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data" sheetId="1" r:id="rId1"/>
    <sheet name="Thongkengay" sheetId="2" r:id="rId2"/>
    <sheet name="10a1tr" sheetId="3" r:id="rId3" state="hidden"/>
  </sheets>
  <definedNames>
    <definedName name="_xlnm._FilterDatabase" localSheetId="0" hidden="1">data!$A$4:$AB$8093</definedName>
    <definedName name="_xlnm._FilterDatabase" localSheetId="1" hidden="1">Thongkengay!$A$4:$F$1419</definedName>
    <definedName name="_gjdgxs" localSheetId="0">data!#REF!</definedName>
    <definedName name="ExternalData_1" localSheetId="2" hidden="1">'10a1tr'!$A$1:$U$50</definedName>
    <definedName name="_xlnm.Print_Area" localSheetId="1">Thongkengay!$A$1:$Q$31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9">
    <numFmt numFmtId="56" formatCode="&quot;上午/下午 &quot;hh&quot;時&quot;mm&quot;分&quot;ss&quot;秒 &quot;"/>
    <numFmt numFmtId="164" formatCode="[$-F400]h:mm:ss\ AM/PM"/>
    <numFmt numFmtId="165" formatCode="h&quot;:&quot;mm&quot;:&quot;ss"/>
    <numFmt numFmtId="166" formatCode="[$-101042A]d\ mmmm\ yyyy;@"/>
    <numFmt numFmtId="167" formatCode="[$-1010000]d/m/yyyy;@"/>
    <numFmt numFmtId="169" formatCode="[$-100042A]h:mm:ss\ AM/PM;@"/>
    <numFmt numFmtId="170" formatCode="h:mm:ss;@"/>
    <numFmt numFmtId="172" formatCode="0;[Red]0"/>
    <numFmt numFmtId="174" formatCode="[$-409]h:mm:ss\ AM/PM;@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B10002"/>
  <sheetViews>
    <sheetView workbookViewId="0" rightToLeft="0"/>
  </sheetViews>
  <sheetData>
    <row r="1">
      <c r="A1" t="str">
        <v>HỆ THỐNG QUẢN LÝ HỌC SINH TRƯỜNG THPT VỊ THANH</v>
      </c>
    </row>
    <row r="2">
      <c r="C2" t="str">
        <v xml:space="preserve">Tiêu đề: </v>
      </c>
      <c r="K2" t="str">
        <v>Giờ bắt đầu</v>
      </c>
      <c r="L2">
        <v>0.2916666666666667</v>
      </c>
      <c r="M2" t="str">
        <v>Giờ kết thúc</v>
      </c>
      <c r="Q2">
        <v>0.5625</v>
      </c>
    </row>
    <row r="3">
      <c r="A3" t="str">
        <v>TT</v>
      </c>
      <c r="B3" t="str">
        <v>HỌ VÀ TÊN</v>
      </c>
      <c r="C3" t="str">
        <v>LỚP</v>
      </c>
      <c r="D3" t="str">
        <v>ID xa</v>
      </c>
      <c r="E3" t="str">
        <v>MÃ HS</v>
      </c>
      <c r="N3">
        <f>N2-P2</f>
        <v>0</v>
      </c>
      <c r="P3" t="str">
        <v>VẮNG</v>
      </c>
      <c r="R3" t="str">
        <v>Thẻ lỗi, liên hệ Admin</v>
      </c>
    </row>
    <row r="4">
      <c r="F4" t="str">
        <v>CÓ MẶT</v>
      </c>
      <c r="G4" t="str">
        <v>LỚP</v>
      </c>
      <c r="H4" t="str">
        <v>ID PHHS</v>
      </c>
      <c r="I4" t="str">
        <v>KIỂM TRA TÊN HS</v>
      </c>
      <c r="J4" t="str">
        <v>CHECK IN</v>
      </c>
      <c r="K4" t="str">
        <v>THỜI GIAN</v>
      </c>
      <c r="L4" t="str">
        <v>VÔ TRỄ</v>
      </c>
      <c r="M4" t="str">
        <v xml:space="preserve">THỜI GIAN TRỄ </v>
      </c>
      <c r="N4" t="str">
        <v>Buổi</v>
      </c>
      <c r="O4" t="str">
        <v>VỀ SỚM KHÔNG BÁO</v>
      </c>
      <c r="P4" t="str">
        <v>P</v>
      </c>
      <c r="Q4" t="str">
        <v>K</v>
      </c>
      <c r="S4" t="str">
        <v>NK</v>
      </c>
      <c r="T4" t="str">
        <v>NK1</v>
      </c>
      <c r="U4" t="str">
        <v>ngày sinh</v>
      </c>
      <c r="V4" t="str">
        <v>ngày sinh1</v>
      </c>
      <c r="X4" t="str">
        <v>điểm TB</v>
      </c>
      <c r="Y4" t="str">
        <v>MÃ MỚI CẤP LẠI</v>
      </c>
    </row>
    <row r="5">
      <c r="A5">
        <f>IF(B5&lt;&gt;"",A4+1,"")</f>
        <v>1</v>
      </c>
      <c r="B5" t="str">
        <v>TRẦN VIẾT BÌNH AN</v>
      </c>
      <c r="C5" t="str">
        <v>10A1</v>
      </c>
      <c r="D5">
        <v>33000000</v>
      </c>
      <c r="E5">
        <v>20234379</v>
      </c>
      <c r="F5" t="str">
        <f>IFERROR(IF(VLOOKUP(E5,J:J,1,0)=E5,"X",""),"")</f>
        <v/>
      </c>
      <c r="G5" t="e">
        <f>IF(J5&lt;&gt;"", INDEX($C$5:$C$1433, MATCH(J5, $E$5:$E$1433, 0)),"")</f>
        <v>#N/A</v>
      </c>
      <c r="H5" t="e">
        <f>IF(J5&lt;&gt;"", INDEX($D$5:$D$1433, MATCH(J5, $E$5:$E$1433, 0)),"")</f>
        <v>#N/A</v>
      </c>
      <c r="I5" t="str">
        <f>IFERROR(IF(J5&lt;&gt;"", INDEX($B$5:$B$1433, MATCH(J5, $E$5:$E$1433, 0)),""),"SAI")</f>
        <v>SAI</v>
      </c>
      <c r="J5">
        <v>320006190</v>
      </c>
      <c r="K5" t="str">
        <v xml:space="preserve"> 1:12:05 PM</v>
      </c>
      <c r="L5" t="str">
        <f>IFERROR(IF($N$5="Sáng",IF(MID(K5,2,7)-MID($L$2,2,7)&gt;0,"Trễ",""),IF(MID(K5,2,7)-MID($Q$2,2,7)&gt;0,"Trễ","")),"")</f>
        <v/>
      </c>
      <c r="M5">
        <f>IFERROR(IF($N$5="Sáng",MID(K5,2,7)-MID($L$2,2,7),MID(K5,2,7)-MID($Q$2,2,7)),"")</f>
        <v>-0.2416081296296296</v>
      </c>
      <c r="N5" t="str">
        <v>sáng</v>
      </c>
      <c r="P5" t="str">
        <v>P</v>
      </c>
      <c r="Q5" t="str">
        <f>IF(B5&lt;&gt;"",IF(AND(P5="",F5=""),"Không phép ",""),"")</f>
        <v xml:space="preserve">Không phép </v>
      </c>
      <c r="R5" t="str">
        <f>UPPER(B5)</f>
        <v>TRẦN VIẾT BÌNH AN</v>
      </c>
      <c r="S5" t="str">
        <v>2026-2029</v>
      </c>
      <c r="T5" t="str">
        <f>IFERROR(IF(J5&lt;&gt;"", INDEX($S$5:$S$1433, MATCH(J5, $E$5:$E$1433, 0)),""),"")</f>
        <v/>
      </c>
      <c r="U5" t="str">
        <v>07/3/2011</v>
      </c>
      <c r="V5" t="str">
        <f>IFERROR(IF(J5&lt;&gt;"", INDEX($U$5:$U$1433, MATCH(J5, $E$5:$E$1433, 0)),""),"")</f>
        <v/>
      </c>
      <c r="Y5">
        <v>330000000</v>
      </c>
      <c r="Z5" t="str">
        <f>LEFT(Y5,8)</f>
        <v>33000000</v>
      </c>
      <c r="AA5" t="str">
        <v>AN</v>
      </c>
    </row>
    <row r="6">
      <c r="A6">
        <f>IF(B6&lt;&gt;"",A5+1,"")</f>
        <v>2</v>
      </c>
      <c r="B6" t="str">
        <v>NGUYỄN THỊ MAI ANH</v>
      </c>
      <c r="C6" t="str">
        <v>10A1</v>
      </c>
      <c r="D6">
        <v>33000001</v>
      </c>
      <c r="E6">
        <v>19104651</v>
      </c>
      <c r="F6" t="str">
        <f>IFERROR(IF(VLOOKUP(E6,J:J,1,0)=E6,"X",""),"")</f>
        <v/>
      </c>
      <c r="G6" t="str">
        <f>IF(J6&lt;&gt;"", INDEX($C$5:$C$1433, MATCH(J6, $E$5:$E$1433, 0)),"")</f>
        <v>11A6</v>
      </c>
      <c r="H6">
        <f>IF(J6&lt;&gt;"", INDEX($D$5:$D$1433, MATCH(J6, $E$5:$E$1433, 0)),"")</f>
        <v>0</v>
      </c>
      <c r="I6" t="str">
        <f>IFERROR(IF(J6&lt;&gt;"", INDEX($B$5:$B$1433, MATCH(J6, $E$5:$E$1433, 0)),""),"SAI")</f>
        <v>VÕ ĐÌNH THIÊN</v>
      </c>
      <c r="J6">
        <v>32000764</v>
      </c>
      <c r="K6" t="str">
        <v xml:space="preserve"> 5:58:09 AM</v>
      </c>
      <c r="L6" t="str">
        <f>IFERROR(IF($N$5="Sáng",IF(MID(K6,2,7)-MID($L$2,2,7)&gt;0,"Trễ",""),IF(MID(K6,2,7)-MID($Q$2,2,7)&gt;0,"Trễ","")),"")</f>
        <v/>
      </c>
      <c r="M6">
        <f>IFERROR(IF($N$5="Sáng",MID(K6,2,7)-MID($L$2,2,7),MID(K6,2,7)-MID($Q$2,2,7)),"")</f>
        <v>-0.04295072222222221</v>
      </c>
      <c r="P6" t="str">
        <v>P</v>
      </c>
      <c r="Q6" t="str">
        <f>IF(B6&lt;&gt;"",IF(AND(P6="",F6=""),"Không phép ",""),"")</f>
        <v xml:space="preserve">Không phép </v>
      </c>
      <c r="R6" t="str">
        <f>UPPER(B6)</f>
        <v>NGUYỄN THỊ MAI ANH</v>
      </c>
      <c r="S6" t="str">
        <v>2026-2029</v>
      </c>
      <c r="T6" t="str">
        <f>IFERROR(IF(J6&lt;&gt;"", INDEX($S$5:$S$1433, MATCH(J6, $E$5:$E$1433, 0)),""),"")</f>
        <v>2025-2028</v>
      </c>
      <c r="U6" t="str">
        <v>28/3/2011</v>
      </c>
      <c r="V6">
        <f>IFERROR(IF(J6&lt;&gt;"", INDEX($U$5:$U$1433, MATCH(J6, $E$5:$E$1433, 0)),""),"")</f>
        <v>40454</v>
      </c>
      <c r="Y6">
        <f>Y5+10</f>
        <v>330000010</v>
      </c>
      <c r="Z6" t="str">
        <f>LEFT(Y6,8)</f>
        <v>33000001</v>
      </c>
      <c r="AA6" t="str">
        <v>ANH</v>
      </c>
    </row>
    <row r="7">
      <c r="A7">
        <f>IF(B7&lt;&gt;"",A6+1,"")</f>
        <v>3</v>
      </c>
      <c r="B7" t="str">
        <v>TRẦN HUỲNH KHÁNH BĂNG</v>
      </c>
      <c r="C7" t="str">
        <v>10A1</v>
      </c>
      <c r="D7">
        <v>33000002</v>
      </c>
      <c r="E7">
        <v>19442443</v>
      </c>
      <c r="F7" t="str">
        <f>IFERROR(IF(VLOOKUP(E7,J:J,1,0)=E7,"X",""),"")</f>
        <v/>
      </c>
      <c r="G7" t="str">
        <f>IF(J7&lt;&gt;"", INDEX($C$5:$C$1433, MATCH(J7, $E$5:$E$1433, 0)),"")</f>
        <v>12A10</v>
      </c>
      <c r="H7">
        <f>IF(J7&lt;&gt;"", INDEX($D$5:$D$1433, MATCH(J7, $E$5:$E$1433, 0)),"")</f>
        <v>0</v>
      </c>
      <c r="I7" t="str">
        <f>IFERROR(IF(J7&lt;&gt;"", INDEX($B$5:$B$1433, MATCH(J7, $E$5:$E$1433, 0)),""),"SAI")</f>
        <v>TRẦN PHAN MINH ĐĂNG</v>
      </c>
      <c r="J7">
        <v>32000409</v>
      </c>
      <c r="K7" t="str">
        <v xml:space="preserve"> 6:00:55 AM</v>
      </c>
      <c r="L7" t="str">
        <f>IFERROR(IF($N$5="Sáng",IF(MID(K7,2,7)-MID($L$2,2,7)&gt;0,"Trễ",""),IF(MID(K7,2,7)-MID($Q$2,2,7)&gt;0,"Trễ","")),"")</f>
        <v/>
      </c>
      <c r="M7">
        <f>IFERROR(IF($N$5="Sáng",MID(K7,2,7)-MID($L$2,2,7),MID(K7,2,7)-MID($Q$2,2,7)),"")</f>
        <v>-0.0410294259259259</v>
      </c>
      <c r="P7" t="str">
        <v>P</v>
      </c>
      <c r="Q7" t="str">
        <f>IF(B7&lt;&gt;"",IF(AND(P7="",F7=""),"Không phép ",""),"")</f>
        <v xml:space="preserve">Không phép </v>
      </c>
      <c r="R7" t="str">
        <f>UPPER(B7)</f>
        <v>TRẦN HUỲNH KHÁNH BĂNG</v>
      </c>
      <c r="S7" t="str">
        <v>2026-2029</v>
      </c>
      <c r="T7" t="str">
        <f>IFERROR(IF(J7&lt;&gt;"", INDEX($S$5:$S$1433, MATCH(J7, $E$5:$E$1433, 0)),""),"")</f>
        <v>2024-2027</v>
      </c>
      <c r="U7" t="str">
        <v>30/3/2011</v>
      </c>
      <c r="V7">
        <f>IFERROR(IF(J7&lt;&gt;"", INDEX($U$5:$U$1433, MATCH(J7, $E$5:$E$1433, 0)),""),"")</f>
        <v>39973</v>
      </c>
      <c r="Y7">
        <f>Y6+10</f>
        <v>330000020</v>
      </c>
      <c r="Z7" t="str">
        <f>LEFT(Y7,8)</f>
        <v>33000002</v>
      </c>
      <c r="AA7" t="str">
        <v>BĂNG</v>
      </c>
    </row>
    <row r="8">
      <c r="A8">
        <f>IF(B8&lt;&gt;"",A7+1,"")</f>
        <v>4</v>
      </c>
      <c r="B8" t="str">
        <v>TRẦN NGUYỄN THẾ BẢO</v>
      </c>
      <c r="C8" t="str">
        <v>10A1</v>
      </c>
      <c r="D8">
        <v>33000003</v>
      </c>
      <c r="E8">
        <v>3848235</v>
      </c>
      <c r="F8" t="str">
        <f>IFERROR(IF(VLOOKUP(E8,J:J,1,0)=E8,"X",""),"")</f>
        <v/>
      </c>
      <c r="G8" t="str">
        <f>IF(J8&lt;&gt;"", INDEX($C$5:$C$1433, MATCH(J8, $E$5:$E$1433, 0)),"")</f>
        <v>12A10</v>
      </c>
      <c r="H8">
        <f>IF(J8&lt;&gt;"", INDEX($D$5:$D$1433, MATCH(J8, $E$5:$E$1433, 0)),"")</f>
        <v>0</v>
      </c>
      <c r="I8" t="str">
        <f>IFERROR(IF(J8&lt;&gt;"", INDEX($B$5:$B$1433, MATCH(J8, $E$5:$E$1433, 0)),""),"SAI")</f>
        <v>HUỲNH TẤN LỘC</v>
      </c>
      <c r="J8">
        <v>32000418</v>
      </c>
      <c r="K8" t="str">
        <v xml:space="preserve"> 6:04:58 AM</v>
      </c>
      <c r="L8" t="str">
        <f>IFERROR(IF($N$5="Sáng",IF(MID(K8,2,7)-MID($L$2,2,7)&gt;0,"Trễ",""),IF(MID(K8,2,7)-MID($Q$2,2,7)&gt;0,"Trễ","")),"")</f>
        <v/>
      </c>
      <c r="M8">
        <f>IFERROR(IF($N$5="Sáng",MID(K8,2,7)-MID($L$2,2,7),MID(K8,2,7)-MID($Q$2,2,7)),"")</f>
        <v>-0.038216925925925904</v>
      </c>
      <c r="P8" t="str">
        <v>P</v>
      </c>
      <c r="Q8" t="str">
        <f>IF(B8&lt;&gt;"",IF(AND(P8="",F8=""),"Không phép ",""),"")</f>
        <v xml:space="preserve">Không phép </v>
      </c>
      <c r="R8" t="str">
        <f>UPPER(B8)</f>
        <v>TRẦN NGUYỄN THẾ BẢO</v>
      </c>
      <c r="S8" t="str">
        <v>2026-2029</v>
      </c>
      <c r="T8" t="str">
        <f>IFERROR(IF(J8&lt;&gt;"", INDEX($S$5:$S$1433, MATCH(J8, $E$5:$E$1433, 0)),""),"")</f>
        <v>2024-2027</v>
      </c>
      <c r="U8" t="str">
        <v>24/7/2011</v>
      </c>
      <c r="V8" t="str">
        <f>IFERROR(IF(J8&lt;&gt;"", INDEX($U$5:$U$1433, MATCH(J8, $E$5:$E$1433, 0)),""),"")</f>
        <v>29/09/2009</v>
      </c>
      <c r="Y8">
        <f>Y7+10</f>
        <v>330000030</v>
      </c>
      <c r="Z8" t="str">
        <f>LEFT(Y8,8)</f>
        <v>33000003</v>
      </c>
      <c r="AA8" t="str">
        <v>BẢO</v>
      </c>
    </row>
    <row r="9">
      <c r="A9">
        <f>IF(B9&lt;&gt;"",A8+1,"")</f>
        <v>5</v>
      </c>
      <c r="B9" t="str">
        <v>THÁI AN BÌNH</v>
      </c>
      <c r="C9" t="str">
        <v>10A1</v>
      </c>
      <c r="D9">
        <v>33000004</v>
      </c>
      <c r="E9">
        <v>19510171</v>
      </c>
      <c r="F9" t="str">
        <f>IFERROR(IF(VLOOKUP(E9,J:J,1,0)=E9,"X",""),"")</f>
        <v/>
      </c>
      <c r="G9" t="str">
        <f>IF(J9&lt;&gt;"", INDEX($C$5:$C$1433, MATCH(J9, $E$5:$E$1433, 0)),"")</f>
        <v>12A9</v>
      </c>
      <c r="H9">
        <f>IF(J9&lt;&gt;"", INDEX($D$5:$D$1433, MATCH(J9, $E$5:$E$1433, 0)),"")</f>
        <v>0</v>
      </c>
      <c r="I9" t="str">
        <f>IFERROR(IF(J9&lt;&gt;"", INDEX($B$5:$B$1433, MATCH(J9, $E$5:$E$1433, 0)),""),"SAI")</f>
        <v>TRẦN BẢO NGỌC</v>
      </c>
      <c r="J9">
        <v>32000377</v>
      </c>
      <c r="K9" t="str">
        <v xml:space="preserve"> 6:06:51 AM</v>
      </c>
      <c r="L9" t="str">
        <f>IFERROR(IF($N$5="Sáng",IF(MID(K9,2,7)-MID($L$2,2,7)&gt;0,"Trễ",""),IF(MID(K9,2,7)-MID($Q$2,2,7)&gt;0,"Trễ","")),"")</f>
        <v/>
      </c>
      <c r="M9">
        <f>IFERROR(IF($N$5="Sáng",MID(K9,2,7)-MID($L$2,2,7),MID(K9,2,7)-MID($Q$2,2,7)),"")</f>
        <v>-0.036909055555555514</v>
      </c>
      <c r="P9" t="str">
        <v>P</v>
      </c>
      <c r="Q9" t="str">
        <f>IF(B9&lt;&gt;"",IF(AND(P9="",F9=""),"Không phép ",""),"")</f>
        <v xml:space="preserve">Không phép </v>
      </c>
      <c r="R9" t="str">
        <f>UPPER(B9)</f>
        <v>THÁI AN BÌNH</v>
      </c>
      <c r="S9" t="str">
        <v>2026-2029</v>
      </c>
      <c r="T9" t="str">
        <f>IFERROR(IF(J9&lt;&gt;"", INDEX($S$5:$S$1433, MATCH(J9, $E$5:$E$1433, 0)),""),"")</f>
        <v>2024-2027</v>
      </c>
      <c r="U9" t="str">
        <v>18/4/2011</v>
      </c>
      <c r="V9">
        <f>IFERROR(IF(J9&lt;&gt;"", INDEX($U$5:$U$1433, MATCH(J9, $E$5:$E$1433, 0)),""),"")</f>
        <v>40062</v>
      </c>
      <c r="Y9">
        <f>Y8+10</f>
        <v>330000040</v>
      </c>
      <c r="Z9" t="str">
        <f>LEFT(Y9,8)</f>
        <v>33000004</v>
      </c>
      <c r="AA9" t="str">
        <v>BÌNH</v>
      </c>
    </row>
    <row r="10">
      <c r="A10">
        <f>IF(B10&lt;&gt;"",A9+1,"")</f>
        <v>6</v>
      </c>
      <c r="B10" t="str">
        <v>TRẦN VŨ NAM BÌNH</v>
      </c>
      <c r="C10" t="str">
        <v>10A1</v>
      </c>
      <c r="D10">
        <v>33000005</v>
      </c>
      <c r="E10">
        <v>12017163</v>
      </c>
      <c r="F10" t="str">
        <f>IFERROR(IF(VLOOKUP(E10,J:J,1,0)=E10,"X",""),"")</f>
        <v/>
      </c>
      <c r="G10" t="str">
        <f>IF(J10&lt;&gt;"", INDEX($C$5:$C$1433, MATCH(J10, $E$5:$E$1433, 0)),"")</f>
        <v>11A5</v>
      </c>
      <c r="H10">
        <f>IF(J10&lt;&gt;"", INDEX($D$5:$D$1433, MATCH(J10, $E$5:$E$1433, 0)),"")</f>
        <v>0</v>
      </c>
      <c r="I10" t="str">
        <f>IFERROR(IF(J10&lt;&gt;"", INDEX($B$5:$B$1433, MATCH(J10, $E$5:$E$1433, 0)),""),"SAI")</f>
        <v>BÙI VĂN PHÚ</v>
      </c>
      <c r="J10">
        <v>32000722</v>
      </c>
      <c r="K10" t="str">
        <v xml:space="preserve"> 6:09:25 AM</v>
      </c>
      <c r="L10" t="str">
        <f>IFERROR(IF($N$5="Sáng",IF(MID(K10,2,7)-MID($L$2,2,7)&gt;0,"Trễ",""),IF(MID(K10,2,7)-MID($Q$2,2,7)&gt;0,"Trễ","")),"")</f>
        <v/>
      </c>
      <c r="M10">
        <f>IFERROR(IF($N$5="Sáng",MID(K10,2,7)-MID($L$2,2,7),MID(K10,2,7)-MID($Q$2,2,7)),"")</f>
        <v>-0.03512664814814814</v>
      </c>
      <c r="Q10" t="str">
        <f>IF(B10&lt;&gt;"",IF(AND(P10="",F10=""),"Không phép ",""),"")</f>
        <v xml:space="preserve">Không phép </v>
      </c>
      <c r="R10" t="str">
        <f>UPPER(B10)</f>
        <v>TRẦN VŨ NAM BÌNH</v>
      </c>
      <c r="S10" t="str">
        <v>2026-2029</v>
      </c>
      <c r="T10" t="str">
        <f>IFERROR(IF(J10&lt;&gt;"", INDEX($S$5:$S$1433, MATCH(J10, $E$5:$E$1433, 0)),""),"")</f>
        <v>2025-2028</v>
      </c>
      <c r="U10" t="str">
        <v>24/10/2011</v>
      </c>
      <c r="V10">
        <f>IFERROR(IF(J10&lt;&gt;"", INDEX($U$5:$U$1433, MATCH(J10, $E$5:$E$1433, 0)),""),"")</f>
        <v>40243</v>
      </c>
      <c r="Y10">
        <f>Y9+10</f>
        <v>330000050</v>
      </c>
      <c r="Z10" t="str">
        <f>LEFT(Y10,8)</f>
        <v>33000005</v>
      </c>
      <c r="AA10" t="str">
        <v>BÌNH</v>
      </c>
    </row>
    <row r="11">
      <c r="A11">
        <f>IF(B11&lt;&gt;"",A10+1,"")</f>
        <v>7</v>
      </c>
      <c r="B11" t="str">
        <v>LÝ NGUYỄN KHÁNH DI</v>
      </c>
      <c r="C11" t="str">
        <v>10A1</v>
      </c>
      <c r="D11">
        <v>33000006</v>
      </c>
      <c r="E11">
        <v>19725675</v>
      </c>
      <c r="F11" t="str">
        <f>IFERROR(IF(VLOOKUP(E11,J:J,1,0)=E11,"X",""),"")</f>
        <v/>
      </c>
      <c r="G11" t="str">
        <f>IF(J11&lt;&gt;"", INDEX($C$5:$C$1433, MATCH(J11, $E$5:$E$1433, 0)),"")</f>
        <v>11A5</v>
      </c>
      <c r="H11">
        <f>IF(J11&lt;&gt;"", INDEX($D$5:$D$1433, MATCH(J11, $E$5:$E$1433, 0)),"")</f>
        <v>0</v>
      </c>
      <c r="I11" t="str">
        <f>IFERROR(IF(J11&lt;&gt;"", INDEX($B$5:$B$1433, MATCH(J11, $E$5:$E$1433, 0)),""),"SAI")</f>
        <v>BÙI VĂN PHÚ</v>
      </c>
      <c r="J11">
        <v>32000722</v>
      </c>
      <c r="K11" t="str">
        <v xml:space="preserve"> 6:09:25 AM</v>
      </c>
      <c r="L11" t="str">
        <f>IFERROR(IF($N$5="Sáng",IF(MID(K11,2,7)-MID($L$2,2,7)&gt;0,"Trễ",""),IF(MID(K11,2,7)-MID($Q$2,2,7)&gt;0,"Trễ","")),"")</f>
        <v/>
      </c>
      <c r="M11">
        <f>IFERROR(IF($N$5="Sáng",MID(K11,2,7)-MID($L$2,2,7),MID(K11,2,7)-MID($Q$2,2,7)),"")</f>
        <v>-0.03512664814814814</v>
      </c>
      <c r="Q11" t="str">
        <f>IF(B11&lt;&gt;"",IF(AND(P11="",F11=""),"Không phép ",""),"")</f>
        <v xml:space="preserve">Không phép </v>
      </c>
      <c r="R11" t="str">
        <f>UPPER(B11)</f>
        <v>LÝ NGUYỄN KHÁNH DI</v>
      </c>
      <c r="S11" t="str">
        <v>2026-2029</v>
      </c>
      <c r="T11" t="str">
        <f>IFERROR(IF(J11&lt;&gt;"", INDEX($S$5:$S$1433, MATCH(J11, $E$5:$E$1433, 0)),""),"")</f>
        <v>2025-2028</v>
      </c>
      <c r="U11" t="str">
        <v>09/11/2011</v>
      </c>
      <c r="V11">
        <f>IFERROR(IF(J11&lt;&gt;"", INDEX($U$5:$U$1433, MATCH(J11, $E$5:$E$1433, 0)),""),"")</f>
        <v>40243</v>
      </c>
      <c r="Y11">
        <f>Y10+10</f>
        <v>330000060</v>
      </c>
      <c r="Z11" t="str">
        <f>LEFT(Y11,8)</f>
        <v>33000006</v>
      </c>
      <c r="AA11" t="str">
        <v>DI</v>
      </c>
    </row>
    <row r="12">
      <c r="A12">
        <f>IF(B12&lt;&gt;"",A11+1,"")</f>
        <v>8</v>
      </c>
      <c r="B12" t="str">
        <v>LÊ NGUYỄN HUYỀN DIỆU</v>
      </c>
      <c r="C12" t="str">
        <v>10A1</v>
      </c>
      <c r="D12">
        <v>33000007</v>
      </c>
      <c r="E12">
        <v>19710139</v>
      </c>
      <c r="F12" t="str">
        <f>IFERROR(IF(VLOOKUP(E12,J:J,1,0)=E12,"X",""),"")</f>
        <v/>
      </c>
      <c r="G12" t="str">
        <f>IF(J12&lt;&gt;"", INDEX($C$5:$C$1433, MATCH(J12, $E$5:$E$1433, 0)),"")</f>
        <v>11A7</v>
      </c>
      <c r="H12">
        <f>IF(J12&lt;&gt;"", INDEX($D$5:$D$1433, MATCH(J12, $E$5:$E$1433, 0)),"")</f>
        <v>0</v>
      </c>
      <c r="I12" t="str">
        <f>IFERROR(IF(J12&lt;&gt;"", INDEX($B$5:$B$1433, MATCH(J12, $E$5:$E$1433, 0)),""),"SAI")</f>
        <v>ĐẶNG MINH TRÍ</v>
      </c>
      <c r="J12">
        <v>32000816</v>
      </c>
      <c r="K12" t="str">
        <v xml:space="preserve"> 6:12:52 AM</v>
      </c>
      <c r="L12" t="str">
        <f>IFERROR(IF($N$5="Sáng",IF(MID(K12,2,7)-MID($L$2,2,7)&gt;0,"Trễ",""),IF(MID(K12,2,7)-MID($Q$2,2,7)&gt;0,"Trễ","")),"")</f>
        <v/>
      </c>
      <c r="M12">
        <f>IFERROR(IF($N$5="Sáng",MID(K12,2,7)-MID($L$2,2,7),MID(K12,2,7)-MID($Q$2,2,7)),"")</f>
        <v>-0.032730814814814824</v>
      </c>
      <c r="Q12" t="str">
        <f>IF(B12&lt;&gt;"",IF(AND(P12="",F12=""),"Không phép ",""),"")</f>
        <v xml:space="preserve">Không phép </v>
      </c>
      <c r="R12" t="str">
        <f>UPPER(B12)</f>
        <v>LÊ NGUYỄN HUYỀN DIỆU</v>
      </c>
      <c r="S12" t="str">
        <v>2026-2029</v>
      </c>
      <c r="T12" t="str">
        <f>IFERROR(IF(J12&lt;&gt;"", INDEX($S$5:$S$1433, MATCH(J12, $E$5:$E$1433, 0)),""),"")</f>
        <v>2025-2028</v>
      </c>
      <c r="U12" t="str">
        <v>14/11/2011</v>
      </c>
      <c r="V12" t="str">
        <f>IFERROR(IF(J12&lt;&gt;"", INDEX($U$5:$U$1433, MATCH(J12, $E$5:$E$1433, 0)),""),"")</f>
        <v>29/7/2010</v>
      </c>
      <c r="Y12">
        <f>Y11+10</f>
        <v>330000070</v>
      </c>
      <c r="Z12" t="str">
        <f>LEFT(Y12,8)</f>
        <v>33000007</v>
      </c>
      <c r="AA12" t="str">
        <v>DIỆU</v>
      </c>
    </row>
    <row r="13">
      <c r="A13">
        <f>IF(B13&lt;&gt;"",A12+1,"")</f>
        <v>9</v>
      </c>
      <c r="B13" t="str">
        <v>HỨA THANH DUNG</v>
      </c>
      <c r="C13" t="str">
        <v>10A1</v>
      </c>
      <c r="D13">
        <v>33000008</v>
      </c>
      <c r="E13">
        <v>20229003</v>
      </c>
      <c r="F13" t="str">
        <f>IFERROR(IF(VLOOKUP(E13,J:J,1,0)=E13,"X",""),"")</f>
        <v/>
      </c>
      <c r="G13" t="str">
        <f>IF(J13&lt;&gt;"", INDEX($C$5:$C$1433, MATCH(J13, $E$5:$E$1433, 0)),"")</f>
        <v>11A9</v>
      </c>
      <c r="H13">
        <f>IF(J13&lt;&gt;"", INDEX($D$5:$D$1433, MATCH(J13, $E$5:$E$1433, 0)),"")</f>
        <v>0</v>
      </c>
      <c r="I13" t="str">
        <f>IFERROR(IF(J13&lt;&gt;"", INDEX($B$5:$B$1433, MATCH(J13, $E$5:$E$1433, 0)),""),"SAI")</f>
        <v>LÊ NGUYỄN THIÊN PHƯỚC</v>
      </c>
      <c r="J13">
        <v>32000891</v>
      </c>
      <c r="K13" t="str">
        <v xml:space="preserve"> 6:13:44 AM</v>
      </c>
      <c r="L13" t="str">
        <f>IFERROR(IF($N$5="Sáng",IF(MID(K13,2,7)-MID($L$2,2,7)&gt;0,"Trễ",""),IF(MID(K13,2,7)-MID($Q$2,2,7)&gt;0,"Trễ","")),"")</f>
        <v/>
      </c>
      <c r="M13">
        <f>IFERROR(IF($N$5="Sáng",MID(K13,2,7)-MID($L$2,2,7),MID(K13,2,7)-MID($Q$2,2,7)),"")</f>
        <v>-0.032128962962962915</v>
      </c>
      <c r="Q13" t="str">
        <f>IF(B13&lt;&gt;"",IF(AND(P13="",F13=""),"Không phép ",""),"")</f>
        <v xml:space="preserve">Không phép </v>
      </c>
      <c r="R13" t="str">
        <f>UPPER(B13)</f>
        <v>HỨA THANH DUNG</v>
      </c>
      <c r="S13" t="str">
        <v>2026-2029</v>
      </c>
      <c r="T13" t="str">
        <f>IFERROR(IF(J13&lt;&gt;"", INDEX($S$5:$S$1433, MATCH(J13, $E$5:$E$1433, 0)),""),"")</f>
        <v>2025-2028</v>
      </c>
      <c r="U13" t="str">
        <v>18/9/2011</v>
      </c>
      <c r="V13" t="str">
        <f>IFERROR(IF(J13&lt;&gt;"", INDEX($U$5:$U$1433, MATCH(J13, $E$5:$E$1433, 0)),""),"")</f>
        <v>23/6/2010</v>
      </c>
      <c r="Y13">
        <f>Y12+10</f>
        <v>330000080</v>
      </c>
      <c r="Z13" t="str">
        <f>LEFT(Y13,8)</f>
        <v>33000008</v>
      </c>
      <c r="AA13" t="str">
        <v>DUNG</v>
      </c>
    </row>
    <row r="14">
      <c r="A14">
        <f>IF(B14&lt;&gt;"",A13+1,"")</f>
        <v>10</v>
      </c>
      <c r="B14" t="str">
        <v>PHAN NGUYỄN THÙY DƯƠNG</v>
      </c>
      <c r="C14" t="str">
        <v>10A1</v>
      </c>
      <c r="D14">
        <v>33000009</v>
      </c>
      <c r="E14">
        <v>18513067</v>
      </c>
      <c r="F14" t="str">
        <f>IFERROR(IF(VLOOKUP(E14,J:J,1,0)=E14,"X",""),"")</f>
        <v/>
      </c>
      <c r="G14" t="str">
        <f>IF(J14&lt;&gt;"", INDEX($C$5:$C$1433, MATCH(J14, $E$5:$E$1433, 0)),"")</f>
        <v>12A7</v>
      </c>
      <c r="H14">
        <f>IF(J14&lt;&gt;"", INDEX($D$5:$D$1433, MATCH(J14, $E$5:$E$1433, 0)),"")</f>
        <v>0</v>
      </c>
      <c r="I14" t="str">
        <f>IFERROR(IF(J14&lt;&gt;"", INDEX($B$5:$B$1433, MATCH(J14, $E$5:$E$1433, 0)),""),"SAI")</f>
        <v>Nguyễn Viết Tâm</v>
      </c>
      <c r="J14">
        <v>32000478</v>
      </c>
      <c r="K14" t="str">
        <v xml:space="preserve"> 6:14:02 AM</v>
      </c>
      <c r="L14" t="str">
        <f>IFERROR(IF($N$5="Sáng",IF(MID(K14,2,7)-MID($L$2,2,7)&gt;0,"Trễ",""),IF(MID(K14,2,7)-MID($Q$2,2,7)&gt;0,"Trễ","")),"")</f>
        <v/>
      </c>
      <c r="M14">
        <f>IFERROR(IF($N$5="Sáng",MID(K14,2,7)-MID($L$2,2,7),MID(K14,2,7)-MID($Q$2,2,7)),"")</f>
        <v>-0.031920629629629604</v>
      </c>
      <c r="Q14" t="str">
        <f>IF(B14&lt;&gt;"",IF(AND(P14="",F14=""),"Không phép ",""),"")</f>
        <v xml:space="preserve">Không phép </v>
      </c>
      <c r="R14" t="str">
        <f>UPPER(B14)</f>
        <v>PHAN NGUYỄN THÙY DƯƠNG</v>
      </c>
      <c r="S14" t="str">
        <v>2026-2029</v>
      </c>
      <c r="T14" t="str">
        <f>IFERROR(IF(J14&lt;&gt;"", INDEX($S$5:$S$1433, MATCH(J14, $E$5:$E$1433, 0)),""),"")</f>
        <v>2024-2027</v>
      </c>
      <c r="U14" t="str">
        <v>29/10/2011</v>
      </c>
      <c r="V14" t="str">
        <f>IFERROR(IF(J14&lt;&gt;"", INDEX($U$5:$U$1433, MATCH(J14, $E$5:$E$1433, 0)),""),"")</f>
        <v>19/10/2009</v>
      </c>
      <c r="Y14">
        <f>Y13+10</f>
        <v>330000090</v>
      </c>
      <c r="Z14" t="str">
        <f>LEFT(Y14,8)</f>
        <v>33000009</v>
      </c>
      <c r="AA14" t="str">
        <v>DƯƠNG</v>
      </c>
    </row>
    <row r="15">
      <c r="A15">
        <f>IF(B15&lt;&gt;"",A14+1,"")</f>
        <v>11</v>
      </c>
      <c r="B15" t="str">
        <v>THÁI LÝ GIA HÂN</v>
      </c>
      <c r="C15" t="str">
        <v>10A1</v>
      </c>
      <c r="D15">
        <v>33000010</v>
      </c>
      <c r="E15">
        <v>19811195</v>
      </c>
      <c r="F15" t="str">
        <f>IFERROR(IF(VLOOKUP(E15,J:J,1,0)=E15,"X",""),"")</f>
        <v/>
      </c>
      <c r="G15" t="str">
        <f>IF(J15&lt;&gt;"", INDEX($C$5:$C$1433, MATCH(J15, $E$5:$E$1433, 0)),"")</f>
        <v>12A2</v>
      </c>
      <c r="H15">
        <f>IF(J15&lt;&gt;"", INDEX($D$5:$D$1433, MATCH(J15, $E$5:$E$1433, 0)),"")</f>
        <v>0</v>
      </c>
      <c r="I15" t="str">
        <f>IFERROR(IF(J15&lt;&gt;"", INDEX($B$5:$B$1433, MATCH(J15, $E$5:$E$1433, 0)),""),"SAI")</f>
        <v>TRẦN KỲ ANH</v>
      </c>
      <c r="J15">
        <v>32000048</v>
      </c>
      <c r="K15" t="str">
        <v xml:space="preserve"> 6:16:48 AM</v>
      </c>
      <c r="L15" t="str">
        <f>IFERROR(IF($N$5="Sáng",IF(MID(K15,2,7)-MID($L$2,2,7)&gt;0,"Trễ",""),IF(MID(K15,2,7)-MID($Q$2,2,7)&gt;0,"Trễ","")),"")</f>
        <v/>
      </c>
      <c r="M15">
        <f>IFERROR(IF($N$5="Sáng",MID(K15,2,7)-MID($L$2,2,7),MID(K15,2,7)-MID($Q$2,2,7)),"")</f>
        <v>-0.029999333333333322</v>
      </c>
      <c r="Q15" t="str">
        <f>IF(B15&lt;&gt;"",IF(AND(P15="",F15=""),"Không phép ",""),"")</f>
        <v xml:space="preserve">Không phép </v>
      </c>
      <c r="R15" t="str">
        <f>UPPER(B15)</f>
        <v>THÁI LÝ GIA HÂN</v>
      </c>
      <c r="S15" t="str">
        <v>2026-2029</v>
      </c>
      <c r="T15" t="str">
        <f>IFERROR(IF(J15&lt;&gt;"", INDEX($S$5:$S$1433, MATCH(J15, $E$5:$E$1433, 0)),""),"")</f>
        <v>2024-2027</v>
      </c>
      <c r="U15" t="str">
        <v>26/12/2011</v>
      </c>
      <c r="V15" t="str">
        <f>IFERROR(IF(J15&lt;&gt;"", INDEX($U$5:$U$1433, MATCH(J15, $E$5:$E$1433, 0)),""),"")</f>
        <v>22/12/2009</v>
      </c>
      <c r="Y15">
        <f>Y14+10</f>
        <v>330000100</v>
      </c>
      <c r="Z15" t="str">
        <f>LEFT(Y15,8)</f>
        <v>33000010</v>
      </c>
      <c r="AA15" t="str">
        <v>HÂN</v>
      </c>
    </row>
    <row r="16">
      <c r="A16">
        <f>IF(B16&lt;&gt;"",A15+1,"")</f>
        <v>12</v>
      </c>
      <c r="B16" t="str">
        <v>NGUYỄN THỊ PHƯƠNG HẬU</v>
      </c>
      <c r="C16" t="str">
        <v>10A1</v>
      </c>
      <c r="D16">
        <v>33000011</v>
      </c>
      <c r="E16">
        <v>17409835</v>
      </c>
      <c r="F16" t="str">
        <f>IFERROR(IF(VLOOKUP(E16,J:J,1,0)=E16,"X",""),"")</f>
        <v/>
      </c>
      <c r="G16" t="str">
        <f>IF(J16&lt;&gt;"", INDEX($C$5:$C$1433, MATCH(J16, $E$5:$E$1433, 0)),"")</f>
        <v>12A2</v>
      </c>
      <c r="H16">
        <f>IF(J16&lt;&gt;"", INDEX($D$5:$D$1433, MATCH(J16, $E$5:$E$1433, 0)),"")</f>
        <v>0</v>
      </c>
      <c r="I16" t="str">
        <f>IFERROR(IF(J16&lt;&gt;"", INDEX($B$5:$B$1433, MATCH(J16, $E$5:$E$1433, 0)),""),"SAI")</f>
        <v>TRẦN KỲ ANH</v>
      </c>
      <c r="J16">
        <v>32000048</v>
      </c>
      <c r="K16" t="str">
        <v xml:space="preserve"> 6:16:49 AM</v>
      </c>
      <c r="L16" t="str">
        <f>IFERROR(IF($N$5="Sáng",IF(MID(K16,2,7)-MID($L$2,2,7)&gt;0,"Trễ",""),IF(MID(K16,2,7)-MID($Q$2,2,7)&gt;0,"Trễ","")),"")</f>
        <v/>
      </c>
      <c r="M16">
        <f>IFERROR(IF($N$5="Sáng",MID(K16,2,7)-MID($L$2,2,7),MID(K16,2,7)-MID($Q$2,2,7)),"")</f>
        <v>-0.029987759259259228</v>
      </c>
      <c r="Q16" t="str">
        <f>IF(B16&lt;&gt;"",IF(AND(P16="",F16=""),"Không phép ",""),"")</f>
        <v xml:space="preserve">Không phép </v>
      </c>
      <c r="R16" t="str">
        <f>UPPER(B16)</f>
        <v>NGUYỄN THỊ PHƯƠNG HẬU</v>
      </c>
      <c r="S16" t="str">
        <v>2026-2029</v>
      </c>
      <c r="T16" t="str">
        <f>IFERROR(IF(J16&lt;&gt;"", INDEX($S$5:$S$1433, MATCH(J16, $E$5:$E$1433, 0)),""),"")</f>
        <v>2024-2027</v>
      </c>
      <c r="U16" t="str">
        <v>23/11/2011</v>
      </c>
      <c r="V16" t="str">
        <f>IFERROR(IF(J16&lt;&gt;"", INDEX($U$5:$U$1433, MATCH(J16, $E$5:$E$1433, 0)),""),"")</f>
        <v>22/12/2009</v>
      </c>
      <c r="Y16">
        <f>Y15+10</f>
        <v>330000110</v>
      </c>
      <c r="Z16" t="str">
        <f>LEFT(Y16,8)</f>
        <v>33000011</v>
      </c>
      <c r="AA16" t="str">
        <v>HẬU</v>
      </c>
    </row>
    <row r="17">
      <c r="A17">
        <f>IF(B17&lt;&gt;"",A16+1,"")</f>
        <v>13</v>
      </c>
      <c r="B17" t="str">
        <v>TRẦN VĨ HIỆP</v>
      </c>
      <c r="C17" t="str">
        <v>10A1</v>
      </c>
      <c r="D17">
        <v>33000012</v>
      </c>
      <c r="E17">
        <v>19813003</v>
      </c>
      <c r="F17" t="str">
        <f>IFERROR(IF(VLOOKUP(E17,J:J,1,0)=E17,"X",""),"")</f>
        <v/>
      </c>
      <c r="G17" t="str">
        <f>IF(J17&lt;&gt;"", INDEX($C$5:$C$1433, MATCH(J17, $E$5:$E$1433, 0)),"")</f>
        <v>12A10</v>
      </c>
      <c r="H17">
        <f>IF(J17&lt;&gt;"", INDEX($D$5:$D$1433, MATCH(J17, $E$5:$E$1433, 0)),"")</f>
        <v>0</v>
      </c>
      <c r="I17" t="str">
        <f>IFERROR(IF(J17&lt;&gt;"", INDEX($B$5:$B$1433, MATCH(J17, $E$5:$E$1433, 0)),""),"SAI")</f>
        <v>VÕ DUY THÁI</v>
      </c>
      <c r="J17">
        <v>32000428</v>
      </c>
      <c r="K17" t="str">
        <v xml:space="preserve"> 6:17:37 AM</v>
      </c>
      <c r="L17" t="str">
        <f>IFERROR(IF($N$5="Sáng",IF(MID(K17,2,7)-MID($L$2,2,7)&gt;0,"Trễ",""),IF(MID(K17,2,7)-MID($Q$2,2,7)&gt;0,"Trễ","")),"")</f>
        <v/>
      </c>
      <c r="M17">
        <f>IFERROR(IF($N$5="Sáng",MID(K17,2,7)-MID($L$2,2,7),MID(K17,2,7)-MID($Q$2,2,7)),"")</f>
        <v>-0.029432203703703697</v>
      </c>
      <c r="Q17" t="str">
        <f>IF(B17&lt;&gt;"",IF(AND(P17="",F17=""),"Không phép ",""),"")</f>
        <v xml:space="preserve">Không phép </v>
      </c>
      <c r="R17" t="str">
        <f>UPPER(B17)</f>
        <v>TRẦN VĨ HIỆP</v>
      </c>
      <c r="S17" t="str">
        <v>2026-2029</v>
      </c>
      <c r="T17" t="str">
        <f>IFERROR(IF(J17&lt;&gt;"", INDEX($S$5:$S$1433, MATCH(J17, $E$5:$E$1433, 0)),""),"")</f>
        <v>2024-2027</v>
      </c>
      <c r="U17" t="str">
        <v>04/01/2011</v>
      </c>
      <c r="V17" t="str">
        <f>IFERROR(IF(J17&lt;&gt;"", INDEX($U$5:$U$1433, MATCH(J17, $E$5:$E$1433, 0)),""),"")</f>
        <v>25/07/2009</v>
      </c>
      <c r="Y17">
        <f>Y16+10</f>
        <v>330000120</v>
      </c>
      <c r="Z17" t="str">
        <f>LEFT(Y17,8)</f>
        <v>33000012</v>
      </c>
      <c r="AA17" t="str">
        <v>HIỆP</v>
      </c>
    </row>
    <row r="18">
      <c r="A18">
        <f>IF(B18&lt;&gt;"",A17+1,"")</f>
        <v>14</v>
      </c>
      <c r="B18" t="str">
        <v>VÕ LÊ GIA HUY</v>
      </c>
      <c r="C18" t="str">
        <v>10A1</v>
      </c>
      <c r="D18">
        <v>33000013</v>
      </c>
      <c r="E18">
        <v>20030523</v>
      </c>
      <c r="F18" t="str">
        <f>IFERROR(IF(VLOOKUP(E18,J:J,1,0)=E18,"X",""),"")</f>
        <v/>
      </c>
      <c r="G18" t="str">
        <f>IF(J18&lt;&gt;"", INDEX($C$5:$C$1433, MATCH(J18, $E$5:$E$1433, 0)),"")</f>
        <v>12A10</v>
      </c>
      <c r="H18">
        <f>IF(J18&lt;&gt;"", INDEX($D$5:$D$1433, MATCH(J18, $E$5:$E$1433, 0)),"")</f>
        <v>0</v>
      </c>
      <c r="I18" t="str">
        <f>IFERROR(IF(J18&lt;&gt;"", INDEX($B$5:$B$1433, MATCH(J18, $E$5:$E$1433, 0)),""),"SAI")</f>
        <v>VÕ DUY THÁI</v>
      </c>
      <c r="J18">
        <v>32000428</v>
      </c>
      <c r="K18" t="str">
        <v xml:space="preserve"> 6:17:38 AM</v>
      </c>
      <c r="L18" t="str">
        <f>IFERROR(IF($N$5="Sáng",IF(MID(K18,2,7)-MID($L$2,2,7)&gt;0,"Trễ",""),IF(MID(K18,2,7)-MID($Q$2,2,7)&gt;0,"Trễ","")),"")</f>
        <v/>
      </c>
      <c r="M18">
        <f>IFERROR(IF($N$5="Sáng",MID(K18,2,7)-MID($L$2,2,7),MID(K18,2,7)-MID($Q$2,2,7)),"")</f>
        <v>-0.029420629629629602</v>
      </c>
      <c r="Q18" t="str">
        <f>IF(B18&lt;&gt;"",IF(AND(P18="",F18=""),"Không phép ",""),"")</f>
        <v xml:space="preserve">Không phép </v>
      </c>
      <c r="R18" t="str">
        <f>UPPER(B18)</f>
        <v>VÕ LÊ GIA HUY</v>
      </c>
      <c r="S18" t="str">
        <v>2026-2029</v>
      </c>
      <c r="T18" t="str">
        <f>IFERROR(IF(J18&lt;&gt;"", INDEX($S$5:$S$1433, MATCH(J18, $E$5:$E$1433, 0)),""),"")</f>
        <v>2024-2027</v>
      </c>
      <c r="U18" t="str">
        <v>11/7/2011</v>
      </c>
      <c r="V18" t="str">
        <f>IFERROR(IF(J18&lt;&gt;"", INDEX($U$5:$U$1433, MATCH(J18, $E$5:$E$1433, 0)),""),"")</f>
        <v>25/07/2009</v>
      </c>
      <c r="Y18">
        <f>Y17+10</f>
        <v>330000130</v>
      </c>
      <c r="Z18" t="str">
        <f>LEFT(Y18,8)</f>
        <v>33000013</v>
      </c>
      <c r="AA18" t="str">
        <v>HUY</v>
      </c>
    </row>
    <row r="19">
      <c r="A19">
        <f>IF(B19&lt;&gt;"",A18+1,"")</f>
        <v>15</v>
      </c>
      <c r="B19" t="str">
        <v>TỐNG THỊ NGỌC HUỲNH</v>
      </c>
      <c r="C19" t="str">
        <v>10A1</v>
      </c>
      <c r="D19">
        <v>33000014</v>
      </c>
      <c r="E19">
        <v>18717387</v>
      </c>
      <c r="F19" t="str">
        <f>IFERROR(IF(VLOOKUP(E19,J:J,1,0)=E19,"X",""),"")</f>
        <v>X</v>
      </c>
      <c r="G19" t="str">
        <f>IF(J19&lt;&gt;"", INDEX($C$5:$C$1433, MATCH(J19, $E$5:$E$1433, 0)),"")</f>
        <v>12A5</v>
      </c>
      <c r="H19">
        <f>IF(J19&lt;&gt;"", INDEX($D$5:$D$1433, MATCH(J19, $E$5:$E$1433, 0)),"")</f>
        <v>0</v>
      </c>
      <c r="I19" t="str">
        <f>IFERROR(IF(J19&lt;&gt;"", INDEX($B$5:$B$1433, MATCH(J19, $E$5:$E$1433, 0)),""),"SAI")</f>
        <v>NGUYỄN ĐINH HÀ MI</v>
      </c>
      <c r="J19">
        <v>32000200</v>
      </c>
      <c r="K19" t="str">
        <v xml:space="preserve"> 6:17:41 AM</v>
      </c>
      <c r="L19" t="str">
        <f>IFERROR(IF($N$5="Sáng",IF(MID(K19,2,7)-MID($L$2,2,7)&gt;0,"Trễ",""),IF(MID(K19,2,7)-MID($Q$2,2,7)&gt;0,"Trễ","")),"")</f>
        <v/>
      </c>
      <c r="M19">
        <f>IFERROR(IF($N$5="Sáng",MID(K19,2,7)-MID($L$2,2,7),MID(K19,2,7)-MID($Q$2,2,7)),"")</f>
        <v>-0.029385907407407375</v>
      </c>
      <c r="Q19" t="str">
        <f>IF(B19&lt;&gt;"",IF(AND(P19="",F19=""),"Không phép ",""),"")</f>
        <v/>
      </c>
      <c r="R19" t="str">
        <f>UPPER(B19)</f>
        <v>TỐNG THỊ NGỌC HUỲNH</v>
      </c>
      <c r="S19" t="str">
        <v>2026-2029</v>
      </c>
      <c r="T19" t="str">
        <f>IFERROR(IF(J19&lt;&gt;"", INDEX($S$5:$S$1433, MATCH(J19, $E$5:$E$1433, 0)),""),"")</f>
        <v>2024-2027</v>
      </c>
      <c r="U19" t="str">
        <v>15/5/2011</v>
      </c>
      <c r="V19" t="str">
        <f>IFERROR(IF(J19&lt;&gt;"", INDEX($U$5:$U$1433, MATCH(J19, $E$5:$E$1433, 0)),""),"")</f>
        <v>14/11/2009</v>
      </c>
      <c r="Y19">
        <f>Y18+10</f>
        <v>330000140</v>
      </c>
      <c r="Z19" t="str">
        <f>LEFT(Y19,8)</f>
        <v>33000014</v>
      </c>
      <c r="AA19" t="str">
        <v>HUỲNH</v>
      </c>
    </row>
    <row r="20">
      <c r="A20">
        <f>IF(B20&lt;&gt;"",A19+1,"")</f>
        <v>16</v>
      </c>
      <c r="B20" t="str">
        <v>LÊ NGỌC KHANH</v>
      </c>
      <c r="C20" t="str">
        <v>10A1</v>
      </c>
      <c r="D20">
        <v>33000015</v>
      </c>
      <c r="E20">
        <v>16404523</v>
      </c>
      <c r="F20" t="str">
        <f>IFERROR(IF(VLOOKUP(E20,J:J,1,0)=E20,"X",""),"")</f>
        <v/>
      </c>
      <c r="G20" t="str">
        <f>IF(J20&lt;&gt;"", INDEX($C$5:$C$1433, MATCH(J20, $E$5:$E$1433, 0)),"")</f>
        <v>12A5</v>
      </c>
      <c r="H20">
        <f>IF(J20&lt;&gt;"", INDEX($D$5:$D$1433, MATCH(J20, $E$5:$E$1433, 0)),"")</f>
        <v>0</v>
      </c>
      <c r="I20" t="str">
        <f>IFERROR(IF(J20&lt;&gt;"", INDEX($B$5:$B$1433, MATCH(J20, $E$5:$E$1433, 0)),""),"SAI")</f>
        <v>NGUYỄN ĐINH HÀ MI</v>
      </c>
      <c r="J20">
        <v>32000200</v>
      </c>
      <c r="K20" t="str">
        <v xml:space="preserve"> 6:17:41 AM</v>
      </c>
      <c r="L20" t="str">
        <f>IFERROR(IF($N$5="Sáng",IF(MID(K20,2,7)-MID($L$2,2,7)&gt;0,"Trễ",""),IF(MID(K20,2,7)-MID($Q$2,2,7)&gt;0,"Trễ","")),"")</f>
        <v/>
      </c>
      <c r="M20">
        <f>IFERROR(IF($N$5="Sáng",MID(K20,2,7)-MID($L$2,2,7),MID(K20,2,7)-MID($Q$2,2,7)),"")</f>
        <v>-0.029385907407407375</v>
      </c>
      <c r="Q20" t="str">
        <f>IF(B20&lt;&gt;"",IF(AND(P20="",F20=""),"Không phép ",""),"")</f>
        <v xml:space="preserve">Không phép </v>
      </c>
      <c r="R20" t="str">
        <f>UPPER(B20)</f>
        <v>LÊ NGỌC KHANH</v>
      </c>
      <c r="S20" t="str">
        <v>2026-2029</v>
      </c>
      <c r="T20" t="str">
        <f>IFERROR(IF(J20&lt;&gt;"", INDEX($S$5:$S$1433, MATCH(J20, $E$5:$E$1433, 0)),""),"")</f>
        <v>2024-2027</v>
      </c>
      <c r="U20" t="str">
        <v>26/4/2011</v>
      </c>
      <c r="V20" t="str">
        <f>IFERROR(IF(J20&lt;&gt;"", INDEX($U$5:$U$1433, MATCH(J20, $E$5:$E$1433, 0)),""),"")</f>
        <v>14/11/2009</v>
      </c>
      <c r="Y20">
        <f>Y19+10</f>
        <v>330000150</v>
      </c>
      <c r="Z20" t="str">
        <f>LEFT(Y20,8)</f>
        <v>33000015</v>
      </c>
      <c r="AA20" t="str">
        <v>KHANH</v>
      </c>
    </row>
    <row r="21">
      <c r="A21">
        <f>IF(B21&lt;&gt;"",A20+1,"")</f>
        <v>17</v>
      </c>
      <c r="B21" t="str">
        <v>NGUYỄN HOÀNG GIA KHÁNH</v>
      </c>
      <c r="C21" t="str">
        <v>10A1</v>
      </c>
      <c r="D21">
        <v>33000016</v>
      </c>
      <c r="E21">
        <v>18917851</v>
      </c>
      <c r="F21" t="str">
        <f>IFERROR(IF(VLOOKUP(E21,J:J,1,0)=E21,"X",""),"")</f>
        <v/>
      </c>
      <c r="G21" t="str">
        <f>IF(J21&lt;&gt;"", INDEX($C$5:$C$1433, MATCH(J21, $E$5:$E$1433, 0)),"")</f>
        <v>12A9</v>
      </c>
      <c r="H21">
        <f>IF(J21&lt;&gt;"", INDEX($D$5:$D$1433, MATCH(J21, $E$5:$E$1433, 0)),"")</f>
        <v>0</v>
      </c>
      <c r="I21" t="str">
        <f>IFERROR(IF(J21&lt;&gt;"", INDEX($B$5:$B$1433, MATCH(J21, $E$5:$E$1433, 0)),""),"SAI")</f>
        <v>DƯƠNG KHÁNH DUY</v>
      </c>
      <c r="J21">
        <v>32000358</v>
      </c>
      <c r="K21" t="str">
        <v xml:space="preserve"> 6:17:59 AM</v>
      </c>
      <c r="L21" t="str">
        <f>IFERROR(IF($N$5="Sáng",IF(MID(K21,2,7)-MID($L$2,2,7)&gt;0,"Trễ",""),IF(MID(K21,2,7)-MID($Q$2,2,7)&gt;0,"Trễ","")),"")</f>
        <v/>
      </c>
      <c r="M21">
        <f>IFERROR(IF($N$5="Sáng",MID(K21,2,7)-MID($L$2,2,7),MID(K21,2,7)-MID($Q$2,2,7)),"")</f>
        <v>-0.029177574074074064</v>
      </c>
      <c r="Q21" t="str">
        <f>IF(B21&lt;&gt;"",IF(AND(P21="",F21=""),"Không phép ",""),"")</f>
        <v xml:space="preserve">Không phép </v>
      </c>
      <c r="R21" t="str">
        <f>UPPER(B21)</f>
        <v>NGUYỄN HOÀNG GIA KHÁNH</v>
      </c>
      <c r="S21" t="str">
        <v>2026-2029</v>
      </c>
      <c r="T21" t="str">
        <f>IFERROR(IF(J21&lt;&gt;"", INDEX($S$5:$S$1433, MATCH(J21, $E$5:$E$1433, 0)),""),"")</f>
        <v>2024-2027</v>
      </c>
      <c r="U21" t="str">
        <v>05/12/2010</v>
      </c>
      <c r="V21" t="str">
        <f>IFERROR(IF(J21&lt;&gt;"", INDEX($U$5:$U$1433, MATCH(J21, $E$5:$E$1433, 0)),""),"")</f>
        <v>17/10/2009</v>
      </c>
      <c r="Y21">
        <f>Y20+10</f>
        <v>330000160</v>
      </c>
      <c r="Z21" t="str">
        <f>LEFT(Y21,8)</f>
        <v>33000016</v>
      </c>
      <c r="AA21" t="str">
        <v>KHÁNH</v>
      </c>
    </row>
    <row r="22">
      <c r="A22">
        <f>IF(B22&lt;&gt;"",A21+1,"")</f>
        <v>18</v>
      </c>
      <c r="B22" t="str">
        <v>ĐỖ THỊ TRÚC LAM</v>
      </c>
      <c r="C22" t="str">
        <v>10A1</v>
      </c>
      <c r="D22">
        <v>33000017</v>
      </c>
      <c r="E22">
        <v>20604731</v>
      </c>
      <c r="F22" t="str">
        <f>IFERROR(IF(VLOOKUP(E22,J:J,1,0)=E22,"X",""),"")</f>
        <v/>
      </c>
      <c r="G22" t="str">
        <f>IF(J22&lt;&gt;"", INDEX($C$5:$C$1433, MATCH(J22, $E$5:$E$1433, 0)),"")</f>
        <v>12A10</v>
      </c>
      <c r="H22">
        <f>IF(J22&lt;&gt;"", INDEX($D$5:$D$1433, MATCH(J22, $E$5:$E$1433, 0)),"")</f>
        <v>0</v>
      </c>
      <c r="I22" t="str">
        <f>IFERROR(IF(J22&lt;&gt;"", INDEX($B$5:$B$1433, MATCH(J22, $E$5:$E$1433, 0)),""),"SAI")</f>
        <v>NGÔ THỊ MỘNG ĐIỀU</v>
      </c>
      <c r="J22">
        <v>32000410</v>
      </c>
      <c r="K22" t="str">
        <v xml:space="preserve"> 6:18:07 AM</v>
      </c>
      <c r="L22" t="str">
        <f>IFERROR(IF($N$5="Sáng",IF(MID(K22,2,7)-MID($L$2,2,7)&gt;0,"Trễ",""),IF(MID(K22,2,7)-MID($Q$2,2,7)&gt;0,"Trễ","")),"")</f>
        <v/>
      </c>
      <c r="M22">
        <f>IFERROR(IF($N$5="Sáng",MID(K22,2,7)-MID($L$2,2,7),MID(K22,2,7)-MID($Q$2,2,7)),"")</f>
        <v>-0.029084981481481476</v>
      </c>
      <c r="Q22" t="str">
        <f>IF(B22&lt;&gt;"",IF(AND(P22="",F22=""),"Không phép ",""),"")</f>
        <v xml:space="preserve">Không phép </v>
      </c>
      <c r="R22" t="str">
        <f>UPPER(B22)</f>
        <v>ĐỖ THỊ TRÚC LAM</v>
      </c>
      <c r="S22" t="str">
        <v>2026-2029</v>
      </c>
      <c r="T22" t="str">
        <f>IFERROR(IF(J22&lt;&gt;"", INDEX($S$5:$S$1433, MATCH(J22, $E$5:$E$1433, 0)),""),"")</f>
        <v>2024-2027</v>
      </c>
      <c r="U22" t="str">
        <v>21/5/2011</v>
      </c>
      <c r="V22" t="str">
        <f>IFERROR(IF(J22&lt;&gt;"", INDEX($U$5:$U$1433, MATCH(J22, $E$5:$E$1433, 0)),""),"")</f>
        <v>17/06/2009</v>
      </c>
      <c r="Y22">
        <f>Y21+10</f>
        <v>330000170</v>
      </c>
      <c r="Z22" t="str">
        <f>LEFT(Y22,8)</f>
        <v>33000017</v>
      </c>
      <c r="AA22" t="str">
        <v>LAM</v>
      </c>
    </row>
    <row r="23">
      <c r="A23">
        <f>IF(B23&lt;&gt;"",A22+1,"")</f>
        <v>19</v>
      </c>
      <c r="B23" t="str">
        <v>LÝ NGỌC VÂN LAM</v>
      </c>
      <c r="C23" t="str">
        <v>10A1</v>
      </c>
      <c r="D23">
        <v>33000018</v>
      </c>
      <c r="E23">
        <v>17818219</v>
      </c>
      <c r="F23" t="str">
        <f>IFERROR(IF(VLOOKUP(E23,J:J,1,0)=E23,"X",""),"")</f>
        <v/>
      </c>
      <c r="G23" t="str">
        <f>IF(J23&lt;&gt;"", INDEX($C$5:$C$1433, MATCH(J23, $E$5:$E$1433, 0)),"")</f>
        <v>12A10</v>
      </c>
      <c r="H23">
        <f>IF(J23&lt;&gt;"", INDEX($D$5:$D$1433, MATCH(J23, $E$5:$E$1433, 0)),"")</f>
        <v>0</v>
      </c>
      <c r="I23" t="str">
        <f>IFERROR(IF(J23&lt;&gt;"", INDEX($B$5:$B$1433, MATCH(J23, $E$5:$E$1433, 0)),""),"SAI")</f>
        <v>NGÔ THỊ MỘNG ĐIỀU</v>
      </c>
      <c r="J23">
        <v>32000410</v>
      </c>
      <c r="K23" t="str">
        <v xml:space="preserve"> 6:18:08 AM</v>
      </c>
      <c r="L23" t="str">
        <f>IFERROR(IF($N$5="Sáng",IF(MID(K23,2,7)-MID($L$2,2,7)&gt;0,"Trễ",""),IF(MID(K23,2,7)-MID($Q$2,2,7)&gt;0,"Trễ","")),"")</f>
        <v/>
      </c>
      <c r="M23">
        <f>IFERROR(IF($N$5="Sáng",MID(K23,2,7)-MID($L$2,2,7),MID(K23,2,7)-MID($Q$2,2,7)),"")</f>
        <v>-0.02907340740740738</v>
      </c>
      <c r="Q23" t="str">
        <f>IF(B23&lt;&gt;"",IF(AND(P23="",F23=""),"Không phép ",""),"")</f>
        <v xml:space="preserve">Không phép </v>
      </c>
      <c r="R23" t="str">
        <f>UPPER(B23)</f>
        <v>LÝ NGỌC VÂN LAM</v>
      </c>
      <c r="S23" t="str">
        <v>2026-2029</v>
      </c>
      <c r="T23" t="str">
        <f>IFERROR(IF(J23&lt;&gt;"", INDEX($S$5:$S$1433, MATCH(J23, $E$5:$E$1433, 0)),""),"")</f>
        <v>2024-2027</v>
      </c>
      <c r="U23" t="str">
        <v>24/5/2011</v>
      </c>
      <c r="V23" t="str">
        <f>IFERROR(IF(J23&lt;&gt;"", INDEX($U$5:$U$1433, MATCH(J23, $E$5:$E$1433, 0)),""),"")</f>
        <v>17/06/2009</v>
      </c>
      <c r="Y23">
        <f>Y22+10</f>
        <v>330000180</v>
      </c>
      <c r="Z23" t="str">
        <f>LEFT(Y23,8)</f>
        <v>33000018</v>
      </c>
      <c r="AA23" t="str">
        <v>LAM</v>
      </c>
    </row>
    <row r="24">
      <c r="A24">
        <f>IF(B24&lt;&gt;"",A23+1,"")</f>
        <v>20</v>
      </c>
      <c r="B24" t="str">
        <v>LÊ MỸ LINH</v>
      </c>
      <c r="C24" t="str">
        <v>10A1</v>
      </c>
      <c r="D24">
        <v>33000019</v>
      </c>
      <c r="E24">
        <v>17106411</v>
      </c>
      <c r="F24" t="str">
        <f>IFERROR(IF(VLOOKUP(E24,J:J,1,0)=E24,"X",""),"")</f>
        <v/>
      </c>
      <c r="G24" t="str">
        <f>IF(J24&lt;&gt;"", INDEX($C$5:$C$1433, MATCH(J24, $E$5:$E$1433, 0)),"")</f>
        <v>11A7</v>
      </c>
      <c r="H24">
        <f>IF(J24&lt;&gt;"", INDEX($D$5:$D$1433, MATCH(J24, $E$5:$E$1433, 0)),"")</f>
        <v>0</v>
      </c>
      <c r="I24" t="str">
        <f>IFERROR(IF(J24&lt;&gt;"", INDEX($B$5:$B$1433, MATCH(J24, $E$5:$E$1433, 0)),""),"SAI")</f>
        <v>NGUYỄN MINH NGHĨA</v>
      </c>
      <c r="J24">
        <v>32000806</v>
      </c>
      <c r="K24" t="str">
        <v xml:space="preserve"> 6:18:23 AM</v>
      </c>
      <c r="L24" t="str">
        <f>IFERROR(IF($N$5="Sáng",IF(MID(K24,2,7)-MID($L$2,2,7)&gt;0,"Trễ",""),IF(MID(K24,2,7)-MID($Q$2,2,7)&gt;0,"Trễ","")),"")</f>
        <v/>
      </c>
      <c r="M24">
        <f>IFERROR(IF($N$5="Sáng",MID(K24,2,7)-MID($L$2,2,7),MID(K24,2,7)-MID($Q$2,2,7)),"")</f>
        <v>-0.0288997962962963</v>
      </c>
      <c r="Q24" t="str">
        <f>IF(B24&lt;&gt;"",IF(AND(P24="",F24=""),"Không phép ",""),"")</f>
        <v xml:space="preserve">Không phép </v>
      </c>
      <c r="R24" t="str">
        <f>UPPER(B24)</f>
        <v>LÊ MỸ LINH</v>
      </c>
      <c r="S24" t="str">
        <v>2026-2029</v>
      </c>
      <c r="T24" t="str">
        <f>IFERROR(IF(J24&lt;&gt;"", INDEX($S$5:$S$1433, MATCH(J24, $E$5:$E$1433, 0)),""),"")</f>
        <v>2025-2028</v>
      </c>
      <c r="U24" t="str">
        <v>07/3/2011</v>
      </c>
      <c r="V24" t="str">
        <f>IFERROR(IF(J24&lt;&gt;"", INDEX($U$5:$U$1433, MATCH(J24, $E$5:$E$1433, 0)),""),"")</f>
        <v>16/7/2010</v>
      </c>
      <c r="Y24">
        <f>Y23+10</f>
        <v>330000190</v>
      </c>
      <c r="Z24" t="str">
        <f>LEFT(Y24,8)</f>
        <v>33000019</v>
      </c>
      <c r="AA24" t="str">
        <v>LINH</v>
      </c>
    </row>
    <row r="25">
      <c r="A25">
        <f>IF(B25&lt;&gt;"",A24+1,"")</f>
        <v>21</v>
      </c>
      <c r="B25" t="str">
        <v>PHẠM LÊ THANH NGÂN</v>
      </c>
      <c r="C25" t="str">
        <v>10A1</v>
      </c>
      <c r="D25">
        <v>33000020</v>
      </c>
      <c r="E25">
        <v>19558555</v>
      </c>
      <c r="F25" t="str">
        <f>IFERROR(IF(VLOOKUP(E25,J:J,1,0)=E25,"X",""),"")</f>
        <v/>
      </c>
      <c r="G25" t="str">
        <f>IF(J25&lt;&gt;"", INDEX($C$5:$C$1433, MATCH(J25, $E$5:$E$1433, 0)),"")</f>
        <v>11A7</v>
      </c>
      <c r="H25">
        <f>IF(J25&lt;&gt;"", INDEX($D$5:$D$1433, MATCH(J25, $E$5:$E$1433, 0)),"")</f>
        <v>0</v>
      </c>
      <c r="I25" t="str">
        <f>IFERROR(IF(J25&lt;&gt;"", INDEX($B$5:$B$1433, MATCH(J25, $E$5:$E$1433, 0)),""),"SAI")</f>
        <v>NGUYỄN MINH NGHĨA</v>
      </c>
      <c r="J25">
        <v>32000806</v>
      </c>
      <c r="K25" t="str">
        <v xml:space="preserve"> 6:18:24 AM</v>
      </c>
      <c r="L25" t="str">
        <f>IFERROR(IF($N$5="Sáng",IF(MID(K25,2,7)-MID($L$2,2,7)&gt;0,"Trễ",""),IF(MID(K25,2,7)-MID($Q$2,2,7)&gt;0,"Trễ","")),"")</f>
        <v/>
      </c>
      <c r="M25">
        <f>IFERROR(IF($N$5="Sáng",MID(K25,2,7)-MID($L$2,2,7),MID(K25,2,7)-MID($Q$2,2,7)),"")</f>
        <v>-0.028888222222222204</v>
      </c>
      <c r="Q25" t="str">
        <f>IF(B25&lt;&gt;"",IF(AND(P25="",F25=""),"Không phép ",""),"")</f>
        <v xml:space="preserve">Không phép </v>
      </c>
      <c r="R25" t="str">
        <f>UPPER(B25)</f>
        <v>PHẠM LÊ THANH NGÂN</v>
      </c>
      <c r="S25" t="str">
        <v>2026-2029</v>
      </c>
      <c r="T25" t="str">
        <f>IFERROR(IF(J25&lt;&gt;"", INDEX($S$5:$S$1433, MATCH(J25, $E$5:$E$1433, 0)),""),"")</f>
        <v>2025-2028</v>
      </c>
      <c r="U25" t="str">
        <v>07/9/2011</v>
      </c>
      <c r="V25" t="str">
        <f>IFERROR(IF(J25&lt;&gt;"", INDEX($U$5:$U$1433, MATCH(J25, $E$5:$E$1433, 0)),""),"")</f>
        <v>16/7/2010</v>
      </c>
      <c r="Y25">
        <f>Y24+10</f>
        <v>330000200</v>
      </c>
      <c r="Z25" t="str">
        <f>LEFT(Y25,8)</f>
        <v>33000020</v>
      </c>
      <c r="AA25" t="str">
        <v>NGÂN</v>
      </c>
    </row>
    <row r="26">
      <c r="A26">
        <f>IF(B26&lt;&gt;"",A25+1,"")</f>
        <v>22</v>
      </c>
      <c r="B26" t="str">
        <v>LÊ HOÀNG BẢO NGỌC</v>
      </c>
      <c r="C26" t="str">
        <v>10A1</v>
      </c>
      <c r="D26">
        <v>33000021</v>
      </c>
      <c r="E26">
        <v>19464747</v>
      </c>
      <c r="F26" t="str">
        <f>IFERROR(IF(VLOOKUP(E26,J:J,1,0)=E26,"X",""),"")</f>
        <v/>
      </c>
      <c r="G26" t="str">
        <f>IF(J26&lt;&gt;"", INDEX($C$5:$C$1433, MATCH(J26, $E$5:$E$1433, 0)),"")</f>
        <v>12A6</v>
      </c>
      <c r="H26">
        <f>IF(J26&lt;&gt;"", INDEX($D$5:$D$1433, MATCH(J26, $E$5:$E$1433, 0)),"")</f>
        <v>0</v>
      </c>
      <c r="I26" t="str">
        <f>IFERROR(IF(J26&lt;&gt;"", INDEX($B$5:$B$1433, MATCH(J26, $E$5:$E$1433, 0)),""),"SAI")</f>
        <v>DƯƠNG NGỌC QUẾ TRÂN</v>
      </c>
      <c r="J26">
        <v>32000258</v>
      </c>
      <c r="K26" t="str">
        <v xml:space="preserve"> 6:18:32 AM</v>
      </c>
      <c r="L26" t="str">
        <f>IFERROR(IF($N$5="Sáng",IF(MID(K26,2,7)-MID($L$2,2,7)&gt;0,"Trễ",""),IF(MID(K26,2,7)-MID($Q$2,2,7)&gt;0,"Trễ","")),"")</f>
        <v/>
      </c>
      <c r="M26">
        <f>IFERROR(IF($N$5="Sáng",MID(K26,2,7)-MID($L$2,2,7),MID(K26,2,7)-MID($Q$2,2,7)),"")</f>
        <v>-0.028795629629629615</v>
      </c>
      <c r="Q26" t="str">
        <f>IF(B26&lt;&gt;"",IF(AND(P26="",F26=""),"Không phép ",""),"")</f>
        <v xml:space="preserve">Không phép </v>
      </c>
      <c r="R26" t="str">
        <f>UPPER(B26)</f>
        <v>LÊ HOÀNG BẢO NGỌC</v>
      </c>
      <c r="S26" t="str">
        <v>2026-2029</v>
      </c>
      <c r="T26" t="str">
        <f>IFERROR(IF(J26&lt;&gt;"", INDEX($S$5:$S$1433, MATCH(J26, $E$5:$E$1433, 0)),""),"")</f>
        <v>2024-2027</v>
      </c>
      <c r="U26" t="str">
        <v>11/11/2011</v>
      </c>
      <c r="V26" t="str">
        <f>IFERROR(IF(J26&lt;&gt;"", INDEX($U$5:$U$1433, MATCH(J26, $E$5:$E$1433, 0)),""),"")</f>
        <v>15/02/2009</v>
      </c>
      <c r="Y26">
        <f>Y25+10</f>
        <v>330000210</v>
      </c>
      <c r="Z26" t="str">
        <f>LEFT(Y26,8)</f>
        <v>33000021</v>
      </c>
      <c r="AA26" t="str">
        <v>NGỌC</v>
      </c>
    </row>
    <row r="27">
      <c r="A27">
        <f>IF(B27&lt;&gt;"",A26+1,"")</f>
        <v>23</v>
      </c>
      <c r="B27" t="str">
        <v>TRẦN NGUYỄN HỒNG NGỌC</v>
      </c>
      <c r="C27" t="str">
        <v>10A1</v>
      </c>
      <c r="D27">
        <v>33000022</v>
      </c>
      <c r="E27">
        <v>19910027</v>
      </c>
      <c r="F27" t="str">
        <f>IFERROR(IF(VLOOKUP(E27,J:J,1,0)=E27,"X",""),"")</f>
        <v/>
      </c>
      <c r="G27" t="str">
        <f>IF(J27&lt;&gt;"", INDEX($C$5:$C$1433, MATCH(J27, $E$5:$E$1433, 0)),"")</f>
        <v>11A1</v>
      </c>
      <c r="H27">
        <f>IF(J27&lt;&gt;"", INDEX($D$5:$D$1433, MATCH(J27, $E$5:$E$1433, 0)),"")</f>
        <v>0</v>
      </c>
      <c r="I27" t="str">
        <f>IFERROR(IF(J27&lt;&gt;"", INDEX($B$5:$B$1433, MATCH(J27, $E$5:$E$1433, 0)),""),"SAI")</f>
        <v>NGUYỄN THỊ HỒNG THOA</v>
      </c>
      <c r="J27">
        <v>32000507</v>
      </c>
      <c r="K27" t="str">
        <v xml:space="preserve"> 6:18:35 AM</v>
      </c>
      <c r="L27" t="str">
        <f>IFERROR(IF($N$5="Sáng",IF(MID(K27,2,7)-MID($L$2,2,7)&gt;0,"Trễ",""),IF(MID(K27,2,7)-MID($Q$2,2,7)&gt;0,"Trễ","")),"")</f>
        <v/>
      </c>
      <c r="M27">
        <f>IFERROR(IF($N$5="Sáng",MID(K27,2,7)-MID($L$2,2,7),MID(K27,2,7)-MID($Q$2,2,7)),"")</f>
        <v>-0.028760907407407388</v>
      </c>
      <c r="Q27" t="str">
        <f>IF(B27&lt;&gt;"",IF(AND(P27="",F27=""),"Không phép ",""),"")</f>
        <v xml:space="preserve">Không phép </v>
      </c>
      <c r="R27" t="str">
        <f>UPPER(B27)</f>
        <v>TRẦN NGUYỄN HỒNG NGỌC</v>
      </c>
      <c r="S27" t="str">
        <v>2026-2029</v>
      </c>
      <c r="T27" t="str">
        <f>IFERROR(IF(J27&lt;&gt;"", INDEX($S$5:$S$1433, MATCH(J27, $E$5:$E$1433, 0)),""),"")</f>
        <v>2025-2028</v>
      </c>
      <c r="U27" t="str">
        <v>24/4/2011</v>
      </c>
      <c r="V27">
        <f>IFERROR(IF(J27&lt;&gt;"", INDEX($U$5:$U$1433, MATCH(J27, $E$5:$E$1433, 0)),""),"")</f>
        <v>40273</v>
      </c>
      <c r="Y27">
        <f>Y26+10</f>
        <v>330000220</v>
      </c>
      <c r="Z27" t="str">
        <f>LEFT(Y27,8)</f>
        <v>33000022</v>
      </c>
      <c r="AA27" t="str">
        <v>NGỌC</v>
      </c>
    </row>
    <row r="28">
      <c r="A28">
        <f>IF(B28&lt;&gt;"",A27+1,"")</f>
        <v>24</v>
      </c>
      <c r="B28" t="str">
        <v>PHAN NGUYỄN NGỌC NHI</v>
      </c>
      <c r="C28" t="str">
        <v>10A1</v>
      </c>
      <c r="D28">
        <v>33000023</v>
      </c>
      <c r="E28">
        <v>19232347</v>
      </c>
      <c r="F28" t="str">
        <f>IFERROR(IF(VLOOKUP(E28,J:J,1,0)=E28,"X",""),"")</f>
        <v/>
      </c>
      <c r="G28" t="str">
        <f>IF(J28&lt;&gt;"", INDEX($C$5:$C$1433, MATCH(J28, $E$5:$E$1433, 0)),"")</f>
        <v>12A10</v>
      </c>
      <c r="H28">
        <f>IF(J28&lt;&gt;"", INDEX($D$5:$D$1433, MATCH(J28, $E$5:$E$1433, 0)),"")</f>
        <v>0</v>
      </c>
      <c r="I28" t="str">
        <f>IFERROR(IF(J28&lt;&gt;"", INDEX($B$5:$B$1433, MATCH(J28, $E$5:$E$1433, 0)),""),"SAI")</f>
        <v>LÂM THỊ NGỌC HÂN</v>
      </c>
      <c r="J28">
        <v>32000411</v>
      </c>
      <c r="K28" t="str">
        <v xml:space="preserve"> 6:18:40 AM</v>
      </c>
      <c r="L28" t="str">
        <f>IFERROR(IF($N$5="Sáng",IF(MID(K28,2,7)-MID($L$2,2,7)&gt;0,"Trễ",""),IF(MID(K28,2,7)-MID($Q$2,2,7)&gt;0,"Trễ","")),"")</f>
        <v/>
      </c>
      <c r="M28">
        <f>IFERROR(IF($N$5="Sáng",MID(K28,2,7)-MID($L$2,2,7),MID(K28,2,7)-MID($Q$2,2,7)),"")</f>
        <v>-0.028703037037037027</v>
      </c>
      <c r="Q28" t="str">
        <f>IF(B28&lt;&gt;"",IF(AND(P28="",F28=""),"Không phép ",""),"")</f>
        <v xml:space="preserve">Không phép </v>
      </c>
      <c r="R28" t="str">
        <f>UPPER(B28)</f>
        <v>PHAN NGUYỄN NGỌC NHI</v>
      </c>
      <c r="S28" t="str">
        <v>2026-2029</v>
      </c>
      <c r="T28" t="str">
        <f>IFERROR(IF(J28&lt;&gt;"", INDEX($S$5:$S$1433, MATCH(J28, $E$5:$E$1433, 0)),""),"")</f>
        <v>2024-2027</v>
      </c>
      <c r="U28" t="str">
        <v>13/11/2011</v>
      </c>
      <c r="V28" t="str">
        <f>IFERROR(IF(J28&lt;&gt;"", INDEX($U$5:$U$1433, MATCH(J28, $E$5:$E$1433, 0)),""),"")</f>
        <v>30/08/2009</v>
      </c>
      <c r="Y28">
        <f>Y27+10</f>
        <v>330000230</v>
      </c>
      <c r="Z28" t="str">
        <f>LEFT(Y28,8)</f>
        <v>33000023</v>
      </c>
      <c r="AA28" t="str">
        <v>NHI</v>
      </c>
    </row>
    <row r="29">
      <c r="A29">
        <f>IF(B29&lt;&gt;"",A28+1,"")</f>
        <v>25</v>
      </c>
      <c r="B29" t="str">
        <v>LÊ THỊ KHÁNH NHIÊN</v>
      </c>
      <c r="C29" t="str">
        <v>10A1</v>
      </c>
      <c r="D29">
        <v>33000024</v>
      </c>
      <c r="E29">
        <v>20304251</v>
      </c>
      <c r="F29" t="str">
        <f>IFERROR(IF(VLOOKUP(E29,J:J,1,0)=E29,"X",""),"")</f>
        <v/>
      </c>
      <c r="G29" t="str">
        <f>IF(J29&lt;&gt;"", INDEX($C$5:$C$1433, MATCH(J29, $E$5:$E$1433, 0)),"")</f>
        <v>12A5</v>
      </c>
      <c r="H29">
        <f>IF(J29&lt;&gt;"", INDEX($D$5:$D$1433, MATCH(J29, $E$5:$E$1433, 0)),"")</f>
        <v>0</v>
      </c>
      <c r="I29" t="str">
        <f>IFERROR(IF(J29&lt;&gt;"", INDEX($B$5:$B$1433, MATCH(J29, $E$5:$E$1433, 0)),""),"SAI")</f>
        <v>DƯƠNG XUÂN LỘC</v>
      </c>
      <c r="J29">
        <v>32000196</v>
      </c>
      <c r="K29" t="str">
        <v xml:space="preserve"> 6:18:45 AM</v>
      </c>
      <c r="L29" t="str">
        <f>IFERROR(IF($N$5="Sáng",IF(MID(K29,2,7)-MID($L$2,2,7)&gt;0,"Trễ",""),IF(MID(K29,2,7)-MID($Q$2,2,7)&gt;0,"Trễ","")),"")</f>
        <v/>
      </c>
      <c r="M29">
        <f>IFERROR(IF($N$5="Sáng",MID(K29,2,7)-MID($L$2,2,7),MID(K29,2,7)-MID($Q$2,2,7)),"")</f>
        <v>-0.028645166666666666</v>
      </c>
      <c r="Q29" t="str">
        <f>IF(B29&lt;&gt;"",IF(AND(P29="",F29=""),"Không phép ",""),"")</f>
        <v xml:space="preserve">Không phép </v>
      </c>
      <c r="R29" t="str">
        <f>UPPER(B29)</f>
        <v>LÊ THỊ KHÁNH NHIÊN</v>
      </c>
      <c r="S29" t="str">
        <v>2026-2029</v>
      </c>
      <c r="T29" t="str">
        <f>IFERROR(IF(J29&lt;&gt;"", INDEX($S$5:$S$1433, MATCH(J29, $E$5:$E$1433, 0)),""),"")</f>
        <v>2024-2027</v>
      </c>
      <c r="U29" t="str">
        <v>21/01/2011</v>
      </c>
      <c r="V29" t="str">
        <f>IFERROR(IF(J29&lt;&gt;"", INDEX($U$5:$U$1433, MATCH(J29, $E$5:$E$1433, 0)),""),"")</f>
        <v>16/11/2009</v>
      </c>
      <c r="Y29">
        <f>Y28+10</f>
        <v>330000240</v>
      </c>
      <c r="Z29" t="str">
        <f>LEFT(Y29,8)</f>
        <v>33000024</v>
      </c>
      <c r="AA29" t="str">
        <v>NHIÊN</v>
      </c>
    </row>
    <row r="30">
      <c r="A30">
        <f>IF(B30&lt;&gt;"",A29+1,"")</f>
        <v>26</v>
      </c>
      <c r="B30" t="str">
        <v>TRƯƠNG THỊ HUỲNH NHƯ</v>
      </c>
      <c r="C30" t="str">
        <v>10A1</v>
      </c>
      <c r="D30">
        <v>33000025</v>
      </c>
      <c r="E30">
        <v>19355995</v>
      </c>
      <c r="F30" t="str">
        <f>IFERROR(IF(VLOOKUP(E30,J:J,1,0)=E30,"X",""),"")</f>
        <v/>
      </c>
      <c r="G30" t="str">
        <f>IF(J30&lt;&gt;"", INDEX($C$5:$C$1433, MATCH(J30, $E$5:$E$1433, 0)),"")</f>
        <v>12A5</v>
      </c>
      <c r="H30">
        <f>IF(J30&lt;&gt;"", INDEX($D$5:$D$1433, MATCH(J30, $E$5:$E$1433, 0)),"")</f>
        <v>0</v>
      </c>
      <c r="I30" t="str">
        <f>IFERROR(IF(J30&lt;&gt;"", INDEX($B$5:$B$1433, MATCH(J30, $E$5:$E$1433, 0)),""),"SAI")</f>
        <v>ĐẶNG DUY NHỰT</v>
      </c>
      <c r="J30">
        <v>32000209</v>
      </c>
      <c r="K30" t="str">
        <v xml:space="preserve"> 6:18:47 AM</v>
      </c>
      <c r="L30" t="str">
        <f>IFERROR(IF($N$5="Sáng",IF(MID(K30,2,7)-MID($L$2,2,7)&gt;0,"Trễ",""),IF(MID(K30,2,7)-MID($Q$2,2,7)&gt;0,"Trễ","")),"")</f>
        <v/>
      </c>
      <c r="M30">
        <f>IFERROR(IF($N$5="Sáng",MID(K30,2,7)-MID($L$2,2,7),MID(K30,2,7)-MID($Q$2,2,7)),"")</f>
        <v>-0.028622018518518477</v>
      </c>
      <c r="Q30" t="str">
        <f>IF(B30&lt;&gt;"",IF(AND(P30="",F30=""),"Không phép ",""),"")</f>
        <v xml:space="preserve">Không phép </v>
      </c>
      <c r="R30" t="str">
        <f>UPPER(B30)</f>
        <v>TRƯƠNG THỊ HUỲNH NHƯ</v>
      </c>
      <c r="S30" t="str">
        <v>2026-2029</v>
      </c>
      <c r="T30" t="str">
        <f>IFERROR(IF(J30&lt;&gt;"", INDEX($S$5:$S$1433, MATCH(J30, $E$5:$E$1433, 0)),""),"")</f>
        <v>2024-2027</v>
      </c>
      <c r="U30" t="str">
        <v>02/11/2011</v>
      </c>
      <c r="V30" t="str">
        <f>IFERROR(IF(J30&lt;&gt;"", INDEX($U$5:$U$1433, MATCH(J30, $E$5:$E$1433, 0)),""),"")</f>
        <v>26/07/2009</v>
      </c>
      <c r="Y30">
        <f>Y29+10</f>
        <v>330000250</v>
      </c>
      <c r="Z30" t="str">
        <f>LEFT(Y30,8)</f>
        <v>33000025</v>
      </c>
      <c r="AA30" t="str">
        <v>NHƯ</v>
      </c>
    </row>
    <row r="31">
      <c r="A31">
        <f>IF(B31&lt;&gt;"",A30+1,"")</f>
        <v>27</v>
      </c>
      <c r="B31" t="str">
        <v>PHAN THẾ PHONG</v>
      </c>
      <c r="C31" t="str">
        <v>10A1</v>
      </c>
      <c r="D31">
        <v>33000026</v>
      </c>
      <c r="E31">
        <v>19119707</v>
      </c>
      <c r="F31" t="str">
        <f>IFERROR(IF(VLOOKUP(E31,J:J,1,0)=E31,"X",""),"")</f>
        <v/>
      </c>
      <c r="G31" t="str">
        <f>IF(J31&lt;&gt;"", INDEX($C$5:$C$1433, MATCH(J31, $E$5:$E$1433, 0)),"")</f>
        <v>12A5</v>
      </c>
      <c r="H31">
        <f>IF(J31&lt;&gt;"", INDEX($D$5:$D$1433, MATCH(J31, $E$5:$E$1433, 0)),"")</f>
        <v>0</v>
      </c>
      <c r="I31" t="str">
        <f>IFERROR(IF(J31&lt;&gt;"", INDEX($B$5:$B$1433, MATCH(J31, $E$5:$E$1433, 0)),""),"SAI")</f>
        <v>ĐẶNG DUY NHỰT</v>
      </c>
      <c r="J31">
        <v>32000209</v>
      </c>
      <c r="K31" t="str">
        <v xml:space="preserve"> 6:18:48 AM</v>
      </c>
      <c r="L31" t="str">
        <f>IFERROR(IF($N$5="Sáng",IF(MID(K31,2,7)-MID($L$2,2,7)&gt;0,"Trễ",""),IF(MID(K31,2,7)-MID($Q$2,2,7)&gt;0,"Trễ","")),"")</f>
        <v/>
      </c>
      <c r="M31">
        <f>IFERROR(IF($N$5="Sáng",MID(K31,2,7)-MID($L$2,2,7),MID(K31,2,7)-MID($Q$2,2,7)),"")</f>
        <v>-0.02861044444444444</v>
      </c>
      <c r="Q31" t="str">
        <f>IF(B31&lt;&gt;"",IF(AND(P31="",F31=""),"Không phép ",""),"")</f>
        <v xml:space="preserve">Không phép </v>
      </c>
      <c r="R31" t="str">
        <f>UPPER(B31)</f>
        <v>PHAN THẾ PHONG</v>
      </c>
      <c r="S31" t="str">
        <v>2026-2029</v>
      </c>
      <c r="T31" t="str">
        <f>IFERROR(IF(J31&lt;&gt;"", INDEX($S$5:$S$1433, MATCH(J31, $E$5:$E$1433, 0)),""),"")</f>
        <v>2024-2027</v>
      </c>
      <c r="U31" t="str">
        <v>11/11/2011</v>
      </c>
      <c r="V31" t="str">
        <f>IFERROR(IF(J31&lt;&gt;"", INDEX($U$5:$U$1433, MATCH(J31, $E$5:$E$1433, 0)),""),"")</f>
        <v>26/07/2009</v>
      </c>
      <c r="Y31">
        <f>Y30+10</f>
        <v>330000260</v>
      </c>
      <c r="Z31" t="str">
        <f>LEFT(Y31,8)</f>
        <v>33000026</v>
      </c>
      <c r="AA31" t="str">
        <v>PHONG</v>
      </c>
    </row>
    <row r="32">
      <c r="A32">
        <f>IF(B32&lt;&gt;"",A31+1,"")</f>
        <v>28</v>
      </c>
      <c r="B32" t="str">
        <v>TIÊU PHONG</v>
      </c>
      <c r="C32" t="str">
        <v>10A1</v>
      </c>
      <c r="D32">
        <v>33000027</v>
      </c>
      <c r="E32">
        <v>18110747</v>
      </c>
      <c r="F32" t="str">
        <f>IFERROR(IF(VLOOKUP(E32,J:J,1,0)=E32,"X",""),"")</f>
        <v/>
      </c>
      <c r="G32" t="str">
        <f>IF(J32&lt;&gt;"", INDEX($C$5:$C$1433, MATCH(J32, $E$5:$E$1433, 0)),"")</f>
        <v>11A5</v>
      </c>
      <c r="H32">
        <f>IF(J32&lt;&gt;"", INDEX($D$5:$D$1433, MATCH(J32, $E$5:$E$1433, 0)),"")</f>
        <v>0</v>
      </c>
      <c r="I32" t="str">
        <f>IFERROR(IF(J32&lt;&gt;"", INDEX($B$5:$B$1433, MATCH(J32, $E$5:$E$1433, 0)),""),"SAI")</f>
        <v>PHAN TRỊNH NGỌC QUÝ</v>
      </c>
      <c r="J32">
        <v>32000726</v>
      </c>
      <c r="K32" t="str">
        <v xml:space="preserve"> 6:18:53 AM</v>
      </c>
      <c r="L32" t="str">
        <f>IFERROR(IF($N$5="Sáng",IF(MID(K32,2,7)-MID($L$2,2,7)&gt;0,"Trễ",""),IF(MID(K32,2,7)-MID($Q$2,2,7)&gt;0,"Trễ","")),"")</f>
        <v/>
      </c>
      <c r="M32">
        <f>IFERROR(IF($N$5="Sáng",MID(K32,2,7)-MID($L$2,2,7),MID(K32,2,7)-MID($Q$2,2,7)),"")</f>
        <v>-0.028552574074074022</v>
      </c>
      <c r="Q32" t="str">
        <f>IF(B32&lt;&gt;"",IF(AND(P32="",F32=""),"Không phép ",""),"")</f>
        <v xml:space="preserve">Không phép </v>
      </c>
      <c r="R32" t="str">
        <f>UPPER(B32)</f>
        <v>TIÊU PHONG</v>
      </c>
      <c r="S32" t="str">
        <v>2026-2029</v>
      </c>
      <c r="T32" t="str">
        <f>IFERROR(IF(J32&lt;&gt;"", INDEX($S$5:$S$1433, MATCH(J32, $E$5:$E$1433, 0)),""),"")</f>
        <v>2025-2028</v>
      </c>
      <c r="U32" t="str">
        <v>20/02/2011</v>
      </c>
      <c r="V32" t="str">
        <f>IFERROR(IF(J32&lt;&gt;"", INDEX($U$5:$U$1433, MATCH(J32, $E$5:$E$1433, 0)),""),"")</f>
        <v>17/9/2010</v>
      </c>
      <c r="Y32">
        <f>Y31+10</f>
        <v>330000270</v>
      </c>
      <c r="Z32" t="str">
        <f>LEFT(Y32,8)</f>
        <v>33000027</v>
      </c>
      <c r="AA32" t="str">
        <v>PHONG</v>
      </c>
    </row>
    <row r="33">
      <c r="A33">
        <f>IF(B33&lt;&gt;"",A32+1,"")</f>
        <v>29</v>
      </c>
      <c r="B33" t="str">
        <v>TRẦN THIÊN PHÚC</v>
      </c>
      <c r="C33" t="str">
        <v>10A1</v>
      </c>
      <c r="D33">
        <v>33000028</v>
      </c>
      <c r="E33">
        <v>20558555</v>
      </c>
      <c r="F33" t="str">
        <f>IFERROR(IF(VLOOKUP(E33,J:J,1,0)=E33,"X",""),"")</f>
        <v/>
      </c>
      <c r="G33" t="str">
        <f>IF(J33&lt;&gt;"", INDEX($C$5:$C$1433, MATCH(J33, $E$5:$E$1433, 0)),"")</f>
        <v>12A7</v>
      </c>
      <c r="H33">
        <f>IF(J33&lt;&gt;"", INDEX($D$5:$D$1433, MATCH(J33, $E$5:$E$1433, 0)),"")</f>
        <v>0</v>
      </c>
      <c r="I33" t="str">
        <f>IFERROR(IF(J33&lt;&gt;"", INDEX($B$5:$B$1433, MATCH(J33, $E$5:$E$1433, 0)),""),"SAI")</f>
        <v>PHAN THẾ ĐAN</v>
      </c>
      <c r="J33">
        <v>32000272</v>
      </c>
      <c r="K33" t="str">
        <v xml:space="preserve"> 6:19:06 AM</v>
      </c>
      <c r="L33" t="str">
        <f>IFERROR(IF($N$5="Sáng",IF(MID(K33,2,7)-MID($L$2,2,7)&gt;0,"Trễ",""),IF(MID(K33,2,7)-MID($Q$2,2,7)&gt;0,"Trễ","")),"")</f>
        <v/>
      </c>
      <c r="M33">
        <f>IFERROR(IF($N$5="Sáng",MID(K33,2,7)-MID($L$2,2,7),MID(K33,2,7)-MID($Q$2,2,7)),"")</f>
        <v>-0.028402111111111072</v>
      </c>
      <c r="Q33" t="str">
        <f>IF(B33&lt;&gt;"",IF(AND(P33="",F33=""),"Không phép ",""),"")</f>
        <v xml:space="preserve">Không phép </v>
      </c>
      <c r="R33" t="str">
        <f>UPPER(B33)</f>
        <v>TRẦN THIÊN PHÚC</v>
      </c>
      <c r="S33" t="str">
        <v>2026-2029</v>
      </c>
      <c r="T33" t="str">
        <f>IFERROR(IF(J33&lt;&gt;"", INDEX($S$5:$S$1433, MATCH(J33, $E$5:$E$1433, 0)),""),"")</f>
        <v>2024-2027</v>
      </c>
      <c r="U33" t="str">
        <v>08/5/2011</v>
      </c>
      <c r="V33" t="str">
        <f>IFERROR(IF(J33&lt;&gt;"", INDEX($U$5:$U$1433, MATCH(J33, $E$5:$E$1433, 0)),""),"")</f>
        <v>13/12/2009</v>
      </c>
      <c r="Y33">
        <f>Y32+10</f>
        <v>330000280</v>
      </c>
      <c r="Z33" t="str">
        <f>LEFT(Y33,8)</f>
        <v>33000028</v>
      </c>
      <c r="AA33" t="str">
        <v>PHÚC</v>
      </c>
    </row>
    <row r="34">
      <c r="A34">
        <f>IF(B34&lt;&gt;"",A33+1,"")</f>
        <v>30</v>
      </c>
      <c r="B34" t="str">
        <v>TRẦN ĐẶNG NGUYÊN QUỐC</v>
      </c>
      <c r="C34" t="str">
        <v>10A1</v>
      </c>
      <c r="D34">
        <v>33000029</v>
      </c>
      <c r="E34">
        <v>20409355</v>
      </c>
      <c r="F34" t="str">
        <f>IFERROR(IF(VLOOKUP(E34,J:J,1,0)=E34,"X",""),"")</f>
        <v/>
      </c>
      <c r="G34" t="str">
        <f>IF(J34&lt;&gt;"", INDEX($C$5:$C$1433, MATCH(J34, $E$5:$E$1433, 0)),"")</f>
        <v>12A6</v>
      </c>
      <c r="H34">
        <f>IF(J34&lt;&gt;"", INDEX($D$5:$D$1433, MATCH(J34, $E$5:$E$1433, 0)),"")</f>
        <v>0</v>
      </c>
      <c r="I34" t="str">
        <f>IFERROR(IF(J34&lt;&gt;"", INDEX($B$5:$B$1433, MATCH(J34, $E$5:$E$1433, 0)),""),"SAI")</f>
        <v>DƯƠNG THỊ ANH THƯ</v>
      </c>
      <c r="J34">
        <v>32000253</v>
      </c>
      <c r="K34" t="str">
        <v xml:space="preserve"> 6:19:49 AM</v>
      </c>
      <c r="L34" t="str">
        <f>IFERROR(IF($N$5="Sáng",IF(MID(K34,2,7)-MID($L$2,2,7)&gt;0,"Trễ",""),IF(MID(K34,2,7)-MID($Q$2,2,7)&gt;0,"Trễ","")),"")</f>
        <v/>
      </c>
      <c r="M34">
        <f>IFERROR(IF($N$5="Sáng",MID(K34,2,7)-MID($L$2,2,7),MID(K34,2,7)-MID($Q$2,2,7)),"")</f>
        <v>-0.027904425925925902</v>
      </c>
      <c r="Q34" t="str">
        <f>IF(B34&lt;&gt;"",IF(AND(P34="",F34=""),"Không phép ",""),"")</f>
        <v xml:space="preserve">Không phép </v>
      </c>
      <c r="R34" t="str">
        <f>UPPER(B34)</f>
        <v>TRẦN ĐẶNG NGUYÊN QUỐC</v>
      </c>
      <c r="S34" t="str">
        <v>2026-2029</v>
      </c>
      <c r="T34" t="str">
        <f>IFERROR(IF(J34&lt;&gt;"", INDEX($S$5:$S$1433, MATCH(J34, $E$5:$E$1433, 0)),""),"")</f>
        <v>2024-2027</v>
      </c>
      <c r="U34" t="str">
        <v>09/4/2011</v>
      </c>
      <c r="V34">
        <f>IFERROR(IF(J34&lt;&gt;"", INDEX($U$5:$U$1433, MATCH(J34, $E$5:$E$1433, 0)),""),"")</f>
        <v>40128</v>
      </c>
      <c r="Y34">
        <f>Y33+10</f>
        <v>330000290</v>
      </c>
      <c r="Z34" t="str">
        <f>LEFT(Y34,8)</f>
        <v>33000029</v>
      </c>
      <c r="AA34" t="str">
        <v>QUỐC</v>
      </c>
    </row>
    <row r="35">
      <c r="A35">
        <f>IF(B35&lt;&gt;"",A34+1,"")</f>
        <v>31</v>
      </c>
      <c r="B35" t="str">
        <v>LÊ NGỌC THẢO QUYÊN</v>
      </c>
      <c r="C35" t="str">
        <v>10A1</v>
      </c>
      <c r="D35">
        <v>33000030</v>
      </c>
      <c r="E35">
        <v>16945771</v>
      </c>
      <c r="F35" t="str">
        <f>IFERROR(IF(VLOOKUP(E35,J:J,1,0)=E35,"X",""),"")</f>
        <v/>
      </c>
      <c r="G35" t="str">
        <f>IF(J35&lt;&gt;"", INDEX($C$5:$C$1433, MATCH(J35, $E$5:$E$1433, 0)),"")</f>
        <v>12A5</v>
      </c>
      <c r="H35">
        <f>IF(J35&lt;&gt;"", INDEX($D$5:$D$1433, MATCH(J35, $E$5:$E$1433, 0)),"")</f>
        <v>0</v>
      </c>
      <c r="I35" t="str">
        <f>IFERROR(IF(J35&lt;&gt;"", INDEX($B$5:$B$1433, MATCH(J35, $E$5:$E$1433, 0)),""),"SAI")</f>
        <v>LÊ NGUYỄN TƯỜNG VY</v>
      </c>
      <c r="J35">
        <v>32000222</v>
      </c>
      <c r="K35" t="str">
        <v xml:space="preserve"> 6:20:30 AM</v>
      </c>
      <c r="L35" t="str">
        <f>IFERROR(IF($N$5="Sáng",IF(MID(K35,2,7)-MID($L$2,2,7)&gt;0,"Trễ",""),IF(MID(K35,2,7)-MID($Q$2,2,7)&gt;0,"Trễ","")),"")</f>
        <v/>
      </c>
      <c r="M35">
        <f>IFERROR(IF($N$5="Sáng",MID(K35,2,7)-MID($L$2,2,7),MID(K35,2,7)-MID($Q$2,2,7)),"")</f>
        <v>-0.027429888888888865</v>
      </c>
      <c r="Q35" t="str">
        <f>IF(B35&lt;&gt;"",IF(AND(P35="",F35=""),"Không phép ",""),"")</f>
        <v xml:space="preserve">Không phép </v>
      </c>
      <c r="R35" t="str">
        <f>UPPER(B35)</f>
        <v>LÊ NGỌC THẢO QUYÊN</v>
      </c>
      <c r="S35" t="str">
        <v>2026-2029</v>
      </c>
      <c r="T35" t="str">
        <f>IFERROR(IF(J35&lt;&gt;"", INDEX($S$5:$S$1433, MATCH(J35, $E$5:$E$1433, 0)),""),"")</f>
        <v>2024-2027</v>
      </c>
      <c r="U35" t="str">
        <v>02/8/2011</v>
      </c>
      <c r="V35" t="str">
        <f>IFERROR(IF(J35&lt;&gt;"", INDEX($U$5:$U$1433, MATCH(J35, $E$5:$E$1433, 0)),""),"")</f>
        <v>26/12/2009</v>
      </c>
      <c r="Y35">
        <f>Y34+10</f>
        <v>330000300</v>
      </c>
      <c r="Z35" t="str">
        <f>LEFT(Y35,8)</f>
        <v>33000030</v>
      </c>
      <c r="AA35" t="str">
        <v>QUYÊN</v>
      </c>
    </row>
    <row r="36">
      <c r="A36">
        <f>IF(B36&lt;&gt;"",A35+1,"")</f>
        <v>32</v>
      </c>
      <c r="B36" t="str">
        <v>LÊ KHÁNH QUỲNH</v>
      </c>
      <c r="C36" t="str">
        <v>10A1</v>
      </c>
      <c r="D36">
        <v>33000031</v>
      </c>
      <c r="E36">
        <v>20223483</v>
      </c>
      <c r="F36" t="str">
        <f>IFERROR(IF(VLOOKUP(E36,J:J,1,0)=E36,"X",""),"")</f>
        <v>X</v>
      </c>
      <c r="G36" t="str">
        <f>IF(J36&lt;&gt;"", INDEX($C$5:$C$1433, MATCH(J36, $E$5:$E$1433, 0)),"")</f>
        <v>12A5</v>
      </c>
      <c r="H36">
        <f>IF(J36&lt;&gt;"", INDEX($D$5:$D$1433, MATCH(J36, $E$5:$E$1433, 0)),"")</f>
        <v>0</v>
      </c>
      <c r="I36" t="str">
        <f>IFERROR(IF(J36&lt;&gt;"", INDEX($B$5:$B$1433, MATCH(J36, $E$5:$E$1433, 0)),""),"SAI")</f>
        <v>LÊ NGUYỄN TƯỜNG VY</v>
      </c>
      <c r="J36">
        <v>32000222</v>
      </c>
      <c r="K36" t="str">
        <v xml:space="preserve"> 6:20:31 AM</v>
      </c>
      <c r="L36" t="str">
        <f>IFERROR(IF($N$5="Sáng",IF(MID(K36,2,7)-MID($L$2,2,7)&gt;0,"Trễ",""),IF(MID(K36,2,7)-MID($Q$2,2,7)&gt;0,"Trễ","")),"")</f>
        <v/>
      </c>
      <c r="M36">
        <f>IFERROR(IF($N$5="Sáng",MID(K36,2,7)-MID($L$2,2,7),MID(K36,2,7)-MID($Q$2,2,7)),"")</f>
        <v>-0.02741831481481477</v>
      </c>
      <c r="Q36" t="str">
        <f>IF(B36&lt;&gt;"",IF(AND(P36="",F36=""),"Không phép ",""),"")</f>
        <v/>
      </c>
      <c r="R36" t="str">
        <f>UPPER(B36)</f>
        <v>LÊ KHÁNH QUỲNH</v>
      </c>
      <c r="S36" t="str">
        <v>2026-2029</v>
      </c>
      <c r="T36" t="str">
        <f>IFERROR(IF(J36&lt;&gt;"", INDEX($S$5:$S$1433, MATCH(J36, $E$5:$E$1433, 0)),""),"")</f>
        <v>2024-2027</v>
      </c>
      <c r="U36" t="str">
        <v>25/01/2011</v>
      </c>
      <c r="V36" t="str">
        <f>IFERROR(IF(J36&lt;&gt;"", INDEX($U$5:$U$1433, MATCH(J36, $E$5:$E$1433, 0)),""),"")</f>
        <v>26/12/2009</v>
      </c>
      <c r="Y36">
        <f>Y35+10</f>
        <v>330000310</v>
      </c>
      <c r="Z36" t="str">
        <f>LEFT(Y36,8)</f>
        <v>33000031</v>
      </c>
      <c r="AA36" t="str">
        <v>QUỲNH</v>
      </c>
    </row>
    <row r="37">
      <c r="A37">
        <f>IF(B37&lt;&gt;"",A36+1,"")</f>
        <v>33</v>
      </c>
      <c r="B37" t="str">
        <v>PHẠM THANH TÂM</v>
      </c>
      <c r="C37" t="str">
        <v>10A1</v>
      </c>
      <c r="D37">
        <v>33000032</v>
      </c>
      <c r="E37">
        <v>20641771</v>
      </c>
      <c r="F37" t="str">
        <f>IFERROR(IF(VLOOKUP(E37,J:J,1,0)=E37,"X",""),"")</f>
        <v/>
      </c>
      <c r="G37" t="str">
        <f>IF(J37&lt;&gt;"", INDEX($C$5:$C$1433, MATCH(J37, $E$5:$E$1433, 0)),"")</f>
        <v>12A6</v>
      </c>
      <c r="H37">
        <f>IF(J37&lt;&gt;"", INDEX($D$5:$D$1433, MATCH(J37, $E$5:$E$1433, 0)),"")</f>
        <v>0</v>
      </c>
      <c r="I37" t="str">
        <f>IFERROR(IF(J37&lt;&gt;"", INDEX($B$5:$B$1433, MATCH(J37, $E$5:$E$1433, 0)),""),"SAI")</f>
        <v>ĐÀO QUỐC HẢI</v>
      </c>
      <c r="J37">
        <v>32000229</v>
      </c>
      <c r="K37" t="str">
        <v xml:space="preserve"> 6:20:56 AM</v>
      </c>
      <c r="L37" t="str">
        <f>IFERROR(IF($N$5="Sáng",IF(MID(K37,2,7)-MID($L$2,2,7)&gt;0,"Trễ",""),IF(MID(K37,2,7)-MID($Q$2,2,7)&gt;0,"Trễ","")),"")</f>
        <v/>
      </c>
      <c r="M37">
        <f>IFERROR(IF($N$5="Sáng",MID(K37,2,7)-MID($L$2,2,7),MID(K37,2,7)-MID($Q$2,2,7)),"")</f>
        <v>-0.02712896296296291</v>
      </c>
      <c r="Q37" t="str">
        <f>IF(B37&lt;&gt;"",IF(AND(P37="",F37=""),"Không phép ",""),"")</f>
        <v xml:space="preserve">Không phép </v>
      </c>
      <c r="R37" t="str">
        <f>UPPER(B37)</f>
        <v>PHẠM THANH TÂM</v>
      </c>
      <c r="S37" t="str">
        <v>2026-2029</v>
      </c>
      <c r="T37" t="str">
        <f>IFERROR(IF(J37&lt;&gt;"", INDEX($S$5:$S$1433, MATCH(J37, $E$5:$E$1433, 0)),""),"")</f>
        <v>2024-2027</v>
      </c>
      <c r="U37" t="str">
        <v>28/8/2011</v>
      </c>
      <c r="V37">
        <f>IFERROR(IF(J37&lt;&gt;"", INDEX($U$5:$U$1433, MATCH(J37, $E$5:$E$1433, 0)),""),"")</f>
        <v>39879</v>
      </c>
      <c r="Y37">
        <f>Y36+10</f>
        <v>330000320</v>
      </c>
      <c r="Z37" t="str">
        <f>LEFT(Y37,8)</f>
        <v>33000032</v>
      </c>
      <c r="AA37" t="str">
        <v>TÂM</v>
      </c>
    </row>
    <row r="38">
      <c r="A38">
        <f>IF(B38&lt;&gt;"",A37+1,"")</f>
        <v>34</v>
      </c>
      <c r="B38" t="str">
        <v>CAO THẮNG</v>
      </c>
      <c r="C38" t="str">
        <v>10A1</v>
      </c>
      <c r="D38">
        <v>33000033</v>
      </c>
      <c r="E38">
        <v>16746955</v>
      </c>
      <c r="F38" t="str">
        <f>IFERROR(IF(VLOOKUP(E38,J:J,1,0)=E38,"X",""),"")</f>
        <v/>
      </c>
      <c r="G38" t="str">
        <f>IF(J38&lt;&gt;"", INDEX($C$5:$C$1433, MATCH(J38, $E$5:$E$1433, 0)),"")</f>
        <v>12A7</v>
      </c>
      <c r="H38">
        <f>IF(J38&lt;&gt;"", INDEX($D$5:$D$1433, MATCH(J38, $E$5:$E$1433, 0)),"")</f>
        <v>0</v>
      </c>
      <c r="I38" t="str">
        <f>IFERROR(IF(J38&lt;&gt;"", INDEX($B$5:$B$1433, MATCH(J38, $E$5:$E$1433, 0)),""),"SAI")</f>
        <v>NGUYỄN GIA PHÚC</v>
      </c>
      <c r="J38">
        <v>32000289</v>
      </c>
      <c r="K38" t="str">
        <v xml:space="preserve"> 6:21:05 AM</v>
      </c>
      <c r="L38" t="str">
        <f>IFERROR(IF($N$5="Sáng",IF(MID(K38,2,7)-MID($L$2,2,7)&gt;0,"Trễ",""),IF(MID(K38,2,7)-MID($Q$2,2,7)&gt;0,"Trễ","")),"")</f>
        <v/>
      </c>
      <c r="M38">
        <f>IFERROR(IF($N$5="Sáng",MID(K38,2,7)-MID($L$2,2,7),MID(K38,2,7)-MID($Q$2,2,7)),"")</f>
        <v>-0.027024796296296283</v>
      </c>
      <c r="Q38" t="str">
        <f>IF(B38&lt;&gt;"",IF(AND(P38="",F38=""),"Không phép ",""),"")</f>
        <v xml:space="preserve">Không phép </v>
      </c>
      <c r="R38" t="str">
        <f>UPPER(B38)</f>
        <v>CAO THẮNG</v>
      </c>
      <c r="S38" t="str">
        <v>2026-2029</v>
      </c>
      <c r="T38" t="str">
        <f>IFERROR(IF(J38&lt;&gt;"", INDEX($S$5:$S$1433, MATCH(J38, $E$5:$E$1433, 0)),""),"")</f>
        <v>2024-2027</v>
      </c>
      <c r="U38" t="str">
        <v>15/01/2011</v>
      </c>
      <c r="V38" t="str">
        <f>IFERROR(IF(J38&lt;&gt;"", INDEX($U$5:$U$1433, MATCH(J38, $E$5:$E$1433, 0)),""),"")</f>
        <v>24/05/2009</v>
      </c>
      <c r="Y38">
        <f>Y37+10</f>
        <v>330000330</v>
      </c>
      <c r="Z38" t="str">
        <f>LEFT(Y38,8)</f>
        <v>33000033</v>
      </c>
      <c r="AA38" t="str">
        <v>THẮNG</v>
      </c>
      <c r="AB38" t="str">
        <v>chỉnh lại thẻ 11 (21-1-26)</v>
      </c>
    </row>
    <row r="39">
      <c r="A39">
        <f>IF(B39&lt;&gt;"",A38+1,"")</f>
        <v>35</v>
      </c>
      <c r="B39" t="str">
        <v>TRIỆU HOÀNG THANH</v>
      </c>
      <c r="C39" t="str">
        <v>10A1</v>
      </c>
      <c r="D39">
        <v>33000034</v>
      </c>
      <c r="E39">
        <v>20625371</v>
      </c>
      <c r="F39" t="str">
        <f>IFERROR(IF(VLOOKUP(E39,J:J,1,0)=E39,"X",""),"")</f>
        <v/>
      </c>
      <c r="G39" t="str">
        <f>IF(J39&lt;&gt;"", INDEX($C$5:$C$1433, MATCH(J39, $E$5:$E$1433, 0)),"")</f>
        <v>11A4</v>
      </c>
      <c r="H39">
        <f>IF(J39&lt;&gt;"", INDEX($D$5:$D$1433, MATCH(J39, $E$5:$E$1433, 0)),"")</f>
        <v>0</v>
      </c>
      <c r="I39" t="str">
        <f>IFERROR(IF(J39&lt;&gt;"", INDEX($B$5:$B$1433, MATCH(J39, $E$5:$E$1433, 0)),""),"SAI")</f>
        <v>NGUYỄN KHÁNH VÂN</v>
      </c>
      <c r="J39">
        <v>32000690</v>
      </c>
      <c r="K39" t="str">
        <v xml:space="preserve"> 6:21:20 AM</v>
      </c>
      <c r="L39" t="str">
        <f>IFERROR(IF($N$5="Sáng",IF(MID(K39,2,7)-MID($L$2,2,7)&gt;0,"Trễ",""),IF(MID(K39,2,7)-MID($Q$2,2,7)&gt;0,"Trễ","")),"")</f>
        <v/>
      </c>
      <c r="M39">
        <f>IFERROR(IF($N$5="Sáng",MID(K39,2,7)-MID($L$2,2,7),MID(K39,2,7)-MID($Q$2,2,7)),"")</f>
        <v>-0.0268511851851852</v>
      </c>
      <c r="Q39" t="str">
        <f>IF(B39&lt;&gt;"",IF(AND(P39="",F39=""),"Không phép ",""),"")</f>
        <v xml:space="preserve">Không phép </v>
      </c>
      <c r="R39" t="str">
        <f>UPPER(B39)</f>
        <v>TRIỆU HOÀNG THANH</v>
      </c>
      <c r="S39" t="str">
        <v>2026-2029</v>
      </c>
      <c r="T39" t="str">
        <f>IFERROR(IF(J39&lt;&gt;"", INDEX($S$5:$S$1433, MATCH(J39, $E$5:$E$1433, 0)),""),"")</f>
        <v>2025-2028</v>
      </c>
      <c r="U39" t="str">
        <v>04/12/2011</v>
      </c>
      <c r="V39">
        <f>IFERROR(IF(J39&lt;&gt;"", INDEX($U$5:$U$1433, MATCH(J39, $E$5:$E$1433, 0)),""),"")</f>
        <v>40454</v>
      </c>
      <c r="Y39">
        <f>Y38+10</f>
        <v>330000340</v>
      </c>
      <c r="Z39" t="str">
        <f>LEFT(Y39,8)</f>
        <v>33000034</v>
      </c>
      <c r="AA39" t="str">
        <v>THANH</v>
      </c>
    </row>
    <row r="40">
      <c r="A40">
        <f>IF(B40&lt;&gt;"",A39+1,"")</f>
        <v>36</v>
      </c>
      <c r="B40" t="str">
        <v>LÊ NGUYỄN ANH THI</v>
      </c>
      <c r="C40" t="str">
        <v>10A1</v>
      </c>
      <c r="D40">
        <v>33000035</v>
      </c>
      <c r="E40">
        <v>19653915</v>
      </c>
      <c r="F40" t="str">
        <f>IFERROR(IF(VLOOKUP(E40,J:J,1,0)=E40,"X",""),"")</f>
        <v/>
      </c>
      <c r="G40" t="str">
        <f>IF(J40&lt;&gt;"", INDEX($C$5:$C$1433, MATCH(J40, $E$5:$E$1433, 0)),"")</f>
        <v>12A6</v>
      </c>
      <c r="H40">
        <f>IF(J40&lt;&gt;"", INDEX($D$5:$D$1433, MATCH(J40, $E$5:$E$1433, 0)),"")</f>
        <v>0</v>
      </c>
      <c r="I40" t="str">
        <f>IFERROR(IF(J40&lt;&gt;"", INDEX($B$5:$B$1433, MATCH(J40, $E$5:$E$1433, 0)),""),"SAI")</f>
        <v>BÙI KIM BẢO NGỌC</v>
      </c>
      <c r="J40">
        <v>32000239</v>
      </c>
      <c r="K40" t="str">
        <v xml:space="preserve"> 6:21:31 AM</v>
      </c>
      <c r="L40" t="str">
        <f>IFERROR(IF($N$5="Sáng",IF(MID(K40,2,7)-MID($L$2,2,7)&gt;0,"Trễ",""),IF(MID(K40,2,7)-MID($Q$2,2,7)&gt;0,"Trễ","")),"")</f>
        <v/>
      </c>
      <c r="M40">
        <f>IFERROR(IF($N$5="Sáng",MID(K40,2,7)-MID($L$2,2,7),MID(K40,2,7)-MID($Q$2,2,7)),"")</f>
        <v>-0.02672387037037033</v>
      </c>
      <c r="Q40" t="str">
        <f>IF(B40&lt;&gt;"",IF(AND(P40="",F40=""),"Không phép ",""),"")</f>
        <v xml:space="preserve">Không phép </v>
      </c>
      <c r="R40" t="str">
        <f>UPPER(B40)</f>
        <v>LÊ NGUYỄN ANH THI</v>
      </c>
      <c r="S40" t="str">
        <v>2026-2029</v>
      </c>
      <c r="T40" t="str">
        <f>IFERROR(IF(J40&lt;&gt;"", INDEX($S$5:$S$1433, MATCH(J40, $E$5:$E$1433, 0)),""),"")</f>
        <v>2024-2027</v>
      </c>
      <c r="U40" t="str">
        <v>14/8/2011</v>
      </c>
      <c r="V40">
        <f>IFERROR(IF(J40&lt;&gt;"", INDEX($U$5:$U$1433, MATCH(J40, $E$5:$E$1433, 0)),""),"")</f>
        <v>40030</v>
      </c>
      <c r="Y40">
        <f>Y39+10</f>
        <v>330000350</v>
      </c>
      <c r="Z40" t="str">
        <f>LEFT(Y40,8)</f>
        <v>33000035</v>
      </c>
      <c r="AA40" t="str">
        <v>THI</v>
      </c>
    </row>
    <row r="41">
      <c r="A41">
        <f>IF(B41&lt;&gt;"",A40+1,"")</f>
        <v>37</v>
      </c>
      <c r="B41" t="str">
        <v>NGUYỄN LÊ GIA THỊNH</v>
      </c>
      <c r="C41" t="str">
        <v>10A1</v>
      </c>
      <c r="D41">
        <v>33000036</v>
      </c>
      <c r="E41">
        <v>19111707</v>
      </c>
      <c r="F41" t="str">
        <f>IFERROR(IF(VLOOKUP(E41,J:J,1,0)=E41,"X",""),"")</f>
        <v/>
      </c>
      <c r="G41" t="str">
        <f>IF(J41&lt;&gt;"", INDEX($C$5:$C$1433, MATCH(J41, $E$5:$E$1433, 0)),"")</f>
        <v>12A11</v>
      </c>
      <c r="H41">
        <f>IF(J41&lt;&gt;"", INDEX($D$5:$D$1433, MATCH(J41, $E$5:$E$1433, 0)),"")</f>
        <v>0</v>
      </c>
      <c r="I41" t="str">
        <f>IFERROR(IF(J41&lt;&gt;"", INDEX($B$5:$B$1433, MATCH(J41, $E$5:$E$1433, 0)),""),"SAI")</f>
        <v>PHAN THỊ MỸ TIÊN</v>
      </c>
      <c r="J41">
        <v>32000467</v>
      </c>
      <c r="K41" t="str">
        <v xml:space="preserve"> 6:21:34 AM</v>
      </c>
      <c r="L41" t="str">
        <f>IFERROR(IF($N$5="Sáng",IF(MID(K41,2,7)-MID($L$2,2,7)&gt;0,"Trễ",""),IF(MID(K41,2,7)-MID($Q$2,2,7)&gt;0,"Trễ","")),"")</f>
        <v/>
      </c>
      <c r="M41">
        <f>IFERROR(IF($N$5="Sáng",MID(K41,2,7)-MID($L$2,2,7),MID(K41,2,7)-MID($Q$2,2,7)),"")</f>
        <v>-0.0266891481481481</v>
      </c>
      <c r="Q41" t="str">
        <f>IF(B41&lt;&gt;"",IF(AND(P41="",F41=""),"Không phép ",""),"")</f>
        <v xml:space="preserve">Không phép </v>
      </c>
      <c r="R41" t="str">
        <f>UPPER(B41)</f>
        <v>NGUYỄN LÊ GIA THỊNH</v>
      </c>
      <c r="S41" t="str">
        <v>2026-2029</v>
      </c>
      <c r="T41" t="str">
        <f>IFERROR(IF(J41&lt;&gt;"", INDEX($S$5:$S$1433, MATCH(J41, $E$5:$E$1433, 0)),""),"")</f>
        <v>2024-2027</v>
      </c>
      <c r="U41" t="str">
        <v>27/01/2011</v>
      </c>
      <c r="V41">
        <f>IFERROR(IF(J41&lt;&gt;"", INDEX($U$5:$U$1433, MATCH(J41, $E$5:$E$1433, 0)),""),"")</f>
        <v>39847</v>
      </c>
      <c r="Y41">
        <f>Y40+10</f>
        <v>330000360</v>
      </c>
      <c r="Z41" t="str">
        <f>LEFT(Y41,8)</f>
        <v>33000036</v>
      </c>
      <c r="AA41" t="str">
        <v>THỊNH</v>
      </c>
    </row>
    <row r="42">
      <c r="A42">
        <f>IF(B42&lt;&gt;"",A41+1,"")</f>
        <v>38</v>
      </c>
      <c r="B42" t="str">
        <v>VÕ GIA THỊNH</v>
      </c>
      <c r="C42" t="str">
        <v>10A1</v>
      </c>
      <c r="D42">
        <v>33000037</v>
      </c>
      <c r="E42">
        <v>19519387</v>
      </c>
      <c r="F42" t="str">
        <f>IFERROR(IF(VLOOKUP(E42,J:J,1,0)=E42,"X",""),"")</f>
        <v/>
      </c>
      <c r="G42" t="str">
        <f>IF(J42&lt;&gt;"", INDEX($C$5:$C$1433, MATCH(J42, $E$5:$E$1433, 0)),"")</f>
        <v>12A11</v>
      </c>
      <c r="H42">
        <f>IF(J42&lt;&gt;"", INDEX($D$5:$D$1433, MATCH(J42, $E$5:$E$1433, 0)),"")</f>
        <v>0</v>
      </c>
      <c r="I42" t="str">
        <f>IFERROR(IF(J42&lt;&gt;"", INDEX($B$5:$B$1433, MATCH(J42, $E$5:$E$1433, 0)),""),"SAI")</f>
        <v>PHAN THỊ MỸ TIÊN</v>
      </c>
      <c r="J42">
        <v>32000467</v>
      </c>
      <c r="K42" t="str">
        <v xml:space="preserve"> 6:21:35 AM</v>
      </c>
      <c r="L42" t="str">
        <f>IFERROR(IF($N$5="Sáng",IF(MID(K42,2,7)-MID($L$2,2,7)&gt;0,"Trễ",""),IF(MID(K42,2,7)-MID($Q$2,2,7)&gt;0,"Trễ","")),"")</f>
        <v/>
      </c>
      <c r="M42">
        <f>IFERROR(IF($N$5="Sáng",MID(K42,2,7)-MID($L$2,2,7),MID(K42,2,7)-MID($Q$2,2,7)),"")</f>
        <v>-0.026677574074074062</v>
      </c>
      <c r="Q42" t="str">
        <f>IF(B42&lt;&gt;"",IF(AND(P42="",F42=""),"Không phép ",""),"")</f>
        <v xml:space="preserve">Không phép </v>
      </c>
      <c r="R42" t="str">
        <f>UPPER(B42)</f>
        <v>VÕ GIA THỊNH</v>
      </c>
      <c r="S42" t="str">
        <v>2026-2029</v>
      </c>
      <c r="T42" t="str">
        <f>IFERROR(IF(J42&lt;&gt;"", INDEX($S$5:$S$1433, MATCH(J42, $E$5:$E$1433, 0)),""),"")</f>
        <v>2024-2027</v>
      </c>
      <c r="U42" t="str">
        <v>16/02/2011</v>
      </c>
      <c r="V42">
        <f>IFERROR(IF(J42&lt;&gt;"", INDEX($U$5:$U$1433, MATCH(J42, $E$5:$E$1433, 0)),""),"")</f>
        <v>39847</v>
      </c>
      <c r="Y42">
        <f>Y41+10</f>
        <v>330000370</v>
      </c>
      <c r="Z42" t="str">
        <f>LEFT(Y42,8)</f>
        <v>33000037</v>
      </c>
      <c r="AA42" t="str">
        <v>THỊNH</v>
      </c>
    </row>
    <row r="43">
      <c r="A43">
        <f>IF(B43&lt;&gt;"",A42+1,"")</f>
        <v>39</v>
      </c>
      <c r="B43" t="str">
        <v>LƯ TRẦN MINH THƯ</v>
      </c>
      <c r="C43" t="str">
        <v>10A1</v>
      </c>
      <c r="D43">
        <v>33000038</v>
      </c>
      <c r="E43">
        <v>20646027</v>
      </c>
      <c r="F43" t="str">
        <f>IFERROR(IF(VLOOKUP(E43,J:J,1,0)=E43,"X",""),"")</f>
        <v/>
      </c>
      <c r="G43" t="str">
        <f>IF(J43&lt;&gt;"", INDEX($C$5:$C$1433, MATCH(J43, $E$5:$E$1433, 0)),"")</f>
        <v>12A2</v>
      </c>
      <c r="H43">
        <f>IF(J43&lt;&gt;"", INDEX($D$5:$D$1433, MATCH(J43, $E$5:$E$1433, 0)),"")</f>
        <v>0</v>
      </c>
      <c r="I43" t="str">
        <f>IFERROR(IF(J43&lt;&gt;"", INDEX($B$5:$B$1433, MATCH(J43, $E$5:$E$1433, 0)),""),"SAI")</f>
        <v>TRẦN BẢO HÂN</v>
      </c>
      <c r="J43">
        <v>32000059</v>
      </c>
      <c r="K43" t="str">
        <v xml:space="preserve"> 6:22:03 AM</v>
      </c>
      <c r="L43" t="str">
        <f>IFERROR(IF($N$5="Sáng",IF(MID(K43,2,7)-MID($L$2,2,7)&gt;0,"Trễ",""),IF(MID(K43,2,7)-MID($Q$2,2,7)&gt;0,"Trễ","")),"")</f>
        <v/>
      </c>
      <c r="M43">
        <f>IFERROR(IF($N$5="Sáng",MID(K43,2,7)-MID($L$2,2,7),MID(K43,2,7)-MID($Q$2,2,7)),"")</f>
        <v>-0.026353499999999974</v>
      </c>
      <c r="Q43" t="str">
        <f>IF(B43&lt;&gt;"",IF(AND(P43="",F43=""),"Không phép ",""),"")</f>
        <v xml:space="preserve">Không phép </v>
      </c>
      <c r="R43" t="str">
        <f>UPPER(B43)</f>
        <v>LƯ TRẦN MINH THƯ</v>
      </c>
      <c r="S43" t="str">
        <v>2026-2029</v>
      </c>
      <c r="T43" t="str">
        <f>IFERROR(IF(J43&lt;&gt;"", INDEX($S$5:$S$1433, MATCH(J43, $E$5:$E$1433, 0)),""),"")</f>
        <v>2024-2027</v>
      </c>
      <c r="U43" t="str">
        <v>21/12/2011</v>
      </c>
      <c r="V43" t="str">
        <f>IFERROR(IF(J43&lt;&gt;"", INDEX($U$5:$U$1433, MATCH(J43, $E$5:$E$1433, 0)),""),"")</f>
        <v>21/03/2009</v>
      </c>
      <c r="Y43">
        <f>Y42+10</f>
        <v>330000380</v>
      </c>
      <c r="Z43" t="str">
        <f>LEFT(Y43,8)</f>
        <v>33000038</v>
      </c>
      <c r="AA43" t="str">
        <v>THƯ</v>
      </c>
    </row>
    <row r="44">
      <c r="A44">
        <f>IF(B44&lt;&gt;"",A43+1,"")</f>
        <v>40</v>
      </c>
      <c r="B44" t="str">
        <v>NGUYỄN ĐẶNG MINH THƯ</v>
      </c>
      <c r="C44" t="str">
        <v>10A1</v>
      </c>
      <c r="D44">
        <v>33000039</v>
      </c>
      <c r="E44">
        <v>20540187</v>
      </c>
      <c r="F44" t="str">
        <f>IFERROR(IF(VLOOKUP(E44,J:J,1,0)=E44,"X",""),"")</f>
        <v/>
      </c>
      <c r="G44" t="str">
        <f>IF(J44&lt;&gt;"", INDEX($C$5:$C$1433, MATCH(J44, $E$5:$E$1433, 0)),"")</f>
        <v>12A2</v>
      </c>
      <c r="H44">
        <f>IF(J44&lt;&gt;"", INDEX($D$5:$D$1433, MATCH(J44, $E$5:$E$1433, 0)),"")</f>
        <v>0</v>
      </c>
      <c r="I44" t="str">
        <f>IFERROR(IF(J44&lt;&gt;"", INDEX($B$5:$B$1433, MATCH(J44, $E$5:$E$1433, 0)),""),"SAI")</f>
        <v>TRẦN BẢO HÂN</v>
      </c>
      <c r="J44">
        <v>32000059</v>
      </c>
      <c r="K44" t="str">
        <v xml:space="preserve"> 6:22:04 AM</v>
      </c>
      <c r="L44" t="str">
        <f>IFERROR(IF($N$5="Sáng",IF(MID(K44,2,7)-MID($L$2,2,7)&gt;0,"Trễ",""),IF(MID(K44,2,7)-MID($Q$2,2,7)&gt;0,"Trễ","")),"")</f>
        <v/>
      </c>
      <c r="M44">
        <f>IFERROR(IF($N$5="Sáng",MID(K44,2,7)-MID($L$2,2,7),MID(K44,2,7)-MID($Q$2,2,7)),"")</f>
        <v>-0.026341925925925935</v>
      </c>
      <c r="Q44" t="str">
        <f>IF(B44&lt;&gt;"",IF(AND(P44="",F44=""),"Không phép ",""),"")</f>
        <v xml:space="preserve">Không phép </v>
      </c>
      <c r="R44" t="str">
        <f>UPPER(B44)</f>
        <v>NGUYỄN ĐẶNG MINH THƯ</v>
      </c>
      <c r="S44" t="str">
        <v>2026-2029</v>
      </c>
      <c r="T44" t="str">
        <f>IFERROR(IF(J44&lt;&gt;"", INDEX($S$5:$S$1433, MATCH(J44, $E$5:$E$1433, 0)),""),"")</f>
        <v>2024-2027</v>
      </c>
      <c r="U44" t="str">
        <v>19/7/2011</v>
      </c>
      <c r="V44" t="str">
        <f>IFERROR(IF(J44&lt;&gt;"", INDEX($U$5:$U$1433, MATCH(J44, $E$5:$E$1433, 0)),""),"")</f>
        <v>21/03/2009</v>
      </c>
      <c r="Y44">
        <f>Y43+10</f>
        <v>330000390</v>
      </c>
      <c r="Z44" t="str">
        <f>LEFT(Y44,8)</f>
        <v>33000039</v>
      </c>
      <c r="AA44" t="str">
        <v>THƯ</v>
      </c>
    </row>
    <row r="45">
      <c r="A45">
        <f>IF(B45&lt;&gt;"",A44+1,"")</f>
        <v>41</v>
      </c>
      <c r="B45" t="str">
        <v>TRƯƠNG NGỌC ANH THƯ</v>
      </c>
      <c r="C45" t="str">
        <v>10A1</v>
      </c>
      <c r="D45">
        <v>33000040</v>
      </c>
      <c r="E45">
        <v>19861003</v>
      </c>
      <c r="F45" t="str">
        <f>IFERROR(IF(VLOOKUP(E45,J:J,1,0)=E45,"X",""),"")</f>
        <v/>
      </c>
      <c r="G45" t="str">
        <f>IF(J45&lt;&gt;"", INDEX($C$5:$C$1433, MATCH(J45, $E$5:$E$1433, 0)),"")</f>
        <v>12A2</v>
      </c>
      <c r="H45">
        <f>IF(J45&lt;&gt;"", INDEX($D$5:$D$1433, MATCH(J45, $E$5:$E$1433, 0)),"")</f>
        <v>0</v>
      </c>
      <c r="I45" t="str">
        <f>IFERROR(IF(J45&lt;&gt;"", INDEX($B$5:$B$1433, MATCH(J45, $E$5:$E$1433, 0)),""),"SAI")</f>
        <v>TRẦN BẢO HÂN</v>
      </c>
      <c r="J45">
        <v>32000059</v>
      </c>
      <c r="K45" t="str">
        <v xml:space="preserve"> 6:22:05 AM</v>
      </c>
      <c r="L45" t="str">
        <f>IFERROR(IF($N$5="Sáng",IF(MID(K45,2,7)-MID($L$2,2,7)&gt;0,"Trễ",""),IF(MID(K45,2,7)-MID($Q$2,2,7)&gt;0,"Trễ","")),"")</f>
        <v/>
      </c>
      <c r="M45">
        <f>IFERROR(IF($N$5="Sáng",MID(K45,2,7)-MID($L$2,2,7),MID(K45,2,7)-MID($Q$2,2,7)),"")</f>
        <v>-0.02633035185185184</v>
      </c>
      <c r="Q45" t="str">
        <f>IF(B45&lt;&gt;"",IF(AND(P45="",F45=""),"Không phép ",""),"")</f>
        <v xml:space="preserve">Không phép </v>
      </c>
      <c r="R45" t="str">
        <f>UPPER(B45)</f>
        <v>TRƯƠNG NGỌC ANH THƯ</v>
      </c>
      <c r="S45" t="str">
        <v>2026-2029</v>
      </c>
      <c r="T45" t="str">
        <f>IFERROR(IF(J45&lt;&gt;"", INDEX($S$5:$S$1433, MATCH(J45, $E$5:$E$1433, 0)),""),"")</f>
        <v>2024-2027</v>
      </c>
      <c r="U45" t="str">
        <v>25/4/2011</v>
      </c>
      <c r="V45" t="str">
        <f>IFERROR(IF(J45&lt;&gt;"", INDEX($U$5:$U$1433, MATCH(J45, $E$5:$E$1433, 0)),""),"")</f>
        <v>21/03/2009</v>
      </c>
      <c r="Y45">
        <f>Y44+10</f>
        <v>330000400</v>
      </c>
      <c r="Z45" t="str">
        <f>LEFT(Y45,8)</f>
        <v>33000040</v>
      </c>
      <c r="AA45" t="str">
        <v>THƯ</v>
      </c>
    </row>
    <row r="46">
      <c r="A46">
        <f>IF(B46&lt;&gt;"",A45+1,"")</f>
        <v>42</v>
      </c>
      <c r="B46" t="str">
        <v>VÕ THỊ MINH THƯ</v>
      </c>
      <c r="C46" t="str">
        <v>10A1</v>
      </c>
      <c r="D46">
        <v>33000041</v>
      </c>
      <c r="E46">
        <v>19139803</v>
      </c>
      <c r="F46" t="str">
        <f>IFERROR(IF(VLOOKUP(E46,J:J,1,0)=E46,"X",""),"")</f>
        <v/>
      </c>
      <c r="G46" t="str">
        <f>IF(J46&lt;&gt;"", INDEX($C$5:$C$1433, MATCH(J46, $E$5:$E$1433, 0)),"")</f>
        <v>11A3</v>
      </c>
      <c r="H46">
        <f>IF(J46&lt;&gt;"", INDEX($D$5:$D$1433, MATCH(J46, $E$5:$E$1433, 0)),"")</f>
        <v>0</v>
      </c>
      <c r="I46" t="str">
        <f>IFERROR(IF(J46&lt;&gt;"", INDEX($B$5:$B$1433, MATCH(J46, $E$5:$E$1433, 0)),""),"SAI")</f>
        <v>ĐỖ QUỐC VIỆT</v>
      </c>
      <c r="J46">
        <v>32000647</v>
      </c>
      <c r="K46" t="str">
        <v xml:space="preserve"> 6:22:06 AM</v>
      </c>
      <c r="L46" t="str">
        <f>IFERROR(IF($N$5="Sáng",IF(MID(K46,2,7)-MID($L$2,2,7)&gt;0,"Trễ",""),IF(MID(K46,2,7)-MID($Q$2,2,7)&gt;0,"Trễ","")),"")</f>
        <v/>
      </c>
      <c r="M46">
        <f>IFERROR(IF($N$5="Sáng",MID(K46,2,7)-MID($L$2,2,7),MID(K46,2,7)-MID($Q$2,2,7)),"")</f>
        <v>-0.026318777777777747</v>
      </c>
      <c r="Q46" t="str">
        <f>IF(B46&lt;&gt;"",IF(AND(P46="",F46=""),"Không phép ",""),"")</f>
        <v xml:space="preserve">Không phép </v>
      </c>
      <c r="R46" t="str">
        <f>UPPER(B46)</f>
        <v>VÕ THỊ MINH THƯ</v>
      </c>
      <c r="S46" t="str">
        <v>2026-2029</v>
      </c>
      <c r="T46" t="str">
        <f>IFERROR(IF(J46&lt;&gt;"", INDEX($S$5:$S$1433, MATCH(J46, $E$5:$E$1433, 0)),""),"")</f>
        <v>2025-2028</v>
      </c>
      <c r="U46" t="str">
        <v>02/3/2011</v>
      </c>
      <c r="V46" t="str">
        <f>IFERROR(IF(J46&lt;&gt;"", INDEX($U$5:$U$1433, MATCH(J46, $E$5:$E$1433, 0)),""),"")</f>
        <v>24/8/2010</v>
      </c>
      <c r="Y46">
        <f>Y45+10</f>
        <v>330000410</v>
      </c>
      <c r="Z46" t="str">
        <f>LEFT(Y46,8)</f>
        <v>33000041</v>
      </c>
      <c r="AA46" t="str">
        <v>THƯ</v>
      </c>
    </row>
    <row r="47">
      <c r="A47">
        <f>IF(B47&lt;&gt;"",A46+1,"")</f>
        <v>43</v>
      </c>
      <c r="B47" t="str">
        <v>NGUYỄN LÂM THUẬN</v>
      </c>
      <c r="C47" t="str">
        <v>10A1</v>
      </c>
      <c r="D47">
        <v>33000042</v>
      </c>
      <c r="E47">
        <v>17747115</v>
      </c>
      <c r="F47" t="str">
        <f>IFERROR(IF(VLOOKUP(E47,J:J,1,0)=E47,"X",""),"")</f>
        <v/>
      </c>
      <c r="G47" t="str">
        <f>IF(J47&lt;&gt;"", INDEX($C$5:$C$1433, MATCH(J47, $E$5:$E$1433, 0)),"")</f>
        <v>12A6</v>
      </c>
      <c r="H47">
        <f>IF(J47&lt;&gt;"", INDEX($D$5:$D$1433, MATCH(J47, $E$5:$E$1433, 0)),"")</f>
        <v>0</v>
      </c>
      <c r="I47" t="str">
        <f>IFERROR(IF(J47&lt;&gt;"", INDEX($B$5:$B$1433, MATCH(J47, $E$5:$E$1433, 0)),""),"SAI")</f>
        <v>TRẦN THANH TUẤN</v>
      </c>
      <c r="J47">
        <v>32000260</v>
      </c>
      <c r="K47" t="str">
        <v xml:space="preserve"> 6:22:30 AM</v>
      </c>
      <c r="L47" t="str">
        <f>IFERROR(IF($N$5="Sáng",IF(MID(K47,2,7)-MID($L$2,2,7)&gt;0,"Trễ",""),IF(MID(K47,2,7)-MID($Q$2,2,7)&gt;0,"Trễ","")),"")</f>
        <v/>
      </c>
      <c r="M47">
        <f>IFERROR(IF($N$5="Sáng",MID(K47,2,7)-MID($L$2,2,7),MID(K47,2,7)-MID($Q$2,2,7)),"")</f>
        <v>-0.02604099999999998</v>
      </c>
      <c r="Q47" t="str">
        <f>IF(B47&lt;&gt;"",IF(AND(P47="",F47=""),"Không phép ",""),"")</f>
        <v xml:space="preserve">Không phép </v>
      </c>
      <c r="R47" t="str">
        <f>UPPER(B47)</f>
        <v>NGUYỄN LÂM THUẬN</v>
      </c>
      <c r="S47" t="str">
        <v>2026-2029</v>
      </c>
      <c r="T47" t="str">
        <f>IFERROR(IF(J47&lt;&gt;"", INDEX($S$5:$S$1433, MATCH(J47, $E$5:$E$1433, 0)),""),"")</f>
        <v>2024-2027</v>
      </c>
      <c r="U47" t="str">
        <v>18/3/2010</v>
      </c>
      <c r="V47" t="str">
        <f>IFERROR(IF(J47&lt;&gt;"", INDEX($U$5:$U$1433, MATCH(J47, $E$5:$E$1433, 0)),""),"")</f>
        <v>15/10/2009</v>
      </c>
      <c r="Y47">
        <f>Y46+10</f>
        <v>330000420</v>
      </c>
      <c r="Z47" t="str">
        <f>LEFT(Y47,8)</f>
        <v>33000042</v>
      </c>
      <c r="AA47" t="str">
        <v>THUẬN</v>
      </c>
    </row>
    <row r="48">
      <c r="A48">
        <f>IF(B48&lt;&gt;"",A47+1,"")</f>
        <v>44</v>
      </c>
      <c r="B48" t="str">
        <v>LÊ PHÚC TƯỜNG</v>
      </c>
      <c r="C48" t="str">
        <v>10A1</v>
      </c>
      <c r="D48">
        <v>33000043</v>
      </c>
      <c r="E48">
        <v>20506555</v>
      </c>
      <c r="F48" t="str">
        <f>IFERROR(IF(VLOOKUP(E48,J:J,1,0)=E48,"X",""),"")</f>
        <v/>
      </c>
      <c r="G48" t="str">
        <f>IF(J48&lt;&gt;"", INDEX($C$5:$C$1433, MATCH(J48, $E$5:$E$1433, 0)),"")</f>
        <v>12A6</v>
      </c>
      <c r="H48">
        <f>IF(J48&lt;&gt;"", INDEX($D$5:$D$1433, MATCH(J48, $E$5:$E$1433, 0)),"")</f>
        <v>0</v>
      </c>
      <c r="I48" t="str">
        <f>IFERROR(IF(J48&lt;&gt;"", INDEX($B$5:$B$1433, MATCH(J48, $E$5:$E$1433, 0)),""),"SAI")</f>
        <v>TRẦN THANH TUẤN</v>
      </c>
      <c r="J48">
        <v>32000260</v>
      </c>
      <c r="K48" t="str">
        <v xml:space="preserve"> 6:22:31 AM</v>
      </c>
      <c r="L48" t="str">
        <f>IFERROR(IF($N$5="Sáng",IF(MID(K48,2,7)-MID($L$2,2,7)&gt;0,"Trễ",""),IF(MID(K48,2,7)-MID($Q$2,2,7)&gt;0,"Trễ","")),"")</f>
        <v/>
      </c>
      <c r="M48">
        <f>IFERROR(IF($N$5="Sáng",MID(K48,2,7)-MID($L$2,2,7),MID(K48,2,7)-MID($Q$2,2,7)),"")</f>
        <v>-0.026029425925925886</v>
      </c>
      <c r="Q48" t="str">
        <f>IF(B48&lt;&gt;"",IF(AND(P48="",F48=""),"Không phép ",""),"")</f>
        <v xml:space="preserve">Không phép </v>
      </c>
      <c r="R48" t="str">
        <f>UPPER(B48)</f>
        <v>LÊ PHÚC TƯỜNG</v>
      </c>
      <c r="S48" t="str">
        <v>2026-2029</v>
      </c>
      <c r="T48" t="str">
        <f>IFERROR(IF(J48&lt;&gt;"", INDEX($S$5:$S$1433, MATCH(J48, $E$5:$E$1433, 0)),""),"")</f>
        <v>2024-2027</v>
      </c>
      <c r="U48" t="str">
        <v>16/10/2011</v>
      </c>
      <c r="V48" t="str">
        <f>IFERROR(IF(J48&lt;&gt;"", INDEX($U$5:$U$1433, MATCH(J48, $E$5:$E$1433, 0)),""),"")</f>
        <v>15/10/2009</v>
      </c>
      <c r="Y48">
        <f>Y47+10</f>
        <v>330000430</v>
      </c>
      <c r="Z48" t="str">
        <f>LEFT(Y48,8)</f>
        <v>33000043</v>
      </c>
      <c r="AA48" t="str">
        <v>TƯỜNG</v>
      </c>
    </row>
    <row r="49">
      <c r="A49">
        <f>IF(B49&lt;&gt;"",A48+1,"")</f>
        <v>45</v>
      </c>
      <c r="B49" t="str">
        <v>VÕ NGỌC NHƯ Ý</v>
      </c>
      <c r="C49" t="str">
        <v>10A1</v>
      </c>
      <c r="D49">
        <v>33000044</v>
      </c>
      <c r="E49">
        <v>20628043</v>
      </c>
      <c r="F49" t="str">
        <f>IFERROR(IF(VLOOKUP(E49,J:J,1,0)=E49,"X",""),"")</f>
        <v/>
      </c>
      <c r="G49" t="str">
        <f>IF(J49&lt;&gt;"", INDEX($C$5:$C$1433, MATCH(J49, $E$5:$E$1433, 0)),"")</f>
        <v>12A6</v>
      </c>
      <c r="H49">
        <f>IF(J49&lt;&gt;"", INDEX($D$5:$D$1433, MATCH(J49, $E$5:$E$1433, 0)),"")</f>
        <v>0</v>
      </c>
      <c r="I49" t="str">
        <f>IFERROR(IF(J49&lt;&gt;"", INDEX($B$5:$B$1433, MATCH(J49, $E$5:$E$1433, 0)),""),"SAI")</f>
        <v>MAI NGUYỄN MINH NHẬT</v>
      </c>
      <c r="J49">
        <v>32000242</v>
      </c>
      <c r="K49" t="str">
        <v xml:space="preserve"> 6:22:39 AM</v>
      </c>
      <c r="L49" t="str">
        <f>IFERROR(IF($N$5="Sáng",IF(MID(K49,2,7)-MID($L$2,2,7)&gt;0,"Trễ",""),IF(MID(K49,2,7)-MID($Q$2,2,7)&gt;0,"Trễ","")),"")</f>
        <v/>
      </c>
      <c r="M49">
        <f>IFERROR(IF($N$5="Sáng",MID(K49,2,7)-MID($L$2,2,7),MID(K49,2,7)-MID($Q$2,2,7)),"")</f>
        <v>-0.025936833333333298</v>
      </c>
      <c r="Q49" t="str">
        <f>IF(B49&lt;&gt;"",IF(AND(P49="",F49=""),"Không phép ",""),"")</f>
        <v xml:space="preserve">Không phép </v>
      </c>
      <c r="R49" t="str">
        <f>UPPER(B49)</f>
        <v>VÕ NGỌC NHƯ Ý</v>
      </c>
      <c r="S49" t="str">
        <v>2026-2029</v>
      </c>
      <c r="T49" t="str">
        <f>IFERROR(IF(J49&lt;&gt;"", INDEX($S$5:$S$1433, MATCH(J49, $E$5:$E$1433, 0)),""),"")</f>
        <v>2024-2027</v>
      </c>
      <c r="U49" t="str">
        <v>26/3/2011</v>
      </c>
      <c r="V49" t="str">
        <f>IFERROR(IF(J49&lt;&gt;"", INDEX($U$5:$U$1433, MATCH(J49, $E$5:$E$1433, 0)),""),"")</f>
        <v>22/12/2009</v>
      </c>
      <c r="Y49">
        <f>Y48+10</f>
        <v>330000440</v>
      </c>
      <c r="Z49" t="str">
        <f>LEFT(Y49,8)</f>
        <v>33000044</v>
      </c>
      <c r="AA49" t="str">
        <v>Ý</v>
      </c>
    </row>
    <row r="50">
      <c r="A50">
        <f>IF(B50&lt;&gt;"",A49+1,"")</f>
        <v>46</v>
      </c>
      <c r="B50" t="str">
        <v>LÊ NGỌC HẢI YẾN</v>
      </c>
      <c r="C50" t="str">
        <v>10A1</v>
      </c>
      <c r="D50">
        <v>33000045</v>
      </c>
      <c r="E50">
        <v>19148971</v>
      </c>
      <c r="F50" t="str">
        <f>IFERROR(IF(VLOOKUP(E50,J:J,1,0)=E50,"X",""),"")</f>
        <v/>
      </c>
      <c r="G50" t="str">
        <f>IF(J50&lt;&gt;"", INDEX($C$5:$C$1433, MATCH(J50, $E$5:$E$1433, 0)),"")</f>
        <v>12A6</v>
      </c>
      <c r="H50">
        <f>IF(J50&lt;&gt;"", INDEX($D$5:$D$1433, MATCH(J50, $E$5:$E$1433, 0)),"")</f>
        <v>0</v>
      </c>
      <c r="I50" t="str">
        <f>IFERROR(IF(J50&lt;&gt;"", INDEX($B$5:$B$1433, MATCH(J50, $E$5:$E$1433, 0)),""),"SAI")</f>
        <v>VU HOÀNG THÔNG</v>
      </c>
      <c r="J50">
        <v>32000251</v>
      </c>
      <c r="K50" t="str">
        <v xml:space="preserve"> 6:22:41 AM</v>
      </c>
      <c r="L50" t="str">
        <f>IFERROR(IF($N$5="Sáng",IF(MID(K50,2,7)-MID($L$2,2,7)&gt;0,"Trễ",""),IF(MID(K50,2,7)-MID($Q$2,2,7)&gt;0,"Trễ","")),"")</f>
        <v/>
      </c>
      <c r="M50">
        <f>IFERROR(IF($N$5="Sáng",MID(K50,2,7)-MID($L$2,2,7),MID(K50,2,7)-MID($Q$2,2,7)),"")</f>
        <v>-0.025913685185185165</v>
      </c>
      <c r="Q50" t="str">
        <f>IF(B50&lt;&gt;"",IF(AND(P50="",F50=""),"Không phép ",""),"")</f>
        <v xml:space="preserve">Không phép </v>
      </c>
      <c r="R50" t="str">
        <f>UPPER(B50)</f>
        <v>LÊ NGỌC HẢI YẾN</v>
      </c>
      <c r="S50" t="str">
        <v>2026-2029</v>
      </c>
      <c r="T50" t="str">
        <f>IFERROR(IF(J50&lt;&gt;"", INDEX($S$5:$S$1433, MATCH(J50, $E$5:$E$1433, 0)),""),"")</f>
        <v>2024-2027</v>
      </c>
      <c r="U50" t="str">
        <v>16/5/2011</v>
      </c>
      <c r="V50">
        <f>IFERROR(IF(J50&lt;&gt;"", INDEX($U$5:$U$1433, MATCH(J50, $E$5:$E$1433, 0)),""),"")</f>
        <v>39969</v>
      </c>
      <c r="Y50">
        <f>Y49+10</f>
        <v>330000450</v>
      </c>
      <c r="Z50" t="str">
        <f>LEFT(Y50,8)</f>
        <v>33000045</v>
      </c>
      <c r="AA50" t="str">
        <v>YẾN</v>
      </c>
    </row>
    <row r="51">
      <c r="A51">
        <f>IF(B51&lt;&gt;"",A50+1,"")</f>
        <v>47</v>
      </c>
      <c r="B51" t="str">
        <v>NGUYỄN TRẦN NGỌC ÁNH</v>
      </c>
      <c r="C51" t="str">
        <v>10A10</v>
      </c>
      <c r="D51">
        <v>33000046</v>
      </c>
      <c r="E51">
        <v>19241803</v>
      </c>
      <c r="F51" t="str">
        <f>IFERROR(IF(VLOOKUP(E51,J:J,1,0)=E51,"X",""),"")</f>
        <v/>
      </c>
      <c r="G51" t="str">
        <f>IF(J51&lt;&gt;"", INDEX($C$5:$C$1433, MATCH(J51, $E$5:$E$1433, 0)),"")</f>
        <v>12A1</v>
      </c>
      <c r="H51">
        <f>IF(J51&lt;&gt;"", INDEX($D$5:$D$1433, MATCH(J51, $E$5:$E$1433, 0)),"")</f>
        <v>0</v>
      </c>
      <c r="I51" t="str">
        <f>IFERROR(IF(J51&lt;&gt;"", INDEX($B$5:$B$1433, MATCH(J51, $E$5:$E$1433, 0)),""),"SAI")</f>
        <v>NGUYỄN NHẬT HÀO</v>
      </c>
      <c r="J51">
        <v>32000009</v>
      </c>
      <c r="K51" t="str">
        <v xml:space="preserve"> 6:22:43 AM</v>
      </c>
      <c r="L51" t="str">
        <f>IFERROR(IF($N$5="Sáng",IF(MID(K51,2,7)-MID($L$2,2,7)&gt;0,"Trễ",""),IF(MID(K51,2,7)-MID($Q$2,2,7)&gt;0,"Trễ","")),"")</f>
        <v/>
      </c>
      <c r="M51">
        <f>IFERROR(IF($N$5="Sáng",MID(K51,2,7)-MID($L$2,2,7),MID(K51,2,7)-MID($Q$2,2,7)),"")</f>
        <v>-0.02589053703703703</v>
      </c>
      <c r="Q51" t="str">
        <f>IF(B51&lt;&gt;"",IF(AND(P51="",F51=""),"Không phép ",""),"")</f>
        <v xml:space="preserve">Không phép </v>
      </c>
      <c r="R51" t="str">
        <f>UPPER(B51)</f>
        <v>NGUYỄN TRẦN NGỌC ÁNH</v>
      </c>
      <c r="S51" t="str">
        <v>2026-2029</v>
      </c>
      <c r="T51" t="str">
        <f>IFERROR(IF(J51&lt;&gt;"", INDEX($S$5:$S$1433, MATCH(J51, $E$5:$E$1433, 0)),""),"")</f>
        <v>2024-2027</v>
      </c>
      <c r="U51" t="str">
        <v>11/6/2011</v>
      </c>
      <c r="V51">
        <f>IFERROR(IF(J51&lt;&gt;"", INDEX($U$5:$U$1433, MATCH(J51, $E$5:$E$1433, 0)),""),"")</f>
        <v>39906</v>
      </c>
      <c r="Y51">
        <f>Y50+10</f>
        <v>330000460</v>
      </c>
      <c r="Z51" t="str">
        <f>LEFT(Y51,8)</f>
        <v>33000046</v>
      </c>
      <c r="AA51" t="str">
        <v>ÁNH</v>
      </c>
    </row>
    <row r="52">
      <c r="A52">
        <f>IF(B52&lt;&gt;"",A51+1,"")</f>
        <v>48</v>
      </c>
      <c r="B52" t="str">
        <v>NGUYỄN NGỌC KHÁNH BĂNG</v>
      </c>
      <c r="C52" t="str">
        <v>10A10</v>
      </c>
      <c r="D52">
        <v>33000047</v>
      </c>
      <c r="E52">
        <v>19155579</v>
      </c>
      <c r="F52" t="str">
        <f>IFERROR(IF(VLOOKUP(E52,J:J,1,0)=E52,"X",""),"")</f>
        <v/>
      </c>
      <c r="G52" t="str">
        <f>IF(J52&lt;&gt;"", INDEX($C$5:$C$1433, MATCH(J52, $E$5:$E$1433, 0)),"")</f>
        <v>11A1</v>
      </c>
      <c r="H52">
        <f>IF(J52&lt;&gt;"", INDEX($D$5:$D$1433, MATCH(J52, $E$5:$E$1433, 0)),"")</f>
        <v>0</v>
      </c>
      <c r="I52" t="str">
        <f>IFERROR(IF(J52&lt;&gt;"", INDEX($B$5:$B$1433, MATCH(J52, $E$5:$E$1433, 0)),""),"SAI")</f>
        <v>TRƯƠNG HOÀNG PHÚ</v>
      </c>
      <c r="J52">
        <v>32000506</v>
      </c>
      <c r="K52" t="str">
        <v xml:space="preserve"> 6:22:56 AM</v>
      </c>
      <c r="L52" t="str">
        <f>IFERROR(IF($N$5="Sáng",IF(MID(K52,2,7)-MID($L$2,2,7)&gt;0,"Trễ",""),IF(MID(K52,2,7)-MID($Q$2,2,7)&gt;0,"Trễ","")),"")</f>
        <v/>
      </c>
      <c r="M52">
        <f>IFERROR(IF($N$5="Sáng",MID(K52,2,7)-MID($L$2,2,7),MID(K52,2,7)-MID($Q$2,2,7)),"")</f>
        <v>-0.025740074074074026</v>
      </c>
      <c r="Q52" t="str">
        <f>IF(B52&lt;&gt;"",IF(AND(P52="",F52=""),"Không phép ",""),"")</f>
        <v xml:space="preserve">Không phép </v>
      </c>
      <c r="R52" t="str">
        <f>UPPER(B52)</f>
        <v>NGUYỄN NGỌC KHÁNH BĂNG</v>
      </c>
      <c r="S52" t="str">
        <v>2026-2029</v>
      </c>
      <c r="T52" t="str">
        <f>IFERROR(IF(J52&lt;&gt;"", INDEX($S$5:$S$1433, MATCH(J52, $E$5:$E$1433, 0)),""),"")</f>
        <v>2025-2028</v>
      </c>
      <c r="U52" t="str">
        <v>17/02/2011</v>
      </c>
      <c r="V52">
        <f>IFERROR(IF(J52&lt;&gt;"", INDEX($U$5:$U$1433, MATCH(J52, $E$5:$E$1433, 0)),""),"")</f>
        <v>40341</v>
      </c>
      <c r="Y52">
        <f>Y51+10</f>
        <v>330000470</v>
      </c>
      <c r="Z52" t="str">
        <f>LEFT(Y52,8)</f>
        <v>33000047</v>
      </c>
      <c r="AA52" t="str">
        <v>BĂNG</v>
      </c>
    </row>
    <row r="53">
      <c r="A53">
        <f>IF(B53&lt;&gt;"",A52+1,"")</f>
        <v>49</v>
      </c>
      <c r="B53" t="str">
        <v>NGUYỄN TRẦN GIA BẢO</v>
      </c>
      <c r="C53" t="str">
        <v>10A10</v>
      </c>
      <c r="D53">
        <v>33000048</v>
      </c>
      <c r="E53">
        <v>20417947</v>
      </c>
      <c r="F53" t="str">
        <f>IFERROR(IF(VLOOKUP(E53,J:J,1,0)=E53,"X",""),"")</f>
        <v/>
      </c>
      <c r="G53" t="str">
        <f>IF(J53&lt;&gt;"", INDEX($C$5:$C$1433, MATCH(J53, $E$5:$E$1433, 0)),"")</f>
        <v>11A7</v>
      </c>
      <c r="H53">
        <f>IF(J53&lt;&gt;"", INDEX($D$5:$D$1433, MATCH(J53, $E$5:$E$1433, 0)),"")</f>
        <v>0</v>
      </c>
      <c r="I53" t="str">
        <f>IFERROR(IF(J53&lt;&gt;"", INDEX($B$5:$B$1433, MATCH(J53, $E$5:$E$1433, 0)),""),"SAI")</f>
        <v>NGUYỄN THỊ MỸ TRANG</v>
      </c>
      <c r="J53">
        <v>32000814</v>
      </c>
      <c r="K53" t="str">
        <v xml:space="preserve"> 6:23:13 AM</v>
      </c>
      <c r="L53" t="str">
        <f>IFERROR(IF($N$5="Sáng",IF(MID(K53,2,7)-MID($L$2,2,7)&gt;0,"Trễ",""),IF(MID(K53,2,7)-MID($Q$2,2,7)&gt;0,"Trễ","")),"")</f>
        <v/>
      </c>
      <c r="M53">
        <f>IFERROR(IF($N$5="Sáng",MID(K53,2,7)-MID($L$2,2,7),MID(K53,2,7)-MID($Q$2,2,7)),"")</f>
        <v>-0.02554331481481481</v>
      </c>
      <c r="Q53" t="str">
        <f>IF(B53&lt;&gt;"",IF(AND(P53="",F53=""),"Không phép ",""),"")</f>
        <v xml:space="preserve">Không phép </v>
      </c>
      <c r="R53" t="str">
        <f>UPPER(B53)</f>
        <v>NGUYỄN TRẦN GIA BẢO</v>
      </c>
      <c r="S53" t="str">
        <v>2026-2029</v>
      </c>
      <c r="T53" t="str">
        <f>IFERROR(IF(J53&lt;&gt;"", INDEX($S$5:$S$1433, MATCH(J53, $E$5:$E$1433, 0)),""),"")</f>
        <v>2025-2028</v>
      </c>
      <c r="U53" t="str">
        <v>24/5/2011</v>
      </c>
      <c r="V53" t="str">
        <f>IFERROR(IF(J53&lt;&gt;"", INDEX($U$5:$U$1433, MATCH(J53, $E$5:$E$1433, 0)),""),"")</f>
        <v>20/8/2010</v>
      </c>
      <c r="Y53">
        <f>Y52+10</f>
        <v>330000480</v>
      </c>
      <c r="Z53" t="str">
        <f>LEFT(Y53,8)</f>
        <v>33000048</v>
      </c>
      <c r="AA53" t="str">
        <v>BẢO</v>
      </c>
    </row>
    <row r="54">
      <c r="A54">
        <f>IF(B54&lt;&gt;"",A53+1,"")</f>
        <v>50</v>
      </c>
      <c r="B54" t="str">
        <v>NGUYỄN TRẦN QUỐC BẢO</v>
      </c>
      <c r="C54" t="str">
        <v>10A10</v>
      </c>
      <c r="D54">
        <v>33000049</v>
      </c>
      <c r="E54">
        <v>19431371</v>
      </c>
      <c r="F54" t="str">
        <f>IFERROR(IF(VLOOKUP(E54,J:J,1,0)=E54,"X",""),"")</f>
        <v/>
      </c>
      <c r="G54" t="str">
        <f>IF(J54&lt;&gt;"", INDEX($C$5:$C$1433, MATCH(J54, $E$5:$E$1433, 0)),"")</f>
        <v>11A7</v>
      </c>
      <c r="H54">
        <f>IF(J54&lt;&gt;"", INDEX($D$5:$D$1433, MATCH(J54, $E$5:$E$1433, 0)),"")</f>
        <v>0</v>
      </c>
      <c r="I54" t="str">
        <f>IFERROR(IF(J54&lt;&gt;"", INDEX($B$5:$B$1433, MATCH(J54, $E$5:$E$1433, 0)),""),"SAI")</f>
        <v>NGUYỄN THỊ MỸ TRANG</v>
      </c>
      <c r="J54">
        <v>32000814</v>
      </c>
      <c r="K54" t="str">
        <v xml:space="preserve"> 6:23:13 AM</v>
      </c>
      <c r="L54" t="str">
        <f>IFERROR(IF($N$5="Sáng",IF(MID(K54,2,7)-MID($L$2,2,7)&gt;0,"Trễ",""),IF(MID(K54,2,7)-MID($Q$2,2,7)&gt;0,"Trễ","")),"")</f>
        <v/>
      </c>
      <c r="M54">
        <f>IFERROR(IF($N$5="Sáng",MID(K54,2,7)-MID($L$2,2,7),MID(K54,2,7)-MID($Q$2,2,7)),"")</f>
        <v>-0.02554331481481481</v>
      </c>
      <c r="Q54" t="str">
        <f>IF(B54&lt;&gt;"",IF(AND(P54="",F54=""),"Không phép ",""),"")</f>
        <v xml:space="preserve">Không phép </v>
      </c>
      <c r="R54" t="str">
        <f>UPPER(B54)</f>
        <v>NGUYỄN TRẦN QUỐC BẢO</v>
      </c>
      <c r="S54" t="str">
        <v>2026-2029</v>
      </c>
      <c r="T54" t="str">
        <f>IFERROR(IF(J54&lt;&gt;"", INDEX($S$5:$S$1433, MATCH(J54, $E$5:$E$1433, 0)),""),"")</f>
        <v>2025-2028</v>
      </c>
      <c r="U54" t="str">
        <v>23/02/2011</v>
      </c>
      <c r="V54" t="str">
        <f>IFERROR(IF(J54&lt;&gt;"", INDEX($U$5:$U$1433, MATCH(J54, $E$5:$E$1433, 0)),""),"")</f>
        <v>20/8/2010</v>
      </c>
      <c r="Y54">
        <f>Y53+10</f>
        <v>330000490</v>
      </c>
      <c r="Z54" t="str">
        <f>LEFT(Y54,8)</f>
        <v>33000049</v>
      </c>
      <c r="AA54" t="str">
        <v>BẢO</v>
      </c>
    </row>
    <row r="55">
      <c r="A55">
        <f>IF(B55&lt;&gt;"",A54+1,"")</f>
        <v>51</v>
      </c>
      <c r="B55" t="str">
        <v>TRẦN GIA BẢO</v>
      </c>
      <c r="C55" t="str">
        <v>10A10</v>
      </c>
      <c r="D55">
        <v>33000050</v>
      </c>
      <c r="E55">
        <v>15048106</v>
      </c>
      <c r="F55" t="str">
        <f>IFERROR(IF(VLOOKUP(E55,J:J,1,0)=E55,"X",""),"")</f>
        <v/>
      </c>
      <c r="G55" t="str">
        <f>IF(J55&lt;&gt;"", INDEX($C$5:$C$1433, MATCH(J55, $E$5:$E$1433, 0)),"")</f>
        <v>11A7</v>
      </c>
      <c r="H55">
        <f>IF(J55&lt;&gt;"", INDEX($D$5:$D$1433, MATCH(J55, $E$5:$E$1433, 0)),"")</f>
        <v>0</v>
      </c>
      <c r="I55" t="str">
        <f>IFERROR(IF(J55&lt;&gt;"", INDEX($B$5:$B$1433, MATCH(J55, $E$5:$E$1433, 0)),""),"SAI")</f>
        <v>NGUYỄN THỊ MỸ TRANG</v>
      </c>
      <c r="J55">
        <v>32000814</v>
      </c>
      <c r="K55" t="str">
        <v xml:space="preserve"> 6:23:14 AM</v>
      </c>
      <c r="L55" t="str">
        <f>IFERROR(IF($N$5="Sáng",IF(MID(K55,2,7)-MID($L$2,2,7)&gt;0,"Trễ",""),IF(MID(K55,2,7)-MID($Q$2,2,7)&gt;0,"Trễ","")),"")</f>
        <v/>
      </c>
      <c r="M55">
        <f>IFERROR(IF($N$5="Sáng",MID(K55,2,7)-MID($L$2,2,7),MID(K55,2,7)-MID($Q$2,2,7)),"")</f>
        <v>-0.025531740740740716</v>
      </c>
      <c r="Q55" t="str">
        <f>IF(B55&lt;&gt;"",IF(AND(P55="",F55=""),"Không phép ",""),"")</f>
        <v xml:space="preserve">Không phép </v>
      </c>
      <c r="R55" t="str">
        <f>UPPER(B55)</f>
        <v>TRẦN GIA BẢO</v>
      </c>
      <c r="S55" t="str">
        <v>2026-2029</v>
      </c>
      <c r="T55" t="str">
        <f>IFERROR(IF(J55&lt;&gt;"", INDEX($S$5:$S$1433, MATCH(J55, $E$5:$E$1433, 0)),""),"")</f>
        <v>2025-2028</v>
      </c>
      <c r="U55" t="str">
        <v>18/10/2011</v>
      </c>
      <c r="V55" t="str">
        <f>IFERROR(IF(J55&lt;&gt;"", INDEX($U$5:$U$1433, MATCH(J55, $E$5:$E$1433, 0)),""),"")</f>
        <v>20/8/2010</v>
      </c>
      <c r="Y55">
        <f>Y54+10</f>
        <v>330000500</v>
      </c>
      <c r="Z55" t="str">
        <f>LEFT(Y55,8)</f>
        <v>33000050</v>
      </c>
      <c r="AA55" t="str">
        <v>BẢO</v>
      </c>
    </row>
    <row r="56">
      <c r="A56">
        <f>IF(B56&lt;&gt;"",A55+1,"")</f>
        <v>52</v>
      </c>
      <c r="B56" t="str">
        <v>NGUYỄN BẢO CHÂU</v>
      </c>
      <c r="C56" t="str">
        <v>10A10</v>
      </c>
      <c r="D56">
        <v>33000051</v>
      </c>
      <c r="E56">
        <v>19522715</v>
      </c>
      <c r="F56" t="str">
        <f>IFERROR(IF(VLOOKUP(E56,J:J,1,0)=E56,"X",""),"")</f>
        <v/>
      </c>
      <c r="G56" t="str">
        <f>IF(J56&lt;&gt;"", INDEX($C$5:$C$1433, MATCH(J56, $E$5:$E$1433, 0)),"")</f>
        <v>11A3</v>
      </c>
      <c r="H56">
        <f>IF(J56&lt;&gt;"", INDEX($D$5:$D$1433, MATCH(J56, $E$5:$E$1433, 0)),"")</f>
        <v>0</v>
      </c>
      <c r="I56" t="str">
        <f>IFERROR(IF(J56&lt;&gt;"", INDEX($B$5:$B$1433, MATCH(J56, $E$5:$E$1433, 0)),""),"SAI")</f>
        <v>TRƯƠNG MINH KHANG</v>
      </c>
      <c r="J56">
        <v>32000618</v>
      </c>
      <c r="K56" t="str">
        <v xml:space="preserve"> 6:23:16 AM</v>
      </c>
      <c r="L56" t="str">
        <f>IFERROR(IF($N$5="Sáng",IF(MID(K56,2,7)-MID($L$2,2,7)&gt;0,"Trễ",""),IF(MID(K56,2,7)-MID($Q$2,2,7)&gt;0,"Trễ","")),"")</f>
        <v/>
      </c>
      <c r="M56">
        <f>IFERROR(IF($N$5="Sáng",MID(K56,2,7)-MID($L$2,2,7),MID(K56,2,7)-MID($Q$2,2,7)),"")</f>
        <v>-0.025508592592592583</v>
      </c>
      <c r="Q56" t="str">
        <f>IF(B56&lt;&gt;"",IF(AND(P56="",F56=""),"Không phép ",""),"")</f>
        <v xml:space="preserve">Không phép </v>
      </c>
      <c r="R56" t="str">
        <f>UPPER(B56)</f>
        <v>NGUYỄN BẢO CHÂU</v>
      </c>
      <c r="S56" t="str">
        <v>2026-2029</v>
      </c>
      <c r="T56" t="str">
        <f>IFERROR(IF(J56&lt;&gt;"", INDEX($S$5:$S$1433, MATCH(J56, $E$5:$E$1433, 0)),""),"")</f>
        <v>2025-2028</v>
      </c>
      <c r="U56" t="str">
        <v>18/9/2011</v>
      </c>
      <c r="V56" t="str">
        <f>IFERROR(IF(J56&lt;&gt;"", INDEX($U$5:$U$1433, MATCH(J56, $E$5:$E$1433, 0)),""),"")</f>
        <v>18/10/2010</v>
      </c>
      <c r="Y56">
        <f>Y55+10</f>
        <v>330000510</v>
      </c>
      <c r="Z56" t="str">
        <f>LEFT(Y56,8)</f>
        <v>33000051</v>
      </c>
      <c r="AA56" t="str">
        <v>CHÂU</v>
      </c>
    </row>
    <row r="57">
      <c r="A57">
        <f>IF(B57&lt;&gt;"",A56+1,"")</f>
        <v>53</v>
      </c>
      <c r="B57" t="str">
        <v>HUỲNH CHÍ ĐẠO</v>
      </c>
      <c r="C57" t="str">
        <v>10A10</v>
      </c>
      <c r="D57">
        <v>33000052</v>
      </c>
      <c r="E57">
        <v>3461483</v>
      </c>
      <c r="F57" t="str">
        <f>IFERROR(IF(VLOOKUP(E57,J:J,1,0)=E57,"X",""),"")</f>
        <v/>
      </c>
      <c r="G57" t="str">
        <f>IF(J57&lt;&gt;"", INDEX($C$5:$C$1433, MATCH(J57, $E$5:$E$1433, 0)),"")</f>
        <v>11A1</v>
      </c>
      <c r="H57">
        <f>IF(J57&lt;&gt;"", INDEX($D$5:$D$1433, MATCH(J57, $E$5:$E$1433, 0)),"")</f>
        <v>0</v>
      </c>
      <c r="I57" t="str">
        <f>IFERROR(IF(J57&lt;&gt;"", INDEX($B$5:$B$1433, MATCH(J57, $E$5:$E$1433, 0)),""),"SAI")</f>
        <v>ĐẶNG THANH KHÔI</v>
      </c>
      <c r="J57">
        <v>32000489</v>
      </c>
      <c r="K57" t="str">
        <v xml:space="preserve"> 6:23:19 AM</v>
      </c>
      <c r="L57" t="str">
        <f>IFERROR(IF($N$5="Sáng",IF(MID(K57,2,7)-MID($L$2,2,7)&gt;0,"Trễ",""),IF(MID(K57,2,7)-MID($Q$2,2,7)&gt;0,"Trễ","")),"")</f>
        <v/>
      </c>
      <c r="M57">
        <f>IFERROR(IF($N$5="Sáng",MID(K57,2,7)-MID($L$2,2,7),MID(K57,2,7)-MID($Q$2,2,7)),"")</f>
        <v>-0.025473870370370355</v>
      </c>
      <c r="Q57" t="str">
        <f>IF(B57&lt;&gt;"",IF(AND(P57="",F57=""),"Không phép ",""),"")</f>
        <v xml:space="preserve">Không phép </v>
      </c>
      <c r="R57" t="str">
        <f>UPPER(B57)</f>
        <v>HUỲNH CHÍ ĐẠO</v>
      </c>
      <c r="S57" t="str">
        <v>2026-2029</v>
      </c>
      <c r="T57" t="str">
        <f>IFERROR(IF(J57&lt;&gt;"", INDEX($S$5:$S$1433, MATCH(J57, $E$5:$E$1433, 0)),""),"")</f>
        <v>2025-2028</v>
      </c>
      <c r="U57" t="str">
        <v>16/3/2011</v>
      </c>
      <c r="V57" t="str">
        <f>IFERROR(IF(J57&lt;&gt;"", INDEX($U$5:$U$1433, MATCH(J57, $E$5:$E$1433, 0)),""),"")</f>
        <v>29/01/2010</v>
      </c>
      <c r="Y57">
        <f>Y56+10</f>
        <v>330000520</v>
      </c>
      <c r="Z57" t="str">
        <f>LEFT(Y57,8)</f>
        <v>33000052</v>
      </c>
      <c r="AA57" t="str">
        <v>ĐẠO</v>
      </c>
    </row>
    <row r="58">
      <c r="A58">
        <f>IF(B58&lt;&gt;"",A57+1,"")</f>
        <v>54</v>
      </c>
      <c r="B58" t="str">
        <v>NGUYỄN MAI SƠN GIANG</v>
      </c>
      <c r="C58" t="str">
        <v>10A10</v>
      </c>
      <c r="D58">
        <v>33000053</v>
      </c>
      <c r="E58">
        <v>19045035</v>
      </c>
      <c r="F58" t="str">
        <f>IFERROR(IF(VLOOKUP(E58,J:J,1,0)=E58,"X",""),"")</f>
        <v/>
      </c>
      <c r="G58" t="str">
        <f>IF(J58&lt;&gt;"", INDEX($C$5:$C$1433, MATCH(J58, $E$5:$E$1433, 0)),"")</f>
        <v>11A1</v>
      </c>
      <c r="H58">
        <f>IF(J58&lt;&gt;"", INDEX($D$5:$D$1433, MATCH(J58, $E$5:$E$1433, 0)),"")</f>
        <v>0</v>
      </c>
      <c r="I58" t="str">
        <f>IFERROR(IF(J58&lt;&gt;"", INDEX($B$5:$B$1433, MATCH(J58, $E$5:$E$1433, 0)),""),"SAI")</f>
        <v>ĐẶNG THANH KHÔI</v>
      </c>
      <c r="J58">
        <v>32000489</v>
      </c>
      <c r="K58" t="str">
        <v xml:space="preserve"> 6:23:20 AM</v>
      </c>
      <c r="L58" t="str">
        <f>IFERROR(IF($N$5="Sáng",IF(MID(K58,2,7)-MID($L$2,2,7)&gt;0,"Trễ",""),IF(MID(K58,2,7)-MID($Q$2,2,7)&gt;0,"Trễ","")),"")</f>
        <v/>
      </c>
      <c r="M58">
        <f>IFERROR(IF($N$5="Sáng",MID(K58,2,7)-MID($L$2,2,7),MID(K58,2,7)-MID($Q$2,2,7)),"")</f>
        <v>-0.02546229629629626</v>
      </c>
      <c r="Q58" t="str">
        <f>IF(B58&lt;&gt;"",IF(AND(P58="",F58=""),"Không phép ",""),"")</f>
        <v xml:space="preserve">Không phép </v>
      </c>
      <c r="R58" t="str">
        <f>UPPER(B58)</f>
        <v>NGUYỄN MAI SƠN GIANG</v>
      </c>
      <c r="S58" t="str">
        <v>2026-2029</v>
      </c>
      <c r="T58" t="str">
        <f>IFERROR(IF(J58&lt;&gt;"", INDEX($S$5:$S$1433, MATCH(J58, $E$5:$E$1433, 0)),""),"")</f>
        <v>2025-2028</v>
      </c>
      <c r="U58" t="str">
        <v>28/12/2011</v>
      </c>
      <c r="V58" t="str">
        <f>IFERROR(IF(J58&lt;&gt;"", INDEX($U$5:$U$1433, MATCH(J58, $E$5:$E$1433, 0)),""),"")</f>
        <v>29/01/2010</v>
      </c>
      <c r="Y58">
        <f>Y57+10</f>
        <v>330000530</v>
      </c>
      <c r="Z58" t="str">
        <f>LEFT(Y58,8)</f>
        <v>33000053</v>
      </c>
      <c r="AA58" t="str">
        <v>GIANG</v>
      </c>
    </row>
    <row r="59">
      <c r="A59">
        <f>IF(B59&lt;&gt;"",A58+1,"")</f>
        <v>55</v>
      </c>
      <c r="B59" t="str">
        <v>ĐẶNG QUANG HOÀNG HIỆP</v>
      </c>
      <c r="C59" t="str">
        <v>10A10</v>
      </c>
      <c r="D59">
        <v>33000054</v>
      </c>
      <c r="E59">
        <v>19227275</v>
      </c>
      <c r="F59" t="str">
        <f>IFERROR(IF(VLOOKUP(E59,J:J,1,0)=E59,"X",""),"")</f>
        <v/>
      </c>
      <c r="G59" t="str">
        <f>IF(J59&lt;&gt;"", INDEX($C$5:$C$1433, MATCH(J59, $E$5:$E$1433, 0)),"")</f>
        <v>11A7</v>
      </c>
      <c r="H59">
        <f>IF(J59&lt;&gt;"", INDEX($D$5:$D$1433, MATCH(J59, $E$5:$E$1433, 0)),"")</f>
        <v>0</v>
      </c>
      <c r="I59" t="str">
        <f>IFERROR(IF(J59&lt;&gt;"", INDEX($B$5:$B$1433, MATCH(J59, $E$5:$E$1433, 0)),""),"SAI")</f>
        <v>BÙI TUẤN BẢNG</v>
      </c>
      <c r="J59">
        <v>32000785</v>
      </c>
      <c r="K59" t="str">
        <v xml:space="preserve"> 6:23:21 AM</v>
      </c>
      <c r="L59" t="str">
        <f>IFERROR(IF($N$5="Sáng",IF(MID(K59,2,7)-MID($L$2,2,7)&gt;0,"Trễ",""),IF(MID(K59,2,7)-MID($Q$2,2,7)&gt;0,"Trễ","")),"")</f>
        <v/>
      </c>
      <c r="M59">
        <f>IFERROR(IF($N$5="Sáng",MID(K59,2,7)-MID($L$2,2,7),MID(K59,2,7)-MID($Q$2,2,7)),"")</f>
        <v>-0.025450722222222166</v>
      </c>
      <c r="Q59" t="str">
        <f>IF(B59&lt;&gt;"",IF(AND(P59="",F59=""),"Không phép ",""),"")</f>
        <v xml:space="preserve">Không phép </v>
      </c>
      <c r="R59" t="str">
        <f>UPPER(B59)</f>
        <v>ĐẶNG QUANG HOÀNG HIỆP</v>
      </c>
      <c r="S59" t="str">
        <v>2026-2029</v>
      </c>
      <c r="T59" t="str">
        <f>IFERROR(IF(J59&lt;&gt;"", INDEX($S$5:$S$1433, MATCH(J59, $E$5:$E$1433, 0)),""),"")</f>
        <v>2025-2028</v>
      </c>
      <c r="U59" t="str">
        <v>15/5/2011</v>
      </c>
      <c r="V59" t="str">
        <f>IFERROR(IF(J59&lt;&gt;"", INDEX($U$5:$U$1433, MATCH(J59, $E$5:$E$1433, 0)),""),"")</f>
        <v>15/02/2010</v>
      </c>
      <c r="Y59">
        <f>Y58+10</f>
        <v>330000540</v>
      </c>
      <c r="Z59" t="str">
        <f>LEFT(Y59,8)</f>
        <v>33000054</v>
      </c>
      <c r="AA59" t="str">
        <v>HIỆP</v>
      </c>
    </row>
    <row r="60">
      <c r="A60">
        <f>IF(B60&lt;&gt;"",A59+1,"")</f>
        <v>56</v>
      </c>
      <c r="B60" t="str">
        <v>NGUYỄN NHẤT HUY</v>
      </c>
      <c r="C60" t="str">
        <v>10A10</v>
      </c>
      <c r="D60">
        <v>33000055</v>
      </c>
      <c r="E60">
        <v>20315851</v>
      </c>
      <c r="F60" t="str">
        <f>IFERROR(IF(VLOOKUP(E60,J:J,1,0)=E60,"X",""),"")</f>
        <v/>
      </c>
      <c r="G60" t="str">
        <f>IF(J60&lt;&gt;"", INDEX($C$5:$C$1433, MATCH(J60, $E$5:$E$1433, 0)),"")</f>
        <v>11A5</v>
      </c>
      <c r="H60">
        <f>IF(J60&lt;&gt;"", INDEX($D$5:$D$1433, MATCH(J60, $E$5:$E$1433, 0)),"")</f>
        <v>0</v>
      </c>
      <c r="I60" t="str">
        <f>IFERROR(IF(J60&lt;&gt;"", INDEX($B$5:$B$1433, MATCH(J60, $E$5:$E$1433, 0)),""),"SAI")</f>
        <v>HUỲNH KỲ NAM</v>
      </c>
      <c r="J60">
        <v>32000713</v>
      </c>
      <c r="K60" t="str">
        <v xml:space="preserve"> 6:23:46 AM</v>
      </c>
      <c r="L60" t="str">
        <f>IFERROR(IF($N$5="Sáng",IF(MID(K60,2,7)-MID($L$2,2,7)&gt;0,"Trễ",""),IF(MID(K60,2,7)-MID($Q$2,2,7)&gt;0,"Trễ","")),"")</f>
        <v/>
      </c>
      <c r="M60">
        <f>IFERROR(IF($N$5="Sáng",MID(K60,2,7)-MID($L$2,2,7),MID(K60,2,7)-MID($Q$2,2,7)),"")</f>
        <v>-0.02516137037037036</v>
      </c>
      <c r="Q60" t="str">
        <f>IF(B60&lt;&gt;"",IF(AND(P60="",F60=""),"Không phép ",""),"")</f>
        <v xml:space="preserve">Không phép </v>
      </c>
      <c r="R60" t="str">
        <f>UPPER(B60)</f>
        <v>NGUYỄN NHẤT HUY</v>
      </c>
      <c r="S60" t="str">
        <v>2026-2029</v>
      </c>
      <c r="T60" t="str">
        <f>IFERROR(IF(J60&lt;&gt;"", INDEX($S$5:$S$1433, MATCH(J60, $E$5:$E$1433, 0)),""),"")</f>
        <v>2025-2028</v>
      </c>
      <c r="U60" t="str">
        <v>15/01/2011</v>
      </c>
      <c r="V60" t="str">
        <f>IFERROR(IF(J60&lt;&gt;"", INDEX($U$5:$U$1433, MATCH(J60, $E$5:$E$1433, 0)),""),"")</f>
        <v>30/5/2010</v>
      </c>
      <c r="Y60">
        <f>Y59+10</f>
        <v>330000550</v>
      </c>
      <c r="Z60" t="str">
        <f>LEFT(Y60,8)</f>
        <v>33000055</v>
      </c>
      <c r="AA60" t="str">
        <v>HUY</v>
      </c>
    </row>
    <row r="61">
      <c r="A61">
        <f>IF(B61&lt;&gt;"",A60+1,"")</f>
        <v>57</v>
      </c>
      <c r="B61" t="str">
        <v>HUỲNH LÂM QUỐC KHÁNH</v>
      </c>
      <c r="C61" t="str">
        <v>10A10</v>
      </c>
      <c r="D61">
        <v>33000056</v>
      </c>
      <c r="E61">
        <v>20254043</v>
      </c>
      <c r="F61" t="str">
        <f>IFERROR(IF(VLOOKUP(E61,J:J,1,0)=E61,"X",""),"")</f>
        <v/>
      </c>
      <c r="G61" t="str">
        <f>IF(J61&lt;&gt;"", INDEX($C$5:$C$1433, MATCH(J61, $E$5:$E$1433, 0)),"")</f>
        <v>11A5</v>
      </c>
      <c r="H61">
        <f>IF(J61&lt;&gt;"", INDEX($D$5:$D$1433, MATCH(J61, $E$5:$E$1433, 0)),"")</f>
        <v>0</v>
      </c>
      <c r="I61" t="str">
        <f>IFERROR(IF(J61&lt;&gt;"", INDEX($B$5:$B$1433, MATCH(J61, $E$5:$E$1433, 0)),""),"SAI")</f>
        <v>HUỲNH KỲ NAM</v>
      </c>
      <c r="J61">
        <v>32000713</v>
      </c>
      <c r="K61" t="str">
        <v xml:space="preserve"> 6:23:47 AM</v>
      </c>
      <c r="L61" t="str">
        <f>IFERROR(IF($N$5="Sáng",IF(MID(K61,2,7)-MID($L$2,2,7)&gt;0,"Trễ",""),IF(MID(K61,2,7)-MID($Q$2,2,7)&gt;0,"Trễ","")),"")</f>
        <v/>
      </c>
      <c r="M61">
        <f>IFERROR(IF($N$5="Sáng",MID(K61,2,7)-MID($L$2,2,7),MID(K61,2,7)-MID($Q$2,2,7)),"")</f>
        <v>-0.025149796296296267</v>
      </c>
      <c r="Q61" t="str">
        <f>IF(B61&lt;&gt;"",IF(AND(P61="",F61=""),"Không phép ",""),"")</f>
        <v xml:space="preserve">Không phép </v>
      </c>
      <c r="R61" t="str">
        <f>UPPER(B61)</f>
        <v>HUỲNH LÂM QUỐC KHÁNH</v>
      </c>
      <c r="S61" t="str">
        <v>2026-2029</v>
      </c>
      <c r="T61" t="str">
        <f>IFERROR(IF(J61&lt;&gt;"", INDEX($S$5:$S$1433, MATCH(J61, $E$5:$E$1433, 0)),""),"")</f>
        <v>2025-2028</v>
      </c>
      <c r="U61" t="str">
        <v>24/11/2011</v>
      </c>
      <c r="V61" t="str">
        <f>IFERROR(IF(J61&lt;&gt;"", INDEX($U$5:$U$1433, MATCH(J61, $E$5:$E$1433, 0)),""),"")</f>
        <v>30/5/2010</v>
      </c>
      <c r="Y61">
        <f>Y60+10</f>
        <v>330000560</v>
      </c>
      <c r="Z61" t="str">
        <f>LEFT(Y61,8)</f>
        <v>33000056</v>
      </c>
      <c r="AA61" t="str">
        <v>KHÁNH</v>
      </c>
    </row>
    <row r="62">
      <c r="A62">
        <f>IF(B62&lt;&gt;"",A61+1,"")</f>
        <v>58</v>
      </c>
      <c r="B62" t="str">
        <v>PHẠM TRẦN MINH KHÔI</v>
      </c>
      <c r="C62" t="str">
        <v>10A10</v>
      </c>
      <c r="D62">
        <v>33000057</v>
      </c>
      <c r="E62">
        <v>19130299</v>
      </c>
      <c r="F62" t="str">
        <f>IFERROR(IF(VLOOKUP(E62,J:J,1,0)=E62,"X",""),"")</f>
        <v/>
      </c>
      <c r="G62" t="str">
        <f>IF(J62&lt;&gt;"", INDEX($C$5:$C$1433, MATCH(J62, $E$5:$E$1433, 0)),"")</f>
        <v>11A4</v>
      </c>
      <c r="H62">
        <f>IF(J62&lt;&gt;"", INDEX($D$5:$D$1433, MATCH(J62, $E$5:$E$1433, 0)),"")</f>
        <v>0</v>
      </c>
      <c r="I62" t="str">
        <f>IFERROR(IF(J62&lt;&gt;"", INDEX($B$5:$B$1433, MATCH(J62, $E$5:$E$1433, 0)),""),"SAI")</f>
        <v>NGUYỄN VĂN KHA</v>
      </c>
      <c r="J62">
        <v>32000663</v>
      </c>
      <c r="K62" t="str">
        <v xml:space="preserve"> 6:23:48 AM</v>
      </c>
      <c r="L62" t="str">
        <f>IFERROR(IF($N$5="Sáng",IF(MID(K62,2,7)-MID($L$2,2,7)&gt;0,"Trễ",""),IF(MID(K62,2,7)-MID($Q$2,2,7)&gt;0,"Trễ","")),"")</f>
        <v/>
      </c>
      <c r="M62">
        <f>IFERROR(IF($N$5="Sáng",MID(K62,2,7)-MID($L$2,2,7),MID(K62,2,7)-MID($Q$2,2,7)),"")</f>
        <v>-0.02513822222222223</v>
      </c>
      <c r="Q62" t="str">
        <f>IF(B62&lt;&gt;"",IF(AND(P62="",F62=""),"Không phép ",""),"")</f>
        <v xml:space="preserve">Không phép </v>
      </c>
      <c r="R62" t="str">
        <f>UPPER(B62)</f>
        <v>PHẠM TRẦN MINH KHÔI</v>
      </c>
      <c r="S62" t="str">
        <v>2026-2029</v>
      </c>
      <c r="T62" t="str">
        <f>IFERROR(IF(J62&lt;&gt;"", INDEX($S$5:$S$1433, MATCH(J62, $E$5:$E$1433, 0)),""),"")</f>
        <v>2025-2028</v>
      </c>
      <c r="U62" t="str">
        <v>04/5/2011</v>
      </c>
      <c r="V62">
        <f>IFERROR(IF(J62&lt;&gt;"", INDEX($U$5:$U$1433, MATCH(J62, $E$5:$E$1433, 0)),""),"")</f>
        <v>40521</v>
      </c>
      <c r="Y62">
        <f>Y61+10</f>
        <v>330000570</v>
      </c>
      <c r="Z62" t="str">
        <f>LEFT(Y62,8)</f>
        <v>33000057</v>
      </c>
      <c r="AA62" t="str">
        <v>KHÔI</v>
      </c>
    </row>
    <row r="63">
      <c r="A63">
        <f>IF(B63&lt;&gt;"",A62+1,"")</f>
        <v>59</v>
      </c>
      <c r="B63" t="str">
        <v>TRƯƠNG TRÍ KHÔI</v>
      </c>
      <c r="C63" t="str">
        <v>10A10</v>
      </c>
      <c r="D63">
        <v>33000058</v>
      </c>
      <c r="E63">
        <v>19728027</v>
      </c>
      <c r="F63" t="str">
        <f>IFERROR(IF(VLOOKUP(E63,J:J,1,0)=E63,"X",""),"")</f>
        <v/>
      </c>
      <c r="G63" t="str">
        <f>IF(J63&lt;&gt;"", INDEX($C$5:$C$1433, MATCH(J63, $E$5:$E$1433, 0)),"")</f>
        <v>11A4</v>
      </c>
      <c r="H63">
        <f>IF(J63&lt;&gt;"", INDEX($D$5:$D$1433, MATCH(J63, $E$5:$E$1433, 0)),"")</f>
        <v>0</v>
      </c>
      <c r="I63" t="str">
        <f>IFERROR(IF(J63&lt;&gt;"", INDEX($B$5:$B$1433, MATCH(J63, $E$5:$E$1433, 0)),""),"SAI")</f>
        <v>NGUYỄN VĂN KHA</v>
      </c>
      <c r="J63">
        <v>32000663</v>
      </c>
      <c r="K63" t="str">
        <v xml:space="preserve"> 6:23:49 AM</v>
      </c>
      <c r="L63" t="str">
        <f>IFERROR(IF($N$5="Sáng",IF(MID(K63,2,7)-MID($L$2,2,7)&gt;0,"Trễ",""),IF(MID(K63,2,7)-MID($Q$2,2,7)&gt;0,"Trễ","")),"")</f>
        <v/>
      </c>
      <c r="M63">
        <f>IFERROR(IF($N$5="Sáng",MID(K63,2,7)-MID($L$2,2,7),MID(K63,2,7)-MID($Q$2,2,7)),"")</f>
        <v>-0.025126648148148134</v>
      </c>
      <c r="Q63" t="str">
        <f>IF(B63&lt;&gt;"",IF(AND(P63="",F63=""),"Không phép ",""),"")</f>
        <v xml:space="preserve">Không phép </v>
      </c>
      <c r="R63" t="str">
        <f>UPPER(B63)</f>
        <v>TRƯƠNG TRÍ KHÔI</v>
      </c>
      <c r="S63" t="str">
        <v>2026-2029</v>
      </c>
      <c r="T63" t="str">
        <f>IFERROR(IF(J63&lt;&gt;"", INDEX($S$5:$S$1433, MATCH(J63, $E$5:$E$1433, 0)),""),"")</f>
        <v>2025-2028</v>
      </c>
      <c r="U63" t="str">
        <v>24/6/2011</v>
      </c>
      <c r="V63">
        <f>IFERROR(IF(J63&lt;&gt;"", INDEX($U$5:$U$1433, MATCH(J63, $E$5:$E$1433, 0)),""),"")</f>
        <v>40521</v>
      </c>
      <c r="Y63">
        <f>Y62+10</f>
        <v>330000580</v>
      </c>
      <c r="Z63" t="str">
        <f>LEFT(Y63,8)</f>
        <v>33000058</v>
      </c>
      <c r="AA63" t="str">
        <v>KHÔI</v>
      </c>
    </row>
    <row r="64">
      <c r="A64">
        <f>IF(B64&lt;&gt;"",A63+1,"")</f>
        <v>60</v>
      </c>
      <c r="B64" t="str">
        <v>VÕ DUY KHÔI</v>
      </c>
      <c r="C64" t="str">
        <v>10A10</v>
      </c>
      <c r="D64">
        <v>33000059</v>
      </c>
      <c r="E64">
        <v>20258635</v>
      </c>
      <c r="F64" t="str">
        <f>IFERROR(IF(VLOOKUP(E64,J:J,1,0)=E64,"X",""),"")</f>
        <v/>
      </c>
      <c r="G64" t="str">
        <f>IF(J64&lt;&gt;"", INDEX($C$5:$C$1433, MATCH(J64, $E$5:$E$1433, 0)),"")</f>
        <v>12A1</v>
      </c>
      <c r="H64">
        <f>IF(J64&lt;&gt;"", INDEX($D$5:$D$1433, MATCH(J64, $E$5:$E$1433, 0)),"")</f>
        <v>0</v>
      </c>
      <c r="I64" t="str">
        <f>IFERROR(IF(J64&lt;&gt;"", INDEX($B$5:$B$1433, MATCH(J64, $E$5:$E$1433, 0)),""),"SAI")</f>
        <v>NGUYỄN THẾ VINH</v>
      </c>
      <c r="J64">
        <v>32000041</v>
      </c>
      <c r="K64" t="str">
        <v xml:space="preserve"> 6:23:56 AM</v>
      </c>
      <c r="L64" t="str">
        <f>IFERROR(IF($N$5="Sáng",IF(MID(K64,2,7)-MID($L$2,2,7)&gt;0,"Trễ",""),IF(MID(K64,2,7)-MID($Q$2,2,7)&gt;0,"Trễ","")),"")</f>
        <v/>
      </c>
      <c r="M64">
        <f>IFERROR(IF($N$5="Sáng",MID(K64,2,7)-MID($L$2,2,7),MID(K64,2,7)-MID($Q$2,2,7)),"")</f>
        <v>-0.025045629629629584</v>
      </c>
      <c r="Q64" t="str">
        <f>IF(B64&lt;&gt;"",IF(AND(P64="",F64=""),"Không phép ",""),"")</f>
        <v xml:space="preserve">Không phép </v>
      </c>
      <c r="R64" t="str">
        <f>UPPER(B64)</f>
        <v>VÕ DUY KHÔI</v>
      </c>
      <c r="S64" t="str">
        <v>2026-2029</v>
      </c>
      <c r="T64" t="str">
        <f>IFERROR(IF(J64&lt;&gt;"", INDEX($S$5:$S$1433, MATCH(J64, $E$5:$E$1433, 0)),""),"")</f>
        <v>2024-2027</v>
      </c>
      <c r="U64" t="str">
        <v>18/11/2011</v>
      </c>
      <c r="V64">
        <f>IFERROR(IF(J64&lt;&gt;"", INDEX($U$5:$U$1433, MATCH(J64, $E$5:$E$1433, 0)),""),"")</f>
        <v>39943</v>
      </c>
      <c r="Y64">
        <f>Y63+10</f>
        <v>330000590</v>
      </c>
      <c r="Z64" t="str">
        <f>LEFT(Y64,8)</f>
        <v>33000059</v>
      </c>
      <c r="AA64" t="str">
        <v>KHÔI</v>
      </c>
    </row>
    <row r="65">
      <c r="A65">
        <f>IF(B65&lt;&gt;"",A64+1,"")</f>
        <v>61</v>
      </c>
      <c r="B65" t="str">
        <v>PHẠM THỊ CẨM LY</v>
      </c>
      <c r="C65" t="str">
        <v>10A10</v>
      </c>
      <c r="D65">
        <v>33000060</v>
      </c>
      <c r="E65">
        <v>18717067</v>
      </c>
      <c r="F65" t="str">
        <f>IFERROR(IF(VLOOKUP(E65,J:J,1,0)=E65,"X",""),"")</f>
        <v/>
      </c>
      <c r="G65" t="str">
        <f>IF(J65&lt;&gt;"", INDEX($C$5:$C$1433, MATCH(J65, $E$5:$E$1433, 0)),"")</f>
        <v>12A1</v>
      </c>
      <c r="H65">
        <f>IF(J65&lt;&gt;"", INDEX($D$5:$D$1433, MATCH(J65, $E$5:$E$1433, 0)),"")</f>
        <v>0</v>
      </c>
      <c r="I65" t="str">
        <f>IFERROR(IF(J65&lt;&gt;"", INDEX($B$5:$B$1433, MATCH(J65, $E$5:$E$1433, 0)),""),"SAI")</f>
        <v>NGUYỄN THẾ VINH</v>
      </c>
      <c r="J65">
        <v>32000041</v>
      </c>
      <c r="K65" t="str">
        <v xml:space="preserve"> 6:23:57 AM</v>
      </c>
      <c r="L65" t="str">
        <f>IFERROR(IF($N$5="Sáng",IF(MID(K65,2,7)-MID($L$2,2,7)&gt;0,"Trễ",""),IF(MID(K65,2,7)-MID($Q$2,2,7)&gt;0,"Trễ","")),"")</f>
        <v/>
      </c>
      <c r="M65">
        <f>IFERROR(IF($N$5="Sáng",MID(K65,2,7)-MID($L$2,2,7),MID(K65,2,7)-MID($Q$2,2,7)),"")</f>
        <v>-0.025034055555555546</v>
      </c>
      <c r="Q65" t="str">
        <f>IF(B65&lt;&gt;"",IF(AND(P65="",F65=""),"Không phép ",""),"")</f>
        <v xml:space="preserve">Không phép </v>
      </c>
      <c r="R65" t="str">
        <f>UPPER(B65)</f>
        <v>PHẠM THỊ CẨM LY</v>
      </c>
      <c r="S65" t="str">
        <v>2026-2029</v>
      </c>
      <c r="T65" t="str">
        <f>IFERROR(IF(J65&lt;&gt;"", INDEX($S$5:$S$1433, MATCH(J65, $E$5:$E$1433, 0)),""),"")</f>
        <v>2024-2027</v>
      </c>
      <c r="U65" t="str">
        <v>08/02/2011</v>
      </c>
      <c r="V65">
        <f>IFERROR(IF(J65&lt;&gt;"", INDEX($U$5:$U$1433, MATCH(J65, $E$5:$E$1433, 0)),""),"")</f>
        <v>39943</v>
      </c>
      <c r="Y65">
        <f>Y64+10</f>
        <v>330000600</v>
      </c>
      <c r="Z65" t="str">
        <f>LEFT(Y65,8)</f>
        <v>33000060</v>
      </c>
      <c r="AA65" t="str">
        <v>LY</v>
      </c>
    </row>
    <row r="66">
      <c r="A66">
        <f>IF(B66&lt;&gt;"",A65+1,"")</f>
        <v>62</v>
      </c>
      <c r="B66" t="str">
        <v>DANH THỊ NGỌC MAI</v>
      </c>
      <c r="C66" t="str">
        <v>10A10</v>
      </c>
      <c r="D66">
        <v>33000061</v>
      </c>
      <c r="E66">
        <v>20301067</v>
      </c>
      <c r="F66" t="str">
        <f>IFERROR(IF(VLOOKUP(E66,J:J,1,0)=E66,"X",""),"")</f>
        <v/>
      </c>
      <c r="G66" t="str">
        <f>IF(J66&lt;&gt;"", INDEX($C$5:$C$1433, MATCH(J66, $E$5:$E$1433, 0)),"")</f>
        <v>11A8</v>
      </c>
      <c r="H66">
        <f>IF(J66&lt;&gt;"", INDEX($D$5:$D$1433, MATCH(J66, $E$5:$E$1433, 0)),"")</f>
        <v>0</v>
      </c>
      <c r="I66" t="str">
        <f>IFERROR(IF(J66&lt;&gt;"", INDEX($B$5:$B$1433, MATCH(J66, $E$5:$E$1433, 0)),""),"SAI")</f>
        <v>NGUYỄN LÂM THANH TÚ</v>
      </c>
      <c r="J66">
        <v>32000861</v>
      </c>
      <c r="K66" t="str">
        <v xml:space="preserve"> 6:24:12 AM</v>
      </c>
      <c r="L66" t="str">
        <f>IFERROR(IF($N$5="Sáng",IF(MID(K66,2,7)-MID($L$2,2,7)&gt;0,"Trễ",""),IF(MID(K66,2,7)-MID($Q$2,2,7)&gt;0,"Trễ","")),"")</f>
        <v/>
      </c>
      <c r="M66">
        <f>IFERROR(IF($N$5="Sáng",MID(K66,2,7)-MID($L$2,2,7),MID(K66,2,7)-MID($Q$2,2,7)),"")</f>
        <v>-0.024860444444444407</v>
      </c>
      <c r="Q66" t="str">
        <f>IF(B66&lt;&gt;"",IF(AND(P66="",F66=""),"Không phép ",""),"")</f>
        <v xml:space="preserve">Không phép </v>
      </c>
      <c r="R66" t="str">
        <f>UPPER(B66)</f>
        <v>DANH THỊ NGỌC MAI</v>
      </c>
      <c r="S66" t="str">
        <v>2026-2029</v>
      </c>
      <c r="T66" t="str">
        <f>IFERROR(IF(J66&lt;&gt;"", INDEX($S$5:$S$1433, MATCH(J66, $E$5:$E$1433, 0)),""),"")</f>
        <v>2025-2028</v>
      </c>
      <c r="U66" t="str">
        <v>10/3/2011</v>
      </c>
      <c r="V66" t="str">
        <f>IFERROR(IF(J66&lt;&gt;"", INDEX($U$5:$U$1433, MATCH(J66, $E$5:$E$1433, 0)),""),"")</f>
        <v>14/12/2009</v>
      </c>
      <c r="Y66">
        <f>Y65+10</f>
        <v>330000610</v>
      </c>
      <c r="Z66" t="str">
        <f>LEFT(Y66,8)</f>
        <v>33000061</v>
      </c>
      <c r="AA66" t="str">
        <v>MAI</v>
      </c>
    </row>
    <row r="67">
      <c r="A67">
        <f>IF(B67&lt;&gt;"",A66+1,"")</f>
        <v>63</v>
      </c>
      <c r="B67" t="str">
        <v>TĂNG LÊ NHỰT MINH</v>
      </c>
      <c r="C67" t="str">
        <v>10A10</v>
      </c>
      <c r="D67">
        <v>33000062</v>
      </c>
      <c r="E67">
        <v>20217739</v>
      </c>
      <c r="F67" t="str">
        <f>IFERROR(IF(VLOOKUP(E67,J:J,1,0)=E67,"X",""),"")</f>
        <v/>
      </c>
      <c r="G67" t="str">
        <f>IF(J67&lt;&gt;"", INDEX($C$5:$C$1433, MATCH(J67, $E$5:$E$1433, 0)),"")</f>
        <v>11A7</v>
      </c>
      <c r="H67">
        <f>IF(J67&lt;&gt;"", INDEX($D$5:$D$1433, MATCH(J67, $E$5:$E$1433, 0)),"")</f>
        <v>0</v>
      </c>
      <c r="I67" t="str">
        <f>IFERROR(IF(J67&lt;&gt;"", INDEX($B$5:$B$1433, MATCH(J67, $E$5:$E$1433, 0)),""),"SAI")</f>
        <v>LÊ DUY MẠNH</v>
      </c>
      <c r="J67">
        <v>32000803</v>
      </c>
      <c r="K67" t="str">
        <v xml:space="preserve"> 6:24:22 AM</v>
      </c>
      <c r="L67" t="str">
        <f>IFERROR(IF($N$5="Sáng",IF(MID(K67,2,7)-MID($L$2,2,7)&gt;0,"Trễ",""),IF(MID(K67,2,7)-MID($Q$2,2,7)&gt;0,"Trễ","")),"")</f>
        <v/>
      </c>
      <c r="M67">
        <f>IFERROR(IF($N$5="Sáng",MID(K67,2,7)-MID($L$2,2,7),MID(K67,2,7)-MID($Q$2,2,7)),"")</f>
        <v>-0.024744703703703685</v>
      </c>
      <c r="Q67" t="str">
        <f>IF(B67&lt;&gt;"",IF(AND(P67="",F67=""),"Không phép ",""),"")</f>
        <v xml:space="preserve">Không phép </v>
      </c>
      <c r="R67" t="str">
        <f>UPPER(B67)</f>
        <v>TĂNG LÊ NHỰT MINH</v>
      </c>
      <c r="S67" t="str">
        <v>2026-2029</v>
      </c>
      <c r="T67" t="str">
        <f>IFERROR(IF(J67&lt;&gt;"", INDEX($S$5:$S$1433, MATCH(J67, $E$5:$E$1433, 0)),""),"")</f>
        <v>2025-2028</v>
      </c>
      <c r="U67" t="str">
        <v>09/7/2011</v>
      </c>
      <c r="V67">
        <f>IFERROR(IF(J67&lt;&gt;"", INDEX($U$5:$U$1433, MATCH(J67, $E$5:$E$1433, 0)),""),"")</f>
        <v>40218</v>
      </c>
      <c r="Y67">
        <f>Y66+10</f>
        <v>330000620</v>
      </c>
      <c r="Z67" t="str">
        <f>LEFT(Y67,8)</f>
        <v>33000062</v>
      </c>
      <c r="AA67" t="str">
        <v>MINH</v>
      </c>
    </row>
    <row r="68">
      <c r="A68">
        <f>IF(B68&lt;&gt;"",A67+1,"")</f>
        <v>64</v>
      </c>
      <c r="B68" t="str">
        <v>NGUYỄN VÕ THÙY MUỘI</v>
      </c>
      <c r="C68" t="str">
        <v>10A10</v>
      </c>
      <c r="D68">
        <v>33000063</v>
      </c>
      <c r="E68">
        <v>19520763</v>
      </c>
      <c r="F68" t="str">
        <f>IFERROR(IF(VLOOKUP(E68,J:J,1,0)=E68,"X",""),"")</f>
        <v/>
      </c>
      <c r="G68" t="str">
        <f>IF(J68&lt;&gt;"", INDEX($C$5:$C$1433, MATCH(J68, $E$5:$E$1433, 0)),"")</f>
        <v>11A7</v>
      </c>
      <c r="H68">
        <f>IF(J68&lt;&gt;"", INDEX($D$5:$D$1433, MATCH(J68, $E$5:$E$1433, 0)),"")</f>
        <v>0</v>
      </c>
      <c r="I68" t="str">
        <f>IFERROR(IF(J68&lt;&gt;"", INDEX($B$5:$B$1433, MATCH(J68, $E$5:$E$1433, 0)),""),"SAI")</f>
        <v>LÊ DUY MẠNH</v>
      </c>
      <c r="J68">
        <v>32000803</v>
      </c>
      <c r="K68" t="str">
        <v xml:space="preserve"> 6:24:22 AM</v>
      </c>
      <c r="L68" t="str">
        <f>IFERROR(IF($N$5="Sáng",IF(MID(K68,2,7)-MID($L$2,2,7)&gt;0,"Trễ",""),IF(MID(K68,2,7)-MID($Q$2,2,7)&gt;0,"Trễ","")),"")</f>
        <v/>
      </c>
      <c r="M68">
        <f>IFERROR(IF($N$5="Sáng",MID(K68,2,7)-MID($L$2,2,7),MID(K68,2,7)-MID($Q$2,2,7)),"")</f>
        <v>-0.024744703703703685</v>
      </c>
      <c r="Q68" t="str">
        <f>IF(B68&lt;&gt;"",IF(AND(P68="",F68=""),"Không phép ",""),"")</f>
        <v xml:space="preserve">Không phép </v>
      </c>
      <c r="R68" t="str">
        <f>UPPER(B68)</f>
        <v>NGUYỄN VÕ THÙY MUỘI</v>
      </c>
      <c r="S68" t="str">
        <v>2026-2029</v>
      </c>
      <c r="T68" t="str">
        <f>IFERROR(IF(J68&lt;&gt;"", INDEX($S$5:$S$1433, MATCH(J68, $E$5:$E$1433, 0)),""),"")</f>
        <v>2025-2028</v>
      </c>
      <c r="U68" t="str">
        <v>19/8/2011</v>
      </c>
      <c r="V68">
        <f>IFERROR(IF(J68&lt;&gt;"", INDEX($U$5:$U$1433, MATCH(J68, $E$5:$E$1433, 0)),""),"")</f>
        <v>40218</v>
      </c>
      <c r="Y68">
        <f>Y67+10</f>
        <v>330000630</v>
      </c>
      <c r="Z68" t="str">
        <f>LEFT(Y68,8)</f>
        <v>33000063</v>
      </c>
      <c r="AA68" t="str">
        <v>MUỘI</v>
      </c>
    </row>
    <row r="69">
      <c r="A69">
        <f>IF(B69&lt;&gt;"",A68+1,"")</f>
        <v>65</v>
      </c>
      <c r="B69" t="str">
        <v>NGUYỄN DƯƠNG DIỄM MY</v>
      </c>
      <c r="C69" t="str">
        <v>10A10</v>
      </c>
      <c r="D69">
        <v>33000064</v>
      </c>
      <c r="E69">
        <v>19046283</v>
      </c>
      <c r="F69" t="str">
        <f>IFERROR(IF(VLOOKUP(E69,J:J,1,0)=E69,"X",""),"")</f>
        <v/>
      </c>
      <c r="G69" t="str">
        <f>IF(J69&lt;&gt;"", INDEX($C$5:$C$1433, MATCH(J69, $E$5:$E$1433, 0)),"")</f>
        <v>11A7</v>
      </c>
      <c r="H69" t="str">
        <f>IF(J69&lt;&gt;"", INDEX($D$5:$D$1433, MATCH(J69, $E$5:$E$1433, 0)),"")</f>
        <v>chuyển trường</v>
      </c>
      <c r="I69" t="str">
        <f>IFERROR(IF(J69&lt;&gt;"", INDEX($B$5:$B$1433, MATCH(J69, $E$5:$E$1433, 0)),""),"SAI")</f>
        <v>NGUYỄN THỊ DIỆU HIỀN</v>
      </c>
      <c r="J69">
        <v>30000002</v>
      </c>
      <c r="K69" t="str">
        <v xml:space="preserve"> 6:24:24 AM</v>
      </c>
      <c r="L69" t="str">
        <f>IFERROR(IF($N$5="Sáng",IF(MID(K69,2,7)-MID($L$2,2,7)&gt;0,"Trễ",""),IF(MID(K69,2,7)-MID($Q$2,2,7)&gt;0,"Trễ","")),"")</f>
        <v/>
      </c>
      <c r="M69">
        <f>IFERROR(IF($N$5="Sáng",MID(K69,2,7)-MID($L$2,2,7),MID(K69,2,7)-MID($Q$2,2,7)),"")</f>
        <v>-0.024721555555555552</v>
      </c>
      <c r="Q69" t="str">
        <f>IF(B69&lt;&gt;"",IF(AND(P69="",F69=""),"Không phép ",""),"")</f>
        <v xml:space="preserve">Không phép </v>
      </c>
      <c r="R69" t="str">
        <f>UPPER(B69)</f>
        <v>NGUYỄN DƯƠNG DIỄM MY</v>
      </c>
      <c r="S69" t="str">
        <v>2026-2029</v>
      </c>
      <c r="T69" t="str">
        <f>IFERROR(IF(J69&lt;&gt;"", INDEX($S$5:$S$1433, MATCH(J69, $E$5:$E$1433, 0)),""),"")</f>
        <v>2025-2028</v>
      </c>
      <c r="U69" t="str">
        <v>23/5/2011</v>
      </c>
      <c r="V69" t="str">
        <f>IFERROR(IF(J69&lt;&gt;"", INDEX($U$5:$U$1433, MATCH(J69, $E$5:$E$1433, 0)),""),"")</f>
        <v>04/10/2010</v>
      </c>
      <c r="Y69">
        <f>Y68+10</f>
        <v>330000640</v>
      </c>
      <c r="Z69" t="str">
        <f>LEFT(Y69,8)</f>
        <v>33000064</v>
      </c>
      <c r="AA69" t="str">
        <v>MY</v>
      </c>
    </row>
    <row r="70">
      <c r="A70">
        <f>IF(B70&lt;&gt;"",A69+1,"")</f>
        <v>66</v>
      </c>
      <c r="B70" t="str">
        <v>NGUYỄN NGỌC KHÁNH NGÂN</v>
      </c>
      <c r="C70" t="str">
        <v>10A10</v>
      </c>
      <c r="D70">
        <v>33000065</v>
      </c>
      <c r="E70">
        <v>20208027</v>
      </c>
      <c r="F70" t="str">
        <f>IFERROR(IF(VLOOKUP(E70,J:J,1,0)=E70,"X",""),"")</f>
        <v/>
      </c>
      <c r="G70" t="str">
        <f>IF(J70&lt;&gt;"", INDEX($C$5:$C$1433, MATCH(J70, $E$5:$E$1433, 0)),"")</f>
        <v>12A2</v>
      </c>
      <c r="H70">
        <f>IF(J70&lt;&gt;"", INDEX($D$5:$D$1433, MATCH(J70, $E$5:$E$1433, 0)),"")</f>
        <v>0</v>
      </c>
      <c r="I70" t="str">
        <f>IFERROR(IF(J70&lt;&gt;"", INDEX($B$5:$B$1433, MATCH(J70, $E$5:$E$1433, 0)),""),"SAI")</f>
        <v>LÊ CAO HOÀNG ANH</v>
      </c>
      <c r="J70">
        <v>32000046</v>
      </c>
      <c r="K70" t="str">
        <v xml:space="preserve"> 6:24:30 AM</v>
      </c>
      <c r="L70" t="str">
        <f>IFERROR(IF($N$5="Sáng",IF(MID(K70,2,7)-MID($L$2,2,7)&gt;0,"Trễ",""),IF(MID(K70,2,7)-MID($Q$2,2,7)&gt;0,"Trễ","")),"")</f>
        <v/>
      </c>
      <c r="M70">
        <f>IFERROR(IF($N$5="Sáng",MID(K70,2,7)-MID($L$2,2,7),MID(K70,2,7)-MID($Q$2,2,7)),"")</f>
        <v>-0.024652111111111097</v>
      </c>
      <c r="Q70" t="str">
        <f>IF(B70&lt;&gt;"",IF(AND(P70="",F70=""),"Không phép ",""),"")</f>
        <v xml:space="preserve">Không phép </v>
      </c>
      <c r="R70" t="str">
        <f>UPPER(B70)</f>
        <v>NGUYỄN NGỌC KHÁNH NGÂN</v>
      </c>
      <c r="S70" t="str">
        <v>2026-2029</v>
      </c>
      <c r="T70" t="str">
        <f>IFERROR(IF(J70&lt;&gt;"", INDEX($S$5:$S$1433, MATCH(J70, $E$5:$E$1433, 0)),""),"")</f>
        <v>2024-2027</v>
      </c>
      <c r="U70" t="str">
        <v>14/5/2011</v>
      </c>
      <c r="V70">
        <f>IFERROR(IF(J70&lt;&gt;"", INDEX($U$5:$U$1433, MATCH(J70, $E$5:$E$1433, 0)),""),"")</f>
        <v>40001</v>
      </c>
      <c r="Y70">
        <f>Y69+10</f>
        <v>330000650</v>
      </c>
      <c r="Z70" t="str">
        <f>LEFT(Y70,8)</f>
        <v>33000065</v>
      </c>
      <c r="AA70" t="str">
        <v>NGÂN</v>
      </c>
    </row>
    <row r="71">
      <c r="A71">
        <f>IF(B71&lt;&gt;"",A70+1,"")</f>
        <v>67</v>
      </c>
      <c r="B71" t="str">
        <v>TRẦN PHƯƠNG THANH NGÂN</v>
      </c>
      <c r="C71" t="str">
        <v>10A10</v>
      </c>
      <c r="D71">
        <v>33000066</v>
      </c>
      <c r="E71">
        <v>20242731</v>
      </c>
      <c r="F71" t="str">
        <f>IFERROR(IF(VLOOKUP(E71,J:J,1,0)=E71,"X",""),"")</f>
        <v/>
      </c>
      <c r="G71" t="str">
        <f>IF(J71&lt;&gt;"", INDEX($C$5:$C$1433, MATCH(J71, $E$5:$E$1433, 0)),"")</f>
        <v>12A2</v>
      </c>
      <c r="H71">
        <f>IF(J71&lt;&gt;"", INDEX($D$5:$D$1433, MATCH(J71, $E$5:$E$1433, 0)),"")</f>
        <v>0</v>
      </c>
      <c r="I71" t="str">
        <f>IFERROR(IF(J71&lt;&gt;"", INDEX($B$5:$B$1433, MATCH(J71, $E$5:$E$1433, 0)),""),"SAI")</f>
        <v>LÊ CAO HOÀNG ANH</v>
      </c>
      <c r="J71">
        <v>32000046</v>
      </c>
      <c r="K71" t="str">
        <v xml:space="preserve"> 6:24:30 AM</v>
      </c>
      <c r="L71" t="str">
        <f>IFERROR(IF($N$5="Sáng",IF(MID(K71,2,7)-MID($L$2,2,7)&gt;0,"Trễ",""),IF(MID(K71,2,7)-MID($Q$2,2,7)&gt;0,"Trễ","")),"")</f>
        <v/>
      </c>
      <c r="M71">
        <f>IFERROR(IF($N$5="Sáng",MID(K71,2,7)-MID($L$2,2,7),MID(K71,2,7)-MID($Q$2,2,7)),"")</f>
        <v>-0.024652111111111097</v>
      </c>
      <c r="Q71" t="str">
        <f>IF(B71&lt;&gt;"",IF(AND(P71="",F71=""),"Không phép ",""),"")</f>
        <v xml:space="preserve">Không phép </v>
      </c>
      <c r="R71" t="str">
        <f>UPPER(B71)</f>
        <v>TRẦN PHƯƠNG THANH NGÂN</v>
      </c>
      <c r="S71" t="str">
        <v>2026-2029</v>
      </c>
      <c r="T71" t="str">
        <f>IFERROR(IF(J71&lt;&gt;"", INDEX($S$5:$S$1433, MATCH(J71, $E$5:$E$1433, 0)),""),"")</f>
        <v>2024-2027</v>
      </c>
      <c r="U71" t="str">
        <v>15/9/2011</v>
      </c>
      <c r="V71">
        <f>IFERROR(IF(J71&lt;&gt;"", INDEX($U$5:$U$1433, MATCH(J71, $E$5:$E$1433, 0)),""),"")</f>
        <v>40001</v>
      </c>
      <c r="Y71">
        <f>Y70+10</f>
        <v>330000660</v>
      </c>
      <c r="Z71" t="str">
        <f>LEFT(Y71,8)</f>
        <v>33000066</v>
      </c>
      <c r="AA71" t="str">
        <v>NGÂN</v>
      </c>
    </row>
    <row r="72">
      <c r="A72">
        <f>IF(B72&lt;&gt;"",A71+1,"")</f>
        <v>68</v>
      </c>
      <c r="B72" t="str">
        <v>LÊ KIM NGỌC</v>
      </c>
      <c r="C72" t="str">
        <v>10A10</v>
      </c>
      <c r="D72">
        <v>33000067</v>
      </c>
      <c r="E72">
        <v>19051867</v>
      </c>
      <c r="F72" t="str">
        <f>IFERROR(IF(VLOOKUP(E72,J:J,1,0)=E72,"X",""),"")</f>
        <v/>
      </c>
      <c r="G72" t="str">
        <f>IF(J72&lt;&gt;"", INDEX($C$5:$C$1433, MATCH(J72, $E$5:$E$1433, 0)),"")</f>
        <v>12A2</v>
      </c>
      <c r="H72">
        <f>IF(J72&lt;&gt;"", INDEX($D$5:$D$1433, MATCH(J72, $E$5:$E$1433, 0)),"")</f>
        <v>0</v>
      </c>
      <c r="I72" t="str">
        <f>IFERROR(IF(J72&lt;&gt;"", INDEX($B$5:$B$1433, MATCH(J72, $E$5:$E$1433, 0)),""),"SAI")</f>
        <v>LÊ CAO HOÀNG ANH</v>
      </c>
      <c r="J72">
        <v>32000046</v>
      </c>
      <c r="K72" t="str">
        <v xml:space="preserve"> 6:24:32 AM</v>
      </c>
      <c r="L72" t="str">
        <f>IFERROR(IF($N$5="Sáng",IF(MID(K72,2,7)-MID($L$2,2,7)&gt;0,"Trễ",""),IF(MID(K72,2,7)-MID($Q$2,2,7)&gt;0,"Trễ","")),"")</f>
        <v/>
      </c>
      <c r="M72">
        <f>IFERROR(IF($N$5="Sáng",MID(K72,2,7)-MID($L$2,2,7),MID(K72,2,7)-MID($Q$2,2,7)),"")</f>
        <v>-0.024628962962962964</v>
      </c>
      <c r="Q72" t="str">
        <f>IF(B72&lt;&gt;"",IF(AND(P72="",F72=""),"Không phép ",""),"")</f>
        <v xml:space="preserve">Không phép </v>
      </c>
      <c r="R72" t="str">
        <f>UPPER(B72)</f>
        <v>LÊ KIM NGỌC</v>
      </c>
      <c r="S72" t="str">
        <v>2026-2029</v>
      </c>
      <c r="T72" t="str">
        <f>IFERROR(IF(J72&lt;&gt;"", INDEX($S$5:$S$1433, MATCH(J72, $E$5:$E$1433, 0)),""),"")</f>
        <v>2024-2027</v>
      </c>
      <c r="U72" t="str">
        <v>20/11/2011</v>
      </c>
      <c r="V72">
        <f>IFERROR(IF(J72&lt;&gt;"", INDEX($U$5:$U$1433, MATCH(J72, $E$5:$E$1433, 0)),""),"")</f>
        <v>40001</v>
      </c>
      <c r="Y72">
        <f>Y71+10</f>
        <v>330000670</v>
      </c>
      <c r="Z72" t="str">
        <f>LEFT(Y72,8)</f>
        <v>33000067</v>
      </c>
      <c r="AA72" t="str">
        <v>NGỌC</v>
      </c>
    </row>
    <row r="73">
      <c r="A73">
        <f>IF(B73&lt;&gt;"",A72+1,"")</f>
        <v>69</v>
      </c>
      <c r="B73" t="str">
        <v>NGUYỄN LÊ THU NGỌC</v>
      </c>
      <c r="C73" t="str">
        <v>10A10</v>
      </c>
      <c r="D73">
        <v>33000068</v>
      </c>
      <c r="E73">
        <v>17843243</v>
      </c>
      <c r="F73" t="str">
        <f>IFERROR(IF(VLOOKUP(E73,J:J,1,0)=E73,"X",""),"")</f>
        <v/>
      </c>
      <c r="G73" t="str">
        <f>IF(J73&lt;&gt;"", INDEX($C$5:$C$1433, MATCH(J73, $E$5:$E$1433, 0)),"")</f>
        <v>12A9</v>
      </c>
      <c r="H73">
        <f>IF(J73&lt;&gt;"", INDEX($D$5:$D$1433, MATCH(J73, $E$5:$E$1433, 0)),"")</f>
        <v>0</v>
      </c>
      <c r="I73" t="str">
        <f>IFERROR(IF(J73&lt;&gt;"", INDEX($B$5:$B$1433, MATCH(J73, $E$5:$E$1433, 0)),""),"SAI")</f>
        <v>NGUYỄN HUỲNH LÊ</v>
      </c>
      <c r="J73">
        <v>32000374</v>
      </c>
      <c r="K73" t="str">
        <v xml:space="preserve"> 6:24:59 AM</v>
      </c>
      <c r="L73" t="str">
        <f>IFERROR(IF($N$5="Sáng",IF(MID(K73,2,7)-MID($L$2,2,7)&gt;0,"Trễ",""),IF(MID(K73,2,7)-MID($Q$2,2,7)&gt;0,"Trễ","")),"")</f>
        <v/>
      </c>
      <c r="M73">
        <f>IFERROR(IF($N$5="Sáng",MID(K73,2,7)-MID($L$2,2,7),MID(K73,2,7)-MID($Q$2,2,7)),"")</f>
        <v>-0.024316462962962915</v>
      </c>
      <c r="Q73" t="str">
        <f>IF(B73&lt;&gt;"",IF(AND(P73="",F73=""),"Không phép ",""),"")</f>
        <v xml:space="preserve">Không phép </v>
      </c>
      <c r="R73" t="str">
        <f>UPPER(B73)</f>
        <v>NGUYỄN LÊ THU NGỌC</v>
      </c>
      <c r="S73" t="str">
        <v>2026-2029</v>
      </c>
      <c r="T73" t="str">
        <f>IFERROR(IF(J73&lt;&gt;"", INDEX($S$5:$S$1433, MATCH(J73, $E$5:$E$1433, 0)),""),"")</f>
        <v>2024-2027</v>
      </c>
      <c r="U73" t="str">
        <v>24/01/2011</v>
      </c>
      <c r="V73" t="str">
        <f>IFERROR(IF(J73&lt;&gt;"", INDEX($U$5:$U$1433, MATCH(J73, $E$5:$E$1433, 0)),""),"")</f>
        <v>22/02/2009</v>
      </c>
      <c r="Y73">
        <f>Y72+10</f>
        <v>330000680</v>
      </c>
      <c r="Z73" t="str">
        <f>LEFT(Y73,8)</f>
        <v>33000068</v>
      </c>
      <c r="AA73" t="str">
        <v>NGỌC</v>
      </c>
    </row>
    <row r="74">
      <c r="A74">
        <f>IF(B74&lt;&gt;"",A73+1,"")</f>
        <v>70</v>
      </c>
      <c r="B74" t="str">
        <v>TRẦN HOÀI NGỌC</v>
      </c>
      <c r="C74" t="str">
        <v>10A10</v>
      </c>
      <c r="D74">
        <v>33000069</v>
      </c>
      <c r="E74">
        <v>19451003</v>
      </c>
      <c r="F74" t="str">
        <f>IFERROR(IF(VLOOKUP(E74,J:J,1,0)=E74,"X",""),"")</f>
        <v/>
      </c>
      <c r="G74" t="str">
        <f>IF(J74&lt;&gt;"", INDEX($C$5:$C$1433, MATCH(J74, $E$5:$E$1433, 0)),"")</f>
        <v>12A9</v>
      </c>
      <c r="H74">
        <f>IF(J74&lt;&gt;"", INDEX($D$5:$D$1433, MATCH(J74, $E$5:$E$1433, 0)),"")</f>
        <v>0</v>
      </c>
      <c r="I74" t="str">
        <f>IFERROR(IF(J74&lt;&gt;"", INDEX($B$5:$B$1433, MATCH(J74, $E$5:$E$1433, 0)),""),"SAI")</f>
        <v>DANH THỊ THU TRINH</v>
      </c>
      <c r="J74">
        <v>32000393</v>
      </c>
      <c r="K74" t="str">
        <v xml:space="preserve"> 6:25:27 AM</v>
      </c>
      <c r="L74" t="str">
        <f>IFERROR(IF($N$5="Sáng",IF(MID(K74,2,7)-MID($L$2,2,7)&gt;0,"Trễ",""),IF(MID(K74,2,7)-MID($Q$2,2,7)&gt;0,"Trễ","")),"")</f>
        <v/>
      </c>
      <c r="M74">
        <f>IFERROR(IF($N$5="Sáng",MID(K74,2,7)-MID($L$2,2,7),MID(K74,2,7)-MID($Q$2,2,7)),"")</f>
        <v>-0.023992388888888883</v>
      </c>
      <c r="Q74" t="str">
        <f>IF(B74&lt;&gt;"",IF(AND(P74="",F74=""),"Không phép ",""),"")</f>
        <v xml:space="preserve">Không phép </v>
      </c>
      <c r="R74" t="str">
        <f>UPPER(B74)</f>
        <v>TRẦN HOÀI NGỌC</v>
      </c>
      <c r="S74" t="str">
        <v>2026-2029</v>
      </c>
      <c r="T74" t="str">
        <f>IFERROR(IF(J74&lt;&gt;"", INDEX($S$5:$S$1433, MATCH(J74, $E$5:$E$1433, 0)),""),"")</f>
        <v>2024-2027</v>
      </c>
      <c r="U74" t="str">
        <v>12/01/2011</v>
      </c>
      <c r="V74" t="str">
        <f>IFERROR(IF(J74&lt;&gt;"", INDEX($U$5:$U$1433, MATCH(J74, $E$5:$E$1433, 0)),""),"")</f>
        <v>13/05/2009</v>
      </c>
      <c r="Y74">
        <f>Y73+10</f>
        <v>330000690</v>
      </c>
      <c r="Z74" t="str">
        <f>LEFT(Y74,8)</f>
        <v>33000069</v>
      </c>
      <c r="AA74" t="str">
        <v>NGỌC</v>
      </c>
    </row>
    <row r="75">
      <c r="A75">
        <f>IF(B75&lt;&gt;"",A74+1,"")</f>
        <v>71</v>
      </c>
      <c r="B75" t="str">
        <v>TRẦN NGUYỄN BẢO NGỌC</v>
      </c>
      <c r="C75" t="str">
        <v>10A10</v>
      </c>
      <c r="D75">
        <v>33000070</v>
      </c>
      <c r="E75">
        <v>20502299</v>
      </c>
      <c r="F75" t="str">
        <f>IFERROR(IF(VLOOKUP(E75,J:J,1,0)=E75,"X",""),"")</f>
        <v/>
      </c>
      <c r="G75" t="str">
        <f>IF(J75&lt;&gt;"", INDEX($C$5:$C$1433, MATCH(J75, $E$5:$E$1433, 0)),"")</f>
        <v>11A8</v>
      </c>
      <c r="H75">
        <f>IF(J75&lt;&gt;"", INDEX($D$5:$D$1433, MATCH(J75, $E$5:$E$1433, 0)),"")</f>
        <v>0</v>
      </c>
      <c r="I75" t="str">
        <f>IFERROR(IF(J75&lt;&gt;"", INDEX($B$5:$B$1433, MATCH(J75, $E$5:$E$1433, 0)),""),"SAI")</f>
        <v>PHẠM PHƯƠNG THẢO</v>
      </c>
      <c r="J75">
        <v>32000855</v>
      </c>
      <c r="K75" t="str">
        <v xml:space="preserve"> 6:25:45 AM</v>
      </c>
      <c r="L75" t="str">
        <f>IFERROR(IF($N$5="Sáng",IF(MID(K75,2,7)-MID($L$2,2,7)&gt;0,"Trễ",""),IF(MID(K75,2,7)-MID($Q$2,2,7)&gt;0,"Trễ","")),"")</f>
        <v/>
      </c>
      <c r="M75">
        <f>IFERROR(IF($N$5="Sáng",MID(K75,2,7)-MID($L$2,2,7),MID(K75,2,7)-MID($Q$2,2,7)),"")</f>
        <v>-0.023784055555555572</v>
      </c>
      <c r="Q75" t="str">
        <f>IF(B75&lt;&gt;"",IF(AND(P75="",F75=""),"Không phép ",""),"")</f>
        <v xml:space="preserve">Không phép </v>
      </c>
      <c r="R75" t="str">
        <f>UPPER(B75)</f>
        <v>TRẦN NGUYỄN BẢO NGỌC</v>
      </c>
      <c r="S75" t="str">
        <v>2026-2029</v>
      </c>
      <c r="T75" t="str">
        <f>IFERROR(IF(J75&lt;&gt;"", INDEX($S$5:$S$1433, MATCH(J75, $E$5:$E$1433, 0)),""),"")</f>
        <v>2025-2028</v>
      </c>
      <c r="U75" t="str">
        <v>29/7/2011</v>
      </c>
      <c r="V75">
        <f>IFERROR(IF(J75&lt;&gt;"", INDEX($U$5:$U$1433, MATCH(J75, $E$5:$E$1433, 0)),""),"")</f>
        <v>40492</v>
      </c>
      <c r="Y75">
        <f>Y74+10</f>
        <v>330000700</v>
      </c>
      <c r="Z75" t="str">
        <f>LEFT(Y75,8)</f>
        <v>33000070</v>
      </c>
      <c r="AA75" t="str">
        <v>NGỌC</v>
      </c>
    </row>
    <row r="76">
      <c r="A76">
        <f>IF(B76&lt;&gt;"",A75+1,"")</f>
        <v>72</v>
      </c>
      <c r="B76" t="str">
        <v>LÂM THỊ THÚY NHI</v>
      </c>
      <c r="C76" t="str">
        <v>10A10</v>
      </c>
      <c r="D76">
        <v>33000071</v>
      </c>
      <c r="E76">
        <v>20536363</v>
      </c>
      <c r="F76" t="str">
        <f>IFERROR(IF(VLOOKUP(E76,J:J,1,0)=E76,"X",""),"")</f>
        <v/>
      </c>
      <c r="G76" t="str">
        <f>IF(J76&lt;&gt;"", INDEX($C$5:$C$1433, MATCH(J76, $E$5:$E$1433, 0)),"")</f>
        <v>11A8</v>
      </c>
      <c r="H76">
        <f>IF(J76&lt;&gt;"", INDEX($D$5:$D$1433, MATCH(J76, $E$5:$E$1433, 0)),"")</f>
        <v>0</v>
      </c>
      <c r="I76" t="str">
        <f>IFERROR(IF(J76&lt;&gt;"", INDEX($B$5:$B$1433, MATCH(J76, $E$5:$E$1433, 0)),""),"SAI")</f>
        <v>PHÙNG THANH TRÚC</v>
      </c>
      <c r="J76">
        <v>32000860</v>
      </c>
      <c r="K76" t="str">
        <v xml:space="preserve"> 6:25:46 AM</v>
      </c>
      <c r="L76" t="str">
        <f>IFERROR(IF($N$5="Sáng",IF(MID(K76,2,7)-MID($L$2,2,7)&gt;0,"Trễ",""),IF(MID(K76,2,7)-MID($Q$2,2,7)&gt;0,"Trễ","")),"")</f>
        <v/>
      </c>
      <c r="M76">
        <f>IFERROR(IF($N$5="Sáng",MID(K76,2,7)-MID($L$2,2,7),MID(K76,2,7)-MID($Q$2,2,7)),"")</f>
        <v>-0.023772481481481478</v>
      </c>
      <c r="Q76" t="str">
        <f>IF(B76&lt;&gt;"",IF(AND(P76="",F76=""),"Không phép ",""),"")</f>
        <v xml:space="preserve">Không phép </v>
      </c>
      <c r="R76" t="str">
        <f>UPPER(B76)</f>
        <v>LÂM THỊ THÚY NHI</v>
      </c>
      <c r="S76" t="str">
        <v>2026-2029</v>
      </c>
      <c r="T76" t="str">
        <f>IFERROR(IF(J76&lt;&gt;"", INDEX($S$5:$S$1433, MATCH(J76, $E$5:$E$1433, 0)),""),"")</f>
        <v>2025-2028</v>
      </c>
      <c r="U76" t="str">
        <v>02/11/2011</v>
      </c>
      <c r="V76" t="str">
        <f>IFERROR(IF(J76&lt;&gt;"", INDEX($U$5:$U$1433, MATCH(J76, $E$5:$E$1433, 0)),""),"")</f>
        <v>31/01/2010</v>
      </c>
      <c r="Y76">
        <f>Y75+10</f>
        <v>330000710</v>
      </c>
      <c r="Z76" t="str">
        <f>LEFT(Y76,8)</f>
        <v>33000071</v>
      </c>
      <c r="AA76" t="str">
        <v>NHI</v>
      </c>
    </row>
    <row r="77">
      <c r="A77">
        <f>IF(B77&lt;&gt;"",A76+1,"")</f>
        <v>73</v>
      </c>
      <c r="B77" t="str">
        <v>TRẦN KHẢ NHI</v>
      </c>
      <c r="C77" t="str">
        <v>10A10</v>
      </c>
      <c r="D77">
        <v>33000072</v>
      </c>
      <c r="E77">
        <v>19364539</v>
      </c>
      <c r="F77" t="str">
        <f>IFERROR(IF(VLOOKUP(E77,J:J,1,0)=E77,"X",""),"")</f>
        <v/>
      </c>
      <c r="G77" t="str">
        <f>IF(J77&lt;&gt;"", INDEX($C$5:$C$1433, MATCH(J77, $E$5:$E$1433, 0)),"")</f>
        <v>12A3</v>
      </c>
      <c r="H77">
        <f>IF(J77&lt;&gt;"", INDEX($D$5:$D$1433, MATCH(J77, $E$5:$E$1433, 0)),"")</f>
        <v>0</v>
      </c>
      <c r="I77" t="str">
        <f>IFERROR(IF(J77&lt;&gt;"", INDEX($B$5:$B$1433, MATCH(J77, $E$5:$E$1433, 0)),""),"SAI")</f>
        <v>PHẠM PHƯƠNG THẢO</v>
      </c>
      <c r="J77">
        <v>32000124</v>
      </c>
      <c r="K77" t="str">
        <v xml:space="preserve"> 6:25:48 AM</v>
      </c>
      <c r="L77" t="str">
        <f>IFERROR(IF($N$5="Sáng",IF(MID(K77,2,7)-MID($L$2,2,7)&gt;0,"Trễ",""),IF(MID(K77,2,7)-MID($Q$2,2,7)&gt;0,"Trễ","")),"")</f>
        <v/>
      </c>
      <c r="M77">
        <f>IFERROR(IF($N$5="Sáng",MID(K77,2,7)-MID($L$2,2,7),MID(K77,2,7)-MID($Q$2,2,7)),"")</f>
        <v>-0.023749333333333345</v>
      </c>
      <c r="Q77" t="str">
        <f>IF(B77&lt;&gt;"",IF(AND(P77="",F77=""),"Không phép ",""),"")</f>
        <v xml:space="preserve">Không phép </v>
      </c>
      <c r="R77" t="str">
        <f>UPPER(B77)</f>
        <v>TRẦN KHẢ NHI</v>
      </c>
      <c r="S77" t="str">
        <v>2026-2029</v>
      </c>
      <c r="T77" t="str">
        <f>IFERROR(IF(J77&lt;&gt;"", INDEX($S$5:$S$1433, MATCH(J77, $E$5:$E$1433, 0)),""),"")</f>
        <v>2024-2027</v>
      </c>
      <c r="U77" t="str">
        <v>11/8/2011</v>
      </c>
      <c r="V77" t="str">
        <f>IFERROR(IF(J77&lt;&gt;"", INDEX($U$5:$U$1433, MATCH(J77, $E$5:$E$1433, 0)),""),"")</f>
        <v>23/02/2009</v>
      </c>
      <c r="Y77">
        <f>Y76+10</f>
        <v>330000720</v>
      </c>
      <c r="Z77" t="str">
        <f>LEFT(Y77,8)</f>
        <v>33000072</v>
      </c>
      <c r="AA77" t="str">
        <v>NHI</v>
      </c>
    </row>
    <row r="78">
      <c r="A78">
        <f>IF(B78&lt;&gt;"",A77+1,"")</f>
        <v>74</v>
      </c>
      <c r="B78" t="str">
        <v>ĐOÀN THỊ TRANG NHUNG</v>
      </c>
      <c r="C78" t="str">
        <v>10A10</v>
      </c>
      <c r="D78">
        <v>33000073</v>
      </c>
      <c r="E78">
        <v>19105755</v>
      </c>
      <c r="F78" t="str">
        <f>IFERROR(IF(VLOOKUP(E78,J:J,1,0)=E78,"X",""),"")</f>
        <v/>
      </c>
      <c r="G78" t="str">
        <f>IF(J78&lt;&gt;"", INDEX($C$5:$C$1433, MATCH(J78, $E$5:$E$1433, 0)),"")</f>
        <v>12A3</v>
      </c>
      <c r="H78">
        <f>IF(J78&lt;&gt;"", INDEX($D$5:$D$1433, MATCH(J78, $E$5:$E$1433, 0)),"")</f>
        <v>0</v>
      </c>
      <c r="I78" t="str">
        <f>IFERROR(IF(J78&lt;&gt;"", INDEX($B$5:$B$1433, MATCH(J78, $E$5:$E$1433, 0)),""),"SAI")</f>
        <v>PHẠM PHƯƠNG THẢO</v>
      </c>
      <c r="J78">
        <v>32000124</v>
      </c>
      <c r="K78" t="str">
        <v xml:space="preserve"> 6:25:48 AM</v>
      </c>
      <c r="L78" t="str">
        <f>IFERROR(IF($N$5="Sáng",IF(MID(K78,2,7)-MID($L$2,2,7)&gt;0,"Trễ",""),IF(MID(K78,2,7)-MID($Q$2,2,7)&gt;0,"Trễ","")),"")</f>
        <v/>
      </c>
      <c r="M78">
        <f>IFERROR(IF($N$5="Sáng",MID(K78,2,7)-MID($L$2,2,7),MID(K78,2,7)-MID($Q$2,2,7)),"")</f>
        <v>-0.023749333333333345</v>
      </c>
      <c r="Q78" t="str">
        <f>IF(B78&lt;&gt;"",IF(AND(P78="",F78=""),"Không phép ",""),"")</f>
        <v xml:space="preserve">Không phép </v>
      </c>
      <c r="R78" t="str">
        <f>UPPER(B78)</f>
        <v>ĐOÀN THỊ TRANG NHUNG</v>
      </c>
      <c r="S78" t="str">
        <v>2026-2029</v>
      </c>
      <c r="T78" t="str">
        <f>IFERROR(IF(J78&lt;&gt;"", INDEX($S$5:$S$1433, MATCH(J78, $E$5:$E$1433, 0)),""),"")</f>
        <v>2024-2027</v>
      </c>
      <c r="U78" t="str">
        <v>09/6/2011</v>
      </c>
      <c r="V78" t="str">
        <f>IFERROR(IF(J78&lt;&gt;"", INDEX($U$5:$U$1433, MATCH(J78, $E$5:$E$1433, 0)),""),"")</f>
        <v>23/02/2009</v>
      </c>
      <c r="Y78">
        <f>Y77+10</f>
        <v>330000730</v>
      </c>
      <c r="Z78" t="str">
        <f>LEFT(Y78,8)</f>
        <v>33000073</v>
      </c>
      <c r="AA78" t="str">
        <v>NHUNG</v>
      </c>
    </row>
    <row r="79">
      <c r="A79">
        <f>IF(B79&lt;&gt;"",A78+1,"")</f>
        <v>75</v>
      </c>
      <c r="B79" t="str">
        <v>PHAN TẤN PHÁT</v>
      </c>
      <c r="C79" t="str">
        <v>10A10</v>
      </c>
      <c r="D79">
        <v>33000074</v>
      </c>
      <c r="E79">
        <v>19763755</v>
      </c>
      <c r="F79" t="str">
        <f>IFERROR(IF(VLOOKUP(E79,J:J,1,0)=E79,"X",""),"")</f>
        <v/>
      </c>
      <c r="G79" t="str">
        <f>IF(J79&lt;&gt;"", INDEX($C$5:$C$1433, MATCH(J79, $E$5:$E$1433, 0)),"")</f>
        <v>12A6</v>
      </c>
      <c r="H79">
        <f>IF(J79&lt;&gt;"", INDEX($D$5:$D$1433, MATCH(J79, $E$5:$E$1433, 0)),"")</f>
        <v>0</v>
      </c>
      <c r="I79" t="str">
        <f>IFERROR(IF(J79&lt;&gt;"", INDEX($B$5:$B$1433, MATCH(J79, $E$5:$E$1433, 0)),""),"SAI")</f>
        <v>TRẦN MINH LỄ</v>
      </c>
      <c r="J79">
        <v>32000233</v>
      </c>
      <c r="K79" t="str">
        <v xml:space="preserve"> 6:25:50 AM</v>
      </c>
      <c r="L79" t="str">
        <f>IFERROR(IF($N$5="Sáng",IF(MID(K79,2,7)-MID($L$2,2,7)&gt;0,"Trễ",""),IF(MID(K79,2,7)-MID($Q$2,2,7)&gt;0,"Trễ","")),"")</f>
        <v/>
      </c>
      <c r="M79">
        <f>IFERROR(IF($N$5="Sáng",MID(K79,2,7)-MID($L$2,2,7),MID(K79,2,7)-MID($Q$2,2,7)),"")</f>
        <v>-0.023726185185185156</v>
      </c>
      <c r="Q79" t="str">
        <f>IF(B79&lt;&gt;"",IF(AND(P79="",F79=""),"Không phép ",""),"")</f>
        <v xml:space="preserve">Không phép </v>
      </c>
      <c r="R79" t="str">
        <f>UPPER(B79)</f>
        <v>PHAN TẤN PHÁT</v>
      </c>
      <c r="S79" t="str">
        <v>2026-2029</v>
      </c>
      <c r="T79" t="str">
        <f>IFERROR(IF(J79&lt;&gt;"", INDEX($S$5:$S$1433, MATCH(J79, $E$5:$E$1433, 0)),""),"")</f>
        <v>2024-2027</v>
      </c>
      <c r="U79" t="str">
        <v>20/9/2011</v>
      </c>
      <c r="V79" t="str">
        <f>IFERROR(IF(J79&lt;&gt;"", INDEX($U$5:$U$1433, MATCH(J79, $E$5:$E$1433, 0)),""),"")</f>
        <v>19/05/2009</v>
      </c>
      <c r="Y79">
        <f>Y78+10</f>
        <v>330000740</v>
      </c>
      <c r="Z79" t="str">
        <f>LEFT(Y79,8)</f>
        <v>33000074</v>
      </c>
      <c r="AA79" t="str">
        <v>PHÁT</v>
      </c>
    </row>
    <row r="80">
      <c r="A80">
        <f>IF(B80&lt;&gt;"",A79+1,"")</f>
        <v>76</v>
      </c>
      <c r="B80" t="str">
        <v>NGUYỄN LÝ GIA PHÚ</v>
      </c>
      <c r="C80" t="str">
        <v>10A10</v>
      </c>
      <c r="D80">
        <v>33000075</v>
      </c>
      <c r="E80">
        <v>20539355</v>
      </c>
      <c r="F80" t="str">
        <f>IFERROR(IF(VLOOKUP(E80,J:J,1,0)=E80,"X",""),"")</f>
        <v/>
      </c>
      <c r="G80" t="str">
        <f>IF(J80&lt;&gt;"", INDEX($C$5:$C$1433, MATCH(J80, $E$5:$E$1433, 0)),"")</f>
        <v>12A6</v>
      </c>
      <c r="H80">
        <f>IF(J80&lt;&gt;"", INDEX($D$5:$D$1433, MATCH(J80, $E$5:$E$1433, 0)),"")</f>
        <v>0</v>
      </c>
      <c r="I80" t="str">
        <f>IFERROR(IF(J80&lt;&gt;"", INDEX($B$5:$B$1433, MATCH(J80, $E$5:$E$1433, 0)),""),"SAI")</f>
        <v>TRẦN MINH LỄ</v>
      </c>
      <c r="J80">
        <v>32000233</v>
      </c>
      <c r="K80" t="str">
        <v xml:space="preserve"> 6:25:50 AM</v>
      </c>
      <c r="L80" t="str">
        <f>IFERROR(IF($N$5="Sáng",IF(MID(K80,2,7)-MID($L$2,2,7)&gt;0,"Trễ",""),IF(MID(K80,2,7)-MID($Q$2,2,7)&gt;0,"Trễ","")),"")</f>
        <v/>
      </c>
      <c r="M80">
        <f>IFERROR(IF($N$5="Sáng",MID(K80,2,7)-MID($L$2,2,7),MID(K80,2,7)-MID($Q$2,2,7)),"")</f>
        <v>-0.023726185185185156</v>
      </c>
      <c r="Q80" t="str">
        <f>IF(B80&lt;&gt;"",IF(AND(P80="",F80=""),"Không phép ",""),"")</f>
        <v xml:space="preserve">Không phép </v>
      </c>
      <c r="R80" t="str">
        <f>UPPER(B80)</f>
        <v>NGUYỄN LÝ GIA PHÚ</v>
      </c>
      <c r="S80" t="str">
        <v>2026-2029</v>
      </c>
      <c r="T80" t="str">
        <f>IFERROR(IF(J80&lt;&gt;"", INDEX($S$5:$S$1433, MATCH(J80, $E$5:$E$1433, 0)),""),"")</f>
        <v>2024-2027</v>
      </c>
      <c r="U80" t="str">
        <v>18/12/2011</v>
      </c>
      <c r="V80" t="str">
        <f>IFERROR(IF(J80&lt;&gt;"", INDEX($U$5:$U$1433, MATCH(J80, $E$5:$E$1433, 0)),""),"")</f>
        <v>19/05/2009</v>
      </c>
      <c r="Y80">
        <f>Y79+10</f>
        <v>330000750</v>
      </c>
      <c r="Z80" t="str">
        <f>LEFT(Y80,8)</f>
        <v>33000075</v>
      </c>
      <c r="AA80" t="str">
        <v>PHÚ</v>
      </c>
    </row>
    <row r="81">
      <c r="A81">
        <f>IF(B81&lt;&gt;"",A80+1,"")</f>
        <v>77</v>
      </c>
      <c r="B81" t="str">
        <v>NGUYỄN THANH PHÚC</v>
      </c>
      <c r="C81" t="str">
        <v>10A10</v>
      </c>
      <c r="D81">
        <v>33000076</v>
      </c>
      <c r="E81">
        <v>19064203</v>
      </c>
      <c r="F81" t="str">
        <f>IFERROR(IF(VLOOKUP(E81,J:J,1,0)=E81,"X",""),"")</f>
        <v/>
      </c>
      <c r="G81" t="str">
        <f>IF(J81&lt;&gt;"", INDEX($C$5:$C$1433, MATCH(J81, $E$5:$E$1433, 0)),"")</f>
        <v>11A5</v>
      </c>
      <c r="H81">
        <f>IF(J81&lt;&gt;"", INDEX($D$5:$D$1433, MATCH(J81, $E$5:$E$1433, 0)),"")</f>
        <v>0</v>
      </c>
      <c r="I81" t="str">
        <f>IFERROR(IF(J81&lt;&gt;"", INDEX($B$5:$B$1433, MATCH(J81, $E$5:$E$1433, 0)),""),"SAI")</f>
        <v>CAO DOANH NHÂN</v>
      </c>
      <c r="J81">
        <v>32000717</v>
      </c>
      <c r="K81" t="str">
        <v xml:space="preserve"> 6:25:52 AM</v>
      </c>
      <c r="L81" t="str">
        <f>IFERROR(IF($N$5="Sáng",IF(MID(K81,2,7)-MID($L$2,2,7)&gt;0,"Trễ",""),IF(MID(K81,2,7)-MID($Q$2,2,7)&gt;0,"Trễ","")),"")</f>
        <v/>
      </c>
      <c r="M81">
        <f>IFERROR(IF($N$5="Sáng",MID(K81,2,7)-MID($L$2,2,7),MID(K81,2,7)-MID($Q$2,2,7)),"")</f>
        <v>-0.023703037037037022</v>
      </c>
      <c r="Q81" t="str">
        <f>IF(B81&lt;&gt;"",IF(AND(P81="",F81=""),"Không phép ",""),"")</f>
        <v xml:space="preserve">Không phép </v>
      </c>
      <c r="R81" t="str">
        <f>UPPER(B81)</f>
        <v>NGUYỄN THANH PHÚC</v>
      </c>
      <c r="S81" t="str">
        <v>2026-2029</v>
      </c>
      <c r="T81" t="str">
        <f>IFERROR(IF(J81&lt;&gt;"", INDEX($S$5:$S$1433, MATCH(J81, $E$5:$E$1433, 0)),""),"")</f>
        <v>2025-2028</v>
      </c>
      <c r="U81" t="str">
        <v>02/4/2011</v>
      </c>
      <c r="V81" t="str">
        <f>IFERROR(IF(J81&lt;&gt;"", INDEX($U$5:$U$1433, MATCH(J81, $E$5:$E$1433, 0)),""),"")</f>
        <v>24/6/2010</v>
      </c>
      <c r="Y81">
        <f>Y80+10</f>
        <v>330000760</v>
      </c>
      <c r="Z81" t="str">
        <f>LEFT(Y81,8)</f>
        <v>33000076</v>
      </c>
      <c r="AA81" t="str">
        <v>PHÚC</v>
      </c>
    </row>
    <row r="82">
      <c r="A82">
        <f>IF(B82&lt;&gt;"",A81+1,"")</f>
        <v>78</v>
      </c>
      <c r="B82" t="str">
        <v>BÙI KHANG AN PHƯỚC</v>
      </c>
      <c r="C82" t="str">
        <v>10A10</v>
      </c>
      <c r="D82">
        <v>33000077</v>
      </c>
      <c r="E82">
        <v>20034971</v>
      </c>
      <c r="F82" t="str">
        <f>IFERROR(IF(VLOOKUP(E82,J:J,1,0)=E82,"X",""),"")</f>
        <v/>
      </c>
      <c r="G82" t="str">
        <f>IF(J82&lt;&gt;"", INDEX($C$5:$C$1433, MATCH(J82, $E$5:$E$1433, 0)),"")</f>
        <v>11A5</v>
      </c>
      <c r="H82">
        <f>IF(J82&lt;&gt;"", INDEX($D$5:$D$1433, MATCH(J82, $E$5:$E$1433, 0)),"")</f>
        <v>0</v>
      </c>
      <c r="I82" t="str">
        <f>IFERROR(IF(J82&lt;&gt;"", INDEX($B$5:$B$1433, MATCH(J82, $E$5:$E$1433, 0)),""),"SAI")</f>
        <v>CAO DOANH NHÂN</v>
      </c>
      <c r="J82">
        <v>32000717</v>
      </c>
      <c r="K82" t="str">
        <v xml:space="preserve"> 6:25:53 AM</v>
      </c>
      <c r="L82" t="str">
        <f>IFERROR(IF($N$5="Sáng",IF(MID(K82,2,7)-MID($L$2,2,7)&gt;0,"Trễ",""),IF(MID(K82,2,7)-MID($Q$2,2,7)&gt;0,"Trễ","")),"")</f>
        <v/>
      </c>
      <c r="M82">
        <f>IFERROR(IF($N$5="Sáng",MID(K82,2,7)-MID($L$2,2,7),MID(K82,2,7)-MID($Q$2,2,7)),"")</f>
        <v>-0.023691462962962928</v>
      </c>
      <c r="Q82" t="str">
        <f>IF(B82&lt;&gt;"",IF(AND(P82="",F82=""),"Không phép ",""),"")</f>
        <v xml:space="preserve">Không phép </v>
      </c>
      <c r="R82" t="str">
        <f>UPPER(B82)</f>
        <v>BÙI KHANG AN PHƯỚC</v>
      </c>
      <c r="S82" t="str">
        <v>2026-2029</v>
      </c>
      <c r="T82" t="str">
        <f>IFERROR(IF(J82&lt;&gt;"", INDEX($S$5:$S$1433, MATCH(J82, $E$5:$E$1433, 0)),""),"")</f>
        <v>2025-2028</v>
      </c>
      <c r="U82" t="str">
        <v>07/3/2011</v>
      </c>
      <c r="V82" t="str">
        <f>IFERROR(IF(J82&lt;&gt;"", INDEX($U$5:$U$1433, MATCH(J82, $E$5:$E$1433, 0)),""),"")</f>
        <v>24/6/2010</v>
      </c>
      <c r="Y82">
        <f>Y81+10</f>
        <v>330000770</v>
      </c>
      <c r="Z82" t="str">
        <f>LEFT(Y82,8)</f>
        <v>33000077</v>
      </c>
      <c r="AA82" t="str">
        <v>PHƯỚC</v>
      </c>
    </row>
    <row r="83">
      <c r="A83">
        <f>IF(B83&lt;&gt;"",A82+1,"")</f>
        <v>79</v>
      </c>
      <c r="B83" t="str">
        <v>NGUYỄN PHƯƠNG THẢO</v>
      </c>
      <c r="C83" t="str">
        <v>10A10</v>
      </c>
      <c r="D83">
        <v>33000078</v>
      </c>
      <c r="E83">
        <v>19307915</v>
      </c>
      <c r="F83" t="str">
        <f>IFERROR(IF(VLOOKUP(E83,J:J,1,0)=E83,"X",""),"")</f>
        <v/>
      </c>
      <c r="G83" t="str">
        <f>IF(J83&lt;&gt;"", INDEX($C$5:$C$1433, MATCH(J83, $E$5:$E$1433, 0)),"")</f>
        <v>12A3</v>
      </c>
      <c r="H83">
        <f>IF(J83&lt;&gt;"", INDEX($D$5:$D$1433, MATCH(J83, $E$5:$E$1433, 0)),"")</f>
        <v>0</v>
      </c>
      <c r="I83" t="str">
        <f>IFERROR(IF(J83&lt;&gt;"", INDEX($B$5:$B$1433, MATCH(J83, $E$5:$E$1433, 0)),""),"SAI")</f>
        <v>TRANG XUÂN QUỲNH</v>
      </c>
      <c r="J83">
        <v>32000120</v>
      </c>
      <c r="K83" t="str">
        <v xml:space="preserve"> 6:25:54 AM</v>
      </c>
      <c r="L83" t="str">
        <f>IFERROR(IF($N$5="Sáng",IF(MID(K83,2,7)-MID($L$2,2,7)&gt;0,"Trễ",""),IF(MID(K83,2,7)-MID($Q$2,2,7)&gt;0,"Trễ","")),"")</f>
        <v/>
      </c>
      <c r="M83">
        <f>IFERROR(IF($N$5="Sáng",MID(K83,2,7)-MID($L$2,2,7),MID(K83,2,7)-MID($Q$2,2,7)),"")</f>
        <v>-0.02367988888888889</v>
      </c>
      <c r="Q83" t="str">
        <f>IF(B83&lt;&gt;"",IF(AND(P83="",F83=""),"Không phép ",""),"")</f>
        <v xml:space="preserve">Không phép </v>
      </c>
      <c r="R83" t="str">
        <f>UPPER(B83)</f>
        <v>NGUYỄN PHƯƠNG THẢO</v>
      </c>
      <c r="S83" t="str">
        <v>2026-2029</v>
      </c>
      <c r="T83" t="str">
        <f>IFERROR(IF(J83&lt;&gt;"", INDEX($S$5:$S$1433, MATCH(J83, $E$5:$E$1433, 0)),""),"")</f>
        <v>2024-2027</v>
      </c>
      <c r="U83" t="str">
        <v>03/01/2011</v>
      </c>
      <c r="V83" t="str">
        <f>IFERROR(IF(J83&lt;&gt;"", INDEX($U$5:$U$1433, MATCH(J83, $E$5:$E$1433, 0)),""),"")</f>
        <v>31/03/2009</v>
      </c>
      <c r="Y83">
        <f>Y82+10</f>
        <v>330000780</v>
      </c>
      <c r="Z83" t="str">
        <f>LEFT(Y83,8)</f>
        <v>33000078</v>
      </c>
      <c r="AA83" t="str">
        <v>THẢO</v>
      </c>
    </row>
    <row r="84">
      <c r="A84">
        <f>IF(B84&lt;&gt;"",A83+1,"")</f>
        <v>80</v>
      </c>
      <c r="B84" t="str">
        <v>BÙI MINH THƯ</v>
      </c>
      <c r="C84" t="str">
        <v>10A10</v>
      </c>
      <c r="D84">
        <v>33000079</v>
      </c>
      <c r="E84">
        <v>20038971</v>
      </c>
      <c r="F84" t="str">
        <f>IFERROR(IF(VLOOKUP(E84,J:J,1,0)=E84,"X",""),"")</f>
        <v/>
      </c>
      <c r="G84" t="str">
        <f>IF(J84&lt;&gt;"", INDEX($C$5:$C$1433, MATCH(J84, $E$5:$E$1433, 0)),"")</f>
        <v>11A5</v>
      </c>
      <c r="H84">
        <f>IF(J84&lt;&gt;"", INDEX($D$5:$D$1433, MATCH(J84, $E$5:$E$1433, 0)),"")</f>
        <v>0</v>
      </c>
      <c r="I84" t="str">
        <f>IFERROR(IF(J84&lt;&gt;"", INDEX($B$5:$B$1433, MATCH(J84, $E$5:$E$1433, 0)),""),"SAI")</f>
        <v>TRẦN NGỌC BẢO PHÚC</v>
      </c>
      <c r="J84">
        <v>32000724</v>
      </c>
      <c r="K84" t="str">
        <v xml:space="preserve"> 6:25:55 AM</v>
      </c>
      <c r="L84" t="str">
        <f>IFERROR(IF($N$5="Sáng",IF(MID(K84,2,7)-MID($L$2,2,7)&gt;0,"Trễ",""),IF(MID(K84,2,7)-MID($Q$2,2,7)&gt;0,"Trễ","")),"")</f>
        <v/>
      </c>
      <c r="M84">
        <f>IFERROR(IF($N$5="Sáng",MID(K84,2,7)-MID($L$2,2,7),MID(K84,2,7)-MID($Q$2,2,7)),"")</f>
        <v>-0.023668314814814795</v>
      </c>
      <c r="Q84" t="str">
        <f>IF(B84&lt;&gt;"",IF(AND(P84="",F84=""),"Không phép ",""),"")</f>
        <v xml:space="preserve">Không phép </v>
      </c>
      <c r="R84" t="str">
        <f>UPPER(B84)</f>
        <v>BÙI MINH THƯ</v>
      </c>
      <c r="S84" t="str">
        <v>2026-2029</v>
      </c>
      <c r="T84" t="str">
        <f>IFERROR(IF(J84&lt;&gt;"", INDEX($S$5:$S$1433, MATCH(J84, $E$5:$E$1433, 0)),""),"")</f>
        <v>2025-2028</v>
      </c>
      <c r="U84" t="str">
        <v>21/11/2011</v>
      </c>
      <c r="V84" t="str">
        <f>IFERROR(IF(J84&lt;&gt;"", INDEX($U$5:$U$1433, MATCH(J84, $E$5:$E$1433, 0)),""),"")</f>
        <v>13/6/2010</v>
      </c>
      <c r="Y84">
        <f>Y83+10</f>
        <v>330000790</v>
      </c>
      <c r="Z84" t="str">
        <f>LEFT(Y84,8)</f>
        <v>33000079</v>
      </c>
      <c r="AA84" t="str">
        <v>THƯ</v>
      </c>
    </row>
    <row r="85">
      <c r="A85">
        <f>IF(B85&lt;&gt;"",A84+1,"")</f>
        <v>81</v>
      </c>
      <c r="B85" t="str">
        <v>NGUYỄN THỊ ANH THƯ</v>
      </c>
      <c r="C85" t="str">
        <v>10A10</v>
      </c>
      <c r="D85">
        <v>33000080</v>
      </c>
      <c r="E85">
        <v>19204843</v>
      </c>
      <c r="F85" t="str">
        <f>IFERROR(IF(VLOOKUP(E85,J:J,1,0)=E85,"X",""),"")</f>
        <v/>
      </c>
      <c r="G85" t="str">
        <f>IF(J85&lt;&gt;"", INDEX($C$5:$C$1433, MATCH(J85, $E$5:$E$1433, 0)),"")</f>
        <v>11A5</v>
      </c>
      <c r="H85">
        <f>IF(J85&lt;&gt;"", INDEX($D$5:$D$1433, MATCH(J85, $E$5:$E$1433, 0)),"")</f>
        <v>0</v>
      </c>
      <c r="I85" t="str">
        <f>IFERROR(IF(J85&lt;&gt;"", INDEX($B$5:$B$1433, MATCH(J85, $E$5:$E$1433, 0)),""),"SAI")</f>
        <v>TRẦN NGỌC BẢO PHÚC</v>
      </c>
      <c r="J85">
        <v>32000724</v>
      </c>
      <c r="K85" t="str">
        <v xml:space="preserve"> 6:25:55 AM</v>
      </c>
      <c r="L85" t="str">
        <f>IFERROR(IF($N$5="Sáng",IF(MID(K85,2,7)-MID($L$2,2,7)&gt;0,"Trễ",""),IF(MID(K85,2,7)-MID($Q$2,2,7)&gt;0,"Trễ","")),"")</f>
        <v/>
      </c>
      <c r="M85">
        <f>IFERROR(IF($N$5="Sáng",MID(K85,2,7)-MID($L$2,2,7),MID(K85,2,7)-MID($Q$2,2,7)),"")</f>
        <v>-0.023668314814814795</v>
      </c>
      <c r="Q85" t="str">
        <f>IF(B85&lt;&gt;"",IF(AND(P85="",F85=""),"Không phép ",""),"")</f>
        <v xml:space="preserve">Không phép </v>
      </c>
      <c r="R85" t="str">
        <f>UPPER(B85)</f>
        <v>NGUYỄN THỊ ANH THƯ</v>
      </c>
      <c r="S85" t="str">
        <v>2026-2029</v>
      </c>
      <c r="T85" t="str">
        <f>IFERROR(IF(J85&lt;&gt;"", INDEX($S$5:$S$1433, MATCH(J85, $E$5:$E$1433, 0)),""),"")</f>
        <v>2025-2028</v>
      </c>
      <c r="U85" t="str">
        <v>11/4/2011</v>
      </c>
      <c r="V85" t="str">
        <f>IFERROR(IF(J85&lt;&gt;"", INDEX($U$5:$U$1433, MATCH(J85, $E$5:$E$1433, 0)),""),"")</f>
        <v>13/6/2010</v>
      </c>
      <c r="Y85">
        <f>Y84+10</f>
        <v>330000800</v>
      </c>
      <c r="Z85" t="str">
        <f>LEFT(Y85,8)</f>
        <v>33000080</v>
      </c>
      <c r="AA85" t="str">
        <v>THƯ</v>
      </c>
    </row>
    <row r="86">
      <c r="A86">
        <f>IF(B86&lt;&gt;"",A85+1,"")</f>
        <v>82</v>
      </c>
      <c r="B86" t="str">
        <v>NGUYỄN NGỌC TRÂM</v>
      </c>
      <c r="C86" t="str">
        <v>10A10</v>
      </c>
      <c r="D86">
        <v>33000081</v>
      </c>
      <c r="E86">
        <v>18800667</v>
      </c>
      <c r="F86" t="str">
        <f>IFERROR(IF(VLOOKUP(E86,J:J,1,0)=E86,"X",""),"")</f>
        <v/>
      </c>
      <c r="G86" t="str">
        <f>IF(J86&lt;&gt;"", INDEX($C$5:$C$1433, MATCH(J86, $E$5:$E$1433, 0)),"")</f>
        <v>11A5</v>
      </c>
      <c r="H86">
        <f>IF(J86&lt;&gt;"", INDEX($D$5:$D$1433, MATCH(J86, $E$5:$E$1433, 0)),"")</f>
        <v>0</v>
      </c>
      <c r="I86" t="str">
        <f>IFERROR(IF(J86&lt;&gt;"", INDEX($B$5:$B$1433, MATCH(J86, $E$5:$E$1433, 0)),""),"SAI")</f>
        <v>TRẦN NGỌC BẢO PHÚC</v>
      </c>
      <c r="J86">
        <v>32000724</v>
      </c>
      <c r="K86" t="str">
        <v xml:space="preserve"> 6:25:56 AM</v>
      </c>
      <c r="L86" t="str">
        <f>IFERROR(IF($N$5="Sáng",IF(MID(K86,2,7)-MID($L$2,2,7)&gt;0,"Trễ",""),IF(MID(K86,2,7)-MID($Q$2,2,7)&gt;0,"Trễ","")),"")</f>
        <v/>
      </c>
      <c r="M86">
        <f>IFERROR(IF($N$5="Sáng",MID(K86,2,7)-MID($L$2,2,7),MID(K86,2,7)-MID($Q$2,2,7)),"")</f>
        <v>-0.0236567407407407</v>
      </c>
      <c r="Q86" t="str">
        <f>IF(B86&lt;&gt;"",IF(AND(P86="",F86=""),"Không phép ",""),"")</f>
        <v xml:space="preserve">Không phép </v>
      </c>
      <c r="R86" t="str">
        <f>UPPER(B86)</f>
        <v>NGUYỄN NGỌC TRÂM</v>
      </c>
      <c r="S86" t="str">
        <v>2026-2029</v>
      </c>
      <c r="T86" t="str">
        <f>IFERROR(IF(J86&lt;&gt;"", INDEX($S$5:$S$1433, MATCH(J86, $E$5:$E$1433, 0)),""),"")</f>
        <v>2025-2028</v>
      </c>
      <c r="U86" t="str">
        <v>10/6/2011</v>
      </c>
      <c r="V86" t="str">
        <f>IFERROR(IF(J86&lt;&gt;"", INDEX($U$5:$U$1433, MATCH(J86, $E$5:$E$1433, 0)),""),"")</f>
        <v>13/6/2010</v>
      </c>
      <c r="Y86">
        <f>Y85+10</f>
        <v>330000810</v>
      </c>
      <c r="Z86" t="str">
        <f>LEFT(Y86,8)</f>
        <v>33000081</v>
      </c>
      <c r="AA86" t="str">
        <v>TRÂM</v>
      </c>
    </row>
    <row r="87">
      <c r="A87">
        <f>IF(B87&lt;&gt;"",A86+1,"")</f>
        <v>83</v>
      </c>
      <c r="B87" t="str">
        <v>TRẦN THIÊN TRƯỜNG</v>
      </c>
      <c r="C87" t="str">
        <v>10A10</v>
      </c>
      <c r="D87">
        <v>33000082</v>
      </c>
      <c r="E87">
        <v>19400539</v>
      </c>
      <c r="F87" t="str">
        <f>IFERROR(IF(VLOOKUP(E87,J:J,1,0)=E87,"X",""),"")</f>
        <v/>
      </c>
      <c r="G87" t="str">
        <f>IF(J87&lt;&gt;"", INDEX($C$5:$C$1433, MATCH(J87, $E$5:$E$1433, 0)),"")</f>
        <v>11A2</v>
      </c>
      <c r="H87">
        <f>IF(J87&lt;&gt;"", INDEX($D$5:$D$1433, MATCH(J87, $E$5:$E$1433, 0)),"")</f>
        <v>0</v>
      </c>
      <c r="I87" t="str">
        <f>IFERROR(IF(J87&lt;&gt;"", INDEX($B$5:$B$1433, MATCH(J87, $E$5:$E$1433, 0)),""),"SAI")</f>
        <v>KHƯU HOÀNG BẢO HÂN</v>
      </c>
      <c r="J87">
        <v>32000580</v>
      </c>
      <c r="K87" t="str">
        <v xml:space="preserve"> 6:26:08 AM</v>
      </c>
      <c r="L87" t="str">
        <f>IFERROR(IF($N$5="Sáng",IF(MID(K87,2,7)-MID($L$2,2,7)&gt;0,"Trễ",""),IF(MID(K87,2,7)-MID($Q$2,2,7)&gt;0,"Trễ","")),"")</f>
        <v/>
      </c>
      <c r="M87">
        <f>IFERROR(IF($N$5="Sáng",MID(K87,2,7)-MID($L$2,2,7),MID(K87,2,7)-MID($Q$2,2,7)),"")</f>
        <v>-0.023517851851851845</v>
      </c>
      <c r="Q87" t="str">
        <f>IF(B87&lt;&gt;"",IF(AND(P87="",F87=""),"Không phép ",""),"")</f>
        <v xml:space="preserve">Không phép </v>
      </c>
      <c r="R87" t="str">
        <f>UPPER(B87)</f>
        <v>TRẦN THIÊN TRƯỜNG</v>
      </c>
      <c r="S87" t="str">
        <v>2026-2029</v>
      </c>
      <c r="T87" t="str">
        <f>IFERROR(IF(J87&lt;&gt;"", INDEX($S$5:$S$1433, MATCH(J87, $E$5:$E$1433, 0)),""),"")</f>
        <v>2025-2028</v>
      </c>
      <c r="U87" t="str">
        <v>22/8/2011</v>
      </c>
      <c r="V87" t="str">
        <f>IFERROR(IF(J87&lt;&gt;"", INDEX($U$5:$U$1433, MATCH(J87, $E$5:$E$1433, 0)),""),"")</f>
        <v>17/8/2010</v>
      </c>
      <c r="Y87">
        <f>Y86+10</f>
        <v>330000820</v>
      </c>
      <c r="Z87" t="str">
        <f>LEFT(Y87,8)</f>
        <v>33000082</v>
      </c>
      <c r="AA87" t="str">
        <v>TRƯỜNG</v>
      </c>
    </row>
    <row r="88">
      <c r="A88">
        <f>IF(B88&lt;&gt;"",A87+1,"")</f>
        <v>84</v>
      </c>
      <c r="B88" t="str">
        <v>PHẠM DUY TƯỜNG</v>
      </c>
      <c r="C88" t="str">
        <v>10A10</v>
      </c>
      <c r="D88">
        <v>33000083</v>
      </c>
      <c r="E88">
        <v>19052427</v>
      </c>
      <c r="F88" t="str">
        <f>IFERROR(IF(VLOOKUP(E88,J:J,1,0)=E88,"X",""),"")</f>
        <v/>
      </c>
      <c r="G88" t="str">
        <f>IF(J88&lt;&gt;"", INDEX($C$5:$C$1433, MATCH(J88, $E$5:$E$1433, 0)),"")</f>
        <v>11A2</v>
      </c>
      <c r="H88">
        <f>IF(J88&lt;&gt;"", INDEX($D$5:$D$1433, MATCH(J88, $E$5:$E$1433, 0)),"")</f>
        <v>0</v>
      </c>
      <c r="I88" t="str">
        <f>IFERROR(IF(J88&lt;&gt;"", INDEX($B$5:$B$1433, MATCH(J88, $E$5:$E$1433, 0)),""),"SAI")</f>
        <v>KHƯU HOÀNG BẢO HÂN</v>
      </c>
      <c r="J88">
        <v>32000580</v>
      </c>
      <c r="K88" t="str">
        <v xml:space="preserve"> 6:26:09 AM</v>
      </c>
      <c r="L88" t="str">
        <f>IFERROR(IF($N$5="Sáng",IF(MID(K88,2,7)-MID($L$2,2,7)&gt;0,"Trễ",""),IF(MID(K88,2,7)-MID($Q$2,2,7)&gt;0,"Trễ","")),"")</f>
        <v/>
      </c>
      <c r="M88">
        <f>IFERROR(IF($N$5="Sáng",MID(K88,2,7)-MID($L$2,2,7),MID(K88,2,7)-MID($Q$2,2,7)),"")</f>
        <v>-0.02350627777777775</v>
      </c>
      <c r="Q88" t="str">
        <f>IF(B88&lt;&gt;"",IF(AND(P88="",F88=""),"Không phép ",""),"")</f>
        <v xml:space="preserve">Không phép </v>
      </c>
      <c r="R88" t="str">
        <f>UPPER(B88)</f>
        <v>PHẠM DUY TƯỜNG</v>
      </c>
      <c r="S88" t="str">
        <v>2026-2029</v>
      </c>
      <c r="T88" t="str">
        <f>IFERROR(IF(J88&lt;&gt;"", INDEX($S$5:$S$1433, MATCH(J88, $E$5:$E$1433, 0)),""),"")</f>
        <v>2025-2028</v>
      </c>
      <c r="U88" t="str">
        <v>29/6/2011</v>
      </c>
      <c r="V88" t="str">
        <f>IFERROR(IF(J88&lt;&gt;"", INDEX($U$5:$U$1433, MATCH(J88, $E$5:$E$1433, 0)),""),"")</f>
        <v>17/8/2010</v>
      </c>
      <c r="Y88">
        <f>Y87+10</f>
        <v>330000830</v>
      </c>
      <c r="Z88" t="str">
        <f>LEFT(Y88,8)</f>
        <v>33000083</v>
      </c>
      <c r="AA88" t="str">
        <v>TƯỜNG</v>
      </c>
    </row>
    <row r="89">
      <c r="A89">
        <f>IF(B89&lt;&gt;"",A88+1,"")</f>
        <v>85</v>
      </c>
      <c r="B89" t="str">
        <v>TRẦN GIA TƯỜNG</v>
      </c>
      <c r="C89" t="str">
        <v>10A10</v>
      </c>
      <c r="D89">
        <v>33000084</v>
      </c>
      <c r="E89">
        <v>19840379</v>
      </c>
      <c r="F89" t="str">
        <f>IFERROR(IF(VLOOKUP(E89,J:J,1,0)=E89,"X",""),"")</f>
        <v/>
      </c>
      <c r="G89" t="str">
        <f>IF(J89&lt;&gt;"", INDEX($C$5:$C$1433, MATCH(J89, $E$5:$E$1433, 0)),"")</f>
        <v>12A2</v>
      </c>
      <c r="H89">
        <f>IF(J89&lt;&gt;"", INDEX($D$5:$D$1433, MATCH(J89, $E$5:$E$1433, 0)),"")</f>
        <v>0</v>
      </c>
      <c r="I89" t="str">
        <f>IFERROR(IF(J89&lt;&gt;"", INDEX($B$5:$B$1433, MATCH(J89, $E$5:$E$1433, 0)),""),"SAI")</f>
        <v>LÂM NHÃ ÂN</v>
      </c>
      <c r="J89">
        <v>32000049</v>
      </c>
      <c r="K89" t="str">
        <v xml:space="preserve"> 6:26:10 AM</v>
      </c>
      <c r="L89" t="str">
        <f>IFERROR(IF($N$5="Sáng",IF(MID(K89,2,7)-MID($L$2,2,7)&gt;0,"Trễ",""),IF(MID(K89,2,7)-MID($Q$2,2,7)&gt;0,"Trễ","")),"")</f>
        <v/>
      </c>
      <c r="M89">
        <f>IFERROR(IF($N$5="Sáng",MID(K89,2,7)-MID($L$2,2,7),MID(K89,2,7)-MID($Q$2,2,7)),"")</f>
        <v>-0.023494703703703712</v>
      </c>
      <c r="Q89" t="str">
        <f>IF(B89&lt;&gt;"",IF(AND(P89="",F89=""),"Không phép ",""),"")</f>
        <v xml:space="preserve">Không phép </v>
      </c>
      <c r="R89" t="str">
        <f>UPPER(B89)</f>
        <v>TRẦN GIA TƯỜNG</v>
      </c>
      <c r="S89" t="str">
        <v>2026-2029</v>
      </c>
      <c r="T89" t="str">
        <f>IFERROR(IF(J89&lt;&gt;"", INDEX($S$5:$S$1433, MATCH(J89, $E$5:$E$1433, 0)),""),"")</f>
        <v>2024-2027</v>
      </c>
      <c r="U89" t="str">
        <v>16/7/2011</v>
      </c>
      <c r="V89">
        <f>IFERROR(IF(J89&lt;&gt;"", INDEX($U$5:$U$1433, MATCH(J89, $E$5:$E$1433, 0)),""),"")</f>
        <v>39943</v>
      </c>
      <c r="Y89">
        <f>Y88+10</f>
        <v>330000840</v>
      </c>
      <c r="Z89" t="str">
        <f>LEFT(Y89,8)</f>
        <v>33000084</v>
      </c>
      <c r="AA89" t="str">
        <v>TƯỜNG</v>
      </c>
    </row>
    <row r="90">
      <c r="A90">
        <f>IF(B90&lt;&gt;"",A89+1,"")</f>
        <v>86</v>
      </c>
      <c r="B90" t="str">
        <v>NGUYỄN NGỌC TỶ</v>
      </c>
      <c r="C90" t="str">
        <v>10A10</v>
      </c>
      <c r="D90">
        <v>33000085</v>
      </c>
      <c r="E90">
        <v>19751211</v>
      </c>
      <c r="F90" t="str">
        <f>IFERROR(IF(VLOOKUP(E90,J:J,1,0)=E90,"X",""),"")</f>
        <v/>
      </c>
      <c r="G90" t="str">
        <f>IF(J90&lt;&gt;"", INDEX($C$5:$C$1433, MATCH(J90, $E$5:$E$1433, 0)),"")</f>
        <v>12A2</v>
      </c>
      <c r="H90">
        <f>IF(J90&lt;&gt;"", INDEX($D$5:$D$1433, MATCH(J90, $E$5:$E$1433, 0)),"")</f>
        <v>0</v>
      </c>
      <c r="I90" t="str">
        <f>IFERROR(IF(J90&lt;&gt;"", INDEX($B$5:$B$1433, MATCH(J90, $E$5:$E$1433, 0)),""),"SAI")</f>
        <v>LÂM NHÃ ÂN</v>
      </c>
      <c r="J90">
        <v>32000049</v>
      </c>
      <c r="K90" t="str">
        <v xml:space="preserve"> 6:26:10 AM</v>
      </c>
      <c r="L90" t="str">
        <f>IFERROR(IF($N$5="Sáng",IF(MID(K90,2,7)-MID($L$2,2,7)&gt;0,"Trễ",""),IF(MID(K90,2,7)-MID($Q$2,2,7)&gt;0,"Trễ","")),"")</f>
        <v/>
      </c>
      <c r="M90">
        <f>IFERROR(IF($N$5="Sáng",MID(K90,2,7)-MID($L$2,2,7),MID(K90,2,7)-MID($Q$2,2,7)),"")</f>
        <v>-0.023494703703703712</v>
      </c>
      <c r="Q90" t="str">
        <f>IF(B90&lt;&gt;"",IF(AND(P90="",F90=""),"Không phép ",""),"")</f>
        <v xml:space="preserve">Không phép </v>
      </c>
      <c r="R90" t="str">
        <f>UPPER(B90)</f>
        <v>NGUYỄN NGỌC TỶ</v>
      </c>
      <c r="S90" t="str">
        <v>2026-2029</v>
      </c>
      <c r="T90" t="str">
        <f>IFERROR(IF(J90&lt;&gt;"", INDEX($S$5:$S$1433, MATCH(J90, $E$5:$E$1433, 0)),""),"")</f>
        <v>2024-2027</v>
      </c>
      <c r="U90" t="str">
        <v>10/4/2011</v>
      </c>
      <c r="V90">
        <f>IFERROR(IF(J90&lt;&gt;"", INDEX($U$5:$U$1433, MATCH(J90, $E$5:$E$1433, 0)),""),"")</f>
        <v>39943</v>
      </c>
      <c r="Y90">
        <f>Y89+10</f>
        <v>330000850</v>
      </c>
      <c r="Z90" t="str">
        <f>LEFT(Y90,8)</f>
        <v>33000085</v>
      </c>
      <c r="AA90" t="str">
        <v>TỶ</v>
      </c>
    </row>
    <row r="91">
      <c r="A91">
        <f>IF(B91&lt;&gt;"",A90+1,"")</f>
        <v>87</v>
      </c>
      <c r="B91" t="str">
        <v>LÊ CÁT TƯỜNG VY</v>
      </c>
      <c r="C91" t="str">
        <v>10A10</v>
      </c>
      <c r="D91">
        <v>33000086</v>
      </c>
      <c r="E91">
        <v>20423019</v>
      </c>
      <c r="F91" t="str">
        <f>IFERROR(IF(VLOOKUP(E91,J:J,1,0)=E91,"X",""),"")</f>
        <v/>
      </c>
      <c r="G91" t="str">
        <f>IF(J91&lt;&gt;"", INDEX($C$5:$C$1433, MATCH(J91, $E$5:$E$1433, 0)),"")</f>
        <v>12A2</v>
      </c>
      <c r="H91">
        <f>IF(J91&lt;&gt;"", INDEX($D$5:$D$1433, MATCH(J91, $E$5:$E$1433, 0)),"")</f>
        <v>0</v>
      </c>
      <c r="I91" t="str">
        <f>IFERROR(IF(J91&lt;&gt;"", INDEX($B$5:$B$1433, MATCH(J91, $E$5:$E$1433, 0)),""),"SAI")</f>
        <v>LÂM NHÃ ÂN</v>
      </c>
      <c r="J91">
        <v>32000049</v>
      </c>
      <c r="K91" t="str">
        <v xml:space="preserve"> 6:26:11 AM</v>
      </c>
      <c r="L91" t="str">
        <f>IFERROR(IF($N$5="Sáng",IF(MID(K91,2,7)-MID($L$2,2,7)&gt;0,"Trễ",""),IF(MID(K91,2,7)-MID($Q$2,2,7)&gt;0,"Trễ","")),"")</f>
        <v/>
      </c>
      <c r="M91">
        <f>IFERROR(IF($N$5="Sáng",MID(K91,2,7)-MID($L$2,2,7),MID(K91,2,7)-MID($Q$2,2,7)),"")</f>
        <v>-0.023483129629629618</v>
      </c>
      <c r="Q91" t="str">
        <f>IF(B91&lt;&gt;"",IF(AND(P91="",F91=""),"Không phép ",""),"")</f>
        <v xml:space="preserve">Không phép </v>
      </c>
      <c r="R91" t="str">
        <f>UPPER(B91)</f>
        <v>LÊ CÁT TƯỜNG VY</v>
      </c>
      <c r="S91" t="str">
        <v>2026-2029</v>
      </c>
      <c r="T91" t="str">
        <f>IFERROR(IF(J91&lt;&gt;"", INDEX($S$5:$S$1433, MATCH(J91, $E$5:$E$1433, 0)),""),"")</f>
        <v>2024-2027</v>
      </c>
      <c r="U91" t="str">
        <v>14/12/2011</v>
      </c>
      <c r="V91">
        <f>IFERROR(IF(J91&lt;&gt;"", INDEX($U$5:$U$1433, MATCH(J91, $E$5:$E$1433, 0)),""),"")</f>
        <v>39943</v>
      </c>
      <c r="Y91">
        <f>Y90+10</f>
        <v>330000860</v>
      </c>
      <c r="Z91" t="str">
        <f>LEFT(Y91,8)</f>
        <v>33000086</v>
      </c>
      <c r="AA91" t="str">
        <v>VY</v>
      </c>
    </row>
    <row r="92">
      <c r="A92">
        <f>IF(B92&lt;&gt;"",A91+1,"")</f>
        <v>88</v>
      </c>
      <c r="B92" t="str">
        <v>NGUYỄN HUỲNH PHƯƠNG VY</v>
      </c>
      <c r="C92" t="str">
        <v>10A10</v>
      </c>
      <c r="D92">
        <v>33000087</v>
      </c>
      <c r="E92">
        <v>20655707</v>
      </c>
      <c r="F92" t="str">
        <f>IFERROR(IF(VLOOKUP(E92,J:J,1,0)=E92,"X",""),"")</f>
        <v/>
      </c>
      <c r="G92" t="str">
        <f>IF(J92&lt;&gt;"", INDEX($C$5:$C$1433, MATCH(J92, $E$5:$E$1433, 0)),"")</f>
        <v>12A2</v>
      </c>
      <c r="H92">
        <f>IF(J92&lt;&gt;"", INDEX($D$5:$D$1433, MATCH(J92, $E$5:$E$1433, 0)),"")</f>
        <v>0</v>
      </c>
      <c r="I92" t="str">
        <f>IFERROR(IF(J92&lt;&gt;"", INDEX($B$5:$B$1433, MATCH(J92, $E$5:$E$1433, 0)),""),"SAI")</f>
        <v>LÂM NHÃ ÂN</v>
      </c>
      <c r="J92">
        <v>32000049</v>
      </c>
      <c r="K92" t="str">
        <v xml:space="preserve"> 6:26:12 AM</v>
      </c>
      <c r="L92" t="str">
        <f>IFERROR(IF($N$5="Sáng",IF(MID(K92,2,7)-MID($L$2,2,7)&gt;0,"Trễ",""),IF(MID(K92,2,7)-MID($Q$2,2,7)&gt;0,"Trễ","")),"")</f>
        <v/>
      </c>
      <c r="M92">
        <f>IFERROR(IF($N$5="Sáng",MID(K92,2,7)-MID($L$2,2,7),MID(K92,2,7)-MID($Q$2,2,7)),"")</f>
        <v>-0.023471555555555523</v>
      </c>
      <c r="Q92" t="str">
        <f>IF(B92&lt;&gt;"",IF(AND(P92="",F92=""),"Không phép ",""),"")</f>
        <v xml:space="preserve">Không phép </v>
      </c>
      <c r="R92" t="str">
        <f>UPPER(B92)</f>
        <v>NGUYỄN HUỲNH PHƯƠNG VY</v>
      </c>
      <c r="S92" t="str">
        <v>2026-2029</v>
      </c>
      <c r="T92" t="str">
        <f>IFERROR(IF(J92&lt;&gt;"", INDEX($S$5:$S$1433, MATCH(J92, $E$5:$E$1433, 0)),""),"")</f>
        <v>2024-2027</v>
      </c>
      <c r="U92" t="str">
        <v>06/9/2011</v>
      </c>
      <c r="V92">
        <f>IFERROR(IF(J92&lt;&gt;"", INDEX($U$5:$U$1433, MATCH(J92, $E$5:$E$1433, 0)),""),"")</f>
        <v>39943</v>
      </c>
      <c r="Y92">
        <f>Y91+10</f>
        <v>330000870</v>
      </c>
      <c r="Z92" t="str">
        <f>LEFT(Y92,8)</f>
        <v>33000087</v>
      </c>
      <c r="AA92" t="str">
        <v>VY</v>
      </c>
    </row>
    <row r="93">
      <c r="A93">
        <f>IF(B93&lt;&gt;"",A92+1,"")</f>
        <v>89</v>
      </c>
      <c r="B93" t="str">
        <v>PHAN DƯƠNG TƯỜNG VY</v>
      </c>
      <c r="C93" t="str">
        <v>10A10</v>
      </c>
      <c r="D93">
        <v>33000088</v>
      </c>
      <c r="E93">
        <v>18715803</v>
      </c>
      <c r="F93" t="str">
        <f>IFERROR(IF(VLOOKUP(E93,J:J,1,0)=E93,"X",""),"")</f>
        <v/>
      </c>
      <c r="G93" t="str">
        <f>IF(J93&lt;&gt;"", INDEX($C$5:$C$1433, MATCH(J93, $E$5:$E$1433, 0)),"")</f>
        <v>12A7</v>
      </c>
      <c r="H93">
        <f>IF(J93&lt;&gt;"", INDEX($D$5:$D$1433, MATCH(J93, $E$5:$E$1433, 0)),"")</f>
        <v>0</v>
      </c>
      <c r="I93" t="str">
        <f>IFERROR(IF(J93&lt;&gt;"", INDEX($B$5:$B$1433, MATCH(J93, $E$5:$E$1433, 0)),""),"SAI")</f>
        <v>HUỲNH TRUNG KIÊN</v>
      </c>
      <c r="J93">
        <v>32000280</v>
      </c>
      <c r="K93" t="str">
        <v xml:space="preserve"> 6:26:14 AM</v>
      </c>
      <c r="L93" t="str">
        <f>IFERROR(IF($N$5="Sáng",IF(MID(K93,2,7)-MID($L$2,2,7)&gt;0,"Trễ",""),IF(MID(K93,2,7)-MID($Q$2,2,7)&gt;0,"Trễ","")),"")</f>
        <v/>
      </c>
      <c r="M93">
        <f>IFERROR(IF($N$5="Sáng",MID(K93,2,7)-MID($L$2,2,7),MID(K93,2,7)-MID($Q$2,2,7)),"")</f>
        <v>-0.02344840740740739</v>
      </c>
      <c r="Q93" t="str">
        <f>IF(B93&lt;&gt;"",IF(AND(P93="",F93=""),"Không phép ",""),"")</f>
        <v xml:space="preserve">Không phép </v>
      </c>
      <c r="R93" t="str">
        <f>UPPER(B93)</f>
        <v>PHAN DƯƠNG TƯỜNG VY</v>
      </c>
      <c r="S93" t="str">
        <v>2026-2029</v>
      </c>
      <c r="T93" t="str">
        <f>IFERROR(IF(J93&lt;&gt;"", INDEX($S$5:$S$1433, MATCH(J93, $E$5:$E$1433, 0)),""),"")</f>
        <v>2024-2027</v>
      </c>
      <c r="U93" t="str">
        <v>27/9/2011</v>
      </c>
      <c r="V93">
        <f>IFERROR(IF(J93&lt;&gt;"", INDEX($U$5:$U$1433, MATCH(J93, $E$5:$E$1433, 0)),""),"")</f>
        <v>39825</v>
      </c>
      <c r="Y93">
        <f>Y92+10</f>
        <v>330000880</v>
      </c>
      <c r="Z93" t="str">
        <f>LEFT(Y93,8)</f>
        <v>33000088</v>
      </c>
      <c r="AA93" t="str">
        <v>VY</v>
      </c>
    </row>
    <row r="94">
      <c r="A94">
        <f>IF(B94&lt;&gt;"",A93+1,"")</f>
        <v>90</v>
      </c>
      <c r="B94" t="str">
        <v>PHAN THỊ TƯỜNG VY</v>
      </c>
      <c r="C94" t="str">
        <v>10A10</v>
      </c>
      <c r="D94">
        <v>33000089</v>
      </c>
      <c r="E94">
        <v>19229979</v>
      </c>
      <c r="F94" t="str">
        <f>IFERROR(IF(VLOOKUP(E94,J:J,1,0)=E94,"X",""),"")</f>
        <v/>
      </c>
      <c r="G94" t="str">
        <f>IF(J94&lt;&gt;"", INDEX($C$5:$C$1433, MATCH(J94, $E$5:$E$1433, 0)),"")</f>
        <v>12A7</v>
      </c>
      <c r="H94">
        <f>IF(J94&lt;&gt;"", INDEX($D$5:$D$1433, MATCH(J94, $E$5:$E$1433, 0)),"")</f>
        <v>0</v>
      </c>
      <c r="I94" t="str">
        <f>IFERROR(IF(J94&lt;&gt;"", INDEX($B$5:$B$1433, MATCH(J94, $E$5:$E$1433, 0)),""),"SAI")</f>
        <v>NGUYỄN BẢO TOÀN</v>
      </c>
      <c r="J94">
        <v>32000302</v>
      </c>
      <c r="K94" t="str">
        <v xml:space="preserve"> 6:26:16 AM</v>
      </c>
      <c r="L94" t="str">
        <f>IFERROR(IF($N$5="Sáng",IF(MID(K94,2,7)-MID($L$2,2,7)&gt;0,"Trễ",""),IF(MID(K94,2,7)-MID($Q$2,2,7)&gt;0,"Trễ","")),"")</f>
        <v/>
      </c>
      <c r="M94">
        <f>IFERROR(IF($N$5="Sáng",MID(K94,2,7)-MID($L$2,2,7),MID(K94,2,7)-MID($Q$2,2,7)),"")</f>
        <v>-0.023425259259259257</v>
      </c>
      <c r="Q94" t="str">
        <f>IF(B94&lt;&gt;"",IF(AND(P94="",F94=""),"Không phép ",""),"")</f>
        <v xml:space="preserve">Không phép </v>
      </c>
      <c r="R94" t="str">
        <f>UPPER(B94)</f>
        <v>PHAN THỊ TƯỜNG VY</v>
      </c>
      <c r="S94" t="str">
        <v>2026-2029</v>
      </c>
      <c r="T94" t="str">
        <f>IFERROR(IF(J94&lt;&gt;"", INDEX($S$5:$S$1433, MATCH(J94, $E$5:$E$1433, 0)),""),"")</f>
        <v>2024-2027</v>
      </c>
      <c r="U94" t="str">
        <v>19/3/2011</v>
      </c>
      <c r="V94">
        <f>IFERROR(IF(J94&lt;&gt;"", INDEX($U$5:$U$1433, MATCH(J94, $E$5:$E$1433, 0)),""),"")</f>
        <v>40067</v>
      </c>
      <c r="Y94">
        <f>Y93+10</f>
        <v>330000890</v>
      </c>
      <c r="Z94" t="str">
        <f>LEFT(Y94,8)</f>
        <v>33000089</v>
      </c>
      <c r="AA94" t="str">
        <v>VY</v>
      </c>
    </row>
    <row r="95">
      <c r="A95">
        <f>IF(B95&lt;&gt;"",A94+1,"")</f>
        <v>91</v>
      </c>
      <c r="B95" t="str">
        <v>DANH THẠCH THỊ NHƯ Ý</v>
      </c>
      <c r="C95" t="str">
        <v>10A10</v>
      </c>
      <c r="D95">
        <v>33000090</v>
      </c>
      <c r="E95">
        <v>19848955</v>
      </c>
      <c r="F95" t="str">
        <f>IFERROR(IF(VLOOKUP(E95,J:J,1,0)=E95,"X",""),"")</f>
        <v/>
      </c>
      <c r="G95" t="str">
        <f>IF(J95&lt;&gt;"", INDEX($C$5:$C$1433, MATCH(J95, $E$5:$E$1433, 0)),"")</f>
        <v>12A7</v>
      </c>
      <c r="H95">
        <f>IF(J95&lt;&gt;"", INDEX($D$5:$D$1433, MATCH(J95, $E$5:$E$1433, 0)),"")</f>
        <v>0</v>
      </c>
      <c r="I95" t="str">
        <f>IFERROR(IF(J95&lt;&gt;"", INDEX($B$5:$B$1433, MATCH(J95, $E$5:$E$1433, 0)),""),"SAI")</f>
        <v>NGUYỄN BẢO TOÀN</v>
      </c>
      <c r="J95">
        <v>32000302</v>
      </c>
      <c r="K95" t="str">
        <v xml:space="preserve"> 6:26:17 AM</v>
      </c>
      <c r="L95" t="str">
        <f>IFERROR(IF($N$5="Sáng",IF(MID(K95,2,7)-MID($L$2,2,7)&gt;0,"Trễ",""),IF(MID(K95,2,7)-MID($Q$2,2,7)&gt;0,"Trễ","")),"")</f>
        <v/>
      </c>
      <c r="M95">
        <f>IFERROR(IF($N$5="Sáng",MID(K95,2,7)-MID($L$2,2,7),MID(K95,2,7)-MID($Q$2,2,7)),"")</f>
        <v>-0.023413685185185162</v>
      </c>
      <c r="Q95" t="str">
        <f>IF(B95&lt;&gt;"",IF(AND(P95="",F95=""),"Không phép ",""),"")</f>
        <v xml:space="preserve">Không phép </v>
      </c>
      <c r="R95" t="str">
        <f>UPPER(B95)</f>
        <v>DANH THẠCH THỊ NHƯ Ý</v>
      </c>
      <c r="S95" t="str">
        <v>2026-2029</v>
      </c>
      <c r="T95" t="str">
        <f>IFERROR(IF(J95&lt;&gt;"", INDEX($S$5:$S$1433, MATCH(J95, $E$5:$E$1433, 0)),""),"")</f>
        <v>2024-2027</v>
      </c>
      <c r="U95" t="str">
        <v>14/4/2011</v>
      </c>
      <c r="V95">
        <f>IFERROR(IF(J95&lt;&gt;"", INDEX($U$5:$U$1433, MATCH(J95, $E$5:$E$1433, 0)),""),"")</f>
        <v>40067</v>
      </c>
      <c r="Y95">
        <f>Y94+10</f>
        <v>330000900</v>
      </c>
      <c r="Z95" t="str">
        <f>LEFT(Y95,8)</f>
        <v>33000090</v>
      </c>
      <c r="AA95" t="str">
        <v>Ý</v>
      </c>
    </row>
    <row r="96">
      <c r="A96">
        <f>IF(B96&lt;&gt;"",A95+1,"")</f>
        <v>92</v>
      </c>
      <c r="B96" t="str">
        <v>TRẦN HOÀNG THIÊN ÂN</v>
      </c>
      <c r="C96" t="str">
        <v>10A11</v>
      </c>
      <c r="D96">
        <v>33000091</v>
      </c>
      <c r="E96">
        <v>19541915</v>
      </c>
      <c r="F96" t="str">
        <f>IFERROR(IF(VLOOKUP(E96,J:J,1,0)=E96,"X",""),"")</f>
        <v/>
      </c>
      <c r="G96" t="str">
        <f>IF(J96&lt;&gt;"", INDEX($C$5:$C$1433, MATCH(J96, $E$5:$E$1433, 0)),"")</f>
        <v>12A7</v>
      </c>
      <c r="H96">
        <f>IF(J96&lt;&gt;"", INDEX($D$5:$D$1433, MATCH(J96, $E$5:$E$1433, 0)),"")</f>
        <v>0</v>
      </c>
      <c r="I96" t="str">
        <f>IFERROR(IF(J96&lt;&gt;"", INDEX($B$5:$B$1433, MATCH(J96, $E$5:$E$1433, 0)),""),"SAI")</f>
        <v>NGUYỄN BẢO TOÀN</v>
      </c>
      <c r="J96">
        <v>32000302</v>
      </c>
      <c r="K96" t="str">
        <v xml:space="preserve"> 6:26:19 AM</v>
      </c>
      <c r="L96" t="str">
        <f>IFERROR(IF($N$5="Sáng",IF(MID(K96,2,7)-MID($L$2,2,7)&gt;0,"Trễ",""),IF(MID(K96,2,7)-MID($Q$2,2,7)&gt;0,"Trễ","")),"")</f>
        <v/>
      </c>
      <c r="M96">
        <f>IFERROR(IF($N$5="Sáng",MID(K96,2,7)-MID($L$2,2,7),MID(K96,2,7)-MID($Q$2,2,7)),"")</f>
        <v>-0.02339053703703703</v>
      </c>
      <c r="Q96" t="str">
        <f>IF(B96&lt;&gt;"",IF(AND(P96="",F96=""),"Không phép ",""),"")</f>
        <v xml:space="preserve">Không phép </v>
      </c>
      <c r="R96" t="str">
        <f>UPPER(B96)</f>
        <v>TRẦN HOÀNG THIÊN ÂN</v>
      </c>
      <c r="S96" t="str">
        <v>2026-2029</v>
      </c>
      <c r="T96" t="str">
        <f>IFERROR(IF(J96&lt;&gt;"", INDEX($S$5:$S$1433, MATCH(J96, $E$5:$E$1433, 0)),""),"")</f>
        <v>2024-2027</v>
      </c>
      <c r="U96" t="str">
        <v>03/01/2010</v>
      </c>
      <c r="V96">
        <f>IFERROR(IF(J96&lt;&gt;"", INDEX($U$5:$U$1433, MATCH(J96, $E$5:$E$1433, 0)),""),"")</f>
        <v>40067</v>
      </c>
      <c r="Y96">
        <f>Y95+10</f>
        <v>330000910</v>
      </c>
      <c r="Z96" t="str">
        <f>LEFT(Y96,8)</f>
        <v>33000091</v>
      </c>
      <c r="AA96" t="str">
        <v>ÂN</v>
      </c>
    </row>
    <row r="97">
      <c r="A97">
        <f>IF(B97&lt;&gt;"",A96+1,"")</f>
        <v>93</v>
      </c>
      <c r="B97" t="str">
        <v>NGUYỄN QUỲNH ANH</v>
      </c>
      <c r="C97" t="str">
        <v>10A11</v>
      </c>
      <c r="D97">
        <v>33000092</v>
      </c>
      <c r="E97">
        <v>20543195</v>
      </c>
      <c r="F97" t="str">
        <f>IFERROR(IF(VLOOKUP(E97,J:J,1,0)=E97,"X",""),"")</f>
        <v/>
      </c>
      <c r="G97" t="str">
        <f>IF(J97&lt;&gt;"", INDEX($C$5:$C$1433, MATCH(J97, $E$5:$E$1433, 0)),"")</f>
        <v>12A7</v>
      </c>
      <c r="H97">
        <f>IF(J97&lt;&gt;"", INDEX($D$5:$D$1433, MATCH(J97, $E$5:$E$1433, 0)),"")</f>
        <v>0</v>
      </c>
      <c r="I97" t="str">
        <f>IFERROR(IF(J97&lt;&gt;"", INDEX($B$5:$B$1433, MATCH(J97, $E$5:$E$1433, 0)),""),"SAI")</f>
        <v>TRẦN PHẠM TẤT THÀNH</v>
      </c>
      <c r="J97">
        <v>32000293</v>
      </c>
      <c r="K97" t="str">
        <v xml:space="preserve"> 6:26:28 AM</v>
      </c>
      <c r="L97" t="str">
        <f>IFERROR(IF($N$5="Sáng",IF(MID(K97,2,7)-MID($L$2,2,7)&gt;0,"Trễ",""),IF(MID(K97,2,7)-MID($Q$2,2,7)&gt;0,"Trễ","")),"")</f>
        <v/>
      </c>
      <c r="M97">
        <f>IFERROR(IF($N$5="Sáng",MID(K97,2,7)-MID($L$2,2,7),MID(K97,2,7)-MID($Q$2,2,7)),"")</f>
        <v>-0.023286370370370346</v>
      </c>
      <c r="Q97" t="str">
        <f>IF(B97&lt;&gt;"",IF(AND(P97="",F97=""),"Không phép ",""),"")</f>
        <v xml:space="preserve">Không phép </v>
      </c>
      <c r="R97" t="str">
        <f>UPPER(B97)</f>
        <v>NGUYỄN QUỲNH ANH</v>
      </c>
      <c r="S97" t="str">
        <v>2026-2029</v>
      </c>
      <c r="T97" t="str">
        <f>IFERROR(IF(J97&lt;&gt;"", INDEX($S$5:$S$1433, MATCH(J97, $E$5:$E$1433, 0)),""),"")</f>
        <v>2024-2027</v>
      </c>
      <c r="U97" t="str">
        <v>12/11/2011</v>
      </c>
      <c r="V97" t="str">
        <f>IFERROR(IF(J97&lt;&gt;"", INDEX($U$5:$U$1433, MATCH(J97, $E$5:$E$1433, 0)),""),"")</f>
        <v>22/11/2009</v>
      </c>
      <c r="Y97">
        <f>Y96+10</f>
        <v>330000920</v>
      </c>
      <c r="Z97" t="str">
        <f>LEFT(Y97,8)</f>
        <v>33000092</v>
      </c>
      <c r="AA97" t="str">
        <v>ANH</v>
      </c>
    </row>
    <row r="98">
      <c r="A98">
        <f>IF(B98&lt;&gt;"",A97+1,"")</f>
        <v>94</v>
      </c>
      <c r="B98" t="str">
        <v>TRẦN LÊ DIỆU ANH</v>
      </c>
      <c r="C98" t="str">
        <v>10A11</v>
      </c>
      <c r="D98">
        <v>33000093</v>
      </c>
      <c r="E98">
        <v>20611803</v>
      </c>
      <c r="F98" t="str">
        <f>IFERROR(IF(VLOOKUP(E98,J:J,1,0)=E98,"X",""),"")</f>
        <v/>
      </c>
      <c r="G98" t="str">
        <f>IF(J98&lt;&gt;"", INDEX($C$5:$C$1433, MATCH(J98, $E$5:$E$1433, 0)),"")</f>
        <v>12A10</v>
      </c>
      <c r="H98">
        <f>IF(J98&lt;&gt;"", INDEX($D$5:$D$1433, MATCH(J98, $E$5:$E$1433, 0)),"")</f>
        <v>0</v>
      </c>
      <c r="I98" t="str">
        <f>IFERROR(IF(J98&lt;&gt;"", INDEX($B$5:$B$1433, MATCH(J98, $E$5:$E$1433, 0)),""),"SAI")</f>
        <v>PHẠM HỒNG THIÊN BẢO</v>
      </c>
      <c r="J98">
        <v>32000401</v>
      </c>
      <c r="K98" t="str">
        <v xml:space="preserve"> 6:26:54 AM</v>
      </c>
      <c r="L98" t="str">
        <f>IFERROR(IF($N$5="Sáng",IF(MID(K98,2,7)-MID($L$2,2,7)&gt;0,"Trễ",""),IF(MID(K98,2,7)-MID($Q$2,2,7)&gt;0,"Trễ","")),"")</f>
        <v/>
      </c>
      <c r="M98">
        <f>IFERROR(IF($N$5="Sáng",MID(K98,2,7)-MID($L$2,2,7),MID(K98,2,7)-MID($Q$2,2,7)),"")</f>
        <v>-0.022985444444444447</v>
      </c>
      <c r="Q98" t="str">
        <f>IF(B98&lt;&gt;"",IF(AND(P98="",F98=""),"Không phép ",""),"")</f>
        <v xml:space="preserve">Không phép </v>
      </c>
      <c r="R98" t="str">
        <f>UPPER(B98)</f>
        <v>TRẦN LÊ DIỆU ANH</v>
      </c>
      <c r="S98" t="str">
        <v>2026-2029</v>
      </c>
      <c r="T98" t="str">
        <f>IFERROR(IF(J98&lt;&gt;"", INDEX($S$5:$S$1433, MATCH(J98, $E$5:$E$1433, 0)),""),"")</f>
        <v>2024-2027</v>
      </c>
      <c r="U98" t="str">
        <v>07/5/2011</v>
      </c>
      <c r="V98" t="str">
        <f>IFERROR(IF(J98&lt;&gt;"", INDEX($U$5:$U$1433, MATCH(J98, $E$5:$E$1433, 0)),""),"")</f>
        <v>14/02/2009</v>
      </c>
      <c r="Y98">
        <f>Y97+10</f>
        <v>330000930</v>
      </c>
      <c r="Z98" t="str">
        <f>LEFT(Y98,8)</f>
        <v>33000093</v>
      </c>
      <c r="AA98" t="str">
        <v>ANH</v>
      </c>
    </row>
    <row r="99">
      <c r="A99">
        <f>IF(B99&lt;&gt;"",A98+1,"")</f>
        <v>95</v>
      </c>
      <c r="B99" t="str">
        <v>TRẦN THỊ QUỲNH ANH</v>
      </c>
      <c r="C99" t="str">
        <v>10A11</v>
      </c>
      <c r="D99">
        <v>33000094</v>
      </c>
      <c r="E99">
        <v>21959562</v>
      </c>
      <c r="F99" t="str">
        <f>IFERROR(IF(VLOOKUP(E99,J:J,1,0)=E99,"X",""),"")</f>
        <v/>
      </c>
      <c r="G99" t="str">
        <f>IF(J99&lt;&gt;"", INDEX($C$5:$C$1433, MATCH(J99, $E$5:$E$1433, 0)),"")</f>
        <v>12A10</v>
      </c>
      <c r="H99">
        <f>IF(J99&lt;&gt;"", INDEX($D$5:$D$1433, MATCH(J99, $E$5:$E$1433, 0)),"")</f>
        <v>0</v>
      </c>
      <c r="I99" t="str">
        <f>IFERROR(IF(J99&lt;&gt;"", INDEX($B$5:$B$1433, MATCH(J99, $E$5:$E$1433, 0)),""),"SAI")</f>
        <v>PHẠM HỒNG THIÊN BẢO</v>
      </c>
      <c r="J99">
        <v>32000401</v>
      </c>
      <c r="K99" t="str">
        <v xml:space="preserve"> 6:26:55 AM</v>
      </c>
      <c r="L99" t="str">
        <f>IFERROR(IF($N$5="Sáng",IF(MID(K99,2,7)-MID($L$2,2,7)&gt;0,"Trễ",""),IF(MID(K99,2,7)-MID($Q$2,2,7)&gt;0,"Trễ","")),"")</f>
        <v/>
      </c>
      <c r="M99">
        <f>IFERROR(IF($N$5="Sáng",MID(K99,2,7)-MID($L$2,2,7),MID(K99,2,7)-MID($Q$2,2,7)),"")</f>
        <v>-0.022973870370370353</v>
      </c>
      <c r="Q99" t="str">
        <f>IF(B99&lt;&gt;"",IF(AND(P99="",F99=""),"Không phép ",""),"")</f>
        <v xml:space="preserve">Không phép </v>
      </c>
      <c r="R99" t="str">
        <f>UPPER(B99)</f>
        <v>TRẦN THỊ QUỲNH ANH</v>
      </c>
      <c r="S99" t="str">
        <v>2026-2029</v>
      </c>
      <c r="T99" t="str">
        <f>IFERROR(IF(J99&lt;&gt;"", INDEX($S$5:$S$1433, MATCH(J99, $E$5:$E$1433, 0)),""),"")</f>
        <v>2024-2027</v>
      </c>
      <c r="U99" t="str">
        <v>09/3/2011</v>
      </c>
      <c r="V99" t="str">
        <f>IFERROR(IF(J99&lt;&gt;"", INDEX($U$5:$U$1433, MATCH(J99, $E$5:$E$1433, 0)),""),"")</f>
        <v>14/02/2009</v>
      </c>
      <c r="Y99">
        <f>Y98+10</f>
        <v>330000940</v>
      </c>
      <c r="Z99" t="str">
        <f>LEFT(Y99,8)</f>
        <v>33000094</v>
      </c>
      <c r="AA99" t="str">
        <v>ANH</v>
      </c>
    </row>
    <row r="100">
      <c r="A100">
        <f>IF(B100&lt;&gt;"",A99+1,"")</f>
        <v>96</v>
      </c>
      <c r="B100" t="str">
        <v>PHẠM THẾ BẢO</v>
      </c>
      <c r="C100" t="str">
        <v>10A11</v>
      </c>
      <c r="D100">
        <v>33000095</v>
      </c>
      <c r="E100">
        <v>15149754</v>
      </c>
      <c r="F100" t="str">
        <f>IFERROR(IF(VLOOKUP(E100,J:J,1,0)=E100,"X",""),"")</f>
        <v/>
      </c>
      <c r="G100" t="str">
        <f>IF(J100&lt;&gt;"", INDEX($C$5:$C$1433, MATCH(J100, $E$5:$E$1433, 0)),"")</f>
        <v>12A3</v>
      </c>
      <c r="H100">
        <f>IF(J100&lt;&gt;"", INDEX($D$5:$D$1433, MATCH(J100, $E$5:$E$1433, 0)),"")</f>
        <v>0</v>
      </c>
      <c r="I100" t="str">
        <f>IFERROR(IF(J100&lt;&gt;"", INDEX($B$5:$B$1433, MATCH(J100, $E$5:$E$1433, 0)),""),"SAI")</f>
        <v>NGUYỄN LÝ GIA PHÚC</v>
      </c>
      <c r="J100">
        <v>32000118</v>
      </c>
      <c r="K100" t="str">
        <v xml:space="preserve"> 6:27:01 AM</v>
      </c>
      <c r="L100" t="str">
        <f>IFERROR(IF($N$5="Sáng",IF(MID(K100,2,7)-MID($L$2,2,7)&gt;0,"Trễ",""),IF(MID(K100,2,7)-MID($Q$2,2,7)&gt;0,"Trễ","")),"")</f>
        <v/>
      </c>
      <c r="M100">
        <f>IFERROR(IF($N$5="Sáng",MID(K100,2,7)-MID($L$2,2,7),MID(K100,2,7)-MID($Q$2,2,7)),"")</f>
        <v>-0.022904425925925898</v>
      </c>
      <c r="Q100" t="str">
        <f>IF(B100&lt;&gt;"",IF(AND(P100="",F100=""),"Không phép ",""),"")</f>
        <v xml:space="preserve">Không phép </v>
      </c>
      <c r="R100" t="str">
        <f>UPPER(B100)</f>
        <v>PHẠM THẾ BẢO</v>
      </c>
      <c r="S100" t="str">
        <v>2026-2029</v>
      </c>
      <c r="T100" t="str">
        <f>IFERROR(IF(J100&lt;&gt;"", INDEX($S$5:$S$1433, MATCH(J100, $E$5:$E$1433, 0)),""),"")</f>
        <v>2024-2027</v>
      </c>
      <c r="U100" t="str">
        <v>01/01/2011</v>
      </c>
      <c r="V100" t="str">
        <f>IFERROR(IF(J100&lt;&gt;"", INDEX($U$5:$U$1433, MATCH(J100, $E$5:$E$1433, 0)),""),"")</f>
        <v>22/02/2009</v>
      </c>
      <c r="Y100">
        <f>Y99+10</f>
        <v>330000950</v>
      </c>
      <c r="Z100" t="str">
        <f>LEFT(Y100,8)</f>
        <v>33000095</v>
      </c>
      <c r="AA100" t="str">
        <v>BẢO</v>
      </c>
    </row>
    <row r="101">
      <c r="A101">
        <f>IF(B101&lt;&gt;"",A100+1,"")</f>
        <v>97</v>
      </c>
      <c r="B101" t="str">
        <v>ĐỖ NGỌC CHĂM</v>
      </c>
      <c r="C101" t="str">
        <v>10A11</v>
      </c>
      <c r="D101">
        <v>33000096</v>
      </c>
      <c r="E101">
        <v>19435451</v>
      </c>
      <c r="F101" t="str">
        <f>IFERROR(IF(VLOOKUP(E101,J:J,1,0)=E101,"X",""),"")</f>
        <v/>
      </c>
      <c r="G101" t="str">
        <f>IF(J101&lt;&gt;"", INDEX($C$5:$C$1433, MATCH(J101, $E$5:$E$1433, 0)),"")</f>
        <v>12A3</v>
      </c>
      <c r="H101">
        <f>IF(J101&lt;&gt;"", INDEX($D$5:$D$1433, MATCH(J101, $E$5:$E$1433, 0)),"")</f>
        <v>0</v>
      </c>
      <c r="I101" t="str">
        <f>IFERROR(IF(J101&lt;&gt;"", INDEX($B$5:$B$1433, MATCH(J101, $E$5:$E$1433, 0)),""),"SAI")</f>
        <v>NGUYỄN LÝ GIA PHÚC</v>
      </c>
      <c r="J101">
        <v>32000118</v>
      </c>
      <c r="K101" t="str">
        <v xml:space="preserve"> 6:27:02 AM</v>
      </c>
      <c r="L101" t="str">
        <f>IFERROR(IF($N$5="Sáng",IF(MID(K101,2,7)-MID($L$2,2,7)&gt;0,"Trễ",""),IF(MID(K101,2,7)-MID($Q$2,2,7)&gt;0,"Trễ","")),"")</f>
        <v/>
      </c>
      <c r="M101">
        <f>IFERROR(IF($N$5="Sáng",MID(K101,2,7)-MID($L$2,2,7),MID(K101,2,7)-MID($Q$2,2,7)),"")</f>
        <v>-0.022892851851851803</v>
      </c>
      <c r="Q101" t="str">
        <f>IF(B101&lt;&gt;"",IF(AND(P101="",F101=""),"Không phép ",""),"")</f>
        <v xml:space="preserve">Không phép </v>
      </c>
      <c r="R101" t="str">
        <f>UPPER(B101)</f>
        <v>ĐỖ NGỌC CHĂM</v>
      </c>
      <c r="S101" t="str">
        <v>2026-2029</v>
      </c>
      <c r="T101" t="str">
        <f>IFERROR(IF(J101&lt;&gt;"", INDEX($S$5:$S$1433, MATCH(J101, $E$5:$E$1433, 0)),""),"")</f>
        <v>2024-2027</v>
      </c>
      <c r="U101" t="str">
        <v>13/9/2011</v>
      </c>
      <c r="V101" t="str">
        <f>IFERROR(IF(J101&lt;&gt;"", INDEX($U$5:$U$1433, MATCH(J101, $E$5:$E$1433, 0)),""),"")</f>
        <v>22/02/2009</v>
      </c>
      <c r="Y101">
        <f>Y100+10</f>
        <v>330000960</v>
      </c>
      <c r="Z101" t="str">
        <f>LEFT(Y101,8)</f>
        <v>33000096</v>
      </c>
      <c r="AA101" t="str">
        <v>CHĂM</v>
      </c>
    </row>
    <row r="102">
      <c r="A102">
        <f>IF(B102&lt;&gt;"",A101+1,"")</f>
        <v>98</v>
      </c>
      <c r="B102" t="str">
        <v>NGUYỄN HẢI ĐĂNG</v>
      </c>
      <c r="C102" t="str">
        <v>10A11</v>
      </c>
      <c r="D102">
        <v>33000097</v>
      </c>
      <c r="E102">
        <v>19343691</v>
      </c>
      <c r="F102" t="str">
        <f>IFERROR(IF(VLOOKUP(E102,J:J,1,0)=E102,"X",""),"")</f>
        <v/>
      </c>
      <c r="G102" t="str">
        <f>IF(J102&lt;&gt;"", INDEX($C$5:$C$1433, MATCH(J102, $E$5:$E$1433, 0)),"")</f>
        <v>12A3</v>
      </c>
      <c r="H102">
        <f>IF(J102&lt;&gt;"", INDEX($D$5:$D$1433, MATCH(J102, $E$5:$E$1433, 0)),"")</f>
        <v>0</v>
      </c>
      <c r="I102" t="str">
        <f>IFERROR(IF(J102&lt;&gt;"", INDEX($B$5:$B$1433, MATCH(J102, $E$5:$E$1433, 0)),""),"SAI")</f>
        <v>NGUYỄN LÝ GIA PHÚC</v>
      </c>
      <c r="J102">
        <v>32000118</v>
      </c>
      <c r="K102" t="str">
        <v xml:space="preserve"> 6:27:03 AM</v>
      </c>
      <c r="L102" t="str">
        <f>IFERROR(IF($N$5="Sáng",IF(MID(K102,2,7)-MID($L$2,2,7)&gt;0,"Trễ",""),IF(MID(K102,2,7)-MID($Q$2,2,7)&gt;0,"Trễ","")),"")</f>
        <v/>
      </c>
      <c r="M102">
        <f>IFERROR(IF($N$5="Sáng",MID(K102,2,7)-MID($L$2,2,7),MID(K102,2,7)-MID($Q$2,2,7)),"")</f>
        <v>-0.022881277777777764</v>
      </c>
      <c r="Q102" t="str">
        <f>IF(B102&lt;&gt;"",IF(AND(P102="",F102=""),"Không phép ",""),"")</f>
        <v xml:space="preserve">Không phép </v>
      </c>
      <c r="R102" t="str">
        <f>UPPER(B102)</f>
        <v>NGUYỄN HẢI ĐĂNG</v>
      </c>
      <c r="S102" t="str">
        <v>2026-2029</v>
      </c>
      <c r="T102" t="str">
        <f>IFERROR(IF(J102&lt;&gt;"", INDEX($S$5:$S$1433, MATCH(J102, $E$5:$E$1433, 0)),""),"")</f>
        <v>2024-2027</v>
      </c>
      <c r="U102" t="str">
        <v>02/3/2011</v>
      </c>
      <c r="V102" t="str">
        <f>IFERROR(IF(J102&lt;&gt;"", INDEX($U$5:$U$1433, MATCH(J102, $E$5:$E$1433, 0)),""),"")</f>
        <v>22/02/2009</v>
      </c>
      <c r="Y102">
        <f>Y101+10</f>
        <v>330000970</v>
      </c>
      <c r="Z102" t="str">
        <f>LEFT(Y102,8)</f>
        <v>33000097</v>
      </c>
      <c r="AA102" t="str">
        <v>ĐĂNG</v>
      </c>
    </row>
    <row r="103">
      <c r="A103">
        <f>IF(B103&lt;&gt;"",A102+1,"")</f>
        <v>99</v>
      </c>
      <c r="B103" t="str">
        <v>THÁI THỊ HƯƠNG GIANG</v>
      </c>
      <c r="C103" t="str">
        <v>10A11</v>
      </c>
      <c r="D103">
        <v>33000098</v>
      </c>
      <c r="E103">
        <v>19520667</v>
      </c>
      <c r="F103" t="str">
        <f>IFERROR(IF(VLOOKUP(E103,J:J,1,0)=E103,"X",""),"")</f>
        <v/>
      </c>
      <c r="G103" t="str">
        <f>IF(J103&lt;&gt;"", INDEX($C$5:$C$1433, MATCH(J103, $E$5:$E$1433, 0)),"")</f>
        <v>12A3</v>
      </c>
      <c r="H103">
        <f>IF(J103&lt;&gt;"", INDEX($D$5:$D$1433, MATCH(J103, $E$5:$E$1433, 0)),"")</f>
        <v>0</v>
      </c>
      <c r="I103" t="str">
        <f>IFERROR(IF(J103&lt;&gt;"", INDEX($B$5:$B$1433, MATCH(J103, $E$5:$E$1433, 0)),""),"SAI")</f>
        <v>VÕ HUỲNH LAN THANH</v>
      </c>
      <c r="J103">
        <v>32000123</v>
      </c>
      <c r="K103" t="str">
        <v xml:space="preserve"> 6:27:08 AM</v>
      </c>
      <c r="L103" t="str">
        <f>IFERROR(IF($N$5="Sáng",IF(MID(K103,2,7)-MID($L$2,2,7)&gt;0,"Trễ",""),IF(MID(K103,2,7)-MID($Q$2,2,7)&gt;0,"Trễ","")),"")</f>
        <v/>
      </c>
      <c r="M103">
        <f>IFERROR(IF($N$5="Sáng",MID(K103,2,7)-MID($L$2,2,7),MID(K103,2,7)-MID($Q$2,2,7)),"")</f>
        <v>-0.022823407407407403</v>
      </c>
      <c r="Q103" t="str">
        <f>IF(B103&lt;&gt;"",IF(AND(P103="",F103=""),"Không phép ",""),"")</f>
        <v xml:space="preserve">Không phép </v>
      </c>
      <c r="R103" t="str">
        <f>UPPER(B103)</f>
        <v>THÁI THỊ HƯƠNG GIANG</v>
      </c>
      <c r="S103" t="str">
        <v>2026-2029</v>
      </c>
      <c r="T103" t="str">
        <f>IFERROR(IF(J103&lt;&gt;"", INDEX($S$5:$S$1433, MATCH(J103, $E$5:$E$1433, 0)),""),"")</f>
        <v>2024-2027</v>
      </c>
      <c r="U103" t="str">
        <v>11/02/2011</v>
      </c>
      <c r="V103">
        <f>IFERROR(IF(J103&lt;&gt;"", INDEX($U$5:$U$1433, MATCH(J103, $E$5:$E$1433, 0)),""),"")</f>
        <v>40003</v>
      </c>
      <c r="Y103">
        <f>Y102+10</f>
        <v>330000980</v>
      </c>
      <c r="Z103" t="str">
        <f>LEFT(Y103,8)</f>
        <v>33000098</v>
      </c>
      <c r="AA103" t="str">
        <v>GIANG</v>
      </c>
    </row>
    <row r="104">
      <c r="A104">
        <f>IF(B104&lt;&gt;"",A103+1,"")</f>
        <v>100</v>
      </c>
      <c r="B104" t="str">
        <v>NGUYỄN THANH HOÀ</v>
      </c>
      <c r="C104" t="str">
        <v>10A11</v>
      </c>
      <c r="D104">
        <v>33000099</v>
      </c>
      <c r="E104">
        <v>20520555</v>
      </c>
      <c r="F104" t="str">
        <f>IFERROR(IF(VLOOKUP(E104,J:J,1,0)=E104,"X",""),"")</f>
        <v/>
      </c>
      <c r="G104" t="str">
        <f>IF(J104&lt;&gt;"", INDEX($C$5:$C$1433, MATCH(J104, $E$5:$E$1433, 0)),"")</f>
        <v>12A10</v>
      </c>
      <c r="H104">
        <f>IF(J104&lt;&gt;"", INDEX($D$5:$D$1433, MATCH(J104, $E$5:$E$1433, 0)),"")</f>
        <v>0</v>
      </c>
      <c r="I104" t="str">
        <f>IFERROR(IF(J104&lt;&gt;"", INDEX($B$5:$B$1433, MATCH(J104, $E$5:$E$1433, 0)),""),"SAI")</f>
        <v>HUỲNH QUỐC VINH</v>
      </c>
      <c r="J104">
        <v>32000434</v>
      </c>
      <c r="K104" t="str">
        <v xml:space="preserve"> 6:27:17 AM</v>
      </c>
      <c r="L104" t="str">
        <f>IFERROR(IF($N$5="Sáng",IF(MID(K104,2,7)-MID($L$2,2,7)&gt;0,"Trễ",""),IF(MID(K104,2,7)-MID($Q$2,2,7)&gt;0,"Trễ","")),"")</f>
        <v/>
      </c>
      <c r="M104">
        <f>IFERROR(IF($N$5="Sáng",MID(K104,2,7)-MID($L$2,2,7),MID(K104,2,7)-MID($Q$2,2,7)),"")</f>
        <v>-0.02271924074074072</v>
      </c>
      <c r="Q104" t="str">
        <f>IF(B104&lt;&gt;"",IF(AND(P104="",F104=""),"Không phép ",""),"")</f>
        <v xml:space="preserve">Không phép </v>
      </c>
      <c r="R104" t="str">
        <f>UPPER(B104)</f>
        <v>NGUYỄN THANH HOÀ</v>
      </c>
      <c r="S104" t="str">
        <v>2026-2029</v>
      </c>
      <c r="T104" t="str">
        <f>IFERROR(IF(J104&lt;&gt;"", INDEX($S$5:$S$1433, MATCH(J104, $E$5:$E$1433, 0)),""),"")</f>
        <v>2024-2027</v>
      </c>
      <c r="U104" t="str">
        <v>13/12/2011</v>
      </c>
      <c r="V104" t="str">
        <f>IFERROR(IF(J104&lt;&gt;"", INDEX($U$5:$U$1433, MATCH(J104, $E$5:$E$1433, 0)),""),"")</f>
        <v>24/04/2009</v>
      </c>
      <c r="Y104">
        <f>Y103+10</f>
        <v>330000990</v>
      </c>
      <c r="Z104" t="str">
        <f>LEFT(Y104,8)</f>
        <v>33000099</v>
      </c>
      <c r="AA104" t="str">
        <v>HOÀ</v>
      </c>
    </row>
    <row r="105">
      <c r="A105">
        <f>IF(B105&lt;&gt;"",A104+1,"")</f>
        <v>101</v>
      </c>
      <c r="B105" t="str">
        <v>NGUYỄN HUỲNH GIA HUY</v>
      </c>
      <c r="C105" t="str">
        <v>10A11</v>
      </c>
      <c r="D105">
        <v>33000100</v>
      </c>
      <c r="E105">
        <v>19633579</v>
      </c>
      <c r="F105" t="str">
        <f>IFERROR(IF(VLOOKUP(E105,J:J,1,0)=E105,"X",""),"")</f>
        <v/>
      </c>
      <c r="G105" t="str">
        <f>IF(J105&lt;&gt;"", INDEX($C$5:$C$1433, MATCH(J105, $E$5:$E$1433, 0)),"")</f>
        <v>11A5</v>
      </c>
      <c r="H105">
        <f>IF(J105&lt;&gt;"", INDEX($D$5:$D$1433, MATCH(J105, $E$5:$E$1433, 0)),"")</f>
        <v>0</v>
      </c>
      <c r="I105" t="str">
        <f>IFERROR(IF(J105&lt;&gt;"", INDEX($B$5:$B$1433, MATCH(J105, $E$5:$E$1433, 0)),""),"SAI")</f>
        <v>NGUYỄN TRƯƠNG PHI NHẬT</v>
      </c>
      <c r="J105">
        <v>32000718</v>
      </c>
      <c r="K105" t="str">
        <v xml:space="preserve"> 6:27:19 AM</v>
      </c>
      <c r="L105" t="str">
        <f>IFERROR(IF($N$5="Sáng",IF(MID(K105,2,7)-MID($L$2,2,7)&gt;0,"Trễ",""),IF(MID(K105,2,7)-MID($Q$2,2,7)&gt;0,"Trễ","")),"")</f>
        <v/>
      </c>
      <c r="M105">
        <f>IFERROR(IF($N$5="Sáng",MID(K105,2,7)-MID($L$2,2,7),MID(K105,2,7)-MID($Q$2,2,7)),"")</f>
        <v>-0.022696092592592587</v>
      </c>
      <c r="Q105" t="str">
        <f>IF(B105&lt;&gt;"",IF(AND(P105="",F105=""),"Không phép ",""),"")</f>
        <v xml:space="preserve">Không phép </v>
      </c>
      <c r="R105" t="str">
        <f>UPPER(B105)</f>
        <v>NGUYỄN HUỲNH GIA HUY</v>
      </c>
      <c r="S105" t="str">
        <v>2026-2029</v>
      </c>
      <c r="T105" t="str">
        <f>IFERROR(IF(J105&lt;&gt;"", INDEX($S$5:$S$1433, MATCH(J105, $E$5:$E$1433, 0)),""),"")</f>
        <v>2025-2028</v>
      </c>
      <c r="U105" t="str">
        <v>14/7/2011</v>
      </c>
      <c r="V105" t="str">
        <f>IFERROR(IF(J105&lt;&gt;"", INDEX($U$5:$U$1433, MATCH(J105, $E$5:$E$1433, 0)),""),"")</f>
        <v>22/12/2010</v>
      </c>
      <c r="Y105">
        <f>Y104+10</f>
        <v>330001000</v>
      </c>
      <c r="Z105" t="str">
        <f>LEFT(Y105,8)</f>
        <v>33000100</v>
      </c>
      <c r="AA105" t="str">
        <v>HUY</v>
      </c>
    </row>
    <row r="106">
      <c r="A106">
        <f>IF(B106&lt;&gt;"",A105+1,"")</f>
        <v>102</v>
      </c>
      <c r="B106" t="str">
        <v>HUỲNH TRỌNG KHANG</v>
      </c>
      <c r="C106" t="str">
        <v>10A11</v>
      </c>
      <c r="D106">
        <v>33000101</v>
      </c>
      <c r="E106">
        <v>20503627</v>
      </c>
      <c r="F106" t="str">
        <f>IFERROR(IF(VLOOKUP(E106,J:J,1,0)=E106,"X",""),"")</f>
        <v/>
      </c>
      <c r="G106" t="str">
        <f>IF(J106&lt;&gt;"", INDEX($C$5:$C$1433, MATCH(J106, $E$5:$E$1433, 0)),"")</f>
        <v>12A3</v>
      </c>
      <c r="H106">
        <f>IF(J106&lt;&gt;"", INDEX($D$5:$D$1433, MATCH(J106, $E$5:$E$1433, 0)),"")</f>
        <v>0</v>
      </c>
      <c r="I106" t="str">
        <f>IFERROR(IF(J106&lt;&gt;"", INDEX($B$5:$B$1433, MATCH(J106, $E$5:$E$1433, 0)),""),"SAI")</f>
        <v>TRẦN THÁI THỊNH</v>
      </c>
      <c r="J106">
        <v>32000126</v>
      </c>
      <c r="K106" t="str">
        <v xml:space="preserve"> 6:28:00 AM</v>
      </c>
      <c r="L106" t="str">
        <f>IFERROR(IF($N$5="Sáng",IF(MID(K106,2,7)-MID($L$2,2,7)&gt;0,"Trễ",""),IF(MID(K106,2,7)-MID($Q$2,2,7)&gt;0,"Trễ","")),"")</f>
        <v/>
      </c>
      <c r="M106">
        <f>IFERROR(IF($N$5="Sáng",MID(K106,2,7)-MID($L$2,2,7),MID(K106,2,7)-MID($Q$2,2,7)),"")</f>
        <v>-0.02222155555555555</v>
      </c>
      <c r="Q106" t="str">
        <f>IF(B106&lt;&gt;"",IF(AND(P106="",F106=""),"Không phép ",""),"")</f>
        <v xml:space="preserve">Không phép </v>
      </c>
      <c r="R106" t="str">
        <f>UPPER(B106)</f>
        <v>HUỲNH TRỌNG KHANG</v>
      </c>
      <c r="S106" t="str">
        <v>2026-2029</v>
      </c>
      <c r="T106" t="str">
        <f>IFERROR(IF(J106&lt;&gt;"", INDEX($S$5:$S$1433, MATCH(J106, $E$5:$E$1433, 0)),""),"")</f>
        <v>2024-2027</v>
      </c>
      <c r="U106" t="str">
        <v>05/11/2011</v>
      </c>
      <c r="V106">
        <f>IFERROR(IF(J106&lt;&gt;"", INDEX($U$5:$U$1433, MATCH(J106, $E$5:$E$1433, 0)),""),"")</f>
        <v>39906</v>
      </c>
      <c r="Y106">
        <f>Y105+10</f>
        <v>330001010</v>
      </c>
      <c r="Z106" t="str">
        <f>LEFT(Y106,8)</f>
        <v>33000101</v>
      </c>
      <c r="AA106" t="str">
        <v>KHANG</v>
      </c>
    </row>
    <row r="107">
      <c r="A107">
        <f>IF(B107&lt;&gt;"",A106+1,"")</f>
        <v>103</v>
      </c>
      <c r="B107" t="str">
        <v>LƯƠNG LƯU MỸ KHÁNH</v>
      </c>
      <c r="C107" t="str">
        <v>10A11</v>
      </c>
      <c r="D107">
        <v>33000102</v>
      </c>
      <c r="E107">
        <v>12725531</v>
      </c>
      <c r="F107" t="str">
        <f>IFERROR(IF(VLOOKUP(E107,J:J,1,0)=E107,"X",""),"")</f>
        <v/>
      </c>
      <c r="G107" t="str">
        <f>IF(J107&lt;&gt;"", INDEX($C$5:$C$1433, MATCH(J107, $E$5:$E$1433, 0)),"")</f>
        <v>12A3</v>
      </c>
      <c r="H107">
        <f>IF(J107&lt;&gt;"", INDEX($D$5:$D$1433, MATCH(J107, $E$5:$E$1433, 0)),"")</f>
        <v>0</v>
      </c>
      <c r="I107" t="str">
        <f>IFERROR(IF(J107&lt;&gt;"", INDEX($B$5:$B$1433, MATCH(J107, $E$5:$E$1433, 0)),""),"SAI")</f>
        <v>NGUYỄN THANH THIÊN</v>
      </c>
      <c r="J107">
        <v>32000125</v>
      </c>
      <c r="K107" t="str">
        <v xml:space="preserve"> 6:28:01 AM</v>
      </c>
      <c r="L107" t="str">
        <f>IFERROR(IF($N$5="Sáng",IF(MID(K107,2,7)-MID($L$2,2,7)&gt;0,"Trễ",""),IF(MID(K107,2,7)-MID($Q$2,2,7)&gt;0,"Trễ","")),"")</f>
        <v/>
      </c>
      <c r="M107">
        <f>IFERROR(IF($N$5="Sáng",MID(K107,2,7)-MID($L$2,2,7),MID(K107,2,7)-MID($Q$2,2,7)),"")</f>
        <v>-0.022209981481481456</v>
      </c>
      <c r="Q107" t="str">
        <f>IF(B107&lt;&gt;"",IF(AND(P107="",F107=""),"Không phép ",""),"")</f>
        <v xml:space="preserve">Không phép </v>
      </c>
      <c r="R107" t="str">
        <f>UPPER(B107)</f>
        <v>LƯƠNG LƯU MỸ KHÁNH</v>
      </c>
      <c r="S107" t="str">
        <v>2026-2029</v>
      </c>
      <c r="T107" t="str">
        <f>IFERROR(IF(J107&lt;&gt;"", INDEX($S$5:$S$1433, MATCH(J107, $E$5:$E$1433, 0)),""),"")</f>
        <v>2024-2027</v>
      </c>
      <c r="U107" t="str">
        <v>02/3/2011</v>
      </c>
      <c r="V107">
        <f>IFERROR(IF(J107&lt;&gt;"", INDEX($U$5:$U$1433, MATCH(J107, $E$5:$E$1433, 0)),""),"")</f>
        <v>40119</v>
      </c>
      <c r="Y107">
        <f>Y106+10</f>
        <v>330001020</v>
      </c>
      <c r="Z107" t="str">
        <f>LEFT(Y107,8)</f>
        <v>33000102</v>
      </c>
      <c r="AA107" t="str">
        <v>KHÁNH</v>
      </c>
    </row>
    <row r="108">
      <c r="A108">
        <f>IF(B108&lt;&gt;"",A107+1,"")</f>
        <v>104</v>
      </c>
      <c r="B108" t="str">
        <v>LÂM KHÔI</v>
      </c>
      <c r="C108" t="str">
        <v>10A11</v>
      </c>
      <c r="D108">
        <v>33000103</v>
      </c>
      <c r="E108">
        <v>19562107</v>
      </c>
      <c r="G108" t="str">
        <f>IF(J108&lt;&gt;"", INDEX($C$5:$C$1433, MATCH(J108, $E$5:$E$1433, 0)),"")</f>
        <v>12A7</v>
      </c>
      <c r="H108">
        <f>IF(J108&lt;&gt;"", INDEX($D$5:$D$1433, MATCH(J108, $E$5:$E$1433, 0)),"")</f>
        <v>0</v>
      </c>
      <c r="I108" t="str">
        <f>IFERROR(IF(J108&lt;&gt;"", INDEX($B$5:$B$1433, MATCH(J108, $E$5:$E$1433, 0)),""),"SAI")</f>
        <v>NGUYỄN CHÍ TƯỜNG</v>
      </c>
      <c r="J108">
        <v>32000306</v>
      </c>
      <c r="K108" t="str">
        <v xml:space="preserve"> 6:28:03 AM</v>
      </c>
      <c r="L108" t="str">
        <f>IFERROR(IF($N$5="Sáng",IF(MID(K108,2,7)-MID($L$2,2,7)&gt;0,"Trễ",""),IF(MID(K108,2,7)-MID($Q$2,2,7)&gt;0,"Trễ","")),"")</f>
        <v/>
      </c>
      <c r="M108">
        <f>IFERROR(IF($N$5="Sáng",MID(K108,2,7)-MID($L$2,2,7),MID(K108,2,7)-MID($Q$2,2,7)),"")</f>
        <v>-0.022186833333333322</v>
      </c>
      <c r="Q108" t="str">
        <f>IF(B108&lt;&gt;"",IF(AND(P108="",F108=""),"Không phép ",""),"")</f>
        <v xml:space="preserve">Không phép </v>
      </c>
      <c r="R108" t="str">
        <f>UPPER(B108)</f>
        <v>LÂM KHÔI</v>
      </c>
      <c r="S108" t="str">
        <v>2026-2029</v>
      </c>
      <c r="T108" t="str">
        <f>IFERROR(IF(J108&lt;&gt;"", INDEX($S$5:$S$1433, MATCH(J108, $E$5:$E$1433, 0)),""),"")</f>
        <v>2024-2027</v>
      </c>
      <c r="U108" t="str">
        <v>02/12/2011</v>
      </c>
      <c r="V108" t="str">
        <f>IFERROR(IF(J108&lt;&gt;"", INDEX($U$5:$U$1433, MATCH(J108, $E$5:$E$1433, 0)),""),"")</f>
        <v>16/01/2009</v>
      </c>
      <c r="Y108">
        <f>Y107+10</f>
        <v>330001030</v>
      </c>
      <c r="Z108" t="str">
        <f>LEFT(Y108,8)</f>
        <v>33000103</v>
      </c>
      <c r="AA108" t="str">
        <v>KHÔI</v>
      </c>
    </row>
    <row r="109">
      <c r="A109">
        <f>IF(B109&lt;&gt;"",A108+1,"")</f>
        <v>105</v>
      </c>
      <c r="B109" t="str">
        <v>DANH KIỆT</v>
      </c>
      <c r="C109" t="str">
        <v>10A11</v>
      </c>
      <c r="D109">
        <v>33000104</v>
      </c>
      <c r="E109">
        <v>20605435</v>
      </c>
      <c r="G109" t="str">
        <f>IF(J109&lt;&gt;"", INDEX($C$5:$C$1433, MATCH(J109, $E$5:$E$1433, 0)),"")</f>
        <v>12A7</v>
      </c>
      <c r="H109">
        <f>IF(J109&lt;&gt;"", INDEX($D$5:$D$1433, MATCH(J109, $E$5:$E$1433, 0)),"")</f>
        <v>0</v>
      </c>
      <c r="I109" t="str">
        <f>IFERROR(IF(J109&lt;&gt;"", INDEX($B$5:$B$1433, MATCH(J109, $E$5:$E$1433, 0)),""),"SAI")</f>
        <v>NGUYỄN CHÍ TƯỜNG</v>
      </c>
      <c r="J109">
        <v>32000306</v>
      </c>
      <c r="K109" t="str">
        <v xml:space="preserve"> 6:28:04 AM</v>
      </c>
      <c r="L109" t="str">
        <f>IFERROR(IF($N$5="Sáng",IF(MID(K109,2,7)-MID($L$2,2,7)&gt;0,"Trễ",""),IF(MID(K109,2,7)-MID($Q$2,2,7)&gt;0,"Trễ","")),"")</f>
        <v/>
      </c>
      <c r="M109">
        <f>IFERROR(IF($N$5="Sáng",MID(K109,2,7)-MID($L$2,2,7),MID(K109,2,7)-MID($Q$2,2,7)),"")</f>
        <v>-0.022175259259259228</v>
      </c>
      <c r="Q109" t="str">
        <f>IF(B109&lt;&gt;"",IF(AND(P109="",F109=""),"Không phép ",""),"")</f>
        <v xml:space="preserve">Không phép </v>
      </c>
      <c r="R109" t="str">
        <f>UPPER(B109)</f>
        <v>DANH KIỆT</v>
      </c>
      <c r="S109" t="str">
        <v>2026-2029</v>
      </c>
      <c r="T109" t="str">
        <f>IFERROR(IF(J109&lt;&gt;"", INDEX($S$5:$S$1433, MATCH(J109, $E$5:$E$1433, 0)),""),"")</f>
        <v>2024-2027</v>
      </c>
      <c r="U109" t="str">
        <v>06/12/2010</v>
      </c>
      <c r="V109" t="str">
        <f>IFERROR(IF(J109&lt;&gt;"", INDEX($U$5:$U$1433, MATCH(J109, $E$5:$E$1433, 0)),""),"")</f>
        <v>16/01/2009</v>
      </c>
      <c r="Y109">
        <f>Y108+10</f>
        <v>330001040</v>
      </c>
      <c r="Z109" t="str">
        <f>LEFT(Y109,8)</f>
        <v>33000104</v>
      </c>
      <c r="AA109" t="str">
        <v>KIỆT</v>
      </c>
    </row>
    <row r="110">
      <c r="A110">
        <f>IF(B110&lt;&gt;"",A109+1,"")</f>
        <v>106</v>
      </c>
      <c r="B110" t="str">
        <v>TRẦN ANH KIỆT</v>
      </c>
      <c r="C110" t="str">
        <v>10A11</v>
      </c>
      <c r="D110">
        <v>33000105</v>
      </c>
      <c r="E110">
        <v>19027595</v>
      </c>
      <c r="G110" t="str">
        <f>IF(J110&lt;&gt;"", INDEX($C$5:$C$1433, MATCH(J110, $E$5:$E$1433, 0)),"")</f>
        <v>12A7</v>
      </c>
      <c r="H110">
        <f>IF(J110&lt;&gt;"", INDEX($D$5:$D$1433, MATCH(J110, $E$5:$E$1433, 0)),"")</f>
        <v>0</v>
      </c>
      <c r="I110" t="str">
        <f>IFERROR(IF(J110&lt;&gt;"", INDEX($B$5:$B$1433, MATCH(J110, $E$5:$E$1433, 0)),""),"SAI")</f>
        <v>NGUYỄN CHÍ TƯỜNG</v>
      </c>
      <c r="J110">
        <v>32000306</v>
      </c>
      <c r="K110" t="str">
        <v xml:space="preserve"> 6:28:05 AM</v>
      </c>
      <c r="L110" t="str">
        <f>IFERROR(IF($N$5="Sáng",IF(MID(K110,2,7)-MID($L$2,2,7)&gt;0,"Trễ",""),IF(MID(K110,2,7)-MID($Q$2,2,7)&gt;0,"Trễ","")),"")</f>
        <v/>
      </c>
      <c r="M110">
        <f>IFERROR(IF($N$5="Sáng",MID(K110,2,7)-MID($L$2,2,7),MID(K110,2,7)-MID($Q$2,2,7)),"")</f>
        <v>-0.022163685185185134</v>
      </c>
      <c r="R110" t="str">
        <f>UPPER(B110)</f>
        <v>TRẦN ANH KIỆT</v>
      </c>
      <c r="S110" t="str">
        <v>2026-2029</v>
      </c>
      <c r="T110" t="str">
        <f>IFERROR(IF(J110&lt;&gt;"", INDEX($S$5:$S$1433, MATCH(J110, $E$5:$E$1433, 0)),""),"")</f>
        <v>2024-2027</v>
      </c>
      <c r="U110" t="str">
        <v>12/6/2010</v>
      </c>
      <c r="V110" t="str">
        <f>IFERROR(IF(J110&lt;&gt;"", INDEX($U$5:$U$1433, MATCH(J110, $E$5:$E$1433, 0)),""),"")</f>
        <v>16/01/2009</v>
      </c>
      <c r="Y110">
        <f>Y109+10</f>
        <v>330001050</v>
      </c>
      <c r="Z110" t="str">
        <f>LEFT(Y110,8)</f>
        <v>33000105</v>
      </c>
      <c r="AA110" t="str">
        <v>KIỆT</v>
      </c>
    </row>
    <row r="111">
      <c r="A111">
        <f>IF(B111&lt;&gt;"",A110+1,"")</f>
        <v>107</v>
      </c>
      <c r="B111" t="str">
        <v>LÊ NGỌC THIÊN KIM</v>
      </c>
      <c r="C111" t="str">
        <v>10A11</v>
      </c>
      <c r="D111">
        <v>33000106</v>
      </c>
      <c r="E111">
        <v>20604603</v>
      </c>
      <c r="G111" t="str">
        <f>IF(J111&lt;&gt;"", INDEX($C$5:$C$1433, MATCH(J111, $E$5:$E$1433, 0)),"")</f>
        <v>12A5</v>
      </c>
      <c r="H111">
        <f>IF(J111&lt;&gt;"", INDEX($D$5:$D$1433, MATCH(J111, $E$5:$E$1433, 0)),"")</f>
        <v>0</v>
      </c>
      <c r="I111" t="str">
        <f>IFERROR(IF(J111&lt;&gt;"", INDEX($B$5:$B$1433, MATCH(J111, $E$5:$E$1433, 0)),""),"SAI")</f>
        <v>NGUYỄN THỊ NGỌC TRÚC</v>
      </c>
      <c r="J111">
        <v>32000220</v>
      </c>
      <c r="K111" t="str">
        <v xml:space="preserve"> 6:28:11 AM</v>
      </c>
      <c r="L111" t="str">
        <f>IFERROR(IF($N$5="Sáng",IF(MID(K111,2,7)-MID($L$2,2,7)&gt;0,"Trễ",""),IF(MID(K111,2,7)-MID($Q$2,2,7)&gt;0,"Trễ","")),"")</f>
        <v/>
      </c>
      <c r="M111">
        <f>IFERROR(IF($N$5="Sáng",MID(K111,2,7)-MID($L$2,2,7),MID(K111,2,7)-MID($Q$2,2,7)),"")</f>
        <v>-0.022094240740740734</v>
      </c>
      <c r="S111" t="str">
        <v>2026-2029</v>
      </c>
      <c r="T111" t="str">
        <f>IFERROR(IF(J111&lt;&gt;"", INDEX($S$5:$S$1433, MATCH(J111, $E$5:$E$1433, 0)),""),"")</f>
        <v>2024-2027</v>
      </c>
      <c r="U111" t="str">
        <v>07/6/2011</v>
      </c>
      <c r="V111" t="str">
        <f>IFERROR(IF(J111&lt;&gt;"", INDEX($U$5:$U$1433, MATCH(J111, $E$5:$E$1433, 0)),""),"")</f>
        <v>17/05/2009</v>
      </c>
      <c r="Y111">
        <f>Y110+10</f>
        <v>330001060</v>
      </c>
      <c r="Z111" t="str">
        <f>LEFT(Y111,8)</f>
        <v>33000106</v>
      </c>
      <c r="AA111" t="str">
        <v>KIM</v>
      </c>
    </row>
    <row r="112">
      <c r="A112">
        <f>IF(B112&lt;&gt;"",A111+1,"")</f>
        <v>108</v>
      </c>
      <c r="B112" t="str">
        <v>PHAN NGỌC MỸ KIM</v>
      </c>
      <c r="C112" t="str">
        <v>10A11</v>
      </c>
      <c r="D112">
        <v>33000107</v>
      </c>
      <c r="E112">
        <v>20626651</v>
      </c>
      <c r="G112" t="str">
        <f>IF(J112&lt;&gt;"", INDEX($C$5:$C$1433, MATCH(J112, $E$5:$E$1433, 0)),"")</f>
        <v>11A9</v>
      </c>
      <c r="H112">
        <f>IF(J112&lt;&gt;"", INDEX($D$5:$D$1433, MATCH(J112, $E$5:$E$1433, 0)),"")</f>
        <v>0</v>
      </c>
      <c r="I112" t="str">
        <f>IFERROR(IF(J112&lt;&gt;"", INDEX($B$5:$B$1433, MATCH(J112, $E$5:$E$1433, 0)),""),"SAI")</f>
        <v>LÊ HỒNG PHÚC</v>
      </c>
      <c r="J112">
        <v>32000890</v>
      </c>
      <c r="K112" t="str">
        <v xml:space="preserve"> 6:28:32 AM</v>
      </c>
      <c r="L112" t="str">
        <f>IFERROR(IF($N$5="Sáng",IF(MID(K112,2,7)-MID($L$2,2,7)&gt;0,"Trễ",""),IF(MID(K112,2,7)-MID($Q$2,2,7)&gt;0,"Trễ","")),"")</f>
        <v/>
      </c>
      <c r="M112">
        <f>IFERROR(IF($N$5="Sáng",MID(K112,2,7)-MID($L$2,2,7),MID(K112,2,7)-MID($Q$2,2,7)),"")</f>
        <v>-0.021851185185185196</v>
      </c>
      <c r="S112" t="str">
        <v>2026-2029</v>
      </c>
      <c r="T112" t="str">
        <f>IFERROR(IF(J112&lt;&gt;"", INDEX($S$5:$S$1433, MATCH(J112, $E$5:$E$1433, 0)),""),"")</f>
        <v>2025-2028</v>
      </c>
      <c r="U112" t="str">
        <v>20/5/2011</v>
      </c>
      <c r="V112" t="str">
        <f>IFERROR(IF(J112&lt;&gt;"", INDEX($U$5:$U$1433, MATCH(J112, $E$5:$E$1433, 0)),""),"")</f>
        <v>22/02/2010</v>
      </c>
      <c r="Y112">
        <f>Y111+10</f>
        <v>330001070</v>
      </c>
      <c r="Z112" t="str">
        <f>LEFT(Y112,8)</f>
        <v>33000107</v>
      </c>
      <c r="AA112" t="str">
        <v>KIM</v>
      </c>
    </row>
    <row r="113">
      <c r="A113">
        <f>IF(B113&lt;&gt;"",A112+1,"")</f>
        <v>109</v>
      </c>
      <c r="B113" t="str">
        <v>DANH THỊ THANH LAM</v>
      </c>
      <c r="C113" t="str">
        <v>10A11</v>
      </c>
      <c r="D113">
        <v>33000108</v>
      </c>
      <c r="E113">
        <v>19454539</v>
      </c>
      <c r="G113" t="str">
        <f>IF(J113&lt;&gt;"", INDEX($C$5:$C$1433, MATCH(J113, $E$5:$E$1433, 0)),"")</f>
        <v>12A5</v>
      </c>
      <c r="H113">
        <f>IF(J113&lt;&gt;"", INDEX($D$5:$D$1433, MATCH(J113, $E$5:$E$1433, 0)),"")</f>
        <v>0</v>
      </c>
      <c r="I113" t="str">
        <f>IFERROR(IF(J113&lt;&gt;"", INDEX($B$5:$B$1433, MATCH(J113, $E$5:$E$1433, 0)),""),"SAI")</f>
        <v>NGUYỄN THỊ YẾN NHI</v>
      </c>
      <c r="J113">
        <v>32000208</v>
      </c>
      <c r="K113" t="str">
        <v xml:space="preserve"> 6:28:34 AM</v>
      </c>
      <c r="L113" t="str">
        <f>IFERROR(IF($N$5="Sáng",IF(MID(K113,2,7)-MID($L$2,2,7)&gt;0,"Trễ",""),IF(MID(K113,2,7)-MID($Q$2,2,7)&gt;0,"Trễ","")),"")</f>
        <v/>
      </c>
      <c r="M113">
        <f>IFERROR(IF($N$5="Sáng",MID(K113,2,7)-MID($L$2,2,7),MID(K113,2,7)-MID($Q$2,2,7)),"")</f>
        <v>-0.021828037037037007</v>
      </c>
      <c r="S113" t="str">
        <v>2026-2029</v>
      </c>
      <c r="T113" t="str">
        <f>IFERROR(IF(J113&lt;&gt;"", INDEX($S$5:$S$1433, MATCH(J113, $E$5:$E$1433, 0)),""),"")</f>
        <v>2024-2027</v>
      </c>
      <c r="U113" t="str">
        <v>18/3/2011</v>
      </c>
      <c r="V113">
        <f>IFERROR(IF(J113&lt;&gt;"", INDEX($U$5:$U$1433, MATCH(J113, $E$5:$E$1433, 0)),""),"")</f>
        <v>40122</v>
      </c>
      <c r="Y113">
        <f>Y112+10</f>
        <v>330001080</v>
      </c>
      <c r="Z113" t="str">
        <f>LEFT(Y113,8)</f>
        <v>33000108</v>
      </c>
      <c r="AA113" t="str">
        <v>LAM</v>
      </c>
    </row>
    <row r="114">
      <c r="A114">
        <f>IF(B114&lt;&gt;"",A113+1,"")</f>
        <v>110</v>
      </c>
      <c r="B114" t="str">
        <v>NGUYỄN VÕ THÙY LÂM</v>
      </c>
      <c r="C114" t="str">
        <v>10A11</v>
      </c>
      <c r="D114">
        <v>33000109</v>
      </c>
      <c r="E114">
        <v>20635643</v>
      </c>
      <c r="G114" t="str">
        <f>IF(J114&lt;&gt;"", INDEX($C$5:$C$1433, MATCH(J114, $E$5:$E$1433, 0)),"")</f>
        <v>11A8</v>
      </c>
      <c r="H114">
        <f>IF(J114&lt;&gt;"", INDEX($D$5:$D$1433, MATCH(J114, $E$5:$E$1433, 0)),"")</f>
        <v>0</v>
      </c>
      <c r="I114" t="str">
        <f>IFERROR(IF(J114&lt;&gt;"", INDEX($B$5:$B$1433, MATCH(J114, $E$5:$E$1433, 0)),""),"SAI")</f>
        <v>LÂM QUỐC HUY</v>
      </c>
      <c r="J114">
        <v>32000832</v>
      </c>
      <c r="K114" t="str">
        <v xml:space="preserve"> 6:28:38 AM</v>
      </c>
      <c r="L114" t="str">
        <f>IFERROR(IF($N$5="Sáng",IF(MID(K114,2,7)-MID($L$2,2,7)&gt;0,"Trễ",""),IF(MID(K114,2,7)-MID($Q$2,2,7)&gt;0,"Trễ","")),"")</f>
        <v/>
      </c>
      <c r="M114">
        <f>IFERROR(IF($N$5="Sáng",MID(K114,2,7)-MID($L$2,2,7),MID(K114,2,7)-MID($Q$2,2,7)),"")</f>
        <v>-0.02178174074074074</v>
      </c>
      <c r="S114" t="str">
        <v>2026-2029</v>
      </c>
      <c r="T114" t="str">
        <f>IFERROR(IF(J114&lt;&gt;"", INDEX($S$5:$S$1433, MATCH(J114, $E$5:$E$1433, 0)),""),"")</f>
        <v>2025-2028</v>
      </c>
      <c r="U114" t="str">
        <v>15/3/2011</v>
      </c>
      <c r="V114" t="str">
        <f>IFERROR(IF(J114&lt;&gt;"", INDEX($U$5:$U$1433, MATCH(J114, $E$5:$E$1433, 0)),""),"")</f>
        <v>17/02/2010</v>
      </c>
      <c r="Y114">
        <f>Y113+10</f>
        <v>330001090</v>
      </c>
      <c r="Z114" t="str">
        <f>LEFT(Y114,8)</f>
        <v>33000109</v>
      </c>
      <c r="AA114" t="str">
        <v>LÂM</v>
      </c>
    </row>
    <row r="115">
      <c r="A115">
        <f>IF(B115&lt;&gt;"",A114+1,"")</f>
        <v>111</v>
      </c>
      <c r="B115" t="str">
        <v>HUỲNH THỊ THU LAN</v>
      </c>
      <c r="C115" t="str">
        <v>10A11</v>
      </c>
      <c r="D115">
        <v>33000110</v>
      </c>
      <c r="E115">
        <v>19062651</v>
      </c>
      <c r="G115" t="str">
        <f>IF(J115&lt;&gt;"", INDEX($C$5:$C$1433, MATCH(J115, $E$5:$E$1433, 0)),"")</f>
        <v>12A10</v>
      </c>
      <c r="H115">
        <f>IF(J115&lt;&gt;"", INDEX($D$5:$D$1433, MATCH(J115, $E$5:$E$1433, 0)),"")</f>
        <v>0</v>
      </c>
      <c r="I115" t="str">
        <f>IFERROR(IF(J115&lt;&gt;"", INDEX($B$5:$B$1433, MATCH(J115, $E$5:$E$1433, 0)),""),"SAI")</f>
        <v>NGUYỄN THỊ THÚY HƯƠNG</v>
      </c>
      <c r="J115">
        <v>32000416</v>
      </c>
      <c r="K115" t="str">
        <v xml:space="preserve"> 6:28:41 AM</v>
      </c>
      <c r="L115" t="str">
        <f>IFERROR(IF($N$5="Sáng",IF(MID(K115,2,7)-MID($L$2,2,7)&gt;0,"Trễ",""),IF(MID(K115,2,7)-MID($Q$2,2,7)&gt;0,"Trễ","")),"")</f>
        <v/>
      </c>
      <c r="M115">
        <f>IFERROR(IF($N$5="Sáng",MID(K115,2,7)-MID($L$2,2,7),MID(K115,2,7)-MID($Q$2,2,7)),"")</f>
        <v>-0.021747018518518513</v>
      </c>
      <c r="S115" t="str">
        <v>2026-2029</v>
      </c>
      <c r="T115" t="str">
        <f>IFERROR(IF(J115&lt;&gt;"", INDEX($S$5:$S$1433, MATCH(J115, $E$5:$E$1433, 0)),""),"")</f>
        <v>2024-2027</v>
      </c>
      <c r="U115" t="str">
        <v>08/8/2011</v>
      </c>
      <c r="V115" t="str">
        <f>IFERROR(IF(J115&lt;&gt;"", INDEX($U$5:$U$1433, MATCH(J115, $E$5:$E$1433, 0)),""),"")</f>
        <v>17/12/2009</v>
      </c>
      <c r="Y115">
        <f>Y114+10</f>
        <v>330001100</v>
      </c>
      <c r="Z115" t="str">
        <f>LEFT(Y115,8)</f>
        <v>33000110</v>
      </c>
      <c r="AA115" t="str">
        <v>LAN</v>
      </c>
    </row>
    <row r="116">
      <c r="A116">
        <f>IF(B116&lt;&gt;"",A115+1,"")</f>
        <v>112</v>
      </c>
      <c r="B116" t="str">
        <v>NGUYỄN XUÂN LỘC</v>
      </c>
      <c r="C116" t="str">
        <v>10A11</v>
      </c>
      <c r="D116">
        <v>33000111</v>
      </c>
      <c r="E116">
        <v>20542235</v>
      </c>
      <c r="G116" t="str">
        <f>IF(J116&lt;&gt;"", INDEX($C$5:$C$1433, MATCH(J116, $E$5:$E$1433, 0)),"")</f>
        <v>12A10</v>
      </c>
      <c r="H116">
        <f>IF(J116&lt;&gt;"", INDEX($D$5:$D$1433, MATCH(J116, $E$5:$E$1433, 0)),"")</f>
        <v>0</v>
      </c>
      <c r="I116" t="str">
        <f>IFERROR(IF(J116&lt;&gt;"", INDEX($B$5:$B$1433, MATCH(J116, $E$5:$E$1433, 0)),""),"SAI")</f>
        <v>NGUYỄN THỊ THÚY HƯƠNG</v>
      </c>
      <c r="J116">
        <v>32000416</v>
      </c>
      <c r="K116" t="str">
        <v xml:space="preserve"> 6:28:42 AM</v>
      </c>
      <c r="L116" t="str">
        <f>IFERROR(IF($N$5="Sáng",IF(MID(K116,2,7)-MID($L$2,2,7)&gt;0,"Trễ",""),IF(MID(K116,2,7)-MID($Q$2,2,7)&gt;0,"Trễ","")),"")</f>
        <v/>
      </c>
      <c r="M116">
        <f>IFERROR(IF($N$5="Sáng",MID(K116,2,7)-MID($L$2,2,7),MID(K116,2,7)-MID($Q$2,2,7)),"")</f>
        <v>-0.02173544444444442</v>
      </c>
      <c r="S116" t="str">
        <v>2026-2029</v>
      </c>
      <c r="T116" t="str">
        <f>IFERROR(IF(J116&lt;&gt;"", INDEX($S$5:$S$1433, MATCH(J116, $E$5:$E$1433, 0)),""),"")</f>
        <v>2024-2027</v>
      </c>
      <c r="U116" t="str">
        <v>03/6/2011</v>
      </c>
      <c r="V116" t="str">
        <f>IFERROR(IF(J116&lt;&gt;"", INDEX($U$5:$U$1433, MATCH(J116, $E$5:$E$1433, 0)),""),"")</f>
        <v>17/12/2009</v>
      </c>
      <c r="Y116">
        <f>Y115+10</f>
        <v>330001110</v>
      </c>
      <c r="Z116" t="str">
        <f>LEFT(Y116,8)</f>
        <v>33000111</v>
      </c>
      <c r="AA116" t="str">
        <v>LỘC</v>
      </c>
    </row>
    <row r="117">
      <c r="A117">
        <f>IF(B117&lt;&gt;"",A116+1,"")</f>
        <v>113</v>
      </c>
      <c r="B117" t="str">
        <v>NGUYỄN QUỐC MĨ</v>
      </c>
      <c r="C117" t="str">
        <v>10A11</v>
      </c>
      <c r="D117">
        <v>33000112</v>
      </c>
      <c r="E117">
        <v>19061867</v>
      </c>
      <c r="G117" t="str">
        <f>IF(J117&lt;&gt;"", INDEX($C$5:$C$1433, MATCH(J117, $E$5:$E$1433, 0)),"")</f>
        <v>12A4</v>
      </c>
      <c r="H117">
        <f>IF(J117&lt;&gt;"", INDEX($D$5:$D$1433, MATCH(J117, $E$5:$E$1433, 0)),"")</f>
        <v>0</v>
      </c>
      <c r="I117" t="str">
        <f>IFERROR(IF(J117&lt;&gt;"", INDEX($B$5:$B$1433, MATCH(J117, $E$5:$E$1433, 0)),""),"SAI")</f>
        <v>NGUYỄN CAO MỸ TRÂN</v>
      </c>
      <c r="J117">
        <v>32000169</v>
      </c>
      <c r="K117" t="str">
        <v xml:space="preserve"> 6:28:51 AM</v>
      </c>
      <c r="L117" t="str">
        <f>IFERROR(IF($N$5="Sáng",IF(MID(K117,2,7)-MID($L$2,2,7)&gt;0,"Trễ",""),IF(MID(K117,2,7)-MID($Q$2,2,7)&gt;0,"Trễ","")),"")</f>
        <v/>
      </c>
      <c r="M117">
        <f>IFERROR(IF($N$5="Sáng",MID(K117,2,7)-MID($L$2,2,7),MID(K117,2,7)-MID($Q$2,2,7)),"")</f>
        <v>-0.02163127777777779</v>
      </c>
      <c r="S117" t="str">
        <v>2026-2029</v>
      </c>
      <c r="T117" t="str">
        <f>IFERROR(IF(J117&lt;&gt;"", INDEX($S$5:$S$1433, MATCH(J117, $E$5:$E$1433, 0)),""),"")</f>
        <v>2024-2027</v>
      </c>
      <c r="U117" t="str">
        <v>24/01/2011</v>
      </c>
      <c r="V117" t="str">
        <f>IFERROR(IF(J117&lt;&gt;"", INDEX($U$5:$U$1433, MATCH(J117, $E$5:$E$1433, 0)),""),"")</f>
        <v>30/12/2009</v>
      </c>
      <c r="Y117">
        <f>Y116+10</f>
        <v>330001120</v>
      </c>
      <c r="Z117" t="str">
        <f>LEFT(Y117,8)</f>
        <v>33000112</v>
      </c>
      <c r="AA117" t="str">
        <v>MĨ</v>
      </c>
    </row>
    <row r="118">
      <c r="A118">
        <f>IF(B118&lt;&gt;"",A117+1,"")</f>
        <v>114</v>
      </c>
      <c r="B118" t="str">
        <v>NGUYỄN TRIỆU BÍCH NGÂN</v>
      </c>
      <c r="C118" t="str">
        <v>10A11</v>
      </c>
      <c r="D118">
        <v>33000113</v>
      </c>
      <c r="E118">
        <v>19154315</v>
      </c>
      <c r="G118" t="str">
        <f>IF(J118&lt;&gt;"", INDEX($C$5:$C$1433, MATCH(J118, $E$5:$E$1433, 0)),"")</f>
        <v>12A4</v>
      </c>
      <c r="H118">
        <f>IF(J118&lt;&gt;"", INDEX($D$5:$D$1433, MATCH(J118, $E$5:$E$1433, 0)),"")</f>
        <v>0</v>
      </c>
      <c r="I118" t="str">
        <f>IFERROR(IF(J118&lt;&gt;"", INDEX($B$5:$B$1433, MATCH(J118, $E$5:$E$1433, 0)),""),"SAI")</f>
        <v>NGUYỄN CAO MỸ TRÂN</v>
      </c>
      <c r="J118">
        <v>32000169</v>
      </c>
      <c r="K118" t="str">
        <v xml:space="preserve"> 6:28:52 AM</v>
      </c>
      <c r="L118" t="str">
        <f>IFERROR(IF($N$5="Sáng",IF(MID(K118,2,7)-MID($L$2,2,7)&gt;0,"Trễ",""),IF(MID(K118,2,7)-MID($Q$2,2,7)&gt;0,"Trễ","")),"")</f>
        <v/>
      </c>
      <c r="M118">
        <f>IFERROR(IF($N$5="Sáng",MID(K118,2,7)-MID($L$2,2,7),MID(K118,2,7)-MID($Q$2,2,7)),"")</f>
        <v>-0.021619703703703697</v>
      </c>
      <c r="S118" t="str">
        <v>2026-2029</v>
      </c>
      <c r="T118" t="str">
        <f>IFERROR(IF(J118&lt;&gt;"", INDEX($S$5:$S$1433, MATCH(J118, $E$5:$E$1433, 0)),""),"")</f>
        <v>2024-2027</v>
      </c>
      <c r="U118" t="str">
        <v>02/11/2011</v>
      </c>
      <c r="V118" t="str">
        <f>IFERROR(IF(J118&lt;&gt;"", INDEX($U$5:$U$1433, MATCH(J118, $E$5:$E$1433, 0)),""),"")</f>
        <v>30/12/2009</v>
      </c>
      <c r="Y118">
        <f>Y117+10</f>
        <v>330001130</v>
      </c>
      <c r="Z118" t="str">
        <f>LEFT(Y118,8)</f>
        <v>33000113</v>
      </c>
      <c r="AA118" t="str">
        <v>NGÂN</v>
      </c>
    </row>
    <row r="119">
      <c r="A119">
        <f>IF(B119&lt;&gt;"",A118+1,"")</f>
        <v>115</v>
      </c>
      <c r="B119" t="str">
        <v>LƯU PHỤNG NGHI</v>
      </c>
      <c r="C119" t="str">
        <v>10A11</v>
      </c>
      <c r="D119">
        <v>33000114</v>
      </c>
      <c r="E119">
        <v>19260939</v>
      </c>
      <c r="G119" t="str">
        <f>IF(J119&lt;&gt;"", INDEX($C$5:$C$1433, MATCH(J119, $E$5:$E$1433, 0)),"")</f>
        <v>12A11</v>
      </c>
      <c r="H119">
        <f>IF(J119&lt;&gt;"", INDEX($D$5:$D$1433, MATCH(J119, $E$5:$E$1433, 0)),"")</f>
        <v>0</v>
      </c>
      <c r="I119" t="str">
        <f>IFERROR(IF(J119&lt;&gt;"", INDEX($B$5:$B$1433, MATCH(J119, $E$5:$E$1433, 0)),""),"SAI")</f>
        <v>DANH HOÀNG ĐÚNG</v>
      </c>
      <c r="J119">
        <v>32000447</v>
      </c>
      <c r="K119" t="str">
        <v xml:space="preserve"> 6:28:53 AM</v>
      </c>
      <c r="L119" t="str">
        <f>IFERROR(IF($N$5="Sáng",IF(MID(K119,2,7)-MID($L$2,2,7)&gt;0,"Trễ",""),IF(MID(K119,2,7)-MID($Q$2,2,7)&gt;0,"Trễ","")),"")</f>
        <v/>
      </c>
      <c r="M119">
        <f>IFERROR(IF($N$5="Sáng",MID(K119,2,7)-MID($L$2,2,7),MID(K119,2,7)-MID($Q$2,2,7)),"")</f>
        <v>-0.021608129629629602</v>
      </c>
      <c r="S119" t="str">
        <v>2026-2029</v>
      </c>
      <c r="T119" t="str">
        <f>IFERROR(IF(J119&lt;&gt;"", INDEX($S$5:$S$1433, MATCH(J119, $E$5:$E$1433, 0)),""),"")</f>
        <v>2024-2027</v>
      </c>
      <c r="U119" t="str">
        <v>18/5/2011</v>
      </c>
      <c r="V119" t="str">
        <f>IFERROR(IF(J119&lt;&gt;"", INDEX($U$5:$U$1433, MATCH(J119, $E$5:$E$1433, 0)),""),"")</f>
        <v>20/01/2009</v>
      </c>
      <c r="Y119">
        <f>Y118+10</f>
        <v>330001140</v>
      </c>
      <c r="Z119" t="str">
        <f>LEFT(Y119,8)</f>
        <v>33000114</v>
      </c>
      <c r="AA119" t="str">
        <v>NGHI</v>
      </c>
    </row>
    <row r="120">
      <c r="A120">
        <f>IF(B120&lt;&gt;"",A119+1,"")</f>
        <v>116</v>
      </c>
      <c r="B120" t="str">
        <v>PHẠM NGỌC PHƯƠNG NGHI</v>
      </c>
      <c r="C120" t="str">
        <v>10A11</v>
      </c>
      <c r="D120">
        <v>33000115</v>
      </c>
      <c r="E120">
        <v>19107819</v>
      </c>
      <c r="G120" t="str">
        <f>IF(J120&lt;&gt;"", INDEX($C$5:$C$1433, MATCH(J120, $E$5:$E$1433, 0)),"")</f>
        <v>12A11</v>
      </c>
      <c r="H120">
        <f>IF(J120&lt;&gt;"", INDEX($D$5:$D$1433, MATCH(J120, $E$5:$E$1433, 0)),"")</f>
        <v>0</v>
      </c>
      <c r="I120" t="str">
        <f>IFERROR(IF(J120&lt;&gt;"", INDEX($B$5:$B$1433, MATCH(J120, $E$5:$E$1433, 0)),""),"SAI")</f>
        <v>DANH HOÀNG ĐÚNG</v>
      </c>
      <c r="J120">
        <v>32000447</v>
      </c>
      <c r="K120" t="str">
        <v xml:space="preserve"> 6:28:54 AM</v>
      </c>
      <c r="L120" t="str">
        <f>IFERROR(IF($N$5="Sáng",IF(MID(K120,2,7)-MID($L$2,2,7)&gt;0,"Trễ",""),IF(MID(K120,2,7)-MID($Q$2,2,7)&gt;0,"Trễ","")),"")</f>
        <v/>
      </c>
      <c r="M120">
        <f>IFERROR(IF($N$5="Sáng",MID(K120,2,7)-MID($L$2,2,7),MID(K120,2,7)-MID($Q$2,2,7)),"")</f>
        <v>-0.021596555555555563</v>
      </c>
      <c r="S120" t="str">
        <v>2026-2029</v>
      </c>
      <c r="T120" t="str">
        <f>IFERROR(IF(J120&lt;&gt;"", INDEX($S$5:$S$1433, MATCH(J120, $E$5:$E$1433, 0)),""),"")</f>
        <v>2024-2027</v>
      </c>
      <c r="U120" t="str">
        <v>24/5/2011</v>
      </c>
      <c r="V120" t="str">
        <f>IFERROR(IF(J120&lt;&gt;"", INDEX($U$5:$U$1433, MATCH(J120, $E$5:$E$1433, 0)),""),"")</f>
        <v>20/01/2009</v>
      </c>
      <c r="Y120">
        <f>Y119+10</f>
        <v>330001150</v>
      </c>
      <c r="Z120" t="str">
        <f>LEFT(Y120,8)</f>
        <v>33000115</v>
      </c>
      <c r="AA120" t="str">
        <v>NGHI</v>
      </c>
    </row>
    <row r="121">
      <c r="A121">
        <f>IF(B121&lt;&gt;"",A120+1,"")</f>
        <v>117</v>
      </c>
      <c r="B121" t="str">
        <v>LÊ THỊ HỒNG NGỌC</v>
      </c>
      <c r="C121" t="str">
        <v>10A11</v>
      </c>
      <c r="D121">
        <v>33000116</v>
      </c>
      <c r="E121">
        <v>20564427</v>
      </c>
      <c r="G121" t="str">
        <f>IF(J121&lt;&gt;"", INDEX($C$5:$C$1433, MATCH(J121, $E$5:$E$1433, 0)),"")</f>
        <v>12A11</v>
      </c>
      <c r="H121">
        <f>IF(J121&lt;&gt;"", INDEX($D$5:$D$1433, MATCH(J121, $E$5:$E$1433, 0)),"")</f>
        <v>0</v>
      </c>
      <c r="I121" t="str">
        <f>IFERROR(IF(J121&lt;&gt;"", INDEX($B$5:$B$1433, MATCH(J121, $E$5:$E$1433, 0)),""),"SAI")</f>
        <v>DANH HOÀNG ĐÚNG</v>
      </c>
      <c r="J121">
        <v>32000447</v>
      </c>
      <c r="K121" t="str">
        <v xml:space="preserve"> 6:28:55 AM</v>
      </c>
      <c r="L121" t="str">
        <f>IFERROR(IF($N$5="Sáng",IF(MID(K121,2,7)-MID($L$2,2,7)&gt;0,"Trễ",""),IF(MID(K121,2,7)-MID($Q$2,2,7)&gt;0,"Trễ","")),"")</f>
        <v/>
      </c>
      <c r="M121">
        <f>IFERROR(IF($N$5="Sáng",MID(K121,2,7)-MID($L$2,2,7),MID(K121,2,7)-MID($Q$2,2,7)),"")</f>
        <v>-0.02158498148148147</v>
      </c>
      <c r="S121" t="str">
        <v>2026-2029</v>
      </c>
      <c r="T121" t="str">
        <f>IFERROR(IF(J121&lt;&gt;"", INDEX($S$5:$S$1433, MATCH(J121, $E$5:$E$1433, 0)),""),"")</f>
        <v>2024-2027</v>
      </c>
      <c r="U121" t="str">
        <v>07/6/2011</v>
      </c>
      <c r="V121" t="str">
        <f>IFERROR(IF(J121&lt;&gt;"", INDEX($U$5:$U$1433, MATCH(J121, $E$5:$E$1433, 0)),""),"")</f>
        <v>20/01/2009</v>
      </c>
      <c r="Y121">
        <f>Y120+10</f>
        <v>330001160</v>
      </c>
      <c r="Z121" t="str">
        <f>LEFT(Y121,8)</f>
        <v>33000116</v>
      </c>
      <c r="AA121" t="str">
        <v>NGỌC</v>
      </c>
    </row>
    <row r="122">
      <c r="A122">
        <f>IF(B122&lt;&gt;"",A121+1,"")</f>
        <v>118</v>
      </c>
      <c r="B122" t="str">
        <v>NGUYỄN THỊ PHƯƠNG NHÃ</v>
      </c>
      <c r="C122" t="str">
        <v>10A11</v>
      </c>
      <c r="D122">
        <v>33000117</v>
      </c>
      <c r="E122">
        <v>20309531</v>
      </c>
      <c r="G122" t="str">
        <f>IF(J122&lt;&gt;"", INDEX($C$5:$C$1433, MATCH(J122, $E$5:$E$1433, 0)),"")</f>
        <v>12A6</v>
      </c>
      <c r="H122">
        <f>IF(J122&lt;&gt;"", INDEX($D$5:$D$1433, MATCH(J122, $E$5:$E$1433, 0)),"")</f>
        <v>0</v>
      </c>
      <c r="I122" t="str">
        <f>IFERROR(IF(J122&lt;&gt;"", INDEX($B$5:$B$1433, MATCH(J122, $E$5:$E$1433, 0)),""),"SAI")</f>
        <v>TÔ TIỀN NGÂN TUYẾT</v>
      </c>
      <c r="J122">
        <v>32000261</v>
      </c>
      <c r="K122" t="str">
        <v xml:space="preserve"> 6:28:56 AM</v>
      </c>
      <c r="L122" t="str">
        <f>IFERROR(IF($N$5="Sáng",IF(MID(K122,2,7)-MID($L$2,2,7)&gt;0,"Trễ",""),IF(MID(K122,2,7)-MID($Q$2,2,7)&gt;0,"Trễ","")),"")</f>
        <v/>
      </c>
      <c r="M122">
        <f>IFERROR(IF($N$5="Sáng",MID(K122,2,7)-MID($L$2,2,7),MID(K122,2,7)-MID($Q$2,2,7)),"")</f>
        <v>-0.021573407407407375</v>
      </c>
      <c r="S122" t="str">
        <v>2026-2029</v>
      </c>
      <c r="T122" t="str">
        <f>IFERROR(IF(J122&lt;&gt;"", INDEX($S$5:$S$1433, MATCH(J122, $E$5:$E$1433, 0)),""),"")</f>
        <v>2024-2027</v>
      </c>
      <c r="U122" t="str">
        <v>21/4/2011</v>
      </c>
      <c r="V122" t="str">
        <f>IFERROR(IF(J122&lt;&gt;"", INDEX($U$5:$U$1433, MATCH(J122, $E$5:$E$1433, 0)),""),"")</f>
        <v>22/10/2009</v>
      </c>
      <c r="Y122">
        <f>Y121+10</f>
        <v>330001170</v>
      </c>
      <c r="Z122" t="str">
        <f>LEFT(Y122,8)</f>
        <v>33000117</v>
      </c>
      <c r="AA122" t="str">
        <v>NHÃ</v>
      </c>
    </row>
    <row r="123">
      <c r="A123">
        <f>IF(B123&lt;&gt;"",A122+1,"")</f>
        <v>119</v>
      </c>
      <c r="B123" t="str">
        <v>HOÀNG TRƯƠNG YẾN NHI</v>
      </c>
      <c r="C123" t="str">
        <v>10A11</v>
      </c>
      <c r="D123">
        <v>33000118</v>
      </c>
      <c r="E123">
        <v>20338827</v>
      </c>
      <c r="G123" t="str">
        <f>IF(J123&lt;&gt;"", INDEX($C$5:$C$1433, MATCH(J123, $E$5:$E$1433, 0)),"")</f>
        <v>12A6</v>
      </c>
      <c r="H123">
        <f>IF(J123&lt;&gt;"", INDEX($D$5:$D$1433, MATCH(J123, $E$5:$E$1433, 0)),"")</f>
        <v>0</v>
      </c>
      <c r="I123" t="str">
        <f>IFERROR(IF(J123&lt;&gt;"", INDEX($B$5:$B$1433, MATCH(J123, $E$5:$E$1433, 0)),""),"SAI")</f>
        <v>TÔ TIỀN NGÂN TUYẾT</v>
      </c>
      <c r="J123">
        <v>32000261</v>
      </c>
      <c r="K123" t="str">
        <v xml:space="preserve"> 6:28:56 AM</v>
      </c>
      <c r="L123" t="str">
        <f>IFERROR(IF($N$5="Sáng",IF(MID(K123,2,7)-MID($L$2,2,7)&gt;0,"Trễ",""),IF(MID(K123,2,7)-MID($Q$2,2,7)&gt;0,"Trễ","")),"")</f>
        <v/>
      </c>
      <c r="M123">
        <f>IFERROR(IF($N$5="Sáng",MID(K123,2,7)-MID($L$2,2,7),MID(K123,2,7)-MID($Q$2,2,7)),"")</f>
        <v>-0.021573407407407375</v>
      </c>
      <c r="S123" t="str">
        <v>2026-2029</v>
      </c>
      <c r="T123" t="str">
        <f>IFERROR(IF(J123&lt;&gt;"", INDEX($S$5:$S$1433, MATCH(J123, $E$5:$E$1433, 0)),""),"")</f>
        <v>2024-2027</v>
      </c>
      <c r="U123" t="str">
        <v>16/3/2011</v>
      </c>
      <c r="V123" t="str">
        <f>IFERROR(IF(J123&lt;&gt;"", INDEX($U$5:$U$1433, MATCH(J123, $E$5:$E$1433, 0)),""),"")</f>
        <v>22/10/2009</v>
      </c>
      <c r="Y123">
        <f>Y122+10</f>
        <v>330001180</v>
      </c>
      <c r="Z123" t="str">
        <f>LEFT(Y123,8)</f>
        <v>33000118</v>
      </c>
      <c r="AA123" t="str">
        <v>NHI</v>
      </c>
    </row>
    <row r="124">
      <c r="A124">
        <f>IF(B124&lt;&gt;"",A123+1,"")</f>
        <v>120</v>
      </c>
      <c r="B124" t="str">
        <v>TRẦN TUYẾT NHI</v>
      </c>
      <c r="C124" t="str">
        <v>10A11</v>
      </c>
      <c r="D124">
        <v>33000119</v>
      </c>
      <c r="E124">
        <v>20625883</v>
      </c>
      <c r="G124" t="str">
        <f>IF(J124&lt;&gt;"", INDEX($C$5:$C$1433, MATCH(J124, $E$5:$E$1433, 0)),"")</f>
        <v>11A10</v>
      </c>
      <c r="H124">
        <f>IF(J124&lt;&gt;"", INDEX($D$5:$D$1433, MATCH(J124, $E$5:$E$1433, 0)),"")</f>
        <v>0</v>
      </c>
      <c r="I124" t="str">
        <f>IFERROR(IF(J124&lt;&gt;"", INDEX($B$5:$B$1433, MATCH(J124, $E$5:$E$1433, 0)),""),"SAI")</f>
        <v>TIỀN TÀI LỢI</v>
      </c>
      <c r="J124">
        <v>32000537</v>
      </c>
      <c r="K124" t="str">
        <v xml:space="preserve"> 6:29:08 AM</v>
      </c>
      <c r="L124" t="str">
        <f>IFERROR(IF($N$5="Sáng",IF(MID(K124,2,7)-MID($L$2,2,7)&gt;0,"Trễ",""),IF(MID(K124,2,7)-MID($Q$2,2,7)&gt;0,"Trễ","")),"")</f>
        <v/>
      </c>
      <c r="M124">
        <f>IFERROR(IF($N$5="Sáng",MID(K124,2,7)-MID($L$2,2,7),MID(K124,2,7)-MID($Q$2,2,7)),"")</f>
        <v>-0.021434518518518464</v>
      </c>
      <c r="S124" t="str">
        <v>2026-2029</v>
      </c>
      <c r="T124" t="str">
        <f>IFERROR(IF(J124&lt;&gt;"", INDEX($S$5:$S$1433, MATCH(J124, $E$5:$E$1433, 0)),""),"")</f>
        <v>2025-2028</v>
      </c>
      <c r="U124" t="str">
        <v>17/6/2011</v>
      </c>
      <c r="V124" t="str">
        <f>IFERROR(IF(J124&lt;&gt;"", INDEX($U$5:$U$1433, MATCH(J124, $E$5:$E$1433, 0)),""),"")</f>
        <v>16/9/2010</v>
      </c>
      <c r="Y124">
        <f>Y123+10</f>
        <v>330001190</v>
      </c>
      <c r="Z124" t="str">
        <f>LEFT(Y124,8)</f>
        <v>33000119</v>
      </c>
      <c r="AA124" t="str">
        <v>NHI</v>
      </c>
    </row>
    <row r="125">
      <c r="A125">
        <f>IF(B125&lt;&gt;"",A124+1,"")</f>
        <v>121</v>
      </c>
      <c r="B125" t="str">
        <v>NGUYỄN THỊ NGỌC NHƯ</v>
      </c>
      <c r="C125" t="str">
        <v>10A11</v>
      </c>
      <c r="D125">
        <v>33000120</v>
      </c>
      <c r="E125">
        <v>16627131</v>
      </c>
      <c r="G125" t="str">
        <f>IF(J125&lt;&gt;"", INDEX($C$5:$C$1433, MATCH(J125, $E$5:$E$1433, 0)),"")</f>
        <v>12A7</v>
      </c>
      <c r="H125">
        <f>IF(J125&lt;&gt;"", INDEX($D$5:$D$1433, MATCH(J125, $E$5:$E$1433, 0)),"")</f>
        <v>0</v>
      </c>
      <c r="I125" t="str">
        <f>IFERROR(IF(J125&lt;&gt;"", INDEX($B$5:$B$1433, MATCH(J125, $E$5:$E$1433, 0)),""),"SAI")</f>
        <v>DƯƠNG ANH THUẬN</v>
      </c>
      <c r="J125">
        <v>32000299</v>
      </c>
      <c r="K125" t="str">
        <v xml:space="preserve"> 6:29:16 AM</v>
      </c>
      <c r="L125" t="str">
        <f>IFERROR(IF($N$5="Sáng",IF(MID(K125,2,7)-MID($L$2,2,7)&gt;0,"Trễ",""),IF(MID(K125,2,7)-MID($Q$2,2,7)&gt;0,"Trễ","")),"")</f>
        <v/>
      </c>
      <c r="M125">
        <f>IFERROR(IF($N$5="Sáng",MID(K125,2,7)-MID($L$2,2,7),MID(K125,2,7)-MID($Q$2,2,7)),"")</f>
        <v>-0.02134192592592593</v>
      </c>
      <c r="S125" t="str">
        <v>2026-2029</v>
      </c>
      <c r="T125" t="str">
        <f>IFERROR(IF(J125&lt;&gt;"", INDEX($S$5:$S$1433, MATCH(J125, $E$5:$E$1433, 0)),""),"")</f>
        <v>2024-2027</v>
      </c>
      <c r="U125" t="str">
        <v>16/11/2011</v>
      </c>
      <c r="V125" t="str">
        <f>IFERROR(IF(J125&lt;&gt;"", INDEX($U$5:$U$1433, MATCH(J125, $E$5:$E$1433, 0)),""),"")</f>
        <v>30/08/2009</v>
      </c>
      <c r="Y125">
        <f>Y124+10</f>
        <v>330001200</v>
      </c>
      <c r="Z125" t="str">
        <f>LEFT(Y125,8)</f>
        <v>33000120</v>
      </c>
      <c r="AA125" t="str">
        <v>NHƯ</v>
      </c>
    </row>
    <row r="126">
      <c r="A126">
        <f>IF(B126&lt;&gt;"",A125+1,"")</f>
        <v>122</v>
      </c>
      <c r="B126" t="str">
        <v>LÝ THỊ LAN PHƯƠNG</v>
      </c>
      <c r="C126" t="str">
        <v>10A11</v>
      </c>
      <c r="D126">
        <v>33000121</v>
      </c>
      <c r="E126">
        <v>20414731</v>
      </c>
      <c r="G126" t="str">
        <f>IF(J126&lt;&gt;"", INDEX($C$5:$C$1433, MATCH(J126, $E$5:$E$1433, 0)),"")</f>
        <v>12A11</v>
      </c>
      <c r="H126">
        <f>IF(J126&lt;&gt;"", INDEX($D$5:$D$1433, MATCH(J126, $E$5:$E$1433, 0)),"")</f>
        <v>0</v>
      </c>
      <c r="I126" t="str">
        <f>IFERROR(IF(J126&lt;&gt;"", INDEX($B$5:$B$1433, MATCH(J126, $E$5:$E$1433, 0)),""),"SAI")</f>
        <v>LA MINH THƯ</v>
      </c>
      <c r="J126">
        <v>32000466</v>
      </c>
      <c r="K126" t="str">
        <v xml:space="preserve"> 6:29:18 AM</v>
      </c>
      <c r="L126" t="str">
        <f>IFERROR(IF($N$5="Sáng",IF(MID(K126,2,7)-MID($L$2,2,7)&gt;0,"Trễ",""),IF(MID(K126,2,7)-MID($Q$2,2,7)&gt;0,"Trễ","")),"")</f>
        <v/>
      </c>
      <c r="M126">
        <f>IFERROR(IF($N$5="Sáng",MID(K126,2,7)-MID($L$2,2,7),MID(K126,2,7)-MID($Q$2,2,7)),"")</f>
        <v>-0.021318777777777742</v>
      </c>
      <c r="S126" t="str">
        <v>2026-2029</v>
      </c>
      <c r="T126" t="str">
        <f>IFERROR(IF(J126&lt;&gt;"", INDEX($S$5:$S$1433, MATCH(J126, $E$5:$E$1433, 0)),""),"")</f>
        <v>2024-2027</v>
      </c>
      <c r="U126" t="str">
        <v>06/9/2011</v>
      </c>
      <c r="V126">
        <f>IFERROR(IF(J126&lt;&gt;"", INDEX($U$5:$U$1433, MATCH(J126, $E$5:$E$1433, 0)),""),"")</f>
        <v>40000</v>
      </c>
      <c r="Y126">
        <f>Y125+10</f>
        <v>330001210</v>
      </c>
      <c r="Z126" t="str">
        <f>LEFT(Y126,8)</f>
        <v>33000121</v>
      </c>
      <c r="AA126" t="str">
        <v>PHƯƠNG</v>
      </c>
    </row>
    <row r="127">
      <c r="A127">
        <f>IF(B127&lt;&gt;"",A126+1,"")</f>
        <v>123</v>
      </c>
      <c r="B127" t="str">
        <v>LÊ THANH QUYÊN</v>
      </c>
      <c r="C127" t="str">
        <v>10A11</v>
      </c>
      <c r="D127">
        <v>33000122</v>
      </c>
      <c r="E127">
        <v>16960811</v>
      </c>
      <c r="G127" t="str">
        <f>IF(J127&lt;&gt;"", INDEX($C$5:$C$1433, MATCH(J127, $E$5:$E$1433, 0)),"")</f>
        <v>12A11</v>
      </c>
      <c r="H127">
        <f>IF(J127&lt;&gt;"", INDEX($D$5:$D$1433, MATCH(J127, $E$5:$E$1433, 0)),"")</f>
        <v>0</v>
      </c>
      <c r="I127" t="str">
        <f>IFERROR(IF(J127&lt;&gt;"", INDEX($B$5:$B$1433, MATCH(J127, $E$5:$E$1433, 0)),""),"SAI")</f>
        <v>LA MINH THƯ</v>
      </c>
      <c r="J127">
        <v>32000466</v>
      </c>
      <c r="K127" t="str">
        <v xml:space="preserve"> 6:29:19 AM</v>
      </c>
      <c r="L127" t="str">
        <f>IFERROR(IF($N$5="Sáng",IF(MID(K127,2,7)-MID($L$2,2,7)&gt;0,"Trễ",""),IF(MID(K127,2,7)-MID($Q$2,2,7)&gt;0,"Trễ","")),"")</f>
        <v/>
      </c>
      <c r="M127">
        <f>IFERROR(IF($N$5="Sáng",MID(K127,2,7)-MID($L$2,2,7),MID(K127,2,7)-MID($Q$2,2,7)),"")</f>
        <v>-0.021307203703703703</v>
      </c>
      <c r="S127" t="str">
        <v>2026-2029</v>
      </c>
      <c r="T127" t="str">
        <f>IFERROR(IF(J127&lt;&gt;"", INDEX($S$5:$S$1433, MATCH(J127, $E$5:$E$1433, 0)),""),"")</f>
        <v>2024-2027</v>
      </c>
      <c r="U127" t="str">
        <v>21/11/2011</v>
      </c>
      <c r="V127">
        <f>IFERROR(IF(J127&lt;&gt;"", INDEX($U$5:$U$1433, MATCH(J127, $E$5:$E$1433, 0)),""),"")</f>
        <v>40000</v>
      </c>
      <c r="Y127">
        <f>Y126+10</f>
        <v>330001220</v>
      </c>
      <c r="Z127" t="str">
        <f>LEFT(Y127,8)</f>
        <v>33000122</v>
      </c>
      <c r="AA127" t="str">
        <v>QUYÊN</v>
      </c>
    </row>
    <row r="128">
      <c r="A128">
        <f>IF(B128&lt;&gt;"",A127+1,"")</f>
        <v>124</v>
      </c>
      <c r="B128" t="str">
        <v>ĐỖ CAO THẮNG</v>
      </c>
      <c r="C128" t="str">
        <v>10A11</v>
      </c>
      <c r="D128">
        <v>33000123</v>
      </c>
      <c r="E128">
        <v>20418843</v>
      </c>
      <c r="G128" t="str">
        <f>IF(J128&lt;&gt;"", INDEX($C$5:$C$1433, MATCH(J128, $E$5:$E$1433, 0)),"")</f>
        <v>12A6</v>
      </c>
      <c r="H128">
        <f>IF(J128&lt;&gt;"", INDEX($D$5:$D$1433, MATCH(J128, $E$5:$E$1433, 0)),"")</f>
        <v>0</v>
      </c>
      <c r="I128" t="str">
        <f>IFERROR(IF(J128&lt;&gt;"", INDEX($B$5:$B$1433, MATCH(J128, $E$5:$E$1433, 0)),""),"SAI")</f>
        <v>NGUYỄN THỊ TƯỜNG VY</v>
      </c>
      <c r="J128">
        <v>32000264</v>
      </c>
      <c r="K128" t="str">
        <v xml:space="preserve"> 6:29:24 AM</v>
      </c>
      <c r="L128" t="str">
        <f>IFERROR(IF($N$5="Sáng",IF(MID(K128,2,7)-MID($L$2,2,7)&gt;0,"Trễ",""),IF(MID(K128,2,7)-MID($Q$2,2,7)&gt;0,"Trễ","")),"")</f>
        <v/>
      </c>
      <c r="M128">
        <f>IFERROR(IF($N$5="Sáng",MID(K128,2,7)-MID($L$2,2,7),MID(K128,2,7)-MID($Q$2,2,7)),"")</f>
        <v>-0.021249333333333287</v>
      </c>
      <c r="S128" t="str">
        <v>2026-2029</v>
      </c>
      <c r="T128" t="str">
        <f>IFERROR(IF(J128&lt;&gt;"", INDEX($S$5:$S$1433, MATCH(J128, $E$5:$E$1433, 0)),""),"")</f>
        <v>2024-2027</v>
      </c>
      <c r="U128" t="str">
        <v>01/11/2011</v>
      </c>
      <c r="V128" t="str">
        <f>IFERROR(IF(J128&lt;&gt;"", INDEX($U$5:$U$1433, MATCH(J128, $E$5:$E$1433, 0)),""),"")</f>
        <v>16/12/2009</v>
      </c>
      <c r="Y128">
        <f>Y127+10</f>
        <v>330001230</v>
      </c>
      <c r="Z128" t="str">
        <f>LEFT(Y128,8)</f>
        <v>33000123</v>
      </c>
      <c r="AA128" t="str">
        <v>THẮNG</v>
      </c>
    </row>
    <row r="129">
      <c r="A129">
        <f>IF(B129&lt;&gt;"",A128+1,"")</f>
        <v>125</v>
      </c>
      <c r="B129" t="str">
        <v>PHẠM VĂN PHƯƠNG THẢO</v>
      </c>
      <c r="C129" t="str">
        <v>10A11</v>
      </c>
      <c r="D129">
        <v>33000124</v>
      </c>
      <c r="E129">
        <v>20639083</v>
      </c>
      <c r="G129" t="str">
        <f>IF(J129&lt;&gt;"", INDEX($C$5:$C$1433, MATCH(J129, $E$5:$E$1433, 0)),"")</f>
        <v>11A1</v>
      </c>
      <c r="H129">
        <f>IF(J129&lt;&gt;"", INDEX($D$5:$D$1433, MATCH(J129, $E$5:$E$1433, 0)),"")</f>
        <v>0</v>
      </c>
      <c r="I129" t="str">
        <f>IFERROR(IF(J129&lt;&gt;"", INDEX($B$5:$B$1433, MATCH(J129, $E$5:$E$1433, 0)),""),"SAI")</f>
        <v>NGUYỄN HOÀNG PHƯƠNG VI</v>
      </c>
      <c r="J129">
        <v>32000516</v>
      </c>
      <c r="K129" t="str">
        <v xml:space="preserve"> 6:29:25 AM</v>
      </c>
      <c r="L129" t="str">
        <f>IFERROR(IF($N$5="Sáng",IF(MID(K129,2,7)-MID($L$2,2,7)&gt;0,"Trễ",""),IF(MID(K129,2,7)-MID($Q$2,2,7)&gt;0,"Trễ","")),"")</f>
        <v/>
      </c>
      <c r="M129">
        <f>IFERROR(IF($N$5="Sáng",MID(K129,2,7)-MID($L$2,2,7),MID(K129,2,7)-MID($Q$2,2,7)),"")</f>
        <v>-0.021237759259259248</v>
      </c>
      <c r="S129" t="str">
        <v>2026-2029</v>
      </c>
      <c r="T129" t="str">
        <f>IFERROR(IF(J129&lt;&gt;"", INDEX($S$5:$S$1433, MATCH(J129, $E$5:$E$1433, 0)),""),"")</f>
        <v>2025-2028</v>
      </c>
      <c r="U129" t="str">
        <v>27/4/2011</v>
      </c>
      <c r="V129" t="str">
        <f>IFERROR(IF(J129&lt;&gt;"", INDEX($U$5:$U$1433, MATCH(J129, $E$5:$E$1433, 0)),""),"")</f>
        <v>31/5/2010</v>
      </c>
      <c r="Y129">
        <f>Y128+10</f>
        <v>330001240</v>
      </c>
      <c r="Z129" t="str">
        <f>LEFT(Y129,8)</f>
        <v>33000124</v>
      </c>
      <c r="AA129" t="str">
        <v>THẢO</v>
      </c>
    </row>
    <row r="130">
      <c r="A130">
        <f>IF(B130&lt;&gt;"",A129+1,"")</f>
        <v>126</v>
      </c>
      <c r="B130" t="str">
        <v>LÊ CHÍ THIỆN</v>
      </c>
      <c r="C130" t="str">
        <v>10A11</v>
      </c>
      <c r="D130">
        <v>33000125</v>
      </c>
      <c r="E130">
        <v>19957259</v>
      </c>
      <c r="G130" t="str">
        <f>IF(J130&lt;&gt;"", INDEX($C$5:$C$1433, MATCH(J130, $E$5:$E$1433, 0)),"")</f>
        <v>11A1</v>
      </c>
      <c r="H130">
        <f>IF(J130&lt;&gt;"", INDEX($D$5:$D$1433, MATCH(J130, $E$5:$E$1433, 0)),"")</f>
        <v>0</v>
      </c>
      <c r="I130" t="str">
        <f>IFERROR(IF(J130&lt;&gt;"", INDEX($B$5:$B$1433, MATCH(J130, $E$5:$E$1433, 0)),""),"SAI")</f>
        <v>NGUYỄN HOÀNG PHƯƠNG VI</v>
      </c>
      <c r="J130">
        <v>32000516</v>
      </c>
      <c r="K130" t="str">
        <v xml:space="preserve"> 6:29:25 AM</v>
      </c>
      <c r="L130" t="str">
        <f>IFERROR(IF($N$5="Sáng",IF(MID(K130,2,7)-MID($L$2,2,7)&gt;0,"Trễ",""),IF(MID(K130,2,7)-MID($Q$2,2,7)&gt;0,"Trễ","")),"")</f>
        <v/>
      </c>
      <c r="M130">
        <f>IFERROR(IF($N$5="Sáng",MID(K130,2,7)-MID($L$2,2,7),MID(K130,2,7)-MID($Q$2,2,7)),"")</f>
        <v>-0.021237759259259248</v>
      </c>
      <c r="S130" t="str">
        <v>2026-2029</v>
      </c>
      <c r="T130" t="str">
        <f>IFERROR(IF(J130&lt;&gt;"", INDEX($S$5:$S$1433, MATCH(J130, $E$5:$E$1433, 0)),""),"")</f>
        <v>2025-2028</v>
      </c>
      <c r="U130" t="str">
        <v>01/5/2010</v>
      </c>
      <c r="V130" t="str">
        <f>IFERROR(IF(J130&lt;&gt;"", INDEX($U$5:$U$1433, MATCH(J130, $E$5:$E$1433, 0)),""),"")</f>
        <v>31/5/2010</v>
      </c>
      <c r="Y130">
        <f>Y129+10</f>
        <v>330001250</v>
      </c>
      <c r="Z130" t="str">
        <f>LEFT(Y130,8)</f>
        <v>33000125</v>
      </c>
      <c r="AA130" t="str">
        <v>THIỆN</v>
      </c>
    </row>
    <row r="131">
      <c r="A131">
        <f>IF(B131&lt;&gt;"",A130+1,"")</f>
        <v>127</v>
      </c>
      <c r="B131" t="str">
        <v>DANH THỊ HOÀNG ANH THƠ</v>
      </c>
      <c r="C131" t="str">
        <v>10A11</v>
      </c>
      <c r="D131">
        <v>33000126</v>
      </c>
      <c r="E131">
        <v>19463675</v>
      </c>
      <c r="G131" t="str">
        <f>IF(J131&lt;&gt;"", INDEX($C$5:$C$1433, MATCH(J131, $E$5:$E$1433, 0)),"")</f>
        <v>11A1</v>
      </c>
      <c r="H131">
        <f>IF(J131&lt;&gt;"", INDEX($D$5:$D$1433, MATCH(J131, $E$5:$E$1433, 0)),"")</f>
        <v>0</v>
      </c>
      <c r="I131" t="str">
        <f>IFERROR(IF(J131&lt;&gt;"", INDEX($B$5:$B$1433, MATCH(J131, $E$5:$E$1433, 0)),""),"SAI")</f>
        <v>NGUYỄN THỊ KIM TUYẾN</v>
      </c>
      <c r="J131">
        <v>32000515</v>
      </c>
      <c r="K131" t="str">
        <v xml:space="preserve"> 6:29:26 AM</v>
      </c>
      <c r="L131" t="str">
        <f>IFERROR(IF($N$5="Sáng",IF(MID(K131,2,7)-MID($L$2,2,7)&gt;0,"Trễ",""),IF(MID(K131,2,7)-MID($Q$2,2,7)&gt;0,"Trễ","")),"")</f>
        <v/>
      </c>
      <c r="M131">
        <f>IFERROR(IF($N$5="Sáng",MID(K131,2,7)-MID($L$2,2,7),MID(K131,2,7)-MID($Q$2,2,7)),"")</f>
        <v>-0.021226185185185154</v>
      </c>
      <c r="S131" t="str">
        <v>2026-2029</v>
      </c>
      <c r="T131" t="str">
        <f>IFERROR(IF(J131&lt;&gt;"", INDEX($S$5:$S$1433, MATCH(J131, $E$5:$E$1433, 0)),""),"")</f>
        <v>2025-2028</v>
      </c>
      <c r="U131" t="str">
        <v>07/7/2011</v>
      </c>
      <c r="V131">
        <f>IFERROR(IF(J131&lt;&gt;"", INDEX($U$5:$U$1433, MATCH(J131, $E$5:$E$1433, 0)),""),"")</f>
        <v>40429</v>
      </c>
      <c r="Y131">
        <f>Y130+10</f>
        <v>330001260</v>
      </c>
      <c r="Z131" t="str">
        <f>LEFT(Y131,8)</f>
        <v>33000126</v>
      </c>
      <c r="AA131" t="str">
        <v>THƠ</v>
      </c>
    </row>
    <row r="132">
      <c r="A132">
        <f>IF(B132&lt;&gt;"",A131+1,"")</f>
        <v>128</v>
      </c>
      <c r="B132" t="str">
        <v>NGUYỄN HỒNG THÚY</v>
      </c>
      <c r="C132" t="str">
        <v>10A11</v>
      </c>
      <c r="D132">
        <v>33000127</v>
      </c>
      <c r="E132">
        <v>17850251</v>
      </c>
      <c r="G132" t="str">
        <f>IF(J132&lt;&gt;"", INDEX($C$5:$C$1433, MATCH(J132, $E$5:$E$1433, 0)),"")</f>
        <v>11A1</v>
      </c>
      <c r="H132">
        <f>IF(J132&lt;&gt;"", INDEX($D$5:$D$1433, MATCH(J132, $E$5:$E$1433, 0)),"")</f>
        <v>0</v>
      </c>
      <c r="I132" t="str">
        <f>IFERROR(IF(J132&lt;&gt;"", INDEX($B$5:$B$1433, MATCH(J132, $E$5:$E$1433, 0)),""),"SAI")</f>
        <v>NGUYỄN THỊ KIM TUYẾN</v>
      </c>
      <c r="J132">
        <v>32000515</v>
      </c>
      <c r="K132" t="str">
        <v xml:space="preserve"> 6:29:27 AM</v>
      </c>
      <c r="L132" t="str">
        <f>IFERROR(IF($N$5="Sáng",IF(MID(K132,2,7)-MID($L$2,2,7)&gt;0,"Trễ",""),IF(MID(K132,2,7)-MID($Q$2,2,7)&gt;0,"Trễ","")),"")</f>
        <v/>
      </c>
      <c r="M132">
        <f>IFERROR(IF($N$5="Sáng",MID(K132,2,7)-MID($L$2,2,7),MID(K132,2,7)-MID($Q$2,2,7)),"")</f>
        <v>-0.02121461111111106</v>
      </c>
      <c r="S132" t="str">
        <v>2026-2029</v>
      </c>
      <c r="T132" t="str">
        <f>IFERROR(IF(J132&lt;&gt;"", INDEX($S$5:$S$1433, MATCH(J132, $E$5:$E$1433, 0)),""),"")</f>
        <v>2025-2028</v>
      </c>
      <c r="U132" t="str">
        <v>17/02/2011</v>
      </c>
      <c r="V132">
        <f>IFERROR(IF(J132&lt;&gt;"", INDEX($U$5:$U$1433, MATCH(J132, $E$5:$E$1433, 0)),""),"")</f>
        <v>40429</v>
      </c>
      <c r="Y132">
        <f>Y131+10</f>
        <v>330001270</v>
      </c>
      <c r="Z132" t="str">
        <f>LEFT(Y132,8)</f>
        <v>33000127</v>
      </c>
      <c r="AA132" t="str">
        <v>THÚY</v>
      </c>
    </row>
    <row r="133">
      <c r="A133">
        <f>IF(B133&lt;&gt;"",A132+1,"")</f>
        <v>129</v>
      </c>
      <c r="B133" t="str">
        <v>VĂN THỊ THÙY TRANG</v>
      </c>
      <c r="C133" t="str">
        <v>10A11</v>
      </c>
      <c r="D133">
        <v>33000128</v>
      </c>
      <c r="E133">
        <v>20434875</v>
      </c>
      <c r="G133" t="str">
        <f>IF(J133&lt;&gt;"", INDEX($C$5:$C$1433, MATCH(J133, $E$5:$E$1433, 0)),"")</f>
        <v>12A10</v>
      </c>
      <c r="H133">
        <f>IF(J133&lt;&gt;"", INDEX($D$5:$D$1433, MATCH(J133, $E$5:$E$1433, 0)),"")</f>
        <v>0</v>
      </c>
      <c r="I133" t="str">
        <f>IFERROR(IF(J133&lt;&gt;"", INDEX($B$5:$B$1433, MATCH(J133, $E$5:$E$1433, 0)),""),"SAI")</f>
        <v>LÊ PHƯƠNG THẢO NGỌC</v>
      </c>
      <c r="J133">
        <v>32000422</v>
      </c>
      <c r="K133" t="str">
        <v xml:space="preserve"> 6:29:33 AM</v>
      </c>
      <c r="L133" t="str">
        <f>IFERROR(IF($N$5="Sáng",IF(MID(K133,2,7)-MID($L$2,2,7)&gt;0,"Trễ",""),IF(MID(K133,2,7)-MID($Q$2,2,7)&gt;0,"Trễ","")),"")</f>
        <v/>
      </c>
      <c r="M133">
        <f>IFERROR(IF($N$5="Sáng",MID(K133,2,7)-MID($L$2,2,7),MID(K133,2,7)-MID($Q$2,2,7)),"")</f>
        <v>-0.02114516666666666</v>
      </c>
      <c r="S133" t="str">
        <v>2026-2029</v>
      </c>
      <c r="T133" t="str">
        <f>IFERROR(IF(J133&lt;&gt;"", INDEX($S$5:$S$1433, MATCH(J133, $E$5:$E$1433, 0)),""),"")</f>
        <v>2024-2027</v>
      </c>
      <c r="U133" t="str">
        <v>25/02/2011</v>
      </c>
      <c r="V133" t="str">
        <f>IFERROR(IF(J133&lt;&gt;"", INDEX($U$5:$U$1433, MATCH(J133, $E$5:$E$1433, 0)),""),"")</f>
        <v>31/01/2009</v>
      </c>
      <c r="Y133">
        <f>Y132+10</f>
        <v>330001280</v>
      </c>
      <c r="Z133" t="str">
        <f>LEFT(Y133,8)</f>
        <v>33000128</v>
      </c>
      <c r="AA133" t="str">
        <v>TRANG</v>
      </c>
    </row>
    <row r="134">
      <c r="A134">
        <f>IF(B134&lt;&gt;"",A133+1,"")</f>
        <v>130</v>
      </c>
      <c r="B134" t="str">
        <v>NGUYỄN THANH TRÚC</v>
      </c>
      <c r="C134" t="str">
        <v>10A11</v>
      </c>
      <c r="D134">
        <v>33000129</v>
      </c>
      <c r="E134">
        <v>19811067</v>
      </c>
      <c r="G134" t="str">
        <f>IF(J134&lt;&gt;"", INDEX($C$5:$C$1433, MATCH(J134, $E$5:$E$1433, 0)),"")</f>
        <v>12A7</v>
      </c>
      <c r="H134">
        <f>IF(J134&lt;&gt;"", INDEX($D$5:$D$1433, MATCH(J134, $E$5:$E$1433, 0)),"")</f>
        <v>0</v>
      </c>
      <c r="I134" t="str">
        <f>IFERROR(IF(J134&lt;&gt;"", INDEX($B$5:$B$1433, MATCH(J134, $E$5:$E$1433, 0)),""),"SAI")</f>
        <v>HUỲNH NHẬT TIẾN</v>
      </c>
      <c r="J134">
        <v>32000300</v>
      </c>
      <c r="K134" t="str">
        <v xml:space="preserve"> 6:29:41 AM</v>
      </c>
      <c r="L134" t="str">
        <f>IFERROR(IF($N$5="Sáng",IF(MID(K134,2,7)-MID($L$2,2,7)&gt;0,"Trễ",""),IF(MID(K134,2,7)-MID($Q$2,2,7)&gt;0,"Trễ","")),"")</f>
        <v/>
      </c>
      <c r="M134">
        <f>IFERROR(IF($N$5="Sáng",MID(K134,2,7)-MID($L$2,2,7),MID(K134,2,7)-MID($Q$2,2,7)),"")</f>
        <v>-0.02105257407407407</v>
      </c>
      <c r="S134" t="str">
        <v>2026-2029</v>
      </c>
      <c r="T134" t="str">
        <f>IFERROR(IF(J134&lt;&gt;"", INDEX($S$5:$S$1433, MATCH(J134, $E$5:$E$1433, 0)),""),"")</f>
        <v>2024-2027</v>
      </c>
      <c r="U134" t="str">
        <v>06/11/2011</v>
      </c>
      <c r="V134">
        <f>IFERROR(IF(J134&lt;&gt;"", INDEX($U$5:$U$1433, MATCH(J134, $E$5:$E$1433, 0)),""),"")</f>
        <v>40090</v>
      </c>
      <c r="Y134">
        <f>Y133+10</f>
        <v>330001290</v>
      </c>
      <c r="Z134" t="str">
        <f>LEFT(Y134,8)</f>
        <v>33000129</v>
      </c>
      <c r="AA134" t="str">
        <v>TRÚC</v>
      </c>
    </row>
    <row r="135">
      <c r="A135">
        <f>IF(B135&lt;&gt;"",A134+1,"")</f>
        <v>131</v>
      </c>
      <c r="B135" t="str">
        <v>NGUYỄN THỊ MINH TÚ</v>
      </c>
      <c r="C135" t="str">
        <v>10A11</v>
      </c>
      <c r="D135">
        <v>33000130</v>
      </c>
      <c r="E135">
        <v>19403515</v>
      </c>
      <c r="G135" t="str">
        <f>IF(J135&lt;&gt;"", INDEX($C$5:$C$1433, MATCH(J135, $E$5:$E$1433, 0)),"")</f>
        <v>11A3</v>
      </c>
      <c r="H135">
        <f>IF(J135&lt;&gt;"", INDEX($D$5:$D$1433, MATCH(J135, $E$5:$E$1433, 0)),"")</f>
        <v>0</v>
      </c>
      <c r="I135" t="str">
        <f>IFERROR(IF(J135&lt;&gt;"", INDEX($B$5:$B$1433, MATCH(J135, $E$5:$E$1433, 0)),""),"SAI")</f>
        <v>TRẦN TUẤN ANH</v>
      </c>
      <c r="J135">
        <v>32000611</v>
      </c>
      <c r="K135" t="str">
        <v xml:space="preserve"> 6:30:05 AM</v>
      </c>
      <c r="L135" t="str">
        <f>IFERROR(IF($N$5="Sáng",IF(MID(K135,2,7)-MID($L$2,2,7)&gt;0,"Trễ",""),IF(MID(K135,2,7)-MID($Q$2,2,7)&gt;0,"Trễ","")),"")</f>
        <v/>
      </c>
      <c r="M135">
        <f>IFERROR(IF($N$5="Sáng",MID(K135,2,7)-MID($L$2,2,7),MID(K135,2,7)-MID($Q$2,2,7)),"")</f>
        <v>-0.02077479629629625</v>
      </c>
      <c r="S135" t="str">
        <v>2026-2029</v>
      </c>
      <c r="T135" t="str">
        <f>IFERROR(IF(J135&lt;&gt;"", INDEX($S$5:$S$1433, MATCH(J135, $E$5:$E$1433, 0)),""),"")</f>
        <v>2025-2028</v>
      </c>
      <c r="U135" t="str">
        <v>04/9/2010</v>
      </c>
      <c r="V135">
        <f>IFERROR(IF(J135&lt;&gt;"", INDEX($U$5:$U$1433, MATCH(J135, $E$5:$E$1433, 0)),""),"")</f>
        <v>40486</v>
      </c>
      <c r="Y135">
        <f>Y134+10</f>
        <v>330001300</v>
      </c>
      <c r="Z135" t="str">
        <f>LEFT(Y135,8)</f>
        <v>33000130</v>
      </c>
      <c r="AA135" t="str">
        <v>TÚ</v>
      </c>
    </row>
    <row r="136">
      <c r="A136">
        <f>IF(B136&lt;&gt;"",A135+1,"")</f>
        <v>132</v>
      </c>
      <c r="B136" t="str">
        <v>NGUYỄN DUY TƯỜNG</v>
      </c>
      <c r="C136" t="str">
        <v>10A11</v>
      </c>
      <c r="D136">
        <v>33000131</v>
      </c>
      <c r="E136">
        <v>19106587</v>
      </c>
      <c r="G136" t="str">
        <f>IF(J136&lt;&gt;"", INDEX($C$5:$C$1433, MATCH(J136, $E$5:$E$1433, 0)),"")</f>
        <v>11A3</v>
      </c>
      <c r="H136">
        <f>IF(J136&lt;&gt;"", INDEX($D$5:$D$1433, MATCH(J136, $E$5:$E$1433, 0)),"")</f>
        <v>0</v>
      </c>
      <c r="I136" t="str">
        <f>IFERROR(IF(J136&lt;&gt;"", INDEX($B$5:$B$1433, MATCH(J136, $E$5:$E$1433, 0)),""),"SAI")</f>
        <v>TRẦN TUẤN ANH</v>
      </c>
      <c r="J136">
        <v>32000611</v>
      </c>
      <c r="K136" t="str">
        <v xml:space="preserve"> 6:30:06 AM</v>
      </c>
      <c r="L136" t="str">
        <f>IFERROR(IF($N$5="Sáng",IF(MID(K136,2,7)-MID($L$2,2,7)&gt;0,"Trễ",""),IF(MID(K136,2,7)-MID($Q$2,2,7)&gt;0,"Trễ","")),"")</f>
        <v/>
      </c>
      <c r="M136">
        <f>IFERROR(IF($N$5="Sáng",MID(K136,2,7)-MID($L$2,2,7),MID(K136,2,7)-MID($Q$2,2,7)),"")</f>
        <v>-0.02076322222222221</v>
      </c>
      <c r="S136" t="str">
        <v>2026-2029</v>
      </c>
      <c r="T136" t="str">
        <f>IFERROR(IF(J136&lt;&gt;"", INDEX($S$5:$S$1433, MATCH(J136, $E$5:$E$1433, 0)),""),"")</f>
        <v>2025-2028</v>
      </c>
      <c r="U136" t="str">
        <v>23/4/2011</v>
      </c>
      <c r="V136">
        <f>IFERROR(IF(J136&lt;&gt;"", INDEX($U$5:$U$1433, MATCH(J136, $E$5:$E$1433, 0)),""),"")</f>
        <v>40486</v>
      </c>
      <c r="Y136">
        <f>Y135+10</f>
        <v>330001310</v>
      </c>
      <c r="Z136" t="str">
        <f>LEFT(Y136,8)</f>
        <v>33000131</v>
      </c>
      <c r="AA136" t="str">
        <v>TƯỜNG</v>
      </c>
    </row>
    <row r="137">
      <c r="A137">
        <f>IF(B137&lt;&gt;"",A136+1,"")</f>
        <v>133</v>
      </c>
      <c r="B137" t="str">
        <v>SƠN THỊ KHÁNH VY</v>
      </c>
      <c r="C137" t="str">
        <v>10A11</v>
      </c>
      <c r="D137">
        <v>33000132</v>
      </c>
      <c r="E137">
        <v>19122891</v>
      </c>
      <c r="G137" t="str">
        <f>IF(J137&lt;&gt;"", INDEX($C$5:$C$1433, MATCH(J137, $E$5:$E$1433, 0)),"")</f>
        <v>12A8</v>
      </c>
      <c r="H137">
        <f>IF(J137&lt;&gt;"", INDEX($D$5:$D$1433, MATCH(J137, $E$5:$E$1433, 0)),"")</f>
        <v>0</v>
      </c>
      <c r="I137" t="str">
        <f>IFERROR(IF(J137&lt;&gt;"", INDEX($B$5:$B$1433, MATCH(J137, $E$5:$E$1433, 0)),""),"SAI")</f>
        <v>BÙI NHẬT ANH</v>
      </c>
      <c r="J137">
        <v>32000310</v>
      </c>
      <c r="K137" t="str">
        <v xml:space="preserve"> 6:30:12 AM</v>
      </c>
      <c r="L137" t="str">
        <f>IFERROR(IF($N$5="Sáng",IF(MID(K137,2,7)-MID($L$2,2,7)&gt;0,"Trễ",""),IF(MID(K137,2,7)-MID($Q$2,2,7)&gt;0,"Trễ","")),"")</f>
        <v/>
      </c>
      <c r="M137">
        <f>IFERROR(IF($N$5="Sáng",MID(K137,2,7)-MID($L$2,2,7),MID(K137,2,7)-MID($Q$2,2,7)),"")</f>
        <v>-0.020693777777777755</v>
      </c>
      <c r="S137" t="str">
        <v>2026-2029</v>
      </c>
      <c r="T137" t="str">
        <f>IFERROR(IF(J137&lt;&gt;"", INDEX($S$5:$S$1433, MATCH(J137, $E$5:$E$1433, 0)),""),"")</f>
        <v>2024-2027</v>
      </c>
      <c r="U137" t="str">
        <v>24/3/2011</v>
      </c>
      <c r="V137" t="str">
        <f>IFERROR(IF(J137&lt;&gt;"", INDEX($U$5:$U$1433, MATCH(J137, $E$5:$E$1433, 0)),""),"")</f>
        <v>29/06/2009</v>
      </c>
      <c r="Y137">
        <f>Y136+10</f>
        <v>330001320</v>
      </c>
      <c r="Z137" t="str">
        <f>LEFT(Y137,8)</f>
        <v>33000132</v>
      </c>
      <c r="AA137" t="str">
        <v>VY</v>
      </c>
    </row>
    <row r="138">
      <c r="A138">
        <f>IF(B138&lt;&gt;"",A137+1,"")</f>
        <v>134</v>
      </c>
      <c r="B138" t="str">
        <v>DƯƠNG BẢO XUYẾN</v>
      </c>
      <c r="C138" t="str">
        <v>10A11</v>
      </c>
      <c r="D138">
        <v>33000133</v>
      </c>
      <c r="E138">
        <v>20544235</v>
      </c>
      <c r="G138" t="str">
        <f>IF(J138&lt;&gt;"", INDEX($C$5:$C$1433, MATCH(J138, $E$5:$E$1433, 0)),"")</f>
        <v>12A5</v>
      </c>
      <c r="H138">
        <f>IF(J138&lt;&gt;"", INDEX($D$5:$D$1433, MATCH(J138, $E$5:$E$1433, 0)),"")</f>
        <v>0</v>
      </c>
      <c r="I138" t="str">
        <f>IFERROR(IF(J138&lt;&gt;"", INDEX($B$5:$B$1433, MATCH(J138, $E$5:$E$1433, 0)),""),"SAI")</f>
        <v>TRẦN HUY ĐỨC</v>
      </c>
      <c r="J138">
        <v>32000186</v>
      </c>
      <c r="K138" t="str">
        <v xml:space="preserve"> 6:30:13 AM</v>
      </c>
      <c r="L138" t="str">
        <f>IFERROR(IF($N$5="Sáng",IF(MID(K138,2,7)-MID($L$2,2,7)&gt;0,"Trễ",""),IF(MID(K138,2,7)-MID($Q$2,2,7)&gt;0,"Trễ","")),"")</f>
        <v/>
      </c>
      <c r="M138">
        <f>IFERROR(IF($N$5="Sáng",MID(K138,2,7)-MID($L$2,2,7),MID(K138,2,7)-MID($Q$2,2,7)),"")</f>
        <v>-0.020682203703703717</v>
      </c>
      <c r="S138" t="str">
        <v>2026-2029</v>
      </c>
      <c r="T138" t="str">
        <f>IFERROR(IF(J138&lt;&gt;"", INDEX($S$5:$S$1433, MATCH(J138, $E$5:$E$1433, 0)),""),"")</f>
        <v>2024-2027</v>
      </c>
      <c r="U138" t="str">
        <v>02/8/2011</v>
      </c>
      <c r="V138" t="str">
        <f>IFERROR(IF(J138&lt;&gt;"", INDEX($U$5:$U$1433, MATCH(J138, $E$5:$E$1433, 0)),""),"")</f>
        <v>17/08/2009</v>
      </c>
      <c r="Y138">
        <f>Y137+10</f>
        <v>330001330</v>
      </c>
      <c r="Z138" t="str">
        <f>LEFT(Y138,8)</f>
        <v>33000133</v>
      </c>
      <c r="AA138" t="str">
        <v>XUYẾN</v>
      </c>
    </row>
    <row r="139">
      <c r="A139">
        <f>IF(B139&lt;&gt;"",A138+1,"")</f>
        <v>135</v>
      </c>
      <c r="B139" t="str">
        <v>TRẦN NGUYỄN TUYẾT Y</v>
      </c>
      <c r="C139" t="str">
        <v>10A11</v>
      </c>
      <c r="D139">
        <v>33000134</v>
      </c>
      <c r="E139">
        <v>19211419</v>
      </c>
      <c r="G139" t="str">
        <f>IF(J139&lt;&gt;"", INDEX($C$5:$C$1433, MATCH(J139, $E$5:$E$1433, 0)),"")</f>
        <v>11A8</v>
      </c>
      <c r="H139">
        <f>IF(J139&lt;&gt;"", INDEX($D$5:$D$1433, MATCH(J139, $E$5:$E$1433, 0)),"")</f>
        <v>0</v>
      </c>
      <c r="I139" t="str">
        <f>IFERROR(IF(J139&lt;&gt;"", INDEX($B$5:$B$1433, MATCH(J139, $E$5:$E$1433, 0)),""),"SAI")</f>
        <v>TĂNG PHAO GIA HUY</v>
      </c>
      <c r="J139">
        <v>32000834</v>
      </c>
      <c r="K139" t="str">
        <v xml:space="preserve"> 6:30:21 AM</v>
      </c>
      <c r="L139" t="str">
        <f>IFERROR(IF($N$5="Sáng",IF(MID(K139,2,7)-MID($L$2,2,7)&gt;0,"Trễ",""),IF(MID(K139,2,7)-MID($Q$2,2,7)&gt;0,"Trễ","")),"")</f>
        <v/>
      </c>
      <c r="M139">
        <f>IFERROR(IF($N$5="Sáng",MID(K139,2,7)-MID($L$2,2,7),MID(K139,2,7)-MID($Q$2,2,7)),"")</f>
        <v>-0.020589611111111072</v>
      </c>
      <c r="S139" t="str">
        <v>2026-2029</v>
      </c>
      <c r="T139" t="str">
        <f>IFERROR(IF(J139&lt;&gt;"", INDEX($S$5:$S$1433, MATCH(J139, $E$5:$E$1433, 0)),""),"")</f>
        <v>2025-2028</v>
      </c>
      <c r="U139" t="str">
        <v>26/12/2011</v>
      </c>
      <c r="V139">
        <f>IFERROR(IF(J139&lt;&gt;"", INDEX($U$5:$U$1433, MATCH(J139, $E$5:$E$1433, 0)),""),"")</f>
        <v>40484</v>
      </c>
      <c r="Y139">
        <f>Y138+10</f>
        <v>330001340</v>
      </c>
      <c r="Z139" t="str">
        <f>LEFT(Y139,8)</f>
        <v>33000134</v>
      </c>
      <c r="AA139" t="str">
        <v>Y</v>
      </c>
    </row>
    <row r="140">
      <c r="A140">
        <f>IF(B140&lt;&gt;"",A139+1,"")</f>
        <v>136</v>
      </c>
      <c r="B140" t="str">
        <v>TRIỆU HẢI YẾN</v>
      </c>
      <c r="C140" t="str">
        <v>10A11</v>
      </c>
      <c r="D140">
        <v>33000135</v>
      </c>
      <c r="E140">
        <v>23428634</v>
      </c>
      <c r="G140" t="str">
        <f>IF(J140&lt;&gt;"", INDEX($C$5:$C$1433, MATCH(J140, $E$5:$E$1433, 0)),"")</f>
        <v>11A8</v>
      </c>
      <c r="H140">
        <f>IF(J140&lt;&gt;"", INDEX($D$5:$D$1433, MATCH(J140, $E$5:$E$1433, 0)),"")</f>
        <v>0</v>
      </c>
      <c r="I140" t="str">
        <f>IFERROR(IF(J140&lt;&gt;"", INDEX($B$5:$B$1433, MATCH(J140, $E$5:$E$1433, 0)),""),"SAI")</f>
        <v>TĂNG PHAO GIA HUY</v>
      </c>
      <c r="J140">
        <v>32000834</v>
      </c>
      <c r="K140" t="str">
        <v xml:space="preserve"> 6:30:21 AM</v>
      </c>
      <c r="L140" t="str">
        <f>IFERROR(IF($N$5="Sáng",IF(MID(K140,2,7)-MID($L$2,2,7)&gt;0,"Trễ",""),IF(MID(K140,2,7)-MID($Q$2,2,7)&gt;0,"Trễ","")),"")</f>
        <v/>
      </c>
      <c r="M140">
        <f>IFERROR(IF($N$5="Sáng",MID(K140,2,7)-MID($L$2,2,7),MID(K140,2,7)-MID($Q$2,2,7)),"")</f>
        <v>-0.020589611111111072</v>
      </c>
      <c r="S140" t="str">
        <v>2026-2029</v>
      </c>
      <c r="T140" t="str">
        <f>IFERROR(IF(J140&lt;&gt;"", INDEX($S$5:$S$1433, MATCH(J140, $E$5:$E$1433, 0)),""),"")</f>
        <v>2025-2028</v>
      </c>
      <c r="U140" t="str">
        <v>06/6/2011</v>
      </c>
      <c r="V140">
        <f>IFERROR(IF(J140&lt;&gt;"", INDEX($U$5:$U$1433, MATCH(J140, $E$5:$E$1433, 0)),""),"")</f>
        <v>40484</v>
      </c>
      <c r="Y140">
        <f>Y139+10</f>
        <v>330001350</v>
      </c>
      <c r="Z140" t="str">
        <f>LEFT(Y140,8)</f>
        <v>33000135</v>
      </c>
      <c r="AA140" t="str">
        <v>YẾN</v>
      </c>
    </row>
    <row r="141">
      <c r="A141">
        <f>IF(B141&lt;&gt;"",A140+1,"")</f>
        <v>137</v>
      </c>
      <c r="B141" t="str">
        <v>TRỊNH THỊ KIỀU YẾN</v>
      </c>
      <c r="C141" t="str">
        <v>10A11</v>
      </c>
      <c r="D141">
        <v>33000136</v>
      </c>
      <c r="E141">
        <v>19247947</v>
      </c>
      <c r="G141" t="str">
        <f>IF(J141&lt;&gt;"", INDEX($C$5:$C$1433, MATCH(J141, $E$5:$E$1433, 0)),"")</f>
        <v>12A9</v>
      </c>
      <c r="H141">
        <f>IF(J141&lt;&gt;"", INDEX($D$5:$D$1433, MATCH(J141, $E$5:$E$1433, 0)),"")</f>
        <v>0</v>
      </c>
      <c r="I141" t="str">
        <f>IFERROR(IF(J141&lt;&gt;"", INDEX($B$5:$B$1433, MATCH(J141, $E$5:$E$1433, 0)),""),"SAI")</f>
        <v>BÙI LÝ TUẤN ANH</v>
      </c>
      <c r="J141">
        <v>32000355</v>
      </c>
      <c r="K141" t="str">
        <v xml:space="preserve"> 6:30:25 AM</v>
      </c>
      <c r="L141" t="str">
        <f>IFERROR(IF($N$5="Sáng",IF(MID(K141,2,7)-MID($L$2,2,7)&gt;0,"Trễ",""),IF(MID(K141,2,7)-MID($Q$2,2,7)&gt;0,"Trễ","")),"")</f>
        <v/>
      </c>
      <c r="M141">
        <f>IFERROR(IF($N$5="Sáng",MID(K141,2,7)-MID($L$2,2,7),MID(K141,2,7)-MID($Q$2,2,7)),"")</f>
        <v>-0.020543314814814806</v>
      </c>
      <c r="S141" t="str">
        <v>2026-2029</v>
      </c>
      <c r="T141" t="str">
        <f>IFERROR(IF(J141&lt;&gt;"", INDEX($S$5:$S$1433, MATCH(J141, $E$5:$E$1433, 0)),""),"")</f>
        <v>2024-2027</v>
      </c>
      <c r="U141" t="str">
        <v>28/02/2011</v>
      </c>
      <c r="V141">
        <f>IFERROR(IF(J141&lt;&gt;"", INDEX($U$5:$U$1433, MATCH(J141, $E$5:$E$1433, 0)),""),"")</f>
        <v>40058</v>
      </c>
      <c r="Y141">
        <f>Y140+10</f>
        <v>330001360</v>
      </c>
      <c r="Z141" t="str">
        <f>LEFT(Y141,8)</f>
        <v>33000136</v>
      </c>
      <c r="AA141" t="str">
        <v>YẾN</v>
      </c>
    </row>
    <row r="142">
      <c r="A142">
        <f>IF(B142&lt;&gt;"",A141+1,"")</f>
        <v>138</v>
      </c>
      <c r="B142" t="str">
        <v>VÕ DIỆP AN AN</v>
      </c>
      <c r="C142" t="str">
        <v>10A2</v>
      </c>
      <c r="D142">
        <v>33000137</v>
      </c>
      <c r="E142">
        <v>20634155</v>
      </c>
      <c r="F142" t="str">
        <f>IFERROR(IF(VLOOKUP(E142,J:J,1,0)=E142,"X",""),"")</f>
        <v/>
      </c>
      <c r="G142" t="str">
        <f>IF(J142&lt;&gt;"", INDEX($C$5:$C$1433, MATCH(J142, $E$5:$E$1433, 0)),"")</f>
        <v>12A9</v>
      </c>
      <c r="H142">
        <f>IF(J142&lt;&gt;"", INDEX($D$5:$D$1433, MATCH(J142, $E$5:$E$1433, 0)),"")</f>
        <v>0</v>
      </c>
      <c r="I142" t="str">
        <f>IFERROR(IF(J142&lt;&gt;"", INDEX($B$5:$B$1433, MATCH(J142, $E$5:$E$1433, 0)),""),"SAI")</f>
        <v>TRẦN YẾN NHI</v>
      </c>
      <c r="J142">
        <v>32000380</v>
      </c>
      <c r="K142" t="str">
        <v xml:space="preserve"> 6:30:26 AM</v>
      </c>
      <c r="L142" t="str">
        <f>IFERROR(IF($N$5="Sáng",IF(MID(K142,2,7)-MID($L$2,2,7)&gt;0,"Trễ",""),IF(MID(K142,2,7)-MID($Q$2,2,7)&gt;0,"Trễ","")),"")</f>
        <v/>
      </c>
      <c r="M142">
        <f>IFERROR(IF($N$5="Sáng",MID(K142,2,7)-MID($L$2,2,7),MID(K142,2,7)-MID($Q$2,2,7)),"")</f>
        <v>-0.02053174074074071</v>
      </c>
      <c r="Q142" t="str">
        <f>IF(B142&lt;&gt;"",IF(AND(P142="",F142=""),"Không phép ",""),"")</f>
        <v xml:space="preserve">Không phép </v>
      </c>
      <c r="R142" t="str">
        <f>UPPER(B142)</f>
        <v>VÕ DIỆP AN AN</v>
      </c>
      <c r="S142" t="str">
        <v>2026-2029</v>
      </c>
      <c r="T142" t="str">
        <f>IFERROR(IF(J142&lt;&gt;"", INDEX($S$5:$S$1433, MATCH(J142, $E$5:$E$1433, 0)),""),"")</f>
        <v>2024-2027</v>
      </c>
      <c r="U142" t="str">
        <v>26/11/2011</v>
      </c>
      <c r="V142" t="str">
        <f>IFERROR(IF(J142&lt;&gt;"", INDEX($U$5:$U$1433, MATCH(J142, $E$5:$E$1433, 0)),""),"")</f>
        <v>23/08/2009</v>
      </c>
      <c r="Y142">
        <f>Y141+10</f>
        <v>330001370</v>
      </c>
      <c r="Z142" t="str">
        <f>LEFT(Y142,8)</f>
        <v>33000137</v>
      </c>
      <c r="AA142" t="str">
        <v>AN</v>
      </c>
    </row>
    <row r="143">
      <c r="A143">
        <f>IF(B143&lt;&gt;"",A142+1,"")</f>
        <v>139</v>
      </c>
      <c r="B143" t="str">
        <v>SỬ HỒNG ANH</v>
      </c>
      <c r="C143" t="str">
        <v>10A2</v>
      </c>
      <c r="D143">
        <v>33000138</v>
      </c>
      <c r="E143">
        <v>19705563</v>
      </c>
      <c r="F143" t="str">
        <f>IFERROR(IF(VLOOKUP(E143,J:J,1,0)=E143,"X",""),"")</f>
        <v/>
      </c>
      <c r="G143" t="str">
        <f>IF(J143&lt;&gt;"", INDEX($C$5:$C$1433, MATCH(J143, $E$5:$E$1433, 0)),"")</f>
        <v>12A9</v>
      </c>
      <c r="H143">
        <f>IF(J143&lt;&gt;"", INDEX($D$5:$D$1433, MATCH(J143, $E$5:$E$1433, 0)),"")</f>
        <v>0</v>
      </c>
      <c r="I143" t="str">
        <f>IFERROR(IF(J143&lt;&gt;"", INDEX($B$5:$B$1433, MATCH(J143, $E$5:$E$1433, 0)),""),"SAI")</f>
        <v>TRẦN YẾN NHI</v>
      </c>
      <c r="J143">
        <v>32000380</v>
      </c>
      <c r="K143" t="str">
        <v xml:space="preserve"> 6:30:27 AM</v>
      </c>
      <c r="L143" t="str">
        <f>IFERROR(IF($N$5="Sáng",IF(MID(K143,2,7)-MID($L$2,2,7)&gt;0,"Trễ",""),IF(MID(K143,2,7)-MID($Q$2,2,7)&gt;0,"Trễ","")),"")</f>
        <v/>
      </c>
      <c r="M143">
        <f>IFERROR(IF($N$5="Sáng",MID(K143,2,7)-MID($L$2,2,7),MID(K143,2,7)-MID($Q$2,2,7)),"")</f>
        <v>-0.020520166666666617</v>
      </c>
      <c r="Q143" t="str">
        <f>IF(B143&lt;&gt;"",IF(AND(P143="",F143=""),"Không phép ",""),"")</f>
        <v xml:space="preserve">Không phép </v>
      </c>
      <c r="R143" t="str">
        <f>UPPER(B143)</f>
        <v>SỬ HỒNG ANH</v>
      </c>
      <c r="S143" t="str">
        <v>2026-2029</v>
      </c>
      <c r="T143" t="str">
        <f>IFERROR(IF(J143&lt;&gt;"", INDEX($S$5:$S$1433, MATCH(J143, $E$5:$E$1433, 0)),""),"")</f>
        <v>2024-2027</v>
      </c>
      <c r="U143" t="str">
        <v>04/12/2011</v>
      </c>
      <c r="V143" t="str">
        <f>IFERROR(IF(J143&lt;&gt;"", INDEX($U$5:$U$1433, MATCH(J143, $E$5:$E$1433, 0)),""),"")</f>
        <v>23/08/2009</v>
      </c>
      <c r="Y143">
        <f>Y142+10</f>
        <v>330001380</v>
      </c>
      <c r="Z143" t="str">
        <f>LEFT(Y143,8)</f>
        <v>33000138</v>
      </c>
      <c r="AA143" t="str">
        <v>ANH</v>
      </c>
    </row>
    <row r="144">
      <c r="A144">
        <f>IF(B144&lt;&gt;"",A143+1,"")</f>
        <v>140</v>
      </c>
      <c r="B144" t="str">
        <v>LÊ KHÁNH BĂNG</v>
      </c>
      <c r="C144" t="str">
        <v>10A2</v>
      </c>
      <c r="D144">
        <v>33000139</v>
      </c>
      <c r="E144">
        <v>20518363</v>
      </c>
      <c r="F144" t="str">
        <f>IFERROR(IF(VLOOKUP(E144,J:J,1,0)=E144,"X",""),"")</f>
        <v/>
      </c>
      <c r="G144" t="str">
        <f>IF(J144&lt;&gt;"", INDEX($C$5:$C$1433, MATCH(J144, $E$5:$E$1433, 0)),"")</f>
        <v>12A9</v>
      </c>
      <c r="H144">
        <f>IF(J144&lt;&gt;"", INDEX($D$5:$D$1433, MATCH(J144, $E$5:$E$1433, 0)),"")</f>
        <v>0</v>
      </c>
      <c r="I144" t="str">
        <f>IFERROR(IF(J144&lt;&gt;"", INDEX($B$5:$B$1433, MATCH(J144, $E$5:$E$1433, 0)),""),"SAI")</f>
        <v>TRẦN YẾN NHI</v>
      </c>
      <c r="J144">
        <v>32000380</v>
      </c>
      <c r="K144" t="str">
        <v xml:space="preserve"> 6:30:27 AM</v>
      </c>
      <c r="L144" t="str">
        <f>IFERROR(IF($N$5="Sáng",IF(MID(K144,2,7)-MID($L$2,2,7)&gt;0,"Trễ",""),IF(MID(K144,2,7)-MID($Q$2,2,7)&gt;0,"Trễ","")),"")</f>
        <v/>
      </c>
      <c r="M144">
        <f>IFERROR(IF($N$5="Sáng",MID(K144,2,7)-MID($L$2,2,7),MID(K144,2,7)-MID($Q$2,2,7)),"")</f>
        <v>-0.020520166666666617</v>
      </c>
      <c r="Q144" t="str">
        <f>IF(B144&lt;&gt;"",IF(AND(P144="",F144=""),"Không phép ",""),"")</f>
        <v xml:space="preserve">Không phép </v>
      </c>
      <c r="R144" t="str">
        <f>UPPER(B144)</f>
        <v>LÊ KHÁNH BĂNG</v>
      </c>
      <c r="S144" t="str">
        <v>2026-2029</v>
      </c>
      <c r="T144" t="str">
        <f>IFERROR(IF(J144&lt;&gt;"", INDEX($S$5:$S$1433, MATCH(J144, $E$5:$E$1433, 0)),""),"")</f>
        <v>2024-2027</v>
      </c>
      <c r="U144" t="str">
        <v>24/10/2011</v>
      </c>
      <c r="V144" t="str">
        <f>IFERROR(IF(J144&lt;&gt;"", INDEX($U$5:$U$1433, MATCH(J144, $E$5:$E$1433, 0)),""),"")</f>
        <v>23/08/2009</v>
      </c>
      <c r="Y144">
        <f>Y143+10</f>
        <v>330001390</v>
      </c>
      <c r="Z144" t="str">
        <f>LEFT(Y144,8)</f>
        <v>33000139</v>
      </c>
      <c r="AA144" t="str">
        <v>BĂNG</v>
      </c>
    </row>
    <row r="145">
      <c r="A145">
        <f>IF(B145&lt;&gt;"",A144+1,"")</f>
        <v>141</v>
      </c>
      <c r="B145" t="str">
        <v>TRƯƠNG QUANG BÌNH</v>
      </c>
      <c r="C145" t="str">
        <v>10A2</v>
      </c>
      <c r="D145">
        <v>33000140</v>
      </c>
      <c r="E145">
        <v>19353403</v>
      </c>
      <c r="F145" t="str">
        <f>IFERROR(IF(VLOOKUP(E145,J:J,1,0)=E145,"X",""),"")</f>
        <v/>
      </c>
      <c r="G145" t="str">
        <f>IF(J145&lt;&gt;"", INDEX($C$5:$C$1433, MATCH(J145, $E$5:$E$1433, 0)),"")</f>
        <v>12A10</v>
      </c>
      <c r="H145">
        <f>IF(J145&lt;&gt;"", INDEX($D$5:$D$1433, MATCH(J145, $E$5:$E$1433, 0)),"")</f>
        <v>0</v>
      </c>
      <c r="I145" t="str">
        <f>IFERROR(IF(J145&lt;&gt;"", INDEX($B$5:$B$1433, MATCH(J145, $E$5:$E$1433, 0)),""),"SAI")</f>
        <v>NGUYỄN ĐOÀN MINH NGUYỆN</v>
      </c>
      <c r="J145">
        <v>32000425</v>
      </c>
      <c r="K145" t="str">
        <v xml:space="preserve"> 6:30:39 AM</v>
      </c>
      <c r="L145" t="str">
        <f>IFERROR(IF($N$5="Sáng",IF(MID(K145,2,7)-MID($L$2,2,7)&gt;0,"Trễ",""),IF(MID(K145,2,7)-MID($Q$2,2,7)&gt;0,"Trễ","")),"")</f>
        <v/>
      </c>
      <c r="M145">
        <f>IFERROR(IF($N$5="Sáng",MID(K145,2,7)-MID($L$2,2,7),MID(K145,2,7)-MID($Q$2,2,7)),"")</f>
        <v>-0.020381277777777762</v>
      </c>
      <c r="Q145" t="str">
        <f>IF(B145&lt;&gt;"",IF(AND(P145="",F145=""),"Không phép ",""),"")</f>
        <v xml:space="preserve">Không phép </v>
      </c>
      <c r="R145" t="str">
        <f>UPPER(B145)</f>
        <v>TRƯƠNG QUANG BÌNH</v>
      </c>
      <c r="S145" t="str">
        <v>2026-2029</v>
      </c>
      <c r="T145" t="str">
        <f>IFERROR(IF(J145&lt;&gt;"", INDEX($S$5:$S$1433, MATCH(J145, $E$5:$E$1433, 0)),""),"")</f>
        <v>2024-2027</v>
      </c>
      <c r="U145" t="str">
        <v>14/9/2011</v>
      </c>
      <c r="V145">
        <f>IFERROR(IF(J145&lt;&gt;"", INDEX($U$5:$U$1433, MATCH(J145, $E$5:$E$1433, 0)),""),"")</f>
        <v>39854</v>
      </c>
      <c r="Y145">
        <f>Y144+10</f>
        <v>330001400</v>
      </c>
      <c r="Z145" t="str">
        <f>LEFT(Y145,8)</f>
        <v>33000140</v>
      </c>
      <c r="AA145" t="str">
        <v>BÌNH</v>
      </c>
    </row>
    <row r="146">
      <c r="A146">
        <f>IF(B146&lt;&gt;"",A145+1,"")</f>
        <v>142</v>
      </c>
      <c r="B146" t="str">
        <v>NGUYỄN NGỌC BẢO CHÂU</v>
      </c>
      <c r="C146" t="str">
        <v>10A2</v>
      </c>
      <c r="D146">
        <v>33000141</v>
      </c>
      <c r="E146">
        <v>19514315</v>
      </c>
      <c r="F146" t="str">
        <f>IFERROR(IF(VLOOKUP(E146,J:J,1,0)=E146,"X",""),"")</f>
        <v/>
      </c>
      <c r="G146" t="str">
        <f>IF(J146&lt;&gt;"", INDEX($C$5:$C$1433, MATCH(J146, $E$5:$E$1433, 0)),"")</f>
        <v>11A4</v>
      </c>
      <c r="H146">
        <f>IF(J146&lt;&gt;"", INDEX($D$5:$D$1433, MATCH(J146, $E$5:$E$1433, 0)),"")</f>
        <v>0</v>
      </c>
      <c r="I146" t="str">
        <f>IFERROR(IF(J146&lt;&gt;"", INDEX($B$5:$B$1433, MATCH(J146, $E$5:$E$1433, 0)),""),"SAI")</f>
        <v>PHẠM CHI BẢO</v>
      </c>
      <c r="J146">
        <v>32000657</v>
      </c>
      <c r="K146" t="str">
        <v xml:space="preserve"> 6:30:54 AM</v>
      </c>
      <c r="L146" t="str">
        <f>IFERROR(IF($N$5="Sáng",IF(MID(K146,2,7)-MID($L$2,2,7)&gt;0,"Trễ",""),IF(MID(K146,2,7)-MID($Q$2,2,7)&gt;0,"Trễ","")),"")</f>
        <v/>
      </c>
      <c r="M146">
        <f>IFERROR(IF($N$5="Sáng",MID(K146,2,7)-MID($L$2,2,7),MID(K146,2,7)-MID($Q$2,2,7)),"")</f>
        <v>-0.02020766666666668</v>
      </c>
      <c r="Q146" t="str">
        <f>IF(B146&lt;&gt;"",IF(AND(P146="",F146=""),"Không phép ",""),"")</f>
        <v xml:space="preserve">Không phép </v>
      </c>
      <c r="R146" t="str">
        <f>UPPER(B146)</f>
        <v>NGUYỄN NGỌC BẢO CHÂU</v>
      </c>
      <c r="S146" t="str">
        <v>2026-2029</v>
      </c>
      <c r="T146" t="str">
        <f>IFERROR(IF(J146&lt;&gt;"", INDEX($S$5:$S$1433, MATCH(J146, $E$5:$E$1433, 0)),""),"")</f>
        <v>2025-2028</v>
      </c>
      <c r="U146" t="str">
        <v>17/12/2011</v>
      </c>
      <c r="V146" t="str">
        <f>IFERROR(IF(J146&lt;&gt;"", INDEX($U$5:$U$1433, MATCH(J146, $E$5:$E$1433, 0)),""),"")</f>
        <v>25/02/2010</v>
      </c>
      <c r="Y146">
        <f>Y145+10</f>
        <v>330001410</v>
      </c>
      <c r="Z146" t="str">
        <f>LEFT(Y146,8)</f>
        <v>33000141</v>
      </c>
      <c r="AA146" t="str">
        <v>CHÂU</v>
      </c>
    </row>
    <row r="147">
      <c r="A147">
        <f>IF(B147&lt;&gt;"",A146+1,"")</f>
        <v>143</v>
      </c>
      <c r="B147" t="str">
        <v>KIM THANH CHÍ</v>
      </c>
      <c r="C147" t="str">
        <v>10A2</v>
      </c>
      <c r="D147">
        <v>33000142</v>
      </c>
      <c r="E147">
        <v>20252331</v>
      </c>
      <c r="F147" t="str">
        <f>IFERROR(IF(VLOOKUP(E147,J:J,1,0)=E147,"X",""),"")</f>
        <v>X</v>
      </c>
      <c r="G147" t="str">
        <f>IF(J147&lt;&gt;"", INDEX($C$5:$C$1433, MATCH(J147, $E$5:$E$1433, 0)),"")</f>
        <v>11A8</v>
      </c>
      <c r="H147">
        <f>IF(J147&lt;&gt;"", INDEX($D$5:$D$1433, MATCH(J147, $E$5:$E$1433, 0)),"")</f>
        <v>0</v>
      </c>
      <c r="I147" t="str">
        <f>IFERROR(IF(J147&lt;&gt;"", INDEX($B$5:$B$1433, MATCH(J147, $E$5:$E$1433, 0)),""),"SAI")</f>
        <v>HUỲNH TẤN PHÁT</v>
      </c>
      <c r="J147">
        <v>32000845</v>
      </c>
      <c r="K147" t="str">
        <v xml:space="preserve"> 6:30:57 AM</v>
      </c>
      <c r="L147" t="str">
        <f>IFERROR(IF($N$5="Sáng",IF(MID(K147,2,7)-MID($L$2,2,7)&gt;0,"Trễ",""),IF(MID(K147,2,7)-MID($Q$2,2,7)&gt;0,"Trễ","")),"")</f>
        <v/>
      </c>
      <c r="M147">
        <f>IFERROR(IF($N$5="Sáng",MID(K147,2,7)-MID($L$2,2,7),MID(K147,2,7)-MID($Q$2,2,7)),"")</f>
        <v>-0.02017294444444445</v>
      </c>
      <c r="Q147" t="str">
        <f>IF(B147&lt;&gt;"",IF(AND(P147="",F147=""),"Không phép ",""),"")</f>
        <v/>
      </c>
      <c r="R147" t="str">
        <f>UPPER(B147)</f>
        <v>KIM THANH CHÍ</v>
      </c>
      <c r="S147" t="str">
        <v>2026-2029</v>
      </c>
      <c r="T147" t="str">
        <f>IFERROR(IF(J147&lt;&gt;"", INDEX($S$5:$S$1433, MATCH(J147, $E$5:$E$1433, 0)),""),"")</f>
        <v>2025-2028</v>
      </c>
      <c r="U147" t="str">
        <v>06/11/2011</v>
      </c>
      <c r="V147">
        <f>IFERROR(IF(J147&lt;&gt;"", INDEX($U$5:$U$1433, MATCH(J147, $E$5:$E$1433, 0)),""),"")</f>
        <v>39664</v>
      </c>
      <c r="Y147">
        <f>Y146+10</f>
        <v>330001420</v>
      </c>
      <c r="Z147" t="str">
        <f>LEFT(Y147,8)</f>
        <v>33000142</v>
      </c>
      <c r="AA147" t="str">
        <v>CHÍ</v>
      </c>
    </row>
    <row r="148">
      <c r="A148">
        <f>IF(B148&lt;&gt;"",A147+1,"")</f>
        <v>144</v>
      </c>
      <c r="B148" t="str">
        <v>NGUYỄN THỊ KIM CƯƠNG</v>
      </c>
      <c r="C148" t="str">
        <v>10A2</v>
      </c>
      <c r="D148">
        <v>33000143</v>
      </c>
      <c r="E148">
        <v>20540619</v>
      </c>
      <c r="F148" t="str">
        <f>IFERROR(IF(VLOOKUP(E148,J:J,1,0)=E148,"X",""),"")</f>
        <v/>
      </c>
      <c r="G148" t="str">
        <f>IF(J148&lt;&gt;"", INDEX($C$5:$C$1433, MATCH(J148, $E$5:$E$1433, 0)),"")</f>
        <v>11A5</v>
      </c>
      <c r="H148">
        <f>IF(J148&lt;&gt;"", INDEX($D$5:$D$1433, MATCH(J148, $E$5:$E$1433, 0)),"")</f>
        <v>0</v>
      </c>
      <c r="I148" t="str">
        <f>IFERROR(IF(J148&lt;&gt;"", INDEX($B$5:$B$1433, MATCH(J148, $E$5:$E$1433, 0)),""),"SAI")</f>
        <v>PHAN TRỌNG NGHĨA</v>
      </c>
      <c r="J148">
        <v>32000714</v>
      </c>
      <c r="K148" t="str">
        <v xml:space="preserve"> 6:31:02 AM</v>
      </c>
      <c r="L148" t="str">
        <f>IFERROR(IF($N$5="Sáng",IF(MID(K148,2,7)-MID($L$2,2,7)&gt;0,"Trễ",""),IF(MID(K148,2,7)-MID($Q$2,2,7)&gt;0,"Trễ","")),"")</f>
        <v/>
      </c>
      <c r="M148">
        <f>IFERROR(IF($N$5="Sáng",MID(K148,2,7)-MID($L$2,2,7),MID(K148,2,7)-MID($Q$2,2,7)),"")</f>
        <v>-0.020115074074074035</v>
      </c>
      <c r="Q148" t="str">
        <f>IF(B148&lt;&gt;"",IF(AND(P148="",F148=""),"Không phép ",""),"")</f>
        <v xml:space="preserve">Không phép </v>
      </c>
      <c r="R148" t="str">
        <f>UPPER(B148)</f>
        <v>NGUYỄN THỊ KIM CƯƠNG</v>
      </c>
      <c r="S148" t="str">
        <v>2026-2029</v>
      </c>
      <c r="T148" t="str">
        <f>IFERROR(IF(J148&lt;&gt;"", INDEX($S$5:$S$1433, MATCH(J148, $E$5:$E$1433, 0)),""),"")</f>
        <v>2025-2028</v>
      </c>
      <c r="U148" t="str">
        <v>21/5/2011</v>
      </c>
      <c r="V148">
        <f>IFERROR(IF(J148&lt;&gt;"", INDEX($U$5:$U$1433, MATCH(J148, $E$5:$E$1433, 0)),""),"")</f>
        <v>40488</v>
      </c>
      <c r="Y148">
        <f>Y147+10</f>
        <v>330001430</v>
      </c>
      <c r="Z148" t="str">
        <f>LEFT(Y148,8)</f>
        <v>33000143</v>
      </c>
      <c r="AA148" t="str">
        <v>CƯƠNG</v>
      </c>
    </row>
    <row r="149">
      <c r="A149">
        <f>IF(B149&lt;&gt;"",A148+1,"")</f>
        <v>145</v>
      </c>
      <c r="B149" t="str">
        <v>LÊ NHÃ ĐAN</v>
      </c>
      <c r="C149" t="str">
        <v>10A2</v>
      </c>
      <c r="D149">
        <v>33000144</v>
      </c>
      <c r="E149">
        <v>19404219</v>
      </c>
      <c r="F149" t="str">
        <f>IFERROR(IF(VLOOKUP(E149,J:J,1,0)=E149,"X",""),"")</f>
        <v/>
      </c>
      <c r="G149" t="str">
        <f>IF(J149&lt;&gt;"", INDEX($C$5:$C$1433, MATCH(J149, $E$5:$E$1433, 0)),"")</f>
        <v>12A10</v>
      </c>
      <c r="H149">
        <f>IF(J149&lt;&gt;"", INDEX($D$5:$D$1433, MATCH(J149, $E$5:$E$1433, 0)),"")</f>
        <v>0</v>
      </c>
      <c r="I149" t="str">
        <f>IFERROR(IF(J149&lt;&gt;"", INDEX($B$5:$B$1433, MATCH(J149, $E$5:$E$1433, 0)),""),"SAI")</f>
        <v>ĐỖ THANH PHONG</v>
      </c>
      <c r="J149">
        <v>32000427</v>
      </c>
      <c r="K149" t="str">
        <v xml:space="preserve"> 6:31:04 AM</v>
      </c>
      <c r="L149" t="str">
        <f>IFERROR(IF($N$5="Sáng",IF(MID(K149,2,7)-MID($L$2,2,7)&gt;0,"Trễ",""),IF(MID(K149,2,7)-MID($Q$2,2,7)&gt;0,"Trễ","")),"")</f>
        <v/>
      </c>
      <c r="M149">
        <f>IFERROR(IF($N$5="Sáng",MID(K149,2,7)-MID($L$2,2,7),MID(K149,2,7)-MID($Q$2,2,7)),"")</f>
        <v>-0.020091925925925902</v>
      </c>
      <c r="Q149" t="str">
        <f>IF(B149&lt;&gt;"",IF(AND(P149="",F149=""),"Không phép ",""),"")</f>
        <v xml:space="preserve">Không phép </v>
      </c>
      <c r="R149" t="str">
        <f>UPPER(B149)</f>
        <v>LÊ NHÃ ĐAN</v>
      </c>
      <c r="S149" t="str">
        <v>2026-2029</v>
      </c>
      <c r="T149" t="str">
        <f>IFERROR(IF(J149&lt;&gt;"", INDEX($S$5:$S$1433, MATCH(J149, $E$5:$E$1433, 0)),""),"")</f>
        <v>2024-2027</v>
      </c>
      <c r="U149" t="str">
        <v>08/9/2011</v>
      </c>
      <c r="V149">
        <f>IFERROR(IF(J149&lt;&gt;"", INDEX($U$5:$U$1433, MATCH(J149, $E$5:$E$1433, 0)),""),"")</f>
        <v>40126</v>
      </c>
      <c r="Y149">
        <f>Y148+10</f>
        <v>330001440</v>
      </c>
      <c r="Z149" t="str">
        <f>LEFT(Y149,8)</f>
        <v>33000144</v>
      </c>
      <c r="AA149" t="str">
        <v>ĐAN</v>
      </c>
    </row>
    <row r="150">
      <c r="A150">
        <f>IF(B150&lt;&gt;"",A149+1,"")</f>
        <v>146</v>
      </c>
      <c r="B150" t="str">
        <v>CAO MINH ĐẠT</v>
      </c>
      <c r="C150" t="str">
        <v>10A2</v>
      </c>
      <c r="D150">
        <v>33000145</v>
      </c>
      <c r="E150">
        <v>19817531</v>
      </c>
      <c r="F150" t="str">
        <f>IFERROR(IF(VLOOKUP(E150,J:J,1,0)=E150,"X",""),"")</f>
        <v>X</v>
      </c>
      <c r="G150" t="str">
        <f>IF(J150&lt;&gt;"", INDEX($C$5:$C$1433, MATCH(J150, $E$5:$E$1433, 0)),"")</f>
        <v>12A2</v>
      </c>
      <c r="H150">
        <f>IF(J150&lt;&gt;"", INDEX($D$5:$D$1433, MATCH(J150, $E$5:$E$1433, 0)),"")</f>
        <v>0</v>
      </c>
      <c r="I150" t="str">
        <f>IFERROR(IF(J150&lt;&gt;"", INDEX($B$5:$B$1433, MATCH(J150, $E$5:$E$1433, 0)),""),"SAI")</f>
        <v>PHAN THỊ NGỌC UYỂN</v>
      </c>
      <c r="J150">
        <v>32000084</v>
      </c>
      <c r="K150" t="str">
        <v xml:space="preserve"> 6:31:15 AM</v>
      </c>
      <c r="L150" t="str">
        <f>IFERROR(IF($N$5="Sáng",IF(MID(K150,2,7)-MID($L$2,2,7)&gt;0,"Trễ",""),IF(MID(K150,2,7)-MID($Q$2,2,7)&gt;0,"Trễ","")),"")</f>
        <v/>
      </c>
      <c r="M150">
        <f>IFERROR(IF($N$5="Sáng",MID(K150,2,7)-MID($L$2,2,7),MID(K150,2,7)-MID($Q$2,2,7)),"")</f>
        <v>-0.019964611111111086</v>
      </c>
      <c r="Q150" t="str">
        <f>IF(B150&lt;&gt;"",IF(AND(P150="",F150=""),"Không phép ",""),"")</f>
        <v/>
      </c>
      <c r="R150" t="str">
        <f>UPPER(B150)</f>
        <v>CAO MINH ĐẠT</v>
      </c>
      <c r="S150" t="str">
        <v>2026-2029</v>
      </c>
      <c r="T150" t="str">
        <f>IFERROR(IF(J150&lt;&gt;"", INDEX($S$5:$S$1433, MATCH(J150, $E$5:$E$1433, 0)),""),"")</f>
        <v>2024-2027</v>
      </c>
      <c r="U150" t="str">
        <v>21/10/2011</v>
      </c>
      <c r="V150">
        <f>IFERROR(IF(J150&lt;&gt;"", INDEX($U$5:$U$1433, MATCH(J150, $E$5:$E$1433, 0)),""),"")</f>
        <v>40153</v>
      </c>
      <c r="Y150">
        <f>Y149+10</f>
        <v>330001450</v>
      </c>
      <c r="Z150" t="str">
        <f>LEFT(Y150,8)</f>
        <v>33000145</v>
      </c>
      <c r="AA150" t="str">
        <v>ĐẠT</v>
      </c>
    </row>
    <row r="151">
      <c r="A151">
        <f>IF(B151&lt;&gt;"",A150+1,"")</f>
        <v>147</v>
      </c>
      <c r="B151" t="str">
        <v>PHAN ĐÌNH DUY</v>
      </c>
      <c r="C151" t="str">
        <v>10A2</v>
      </c>
      <c r="D151">
        <v>33000146</v>
      </c>
      <c r="E151">
        <v>20347467</v>
      </c>
      <c r="F151" t="str">
        <f>IFERROR(IF(VLOOKUP(E151,J:J,1,0)=E151,"X",""),"")</f>
        <v>X</v>
      </c>
      <c r="G151" t="str">
        <f>IF(J151&lt;&gt;"", INDEX($C$5:$C$1433, MATCH(J151, $E$5:$E$1433, 0)),"")</f>
        <v>11A6</v>
      </c>
      <c r="H151">
        <f>IF(J151&lt;&gt;"", INDEX($D$5:$D$1433, MATCH(J151, $E$5:$E$1433, 0)),"")</f>
        <v>0</v>
      </c>
      <c r="I151" t="str">
        <f>IFERROR(IF(J151&lt;&gt;"", INDEX($B$5:$B$1433, MATCH(J151, $E$5:$E$1433, 0)),""),"SAI")</f>
        <v>LÊ NGUYỄN TIẾN HUY</v>
      </c>
      <c r="J151">
        <v>32000746</v>
      </c>
      <c r="K151" t="str">
        <v xml:space="preserve"> 6:31:28 AM</v>
      </c>
      <c r="L151" t="str">
        <f>IFERROR(IF($N$5="Sáng",IF(MID(K151,2,7)-MID($L$2,2,7)&gt;0,"Trễ",""),IF(MID(K151,2,7)-MID($Q$2,2,7)&gt;0,"Trễ","")),"")</f>
        <v/>
      </c>
      <c r="M151">
        <f>IFERROR(IF($N$5="Sáng",MID(K151,2,7)-MID($L$2,2,7),MID(K151,2,7)-MID($Q$2,2,7)),"")</f>
        <v>-0.019814148148148136</v>
      </c>
      <c r="Q151" t="str">
        <f>IF(B151&lt;&gt;"",IF(AND(P151="",F151=""),"Không phép ",""),"")</f>
        <v/>
      </c>
      <c r="R151" t="str">
        <f>UPPER(B151)</f>
        <v>PHAN ĐÌNH DUY</v>
      </c>
      <c r="S151" t="str">
        <v>2026-2029</v>
      </c>
      <c r="T151" t="str">
        <f>IFERROR(IF(J151&lt;&gt;"", INDEX($S$5:$S$1433, MATCH(J151, $E$5:$E$1433, 0)),""),"")</f>
        <v>2025-2028</v>
      </c>
      <c r="U151" t="str">
        <v>02/9/2011</v>
      </c>
      <c r="V151" t="str">
        <f>IFERROR(IF(J151&lt;&gt;"", INDEX($U$5:$U$1433, MATCH(J151, $E$5:$E$1433, 0)),""),"")</f>
        <v>28/4/2010</v>
      </c>
      <c r="Y151">
        <f>Y150+10</f>
        <v>330001460</v>
      </c>
      <c r="Z151" t="str">
        <f>LEFT(Y151,8)</f>
        <v>33000146</v>
      </c>
      <c r="AA151" t="str">
        <v>DUY</v>
      </c>
    </row>
    <row r="152">
      <c r="A152">
        <f>IF(B152&lt;&gt;"",A151+1,"")</f>
        <v>148</v>
      </c>
      <c r="B152" t="str">
        <v>LÊ GIA HÀO</v>
      </c>
      <c r="C152" t="str">
        <v>10A2</v>
      </c>
      <c r="D152">
        <v>33000147</v>
      </c>
      <c r="E152">
        <v>19520491</v>
      </c>
      <c r="F152" t="str">
        <f>IFERROR(IF(VLOOKUP(E152,J:J,1,0)=E152,"X",""),"")</f>
        <v>X</v>
      </c>
      <c r="G152" t="str">
        <f>IF(J152&lt;&gt;"", INDEX($C$5:$C$1433, MATCH(J152, $E$5:$E$1433, 0)),"")</f>
        <v>11A6</v>
      </c>
      <c r="H152">
        <f>IF(J152&lt;&gt;"", INDEX($D$5:$D$1433, MATCH(J152, $E$5:$E$1433, 0)),"")</f>
        <v>0</v>
      </c>
      <c r="I152" t="str">
        <f>IFERROR(IF(J152&lt;&gt;"", INDEX($B$5:$B$1433, MATCH(J152, $E$5:$E$1433, 0)),""),"SAI")</f>
        <v>LÊ NGUYỄN TIẾN HUY</v>
      </c>
      <c r="J152">
        <v>32000746</v>
      </c>
      <c r="K152" t="str">
        <v xml:space="preserve"> 6:31:29 AM</v>
      </c>
      <c r="L152" t="str">
        <f>IFERROR(IF($N$5="Sáng",IF(MID(K152,2,7)-MID($L$2,2,7)&gt;0,"Trễ",""),IF(MID(K152,2,7)-MID($Q$2,2,7)&gt;0,"Trễ","")),"")</f>
        <v/>
      </c>
      <c r="M152">
        <f>IFERROR(IF($N$5="Sáng",MID(K152,2,7)-MID($L$2,2,7),MID(K152,2,7)-MID($Q$2,2,7)),"")</f>
        <v>-0.019802574074074042</v>
      </c>
      <c r="Q152" t="str">
        <f>IF(B152&lt;&gt;"",IF(AND(P152="",F152=""),"Không phép ",""),"")</f>
        <v/>
      </c>
      <c r="R152" t="str">
        <f>UPPER(B152)</f>
        <v>LÊ GIA HÀO</v>
      </c>
      <c r="S152" t="str">
        <v>2026-2029</v>
      </c>
      <c r="T152" t="str">
        <f>IFERROR(IF(J152&lt;&gt;"", INDEX($S$5:$S$1433, MATCH(J152, $E$5:$E$1433, 0)),""),"")</f>
        <v>2025-2028</v>
      </c>
      <c r="U152" t="str">
        <v>25/12/2011</v>
      </c>
      <c r="V152" t="str">
        <f>IFERROR(IF(J152&lt;&gt;"", INDEX($U$5:$U$1433, MATCH(J152, $E$5:$E$1433, 0)),""),"")</f>
        <v>28/4/2010</v>
      </c>
      <c r="Y152">
        <f>Y151+10</f>
        <v>330001470</v>
      </c>
      <c r="Z152" t="str">
        <f>LEFT(Y152,8)</f>
        <v>33000147</v>
      </c>
      <c r="AA152" t="str">
        <v>HÀO</v>
      </c>
    </row>
    <row r="153">
      <c r="A153">
        <f>IF(B153&lt;&gt;"",A152+1,"")</f>
        <v>149</v>
      </c>
      <c r="B153" t="str">
        <v>NGÔ HUỲNH NGỌC HẢO</v>
      </c>
      <c r="C153" t="str">
        <v>10A2</v>
      </c>
      <c r="D153">
        <v>33000148</v>
      </c>
      <c r="E153">
        <v>13454251</v>
      </c>
      <c r="F153" t="str">
        <f>IFERROR(IF(VLOOKUP(E153,J:J,1,0)=E153,"X",""),"")</f>
        <v>X</v>
      </c>
      <c r="G153" t="str">
        <f>IF(J153&lt;&gt;"", INDEX($C$5:$C$1433, MATCH(J153, $E$5:$E$1433, 0)),"")</f>
        <v>11A4</v>
      </c>
      <c r="H153">
        <f>IF(J153&lt;&gt;"", INDEX($D$5:$D$1433, MATCH(J153, $E$5:$E$1433, 0)),"")</f>
        <v>0</v>
      </c>
      <c r="I153" t="str">
        <f>IFERROR(IF(J153&lt;&gt;"", INDEX($B$5:$B$1433, MATCH(J153, $E$5:$E$1433, 0)),""),"SAI")</f>
        <v>DANH GIA PHI</v>
      </c>
      <c r="J153">
        <v>32000681</v>
      </c>
      <c r="K153" t="str">
        <v xml:space="preserve"> 6:31:37 AM</v>
      </c>
      <c r="L153" t="str">
        <f>IFERROR(IF($N$5="Sáng",IF(MID(K153,2,7)-MID($L$2,2,7)&gt;0,"Trễ",""),IF(MID(K153,2,7)-MID($Q$2,2,7)&gt;0,"Trễ","")),"")</f>
        <v/>
      </c>
      <c r="M153">
        <f>IFERROR(IF($N$5="Sáng",MID(K153,2,7)-MID($L$2,2,7),MID(K153,2,7)-MID($Q$2,2,7)),"")</f>
        <v>-0.019709981481481453</v>
      </c>
      <c r="Q153" t="str">
        <f>IF(B153&lt;&gt;"",IF(AND(P153="",F153=""),"Không phép ",""),"")</f>
        <v/>
      </c>
      <c r="R153" t="str">
        <f>UPPER(B153)</f>
        <v>NGÔ HUỲNH NGỌC HẢO</v>
      </c>
      <c r="S153" t="str">
        <v>2026-2029</v>
      </c>
      <c r="T153" t="str">
        <f>IFERROR(IF(J153&lt;&gt;"", INDEX($S$5:$S$1433, MATCH(J153, $E$5:$E$1433, 0)),""),"")</f>
        <v>2025-2028</v>
      </c>
      <c r="U153" t="str">
        <v>19/7/2011</v>
      </c>
      <c r="V153">
        <f>IFERROR(IF(J153&lt;&gt;"", INDEX($U$5:$U$1433, MATCH(J153, $E$5:$E$1433, 0)),""),"")</f>
        <v>40188</v>
      </c>
      <c r="Y153">
        <f>Y152+10</f>
        <v>330001480</v>
      </c>
      <c r="Z153" t="str">
        <f>LEFT(Y153,8)</f>
        <v>33000148</v>
      </c>
      <c r="AA153" t="str">
        <v>HẢO</v>
      </c>
    </row>
    <row r="154">
      <c r="A154">
        <f>IF(B154&lt;&gt;"",A153+1,"")</f>
        <v>150</v>
      </c>
      <c r="B154" t="str">
        <v>DANH HIỀN</v>
      </c>
      <c r="C154" t="str">
        <v>10A2</v>
      </c>
      <c r="D154">
        <v>33000149</v>
      </c>
      <c r="E154">
        <v>9953515</v>
      </c>
      <c r="F154" t="str">
        <f>IFERROR(IF(VLOOKUP(E154,J:J,1,0)=E154,"X",""),"")</f>
        <v/>
      </c>
      <c r="G154" t="str">
        <f>IF(J154&lt;&gt;"", INDEX($C$5:$C$1433, MATCH(J154, $E$5:$E$1433, 0)),"")</f>
        <v>11A3</v>
      </c>
      <c r="H154">
        <f>IF(J154&lt;&gt;"", INDEX($D$5:$D$1433, MATCH(J154, $E$5:$E$1433, 0)),"")</f>
        <v>0</v>
      </c>
      <c r="I154" t="str">
        <f>IFERROR(IF(J154&lt;&gt;"", INDEX($B$5:$B$1433, MATCH(J154, $E$5:$E$1433, 0)),""),"SAI")</f>
        <v>NGÔ QUỐC TOÀN</v>
      </c>
      <c r="J154">
        <v>32000642</v>
      </c>
      <c r="K154" t="str">
        <v xml:space="preserve"> 6:31:39 AM</v>
      </c>
      <c r="L154" t="str">
        <f>IFERROR(IF($N$5="Sáng",IF(MID(K154,2,7)-MID($L$2,2,7)&gt;0,"Trễ",""),IF(MID(K154,2,7)-MID($Q$2,2,7)&gt;0,"Trễ","")),"")</f>
        <v/>
      </c>
      <c r="M154">
        <f>IFERROR(IF($N$5="Sáng",MID(K154,2,7)-MID($L$2,2,7),MID(K154,2,7)-MID($Q$2,2,7)),"")</f>
        <v>-0.01968683333333332</v>
      </c>
      <c r="Q154" t="str">
        <f>IF(B154&lt;&gt;"",IF(AND(P154="",F154=""),"Không phép ",""),"")</f>
        <v xml:space="preserve">Không phép </v>
      </c>
      <c r="R154" t="str">
        <f>UPPER(B154)</f>
        <v>DANH HIỀN</v>
      </c>
      <c r="S154" t="str">
        <v>2026-2029</v>
      </c>
      <c r="T154" t="str">
        <f>IFERROR(IF(J154&lt;&gt;"", INDEX($S$5:$S$1433, MATCH(J154, $E$5:$E$1433, 0)),""),"")</f>
        <v>2025-2028</v>
      </c>
      <c r="U154" t="str">
        <v>16/5/2011</v>
      </c>
      <c r="V154" t="str">
        <f>IFERROR(IF(J154&lt;&gt;"", INDEX($U$5:$U$1433, MATCH(J154, $E$5:$E$1433, 0)),""),"")</f>
        <v>20/7/2009</v>
      </c>
      <c r="Y154">
        <f>Y153+10</f>
        <v>330001490</v>
      </c>
      <c r="Z154" t="str">
        <f>LEFT(Y154,8)</f>
        <v>33000149</v>
      </c>
      <c r="AA154" t="str">
        <v>HIỀN</v>
      </c>
    </row>
    <row r="155">
      <c r="A155">
        <f>IF(B155&lt;&gt;"",A154+1,"")</f>
        <v>151</v>
      </c>
      <c r="B155" t="str">
        <v>PHẠM THỊ DIỆU HIỀN</v>
      </c>
      <c r="C155" t="str">
        <v>10A2</v>
      </c>
      <c r="D155">
        <v>33000150</v>
      </c>
      <c r="E155">
        <v>19254107</v>
      </c>
      <c r="F155" t="str">
        <f>IFERROR(IF(VLOOKUP(E155,J:J,1,0)=E155,"X",""),"")</f>
        <v/>
      </c>
      <c r="G155" t="str">
        <f>IF(J155&lt;&gt;"", INDEX($C$5:$C$1433, MATCH(J155, $E$5:$E$1433, 0)),"")</f>
        <v>12A9</v>
      </c>
      <c r="H155">
        <f>IF(J155&lt;&gt;"", INDEX($D$5:$D$1433, MATCH(J155, $E$5:$E$1433, 0)),"")</f>
        <v>0</v>
      </c>
      <c r="I155" t="str">
        <f>IFERROR(IF(J155&lt;&gt;"", INDEX($B$5:$B$1433, MATCH(J155, $E$5:$E$1433, 0)),""),"SAI")</f>
        <v>ĐỖ HOÀNG VINH</v>
      </c>
      <c r="J155">
        <v>32000396</v>
      </c>
      <c r="K155" t="str">
        <v xml:space="preserve"> 6:31:47 AM</v>
      </c>
      <c r="L155" t="str">
        <f>IFERROR(IF($N$5="Sáng",IF(MID(K155,2,7)-MID($L$2,2,7)&gt;0,"Trễ",""),IF(MID(K155,2,7)-MID($Q$2,2,7)&gt;0,"Trễ","")),"")</f>
        <v/>
      </c>
      <c r="M155">
        <f>IFERROR(IF($N$5="Sáng",MID(K155,2,7)-MID($L$2,2,7),MID(K155,2,7)-MID($Q$2,2,7)),"")</f>
        <v>-0.01959424074074073</v>
      </c>
      <c r="Q155" t="str">
        <f>IF(B155&lt;&gt;"",IF(AND(P155="",F155=""),"Không phép ",""),"")</f>
        <v xml:space="preserve">Không phép </v>
      </c>
      <c r="R155" t="str">
        <f>UPPER(B155)</f>
        <v>PHẠM THỊ DIỆU HIỀN</v>
      </c>
      <c r="S155" t="str">
        <v>2026-2029</v>
      </c>
      <c r="T155" t="str">
        <f>IFERROR(IF(J155&lt;&gt;"", INDEX($S$5:$S$1433, MATCH(J155, $E$5:$E$1433, 0)),""),"")</f>
        <v>2024-2027</v>
      </c>
      <c r="U155" t="str">
        <v>28/12/2011</v>
      </c>
      <c r="V155" t="str">
        <f>IFERROR(IF(J155&lt;&gt;"", INDEX($U$5:$U$1433, MATCH(J155, $E$5:$E$1433, 0)),""),"")</f>
        <v>13/06/2009</v>
      </c>
      <c r="Y155">
        <f>Y154+10</f>
        <v>330001500</v>
      </c>
      <c r="Z155" t="str">
        <f>LEFT(Y155,8)</f>
        <v>33000150</v>
      </c>
      <c r="AA155" t="str">
        <v>HIỀN</v>
      </c>
    </row>
    <row r="156">
      <c r="A156">
        <f>IF(B156&lt;&gt;"",A155+1,"")</f>
        <v>152</v>
      </c>
      <c r="B156" t="str">
        <v>TRƯƠNG THỊ THU HOÀI</v>
      </c>
      <c r="C156" t="str">
        <v>10A2</v>
      </c>
      <c r="D156">
        <v>33000151</v>
      </c>
      <c r="E156">
        <v>20606523</v>
      </c>
      <c r="F156" t="str">
        <f>IFERROR(IF(VLOOKUP(E156,J:J,1,0)=E156,"X",""),"")</f>
        <v/>
      </c>
      <c r="G156" t="str">
        <f>IF(J156&lt;&gt;"", INDEX($C$5:$C$1433, MATCH(J156, $E$5:$E$1433, 0)),"")</f>
        <v>11A8</v>
      </c>
      <c r="H156">
        <f>IF(J156&lt;&gt;"", INDEX($D$5:$D$1433, MATCH(J156, $E$5:$E$1433, 0)),"")</f>
        <v>0</v>
      </c>
      <c r="I156" t="str">
        <f>IFERROR(IF(J156&lt;&gt;"", INDEX($B$5:$B$1433, MATCH(J156, $E$5:$E$1433, 0)),""),"SAI")</f>
        <v>TRẦN THIỆN PHÁT</v>
      </c>
      <c r="J156">
        <v>32000846</v>
      </c>
      <c r="K156" t="str">
        <v xml:space="preserve"> 6:31:49 AM</v>
      </c>
      <c r="L156" t="str">
        <f>IFERROR(IF($N$5="Sáng",IF(MID(K156,2,7)-MID($L$2,2,7)&gt;0,"Trễ",""),IF(MID(K156,2,7)-MID($Q$2,2,7)&gt;0,"Trễ","")),"")</f>
        <v/>
      </c>
      <c r="M156">
        <f>IFERROR(IF($N$5="Sáng",MID(K156,2,7)-MID($L$2,2,7),MID(K156,2,7)-MID($Q$2,2,7)),"")</f>
        <v>-0.019571092592592543</v>
      </c>
      <c r="Q156" t="str">
        <f>IF(B156&lt;&gt;"",IF(AND(P156="",F156=""),"Không phép ",""),"")</f>
        <v xml:space="preserve">Không phép </v>
      </c>
      <c r="R156" t="str">
        <f>UPPER(B156)</f>
        <v>TRƯƠNG THỊ THU HOÀI</v>
      </c>
      <c r="S156" t="str">
        <v>2026-2029</v>
      </c>
      <c r="T156" t="str">
        <f>IFERROR(IF(J156&lt;&gt;"", INDEX($S$5:$S$1433, MATCH(J156, $E$5:$E$1433, 0)),""),"")</f>
        <v>2025-2028</v>
      </c>
      <c r="U156" t="str">
        <v>04/10/2011</v>
      </c>
      <c r="V156" t="str">
        <f>IFERROR(IF(J156&lt;&gt;"", INDEX($U$5:$U$1433, MATCH(J156, $E$5:$E$1433, 0)),""),"")</f>
        <v>29/12/2010</v>
      </c>
      <c r="Y156">
        <f>Y155+10</f>
        <v>330001510</v>
      </c>
      <c r="Z156" t="str">
        <f>LEFT(Y156,8)</f>
        <v>33000151</v>
      </c>
      <c r="AA156" t="str">
        <v>HOÀI</v>
      </c>
    </row>
    <row r="157">
      <c r="A157">
        <f>IF(B157&lt;&gt;"",A156+1,"")</f>
        <v>153</v>
      </c>
      <c r="B157" t="str">
        <v>DƯƠNG VĂN ĐÌNH HUY</v>
      </c>
      <c r="C157" t="str">
        <v>10A2</v>
      </c>
      <c r="D157">
        <v>33000152</v>
      </c>
      <c r="E157">
        <v>19465483</v>
      </c>
      <c r="F157" t="str">
        <f>IFERROR(IF(VLOOKUP(E157,J:J,1,0)=E157,"X",""),"")</f>
        <v/>
      </c>
      <c r="G157" t="str">
        <f>IF(J157&lt;&gt;"", INDEX($C$5:$C$1433, MATCH(J157, $E$5:$E$1433, 0)),"")</f>
        <v>11A7</v>
      </c>
      <c r="H157">
        <f>IF(J157&lt;&gt;"", INDEX($D$5:$D$1433, MATCH(J157, $E$5:$E$1433, 0)),"")</f>
        <v>0</v>
      </c>
      <c r="I157" t="str">
        <f>IFERROR(IF(J157&lt;&gt;"", INDEX($B$5:$B$1433, MATCH(J157, $E$5:$E$1433, 0)),""),"SAI")</f>
        <v>NGUYỄN LƯƠNG HỮU NGHĨA</v>
      </c>
      <c r="J157">
        <v>32000805</v>
      </c>
      <c r="K157" t="str">
        <v xml:space="preserve"> 6:31:52 AM</v>
      </c>
      <c r="L157" t="str">
        <f>IFERROR(IF($N$5="Sáng",IF(MID(K157,2,7)-MID($L$2,2,7)&gt;0,"Trễ",""),IF(MID(K157,2,7)-MID($Q$2,2,7)&gt;0,"Trễ","")),"")</f>
        <v/>
      </c>
      <c r="M157">
        <f>IFERROR(IF($N$5="Sáng",MID(K157,2,7)-MID($L$2,2,7),MID(K157,2,7)-MID($Q$2,2,7)),"")</f>
        <v>-0.01953637037037037</v>
      </c>
      <c r="Q157" t="str">
        <f>IF(B157&lt;&gt;"",IF(AND(P157="",F157=""),"Không phép ",""),"")</f>
        <v xml:space="preserve">Không phép </v>
      </c>
      <c r="R157" t="str">
        <f>UPPER(B157)</f>
        <v>DƯƠNG VĂN ĐÌNH HUY</v>
      </c>
      <c r="S157" t="str">
        <v>2026-2029</v>
      </c>
      <c r="T157" t="str">
        <f>IFERROR(IF(J157&lt;&gt;"", INDEX($S$5:$S$1433, MATCH(J157, $E$5:$E$1433, 0)),""),"")</f>
        <v>2025-2028</v>
      </c>
      <c r="U157" t="str">
        <v>24/10/2011</v>
      </c>
      <c r="V157" t="str">
        <f>IFERROR(IF(J157&lt;&gt;"", INDEX($U$5:$U$1433, MATCH(J157, $E$5:$E$1433, 0)),""),"")</f>
        <v>29/4/2010</v>
      </c>
      <c r="Y157">
        <f>Y156+10</f>
        <v>330001520</v>
      </c>
      <c r="Z157" t="str">
        <f>LEFT(Y157,8)</f>
        <v>33000152</v>
      </c>
      <c r="AA157" t="str">
        <v>HUY</v>
      </c>
    </row>
    <row r="158">
      <c r="A158">
        <f>IF(B158&lt;&gt;"",A157+1,"")</f>
        <v>154</v>
      </c>
      <c r="B158" t="str">
        <v>THÁI HUỲNH GIA KHIÊM</v>
      </c>
      <c r="C158" t="str">
        <v>10A2</v>
      </c>
      <c r="D158">
        <v>33000153</v>
      </c>
      <c r="E158">
        <v>19464267</v>
      </c>
      <c r="F158" t="str">
        <f>IFERROR(IF(VLOOKUP(E158,J:J,1,0)=E158,"X",""),"")</f>
        <v/>
      </c>
      <c r="G158" t="str">
        <f>IF(J158&lt;&gt;"", INDEX($C$5:$C$1433, MATCH(J158, $E$5:$E$1433, 0)),"")</f>
        <v>12A1</v>
      </c>
      <c r="H158" t="str">
        <f>IF(J158&lt;&gt;"", INDEX($D$5:$D$1433, MATCH(J158, $E$5:$E$1433, 0)),"")</f>
        <v>chuyển trường</v>
      </c>
      <c r="I158" t="str">
        <f>IFERROR(IF(J158&lt;&gt;"", INDEX($B$5:$B$1433, MATCH(J158, $E$5:$E$1433, 0)),""),"SAI")</f>
        <v>NGUYỄN THÙY TRANG</v>
      </c>
      <c r="J158">
        <v>30000004</v>
      </c>
      <c r="K158" t="str">
        <v xml:space="preserve"> 6:31:55 AM</v>
      </c>
      <c r="L158" t="str">
        <f>IFERROR(IF($N$5="Sáng",IF(MID(K158,2,7)-MID($L$2,2,7)&gt;0,"Trễ",""),IF(MID(K158,2,7)-MID($Q$2,2,7)&gt;0,"Trễ","")),"")</f>
        <v/>
      </c>
      <c r="M158">
        <f>IFERROR(IF($N$5="Sáng",MID(K158,2,7)-MID($L$2,2,7),MID(K158,2,7)-MID($Q$2,2,7)),"")</f>
        <v>-0.019501648148148143</v>
      </c>
      <c r="Q158" t="str">
        <f>IF(B158&lt;&gt;"",IF(AND(P158="",F158=""),"Không phép ",""),"")</f>
        <v xml:space="preserve">Không phép </v>
      </c>
      <c r="R158" t="str">
        <f>UPPER(B158)</f>
        <v>THÁI HUỲNH GIA KHIÊM</v>
      </c>
      <c r="S158" t="str">
        <v>2026-2029</v>
      </c>
      <c r="T158" t="str">
        <f>IFERROR(IF(J158&lt;&gt;"", INDEX($S$5:$S$1433, MATCH(J158, $E$5:$E$1433, 0)),""),"")</f>
        <v>2024-2027</v>
      </c>
      <c r="U158" t="str">
        <v>25/5/2011</v>
      </c>
      <c r="V158" t="str">
        <f>IFERROR(IF(J158&lt;&gt;"", INDEX($U$5:$U$1433, MATCH(J158, $E$5:$E$1433, 0)),""),"")</f>
        <v>28/12/2009</v>
      </c>
      <c r="Y158">
        <f>Y157+10</f>
        <v>330001530</v>
      </c>
      <c r="Z158" t="str">
        <f>LEFT(Y158,8)</f>
        <v>33000153</v>
      </c>
      <c r="AA158" t="str">
        <v>KHIÊM</v>
      </c>
    </row>
    <row r="159">
      <c r="A159">
        <f>IF(B159&lt;&gt;"",A158+1,"")</f>
        <v>155</v>
      </c>
      <c r="B159" t="str">
        <v>TRANG NHẬT KHOA</v>
      </c>
      <c r="C159" t="str">
        <v>10A2</v>
      </c>
      <c r="D159">
        <v>33000154</v>
      </c>
      <c r="E159">
        <v>19818795</v>
      </c>
      <c r="F159" t="str">
        <f>IFERROR(IF(VLOOKUP(E159,J:J,1,0)=E159,"X",""),"")</f>
        <v/>
      </c>
      <c r="G159" t="str">
        <f>IF(J159&lt;&gt;"", INDEX($C$5:$C$1433, MATCH(J159, $E$5:$E$1433, 0)),"")</f>
        <v>12A9</v>
      </c>
      <c r="H159">
        <f>IF(J159&lt;&gt;"", INDEX($D$5:$D$1433, MATCH(J159, $E$5:$E$1433, 0)),"")</f>
        <v>0</v>
      </c>
      <c r="I159" t="str">
        <f>IFERROR(IF(J159&lt;&gt;"", INDEX($B$5:$B$1433, MATCH(J159, $E$5:$E$1433, 0)),""),"SAI")</f>
        <v>LÊ HOÀNG PHÚC</v>
      </c>
      <c r="J159">
        <v>32000385</v>
      </c>
      <c r="K159" t="str">
        <v xml:space="preserve"> 6:31:58 AM</v>
      </c>
      <c r="L159" t="str">
        <f>IFERROR(IF($N$5="Sáng",IF(MID(K159,2,7)-MID($L$2,2,7)&gt;0,"Trễ",""),IF(MID(K159,2,7)-MID($Q$2,2,7)&gt;0,"Trễ","")),"")</f>
        <v/>
      </c>
      <c r="M159">
        <f>IFERROR(IF($N$5="Sáng",MID(K159,2,7)-MID($L$2,2,7),MID(K159,2,7)-MID($Q$2,2,7)),"")</f>
        <v>-0.019466925925925915</v>
      </c>
      <c r="Q159" t="str">
        <f>IF(B159&lt;&gt;"",IF(AND(P159="",F159=""),"Không phép ",""),"")</f>
        <v xml:space="preserve">Không phép </v>
      </c>
      <c r="R159" t="str">
        <f>UPPER(B159)</f>
        <v>TRANG NHẬT KHOA</v>
      </c>
      <c r="S159" t="str">
        <v>2026-2029</v>
      </c>
      <c r="T159" t="str">
        <f>IFERROR(IF(J159&lt;&gt;"", INDEX($S$5:$S$1433, MATCH(J159, $E$5:$E$1433, 0)),""),"")</f>
        <v>2024-2027</v>
      </c>
      <c r="U159" t="str">
        <v>26/02/2011</v>
      </c>
      <c r="V159" t="str">
        <f>IFERROR(IF(J159&lt;&gt;"", INDEX($U$5:$U$1433, MATCH(J159, $E$5:$E$1433, 0)),""),"")</f>
        <v>14/10/2009</v>
      </c>
      <c r="Y159">
        <f>Y158+10</f>
        <v>330001540</v>
      </c>
      <c r="Z159" t="str">
        <f>LEFT(Y159,8)</f>
        <v>33000154</v>
      </c>
      <c r="AA159" t="str">
        <v>KHOA</v>
      </c>
    </row>
    <row r="160">
      <c r="A160">
        <f>IF(B160&lt;&gt;"",A159+1,"")</f>
        <v>156</v>
      </c>
      <c r="B160" t="str">
        <v>LÊ NHẬT KHƯƠNG</v>
      </c>
      <c r="C160" t="str">
        <v>10A2</v>
      </c>
      <c r="D160">
        <v>33000155</v>
      </c>
      <c r="E160">
        <v>20309595</v>
      </c>
      <c r="F160" t="str">
        <f>IFERROR(IF(VLOOKUP(E160,J:J,1,0)=E160,"X",""),"")</f>
        <v>X</v>
      </c>
      <c r="G160" t="str">
        <f>IF(J160&lt;&gt;"", INDEX($C$5:$C$1433, MATCH(J160, $E$5:$E$1433, 0)),"")</f>
        <v>11A8</v>
      </c>
      <c r="H160">
        <f>IF(J160&lt;&gt;"", INDEX($D$5:$D$1433, MATCH(J160, $E$5:$E$1433, 0)),"")</f>
        <v>0</v>
      </c>
      <c r="I160" t="str">
        <f>IFERROR(IF(J160&lt;&gt;"", INDEX($B$5:$B$1433, MATCH(J160, $E$5:$E$1433, 0)),""),"SAI")</f>
        <v>NGUYỄN THÀNH CUNG</v>
      </c>
      <c r="J160">
        <v>32000823</v>
      </c>
      <c r="K160" t="str">
        <v xml:space="preserve"> 6:32:06 AM</v>
      </c>
      <c r="L160" t="str">
        <f>IFERROR(IF($N$5="Sáng",IF(MID(K160,2,7)-MID($L$2,2,7)&gt;0,"Trễ",""),IF(MID(K160,2,7)-MID($Q$2,2,7)&gt;0,"Trễ","")),"")</f>
        <v/>
      </c>
      <c r="M160">
        <f>IFERROR(IF($N$5="Sáng",MID(K160,2,7)-MID($L$2,2,7),MID(K160,2,7)-MID($Q$2,2,7)),"")</f>
        <v>-0.019374333333333327</v>
      </c>
      <c r="Q160" t="str">
        <f>IF(B160&lt;&gt;"",IF(AND(P160="",F160=""),"Không phép ",""),"")</f>
        <v/>
      </c>
      <c r="R160" t="str">
        <f>UPPER(B160)</f>
        <v>LÊ NHẬT KHƯƠNG</v>
      </c>
      <c r="S160" t="str">
        <v>2026-2029</v>
      </c>
      <c r="T160" t="str">
        <f>IFERROR(IF(J160&lt;&gt;"", INDEX($S$5:$S$1433, MATCH(J160, $E$5:$E$1433, 0)),""),"")</f>
        <v>2025-2028</v>
      </c>
      <c r="U160" t="str">
        <v>16/7/2011</v>
      </c>
      <c r="V160" t="str">
        <f>IFERROR(IF(J160&lt;&gt;"", INDEX($U$5:$U$1433, MATCH(J160, $E$5:$E$1433, 0)),""),"")</f>
        <v>26/7/2010</v>
      </c>
      <c r="Y160">
        <f>Y159+10</f>
        <v>330001550</v>
      </c>
      <c r="Z160" t="str">
        <f>LEFT(Y160,8)</f>
        <v>33000155</v>
      </c>
      <c r="AA160" t="str">
        <v>KHƯƠNG</v>
      </c>
    </row>
    <row r="161">
      <c r="A161">
        <f>IF(B161&lt;&gt;"",A160+1,"")</f>
        <v>157</v>
      </c>
      <c r="B161" t="str">
        <v>TRƯƠNG THỊ TƯỜNG LAM</v>
      </c>
      <c r="C161" t="str">
        <v>10A2</v>
      </c>
      <c r="D161">
        <v>33000156</v>
      </c>
      <c r="E161">
        <v>20424187</v>
      </c>
      <c r="F161" t="str">
        <f>IFERROR(IF(VLOOKUP(E161,J:J,1,0)=E161,"X",""),"")</f>
        <v/>
      </c>
      <c r="G161" t="str">
        <f>IF(J161&lt;&gt;"", INDEX($C$5:$C$1433, MATCH(J161, $E$5:$E$1433, 0)),"")</f>
        <v>11A10</v>
      </c>
      <c r="H161">
        <f>IF(J161&lt;&gt;"", INDEX($D$5:$D$1433, MATCH(J161, $E$5:$E$1433, 0)),"")</f>
        <v>0</v>
      </c>
      <c r="I161" t="str">
        <f>IFERROR(IF(J161&lt;&gt;"", INDEX($B$5:$B$1433, MATCH(J161, $E$5:$E$1433, 0)),""),"SAI")</f>
        <v>TRẦN BÙI BẢO NGỌC</v>
      </c>
      <c r="J161">
        <v>32000543</v>
      </c>
      <c r="K161" t="str">
        <v xml:space="preserve"> 6:32:07 AM</v>
      </c>
      <c r="L161" t="str">
        <f>IFERROR(IF($N$5="Sáng",IF(MID(K161,2,7)-MID($L$2,2,7)&gt;0,"Trễ",""),IF(MID(K161,2,7)-MID($Q$2,2,7)&gt;0,"Trễ","")),"")</f>
        <v/>
      </c>
      <c r="M161">
        <f>IFERROR(IF($N$5="Sáng",MID(K161,2,7)-MID($L$2,2,7),MID(K161,2,7)-MID($Q$2,2,7)),"")</f>
        <v>-0.019362759259259232</v>
      </c>
      <c r="Q161" t="str">
        <f>IF(B161&lt;&gt;"",IF(AND(P161="",F161=""),"Không phép ",""),"")</f>
        <v xml:space="preserve">Không phép </v>
      </c>
      <c r="R161" t="str">
        <f>UPPER(B161)</f>
        <v>TRƯƠNG THỊ TƯỜNG LAM</v>
      </c>
      <c r="S161" t="str">
        <v>2026-2029</v>
      </c>
      <c r="T161" t="str">
        <f>IFERROR(IF(J161&lt;&gt;"", INDEX($S$5:$S$1433, MATCH(J161, $E$5:$E$1433, 0)),""),"")</f>
        <v>2025-2028</v>
      </c>
      <c r="U161" t="str">
        <v>23/9/2011</v>
      </c>
      <c r="V161" t="str">
        <f>IFERROR(IF(J161&lt;&gt;"", INDEX($U$5:$U$1433, MATCH(J161, $E$5:$E$1433, 0)),""),"")</f>
        <v>18/10/2010</v>
      </c>
      <c r="Y161">
        <f>Y160+10</f>
        <v>330001560</v>
      </c>
      <c r="Z161" t="str">
        <f>LEFT(Y161,8)</f>
        <v>33000156</v>
      </c>
      <c r="AA161" t="str">
        <v>LAM</v>
      </c>
    </row>
    <row r="162">
      <c r="A162">
        <f>IF(B162&lt;&gt;"",A161+1,"")</f>
        <v>158</v>
      </c>
      <c r="B162" t="str">
        <v>TRẦN CHÚC LIÊN</v>
      </c>
      <c r="C162" t="str">
        <v>10A2</v>
      </c>
      <c r="D162">
        <v>33000157</v>
      </c>
      <c r="E162">
        <v>19349099</v>
      </c>
      <c r="F162" t="str">
        <f>IFERROR(IF(VLOOKUP(E162,J:J,1,0)=E162,"X",""),"")</f>
        <v/>
      </c>
      <c r="G162" t="str">
        <f>IF(J162&lt;&gt;"", INDEX($C$5:$C$1433, MATCH(J162, $E$5:$E$1433, 0)),"")</f>
        <v>11A10</v>
      </c>
      <c r="H162">
        <f>IF(J162&lt;&gt;"", INDEX($D$5:$D$1433, MATCH(J162, $E$5:$E$1433, 0)),"")</f>
        <v>0</v>
      </c>
      <c r="I162" t="str">
        <f>IFERROR(IF(J162&lt;&gt;"", INDEX($B$5:$B$1433, MATCH(J162, $E$5:$E$1433, 0)),""),"SAI")</f>
        <v>TRẦN BÙI BẢO NGỌC</v>
      </c>
      <c r="J162">
        <v>32000543</v>
      </c>
      <c r="K162" t="str">
        <v xml:space="preserve"> 6:32:08 AM</v>
      </c>
      <c r="L162" t="str">
        <f>IFERROR(IF($N$5="Sáng",IF(MID(K162,2,7)-MID($L$2,2,7)&gt;0,"Trễ",""),IF(MID(K162,2,7)-MID($Q$2,2,7)&gt;0,"Trễ","")),"")</f>
        <v/>
      </c>
      <c r="M162">
        <f>IFERROR(IF($N$5="Sáng",MID(K162,2,7)-MID($L$2,2,7),MID(K162,2,7)-MID($Q$2,2,7)),"")</f>
        <v>-0.019351185185185138</v>
      </c>
      <c r="Q162" t="str">
        <f>IF(B162&lt;&gt;"",IF(AND(P162="",F162=""),"Không phép ",""),"")</f>
        <v xml:space="preserve">Không phép </v>
      </c>
      <c r="R162" t="str">
        <f>UPPER(B162)</f>
        <v>TRẦN CHÚC LIÊN</v>
      </c>
      <c r="S162" t="str">
        <v>2026-2029</v>
      </c>
      <c r="T162" t="str">
        <f>IFERROR(IF(J162&lt;&gt;"", INDEX($S$5:$S$1433, MATCH(J162, $E$5:$E$1433, 0)),""),"")</f>
        <v>2025-2028</v>
      </c>
      <c r="U162" t="str">
        <v>09/8/2011</v>
      </c>
      <c r="V162" t="str">
        <f>IFERROR(IF(J162&lt;&gt;"", INDEX($U$5:$U$1433, MATCH(J162, $E$5:$E$1433, 0)),""),"")</f>
        <v>18/10/2010</v>
      </c>
      <c r="Y162">
        <f>Y161+10</f>
        <v>330001570</v>
      </c>
      <c r="Z162" t="str">
        <f>LEFT(Y162,8)</f>
        <v>33000157</v>
      </c>
      <c r="AA162" t="str">
        <v>LIÊN</v>
      </c>
    </row>
    <row r="163">
      <c r="A163">
        <f>IF(B163&lt;&gt;"",A162+1,"")</f>
        <v>159</v>
      </c>
      <c r="B163" t="str">
        <v>LÊ CÔNG HOÀNG LONG</v>
      </c>
      <c r="C163" t="str">
        <v>10A2</v>
      </c>
      <c r="D163">
        <v>33000158</v>
      </c>
      <c r="E163">
        <v>18954747</v>
      </c>
      <c r="F163" t="str">
        <f>IFERROR(IF(VLOOKUP(E163,J:J,1,0)=E163,"X",""),"")</f>
        <v>X</v>
      </c>
      <c r="G163" t="str">
        <f>IF(J163&lt;&gt;"", INDEX($C$5:$C$1433, MATCH(J163, $E$5:$E$1433, 0)),"")</f>
        <v>11A10</v>
      </c>
      <c r="H163">
        <f>IF(J163&lt;&gt;"", INDEX($D$5:$D$1433, MATCH(J163, $E$5:$E$1433, 0)),"")</f>
        <v>0</v>
      </c>
      <c r="I163" t="str">
        <f>IFERROR(IF(J163&lt;&gt;"", INDEX($B$5:$B$1433, MATCH(J163, $E$5:$E$1433, 0)),""),"SAI")</f>
        <v>DƯƠNG MỸ TRÂN</v>
      </c>
      <c r="J163">
        <v>32000560</v>
      </c>
      <c r="K163" t="str">
        <v xml:space="preserve"> 6:32:09 AM</v>
      </c>
      <c r="L163" t="str">
        <f>IFERROR(IF($N$5="Sáng",IF(MID(K163,2,7)-MID($L$2,2,7)&gt;0,"Trễ",""),IF(MID(K163,2,7)-MID($Q$2,2,7)&gt;0,"Trễ","")),"")</f>
        <v/>
      </c>
      <c r="M163">
        <f>IFERROR(IF($N$5="Sáng",MID(K163,2,7)-MID($L$2,2,7),MID(K163,2,7)-MID($Q$2,2,7)),"")</f>
        <v>-0.0193396111111111</v>
      </c>
      <c r="Q163" t="str">
        <f>IF(B163&lt;&gt;"",IF(AND(P163="",F163=""),"Không phép ",""),"")</f>
        <v/>
      </c>
      <c r="R163" t="str">
        <f>UPPER(B163)</f>
        <v>LÊ CÔNG HOÀNG LONG</v>
      </c>
      <c r="S163" t="str">
        <v>2026-2029</v>
      </c>
      <c r="T163" t="str">
        <f>IFERROR(IF(J163&lt;&gt;"", INDEX($S$5:$S$1433, MATCH(J163, $E$5:$E$1433, 0)),""),"")</f>
        <v>2025-2028</v>
      </c>
      <c r="U163" t="str">
        <v>09/5/2011</v>
      </c>
      <c r="V163">
        <f>IFERROR(IF(J163&lt;&gt;"", INDEX($U$5:$U$1433, MATCH(J163, $E$5:$E$1433, 0)),""),"")</f>
        <v>40455</v>
      </c>
      <c r="Y163">
        <f>Y162+10</f>
        <v>330001580</v>
      </c>
      <c r="Z163" t="str">
        <f>LEFT(Y163,8)</f>
        <v>33000158</v>
      </c>
      <c r="AA163" t="str">
        <v>LONG</v>
      </c>
    </row>
    <row r="164">
      <c r="A164">
        <f>IF(B164&lt;&gt;"",A163+1,"")</f>
        <v>160</v>
      </c>
      <c r="B164" t="str">
        <v>NGUYỄN HUỲNH HỚN MINH</v>
      </c>
      <c r="C164" t="str">
        <v>10A2</v>
      </c>
      <c r="D164">
        <v>33000159</v>
      </c>
      <c r="E164">
        <v>20455595</v>
      </c>
      <c r="F164" t="str">
        <f>IFERROR(IF(VLOOKUP(E164,J:J,1,0)=E164,"X",""),"")</f>
        <v>X</v>
      </c>
      <c r="G164" t="str">
        <f>IF(J164&lt;&gt;"", INDEX($C$5:$C$1433, MATCH(J164, $E$5:$E$1433, 0)),"")</f>
        <v>11A5</v>
      </c>
      <c r="H164">
        <f>IF(J164&lt;&gt;"", INDEX($D$5:$D$1433, MATCH(J164, $E$5:$E$1433, 0)),"")</f>
        <v>0</v>
      </c>
      <c r="I164" t="str">
        <f>IFERROR(IF(J164&lt;&gt;"", INDEX($B$5:$B$1433, MATCH(J164, $E$5:$E$1433, 0)),""),"SAI")</f>
        <v>NGUYỄN LÊ THÁI DUY</v>
      </c>
      <c r="J164">
        <v>32000699</v>
      </c>
      <c r="K164" t="str">
        <v xml:space="preserve"> 6:32:13 AM</v>
      </c>
      <c r="L164" t="str">
        <f>IFERROR(IF($N$5="Sáng",IF(MID(K164,2,7)-MID($L$2,2,7)&gt;0,"Trễ",""),IF(MID(K164,2,7)-MID($Q$2,2,7)&gt;0,"Trễ","")),"")</f>
        <v/>
      </c>
      <c r="M164">
        <f>IFERROR(IF($N$5="Sáng",MID(K164,2,7)-MID($L$2,2,7),MID(K164,2,7)-MID($Q$2,2,7)),"")</f>
        <v>-0.019293314814814833</v>
      </c>
      <c r="Q164" t="str">
        <f>IF(B164&lt;&gt;"",IF(AND(P164="",F164=""),"Không phép ",""),"")</f>
        <v/>
      </c>
      <c r="R164" t="str">
        <f>UPPER(B164)</f>
        <v>NGUYỄN HUỲNH HỚN MINH</v>
      </c>
      <c r="S164" t="str">
        <v>2026-2029</v>
      </c>
      <c r="T164" t="str">
        <f>IFERROR(IF(J164&lt;&gt;"", INDEX($S$5:$S$1433, MATCH(J164, $E$5:$E$1433, 0)),""),"")</f>
        <v>2025-2028</v>
      </c>
      <c r="U164" t="str">
        <v>20/12/2011</v>
      </c>
      <c r="V164" t="str">
        <f>IFERROR(IF(J164&lt;&gt;"", INDEX($U$5:$U$1433, MATCH(J164, $E$5:$E$1433, 0)),""),"")</f>
        <v>25/8/2010</v>
      </c>
      <c r="Y164">
        <f>Y163+10</f>
        <v>330001590</v>
      </c>
      <c r="Z164" t="str">
        <f>LEFT(Y164,8)</f>
        <v>33000159</v>
      </c>
      <c r="AA164" t="str">
        <v>MINH</v>
      </c>
    </row>
    <row r="165">
      <c r="A165">
        <f>IF(B165&lt;&gt;"",A164+1,"")</f>
        <v>161</v>
      </c>
      <c r="B165" t="str">
        <v>HUỲNH THỊ KIM NGÂN</v>
      </c>
      <c r="C165" t="str">
        <v>10A2</v>
      </c>
      <c r="D165">
        <v>33000160</v>
      </c>
      <c r="E165">
        <v>19346955</v>
      </c>
      <c r="F165" t="str">
        <f>IFERROR(IF(VLOOKUP(E165,J:J,1,0)=E165,"X",""),"")</f>
        <v>X</v>
      </c>
      <c r="G165" t="str">
        <f>IF(J165&lt;&gt;"", INDEX($C$5:$C$1433, MATCH(J165, $E$5:$E$1433, 0)),"")</f>
        <v>11A5</v>
      </c>
      <c r="H165">
        <f>IF(J165&lt;&gt;"", INDEX($D$5:$D$1433, MATCH(J165, $E$5:$E$1433, 0)),"")</f>
        <v>0</v>
      </c>
      <c r="I165" t="str">
        <f>IFERROR(IF(J165&lt;&gt;"", INDEX($B$5:$B$1433, MATCH(J165, $E$5:$E$1433, 0)),""),"SAI")</f>
        <v>NGUYỄN LÊ THÁI DUY</v>
      </c>
      <c r="J165">
        <v>32000699</v>
      </c>
      <c r="K165" t="str">
        <v xml:space="preserve"> 6:32:14 AM</v>
      </c>
      <c r="L165" t="str">
        <f>IFERROR(IF($N$5="Sáng",IF(MID(K165,2,7)-MID($L$2,2,7)&gt;0,"Trễ",""),IF(MID(K165,2,7)-MID($Q$2,2,7)&gt;0,"Trễ","")),"")</f>
        <v/>
      </c>
      <c r="M165">
        <f>IFERROR(IF($N$5="Sáng",MID(K165,2,7)-MID($L$2,2,7),MID(K165,2,7)-MID($Q$2,2,7)),"")</f>
        <v>-0.019281740740740683</v>
      </c>
      <c r="Q165" t="str">
        <f>IF(B165&lt;&gt;"",IF(AND(P165="",F165=""),"Không phép ",""),"")</f>
        <v/>
      </c>
      <c r="R165" t="str">
        <f>UPPER(B165)</f>
        <v>HUỲNH THỊ KIM NGÂN</v>
      </c>
      <c r="S165" t="str">
        <v>2026-2029</v>
      </c>
      <c r="T165" t="str">
        <f>IFERROR(IF(J165&lt;&gt;"", INDEX($S$5:$S$1433, MATCH(J165, $E$5:$E$1433, 0)),""),"")</f>
        <v>2025-2028</v>
      </c>
      <c r="U165" t="str">
        <v>25/9/2011</v>
      </c>
      <c r="V165" t="str">
        <f>IFERROR(IF(J165&lt;&gt;"", INDEX($U$5:$U$1433, MATCH(J165, $E$5:$E$1433, 0)),""),"")</f>
        <v>25/8/2010</v>
      </c>
      <c r="Y165">
        <f>Y164+10</f>
        <v>330001600</v>
      </c>
      <c r="Z165" t="str">
        <f>LEFT(Y165,8)</f>
        <v>33000160</v>
      </c>
      <c r="AA165" t="str">
        <v>NGÂN</v>
      </c>
    </row>
    <row r="166">
      <c r="A166">
        <f>IF(B166&lt;&gt;"",A165+1,"")</f>
        <v>162</v>
      </c>
      <c r="B166" t="str">
        <v>PHẠM BẢO NGÂN</v>
      </c>
      <c r="C166" t="str">
        <v>10A2</v>
      </c>
      <c r="D166">
        <v>33000161</v>
      </c>
      <c r="E166">
        <v>20338011</v>
      </c>
      <c r="F166" t="str">
        <f>IFERROR(IF(VLOOKUP(E166,J:J,1,0)=E166,"X",""),"")</f>
        <v/>
      </c>
      <c r="G166" t="str">
        <f>IF(J166&lt;&gt;"", INDEX($C$5:$C$1433, MATCH(J166, $E$5:$E$1433, 0)),"")</f>
        <v>12A7</v>
      </c>
      <c r="H166">
        <f>IF(J166&lt;&gt;"", INDEX($D$5:$D$1433, MATCH(J166, $E$5:$E$1433, 0)),"")</f>
        <v>0</v>
      </c>
      <c r="I166" t="str">
        <f>IFERROR(IF(J166&lt;&gt;"", INDEX($B$5:$B$1433, MATCH(J166, $E$5:$E$1433, 0)),""),"SAI")</f>
        <v>TRẦN THANH BẢO</v>
      </c>
      <c r="J166">
        <v>32000266</v>
      </c>
      <c r="K166" t="str">
        <v xml:space="preserve"> 6:32:15 AM</v>
      </c>
      <c r="L166" t="str">
        <f>IFERROR(IF($N$5="Sáng",IF(MID(K166,2,7)-MID($L$2,2,7)&gt;0,"Trễ",""),IF(MID(K166,2,7)-MID($Q$2,2,7)&gt;0,"Trễ","")),"")</f>
        <v/>
      </c>
      <c r="M166">
        <f>IFERROR(IF($N$5="Sáng",MID(K166,2,7)-MID($L$2,2,7),MID(K166,2,7)-MID($Q$2,2,7)),"")</f>
        <v>-0.019270166666666644</v>
      </c>
      <c r="Q166" t="str">
        <f>IF(B166&lt;&gt;"",IF(AND(P166="",F166=""),"Không phép ",""),"")</f>
        <v xml:space="preserve">Không phép </v>
      </c>
      <c r="R166" t="str">
        <f>UPPER(B166)</f>
        <v>PHẠM BẢO NGÂN</v>
      </c>
      <c r="S166" t="str">
        <v>2026-2029</v>
      </c>
      <c r="T166" t="str">
        <f>IFERROR(IF(J166&lt;&gt;"", INDEX($S$5:$S$1433, MATCH(J166, $E$5:$E$1433, 0)),""),"")</f>
        <v>2024-2027</v>
      </c>
      <c r="U166" t="str">
        <v>26/6/2011</v>
      </c>
      <c r="V166" t="str">
        <f>IFERROR(IF(J166&lt;&gt;"", INDEX($U$5:$U$1433, MATCH(J166, $E$5:$E$1433, 0)),""),"")</f>
        <v>14/06/2009</v>
      </c>
      <c r="Y166">
        <f>Y165+10</f>
        <v>330001610</v>
      </c>
      <c r="Z166" t="str">
        <f>LEFT(Y166,8)</f>
        <v>33000161</v>
      </c>
      <c r="AA166" t="str">
        <v>NGÂN</v>
      </c>
    </row>
    <row r="167">
      <c r="A167">
        <f>IF(B167&lt;&gt;"",A166+1,"")</f>
        <v>163</v>
      </c>
      <c r="B167" t="str">
        <v>LÊ HUỲNH BẢO NGỌC</v>
      </c>
      <c r="C167" t="str">
        <v>10A2</v>
      </c>
      <c r="D167">
        <v>33000162</v>
      </c>
      <c r="E167">
        <v>19848123</v>
      </c>
      <c r="F167" t="str">
        <f>IFERROR(IF(VLOOKUP(E167,J:J,1,0)=E167,"X",""),"")</f>
        <v/>
      </c>
      <c r="G167" t="str">
        <f>IF(J167&lt;&gt;"", INDEX($C$5:$C$1433, MATCH(J167, $E$5:$E$1433, 0)),"")</f>
        <v>11A4</v>
      </c>
      <c r="H167">
        <f>IF(J167&lt;&gt;"", INDEX($D$5:$D$1433, MATCH(J167, $E$5:$E$1433, 0)),"")</f>
        <v>0</v>
      </c>
      <c r="I167" t="str">
        <f>IFERROR(IF(J167&lt;&gt;"", INDEX($B$5:$B$1433, MATCH(J167, $E$5:$E$1433, 0)),""),"SAI")</f>
        <v>NGUYỄN HOÀI BẢO</v>
      </c>
      <c r="J167">
        <v>32000656</v>
      </c>
      <c r="K167" t="str">
        <v xml:space="preserve"> 6:32:25 AM</v>
      </c>
      <c r="L167" t="str">
        <f>IFERROR(IF($N$5="Sáng",IF(MID(K167,2,7)-MID($L$2,2,7)&gt;0,"Trễ",""),IF(MID(K167,2,7)-MID($Q$2,2,7)&gt;0,"Trễ","")),"")</f>
        <v/>
      </c>
      <c r="M167">
        <f>IFERROR(IF($N$5="Sáng",MID(K167,2,7)-MID($L$2,2,7),MID(K167,2,7)-MID($Q$2,2,7)),"")</f>
        <v>-0.019154425925925922</v>
      </c>
      <c r="Q167" t="str">
        <f>IF(B167&lt;&gt;"",IF(AND(P167="",F167=""),"Không phép ",""),"")</f>
        <v xml:space="preserve">Không phép </v>
      </c>
      <c r="R167" t="str">
        <f>UPPER(B167)</f>
        <v>LÊ HUỲNH BẢO NGỌC</v>
      </c>
      <c r="S167" t="str">
        <v>2026-2029</v>
      </c>
      <c r="T167" t="str">
        <f>IFERROR(IF(J167&lt;&gt;"", INDEX($S$5:$S$1433, MATCH(J167, $E$5:$E$1433, 0)),""),"")</f>
        <v>2025-2028</v>
      </c>
      <c r="U167" t="str">
        <v>12/3/2011</v>
      </c>
      <c r="V167" t="str">
        <f>IFERROR(IF(J167&lt;&gt;"", INDEX($U$5:$U$1433, MATCH(J167, $E$5:$E$1433, 0)),""),"")</f>
        <v>02-08-2010</v>
      </c>
      <c r="Y167">
        <f>Y166+10</f>
        <v>330001620</v>
      </c>
      <c r="Z167" t="str">
        <f>LEFT(Y167,8)</f>
        <v>33000162</v>
      </c>
      <c r="AA167" t="str">
        <v>NGỌC</v>
      </c>
    </row>
    <row r="168">
      <c r="A168">
        <f>IF(B168&lt;&gt;"",A167+1,"")</f>
        <v>164</v>
      </c>
      <c r="B168" t="str">
        <v>TRẦN NGUYỄN LAN NGỌC</v>
      </c>
      <c r="C168" t="str">
        <v>10A2</v>
      </c>
      <c r="D168">
        <v>33000163</v>
      </c>
      <c r="E168">
        <v>19257899</v>
      </c>
      <c r="F168" t="str">
        <f>IFERROR(IF(VLOOKUP(E168,J:J,1,0)=E168,"X",""),"")</f>
        <v/>
      </c>
      <c r="G168" t="str">
        <f>IF(J168&lt;&gt;"", INDEX($C$5:$C$1433, MATCH(J168, $E$5:$E$1433, 0)),"")</f>
        <v>12A3</v>
      </c>
      <c r="H168">
        <f>IF(J168&lt;&gt;"", INDEX($D$5:$D$1433, MATCH(J168, $E$5:$E$1433, 0)),"")</f>
        <v>0</v>
      </c>
      <c r="I168" t="str">
        <f>IFERROR(IF(J168&lt;&gt;"", INDEX($B$5:$B$1433, MATCH(J168, $E$5:$E$1433, 0)),""),"SAI")</f>
        <v>NGUYỄN NGỌC BẢO</v>
      </c>
      <c r="J168">
        <v>32000093</v>
      </c>
      <c r="K168" t="str">
        <v xml:space="preserve"> 6:32:30 AM</v>
      </c>
      <c r="L168" t="str">
        <f>IFERROR(IF($N$5="Sáng",IF(MID(K168,2,7)-MID($L$2,2,7)&gt;0,"Trễ",""),IF(MID(K168,2,7)-MID($Q$2,2,7)&gt;0,"Trễ","")),"")</f>
        <v/>
      </c>
      <c r="M168">
        <f>IFERROR(IF($N$5="Sáng",MID(K168,2,7)-MID($L$2,2,7),MID(K168,2,7)-MID($Q$2,2,7)),"")</f>
        <v>-0.019096555555555506</v>
      </c>
      <c r="Q168" t="str">
        <f>IF(B168&lt;&gt;"",IF(AND(P168="",F168=""),"Không phép ",""),"")</f>
        <v xml:space="preserve">Không phép </v>
      </c>
      <c r="R168" t="str">
        <f>UPPER(B168)</f>
        <v>TRẦN NGUYỄN LAN NGỌC</v>
      </c>
      <c r="S168" t="str">
        <v>2026-2029</v>
      </c>
      <c r="T168" t="str">
        <f>IFERROR(IF(J168&lt;&gt;"", INDEX($S$5:$S$1433, MATCH(J168, $E$5:$E$1433, 0)),""),"")</f>
        <v>2024-2027</v>
      </c>
      <c r="U168" t="str">
        <v>30/8/2011</v>
      </c>
      <c r="V168">
        <f>IFERROR(IF(J168&lt;&gt;"", INDEX($U$5:$U$1433, MATCH(J168, $E$5:$E$1433, 0)),""),"")</f>
        <v>39943</v>
      </c>
      <c r="Y168">
        <f>Y167+10</f>
        <v>330001630</v>
      </c>
      <c r="Z168" t="str">
        <f>LEFT(Y168,8)</f>
        <v>33000163</v>
      </c>
      <c r="AA168" t="str">
        <v>NGỌC</v>
      </c>
    </row>
    <row r="169">
      <c r="A169">
        <f>IF(B169&lt;&gt;"",A168+1,"")</f>
        <v>165</v>
      </c>
      <c r="B169" t="str">
        <v>TRƯƠNG HUỲNH THẢO NGUYÊN</v>
      </c>
      <c r="C169" t="str">
        <v>10A2</v>
      </c>
      <c r="D169">
        <v>33000164</v>
      </c>
      <c r="E169">
        <v>20432619</v>
      </c>
      <c r="F169" t="str">
        <f>IFERROR(IF(VLOOKUP(E169,J:J,1,0)=E169,"X",""),"")</f>
        <v/>
      </c>
      <c r="G169" t="str">
        <f>IF(J169&lt;&gt;"", INDEX($C$5:$C$1433, MATCH(J169, $E$5:$E$1433, 0)),"")</f>
        <v>12A5</v>
      </c>
      <c r="H169">
        <f>IF(J169&lt;&gt;"", INDEX($D$5:$D$1433, MATCH(J169, $E$5:$E$1433, 0)),"")</f>
        <v>0</v>
      </c>
      <c r="I169" t="str">
        <f>IFERROR(IF(J169&lt;&gt;"", INDEX($B$5:$B$1433, MATCH(J169, $E$5:$E$1433, 0)),""),"SAI")</f>
        <v>NGUYỄN XUÂN BÁCH</v>
      </c>
      <c r="J169">
        <v>32000181</v>
      </c>
      <c r="K169" t="str">
        <v xml:space="preserve"> 6:32:34 AM</v>
      </c>
      <c r="L169" t="str">
        <f>IFERROR(IF($N$5="Sáng",IF(MID(K169,2,7)-MID($L$2,2,7)&gt;0,"Trễ",""),IF(MID(K169,2,7)-MID($Q$2,2,7)&gt;0,"Trễ","")),"")</f>
        <v/>
      </c>
      <c r="M169">
        <f>IFERROR(IF($N$5="Sáng",MID(K169,2,7)-MID($L$2,2,7),MID(K169,2,7)-MID($Q$2,2,7)),"")</f>
        <v>-0.01905025925925924</v>
      </c>
      <c r="Q169" t="str">
        <f>IF(B169&lt;&gt;"",IF(AND(P169="",F169=""),"Không phép ",""),"")</f>
        <v xml:space="preserve">Không phép </v>
      </c>
      <c r="R169" t="str">
        <f>UPPER(B169)</f>
        <v>TRƯƠNG HUỲNH THẢO NGUYÊN</v>
      </c>
      <c r="S169" t="str">
        <v>2026-2029</v>
      </c>
      <c r="T169" t="str">
        <f>IFERROR(IF(J169&lt;&gt;"", INDEX($S$5:$S$1433, MATCH(J169, $E$5:$E$1433, 0)),""),"")</f>
        <v>2024-2027</v>
      </c>
      <c r="U169" t="str">
        <v>26/5/2011</v>
      </c>
      <c r="V169" t="str">
        <f>IFERROR(IF(J169&lt;&gt;"", INDEX($U$5:$U$1433, MATCH(J169, $E$5:$E$1433, 0)),""),"")</f>
        <v>19/08/2009</v>
      </c>
      <c r="Y169">
        <f>Y168+10</f>
        <v>330001640</v>
      </c>
      <c r="Z169" t="str">
        <f>LEFT(Y169,8)</f>
        <v>33000164</v>
      </c>
      <c r="AA169" t="str">
        <v>NGUYÊN</v>
      </c>
    </row>
    <row r="170">
      <c r="A170">
        <f>IF(B170&lt;&gt;"",A169+1,"")</f>
        <v>166</v>
      </c>
      <c r="B170" t="str">
        <v>LÊ NGUYỄN MINH NHẬT</v>
      </c>
      <c r="C170" t="str">
        <v>10A2</v>
      </c>
      <c r="D170">
        <v>33000165</v>
      </c>
      <c r="E170">
        <v>20325355</v>
      </c>
      <c r="F170" t="str">
        <f>IFERROR(IF(VLOOKUP(E170,J:J,1,0)=E170,"X",""),"")</f>
        <v/>
      </c>
      <c r="G170" t="str">
        <f>IF(J170&lt;&gt;"", INDEX($C$5:$C$1433, MATCH(J170, $E$5:$E$1433, 0)),"")</f>
        <v>11A5</v>
      </c>
      <c r="H170">
        <f>IF(J170&lt;&gt;"", INDEX($D$5:$D$1433, MATCH(J170, $E$5:$E$1433, 0)),"")</f>
        <v>0</v>
      </c>
      <c r="I170" t="str">
        <f>IFERROR(IF(J170&lt;&gt;"", INDEX($B$5:$B$1433, MATCH(J170, $E$5:$E$1433, 0)),""),"SAI")</f>
        <v>DƯƠNG NHẬT THÀNH</v>
      </c>
      <c r="J170">
        <v>32000729</v>
      </c>
      <c r="K170" t="str">
        <v xml:space="preserve"> 6:32:41 AM</v>
      </c>
      <c r="L170" t="str">
        <f>IFERROR(IF($N$5="Sáng",IF(MID(K170,2,7)-MID($L$2,2,7)&gt;0,"Trễ",""),IF(MID(K170,2,7)-MID($Q$2,2,7)&gt;0,"Trễ","")),"")</f>
        <v/>
      </c>
      <c r="M170">
        <f>IFERROR(IF($N$5="Sáng",MID(K170,2,7)-MID($L$2,2,7),MID(K170,2,7)-MID($Q$2,2,7)),"")</f>
        <v>-0.018969240740740745</v>
      </c>
      <c r="Q170" t="str">
        <f>IF(B170&lt;&gt;"",IF(AND(P170="",F170=""),"Không phép ",""),"")</f>
        <v xml:space="preserve">Không phép </v>
      </c>
      <c r="R170" t="str">
        <f>UPPER(B170)</f>
        <v>LÊ NGUYỄN MINH NHẬT</v>
      </c>
      <c r="S170" t="str">
        <v>2026-2029</v>
      </c>
      <c r="T170" t="str">
        <f>IFERROR(IF(J170&lt;&gt;"", INDEX($S$5:$S$1433, MATCH(J170, $E$5:$E$1433, 0)),""),"")</f>
        <v>2025-2028</v>
      </c>
      <c r="U170" t="str">
        <v>27/6/2011</v>
      </c>
      <c r="V170" t="str">
        <f>IFERROR(IF(J170&lt;&gt;"", INDEX($U$5:$U$1433, MATCH(J170, $E$5:$E$1433, 0)),""),"")</f>
        <v>19/7/2010</v>
      </c>
      <c r="Y170">
        <f>Y169+10</f>
        <v>330001650</v>
      </c>
      <c r="Z170" t="str">
        <f>LEFT(Y170,8)</f>
        <v>33000165</v>
      </c>
      <c r="AA170" t="str">
        <v>NHẬT</v>
      </c>
    </row>
    <row r="171">
      <c r="A171">
        <f>IF(B171&lt;&gt;"",A170+1,"")</f>
        <v>167</v>
      </c>
      <c r="B171" t="str">
        <v>NGUYỄN THỊ QUYỂN NHI</v>
      </c>
      <c r="C171" t="str">
        <v>10A2</v>
      </c>
      <c r="D171">
        <v>33000166</v>
      </c>
      <c r="E171">
        <v>19325371</v>
      </c>
      <c r="F171" t="str">
        <f>IFERROR(IF(VLOOKUP(E171,J:J,1,0)=E171,"X",""),"")</f>
        <v/>
      </c>
      <c r="G171" t="str">
        <f>IF(J171&lt;&gt;"", INDEX($C$5:$C$1433, MATCH(J171, $E$5:$E$1433, 0)),"")</f>
        <v>11A5</v>
      </c>
      <c r="H171">
        <f>IF(J171&lt;&gt;"", INDEX($D$5:$D$1433, MATCH(J171, $E$5:$E$1433, 0)),"")</f>
        <v>0</v>
      </c>
      <c r="I171" t="str">
        <f>IFERROR(IF(J171&lt;&gt;"", INDEX($B$5:$B$1433, MATCH(J171, $E$5:$E$1433, 0)),""),"SAI")</f>
        <v>DƯƠNG NHẬT THÀNH</v>
      </c>
      <c r="J171">
        <v>32000729</v>
      </c>
      <c r="K171" t="str">
        <v xml:space="preserve"> 6:32:42 AM</v>
      </c>
      <c r="L171" t="str">
        <f>IFERROR(IF($N$5="Sáng",IF(MID(K171,2,7)-MID($L$2,2,7)&gt;0,"Trễ",""),IF(MID(K171,2,7)-MID($Q$2,2,7)&gt;0,"Trễ","")),"")</f>
        <v/>
      </c>
      <c r="M171">
        <f>IFERROR(IF($N$5="Sáng",MID(K171,2,7)-MID($L$2,2,7),MID(K171,2,7)-MID($Q$2,2,7)),"")</f>
        <v>-0.01895766666666665</v>
      </c>
      <c r="Q171" t="str">
        <f>IF(B171&lt;&gt;"",IF(AND(P171="",F171=""),"Không phép ",""),"")</f>
        <v xml:space="preserve">Không phép </v>
      </c>
      <c r="R171" t="str">
        <f>UPPER(B171)</f>
        <v>NGUYỄN THỊ QUYỂN NHI</v>
      </c>
      <c r="S171" t="str">
        <v>2026-2029</v>
      </c>
      <c r="T171" t="str">
        <f>IFERROR(IF(J171&lt;&gt;"", INDEX($S$5:$S$1433, MATCH(J171, $E$5:$E$1433, 0)),""),"")</f>
        <v>2025-2028</v>
      </c>
      <c r="U171" t="str">
        <v>19/9/2011</v>
      </c>
      <c r="V171" t="str">
        <f>IFERROR(IF(J171&lt;&gt;"", INDEX($U$5:$U$1433, MATCH(J171, $E$5:$E$1433, 0)),""),"")</f>
        <v>19/7/2010</v>
      </c>
      <c r="Y171">
        <f>Y170+10</f>
        <v>330001660</v>
      </c>
      <c r="Z171" t="str">
        <f>LEFT(Y171,8)</f>
        <v>33000166</v>
      </c>
      <c r="AA171" t="str">
        <v>NHI</v>
      </c>
    </row>
    <row r="172">
      <c r="A172">
        <f>IF(B172&lt;&gt;"",A171+1,"")</f>
        <v>168</v>
      </c>
      <c r="B172" t="str">
        <v>ĐỒNG NGỌC NHƯ</v>
      </c>
      <c r="C172" t="str">
        <v>10A2</v>
      </c>
      <c r="D172">
        <v>33000167</v>
      </c>
      <c r="E172">
        <v>19911899</v>
      </c>
      <c r="F172" t="str">
        <f>IFERROR(IF(VLOOKUP(E172,J:J,1,0)=E172,"X",""),"")</f>
        <v/>
      </c>
      <c r="G172" t="str">
        <f>IF(J172&lt;&gt;"", INDEX($C$5:$C$1433, MATCH(J172, $E$5:$E$1433, 0)),"")</f>
        <v>12A10</v>
      </c>
      <c r="H172">
        <f>IF(J172&lt;&gt;"", INDEX($D$5:$D$1433, MATCH(J172, $E$5:$E$1433, 0)),"")</f>
        <v>0</v>
      </c>
      <c r="I172" t="str">
        <f>IFERROR(IF(J172&lt;&gt;"", INDEX($B$5:$B$1433, MATCH(J172, $E$5:$E$1433, 0)),""),"SAI")</f>
        <v>TRƯƠNG NGUYỄN KHÁNH NHƯ</v>
      </c>
      <c r="J172">
        <v>32000426</v>
      </c>
      <c r="K172" t="str">
        <v xml:space="preserve"> 6:32:49 AM</v>
      </c>
      <c r="L172" t="str">
        <f>IFERROR(IF($N$5="Sáng",IF(MID(K172,2,7)-MID($L$2,2,7)&gt;0,"Trễ",""),IF(MID(K172,2,7)-MID($Q$2,2,7)&gt;0,"Trễ","")),"")</f>
        <v/>
      </c>
      <c r="M172">
        <f>IFERROR(IF($N$5="Sáng",MID(K172,2,7)-MID($L$2,2,7),MID(K172,2,7)-MID($Q$2,2,7)),"")</f>
        <v>-0.0188766481481481</v>
      </c>
      <c r="Q172" t="str">
        <f>IF(B172&lt;&gt;"",IF(AND(P172="",F172=""),"Không phép ",""),"")</f>
        <v xml:space="preserve">Không phép </v>
      </c>
      <c r="R172" t="str">
        <f>UPPER(B172)</f>
        <v>ĐỒNG NGỌC NHƯ</v>
      </c>
      <c r="S172" t="str">
        <v>2026-2029</v>
      </c>
      <c r="T172" t="str">
        <f>IFERROR(IF(J172&lt;&gt;"", INDEX($S$5:$S$1433, MATCH(J172, $E$5:$E$1433, 0)),""),"")</f>
        <v>2024-2027</v>
      </c>
      <c r="U172" t="str">
        <v>24/3/2011</v>
      </c>
      <c r="V172" t="str">
        <f>IFERROR(IF(J172&lt;&gt;"", INDEX($U$5:$U$1433, MATCH(J172, $E$5:$E$1433, 0)),""),"")</f>
        <v>25/04/2009</v>
      </c>
      <c r="Y172">
        <f>Y171+10</f>
        <v>330001670</v>
      </c>
      <c r="Z172" t="str">
        <f>LEFT(Y172,8)</f>
        <v>33000167</v>
      </c>
      <c r="AA172" t="str">
        <v>NHƯ</v>
      </c>
    </row>
    <row r="173">
      <c r="A173">
        <f>IF(B173&lt;&gt;"",A172+1,"")</f>
        <v>169</v>
      </c>
      <c r="B173" t="str">
        <v>TRẦN LÊ GIA PHÁT</v>
      </c>
      <c r="C173" t="str">
        <v>10A2</v>
      </c>
      <c r="D173">
        <v>33000168</v>
      </c>
      <c r="E173">
        <v>19135211</v>
      </c>
      <c r="F173" t="str">
        <f>IFERROR(IF(VLOOKUP(E173,J:J,1,0)=E173,"X",""),"")</f>
        <v>X</v>
      </c>
      <c r="G173" t="str">
        <f>IF(J173&lt;&gt;"", INDEX($C$5:$C$1433, MATCH(J173, $E$5:$E$1433, 0)),"")</f>
        <v>12A3</v>
      </c>
      <c r="H173">
        <f>IF(J173&lt;&gt;"", INDEX($D$5:$D$1433, MATCH(J173, $E$5:$E$1433, 0)),"")</f>
        <v>0</v>
      </c>
      <c r="I173" t="str">
        <f>IFERROR(IF(J173&lt;&gt;"", INDEX($B$5:$B$1433, MATCH(J173, $E$5:$E$1433, 0)),""),"SAI")</f>
        <v>TRẦN TIẾN ĐẠT</v>
      </c>
      <c r="J173">
        <v>32000099</v>
      </c>
      <c r="K173" t="str">
        <v xml:space="preserve"> 6:32:52 AM</v>
      </c>
      <c r="L173" t="str">
        <f>IFERROR(IF($N$5="Sáng",IF(MID(K173,2,7)-MID($L$2,2,7)&gt;0,"Trễ",""),IF(MID(K173,2,7)-MID($Q$2,2,7)&gt;0,"Trễ","")),"")</f>
        <v/>
      </c>
      <c r="M173">
        <f>IFERROR(IF($N$5="Sáng",MID(K173,2,7)-MID($L$2,2,7),MID(K173,2,7)-MID($Q$2,2,7)),"")</f>
        <v>-0.018841925925925873</v>
      </c>
      <c r="Q173" t="str">
        <f>IF(B173&lt;&gt;"",IF(AND(P173="",F173=""),"Không phép ",""),"")</f>
        <v/>
      </c>
      <c r="R173" t="str">
        <f>UPPER(B173)</f>
        <v>TRẦN LÊ GIA PHÁT</v>
      </c>
      <c r="S173" t="str">
        <v>2026-2029</v>
      </c>
      <c r="T173" t="str">
        <f>IFERROR(IF(J173&lt;&gt;"", INDEX($S$5:$S$1433, MATCH(J173, $E$5:$E$1433, 0)),""),"")</f>
        <v>2024-2027</v>
      </c>
      <c r="U173" t="str">
        <v>13/4/2011</v>
      </c>
      <c r="V173" t="str">
        <f>IFERROR(IF(J173&lt;&gt;"", INDEX($U$5:$U$1433, MATCH(J173, $E$5:$E$1433, 0)),""),"")</f>
        <v>17/03/2009</v>
      </c>
      <c r="Y173">
        <f>Y172+10</f>
        <v>330001680</v>
      </c>
      <c r="Z173" t="str">
        <f>LEFT(Y173,8)</f>
        <v>33000168</v>
      </c>
      <c r="AA173" t="str">
        <v>PHÁT</v>
      </c>
    </row>
    <row r="174">
      <c r="A174">
        <f>IF(B174&lt;&gt;"",A173+1,"")</f>
        <v>170</v>
      </c>
      <c r="B174" t="str">
        <v>VU ĐÌNH PHÁT</v>
      </c>
      <c r="C174" t="str">
        <v>10A2</v>
      </c>
      <c r="D174">
        <v>33000169</v>
      </c>
      <c r="E174">
        <v>19213227</v>
      </c>
      <c r="F174" t="str">
        <f>IFERROR(IF(VLOOKUP(E174,J:J,1,0)=E174,"X",""),"")</f>
        <v/>
      </c>
      <c r="G174" t="str">
        <f>IF(J174&lt;&gt;"", INDEX($C$5:$C$1433, MATCH(J174, $E$5:$E$1433, 0)),"")</f>
        <v>11A7</v>
      </c>
      <c r="H174">
        <f>IF(J174&lt;&gt;"", INDEX($D$5:$D$1433, MATCH(J174, $E$5:$E$1433, 0)),"")</f>
        <v>0</v>
      </c>
      <c r="I174" t="str">
        <f>IFERROR(IF(J174&lt;&gt;"", INDEX($B$5:$B$1433, MATCH(J174, $E$5:$E$1433, 0)),""),"SAI")</f>
        <v>NGUYỄN NHẬT ANH</v>
      </c>
      <c r="J174">
        <v>32000783</v>
      </c>
      <c r="K174" t="str">
        <v xml:space="preserve"> 6:33:04 AM</v>
      </c>
      <c r="L174" t="str">
        <f>IFERROR(IF($N$5="Sáng",IF(MID(K174,2,7)-MID($L$2,2,7)&gt;0,"Trễ",""),IF(MID(K174,2,7)-MID($Q$2,2,7)&gt;0,"Trễ","")),"")</f>
        <v/>
      </c>
      <c r="M174">
        <f>IFERROR(IF($N$5="Sáng",MID(K174,2,7)-MID($L$2,2,7),MID(K174,2,7)-MID($Q$2,2,7)),"")</f>
        <v>-0.018703037037037018</v>
      </c>
      <c r="Q174" t="str">
        <f>IF(B174&lt;&gt;"",IF(AND(P174="",F174=""),"Không phép ",""),"")</f>
        <v xml:space="preserve">Không phép </v>
      </c>
      <c r="R174" t="str">
        <f>UPPER(B174)</f>
        <v>VU ĐÌNH PHÁT</v>
      </c>
      <c r="S174" t="str">
        <v>2026-2029</v>
      </c>
      <c r="T174" t="str">
        <f>IFERROR(IF(J174&lt;&gt;"", INDEX($S$5:$S$1433, MATCH(J174, $E$5:$E$1433, 0)),""),"")</f>
        <v>2025-2028</v>
      </c>
      <c r="U174" t="str">
        <v>24/01/2011</v>
      </c>
      <c r="V174">
        <f>IFERROR(IF(J174&lt;&gt;"", INDEX($U$5:$U$1433, MATCH(J174, $E$5:$E$1433, 0)),""),"")</f>
        <v>40362</v>
      </c>
      <c r="Y174">
        <f>Y173+10</f>
        <v>330001690</v>
      </c>
      <c r="Z174" t="str">
        <f>LEFT(Y174,8)</f>
        <v>33000169</v>
      </c>
      <c r="AA174" t="str">
        <v>PHÁT</v>
      </c>
    </row>
    <row r="175">
      <c r="A175">
        <f>IF(B175&lt;&gt;"",A174+1,"")</f>
        <v>171</v>
      </c>
      <c r="B175" t="str">
        <v>NGUYỄN HUỲNH HỚN QUANG</v>
      </c>
      <c r="C175" t="str">
        <v>10A2</v>
      </c>
      <c r="D175">
        <v>33000170</v>
      </c>
      <c r="E175">
        <v>19760539</v>
      </c>
      <c r="F175" t="str">
        <f>IFERROR(IF(VLOOKUP(E175,J:J,1,0)=E175,"X",""),"")</f>
        <v/>
      </c>
      <c r="G175" t="str">
        <f>IF(J175&lt;&gt;"", INDEX($C$5:$C$1433, MATCH(J175, $E$5:$E$1433, 0)),"")</f>
        <v>11A7</v>
      </c>
      <c r="H175">
        <f>IF(J175&lt;&gt;"", INDEX($D$5:$D$1433, MATCH(J175, $E$5:$E$1433, 0)),"")</f>
        <v>0</v>
      </c>
      <c r="I175" t="str">
        <f>IFERROR(IF(J175&lt;&gt;"", INDEX($B$5:$B$1433, MATCH(J175, $E$5:$E$1433, 0)),""),"SAI")</f>
        <v>NGUYỄN NHẬT ANH</v>
      </c>
      <c r="J175">
        <v>32000783</v>
      </c>
      <c r="K175" t="str">
        <v xml:space="preserve"> 6:33:07 AM</v>
      </c>
      <c r="L175" t="str">
        <f>IFERROR(IF($N$5="Sáng",IF(MID(K175,2,7)-MID($L$2,2,7)&gt;0,"Trễ",""),IF(MID(K175,2,7)-MID($Q$2,2,7)&gt;0,"Trễ","")),"")</f>
        <v/>
      </c>
      <c r="M175">
        <f>IFERROR(IF($N$5="Sáng",MID(K175,2,7)-MID($L$2,2,7),MID(K175,2,7)-MID($Q$2,2,7)),"")</f>
        <v>-0.01866831481481479</v>
      </c>
      <c r="Q175" t="str">
        <f>IF(B175&lt;&gt;"",IF(AND(P175="",F175=""),"Không phép ",""),"")</f>
        <v xml:space="preserve">Không phép </v>
      </c>
      <c r="R175" t="str">
        <f>UPPER(B175)</f>
        <v>NGUYỄN HUỲNH HỚN QUANG</v>
      </c>
      <c r="S175" t="str">
        <v>2026-2029</v>
      </c>
      <c r="T175" t="str">
        <f>IFERROR(IF(J175&lt;&gt;"", INDEX($S$5:$S$1433, MATCH(J175, $E$5:$E$1433, 0)),""),"")</f>
        <v>2025-2028</v>
      </c>
      <c r="U175" t="str">
        <v>20/12/2011</v>
      </c>
      <c r="V175">
        <f>IFERROR(IF(J175&lt;&gt;"", INDEX($U$5:$U$1433, MATCH(J175, $E$5:$E$1433, 0)),""),"")</f>
        <v>40362</v>
      </c>
      <c r="Y175">
        <f>Y174+10</f>
        <v>330001700</v>
      </c>
      <c r="Z175" t="str">
        <f>LEFT(Y175,8)</f>
        <v>33000170</v>
      </c>
      <c r="AA175" t="str">
        <v>QUANG</v>
      </c>
    </row>
    <row r="176">
      <c r="A176">
        <f>IF(B176&lt;&gt;"",A175+1,"")</f>
        <v>172</v>
      </c>
      <c r="B176" t="str">
        <v>NGUYỄN HOÀI TÂM</v>
      </c>
      <c r="C176" t="str">
        <v>10A2</v>
      </c>
      <c r="D176">
        <v>33000171</v>
      </c>
      <c r="E176">
        <v>19607243</v>
      </c>
      <c r="F176" t="str">
        <f>IFERROR(IF(VLOOKUP(E176,J:J,1,0)=E176,"X",""),"")</f>
        <v/>
      </c>
      <c r="G176" t="str">
        <f>IF(J176&lt;&gt;"", INDEX($C$5:$C$1433, MATCH(J176, $E$5:$E$1433, 0)),"")</f>
        <v>12A3</v>
      </c>
      <c r="H176">
        <f>IF(J176&lt;&gt;"", INDEX($D$5:$D$1433, MATCH(J176, $E$5:$E$1433, 0)),"")</f>
        <v>0</v>
      </c>
      <c r="I176" t="str">
        <f>IFERROR(IF(J176&lt;&gt;"", INDEX($B$5:$B$1433, MATCH(J176, $E$5:$E$1433, 0)),""),"SAI")</f>
        <v>PHẠM KHÁNH BĂNG</v>
      </c>
      <c r="J176">
        <v>32000095</v>
      </c>
      <c r="K176" t="str">
        <v xml:space="preserve"> 6:33:10 AM</v>
      </c>
      <c r="L176" t="str">
        <f>IFERROR(IF($N$5="Sáng",IF(MID(K176,2,7)-MID($L$2,2,7)&gt;0,"Trễ",""),IF(MID(K176,2,7)-MID($Q$2,2,7)&gt;0,"Trễ","")),"")</f>
        <v/>
      </c>
      <c r="M176">
        <f>IFERROR(IF($N$5="Sáng",MID(K176,2,7)-MID($L$2,2,7),MID(K176,2,7)-MID($Q$2,2,7)),"")</f>
        <v>-0.018633592592592563</v>
      </c>
      <c r="Q176" t="str">
        <f>IF(B176&lt;&gt;"",IF(AND(P176="",F176=""),"Không phép ",""),"")</f>
        <v xml:space="preserve">Không phép </v>
      </c>
      <c r="R176" t="str">
        <f>UPPER(B176)</f>
        <v>NGUYỄN HOÀI TÂM</v>
      </c>
      <c r="S176" t="str">
        <v>2026-2029</v>
      </c>
      <c r="T176" t="str">
        <f>IFERROR(IF(J176&lt;&gt;"", INDEX($S$5:$S$1433, MATCH(J176, $E$5:$E$1433, 0)),""),"")</f>
        <v>2024-2027</v>
      </c>
      <c r="U176" t="str">
        <v>01/11/2011</v>
      </c>
      <c r="V176">
        <f>IFERROR(IF(J176&lt;&gt;"", INDEX($U$5:$U$1433, MATCH(J176, $E$5:$E$1433, 0)),""),"")</f>
        <v>40127</v>
      </c>
      <c r="Y176">
        <f>Y175+10</f>
        <v>330001710</v>
      </c>
      <c r="Z176" t="str">
        <f>LEFT(Y176,8)</f>
        <v>33000171</v>
      </c>
      <c r="AA176" t="str">
        <v>TÂM</v>
      </c>
    </row>
    <row r="177">
      <c r="A177">
        <f>IF(B177&lt;&gt;"",A176+1,"")</f>
        <v>173</v>
      </c>
      <c r="B177" t="str">
        <v>NGUYỄN HOÀI THANH</v>
      </c>
      <c r="C177" t="str">
        <v>10A2</v>
      </c>
      <c r="D177">
        <v>33000172</v>
      </c>
      <c r="E177">
        <v>19528123</v>
      </c>
      <c r="F177" t="str">
        <f>IFERROR(IF(VLOOKUP(E177,J:J,1,0)=E177,"X",""),"")</f>
        <v/>
      </c>
      <c r="G177" t="str">
        <f>IF(J177&lt;&gt;"", INDEX($C$5:$C$1433, MATCH(J177, $E$5:$E$1433, 0)),"")</f>
        <v>12A3</v>
      </c>
      <c r="H177">
        <f>IF(J177&lt;&gt;"", INDEX($D$5:$D$1433, MATCH(J177, $E$5:$E$1433, 0)),"")</f>
        <v>0</v>
      </c>
      <c r="I177" t="str">
        <f>IFERROR(IF(J177&lt;&gt;"", INDEX($B$5:$B$1433, MATCH(J177, $E$5:$E$1433, 0)),""),"SAI")</f>
        <v>PHẠM KHÁNH BĂNG</v>
      </c>
      <c r="J177">
        <v>32000095</v>
      </c>
      <c r="K177" t="str">
        <v xml:space="preserve"> 6:33:10 AM</v>
      </c>
      <c r="L177" t="str">
        <f>IFERROR(IF($N$5="Sáng",IF(MID(K177,2,7)-MID($L$2,2,7)&gt;0,"Trễ",""),IF(MID(K177,2,7)-MID($Q$2,2,7)&gt;0,"Trễ","")),"")</f>
        <v/>
      </c>
      <c r="M177">
        <f>IFERROR(IF($N$5="Sáng",MID(K177,2,7)-MID($L$2,2,7),MID(K177,2,7)-MID($Q$2,2,7)),"")</f>
        <v>-0.018633592592592563</v>
      </c>
      <c r="Q177" t="str">
        <f>IF(B177&lt;&gt;"",IF(AND(P177="",F177=""),"Không phép ",""),"")</f>
        <v xml:space="preserve">Không phép </v>
      </c>
      <c r="R177" t="str">
        <f>UPPER(B177)</f>
        <v>NGUYỄN HOÀI THANH</v>
      </c>
      <c r="S177" t="str">
        <v>2026-2029</v>
      </c>
      <c r="T177" t="str">
        <f>IFERROR(IF(J177&lt;&gt;"", INDEX($S$5:$S$1433, MATCH(J177, $E$5:$E$1433, 0)),""),"")</f>
        <v>2024-2027</v>
      </c>
      <c r="U177" t="str">
        <v>25/02/2011</v>
      </c>
      <c r="V177">
        <f>IFERROR(IF(J177&lt;&gt;"", INDEX($U$5:$U$1433, MATCH(J177, $E$5:$E$1433, 0)),""),"")</f>
        <v>40127</v>
      </c>
      <c r="Y177">
        <f>Y176+10</f>
        <v>330001720</v>
      </c>
      <c r="Z177" t="str">
        <f>LEFT(Y177,8)</f>
        <v>33000172</v>
      </c>
      <c r="AA177" t="str">
        <v>THANH</v>
      </c>
    </row>
    <row r="178">
      <c r="A178">
        <f>IF(B178&lt;&gt;"",A177+1,"")</f>
        <v>174</v>
      </c>
      <c r="B178" t="str">
        <v>NGUYỄN MINH THIỆN</v>
      </c>
      <c r="C178" t="str">
        <v>10A2</v>
      </c>
      <c r="D178">
        <v>33000173</v>
      </c>
      <c r="E178">
        <v>19135307</v>
      </c>
      <c r="F178" t="str">
        <f>IFERROR(IF(VLOOKUP(E178,J:J,1,0)=E178,"X",""),"")</f>
        <v/>
      </c>
      <c r="G178" t="str">
        <f>IF(J178&lt;&gt;"", INDEX($C$5:$C$1433, MATCH(J178, $E$5:$E$1433, 0)),"")</f>
        <v>11A6</v>
      </c>
      <c r="H178">
        <f>IF(J178&lt;&gt;"", INDEX($D$5:$D$1433, MATCH(J178, $E$5:$E$1433, 0)),"")</f>
        <v>0</v>
      </c>
      <c r="I178" t="str">
        <f>IFERROR(IF(J178&lt;&gt;"", INDEX($B$5:$B$1433, MATCH(J178, $E$5:$E$1433, 0)),""),"SAI")</f>
        <v>TRẦN THỊ HỒNG YẾN</v>
      </c>
      <c r="J178">
        <v>32000778</v>
      </c>
      <c r="K178" t="str">
        <v xml:space="preserve"> 6:33:14 AM</v>
      </c>
      <c r="L178" t="str">
        <f>IFERROR(IF($N$5="Sáng",IF(MID(K178,2,7)-MID($L$2,2,7)&gt;0,"Trễ",""),IF(MID(K178,2,7)-MID($Q$2,2,7)&gt;0,"Trễ","")),"")</f>
        <v/>
      </c>
      <c r="M178">
        <f>IFERROR(IF($N$5="Sáng",MID(K178,2,7)-MID($L$2,2,7),MID(K178,2,7)-MID($Q$2,2,7)),"")</f>
        <v>-0.018587296296296296</v>
      </c>
      <c r="Q178" t="str">
        <f>IF(B178&lt;&gt;"",IF(AND(P178="",F178=""),"Không phép ",""),"")</f>
        <v xml:space="preserve">Không phép </v>
      </c>
      <c r="R178" t="str">
        <f>UPPER(B178)</f>
        <v>NGUYỄN MINH THIỆN</v>
      </c>
      <c r="S178" t="str">
        <v>2026-2029</v>
      </c>
      <c r="T178" t="str">
        <f>IFERROR(IF(J178&lt;&gt;"", INDEX($S$5:$S$1433, MATCH(J178, $E$5:$E$1433, 0)),""),"")</f>
        <v>2025-2028</v>
      </c>
      <c r="U178" t="str">
        <v>10/6/2011</v>
      </c>
      <c r="V178" t="str">
        <f>IFERROR(IF(J178&lt;&gt;"", INDEX($U$5:$U$1433, MATCH(J178, $E$5:$E$1433, 0)),""),"")</f>
        <v>16/10/2010</v>
      </c>
      <c r="Y178">
        <f>Y177+10</f>
        <v>330001730</v>
      </c>
      <c r="Z178" t="str">
        <f>LEFT(Y178,8)</f>
        <v>33000173</v>
      </c>
      <c r="AA178" t="str">
        <v>THIỆN</v>
      </c>
    </row>
    <row r="179">
      <c r="A179">
        <f>IF(B179&lt;&gt;"",A178+1,"")</f>
        <v>175</v>
      </c>
      <c r="B179" t="str">
        <v>TRẦN ANH THƠ</v>
      </c>
      <c r="C179" t="str">
        <v>10A2</v>
      </c>
      <c r="D179">
        <v>33000174</v>
      </c>
      <c r="E179">
        <v>20109691</v>
      </c>
      <c r="F179" t="str">
        <f>IFERROR(IF(VLOOKUP(E179,J:J,1,0)=E179,"X",""),"")</f>
        <v/>
      </c>
      <c r="G179" t="str">
        <f>IF(J179&lt;&gt;"", INDEX($C$5:$C$1433, MATCH(J179, $E$5:$E$1433, 0)),"")</f>
        <v>11A6</v>
      </c>
      <c r="H179">
        <f>IF(J179&lt;&gt;"", INDEX($D$5:$D$1433, MATCH(J179, $E$5:$E$1433, 0)),"")</f>
        <v>0</v>
      </c>
      <c r="I179" t="str">
        <f>IFERROR(IF(J179&lt;&gt;"", INDEX($B$5:$B$1433, MATCH(J179, $E$5:$E$1433, 0)),""),"SAI")</f>
        <v>TRẦN THỊ HỒNG YẾN</v>
      </c>
      <c r="J179">
        <v>32000778</v>
      </c>
      <c r="K179" t="str">
        <v xml:space="preserve"> 6:33:15 AM</v>
      </c>
      <c r="L179" t="str">
        <f>IFERROR(IF($N$5="Sáng",IF(MID(K179,2,7)-MID($L$2,2,7)&gt;0,"Trễ",""),IF(MID(K179,2,7)-MID($Q$2,2,7)&gt;0,"Trễ","")),"")</f>
        <v/>
      </c>
      <c r="M179">
        <f>IFERROR(IF($N$5="Sáng",MID(K179,2,7)-MID($L$2,2,7),MID(K179,2,7)-MID($Q$2,2,7)),"")</f>
        <v>-0.018575722222222202</v>
      </c>
      <c r="Q179" t="str">
        <f>IF(B179&lt;&gt;"",IF(AND(P179="",F179=""),"Không phép ",""),"")</f>
        <v xml:space="preserve">Không phép </v>
      </c>
      <c r="R179" t="str">
        <f>UPPER(B179)</f>
        <v>TRẦN ANH THƠ</v>
      </c>
      <c r="S179" t="str">
        <v>2026-2029</v>
      </c>
      <c r="T179" t="str">
        <f>IFERROR(IF(J179&lt;&gt;"", INDEX($S$5:$S$1433, MATCH(J179, $E$5:$E$1433, 0)),""),"")</f>
        <v>2025-2028</v>
      </c>
      <c r="U179" t="str">
        <v>21/7/2011</v>
      </c>
      <c r="V179" t="str">
        <f>IFERROR(IF(J179&lt;&gt;"", INDEX($U$5:$U$1433, MATCH(J179, $E$5:$E$1433, 0)),""),"")</f>
        <v>16/10/2010</v>
      </c>
      <c r="Y179">
        <f>Y178+10</f>
        <v>330001740</v>
      </c>
      <c r="Z179" t="str">
        <f>LEFT(Y179,8)</f>
        <v>33000174</v>
      </c>
      <c r="AA179" t="str">
        <v>THƠ</v>
      </c>
    </row>
    <row r="180">
      <c r="A180">
        <f>IF(B180&lt;&gt;"",A179+1,"")</f>
        <v>176</v>
      </c>
      <c r="B180" t="str">
        <v>PHAN THỊ ANH THUYÊN</v>
      </c>
      <c r="C180" t="str">
        <v>10A2</v>
      </c>
      <c r="D180">
        <v>33000175</v>
      </c>
      <c r="E180">
        <v>20642283</v>
      </c>
      <c r="F180" t="str">
        <f>IFERROR(IF(VLOOKUP(E180,J:J,1,0)=E180,"X",""),"")</f>
        <v/>
      </c>
      <c r="G180" t="str">
        <f>IF(J180&lt;&gt;"", INDEX($C$5:$C$1433, MATCH(J180, $E$5:$E$1433, 0)),"")</f>
        <v>11A6</v>
      </c>
      <c r="H180">
        <f>IF(J180&lt;&gt;"", INDEX($D$5:$D$1433, MATCH(J180, $E$5:$E$1433, 0)),"")</f>
        <v>0</v>
      </c>
      <c r="I180" t="str">
        <f>IFERROR(IF(J180&lt;&gt;"", INDEX($B$5:$B$1433, MATCH(J180, $E$5:$E$1433, 0)),""),"SAI")</f>
        <v>HỒ THỊ ANH THƠ</v>
      </c>
      <c r="J180">
        <v>32000765</v>
      </c>
      <c r="K180" t="str">
        <v xml:space="preserve"> 6:33:16 AM</v>
      </c>
      <c r="L180" t="str">
        <f>IFERROR(IF($N$5="Sáng",IF(MID(K180,2,7)-MID($L$2,2,7)&gt;0,"Trễ",""),IF(MID(K180,2,7)-MID($Q$2,2,7)&gt;0,"Trễ","")),"")</f>
        <v/>
      </c>
      <c r="M180">
        <f>IFERROR(IF($N$5="Sáng",MID(K180,2,7)-MID($L$2,2,7),MID(K180,2,7)-MID($Q$2,2,7)),"")</f>
        <v>-0.018564148148148163</v>
      </c>
      <c r="Q180" t="str">
        <f>IF(B180&lt;&gt;"",IF(AND(P180="",F180=""),"Không phép ",""),"")</f>
        <v xml:space="preserve">Không phép </v>
      </c>
      <c r="R180" t="str">
        <f>UPPER(B180)</f>
        <v>PHAN THỊ ANH THUYÊN</v>
      </c>
      <c r="S180" t="str">
        <v>2026-2029</v>
      </c>
      <c r="T180" t="str">
        <f>IFERROR(IF(J180&lt;&gt;"", INDEX($S$5:$S$1433, MATCH(J180, $E$5:$E$1433, 0)),""),"")</f>
        <v>2025-2028</v>
      </c>
      <c r="U180" t="str">
        <v>24/9/2011</v>
      </c>
      <c r="V180">
        <f>IFERROR(IF(J180&lt;&gt;"", INDEX($U$5:$U$1433, MATCH(J180, $E$5:$E$1433, 0)),""),"")</f>
        <v>40452</v>
      </c>
      <c r="Y180">
        <f>Y179+10</f>
        <v>330001750</v>
      </c>
      <c r="Z180" t="str">
        <f>LEFT(Y180,8)</f>
        <v>33000175</v>
      </c>
      <c r="AA180" t="str">
        <v>THUYÊN</v>
      </c>
    </row>
    <row r="181">
      <c r="A181">
        <f>IF(B181&lt;&gt;"",A180+1,"")</f>
        <v>177</v>
      </c>
      <c r="B181" t="str">
        <v>PHAN THỦY TIÊN</v>
      </c>
      <c r="C181" t="str">
        <v>10A2</v>
      </c>
      <c r="D181">
        <v>33000176</v>
      </c>
      <c r="E181">
        <v>20300555</v>
      </c>
      <c r="F181" t="str">
        <f>IFERROR(IF(VLOOKUP(E181,J:J,1,0)=E181,"X",""),"")</f>
        <v/>
      </c>
      <c r="G181" t="str">
        <f>IF(J181&lt;&gt;"", INDEX($C$5:$C$1433, MATCH(J181, $E$5:$E$1433, 0)),"")</f>
        <v>11A6</v>
      </c>
      <c r="H181">
        <f>IF(J181&lt;&gt;"", INDEX($D$5:$D$1433, MATCH(J181, $E$5:$E$1433, 0)),"")</f>
        <v>0</v>
      </c>
      <c r="I181" t="str">
        <f>IFERROR(IF(J181&lt;&gt;"", INDEX($B$5:$B$1433, MATCH(J181, $E$5:$E$1433, 0)),""),"SAI")</f>
        <v>NGUYỄN THỊ MỸ DUYÊN</v>
      </c>
      <c r="J181">
        <v>32000743</v>
      </c>
      <c r="K181" t="str">
        <v xml:space="preserve"> 6:33:16 AM</v>
      </c>
      <c r="L181" t="str">
        <f>IFERROR(IF($N$5="Sáng",IF(MID(K181,2,7)-MID($L$2,2,7)&gt;0,"Trễ",""),IF(MID(K181,2,7)-MID($Q$2,2,7)&gt;0,"Trễ","")),"")</f>
        <v/>
      </c>
      <c r="M181">
        <f>IFERROR(IF($N$5="Sáng",MID(K181,2,7)-MID($L$2,2,7),MID(K181,2,7)-MID($Q$2,2,7)),"")</f>
        <v>-0.018564148148148163</v>
      </c>
      <c r="Q181" t="str">
        <f>IF(B181&lt;&gt;"",IF(AND(P181="",F181=""),"Không phép ",""),"")</f>
        <v xml:space="preserve">Không phép </v>
      </c>
      <c r="R181" t="str">
        <f>UPPER(B181)</f>
        <v>PHAN THỦY TIÊN</v>
      </c>
      <c r="S181" t="str">
        <v>2026-2029</v>
      </c>
      <c r="T181" t="str">
        <f>IFERROR(IF(J181&lt;&gt;"", INDEX($S$5:$S$1433, MATCH(J181, $E$5:$E$1433, 0)),""),"")</f>
        <v>2025-2028</v>
      </c>
      <c r="U181" t="str">
        <v>27/3/2011</v>
      </c>
      <c r="V181">
        <f>IFERROR(IF(J181&lt;&gt;"", INDEX($U$5:$U$1433, MATCH(J181, $E$5:$E$1433, 0)),""),"")</f>
        <v>40334</v>
      </c>
      <c r="Y181">
        <f>Y180+10</f>
        <v>330001760</v>
      </c>
      <c r="Z181" t="str">
        <f>LEFT(Y181,8)</f>
        <v>33000176</v>
      </c>
      <c r="AA181" t="str">
        <v>TIÊN</v>
      </c>
    </row>
    <row r="182">
      <c r="A182">
        <f>IF(B182&lt;&gt;"",A181+1,"")</f>
        <v>178</v>
      </c>
      <c r="B182" t="str">
        <v>LÂM THỊ YẾN VY</v>
      </c>
      <c r="C182" t="str">
        <v>10A2</v>
      </c>
      <c r="D182">
        <v>33000177</v>
      </c>
      <c r="E182">
        <v>12018571</v>
      </c>
      <c r="F182" t="str">
        <f>IFERROR(IF(VLOOKUP(E182,J:J,1,0)=E182,"X",""),"")</f>
        <v/>
      </c>
      <c r="G182" t="str">
        <f>IF(J182&lt;&gt;"", INDEX($C$5:$C$1433, MATCH(J182, $E$5:$E$1433, 0)),"")</f>
        <v>11A6</v>
      </c>
      <c r="H182">
        <f>IF(J182&lt;&gt;"", INDEX($D$5:$D$1433, MATCH(J182, $E$5:$E$1433, 0)),"")</f>
        <v>0</v>
      </c>
      <c r="I182" t="str">
        <f>IFERROR(IF(J182&lt;&gt;"", INDEX($B$5:$B$1433, MATCH(J182, $E$5:$E$1433, 0)),""),"SAI")</f>
        <v>NGUYỄN THỊ MỸ DUYÊN</v>
      </c>
      <c r="J182">
        <v>32000743</v>
      </c>
      <c r="K182" t="str">
        <v xml:space="preserve"> 6:33:18 AM</v>
      </c>
      <c r="L182" t="str">
        <f>IFERROR(IF($N$5="Sáng",IF(MID(K182,2,7)-MID($L$2,2,7)&gt;0,"Trễ",""),IF(MID(K182,2,7)-MID($Q$2,2,7)&gt;0,"Trễ","")),"")</f>
        <v/>
      </c>
      <c r="M182">
        <f>IFERROR(IF($N$5="Sáng",MID(K182,2,7)-MID($L$2,2,7),MID(K182,2,7)-MID($Q$2,2,7)),"")</f>
        <v>-0.018540999999999974</v>
      </c>
      <c r="Q182" t="str">
        <f>IF(B182&lt;&gt;"",IF(AND(P182="",F182=""),"Không phép ",""),"")</f>
        <v xml:space="preserve">Không phép </v>
      </c>
      <c r="R182" t="str">
        <f>UPPER(B182)</f>
        <v>LÂM THỊ YẾN VY</v>
      </c>
      <c r="S182" t="str">
        <v>2026-2029</v>
      </c>
      <c r="T182" t="str">
        <f>IFERROR(IF(J182&lt;&gt;"", INDEX($S$5:$S$1433, MATCH(J182, $E$5:$E$1433, 0)),""),"")</f>
        <v>2025-2028</v>
      </c>
      <c r="U182" t="str">
        <v>05/8/2011</v>
      </c>
      <c r="V182">
        <f>IFERROR(IF(J182&lt;&gt;"", INDEX($U$5:$U$1433, MATCH(J182, $E$5:$E$1433, 0)),""),"")</f>
        <v>40334</v>
      </c>
      <c r="Y182">
        <f>Y181+10</f>
        <v>330001770</v>
      </c>
      <c r="Z182" t="str">
        <f>LEFT(Y182,8)</f>
        <v>33000177</v>
      </c>
      <c r="AA182" t="str">
        <v>VY</v>
      </c>
    </row>
    <row r="183">
      <c r="A183">
        <f>IF(B183&lt;&gt;"",A182+1,"")</f>
        <v>179</v>
      </c>
      <c r="B183" t="str">
        <v>PHAN TƯỜNG VY</v>
      </c>
      <c r="C183" t="str">
        <v>10A2</v>
      </c>
      <c r="D183">
        <v>33000178</v>
      </c>
      <c r="E183">
        <v>19444795</v>
      </c>
      <c r="F183" t="str">
        <f>IFERROR(IF(VLOOKUP(E183,J:J,1,0)=E183,"X",""),"")</f>
        <v/>
      </c>
      <c r="G183" t="str">
        <f>IF(J183&lt;&gt;"", INDEX($C$5:$C$1433, MATCH(J183, $E$5:$E$1433, 0)),"")</f>
        <v>11A2</v>
      </c>
      <c r="H183">
        <f>IF(J183&lt;&gt;"", INDEX($D$5:$D$1433, MATCH(J183, $E$5:$E$1433, 0)),"")</f>
        <v>0</v>
      </c>
      <c r="I183" t="str">
        <f>IFERROR(IF(J183&lt;&gt;"", INDEX($B$5:$B$1433, MATCH(J183, $E$5:$E$1433, 0)),""),"SAI")</f>
        <v>THỊ KIM NGÂN</v>
      </c>
      <c r="J183">
        <v>32000589</v>
      </c>
      <c r="K183" t="str">
        <v xml:space="preserve"> 6:33:30 AM</v>
      </c>
      <c r="L183" t="str">
        <f>IFERROR(IF($N$5="Sáng",IF(MID(K183,2,7)-MID($L$2,2,7)&gt;0,"Trễ",""),IF(MID(K183,2,7)-MID($Q$2,2,7)&gt;0,"Trễ","")),"")</f>
        <v/>
      </c>
      <c r="M183">
        <f>IFERROR(IF($N$5="Sáng",MID(K183,2,7)-MID($L$2,2,7),MID(K183,2,7)-MID($Q$2,2,7)),"")</f>
        <v>-0.018402111111111064</v>
      </c>
      <c r="Q183" t="str">
        <f>IF(B183&lt;&gt;"",IF(AND(P183="",F183=""),"Không phép ",""),"")</f>
        <v xml:space="preserve">Không phép </v>
      </c>
      <c r="R183" t="str">
        <f>UPPER(B183)</f>
        <v>PHAN TƯỜNG VY</v>
      </c>
      <c r="S183" t="str">
        <v>2026-2029</v>
      </c>
      <c r="T183" t="str">
        <f>IFERROR(IF(J183&lt;&gt;"", INDEX($S$5:$S$1433, MATCH(J183, $E$5:$E$1433, 0)),""),"")</f>
        <v>2025-2028</v>
      </c>
      <c r="U183" t="str">
        <v>15/02/2011</v>
      </c>
      <c r="V183" t="str">
        <f>IFERROR(IF(J183&lt;&gt;"", INDEX($U$5:$U$1433, MATCH(J183, $E$5:$E$1433, 0)),""),"")</f>
        <v>21/3/2010</v>
      </c>
      <c r="Y183">
        <f>Y182+10</f>
        <v>330001780</v>
      </c>
      <c r="Z183" t="str">
        <f>LEFT(Y183,8)</f>
        <v>33000178</v>
      </c>
      <c r="AA183" t="str">
        <v>VY</v>
      </c>
    </row>
    <row r="184">
      <c r="A184">
        <f>IF(B184&lt;&gt;"",A183+1,"")</f>
        <v>180</v>
      </c>
      <c r="B184" t="str">
        <v>PHAN THỊ THANH XƯƠNG</v>
      </c>
      <c r="C184" t="str">
        <v>10A2</v>
      </c>
      <c r="D184">
        <v>33000179</v>
      </c>
      <c r="E184">
        <v>19031643</v>
      </c>
      <c r="F184" t="str">
        <f>IFERROR(IF(VLOOKUP(E184,J:J,1,0)=E184,"X",""),"")</f>
        <v/>
      </c>
      <c r="G184" t="str">
        <f>IF(J184&lt;&gt;"", INDEX($C$5:$C$1433, MATCH(J184, $E$5:$E$1433, 0)),"")</f>
        <v>11A2</v>
      </c>
      <c r="H184">
        <f>IF(J184&lt;&gt;"", INDEX($D$5:$D$1433, MATCH(J184, $E$5:$E$1433, 0)),"")</f>
        <v>0</v>
      </c>
      <c r="I184" t="str">
        <f>IFERROR(IF(J184&lt;&gt;"", INDEX($B$5:$B$1433, MATCH(J184, $E$5:$E$1433, 0)),""),"SAI")</f>
        <v>THỊ KIM NGÂN</v>
      </c>
      <c r="J184">
        <v>32000589</v>
      </c>
      <c r="K184" t="str">
        <v xml:space="preserve"> 6:33:31 AM</v>
      </c>
      <c r="L184" t="str">
        <f>IFERROR(IF($N$5="Sáng",IF(MID(K184,2,7)-MID($L$2,2,7)&gt;0,"Trễ",""),IF(MID(K184,2,7)-MID($Q$2,2,7)&gt;0,"Trễ","")),"")</f>
        <v/>
      </c>
      <c r="M184">
        <f>IFERROR(IF($N$5="Sáng",MID(K184,2,7)-MID($L$2,2,7),MID(K184,2,7)-MID($Q$2,2,7)),"")</f>
        <v>-0.018390537037037025</v>
      </c>
      <c r="Q184" t="str">
        <f>IF(B184&lt;&gt;"",IF(AND(P184="",F184=""),"Không phép ",""),"")</f>
        <v xml:space="preserve">Không phép </v>
      </c>
      <c r="R184" t="str">
        <f>UPPER(B184)</f>
        <v>PHAN THỊ THANH XƯƠNG</v>
      </c>
      <c r="S184" t="str">
        <v>2026-2029</v>
      </c>
      <c r="T184" t="str">
        <f>IFERROR(IF(J184&lt;&gt;"", INDEX($S$5:$S$1433, MATCH(J184, $E$5:$E$1433, 0)),""),"")</f>
        <v>2025-2028</v>
      </c>
      <c r="U184" t="str">
        <v>11/4/2011</v>
      </c>
      <c r="V184" t="str">
        <f>IFERROR(IF(J184&lt;&gt;"", INDEX($U$5:$U$1433, MATCH(J184, $E$5:$E$1433, 0)),""),"")</f>
        <v>21/3/2010</v>
      </c>
      <c r="Y184">
        <f>Y183+10</f>
        <v>330001790</v>
      </c>
      <c r="Z184" t="str">
        <f>LEFT(Y184,8)</f>
        <v>33000179</v>
      </c>
      <c r="AA184" t="str">
        <v>XƯƠNG</v>
      </c>
    </row>
    <row r="185">
      <c r="A185">
        <f>IF(B185&lt;&gt;"",A184+1,"")</f>
        <v>181</v>
      </c>
      <c r="B185" t="str">
        <v>ĐỒNG NGỌC Ý</v>
      </c>
      <c r="C185" t="str">
        <v>10A2</v>
      </c>
      <c r="D185">
        <v>33000180</v>
      </c>
      <c r="E185">
        <v>19462043</v>
      </c>
      <c r="F185" t="str">
        <f>IFERROR(IF(VLOOKUP(E185,J:J,1,0)=E185,"X",""),"")</f>
        <v/>
      </c>
      <c r="G185" t="str">
        <f>IF(J185&lt;&gt;"", INDEX($C$5:$C$1433, MATCH(J185, $E$5:$E$1433, 0)),"")</f>
        <v>11A2</v>
      </c>
      <c r="H185">
        <f>IF(J185&lt;&gt;"", INDEX($D$5:$D$1433, MATCH(J185, $E$5:$E$1433, 0)),"")</f>
        <v>0</v>
      </c>
      <c r="I185" t="str">
        <f>IFERROR(IF(J185&lt;&gt;"", INDEX($B$5:$B$1433, MATCH(J185, $E$5:$E$1433, 0)),""),"SAI")</f>
        <v>THỊ KIM NGÂN</v>
      </c>
      <c r="J185">
        <v>32000589</v>
      </c>
      <c r="K185" t="str">
        <v xml:space="preserve"> 6:33:32 AM</v>
      </c>
      <c r="L185" t="str">
        <f>IFERROR(IF($N$5="Sáng",IF(MID(K185,2,7)-MID($L$2,2,7)&gt;0,"Trễ",""),IF(MID(K185,2,7)-MID($Q$2,2,7)&gt;0,"Trễ","")),"")</f>
        <v/>
      </c>
      <c r="M185">
        <f>IFERROR(IF($N$5="Sáng",MID(K185,2,7)-MID($L$2,2,7),MID(K185,2,7)-MID($Q$2,2,7)),"")</f>
        <v>-0.01837896296296293</v>
      </c>
      <c r="Q185" t="str">
        <f>IF(B185&lt;&gt;"",IF(AND(P185="",F185=""),"Không phép ",""),"")</f>
        <v xml:space="preserve">Không phép </v>
      </c>
      <c r="R185" t="str">
        <f>UPPER(B185)</f>
        <v>ĐỒNG NGỌC Ý</v>
      </c>
      <c r="S185" t="str">
        <v>2026-2029</v>
      </c>
      <c r="T185" t="str">
        <f>IFERROR(IF(J185&lt;&gt;"", INDEX($S$5:$S$1433, MATCH(J185, $E$5:$E$1433, 0)),""),"")</f>
        <v>2025-2028</v>
      </c>
      <c r="U185" t="str">
        <v>24/3/2011</v>
      </c>
      <c r="V185" t="str">
        <f>IFERROR(IF(J185&lt;&gt;"", INDEX($U$5:$U$1433, MATCH(J185, $E$5:$E$1433, 0)),""),"")</f>
        <v>21/3/2010</v>
      </c>
      <c r="Y185">
        <f>Y184+10</f>
        <v>330001800</v>
      </c>
      <c r="Z185" t="str">
        <f>LEFT(Y185,8)</f>
        <v>33000180</v>
      </c>
      <c r="AA185" t="str">
        <v>Ý</v>
      </c>
    </row>
    <row r="186">
      <c r="A186">
        <f>IF(B186&lt;&gt;"",A185+1,"")</f>
        <v>182</v>
      </c>
      <c r="B186" t="str">
        <v>NGUYỄN THỊ NHƯ Ý</v>
      </c>
      <c r="C186" t="str">
        <v>10A2</v>
      </c>
      <c r="D186">
        <v>33000181</v>
      </c>
      <c r="E186">
        <v>19331147</v>
      </c>
      <c r="F186" t="str">
        <f>IFERROR(IF(VLOOKUP(E186,J:J,1,0)=E186,"X",""),"")</f>
        <v/>
      </c>
      <c r="G186" t="str">
        <f>IF(J186&lt;&gt;"", INDEX($C$5:$C$1433, MATCH(J186, $E$5:$E$1433, 0)),"")</f>
        <v>12A4</v>
      </c>
      <c r="H186">
        <f>IF(J186&lt;&gt;"", INDEX($D$5:$D$1433, MATCH(J186, $E$5:$E$1433, 0)),"")</f>
        <v>0</v>
      </c>
      <c r="I186" t="str">
        <f>IFERROR(IF(J186&lt;&gt;"", INDEX($B$5:$B$1433, MATCH(J186, $E$5:$E$1433, 0)),""),"SAI")</f>
        <v>DANH THỊ KIM DUYÊN</v>
      </c>
      <c r="J186">
        <v>32000139</v>
      </c>
      <c r="K186" t="str">
        <v xml:space="preserve"> 6:33:34 AM</v>
      </c>
      <c r="L186" t="str">
        <f>IFERROR(IF($N$5="Sáng",IF(MID(K186,2,7)-MID($L$2,2,7)&gt;0,"Trễ",""),IF(MID(K186,2,7)-MID($Q$2,2,7)&gt;0,"Trễ","")),"")</f>
        <v/>
      </c>
      <c r="M186">
        <f>IFERROR(IF($N$5="Sáng",MID(K186,2,7)-MID($L$2,2,7),MID(K186,2,7)-MID($Q$2,2,7)),"")</f>
        <v>-0.018355814814814797</v>
      </c>
      <c r="Q186" t="str">
        <f>IF(B186&lt;&gt;"",IF(AND(P186="",F186=""),"Không phép ",""),"")</f>
        <v xml:space="preserve">Không phép </v>
      </c>
      <c r="R186" t="str">
        <f>UPPER(B186)</f>
        <v>NGUYỄN THỊ NHƯ Ý</v>
      </c>
      <c r="S186" t="str">
        <v>2026-2029</v>
      </c>
      <c r="T186" t="str">
        <f>IFERROR(IF(J186&lt;&gt;"", INDEX($S$5:$S$1433, MATCH(J186, $E$5:$E$1433, 0)),""),"")</f>
        <v>2024-2027</v>
      </c>
      <c r="U186" t="str">
        <v>14/8/2011</v>
      </c>
      <c r="V186" t="str">
        <f>IFERROR(IF(J186&lt;&gt;"", INDEX($U$5:$U$1433, MATCH(J186, $E$5:$E$1433, 0)),""),"")</f>
        <v>17/07/2009</v>
      </c>
      <c r="Y186">
        <f>Y185+10</f>
        <v>330001810</v>
      </c>
      <c r="Z186" t="str">
        <f>LEFT(Y186,8)</f>
        <v>33000181</v>
      </c>
      <c r="AA186" t="str">
        <v>Ý</v>
      </c>
    </row>
    <row r="187">
      <c r="A187">
        <f>IF(B187&lt;&gt;"",A186+1,"")</f>
        <v>183</v>
      </c>
      <c r="B187" t="str">
        <v>NGUYỄN THỊ NGỌC YẾN</v>
      </c>
      <c r="C187" t="str">
        <v>10A2</v>
      </c>
      <c r="D187">
        <v>33000182</v>
      </c>
      <c r="E187">
        <v>20055835</v>
      </c>
      <c r="F187" t="str">
        <f>IFERROR(IF(VLOOKUP(E187,J:J,1,0)=E187,"X",""),"")</f>
        <v/>
      </c>
      <c r="G187" t="str">
        <f>IF(J187&lt;&gt;"", INDEX($C$5:$C$1433, MATCH(J187, $E$5:$E$1433, 0)),"")</f>
        <v>12A4</v>
      </c>
      <c r="H187">
        <f>IF(J187&lt;&gt;"", INDEX($D$5:$D$1433, MATCH(J187, $E$5:$E$1433, 0)),"")</f>
        <v>0</v>
      </c>
      <c r="I187" t="str">
        <f>IFERROR(IF(J187&lt;&gt;"", INDEX($B$5:$B$1433, MATCH(J187, $E$5:$E$1433, 0)),""),"SAI")</f>
        <v>DANH THỊ KIM DUYÊN</v>
      </c>
      <c r="J187">
        <v>32000139</v>
      </c>
      <c r="K187" t="str">
        <v xml:space="preserve"> 6:33:34 AM</v>
      </c>
      <c r="L187" t="str">
        <f>IFERROR(IF($N$5="Sáng",IF(MID(K187,2,7)-MID($L$2,2,7)&gt;0,"Trễ",""),IF(MID(K187,2,7)-MID($Q$2,2,7)&gt;0,"Trễ","")),"")</f>
        <v/>
      </c>
      <c r="M187">
        <f>IFERROR(IF($N$5="Sáng",MID(K187,2,7)-MID($L$2,2,7),MID(K187,2,7)-MID($Q$2,2,7)),"")</f>
        <v>-0.018355814814814797</v>
      </c>
      <c r="Q187" t="str">
        <f>IF(B187&lt;&gt;"",IF(AND(P187="",F187=""),"Không phép ",""),"")</f>
        <v xml:space="preserve">Không phép </v>
      </c>
      <c r="R187" t="str">
        <f>UPPER(B187)</f>
        <v>NGUYỄN THỊ NGỌC YẾN</v>
      </c>
      <c r="S187" t="str">
        <v>2026-2029</v>
      </c>
      <c r="T187" t="str">
        <f>IFERROR(IF(J187&lt;&gt;"", INDEX($S$5:$S$1433, MATCH(J187, $E$5:$E$1433, 0)),""),"")</f>
        <v>2024-2027</v>
      </c>
      <c r="U187" t="str">
        <v>15/3/2011</v>
      </c>
      <c r="V187" t="str">
        <f>IFERROR(IF(J187&lt;&gt;"", INDEX($U$5:$U$1433, MATCH(J187, $E$5:$E$1433, 0)),""),"")</f>
        <v>17/07/2009</v>
      </c>
      <c r="Y187">
        <f>Y186+10</f>
        <v>330001820</v>
      </c>
      <c r="Z187" t="str">
        <f>LEFT(Y187,8)</f>
        <v>33000182</v>
      </c>
      <c r="AA187" t="str">
        <v>YẾN</v>
      </c>
    </row>
    <row r="188">
      <c r="A188">
        <f>IF(B188&lt;&gt;"",A187+1,"")</f>
        <v>184</v>
      </c>
      <c r="B188" t="str">
        <v>VÕ THÚY AN</v>
      </c>
      <c r="C188" t="str">
        <v>10A3</v>
      </c>
      <c r="D188">
        <v>33000183</v>
      </c>
      <c r="E188">
        <v>19427355</v>
      </c>
      <c r="F188" t="str">
        <f>IFERROR(IF(VLOOKUP(E188,J:J,1,0)=E188,"X",""),"")</f>
        <v/>
      </c>
      <c r="G188" t="str">
        <f>IF(J188&lt;&gt;"", INDEX($C$5:$C$1433, MATCH(J188, $E$5:$E$1433, 0)),"")</f>
        <v/>
      </c>
      <c r="H188" t="str">
        <f>IF(J188&lt;&gt;"", INDEX($D$5:$D$1433, MATCH(J188, $E$5:$E$1433, 0)),"")</f>
        <v/>
      </c>
      <c r="I188" t="str">
        <f>IFERROR(IF(J188&lt;&gt;"", INDEX($B$5:$B$1433, MATCH(J188, $E$5:$E$1433, 0)),""),"SAI")</f>
        <v/>
      </c>
      <c r="L188" t="str">
        <f>IFERROR(IF($N$5="Sáng",IF(MID(K188,2,7)-MID($L$2,2,7)&gt;0,"Trễ",""),IF(MID(K188,2,7)-MID($Q$2,2,7)&gt;0,"Trễ","")),"")</f>
        <v/>
      </c>
      <c r="M188" t="str">
        <f>IFERROR(IF($N$5="Sáng",MID(K188,2,7)-MID($L$2,2,7),MID(K188,2,7)-MID($Q$2,2,7)),"")</f>
        <v/>
      </c>
      <c r="Q188" t="str">
        <f>IF(B188&lt;&gt;"",IF(AND(P188="",F188=""),"Không phép ",""),"")</f>
        <v xml:space="preserve">Không phép </v>
      </c>
      <c r="R188" t="str">
        <f>UPPER(B188)</f>
        <v>VÕ THÚY AN</v>
      </c>
      <c r="S188" t="str">
        <v>2026-2029</v>
      </c>
      <c r="T188" t="str">
        <f>IFERROR(IF(J188&lt;&gt;"", INDEX($S$5:$S$1433, MATCH(J188, $E$5:$E$1433, 0)),""),"")</f>
        <v/>
      </c>
      <c r="U188" t="str">
        <v>09/6/2011</v>
      </c>
      <c r="V188" t="str">
        <f>IFERROR(IF(J188&lt;&gt;"", INDEX($U$5:$U$1433, MATCH(J188, $E$5:$E$1433, 0)),""),"")</f>
        <v/>
      </c>
      <c r="Y188">
        <f>Y187+10</f>
        <v>330001830</v>
      </c>
      <c r="Z188" t="str">
        <f>LEFT(Y188,8)</f>
        <v>33000183</v>
      </c>
      <c r="AA188" t="str">
        <v>AN</v>
      </c>
    </row>
    <row r="189">
      <c r="A189">
        <f>IF(B189&lt;&gt;"",A188+1,"")</f>
        <v>185</v>
      </c>
      <c r="B189" t="str">
        <v>LÊ HUỲNH ANH</v>
      </c>
      <c r="C189" t="str">
        <v>10A3</v>
      </c>
      <c r="D189">
        <v>33000184</v>
      </c>
      <c r="E189">
        <v>20111419</v>
      </c>
      <c r="F189" t="str">
        <f>IFERROR(IF(VLOOKUP(E189,J:J,1,0)=E189,"X",""),"")</f>
        <v/>
      </c>
      <c r="G189" t="str">
        <f>IF(J189&lt;&gt;"", INDEX($C$5:$C$1433, MATCH(J189, $E$5:$E$1433, 0)),"")</f>
        <v/>
      </c>
      <c r="H189" t="str">
        <f>IF(J189&lt;&gt;"", INDEX($D$5:$D$1433, MATCH(J189, $E$5:$E$1433, 0)),"")</f>
        <v/>
      </c>
      <c r="I189" t="str">
        <f>IFERROR(IF(J189&lt;&gt;"", INDEX($B$5:$B$1433, MATCH(J189, $E$5:$E$1433, 0)),""),"SAI")</f>
        <v/>
      </c>
      <c r="L189" t="str">
        <f>IFERROR(IF($N$5="Sáng",IF(MID(K189,2,7)-MID($L$2,2,7)&gt;0,"Trễ",""),IF(MID(K189,2,7)-MID($Q$2,2,7)&gt;0,"Trễ","")),"")</f>
        <v/>
      </c>
      <c r="M189" t="str">
        <f>IFERROR(IF($N$5="Sáng",MID(K189,2,7)-MID($L$2,2,7),MID(K189,2,7)-MID($Q$2,2,7)),"")</f>
        <v/>
      </c>
      <c r="Q189" t="str">
        <f>IF(B189&lt;&gt;"",IF(AND(P189="",F189=""),"Không phép ",""),"")</f>
        <v xml:space="preserve">Không phép </v>
      </c>
      <c r="R189" t="str">
        <f>UPPER(B189)</f>
        <v>LÊ HUỲNH ANH</v>
      </c>
      <c r="S189" t="str">
        <v>2026-2029</v>
      </c>
      <c r="T189" t="str">
        <f>IFERROR(IF(J189&lt;&gt;"", INDEX($S$5:$S$1433, MATCH(J189, $E$5:$E$1433, 0)),""),"")</f>
        <v/>
      </c>
      <c r="U189" t="str">
        <v>04/02/2011</v>
      </c>
      <c r="V189" t="str">
        <f>IFERROR(IF(J189&lt;&gt;"", INDEX($U$5:$U$1433, MATCH(J189, $E$5:$E$1433, 0)),""),"")</f>
        <v/>
      </c>
      <c r="Y189">
        <f>Y188+10</f>
        <v>330001840</v>
      </c>
      <c r="Z189" t="str">
        <f>LEFT(Y189,8)</f>
        <v>33000184</v>
      </c>
      <c r="AA189" t="str">
        <v>ANH</v>
      </c>
    </row>
    <row r="190">
      <c r="A190">
        <f>IF(B190&lt;&gt;"",A189+1,"")</f>
        <v>186</v>
      </c>
      <c r="B190" t="str">
        <v>TRIỆU QUỐC BẢO</v>
      </c>
      <c r="C190" t="str">
        <v>10A3</v>
      </c>
      <c r="D190">
        <v>33000185</v>
      </c>
      <c r="E190">
        <v>20342171</v>
      </c>
      <c r="F190" t="str">
        <f>IFERROR(IF(VLOOKUP(E190,J:J,1,0)=E190,"X",""),"")</f>
        <v/>
      </c>
      <c r="G190" t="str">
        <f>IF(J190&lt;&gt;"", INDEX($C$5:$C$1433, MATCH(J190, $E$5:$E$1433, 0)),"")</f>
        <v/>
      </c>
      <c r="H190" t="str">
        <f>IF(J190&lt;&gt;"", INDEX($D$5:$D$1433, MATCH(J190, $E$5:$E$1433, 0)),"")</f>
        <v/>
      </c>
      <c r="I190" t="str">
        <f>IFERROR(IF(J190&lt;&gt;"", INDEX($B$5:$B$1433, MATCH(J190, $E$5:$E$1433, 0)),""),"SAI")</f>
        <v/>
      </c>
      <c r="L190" t="str">
        <f>IFERROR(IF($N$5="Sáng",IF(MID(K190,2,7)-MID($L$2,2,7)&gt;0,"Trễ",""),IF(MID(K190,2,7)-MID($Q$2,2,7)&gt;0,"Trễ","")),"")</f>
        <v/>
      </c>
      <c r="M190" t="str">
        <f>IFERROR(IF($N$5="Sáng",MID(K190,2,7)-MID($L$2,2,7),MID(K190,2,7)-MID($Q$2,2,7)),"")</f>
        <v/>
      </c>
      <c r="Q190" t="str">
        <f>IF(B190&lt;&gt;"",IF(AND(P190="",F190=""),"Không phép ",""),"")</f>
        <v xml:space="preserve">Không phép </v>
      </c>
      <c r="R190" t="str">
        <f>UPPER(B190)</f>
        <v>TRIỆU QUỐC BẢO</v>
      </c>
      <c r="S190" t="str">
        <v>2026-2029</v>
      </c>
      <c r="T190" t="str">
        <f>IFERROR(IF(J190&lt;&gt;"", INDEX($S$5:$S$1433, MATCH(J190, $E$5:$E$1433, 0)),""),"")</f>
        <v/>
      </c>
      <c r="U190" t="str">
        <v>08/7/2011</v>
      </c>
      <c r="V190" t="str">
        <f>IFERROR(IF(J190&lt;&gt;"", INDEX($U$5:$U$1433, MATCH(J190, $E$5:$E$1433, 0)),""),"")</f>
        <v/>
      </c>
      <c r="Y190">
        <f>Y189+10</f>
        <v>330001850</v>
      </c>
      <c r="Z190" t="str">
        <f>LEFT(Y190,8)</f>
        <v>33000185</v>
      </c>
      <c r="AA190" t="str">
        <v>BẢO</v>
      </c>
    </row>
    <row r="191">
      <c r="A191">
        <f>IF(B191&lt;&gt;"",A190+1,"")</f>
        <v>187</v>
      </c>
      <c r="B191" t="str">
        <v>PHẠM NGỌC BÍCH</v>
      </c>
      <c r="C191" t="str">
        <v>10A3</v>
      </c>
      <c r="D191">
        <v>33000186</v>
      </c>
      <c r="E191">
        <v>6428891</v>
      </c>
      <c r="F191" t="str">
        <f>IFERROR(IF(VLOOKUP(E191,J:J,1,0)=E191,"X",""),"")</f>
        <v/>
      </c>
      <c r="G191" t="str">
        <f>IF(J191&lt;&gt;"", INDEX($C$5:$C$1433, MATCH(J191, $E$5:$E$1433, 0)),"")</f>
        <v/>
      </c>
      <c r="H191" t="str">
        <f>IF(J191&lt;&gt;"", INDEX($D$5:$D$1433, MATCH(J191, $E$5:$E$1433, 0)),"")</f>
        <v/>
      </c>
      <c r="I191" t="str">
        <f>IFERROR(IF(J191&lt;&gt;"", INDEX($B$5:$B$1433, MATCH(J191, $E$5:$E$1433, 0)),""),"SAI")</f>
        <v/>
      </c>
      <c r="L191" t="str">
        <f>IFERROR(IF($N$5="Sáng",IF(MID(K191,2,7)-MID($L$2,2,7)&gt;0,"Trễ",""),IF(MID(K191,2,7)-MID($Q$2,2,7)&gt;0,"Trễ","")),"")</f>
        <v/>
      </c>
      <c r="M191" t="str">
        <f>IFERROR(IF($N$5="Sáng",MID(K191,2,7)-MID($L$2,2,7),MID(K191,2,7)-MID($Q$2,2,7)),"")</f>
        <v/>
      </c>
      <c r="Q191" t="str">
        <f>IF(B191&lt;&gt;"",IF(AND(P191="",F191=""),"Không phép ",""),"")</f>
        <v xml:space="preserve">Không phép </v>
      </c>
      <c r="R191" t="str">
        <f>UPPER(B191)</f>
        <v>PHẠM NGỌC BÍCH</v>
      </c>
      <c r="S191" t="str">
        <v>2026-2029</v>
      </c>
      <c r="T191" t="str">
        <f>IFERROR(IF(J191&lt;&gt;"", INDEX($S$5:$S$1433, MATCH(J191, $E$5:$E$1433, 0)),""),"")</f>
        <v/>
      </c>
      <c r="U191" t="str">
        <v>24/10/2011</v>
      </c>
      <c r="V191" t="str">
        <f>IFERROR(IF(J191&lt;&gt;"", INDEX($U$5:$U$1433, MATCH(J191, $E$5:$E$1433, 0)),""),"")</f>
        <v/>
      </c>
      <c r="Y191">
        <f>Y190+10</f>
        <v>330001860</v>
      </c>
      <c r="Z191" t="str">
        <f>LEFT(Y191,8)</f>
        <v>33000186</v>
      </c>
      <c r="AA191" t="str">
        <v>BÍCH</v>
      </c>
    </row>
    <row r="192">
      <c r="A192">
        <f>IF(B192&lt;&gt;"",A191+1,"")</f>
        <v>188</v>
      </c>
      <c r="B192" t="str">
        <v>LÊ THỊ NHƯ BÌNH</v>
      </c>
      <c r="C192" t="str">
        <v>10A3</v>
      </c>
      <c r="D192">
        <v>33000187</v>
      </c>
      <c r="E192">
        <v>16225675</v>
      </c>
      <c r="F192" t="str">
        <f>IFERROR(IF(VLOOKUP(E192,J:J,1,0)=E192,"X",""),"")</f>
        <v/>
      </c>
      <c r="G192" t="str">
        <f>IF(J192&lt;&gt;"", INDEX($C$5:$C$1433, MATCH(J192, $E$5:$E$1433, 0)),"")</f>
        <v/>
      </c>
      <c r="H192" t="str">
        <f>IF(J192&lt;&gt;"", INDEX($D$5:$D$1433, MATCH(J192, $E$5:$E$1433, 0)),"")</f>
        <v/>
      </c>
      <c r="I192" t="str">
        <f>IFERROR(IF(J192&lt;&gt;"", INDEX($B$5:$B$1433, MATCH(J192, $E$5:$E$1433, 0)),""),"SAI")</f>
        <v/>
      </c>
      <c r="L192" t="str">
        <f>IFERROR(IF($N$5="Sáng",IF(MID(K192,2,7)-MID($L$2,2,7)&gt;0,"Trễ",""),IF(MID(K192,2,7)-MID($Q$2,2,7)&gt;0,"Trễ","")),"")</f>
        <v/>
      </c>
      <c r="M192" t="str">
        <f>IFERROR(IF($N$5="Sáng",MID(K192,2,7)-MID($L$2,2,7),MID(K192,2,7)-MID($Q$2,2,7)),"")</f>
        <v/>
      </c>
      <c r="Q192" t="str">
        <f>IF(B192&lt;&gt;"",IF(AND(P192="",F192=""),"Không phép ",""),"")</f>
        <v xml:space="preserve">Không phép </v>
      </c>
      <c r="R192" t="str">
        <f>UPPER(B192)</f>
        <v>LÊ THỊ NHƯ BÌNH</v>
      </c>
      <c r="S192" t="str">
        <v>2026-2029</v>
      </c>
      <c r="T192" t="str">
        <f>IFERROR(IF(J192&lt;&gt;"", INDEX($S$5:$S$1433, MATCH(J192, $E$5:$E$1433, 0)),""),"")</f>
        <v/>
      </c>
      <c r="U192" t="str">
        <v>10/9/2011</v>
      </c>
      <c r="V192" t="str">
        <f>IFERROR(IF(J192&lt;&gt;"", INDEX($U$5:$U$1433, MATCH(J192, $E$5:$E$1433, 0)),""),"")</f>
        <v/>
      </c>
      <c r="Y192">
        <f>Y191+10</f>
        <v>330001870</v>
      </c>
      <c r="Z192" t="str">
        <f>LEFT(Y192,8)</f>
        <v>33000187</v>
      </c>
      <c r="AA192" t="str">
        <v>BÌNH</v>
      </c>
    </row>
    <row r="193">
      <c r="A193">
        <f>IF(B193&lt;&gt;"",A192+1,"")</f>
        <v>189</v>
      </c>
      <c r="B193" t="str">
        <v>VÕ THÀNH CÔNG</v>
      </c>
      <c r="C193" t="str">
        <v>10A3</v>
      </c>
      <c r="D193">
        <v>33000188</v>
      </c>
      <c r="E193">
        <v>15135115</v>
      </c>
      <c r="F193" t="str">
        <f>IFERROR(IF(VLOOKUP(E193,J:J,1,0)=E193,"X",""),"")</f>
        <v/>
      </c>
      <c r="G193" t="str">
        <f>IF(J193&lt;&gt;"", INDEX($C$5:$C$1433, MATCH(J193, $E$5:$E$1433, 0)),"")</f>
        <v/>
      </c>
      <c r="H193" t="str">
        <f>IF(J193&lt;&gt;"", INDEX($D$5:$D$1433, MATCH(J193, $E$5:$E$1433, 0)),"")</f>
        <v/>
      </c>
      <c r="I193" t="str">
        <f>IFERROR(IF(J193&lt;&gt;"", INDEX($B$5:$B$1433, MATCH(J193, $E$5:$E$1433, 0)),""),"SAI")</f>
        <v/>
      </c>
      <c r="L193" t="str">
        <f>IFERROR(IF($N$5="Sáng",IF(MID(K193,2,7)-MID($L$2,2,7)&gt;0,"Trễ",""),IF(MID(K193,2,7)-MID($Q$2,2,7)&gt;0,"Trễ","")),"")</f>
        <v/>
      </c>
      <c r="M193" t="str">
        <f>IFERROR(IF($N$5="Sáng",MID(K193,2,7)-MID($L$2,2,7),MID(K193,2,7)-MID($Q$2,2,7)),"")</f>
        <v/>
      </c>
      <c r="Q193" t="str">
        <f>IF(B193&lt;&gt;"",IF(AND(P193="",F193=""),"Không phép ",""),"")</f>
        <v xml:space="preserve">Không phép </v>
      </c>
      <c r="R193" t="str">
        <f>UPPER(B193)</f>
        <v>VÕ THÀNH CÔNG</v>
      </c>
      <c r="S193" t="str">
        <v>2026-2029</v>
      </c>
      <c r="T193" t="str">
        <f>IFERROR(IF(J193&lt;&gt;"", INDEX($S$5:$S$1433, MATCH(J193, $E$5:$E$1433, 0)),""),"")</f>
        <v/>
      </c>
      <c r="U193" t="str">
        <v>16/11/2011</v>
      </c>
      <c r="V193" t="str">
        <f>IFERROR(IF(J193&lt;&gt;"", INDEX($U$5:$U$1433, MATCH(J193, $E$5:$E$1433, 0)),""),"")</f>
        <v/>
      </c>
      <c r="Y193">
        <f>Y192+10</f>
        <v>330001880</v>
      </c>
      <c r="Z193" t="str">
        <f>LEFT(Y193,8)</f>
        <v>33000188</v>
      </c>
      <c r="AA193" t="str">
        <v>CÔNG</v>
      </c>
    </row>
    <row r="194">
      <c r="A194">
        <f>IF(B194&lt;&gt;"",A193+1,"")</f>
        <v>190</v>
      </c>
      <c r="B194" t="str">
        <v>NGUYỄN MINH ĐẠI</v>
      </c>
      <c r="C194" t="str">
        <v>10A3</v>
      </c>
      <c r="D194">
        <v>33000189</v>
      </c>
      <c r="E194">
        <v>20242219</v>
      </c>
      <c r="F194" t="str">
        <f>IFERROR(IF(VLOOKUP(E194,J:J,1,0)=E194,"X",""),"")</f>
        <v/>
      </c>
      <c r="G194" t="str">
        <f>IF(J194&lt;&gt;"", INDEX($C$5:$C$1433, MATCH(J194, $E$5:$E$1433, 0)),"")</f>
        <v/>
      </c>
      <c r="H194" t="str">
        <f>IF(J194&lt;&gt;"", INDEX($D$5:$D$1433, MATCH(J194, $E$5:$E$1433, 0)),"")</f>
        <v/>
      </c>
      <c r="I194" t="str">
        <f>IFERROR(IF(J194&lt;&gt;"", INDEX($B$5:$B$1433, MATCH(J194, $E$5:$E$1433, 0)),""),"SAI")</f>
        <v/>
      </c>
      <c r="L194" t="str">
        <f>IFERROR(IF($N$5="Sáng",IF(MID(K194,2,7)-MID($L$2,2,7)&gt;0,"Trễ",""),IF(MID(K194,2,7)-MID($Q$2,2,7)&gt;0,"Trễ","")),"")</f>
        <v/>
      </c>
      <c r="M194" t="str">
        <f>IFERROR(IF($N$5="Sáng",MID(K194,2,7)-MID($L$2,2,7),MID(K194,2,7)-MID($Q$2,2,7)),"")</f>
        <v/>
      </c>
      <c r="Q194" t="str">
        <f>IF(B194&lt;&gt;"",IF(AND(P194="",F194=""),"Không phép ",""),"")</f>
        <v xml:space="preserve">Không phép </v>
      </c>
      <c r="R194" t="str">
        <f>UPPER(B194)</f>
        <v>NGUYỄN MINH ĐẠI</v>
      </c>
      <c r="S194" t="str">
        <v>2026-2029</v>
      </c>
      <c r="T194" t="str">
        <f>IFERROR(IF(J194&lt;&gt;"", INDEX($S$5:$S$1433, MATCH(J194, $E$5:$E$1433, 0)),""),"")</f>
        <v/>
      </c>
      <c r="U194" t="str">
        <v>23/10/2009</v>
      </c>
      <c r="V194" t="str">
        <f>IFERROR(IF(J194&lt;&gt;"", INDEX($U$5:$U$1433, MATCH(J194, $E$5:$E$1433, 0)),""),"")</f>
        <v/>
      </c>
      <c r="Y194">
        <f>Y193+10</f>
        <v>330001890</v>
      </c>
      <c r="Z194" t="str">
        <f>LEFT(Y194,8)</f>
        <v>33000189</v>
      </c>
      <c r="AA194" t="str">
        <v>ĐẠI</v>
      </c>
    </row>
    <row r="195">
      <c r="A195">
        <f>IF(B195&lt;&gt;"",A194+1,"")</f>
        <v>191</v>
      </c>
      <c r="B195" t="str">
        <v>LÊ THỊ ĐAN ĐAN</v>
      </c>
      <c r="C195" t="str">
        <v>10A3</v>
      </c>
      <c r="D195">
        <v>33000190</v>
      </c>
      <c r="E195">
        <v>16848219</v>
      </c>
      <c r="F195" t="str">
        <f>IFERROR(IF(VLOOKUP(E195,J:J,1,0)=E195,"X",""),"")</f>
        <v/>
      </c>
      <c r="G195" t="str">
        <f>IF(J195&lt;&gt;"", INDEX($C$5:$C$1433, MATCH(J195, $E$5:$E$1433, 0)),"")</f>
        <v/>
      </c>
      <c r="H195" t="str">
        <f>IF(J195&lt;&gt;"", INDEX($D$5:$D$1433, MATCH(J195, $E$5:$E$1433, 0)),"")</f>
        <v/>
      </c>
      <c r="I195" t="str">
        <f>IFERROR(IF(J195&lt;&gt;"", INDEX($B$5:$B$1433, MATCH(J195, $E$5:$E$1433, 0)),""),"SAI")</f>
        <v/>
      </c>
      <c r="L195" t="str">
        <f>IFERROR(IF($N$5="Sáng",IF(MID(K195,2,7)-MID($L$2,2,7)&gt;0,"Trễ",""),IF(MID(K195,2,7)-MID($Q$2,2,7)&gt;0,"Trễ","")),"")</f>
        <v/>
      </c>
      <c r="M195" t="str">
        <f>IFERROR(IF($N$5="Sáng",MID(K195,2,7)-MID($L$2,2,7),MID(K195,2,7)-MID($Q$2,2,7)),"")</f>
        <v/>
      </c>
      <c r="Q195" t="str">
        <f>IF(B195&lt;&gt;"",IF(AND(P195="",F195=""),"Không phép ",""),"")</f>
        <v xml:space="preserve">Không phép </v>
      </c>
      <c r="R195" t="str">
        <f>UPPER(B195)</f>
        <v>LÊ THỊ ĐAN ĐAN</v>
      </c>
      <c r="S195" t="str">
        <v>2026-2029</v>
      </c>
      <c r="T195" t="str">
        <f>IFERROR(IF(J195&lt;&gt;"", INDEX($S$5:$S$1433, MATCH(J195, $E$5:$E$1433, 0)),""),"")</f>
        <v/>
      </c>
      <c r="U195" t="str">
        <v>16/4/2011</v>
      </c>
      <c r="V195" t="str">
        <f>IFERROR(IF(J195&lt;&gt;"", INDEX($U$5:$U$1433, MATCH(J195, $E$5:$E$1433, 0)),""),"")</f>
        <v/>
      </c>
      <c r="Y195">
        <f>Y194+10</f>
        <v>330001900</v>
      </c>
      <c r="Z195" t="str">
        <f>LEFT(Y195,8)</f>
        <v>33000190</v>
      </c>
      <c r="AA195" t="str">
        <v>ĐAN</v>
      </c>
    </row>
    <row r="196">
      <c r="A196">
        <f>IF(B196&lt;&gt;"",A195+1,"")</f>
        <v>192</v>
      </c>
      <c r="B196" t="str">
        <v>TRƯƠNG HẢI ĐĂNG</v>
      </c>
      <c r="C196" t="str">
        <v>10A3</v>
      </c>
      <c r="D196">
        <v>33000191</v>
      </c>
      <c r="E196">
        <v>19608395</v>
      </c>
      <c r="F196" t="str">
        <f>IFERROR(IF(VLOOKUP(E196,J:J,1,0)=E196,"X",""),"")</f>
        <v/>
      </c>
      <c r="G196" t="str">
        <f>IF(J196&lt;&gt;"", INDEX($C$5:$C$1433, MATCH(J196, $E$5:$E$1433, 0)),"")</f>
        <v/>
      </c>
      <c r="H196" t="str">
        <f>IF(J196&lt;&gt;"", INDEX($D$5:$D$1433, MATCH(J196, $E$5:$E$1433, 0)),"")</f>
        <v/>
      </c>
      <c r="I196" t="str">
        <f>IFERROR(IF(J196&lt;&gt;"", INDEX($B$5:$B$1433, MATCH(J196, $E$5:$E$1433, 0)),""),"SAI")</f>
        <v/>
      </c>
      <c r="L196" t="str">
        <f>IFERROR(IF($N$5="Sáng",IF(MID(K196,2,7)-MID($L$2,2,7)&gt;0,"Trễ",""),IF(MID(K196,2,7)-MID($Q$2,2,7)&gt;0,"Trễ","")),"")</f>
        <v/>
      </c>
      <c r="M196" t="str">
        <f>IFERROR(IF($N$5="Sáng",MID(K196,2,7)-MID($L$2,2,7),MID(K196,2,7)-MID($Q$2,2,7)),"")</f>
        <v/>
      </c>
      <c r="Q196" t="str">
        <f>IF(B196&lt;&gt;"",IF(AND(P196="",F196=""),"Không phép ",""),"")</f>
        <v xml:space="preserve">Không phép </v>
      </c>
      <c r="R196" t="str">
        <f>UPPER(B196)</f>
        <v>TRƯƠNG HẢI ĐĂNG</v>
      </c>
      <c r="S196" t="str">
        <v>2026-2029</v>
      </c>
      <c r="T196" t="str">
        <f>IFERROR(IF(J196&lt;&gt;"", INDEX($S$5:$S$1433, MATCH(J196, $E$5:$E$1433, 0)),""),"")</f>
        <v/>
      </c>
      <c r="U196" t="str">
        <v>27/9/2011</v>
      </c>
      <c r="V196" t="str">
        <f>IFERROR(IF(J196&lt;&gt;"", INDEX($U$5:$U$1433, MATCH(J196, $E$5:$E$1433, 0)),""),"")</f>
        <v/>
      </c>
      <c r="Y196">
        <f>Y195+10</f>
        <v>330001910</v>
      </c>
      <c r="Z196" t="str">
        <f>LEFT(Y196,8)</f>
        <v>33000191</v>
      </c>
      <c r="AA196" t="str">
        <v>ĐĂNG</v>
      </c>
    </row>
    <row r="197">
      <c r="A197">
        <f>IF(B197&lt;&gt;"",A196+1,"")</f>
        <v>193</v>
      </c>
      <c r="B197" t="str">
        <v>PHAN BÌNH ĐẲNG</v>
      </c>
      <c r="C197" t="str">
        <v>10A3</v>
      </c>
      <c r="D197">
        <v>33000192</v>
      </c>
      <c r="E197">
        <v>19733595</v>
      </c>
      <c r="F197" t="str">
        <f>IFERROR(IF(VLOOKUP(E197,J:J,1,0)=E197,"X",""),"")</f>
        <v/>
      </c>
      <c r="G197" t="str">
        <f>IF(J197&lt;&gt;"", INDEX($C$5:$C$1433, MATCH(J197, $E$5:$E$1433, 0)),"")</f>
        <v/>
      </c>
      <c r="H197" t="str">
        <f>IF(J197&lt;&gt;"", INDEX($D$5:$D$1433, MATCH(J197, $E$5:$E$1433, 0)),"")</f>
        <v/>
      </c>
      <c r="I197" t="str">
        <f>IFERROR(IF(J197&lt;&gt;"", INDEX($B$5:$B$1433, MATCH(J197, $E$5:$E$1433, 0)),""),"SAI")</f>
        <v/>
      </c>
      <c r="L197" t="str">
        <f>IFERROR(IF($N$5="Sáng",IF(MID(K197,2,7)-MID($L$2,2,7)&gt;0,"Trễ",""),IF(MID(K197,2,7)-MID($Q$2,2,7)&gt;0,"Trễ","")),"")</f>
        <v/>
      </c>
      <c r="M197" t="str">
        <f>IFERROR(IF($N$5="Sáng",MID(K197,2,7)-MID($L$2,2,7),MID(K197,2,7)-MID($Q$2,2,7)),"")</f>
        <v/>
      </c>
      <c r="Q197" t="str">
        <f>IF(B197&lt;&gt;"",IF(AND(P197="",F197=""),"Không phép ",""),"")</f>
        <v xml:space="preserve">Không phép </v>
      </c>
      <c r="R197" t="str">
        <f>UPPER(B197)</f>
        <v>PHAN BÌNH ĐẲNG</v>
      </c>
      <c r="S197" t="str">
        <v>2026-2029</v>
      </c>
      <c r="T197" t="str">
        <f>IFERROR(IF(J197&lt;&gt;"", INDEX($S$5:$S$1433, MATCH(J197, $E$5:$E$1433, 0)),""),"")</f>
        <v/>
      </c>
      <c r="U197" t="str">
        <v>11/5/2011</v>
      </c>
      <c r="V197" t="str">
        <f>IFERROR(IF(J197&lt;&gt;"", INDEX($U$5:$U$1433, MATCH(J197, $E$5:$E$1433, 0)),""),"")</f>
        <v/>
      </c>
      <c r="Y197">
        <f>Y196+10</f>
        <v>330001920</v>
      </c>
      <c r="Z197" t="str">
        <f>LEFT(Y197,8)</f>
        <v>33000192</v>
      </c>
      <c r="AA197" t="str">
        <v>ĐẲNG</v>
      </c>
    </row>
    <row r="198">
      <c r="A198">
        <f>IF(B198&lt;&gt;"",A197+1,"")</f>
        <v>194</v>
      </c>
      <c r="B198" t="str">
        <v>NGUYỄN THÀNH ĐẠT</v>
      </c>
      <c r="C198" t="str">
        <v>10A3</v>
      </c>
      <c r="D198">
        <v>33000193</v>
      </c>
      <c r="E198">
        <v>19033595</v>
      </c>
      <c r="F198" t="str">
        <f>IFERROR(IF(VLOOKUP(E198,J:J,1,0)=E198,"X",""),"")</f>
        <v/>
      </c>
      <c r="G198" t="str">
        <f>IF(J198&lt;&gt;"", INDEX($C$5:$C$1433, MATCH(J198, $E$5:$E$1433, 0)),"")</f>
        <v/>
      </c>
      <c r="H198" t="str">
        <f>IF(J198&lt;&gt;"", INDEX($D$5:$D$1433, MATCH(J198, $E$5:$E$1433, 0)),"")</f>
        <v/>
      </c>
      <c r="I198" t="str">
        <f>IFERROR(IF(J198&lt;&gt;"", INDEX($B$5:$B$1433, MATCH(J198, $E$5:$E$1433, 0)),""),"SAI")</f>
        <v/>
      </c>
      <c r="L198" t="str">
        <f>IFERROR(IF($N$5="Sáng",IF(MID(K198,2,7)-MID($L$2,2,7)&gt;0,"Trễ",""),IF(MID(K198,2,7)-MID($Q$2,2,7)&gt;0,"Trễ","")),"")</f>
        <v/>
      </c>
      <c r="M198" t="str">
        <f>IFERROR(IF($N$5="Sáng",MID(K198,2,7)-MID($L$2,2,7),MID(K198,2,7)-MID($Q$2,2,7)),"")</f>
        <v/>
      </c>
      <c r="Q198" t="str">
        <f>IF(B198&lt;&gt;"",IF(AND(P198="",F198=""),"Không phép ",""),"")</f>
        <v xml:space="preserve">Không phép </v>
      </c>
      <c r="R198" t="str">
        <f>UPPER(B198)</f>
        <v>NGUYỄN THÀNH ĐẠT</v>
      </c>
      <c r="S198" t="str">
        <v>2026-2029</v>
      </c>
      <c r="T198" t="str">
        <f>IFERROR(IF(J198&lt;&gt;"", INDEX($S$5:$S$1433, MATCH(J198, $E$5:$E$1433, 0)),""),"")</f>
        <v/>
      </c>
      <c r="U198" t="str">
        <v>13/3/2011</v>
      </c>
      <c r="V198" t="str">
        <f>IFERROR(IF(J198&lt;&gt;"", INDEX($U$5:$U$1433, MATCH(J198, $E$5:$E$1433, 0)),""),"")</f>
        <v/>
      </c>
      <c r="Y198">
        <f>Y197+10</f>
        <v>330001930</v>
      </c>
      <c r="Z198" t="str">
        <f>LEFT(Y198,8)</f>
        <v>33000193</v>
      </c>
      <c r="AA198" t="str">
        <v>ĐẠT</v>
      </c>
    </row>
    <row r="199">
      <c r="A199">
        <f>IF(B199&lt;&gt;"",A198+1,"")</f>
        <v>195</v>
      </c>
      <c r="B199" t="str">
        <v>NGUYỄN THÀNH ĐẠT</v>
      </c>
      <c r="C199" t="str">
        <v>10A3</v>
      </c>
      <c r="D199">
        <v>33000194</v>
      </c>
      <c r="E199">
        <v>18810779</v>
      </c>
      <c r="F199" t="str">
        <f>IFERROR(IF(VLOOKUP(E199,J:J,1,0)=E199,"X",""),"")</f>
        <v/>
      </c>
      <c r="G199" t="str">
        <f>IF(J199&lt;&gt;"", INDEX($C$5:$C$1433, MATCH(J199, $E$5:$E$1433, 0)),"")</f>
        <v/>
      </c>
      <c r="H199" t="str">
        <f>IF(J199&lt;&gt;"", INDEX($D$5:$D$1433, MATCH(J199, $E$5:$E$1433, 0)),"")</f>
        <v/>
      </c>
      <c r="I199" t="str">
        <f>IFERROR(IF(J199&lt;&gt;"", INDEX($B$5:$B$1433, MATCH(J199, $E$5:$E$1433, 0)),""),"SAI")</f>
        <v/>
      </c>
      <c r="L199" t="str">
        <f>IFERROR(IF($N$5="Sáng",IF(MID(K199,2,7)-MID($L$2,2,7)&gt;0,"Trễ",""),IF(MID(K199,2,7)-MID($Q$2,2,7)&gt;0,"Trễ","")),"")</f>
        <v/>
      </c>
      <c r="M199" t="str">
        <f>IFERROR(IF($N$5="Sáng",MID(K199,2,7)-MID($L$2,2,7),MID(K199,2,7)-MID($Q$2,2,7)),"")</f>
        <v/>
      </c>
      <c r="Q199" t="str">
        <f>IF(B199&lt;&gt;"",IF(AND(P199="",F199=""),"Không phép ",""),"")</f>
        <v xml:space="preserve">Không phép </v>
      </c>
      <c r="R199" t="str">
        <f>UPPER(B199)</f>
        <v>NGUYỄN THÀNH ĐẠT</v>
      </c>
      <c r="S199" t="str">
        <v>2026-2029</v>
      </c>
      <c r="T199" t="str">
        <f>IFERROR(IF(J199&lt;&gt;"", INDEX($S$5:$S$1433, MATCH(J199, $E$5:$E$1433, 0)),""),"")</f>
        <v/>
      </c>
      <c r="U199" t="str">
        <v>26/5/2011</v>
      </c>
      <c r="V199" t="str">
        <f>IFERROR(IF(J199&lt;&gt;"", INDEX($U$5:$U$1433, MATCH(J199, $E$5:$E$1433, 0)),""),"")</f>
        <v/>
      </c>
      <c r="Y199">
        <f>Y198+10</f>
        <v>330001940</v>
      </c>
      <c r="Z199" t="str">
        <f>LEFT(Y199,8)</f>
        <v>33000194</v>
      </c>
      <c r="AA199" t="str">
        <v>ĐẠT</v>
      </c>
    </row>
    <row r="200">
      <c r="A200">
        <f>IF(B200&lt;&gt;"",A199+1,"")</f>
        <v>196</v>
      </c>
      <c r="B200" t="str">
        <v>NGUYỄN NGỌC GIÀU</v>
      </c>
      <c r="C200" t="str">
        <v>10A3</v>
      </c>
      <c r="D200">
        <v>33000195</v>
      </c>
      <c r="E200">
        <v>20332347</v>
      </c>
      <c r="F200" t="str">
        <f>IFERROR(IF(VLOOKUP(E200,J:J,1,0)=E200,"X",""),"")</f>
        <v/>
      </c>
      <c r="G200" t="str">
        <f>IF(J200&lt;&gt;"", INDEX($C$5:$C$1433, MATCH(J200, $E$5:$E$1433, 0)),"")</f>
        <v/>
      </c>
      <c r="H200" t="str">
        <f>IF(J200&lt;&gt;"", INDEX($D$5:$D$1433, MATCH(J200, $E$5:$E$1433, 0)),"")</f>
        <v/>
      </c>
      <c r="I200" t="str">
        <f>IFERROR(IF(J200&lt;&gt;"", INDEX($B$5:$B$1433, MATCH(J200, $E$5:$E$1433, 0)),""),"SAI")</f>
        <v/>
      </c>
      <c r="L200" t="str">
        <f>IFERROR(IF($N$5="Sáng",IF(MID(K200,2,7)-MID($L$2,2,7)&gt;0,"Trễ",""),IF(MID(K200,2,7)-MID($Q$2,2,7)&gt;0,"Trễ","")),"")</f>
        <v/>
      </c>
      <c r="M200" t="str">
        <f>IFERROR(IF($N$5="Sáng",MID(K200,2,7)-MID($L$2,2,7),MID(K200,2,7)-MID($Q$2,2,7)),"")</f>
        <v/>
      </c>
      <c r="Q200" t="str">
        <f>IF(B200&lt;&gt;"",IF(AND(P200="",F200=""),"Không phép ",""),"")</f>
        <v xml:space="preserve">Không phép </v>
      </c>
      <c r="R200" t="str">
        <f>UPPER(B200)</f>
        <v>NGUYỄN NGỌC GIÀU</v>
      </c>
      <c r="S200" t="str">
        <v>2026-2029</v>
      </c>
      <c r="T200" t="str">
        <f>IFERROR(IF(J200&lt;&gt;"", INDEX($S$5:$S$1433, MATCH(J200, $E$5:$E$1433, 0)),""),"")</f>
        <v/>
      </c>
      <c r="U200" t="str">
        <v>16/9/2011</v>
      </c>
      <c r="V200" t="str">
        <f>IFERROR(IF(J200&lt;&gt;"", INDEX($U$5:$U$1433, MATCH(J200, $E$5:$E$1433, 0)),""),"")</f>
        <v/>
      </c>
      <c r="Y200">
        <f>Y199+10</f>
        <v>330001950</v>
      </c>
      <c r="Z200" t="str">
        <f>LEFT(Y200,8)</f>
        <v>33000195</v>
      </c>
      <c r="AA200" t="str">
        <v>GIÀU</v>
      </c>
    </row>
    <row r="201">
      <c r="A201">
        <f>IF(B201&lt;&gt;"",A200+1,"")</f>
        <v>197</v>
      </c>
      <c r="B201" t="str">
        <v>ĐỖ NHƯ HẢO</v>
      </c>
      <c r="C201" t="str">
        <v>10A3</v>
      </c>
      <c r="D201">
        <v>33000196</v>
      </c>
      <c r="E201">
        <v>20030587</v>
      </c>
      <c r="F201" t="str">
        <f>IFERROR(IF(VLOOKUP(E201,J:J,1,0)=E201,"X",""),"")</f>
        <v/>
      </c>
      <c r="G201" t="str">
        <f>IF(J201&lt;&gt;"", INDEX($C$5:$C$1433, MATCH(J201, $E$5:$E$1433, 0)),"")</f>
        <v/>
      </c>
      <c r="H201" t="str">
        <f>IF(J201&lt;&gt;"", INDEX($D$5:$D$1433, MATCH(J201, $E$5:$E$1433, 0)),"")</f>
        <v/>
      </c>
      <c r="I201" t="str">
        <f>IFERROR(IF(J201&lt;&gt;"", INDEX($B$5:$B$1433, MATCH(J201, $E$5:$E$1433, 0)),""),"SAI")</f>
        <v/>
      </c>
      <c r="L201" t="str">
        <f>IFERROR(IF($N$5="Sáng",IF(MID(K201,2,7)-MID($L$2,2,7)&gt;0,"Trễ",""),IF(MID(K201,2,7)-MID($Q$2,2,7)&gt;0,"Trễ","")),"")</f>
        <v/>
      </c>
      <c r="M201" t="str">
        <f>IFERROR(IF($N$5="Sáng",MID(K201,2,7)-MID($L$2,2,7),MID(K201,2,7)-MID($Q$2,2,7)),"")</f>
        <v/>
      </c>
      <c r="Q201" t="str">
        <f>IF(B201&lt;&gt;"",IF(AND(P201="",F201=""),"Không phép ",""),"")</f>
        <v xml:space="preserve">Không phép </v>
      </c>
      <c r="R201" t="str">
        <f>UPPER(B201)</f>
        <v>ĐỖ NHƯ HẢO</v>
      </c>
      <c r="S201" t="str">
        <v>2026-2029</v>
      </c>
      <c r="T201" t="str">
        <f>IFERROR(IF(J201&lt;&gt;"", INDEX($S$5:$S$1433, MATCH(J201, $E$5:$E$1433, 0)),""),"")</f>
        <v/>
      </c>
      <c r="U201" t="str">
        <v>15/10/2011</v>
      </c>
      <c r="V201" t="str">
        <f>IFERROR(IF(J201&lt;&gt;"", INDEX($U$5:$U$1433, MATCH(J201, $E$5:$E$1433, 0)),""),"")</f>
        <v/>
      </c>
      <c r="Y201">
        <f>Y200+10</f>
        <v>330001960</v>
      </c>
      <c r="Z201" t="str">
        <f>LEFT(Y201,8)</f>
        <v>33000196</v>
      </c>
      <c r="AA201" t="str">
        <v>HẢO</v>
      </c>
    </row>
    <row r="202">
      <c r="A202">
        <f>IF(B202&lt;&gt;"",A201+1,"")</f>
        <v>198</v>
      </c>
      <c r="B202" t="str">
        <v>NGUYỄN THANH HOÀI</v>
      </c>
      <c r="C202" t="str">
        <v>10A3</v>
      </c>
      <c r="D202">
        <v>33000197</v>
      </c>
      <c r="E202">
        <v>17917675</v>
      </c>
      <c r="F202" t="str">
        <f>IFERROR(IF(VLOOKUP(E202,J:J,1,0)=E202,"X",""),"")</f>
        <v/>
      </c>
      <c r="G202" t="str">
        <f>IF(J202&lt;&gt;"", INDEX($C$5:$C$1433, MATCH(J202, $E$5:$E$1433, 0)),"")</f>
        <v/>
      </c>
      <c r="H202" t="str">
        <f>IF(J202&lt;&gt;"", INDEX($D$5:$D$1433, MATCH(J202, $E$5:$E$1433, 0)),"")</f>
        <v/>
      </c>
      <c r="I202" t="str">
        <f>IFERROR(IF(J202&lt;&gt;"", INDEX($B$5:$B$1433, MATCH(J202, $E$5:$E$1433, 0)),""),"SAI")</f>
        <v/>
      </c>
      <c r="L202" t="str">
        <f>IFERROR(IF($N$5="Sáng",IF(MID(K202,2,7)-MID($L$2,2,7)&gt;0,"Trễ",""),IF(MID(K202,2,7)-MID($Q$2,2,7)&gt;0,"Trễ","")),"")</f>
        <v/>
      </c>
      <c r="M202" t="str">
        <f>IFERROR(IF($N$5="Sáng",MID(K202,2,7)-MID($L$2,2,7),MID(K202,2,7)-MID($Q$2,2,7)),"")</f>
        <v/>
      </c>
      <c r="Q202" t="str">
        <f>IF(B202&lt;&gt;"",IF(AND(P202="",F202=""),"Không phép ",""),"")</f>
        <v xml:space="preserve">Không phép </v>
      </c>
      <c r="R202" t="str">
        <f>UPPER(B202)</f>
        <v>NGUYỄN THANH HOÀI</v>
      </c>
      <c r="S202" t="str">
        <v>2026-2029</v>
      </c>
      <c r="T202" t="str">
        <f>IFERROR(IF(J202&lt;&gt;"", INDEX($S$5:$S$1433, MATCH(J202, $E$5:$E$1433, 0)),""),"")</f>
        <v/>
      </c>
      <c r="U202" t="str">
        <v>20/6/2011</v>
      </c>
      <c r="V202" t="str">
        <f>IFERROR(IF(J202&lt;&gt;"", INDEX($U$5:$U$1433, MATCH(J202, $E$5:$E$1433, 0)),""),"")</f>
        <v/>
      </c>
      <c r="Y202">
        <f>Y201+10</f>
        <v>330001970</v>
      </c>
      <c r="Z202" t="str">
        <f>LEFT(Y202,8)</f>
        <v>33000197</v>
      </c>
      <c r="AA202" t="str">
        <v>HOÀI</v>
      </c>
    </row>
    <row r="203">
      <c r="A203">
        <f>IF(B203&lt;&gt;"",A202+1,"")</f>
        <v>199</v>
      </c>
      <c r="B203" t="str">
        <v>NGUYỄN TRỌNG KHANG</v>
      </c>
      <c r="C203" t="str">
        <v>10A3</v>
      </c>
      <c r="D203">
        <v>33000198</v>
      </c>
      <c r="E203">
        <v>19259371</v>
      </c>
      <c r="F203" t="str">
        <f>IFERROR(IF(VLOOKUP(E203,J:J,1,0)=E203,"X",""),"")</f>
        <v/>
      </c>
      <c r="G203" t="str">
        <f>IF(J203&lt;&gt;"", INDEX($C$5:$C$1433, MATCH(J203, $E$5:$E$1433, 0)),"")</f>
        <v/>
      </c>
      <c r="H203" t="str">
        <f>IF(J203&lt;&gt;"", INDEX($D$5:$D$1433, MATCH(J203, $E$5:$E$1433, 0)),"")</f>
        <v/>
      </c>
      <c r="I203" t="str">
        <f>IFERROR(IF(J203&lt;&gt;"", INDEX($B$5:$B$1433, MATCH(J203, $E$5:$E$1433, 0)),""),"SAI")</f>
        <v/>
      </c>
      <c r="L203" t="str">
        <f>IFERROR(IF($N$5="Sáng",IF(MID(K203,2,7)-MID($L$2,2,7)&gt;0,"Trễ",""),IF(MID(K203,2,7)-MID($Q$2,2,7)&gt;0,"Trễ","")),"")</f>
        <v/>
      </c>
      <c r="M203" t="str">
        <f>IFERROR(IF($N$5="Sáng",MID(K203,2,7)-MID($L$2,2,7),MID(K203,2,7)-MID($Q$2,2,7)),"")</f>
        <v/>
      </c>
      <c r="Q203" t="str">
        <f>IF(B203&lt;&gt;"",IF(AND(P203="",F203=""),"Không phép ",""),"")</f>
        <v xml:space="preserve">Không phép </v>
      </c>
      <c r="R203" t="str">
        <f>UPPER(B203)</f>
        <v>NGUYỄN TRỌNG KHANG</v>
      </c>
      <c r="S203" t="str">
        <v>2026-2029</v>
      </c>
      <c r="T203" t="str">
        <f>IFERROR(IF(J203&lt;&gt;"", INDEX($S$5:$S$1433, MATCH(J203, $E$5:$E$1433, 0)),""),"")</f>
        <v/>
      </c>
      <c r="U203" t="str">
        <v>02/8/2011</v>
      </c>
      <c r="V203" t="str">
        <f>IFERROR(IF(J203&lt;&gt;"", INDEX($U$5:$U$1433, MATCH(J203, $E$5:$E$1433, 0)),""),"")</f>
        <v/>
      </c>
      <c r="Y203">
        <f>Y202+10</f>
        <v>330001980</v>
      </c>
      <c r="Z203" t="str">
        <f>LEFT(Y203,8)</f>
        <v>33000198</v>
      </c>
      <c r="AA203" t="str">
        <v>KHANG</v>
      </c>
    </row>
    <row r="204">
      <c r="A204">
        <f>IF(B204&lt;&gt;"",A203+1,"")</f>
        <v>200</v>
      </c>
      <c r="B204" t="str">
        <v>PHAN MINH KHANG</v>
      </c>
      <c r="C204" t="str">
        <v>10A3</v>
      </c>
      <c r="D204">
        <v>33000199</v>
      </c>
      <c r="E204">
        <v>18925515</v>
      </c>
      <c r="F204" t="str">
        <f>IFERROR(IF(VLOOKUP(E204,J:J,1,0)=E204,"X",""),"")</f>
        <v/>
      </c>
      <c r="G204" t="str">
        <f>IF(J204&lt;&gt;"", INDEX($C$5:$C$1433, MATCH(J204, $E$5:$E$1433, 0)),"")</f>
        <v/>
      </c>
      <c r="H204" t="str">
        <f>IF(J204&lt;&gt;"", INDEX($D$5:$D$1433, MATCH(J204, $E$5:$E$1433, 0)),"")</f>
        <v/>
      </c>
      <c r="I204" t="str">
        <f>IFERROR(IF(J204&lt;&gt;"", INDEX($B$5:$B$1433, MATCH(J204, $E$5:$E$1433, 0)),""),"SAI")</f>
        <v/>
      </c>
      <c r="L204" t="str">
        <f>IFERROR(IF($N$5="Sáng",IF(MID(K204,2,7)-MID($L$2,2,7)&gt;0,"Trễ",""),IF(MID(K204,2,7)-MID($Q$2,2,7)&gt;0,"Trễ","")),"")</f>
        <v/>
      </c>
      <c r="M204" t="str">
        <f>IFERROR(IF($N$5="Sáng",MID(K204,2,7)-MID($L$2,2,7),MID(K204,2,7)-MID($Q$2,2,7)),"")</f>
        <v/>
      </c>
      <c r="Q204" t="str">
        <f>IF(B204&lt;&gt;"",IF(AND(P204="",F204=""),"Không phép ",""),"")</f>
        <v xml:space="preserve">Không phép </v>
      </c>
      <c r="R204" t="str">
        <f>UPPER(B204)</f>
        <v>PHAN MINH KHANG</v>
      </c>
      <c r="S204" t="str">
        <v>2026-2029</v>
      </c>
      <c r="T204" t="str">
        <f>IFERROR(IF(J204&lt;&gt;"", INDEX($S$5:$S$1433, MATCH(J204, $E$5:$E$1433, 0)),""),"")</f>
        <v/>
      </c>
      <c r="U204" t="str">
        <v>13/01/2011</v>
      </c>
      <c r="V204" t="str">
        <f>IFERROR(IF(J204&lt;&gt;"", INDEX($U$5:$U$1433, MATCH(J204, $E$5:$E$1433, 0)),""),"")</f>
        <v/>
      </c>
      <c r="Y204">
        <f>Y203+10</f>
        <v>330001990</v>
      </c>
      <c r="Z204" t="str">
        <f>LEFT(Y204,8)</f>
        <v>33000199</v>
      </c>
      <c r="AA204" t="str">
        <v>KHANG</v>
      </c>
    </row>
    <row r="205">
      <c r="A205">
        <f>IF(B205&lt;&gt;"",A204+1,"")</f>
        <v>201</v>
      </c>
      <c r="B205" t="str">
        <v>TRẦN MINH KHANG</v>
      </c>
      <c r="C205" t="str">
        <v>10A3</v>
      </c>
      <c r="D205">
        <v>33000200</v>
      </c>
      <c r="E205">
        <v>19040987</v>
      </c>
      <c r="F205" t="str">
        <f>IFERROR(IF(VLOOKUP(E205,J:J,1,0)=E205,"X",""),"")</f>
        <v/>
      </c>
      <c r="G205" t="str">
        <f>IF(J205&lt;&gt;"", INDEX($C$5:$C$1433, MATCH(J205, $E$5:$E$1433, 0)),"")</f>
        <v/>
      </c>
      <c r="H205" t="str">
        <f>IF(J205&lt;&gt;"", INDEX($D$5:$D$1433, MATCH(J205, $E$5:$E$1433, 0)),"")</f>
        <v/>
      </c>
      <c r="I205" t="str">
        <f>IFERROR(IF(J205&lt;&gt;"", INDEX($B$5:$B$1433, MATCH(J205, $E$5:$E$1433, 0)),""),"SAI")</f>
        <v/>
      </c>
      <c r="L205" t="str">
        <f>IFERROR(IF($N$5="Sáng",IF(MID(K205,2,7)-MID($L$2,2,7)&gt;0,"Trễ",""),IF(MID(K205,2,7)-MID($Q$2,2,7)&gt;0,"Trễ","")),"")</f>
        <v/>
      </c>
      <c r="M205" t="str">
        <f>IFERROR(IF($N$5="Sáng",MID(K205,2,7)-MID($L$2,2,7),MID(K205,2,7)-MID($Q$2,2,7)),"")</f>
        <v/>
      </c>
      <c r="Q205" t="str">
        <f>IF(B205&lt;&gt;"",IF(AND(P205="",F205=""),"Không phép ",""),"")</f>
        <v xml:space="preserve">Không phép </v>
      </c>
      <c r="R205" t="str">
        <f>UPPER(B205)</f>
        <v>TRẦN MINH KHANG</v>
      </c>
      <c r="S205" t="str">
        <v>2026-2029</v>
      </c>
      <c r="T205" t="str">
        <f>IFERROR(IF(J205&lt;&gt;"", INDEX($S$5:$S$1433, MATCH(J205, $E$5:$E$1433, 0)),""),"")</f>
        <v/>
      </c>
      <c r="U205" t="str">
        <v>23/5/2011</v>
      </c>
      <c r="V205" t="str">
        <f>IFERROR(IF(J205&lt;&gt;"", INDEX($U$5:$U$1433, MATCH(J205, $E$5:$E$1433, 0)),""),"")</f>
        <v/>
      </c>
      <c r="Y205">
        <f>Y204+10</f>
        <v>330002000</v>
      </c>
      <c r="Z205" t="str">
        <f>LEFT(Y205,8)</f>
        <v>33000200</v>
      </c>
      <c r="AA205" t="str">
        <v>KHANG</v>
      </c>
    </row>
    <row r="206">
      <c r="A206">
        <f>IF(B206&lt;&gt;"",A205+1,"")</f>
        <v>202</v>
      </c>
      <c r="B206" t="str">
        <v>QUÁCH VÂN KHÁNH</v>
      </c>
      <c r="C206" t="str">
        <v>10A3</v>
      </c>
      <c r="D206">
        <v>33000201</v>
      </c>
      <c r="E206">
        <v>19630507</v>
      </c>
      <c r="F206" t="str">
        <f>IFERROR(IF(VLOOKUP(E206,J:J,1,0)=E206,"X",""),"")</f>
        <v/>
      </c>
      <c r="G206" t="str">
        <f>IF(J206&lt;&gt;"", INDEX($C$5:$C$1433, MATCH(J206, $E$5:$E$1433, 0)),"")</f>
        <v/>
      </c>
      <c r="H206" t="str">
        <f>IF(J206&lt;&gt;"", INDEX($D$5:$D$1433, MATCH(J206, $E$5:$E$1433, 0)),"")</f>
        <v/>
      </c>
      <c r="I206" t="str">
        <f>IFERROR(IF(J206&lt;&gt;"", INDEX($B$5:$B$1433, MATCH(J206, $E$5:$E$1433, 0)),""),"SAI")</f>
        <v/>
      </c>
      <c r="L206" t="str">
        <f>IFERROR(IF($N$5="Sáng",IF(MID(K206,2,7)-MID($L$2,2,7)&gt;0,"Trễ",""),IF(MID(K206,2,7)-MID($Q$2,2,7)&gt;0,"Trễ","")),"")</f>
        <v/>
      </c>
      <c r="M206" t="str">
        <f>IFERROR(IF($N$5="Sáng",MID(K206,2,7)-MID($L$2,2,7),MID(K206,2,7)-MID($Q$2,2,7)),"")</f>
        <v/>
      </c>
      <c r="Q206" t="str">
        <f>IF(B206&lt;&gt;"",IF(AND(P206="",F206=""),"Không phép ",""),"")</f>
        <v xml:space="preserve">Không phép </v>
      </c>
      <c r="R206" t="str">
        <f>UPPER(B206)</f>
        <v>QUÁCH VÂN KHÁNH</v>
      </c>
      <c r="S206" t="str">
        <v>2026-2029</v>
      </c>
      <c r="T206" t="str">
        <f>IFERROR(IF(J206&lt;&gt;"", INDEX($S$5:$S$1433, MATCH(J206, $E$5:$E$1433, 0)),""),"")</f>
        <v/>
      </c>
      <c r="U206" t="str">
        <v>31/12/2011</v>
      </c>
      <c r="V206" t="str">
        <f>IFERROR(IF(J206&lt;&gt;"", INDEX($U$5:$U$1433, MATCH(J206, $E$5:$E$1433, 0)),""),"")</f>
        <v/>
      </c>
      <c r="Y206">
        <f>Y205+10</f>
        <v>330002010</v>
      </c>
      <c r="Z206" t="str">
        <f>LEFT(Y206,8)</f>
        <v>33000201</v>
      </c>
      <c r="AA206" t="str">
        <v>KHÁNH</v>
      </c>
    </row>
    <row r="207">
      <c r="A207">
        <f>IF(B207&lt;&gt;"",A206+1,"")</f>
        <v>203</v>
      </c>
      <c r="B207" t="str">
        <v>HUỲNH THỊ TRÚC LAM</v>
      </c>
      <c r="C207" t="str">
        <v>10A3</v>
      </c>
      <c r="D207">
        <v>33000202</v>
      </c>
      <c r="E207">
        <v>20231787</v>
      </c>
      <c r="F207" t="str">
        <f>IFERROR(IF(VLOOKUP(E207,J:J,1,0)=E207,"X",""),"")</f>
        <v/>
      </c>
      <c r="G207" t="str">
        <f>IF(J207&lt;&gt;"", INDEX($C$5:$C$1433, MATCH(J207, $E$5:$E$1433, 0)),"")</f>
        <v/>
      </c>
      <c r="H207" t="str">
        <f>IF(J207&lt;&gt;"", INDEX($D$5:$D$1433, MATCH(J207, $E$5:$E$1433, 0)),"")</f>
        <v/>
      </c>
      <c r="I207" t="str">
        <f>IFERROR(IF(J207&lt;&gt;"", INDEX($B$5:$B$1433, MATCH(J207, $E$5:$E$1433, 0)),""),"SAI")</f>
        <v/>
      </c>
      <c r="L207" t="str">
        <f>IFERROR(IF($N$5="Sáng",IF(MID(K207,2,7)-MID($L$2,2,7)&gt;0,"Trễ",""),IF(MID(K207,2,7)-MID($Q$2,2,7)&gt;0,"Trễ","")),"")</f>
        <v/>
      </c>
      <c r="M207" t="str">
        <f>IFERROR(IF($N$5="Sáng",MID(K207,2,7)-MID($L$2,2,7),MID(K207,2,7)-MID($Q$2,2,7)),"")</f>
        <v/>
      </c>
      <c r="Q207" t="str">
        <f>IF(B207&lt;&gt;"",IF(AND(P207="",F207=""),"Không phép ",""),"")</f>
        <v xml:space="preserve">Không phép </v>
      </c>
      <c r="R207" t="str">
        <f>UPPER(B207)</f>
        <v>HUỲNH THỊ TRÚC LAM</v>
      </c>
      <c r="S207" t="str">
        <v>2026-2029</v>
      </c>
      <c r="T207" t="str">
        <f>IFERROR(IF(J207&lt;&gt;"", INDEX($S$5:$S$1433, MATCH(J207, $E$5:$E$1433, 0)),""),"")</f>
        <v/>
      </c>
      <c r="U207" t="str">
        <v>08/02/2011</v>
      </c>
      <c r="V207" t="str">
        <f>IFERROR(IF(J207&lt;&gt;"", INDEX($U$5:$U$1433, MATCH(J207, $E$5:$E$1433, 0)),""),"")</f>
        <v/>
      </c>
      <c r="Y207">
        <f>Y206+10</f>
        <v>330002020</v>
      </c>
      <c r="Z207" t="str">
        <f>LEFT(Y207,8)</f>
        <v>33000202</v>
      </c>
      <c r="AA207" t="str">
        <v>LAM</v>
      </c>
    </row>
    <row r="208">
      <c r="A208">
        <f>IF(B208&lt;&gt;"",A207+1,"")</f>
        <v>204</v>
      </c>
      <c r="B208" t="str">
        <v>NGUYỄN NGỌC LAM</v>
      </c>
      <c r="C208" t="str">
        <v>10A3</v>
      </c>
      <c r="D208">
        <v>33000203</v>
      </c>
      <c r="E208">
        <v>19653659</v>
      </c>
      <c r="F208" t="str">
        <f>IFERROR(IF(VLOOKUP(E208,J:J,1,0)=E208,"X",""),"")</f>
        <v/>
      </c>
      <c r="G208" t="str">
        <f>IF(J208&lt;&gt;"", INDEX($C$5:$C$1433, MATCH(J208, $E$5:$E$1433, 0)),"")</f>
        <v/>
      </c>
      <c r="H208" t="str">
        <f>IF(J208&lt;&gt;"", INDEX($D$5:$D$1433, MATCH(J208, $E$5:$E$1433, 0)),"")</f>
        <v/>
      </c>
      <c r="I208" t="str">
        <f>IFERROR(IF(J208&lt;&gt;"", INDEX($B$5:$B$1433, MATCH(J208, $E$5:$E$1433, 0)),""),"SAI")</f>
        <v/>
      </c>
      <c r="L208" t="str">
        <f>IFERROR(IF($N$5="Sáng",IF(MID(K208,2,7)-MID($L$2,2,7)&gt;0,"Trễ",""),IF(MID(K208,2,7)-MID($Q$2,2,7)&gt;0,"Trễ","")),"")</f>
        <v/>
      </c>
      <c r="M208" t="str">
        <f>IFERROR(IF($N$5="Sáng",MID(K208,2,7)-MID($L$2,2,7),MID(K208,2,7)-MID($Q$2,2,7)),"")</f>
        <v/>
      </c>
      <c r="Q208" t="str">
        <f>IF(B208&lt;&gt;"",IF(AND(P208="",F208=""),"Không phép ",""),"")</f>
        <v xml:space="preserve">Không phép </v>
      </c>
      <c r="R208" t="str">
        <f>UPPER(B208)</f>
        <v>NGUYỄN NGỌC LAM</v>
      </c>
      <c r="S208" t="str">
        <v>2026-2029</v>
      </c>
      <c r="T208" t="str">
        <f>IFERROR(IF(J208&lt;&gt;"", INDEX($S$5:$S$1433, MATCH(J208, $E$5:$E$1433, 0)),""),"")</f>
        <v/>
      </c>
      <c r="U208" t="str">
        <v>13/10/2011</v>
      </c>
      <c r="V208" t="str">
        <f>IFERROR(IF(J208&lt;&gt;"", INDEX($U$5:$U$1433, MATCH(J208, $E$5:$E$1433, 0)),""),"")</f>
        <v/>
      </c>
      <c r="Y208">
        <f>Y207+10</f>
        <v>330002030</v>
      </c>
      <c r="Z208" t="str">
        <f>LEFT(Y208,8)</f>
        <v>33000203</v>
      </c>
      <c r="AA208" t="str">
        <v>LAM</v>
      </c>
    </row>
    <row r="209">
      <c r="A209">
        <f>IF(B209&lt;&gt;"",A208+1,"")</f>
        <v>205</v>
      </c>
      <c r="B209" t="str">
        <v>LÂM XUÂN MAI</v>
      </c>
      <c r="C209" t="str">
        <v>10A3</v>
      </c>
      <c r="D209">
        <v>33000204</v>
      </c>
      <c r="E209">
        <v>20011291</v>
      </c>
      <c r="F209" t="str">
        <f>IFERROR(IF(VLOOKUP(E209,J:J,1,0)=E209,"X",""),"")</f>
        <v/>
      </c>
      <c r="G209" t="str">
        <f>IF(J209&lt;&gt;"", INDEX($C$5:$C$1433, MATCH(J209, $E$5:$E$1433, 0)),"")</f>
        <v/>
      </c>
      <c r="H209" t="str">
        <f>IF(J209&lt;&gt;"", INDEX($D$5:$D$1433, MATCH(J209, $E$5:$E$1433, 0)),"")</f>
        <v/>
      </c>
      <c r="I209" t="str">
        <f>IFERROR(IF(J209&lt;&gt;"", INDEX($B$5:$B$1433, MATCH(J209, $E$5:$E$1433, 0)),""),"SAI")</f>
        <v/>
      </c>
      <c r="L209" t="str">
        <f>IFERROR(IF($N$5="Sáng",IF(MID(K209,2,7)-MID($L$2,2,7)&gt;0,"Trễ",""),IF(MID(K209,2,7)-MID($Q$2,2,7)&gt;0,"Trễ","")),"")</f>
        <v/>
      </c>
      <c r="M209" t="str">
        <f>IFERROR(IF($N$5="Sáng",MID(K209,2,7)-MID($L$2,2,7),MID(K209,2,7)-MID($Q$2,2,7)),"")</f>
        <v/>
      </c>
      <c r="Q209" t="str">
        <f>IF(B209&lt;&gt;"",IF(AND(P209="",F209=""),"Không phép ",""),"")</f>
        <v xml:space="preserve">Không phép </v>
      </c>
      <c r="R209" t="str">
        <f>UPPER(B209)</f>
        <v>LÂM XUÂN MAI</v>
      </c>
      <c r="S209" t="str">
        <v>2026-2029</v>
      </c>
      <c r="T209" t="str">
        <f>IFERROR(IF(J209&lt;&gt;"", INDEX($S$5:$S$1433, MATCH(J209, $E$5:$E$1433, 0)),""),"")</f>
        <v/>
      </c>
      <c r="U209" t="str">
        <v>02/4/2011</v>
      </c>
      <c r="V209" t="str">
        <f>IFERROR(IF(J209&lt;&gt;"", INDEX($U$5:$U$1433, MATCH(J209, $E$5:$E$1433, 0)),""),"")</f>
        <v/>
      </c>
      <c r="Y209">
        <f>Y208+10</f>
        <v>330002040</v>
      </c>
      <c r="Z209" t="str">
        <f>LEFT(Y209,8)</f>
        <v>33000204</v>
      </c>
      <c r="AA209" t="str">
        <v>MAI</v>
      </c>
    </row>
    <row r="210">
      <c r="A210">
        <f>IF(B210&lt;&gt;"",A209+1,"")</f>
        <v>206</v>
      </c>
      <c r="B210" t="str">
        <v>LÝ THỊ NGỌC MINH</v>
      </c>
      <c r="C210" t="str">
        <v>10A3</v>
      </c>
      <c r="D210">
        <v>33000205</v>
      </c>
      <c r="E210">
        <v>20011547</v>
      </c>
      <c r="F210" t="str">
        <f>IFERROR(IF(VLOOKUP(E210,J:J,1,0)=E210,"X",""),"")</f>
        <v/>
      </c>
      <c r="G210" t="str">
        <f>IF(J210&lt;&gt;"", INDEX($C$5:$C$1433, MATCH(J210, $E$5:$E$1433, 0)),"")</f>
        <v/>
      </c>
      <c r="H210" t="str">
        <f>IF(J210&lt;&gt;"", INDEX($D$5:$D$1433, MATCH(J210, $E$5:$E$1433, 0)),"")</f>
        <v/>
      </c>
      <c r="I210" t="str">
        <f>IFERROR(IF(J210&lt;&gt;"", INDEX($B$5:$B$1433, MATCH(J210, $E$5:$E$1433, 0)),""),"SAI")</f>
        <v/>
      </c>
      <c r="L210" t="str">
        <f>IFERROR(IF($N$5="Sáng",IF(MID(K210,2,7)-MID($L$2,2,7)&gt;0,"Trễ",""),IF(MID(K210,2,7)-MID($Q$2,2,7)&gt;0,"Trễ","")),"")</f>
        <v/>
      </c>
      <c r="M210" t="str">
        <f>IFERROR(IF($N$5="Sáng",MID(K210,2,7)-MID($L$2,2,7),MID(K210,2,7)-MID($Q$2,2,7)),"")</f>
        <v/>
      </c>
      <c r="Q210" t="str">
        <f>IF(B210&lt;&gt;"",IF(AND(P210="",F210=""),"Không phép ",""),"")</f>
        <v xml:space="preserve">Không phép </v>
      </c>
      <c r="R210" t="str">
        <f>UPPER(B210)</f>
        <v>LÝ THỊ NGỌC MINH</v>
      </c>
      <c r="S210" t="str">
        <v>2026-2029</v>
      </c>
      <c r="T210" t="str">
        <f>IFERROR(IF(J210&lt;&gt;"", INDEX($S$5:$S$1433, MATCH(J210, $E$5:$E$1433, 0)),""),"")</f>
        <v/>
      </c>
      <c r="U210" t="str">
        <v>15/9/2011</v>
      </c>
      <c r="V210" t="str">
        <f>IFERROR(IF(J210&lt;&gt;"", INDEX($U$5:$U$1433, MATCH(J210, $E$5:$E$1433, 0)),""),"")</f>
        <v/>
      </c>
      <c r="Y210">
        <f>Y209+10</f>
        <v>330002050</v>
      </c>
      <c r="Z210" t="str">
        <f>LEFT(Y210,8)</f>
        <v>33000205</v>
      </c>
      <c r="AA210" t="str">
        <v>MINH</v>
      </c>
    </row>
    <row r="211">
      <c r="A211">
        <f>IF(B211&lt;&gt;"",A210+1,"")</f>
        <v>207</v>
      </c>
      <c r="B211" t="str">
        <v>CHÂU THẢO NGÂN</v>
      </c>
      <c r="C211" t="str">
        <v>10A3</v>
      </c>
      <c r="D211">
        <v>33000206</v>
      </c>
      <c r="E211">
        <v>19021995</v>
      </c>
      <c r="F211" t="str">
        <f>IFERROR(IF(VLOOKUP(E211,J:J,1,0)=E211,"X",""),"")</f>
        <v/>
      </c>
      <c r="G211" t="str">
        <f>IF(J211&lt;&gt;"", INDEX($C$5:$C$1433, MATCH(J211, $E$5:$E$1433, 0)),"")</f>
        <v/>
      </c>
      <c r="H211" t="str">
        <f>IF(J211&lt;&gt;"", INDEX($D$5:$D$1433, MATCH(J211, $E$5:$E$1433, 0)),"")</f>
        <v/>
      </c>
      <c r="I211" t="str">
        <f>IFERROR(IF(J211&lt;&gt;"", INDEX($B$5:$B$1433, MATCH(J211, $E$5:$E$1433, 0)),""),"SAI")</f>
        <v/>
      </c>
      <c r="L211" t="str">
        <f>IFERROR(IF($N$5="Sáng",IF(MID(K211,2,7)-MID($L$2,2,7)&gt;0,"Trễ",""),IF(MID(K211,2,7)-MID($Q$2,2,7)&gt;0,"Trễ","")),"")</f>
        <v/>
      </c>
      <c r="M211" t="str">
        <f>IFERROR(IF($N$5="Sáng",MID(K211,2,7)-MID($L$2,2,7),MID(K211,2,7)-MID($Q$2,2,7)),"")</f>
        <v/>
      </c>
      <c r="Q211" t="str">
        <f>IF(B211&lt;&gt;"",IF(AND(P211="",F211=""),"Không phép ",""),"")</f>
        <v xml:space="preserve">Không phép </v>
      </c>
      <c r="R211" t="str">
        <f>UPPER(B211)</f>
        <v>CHÂU THẢO NGÂN</v>
      </c>
      <c r="S211" t="str">
        <v>2026-2029</v>
      </c>
      <c r="T211" t="str">
        <f>IFERROR(IF(J211&lt;&gt;"", INDEX($S$5:$S$1433, MATCH(J211, $E$5:$E$1433, 0)),""),"")</f>
        <v/>
      </c>
      <c r="U211" t="str">
        <v>12/9/2011</v>
      </c>
      <c r="V211" t="str">
        <f>IFERROR(IF(J211&lt;&gt;"", INDEX($U$5:$U$1433, MATCH(J211, $E$5:$E$1433, 0)),""),"")</f>
        <v/>
      </c>
      <c r="Y211">
        <f>Y210+10</f>
        <v>330002060</v>
      </c>
      <c r="Z211" t="str">
        <f>LEFT(Y211,8)</f>
        <v>33000206</v>
      </c>
      <c r="AA211" t="str">
        <v>NGÂN</v>
      </c>
    </row>
    <row r="212">
      <c r="A212">
        <f>IF(B212&lt;&gt;"",A211+1,"")</f>
        <v>208</v>
      </c>
      <c r="B212" t="str">
        <v>ĐẶNG KIM NGÂN</v>
      </c>
      <c r="C212" t="str">
        <v>10A3</v>
      </c>
      <c r="D212">
        <v>33000207</v>
      </c>
      <c r="E212">
        <v>19813611</v>
      </c>
      <c r="F212" t="str">
        <f>IFERROR(IF(VLOOKUP(E212,J:J,1,0)=E212,"X",""),"")</f>
        <v/>
      </c>
      <c r="G212" t="str">
        <f>IF(J212&lt;&gt;"", INDEX($C$5:$C$1433, MATCH(J212, $E$5:$E$1433, 0)),"")</f>
        <v/>
      </c>
      <c r="H212" t="str">
        <f>IF(J212&lt;&gt;"", INDEX($D$5:$D$1433, MATCH(J212, $E$5:$E$1433, 0)),"")</f>
        <v/>
      </c>
      <c r="I212" t="str">
        <f>IFERROR(IF(J212&lt;&gt;"", INDEX($B$5:$B$1433, MATCH(J212, $E$5:$E$1433, 0)),""),"SAI")</f>
        <v/>
      </c>
      <c r="L212" t="str">
        <f>IFERROR(IF($N$5="Sáng",IF(MID(K212,2,7)-MID($L$2,2,7)&gt;0,"Trễ",""),IF(MID(K212,2,7)-MID($Q$2,2,7)&gt;0,"Trễ","")),"")</f>
        <v/>
      </c>
      <c r="M212" t="str">
        <f>IFERROR(IF($N$5="Sáng",MID(K212,2,7)-MID($L$2,2,7),MID(K212,2,7)-MID($Q$2,2,7)),"")</f>
        <v/>
      </c>
      <c r="Q212" t="str">
        <f>IF(B212&lt;&gt;"",IF(AND(P212="",F212=""),"Không phép ",""),"")</f>
        <v xml:space="preserve">Không phép </v>
      </c>
      <c r="R212" t="str">
        <f>UPPER(B212)</f>
        <v>ĐẶNG KIM NGÂN</v>
      </c>
      <c r="S212" t="str">
        <v>2026-2029</v>
      </c>
      <c r="T212" t="str">
        <f>IFERROR(IF(J212&lt;&gt;"", INDEX($S$5:$S$1433, MATCH(J212, $E$5:$E$1433, 0)),""),"")</f>
        <v/>
      </c>
      <c r="U212" t="str">
        <v>02/8/2011</v>
      </c>
      <c r="V212" t="str">
        <f>IFERROR(IF(J212&lt;&gt;"", INDEX($U$5:$U$1433, MATCH(J212, $E$5:$E$1433, 0)),""),"")</f>
        <v/>
      </c>
      <c r="Y212">
        <f>Y211+10</f>
        <v>330002070</v>
      </c>
      <c r="Z212" t="str">
        <f>LEFT(Y212,8)</f>
        <v>33000207</v>
      </c>
      <c r="AA212" t="str">
        <v>NGÂN</v>
      </c>
    </row>
    <row r="213">
      <c r="A213">
        <f>IF(B213&lt;&gt;"",A212+1,"")</f>
        <v>209</v>
      </c>
      <c r="B213" t="str">
        <v>PHAN TRUNG NGHĨA</v>
      </c>
      <c r="C213" t="str">
        <v>10A3</v>
      </c>
      <c r="D213">
        <v>33000208</v>
      </c>
      <c r="E213">
        <v>18725867</v>
      </c>
      <c r="F213" t="str">
        <f>IFERROR(IF(VLOOKUP(E213,J:J,1,0)=E213,"X",""),"")</f>
        <v/>
      </c>
      <c r="G213" t="str">
        <f>IF(J213&lt;&gt;"", INDEX($C$5:$C$1433, MATCH(J213, $E$5:$E$1433, 0)),"")</f>
        <v/>
      </c>
      <c r="H213" t="str">
        <f>IF(J213&lt;&gt;"", INDEX($D$5:$D$1433, MATCH(J213, $E$5:$E$1433, 0)),"")</f>
        <v/>
      </c>
      <c r="I213" t="str">
        <f>IFERROR(IF(J213&lt;&gt;"", INDEX($B$5:$B$1433, MATCH(J213, $E$5:$E$1433, 0)),""),"SAI")</f>
        <v/>
      </c>
      <c r="L213" t="str">
        <f>IFERROR(IF($N$5="Sáng",IF(MID(K213,2,7)-MID($L$2,2,7)&gt;0,"Trễ",""),IF(MID(K213,2,7)-MID($Q$2,2,7)&gt;0,"Trễ","")),"")</f>
        <v/>
      </c>
      <c r="M213" t="str">
        <f>IFERROR(IF($N$5="Sáng",MID(K213,2,7)-MID($L$2,2,7),MID(K213,2,7)-MID($Q$2,2,7)),"")</f>
        <v/>
      </c>
      <c r="Q213" t="str">
        <f>IF(B213&lt;&gt;"",IF(AND(P213="",F213=""),"Không phép ",""),"")</f>
        <v xml:space="preserve">Không phép </v>
      </c>
      <c r="R213" t="str">
        <f>UPPER(B213)</f>
        <v>PHAN TRUNG NGHĨA</v>
      </c>
      <c r="S213" t="str">
        <v>2026-2029</v>
      </c>
      <c r="T213" t="str">
        <f>IFERROR(IF(J213&lt;&gt;"", INDEX($S$5:$S$1433, MATCH(J213, $E$5:$E$1433, 0)),""),"")</f>
        <v/>
      </c>
      <c r="U213" t="str">
        <v>18/7/2011</v>
      </c>
      <c r="V213" t="str">
        <f>IFERROR(IF(J213&lt;&gt;"", INDEX($U$5:$U$1433, MATCH(J213, $E$5:$E$1433, 0)),""),"")</f>
        <v/>
      </c>
      <c r="Y213">
        <f>Y212+10</f>
        <v>330002080</v>
      </c>
      <c r="Z213" t="str">
        <f>LEFT(Y213,8)</f>
        <v>33000208</v>
      </c>
      <c r="AA213" t="str">
        <v>NGHĨA</v>
      </c>
    </row>
    <row r="214">
      <c r="A214">
        <f>IF(B214&lt;&gt;"",A213+1,"")</f>
        <v>210</v>
      </c>
      <c r="B214" t="str">
        <v>VÕ THÀNH NGHIỆP</v>
      </c>
      <c r="C214" t="str">
        <v>10A3</v>
      </c>
      <c r="D214">
        <v>33000209</v>
      </c>
      <c r="E214">
        <v>19238795</v>
      </c>
      <c r="F214" t="str">
        <f>IFERROR(IF(VLOOKUP(E214,J:J,1,0)=E214,"X",""),"")</f>
        <v/>
      </c>
      <c r="G214" t="str">
        <f>IF(J214&lt;&gt;"", INDEX($C$5:$C$1433, MATCH(J214, $E$5:$E$1433, 0)),"")</f>
        <v/>
      </c>
      <c r="H214" t="str">
        <f>IF(J214&lt;&gt;"", INDEX($D$5:$D$1433, MATCH(J214, $E$5:$E$1433, 0)),"")</f>
        <v/>
      </c>
      <c r="I214" t="str">
        <f>IFERROR(IF(J214&lt;&gt;"", INDEX($B$5:$B$1433, MATCH(J214, $E$5:$E$1433, 0)),""),"SAI")</f>
        <v/>
      </c>
      <c r="L214" t="str">
        <f>IFERROR(IF($N$5="Sáng",IF(MID(K214,2,7)-MID($L$2,2,7)&gt;0,"Trễ",""),IF(MID(K214,2,7)-MID($Q$2,2,7)&gt;0,"Trễ","")),"")</f>
        <v/>
      </c>
      <c r="M214" t="str">
        <f>IFERROR(IF($N$5="Sáng",MID(K214,2,7)-MID($L$2,2,7),MID(K214,2,7)-MID($Q$2,2,7)),"")</f>
        <v/>
      </c>
      <c r="Q214" t="str">
        <f>IF(B214&lt;&gt;"",IF(AND(P214="",F214=""),"Không phép ",""),"")</f>
        <v xml:space="preserve">Không phép </v>
      </c>
      <c r="R214" t="str">
        <f>UPPER(B214)</f>
        <v>VÕ THÀNH NGHIỆP</v>
      </c>
      <c r="S214" t="str">
        <v>2026-2029</v>
      </c>
      <c r="T214" t="str">
        <f>IFERROR(IF(J214&lt;&gt;"", INDEX($S$5:$S$1433, MATCH(J214, $E$5:$E$1433, 0)),""),"")</f>
        <v/>
      </c>
      <c r="U214" t="str">
        <v>23/7/2011</v>
      </c>
      <c r="V214" t="str">
        <f>IFERROR(IF(J214&lt;&gt;"", INDEX($U$5:$U$1433, MATCH(J214, $E$5:$E$1433, 0)),""),"")</f>
        <v/>
      </c>
      <c r="Y214">
        <f>Y213+10</f>
        <v>330002090</v>
      </c>
      <c r="Z214" t="str">
        <f>LEFT(Y214,8)</f>
        <v>33000209</v>
      </c>
      <c r="AA214" t="str">
        <v>NGHIỆP</v>
      </c>
    </row>
    <row r="215">
      <c r="A215">
        <f>IF(B215&lt;&gt;"",A214+1,"")</f>
        <v>211</v>
      </c>
      <c r="B215" t="str">
        <v>NGỤY KIM YẾN NGỌC</v>
      </c>
      <c r="C215" t="str">
        <v>10A3</v>
      </c>
      <c r="D215">
        <v>33000210</v>
      </c>
      <c r="E215">
        <v>19216011</v>
      </c>
      <c r="F215" t="str">
        <f>IFERROR(IF(VLOOKUP(E215,J:J,1,0)=E215,"X",""),"")</f>
        <v/>
      </c>
      <c r="G215" t="str">
        <f>IF(J215&lt;&gt;"", INDEX($C$5:$C$1433, MATCH(J215, $E$5:$E$1433, 0)),"")</f>
        <v/>
      </c>
      <c r="H215" t="str">
        <f>IF(J215&lt;&gt;"", INDEX($D$5:$D$1433, MATCH(J215, $E$5:$E$1433, 0)),"")</f>
        <v/>
      </c>
      <c r="I215" t="str">
        <f>IFERROR(IF(J215&lt;&gt;"", INDEX($B$5:$B$1433, MATCH(J215, $E$5:$E$1433, 0)),""),"SAI")</f>
        <v/>
      </c>
      <c r="L215" t="str">
        <f>IFERROR(IF($N$5="Sáng",IF(MID(K215,2,7)-MID($L$2,2,7)&gt;0,"Trễ",""),IF(MID(K215,2,7)-MID($Q$2,2,7)&gt;0,"Trễ","")),"")</f>
        <v/>
      </c>
      <c r="M215" t="str">
        <f>IFERROR(IF($N$5="Sáng",MID(K215,2,7)-MID($L$2,2,7),MID(K215,2,7)-MID($Q$2,2,7)),"")</f>
        <v/>
      </c>
      <c r="Q215" t="str">
        <f>IF(B215&lt;&gt;"",IF(AND(P215="",F215=""),"Không phép ",""),"")</f>
        <v xml:space="preserve">Không phép </v>
      </c>
      <c r="R215" t="str">
        <f>UPPER(B215)</f>
        <v>NGỤY KIM YẾN NGỌC</v>
      </c>
      <c r="S215" t="str">
        <v>2026-2029</v>
      </c>
      <c r="T215" t="str">
        <f>IFERROR(IF(J215&lt;&gt;"", INDEX($S$5:$S$1433, MATCH(J215, $E$5:$E$1433, 0)),""),"")</f>
        <v/>
      </c>
      <c r="U215" t="str">
        <v>13/01/2011</v>
      </c>
      <c r="V215" t="str">
        <f>IFERROR(IF(J215&lt;&gt;"", INDEX($U$5:$U$1433, MATCH(J215, $E$5:$E$1433, 0)),""),"")</f>
        <v/>
      </c>
      <c r="Y215">
        <f>Y214+10</f>
        <v>330002100</v>
      </c>
      <c r="Z215" t="str">
        <f>LEFT(Y215,8)</f>
        <v>33000210</v>
      </c>
      <c r="AA215" t="str">
        <v>NGỌC</v>
      </c>
    </row>
    <row r="216">
      <c r="A216">
        <f>IF(B216&lt;&gt;"",A215+1,"")</f>
        <v>212</v>
      </c>
      <c r="B216" t="str">
        <v>KHƯU ĐÌNH KỲ NGUYÊN</v>
      </c>
      <c r="C216" t="str">
        <v>10A3</v>
      </c>
      <c r="D216">
        <v>33000211</v>
      </c>
      <c r="E216">
        <v>19751995</v>
      </c>
      <c r="F216" t="str">
        <f>IFERROR(IF(VLOOKUP(E216,J:J,1,0)=E216,"X",""),"")</f>
        <v/>
      </c>
      <c r="G216" t="str">
        <f>IF(J216&lt;&gt;"", INDEX($C$5:$C$1433, MATCH(J216, $E$5:$E$1433, 0)),"")</f>
        <v/>
      </c>
      <c r="H216" t="str">
        <f>IF(J216&lt;&gt;"", INDEX($D$5:$D$1433, MATCH(J216, $E$5:$E$1433, 0)),"")</f>
        <v/>
      </c>
      <c r="I216" t="str">
        <f>IFERROR(IF(J216&lt;&gt;"", INDEX($B$5:$B$1433, MATCH(J216, $E$5:$E$1433, 0)),""),"SAI")</f>
        <v/>
      </c>
      <c r="L216" t="str">
        <f>IFERROR(IF($N$5="Sáng",IF(MID(K216,2,7)-MID($L$2,2,7)&gt;0,"Trễ",""),IF(MID(K216,2,7)-MID($Q$2,2,7)&gt;0,"Trễ","")),"")</f>
        <v/>
      </c>
      <c r="M216" t="str">
        <f>IFERROR(IF($N$5="Sáng",MID(K216,2,7)-MID($L$2,2,7),MID(K216,2,7)-MID($Q$2,2,7)),"")</f>
        <v/>
      </c>
      <c r="Q216" t="str">
        <f>IF(B216&lt;&gt;"",IF(AND(P216="",F216=""),"Không phép ",""),"")</f>
        <v xml:space="preserve">Không phép </v>
      </c>
      <c r="R216" t="str">
        <f>UPPER(B216)</f>
        <v>KHƯU ĐÌNH KỲ NGUYÊN</v>
      </c>
      <c r="S216" t="str">
        <v>2026-2029</v>
      </c>
      <c r="T216" t="str">
        <f>IFERROR(IF(J216&lt;&gt;"", INDEX($S$5:$S$1433, MATCH(J216, $E$5:$E$1433, 0)),""),"")</f>
        <v/>
      </c>
      <c r="U216" t="str">
        <v>21/02/2011</v>
      </c>
      <c r="V216" t="str">
        <f>IFERROR(IF(J216&lt;&gt;"", INDEX($U$5:$U$1433, MATCH(J216, $E$5:$E$1433, 0)),""),"")</f>
        <v/>
      </c>
      <c r="Y216">
        <f>Y215+10</f>
        <v>330002110</v>
      </c>
      <c r="Z216" t="str">
        <f>LEFT(Y216,8)</f>
        <v>33000211</v>
      </c>
      <c r="AA216" t="str">
        <v>NGUYÊN</v>
      </c>
    </row>
    <row r="217">
      <c r="A217">
        <f>IF(B217&lt;&gt;"",A216+1,"")</f>
        <v>213</v>
      </c>
      <c r="B217" t="str">
        <v>NGUYỄN TRỌNG NGUYỄN</v>
      </c>
      <c r="C217" t="str">
        <v>10A3</v>
      </c>
      <c r="D217">
        <v>33000212</v>
      </c>
      <c r="E217">
        <v>19905355</v>
      </c>
      <c r="F217" t="str">
        <f>IFERROR(IF(VLOOKUP(E217,J:J,1,0)=E217,"X",""),"")</f>
        <v/>
      </c>
      <c r="G217" t="str">
        <f>IF(J217&lt;&gt;"", INDEX($C$5:$C$1433, MATCH(J217, $E$5:$E$1433, 0)),"")</f>
        <v/>
      </c>
      <c r="H217" t="str">
        <f>IF(J217&lt;&gt;"", INDEX($D$5:$D$1433, MATCH(J217, $E$5:$E$1433, 0)),"")</f>
        <v/>
      </c>
      <c r="I217" t="str">
        <f>IFERROR(IF(J217&lt;&gt;"", INDEX($B$5:$B$1433, MATCH(J217, $E$5:$E$1433, 0)),""),"SAI")</f>
        <v/>
      </c>
      <c r="L217" t="str">
        <f>IFERROR(IF($N$5="Sáng",IF(MID(K217,2,7)-MID($L$2,2,7)&gt;0,"Trễ",""),IF(MID(K217,2,7)-MID($Q$2,2,7)&gt;0,"Trễ","")),"")</f>
        <v/>
      </c>
      <c r="M217" t="str">
        <f>IFERROR(IF($N$5="Sáng",MID(K217,2,7)-MID($L$2,2,7),MID(K217,2,7)-MID($Q$2,2,7)),"")</f>
        <v/>
      </c>
      <c r="Q217" t="str">
        <f>IF(B217&lt;&gt;"",IF(AND(P217="",F217=""),"Không phép ",""),"")</f>
        <v xml:space="preserve">Không phép </v>
      </c>
      <c r="R217" t="str">
        <f>UPPER(B217)</f>
        <v>NGUYỄN TRỌNG NGUYỄN</v>
      </c>
      <c r="S217" t="str">
        <v>2026-2029</v>
      </c>
      <c r="T217" t="str">
        <f>IFERROR(IF(J217&lt;&gt;"", INDEX($S$5:$S$1433, MATCH(J217, $E$5:$E$1433, 0)),""),"")</f>
        <v/>
      </c>
      <c r="U217" t="str">
        <v>11/11/2011</v>
      </c>
      <c r="V217" t="str">
        <f>IFERROR(IF(J217&lt;&gt;"", INDEX($U$5:$U$1433, MATCH(J217, $E$5:$E$1433, 0)),""),"")</f>
        <v/>
      </c>
      <c r="Y217">
        <f>Y216+10</f>
        <v>330002120</v>
      </c>
      <c r="Z217" t="str">
        <f>LEFT(Y217,8)</f>
        <v>33000212</v>
      </c>
      <c r="AA217" t="str">
        <v>NGUYỄN</v>
      </c>
    </row>
    <row r="218">
      <c r="A218">
        <f>IF(B218&lt;&gt;"",A217+1,"")</f>
        <v>214</v>
      </c>
      <c r="B218" t="str">
        <v>CHIÊM NGỌC NHƯ</v>
      </c>
      <c r="C218" t="str">
        <v>10A3</v>
      </c>
      <c r="D218">
        <v>33000213</v>
      </c>
      <c r="E218">
        <v>18264347</v>
      </c>
      <c r="F218" t="str">
        <f>IFERROR(IF(VLOOKUP(E218,J:J,1,0)=E218,"X",""),"")</f>
        <v/>
      </c>
      <c r="G218" t="str">
        <f>IF(J218&lt;&gt;"", INDEX($C$5:$C$1433, MATCH(J218, $E$5:$E$1433, 0)),"")</f>
        <v/>
      </c>
      <c r="H218" t="str">
        <f>IF(J218&lt;&gt;"", INDEX($D$5:$D$1433, MATCH(J218, $E$5:$E$1433, 0)),"")</f>
        <v/>
      </c>
      <c r="I218" t="str">
        <f>IFERROR(IF(J218&lt;&gt;"", INDEX($B$5:$B$1433, MATCH(J218, $E$5:$E$1433, 0)),""),"SAI")</f>
        <v/>
      </c>
      <c r="L218" t="str">
        <f>IFERROR(IF($N$5="Sáng",IF(MID(K218,2,7)-MID($L$2,2,7)&gt;0,"Trễ",""),IF(MID(K218,2,7)-MID($Q$2,2,7)&gt;0,"Trễ","")),"")</f>
        <v/>
      </c>
      <c r="M218" t="str">
        <f>IFERROR(IF($N$5="Sáng",MID(K218,2,7)-MID($L$2,2,7),MID(K218,2,7)-MID($Q$2,2,7)),"")</f>
        <v/>
      </c>
      <c r="Q218" t="str">
        <f>IF(B218&lt;&gt;"",IF(AND(P218="",F218=""),"Không phép ",""),"")</f>
        <v xml:space="preserve">Không phép </v>
      </c>
      <c r="R218" t="str">
        <f>UPPER(B218)</f>
        <v>CHIÊM NGỌC NHƯ</v>
      </c>
      <c r="S218" t="str">
        <v>2026-2029</v>
      </c>
      <c r="T218" t="str">
        <f>IFERROR(IF(J218&lt;&gt;"", INDEX($S$5:$S$1433, MATCH(J218, $E$5:$E$1433, 0)),""),"")</f>
        <v/>
      </c>
      <c r="U218" t="str">
        <v>28/4/2011</v>
      </c>
      <c r="V218" t="str">
        <f>IFERROR(IF(J218&lt;&gt;"", INDEX($U$5:$U$1433, MATCH(J218, $E$5:$E$1433, 0)),""),"")</f>
        <v/>
      </c>
      <c r="Y218">
        <f>Y217+10</f>
        <v>330002130</v>
      </c>
      <c r="Z218" t="str">
        <f>LEFT(Y218,8)</f>
        <v>33000213</v>
      </c>
      <c r="AA218" t="str">
        <v>NHƯ</v>
      </c>
    </row>
    <row r="219">
      <c r="A219">
        <f>IF(B219&lt;&gt;"",A218+1,"")</f>
        <v>215</v>
      </c>
      <c r="B219" t="str">
        <v>HUỲNH TẤN PHÁT</v>
      </c>
      <c r="C219" t="str">
        <v>10A3</v>
      </c>
      <c r="D219">
        <v>33000214</v>
      </c>
      <c r="E219">
        <v>16443371</v>
      </c>
      <c r="F219" t="str">
        <f>IFERROR(IF(VLOOKUP(E219,J:J,1,0)=E219,"X",""),"")</f>
        <v/>
      </c>
      <c r="G219" t="str">
        <f>IF(J219&lt;&gt;"", INDEX($C$5:$C$1433, MATCH(J219, $E$5:$E$1433, 0)),"")</f>
        <v/>
      </c>
      <c r="H219" t="str">
        <f>IF(J219&lt;&gt;"", INDEX($D$5:$D$1433, MATCH(J219, $E$5:$E$1433, 0)),"")</f>
        <v/>
      </c>
      <c r="I219" t="str">
        <f>IFERROR(IF(J219&lt;&gt;"", INDEX($B$5:$B$1433, MATCH(J219, $E$5:$E$1433, 0)),""),"SAI")</f>
        <v/>
      </c>
      <c r="L219" t="str">
        <f>IFERROR(IF($N$5="Sáng",IF(MID(K219,2,7)-MID($L$2,2,7)&gt;0,"Trễ",""),IF(MID(K219,2,7)-MID($Q$2,2,7)&gt;0,"Trễ","")),"")</f>
        <v/>
      </c>
      <c r="M219" t="str">
        <f>IFERROR(IF($N$5="Sáng",MID(K219,2,7)-MID($L$2,2,7),MID(K219,2,7)-MID($Q$2,2,7)),"")</f>
        <v/>
      </c>
      <c r="Q219" t="str">
        <f>IF(B219&lt;&gt;"",IF(AND(P219="",F219=""),"Không phép ",""),"")</f>
        <v xml:space="preserve">Không phép </v>
      </c>
      <c r="R219" t="str">
        <f>UPPER(B219)</f>
        <v>HUỲNH TẤN PHÁT</v>
      </c>
      <c r="S219" t="str">
        <v>2026-2029</v>
      </c>
      <c r="T219" t="str">
        <f>IFERROR(IF(J219&lt;&gt;"", INDEX($S$5:$S$1433, MATCH(J219, $E$5:$E$1433, 0)),""),"")</f>
        <v/>
      </c>
      <c r="U219" t="str">
        <v>08/3/2011</v>
      </c>
      <c r="V219" t="str">
        <f>IFERROR(IF(J219&lt;&gt;"", INDEX($U$5:$U$1433, MATCH(J219, $E$5:$E$1433, 0)),""),"")</f>
        <v/>
      </c>
      <c r="Y219">
        <f>Y218+10</f>
        <v>330002140</v>
      </c>
      <c r="Z219" t="str">
        <f>LEFT(Y219,8)</f>
        <v>33000214</v>
      </c>
      <c r="AA219" t="str">
        <v>PHÁT</v>
      </c>
    </row>
    <row r="220">
      <c r="A220">
        <f>IF(B220&lt;&gt;"",A219+1,"")</f>
        <v>216</v>
      </c>
      <c r="B220" t="str">
        <v>TRẦN BÙI MINH PHÚC</v>
      </c>
      <c r="C220" t="str">
        <v>10A3</v>
      </c>
      <c r="D220">
        <v>33000215</v>
      </c>
      <c r="E220">
        <v>20435883</v>
      </c>
      <c r="F220" t="str">
        <f>IFERROR(IF(VLOOKUP(E220,J:J,1,0)=E220,"X",""),"")</f>
        <v/>
      </c>
      <c r="G220" t="str">
        <f>IF(J220&lt;&gt;"", INDEX($C$5:$C$1433, MATCH(J220, $E$5:$E$1433, 0)),"")</f>
        <v/>
      </c>
      <c r="H220" t="str">
        <f>IF(J220&lt;&gt;"", INDEX($D$5:$D$1433, MATCH(J220, $E$5:$E$1433, 0)),"")</f>
        <v/>
      </c>
      <c r="I220" t="str">
        <f>IFERROR(IF(J220&lt;&gt;"", INDEX($B$5:$B$1433, MATCH(J220, $E$5:$E$1433, 0)),""),"SAI")</f>
        <v/>
      </c>
      <c r="L220" t="str">
        <f>IFERROR(IF($N$5="Sáng",IF(MID(K220,2,7)-MID($L$2,2,7)&gt;0,"Trễ",""),IF(MID(K220,2,7)-MID($Q$2,2,7)&gt;0,"Trễ","")),"")</f>
        <v/>
      </c>
      <c r="M220" t="str">
        <f>IFERROR(IF($N$5="Sáng",MID(K220,2,7)-MID($L$2,2,7),MID(K220,2,7)-MID($Q$2,2,7)),"")</f>
        <v/>
      </c>
      <c r="Q220" t="str">
        <f>IF(B220&lt;&gt;"",IF(AND(P220="",F220=""),"Không phép ",""),"")</f>
        <v xml:space="preserve">Không phép </v>
      </c>
      <c r="R220" t="str">
        <f>UPPER(B220)</f>
        <v>TRẦN BÙI MINH PHÚC</v>
      </c>
      <c r="S220" t="str">
        <v>2026-2029</v>
      </c>
      <c r="T220" t="str">
        <f>IFERROR(IF(J220&lt;&gt;"", INDEX($S$5:$S$1433, MATCH(J220, $E$5:$E$1433, 0)),""),"")</f>
        <v/>
      </c>
      <c r="U220" t="str">
        <v>14/10/2011</v>
      </c>
      <c r="V220" t="str">
        <f>IFERROR(IF(J220&lt;&gt;"", INDEX($U$5:$U$1433, MATCH(J220, $E$5:$E$1433, 0)),""),"")</f>
        <v/>
      </c>
      <c r="Y220">
        <f>Y219+10</f>
        <v>330002150</v>
      </c>
      <c r="Z220" t="str">
        <f>LEFT(Y220,8)</f>
        <v>33000215</v>
      </c>
      <c r="AA220" t="str">
        <v>PHÚC</v>
      </c>
    </row>
    <row r="221">
      <c r="A221">
        <f>IF(B221&lt;&gt;"",A220+1,"")</f>
        <v>217</v>
      </c>
      <c r="B221" t="str">
        <v>NGUYỄN NGỌC THIÊN PHỤNG</v>
      </c>
      <c r="C221" t="str">
        <v>10A3</v>
      </c>
      <c r="D221">
        <v>33000216</v>
      </c>
      <c r="E221">
        <v>19054651</v>
      </c>
      <c r="F221" t="str">
        <f>IFERROR(IF(VLOOKUP(E221,J:J,1,0)=E221,"X",""),"")</f>
        <v/>
      </c>
      <c r="G221" t="str">
        <f>IF(J221&lt;&gt;"", INDEX($C$5:$C$1433, MATCH(J221, $E$5:$E$1433, 0)),"")</f>
        <v/>
      </c>
      <c r="H221" t="str">
        <f>IF(J221&lt;&gt;"", INDEX($D$5:$D$1433, MATCH(J221, $E$5:$E$1433, 0)),"")</f>
        <v/>
      </c>
      <c r="I221" t="str">
        <f>IFERROR(IF(J221&lt;&gt;"", INDEX($B$5:$B$1433, MATCH(J221, $E$5:$E$1433, 0)),""),"SAI")</f>
        <v/>
      </c>
      <c r="L221" t="str">
        <f>IFERROR(IF($N$5="Sáng",IF(MID(K221,2,7)-MID($L$2,2,7)&gt;0,"Trễ",""),IF(MID(K221,2,7)-MID($Q$2,2,7)&gt;0,"Trễ","")),"")</f>
        <v/>
      </c>
      <c r="M221" t="str">
        <f>IFERROR(IF($N$5="Sáng",MID(K221,2,7)-MID($L$2,2,7),MID(K221,2,7)-MID($Q$2,2,7)),"")</f>
        <v/>
      </c>
      <c r="Q221" t="str">
        <f>IF(B221&lt;&gt;"",IF(AND(P221="",F221=""),"Không phép ",""),"")</f>
        <v xml:space="preserve">Không phép </v>
      </c>
      <c r="R221" t="str">
        <f>UPPER(B221)</f>
        <v>NGUYỄN NGỌC THIÊN PHỤNG</v>
      </c>
      <c r="S221" t="str">
        <v>2026-2029</v>
      </c>
      <c r="T221" t="str">
        <f>IFERROR(IF(J221&lt;&gt;"", INDEX($S$5:$S$1433, MATCH(J221, $E$5:$E$1433, 0)),""),"")</f>
        <v/>
      </c>
      <c r="U221" t="str">
        <v>06/3/2011</v>
      </c>
      <c r="V221" t="str">
        <f>IFERROR(IF(J221&lt;&gt;"", INDEX($U$5:$U$1433, MATCH(J221, $E$5:$E$1433, 0)),""),"")</f>
        <v/>
      </c>
      <c r="Y221">
        <f>Y220+10</f>
        <v>330002160</v>
      </c>
      <c r="Z221" t="str">
        <f>LEFT(Y221,8)</f>
        <v>33000216</v>
      </c>
      <c r="AA221" t="str">
        <v>PHỤNG</v>
      </c>
    </row>
    <row r="222">
      <c r="A222">
        <f>IF(B222&lt;&gt;"",A221+1,"")</f>
        <v>218</v>
      </c>
      <c r="B222" t="str">
        <v>HUỲNH PHƯỚC THẮNG</v>
      </c>
      <c r="C222" t="str">
        <v>10A3</v>
      </c>
      <c r="D222">
        <v>33000217</v>
      </c>
      <c r="E222">
        <v>19023051</v>
      </c>
      <c r="F222" t="str">
        <f>IFERROR(IF(VLOOKUP(E222,J:J,1,0)=E222,"X",""),"")</f>
        <v/>
      </c>
      <c r="G222" t="str">
        <f>IF(J222&lt;&gt;"", INDEX($C$5:$C$1433, MATCH(J222, $E$5:$E$1433, 0)),"")</f>
        <v/>
      </c>
      <c r="H222" t="str">
        <f>IF(J222&lt;&gt;"", INDEX($D$5:$D$1433, MATCH(J222, $E$5:$E$1433, 0)),"")</f>
        <v/>
      </c>
      <c r="I222" t="str">
        <f>IFERROR(IF(J222&lt;&gt;"", INDEX($B$5:$B$1433, MATCH(J222, $E$5:$E$1433, 0)),""),"SAI")</f>
        <v/>
      </c>
      <c r="L222" t="str">
        <f>IFERROR(IF($N$5="Sáng",IF(MID(K222,2,7)-MID($L$2,2,7)&gt;0,"Trễ",""),IF(MID(K222,2,7)-MID($Q$2,2,7)&gt;0,"Trễ","")),"")</f>
        <v/>
      </c>
      <c r="M222" t="str">
        <f>IFERROR(IF($N$5="Sáng",MID(K222,2,7)-MID($L$2,2,7),MID(K222,2,7)-MID($Q$2,2,7)),"")</f>
        <v/>
      </c>
      <c r="Q222" t="str">
        <f>IF(B222&lt;&gt;"",IF(AND(P222="",F222=""),"Không phép ",""),"")</f>
        <v xml:space="preserve">Không phép </v>
      </c>
      <c r="R222" t="str">
        <f>UPPER(B222)</f>
        <v>HUỲNH PHƯỚC THẮNG</v>
      </c>
      <c r="S222" t="str">
        <v>2026-2029</v>
      </c>
      <c r="T222" t="str">
        <f>IFERROR(IF(J222&lt;&gt;"", INDEX($S$5:$S$1433, MATCH(J222, $E$5:$E$1433, 0)),""),"")</f>
        <v/>
      </c>
      <c r="U222" t="str">
        <v>06/10/2011</v>
      </c>
      <c r="V222" t="str">
        <f>IFERROR(IF(J222&lt;&gt;"", INDEX($U$5:$U$1433, MATCH(J222, $E$5:$E$1433, 0)),""),"")</f>
        <v/>
      </c>
      <c r="Y222">
        <f>Y221+10</f>
        <v>330002170</v>
      </c>
      <c r="Z222" t="str">
        <f>LEFT(Y222,8)</f>
        <v>33000217</v>
      </c>
      <c r="AA222" t="str">
        <v>THẮNG</v>
      </c>
    </row>
    <row r="223">
      <c r="A223">
        <f>IF(B223&lt;&gt;"",A222+1,"")</f>
        <v>219</v>
      </c>
      <c r="B223" t="str">
        <v>CAO MINH THẢO</v>
      </c>
      <c r="C223" t="str">
        <v>10A3</v>
      </c>
      <c r="D223">
        <v>33000218</v>
      </c>
      <c r="E223">
        <v>19759403</v>
      </c>
      <c r="F223" t="str">
        <f>IFERROR(IF(VLOOKUP(E223,J:J,1,0)=E223,"X",""),"")</f>
        <v/>
      </c>
      <c r="G223" t="str">
        <f>IF(J223&lt;&gt;"", INDEX($C$5:$C$1433, MATCH(J223, $E$5:$E$1433, 0)),"")</f>
        <v/>
      </c>
      <c r="H223" t="str">
        <f>IF(J223&lt;&gt;"", INDEX($D$5:$D$1433, MATCH(J223, $E$5:$E$1433, 0)),"")</f>
        <v/>
      </c>
      <c r="I223" t="str">
        <f>IFERROR(IF(J223&lt;&gt;"", INDEX($B$5:$B$1433, MATCH(J223, $E$5:$E$1433, 0)),""),"SAI")</f>
        <v/>
      </c>
      <c r="L223" t="str">
        <f>IFERROR(IF($N$5="Sáng",IF(MID(K223,2,7)-MID($L$2,2,7)&gt;0,"Trễ",""),IF(MID(K223,2,7)-MID($Q$2,2,7)&gt;0,"Trễ","")),"")</f>
        <v/>
      </c>
      <c r="M223" t="str">
        <f>IFERROR(IF($N$5="Sáng",MID(K223,2,7)-MID($L$2,2,7),MID(K223,2,7)-MID($Q$2,2,7)),"")</f>
        <v/>
      </c>
      <c r="Q223" t="str">
        <f>IF(B223&lt;&gt;"",IF(AND(P223="",F223=""),"Không phép ",""),"")</f>
        <v xml:space="preserve">Không phép </v>
      </c>
      <c r="R223" t="str">
        <f>UPPER(B223)</f>
        <v>CAO MINH THẢO</v>
      </c>
      <c r="S223" t="str">
        <v>2026-2029</v>
      </c>
      <c r="T223" t="str">
        <f>IFERROR(IF(J223&lt;&gt;"", INDEX($S$5:$S$1433, MATCH(J223, $E$5:$E$1433, 0)),""),"")</f>
        <v/>
      </c>
      <c r="U223" t="str">
        <v>09/8/2011</v>
      </c>
      <c r="V223" t="str">
        <f>IFERROR(IF(J223&lt;&gt;"", INDEX($U$5:$U$1433, MATCH(J223, $E$5:$E$1433, 0)),""),"")</f>
        <v/>
      </c>
      <c r="Y223">
        <f>Y222+10</f>
        <v>330002180</v>
      </c>
      <c r="Z223" t="str">
        <f>LEFT(Y223,8)</f>
        <v>33000218</v>
      </c>
      <c r="AA223" t="str">
        <v>THẢO</v>
      </c>
    </row>
    <row r="224">
      <c r="A224">
        <f>IF(B224&lt;&gt;"",A223+1,"")</f>
        <v>220</v>
      </c>
      <c r="B224" t="str">
        <v>DANH CHÀNH THI</v>
      </c>
      <c r="C224" t="str">
        <v>10A3</v>
      </c>
      <c r="D224">
        <v>33000219</v>
      </c>
      <c r="E224">
        <v>19837547</v>
      </c>
      <c r="F224" t="str">
        <f>IFERROR(IF(VLOOKUP(E224,J:J,1,0)=E224,"X",""),"")</f>
        <v/>
      </c>
      <c r="G224" t="str">
        <f>IF(J224&lt;&gt;"", INDEX($C$5:$C$1433, MATCH(J224, $E$5:$E$1433, 0)),"")</f>
        <v/>
      </c>
      <c r="H224" t="str">
        <f>IF(J224&lt;&gt;"", INDEX($D$5:$D$1433, MATCH(J224, $E$5:$E$1433, 0)),"")</f>
        <v/>
      </c>
      <c r="I224" t="str">
        <f>IFERROR(IF(J224&lt;&gt;"", INDEX($B$5:$B$1433, MATCH(J224, $E$5:$E$1433, 0)),""),"SAI")</f>
        <v/>
      </c>
      <c r="L224" t="str">
        <f>IFERROR(IF($N$5="Sáng",IF(MID(K224,2,7)-MID($L$2,2,7)&gt;0,"Trễ",""),IF(MID(K224,2,7)-MID($Q$2,2,7)&gt;0,"Trễ","")),"")</f>
        <v/>
      </c>
      <c r="M224" t="str">
        <f>IFERROR(IF($N$5="Sáng",MID(K224,2,7)-MID($L$2,2,7),MID(K224,2,7)-MID($Q$2,2,7)),"")</f>
        <v/>
      </c>
      <c r="Q224" t="str">
        <f>IF(B224&lt;&gt;"",IF(AND(P224="",F224=""),"Không phép ",""),"")</f>
        <v xml:space="preserve">Không phép </v>
      </c>
      <c r="R224" t="str">
        <f>UPPER(B224)</f>
        <v>DANH CHÀNH THI</v>
      </c>
      <c r="S224" t="str">
        <v>2026-2029</v>
      </c>
      <c r="T224" t="str">
        <f>IFERROR(IF(J224&lt;&gt;"", INDEX($S$5:$S$1433, MATCH(J224, $E$5:$E$1433, 0)),""),"")</f>
        <v/>
      </c>
      <c r="U224" t="str">
        <v>15/4/2011</v>
      </c>
      <c r="V224" t="str">
        <f>IFERROR(IF(J224&lt;&gt;"", INDEX($U$5:$U$1433, MATCH(J224, $E$5:$E$1433, 0)),""),"")</f>
        <v/>
      </c>
      <c r="Y224">
        <f>Y223+10</f>
        <v>330002190</v>
      </c>
      <c r="Z224" t="str">
        <f>LEFT(Y224,8)</f>
        <v>33000219</v>
      </c>
      <c r="AA224" t="str">
        <v>THI</v>
      </c>
    </row>
    <row r="225">
      <c r="A225">
        <f>IF(B225&lt;&gt;"",A224+1,"")</f>
        <v>221</v>
      </c>
      <c r="B225" t="str">
        <v>HUỲNH QUANG THIÊN</v>
      </c>
      <c r="C225" t="str">
        <v>10A3</v>
      </c>
      <c r="D225">
        <v>33000220</v>
      </c>
      <c r="E225">
        <v>16906443</v>
      </c>
      <c r="F225" t="str">
        <f>IFERROR(IF(VLOOKUP(E225,J:J,1,0)=E225,"X",""),"")</f>
        <v/>
      </c>
      <c r="G225" t="str">
        <f>IF(J225&lt;&gt;"", INDEX($C$5:$C$1433, MATCH(J225, $E$5:$E$1433, 0)),"")</f>
        <v/>
      </c>
      <c r="H225" t="str">
        <f>IF(J225&lt;&gt;"", INDEX($D$5:$D$1433, MATCH(J225, $E$5:$E$1433, 0)),"")</f>
        <v/>
      </c>
      <c r="I225" t="str">
        <f>IFERROR(IF(J225&lt;&gt;"", INDEX($B$5:$B$1433, MATCH(J225, $E$5:$E$1433, 0)),""),"SAI")</f>
        <v/>
      </c>
      <c r="L225" t="str">
        <f>IFERROR(IF($N$5="Sáng",IF(MID(K225,2,7)-MID($L$2,2,7)&gt;0,"Trễ",""),IF(MID(K225,2,7)-MID($Q$2,2,7)&gt;0,"Trễ","")),"")</f>
        <v/>
      </c>
      <c r="M225" t="str">
        <f>IFERROR(IF($N$5="Sáng",MID(K225,2,7)-MID($L$2,2,7),MID(K225,2,7)-MID($Q$2,2,7)),"")</f>
        <v/>
      </c>
      <c r="Q225" t="str">
        <f>IF(B225&lt;&gt;"",IF(AND(P225="",F225=""),"Không phép ",""),"")</f>
        <v xml:space="preserve">Không phép </v>
      </c>
      <c r="R225" t="str">
        <f>UPPER(B225)</f>
        <v>HUỲNH QUANG THIÊN</v>
      </c>
      <c r="S225" t="str">
        <v>2026-2029</v>
      </c>
      <c r="T225" t="str">
        <f>IFERROR(IF(J225&lt;&gt;"", INDEX($S$5:$S$1433, MATCH(J225, $E$5:$E$1433, 0)),""),"")</f>
        <v/>
      </c>
      <c r="U225" t="str">
        <v>02/8/2011</v>
      </c>
      <c r="V225" t="str">
        <f>IFERROR(IF(J225&lt;&gt;"", INDEX($U$5:$U$1433, MATCH(J225, $E$5:$E$1433, 0)),""),"")</f>
        <v/>
      </c>
      <c r="Y225">
        <f>Y224+10</f>
        <v>330002200</v>
      </c>
      <c r="Z225" t="str">
        <f>LEFT(Y225,8)</f>
        <v>33000220</v>
      </c>
      <c r="AA225" t="str">
        <v>THIÊN</v>
      </c>
    </row>
    <row r="226">
      <c r="A226">
        <f>IF(B226&lt;&gt;"",A225+1,"")</f>
        <v>222</v>
      </c>
      <c r="B226" t="str">
        <v>PHAN CHÍ THIỆN</v>
      </c>
      <c r="C226" t="str">
        <v>10A3</v>
      </c>
      <c r="D226">
        <v>33000221</v>
      </c>
      <c r="E226">
        <v>19062907</v>
      </c>
      <c r="F226" t="str">
        <f>IFERROR(IF(VLOOKUP(E226,J:J,1,0)=E226,"X",""),"")</f>
        <v/>
      </c>
      <c r="G226" t="str">
        <f>IF(J226&lt;&gt;"", INDEX($C$5:$C$1433, MATCH(J226, $E$5:$E$1433, 0)),"")</f>
        <v/>
      </c>
      <c r="H226" t="str">
        <f>IF(J226&lt;&gt;"", INDEX($D$5:$D$1433, MATCH(J226, $E$5:$E$1433, 0)),"")</f>
        <v/>
      </c>
      <c r="I226" t="str">
        <f>IFERROR(IF(J226&lt;&gt;"", INDEX($B$5:$B$1433, MATCH(J226, $E$5:$E$1433, 0)),""),"SAI")</f>
        <v/>
      </c>
      <c r="L226" t="str">
        <f>IFERROR(IF($N$5="Sáng",IF(MID(K226,2,7)-MID($L$2,2,7)&gt;0,"Trễ",""),IF(MID(K226,2,7)-MID($Q$2,2,7)&gt;0,"Trễ","")),"")</f>
        <v/>
      </c>
      <c r="M226" t="str">
        <f>IFERROR(IF($N$5="Sáng",MID(K226,2,7)-MID($L$2,2,7),MID(K226,2,7)-MID($Q$2,2,7)),"")</f>
        <v/>
      </c>
      <c r="Q226" t="str">
        <f>IF(B226&lt;&gt;"",IF(AND(P226="",F226=""),"Không phép ",""),"")</f>
        <v xml:space="preserve">Không phép </v>
      </c>
      <c r="R226" t="str">
        <f>UPPER(B226)</f>
        <v>PHAN CHÍ THIỆN</v>
      </c>
      <c r="S226" t="str">
        <v>2026-2029</v>
      </c>
      <c r="T226" t="str">
        <f>IFERROR(IF(J226&lt;&gt;"", INDEX($S$5:$S$1433, MATCH(J226, $E$5:$E$1433, 0)),""),"")</f>
        <v/>
      </c>
      <c r="U226" t="str">
        <v>07/9/2011</v>
      </c>
      <c r="V226" t="str">
        <f>IFERROR(IF(J226&lt;&gt;"", INDEX($U$5:$U$1433, MATCH(J226, $E$5:$E$1433, 0)),""),"")</f>
        <v/>
      </c>
      <c r="Y226">
        <f>Y225+10</f>
        <v>330002210</v>
      </c>
      <c r="Z226" t="str">
        <f>LEFT(Y226,8)</f>
        <v>33000221</v>
      </c>
      <c r="AA226" t="str">
        <v>THIỆN</v>
      </c>
    </row>
    <row r="227">
      <c r="A227">
        <f>IF(B227&lt;&gt;"",A226+1,"")</f>
        <v>223</v>
      </c>
      <c r="B227" t="str">
        <v>NGUYỄN HUỲNH BẢO TRÂN</v>
      </c>
      <c r="C227" t="str">
        <v>10A3</v>
      </c>
      <c r="D227">
        <v>33000222</v>
      </c>
      <c r="E227">
        <v>17702411</v>
      </c>
      <c r="F227" t="str">
        <f>IFERROR(IF(VLOOKUP(E227,J:J,1,0)=E227,"X",""),"")</f>
        <v/>
      </c>
      <c r="G227" t="str">
        <f>IF(J227&lt;&gt;"", INDEX($C$5:$C$1433, MATCH(J227, $E$5:$E$1433, 0)),"")</f>
        <v/>
      </c>
      <c r="H227" t="str">
        <f>IF(J227&lt;&gt;"", INDEX($D$5:$D$1433, MATCH(J227, $E$5:$E$1433, 0)),"")</f>
        <v/>
      </c>
      <c r="I227" t="str">
        <f>IFERROR(IF(J227&lt;&gt;"", INDEX($B$5:$B$1433, MATCH(J227, $E$5:$E$1433, 0)),""),"SAI")</f>
        <v/>
      </c>
      <c r="L227" t="str">
        <f>IFERROR(IF($N$5="Sáng",IF(MID(K227,2,7)-MID($L$2,2,7)&gt;0,"Trễ",""),IF(MID(K227,2,7)-MID($Q$2,2,7)&gt;0,"Trễ","")),"")</f>
        <v/>
      </c>
      <c r="M227" t="str">
        <f>IFERROR(IF($N$5="Sáng",MID(K227,2,7)-MID($L$2,2,7),MID(K227,2,7)-MID($Q$2,2,7)),"")</f>
        <v/>
      </c>
      <c r="Q227" t="str">
        <f>IF(B227&lt;&gt;"",IF(AND(P227="",F227=""),"Không phép ",""),"")</f>
        <v xml:space="preserve">Không phép </v>
      </c>
      <c r="R227" t="str">
        <f>UPPER(B227)</f>
        <v>NGUYỄN HUỲNH BẢO TRÂN</v>
      </c>
      <c r="S227" t="str">
        <v>2026-2029</v>
      </c>
      <c r="T227" t="str">
        <f>IFERROR(IF(J227&lt;&gt;"", INDEX($S$5:$S$1433, MATCH(J227, $E$5:$E$1433, 0)),""),"")</f>
        <v/>
      </c>
      <c r="U227" t="str">
        <v>27/6/2011</v>
      </c>
      <c r="V227" t="str">
        <f>IFERROR(IF(J227&lt;&gt;"", INDEX($U$5:$U$1433, MATCH(J227, $E$5:$E$1433, 0)),""),"")</f>
        <v/>
      </c>
      <c r="Y227">
        <f>Y226+10</f>
        <v>330002220</v>
      </c>
      <c r="Z227" t="str">
        <f>LEFT(Y227,8)</f>
        <v>33000222</v>
      </c>
      <c r="AA227" t="str">
        <v>TRÂN</v>
      </c>
    </row>
    <row r="228">
      <c r="A228">
        <f>IF(B228&lt;&gt;"",A227+1,"")</f>
        <v>224</v>
      </c>
      <c r="B228" t="str">
        <v>NGUYỄN TRẦN KHÁNH TRÂN</v>
      </c>
      <c r="C228" t="str">
        <v>10A3</v>
      </c>
      <c r="D228">
        <v>33000223</v>
      </c>
      <c r="E228">
        <v>20049995</v>
      </c>
      <c r="F228" t="str">
        <f>IFERROR(IF(VLOOKUP(E228,J:J,1,0)=E228,"X",""),"")</f>
        <v/>
      </c>
      <c r="G228" t="str">
        <f>IF(J228&lt;&gt;"", INDEX($C$5:$C$1433, MATCH(J228, $E$5:$E$1433, 0)),"")</f>
        <v/>
      </c>
      <c r="H228" t="str">
        <f>IF(J228&lt;&gt;"", INDEX($D$5:$D$1433, MATCH(J228, $E$5:$E$1433, 0)),"")</f>
        <v/>
      </c>
      <c r="I228" t="str">
        <f>IFERROR(IF(J228&lt;&gt;"", INDEX($B$5:$B$1433, MATCH(J228, $E$5:$E$1433, 0)),""),"SAI")</f>
        <v/>
      </c>
      <c r="L228" t="str">
        <f>IFERROR(IF($N$5="Sáng",IF(MID(K228,2,7)-MID($L$2,2,7)&gt;0,"Trễ",""),IF(MID(K228,2,7)-MID($Q$2,2,7)&gt;0,"Trễ","")),"")</f>
        <v/>
      </c>
      <c r="M228" t="str">
        <f>IFERROR(IF($N$5="Sáng",MID(K228,2,7)-MID($L$2,2,7),MID(K228,2,7)-MID($Q$2,2,7)),"")</f>
        <v/>
      </c>
      <c r="Q228" t="str">
        <f>IF(B228&lt;&gt;"",IF(AND(P228="",F228=""),"Không phép ",""),"")</f>
        <v xml:space="preserve">Không phép </v>
      </c>
      <c r="R228" t="str">
        <f>UPPER(B228)</f>
        <v>NGUYỄN TRẦN KHÁNH TRÂN</v>
      </c>
      <c r="S228" t="str">
        <v>2026-2029</v>
      </c>
      <c r="T228" t="str">
        <f>IFERROR(IF(J228&lt;&gt;"", INDEX($S$5:$S$1433, MATCH(J228, $E$5:$E$1433, 0)),""),"")</f>
        <v/>
      </c>
      <c r="U228" t="str">
        <v>10/8/2011</v>
      </c>
      <c r="V228" t="str">
        <f>IFERROR(IF(J228&lt;&gt;"", INDEX($U$5:$U$1433, MATCH(J228, $E$5:$E$1433, 0)),""),"")</f>
        <v/>
      </c>
      <c r="Y228">
        <f>Y227+10</f>
        <v>330002230</v>
      </c>
      <c r="Z228" t="str">
        <f>LEFT(Y228,8)</f>
        <v>33000223</v>
      </c>
      <c r="AA228" t="str">
        <v>TRÂN</v>
      </c>
    </row>
    <row r="229">
      <c r="A229">
        <f>IF(B229&lt;&gt;"",A228+1,"")</f>
        <v>225</v>
      </c>
      <c r="B229" t="str">
        <v>TRẦN NGỌC BẢO TRÂN</v>
      </c>
      <c r="C229" t="str">
        <v>10A3</v>
      </c>
      <c r="D229">
        <v>33000224</v>
      </c>
      <c r="E229">
        <v>16912651</v>
      </c>
      <c r="F229" t="str">
        <f>IFERROR(IF(VLOOKUP(E229,J:J,1,0)=E229,"X",""),"")</f>
        <v/>
      </c>
      <c r="G229" t="str">
        <f>IF(J229&lt;&gt;"", INDEX($C$5:$C$1433, MATCH(J229, $E$5:$E$1433, 0)),"")</f>
        <v/>
      </c>
      <c r="H229" t="str">
        <f>IF(J229&lt;&gt;"", INDEX($D$5:$D$1433, MATCH(J229, $E$5:$E$1433, 0)),"")</f>
        <v/>
      </c>
      <c r="I229" t="str">
        <f>IFERROR(IF(J229&lt;&gt;"", INDEX($B$5:$B$1433, MATCH(J229, $E$5:$E$1433, 0)),""),"SAI")</f>
        <v/>
      </c>
      <c r="L229" t="str">
        <f>IFERROR(IF($N$5="Sáng",IF(MID(K229,2,7)-MID($L$2,2,7)&gt;0,"Trễ",""),IF(MID(K229,2,7)-MID($Q$2,2,7)&gt;0,"Trễ","")),"")</f>
        <v/>
      </c>
      <c r="M229" t="str">
        <f>IFERROR(IF($N$5="Sáng",MID(K229,2,7)-MID($L$2,2,7),MID(K229,2,7)-MID($Q$2,2,7)),"")</f>
        <v/>
      </c>
      <c r="Q229" t="str">
        <f>IF(B229&lt;&gt;"",IF(AND(P229="",F229=""),"Không phép ",""),"")</f>
        <v xml:space="preserve">Không phép </v>
      </c>
      <c r="R229" t="str">
        <f>UPPER(B229)</f>
        <v>TRẦN NGỌC BẢO TRÂN</v>
      </c>
      <c r="S229" t="str">
        <v>2026-2029</v>
      </c>
      <c r="T229" t="str">
        <f>IFERROR(IF(J229&lt;&gt;"", INDEX($S$5:$S$1433, MATCH(J229, $E$5:$E$1433, 0)),""),"")</f>
        <v/>
      </c>
      <c r="U229" t="str">
        <v>14/4/2011</v>
      </c>
      <c r="V229" t="str">
        <f>IFERROR(IF(J229&lt;&gt;"", INDEX($U$5:$U$1433, MATCH(J229, $E$5:$E$1433, 0)),""),"")</f>
        <v/>
      </c>
      <c r="Y229">
        <f>Y228+10</f>
        <v>330002240</v>
      </c>
      <c r="Z229" t="str">
        <f>LEFT(Y229,8)</f>
        <v>33000224</v>
      </c>
      <c r="AA229" t="str">
        <v>TRÂN</v>
      </c>
    </row>
    <row r="230">
      <c r="A230">
        <f>IF(B230&lt;&gt;"",A229+1,"")</f>
        <v>226</v>
      </c>
      <c r="B230" t="str">
        <v>LÊ HÙNG VĨ</v>
      </c>
      <c r="C230" t="str">
        <v>10A3</v>
      </c>
      <c r="D230">
        <v>33000225</v>
      </c>
      <c r="E230">
        <v>19954155</v>
      </c>
      <c r="F230" t="str">
        <f>IFERROR(IF(VLOOKUP(E230,J:J,1,0)=E230,"X",""),"")</f>
        <v/>
      </c>
      <c r="G230" t="str">
        <f>IF(J230&lt;&gt;"", INDEX($C$5:$C$1433, MATCH(J230, $E$5:$E$1433, 0)),"")</f>
        <v/>
      </c>
      <c r="H230" t="str">
        <f>IF(J230&lt;&gt;"", INDEX($D$5:$D$1433, MATCH(J230, $E$5:$E$1433, 0)),"")</f>
        <v/>
      </c>
      <c r="I230" t="str">
        <f>IFERROR(IF(J230&lt;&gt;"", INDEX($B$5:$B$1433, MATCH(J230, $E$5:$E$1433, 0)),""),"SAI")</f>
        <v/>
      </c>
      <c r="L230" t="str">
        <f>IFERROR(IF($N$5="Sáng",IF(MID(K230,2,7)-MID($L$2,2,7)&gt;0,"Trễ",""),IF(MID(K230,2,7)-MID($Q$2,2,7)&gt;0,"Trễ","")),"")</f>
        <v/>
      </c>
      <c r="M230" t="str">
        <f>IFERROR(IF($N$5="Sáng",MID(K230,2,7)-MID($L$2,2,7),MID(K230,2,7)-MID($Q$2,2,7)),"")</f>
        <v/>
      </c>
      <c r="Q230" t="str">
        <f>IF(B230&lt;&gt;"",IF(AND(P230="",F230=""),"Không phép ",""),"")</f>
        <v xml:space="preserve">Không phép </v>
      </c>
      <c r="R230" t="str">
        <f>UPPER(B230)</f>
        <v>LÊ HÙNG VĨ</v>
      </c>
      <c r="S230" t="str">
        <v>2026-2029</v>
      </c>
      <c r="T230" t="str">
        <f>IFERROR(IF(J230&lt;&gt;"", INDEX($S$5:$S$1433, MATCH(J230, $E$5:$E$1433, 0)),""),"")</f>
        <v/>
      </c>
      <c r="U230" t="str">
        <v>27/12/2011</v>
      </c>
      <c r="V230" t="str">
        <f>IFERROR(IF(J230&lt;&gt;"", INDEX($U$5:$U$1433, MATCH(J230, $E$5:$E$1433, 0)),""),"")</f>
        <v/>
      </c>
      <c r="Y230">
        <f>Y229+10</f>
        <v>330002250</v>
      </c>
      <c r="Z230" t="str">
        <f>LEFT(Y230,8)</f>
        <v>33000225</v>
      </c>
      <c r="AA230" t="str">
        <v>VĨ</v>
      </c>
    </row>
    <row r="231">
      <c r="A231">
        <f>IF(B231&lt;&gt;"",A230+1,"")</f>
        <v>227</v>
      </c>
      <c r="B231" t="str">
        <v>ĐỖ THỊ KIỀU VY</v>
      </c>
      <c r="C231" t="str">
        <v>10A3</v>
      </c>
      <c r="D231">
        <v>33000226</v>
      </c>
      <c r="E231">
        <v>18214507</v>
      </c>
      <c r="F231" t="str">
        <f>IFERROR(IF(VLOOKUP(E231,J:J,1,0)=E231,"X",""),"")</f>
        <v/>
      </c>
      <c r="G231" t="str">
        <f>IF(J231&lt;&gt;"", INDEX($C$5:$C$1433, MATCH(J231, $E$5:$E$1433, 0)),"")</f>
        <v/>
      </c>
      <c r="H231" t="str">
        <f>IF(J231&lt;&gt;"", INDEX($D$5:$D$1433, MATCH(J231, $E$5:$E$1433, 0)),"")</f>
        <v/>
      </c>
      <c r="I231" t="str">
        <f>IFERROR(IF(J231&lt;&gt;"", INDEX($B$5:$B$1433, MATCH(J231, $E$5:$E$1433, 0)),""),"SAI")</f>
        <v/>
      </c>
      <c r="L231" t="str">
        <f>IFERROR(IF($N$5="Sáng",IF(MID(K231,2,7)-MID($L$2,2,7)&gt;0,"Trễ",""),IF(MID(K231,2,7)-MID($Q$2,2,7)&gt;0,"Trễ","")),"")</f>
        <v/>
      </c>
      <c r="M231" t="str">
        <f>IFERROR(IF($N$5="Sáng",MID(K231,2,7)-MID($L$2,2,7),MID(K231,2,7)-MID($Q$2,2,7)),"")</f>
        <v/>
      </c>
      <c r="Q231" t="str">
        <f>IF(B231&lt;&gt;"",IF(AND(P231="",F231=""),"Không phép ",""),"")</f>
        <v xml:space="preserve">Không phép </v>
      </c>
      <c r="R231" t="str">
        <f>UPPER(B231)</f>
        <v>ĐỖ THỊ KIỀU VY</v>
      </c>
      <c r="S231" t="str">
        <v>2026-2029</v>
      </c>
      <c r="T231" t="str">
        <f>IFERROR(IF(J231&lt;&gt;"", INDEX($S$5:$S$1433, MATCH(J231, $E$5:$E$1433, 0)),""),"")</f>
        <v/>
      </c>
      <c r="U231" t="str">
        <v>04/01/2011</v>
      </c>
      <c r="V231" t="str">
        <f>IFERROR(IF(J231&lt;&gt;"", INDEX($U$5:$U$1433, MATCH(J231, $E$5:$E$1433, 0)),""),"")</f>
        <v/>
      </c>
      <c r="Y231">
        <f>Y230+10</f>
        <v>330002260</v>
      </c>
      <c r="Z231" t="str">
        <f>LEFT(Y231,8)</f>
        <v>33000226</v>
      </c>
      <c r="AA231" t="str">
        <v>VY</v>
      </c>
    </row>
    <row r="232">
      <c r="A232">
        <f>IF(B232&lt;&gt;"",A231+1,"")</f>
        <v>228</v>
      </c>
      <c r="B232" t="str">
        <v>TRANG HUỲNH NHƯ Ý</v>
      </c>
      <c r="C232" t="str">
        <v>10A3</v>
      </c>
      <c r="D232">
        <v>33000227</v>
      </c>
      <c r="E232">
        <v>18349915</v>
      </c>
      <c r="F232" t="str">
        <f>IFERROR(IF(VLOOKUP(E232,J:J,1,0)=E232,"X",""),"")</f>
        <v/>
      </c>
      <c r="G232" t="str">
        <f>IF(J232&lt;&gt;"", INDEX($C$5:$C$1433, MATCH(J232, $E$5:$E$1433, 0)),"")</f>
        <v/>
      </c>
      <c r="H232" t="str">
        <f>IF(J232&lt;&gt;"", INDEX($D$5:$D$1433, MATCH(J232, $E$5:$E$1433, 0)),"")</f>
        <v/>
      </c>
      <c r="I232" t="str">
        <f>IFERROR(IF(J232&lt;&gt;"", INDEX($B$5:$B$1433, MATCH(J232, $E$5:$E$1433, 0)),""),"SAI")</f>
        <v/>
      </c>
      <c r="L232" t="str">
        <f>IFERROR(IF($N$5="Sáng",IF(MID(K232,2,7)-MID($L$2,2,7)&gt;0,"Trễ",""),IF(MID(K232,2,7)-MID($Q$2,2,7)&gt;0,"Trễ","")),"")</f>
        <v/>
      </c>
      <c r="M232" t="str">
        <f>IFERROR(IF($N$5="Sáng",MID(K232,2,7)-MID($L$2,2,7),MID(K232,2,7)-MID($Q$2,2,7)),"")</f>
        <v/>
      </c>
      <c r="Q232" t="str">
        <f>IF(B232&lt;&gt;"",IF(AND(P232="",F232=""),"Không phép ",""),"")</f>
        <v xml:space="preserve">Không phép </v>
      </c>
      <c r="R232" t="str">
        <f>UPPER(B232)</f>
        <v>TRANG HUỲNH NHƯ Ý</v>
      </c>
      <c r="S232" t="str">
        <v>2026-2029</v>
      </c>
      <c r="T232" t="str">
        <f>IFERROR(IF(J232&lt;&gt;"", INDEX($S$5:$S$1433, MATCH(J232, $E$5:$E$1433, 0)),""),"")</f>
        <v/>
      </c>
      <c r="U232" t="str">
        <v>01/01/2011</v>
      </c>
      <c r="V232" t="str">
        <f>IFERROR(IF(J232&lt;&gt;"", INDEX($U$5:$U$1433, MATCH(J232, $E$5:$E$1433, 0)),""),"")</f>
        <v/>
      </c>
      <c r="Y232">
        <f>Y231+10</f>
        <v>330002270</v>
      </c>
      <c r="Z232" t="str">
        <f>LEFT(Y232,8)</f>
        <v>33000227</v>
      </c>
      <c r="AA232" t="str">
        <v>Ý</v>
      </c>
    </row>
    <row r="233">
      <c r="A233">
        <f>IF(B233&lt;&gt;"",A232+1,"")</f>
        <v>229</v>
      </c>
      <c r="B233" t="str">
        <v>NGUYỄN THỊ KIM YẾN</v>
      </c>
      <c r="C233" t="str">
        <v>10A3</v>
      </c>
      <c r="D233">
        <v>33000228</v>
      </c>
      <c r="E233">
        <v>16921947</v>
      </c>
      <c r="F233" t="str">
        <f>IFERROR(IF(VLOOKUP(E233,J:J,1,0)=E233,"X",""),"")</f>
        <v/>
      </c>
      <c r="G233" t="str">
        <f>IF(J233&lt;&gt;"", INDEX($C$5:$C$1433, MATCH(J233, $E$5:$E$1433, 0)),"")</f>
        <v/>
      </c>
      <c r="H233" t="str">
        <f>IF(J233&lt;&gt;"", INDEX($D$5:$D$1433, MATCH(J233, $E$5:$E$1433, 0)),"")</f>
        <v/>
      </c>
      <c r="I233" t="str">
        <f>IFERROR(IF(J233&lt;&gt;"", INDEX($B$5:$B$1433, MATCH(J233, $E$5:$E$1433, 0)),""),"SAI")</f>
        <v/>
      </c>
      <c r="L233" t="str">
        <f>IFERROR(IF($N$5="Sáng",IF(MID(K233,2,7)-MID($L$2,2,7)&gt;0,"Trễ",""),IF(MID(K233,2,7)-MID($Q$2,2,7)&gt;0,"Trễ","")),"")</f>
        <v/>
      </c>
      <c r="M233" t="str">
        <f>IFERROR(IF($N$5="Sáng",MID(K233,2,7)-MID($L$2,2,7),MID(K233,2,7)-MID($Q$2,2,7)),"")</f>
        <v/>
      </c>
      <c r="Q233" t="str">
        <f>IF(B233&lt;&gt;"",IF(AND(P233="",F233=""),"Không phép ",""),"")</f>
        <v xml:space="preserve">Không phép </v>
      </c>
      <c r="R233" t="str">
        <f>UPPER(B233)</f>
        <v>NGUYỄN THỊ KIM YẾN</v>
      </c>
      <c r="S233" t="str">
        <v>2026-2029</v>
      </c>
      <c r="T233" t="str">
        <f>IFERROR(IF(J233&lt;&gt;"", INDEX($S$5:$S$1433, MATCH(J233, $E$5:$E$1433, 0)),""),"")</f>
        <v/>
      </c>
      <c r="U233" t="str">
        <v>11/8/2011</v>
      </c>
      <c r="V233" t="str">
        <f>IFERROR(IF(J233&lt;&gt;"", INDEX($U$5:$U$1433, MATCH(J233, $E$5:$E$1433, 0)),""),"")</f>
        <v/>
      </c>
      <c r="Y233">
        <f>Y232+10</f>
        <v>330002280</v>
      </c>
      <c r="Z233" t="str">
        <f>LEFT(Y233,8)</f>
        <v>33000228</v>
      </c>
      <c r="AA233" t="str">
        <v>YẾN</v>
      </c>
    </row>
    <row r="234">
      <c r="A234">
        <f>IF(B234&lt;&gt;"",A233+1,"")</f>
        <v>230</v>
      </c>
      <c r="B234" t="str">
        <v>PHAN AN</v>
      </c>
      <c r="C234" t="str">
        <v>10A4</v>
      </c>
      <c r="D234">
        <v>33000229</v>
      </c>
      <c r="E234">
        <v>19125739</v>
      </c>
      <c r="F234" t="str">
        <f>IFERROR(IF(VLOOKUP(E234,J:J,1,0)=E234,"X",""),"")</f>
        <v/>
      </c>
      <c r="G234" t="str">
        <f>IF(J234&lt;&gt;"", INDEX($C$5:$C$1433, MATCH(J234, $E$5:$E$1433, 0)),"")</f>
        <v>12A4</v>
      </c>
      <c r="H234">
        <f>IF(J234&lt;&gt;"", INDEX($D$5:$D$1433, MATCH(J234, $E$5:$E$1433, 0)),"")</f>
        <v>0</v>
      </c>
      <c r="I234" t="str">
        <f>IFERROR(IF(J234&lt;&gt;"", INDEX($B$5:$B$1433, MATCH(J234, $E$5:$E$1433, 0)),""),"SAI")</f>
        <v>LÊ THỊ ANH THƯ</v>
      </c>
      <c r="J234">
        <v>32000167</v>
      </c>
      <c r="K234" t="str">
        <v xml:space="preserve"> 6:35:14 AM</v>
      </c>
      <c r="L234" t="str">
        <f>IFERROR(IF($N$5="Sáng",IF(MID(K234,2,7)-MID($L$2,2,7)&gt;0,"Trễ",""),IF(MID(K234,2,7)-MID($Q$2,2,7)&gt;0,"Trễ","")),"")</f>
        <v/>
      </c>
      <c r="M234">
        <f>IFERROR(IF($N$5="Sáng",MID(K234,2,7)-MID($L$2,2,7),MID(K234,2,7)-MID($Q$2,2,7)),"")</f>
        <v>-0.017198407407407357</v>
      </c>
      <c r="Q234" t="str">
        <f>IF(B234&lt;&gt;"",IF(AND(P234="",F234=""),"Không phép ",""),"")</f>
        <v xml:space="preserve">Không phép </v>
      </c>
      <c r="R234" t="str">
        <f>UPPER(B234)</f>
        <v>PHAN AN</v>
      </c>
      <c r="S234" t="str">
        <v>2026-2029</v>
      </c>
      <c r="T234" t="str">
        <f>IFERROR(IF(J234&lt;&gt;"", INDEX($S$5:$S$1433, MATCH(J234, $E$5:$E$1433, 0)),""),"")</f>
        <v>2024-2027</v>
      </c>
      <c r="U234" t="str">
        <v>16/12/2011</v>
      </c>
      <c r="V234" t="str">
        <f>IFERROR(IF(J234&lt;&gt;"", INDEX($U$5:$U$1433, MATCH(J234, $E$5:$E$1433, 0)),""),"")</f>
        <v>30/07/2009</v>
      </c>
      <c r="Y234">
        <f>Y233+10</f>
        <v>330002290</v>
      </c>
      <c r="Z234" t="str">
        <f>LEFT(Y234,8)</f>
        <v>33000229</v>
      </c>
      <c r="AA234" t="str">
        <v>AN</v>
      </c>
    </row>
    <row r="235">
      <c r="A235">
        <f>IF(B235&lt;&gt;"",A234+1,"")</f>
        <v>231</v>
      </c>
      <c r="B235" t="str">
        <v>LÊ NGỌC PHƯƠNG ANH</v>
      </c>
      <c r="C235" t="str">
        <v>10A4</v>
      </c>
      <c r="D235">
        <v>33000230</v>
      </c>
      <c r="E235">
        <v>19134203</v>
      </c>
      <c r="F235" t="str">
        <f>IFERROR(IF(VLOOKUP(E235,J:J,1,0)=E235,"X",""),"")</f>
        <v/>
      </c>
      <c r="G235" t="str">
        <f>IF(J235&lt;&gt;"", INDEX($C$5:$C$1433, MATCH(J235, $E$5:$E$1433, 0)),"")</f>
        <v>12A4</v>
      </c>
      <c r="H235">
        <f>IF(J235&lt;&gt;"", INDEX($D$5:$D$1433, MATCH(J235, $E$5:$E$1433, 0)),"")</f>
        <v>0</v>
      </c>
      <c r="I235" t="str">
        <f>IFERROR(IF(J235&lt;&gt;"", INDEX($B$5:$B$1433, MATCH(J235, $E$5:$E$1433, 0)),""),"SAI")</f>
        <v>LÊ THỊ ANH THƯ</v>
      </c>
      <c r="J235">
        <v>32000167</v>
      </c>
      <c r="K235" t="str">
        <v xml:space="preserve"> 6:35:15 AM</v>
      </c>
      <c r="L235" t="str">
        <f>IFERROR(IF($N$5="Sáng",IF(MID(K235,2,7)-MID($L$2,2,7)&gt;0,"Trễ",""),IF(MID(K235,2,7)-MID($Q$2,2,7)&gt;0,"Trễ","")),"")</f>
        <v/>
      </c>
      <c r="M235">
        <f>IFERROR(IF($N$5="Sáng",MID(K235,2,7)-MID($L$2,2,7),MID(K235,2,7)-MID($Q$2,2,7)),"")</f>
        <v>-0.017186833333333318</v>
      </c>
      <c r="Q235" t="str">
        <f>IF(B235&lt;&gt;"",IF(AND(P235="",F235=""),"Không phép ",""),"")</f>
        <v xml:space="preserve">Không phép </v>
      </c>
      <c r="R235" t="str">
        <f>UPPER(B235)</f>
        <v>LÊ NGỌC PHƯƠNG ANH</v>
      </c>
      <c r="S235" t="str">
        <v>2026-2029</v>
      </c>
      <c r="T235" t="str">
        <f>IFERROR(IF(J235&lt;&gt;"", INDEX($S$5:$S$1433, MATCH(J235, $E$5:$E$1433, 0)),""),"")</f>
        <v>2024-2027</v>
      </c>
      <c r="U235" t="str">
        <v>24/11/2011</v>
      </c>
      <c r="V235" t="str">
        <f>IFERROR(IF(J235&lt;&gt;"", INDEX($U$5:$U$1433, MATCH(J235, $E$5:$E$1433, 0)),""),"")</f>
        <v>30/07/2009</v>
      </c>
      <c r="Y235">
        <f>Y234+10</f>
        <v>330002300</v>
      </c>
      <c r="Z235" t="str">
        <f>LEFT(Y235,8)</f>
        <v>33000230</v>
      </c>
      <c r="AA235" t="str">
        <v>ANH</v>
      </c>
    </row>
    <row r="236">
      <c r="A236">
        <f>IF(B236&lt;&gt;"",A235+1,"")</f>
        <v>232</v>
      </c>
      <c r="B236" t="str">
        <v>TÀO TRÍ ANH</v>
      </c>
      <c r="C236" t="str">
        <v>10A4</v>
      </c>
      <c r="D236">
        <v>33000231</v>
      </c>
      <c r="E236">
        <v>20450731</v>
      </c>
      <c r="F236" t="str">
        <f>IFERROR(IF(VLOOKUP(E236,J:J,1,0)=E236,"X",""),"")</f>
        <v>X</v>
      </c>
      <c r="G236" t="str">
        <f>IF(J236&lt;&gt;"", INDEX($C$5:$C$1433, MATCH(J236, $E$5:$E$1433, 0)),"")</f>
        <v>12A5</v>
      </c>
      <c r="H236">
        <f>IF(J236&lt;&gt;"", INDEX($D$5:$D$1433, MATCH(J236, $E$5:$E$1433, 0)),"")</f>
        <v>0</v>
      </c>
      <c r="I236" t="str">
        <f>IFERROR(IF(J236&lt;&gt;"", INDEX($B$5:$B$1433, MATCH(J236, $E$5:$E$1433, 0)),""),"SAI")</f>
        <v>PHẠM GIA BẢO</v>
      </c>
      <c r="J236">
        <v>32000182</v>
      </c>
      <c r="K236" t="str">
        <v xml:space="preserve"> 6:35:16 AM</v>
      </c>
      <c r="L236" t="str">
        <f>IFERROR(IF($N$5="Sáng",IF(MID(K236,2,7)-MID($L$2,2,7)&gt;0,"Trễ",""),IF(MID(K236,2,7)-MID($Q$2,2,7)&gt;0,"Trễ","")),"")</f>
        <v/>
      </c>
      <c r="M236">
        <f>IFERROR(IF($N$5="Sáng",MID(K236,2,7)-MID($L$2,2,7),MID(K236,2,7)-MID($Q$2,2,7)),"")</f>
        <v>-0.01717525925925928</v>
      </c>
      <c r="Q236" t="str">
        <f>IF(B236&lt;&gt;"",IF(AND(P236="",F236=""),"Không phép ",""),"")</f>
        <v/>
      </c>
      <c r="R236" t="str">
        <f>UPPER(B236)</f>
        <v>TÀO TRÍ ANH</v>
      </c>
      <c r="S236" t="str">
        <v>2026-2029</v>
      </c>
      <c r="T236" t="str">
        <f>IFERROR(IF(J236&lt;&gt;"", INDEX($S$5:$S$1433, MATCH(J236, $E$5:$E$1433, 0)),""),"")</f>
        <v>2024-2027</v>
      </c>
      <c r="U236" t="str">
        <v>07/10/2011</v>
      </c>
      <c r="V236">
        <f>IFERROR(IF(J236&lt;&gt;"", INDEX($U$5:$U$1433, MATCH(J236, $E$5:$E$1433, 0)),""),"")</f>
        <v>39945</v>
      </c>
      <c r="Y236">
        <f>Y235+10</f>
        <v>330002310</v>
      </c>
      <c r="Z236" t="str">
        <f>LEFT(Y236,8)</f>
        <v>33000231</v>
      </c>
      <c r="AA236" t="str">
        <v>ANH</v>
      </c>
    </row>
    <row r="237">
      <c r="A237">
        <f>IF(B237&lt;&gt;"",A236+1,"")</f>
        <v>233</v>
      </c>
      <c r="B237" t="str">
        <v>BÙI NGỌC CHÂU</v>
      </c>
      <c r="C237" t="str">
        <v>10A4</v>
      </c>
      <c r="D237">
        <v>33000232</v>
      </c>
      <c r="E237">
        <v>20619339</v>
      </c>
      <c r="F237" t="str">
        <f>IFERROR(IF(VLOOKUP(E237,J:J,1,0)=E237,"X",""),"")</f>
        <v/>
      </c>
      <c r="G237" t="str">
        <f>IF(J237&lt;&gt;"", INDEX($C$5:$C$1433, MATCH(J237, $E$5:$E$1433, 0)),"")</f>
        <v>12A5</v>
      </c>
      <c r="H237">
        <f>IF(J237&lt;&gt;"", INDEX($D$5:$D$1433, MATCH(J237, $E$5:$E$1433, 0)),"")</f>
        <v>0</v>
      </c>
      <c r="I237" t="str">
        <f>IFERROR(IF(J237&lt;&gt;"", INDEX($B$5:$B$1433, MATCH(J237, $E$5:$E$1433, 0)),""),"SAI")</f>
        <v>PHẠM GIA BẢO</v>
      </c>
      <c r="J237">
        <v>32000182</v>
      </c>
      <c r="K237" t="str">
        <v xml:space="preserve"> 6:35:17 AM</v>
      </c>
      <c r="L237" t="str">
        <f>IFERROR(IF($N$5="Sáng",IF(MID(K237,2,7)-MID($L$2,2,7)&gt;0,"Trễ",""),IF(MID(K237,2,7)-MID($Q$2,2,7)&gt;0,"Trễ","")),"")</f>
        <v/>
      </c>
      <c r="M237">
        <f>IFERROR(IF($N$5="Sáng",MID(K237,2,7)-MID($L$2,2,7),MID(K237,2,7)-MID($Q$2,2,7)),"")</f>
        <v>-0.01716368518518513</v>
      </c>
      <c r="Q237" t="str">
        <f>IF(B237&lt;&gt;"",IF(AND(P237="",F237=""),"Không phép ",""),"")</f>
        <v xml:space="preserve">Không phép </v>
      </c>
      <c r="R237" t="str">
        <f>UPPER(B237)</f>
        <v>BÙI NGỌC CHÂU</v>
      </c>
      <c r="S237" t="str">
        <v>2026-2029</v>
      </c>
      <c r="T237" t="str">
        <f>IFERROR(IF(J237&lt;&gt;"", INDEX($S$5:$S$1433, MATCH(J237, $E$5:$E$1433, 0)),""),"")</f>
        <v>2024-2027</v>
      </c>
      <c r="U237" t="str">
        <v>16/02/2011</v>
      </c>
      <c r="V237">
        <f>IFERROR(IF(J237&lt;&gt;"", INDEX($U$5:$U$1433, MATCH(J237, $E$5:$E$1433, 0)),""),"")</f>
        <v>39945</v>
      </c>
      <c r="Y237">
        <f>Y236+10</f>
        <v>330002320</v>
      </c>
      <c r="Z237" t="str">
        <f>LEFT(Y237,8)</f>
        <v>33000232</v>
      </c>
      <c r="AA237" t="str">
        <v>CHÂU</v>
      </c>
    </row>
    <row r="238">
      <c r="A238">
        <f>IF(B238&lt;&gt;"",A237+1,"")</f>
        <v>234</v>
      </c>
      <c r="B238" t="str">
        <v>LÊ BẢO CHÂU</v>
      </c>
      <c r="C238" t="str">
        <v>10A4</v>
      </c>
      <c r="D238">
        <v>33000233</v>
      </c>
      <c r="E238">
        <v>20609371</v>
      </c>
      <c r="F238" t="str">
        <f>IFERROR(IF(VLOOKUP(E238,J:J,1,0)=E238,"X",""),"")</f>
        <v/>
      </c>
      <c r="G238" t="str">
        <f>IF(J238&lt;&gt;"", INDEX($C$5:$C$1433, MATCH(J238, $E$5:$E$1433, 0)),"")</f>
        <v>12A9</v>
      </c>
      <c r="H238">
        <f>IF(J238&lt;&gt;"", INDEX($D$5:$D$1433, MATCH(J238, $E$5:$E$1433, 0)),"")</f>
        <v>0</v>
      </c>
      <c r="I238" t="str">
        <f>IFERROR(IF(J238&lt;&gt;"", INDEX($B$5:$B$1433, MATCH(J238, $E$5:$E$1433, 0)),""),"SAI")</f>
        <v>NGUYỄN GIA BẢO</v>
      </c>
      <c r="J238">
        <v>32000356</v>
      </c>
      <c r="K238" t="str">
        <v xml:space="preserve"> 6:35:17 AM</v>
      </c>
      <c r="L238" t="str">
        <f>IFERROR(IF($N$5="Sáng",IF(MID(K238,2,7)-MID($L$2,2,7)&gt;0,"Trễ",""),IF(MID(K238,2,7)-MID($Q$2,2,7)&gt;0,"Trễ","")),"")</f>
        <v/>
      </c>
      <c r="M238">
        <f>IFERROR(IF($N$5="Sáng",MID(K238,2,7)-MID($L$2,2,7),MID(K238,2,7)-MID($Q$2,2,7)),"")</f>
        <v>-0.01716368518518513</v>
      </c>
      <c r="Q238" t="str">
        <f>IF(B238&lt;&gt;"",IF(AND(P238="",F238=""),"Không phép ",""),"")</f>
        <v xml:space="preserve">Không phép </v>
      </c>
      <c r="R238" t="str">
        <f>UPPER(B238)</f>
        <v>LÊ BẢO CHÂU</v>
      </c>
      <c r="S238" t="str">
        <v>2026-2029</v>
      </c>
      <c r="T238" t="str">
        <f>IFERROR(IF(J238&lt;&gt;"", INDEX($S$5:$S$1433, MATCH(J238, $E$5:$E$1433, 0)),""),"")</f>
        <v>2024-2027</v>
      </c>
      <c r="U238" t="str">
        <v>26/4/2011</v>
      </c>
      <c r="V238" t="str">
        <f>IFERROR(IF(J238&lt;&gt;"", INDEX($U$5:$U$1433, MATCH(J238, $E$5:$E$1433, 0)),""),"")</f>
        <v>23/10/2009</v>
      </c>
      <c r="Y238">
        <f>Y237+10</f>
        <v>330002330</v>
      </c>
      <c r="Z238" t="str">
        <f>LEFT(Y238,8)</f>
        <v>33000233</v>
      </c>
      <c r="AA238" t="str">
        <v>CHÂU</v>
      </c>
    </row>
    <row r="239">
      <c r="A239">
        <f>IF(B239&lt;&gt;"",A238+1,"")</f>
        <v>235</v>
      </c>
      <c r="B239" t="str">
        <v>BÙI QUỐC ĐẠI</v>
      </c>
      <c r="C239" t="str">
        <v>10A4</v>
      </c>
      <c r="D239">
        <v>33000234</v>
      </c>
      <c r="E239">
        <v>17759435</v>
      </c>
      <c r="F239" t="str">
        <f>IFERROR(IF(VLOOKUP(E239,J:J,1,0)=E239,"X",""),"")</f>
        <v>X</v>
      </c>
      <c r="G239" t="str">
        <f>IF(J239&lt;&gt;"", INDEX($C$5:$C$1433, MATCH(J239, $E$5:$E$1433, 0)),"")</f>
        <v>12A9</v>
      </c>
      <c r="H239">
        <f>IF(J239&lt;&gt;"", INDEX($D$5:$D$1433, MATCH(J239, $E$5:$E$1433, 0)),"")</f>
        <v>0</v>
      </c>
      <c r="I239" t="str">
        <f>IFERROR(IF(J239&lt;&gt;"", INDEX($B$5:$B$1433, MATCH(J239, $E$5:$E$1433, 0)),""),"SAI")</f>
        <v>NGUYỄN GIA BẢO</v>
      </c>
      <c r="J239">
        <v>32000356</v>
      </c>
      <c r="K239" t="str">
        <v xml:space="preserve"> 6:35:18 AM</v>
      </c>
      <c r="L239" t="str">
        <f>IFERROR(IF($N$5="Sáng",IF(MID(K239,2,7)-MID($L$2,2,7)&gt;0,"Trễ",""),IF(MID(K239,2,7)-MID($Q$2,2,7)&gt;0,"Trễ","")),"")</f>
        <v/>
      </c>
      <c r="M239">
        <f>IFERROR(IF($N$5="Sáng",MID(K239,2,7)-MID($L$2,2,7),MID(K239,2,7)-MID($Q$2,2,7)),"")</f>
        <v>-0.01715211111111109</v>
      </c>
      <c r="Q239" t="str">
        <f>IF(B239&lt;&gt;"",IF(AND(P239="",F239=""),"Không phép ",""),"")</f>
        <v/>
      </c>
      <c r="R239" t="str">
        <f>UPPER(B239)</f>
        <v>BÙI QUỐC ĐẠI</v>
      </c>
      <c r="S239" t="str">
        <v>2026-2029</v>
      </c>
      <c r="T239" t="str">
        <f>IFERROR(IF(J239&lt;&gt;"", INDEX($S$5:$S$1433, MATCH(J239, $E$5:$E$1433, 0)),""),"")</f>
        <v>2024-2027</v>
      </c>
      <c r="U239" t="str">
        <v>28/7/2011</v>
      </c>
      <c r="V239" t="str">
        <f>IFERROR(IF(J239&lt;&gt;"", INDEX($U$5:$U$1433, MATCH(J239, $E$5:$E$1433, 0)),""),"")</f>
        <v>23/10/2009</v>
      </c>
      <c r="Y239">
        <f>Y238+10</f>
        <v>330002340</v>
      </c>
      <c r="Z239" t="str">
        <f>LEFT(Y239,8)</f>
        <v>33000234</v>
      </c>
      <c r="AA239" t="str">
        <v>ĐẠI</v>
      </c>
    </row>
    <row r="240">
      <c r="A240">
        <f>IF(B240&lt;&gt;"",A239+1,"")</f>
        <v>236</v>
      </c>
      <c r="B240" t="str">
        <v>NGUYỄN KHÁNH ĐĂNG</v>
      </c>
      <c r="C240" t="str">
        <v>10A4</v>
      </c>
      <c r="D240">
        <v>33000235</v>
      </c>
      <c r="E240">
        <v>19719611</v>
      </c>
      <c r="F240" t="str">
        <f>IFERROR(IF(VLOOKUP(E240,J:J,1,0)=E240,"X",""),"")</f>
        <v/>
      </c>
      <c r="G240" t="str">
        <f>IF(J240&lt;&gt;"", INDEX($C$5:$C$1433, MATCH(J240, $E$5:$E$1433, 0)),"")</f>
        <v>12A3</v>
      </c>
      <c r="H240">
        <f>IF(J240&lt;&gt;"", INDEX($D$5:$D$1433, MATCH(J240, $E$5:$E$1433, 0)),"")</f>
        <v>0</v>
      </c>
      <c r="I240" t="str">
        <f>IFERROR(IF(J240&lt;&gt;"", INDEX($B$5:$B$1433, MATCH(J240, $E$5:$E$1433, 0)),""),"SAI")</f>
        <v>NGUYỄN NGỌC MAI</v>
      </c>
      <c r="J240">
        <v>32000112</v>
      </c>
      <c r="K240" t="str">
        <v xml:space="preserve"> 6:35:20 AM</v>
      </c>
      <c r="L240" t="str">
        <f>IFERROR(IF($N$5="Sáng",IF(MID(K240,2,7)-MID($L$2,2,7)&gt;0,"Trễ",""),IF(MID(K240,2,7)-MID($Q$2,2,7)&gt;0,"Trễ","")),"")</f>
        <v/>
      </c>
      <c r="M240">
        <f>IFERROR(IF($N$5="Sáng",MID(K240,2,7)-MID($L$2,2,7),MID(K240,2,7)-MID($Q$2,2,7)),"")</f>
        <v>-0.017128962962962957</v>
      </c>
      <c r="Q240" t="str">
        <f>IF(B240&lt;&gt;"",IF(AND(P240="",F240=""),"Không phép ",""),"")</f>
        <v xml:space="preserve">Không phép </v>
      </c>
      <c r="R240" t="str">
        <f>UPPER(B240)</f>
        <v>NGUYỄN KHÁNH ĐĂNG</v>
      </c>
      <c r="S240" t="str">
        <v>2026-2029</v>
      </c>
      <c r="T240" t="str">
        <f>IFERROR(IF(J240&lt;&gt;"", INDEX($S$5:$S$1433, MATCH(J240, $E$5:$E$1433, 0)),""),"")</f>
        <v>2024-2027</v>
      </c>
      <c r="U240" t="str">
        <v>21/12/2011</v>
      </c>
      <c r="V240" t="str">
        <f>IFERROR(IF(J240&lt;&gt;"", INDEX($U$5:$U$1433, MATCH(J240, $E$5:$E$1433, 0)),""),"")</f>
        <v>27/04/2009</v>
      </c>
      <c r="Y240">
        <f>Y239+10</f>
        <v>330002350</v>
      </c>
      <c r="Z240" t="str">
        <f>LEFT(Y240,8)</f>
        <v>33000235</v>
      </c>
      <c r="AA240" t="str">
        <v>ĐĂNG</v>
      </c>
    </row>
    <row r="241">
      <c r="A241">
        <f>IF(B241&lt;&gt;"",A240+1,"")</f>
        <v>237</v>
      </c>
      <c r="B241" t="str">
        <v>TRƯƠNG GIA ĐẠT</v>
      </c>
      <c r="C241" t="str">
        <v>10A4</v>
      </c>
      <c r="D241">
        <v>33000236</v>
      </c>
      <c r="E241">
        <v>19035451</v>
      </c>
      <c r="F241" t="str">
        <f>IFERROR(IF(VLOOKUP(E241,J:J,1,0)=E241,"X",""),"")</f>
        <v/>
      </c>
      <c r="G241" t="str">
        <f>IF(J241&lt;&gt;"", INDEX($C$5:$C$1433, MATCH(J241, $E$5:$E$1433, 0)),"")</f>
        <v>11A6</v>
      </c>
      <c r="H241">
        <f>IF(J241&lt;&gt;"", INDEX($D$5:$D$1433, MATCH(J241, $E$5:$E$1433, 0)),"")</f>
        <v>0</v>
      </c>
      <c r="I241" t="str">
        <f>IFERROR(IF(J241&lt;&gt;"", INDEX($B$5:$B$1433, MATCH(J241, $E$5:$E$1433, 0)),""),"SAI")</f>
        <v>TRẦN NGUYỄN NHƯ HUỲNH</v>
      </c>
      <c r="J241">
        <v>32000748</v>
      </c>
      <c r="K241" t="str">
        <v xml:space="preserve"> 6:35:21 AM</v>
      </c>
      <c r="L241" t="str">
        <f>IFERROR(IF($N$5="Sáng",IF(MID(K241,2,7)-MID($L$2,2,7)&gt;0,"Trễ",""),IF(MID(K241,2,7)-MID($Q$2,2,7)&gt;0,"Trễ","")),"")</f>
        <v/>
      </c>
      <c r="M241">
        <f>IFERROR(IF($N$5="Sáng",MID(K241,2,7)-MID($L$2,2,7),MID(K241,2,7)-MID($Q$2,2,7)),"")</f>
        <v>-0.017117388888888863</v>
      </c>
      <c r="Q241" t="str">
        <f>IF(B241&lt;&gt;"",IF(AND(P241="",F241=""),"Không phép ",""),"")</f>
        <v xml:space="preserve">Không phép </v>
      </c>
      <c r="R241" t="str">
        <f>UPPER(B241)</f>
        <v>TRƯƠNG GIA ĐẠT</v>
      </c>
      <c r="S241" t="str">
        <v>2026-2029</v>
      </c>
      <c r="T241" t="str">
        <f>IFERROR(IF(J241&lt;&gt;"", INDEX($S$5:$S$1433, MATCH(J241, $E$5:$E$1433, 0)),""),"")</f>
        <v>2025-2028</v>
      </c>
      <c r="U241" t="str">
        <v>11/11/2011</v>
      </c>
      <c r="V241" t="str">
        <f>IFERROR(IF(J241&lt;&gt;"", INDEX($U$5:$U$1433, MATCH(J241, $E$5:$E$1433, 0)),""),"")</f>
        <v>24/10/2010</v>
      </c>
      <c r="Y241">
        <f>Y240+10</f>
        <v>330002360</v>
      </c>
      <c r="Z241" t="str">
        <f>LEFT(Y241,8)</f>
        <v>33000236</v>
      </c>
      <c r="AA241" t="str">
        <v>ĐẠT</v>
      </c>
    </row>
    <row r="242">
      <c r="A242">
        <f>IF(B242&lt;&gt;"",A241+1,"")</f>
        <v>238</v>
      </c>
      <c r="B242" t="str">
        <v>NGÔ TRẦN KỲ DUYÊN</v>
      </c>
      <c r="C242" t="str">
        <v>10A4</v>
      </c>
      <c r="D242">
        <v>33000237</v>
      </c>
      <c r="E242">
        <v>20210091</v>
      </c>
      <c r="F242" t="str">
        <f>IFERROR(IF(VLOOKUP(E242,J:J,1,0)=E242,"X",""),"")</f>
        <v/>
      </c>
      <c r="G242" t="str">
        <f>IF(J242&lt;&gt;"", INDEX($C$5:$C$1433, MATCH(J242, $E$5:$E$1433, 0)),"")</f>
        <v>11A6</v>
      </c>
      <c r="H242">
        <f>IF(J242&lt;&gt;"", INDEX($D$5:$D$1433, MATCH(J242, $E$5:$E$1433, 0)),"")</f>
        <v>0</v>
      </c>
      <c r="I242" t="str">
        <f>IFERROR(IF(J242&lt;&gt;"", INDEX($B$5:$B$1433, MATCH(J242, $E$5:$E$1433, 0)),""),"SAI")</f>
        <v>TRẦN NGUYỄN NHƯ HUỲNH</v>
      </c>
      <c r="J242">
        <v>32000748</v>
      </c>
      <c r="K242" t="str">
        <v xml:space="preserve"> 6:35:22 AM</v>
      </c>
      <c r="L242" t="str">
        <f>IFERROR(IF($N$5="Sáng",IF(MID(K242,2,7)-MID($L$2,2,7)&gt;0,"Trễ",""),IF(MID(K242,2,7)-MID($Q$2,2,7)&gt;0,"Trễ","")),"")</f>
        <v/>
      </c>
      <c r="M242">
        <f>IFERROR(IF($N$5="Sáng",MID(K242,2,7)-MID($L$2,2,7),MID(K242,2,7)-MID($Q$2,2,7)),"")</f>
        <v>-0.017105814814814824</v>
      </c>
      <c r="Q242" t="str">
        <f>IF(B242&lt;&gt;"",IF(AND(P242="",F242=""),"Không phép ",""),"")</f>
        <v xml:space="preserve">Không phép </v>
      </c>
      <c r="R242" t="str">
        <f>UPPER(B242)</f>
        <v>NGÔ TRẦN KỲ DUYÊN</v>
      </c>
      <c r="S242" t="str">
        <v>2026-2029</v>
      </c>
      <c r="T242" t="str">
        <f>IFERROR(IF(J242&lt;&gt;"", INDEX($S$5:$S$1433, MATCH(J242, $E$5:$E$1433, 0)),""),"")</f>
        <v>2025-2028</v>
      </c>
      <c r="U242" t="str">
        <v>10/10/2011</v>
      </c>
      <c r="V242" t="str">
        <f>IFERROR(IF(J242&lt;&gt;"", INDEX($U$5:$U$1433, MATCH(J242, $E$5:$E$1433, 0)),""),"")</f>
        <v>24/10/2010</v>
      </c>
      <c r="Y242">
        <f>Y241+10</f>
        <v>330002370</v>
      </c>
      <c r="Z242" t="str">
        <f>LEFT(Y242,8)</f>
        <v>33000237</v>
      </c>
      <c r="AA242" t="str">
        <v>DUYÊN</v>
      </c>
    </row>
    <row r="243">
      <c r="A243">
        <f>IF(B243&lt;&gt;"",A242+1,"")</f>
        <v>239</v>
      </c>
      <c r="B243" t="str">
        <v>HUỲNH LA HỒNG GIAO</v>
      </c>
      <c r="C243" t="str">
        <v>10A4</v>
      </c>
      <c r="D243">
        <v>33000238</v>
      </c>
      <c r="E243">
        <v>20200683</v>
      </c>
      <c r="F243" t="str">
        <f>IFERROR(IF(VLOOKUP(E243,J:J,1,0)=E243,"X",""),"")</f>
        <v/>
      </c>
      <c r="G243" t="str">
        <f>IF(J243&lt;&gt;"", INDEX($C$5:$C$1433, MATCH(J243, $E$5:$E$1433, 0)),"")</f>
        <v>11A1</v>
      </c>
      <c r="H243">
        <f>IF(J243&lt;&gt;"", INDEX($D$5:$D$1433, MATCH(J243, $E$5:$E$1433, 0)),"")</f>
        <v>0</v>
      </c>
      <c r="I243" t="str">
        <f>IFERROR(IF(J243&lt;&gt;"", INDEX($B$5:$B$1433, MATCH(J243, $E$5:$E$1433, 0)),""),"SAI")</f>
        <v>LÊ NGUYỄN NGỌC TRÂM</v>
      </c>
      <c r="J243">
        <v>32000509</v>
      </c>
      <c r="K243" t="str">
        <v xml:space="preserve"> 6:35:24 AM</v>
      </c>
      <c r="L243" t="str">
        <f>IFERROR(IF($N$5="Sáng",IF(MID(K243,2,7)-MID($L$2,2,7)&gt;0,"Trễ",""),IF(MID(K243,2,7)-MID($Q$2,2,7)&gt;0,"Trễ","")),"")</f>
        <v/>
      </c>
      <c r="M243">
        <f>IFERROR(IF($N$5="Sáng",MID(K243,2,7)-MID($L$2,2,7),MID(K243,2,7)-MID($Q$2,2,7)),"")</f>
        <v>-0.017082666666666635</v>
      </c>
      <c r="Q243" t="str">
        <f>IF(B243&lt;&gt;"",IF(AND(P243="",F243=""),"Không phép ",""),"")</f>
        <v xml:space="preserve">Không phép </v>
      </c>
      <c r="R243" t="str">
        <f>UPPER(B243)</f>
        <v>HUỲNH LA HỒNG GIAO</v>
      </c>
      <c r="S243" t="str">
        <v>2026-2029</v>
      </c>
      <c r="T243" t="str">
        <f>IFERROR(IF(J243&lt;&gt;"", INDEX($S$5:$S$1433, MATCH(J243, $E$5:$E$1433, 0)),""),"")</f>
        <v>2025-2028</v>
      </c>
      <c r="U243" t="str">
        <v>12/11/2011</v>
      </c>
      <c r="V243" t="str">
        <f>IFERROR(IF(J243&lt;&gt;"", INDEX($U$5:$U$1433, MATCH(J243, $E$5:$E$1433, 0)),""),"")</f>
        <v>30/4/2010</v>
      </c>
      <c r="Y243">
        <f>Y242+10</f>
        <v>330002380</v>
      </c>
      <c r="Z243" t="str">
        <f>LEFT(Y243,8)</f>
        <v>33000238</v>
      </c>
      <c r="AA243" t="str">
        <v>GIAO</v>
      </c>
    </row>
    <row r="244">
      <c r="A244">
        <f>IF(B244&lt;&gt;"",A243+1,"")</f>
        <v>240</v>
      </c>
      <c r="B244" t="str">
        <v>LÊ HUỲNH NHÃ HÂN</v>
      </c>
      <c r="C244" t="str">
        <v>10A4</v>
      </c>
      <c r="D244">
        <v>33000239</v>
      </c>
      <c r="E244">
        <v>20512331</v>
      </c>
      <c r="F244" t="str">
        <f>IFERROR(IF(VLOOKUP(E244,J:J,1,0)=E244,"X",""),"")</f>
        <v/>
      </c>
      <c r="G244" t="str">
        <f>IF(J244&lt;&gt;"", INDEX($C$5:$C$1433, MATCH(J244, $E$5:$E$1433, 0)),"")</f>
        <v>12A2</v>
      </c>
      <c r="H244">
        <f>IF(J244&lt;&gt;"", INDEX($D$5:$D$1433, MATCH(J244, $E$5:$E$1433, 0)),"")</f>
        <v>0</v>
      </c>
      <c r="I244" t="str">
        <f>IFERROR(IF(J244&lt;&gt;"", INDEX($B$5:$B$1433, MATCH(J244, $E$5:$E$1433, 0)),""),"SAI")</f>
        <v>LÊ HOÀNG TUẤN</v>
      </c>
      <c r="J244">
        <v>32000081</v>
      </c>
      <c r="K244" t="str">
        <v xml:space="preserve"> 6:35:34 AM</v>
      </c>
      <c r="L244" t="str">
        <f>IFERROR(IF($N$5="Sáng",IF(MID(K244,2,7)-MID($L$2,2,7)&gt;0,"Trễ",""),IF(MID(K244,2,7)-MID($Q$2,2,7)&gt;0,"Trễ","")),"")</f>
        <v/>
      </c>
      <c r="M244">
        <f>IFERROR(IF($N$5="Sáng",MID(K244,2,7)-MID($L$2,2,7),MID(K244,2,7)-MID($Q$2,2,7)),"")</f>
        <v>-0.016966925925925913</v>
      </c>
      <c r="Q244" t="str">
        <f>IF(B244&lt;&gt;"",IF(AND(P244="",F244=""),"Không phép ",""),"")</f>
        <v xml:space="preserve">Không phép </v>
      </c>
      <c r="R244" t="str">
        <f>UPPER(B244)</f>
        <v>LÊ HUỲNH NHÃ HÂN</v>
      </c>
      <c r="S244" t="str">
        <v>2026-2029</v>
      </c>
      <c r="T244" t="str">
        <f>IFERROR(IF(J244&lt;&gt;"", INDEX($S$5:$S$1433, MATCH(J244, $E$5:$E$1433, 0)),""),"")</f>
        <v>2024-2027</v>
      </c>
      <c r="U244" t="str">
        <v>26/12/2011</v>
      </c>
      <c r="V244">
        <f>IFERROR(IF(J244&lt;&gt;"", INDEX($U$5:$U$1433, MATCH(J244, $E$5:$E$1433, 0)),""),"")</f>
        <v>39906</v>
      </c>
      <c r="Y244">
        <f>Y243+10</f>
        <v>330002390</v>
      </c>
      <c r="Z244" t="str">
        <f>LEFT(Y244,8)</f>
        <v>33000239</v>
      </c>
      <c r="AA244" t="str">
        <v>HÂN</v>
      </c>
    </row>
    <row r="245">
      <c r="A245">
        <f>IF(B245&lt;&gt;"",A244+1,"")</f>
        <v>241</v>
      </c>
      <c r="B245" t="str">
        <v>PHAN ANH HÀO</v>
      </c>
      <c r="C245" t="str">
        <v>10A4</v>
      </c>
      <c r="D245">
        <v>33000240</v>
      </c>
      <c r="E245">
        <v>19109499</v>
      </c>
      <c r="F245" t="str">
        <f>IFERROR(IF(VLOOKUP(E245,J:J,1,0)=E245,"X",""),"")</f>
        <v/>
      </c>
      <c r="G245" t="str">
        <f>IF(J245&lt;&gt;"", INDEX($C$5:$C$1433, MATCH(J245, $E$5:$E$1433, 0)),"")</f>
        <v>12A2</v>
      </c>
      <c r="H245">
        <f>IF(J245&lt;&gt;"", INDEX($D$5:$D$1433, MATCH(J245, $E$5:$E$1433, 0)),"")</f>
        <v>0</v>
      </c>
      <c r="I245" t="str">
        <f>IFERROR(IF(J245&lt;&gt;"", INDEX($B$5:$B$1433, MATCH(J245, $E$5:$E$1433, 0)),""),"SAI")</f>
        <v>LÊ HOÀNG TUẤN</v>
      </c>
      <c r="J245">
        <v>32000081</v>
      </c>
      <c r="K245" t="str">
        <v xml:space="preserve"> 6:35:35 AM</v>
      </c>
      <c r="L245" t="str">
        <f>IFERROR(IF($N$5="Sáng",IF(MID(K245,2,7)-MID($L$2,2,7)&gt;0,"Trễ",""),IF(MID(K245,2,7)-MID($Q$2,2,7)&gt;0,"Trễ","")),"")</f>
        <v/>
      </c>
      <c r="M245">
        <f>IFERROR(IF($N$5="Sáng",MID(K245,2,7)-MID($L$2,2,7),MID(K245,2,7)-MID($Q$2,2,7)),"")</f>
        <v>-0.01695535185185182</v>
      </c>
      <c r="Q245" t="str">
        <f>IF(B245&lt;&gt;"",IF(AND(P245="",F245=""),"Không phép ",""),"")</f>
        <v xml:space="preserve">Không phép </v>
      </c>
      <c r="R245" t="str">
        <f>UPPER(B245)</f>
        <v>PHAN ANH HÀO</v>
      </c>
      <c r="S245" t="str">
        <v>2026-2029</v>
      </c>
      <c r="T245" t="str">
        <f>IFERROR(IF(J245&lt;&gt;"", INDEX($S$5:$S$1433, MATCH(J245, $E$5:$E$1433, 0)),""),"")</f>
        <v>2024-2027</v>
      </c>
      <c r="U245" t="str">
        <v>15/7/2011</v>
      </c>
      <c r="V245">
        <f>IFERROR(IF(J245&lt;&gt;"", INDEX($U$5:$U$1433, MATCH(J245, $E$5:$E$1433, 0)),""),"")</f>
        <v>39906</v>
      </c>
      <c r="Y245">
        <f>Y244+10</f>
        <v>330002400</v>
      </c>
      <c r="Z245" t="str">
        <f>LEFT(Y245,8)</f>
        <v>33000240</v>
      </c>
      <c r="AA245" t="str">
        <v>HÀO</v>
      </c>
    </row>
    <row r="246">
      <c r="A246">
        <f>IF(B246&lt;&gt;"",A245+1,"")</f>
        <v>242</v>
      </c>
      <c r="B246" t="str">
        <v>LÊ HOÀNG ANH HUY</v>
      </c>
      <c r="C246" t="str">
        <v>10A4</v>
      </c>
      <c r="D246">
        <v>33000241</v>
      </c>
      <c r="E246">
        <v>19333355</v>
      </c>
      <c r="F246" t="str">
        <f>IFERROR(IF(VLOOKUP(E246,J:J,1,0)=E246,"X",""),"")</f>
        <v/>
      </c>
      <c r="G246" t="str">
        <f>IF(J246&lt;&gt;"", INDEX($C$5:$C$1433, MATCH(J246, $E$5:$E$1433, 0)),"")</f>
        <v>12A5</v>
      </c>
      <c r="H246">
        <f>IF(J246&lt;&gt;"", INDEX($D$5:$D$1433, MATCH(J246, $E$5:$E$1433, 0)),"")</f>
        <v>0</v>
      </c>
      <c r="I246" t="str">
        <f>IFERROR(IF(J246&lt;&gt;"", INDEX($B$5:$B$1433, MATCH(J246, $E$5:$E$1433, 0)),""),"SAI")</f>
        <v>NGUYỄN NHẬT DUY</v>
      </c>
      <c r="J246">
        <v>32000185</v>
      </c>
      <c r="K246" t="str">
        <v xml:space="preserve"> 6:35:40 AM</v>
      </c>
      <c r="L246" t="str">
        <f>IFERROR(IF($N$5="Sáng",IF(MID(K246,2,7)-MID($L$2,2,7)&gt;0,"Trễ",""),IF(MID(K246,2,7)-MID($Q$2,2,7)&gt;0,"Trễ","")),"")</f>
        <v/>
      </c>
      <c r="M246">
        <f>IFERROR(IF($N$5="Sáng",MID(K246,2,7)-MID($L$2,2,7),MID(K246,2,7)-MID($Q$2,2,7)),"")</f>
        <v>-0.016897481481481458</v>
      </c>
      <c r="Q246" t="str">
        <f>IF(B246&lt;&gt;"",IF(AND(P246="",F246=""),"Không phép ",""),"")</f>
        <v xml:space="preserve">Không phép </v>
      </c>
      <c r="R246" t="str">
        <f>UPPER(B246)</f>
        <v>LÊ HOÀNG ANH HUY</v>
      </c>
      <c r="S246" t="str">
        <v>2026-2029</v>
      </c>
      <c r="T246" t="str">
        <f>IFERROR(IF(J246&lt;&gt;"", INDEX($S$5:$S$1433, MATCH(J246, $E$5:$E$1433, 0)),""),"")</f>
        <v>2024-2027</v>
      </c>
      <c r="U246" t="str">
        <v>12/02/2011</v>
      </c>
      <c r="V246" t="str">
        <f>IFERROR(IF(J246&lt;&gt;"", INDEX($U$5:$U$1433, MATCH(J246, $E$5:$E$1433, 0)),""),"")</f>
        <v>20/07/2009</v>
      </c>
      <c r="Y246">
        <f>Y245+10</f>
        <v>330002410</v>
      </c>
      <c r="Z246" t="str">
        <f>LEFT(Y246,8)</f>
        <v>33000241</v>
      </c>
      <c r="AA246" t="str">
        <v>HUY</v>
      </c>
    </row>
    <row r="247">
      <c r="A247">
        <f>IF(B247&lt;&gt;"",A246+1,"")</f>
        <v>243</v>
      </c>
      <c r="B247" t="str">
        <v>TRẦN THỊ NHƯ HUỲNH</v>
      </c>
      <c r="C247" t="str">
        <v>10A4</v>
      </c>
      <c r="D247">
        <v>33000242</v>
      </c>
      <c r="E247">
        <v>16439851</v>
      </c>
      <c r="F247" t="str">
        <f>IFERROR(IF(VLOOKUP(E247,J:J,1,0)=E247,"X",""),"")</f>
        <v/>
      </c>
      <c r="G247" t="str">
        <f>IF(J247&lt;&gt;"", INDEX($C$5:$C$1433, MATCH(J247, $E$5:$E$1433, 0)),"")</f>
        <v>12A4</v>
      </c>
      <c r="H247">
        <f>IF(J247&lt;&gt;"", INDEX($D$5:$D$1433, MATCH(J247, $E$5:$E$1433, 0)),"")</f>
        <v>0</v>
      </c>
      <c r="I247" t="str">
        <f>IFERROR(IF(J247&lt;&gt;"", INDEX($B$5:$B$1433, MATCH(J247, $E$5:$E$1433, 0)),""),"SAI")</f>
        <v>ĐÀO KIM CHẮC</v>
      </c>
      <c r="J247">
        <v>32000138</v>
      </c>
      <c r="K247" t="str">
        <v xml:space="preserve"> 6:35:41 AM</v>
      </c>
      <c r="L247" t="str">
        <f>IFERROR(IF($N$5="Sáng",IF(MID(K247,2,7)-MID($L$2,2,7)&gt;0,"Trễ",""),IF(MID(K247,2,7)-MID($Q$2,2,7)&gt;0,"Trễ","")),"")</f>
        <v/>
      </c>
      <c r="M247">
        <f>IFERROR(IF($N$5="Sáng",MID(K247,2,7)-MID($L$2,2,7),MID(K247,2,7)-MID($Q$2,2,7)),"")</f>
        <v>-0.01688590740740742</v>
      </c>
      <c r="Q247" t="str">
        <f>IF(B247&lt;&gt;"",IF(AND(P247="",F247=""),"Không phép ",""),"")</f>
        <v xml:space="preserve">Không phép </v>
      </c>
      <c r="R247" t="str">
        <f>UPPER(B247)</f>
        <v>TRẦN THỊ NHƯ HUỲNH</v>
      </c>
      <c r="S247" t="str">
        <v>2026-2029</v>
      </c>
      <c r="T247" t="str">
        <f>IFERROR(IF(J247&lt;&gt;"", INDEX($S$5:$S$1433, MATCH(J247, $E$5:$E$1433, 0)),""),"")</f>
        <v>2024-2027</v>
      </c>
      <c r="U247" t="str">
        <v>14/02/2011</v>
      </c>
      <c r="V247" t="str">
        <f>IFERROR(IF(J247&lt;&gt;"", INDEX($U$5:$U$1433, MATCH(J247, $E$5:$E$1433, 0)),""),"")</f>
        <v>25/05/2009</v>
      </c>
      <c r="Y247">
        <f>Y246+10</f>
        <v>330002420</v>
      </c>
      <c r="Z247" t="str">
        <f>LEFT(Y247,8)</f>
        <v>33000242</v>
      </c>
      <c r="AA247" t="str">
        <v>HUỲNH</v>
      </c>
    </row>
    <row r="248">
      <c r="A248">
        <f>IF(B248&lt;&gt;"",A247+1,"")</f>
        <v>244</v>
      </c>
      <c r="B248" t="str">
        <v>LÂM NHỰT KHANG</v>
      </c>
      <c r="C248" t="str">
        <v>10A4</v>
      </c>
      <c r="D248">
        <v>33000243</v>
      </c>
      <c r="E248">
        <v>19733915</v>
      </c>
      <c r="F248" t="str">
        <f>IFERROR(IF(VLOOKUP(E248,J:J,1,0)=E248,"X",""),"")</f>
        <v>X</v>
      </c>
      <c r="G248" t="str">
        <f>IF(J248&lt;&gt;"", INDEX($C$5:$C$1433, MATCH(J248, $E$5:$E$1433, 0)),"")</f>
        <v>12A4</v>
      </c>
      <c r="H248">
        <f>IF(J248&lt;&gt;"", INDEX($D$5:$D$1433, MATCH(J248, $E$5:$E$1433, 0)),"")</f>
        <v>0</v>
      </c>
      <c r="I248" t="str">
        <f>IFERROR(IF(J248&lt;&gt;"", INDEX($B$5:$B$1433, MATCH(J248, $E$5:$E$1433, 0)),""),"SAI")</f>
        <v>ĐÀO KIM CHẮC</v>
      </c>
      <c r="J248">
        <v>32000138</v>
      </c>
      <c r="K248" t="str">
        <v xml:space="preserve"> 6:35:42 AM</v>
      </c>
      <c r="L248" t="str">
        <f>IFERROR(IF($N$5="Sáng",IF(MID(K248,2,7)-MID($L$2,2,7)&gt;0,"Trễ",""),IF(MID(K248,2,7)-MID($Q$2,2,7)&gt;0,"Trễ","")),"")</f>
        <v/>
      </c>
      <c r="M248">
        <f>IFERROR(IF($N$5="Sáng",MID(K248,2,7)-MID($L$2,2,7),MID(K248,2,7)-MID($Q$2,2,7)),"")</f>
        <v>-0.016874333333333325</v>
      </c>
      <c r="Q248" t="str">
        <f>IF(B248&lt;&gt;"",IF(AND(P248="",F248=""),"Không phép ",""),"")</f>
        <v/>
      </c>
      <c r="R248" t="str">
        <f>UPPER(B248)</f>
        <v>LÂM NHỰT KHANG</v>
      </c>
      <c r="S248" t="str">
        <v>2026-2029</v>
      </c>
      <c r="T248" t="str">
        <f>IFERROR(IF(J248&lt;&gt;"", INDEX($S$5:$S$1433, MATCH(J248, $E$5:$E$1433, 0)),""),"")</f>
        <v>2024-2027</v>
      </c>
      <c r="U248" t="str">
        <v>28/3/2011</v>
      </c>
      <c r="V248" t="str">
        <f>IFERROR(IF(J248&lt;&gt;"", INDEX($U$5:$U$1433, MATCH(J248, $E$5:$E$1433, 0)),""),"")</f>
        <v>25/05/2009</v>
      </c>
      <c r="Y248">
        <f>Y247+10</f>
        <v>330002430</v>
      </c>
      <c r="Z248" t="str">
        <f>LEFT(Y248,8)</f>
        <v>33000243</v>
      </c>
      <c r="AA248" t="str">
        <v>KHANG</v>
      </c>
    </row>
    <row r="249">
      <c r="A249">
        <f>IF(B249&lt;&gt;"",A248+1,"")</f>
        <v>245</v>
      </c>
      <c r="B249" t="str">
        <v>NGUYỄN HUỲNH GIA KHANG</v>
      </c>
      <c r="C249" t="str">
        <v>10A4</v>
      </c>
      <c r="D249">
        <v>33000244</v>
      </c>
      <c r="E249">
        <v>19109115</v>
      </c>
      <c r="F249" t="str">
        <f>IFERROR(IF(VLOOKUP(E249,J:J,1,0)=E249,"X",""),"")</f>
        <v/>
      </c>
      <c r="G249" t="str">
        <f>IF(J249&lt;&gt;"", INDEX($C$5:$C$1433, MATCH(J249, $E$5:$E$1433, 0)),"")</f>
        <v>12A4</v>
      </c>
      <c r="H249">
        <f>IF(J249&lt;&gt;"", INDEX($D$5:$D$1433, MATCH(J249, $E$5:$E$1433, 0)),"")</f>
        <v>0</v>
      </c>
      <c r="I249" t="str">
        <f>IFERROR(IF(J249&lt;&gt;"", INDEX($B$5:$B$1433, MATCH(J249, $E$5:$E$1433, 0)),""),"SAI")</f>
        <v>TRƯƠNG DUY KHANG</v>
      </c>
      <c r="J249">
        <v>32000145</v>
      </c>
      <c r="K249" t="str">
        <v xml:space="preserve"> 6:35:44 AM</v>
      </c>
      <c r="L249" t="str">
        <f>IFERROR(IF($N$5="Sáng",IF(MID(K249,2,7)-MID($L$2,2,7)&gt;0,"Trễ",""),IF(MID(K249,2,7)-MID($Q$2,2,7)&gt;0,"Trễ","")),"")</f>
        <v/>
      </c>
      <c r="M249">
        <f>IFERROR(IF($N$5="Sáng",MID(K249,2,7)-MID($L$2,2,7),MID(K249,2,7)-MID($Q$2,2,7)),"")</f>
        <v>-0.01685118518518519</v>
      </c>
      <c r="Q249" t="str">
        <f>IF(B249&lt;&gt;"",IF(AND(P249="",F249=""),"Không phép ",""),"")</f>
        <v xml:space="preserve">Không phép </v>
      </c>
      <c r="R249" t="str">
        <f>UPPER(B249)</f>
        <v>NGUYỄN HUỲNH GIA KHANG</v>
      </c>
      <c r="S249" t="str">
        <v>2026-2029</v>
      </c>
      <c r="T249" t="str">
        <f>IFERROR(IF(J249&lt;&gt;"", INDEX($S$5:$S$1433, MATCH(J249, $E$5:$E$1433, 0)),""),"")</f>
        <v>2024-2027</v>
      </c>
      <c r="U249" t="str">
        <v>09/10/2011</v>
      </c>
      <c r="V249" t="str">
        <f>IFERROR(IF(J249&lt;&gt;"", INDEX($U$5:$U$1433, MATCH(J249, $E$5:$E$1433, 0)),""),"")</f>
        <v>22/01/2009</v>
      </c>
      <c r="Y249">
        <f>Y248+10</f>
        <v>330002440</v>
      </c>
      <c r="Z249" t="str">
        <f>LEFT(Y249,8)</f>
        <v>33000244</v>
      </c>
      <c r="AA249" t="str">
        <v>KHANG</v>
      </c>
    </row>
    <row r="250">
      <c r="A250">
        <f>IF(B250&lt;&gt;"",A249+1,"")</f>
        <v>246</v>
      </c>
      <c r="B250" t="str">
        <v>TỐNG NHẬT LAM</v>
      </c>
      <c r="C250" t="str">
        <v>10A4</v>
      </c>
      <c r="D250">
        <v>33000245</v>
      </c>
      <c r="E250">
        <v>20234891</v>
      </c>
      <c r="F250" t="str">
        <f>IFERROR(IF(VLOOKUP(E250,J:J,1,0)=E250,"X",""),"")</f>
        <v/>
      </c>
      <c r="G250" t="str">
        <f>IF(J250&lt;&gt;"", INDEX($C$5:$C$1433, MATCH(J250, $E$5:$E$1433, 0)),"")</f>
        <v>12A4</v>
      </c>
      <c r="H250">
        <f>IF(J250&lt;&gt;"", INDEX($D$5:$D$1433, MATCH(J250, $E$5:$E$1433, 0)),"")</f>
        <v>0</v>
      </c>
      <c r="I250" t="str">
        <f>IFERROR(IF(J250&lt;&gt;"", INDEX($B$5:$B$1433, MATCH(J250, $E$5:$E$1433, 0)),""),"SAI")</f>
        <v>TRƯƠNG DUY KHANG</v>
      </c>
      <c r="J250">
        <v>32000145</v>
      </c>
      <c r="K250" t="str">
        <v xml:space="preserve"> 6:35:44 AM</v>
      </c>
      <c r="L250" t="str">
        <f>IFERROR(IF($N$5="Sáng",IF(MID(K250,2,7)-MID($L$2,2,7)&gt;0,"Trễ",""),IF(MID(K250,2,7)-MID($Q$2,2,7)&gt;0,"Trễ","")),"")</f>
        <v/>
      </c>
      <c r="M250">
        <f>IFERROR(IF($N$5="Sáng",MID(K250,2,7)-MID($L$2,2,7),MID(K250,2,7)-MID($Q$2,2,7)),"")</f>
        <v>-0.01685118518518519</v>
      </c>
      <c r="Q250" t="str">
        <f>IF(B250&lt;&gt;"",IF(AND(P250="",F250=""),"Không phép ",""),"")</f>
        <v xml:space="preserve">Không phép </v>
      </c>
      <c r="R250" t="str">
        <f>UPPER(B250)</f>
        <v>TỐNG NHẬT LAM</v>
      </c>
      <c r="S250" t="str">
        <v>2026-2029</v>
      </c>
      <c r="T250" t="str">
        <f>IFERROR(IF(J250&lt;&gt;"", INDEX($S$5:$S$1433, MATCH(J250, $E$5:$E$1433, 0)),""),"")</f>
        <v>2024-2027</v>
      </c>
      <c r="U250" t="str">
        <v>01/01/2011</v>
      </c>
      <c r="V250" t="str">
        <f>IFERROR(IF(J250&lt;&gt;"", INDEX($U$5:$U$1433, MATCH(J250, $E$5:$E$1433, 0)),""),"")</f>
        <v>22/01/2009</v>
      </c>
      <c r="Y250">
        <f>Y249+10</f>
        <v>330002450</v>
      </c>
      <c r="Z250" t="str">
        <f>LEFT(Y250,8)</f>
        <v>33000245</v>
      </c>
      <c r="AA250" t="str">
        <v>LAM</v>
      </c>
    </row>
    <row r="251">
      <c r="A251">
        <f>IF(B251&lt;&gt;"",A250+1,"")</f>
        <v>247</v>
      </c>
      <c r="B251" t="str">
        <v>NGUYỄN MỸ LINH</v>
      </c>
      <c r="C251" t="str">
        <v>10A4</v>
      </c>
      <c r="D251">
        <v>33000246</v>
      </c>
      <c r="E251">
        <v>19265483</v>
      </c>
      <c r="F251" t="str">
        <f>IFERROR(IF(VLOOKUP(E251,J:J,1,0)=E251,"X",""),"")</f>
        <v/>
      </c>
      <c r="G251" t="str">
        <f>IF(J251&lt;&gt;"", INDEX($C$5:$C$1433, MATCH(J251, $E$5:$E$1433, 0)),"")</f>
        <v>11A9</v>
      </c>
      <c r="H251">
        <f>IF(J251&lt;&gt;"", INDEX($D$5:$D$1433, MATCH(J251, $E$5:$E$1433, 0)),"")</f>
        <v>0</v>
      </c>
      <c r="I251" t="str">
        <f>IFERROR(IF(J251&lt;&gt;"", INDEX($B$5:$B$1433, MATCH(J251, $E$5:$E$1433, 0)),""),"SAI")</f>
        <v>LÊ VÕ TRƯỜNG THỊNH</v>
      </c>
      <c r="J251">
        <v>32000898</v>
      </c>
      <c r="K251" t="str">
        <v xml:space="preserve"> 6:35:56 AM</v>
      </c>
      <c r="L251" t="str">
        <f>IFERROR(IF($N$5="Sáng",IF(MID(K251,2,7)-MID($L$2,2,7)&gt;0,"Trễ",""),IF(MID(K251,2,7)-MID($Q$2,2,7)&gt;0,"Trễ","")),"")</f>
        <v/>
      </c>
      <c r="M251">
        <f>IFERROR(IF($N$5="Sáng",MID(K251,2,7)-MID($L$2,2,7),MID(K251,2,7)-MID($Q$2,2,7)),"")</f>
        <v>-0.01671229629629628</v>
      </c>
      <c r="Q251" t="str">
        <f>IF(B251&lt;&gt;"",IF(AND(P251="",F251=""),"Không phép ",""),"")</f>
        <v xml:space="preserve">Không phép </v>
      </c>
      <c r="R251" t="str">
        <f>UPPER(B251)</f>
        <v>NGUYỄN MỸ LINH</v>
      </c>
      <c r="S251" t="str">
        <v>2026-2029</v>
      </c>
      <c r="T251" t="str">
        <f>IFERROR(IF(J251&lt;&gt;"", INDEX($S$5:$S$1433, MATCH(J251, $E$5:$E$1433, 0)),""),"")</f>
        <v>2025-2028</v>
      </c>
      <c r="U251" t="str">
        <v>02/8/2011</v>
      </c>
      <c r="V251">
        <f>IFERROR(IF(J251&lt;&gt;"", INDEX($U$5:$U$1433, MATCH(J251, $E$5:$E$1433, 0)),""),"")</f>
        <v>40240</v>
      </c>
      <c r="Y251">
        <f>Y250+10</f>
        <v>330002460</v>
      </c>
      <c r="Z251" t="str">
        <f>LEFT(Y251,8)</f>
        <v>33000246</v>
      </c>
      <c r="AA251" t="str">
        <v>LINH</v>
      </c>
    </row>
    <row r="252">
      <c r="A252">
        <f>IF(B252&lt;&gt;"",A251+1,"")</f>
        <v>248</v>
      </c>
      <c r="B252" t="str">
        <v>PHAN THIÊN LỘC</v>
      </c>
      <c r="C252" t="str">
        <v>10A4</v>
      </c>
      <c r="D252">
        <v>33000247</v>
      </c>
      <c r="E252">
        <v>19349051</v>
      </c>
      <c r="F252" t="str">
        <f>IFERROR(IF(VLOOKUP(E252,J:J,1,0)=E252,"X",""),"")</f>
        <v>X</v>
      </c>
      <c r="G252" t="str">
        <f>IF(J252&lt;&gt;"", INDEX($C$5:$C$1433, MATCH(J252, $E$5:$E$1433, 0)),"")</f>
        <v>11A9</v>
      </c>
      <c r="H252">
        <f>IF(J252&lt;&gt;"", INDEX($D$5:$D$1433, MATCH(J252, $E$5:$E$1433, 0)),"")</f>
        <v>0</v>
      </c>
      <c r="I252" t="str">
        <f>IFERROR(IF(J252&lt;&gt;"", INDEX($B$5:$B$1433, MATCH(J252, $E$5:$E$1433, 0)),""),"SAI")</f>
        <v>LÊ VÕ TRƯỜNG THỊNH</v>
      </c>
      <c r="J252">
        <v>32000898</v>
      </c>
      <c r="K252" t="str">
        <v xml:space="preserve"> 6:35:56 AM</v>
      </c>
      <c r="L252" t="str">
        <f>IFERROR(IF($N$5="Sáng",IF(MID(K252,2,7)-MID($L$2,2,7)&gt;0,"Trễ",""),IF(MID(K252,2,7)-MID($Q$2,2,7)&gt;0,"Trễ","")),"")</f>
        <v/>
      </c>
      <c r="M252">
        <f>IFERROR(IF($N$5="Sáng",MID(K252,2,7)-MID($L$2,2,7),MID(K252,2,7)-MID($Q$2,2,7)),"")</f>
        <v>-0.01671229629629628</v>
      </c>
      <c r="Q252" t="str">
        <f>IF(B252&lt;&gt;"",IF(AND(P252="",F252=""),"Không phép ",""),"")</f>
        <v/>
      </c>
      <c r="R252" t="str">
        <f>UPPER(B252)</f>
        <v>PHAN THIÊN LỘC</v>
      </c>
      <c r="S252" t="str">
        <v>2026-2029</v>
      </c>
      <c r="T252" t="str">
        <f>IFERROR(IF(J252&lt;&gt;"", INDEX($S$5:$S$1433, MATCH(J252, $E$5:$E$1433, 0)),""),"")</f>
        <v>2025-2028</v>
      </c>
      <c r="U252" t="str">
        <v>28/5/2011</v>
      </c>
      <c r="V252">
        <f>IFERROR(IF(J252&lt;&gt;"", INDEX($U$5:$U$1433, MATCH(J252, $E$5:$E$1433, 0)),""),"")</f>
        <v>40240</v>
      </c>
      <c r="Y252">
        <f>Y251+10</f>
        <v>330002470</v>
      </c>
      <c r="Z252" t="str">
        <f>LEFT(Y252,8)</f>
        <v>33000247</v>
      </c>
      <c r="AA252" t="str">
        <v>LỘC</v>
      </c>
    </row>
    <row r="253">
      <c r="A253">
        <f>IF(B253&lt;&gt;"",A252+1,"")</f>
        <v>249</v>
      </c>
      <c r="B253" t="str">
        <v>TĂNG PHÚC MAI</v>
      </c>
      <c r="C253" t="str">
        <v>10A4</v>
      </c>
      <c r="D253">
        <v>33000248</v>
      </c>
      <c r="E253">
        <v>19142811</v>
      </c>
      <c r="F253" t="str">
        <f>IFERROR(IF(VLOOKUP(E253,J:J,1,0)=E253,"X",""),"")</f>
        <v/>
      </c>
      <c r="G253" t="str">
        <f>IF(J253&lt;&gt;"", INDEX($C$5:$C$1433, MATCH(J253, $E$5:$E$1433, 0)),"")</f>
        <v>12A11</v>
      </c>
      <c r="H253">
        <f>IF(J253&lt;&gt;"", INDEX($D$5:$D$1433, MATCH(J253, $E$5:$E$1433, 0)),"")</f>
        <v>0</v>
      </c>
      <c r="I253" t="str">
        <f>IFERROR(IF(J253&lt;&gt;"", INDEX($B$5:$B$1433, MATCH(J253, $E$5:$E$1433, 0)),""),"SAI")</f>
        <v>PHẠM THỊ TRÀ MY</v>
      </c>
      <c r="J253">
        <v>32000457</v>
      </c>
      <c r="K253" t="str">
        <v xml:space="preserve"> 6:36:11 AM</v>
      </c>
      <c r="L253" t="str">
        <f>IFERROR(IF($N$5="Sáng",IF(MID(K253,2,7)-MID($L$2,2,7)&gt;0,"Trễ",""),IF(MID(K253,2,7)-MID($Q$2,2,7)&gt;0,"Trễ","")),"")</f>
        <v/>
      </c>
      <c r="M253">
        <f>IFERROR(IF($N$5="Sáng",MID(K253,2,7)-MID($L$2,2,7),MID(K253,2,7)-MID($Q$2,2,7)),"")</f>
        <v>-0.016538685185185142</v>
      </c>
      <c r="Q253" t="str">
        <f>IF(B253&lt;&gt;"",IF(AND(P253="",F253=""),"Không phép ",""),"")</f>
        <v xml:space="preserve">Không phép </v>
      </c>
      <c r="R253" t="str">
        <f>UPPER(B253)</f>
        <v>TĂNG PHÚC MAI</v>
      </c>
      <c r="S253" t="str">
        <v>2026-2029</v>
      </c>
      <c r="T253" t="str">
        <f>IFERROR(IF(J253&lt;&gt;"", INDEX($S$5:$S$1433, MATCH(J253, $E$5:$E$1433, 0)),""),"")</f>
        <v>2024-2027</v>
      </c>
      <c r="U253" t="str">
        <v>08/7/2011</v>
      </c>
      <c r="V253" t="str">
        <f>IFERROR(IF(J253&lt;&gt;"", INDEX($U$5:$U$1433, MATCH(J253, $E$5:$E$1433, 0)),""),"")</f>
        <v>23/02/2009</v>
      </c>
      <c r="Y253">
        <f>Y252+10</f>
        <v>330002480</v>
      </c>
      <c r="Z253" t="str">
        <f>LEFT(Y253,8)</f>
        <v>33000248</v>
      </c>
      <c r="AA253" t="str">
        <v>MAI</v>
      </c>
    </row>
    <row r="254">
      <c r="A254">
        <f>IF(B254&lt;&gt;"",A253+1,"")</f>
        <v>250</v>
      </c>
      <c r="B254" t="str">
        <v>NGUYỄN HÙNG MẠNH</v>
      </c>
      <c r="C254" t="str">
        <v>10A4</v>
      </c>
      <c r="D254">
        <v>33000249</v>
      </c>
      <c r="E254">
        <v>19761435</v>
      </c>
      <c r="F254" t="str">
        <f>IFERROR(IF(VLOOKUP(E254,J:J,1,0)=E254,"X",""),"")</f>
        <v/>
      </c>
      <c r="G254" t="str">
        <f>IF(J254&lt;&gt;"", INDEX($C$5:$C$1433, MATCH(J254, $E$5:$E$1433, 0)),"")</f>
        <v>12A4</v>
      </c>
      <c r="H254">
        <f>IF(J254&lt;&gt;"", INDEX($D$5:$D$1433, MATCH(J254, $E$5:$E$1433, 0)),"")</f>
        <v>0</v>
      </c>
      <c r="I254" t="str">
        <f>IFERROR(IF(J254&lt;&gt;"", INDEX($B$5:$B$1433, MATCH(J254, $E$5:$E$1433, 0)),""),"SAI")</f>
        <v>NGUYỄN THỊ YẾN NHƯ</v>
      </c>
      <c r="J254">
        <v>32000159</v>
      </c>
      <c r="K254" t="str">
        <v xml:space="preserve"> 6:36:15 AM</v>
      </c>
      <c r="L254" t="str">
        <f>IFERROR(IF($N$5="Sáng",IF(MID(K254,2,7)-MID($L$2,2,7)&gt;0,"Trễ",""),IF(MID(K254,2,7)-MID($Q$2,2,7)&gt;0,"Trễ","")),"")</f>
        <v/>
      </c>
      <c r="M254">
        <f>IFERROR(IF($N$5="Sáng",MID(K254,2,7)-MID($L$2,2,7),MID(K254,2,7)-MID($Q$2,2,7)),"")</f>
        <v>-0.016492388888888876</v>
      </c>
      <c r="Q254" t="str">
        <f>IF(B254&lt;&gt;"",IF(AND(P254="",F254=""),"Không phép ",""),"")</f>
        <v xml:space="preserve">Không phép </v>
      </c>
      <c r="R254" t="str">
        <f>UPPER(B254)</f>
        <v>NGUYỄN HÙNG MẠNH</v>
      </c>
      <c r="S254" t="str">
        <v>2026-2029</v>
      </c>
      <c r="T254" t="str">
        <f>IFERROR(IF(J254&lt;&gt;"", INDEX($S$5:$S$1433, MATCH(J254, $E$5:$E$1433, 0)),""),"")</f>
        <v>2024-2027</v>
      </c>
      <c r="U254" t="str">
        <v>21/11/2011</v>
      </c>
      <c r="V254" t="str">
        <f>IFERROR(IF(J254&lt;&gt;"", INDEX($U$5:$U$1433, MATCH(J254, $E$5:$E$1433, 0)),""),"")</f>
        <v>24/07/2009</v>
      </c>
      <c r="Y254">
        <f>Y253+10</f>
        <v>330002490</v>
      </c>
      <c r="Z254" t="str">
        <f>LEFT(Y254,8)</f>
        <v>33000249</v>
      </c>
      <c r="AA254" t="str">
        <v>MẠNH</v>
      </c>
    </row>
    <row r="255">
      <c r="A255">
        <f>IF(B255&lt;&gt;"",A254+1,"")</f>
        <v>251</v>
      </c>
      <c r="B255" t="str">
        <v>TRẦN MINH MẠNH</v>
      </c>
      <c r="C255" t="str">
        <v>10A4</v>
      </c>
      <c r="D255">
        <v>33000250</v>
      </c>
      <c r="E255">
        <v>18449099</v>
      </c>
      <c r="F255" t="str">
        <f>IFERROR(IF(VLOOKUP(E255,J:J,1,0)=E255,"X",""),"")</f>
        <v/>
      </c>
      <c r="G255" t="str">
        <f>IF(J255&lt;&gt;"", INDEX($C$5:$C$1433, MATCH(J255, $E$5:$E$1433, 0)),"")</f>
        <v>11A2</v>
      </c>
      <c r="H255">
        <f>IF(J255&lt;&gt;"", INDEX($D$5:$D$1433, MATCH(J255, $E$5:$E$1433, 0)),"")</f>
        <v>0</v>
      </c>
      <c r="I255" t="str">
        <f>IFERROR(IF(J255&lt;&gt;"", INDEX($B$5:$B$1433, MATCH(J255, $E$5:$E$1433, 0)),""),"SAI")</f>
        <v>NGUYỄN HOÀNG DƯ</v>
      </c>
      <c r="J255">
        <v>32000577</v>
      </c>
      <c r="K255" t="str">
        <v xml:space="preserve"> 6:36:23 AM</v>
      </c>
      <c r="L255" t="str">
        <f>IFERROR(IF($N$5="Sáng",IF(MID(K255,2,7)-MID($L$2,2,7)&gt;0,"Trễ",""),IF(MID(K255,2,7)-MID($Q$2,2,7)&gt;0,"Trễ","")),"")</f>
        <v/>
      </c>
      <c r="M255">
        <f>IFERROR(IF($N$5="Sáng",MID(K255,2,7)-MID($L$2,2,7),MID(K255,2,7)-MID($Q$2,2,7)),"")</f>
        <v>-0.016399796296296287</v>
      </c>
      <c r="Q255" t="str">
        <f>IF(B255&lt;&gt;"",IF(AND(P255="",F255=""),"Không phép ",""),"")</f>
        <v xml:space="preserve">Không phép </v>
      </c>
      <c r="R255" t="str">
        <f>UPPER(B255)</f>
        <v>TRẦN MINH MẠNH</v>
      </c>
      <c r="S255" t="str">
        <v>2026-2029</v>
      </c>
      <c r="T255" t="str">
        <f>IFERROR(IF(J255&lt;&gt;"", INDEX($S$5:$S$1433, MATCH(J255, $E$5:$E$1433, 0)),""),"")</f>
        <v>2025-2028</v>
      </c>
      <c r="U255" t="str">
        <v>14/02/2011</v>
      </c>
      <c r="V255">
        <f>IFERROR(IF(J255&lt;&gt;"", INDEX($U$5:$U$1433, MATCH(J255, $E$5:$E$1433, 0)),""),"")</f>
        <v>40330</v>
      </c>
      <c r="Y255">
        <f>Y254+10</f>
        <v>330002500</v>
      </c>
      <c r="Z255" t="str">
        <f>LEFT(Y255,8)</f>
        <v>33000250</v>
      </c>
      <c r="AA255" t="str">
        <v>MẠNH</v>
      </c>
    </row>
    <row r="256">
      <c r="A256">
        <f>IF(B256&lt;&gt;"",A255+1,"")</f>
        <v>252</v>
      </c>
      <c r="B256" t="str">
        <v>NGUYỄN PHƯƠNG NGHI</v>
      </c>
      <c r="C256" t="str">
        <v>10A4</v>
      </c>
      <c r="D256">
        <v>33000251</v>
      </c>
      <c r="E256">
        <v>19063691</v>
      </c>
      <c r="F256" t="str">
        <f>IFERROR(IF(VLOOKUP(E256,J:J,1,0)=E256,"X",""),"")</f>
        <v/>
      </c>
      <c r="G256" t="str">
        <f>IF(J256&lt;&gt;"", INDEX($C$5:$C$1433, MATCH(J256, $E$5:$E$1433, 0)),"")</f>
        <v>12A1</v>
      </c>
      <c r="H256">
        <f>IF(J256&lt;&gt;"", INDEX($D$5:$D$1433, MATCH(J256, $E$5:$E$1433, 0)),"")</f>
        <v>0</v>
      </c>
      <c r="I256" t="str">
        <f>IFERROR(IF(J256&lt;&gt;"", INDEX($B$5:$B$1433, MATCH(J256, $E$5:$E$1433, 0)),""),"SAI")</f>
        <v>NGÔ THANH PHÚ</v>
      </c>
      <c r="J256">
        <v>31000484</v>
      </c>
      <c r="K256" t="str">
        <v xml:space="preserve"> 6:36:29 AM</v>
      </c>
      <c r="L256" t="str">
        <f>IFERROR(IF($N$5="Sáng",IF(MID(K256,2,7)-MID($L$2,2,7)&gt;0,"Trễ",""),IF(MID(K256,2,7)-MID($Q$2,2,7)&gt;0,"Trễ","")),"")</f>
        <v/>
      </c>
      <c r="M256">
        <f>IFERROR(IF($N$5="Sáng",MID(K256,2,7)-MID($L$2,2,7),MID(K256,2,7)-MID($Q$2,2,7)),"")</f>
        <v>-0.016330351851851832</v>
      </c>
      <c r="Q256" t="str">
        <f>IF(B256&lt;&gt;"",IF(AND(P256="",F256=""),"Không phép ",""),"")</f>
        <v xml:space="preserve">Không phép </v>
      </c>
      <c r="R256" t="str">
        <f>UPPER(B256)</f>
        <v>NGUYỄN PHƯƠNG NGHI</v>
      </c>
      <c r="S256" t="str">
        <v>2026-2029</v>
      </c>
      <c r="T256" t="str">
        <f>IFERROR(IF(J256&lt;&gt;"", INDEX($S$5:$S$1433, MATCH(J256, $E$5:$E$1433, 0)),""),"")</f>
        <v>2024-2027</v>
      </c>
      <c r="U256" t="str">
        <v>06/5/2011</v>
      </c>
      <c r="V256" t="str">
        <f>IFERROR(IF(J256&lt;&gt;"", INDEX($U$5:$U$1433, MATCH(J256, $E$5:$E$1433, 0)),""),"")</f>
        <v>11/06/1009</v>
      </c>
      <c r="Y256">
        <f>Y255+10</f>
        <v>330002510</v>
      </c>
      <c r="Z256" t="str">
        <f>LEFT(Y256,8)</f>
        <v>33000251</v>
      </c>
      <c r="AA256" t="str">
        <v>NGHI</v>
      </c>
    </row>
    <row r="257">
      <c r="A257">
        <f>IF(B257&lt;&gt;"",A256+1,"")</f>
        <v>253</v>
      </c>
      <c r="B257" t="str">
        <v>PHẠM LÝ TRÍ NGHĨA</v>
      </c>
      <c r="C257" t="str">
        <v>10A4</v>
      </c>
      <c r="D257">
        <v>33000252</v>
      </c>
      <c r="E257">
        <v>20646827</v>
      </c>
      <c r="F257" t="str">
        <f>IFERROR(IF(VLOOKUP(E257,J:J,1,0)=E257,"X",""),"")</f>
        <v/>
      </c>
      <c r="G257" t="str">
        <f>IF(J257&lt;&gt;"", INDEX($C$5:$C$1433, MATCH(J257, $E$5:$E$1433, 0)),"")</f>
        <v>12A1</v>
      </c>
      <c r="H257">
        <f>IF(J257&lt;&gt;"", INDEX($D$5:$D$1433, MATCH(J257, $E$5:$E$1433, 0)),"")</f>
        <v>0</v>
      </c>
      <c r="I257" t="str">
        <f>IFERROR(IF(J257&lt;&gt;"", INDEX($B$5:$B$1433, MATCH(J257, $E$5:$E$1433, 0)),""),"SAI")</f>
        <v>NGÔ THANH PHÚ</v>
      </c>
      <c r="J257">
        <v>31000484</v>
      </c>
      <c r="K257" t="str">
        <v xml:space="preserve"> 6:36:30 AM</v>
      </c>
      <c r="L257" t="str">
        <f>IFERROR(IF($N$5="Sáng",IF(MID(K257,2,7)-MID($L$2,2,7)&gt;0,"Trễ",""),IF(MID(K257,2,7)-MID($Q$2,2,7)&gt;0,"Trễ","")),"")</f>
        <v/>
      </c>
      <c r="M257">
        <f>IFERROR(IF($N$5="Sáng",MID(K257,2,7)-MID($L$2,2,7),MID(K257,2,7)-MID($Q$2,2,7)),"")</f>
        <v>-0.016318777777777738</v>
      </c>
      <c r="Q257" t="str">
        <f>IF(B257&lt;&gt;"",IF(AND(P257="",F257=""),"Không phép ",""),"")</f>
        <v xml:space="preserve">Không phép </v>
      </c>
      <c r="R257" t="str">
        <f>UPPER(B257)</f>
        <v>PHẠM LÝ TRÍ NGHĨA</v>
      </c>
      <c r="S257" t="str">
        <v>2026-2029</v>
      </c>
      <c r="T257" t="str">
        <f>IFERROR(IF(J257&lt;&gt;"", INDEX($S$5:$S$1433, MATCH(J257, $E$5:$E$1433, 0)),""),"")</f>
        <v>2024-2027</v>
      </c>
      <c r="U257" t="str">
        <v>09/8/2011</v>
      </c>
      <c r="V257" t="str">
        <f>IFERROR(IF(J257&lt;&gt;"", INDEX($U$5:$U$1433, MATCH(J257, $E$5:$E$1433, 0)),""),"")</f>
        <v>11/06/1009</v>
      </c>
      <c r="Y257">
        <f>Y256+10</f>
        <v>330002520</v>
      </c>
      <c r="Z257" t="str">
        <f>LEFT(Y257,8)</f>
        <v>33000252</v>
      </c>
      <c r="AA257" t="str">
        <v>NGHĨA</v>
      </c>
    </row>
    <row r="258">
      <c r="A258">
        <f>IF(B258&lt;&gt;"",A257+1,"")</f>
        <v>254</v>
      </c>
      <c r="B258" t="str">
        <v>VÕ HOÀNG NGHĨA</v>
      </c>
      <c r="C258" t="str">
        <v>10A4</v>
      </c>
      <c r="D258">
        <v>33000253</v>
      </c>
      <c r="E258">
        <v>19859467</v>
      </c>
      <c r="F258" t="str">
        <f>IFERROR(IF(VLOOKUP(E258,J:J,1,0)=E258,"X",""),"")</f>
        <v/>
      </c>
      <c r="G258" t="str">
        <f>IF(J258&lt;&gt;"", INDEX($C$5:$C$1433, MATCH(J258, $E$5:$E$1433, 0)),"")</f>
        <v>12A1</v>
      </c>
      <c r="H258">
        <f>IF(J258&lt;&gt;"", INDEX($D$5:$D$1433, MATCH(J258, $E$5:$E$1433, 0)),"")</f>
        <v>0</v>
      </c>
      <c r="I258" t="str">
        <f>IFERROR(IF(J258&lt;&gt;"", INDEX($B$5:$B$1433, MATCH(J258, $E$5:$E$1433, 0)),""),"SAI")</f>
        <v>LÊ THANH TÙNG</v>
      </c>
      <c r="J258">
        <v>32000039</v>
      </c>
      <c r="K258" t="str">
        <v xml:space="preserve"> 6:36:35 AM</v>
      </c>
      <c r="L258" t="str">
        <f>IFERROR(IF($N$5="Sáng",IF(MID(K258,2,7)-MID($L$2,2,7)&gt;0,"Trễ",""),IF(MID(K258,2,7)-MID($Q$2,2,7)&gt;0,"Trễ","")),"")</f>
        <v/>
      </c>
      <c r="M258">
        <f>IFERROR(IF($N$5="Sáng",MID(K258,2,7)-MID($L$2,2,7),MID(K258,2,7)-MID($Q$2,2,7)),"")</f>
        <v>-0.016260907407407377</v>
      </c>
      <c r="Q258" t="str">
        <f>IF(B258&lt;&gt;"",IF(AND(P258="",F258=""),"Không phép ",""),"")</f>
        <v xml:space="preserve">Không phép </v>
      </c>
      <c r="R258" t="str">
        <f>UPPER(B258)</f>
        <v>VÕ HOÀNG NGHĨA</v>
      </c>
      <c r="S258" t="str">
        <v>2026-2029</v>
      </c>
      <c r="T258" t="str">
        <f>IFERROR(IF(J258&lt;&gt;"", INDEX($S$5:$S$1433, MATCH(J258, $E$5:$E$1433, 0)),""),"")</f>
        <v>2024-2027</v>
      </c>
      <c r="U258" t="str">
        <v>15/5/2011</v>
      </c>
      <c r="V258">
        <f>IFERROR(IF(J258&lt;&gt;"", INDEX($U$5:$U$1433, MATCH(J258, $E$5:$E$1433, 0)),""),"")</f>
        <v>39966</v>
      </c>
      <c r="Y258">
        <f>Y257+10</f>
        <v>330002530</v>
      </c>
      <c r="Z258" t="str">
        <f>LEFT(Y258,8)</f>
        <v>33000253</v>
      </c>
      <c r="AA258" t="str">
        <v>NGHĨA</v>
      </c>
    </row>
    <row r="259">
      <c r="A259">
        <f>IF(B259&lt;&gt;"",A258+1,"")</f>
        <v>255</v>
      </c>
      <c r="B259" t="str">
        <v>BÙI CHÂU BẢO NGỌC</v>
      </c>
      <c r="C259" t="str">
        <v>10A4</v>
      </c>
      <c r="D259">
        <v>33000254</v>
      </c>
      <c r="E259">
        <v>19340379</v>
      </c>
      <c r="F259" t="str">
        <f>IFERROR(IF(VLOOKUP(E259,J:J,1,0)=E259,"X",""),"")</f>
        <v/>
      </c>
      <c r="G259" t="str">
        <f>IF(J259&lt;&gt;"", INDEX($C$5:$C$1433, MATCH(J259, $E$5:$E$1433, 0)),"")</f>
        <v>12A9</v>
      </c>
      <c r="H259">
        <f>IF(J259&lt;&gt;"", INDEX($D$5:$D$1433, MATCH(J259, $E$5:$E$1433, 0)),"")</f>
        <v>0</v>
      </c>
      <c r="I259" t="str">
        <f>IFERROR(IF(J259&lt;&gt;"", INDEX($B$5:$B$1433, MATCH(J259, $E$5:$E$1433, 0)),""),"SAI")</f>
        <v>TRẦN TRUNG PHONG</v>
      </c>
      <c r="J259">
        <v>32000384</v>
      </c>
      <c r="K259" t="str">
        <v xml:space="preserve"> 6:36:36 AM</v>
      </c>
      <c r="L259" t="str">
        <f>IFERROR(IF($N$5="Sáng",IF(MID(K259,2,7)-MID($L$2,2,7)&gt;0,"Trễ",""),IF(MID(K259,2,7)-MID($Q$2,2,7)&gt;0,"Trễ","")),"")</f>
        <v/>
      </c>
      <c r="M259">
        <f>IFERROR(IF($N$5="Sáng",MID(K259,2,7)-MID($L$2,2,7),MID(K259,2,7)-MID($Q$2,2,7)),"")</f>
        <v>-0.016249333333333282</v>
      </c>
      <c r="Q259" t="str">
        <f>IF(B259&lt;&gt;"",IF(AND(P259="",F259=""),"Không phép ",""),"")</f>
        <v xml:space="preserve">Không phép </v>
      </c>
      <c r="R259" t="str">
        <f>UPPER(B259)</f>
        <v>BÙI CHÂU BẢO NGỌC</v>
      </c>
      <c r="S259" t="str">
        <v>2026-2029</v>
      </c>
      <c r="T259" t="str">
        <f>IFERROR(IF(J259&lt;&gt;"", INDEX($S$5:$S$1433, MATCH(J259, $E$5:$E$1433, 0)),""),"")</f>
        <v>2024-2027</v>
      </c>
      <c r="U259" t="str">
        <v>03/02/2011</v>
      </c>
      <c r="V259">
        <f>IFERROR(IF(J259&lt;&gt;"", INDEX($U$5:$U$1433, MATCH(J259, $E$5:$E$1433, 0)),""),"")</f>
        <v>40002</v>
      </c>
      <c r="Y259">
        <f>Y258+10</f>
        <v>330002540</v>
      </c>
      <c r="Z259" t="str">
        <f>LEFT(Y259,8)</f>
        <v>33000254</v>
      </c>
      <c r="AA259" t="str">
        <v>NGỌC</v>
      </c>
    </row>
    <row r="260">
      <c r="A260">
        <f>IF(B260&lt;&gt;"",A259+1,"")</f>
        <v>256</v>
      </c>
      <c r="B260" t="str">
        <v>ĐỒNG THANH NGỌC</v>
      </c>
      <c r="C260" t="str">
        <v>10A4</v>
      </c>
      <c r="D260">
        <v>33000255</v>
      </c>
      <c r="E260">
        <v>19450379</v>
      </c>
      <c r="F260" t="str">
        <f>IFERROR(IF(VLOOKUP(E260,J:J,1,0)=E260,"X",""),"")</f>
        <v/>
      </c>
      <c r="G260" t="str">
        <f>IF(J260&lt;&gt;"", INDEX($C$5:$C$1433, MATCH(J260, $E$5:$E$1433, 0)),"")</f>
        <v>12A9</v>
      </c>
      <c r="H260">
        <f>IF(J260&lt;&gt;"", INDEX($D$5:$D$1433, MATCH(J260, $E$5:$E$1433, 0)),"")</f>
        <v>0</v>
      </c>
      <c r="I260" t="str">
        <f>IFERROR(IF(J260&lt;&gt;"", INDEX($B$5:$B$1433, MATCH(J260, $E$5:$E$1433, 0)),""),"SAI")</f>
        <v>TRẦN TRUNG PHONG</v>
      </c>
      <c r="J260">
        <v>32000384</v>
      </c>
      <c r="K260" t="str">
        <v xml:space="preserve"> 6:36:37 AM</v>
      </c>
      <c r="L260" t="str">
        <f>IFERROR(IF($N$5="Sáng",IF(MID(K260,2,7)-MID($L$2,2,7)&gt;0,"Trễ",""),IF(MID(K260,2,7)-MID($Q$2,2,7)&gt;0,"Trễ","")),"")</f>
        <v/>
      </c>
      <c r="M260">
        <f>IFERROR(IF($N$5="Sáng",MID(K260,2,7)-MID($L$2,2,7),MID(K260,2,7)-MID($Q$2,2,7)),"")</f>
        <v>-0.016237759259259243</v>
      </c>
      <c r="Q260" t="str">
        <f>IF(B260&lt;&gt;"",IF(AND(P260="",F260=""),"Không phép ",""),"")</f>
        <v xml:space="preserve">Không phép </v>
      </c>
      <c r="R260" t="str">
        <f>UPPER(B260)</f>
        <v>ĐỒNG THANH NGỌC</v>
      </c>
      <c r="S260" t="str">
        <v>2026-2029</v>
      </c>
      <c r="T260" t="str">
        <f>IFERROR(IF(J260&lt;&gt;"", INDEX($S$5:$S$1433, MATCH(J260, $E$5:$E$1433, 0)),""),"")</f>
        <v>2024-2027</v>
      </c>
      <c r="U260" t="str">
        <v>07/4/2011</v>
      </c>
      <c r="V260">
        <f>IFERROR(IF(J260&lt;&gt;"", INDEX($U$5:$U$1433, MATCH(J260, $E$5:$E$1433, 0)),""),"")</f>
        <v>40002</v>
      </c>
      <c r="Y260">
        <f>Y259+10</f>
        <v>330002550</v>
      </c>
      <c r="Z260" t="str">
        <f>LEFT(Y260,8)</f>
        <v>33000255</v>
      </c>
      <c r="AA260" t="str">
        <v>NGỌC</v>
      </c>
    </row>
    <row r="261">
      <c r="A261">
        <f>IF(B261&lt;&gt;"",A260+1,"")</f>
        <v>257</v>
      </c>
      <c r="B261" t="str">
        <v>LÊ HUỲNH XUÂN NGỌC</v>
      </c>
      <c r="C261" t="str">
        <v>10A4</v>
      </c>
      <c r="D261">
        <v>33000256</v>
      </c>
      <c r="E261">
        <v>20110747</v>
      </c>
      <c r="F261" t="str">
        <f>IFERROR(IF(VLOOKUP(E261,J:J,1,0)=E261,"X",""),"")</f>
        <v/>
      </c>
      <c r="G261" t="str">
        <f>IF(J261&lt;&gt;"", INDEX($C$5:$C$1433, MATCH(J261, $E$5:$E$1433, 0)),"")</f>
        <v>12A9</v>
      </c>
      <c r="H261">
        <f>IF(J261&lt;&gt;"", INDEX($D$5:$D$1433, MATCH(J261, $E$5:$E$1433, 0)),"")</f>
        <v>0</v>
      </c>
      <c r="I261" t="str">
        <f>IFERROR(IF(J261&lt;&gt;"", INDEX($B$5:$B$1433, MATCH(J261, $E$5:$E$1433, 0)),""),"SAI")</f>
        <v>TRẦN TRUNG PHONG</v>
      </c>
      <c r="J261">
        <v>32000384</v>
      </c>
      <c r="K261" t="str">
        <v xml:space="preserve"> 6:36:38 AM</v>
      </c>
      <c r="L261" t="str">
        <f>IFERROR(IF($N$5="Sáng",IF(MID(K261,2,7)-MID($L$2,2,7)&gt;0,"Trễ",""),IF(MID(K261,2,7)-MID($Q$2,2,7)&gt;0,"Trễ","")),"")</f>
        <v/>
      </c>
      <c r="M261">
        <f>IFERROR(IF($N$5="Sáng",MID(K261,2,7)-MID($L$2,2,7),MID(K261,2,7)-MID($Q$2,2,7)),"")</f>
        <v>-0.016226185185185205</v>
      </c>
      <c r="Q261" t="str">
        <f>IF(B261&lt;&gt;"",IF(AND(P261="",F261=""),"Không phép ",""),"")</f>
        <v xml:space="preserve">Không phép </v>
      </c>
      <c r="R261" t="str">
        <f>UPPER(B261)</f>
        <v>LÊ HUỲNH XUÂN NGỌC</v>
      </c>
      <c r="S261" t="str">
        <v>2026-2029</v>
      </c>
      <c r="T261" t="str">
        <f>IFERROR(IF(J261&lt;&gt;"", INDEX($S$5:$S$1433, MATCH(J261, $E$5:$E$1433, 0)),""),"")</f>
        <v>2024-2027</v>
      </c>
      <c r="U261" t="str">
        <v>11/12/2011</v>
      </c>
      <c r="V261">
        <f>IFERROR(IF(J261&lt;&gt;"", INDEX($U$5:$U$1433, MATCH(J261, $E$5:$E$1433, 0)),""),"")</f>
        <v>40002</v>
      </c>
      <c r="Y261">
        <f>Y260+10</f>
        <v>330002560</v>
      </c>
      <c r="Z261" t="str">
        <f>LEFT(Y261,8)</f>
        <v>33000256</v>
      </c>
      <c r="AA261" t="str">
        <v>NGỌC</v>
      </c>
    </row>
    <row r="262">
      <c r="A262">
        <f>IF(B262&lt;&gt;"",A261+1,"")</f>
        <v>258</v>
      </c>
      <c r="B262" t="str">
        <v>NGUYỄN HƯƠNG NGỌC</v>
      </c>
      <c r="C262" t="str">
        <v>10A4</v>
      </c>
      <c r="D262">
        <v>33000257</v>
      </c>
      <c r="E262">
        <v>19602027</v>
      </c>
      <c r="F262" t="str">
        <f>IFERROR(IF(VLOOKUP(E262,J:J,1,0)=E262,"X",""),"")</f>
        <v/>
      </c>
      <c r="G262" t="str">
        <f>IF(J262&lt;&gt;"", INDEX($C$5:$C$1433, MATCH(J262, $E$5:$E$1433, 0)),"")</f>
        <v>12A7</v>
      </c>
      <c r="H262">
        <f>IF(J262&lt;&gt;"", INDEX($D$5:$D$1433, MATCH(J262, $E$5:$E$1433, 0)),"")</f>
        <v>0</v>
      </c>
      <c r="I262" t="str">
        <f>IFERROR(IF(J262&lt;&gt;"", INDEX($B$5:$B$1433, MATCH(J262, $E$5:$E$1433, 0)),""),"SAI")</f>
        <v>NGUYỄN PHI ĐẰNG</v>
      </c>
      <c r="J262">
        <v>32000273</v>
      </c>
      <c r="K262" t="str">
        <v xml:space="preserve"> 6:36:42 AM</v>
      </c>
      <c r="L262" t="str">
        <f>IFERROR(IF($N$5="Sáng",IF(MID(K262,2,7)-MID($L$2,2,7)&gt;0,"Trễ",""),IF(MID(K262,2,7)-MID($Q$2,2,7)&gt;0,"Trễ","")),"")</f>
        <v/>
      </c>
      <c r="M262">
        <f>IFERROR(IF($N$5="Sáng",MID(K262,2,7)-MID($L$2,2,7),MID(K262,2,7)-MID($Q$2,2,7)),"")</f>
        <v>-0.016179888888888883</v>
      </c>
      <c r="Q262" t="str">
        <f>IF(B262&lt;&gt;"",IF(AND(P262="",F262=""),"Không phép ",""),"")</f>
        <v xml:space="preserve">Không phép </v>
      </c>
      <c r="R262" t="str">
        <f>UPPER(B262)</f>
        <v>NGUYỄN HƯƠNG NGỌC</v>
      </c>
      <c r="S262" t="str">
        <v>2026-2029</v>
      </c>
      <c r="T262" t="str">
        <f>IFERROR(IF(J262&lt;&gt;"", INDEX($S$5:$S$1433, MATCH(J262, $E$5:$E$1433, 0)),""),"")</f>
        <v>2024-2027</v>
      </c>
      <c r="U262" t="str">
        <v>09/12/2011</v>
      </c>
      <c r="V262">
        <f>IFERROR(IF(J262&lt;&gt;"", INDEX($U$5:$U$1433, MATCH(J262, $E$5:$E$1433, 0)),""),"")</f>
        <v>40030</v>
      </c>
      <c r="Y262">
        <f>Y261+10</f>
        <v>330002570</v>
      </c>
      <c r="Z262" t="str">
        <f>LEFT(Y262,8)</f>
        <v>33000257</v>
      </c>
      <c r="AA262" t="str">
        <v>NGỌC</v>
      </c>
    </row>
    <row r="263">
      <c r="A263">
        <f>IF(B263&lt;&gt;"",A262+1,"")</f>
        <v>259</v>
      </c>
      <c r="B263" t="str">
        <v>TRƯƠNG NHƯ NGỌC</v>
      </c>
      <c r="C263" t="str">
        <v>10A4</v>
      </c>
      <c r="D263">
        <v>33000258</v>
      </c>
      <c r="E263">
        <v>20604891</v>
      </c>
      <c r="F263" t="str">
        <f>IFERROR(IF(VLOOKUP(E263,J:J,1,0)=E263,"X",""),"")</f>
        <v/>
      </c>
      <c r="G263" t="str">
        <f>IF(J263&lt;&gt;"", INDEX($C$5:$C$1433, MATCH(J263, $E$5:$E$1433, 0)),"")</f>
        <v>12A7</v>
      </c>
      <c r="H263">
        <f>IF(J263&lt;&gt;"", INDEX($D$5:$D$1433, MATCH(J263, $E$5:$E$1433, 0)),"")</f>
        <v>0</v>
      </c>
      <c r="I263" t="str">
        <f>IFERROR(IF(J263&lt;&gt;"", INDEX($B$5:$B$1433, MATCH(J263, $E$5:$E$1433, 0)),""),"SAI")</f>
        <v>NGUYỄN PHI ĐẰNG</v>
      </c>
      <c r="J263">
        <v>32000273</v>
      </c>
      <c r="K263" t="str">
        <v xml:space="preserve"> 6:36:43 AM</v>
      </c>
      <c r="L263" t="str">
        <f>IFERROR(IF($N$5="Sáng",IF(MID(K263,2,7)-MID($L$2,2,7)&gt;0,"Trễ",""),IF(MID(K263,2,7)-MID($Q$2,2,7)&gt;0,"Trễ","")),"")</f>
        <v/>
      </c>
      <c r="M263">
        <f>IFERROR(IF($N$5="Sáng",MID(K263,2,7)-MID($L$2,2,7),MID(K263,2,7)-MID($Q$2,2,7)),"")</f>
        <v>-0.016168314814814788</v>
      </c>
      <c r="Q263" t="str">
        <f>IF(B263&lt;&gt;"",IF(AND(P263="",F263=""),"Không phép ",""),"")</f>
        <v xml:space="preserve">Không phép </v>
      </c>
      <c r="R263" t="str">
        <f>UPPER(B263)</f>
        <v>TRƯƠNG NHƯ NGỌC</v>
      </c>
      <c r="S263" t="str">
        <v>2026-2029</v>
      </c>
      <c r="T263" t="str">
        <f>IFERROR(IF(J263&lt;&gt;"", INDEX($S$5:$S$1433, MATCH(J263, $E$5:$E$1433, 0)),""),"")</f>
        <v>2024-2027</v>
      </c>
      <c r="U263" t="str">
        <v>25/3/2011</v>
      </c>
      <c r="V263">
        <f>IFERROR(IF(J263&lt;&gt;"", INDEX($U$5:$U$1433, MATCH(J263, $E$5:$E$1433, 0)),""),"")</f>
        <v>40030</v>
      </c>
      <c r="Y263">
        <f>Y262+10</f>
        <v>330002580</v>
      </c>
      <c r="Z263" t="str">
        <f>LEFT(Y263,8)</f>
        <v>33000258</v>
      </c>
      <c r="AA263" t="str">
        <v>NGỌC</v>
      </c>
    </row>
    <row r="264">
      <c r="A264">
        <f>IF(B264&lt;&gt;"",A263+1,"")</f>
        <v>260</v>
      </c>
      <c r="B264" t="str">
        <v>ĐỖ KHÔI NGUYÊN</v>
      </c>
      <c r="C264" t="str">
        <v>10A4</v>
      </c>
      <c r="D264">
        <v>33000259</v>
      </c>
      <c r="E264">
        <v>20104603</v>
      </c>
      <c r="F264" t="str">
        <f>IFERROR(IF(VLOOKUP(E264,J:J,1,0)=E264,"X",""),"")</f>
        <v>X</v>
      </c>
      <c r="G264" t="str">
        <f>IF(J264&lt;&gt;"", INDEX($C$5:$C$1433, MATCH(J264, $E$5:$E$1433, 0)),"")</f>
        <v>11A2</v>
      </c>
      <c r="H264">
        <f>IF(J264&lt;&gt;"", INDEX($D$5:$D$1433, MATCH(J264, $E$5:$E$1433, 0)),"")</f>
        <v>0</v>
      </c>
      <c r="I264" t="str">
        <f>IFERROR(IF(J264&lt;&gt;"", INDEX($B$5:$B$1433, MATCH(J264, $E$5:$E$1433, 0)),""),"SAI")</f>
        <v>TRƯƠNG THIÊN KIM</v>
      </c>
      <c r="J264">
        <v>32000586</v>
      </c>
      <c r="K264" t="str">
        <v xml:space="preserve"> 6:36:47 AM</v>
      </c>
      <c r="L264" t="str">
        <f>IFERROR(IF($N$5="Sáng",IF(MID(K264,2,7)-MID($L$2,2,7)&gt;0,"Trễ",""),IF(MID(K264,2,7)-MID($Q$2,2,7)&gt;0,"Trễ","")),"")</f>
        <v/>
      </c>
      <c r="M264">
        <f>IFERROR(IF($N$5="Sáng",MID(K264,2,7)-MID($L$2,2,7),MID(K264,2,7)-MID($Q$2,2,7)),"")</f>
        <v>-0.01612201851851852</v>
      </c>
      <c r="Q264" t="str">
        <f>IF(B264&lt;&gt;"",IF(AND(P264="",F264=""),"Không phép ",""),"")</f>
        <v/>
      </c>
      <c r="R264" t="str">
        <f>UPPER(B264)</f>
        <v>ĐỖ KHÔI NGUYÊN</v>
      </c>
      <c r="S264" t="str">
        <v>2026-2029</v>
      </c>
      <c r="T264" t="str">
        <f>IFERROR(IF(J264&lt;&gt;"", INDEX($S$5:$S$1433, MATCH(J264, $E$5:$E$1433, 0)),""),"")</f>
        <v>2025-2028</v>
      </c>
      <c r="U264" t="str">
        <v>14/9/2011</v>
      </c>
      <c r="V264">
        <f>IFERROR(IF(J264&lt;&gt;"", INDEX($U$5:$U$1433, MATCH(J264, $E$5:$E$1433, 0)),""),"")</f>
        <v>40242</v>
      </c>
      <c r="Y264">
        <f>Y263+10</f>
        <v>330002590</v>
      </c>
      <c r="Z264" t="str">
        <f>LEFT(Y264,8)</f>
        <v>33000259</v>
      </c>
      <c r="AA264" t="str">
        <v>NGUYÊN</v>
      </c>
    </row>
    <row r="265">
      <c r="A265">
        <f>IF(B265&lt;&gt;"",A264+1,"")</f>
        <v>261</v>
      </c>
      <c r="B265" t="str">
        <v>NGUYỄN PHÚC NGUYÊN</v>
      </c>
      <c r="C265" t="str">
        <v>10A4</v>
      </c>
      <c r="D265">
        <v>33000260</v>
      </c>
      <c r="E265">
        <v>19909739</v>
      </c>
      <c r="F265" t="str">
        <f>IFERROR(IF(VLOOKUP(E265,J:J,1,0)=E265,"X",""),"")</f>
        <v>X</v>
      </c>
      <c r="G265" t="str">
        <f>IF(J265&lt;&gt;"", INDEX($C$5:$C$1433, MATCH(J265, $E$5:$E$1433, 0)),"")</f>
        <v>11A2</v>
      </c>
      <c r="H265">
        <f>IF(J265&lt;&gt;"", INDEX($D$5:$D$1433, MATCH(J265, $E$5:$E$1433, 0)),"")</f>
        <v>0</v>
      </c>
      <c r="I265" t="str">
        <f>IFERROR(IF(J265&lt;&gt;"", INDEX($B$5:$B$1433, MATCH(J265, $E$5:$E$1433, 0)),""),"SAI")</f>
        <v>TRƯƠNG THIÊN KIM</v>
      </c>
      <c r="J265">
        <v>32000586</v>
      </c>
      <c r="K265" t="str">
        <v xml:space="preserve"> 6:36:48 AM</v>
      </c>
      <c r="L265" t="str">
        <f>IFERROR(IF($N$5="Sáng",IF(MID(K265,2,7)-MID($L$2,2,7)&gt;0,"Trễ",""),IF(MID(K265,2,7)-MID($Q$2,2,7)&gt;0,"Trễ","")),"")</f>
        <v/>
      </c>
      <c r="M265">
        <f>IFERROR(IF($N$5="Sáng",MID(K265,2,7)-MID($L$2,2,7),MID(K265,2,7)-MID($Q$2,2,7)),"")</f>
        <v>-0.016110444444444427</v>
      </c>
      <c r="Q265" t="str">
        <f>IF(B265&lt;&gt;"",IF(AND(P265="",F265=""),"Không phép ",""),"")</f>
        <v/>
      </c>
      <c r="R265" t="str">
        <f>UPPER(B265)</f>
        <v>NGUYỄN PHÚC NGUYÊN</v>
      </c>
      <c r="S265" t="str">
        <v>2026-2029</v>
      </c>
      <c r="T265" t="str">
        <f>IFERROR(IF(J265&lt;&gt;"", INDEX($S$5:$S$1433, MATCH(J265, $E$5:$E$1433, 0)),""),"")</f>
        <v>2025-2028</v>
      </c>
      <c r="U265" t="str">
        <v>10/3/2011</v>
      </c>
      <c r="V265">
        <f>IFERROR(IF(J265&lt;&gt;"", INDEX($U$5:$U$1433, MATCH(J265, $E$5:$E$1433, 0)),""),"")</f>
        <v>40242</v>
      </c>
      <c r="Y265">
        <f>Y264+10</f>
        <v>330002600</v>
      </c>
      <c r="Z265" t="str">
        <f>LEFT(Y265,8)</f>
        <v>33000260</v>
      </c>
      <c r="AA265" t="str">
        <v>NGUYÊN</v>
      </c>
    </row>
    <row r="266">
      <c r="A266">
        <f>IF(B266&lt;&gt;"",A265+1,"")</f>
        <v>262</v>
      </c>
      <c r="B266" t="str">
        <v>PHẠM NGUYỄN UYÊN NHI</v>
      </c>
      <c r="C266" t="str">
        <v>10A4</v>
      </c>
      <c r="D266">
        <v>33000261</v>
      </c>
      <c r="E266">
        <v>20405691</v>
      </c>
      <c r="F266" t="str">
        <f>IFERROR(IF(VLOOKUP(E266,J:J,1,0)=E266,"X",""),"")</f>
        <v/>
      </c>
      <c r="G266" t="str">
        <f>IF(J266&lt;&gt;"", INDEX($C$5:$C$1433, MATCH(J266, $E$5:$E$1433, 0)),"")</f>
        <v>11A4</v>
      </c>
      <c r="H266">
        <f>IF(J266&lt;&gt;"", INDEX($D$5:$D$1433, MATCH(J266, $E$5:$E$1433, 0)),"")</f>
        <v>0</v>
      </c>
      <c r="I266" t="str">
        <f>IFERROR(IF(J266&lt;&gt;"", INDEX($B$5:$B$1433, MATCH(J266, $E$5:$E$1433, 0)),""),"SAI")</f>
        <v>LÝ THỊ TƯỜNG VY</v>
      </c>
      <c r="J266">
        <v>32000691</v>
      </c>
      <c r="K266" t="str">
        <v xml:space="preserve"> 6:36:49 AM</v>
      </c>
      <c r="L266" t="str">
        <f>IFERROR(IF($N$5="Sáng",IF(MID(K266,2,7)-MID($L$2,2,7)&gt;0,"Trễ",""),IF(MID(K266,2,7)-MID($Q$2,2,7)&gt;0,"Trễ","")),"")</f>
        <v/>
      </c>
      <c r="M266">
        <f>IFERROR(IF($N$5="Sáng",MID(K266,2,7)-MID($L$2,2,7),MID(K266,2,7)-MID($Q$2,2,7)),"")</f>
        <v>-0.016098870370370333</v>
      </c>
      <c r="Q266" t="str">
        <f>IF(B266&lt;&gt;"",IF(AND(P266="",F266=""),"Không phép ",""),"")</f>
        <v xml:space="preserve">Không phép </v>
      </c>
      <c r="R266" t="str">
        <f>UPPER(B266)</f>
        <v>PHẠM NGUYỄN UYÊN NHI</v>
      </c>
      <c r="S266" t="str">
        <v>2026-2029</v>
      </c>
      <c r="T266" t="str">
        <f>IFERROR(IF(J266&lt;&gt;"", INDEX($S$5:$S$1433, MATCH(J266, $E$5:$E$1433, 0)),""),"")</f>
        <v>2025-2028</v>
      </c>
      <c r="U266" t="str">
        <v>07/9/2011</v>
      </c>
      <c r="V266">
        <f>IFERROR(IF(J266&lt;&gt;"", INDEX($U$5:$U$1433, MATCH(J266, $E$5:$E$1433, 0)),""),"")</f>
        <v>40210</v>
      </c>
      <c r="Y266">
        <f>Y265+10</f>
        <v>330002610</v>
      </c>
      <c r="Z266" t="str">
        <f>LEFT(Y266,8)</f>
        <v>33000261</v>
      </c>
      <c r="AA266" t="str">
        <v>NHI</v>
      </c>
    </row>
    <row r="267">
      <c r="A267">
        <f>IF(B267&lt;&gt;"",A266+1,"")</f>
        <v>263</v>
      </c>
      <c r="B267" t="str">
        <v>LÊ THỊ NGỌC NHIÊN</v>
      </c>
      <c r="C267" t="str">
        <v>10A4</v>
      </c>
      <c r="D267">
        <v>33000262</v>
      </c>
      <c r="E267">
        <v>19543835</v>
      </c>
      <c r="F267" t="str">
        <f>IFERROR(IF(VLOOKUP(E267,J:J,1,0)=E267,"X",""),"")</f>
        <v/>
      </c>
      <c r="G267" t="str">
        <f>IF(J267&lt;&gt;"", INDEX($C$5:$C$1433, MATCH(J267, $E$5:$E$1433, 0)),"")</f>
        <v>12A9</v>
      </c>
      <c r="H267">
        <f>IF(J267&lt;&gt;"", INDEX($D$5:$D$1433, MATCH(J267, $E$5:$E$1433, 0)),"")</f>
        <v>0</v>
      </c>
      <c r="I267" t="str">
        <f>IFERROR(IF(J267&lt;&gt;"", INDEX($B$5:$B$1433, MATCH(J267, $E$5:$E$1433, 0)),""),"SAI")</f>
        <v>ÔNG THỊ HỒNG NHUNG</v>
      </c>
      <c r="J267">
        <v>32000381</v>
      </c>
      <c r="K267" t="str">
        <v xml:space="preserve"> 6:36:56 AM</v>
      </c>
      <c r="L267" t="str">
        <f>IFERROR(IF($N$5="Sáng",IF(MID(K267,2,7)-MID($L$2,2,7)&gt;0,"Trễ",""),IF(MID(K267,2,7)-MID($Q$2,2,7)&gt;0,"Trễ","")),"")</f>
        <v/>
      </c>
      <c r="M267">
        <f>IFERROR(IF($N$5="Sáng",MID(K267,2,7)-MID($L$2,2,7),MID(K267,2,7)-MID($Q$2,2,7)),"")</f>
        <v>-0.01601785185185184</v>
      </c>
      <c r="Q267" t="str">
        <f>IF(B267&lt;&gt;"",IF(AND(P267="",F267=""),"Không phép ",""),"")</f>
        <v xml:space="preserve">Không phép </v>
      </c>
      <c r="R267" t="str">
        <f>UPPER(B267)</f>
        <v>LÊ THỊ NGỌC NHIÊN</v>
      </c>
      <c r="S267" t="str">
        <v>2026-2029</v>
      </c>
      <c r="T267" t="str">
        <f>IFERROR(IF(J267&lt;&gt;"", INDEX($S$5:$S$1433, MATCH(J267, $E$5:$E$1433, 0)),""),"")</f>
        <v>2024-2027</v>
      </c>
      <c r="U267" t="str">
        <v>16/12/2011</v>
      </c>
      <c r="V267">
        <f>IFERROR(IF(J267&lt;&gt;"", INDEX($U$5:$U$1433, MATCH(J267, $E$5:$E$1433, 0)),""),"")</f>
        <v>39976</v>
      </c>
      <c r="Y267">
        <f>Y266+10</f>
        <v>330002620</v>
      </c>
      <c r="Z267" t="str">
        <f>LEFT(Y267,8)</f>
        <v>33000262</v>
      </c>
      <c r="AA267" t="str">
        <v>NHIÊN</v>
      </c>
    </row>
    <row r="268">
      <c r="A268">
        <f>IF(B268&lt;&gt;"",A267+1,"")</f>
        <v>264</v>
      </c>
      <c r="B268" t="str">
        <v>TRƯƠNG GIA PHÁT</v>
      </c>
      <c r="C268" t="str">
        <v>10A4</v>
      </c>
      <c r="D268">
        <v>33000263</v>
      </c>
      <c r="E268">
        <v>19918379</v>
      </c>
      <c r="F268" t="str">
        <f>IFERROR(IF(VLOOKUP(E268,J:J,1,0)=E268,"X",""),"")</f>
        <v/>
      </c>
      <c r="G268" t="str">
        <f>IF(J268&lt;&gt;"", INDEX($C$5:$C$1433, MATCH(J268, $E$5:$E$1433, 0)),"")</f>
        <v>12A3</v>
      </c>
      <c r="H268">
        <f>IF(J268&lt;&gt;"", INDEX($D$5:$D$1433, MATCH(J268, $E$5:$E$1433, 0)),"")</f>
        <v>0</v>
      </c>
      <c r="I268" t="str">
        <f>IFERROR(IF(J268&lt;&gt;"", INDEX($B$5:$B$1433, MATCH(J268, $E$5:$E$1433, 0)),""),"SAI")</f>
        <v>ĐÀO VÕ PHƯƠNG HIẾU</v>
      </c>
      <c r="J268">
        <v>32000102</v>
      </c>
      <c r="K268" t="str">
        <v xml:space="preserve"> 6:36:58 AM</v>
      </c>
      <c r="L268" t="str">
        <f>IFERROR(IF($N$5="Sáng",IF(MID(K268,2,7)-MID($L$2,2,7)&gt;0,"Trễ",""),IF(MID(K268,2,7)-MID($Q$2,2,7)&gt;0,"Trễ","")),"")</f>
        <v/>
      </c>
      <c r="M268">
        <f>IFERROR(IF($N$5="Sáng",MID(K268,2,7)-MID($L$2,2,7),MID(K268,2,7)-MID($Q$2,2,7)),"")</f>
        <v>-0.01599470370370365</v>
      </c>
      <c r="Q268" t="str">
        <f>IF(B268&lt;&gt;"",IF(AND(P268="",F268=""),"Không phép ",""),"")</f>
        <v xml:space="preserve">Không phép </v>
      </c>
      <c r="R268" t="str">
        <f>UPPER(B268)</f>
        <v>TRƯƠNG GIA PHÁT</v>
      </c>
      <c r="S268" t="str">
        <v>2026-2029</v>
      </c>
      <c r="T268" t="str">
        <f>IFERROR(IF(J268&lt;&gt;"", INDEX($S$5:$S$1433, MATCH(J268, $E$5:$E$1433, 0)),""),"")</f>
        <v>2024-2027</v>
      </c>
      <c r="U268" t="str">
        <v>11/11/2011</v>
      </c>
      <c r="V268" t="str">
        <f>IFERROR(IF(J268&lt;&gt;"", INDEX($U$5:$U$1433, MATCH(J268, $E$5:$E$1433, 0)),""),"")</f>
        <v>16/10/2009</v>
      </c>
      <c r="Y268">
        <f>Y267+10</f>
        <v>330002630</v>
      </c>
      <c r="Z268" t="str">
        <f>LEFT(Y268,8)</f>
        <v>33000263</v>
      </c>
      <c r="AA268" t="str">
        <v>PHÁT</v>
      </c>
      <c r="AB268" t="str">
        <v>cấp lại 11-12=25</v>
      </c>
    </row>
    <row r="269">
      <c r="A269">
        <f>IF(B269&lt;&gt;"",A268+1,"")</f>
        <v>265</v>
      </c>
      <c r="B269" t="str">
        <v>LÊ NGỌC YẾN PHƯƠNG</v>
      </c>
      <c r="C269" t="str">
        <v>10A4</v>
      </c>
      <c r="D269">
        <v>33000264</v>
      </c>
      <c r="E269">
        <v>20538235</v>
      </c>
      <c r="F269" t="str">
        <f>IFERROR(IF(VLOOKUP(E269,J:J,1,0)=E269,"X",""),"")</f>
        <v/>
      </c>
      <c r="G269" t="str">
        <f>IF(J269&lt;&gt;"", INDEX($C$5:$C$1433, MATCH(J269, $E$5:$E$1433, 0)),"")</f>
        <v>11A7</v>
      </c>
      <c r="H269">
        <f>IF(J269&lt;&gt;"", INDEX($D$5:$D$1433, MATCH(J269, $E$5:$E$1433, 0)),"")</f>
        <v>0</v>
      </c>
      <c r="I269" t="str">
        <f>IFERROR(IF(J269&lt;&gt;"", INDEX($B$5:$B$1433, MATCH(J269, $E$5:$E$1433, 0)),""),"SAI")</f>
        <v>ĐỖ HỮU NGHĨA</v>
      </c>
      <c r="J269">
        <v>32000804</v>
      </c>
      <c r="K269" t="str">
        <v xml:space="preserve"> 6:37:09 AM</v>
      </c>
      <c r="L269" t="str">
        <f>IFERROR(IF($N$5="Sáng",IF(MID(K269,2,7)-MID($L$2,2,7)&gt;0,"Trễ",""),IF(MID(K269,2,7)-MID($Q$2,2,7)&gt;0,"Trễ","")),"")</f>
        <v/>
      </c>
      <c r="M269">
        <f>IFERROR(IF($N$5="Sáng",MID(K269,2,7)-MID($L$2,2,7),MID(K269,2,7)-MID($Q$2,2,7)),"")</f>
        <v>-0.01586738888888889</v>
      </c>
      <c r="Q269" t="str">
        <f>IF(B269&lt;&gt;"",IF(AND(P269="",F269=""),"Không phép ",""),"")</f>
        <v xml:space="preserve">Không phép </v>
      </c>
      <c r="R269" t="str">
        <f>UPPER(B269)</f>
        <v>LÊ NGỌC YẾN PHƯƠNG</v>
      </c>
      <c r="S269" t="str">
        <v>2026-2029</v>
      </c>
      <c r="T269" t="str">
        <f>IFERROR(IF(J269&lt;&gt;"", INDEX($S$5:$S$1433, MATCH(J269, $E$5:$E$1433, 0)),""),"")</f>
        <v>2025-2028</v>
      </c>
      <c r="U269" t="str">
        <v>29/4/2011</v>
      </c>
      <c r="V269" t="str">
        <f>IFERROR(IF(J269&lt;&gt;"", INDEX($U$5:$U$1433, MATCH(J269, $E$5:$E$1433, 0)),""),"")</f>
        <v>15/8/2010</v>
      </c>
      <c r="Y269">
        <f>Y268+10</f>
        <v>330002640</v>
      </c>
      <c r="Z269" t="str">
        <f>LEFT(Y269,8)</f>
        <v>33000264</v>
      </c>
      <c r="AA269" t="str">
        <v>PHƯƠNG</v>
      </c>
    </row>
    <row r="270">
      <c r="A270">
        <f>IF(B270&lt;&gt;"",A269+1,"")</f>
        <v>266</v>
      </c>
      <c r="B270" t="str">
        <v>NGUYỄN BẢO NAM PHƯƠNG</v>
      </c>
      <c r="C270" t="str">
        <v>10A4</v>
      </c>
      <c r="D270">
        <v>33000265</v>
      </c>
      <c r="E270">
        <v>19363355</v>
      </c>
      <c r="F270" t="str">
        <f>IFERROR(IF(VLOOKUP(E270,J:J,1,0)=E270,"X",""),"")</f>
        <v/>
      </c>
      <c r="G270" t="str">
        <f>IF(J270&lt;&gt;"", INDEX($C$5:$C$1433, MATCH(J270, $E$5:$E$1433, 0)),"")</f>
        <v>11A7</v>
      </c>
      <c r="H270">
        <f>IF(J270&lt;&gt;"", INDEX($D$5:$D$1433, MATCH(J270, $E$5:$E$1433, 0)),"")</f>
        <v>0</v>
      </c>
      <c r="I270" t="str">
        <f>IFERROR(IF(J270&lt;&gt;"", INDEX($B$5:$B$1433, MATCH(J270, $E$5:$E$1433, 0)),""),"SAI")</f>
        <v>ĐỖ HỮU NGHĨA</v>
      </c>
      <c r="J270">
        <v>32000804</v>
      </c>
      <c r="K270" t="str">
        <v xml:space="preserve"> 6:37:09 AM</v>
      </c>
      <c r="L270" t="str">
        <f>IFERROR(IF($N$5="Sáng",IF(MID(K270,2,7)-MID($L$2,2,7)&gt;0,"Trễ",""),IF(MID(K270,2,7)-MID($Q$2,2,7)&gt;0,"Trễ","")),"")</f>
        <v/>
      </c>
      <c r="M270">
        <f>IFERROR(IF($N$5="Sáng",MID(K270,2,7)-MID($L$2,2,7),MID(K270,2,7)-MID($Q$2,2,7)),"")</f>
        <v>-0.01586738888888889</v>
      </c>
      <c r="Q270" t="str">
        <f>IF(B270&lt;&gt;"",IF(AND(P270="",F270=""),"Không phép ",""),"")</f>
        <v xml:space="preserve">Không phép </v>
      </c>
      <c r="R270" t="str">
        <f>UPPER(B270)</f>
        <v>NGUYỄN BẢO NAM PHƯƠNG</v>
      </c>
      <c r="S270" t="str">
        <v>2026-2029</v>
      </c>
      <c r="T270" t="str">
        <f>IFERROR(IF(J270&lt;&gt;"", INDEX($S$5:$S$1433, MATCH(J270, $E$5:$E$1433, 0)),""),"")</f>
        <v>2025-2028</v>
      </c>
      <c r="U270" t="str">
        <v>05/02/2011</v>
      </c>
      <c r="V270" t="str">
        <f>IFERROR(IF(J270&lt;&gt;"", INDEX($U$5:$U$1433, MATCH(J270, $E$5:$E$1433, 0)),""),"")</f>
        <v>15/8/2010</v>
      </c>
      <c r="Y270">
        <f>Y269+10</f>
        <v>330002650</v>
      </c>
      <c r="Z270" t="str">
        <f>LEFT(Y270,8)</f>
        <v>33000265</v>
      </c>
      <c r="AA270" t="str">
        <v>PHƯƠNG</v>
      </c>
    </row>
    <row r="271">
      <c r="A271">
        <f>IF(B271&lt;&gt;"",A270+1,"")</f>
        <v>267</v>
      </c>
      <c r="B271" t="str">
        <v>HUỲNH XUÂN QUANG</v>
      </c>
      <c r="C271" t="str">
        <v>10A4</v>
      </c>
      <c r="D271">
        <v>33000266</v>
      </c>
      <c r="E271">
        <v>20429771</v>
      </c>
      <c r="F271" t="str">
        <f>IFERROR(IF(VLOOKUP(E271,J:J,1,0)=E271,"X",""),"")</f>
        <v/>
      </c>
      <c r="G271" t="str">
        <f>IF(J271&lt;&gt;"", INDEX($C$5:$C$1433, MATCH(J271, $E$5:$E$1433, 0)),"")</f>
        <v>11A4</v>
      </c>
      <c r="H271">
        <f>IF(J271&lt;&gt;"", INDEX($D$5:$D$1433, MATCH(J271, $E$5:$E$1433, 0)),"")</f>
        <v>0</v>
      </c>
      <c r="I271" t="str">
        <f>IFERROR(IF(J271&lt;&gt;"", INDEX($B$5:$B$1433, MATCH(J271, $E$5:$E$1433, 0)),""),"SAI")</f>
        <v>NGUYỄN HOÀNG ĐẠT</v>
      </c>
      <c r="J271">
        <v>32000659</v>
      </c>
      <c r="K271" t="str">
        <v xml:space="preserve"> 6:37:25 AM</v>
      </c>
      <c r="L271" t="str">
        <f>IFERROR(IF($N$5="Sáng",IF(MID(K271,2,7)-MID($L$2,2,7)&gt;0,"Trễ",""),IF(MID(K271,2,7)-MID($Q$2,2,7)&gt;0,"Trễ","")),"")</f>
        <v/>
      </c>
      <c r="M271">
        <f>IFERROR(IF($N$5="Sáng",MID(K271,2,7)-MID($L$2,2,7),MID(K271,2,7)-MID($Q$2,2,7)),"")</f>
        <v>-0.015682203703703712</v>
      </c>
      <c r="Q271" t="str">
        <f>IF(B271&lt;&gt;"",IF(AND(P271="",F271=""),"Không phép ",""),"")</f>
        <v xml:space="preserve">Không phép </v>
      </c>
      <c r="R271" t="str">
        <f>UPPER(B271)</f>
        <v>HUỲNH XUÂN QUANG</v>
      </c>
      <c r="S271" t="str">
        <v>2026-2029</v>
      </c>
      <c r="T271" t="str">
        <f>IFERROR(IF(J271&lt;&gt;"", INDEX($S$5:$S$1433, MATCH(J271, $E$5:$E$1433, 0)),""),"")</f>
        <v>2025-2028</v>
      </c>
      <c r="U271" t="str">
        <v>30/10/2011</v>
      </c>
      <c r="V271" t="str">
        <f>IFERROR(IF(J271&lt;&gt;"", INDEX($U$5:$U$1433, MATCH(J271, $E$5:$E$1433, 0)),""),"")</f>
        <v>30/05/2009</v>
      </c>
      <c r="Y271">
        <f>Y270+10</f>
        <v>330002660</v>
      </c>
      <c r="Z271" t="str">
        <f>LEFT(Y271,8)</f>
        <v>33000266</v>
      </c>
      <c r="AA271" t="str">
        <v>QUANG</v>
      </c>
    </row>
    <row r="272">
      <c r="A272">
        <f>IF(B272&lt;&gt;"",A271+1,"")</f>
        <v>268</v>
      </c>
      <c r="B272" t="str">
        <v>NGUYỄN CAO KIM QUỲNH</v>
      </c>
      <c r="C272" t="str">
        <v>10A4</v>
      </c>
      <c r="D272">
        <v>33000267</v>
      </c>
      <c r="E272">
        <v>19561019</v>
      </c>
      <c r="F272" t="str">
        <f>IFERROR(IF(VLOOKUP(E272,J:J,1,0)=E272,"X",""),"")</f>
        <v/>
      </c>
      <c r="G272" t="str">
        <f>IF(J272&lt;&gt;"", INDEX($C$5:$C$1433, MATCH(J272, $E$5:$E$1433, 0)),"")</f>
        <v>11A3</v>
      </c>
      <c r="H272">
        <f>IF(J272&lt;&gt;"", INDEX($D$5:$D$1433, MATCH(J272, $E$5:$E$1433, 0)),"")</f>
        <v>0</v>
      </c>
      <c r="I272" t="str">
        <f>IFERROR(IF(J272&lt;&gt;"", INDEX($B$5:$B$1433, MATCH(J272, $E$5:$E$1433, 0)),""),"SAI")</f>
        <v>MAI TRỌNG KHIÊM</v>
      </c>
      <c r="J272">
        <v>32000619</v>
      </c>
      <c r="K272" t="str">
        <v xml:space="preserve"> 6:37:37 AM</v>
      </c>
      <c r="L272" t="str">
        <f>IFERROR(IF($N$5="Sáng",IF(MID(K272,2,7)-MID($L$2,2,7)&gt;0,"Trễ",""),IF(MID(K272,2,7)-MID($Q$2,2,7)&gt;0,"Trễ","")),"")</f>
        <v/>
      </c>
      <c r="M272">
        <f>IFERROR(IF($N$5="Sáng",MID(K272,2,7)-MID($L$2,2,7),MID(K272,2,7)-MID($Q$2,2,7)),"")</f>
        <v>-0.015543314814814801</v>
      </c>
      <c r="Q272" t="str">
        <f>IF(B272&lt;&gt;"",IF(AND(P272="",F272=""),"Không phép ",""),"")</f>
        <v xml:space="preserve">Không phép </v>
      </c>
      <c r="R272" t="str">
        <f>UPPER(B272)</f>
        <v>NGUYỄN CAO KIM QUỲNH</v>
      </c>
      <c r="S272" t="str">
        <v>2026-2029</v>
      </c>
      <c r="T272" t="str">
        <f>IFERROR(IF(J272&lt;&gt;"", INDEX($S$5:$S$1433, MATCH(J272, $E$5:$E$1433, 0)),""),"")</f>
        <v>2025-2028</v>
      </c>
      <c r="U272" t="str">
        <v>31/12/2011</v>
      </c>
      <c r="V272" t="str">
        <f>IFERROR(IF(J272&lt;&gt;"", INDEX($U$5:$U$1433, MATCH(J272, $E$5:$E$1433, 0)),""),"")</f>
        <v>26/01/2010</v>
      </c>
      <c r="Y272">
        <f>Y271+10</f>
        <v>330002670</v>
      </c>
      <c r="Z272" t="str">
        <f>LEFT(Y272,8)</f>
        <v>33000267</v>
      </c>
      <c r="AA272" t="str">
        <v>QUỲNH</v>
      </c>
    </row>
    <row r="273">
      <c r="A273">
        <f>IF(B273&lt;&gt;"",A272+1,"")</f>
        <v>269</v>
      </c>
      <c r="B273" t="str">
        <v>LÝ KHIẾT TÂM</v>
      </c>
      <c r="C273" t="str">
        <v>10A4</v>
      </c>
      <c r="D273">
        <v>33000268</v>
      </c>
      <c r="E273">
        <v>20648603</v>
      </c>
      <c r="F273" t="str">
        <f>IFERROR(IF(VLOOKUP(E273,J:J,1,0)=E273,"X",""),"")</f>
        <v/>
      </c>
      <c r="G273" t="str">
        <f>IF(J273&lt;&gt;"", INDEX($C$5:$C$1433, MATCH(J273, $E$5:$E$1433, 0)),"")</f>
        <v>11A9</v>
      </c>
      <c r="H273">
        <f>IF(J273&lt;&gt;"", INDEX($D$5:$D$1433, MATCH(J273, $E$5:$E$1433, 0)),"")</f>
        <v>0</v>
      </c>
      <c r="I273" t="str">
        <f>IFERROR(IF(J273&lt;&gt;"", INDEX($B$5:$B$1433, MATCH(J273, $E$5:$E$1433, 0)),""),"SAI")</f>
        <v>DƯƠNG AN ĐÔNG</v>
      </c>
      <c r="J273">
        <v>32000873</v>
      </c>
      <c r="K273" t="str">
        <v xml:space="preserve"> 6:37:41 AM</v>
      </c>
      <c r="L273" t="str">
        <f>IFERROR(IF($N$5="Sáng",IF(MID(K273,2,7)-MID($L$2,2,7)&gt;0,"Trễ",""),IF(MID(K273,2,7)-MID($Q$2,2,7)&gt;0,"Trễ","")),"")</f>
        <v/>
      </c>
      <c r="M273">
        <f>IFERROR(IF($N$5="Sáng",MID(K273,2,7)-MID($L$2,2,7),MID(K273,2,7)-MID($Q$2,2,7)),"")</f>
        <v>-0.015497018518518535</v>
      </c>
      <c r="Q273" t="str">
        <f>IF(B273&lt;&gt;"",IF(AND(P273="",F273=""),"Không phép ",""),"")</f>
        <v xml:space="preserve">Không phép </v>
      </c>
      <c r="R273" t="str">
        <f>UPPER(B273)</f>
        <v>LÝ KHIẾT TÂM</v>
      </c>
      <c r="S273" t="str">
        <v>2026-2029</v>
      </c>
      <c r="T273" t="str">
        <f>IFERROR(IF(J273&lt;&gt;"", INDEX($S$5:$S$1433, MATCH(J273, $E$5:$E$1433, 0)),""),"")</f>
        <v>2025-2028</v>
      </c>
      <c r="U273" t="str">
        <v>04/4/2011</v>
      </c>
      <c r="V273">
        <f>IFERROR(IF(J273&lt;&gt;"", INDEX($U$5:$U$1433, MATCH(J273, $E$5:$E$1433, 0)),""),"")</f>
        <v>40277</v>
      </c>
      <c r="Y273">
        <f>Y272+10</f>
        <v>330002680</v>
      </c>
      <c r="Z273" t="str">
        <f>LEFT(Y273,8)</f>
        <v>33000268</v>
      </c>
      <c r="AA273" t="str">
        <v>TÂM</v>
      </c>
    </row>
    <row r="274">
      <c r="A274">
        <f>IF(B274&lt;&gt;"",A273+1,"")</f>
        <v>270</v>
      </c>
      <c r="B274" t="str">
        <v>LÊ PHÚC THỊNH</v>
      </c>
      <c r="C274" t="str">
        <v>10A4</v>
      </c>
      <c r="D274">
        <v>33000269</v>
      </c>
      <c r="E274">
        <v>20216379</v>
      </c>
      <c r="F274" t="str">
        <f>IFERROR(IF(VLOOKUP(E274,J:J,1,0)=E274,"X",""),"")</f>
        <v/>
      </c>
      <c r="G274" t="str">
        <f>IF(J274&lt;&gt;"", INDEX($C$5:$C$1433, MATCH(J274, $E$5:$E$1433, 0)),"")</f>
        <v>11A9</v>
      </c>
      <c r="H274">
        <f>IF(J274&lt;&gt;"", INDEX($D$5:$D$1433, MATCH(J274, $E$5:$E$1433, 0)),"")</f>
        <v>0</v>
      </c>
      <c r="I274" t="str">
        <f>IFERROR(IF(J274&lt;&gt;"", INDEX($B$5:$B$1433, MATCH(J274, $E$5:$E$1433, 0)),""),"SAI")</f>
        <v>DƯƠNG AN ĐÔNG</v>
      </c>
      <c r="J274">
        <v>32000873</v>
      </c>
      <c r="K274" t="str">
        <v xml:space="preserve"> 6:37:42 AM</v>
      </c>
      <c r="L274" t="str">
        <f>IFERROR(IF($N$5="Sáng",IF(MID(K274,2,7)-MID($L$2,2,7)&gt;0,"Trễ",""),IF(MID(K274,2,7)-MID($Q$2,2,7)&gt;0,"Trễ","")),"")</f>
        <v/>
      </c>
      <c r="M274">
        <f>IFERROR(IF($N$5="Sáng",MID(K274,2,7)-MID($L$2,2,7),MID(K274,2,7)-MID($Q$2,2,7)),"")</f>
        <v>-0.015485444444444385</v>
      </c>
      <c r="Q274" t="str">
        <f>IF(B274&lt;&gt;"",IF(AND(P274="",F274=""),"Không phép ",""),"")</f>
        <v xml:space="preserve">Không phép </v>
      </c>
      <c r="R274" t="str">
        <f>UPPER(B274)</f>
        <v>LÊ PHÚC THỊNH</v>
      </c>
      <c r="S274" t="str">
        <v>2026-2029</v>
      </c>
      <c r="T274" t="str">
        <f>IFERROR(IF(J274&lt;&gt;"", INDEX($S$5:$S$1433, MATCH(J274, $E$5:$E$1433, 0)),""),"")</f>
        <v>2025-2028</v>
      </c>
      <c r="U274" t="str">
        <v>16/01/2011</v>
      </c>
      <c r="V274">
        <f>IFERROR(IF(J274&lt;&gt;"", INDEX($U$5:$U$1433, MATCH(J274, $E$5:$E$1433, 0)),""),"")</f>
        <v>40277</v>
      </c>
      <c r="Y274">
        <f>Y273+10</f>
        <v>330002690</v>
      </c>
      <c r="Z274" t="str">
        <f>LEFT(Y274,8)</f>
        <v>33000269</v>
      </c>
      <c r="AA274" t="str">
        <v>THỊNH</v>
      </c>
    </row>
    <row r="275">
      <c r="A275">
        <f>IF(B275&lt;&gt;"",A274+1,"")</f>
        <v>271</v>
      </c>
      <c r="B275" t="str">
        <v>NGUYỄN LÊ HÙNG TIẾN</v>
      </c>
      <c r="C275" t="str">
        <v>10A4</v>
      </c>
      <c r="D275">
        <v>33000270</v>
      </c>
      <c r="E275">
        <v>19549115</v>
      </c>
      <c r="F275" t="str">
        <f>IFERROR(IF(VLOOKUP(E275,J:J,1,0)=E275,"X",""),"")</f>
        <v>X</v>
      </c>
      <c r="G275" t="str">
        <f>IF(J275&lt;&gt;"", INDEX($C$5:$C$1433, MATCH(J275, $E$5:$E$1433, 0)),"")</f>
        <v>12A6</v>
      </c>
      <c r="H275">
        <f>IF(J275&lt;&gt;"", INDEX($D$5:$D$1433, MATCH(J275, $E$5:$E$1433, 0)),"")</f>
        <v>0</v>
      </c>
      <c r="I275" t="str">
        <f>IFERROR(IF(J275&lt;&gt;"", INDEX($B$5:$B$1433, MATCH(J275, $E$5:$E$1433, 0)),""),"SAI")</f>
        <v>PHẠM THẢO VY</v>
      </c>
      <c r="J275">
        <v>32000265</v>
      </c>
      <c r="K275" t="str">
        <v xml:space="preserve"> 6:37:46 AM</v>
      </c>
      <c r="L275" t="str">
        <f>IFERROR(IF($N$5="Sáng",IF(MID(K275,2,7)-MID($L$2,2,7)&gt;0,"Trễ",""),IF(MID(K275,2,7)-MID($Q$2,2,7)&gt;0,"Trễ","")),"")</f>
        <v/>
      </c>
      <c r="M275">
        <f>IFERROR(IF($N$5="Sáng",MID(K275,2,7)-MID($L$2,2,7),MID(K275,2,7)-MID($Q$2,2,7)),"")</f>
        <v>-0.015439148148148119</v>
      </c>
      <c r="Q275" t="str">
        <f>IF(B275&lt;&gt;"",IF(AND(P275="",F275=""),"Không phép ",""),"")</f>
        <v/>
      </c>
      <c r="R275" t="str">
        <f>UPPER(B275)</f>
        <v>NGUYỄN LÊ HÙNG TIẾN</v>
      </c>
      <c r="S275" t="str">
        <v>2026-2029</v>
      </c>
      <c r="T275" t="str">
        <f>IFERROR(IF(J275&lt;&gt;"", INDEX($S$5:$S$1433, MATCH(J275, $E$5:$E$1433, 0)),""),"")</f>
        <v>2024-2027</v>
      </c>
      <c r="U275" t="str">
        <v>29/4/2011</v>
      </c>
      <c r="V275" t="str">
        <f>IFERROR(IF(J275&lt;&gt;"", INDEX($U$5:$U$1433, MATCH(J275, $E$5:$E$1433, 0)),""),"")</f>
        <v>15/02/2009</v>
      </c>
      <c r="Y275">
        <f>Y274+10</f>
        <v>330002700</v>
      </c>
      <c r="Z275" t="str">
        <f>LEFT(Y275,8)</f>
        <v>33000270</v>
      </c>
      <c r="AA275" t="str">
        <v>TIẾN</v>
      </c>
    </row>
    <row r="276">
      <c r="A276">
        <f>IF(B276&lt;&gt;"",A275+1,"")</f>
        <v>272</v>
      </c>
      <c r="B276" t="str">
        <v>TRẦN HOÀNG UYÊN</v>
      </c>
      <c r="C276" t="str">
        <v>10A4</v>
      </c>
      <c r="D276">
        <v>33000271</v>
      </c>
      <c r="E276">
        <v>20003035</v>
      </c>
      <c r="F276" t="str">
        <f>IFERROR(IF(VLOOKUP(E276,J:J,1,0)=E276,"X",""),"")</f>
        <v/>
      </c>
      <c r="G276" t="str">
        <f>IF(J276&lt;&gt;"", INDEX($C$5:$C$1433, MATCH(J276, $E$5:$E$1433, 0)),"")</f>
        <v>12A11</v>
      </c>
      <c r="H276">
        <f>IF(J276&lt;&gt;"", INDEX($D$5:$D$1433, MATCH(J276, $E$5:$E$1433, 0)),"")</f>
        <v>0</v>
      </c>
      <c r="I276" t="str">
        <f>IFERROR(IF(J276&lt;&gt;"", INDEX($B$5:$B$1433, MATCH(J276, $E$5:$E$1433, 0)),""),"SAI")</f>
        <v>ĐỖ TRẦN GIA BẢO</v>
      </c>
      <c r="J276">
        <v>32000444</v>
      </c>
      <c r="K276" t="str">
        <v xml:space="preserve"> 6:37:50 AM</v>
      </c>
      <c r="L276" t="str">
        <f>IFERROR(IF($N$5="Sáng",IF(MID(K276,2,7)-MID($L$2,2,7)&gt;0,"Trễ",""),IF(MID(K276,2,7)-MID($Q$2,2,7)&gt;0,"Trễ","")),"")</f>
        <v/>
      </c>
      <c r="M276">
        <f>IFERROR(IF($N$5="Sáng",MID(K276,2,7)-MID($L$2,2,7),MID(K276,2,7)-MID($Q$2,2,7)),"")</f>
        <v>-0.015392851851851852</v>
      </c>
      <c r="Q276" t="str">
        <f>IF(B276&lt;&gt;"",IF(AND(P276="",F276=""),"Không phép ",""),"")</f>
        <v xml:space="preserve">Không phép </v>
      </c>
      <c r="R276" t="str">
        <f>UPPER(B276)</f>
        <v>TRẦN HOÀNG UYÊN</v>
      </c>
      <c r="S276" t="str">
        <v>2026-2029</v>
      </c>
      <c r="T276" t="str">
        <f>IFERROR(IF(J276&lt;&gt;"", INDEX($S$5:$S$1433, MATCH(J276, $E$5:$E$1433, 0)),""),"")</f>
        <v>2024-2027</v>
      </c>
      <c r="U276" t="str">
        <v>10/4/2011</v>
      </c>
      <c r="V276" t="str">
        <f>IFERROR(IF(J276&lt;&gt;"", INDEX($U$5:$U$1433, MATCH(J276, $E$5:$E$1433, 0)),""),"")</f>
        <v>29/09/2009</v>
      </c>
      <c r="Y276">
        <f>Y275+10</f>
        <v>330002710</v>
      </c>
      <c r="Z276" t="str">
        <f>LEFT(Y276,8)</f>
        <v>33000271</v>
      </c>
      <c r="AA276" t="str">
        <v>UYÊN</v>
      </c>
    </row>
    <row r="277">
      <c r="A277">
        <f>IF(B277&lt;&gt;"",A276+1,"")</f>
        <v>273</v>
      </c>
      <c r="B277" t="str">
        <v>LÊ NGỌC KHÁNH VÂN</v>
      </c>
      <c r="C277" t="str">
        <v>10A4</v>
      </c>
      <c r="D277">
        <v>33000272</v>
      </c>
      <c r="E277">
        <v>19826235</v>
      </c>
      <c r="F277" t="str">
        <f>IFERROR(IF(VLOOKUP(E277,J:J,1,0)=E277,"X",""),"")</f>
        <v/>
      </c>
      <c r="G277" t="str">
        <f>IF(J277&lt;&gt;"", INDEX($C$5:$C$1433, MATCH(J277, $E$5:$E$1433, 0)),"")</f>
        <v>11A5</v>
      </c>
      <c r="H277">
        <f>IF(J277&lt;&gt;"", INDEX($D$5:$D$1433, MATCH(J277, $E$5:$E$1433, 0)),"")</f>
        <v>0</v>
      </c>
      <c r="I277" t="str">
        <f>IFERROR(IF(J277&lt;&gt;"", INDEX($B$5:$B$1433, MATCH(J277, $E$5:$E$1433, 0)),""),"SAI")</f>
        <v>LÊ NGUYỄN ANH KHÔI</v>
      </c>
      <c r="J277">
        <v>32000706</v>
      </c>
      <c r="K277" t="str">
        <v xml:space="preserve"> 6:37:51 AM</v>
      </c>
      <c r="L277" t="str">
        <f>IFERROR(IF($N$5="Sáng",IF(MID(K277,2,7)-MID($L$2,2,7)&gt;0,"Trễ",""),IF(MID(K277,2,7)-MID($Q$2,2,7)&gt;0,"Trễ","")),"")</f>
        <v/>
      </c>
      <c r="M277">
        <f>IFERROR(IF($N$5="Sáng",MID(K277,2,7)-MID($L$2,2,7),MID(K277,2,7)-MID($Q$2,2,7)),"")</f>
        <v>-0.015381277777777758</v>
      </c>
      <c r="Q277" t="str">
        <f>IF(B277&lt;&gt;"",IF(AND(P277="",F277=""),"Không phép ",""),"")</f>
        <v xml:space="preserve">Không phép </v>
      </c>
      <c r="R277" t="str">
        <f>UPPER(B277)</f>
        <v>LÊ NGỌC KHÁNH VÂN</v>
      </c>
      <c r="S277" t="str">
        <v>2026-2029</v>
      </c>
      <c r="T277" t="str">
        <f>IFERROR(IF(J277&lt;&gt;"", INDEX($S$5:$S$1433, MATCH(J277, $E$5:$E$1433, 0)),""),"")</f>
        <v>2025-2028</v>
      </c>
      <c r="U277" t="str">
        <v>03/6/2011</v>
      </c>
      <c r="V277" t="str">
        <f>IFERROR(IF(J277&lt;&gt;"", INDEX($U$5:$U$1433, MATCH(J277, $E$5:$E$1433, 0)),""),"")</f>
        <v>26/5/2010</v>
      </c>
      <c r="Y277">
        <f>Y276+10</f>
        <v>330002720</v>
      </c>
      <c r="Z277" t="str">
        <f>LEFT(Y277,8)</f>
        <v>33000272</v>
      </c>
      <c r="AA277" t="str">
        <v>VÂN</v>
      </c>
    </row>
    <row r="278">
      <c r="A278">
        <f>IF(B278&lt;&gt;"",A277+1,"")</f>
        <v>274</v>
      </c>
      <c r="B278" t="str">
        <v>LÊ TIẾN VINH</v>
      </c>
      <c r="C278" t="str">
        <v>10A4</v>
      </c>
      <c r="D278">
        <v>33000273</v>
      </c>
      <c r="E278">
        <v>19935323</v>
      </c>
      <c r="F278" t="str">
        <f>IFERROR(IF(VLOOKUP(E278,J:J,1,0)=E278,"X",""),"")</f>
        <v/>
      </c>
      <c r="G278" t="str">
        <f>IF(J278&lt;&gt;"", INDEX($C$5:$C$1433, MATCH(J278, $E$5:$E$1433, 0)),"")</f>
        <v>12A9</v>
      </c>
      <c r="H278">
        <f>IF(J278&lt;&gt;"", INDEX($D$5:$D$1433, MATCH(J278, $E$5:$E$1433, 0)),"")</f>
        <v>0</v>
      </c>
      <c r="I278" t="str">
        <f>IFERROR(IF(J278&lt;&gt;"", INDEX($B$5:$B$1433, MATCH(J278, $E$5:$E$1433, 0)),""),"SAI")</f>
        <v>LÊ MỸ KỲ</v>
      </c>
      <c r="J278">
        <v>32000371</v>
      </c>
      <c r="K278" t="str">
        <v xml:space="preserve"> 6:37:52 AM</v>
      </c>
      <c r="L278" t="str">
        <f>IFERROR(IF($N$5="Sáng",IF(MID(K278,2,7)-MID($L$2,2,7)&gt;0,"Trễ",""),IF(MID(K278,2,7)-MID($Q$2,2,7)&gt;0,"Trễ","")),"")</f>
        <v/>
      </c>
      <c r="M278">
        <f>IFERROR(IF($N$5="Sáng",MID(K278,2,7)-MID($L$2,2,7),MID(K278,2,7)-MID($Q$2,2,7)),"")</f>
        <v>-0.015369703703703663</v>
      </c>
      <c r="Q278" t="str">
        <f>IF(B278&lt;&gt;"",IF(AND(P278="",F278=""),"Không phép ",""),"")</f>
        <v xml:space="preserve">Không phép </v>
      </c>
      <c r="R278" t="str">
        <f>UPPER(B278)</f>
        <v>LÊ TIẾN VINH</v>
      </c>
      <c r="S278" t="str">
        <v>2026-2029</v>
      </c>
      <c r="T278" t="str">
        <f>IFERROR(IF(J278&lt;&gt;"", INDEX($S$5:$S$1433, MATCH(J278, $E$5:$E$1433, 0)),""),"")</f>
        <v>2024-2027</v>
      </c>
      <c r="U278" t="str">
        <v>18/8/2011</v>
      </c>
      <c r="V278" t="str">
        <f>IFERROR(IF(J278&lt;&gt;"", INDEX($U$5:$U$1433, MATCH(J278, $E$5:$E$1433, 0)),""),"")</f>
        <v>15/04/2009</v>
      </c>
      <c r="Y278">
        <f>Y277+10</f>
        <v>330002730</v>
      </c>
      <c r="Z278" t="str">
        <f>LEFT(Y278,8)</f>
        <v>33000273</v>
      </c>
      <c r="AA278" t="str">
        <v>VINH</v>
      </c>
    </row>
    <row r="279">
      <c r="A279">
        <f>IF(B279&lt;&gt;"",A278+1,"")</f>
        <v>275</v>
      </c>
      <c r="B279" t="str">
        <v>NGÔ NGỌC TƯỜNG VY</v>
      </c>
      <c r="C279" t="str">
        <v>10A4</v>
      </c>
      <c r="D279">
        <v>33000274</v>
      </c>
      <c r="E279">
        <v>18763643</v>
      </c>
      <c r="F279" t="str">
        <f>IFERROR(IF(VLOOKUP(E279,J:J,1,0)=E279,"X",""),"")</f>
        <v/>
      </c>
      <c r="G279" t="str">
        <f>IF(J279&lt;&gt;"", INDEX($C$5:$C$1433, MATCH(J279, $E$5:$E$1433, 0)),"")</f>
        <v>12A9</v>
      </c>
      <c r="H279">
        <f>IF(J279&lt;&gt;"", INDEX($D$5:$D$1433, MATCH(J279, $E$5:$E$1433, 0)),"")</f>
        <v>0</v>
      </c>
      <c r="I279" t="str">
        <f>IFERROR(IF(J279&lt;&gt;"", INDEX($B$5:$B$1433, MATCH(J279, $E$5:$E$1433, 0)),""),"SAI")</f>
        <v>LÊ MỸ KỲ</v>
      </c>
      <c r="J279">
        <v>32000371</v>
      </c>
      <c r="K279" t="str">
        <v xml:space="preserve"> 6:37:53 AM</v>
      </c>
      <c r="L279" t="str">
        <f>IFERROR(IF($N$5="Sáng",IF(MID(K279,2,7)-MID($L$2,2,7)&gt;0,"Trễ",""),IF(MID(K279,2,7)-MID($Q$2,2,7)&gt;0,"Trễ","")),"")</f>
        <v/>
      </c>
      <c r="M279">
        <f>IFERROR(IF($N$5="Sáng",MID(K279,2,7)-MID($L$2,2,7),MID(K279,2,7)-MID($Q$2,2,7)),"")</f>
        <v>-0.015358129629629624</v>
      </c>
      <c r="Q279" t="str">
        <f>IF(B279&lt;&gt;"",IF(AND(P279="",F279=""),"Không phép ",""),"")</f>
        <v xml:space="preserve">Không phép </v>
      </c>
      <c r="R279" t="str">
        <f>UPPER(B279)</f>
        <v>NGÔ NGỌC TƯỜNG VY</v>
      </c>
      <c r="S279" t="str">
        <v>2026-2029</v>
      </c>
      <c r="T279" t="str">
        <f>IFERROR(IF(J279&lt;&gt;"", INDEX($S$5:$S$1433, MATCH(J279, $E$5:$E$1433, 0)),""),"")</f>
        <v>2024-2027</v>
      </c>
      <c r="U279" t="str">
        <v>23/7/2011</v>
      </c>
      <c r="V279" t="str">
        <f>IFERROR(IF(J279&lt;&gt;"", INDEX($U$5:$U$1433, MATCH(J279, $E$5:$E$1433, 0)),""),"")</f>
        <v>15/04/2009</v>
      </c>
      <c r="Y279">
        <f>Y278+10</f>
        <v>330002740</v>
      </c>
      <c r="Z279" t="str">
        <f>LEFT(Y279,8)</f>
        <v>33000274</v>
      </c>
      <c r="AA279" t="str">
        <v>VY</v>
      </c>
    </row>
    <row r="280">
      <c r="A280">
        <f>IF(B280&lt;&gt;"",A279+1,"")</f>
        <v>276</v>
      </c>
      <c r="B280" t="str">
        <v>NGUYỄN NGỌC MINH VY</v>
      </c>
      <c r="C280" t="str">
        <v>10A4</v>
      </c>
      <c r="D280">
        <v>33000275</v>
      </c>
      <c r="E280">
        <v>20632939</v>
      </c>
      <c r="F280" t="str">
        <f>IFERROR(IF(VLOOKUP(E280,J:J,1,0)=E280,"X",""),"")</f>
        <v/>
      </c>
      <c r="G280" t="str">
        <f>IF(J280&lt;&gt;"", INDEX($C$5:$C$1433, MATCH(J280, $E$5:$E$1433, 0)),"")</f>
        <v>12A9</v>
      </c>
      <c r="H280">
        <f>IF(J280&lt;&gt;"", INDEX($D$5:$D$1433, MATCH(J280, $E$5:$E$1433, 0)),"")</f>
        <v>0</v>
      </c>
      <c r="I280" t="str">
        <f>IFERROR(IF(J280&lt;&gt;"", INDEX($B$5:$B$1433, MATCH(J280, $E$5:$E$1433, 0)),""),"SAI")</f>
        <v>LÊ MỸ KỲ</v>
      </c>
      <c r="J280">
        <v>32000371</v>
      </c>
      <c r="K280" t="str">
        <v xml:space="preserve"> 6:37:54 AM</v>
      </c>
      <c r="L280" t="str">
        <f>IFERROR(IF($N$5="Sáng",IF(MID(K280,2,7)-MID($L$2,2,7)&gt;0,"Trễ",""),IF(MID(K280,2,7)-MID($Q$2,2,7)&gt;0,"Trễ","")),"")</f>
        <v/>
      </c>
      <c r="M280">
        <f>IFERROR(IF($N$5="Sáng",MID(K280,2,7)-MID($L$2,2,7),MID(K280,2,7)-MID($Q$2,2,7)),"")</f>
        <v>-0.01534655555555553</v>
      </c>
      <c r="Q280" t="str">
        <f>IF(B280&lt;&gt;"",IF(AND(P280="",F280=""),"Không phép ",""),"")</f>
        <v xml:space="preserve">Không phép </v>
      </c>
      <c r="R280" t="str">
        <f>UPPER(B280)</f>
        <v>NGUYỄN NGỌC MINH VY</v>
      </c>
      <c r="S280" t="str">
        <v>2026-2029</v>
      </c>
      <c r="T280" t="str">
        <f>IFERROR(IF(J280&lt;&gt;"", INDEX($S$5:$S$1433, MATCH(J280, $E$5:$E$1433, 0)),""),"")</f>
        <v>2024-2027</v>
      </c>
      <c r="U280" t="str">
        <v>04/4/2011</v>
      </c>
      <c r="V280" t="str">
        <f>IFERROR(IF(J280&lt;&gt;"", INDEX($U$5:$U$1433, MATCH(J280, $E$5:$E$1433, 0)),""),"")</f>
        <v>15/04/2009</v>
      </c>
      <c r="Y280">
        <f>Y279+10</f>
        <v>330002750</v>
      </c>
      <c r="Z280" t="str">
        <f>LEFT(Y280,8)</f>
        <v>33000275</v>
      </c>
      <c r="AA280" t="str">
        <v>VY</v>
      </c>
    </row>
    <row r="281">
      <c r="A281">
        <f>IF(B281&lt;&gt;"",A280+1,"")</f>
        <v>277</v>
      </c>
      <c r="B281" t="str">
        <v>LÂM NHƯ Ý</v>
      </c>
      <c r="C281" t="str">
        <v>10A4</v>
      </c>
      <c r="D281">
        <v>33000276</v>
      </c>
      <c r="E281">
        <v>19759131</v>
      </c>
      <c r="F281" t="str">
        <f>IFERROR(IF(VLOOKUP(E281,J:J,1,0)=E281,"X",""),"")</f>
        <v>X</v>
      </c>
      <c r="G281" t="str">
        <f>IF(J281&lt;&gt;"", INDEX($C$5:$C$1433, MATCH(J281, $E$5:$E$1433, 0)),"")</f>
        <v>11A2</v>
      </c>
      <c r="H281">
        <f>IF(J281&lt;&gt;"", INDEX($D$5:$D$1433, MATCH(J281, $E$5:$E$1433, 0)),"")</f>
        <v>0</v>
      </c>
      <c r="I281" t="str">
        <f>IFERROR(IF(J281&lt;&gt;"", INDEX($B$5:$B$1433, MATCH(J281, $E$5:$E$1433, 0)),""),"SAI")</f>
        <v>NGUYỄN NGỌC ANH THƠ</v>
      </c>
      <c r="J281">
        <v>32000598</v>
      </c>
      <c r="K281" t="str">
        <v xml:space="preserve"> 6:37:54 AM</v>
      </c>
      <c r="L281" t="str">
        <f>IFERROR(IF($N$5="Sáng",IF(MID(K281,2,7)-MID($L$2,2,7)&gt;0,"Trễ",""),IF(MID(K281,2,7)-MID($Q$2,2,7)&gt;0,"Trễ","")),"")</f>
        <v/>
      </c>
      <c r="M281">
        <f>IFERROR(IF($N$5="Sáng",MID(K281,2,7)-MID($L$2,2,7),MID(K281,2,7)-MID($Q$2,2,7)),"")</f>
        <v>-0.01534655555555553</v>
      </c>
      <c r="Q281" t="str">
        <f>IF(B281&lt;&gt;"",IF(AND(P281="",F281=""),"Không phép ",""),"")</f>
        <v/>
      </c>
      <c r="R281" t="str">
        <f>UPPER(B281)</f>
        <v>LÂM NHƯ Ý</v>
      </c>
      <c r="S281" t="str">
        <v>2026-2029</v>
      </c>
      <c r="T281" t="str">
        <f>IFERROR(IF(J281&lt;&gt;"", INDEX($S$5:$S$1433, MATCH(J281, $E$5:$E$1433, 0)),""),"")</f>
        <v>2025-2028</v>
      </c>
      <c r="U281" t="str">
        <v>11/4/2011</v>
      </c>
      <c r="V281">
        <f>IFERROR(IF(J281&lt;&gt;"", INDEX($U$5:$U$1433, MATCH(J281, $E$5:$E$1433, 0)),""),"")</f>
        <v>40188</v>
      </c>
      <c r="Y281">
        <f>Y280+10</f>
        <v>330002760</v>
      </c>
      <c r="Z281" t="str">
        <f>LEFT(Y281,8)</f>
        <v>33000276</v>
      </c>
      <c r="AA281" t="str">
        <v>Ý</v>
      </c>
    </row>
    <row r="282">
      <c r="A282">
        <f>IF(B282&lt;&gt;"",A281+1,"")</f>
        <v>278</v>
      </c>
      <c r="B282" t="str">
        <v>LÊ KHẢ ÁI</v>
      </c>
      <c r="C282" t="str">
        <v>10A5</v>
      </c>
      <c r="D282">
        <v>33000277</v>
      </c>
      <c r="E282">
        <v>19713691</v>
      </c>
      <c r="F282" t="str">
        <f>IFERROR(IF(VLOOKUP(E282,J:J,1,0)=E282,"X",""),"")</f>
        <v/>
      </c>
      <c r="G282" t="str">
        <f>IF(J282&lt;&gt;"", INDEX($C$5:$C$1433, MATCH(J282, $E$5:$E$1433, 0)),"")</f>
        <v>11A2</v>
      </c>
      <c r="H282">
        <f>IF(J282&lt;&gt;"", INDEX($D$5:$D$1433, MATCH(J282, $E$5:$E$1433, 0)),"")</f>
        <v>0</v>
      </c>
      <c r="I282" t="str">
        <f>IFERROR(IF(J282&lt;&gt;"", INDEX($B$5:$B$1433, MATCH(J282, $E$5:$E$1433, 0)),""),"SAI")</f>
        <v>TRỊNH THỊ HỒNG HẠNH</v>
      </c>
      <c r="J282">
        <v>32000581</v>
      </c>
      <c r="K282" t="str">
        <v xml:space="preserve"> 6:37:56 AM</v>
      </c>
      <c r="L282" t="str">
        <f>IFERROR(IF($N$5="Sáng",IF(MID(K282,2,7)-MID($L$2,2,7)&gt;0,"Trễ",""),IF(MID(K282,2,7)-MID($Q$2,2,7)&gt;0,"Trễ","")),"")</f>
        <v/>
      </c>
      <c r="M282">
        <f>IFERROR(IF($N$5="Sáng",MID(K282,2,7)-MID($L$2,2,7),MID(K282,2,7)-MID($Q$2,2,7)),"")</f>
        <v>-0.015323407407407397</v>
      </c>
      <c r="Q282" t="str">
        <f>IF(B282&lt;&gt;"",IF(AND(P282="",F282=""),"Không phép ",""),"")</f>
        <v xml:space="preserve">Không phép </v>
      </c>
      <c r="R282" t="str">
        <f>UPPER(B282)</f>
        <v>LÊ KHẢ ÁI</v>
      </c>
      <c r="S282" t="str">
        <v>2026-2029</v>
      </c>
      <c r="T282" t="str">
        <f>IFERROR(IF(J282&lt;&gt;"", INDEX($S$5:$S$1433, MATCH(J282, $E$5:$E$1433, 0)),""),"")</f>
        <v>2025-2028</v>
      </c>
      <c r="U282" t="str">
        <v>11/8/2011</v>
      </c>
      <c r="V282" t="str">
        <f>IFERROR(IF(J282&lt;&gt;"", INDEX($U$5:$U$1433, MATCH(J282, $E$5:$E$1433, 0)),""),"")</f>
        <v>22/01/2010</v>
      </c>
      <c r="Y282">
        <f>Y281+10</f>
        <v>330002770</v>
      </c>
      <c r="Z282" t="str">
        <f>LEFT(Y282,8)</f>
        <v>33000277</v>
      </c>
      <c r="AA282" t="str">
        <v>ÁI</v>
      </c>
    </row>
    <row r="283">
      <c r="A283">
        <f>IF(B283&lt;&gt;"",A282+1,"")</f>
        <v>279</v>
      </c>
      <c r="B283" t="str">
        <v>ĐINH NGỌC QUỲNH ANH</v>
      </c>
      <c r="C283" t="str">
        <v>10A5</v>
      </c>
      <c r="D283">
        <v>33000278</v>
      </c>
      <c r="E283">
        <v>19616379</v>
      </c>
      <c r="F283" t="str">
        <f>IFERROR(IF(VLOOKUP(E283,J:J,1,0)=E283,"X",""),"")</f>
        <v/>
      </c>
      <c r="G283" t="str">
        <f>IF(J283&lt;&gt;"", INDEX($C$5:$C$1433, MATCH(J283, $E$5:$E$1433, 0)),"")</f>
        <v>11A2</v>
      </c>
      <c r="H283">
        <f>IF(J283&lt;&gt;"", INDEX($D$5:$D$1433, MATCH(J283, $E$5:$E$1433, 0)),"")</f>
        <v>0</v>
      </c>
      <c r="I283" t="str">
        <f>IFERROR(IF(J283&lt;&gt;"", INDEX($B$5:$B$1433, MATCH(J283, $E$5:$E$1433, 0)),""),"SAI")</f>
        <v>TRỊNH THỊ HỒNG HẠNH</v>
      </c>
      <c r="J283">
        <v>32000581</v>
      </c>
      <c r="K283" t="str">
        <v xml:space="preserve"> 6:37:56 AM</v>
      </c>
      <c r="L283" t="str">
        <f>IFERROR(IF($N$5="Sáng",IF(MID(K283,2,7)-MID($L$2,2,7)&gt;0,"Trễ",""),IF(MID(K283,2,7)-MID($Q$2,2,7)&gt;0,"Trễ","")),"")</f>
        <v/>
      </c>
      <c r="M283">
        <f>IFERROR(IF($N$5="Sáng",MID(K283,2,7)-MID($L$2,2,7),MID(K283,2,7)-MID($Q$2,2,7)),"")</f>
        <v>-0.015323407407407397</v>
      </c>
      <c r="Q283" t="str">
        <f>IF(B283&lt;&gt;"",IF(AND(P283="",F283=""),"Không phép ",""),"")</f>
        <v xml:space="preserve">Không phép </v>
      </c>
      <c r="R283" t="str">
        <f>UPPER(B283)</f>
        <v>ĐINH NGỌC QUỲNH ANH</v>
      </c>
      <c r="S283" t="str">
        <v>2026-2029</v>
      </c>
      <c r="T283" t="str">
        <f>IFERROR(IF(J283&lt;&gt;"", INDEX($S$5:$S$1433, MATCH(J283, $E$5:$E$1433, 0)),""),"")</f>
        <v>2025-2028</v>
      </c>
      <c r="U283" t="str">
        <v>30/8/2011</v>
      </c>
      <c r="V283" t="str">
        <f>IFERROR(IF(J283&lt;&gt;"", INDEX($U$5:$U$1433, MATCH(J283, $E$5:$E$1433, 0)),""),"")</f>
        <v>22/01/2010</v>
      </c>
      <c r="Y283">
        <f>Y282+10</f>
        <v>330002780</v>
      </c>
      <c r="Z283" t="str">
        <f>LEFT(Y283,8)</f>
        <v>33000278</v>
      </c>
      <c r="AA283" t="str">
        <v>ANH</v>
      </c>
    </row>
    <row r="284">
      <c r="A284">
        <f>IF(B284&lt;&gt;"",A283+1,"")</f>
        <v>280</v>
      </c>
      <c r="B284" t="str">
        <v>TRẦN HỒNG BÍCH</v>
      </c>
      <c r="C284" t="str">
        <v>10A5</v>
      </c>
      <c r="D284">
        <v>33000279</v>
      </c>
      <c r="E284">
        <v>18442843</v>
      </c>
      <c r="F284" t="str">
        <f>IFERROR(IF(VLOOKUP(E284,J:J,1,0)=E284,"X",""),"")</f>
        <v/>
      </c>
      <c r="G284" t="str">
        <f>IF(J284&lt;&gt;"", INDEX($C$5:$C$1433, MATCH(J284, $E$5:$E$1433, 0)),"")</f>
        <v>12A8</v>
      </c>
      <c r="H284">
        <f>IF(J284&lt;&gt;"", INDEX($D$5:$D$1433, MATCH(J284, $E$5:$E$1433, 0)),"")</f>
        <v>0</v>
      </c>
      <c r="I284" t="str">
        <f>IFERROR(IF(J284&lt;&gt;"", INDEX($B$5:$B$1433, MATCH(J284, $E$5:$E$1433, 0)),""),"SAI")</f>
        <v>NGUYỄN THỊ MỸ YÊN</v>
      </c>
      <c r="J284">
        <v>32000354</v>
      </c>
      <c r="K284" t="str">
        <v xml:space="preserve"> 6:38:03 AM</v>
      </c>
      <c r="L284" t="str">
        <f>IFERROR(IF($N$5="Sáng",IF(MID(K284,2,7)-MID($L$2,2,7)&gt;0,"Trễ",""),IF(MID(K284,2,7)-MID($Q$2,2,7)&gt;0,"Trễ","")),"")</f>
        <v/>
      </c>
      <c r="M284">
        <f>IFERROR(IF($N$5="Sáng",MID(K284,2,7)-MID($L$2,2,7),MID(K284,2,7)-MID($Q$2,2,7)),"")</f>
        <v>-0.015242388888888903</v>
      </c>
      <c r="Q284" t="str">
        <f>IF(B284&lt;&gt;"",IF(AND(P284="",F284=""),"Không phép ",""),"")</f>
        <v xml:space="preserve">Không phép </v>
      </c>
      <c r="R284" t="str">
        <f>UPPER(B284)</f>
        <v>TRẦN HỒNG BÍCH</v>
      </c>
      <c r="S284" t="str">
        <v>2026-2029</v>
      </c>
      <c r="T284" t="str">
        <f>IFERROR(IF(J284&lt;&gt;"", INDEX($S$5:$S$1433, MATCH(J284, $E$5:$E$1433, 0)),""),"")</f>
        <v>2024-2027</v>
      </c>
      <c r="U284" t="str">
        <v>18/7/2011</v>
      </c>
      <c r="V284" t="str">
        <f>IFERROR(IF(J284&lt;&gt;"", INDEX($U$5:$U$1433, MATCH(J284, $E$5:$E$1433, 0)),""),"")</f>
        <v>15/03/2009</v>
      </c>
      <c r="Y284">
        <f>Y283+10</f>
        <v>330002790</v>
      </c>
      <c r="Z284" t="str">
        <f>LEFT(Y284,8)</f>
        <v>33000279</v>
      </c>
      <c r="AA284" t="str">
        <v>BÍCH</v>
      </c>
    </row>
    <row r="285">
      <c r="A285">
        <f>IF(B285&lt;&gt;"",A284+1,"")</f>
        <v>281</v>
      </c>
      <c r="B285" t="str">
        <v>BÙI BÁ BỬU</v>
      </c>
      <c r="C285" t="str">
        <v>10A5</v>
      </c>
      <c r="D285">
        <v>33000280</v>
      </c>
      <c r="E285">
        <v>19648555</v>
      </c>
      <c r="F285" t="str">
        <f>IFERROR(IF(VLOOKUP(E285,J:J,1,0)=E285,"X",""),"")</f>
        <v>X</v>
      </c>
      <c r="G285" t="str">
        <f>IF(J285&lt;&gt;"", INDEX($C$5:$C$1433, MATCH(J285, $E$5:$E$1433, 0)),"")</f>
        <v>12A8</v>
      </c>
      <c r="H285">
        <f>IF(J285&lt;&gt;"", INDEX($D$5:$D$1433, MATCH(J285, $E$5:$E$1433, 0)),"")</f>
        <v>0</v>
      </c>
      <c r="I285" t="str">
        <f>IFERROR(IF(J285&lt;&gt;"", INDEX($B$5:$B$1433, MATCH(J285, $E$5:$E$1433, 0)),""),"SAI")</f>
        <v>NGUYỄN THỊ MỸ YÊN</v>
      </c>
      <c r="J285">
        <v>32000354</v>
      </c>
      <c r="K285" t="str">
        <v xml:space="preserve"> 6:38:04 AM</v>
      </c>
      <c r="L285" t="str">
        <f>IFERROR(IF($N$5="Sáng",IF(MID(K285,2,7)-MID($L$2,2,7)&gt;0,"Trễ",""),IF(MID(K285,2,7)-MID($Q$2,2,7)&gt;0,"Trễ","")),"")</f>
        <v/>
      </c>
      <c r="M285">
        <f>IFERROR(IF($N$5="Sáng",MID(K285,2,7)-MID($L$2,2,7),MID(K285,2,7)-MID($Q$2,2,7)),"")</f>
        <v>-0.015230814814814808</v>
      </c>
      <c r="Q285" t="str">
        <f>IF(B285&lt;&gt;"",IF(AND(P285="",F285=""),"Không phép ",""),"")</f>
        <v/>
      </c>
      <c r="R285" t="str">
        <f>UPPER(B285)</f>
        <v>BÙI BÁ BỬU</v>
      </c>
      <c r="S285" t="str">
        <v>2026-2029</v>
      </c>
      <c r="T285" t="str">
        <f>IFERROR(IF(J285&lt;&gt;"", INDEX($S$5:$S$1433, MATCH(J285, $E$5:$E$1433, 0)),""),"")</f>
        <v>2024-2027</v>
      </c>
      <c r="U285" t="str">
        <v>11/11/2011</v>
      </c>
      <c r="V285" t="str">
        <f>IFERROR(IF(J285&lt;&gt;"", INDEX($U$5:$U$1433, MATCH(J285, $E$5:$E$1433, 0)),""),"")</f>
        <v>15/03/2009</v>
      </c>
      <c r="Y285">
        <f>Y284+10</f>
        <v>330002800</v>
      </c>
      <c r="Z285" t="str">
        <f>LEFT(Y285,8)</f>
        <v>33000280</v>
      </c>
      <c r="AA285" t="str">
        <v>BỬU</v>
      </c>
    </row>
    <row r="286">
      <c r="A286">
        <f>IF(B286&lt;&gt;"",A285+1,"")</f>
        <v>282</v>
      </c>
      <c r="B286" t="str">
        <v>ĐÀO PHƯƠNG CHÂU</v>
      </c>
      <c r="C286" t="str">
        <v>10A5</v>
      </c>
      <c r="D286">
        <v>33000281</v>
      </c>
      <c r="E286">
        <v>20359003</v>
      </c>
      <c r="F286" t="str">
        <f>IFERROR(IF(VLOOKUP(E286,J:J,1,0)=E286,"X",""),"")</f>
        <v/>
      </c>
      <c r="G286" t="str">
        <f>IF(J286&lt;&gt;"", INDEX($C$5:$C$1433, MATCH(J286, $E$5:$E$1433, 0)),"")</f>
        <v>11A1</v>
      </c>
      <c r="H286">
        <f>IF(J286&lt;&gt;"", INDEX($D$5:$D$1433, MATCH(J286, $E$5:$E$1433, 0)),"")</f>
        <v>0</v>
      </c>
      <c r="I286" t="str">
        <f>IFERROR(IF(J286&lt;&gt;"", INDEX($B$5:$B$1433, MATCH(J286, $E$5:$E$1433, 0)),""),"SAI")</f>
        <v>TRẦN THỊ NGỌC HÂN</v>
      </c>
      <c r="J286">
        <v>32000485</v>
      </c>
      <c r="K286" t="str">
        <v xml:space="preserve"> 6:38:05 AM</v>
      </c>
      <c r="L286" t="str">
        <f>IFERROR(IF($N$5="Sáng",IF(MID(K286,2,7)-MID($L$2,2,7)&gt;0,"Trễ",""),IF(MID(K286,2,7)-MID($Q$2,2,7)&gt;0,"Trễ","")),"")</f>
        <v/>
      </c>
      <c r="M286">
        <f>IFERROR(IF($N$5="Sáng",MID(K286,2,7)-MID($L$2,2,7),MID(K286,2,7)-MID($Q$2,2,7)),"")</f>
        <v>-0.015219240740740714</v>
      </c>
      <c r="Q286" t="str">
        <f>IF(B286&lt;&gt;"",IF(AND(P286="",F286=""),"Không phép ",""),"")</f>
        <v xml:space="preserve">Không phép </v>
      </c>
      <c r="R286" t="str">
        <f>UPPER(B286)</f>
        <v>ĐÀO PHƯƠNG CHÂU</v>
      </c>
      <c r="S286" t="str">
        <v>2026-2029</v>
      </c>
      <c r="T286" t="str">
        <f>IFERROR(IF(J286&lt;&gt;"", INDEX($S$5:$S$1433, MATCH(J286, $E$5:$E$1433, 0)),""),"")</f>
        <v>2025-2028</v>
      </c>
      <c r="U286" t="str">
        <v>14/6/2011</v>
      </c>
      <c r="V286">
        <f>IFERROR(IF(J286&lt;&gt;"", INDEX($U$5:$U$1433, MATCH(J286, $E$5:$E$1433, 0)),""),"")</f>
        <v>40524</v>
      </c>
      <c r="Y286">
        <f>Y285+10</f>
        <v>330002810</v>
      </c>
      <c r="Z286" t="str">
        <f>LEFT(Y286,8)</f>
        <v>33000281</v>
      </c>
      <c r="AA286" t="str">
        <v>CHÂU</v>
      </c>
    </row>
    <row r="287">
      <c r="A287">
        <f>IF(B287&lt;&gt;"",A286+1,"")</f>
        <v>283</v>
      </c>
      <c r="B287" t="str">
        <v>ĐẶNG THÀNH CHÍ</v>
      </c>
      <c r="C287" t="str">
        <v>10A5</v>
      </c>
      <c r="D287">
        <v>33000282</v>
      </c>
      <c r="E287">
        <v>19503323</v>
      </c>
      <c r="F287" t="str">
        <f>IFERROR(IF(VLOOKUP(E287,J:J,1,0)=E287,"X",""),"")</f>
        <v>X</v>
      </c>
      <c r="G287" t="str">
        <f>IF(J287&lt;&gt;"", INDEX($C$5:$C$1433, MATCH(J287, $E$5:$E$1433, 0)),"")</f>
        <v>11A1</v>
      </c>
      <c r="H287">
        <f>IF(J287&lt;&gt;"", INDEX($D$5:$D$1433, MATCH(J287, $E$5:$E$1433, 0)),"")</f>
        <v>0</v>
      </c>
      <c r="I287" t="str">
        <f>IFERROR(IF(J287&lt;&gt;"", INDEX($B$5:$B$1433, MATCH(J287, $E$5:$E$1433, 0)),""),"SAI")</f>
        <v>TRẦN THỊ NGỌC HÂN</v>
      </c>
      <c r="J287">
        <v>32000485</v>
      </c>
      <c r="K287" t="str">
        <v xml:space="preserve"> 6:38:06 AM</v>
      </c>
      <c r="L287" t="str">
        <f>IFERROR(IF($N$5="Sáng",IF(MID(K287,2,7)-MID($L$2,2,7)&gt;0,"Trễ",""),IF(MID(K287,2,7)-MID($Q$2,2,7)&gt;0,"Trễ","")),"")</f>
        <v/>
      </c>
      <c r="M287">
        <f>IFERROR(IF($N$5="Sáng",MID(K287,2,7)-MID($L$2,2,7),MID(K287,2,7)-MID($Q$2,2,7)),"")</f>
        <v>-0.015207666666666675</v>
      </c>
      <c r="Q287" t="str">
        <f>IF(B287&lt;&gt;"",IF(AND(P287="",F287=""),"Không phép ",""),"")</f>
        <v/>
      </c>
      <c r="R287" t="str">
        <f>UPPER(B287)</f>
        <v>ĐẶNG THÀNH CHÍ</v>
      </c>
      <c r="S287" t="str">
        <v>2026-2029</v>
      </c>
      <c r="T287" t="str">
        <f>IFERROR(IF(J287&lt;&gt;"", INDEX($S$5:$S$1433, MATCH(J287, $E$5:$E$1433, 0)),""),"")</f>
        <v>2025-2028</v>
      </c>
      <c r="U287" t="str">
        <v>21/8/2011</v>
      </c>
      <c r="V287">
        <f>IFERROR(IF(J287&lt;&gt;"", INDEX($U$5:$U$1433, MATCH(J287, $E$5:$E$1433, 0)),""),"")</f>
        <v>40524</v>
      </c>
      <c r="Y287">
        <f>Y286+10</f>
        <v>330002820</v>
      </c>
      <c r="Z287" t="str">
        <f>LEFT(Y287,8)</f>
        <v>33000282</v>
      </c>
      <c r="AA287" t="str">
        <v>CHÍ</v>
      </c>
    </row>
    <row r="288">
      <c r="A288">
        <f>IF(B288&lt;&gt;"",A287+1,"")</f>
        <v>284</v>
      </c>
      <c r="B288" t="str">
        <v>DƯƠNG NGUYỄN THIỆN CHÍ</v>
      </c>
      <c r="C288" t="str">
        <v>10A5</v>
      </c>
      <c r="D288">
        <v>33000283</v>
      </c>
      <c r="E288">
        <v>19333067</v>
      </c>
      <c r="F288" t="str">
        <f>IFERROR(IF(VLOOKUP(E288,J:J,1,0)=E288,"X",""),"")</f>
        <v/>
      </c>
      <c r="G288" t="str">
        <f>IF(J288&lt;&gt;"", INDEX($C$5:$C$1433, MATCH(J288, $E$5:$E$1433, 0)),"")</f>
        <v>11A1</v>
      </c>
      <c r="H288">
        <f>IF(J288&lt;&gt;"", INDEX($D$5:$D$1433, MATCH(J288, $E$5:$E$1433, 0)),"")</f>
        <v>0</v>
      </c>
      <c r="I288" t="str">
        <f>IFERROR(IF(J288&lt;&gt;"", INDEX($B$5:$B$1433, MATCH(J288, $E$5:$E$1433, 0)),""),"SAI")</f>
        <v>LÂM GIA PHÁT</v>
      </c>
      <c r="J288">
        <v>32000503</v>
      </c>
      <c r="K288" t="str">
        <v xml:space="preserve"> 6:38:12 AM</v>
      </c>
      <c r="L288" t="str">
        <f>IFERROR(IF($N$5="Sáng",IF(MID(K288,2,7)-MID($L$2,2,7)&gt;0,"Trễ",""),IF(MID(K288,2,7)-MID($Q$2,2,7)&gt;0,"Trễ","")),"")</f>
        <v/>
      </c>
      <c r="M288">
        <f>IFERROR(IF($N$5="Sáng",MID(K288,2,7)-MID($L$2,2,7),MID(K288,2,7)-MID($Q$2,2,7)),"")</f>
        <v>-0.01513822222222222</v>
      </c>
      <c r="Q288" t="str">
        <f>IF(B288&lt;&gt;"",IF(AND(P288="",F288=""),"Không phép ",""),"")</f>
        <v xml:space="preserve">Không phép </v>
      </c>
      <c r="R288" t="str">
        <f>UPPER(B288)</f>
        <v>DƯƠNG NGUYỄN THIỆN CHÍ</v>
      </c>
      <c r="S288" t="str">
        <v>2026-2029</v>
      </c>
      <c r="T288" t="str">
        <f>IFERROR(IF(J288&lt;&gt;"", INDEX($S$5:$S$1433, MATCH(J288, $E$5:$E$1433, 0)),""),"")</f>
        <v>2025-2028</v>
      </c>
      <c r="U288" t="str">
        <v>13/6/2011</v>
      </c>
      <c r="V288" t="str">
        <f>IFERROR(IF(J288&lt;&gt;"", INDEX($U$5:$U$1433, MATCH(J288, $E$5:$E$1433, 0)),""),"")</f>
        <v>20/9/2010</v>
      </c>
      <c r="Y288">
        <f>Y287+10</f>
        <v>330002830</v>
      </c>
      <c r="Z288" t="str">
        <f>LEFT(Y288,8)</f>
        <v>33000283</v>
      </c>
      <c r="AA288" t="str">
        <v>CHÍ</v>
      </c>
    </row>
    <row r="289">
      <c r="A289">
        <f>IF(B289&lt;&gt;"",A288+1,"")</f>
        <v>285</v>
      </c>
      <c r="B289" t="str">
        <v>NGUYỄN MAI ANH ĐÀO</v>
      </c>
      <c r="C289" t="str">
        <v>10A5</v>
      </c>
      <c r="D289">
        <v>33000284</v>
      </c>
      <c r="E289">
        <v>19636059</v>
      </c>
      <c r="F289" t="str">
        <f>IFERROR(IF(VLOOKUP(E289,J:J,1,0)=E289,"X",""),"")</f>
        <v/>
      </c>
      <c r="G289" t="str">
        <f>IF(J289&lt;&gt;"", INDEX($C$5:$C$1433, MATCH(J289, $E$5:$E$1433, 0)),"")</f>
        <v>11A1</v>
      </c>
      <c r="H289">
        <f>IF(J289&lt;&gt;"", INDEX($D$5:$D$1433, MATCH(J289, $E$5:$E$1433, 0)),"")</f>
        <v>0</v>
      </c>
      <c r="I289" t="str">
        <f>IFERROR(IF(J289&lt;&gt;"", INDEX($B$5:$B$1433, MATCH(J289, $E$5:$E$1433, 0)),""),"SAI")</f>
        <v>LÊ HOÀNG HUY</v>
      </c>
      <c r="J289">
        <v>32000487</v>
      </c>
      <c r="K289" t="str">
        <v xml:space="preserve"> 6:38:15 AM</v>
      </c>
      <c r="L289" t="str">
        <f>IFERROR(IF($N$5="Sáng",IF(MID(K289,2,7)-MID($L$2,2,7)&gt;0,"Trễ",""),IF(MID(K289,2,7)-MID($Q$2,2,7)&gt;0,"Trễ","")),"")</f>
        <v/>
      </c>
      <c r="M289">
        <f>IFERROR(IF($N$5="Sáng",MID(K289,2,7)-MID($L$2,2,7),MID(K289,2,7)-MID($Q$2,2,7)),"")</f>
        <v>-0.015103499999999992</v>
      </c>
      <c r="Q289" t="str">
        <f>IF(B289&lt;&gt;"",IF(AND(P289="",F289=""),"Không phép ",""),"")</f>
        <v xml:space="preserve">Không phép </v>
      </c>
      <c r="R289" t="str">
        <f>UPPER(B289)</f>
        <v>NGUYỄN MAI ANH ĐÀO</v>
      </c>
      <c r="S289" t="str">
        <v>2026-2029</v>
      </c>
      <c r="T289" t="str">
        <f>IFERROR(IF(J289&lt;&gt;"", INDEX($S$5:$S$1433, MATCH(J289, $E$5:$E$1433, 0)),""),"")</f>
        <v>2025-2028</v>
      </c>
      <c r="U289" t="str">
        <v>27/8/2011</v>
      </c>
      <c r="V289">
        <f>IFERROR(IF(J289&lt;&gt;"", INDEX($U$5:$U$1433, MATCH(J289, $E$5:$E$1433, 0)),""),"")</f>
        <v>40332</v>
      </c>
      <c r="Y289">
        <f>Y288+10</f>
        <v>330002840</v>
      </c>
      <c r="Z289" t="str">
        <f>LEFT(Y289,8)</f>
        <v>33000284</v>
      </c>
      <c r="AA289" t="str">
        <v>ĐÀO</v>
      </c>
    </row>
    <row r="290">
      <c r="A290">
        <f>IF(B290&lt;&gt;"",A289+1,"")</f>
        <v>286</v>
      </c>
      <c r="B290" t="str">
        <v>TRƯƠNG GIA HÂN</v>
      </c>
      <c r="C290" t="str">
        <v>10A5</v>
      </c>
      <c r="D290">
        <v>33000285</v>
      </c>
      <c r="E290">
        <v>20541995</v>
      </c>
      <c r="F290" t="str">
        <f>IFERROR(IF(VLOOKUP(E290,J:J,1,0)=E290,"X",""),"")</f>
        <v/>
      </c>
      <c r="G290" t="str">
        <f>IF(J290&lt;&gt;"", INDEX($C$5:$C$1433, MATCH(J290, $E$5:$E$1433, 0)),"")</f>
        <v>11A1</v>
      </c>
      <c r="H290">
        <f>IF(J290&lt;&gt;"", INDEX($D$5:$D$1433, MATCH(J290, $E$5:$E$1433, 0)),"")</f>
        <v>0</v>
      </c>
      <c r="I290" t="str">
        <f>IFERROR(IF(J290&lt;&gt;"", INDEX($B$5:$B$1433, MATCH(J290, $E$5:$E$1433, 0)),""),"SAI")</f>
        <v>LÊ HOÀNG HUY</v>
      </c>
      <c r="J290">
        <v>32000487</v>
      </c>
      <c r="K290" t="str">
        <v xml:space="preserve"> 6:38:16 AM</v>
      </c>
      <c r="L290" t="str">
        <f>IFERROR(IF($N$5="Sáng",IF(MID(K290,2,7)-MID($L$2,2,7)&gt;0,"Trễ",""),IF(MID(K290,2,7)-MID($Q$2,2,7)&gt;0,"Trễ","")),"")</f>
        <v/>
      </c>
      <c r="M290">
        <f>IFERROR(IF($N$5="Sáng",MID(K290,2,7)-MID($L$2,2,7),MID(K290,2,7)-MID($Q$2,2,7)),"")</f>
        <v>-0.015091925925925898</v>
      </c>
      <c r="Q290" t="str">
        <f>IF(B290&lt;&gt;"",IF(AND(P290="",F290=""),"Không phép ",""),"")</f>
        <v xml:space="preserve">Không phép </v>
      </c>
      <c r="R290" t="str">
        <f>UPPER(B290)</f>
        <v>TRƯƠNG GIA HÂN</v>
      </c>
      <c r="S290" t="str">
        <v>2026-2029</v>
      </c>
      <c r="T290" t="str">
        <f>IFERROR(IF(J290&lt;&gt;"", INDEX($S$5:$S$1433, MATCH(J290, $E$5:$E$1433, 0)),""),"")</f>
        <v>2025-2028</v>
      </c>
      <c r="U290" t="str">
        <v>11/3/2011</v>
      </c>
      <c r="V290">
        <f>IFERROR(IF(J290&lt;&gt;"", INDEX($U$5:$U$1433, MATCH(J290, $E$5:$E$1433, 0)),""),"")</f>
        <v>40332</v>
      </c>
      <c r="Y290">
        <f>Y289+10</f>
        <v>330002850</v>
      </c>
      <c r="Z290" t="str">
        <f>LEFT(Y290,8)</f>
        <v>33000285</v>
      </c>
      <c r="AA290" t="str">
        <v>HÂN</v>
      </c>
    </row>
    <row r="291">
      <c r="A291">
        <f>IF(B291&lt;&gt;"",A290+1,"")</f>
        <v>287</v>
      </c>
      <c r="B291" t="str">
        <v>PHẠM THỊ KIM HẠNH</v>
      </c>
      <c r="C291" t="str">
        <v>10A5</v>
      </c>
      <c r="D291">
        <v>33000286</v>
      </c>
      <c r="E291">
        <v>19125403</v>
      </c>
      <c r="F291" t="str">
        <f>IFERROR(IF(VLOOKUP(E291,J:J,1,0)=E291,"X",""),"")</f>
        <v/>
      </c>
      <c r="G291" t="str">
        <f>IF(J291&lt;&gt;"", INDEX($C$5:$C$1433, MATCH(J291, $E$5:$E$1433, 0)),"")</f>
        <v>12A9</v>
      </c>
      <c r="H291">
        <f>IF(J291&lt;&gt;"", INDEX($D$5:$D$1433, MATCH(J291, $E$5:$E$1433, 0)),"")</f>
        <v>0</v>
      </c>
      <c r="I291" t="str">
        <f>IFERROR(IF(J291&lt;&gt;"", INDEX($B$5:$B$1433, MATCH(J291, $E$5:$E$1433, 0)),""),"SAI")</f>
        <v>NGUYỄN KIM THY</v>
      </c>
      <c r="J291">
        <v>32000390</v>
      </c>
      <c r="K291" t="str">
        <v xml:space="preserve"> 6:38:26 AM</v>
      </c>
      <c r="L291" t="str">
        <f>IFERROR(IF($N$5="Sáng",IF(MID(K291,2,7)-MID($L$2,2,7)&gt;0,"Trễ",""),IF(MID(K291,2,7)-MID($Q$2,2,7)&gt;0,"Trễ","")),"")</f>
        <v/>
      </c>
      <c r="M291">
        <f>IFERROR(IF($N$5="Sáng",MID(K291,2,7)-MID($L$2,2,7),MID(K291,2,7)-MID($Q$2,2,7)),"")</f>
        <v>-0.014976185185185176</v>
      </c>
      <c r="Q291" t="str">
        <f>IF(B291&lt;&gt;"",IF(AND(P291="",F291=""),"Không phép ",""),"")</f>
        <v xml:space="preserve">Không phép </v>
      </c>
      <c r="R291" t="str">
        <f>UPPER(B291)</f>
        <v>PHẠM THỊ KIM HẠNH</v>
      </c>
      <c r="S291" t="str">
        <v>2026-2029</v>
      </c>
      <c r="T291" t="str">
        <f>IFERROR(IF(J291&lt;&gt;"", INDEX($S$5:$S$1433, MATCH(J291, $E$5:$E$1433, 0)),""),"")</f>
        <v>2024-2027</v>
      </c>
      <c r="U291" t="str">
        <v>25/9/2011</v>
      </c>
      <c r="V291">
        <f>IFERROR(IF(J291&lt;&gt;"", INDEX($U$5:$U$1433, MATCH(J291, $E$5:$E$1433, 0)),""),"")</f>
        <v>39943</v>
      </c>
      <c r="Y291">
        <f>Y290+10</f>
        <v>330002860</v>
      </c>
      <c r="Z291" t="str">
        <f>LEFT(Y291,8)</f>
        <v>33000286</v>
      </c>
      <c r="AA291" t="str">
        <v>HẠNH</v>
      </c>
    </row>
    <row r="292">
      <c r="A292">
        <f>IF(B292&lt;&gt;"",A291+1,"")</f>
        <v>288</v>
      </c>
      <c r="B292" t="str">
        <v>DƯƠNG TRÍ HÀO</v>
      </c>
      <c r="C292" t="str">
        <v>10A5</v>
      </c>
      <c r="D292">
        <v>33000287</v>
      </c>
      <c r="E292">
        <v>19203915</v>
      </c>
      <c r="F292" t="str">
        <f>IFERROR(IF(VLOOKUP(E292,J:J,1,0)=E292,"X",""),"")</f>
        <v/>
      </c>
      <c r="G292" t="str">
        <f>IF(J292&lt;&gt;"", INDEX($C$5:$C$1433, MATCH(J292, $E$5:$E$1433, 0)),"")</f>
        <v>12A9</v>
      </c>
      <c r="H292">
        <f>IF(J292&lt;&gt;"", INDEX($D$5:$D$1433, MATCH(J292, $E$5:$E$1433, 0)),"")</f>
        <v>0</v>
      </c>
      <c r="I292" t="str">
        <f>IFERROR(IF(J292&lt;&gt;"", INDEX($B$5:$B$1433, MATCH(J292, $E$5:$E$1433, 0)),""),"SAI")</f>
        <v>NGUYỄN KIM THY</v>
      </c>
      <c r="J292">
        <v>32000390</v>
      </c>
      <c r="K292" t="str">
        <v xml:space="preserve"> 6:38:26 AM</v>
      </c>
      <c r="L292" t="str">
        <f>IFERROR(IF($N$5="Sáng",IF(MID(K292,2,7)-MID($L$2,2,7)&gt;0,"Trễ",""),IF(MID(K292,2,7)-MID($Q$2,2,7)&gt;0,"Trễ","")),"")</f>
        <v/>
      </c>
      <c r="M292">
        <f>IFERROR(IF($N$5="Sáng",MID(K292,2,7)-MID($L$2,2,7),MID(K292,2,7)-MID($Q$2,2,7)),"")</f>
        <v>-0.014976185185185176</v>
      </c>
      <c r="Q292" t="str">
        <f>IF(B292&lt;&gt;"",IF(AND(P292="",F292=""),"Không phép ",""),"")</f>
        <v xml:space="preserve">Không phép </v>
      </c>
      <c r="R292" t="str">
        <f>UPPER(B292)</f>
        <v>DƯƠNG TRÍ HÀO</v>
      </c>
      <c r="S292" t="str">
        <v>2026-2029</v>
      </c>
      <c r="T292" t="str">
        <f>IFERROR(IF(J292&lt;&gt;"", INDEX($S$5:$S$1433, MATCH(J292, $E$5:$E$1433, 0)),""),"")</f>
        <v>2024-2027</v>
      </c>
      <c r="U292" t="str">
        <v>21/01/2011</v>
      </c>
      <c r="V292">
        <f>IFERROR(IF(J292&lt;&gt;"", INDEX($U$5:$U$1433, MATCH(J292, $E$5:$E$1433, 0)),""),"")</f>
        <v>39943</v>
      </c>
      <c r="Y292">
        <f>Y291+10</f>
        <v>330002870</v>
      </c>
      <c r="Z292" t="str">
        <f>LEFT(Y292,8)</f>
        <v>33000287</v>
      </c>
      <c r="AA292" t="str">
        <v>HÀO</v>
      </c>
    </row>
    <row r="293">
      <c r="A293">
        <f>IF(B293&lt;&gt;"",A292+1,"")</f>
        <v>289</v>
      </c>
      <c r="B293" t="str">
        <v>HUỲNH VŨ THIÊN HÀO</v>
      </c>
      <c r="C293" t="str">
        <v>10A5</v>
      </c>
      <c r="D293">
        <v>33000288</v>
      </c>
      <c r="E293">
        <v>18651867</v>
      </c>
      <c r="F293" t="str">
        <f>IFERROR(IF(VLOOKUP(E293,J:J,1,0)=E293,"X",""),"")</f>
        <v/>
      </c>
      <c r="G293" t="str">
        <f>IF(J293&lt;&gt;"", INDEX($C$5:$C$1433, MATCH(J293, $E$5:$E$1433, 0)),"")</f>
        <v>12A5</v>
      </c>
      <c r="H293">
        <f>IF(J293&lt;&gt;"", INDEX($D$5:$D$1433, MATCH(J293, $E$5:$E$1433, 0)),"")</f>
        <v>0</v>
      </c>
      <c r="I293" t="str">
        <f>IFERROR(IF(J293&lt;&gt;"", INDEX($B$5:$B$1433, MATCH(J293, $E$5:$E$1433, 0)),""),"SAI")</f>
        <v>TRƯƠNG TRÍ KHIÊM</v>
      </c>
      <c r="J293">
        <v>32000192</v>
      </c>
      <c r="K293" t="str">
        <v xml:space="preserve"> 6:38:35 AM</v>
      </c>
      <c r="L293" t="str">
        <f>IFERROR(IF($N$5="Sáng",IF(MID(K293,2,7)-MID($L$2,2,7)&gt;0,"Trễ",""),IF(MID(K293,2,7)-MID($Q$2,2,7)&gt;0,"Trễ","")),"")</f>
        <v/>
      </c>
      <c r="M293">
        <f>IFERROR(IF($N$5="Sáng",MID(K293,2,7)-MID($L$2,2,7),MID(K293,2,7)-MID($Q$2,2,7)),"")</f>
        <v>-0.014872018518518493</v>
      </c>
      <c r="Q293" t="str">
        <f>IF(B293&lt;&gt;"",IF(AND(P293="",F293=""),"Không phép ",""),"")</f>
        <v xml:space="preserve">Không phép </v>
      </c>
      <c r="R293" t="str">
        <f>UPPER(B293)</f>
        <v>HUỲNH VŨ THIÊN HÀO</v>
      </c>
      <c r="S293" t="str">
        <v>2026-2029</v>
      </c>
      <c r="T293" t="str">
        <f>IFERROR(IF(J293&lt;&gt;"", INDEX($S$5:$S$1433, MATCH(J293, $E$5:$E$1433, 0)),""),"")</f>
        <v>2024-2027</v>
      </c>
      <c r="U293" t="str">
        <v>30/4/2011</v>
      </c>
      <c r="V293" t="str">
        <f>IFERROR(IF(J293&lt;&gt;"", INDEX($U$5:$U$1433, MATCH(J293, $E$5:$E$1433, 0)),""),"")</f>
        <v>22/04/2009</v>
      </c>
      <c r="Y293">
        <f>Y292+10</f>
        <v>330002880</v>
      </c>
      <c r="Z293" t="str">
        <f>LEFT(Y293,8)</f>
        <v>33000288</v>
      </c>
      <c r="AA293" t="str">
        <v>HÀO</v>
      </c>
    </row>
    <row r="294">
      <c r="A294">
        <f>IF(B294&lt;&gt;"",A293+1,"")</f>
        <v>290</v>
      </c>
      <c r="B294" t="str">
        <v>NGUYỄN LÂM CHÍ HIẾU</v>
      </c>
      <c r="C294" t="str">
        <v>10A5</v>
      </c>
      <c r="D294">
        <v>33000289</v>
      </c>
      <c r="E294">
        <v>4040555</v>
      </c>
      <c r="F294" t="str">
        <f>IFERROR(IF(VLOOKUP(E294,J:J,1,0)=E294,"X",""),"")</f>
        <v/>
      </c>
      <c r="G294" t="str">
        <f>IF(J294&lt;&gt;"", INDEX($C$5:$C$1433, MATCH(J294, $E$5:$E$1433, 0)),"")</f>
        <v>11A3</v>
      </c>
      <c r="H294">
        <f>IF(J294&lt;&gt;"", INDEX($D$5:$D$1433, MATCH(J294, $E$5:$E$1433, 0)),"")</f>
        <v>0</v>
      </c>
      <c r="I294" t="str">
        <f>IFERROR(IF(J294&lt;&gt;"", INDEX($B$5:$B$1433, MATCH(J294, $E$5:$E$1433, 0)),""),"SAI")</f>
        <v>TẠ KIM NGÂN</v>
      </c>
      <c r="J294">
        <v>32000629</v>
      </c>
      <c r="K294" t="str">
        <v xml:space="preserve"> 6:38:41 AM</v>
      </c>
      <c r="L294" t="str">
        <f>IFERROR(IF($N$5="Sáng",IF(MID(K294,2,7)-MID($L$2,2,7)&gt;0,"Trễ",""),IF(MID(K294,2,7)-MID($Q$2,2,7)&gt;0,"Trễ","")),"")</f>
        <v/>
      </c>
      <c r="M294">
        <f>IFERROR(IF($N$5="Sáng",MID(K294,2,7)-MID($L$2,2,7),MID(K294,2,7)-MID($Q$2,2,7)),"")</f>
        <v>-0.014802574074074037</v>
      </c>
      <c r="Q294" t="str">
        <f>IF(B294&lt;&gt;"",IF(AND(P294="",F294=""),"Không phép ",""),"")</f>
        <v xml:space="preserve">Không phép </v>
      </c>
      <c r="R294" t="str">
        <f>UPPER(B294)</f>
        <v>NGUYỄN LÂM CHÍ HIẾU</v>
      </c>
      <c r="S294" t="str">
        <v>2026-2029</v>
      </c>
      <c r="T294" t="str">
        <f>IFERROR(IF(J294&lt;&gt;"", INDEX($S$5:$S$1433, MATCH(J294, $E$5:$E$1433, 0)),""),"")</f>
        <v>2025-2028</v>
      </c>
      <c r="U294" t="str">
        <v>16/7/2011</v>
      </c>
      <c r="V294" t="str">
        <f>IFERROR(IF(J294&lt;&gt;"", INDEX($U$5:$U$1433, MATCH(J294, $E$5:$E$1433, 0)),""),"")</f>
        <v>18/4/2010</v>
      </c>
      <c r="Y294">
        <f>Y293+10</f>
        <v>330002890</v>
      </c>
      <c r="Z294" t="str">
        <f>LEFT(Y294,8)</f>
        <v>33000289</v>
      </c>
      <c r="AA294" t="str">
        <v>HIẾU</v>
      </c>
    </row>
    <row r="295">
      <c r="A295">
        <f>IF(B295&lt;&gt;"",A294+1,"")</f>
        <v>291</v>
      </c>
      <c r="B295" t="str">
        <v>NGUYỄN VĂN HỘI</v>
      </c>
      <c r="C295" t="str">
        <v>10A5</v>
      </c>
      <c r="D295">
        <v>33000290</v>
      </c>
      <c r="E295">
        <v>9527754</v>
      </c>
      <c r="F295" t="str">
        <f>IFERROR(IF(VLOOKUP(E295,J:J,1,0)=E295,"X",""),"")</f>
        <v/>
      </c>
      <c r="G295" t="str">
        <f>IF(J295&lt;&gt;"", INDEX($C$5:$C$1433, MATCH(J295, $E$5:$E$1433, 0)),"")</f>
        <v>11A3</v>
      </c>
      <c r="H295">
        <f>IF(J295&lt;&gt;"", INDEX($D$5:$D$1433, MATCH(J295, $E$5:$E$1433, 0)),"")</f>
        <v>0</v>
      </c>
      <c r="I295" t="str">
        <f>IFERROR(IF(J295&lt;&gt;"", INDEX($B$5:$B$1433, MATCH(J295, $E$5:$E$1433, 0)),""),"SAI")</f>
        <v>TẠ KIM NGÂN</v>
      </c>
      <c r="J295">
        <v>32000629</v>
      </c>
      <c r="K295" t="str">
        <v xml:space="preserve"> 6:38:41 AM</v>
      </c>
      <c r="L295" t="str">
        <f>IFERROR(IF($N$5="Sáng",IF(MID(K295,2,7)-MID($L$2,2,7)&gt;0,"Trễ",""),IF(MID(K295,2,7)-MID($Q$2,2,7)&gt;0,"Trễ","")),"")</f>
        <v/>
      </c>
      <c r="M295">
        <f>IFERROR(IF($N$5="Sáng",MID(K295,2,7)-MID($L$2,2,7),MID(K295,2,7)-MID($Q$2,2,7)),"")</f>
        <v>-0.014802574074074037</v>
      </c>
      <c r="Q295" t="str">
        <f>IF(B295&lt;&gt;"",IF(AND(P295="",F295=""),"Không phép ",""),"")</f>
        <v xml:space="preserve">Không phép </v>
      </c>
      <c r="R295" t="str">
        <f>UPPER(B295)</f>
        <v>NGUYỄN VĂN HỘI</v>
      </c>
      <c r="S295" t="str">
        <v>2026-2029</v>
      </c>
      <c r="T295" t="str">
        <f>IFERROR(IF(J295&lt;&gt;"", INDEX($S$5:$S$1433, MATCH(J295, $E$5:$E$1433, 0)),""),"")</f>
        <v>2025-2028</v>
      </c>
      <c r="U295" t="str">
        <v>09/7/2011</v>
      </c>
      <c r="V295" t="str">
        <f>IFERROR(IF(J295&lt;&gt;"", INDEX($U$5:$U$1433, MATCH(J295, $E$5:$E$1433, 0)),""),"")</f>
        <v>18/4/2010</v>
      </c>
      <c r="Y295">
        <f>Y294+10</f>
        <v>330002900</v>
      </c>
      <c r="Z295" t="str">
        <f>LEFT(Y295,8)</f>
        <v>33000290</v>
      </c>
      <c r="AA295" t="str">
        <v>HỘI</v>
      </c>
    </row>
    <row r="296">
      <c r="A296">
        <f>IF(B296&lt;&gt;"",A295+1,"")</f>
        <v>292</v>
      </c>
      <c r="B296" t="str">
        <v>PHẠM ĐẶNG DIỆU HƯƠNG</v>
      </c>
      <c r="C296" t="str">
        <v>10A5</v>
      </c>
      <c r="D296">
        <v>33000291</v>
      </c>
      <c r="E296">
        <v>19244923</v>
      </c>
      <c r="F296" t="str">
        <f>IFERROR(IF(VLOOKUP(E296,J:J,1,0)=E296,"X",""),"")</f>
        <v/>
      </c>
      <c r="G296" t="str">
        <f>IF(J296&lt;&gt;"", INDEX($C$5:$C$1433, MATCH(J296, $E$5:$E$1433, 0)),"")</f>
        <v>11A6</v>
      </c>
      <c r="H296">
        <f>IF(J296&lt;&gt;"", INDEX($D$5:$D$1433, MATCH(J296, $E$5:$E$1433, 0)),"")</f>
        <v>0</v>
      </c>
      <c r="I296" t="str">
        <f>IFERROR(IF(J296&lt;&gt;"", INDEX($B$5:$B$1433, MATCH(J296, $E$5:$E$1433, 0)),""),"SAI")</f>
        <v>NGÔ THỊ HẢI YẾN</v>
      </c>
      <c r="J296">
        <v>32000777</v>
      </c>
      <c r="K296" t="str">
        <v xml:space="preserve"> 6:38:42 AM</v>
      </c>
      <c r="L296" t="str">
        <f>IFERROR(IF($N$5="Sáng",IF(MID(K296,2,7)-MID($L$2,2,7)&gt;0,"Trễ",""),IF(MID(K296,2,7)-MID($Q$2,2,7)&gt;0,"Trễ","")),"")</f>
        <v/>
      </c>
      <c r="M296">
        <f>IFERROR(IF($N$5="Sáng",MID(K296,2,7)-MID($L$2,2,7),MID(K296,2,7)-MID($Q$2,2,7)),"")</f>
        <v>-0.014790999999999999</v>
      </c>
      <c r="Q296" t="str">
        <f>IF(B296&lt;&gt;"",IF(AND(P296="",F296=""),"Không phép ",""),"")</f>
        <v xml:space="preserve">Không phép </v>
      </c>
      <c r="R296" t="str">
        <f>UPPER(B296)</f>
        <v>PHẠM ĐẶNG DIỆU HƯƠNG</v>
      </c>
      <c r="S296" t="str">
        <v>2026-2029</v>
      </c>
      <c r="T296" t="str">
        <f>IFERROR(IF(J296&lt;&gt;"", INDEX($S$5:$S$1433, MATCH(J296, $E$5:$E$1433, 0)),""),"")</f>
        <v>2025-2028</v>
      </c>
      <c r="U296" t="str">
        <v>18/02/2011</v>
      </c>
      <c r="V296">
        <f>IFERROR(IF(J296&lt;&gt;"", INDEX($U$5:$U$1433, MATCH(J296, $E$5:$E$1433, 0)),""),"")</f>
        <v>40274</v>
      </c>
      <c r="Y296">
        <f>Y295+10</f>
        <v>330002910</v>
      </c>
      <c r="Z296" t="str">
        <f>LEFT(Y296,8)</f>
        <v>33000291</v>
      </c>
      <c r="AA296" t="str">
        <v>HƯƠNG</v>
      </c>
    </row>
    <row r="297">
      <c r="A297">
        <f>IF(B297&lt;&gt;"",A296+1,"")</f>
        <v>293</v>
      </c>
      <c r="B297" t="str">
        <v>NGUYỄN DUY KHANG</v>
      </c>
      <c r="C297" t="str">
        <v>10A5</v>
      </c>
      <c r="D297">
        <v>33000292</v>
      </c>
      <c r="E297">
        <v>20330779</v>
      </c>
      <c r="F297" t="str">
        <f>IFERROR(IF(VLOOKUP(E297,J:J,1,0)=E297,"X",""),"")</f>
        <v>X</v>
      </c>
      <c r="G297" t="str">
        <f>IF(J297&lt;&gt;"", INDEX($C$5:$C$1433, MATCH(J297, $E$5:$E$1433, 0)),"")</f>
        <v>11A6</v>
      </c>
      <c r="H297">
        <f>IF(J297&lt;&gt;"", INDEX($D$5:$D$1433, MATCH(J297, $E$5:$E$1433, 0)),"")</f>
        <v>0</v>
      </c>
      <c r="I297" t="str">
        <f>IFERROR(IF(J297&lt;&gt;"", INDEX($B$5:$B$1433, MATCH(J297, $E$5:$E$1433, 0)),""),"SAI")</f>
        <v>NGÔ THỊ HẢI YẾN</v>
      </c>
      <c r="J297">
        <v>32000777</v>
      </c>
      <c r="K297" t="str">
        <v xml:space="preserve"> 6:38:43 AM</v>
      </c>
      <c r="L297" t="str">
        <f>IFERROR(IF($N$5="Sáng",IF(MID(K297,2,7)-MID($L$2,2,7)&gt;0,"Trễ",""),IF(MID(K297,2,7)-MID($Q$2,2,7)&gt;0,"Trễ","")),"")</f>
        <v/>
      </c>
      <c r="M297">
        <f>IFERROR(IF($N$5="Sáng",MID(K297,2,7)-MID($L$2,2,7),MID(K297,2,7)-MID($Q$2,2,7)),"")</f>
        <v>-0.014779425925925904</v>
      </c>
      <c r="Q297" t="str">
        <f>IF(B297&lt;&gt;"",IF(AND(P297="",F297=""),"Không phép ",""),"")</f>
        <v/>
      </c>
      <c r="R297" t="str">
        <f>UPPER(B297)</f>
        <v>NGUYỄN DUY KHANG</v>
      </c>
      <c r="S297" t="str">
        <v>2026-2029</v>
      </c>
      <c r="T297" t="str">
        <f>IFERROR(IF(J297&lt;&gt;"", INDEX($S$5:$S$1433, MATCH(J297, $E$5:$E$1433, 0)),""),"")</f>
        <v>2025-2028</v>
      </c>
      <c r="U297" t="str">
        <v>08/5/2011</v>
      </c>
      <c r="V297">
        <f>IFERROR(IF(J297&lt;&gt;"", INDEX($U$5:$U$1433, MATCH(J297, $E$5:$E$1433, 0)),""),"")</f>
        <v>40274</v>
      </c>
      <c r="Y297">
        <f>Y296+10</f>
        <v>330002920</v>
      </c>
      <c r="Z297" t="str">
        <f>LEFT(Y297,8)</f>
        <v>33000292</v>
      </c>
      <c r="AA297" t="str">
        <v>KHANG</v>
      </c>
    </row>
    <row r="298">
      <c r="A298">
        <f>IF(B298&lt;&gt;"",A297+1,"")</f>
        <v>294</v>
      </c>
      <c r="B298" t="str">
        <v>TRẦN TRỌNG KHANG</v>
      </c>
      <c r="C298" t="str">
        <v>10A5</v>
      </c>
      <c r="D298">
        <v>33000293</v>
      </c>
      <c r="E298">
        <v>19452411</v>
      </c>
      <c r="F298" t="str">
        <f>IFERROR(IF(VLOOKUP(E298,J:J,1,0)=E298,"X",""),"")</f>
        <v/>
      </c>
      <c r="G298" t="str">
        <f>IF(J298&lt;&gt;"", INDEX($C$5:$C$1433, MATCH(J298, $E$5:$E$1433, 0)),"")</f>
        <v>11A4</v>
      </c>
      <c r="H298">
        <f>IF(J298&lt;&gt;"", INDEX($D$5:$D$1433, MATCH(J298, $E$5:$E$1433, 0)),"")</f>
        <v>0</v>
      </c>
      <c r="I298" t="str">
        <f>IFERROR(IF(J298&lt;&gt;"", INDEX($B$5:$B$1433, MATCH(J298, $E$5:$E$1433, 0)),""),"SAI")</f>
        <v>NGUYỄN BẢO THY</v>
      </c>
      <c r="J298">
        <v>32000686</v>
      </c>
      <c r="K298" t="str">
        <v xml:space="preserve"> 6:38:46 AM</v>
      </c>
      <c r="L298" t="str">
        <f>IFERROR(IF($N$5="Sáng",IF(MID(K298,2,7)-MID($L$2,2,7)&gt;0,"Trễ",""),IF(MID(K298,2,7)-MID($Q$2,2,7)&gt;0,"Trễ","")),"")</f>
        <v/>
      </c>
      <c r="M298">
        <f>IFERROR(IF($N$5="Sáng",MID(K298,2,7)-MID($L$2,2,7),MID(K298,2,7)-MID($Q$2,2,7)),"")</f>
        <v>-0.014744703703703677</v>
      </c>
      <c r="Q298" t="str">
        <f>IF(B298&lt;&gt;"",IF(AND(P298="",F298=""),"Không phép ",""),"")</f>
        <v xml:space="preserve">Không phép </v>
      </c>
      <c r="R298" t="str">
        <f>UPPER(B298)</f>
        <v>TRẦN TRỌNG KHANG</v>
      </c>
      <c r="S298" t="str">
        <v>2026-2029</v>
      </c>
      <c r="T298" t="str">
        <f>IFERROR(IF(J298&lt;&gt;"", INDEX($S$5:$S$1433, MATCH(J298, $E$5:$E$1433, 0)),""),"")</f>
        <v>2025-2028</v>
      </c>
      <c r="U298" t="str">
        <v>08/6/2011</v>
      </c>
      <c r="V298">
        <f>IFERROR(IF(J298&lt;&gt;"", INDEX($U$5:$U$1433, MATCH(J298, $E$5:$E$1433, 0)),""),"")</f>
        <v>40391</v>
      </c>
      <c r="Y298">
        <f>Y297+10</f>
        <v>330002930</v>
      </c>
      <c r="Z298" t="str">
        <f>LEFT(Y298,8)</f>
        <v>33000293</v>
      </c>
      <c r="AA298" t="str">
        <v>KHANG</v>
      </c>
    </row>
    <row r="299">
      <c r="A299">
        <f>IF(B299&lt;&gt;"",A298+1,"")</f>
        <v>295</v>
      </c>
      <c r="B299" t="str">
        <v>BÙI TRÍ KIÊN</v>
      </c>
      <c r="C299" t="str">
        <v>10A5</v>
      </c>
      <c r="D299">
        <v>33000294</v>
      </c>
      <c r="E299">
        <v>20043803</v>
      </c>
      <c r="F299" t="str">
        <f>IFERROR(IF(VLOOKUP(E299,J:J,1,0)=E299,"X",""),"")</f>
        <v/>
      </c>
      <c r="G299" t="str">
        <f>IF(J299&lt;&gt;"", INDEX($C$5:$C$1433, MATCH(J299, $E$5:$E$1433, 0)),"")</f>
        <v>11A4</v>
      </c>
      <c r="H299">
        <f>IF(J299&lt;&gt;"", INDEX($D$5:$D$1433, MATCH(J299, $E$5:$E$1433, 0)),"")</f>
        <v>0</v>
      </c>
      <c r="I299" t="str">
        <f>IFERROR(IF(J299&lt;&gt;"", INDEX($B$5:$B$1433, MATCH(J299, $E$5:$E$1433, 0)),""),"SAI")</f>
        <v>NGUYỄN BẢO THY</v>
      </c>
      <c r="J299">
        <v>32000686</v>
      </c>
      <c r="K299" t="str">
        <v xml:space="preserve"> 6:38:47 AM</v>
      </c>
      <c r="L299" t="str">
        <f>IFERROR(IF($N$5="Sáng",IF(MID(K299,2,7)-MID($L$2,2,7)&gt;0,"Trễ",""),IF(MID(K299,2,7)-MID($Q$2,2,7)&gt;0,"Trễ","")),"")</f>
        <v/>
      </c>
      <c r="M299">
        <f>IFERROR(IF($N$5="Sáng",MID(K299,2,7)-MID($L$2,2,7),MID(K299,2,7)-MID($Q$2,2,7)),"")</f>
        <v>-0.014733129629629638</v>
      </c>
      <c r="Q299" t="str">
        <f>IF(B299&lt;&gt;"",IF(AND(P299="",F299=""),"Không phép ",""),"")</f>
        <v xml:space="preserve">Không phép </v>
      </c>
      <c r="R299" t="str">
        <f>UPPER(B299)</f>
        <v>BÙI TRÍ KIÊN</v>
      </c>
      <c r="S299" t="str">
        <v>2026-2029</v>
      </c>
      <c r="T299" t="str">
        <f>IFERROR(IF(J299&lt;&gt;"", INDEX($S$5:$S$1433, MATCH(J299, $E$5:$E$1433, 0)),""),"")</f>
        <v>2025-2028</v>
      </c>
      <c r="U299" t="str">
        <v>27/12/2011</v>
      </c>
      <c r="V299">
        <f>IFERROR(IF(J299&lt;&gt;"", INDEX($U$5:$U$1433, MATCH(J299, $E$5:$E$1433, 0)),""),"")</f>
        <v>40391</v>
      </c>
      <c r="Y299">
        <f>Y298+10</f>
        <v>330002940</v>
      </c>
      <c r="Z299" t="str">
        <f>LEFT(Y299,8)</f>
        <v>33000294</v>
      </c>
      <c r="AA299" t="str">
        <v>KIÊN</v>
      </c>
    </row>
    <row r="300">
      <c r="A300">
        <f>IF(B300&lt;&gt;"",A299+1,"")</f>
        <v>296</v>
      </c>
      <c r="B300" t="str">
        <v>NGUYỄN ANH KIỆT</v>
      </c>
      <c r="C300" t="str">
        <v>10A5</v>
      </c>
      <c r="D300">
        <v>33000295</v>
      </c>
      <c r="E300">
        <v>20560971</v>
      </c>
      <c r="F300" t="str">
        <f>IFERROR(IF(VLOOKUP(E300,J:J,1,0)=E300,"X",""),"")</f>
        <v/>
      </c>
      <c r="G300" t="str">
        <f>IF(J300&lt;&gt;"", INDEX($C$5:$C$1433, MATCH(J300, $E$5:$E$1433, 0)),"")</f>
        <v>12A6</v>
      </c>
      <c r="H300">
        <f>IF(J300&lt;&gt;"", INDEX($D$5:$D$1433, MATCH(J300, $E$5:$E$1433, 0)),"")</f>
        <v>0</v>
      </c>
      <c r="I300" t="str">
        <f>IFERROR(IF(J300&lt;&gt;"", INDEX($B$5:$B$1433, MATCH(J300, $E$5:$E$1433, 0)),""),"SAI")</f>
        <v>TRƯƠNG KỲ ANH</v>
      </c>
      <c r="J300">
        <v>32000223</v>
      </c>
      <c r="K300" t="str">
        <v xml:space="preserve"> 6:38:56 AM</v>
      </c>
      <c r="L300" t="str">
        <f>IFERROR(IF($N$5="Sáng",IF(MID(K300,2,7)-MID($L$2,2,7)&gt;0,"Trễ",""),IF(MID(K300,2,7)-MID($Q$2,2,7)&gt;0,"Trễ","")),"")</f>
        <v/>
      </c>
      <c r="M300">
        <f>IFERROR(IF($N$5="Sáng",MID(K300,2,7)-MID($L$2,2,7),MID(K300,2,7)-MID($Q$2,2,7)),"")</f>
        <v>-0.014628962962962955</v>
      </c>
      <c r="Q300" t="str">
        <f>IF(B300&lt;&gt;"",IF(AND(P300="",F300=""),"Không phép ",""),"")</f>
        <v xml:space="preserve">Không phép </v>
      </c>
      <c r="R300" t="str">
        <f>UPPER(B300)</f>
        <v>NGUYỄN ANH KIỆT</v>
      </c>
      <c r="S300" t="str">
        <v>2026-2029</v>
      </c>
      <c r="T300" t="str">
        <f>IFERROR(IF(J300&lt;&gt;"", INDEX($S$5:$S$1433, MATCH(J300, $E$5:$E$1433, 0)),""),"")</f>
        <v>2024-2027</v>
      </c>
      <c r="U300" t="str">
        <v>29/8/2011</v>
      </c>
      <c r="V300" t="str">
        <f>IFERROR(IF(J300&lt;&gt;"", INDEX($U$5:$U$1433, MATCH(J300, $E$5:$E$1433, 0)),""),"")</f>
        <v>25/02/2009</v>
      </c>
      <c r="Y300">
        <f>Y299+10</f>
        <v>330002950</v>
      </c>
      <c r="Z300" t="str">
        <f>LEFT(Y300,8)</f>
        <v>33000295</v>
      </c>
      <c r="AA300" t="str">
        <v>KIỆT</v>
      </c>
    </row>
    <row r="301">
      <c r="A301">
        <f>IF(B301&lt;&gt;"",A300+1,"")</f>
        <v>297</v>
      </c>
      <c r="B301" t="str">
        <v>PHẠM BỬU LỘC</v>
      </c>
      <c r="C301" t="str">
        <v>10A5</v>
      </c>
      <c r="D301">
        <v>33000296</v>
      </c>
      <c r="E301">
        <v>19736491</v>
      </c>
      <c r="F301" t="str">
        <f>IFERROR(IF(VLOOKUP(E301,J:J,1,0)=E301,"X",""),"")</f>
        <v/>
      </c>
      <c r="G301" t="str">
        <f>IF(J301&lt;&gt;"", INDEX($C$5:$C$1433, MATCH(J301, $E$5:$E$1433, 0)),"")</f>
        <v>11A1</v>
      </c>
      <c r="H301">
        <f>IF(J301&lt;&gt;"", INDEX($D$5:$D$1433, MATCH(J301, $E$5:$E$1433, 0)),"")</f>
        <v>0</v>
      </c>
      <c r="I301" t="str">
        <f>IFERROR(IF(J301&lt;&gt;"", INDEX($B$5:$B$1433, MATCH(J301, $E$5:$E$1433, 0)),""),"SAI")</f>
        <v>DANH THỊ KIM TRÚC</v>
      </c>
      <c r="J301">
        <v>32000513</v>
      </c>
      <c r="K301" t="str">
        <v xml:space="preserve"> 6:39:02 AM</v>
      </c>
      <c r="L301" t="str">
        <f>IFERROR(IF($N$5="Sáng",IF(MID(K301,2,7)-MID($L$2,2,7)&gt;0,"Trễ",""),IF(MID(K301,2,7)-MID($Q$2,2,7)&gt;0,"Trễ","")),"")</f>
        <v/>
      </c>
      <c r="M301">
        <f>IFERROR(IF($N$5="Sáng",MID(K301,2,7)-MID($L$2,2,7),MID(K301,2,7)-MID($Q$2,2,7)),"")</f>
        <v>-0.0145595185185185</v>
      </c>
      <c r="Q301" t="str">
        <f>IF(B301&lt;&gt;"",IF(AND(P301="",F301=""),"Không phép ",""),"")</f>
        <v xml:space="preserve">Không phép </v>
      </c>
      <c r="R301" t="str">
        <f>UPPER(B301)</f>
        <v>PHẠM BỬU LỘC</v>
      </c>
      <c r="S301" t="str">
        <v>2026-2029</v>
      </c>
      <c r="T301" t="str">
        <f>IFERROR(IF(J301&lt;&gt;"", INDEX($S$5:$S$1433, MATCH(J301, $E$5:$E$1433, 0)),""),"")</f>
        <v>2025-2028</v>
      </c>
      <c r="U301" t="str">
        <v>17/5/2011</v>
      </c>
      <c r="V301" t="str">
        <f>IFERROR(IF(J301&lt;&gt;"", INDEX($U$5:$U$1433, MATCH(J301, $E$5:$E$1433, 0)),""),"")</f>
        <v>19/9/2010</v>
      </c>
      <c r="Y301">
        <f>Y300+10</f>
        <v>330002960</v>
      </c>
      <c r="Z301" t="str">
        <f>LEFT(Y301,8)</f>
        <v>33000296</v>
      </c>
      <c r="AA301" t="str">
        <v>LỘC</v>
      </c>
    </row>
    <row r="302">
      <c r="A302">
        <f>IF(B302&lt;&gt;"",A301+1,"")</f>
        <v>298</v>
      </c>
      <c r="B302" t="str">
        <v>HUỲNH HIỂN LONG</v>
      </c>
      <c r="C302" t="str">
        <v>10A5</v>
      </c>
      <c r="D302">
        <v>33000297</v>
      </c>
      <c r="E302">
        <v>19259851</v>
      </c>
      <c r="F302" t="str">
        <f>IFERROR(IF(VLOOKUP(E302,J:J,1,0)=E302,"X",""),"")</f>
        <v/>
      </c>
      <c r="G302" t="str">
        <f>IF(J302&lt;&gt;"", INDEX($C$5:$C$1433, MATCH(J302, $E$5:$E$1433, 0)),"")</f>
        <v>11A1</v>
      </c>
      <c r="H302">
        <f>IF(J302&lt;&gt;"", INDEX($D$5:$D$1433, MATCH(J302, $E$5:$E$1433, 0)),"")</f>
        <v>0</v>
      </c>
      <c r="I302" t="str">
        <f>IFERROR(IF(J302&lt;&gt;"", INDEX($B$5:$B$1433, MATCH(J302, $E$5:$E$1433, 0)),""),"SAI")</f>
        <v>DANH THỊ KIM TRINH</v>
      </c>
      <c r="J302">
        <v>32000512</v>
      </c>
      <c r="K302" t="str">
        <v xml:space="preserve"> 6:39:03 AM</v>
      </c>
      <c r="L302" t="str">
        <f>IFERROR(IF($N$5="Sáng",IF(MID(K302,2,7)-MID($L$2,2,7)&gt;0,"Trễ",""),IF(MID(K302,2,7)-MID($Q$2,2,7)&gt;0,"Trễ","")),"")</f>
        <v/>
      </c>
      <c r="M302">
        <f>IFERROR(IF($N$5="Sáng",MID(K302,2,7)-MID($L$2,2,7),MID(K302,2,7)-MID($Q$2,2,7)),"")</f>
        <v>-0.01454794444444446</v>
      </c>
      <c r="Q302" t="str">
        <f>IF(B302&lt;&gt;"",IF(AND(P302="",F302=""),"Không phép ",""),"")</f>
        <v xml:space="preserve">Không phép </v>
      </c>
      <c r="R302" t="str">
        <f>UPPER(B302)</f>
        <v>HUỲNH HIỂN LONG</v>
      </c>
      <c r="S302" t="str">
        <v>2026-2029</v>
      </c>
      <c r="T302" t="str">
        <f>IFERROR(IF(J302&lt;&gt;"", INDEX($S$5:$S$1433, MATCH(J302, $E$5:$E$1433, 0)),""),"")</f>
        <v>2025-2028</v>
      </c>
      <c r="U302" t="str">
        <v>02/5/2011</v>
      </c>
      <c r="V302" t="str">
        <f>IFERROR(IF(J302&lt;&gt;"", INDEX($U$5:$U$1433, MATCH(J302, $E$5:$E$1433, 0)),""),"")</f>
        <v>19/9/2010</v>
      </c>
      <c r="Y302">
        <f>Y301+10</f>
        <v>330002970</v>
      </c>
      <c r="Z302" t="str">
        <f>LEFT(Y302,8)</f>
        <v>33000297</v>
      </c>
      <c r="AA302" t="str">
        <v>LONG</v>
      </c>
    </row>
    <row r="303">
      <c r="A303">
        <f>IF(B303&lt;&gt;"",A302+1,"")</f>
        <v>299</v>
      </c>
      <c r="B303" t="str">
        <v>DANH HUYỀN KHA LY</v>
      </c>
      <c r="C303" t="str">
        <v>10A5</v>
      </c>
      <c r="D303">
        <v>33000298</v>
      </c>
      <c r="E303">
        <v>18927659</v>
      </c>
      <c r="F303" t="str">
        <f>IFERROR(IF(VLOOKUP(E303,J:J,1,0)=E303,"X",""),"")</f>
        <v/>
      </c>
      <c r="G303" t="str">
        <f>IF(J303&lt;&gt;"", INDEX($C$5:$C$1433, MATCH(J303, $E$5:$E$1433, 0)),"")</f>
        <v>11A1</v>
      </c>
      <c r="H303">
        <f>IF(J303&lt;&gt;"", INDEX($D$5:$D$1433, MATCH(J303, $E$5:$E$1433, 0)),"")</f>
        <v>0</v>
      </c>
      <c r="I303" t="str">
        <f>IFERROR(IF(J303&lt;&gt;"", INDEX($B$5:$B$1433, MATCH(J303, $E$5:$E$1433, 0)),""),"SAI")</f>
        <v>DANH THỊ KIM TRINH</v>
      </c>
      <c r="J303">
        <v>32000512</v>
      </c>
      <c r="K303" t="str">
        <v xml:space="preserve"> 6:39:04 AM</v>
      </c>
      <c r="L303" t="str">
        <f>IFERROR(IF($N$5="Sáng",IF(MID(K303,2,7)-MID($L$2,2,7)&gt;0,"Trễ",""),IF(MID(K303,2,7)-MID($Q$2,2,7)&gt;0,"Trễ","")),"")</f>
        <v/>
      </c>
      <c r="M303">
        <f>IFERROR(IF($N$5="Sáng",MID(K303,2,7)-MID($L$2,2,7),MID(K303,2,7)-MID($Q$2,2,7)),"")</f>
        <v>-0.01453637037037031</v>
      </c>
      <c r="Q303" t="str">
        <f>IF(B303&lt;&gt;"",IF(AND(P303="",F303=""),"Không phép ",""),"")</f>
        <v xml:space="preserve">Không phép </v>
      </c>
      <c r="R303" t="str">
        <f>UPPER(B303)</f>
        <v>DANH HUYỀN KHA LY</v>
      </c>
      <c r="S303" t="str">
        <v>2026-2029</v>
      </c>
      <c r="T303" t="str">
        <f>IFERROR(IF(J303&lt;&gt;"", INDEX($S$5:$S$1433, MATCH(J303, $E$5:$E$1433, 0)),""),"")</f>
        <v>2025-2028</v>
      </c>
      <c r="U303" t="str">
        <v>28/3/2011</v>
      </c>
      <c r="V303" t="str">
        <f>IFERROR(IF(J303&lt;&gt;"", INDEX($U$5:$U$1433, MATCH(J303, $E$5:$E$1433, 0)),""),"")</f>
        <v>19/9/2010</v>
      </c>
      <c r="Y303">
        <f>Y302+10</f>
        <v>330002980</v>
      </c>
      <c r="Z303" t="str">
        <f>LEFT(Y303,8)</f>
        <v>33000298</v>
      </c>
      <c r="AA303" t="str">
        <v>LY</v>
      </c>
    </row>
    <row r="304">
      <c r="A304">
        <f>IF(B304&lt;&gt;"",A303+1,"")</f>
        <v>300</v>
      </c>
      <c r="B304" t="str">
        <v>HUỲNH PHẠM NGỌC MI</v>
      </c>
      <c r="C304" t="str">
        <v>10A5</v>
      </c>
      <c r="D304">
        <v>33000299</v>
      </c>
      <c r="E304">
        <v>19063595</v>
      </c>
      <c r="F304" t="str">
        <f>IFERROR(IF(VLOOKUP(E304,J:J,1,0)=E304,"X",""),"")</f>
        <v/>
      </c>
      <c r="G304" t="str">
        <f>IF(J304&lt;&gt;"", INDEX($C$5:$C$1433, MATCH(J304, $E$5:$E$1433, 0)),"")</f>
        <v>12A8</v>
      </c>
      <c r="H304">
        <f>IF(J304&lt;&gt;"", INDEX($D$5:$D$1433, MATCH(J304, $E$5:$E$1433, 0)),"")</f>
        <v>0</v>
      </c>
      <c r="I304" t="str">
        <f>IFERROR(IF(J304&lt;&gt;"", INDEX($B$5:$B$1433, MATCH(J304, $E$5:$E$1433, 0)),""),"SAI")</f>
        <v>ĐƯỜNG MỸ PHƯƠNG</v>
      </c>
      <c r="J304">
        <v>32000334</v>
      </c>
      <c r="K304" t="str">
        <v xml:space="preserve"> 6:39:06 AM</v>
      </c>
      <c r="L304" t="str">
        <f>IFERROR(IF($N$5="Sáng",IF(MID(K304,2,7)-MID($L$2,2,7)&gt;0,"Trễ",""),IF(MID(K304,2,7)-MID($Q$2,2,7)&gt;0,"Trễ","")),"")</f>
        <v/>
      </c>
      <c r="M304">
        <f>IFERROR(IF($N$5="Sáng",MID(K304,2,7)-MID($L$2,2,7),MID(K304,2,7)-MID($Q$2,2,7)),"")</f>
        <v>-0.014513222222222233</v>
      </c>
      <c r="Q304" t="str">
        <f>IF(B304&lt;&gt;"",IF(AND(P304="",F304=""),"Không phép ",""),"")</f>
        <v xml:space="preserve">Không phép </v>
      </c>
      <c r="R304" t="str">
        <f>UPPER(B304)</f>
        <v>HUỲNH PHẠM NGỌC MI</v>
      </c>
      <c r="S304" t="str">
        <v>2026-2029</v>
      </c>
      <c r="T304" t="str">
        <f>IFERROR(IF(J304&lt;&gt;"", INDEX($S$5:$S$1433, MATCH(J304, $E$5:$E$1433, 0)),""),"")</f>
        <v>2024-2027</v>
      </c>
      <c r="U304" t="str">
        <v>03/5/2011</v>
      </c>
      <c r="V304" t="str">
        <f>IFERROR(IF(J304&lt;&gt;"", INDEX($U$5:$U$1433, MATCH(J304, $E$5:$E$1433, 0)),""),"")</f>
        <v>30/09/2009</v>
      </c>
      <c r="Y304">
        <f>Y303+10</f>
        <v>330002990</v>
      </c>
      <c r="Z304" t="str">
        <f>LEFT(Y304,8)</f>
        <v>33000299</v>
      </c>
      <c r="AA304" t="str">
        <v>MI</v>
      </c>
    </row>
    <row r="305">
      <c r="A305">
        <f>IF(B305&lt;&gt;"",A304+1,"")</f>
        <v>301</v>
      </c>
      <c r="B305" t="str">
        <v>NGUYỄN THỊ TUYẾT NGÂN</v>
      </c>
      <c r="C305" t="str">
        <v>10A5</v>
      </c>
      <c r="D305">
        <v>33000300</v>
      </c>
      <c r="E305">
        <v>19103163</v>
      </c>
      <c r="F305" t="str">
        <f>IFERROR(IF(VLOOKUP(E305,J:J,1,0)=E305,"X",""),"")</f>
        <v/>
      </c>
      <c r="G305" t="str">
        <f>IF(J305&lt;&gt;"", INDEX($C$5:$C$1433, MATCH(J305, $E$5:$E$1433, 0)),"")</f>
        <v>12A8</v>
      </c>
      <c r="H305">
        <f>IF(J305&lt;&gt;"", INDEX($D$5:$D$1433, MATCH(J305, $E$5:$E$1433, 0)),"")</f>
        <v>0</v>
      </c>
      <c r="I305" t="str">
        <f>IFERROR(IF(J305&lt;&gt;"", INDEX($B$5:$B$1433, MATCH(J305, $E$5:$E$1433, 0)),""),"SAI")</f>
        <v>ĐƯỜNG MỸ PHƯƠNG</v>
      </c>
      <c r="J305">
        <v>32000334</v>
      </c>
      <c r="K305" t="str">
        <v xml:space="preserve"> 6:39:07 AM</v>
      </c>
      <c r="L305" t="str">
        <f>IFERROR(IF($N$5="Sáng",IF(MID(K305,2,7)-MID($L$2,2,7)&gt;0,"Trễ",""),IF(MID(K305,2,7)-MID($Q$2,2,7)&gt;0,"Trễ","")),"")</f>
        <v/>
      </c>
      <c r="M305">
        <f>IFERROR(IF($N$5="Sáng",MID(K305,2,7)-MID($L$2,2,7),MID(K305,2,7)-MID($Q$2,2,7)),"")</f>
        <v>-0.014501648148148139</v>
      </c>
      <c r="Q305" t="str">
        <f>IF(B305&lt;&gt;"",IF(AND(P305="",F305=""),"Không phép ",""),"")</f>
        <v xml:space="preserve">Không phép </v>
      </c>
      <c r="R305" t="str">
        <f>UPPER(B305)</f>
        <v>NGUYỄN THỊ TUYẾT NGÂN</v>
      </c>
      <c r="S305" t="str">
        <v>2026-2029</v>
      </c>
      <c r="T305" t="str">
        <f>IFERROR(IF(J305&lt;&gt;"", INDEX($S$5:$S$1433, MATCH(J305, $E$5:$E$1433, 0)),""),"")</f>
        <v>2024-2027</v>
      </c>
      <c r="U305" t="str">
        <v>14/4/2011</v>
      </c>
      <c r="V305" t="str">
        <f>IFERROR(IF(J305&lt;&gt;"", INDEX($U$5:$U$1433, MATCH(J305, $E$5:$E$1433, 0)),""),"")</f>
        <v>30/09/2009</v>
      </c>
      <c r="Y305">
        <f>Y304+10</f>
        <v>330003000</v>
      </c>
      <c r="Z305" t="str">
        <f>LEFT(Y305,8)</f>
        <v>33000300</v>
      </c>
      <c r="AA305" t="str">
        <v>NGÂN</v>
      </c>
    </row>
    <row r="306">
      <c r="A306">
        <f>IF(B306&lt;&gt;"",A305+1,"")</f>
        <v>302</v>
      </c>
      <c r="B306" t="str">
        <v>PHẠM QUÍ KIM NGÂN</v>
      </c>
      <c r="C306" t="str">
        <v>10A5</v>
      </c>
      <c r="D306">
        <v>33000301</v>
      </c>
      <c r="E306">
        <v>19106699</v>
      </c>
      <c r="F306" t="str">
        <f>IFERROR(IF(VLOOKUP(E306,J:J,1,0)=E306,"X",""),"")</f>
        <v/>
      </c>
      <c r="G306" t="str">
        <f>IF(J306&lt;&gt;"", INDEX($C$5:$C$1433, MATCH(J306, $E$5:$E$1433, 0)),"")</f>
        <v>11A1</v>
      </c>
      <c r="H306">
        <f>IF(J306&lt;&gt;"", INDEX($D$5:$D$1433, MATCH(J306, $E$5:$E$1433, 0)),"")</f>
        <v>0</v>
      </c>
      <c r="I306" t="str">
        <f>IFERROR(IF(J306&lt;&gt;"", INDEX($B$5:$B$1433, MATCH(J306, $E$5:$E$1433, 0)),""),"SAI")</f>
        <v>NGÔ CHÍ KHANG</v>
      </c>
      <c r="J306">
        <v>32000488</v>
      </c>
      <c r="K306" t="str">
        <v xml:space="preserve"> 6:39:15 AM</v>
      </c>
      <c r="L306" t="str">
        <f>IFERROR(IF($N$5="Sáng",IF(MID(K306,2,7)-MID($L$2,2,7)&gt;0,"Trễ",""),IF(MID(K306,2,7)-MID($Q$2,2,7)&gt;0,"Trễ","")),"")</f>
        <v/>
      </c>
      <c r="M306">
        <f>IFERROR(IF($N$5="Sáng",MID(K306,2,7)-MID($L$2,2,7),MID(K306,2,7)-MID($Q$2,2,7)),"")</f>
        <v>-0.01440905555555555</v>
      </c>
      <c r="Q306" t="str">
        <f>IF(B306&lt;&gt;"",IF(AND(P306="",F306=""),"Không phép ",""),"")</f>
        <v xml:space="preserve">Không phép </v>
      </c>
      <c r="R306" t="str">
        <f>UPPER(B306)</f>
        <v>PHẠM QUÍ KIM NGÂN</v>
      </c>
      <c r="S306" t="str">
        <v>2026-2029</v>
      </c>
      <c r="T306" t="str">
        <f>IFERROR(IF(J306&lt;&gt;"", INDEX($S$5:$S$1433, MATCH(J306, $E$5:$E$1433, 0)),""),"")</f>
        <v>2025-2028</v>
      </c>
      <c r="U306" t="str">
        <v>16/12/2011</v>
      </c>
      <c r="V306" t="str">
        <f>IFERROR(IF(J306&lt;&gt;"", INDEX($U$5:$U$1433, MATCH(J306, $E$5:$E$1433, 0)),""),"")</f>
        <v>26/3/2010</v>
      </c>
      <c r="Y306">
        <f>Y305+10</f>
        <v>330003010</v>
      </c>
      <c r="Z306" t="str">
        <f>LEFT(Y306,8)</f>
        <v>33000301</v>
      </c>
      <c r="AA306" t="str">
        <v>NGÂN</v>
      </c>
    </row>
    <row r="307">
      <c r="A307">
        <f>IF(B307&lt;&gt;"",A306+1,"")</f>
        <v>303</v>
      </c>
      <c r="B307" t="str">
        <v>PHAN PHẠM BẢO NGHI</v>
      </c>
      <c r="C307" t="str">
        <v>10A5</v>
      </c>
      <c r="D307">
        <v>33000302</v>
      </c>
      <c r="E307">
        <v>19608011</v>
      </c>
      <c r="F307" t="str">
        <f>IFERROR(IF(VLOOKUP(E307,J:J,1,0)=E307,"X",""),"")</f>
        <v/>
      </c>
      <c r="G307" t="str">
        <f>IF(J307&lt;&gt;"", INDEX($C$5:$C$1433, MATCH(J307, $E$5:$E$1433, 0)),"")</f>
        <v>11A5</v>
      </c>
      <c r="H307">
        <f>IF(J307&lt;&gt;"", INDEX($D$5:$D$1433, MATCH(J307, $E$5:$E$1433, 0)),"")</f>
        <v>0</v>
      </c>
      <c r="I307" t="str">
        <f>IFERROR(IF(J307&lt;&gt;"", INDEX($B$5:$B$1433, MATCH(J307, $E$5:$E$1433, 0)),""),"SAI")</f>
        <v>ĐẶNG HOÀNG LUÂN</v>
      </c>
      <c r="J307">
        <v>32000712</v>
      </c>
      <c r="K307" t="str">
        <v xml:space="preserve"> 6:39:17 AM</v>
      </c>
      <c r="L307" t="str">
        <f>IFERROR(IF($N$5="Sáng",IF(MID(K307,2,7)-MID($L$2,2,7)&gt;0,"Trễ",""),IF(MID(K307,2,7)-MID($Q$2,2,7)&gt;0,"Trễ","")),"")</f>
        <v/>
      </c>
      <c r="M307">
        <f>IFERROR(IF($N$5="Sáng",MID(K307,2,7)-MID($L$2,2,7),MID(K307,2,7)-MID($Q$2,2,7)),"")</f>
        <v>-0.014385907407407361</v>
      </c>
      <c r="Q307" t="str">
        <f>IF(B307&lt;&gt;"",IF(AND(P307="",F307=""),"Không phép ",""),"")</f>
        <v xml:space="preserve">Không phép </v>
      </c>
      <c r="R307" t="str">
        <f>UPPER(B307)</f>
        <v>PHAN PHẠM BẢO NGHI</v>
      </c>
      <c r="S307" t="str">
        <v>2026-2029</v>
      </c>
      <c r="T307" t="str">
        <f>IFERROR(IF(J307&lt;&gt;"", INDEX($S$5:$S$1433, MATCH(J307, $E$5:$E$1433, 0)),""),"")</f>
        <v>2025-2028</v>
      </c>
      <c r="U307" t="str">
        <v>04/4/2011</v>
      </c>
      <c r="V307" t="str">
        <f>IFERROR(IF(J307&lt;&gt;"", INDEX($U$5:$U$1433, MATCH(J307, $E$5:$E$1433, 0)),""),"")</f>
        <v>26/01/2010</v>
      </c>
      <c r="Y307">
        <f>Y306+10</f>
        <v>330003020</v>
      </c>
      <c r="Z307" t="str">
        <f>LEFT(Y307,8)</f>
        <v>33000302</v>
      </c>
      <c r="AA307" t="str">
        <v>NGHI</v>
      </c>
    </row>
    <row r="308">
      <c r="A308">
        <f>IF(B308&lt;&gt;"",A307+1,"")</f>
        <v>304</v>
      </c>
      <c r="B308" t="str">
        <v>PHẠM TRỌNG NGHĨA</v>
      </c>
      <c r="C308" t="str">
        <v>10A5</v>
      </c>
      <c r="D308">
        <v>33000303</v>
      </c>
      <c r="E308">
        <v>19330443</v>
      </c>
      <c r="F308" t="str">
        <f>IFERROR(IF(VLOOKUP(E308,J:J,1,0)=E308,"X",""),"")</f>
        <v/>
      </c>
      <c r="G308" t="str">
        <f>IF(J308&lt;&gt;"", INDEX($C$5:$C$1433, MATCH(J308, $E$5:$E$1433, 0)),"")</f>
        <v>11A5</v>
      </c>
      <c r="H308">
        <f>IF(J308&lt;&gt;"", INDEX($D$5:$D$1433, MATCH(J308, $E$5:$E$1433, 0)),"")</f>
        <v>0</v>
      </c>
      <c r="I308" t="str">
        <f>IFERROR(IF(J308&lt;&gt;"", INDEX($B$5:$B$1433, MATCH(J308, $E$5:$E$1433, 0)),""),"SAI")</f>
        <v>ĐẶNG HOÀNG LUÂN</v>
      </c>
      <c r="J308">
        <v>32000712</v>
      </c>
      <c r="K308" t="str">
        <v xml:space="preserve"> 6:39:18 AM</v>
      </c>
      <c r="L308" t="str">
        <f>IFERROR(IF($N$5="Sáng",IF(MID(K308,2,7)-MID($L$2,2,7)&gt;0,"Trễ",""),IF(MID(K308,2,7)-MID($Q$2,2,7)&gt;0,"Trễ","")),"")</f>
        <v/>
      </c>
      <c r="M308">
        <f>IFERROR(IF($N$5="Sáng",MID(K308,2,7)-MID($L$2,2,7),MID(K308,2,7)-MID($Q$2,2,7)),"")</f>
        <v>-0.014374333333333322</v>
      </c>
      <c r="Q308" t="str">
        <f>IF(B308&lt;&gt;"",IF(AND(P308="",F308=""),"Không phép ",""),"")</f>
        <v xml:space="preserve">Không phép </v>
      </c>
      <c r="R308" t="str">
        <f>UPPER(B308)</f>
        <v>PHẠM TRỌNG NGHĨA</v>
      </c>
      <c r="S308" t="str">
        <v>2026-2029</v>
      </c>
      <c r="T308" t="str">
        <f>IFERROR(IF(J308&lt;&gt;"", INDEX($S$5:$S$1433, MATCH(J308, $E$5:$E$1433, 0)),""),"")</f>
        <v>2025-2028</v>
      </c>
      <c r="U308" t="str">
        <v>27/7/2011</v>
      </c>
      <c r="V308" t="str">
        <f>IFERROR(IF(J308&lt;&gt;"", INDEX($U$5:$U$1433, MATCH(J308, $E$5:$E$1433, 0)),""),"")</f>
        <v>26/01/2010</v>
      </c>
      <c r="Y308">
        <f>Y307+10</f>
        <v>330003030</v>
      </c>
      <c r="Z308" t="str">
        <f>LEFT(Y308,8)</f>
        <v>33000303</v>
      </c>
      <c r="AA308" t="str">
        <v>NGHĨA</v>
      </c>
    </row>
    <row r="309">
      <c r="A309">
        <f>IF(B309&lt;&gt;"",A308+1,"")</f>
        <v>305</v>
      </c>
      <c r="B309" t="str">
        <v>TRẦN GIA NGHIÊM</v>
      </c>
      <c r="C309" t="str">
        <v>10A5</v>
      </c>
      <c r="D309">
        <v>33000304</v>
      </c>
      <c r="E309">
        <v>20113899</v>
      </c>
      <c r="F309" t="str">
        <f>IFERROR(IF(VLOOKUP(E309,J:J,1,0)=E309,"X",""),"")</f>
        <v/>
      </c>
      <c r="G309" t="str">
        <f>IF(J309&lt;&gt;"", INDEX($C$5:$C$1433, MATCH(J309, $E$5:$E$1433, 0)),"")</f>
        <v>11A5</v>
      </c>
      <c r="H309">
        <f>IF(J309&lt;&gt;"", INDEX($D$5:$D$1433, MATCH(J309, $E$5:$E$1433, 0)),"")</f>
        <v>0</v>
      </c>
      <c r="I309" t="str">
        <f>IFERROR(IF(J309&lt;&gt;"", INDEX($B$5:$B$1433, MATCH(J309, $E$5:$E$1433, 0)),""),"SAI")</f>
        <v>CHÂU TẤN PHÁT</v>
      </c>
      <c r="J309">
        <v>32000721</v>
      </c>
      <c r="K309" t="str">
        <v xml:space="preserve"> 6:39:19 AM</v>
      </c>
      <c r="L309" t="str">
        <f>IFERROR(IF($N$5="Sáng",IF(MID(K309,2,7)-MID($L$2,2,7)&gt;0,"Trễ",""),IF(MID(K309,2,7)-MID($Q$2,2,7)&gt;0,"Trễ","")),"")</f>
        <v/>
      </c>
      <c r="M309">
        <f>IFERROR(IF($N$5="Sáng",MID(K309,2,7)-MID($L$2,2,7),MID(K309,2,7)-MID($Q$2,2,7)),"")</f>
        <v>-0.014362759259259228</v>
      </c>
      <c r="Q309" t="str">
        <f>IF(B309&lt;&gt;"",IF(AND(P309="",F309=""),"Không phép ",""),"")</f>
        <v xml:space="preserve">Không phép </v>
      </c>
      <c r="R309" t="str">
        <f>UPPER(B309)</f>
        <v>TRẦN GIA NGHIÊM</v>
      </c>
      <c r="S309" t="str">
        <v>2026-2029</v>
      </c>
      <c r="T309" t="str">
        <f>IFERROR(IF(J309&lt;&gt;"", INDEX($S$5:$S$1433, MATCH(J309, $E$5:$E$1433, 0)),""),"")</f>
        <v>2025-2028</v>
      </c>
      <c r="U309" t="str">
        <v>19/4/2011</v>
      </c>
      <c r="V309" t="str">
        <f>IFERROR(IF(J309&lt;&gt;"", INDEX($U$5:$U$1433, MATCH(J309, $E$5:$E$1433, 0)),""),"")</f>
        <v>27/3/2010</v>
      </c>
      <c r="Y309">
        <f>Y308+10</f>
        <v>330003040</v>
      </c>
      <c r="Z309" t="str">
        <f>LEFT(Y309,8)</f>
        <v>33000304</v>
      </c>
      <c r="AA309" t="str">
        <v>NGHIÊM</v>
      </c>
    </row>
    <row r="310">
      <c r="A310">
        <f>IF(B310&lt;&gt;"",A309+1,"")</f>
        <v>306</v>
      </c>
      <c r="B310" t="str">
        <v>PHẠM NGỌC NGOAN</v>
      </c>
      <c r="C310" t="str">
        <v>10A5</v>
      </c>
      <c r="D310">
        <v>33000305</v>
      </c>
      <c r="E310">
        <v>20437403</v>
      </c>
      <c r="F310" t="str">
        <f>IFERROR(IF(VLOOKUP(E310,J:J,1,0)=E310,"X",""),"")</f>
        <v/>
      </c>
      <c r="G310" t="str">
        <f>IF(J310&lt;&gt;"", INDEX($C$5:$C$1433, MATCH(J310, $E$5:$E$1433, 0)),"")</f>
        <v>11A5</v>
      </c>
      <c r="H310">
        <f>IF(J310&lt;&gt;"", INDEX($D$5:$D$1433, MATCH(J310, $E$5:$E$1433, 0)),"")</f>
        <v>0</v>
      </c>
      <c r="I310" t="str">
        <f>IFERROR(IF(J310&lt;&gt;"", INDEX($B$5:$B$1433, MATCH(J310, $E$5:$E$1433, 0)),""),"SAI")</f>
        <v>CHÂU TẤN PHÁT</v>
      </c>
      <c r="J310">
        <v>32000721</v>
      </c>
      <c r="K310" t="str">
        <v xml:space="preserve"> 6:39:20 AM</v>
      </c>
      <c r="L310" t="str">
        <f>IFERROR(IF($N$5="Sáng",IF(MID(K310,2,7)-MID($L$2,2,7)&gt;0,"Trễ",""),IF(MID(K310,2,7)-MID($Q$2,2,7)&gt;0,"Trễ","")),"")</f>
        <v/>
      </c>
      <c r="M310">
        <f>IFERROR(IF($N$5="Sáng",MID(K310,2,7)-MID($L$2,2,7),MID(K310,2,7)-MID($Q$2,2,7)),"")</f>
        <v>-0.014351185185185134</v>
      </c>
      <c r="Q310" t="str">
        <f>IF(B310&lt;&gt;"",IF(AND(P310="",F310=""),"Không phép ",""),"")</f>
        <v xml:space="preserve">Không phép </v>
      </c>
      <c r="R310" t="str">
        <f>UPPER(B310)</f>
        <v>PHẠM NGỌC NGOAN</v>
      </c>
      <c r="S310" t="str">
        <v>2026-2029</v>
      </c>
      <c r="T310" t="str">
        <f>IFERROR(IF(J310&lt;&gt;"", INDEX($S$5:$S$1433, MATCH(J310, $E$5:$E$1433, 0)),""),"")</f>
        <v>2025-2028</v>
      </c>
      <c r="U310" t="str">
        <v>31/7/2011</v>
      </c>
      <c r="V310" t="str">
        <f>IFERROR(IF(J310&lt;&gt;"", INDEX($U$5:$U$1433, MATCH(J310, $E$5:$E$1433, 0)),""),"")</f>
        <v>27/3/2010</v>
      </c>
      <c r="Y310">
        <f>Y309+10</f>
        <v>330003050</v>
      </c>
      <c r="Z310" t="str">
        <f>LEFT(Y310,8)</f>
        <v>33000305</v>
      </c>
      <c r="AA310" t="str">
        <v>NGOAN</v>
      </c>
    </row>
    <row r="311">
      <c r="A311">
        <f>IF(B311&lt;&gt;"",A310+1,"")</f>
        <v>307</v>
      </c>
      <c r="B311" t="str">
        <v>LƯU THỊ TUYẾT NHI</v>
      </c>
      <c r="C311" t="str">
        <v>10A5</v>
      </c>
      <c r="D311">
        <v>33000306</v>
      </c>
      <c r="E311">
        <v>19455147</v>
      </c>
      <c r="F311" t="str">
        <f>IFERROR(IF(VLOOKUP(E311,J:J,1,0)=E311,"X",""),"")</f>
        <v/>
      </c>
      <c r="G311" t="str">
        <f>IF(J311&lt;&gt;"", INDEX($C$5:$C$1433, MATCH(J311, $E$5:$E$1433, 0)),"")</f>
        <v>12A1</v>
      </c>
      <c r="H311">
        <f>IF(J311&lt;&gt;"", INDEX($D$5:$D$1433, MATCH(J311, $E$5:$E$1433, 0)),"")</f>
        <v>0</v>
      </c>
      <c r="I311" t="str">
        <f>IFERROR(IF(J311&lt;&gt;"", INDEX($B$5:$B$1433, MATCH(J311, $E$5:$E$1433, 0)),""),"SAI")</f>
        <v>NGUYỄN CHẤN HƯNG</v>
      </c>
      <c r="J311">
        <v>32000015</v>
      </c>
      <c r="K311" t="str">
        <v xml:space="preserve"> 6:39:28 AM</v>
      </c>
      <c r="L311" t="str">
        <f>IFERROR(IF($N$5="Sáng",IF(MID(K311,2,7)-MID($L$2,2,7)&gt;0,"Trễ",""),IF(MID(K311,2,7)-MID($Q$2,2,7)&gt;0,"Trễ","")),"")</f>
        <v/>
      </c>
      <c r="M311">
        <f>IFERROR(IF($N$5="Sáng",MID(K311,2,7)-MID($L$2,2,7),MID(K311,2,7)-MID($Q$2,2,7)),"")</f>
        <v>-0.0142585925925926</v>
      </c>
      <c r="Q311" t="str">
        <f>IF(B311&lt;&gt;"",IF(AND(P311="",F311=""),"Không phép ",""),"")</f>
        <v xml:space="preserve">Không phép </v>
      </c>
      <c r="R311" t="str">
        <f>UPPER(B311)</f>
        <v>LƯU THỊ TUYẾT NHI</v>
      </c>
      <c r="S311" t="str">
        <v>2026-2029</v>
      </c>
      <c r="T311" t="str">
        <f>IFERROR(IF(J311&lt;&gt;"", INDEX($S$5:$S$1433, MATCH(J311, $E$5:$E$1433, 0)),""),"")</f>
        <v>2024-2027</v>
      </c>
      <c r="U311" t="str">
        <v>20/11/2011</v>
      </c>
      <c r="V311">
        <f>IFERROR(IF(J311&lt;&gt;"", INDEX($U$5:$U$1433, MATCH(J311, $E$5:$E$1433, 0)),""),"")</f>
        <v>39845</v>
      </c>
      <c r="Y311">
        <f>Y310+10</f>
        <v>330003060</v>
      </c>
      <c r="Z311" t="str">
        <f>LEFT(Y311,8)</f>
        <v>33000306</v>
      </c>
      <c r="AA311" t="str">
        <v>NHI</v>
      </c>
    </row>
    <row r="312">
      <c r="A312">
        <f>IF(B312&lt;&gt;"",A311+1,"")</f>
        <v>308</v>
      </c>
      <c r="B312" t="str">
        <v>TRẦN GIA PHÚC</v>
      </c>
      <c r="C312" t="str">
        <v>10A5</v>
      </c>
      <c r="D312">
        <v>33000307</v>
      </c>
      <c r="E312">
        <v>19023467</v>
      </c>
      <c r="F312" t="str">
        <f>IFERROR(IF(VLOOKUP(E312,J:J,1,0)=E312,"X",""),"")</f>
        <v/>
      </c>
      <c r="G312" t="str">
        <f>IF(J312&lt;&gt;"", INDEX($C$5:$C$1433, MATCH(J312, $E$5:$E$1433, 0)),"")</f>
        <v>12A1</v>
      </c>
      <c r="H312">
        <f>IF(J312&lt;&gt;"", INDEX($D$5:$D$1433, MATCH(J312, $E$5:$E$1433, 0)),"")</f>
        <v>0</v>
      </c>
      <c r="I312" t="str">
        <f>IFERROR(IF(J312&lt;&gt;"", INDEX($B$5:$B$1433, MATCH(J312, $E$5:$E$1433, 0)),""),"SAI")</f>
        <v>NGUYỄN CHẤN HƯNG</v>
      </c>
      <c r="J312">
        <v>32000015</v>
      </c>
      <c r="K312" t="str">
        <v xml:space="preserve"> 6:39:29 AM</v>
      </c>
      <c r="L312" t="str">
        <f>IFERROR(IF($N$5="Sáng",IF(MID(K312,2,7)-MID($L$2,2,7)&gt;0,"Trễ",""),IF(MID(K312,2,7)-MID($Q$2,2,7)&gt;0,"Trễ","")),"")</f>
        <v/>
      </c>
      <c r="M312">
        <f>IFERROR(IF($N$5="Sáng",MID(K312,2,7)-MID($L$2,2,7),MID(K312,2,7)-MID($Q$2,2,7)),"")</f>
        <v>-0.014247018518518506</v>
      </c>
      <c r="Q312" t="str">
        <f>IF(B312&lt;&gt;"",IF(AND(P312="",F312=""),"Không phép ",""),"")</f>
        <v xml:space="preserve">Không phép </v>
      </c>
      <c r="R312" t="str">
        <f>UPPER(B312)</f>
        <v>TRẦN GIA PHÚC</v>
      </c>
      <c r="S312" t="str">
        <v>2026-2029</v>
      </c>
      <c r="T312" t="str">
        <f>IFERROR(IF(J312&lt;&gt;"", INDEX($S$5:$S$1433, MATCH(J312, $E$5:$E$1433, 0)),""),"")</f>
        <v>2024-2027</v>
      </c>
      <c r="U312" t="str">
        <v>18/6/2011</v>
      </c>
      <c r="V312">
        <f>IFERROR(IF(J312&lt;&gt;"", INDEX($U$5:$U$1433, MATCH(J312, $E$5:$E$1433, 0)),""),"")</f>
        <v>39845</v>
      </c>
      <c r="Y312">
        <f>Y311+10</f>
        <v>330003070</v>
      </c>
      <c r="Z312" t="str">
        <f>LEFT(Y312,8)</f>
        <v>33000307</v>
      </c>
      <c r="AA312" t="str">
        <v>PHÚC</v>
      </c>
    </row>
    <row r="313">
      <c r="A313">
        <f>IF(B313&lt;&gt;"",A312+1,"")</f>
        <v>309</v>
      </c>
      <c r="B313" t="str">
        <v>DƯƠNG THỊ BẢO QUYÊN</v>
      </c>
      <c r="C313" t="str">
        <v>10A5</v>
      </c>
      <c r="D313">
        <v>33000308</v>
      </c>
      <c r="E313">
        <v>19152123</v>
      </c>
      <c r="F313" t="str">
        <f>IFERROR(IF(VLOOKUP(E313,J:J,1,0)=E313,"X",""),"")</f>
        <v/>
      </c>
      <c r="G313" t="str">
        <f>IF(J313&lt;&gt;"", INDEX($C$5:$C$1433, MATCH(J313, $E$5:$E$1433, 0)),"")</f>
        <v>12A6</v>
      </c>
      <c r="H313">
        <f>IF(J313&lt;&gt;"", INDEX($D$5:$D$1433, MATCH(J313, $E$5:$E$1433, 0)),"")</f>
        <v>0</v>
      </c>
      <c r="I313" t="str">
        <f>IFERROR(IF(J313&lt;&gt;"", INDEX($B$5:$B$1433, MATCH(J313, $E$5:$E$1433, 0)),""),"SAI")</f>
        <v>TRẦN DIỄM MY</v>
      </c>
      <c r="J313">
        <v>32000236</v>
      </c>
      <c r="K313" t="str">
        <v xml:space="preserve"> 6:39:37 AM</v>
      </c>
      <c r="L313" t="str">
        <f>IFERROR(IF($N$5="Sáng",IF(MID(K313,2,7)-MID($L$2,2,7)&gt;0,"Trễ",""),IF(MID(K313,2,7)-MID($Q$2,2,7)&gt;0,"Trễ","")),"")</f>
        <v/>
      </c>
      <c r="M313">
        <f>IFERROR(IF($N$5="Sáng",MID(K313,2,7)-MID($L$2,2,7),MID(K313,2,7)-MID($Q$2,2,7)),"")</f>
        <v>-0.014154425925925918</v>
      </c>
      <c r="Q313" t="str">
        <f>IF(B313&lt;&gt;"",IF(AND(P313="",F313=""),"Không phép ",""),"")</f>
        <v xml:space="preserve">Không phép </v>
      </c>
      <c r="R313" t="str">
        <f>UPPER(B313)</f>
        <v>DƯƠNG THỊ BẢO QUYÊN</v>
      </c>
      <c r="S313" t="str">
        <v>2026-2029</v>
      </c>
      <c r="T313" t="str">
        <f>IFERROR(IF(J313&lt;&gt;"", INDEX($S$5:$S$1433, MATCH(J313, $E$5:$E$1433, 0)),""),"")</f>
        <v>2024-2027</v>
      </c>
      <c r="U313" t="str">
        <v>18/10/2011</v>
      </c>
      <c r="V313" t="str">
        <f>IFERROR(IF(J313&lt;&gt;"", INDEX($U$5:$U$1433, MATCH(J313, $E$5:$E$1433, 0)),""),"")</f>
        <v>16/03/2009</v>
      </c>
      <c r="Y313">
        <f>Y312+10</f>
        <v>330003080</v>
      </c>
      <c r="Z313" t="str">
        <f>LEFT(Y313,8)</f>
        <v>33000308</v>
      </c>
      <c r="AA313" t="str">
        <v>QUYÊN</v>
      </c>
    </row>
    <row r="314">
      <c r="A314">
        <f>IF(B314&lt;&gt;"",A313+1,"")</f>
        <v>310</v>
      </c>
      <c r="B314" t="str">
        <v>NGUYỄN NGỌC NHƯ QUỲNH</v>
      </c>
      <c r="C314" t="str">
        <v>10A5</v>
      </c>
      <c r="D314">
        <v>33000309</v>
      </c>
      <c r="E314">
        <v>19336059</v>
      </c>
      <c r="F314" t="str">
        <f>IFERROR(IF(VLOOKUP(E314,J:J,1,0)=E314,"X",""),"")</f>
        <v/>
      </c>
      <c r="G314" t="str">
        <f>IF(J314&lt;&gt;"", INDEX($C$5:$C$1433, MATCH(J314, $E$5:$E$1433, 0)),"")</f>
        <v>12A6</v>
      </c>
      <c r="H314">
        <f>IF(J314&lt;&gt;"", INDEX($D$5:$D$1433, MATCH(J314, $E$5:$E$1433, 0)),"")</f>
        <v>0</v>
      </c>
      <c r="I314" t="str">
        <f>IFERROR(IF(J314&lt;&gt;"", INDEX($B$5:$B$1433, MATCH(J314, $E$5:$E$1433, 0)),""),"SAI")</f>
        <v>TRẦN DIỄM MY</v>
      </c>
      <c r="J314">
        <v>32000236</v>
      </c>
      <c r="K314" t="str">
        <v xml:space="preserve"> 6:39:37 AM</v>
      </c>
      <c r="L314" t="str">
        <f>IFERROR(IF($N$5="Sáng",IF(MID(K314,2,7)-MID($L$2,2,7)&gt;0,"Trễ",""),IF(MID(K314,2,7)-MID($Q$2,2,7)&gt;0,"Trễ","")),"")</f>
        <v/>
      </c>
      <c r="M314">
        <f>IFERROR(IF($N$5="Sáng",MID(K314,2,7)-MID($L$2,2,7),MID(K314,2,7)-MID($Q$2,2,7)),"")</f>
        <v>-0.014154425925925918</v>
      </c>
      <c r="Q314" t="str">
        <f>IF(B314&lt;&gt;"",IF(AND(P314="",F314=""),"Không phép ",""),"")</f>
        <v xml:space="preserve">Không phép </v>
      </c>
      <c r="R314" t="str">
        <f>UPPER(B314)</f>
        <v>NGUYỄN NGỌC NHƯ QUỲNH</v>
      </c>
      <c r="S314" t="str">
        <v>2026-2029</v>
      </c>
      <c r="T314" t="str">
        <f>IFERROR(IF(J314&lt;&gt;"", INDEX($S$5:$S$1433, MATCH(J314, $E$5:$E$1433, 0)),""),"")</f>
        <v>2024-2027</v>
      </c>
      <c r="U314" t="str">
        <v>14/7/2011</v>
      </c>
      <c r="V314" t="str">
        <f>IFERROR(IF(J314&lt;&gt;"", INDEX($U$5:$U$1433, MATCH(J314, $E$5:$E$1433, 0)),""),"")</f>
        <v>16/03/2009</v>
      </c>
      <c r="Y314">
        <f>Y313+10</f>
        <v>330003090</v>
      </c>
      <c r="Z314" t="str">
        <f>LEFT(Y314,8)</f>
        <v>33000309</v>
      </c>
      <c r="AA314" t="str">
        <v>QUỲNH</v>
      </c>
    </row>
    <row r="315">
      <c r="A315">
        <f>IF(B315&lt;&gt;"",A314+1,"")</f>
        <v>311</v>
      </c>
      <c r="B315" t="str">
        <v>TRANG TRƯƠNG NHẬT TÂN</v>
      </c>
      <c r="C315" t="str">
        <v>10A5</v>
      </c>
      <c r="D315">
        <v>33000310</v>
      </c>
      <c r="E315">
        <v>20324699</v>
      </c>
      <c r="F315" t="str">
        <f>IFERROR(IF(VLOOKUP(E315,J:J,1,0)=E315,"X",""),"")</f>
        <v/>
      </c>
      <c r="G315" t="str">
        <f>IF(J315&lt;&gt;"", INDEX($C$5:$C$1433, MATCH(J315, $E$5:$E$1433, 0)),"")</f>
        <v>12A6</v>
      </c>
      <c r="H315">
        <f>IF(J315&lt;&gt;"", INDEX($D$5:$D$1433, MATCH(J315, $E$5:$E$1433, 0)),"")</f>
        <v>0</v>
      </c>
      <c r="I315" t="str">
        <f>IFERROR(IF(J315&lt;&gt;"", INDEX($B$5:$B$1433, MATCH(J315, $E$5:$E$1433, 0)),""),"SAI")</f>
        <v>TRẦN DIỄM MY</v>
      </c>
      <c r="J315">
        <v>32000236</v>
      </c>
      <c r="K315" t="str">
        <v xml:space="preserve"> 6:39:39 AM</v>
      </c>
      <c r="L315" t="str">
        <f>IFERROR(IF($N$5="Sáng",IF(MID(K315,2,7)-MID($L$2,2,7)&gt;0,"Trễ",""),IF(MID(K315,2,7)-MID($Q$2,2,7)&gt;0,"Trễ","")),"")</f>
        <v/>
      </c>
      <c r="M315">
        <f>IFERROR(IF($N$5="Sáng",MID(K315,2,7)-MID($L$2,2,7),MID(K315,2,7)-MID($Q$2,2,7)),"")</f>
        <v>-0.014131277777777729</v>
      </c>
      <c r="Q315" t="str">
        <f>IF(B315&lt;&gt;"",IF(AND(P315="",F315=""),"Không phép ",""),"")</f>
        <v xml:space="preserve">Không phép </v>
      </c>
      <c r="R315" t="str">
        <f>UPPER(B315)</f>
        <v>TRANG TRƯƠNG NHẬT TÂN</v>
      </c>
      <c r="S315" t="str">
        <v>2026-2029</v>
      </c>
      <c r="T315" t="str">
        <f>IFERROR(IF(J315&lt;&gt;"", INDEX($S$5:$S$1433, MATCH(J315, $E$5:$E$1433, 0)),""),"")</f>
        <v>2024-2027</v>
      </c>
      <c r="U315" t="str">
        <v>04/3/2011</v>
      </c>
      <c r="V315" t="str">
        <f>IFERROR(IF(J315&lt;&gt;"", INDEX($U$5:$U$1433, MATCH(J315, $E$5:$E$1433, 0)),""),"")</f>
        <v>16/03/2009</v>
      </c>
      <c r="Y315">
        <f>Y314+10</f>
        <v>330003100</v>
      </c>
      <c r="Z315" t="str">
        <f>LEFT(Y315,8)</f>
        <v>33000310</v>
      </c>
      <c r="AA315" t="str">
        <v>TÂN</v>
      </c>
    </row>
    <row r="316">
      <c r="A316">
        <f>IF(B316&lt;&gt;"",A315+1,"")</f>
        <v>312</v>
      </c>
      <c r="B316" t="str">
        <v>VÕ CHÍ THANH</v>
      </c>
      <c r="C316" t="str">
        <v>10A5</v>
      </c>
      <c r="D316">
        <v>33000311</v>
      </c>
      <c r="E316">
        <v>19654011</v>
      </c>
      <c r="F316" t="str">
        <f>IFERROR(IF(VLOOKUP(E316,J:J,1,0)=E316,"X",""),"")</f>
        <v/>
      </c>
      <c r="G316" t="str">
        <f>IF(J316&lt;&gt;"", INDEX($C$5:$C$1433, MATCH(J316, $E$5:$E$1433, 0)),"")</f>
        <v>12A11</v>
      </c>
      <c r="H316">
        <f>IF(J316&lt;&gt;"", INDEX($D$5:$D$1433, MATCH(J316, $E$5:$E$1433, 0)),"")</f>
        <v>0</v>
      </c>
      <c r="I316" t="str">
        <f>IFERROR(IF(J316&lt;&gt;"", INDEX($B$5:$B$1433, MATCH(J316, $E$5:$E$1433, 0)),""),"SAI")</f>
        <v>ĐẶNG MINH TRIẾT</v>
      </c>
      <c r="J316">
        <v>32000469</v>
      </c>
      <c r="K316" t="str">
        <v xml:space="preserve"> 6:39:40 AM</v>
      </c>
      <c r="L316" t="str">
        <f>IFERROR(IF($N$5="Sáng",IF(MID(K316,2,7)-MID($L$2,2,7)&gt;0,"Trễ",""),IF(MID(K316,2,7)-MID($Q$2,2,7)&gt;0,"Trễ","")),"")</f>
        <v/>
      </c>
      <c r="M316">
        <f>IFERROR(IF($N$5="Sáng",MID(K316,2,7)-MID($L$2,2,7),MID(K316,2,7)-MID($Q$2,2,7)),"")</f>
        <v>-0.01411970370370369</v>
      </c>
      <c r="Q316" t="str">
        <f>IF(B316&lt;&gt;"",IF(AND(P316="",F316=""),"Không phép ",""),"")</f>
        <v xml:space="preserve">Không phép </v>
      </c>
      <c r="R316" t="str">
        <f>UPPER(B316)</f>
        <v>VÕ CHÍ THANH</v>
      </c>
      <c r="S316" t="str">
        <v>2026-2029</v>
      </c>
      <c r="T316" t="str">
        <f>IFERROR(IF(J316&lt;&gt;"", INDEX($S$5:$S$1433, MATCH(J316, $E$5:$E$1433, 0)),""),"")</f>
        <v>2024-2027</v>
      </c>
      <c r="U316" t="str">
        <v>26/9/2011</v>
      </c>
      <c r="V316" t="str">
        <f>IFERROR(IF(J316&lt;&gt;"", INDEX($U$5:$U$1433, MATCH(J316, $E$5:$E$1433, 0)),""),"")</f>
        <v>28/04/2009</v>
      </c>
      <c r="Y316">
        <f>Y315+10</f>
        <v>330003110</v>
      </c>
      <c r="Z316" t="str">
        <f>LEFT(Y316,8)</f>
        <v>33000311</v>
      </c>
      <c r="AA316" t="str">
        <v>THANH</v>
      </c>
    </row>
    <row r="317">
      <c r="A317">
        <f>IF(B317&lt;&gt;"",A316+1,"")</f>
        <v>313</v>
      </c>
      <c r="B317" t="str">
        <v>NGUYỄN HIỂU THIÊN</v>
      </c>
      <c r="C317" t="str">
        <v>10A5</v>
      </c>
      <c r="D317">
        <v>33000312</v>
      </c>
      <c r="E317">
        <v>19944955</v>
      </c>
      <c r="F317" t="str">
        <f>IFERROR(IF(VLOOKUP(E317,J:J,1,0)=E317,"X",""),"")</f>
        <v/>
      </c>
      <c r="G317" t="str">
        <f>IF(J317&lt;&gt;"", INDEX($C$5:$C$1433, MATCH(J317, $E$5:$E$1433, 0)),"")</f>
        <v>12A8</v>
      </c>
      <c r="H317">
        <f>IF(J317&lt;&gt;"", INDEX($D$5:$D$1433, MATCH(J317, $E$5:$E$1433, 0)),"")</f>
        <v>0</v>
      </c>
      <c r="I317" t="str">
        <f>IFERROR(IF(J317&lt;&gt;"", INDEX($B$5:$B$1433, MATCH(J317, $E$5:$E$1433, 0)),""),"SAI")</f>
        <v>NGUYỄN ANH KHÔI</v>
      </c>
      <c r="J317">
        <v>32000321</v>
      </c>
      <c r="K317" t="str">
        <v xml:space="preserve"> 6:39:41 AM</v>
      </c>
      <c r="L317" t="str">
        <f>IFERROR(IF($N$5="Sáng",IF(MID(K317,2,7)-MID($L$2,2,7)&gt;0,"Trễ",""),IF(MID(K317,2,7)-MID($Q$2,2,7)&gt;0,"Trễ","")),"")</f>
        <v/>
      </c>
      <c r="M317">
        <f>IFERROR(IF($N$5="Sáng",MID(K317,2,7)-MID($L$2,2,7),MID(K317,2,7)-MID($Q$2,2,7)),"")</f>
        <v>-0.014108129629629651</v>
      </c>
      <c r="Q317" t="str">
        <f>IF(B317&lt;&gt;"",IF(AND(P317="",F317=""),"Không phép ",""),"")</f>
        <v xml:space="preserve">Không phép </v>
      </c>
      <c r="R317" t="str">
        <f>UPPER(B317)</f>
        <v>NGUYỄN HIỂU THIÊN</v>
      </c>
      <c r="S317" t="str">
        <v>2026-2029</v>
      </c>
      <c r="T317" t="str">
        <f>IFERROR(IF(J317&lt;&gt;"", INDEX($S$5:$S$1433, MATCH(J317, $E$5:$E$1433, 0)),""),"")</f>
        <v>2024-2027</v>
      </c>
      <c r="U317" t="str">
        <v>11/01/2011</v>
      </c>
      <c r="V317" t="str">
        <f>IFERROR(IF(J317&lt;&gt;"", INDEX($U$5:$U$1433, MATCH(J317, $E$5:$E$1433, 0)),""),"")</f>
        <v>18/05/2009</v>
      </c>
      <c r="Y317">
        <f>Y316+10</f>
        <v>330003120</v>
      </c>
      <c r="Z317" t="str">
        <f>LEFT(Y317,8)</f>
        <v>33000312</v>
      </c>
      <c r="AA317" t="str">
        <v>THIÊN</v>
      </c>
    </row>
    <row r="318">
      <c r="A318">
        <f>IF(B318&lt;&gt;"",A317+1,"")</f>
        <v>314</v>
      </c>
      <c r="B318" t="str">
        <v>NGUYỄN CHÍ THIỆN</v>
      </c>
      <c r="C318" t="str">
        <v>10A5</v>
      </c>
      <c r="D318">
        <v>33000313</v>
      </c>
      <c r="E318">
        <v>19429163</v>
      </c>
      <c r="F318" t="str">
        <f>IFERROR(IF(VLOOKUP(E318,J:J,1,0)=E318,"X",""),"")</f>
        <v>X</v>
      </c>
      <c r="G318" t="str">
        <f>IF(J318&lt;&gt;"", INDEX($C$5:$C$1433, MATCH(J318, $E$5:$E$1433, 0)),"")</f>
        <v>12A8</v>
      </c>
      <c r="H318">
        <f>IF(J318&lt;&gt;"", INDEX($D$5:$D$1433, MATCH(J318, $E$5:$E$1433, 0)),"")</f>
        <v>0</v>
      </c>
      <c r="I318" t="str">
        <f>IFERROR(IF(J318&lt;&gt;"", INDEX($B$5:$B$1433, MATCH(J318, $E$5:$E$1433, 0)),""),"SAI")</f>
        <v>NGUYỄN ANH KHÔI</v>
      </c>
      <c r="J318">
        <v>32000321</v>
      </c>
      <c r="K318" t="str">
        <v xml:space="preserve"> 6:39:42 AM</v>
      </c>
      <c r="L318" t="str">
        <f>IFERROR(IF($N$5="Sáng",IF(MID(K318,2,7)-MID($L$2,2,7)&gt;0,"Trễ",""),IF(MID(K318,2,7)-MID($Q$2,2,7)&gt;0,"Trễ","")),"")</f>
        <v/>
      </c>
      <c r="M318">
        <f>IFERROR(IF($N$5="Sáng",MID(K318,2,7)-MID($L$2,2,7),MID(K318,2,7)-MID($Q$2,2,7)),"")</f>
        <v>-0.014096555555555501</v>
      </c>
      <c r="Q318" t="str">
        <f>IF(B318&lt;&gt;"",IF(AND(P318="",F318=""),"Không phép ",""),"")</f>
        <v/>
      </c>
      <c r="R318" t="str">
        <f>UPPER(B318)</f>
        <v>NGUYỄN CHÍ THIỆN</v>
      </c>
      <c r="S318" t="str">
        <v>2026-2029</v>
      </c>
      <c r="T318" t="str">
        <f>IFERROR(IF(J318&lt;&gt;"", INDEX($S$5:$S$1433, MATCH(J318, $E$5:$E$1433, 0)),""),"")</f>
        <v>2024-2027</v>
      </c>
      <c r="U318" t="str">
        <v>03/10/2011</v>
      </c>
      <c r="V318" t="str">
        <f>IFERROR(IF(J318&lt;&gt;"", INDEX($U$5:$U$1433, MATCH(J318, $E$5:$E$1433, 0)),""),"")</f>
        <v>18/05/2009</v>
      </c>
      <c r="Y318">
        <f>Y317+10</f>
        <v>330003130</v>
      </c>
      <c r="Z318" t="str">
        <f>LEFT(Y318,8)</f>
        <v>33000313</v>
      </c>
      <c r="AA318" t="str">
        <v>THIỆN</v>
      </c>
    </row>
    <row r="319">
      <c r="A319">
        <f>IF(B319&lt;&gt;"",A318+1,"")</f>
        <v>315</v>
      </c>
      <c r="B319" t="str">
        <v>DANH THỊ MINH THƯ</v>
      </c>
      <c r="C319" t="str">
        <v>10A5</v>
      </c>
      <c r="D319">
        <v>33000314</v>
      </c>
      <c r="E319">
        <v>19222411</v>
      </c>
      <c r="F319" t="str">
        <f>IFERROR(IF(VLOOKUP(E319,J:J,1,0)=E319,"X",""),"")</f>
        <v/>
      </c>
      <c r="G319" t="str">
        <f>IF(J319&lt;&gt;"", INDEX($C$5:$C$1433, MATCH(J319, $E$5:$E$1433, 0)),"")</f>
        <v>11A4</v>
      </c>
      <c r="H319">
        <f>IF(J319&lt;&gt;"", INDEX($D$5:$D$1433, MATCH(J319, $E$5:$E$1433, 0)),"")</f>
        <v>0</v>
      </c>
      <c r="I319" t="str">
        <f>IFERROR(IF(J319&lt;&gt;"", INDEX($B$5:$B$1433, MATCH(J319, $E$5:$E$1433, 0)),""),"SAI")</f>
        <v>PHẠM NGUYỄN YẾN LINH</v>
      </c>
      <c r="J319">
        <v>32000671</v>
      </c>
      <c r="K319" t="str">
        <v xml:space="preserve"> 6:39:44 AM</v>
      </c>
      <c r="L319" t="str">
        <f>IFERROR(IF($N$5="Sáng",IF(MID(K319,2,7)-MID($L$2,2,7)&gt;0,"Trễ",""),IF(MID(K319,2,7)-MID($Q$2,2,7)&gt;0,"Trễ","")),"")</f>
        <v/>
      </c>
      <c r="M319">
        <f>IFERROR(IF($N$5="Sáng",MID(K319,2,7)-MID($L$2,2,7),MID(K319,2,7)-MID($Q$2,2,7)),"")</f>
        <v>-0.014073407407407368</v>
      </c>
      <c r="Q319" t="str">
        <f>IF(B319&lt;&gt;"",IF(AND(P319="",F319=""),"Không phép ",""),"")</f>
        <v xml:space="preserve">Không phép </v>
      </c>
      <c r="R319" t="str">
        <f>UPPER(B319)</f>
        <v>DANH THỊ MINH THƯ</v>
      </c>
      <c r="S319" t="str">
        <v>2026-2029</v>
      </c>
      <c r="T319" t="str">
        <f>IFERROR(IF(J319&lt;&gt;"", INDEX($S$5:$S$1433, MATCH(J319, $E$5:$E$1433, 0)),""),"")</f>
        <v>2025-2028</v>
      </c>
      <c r="U319" t="str">
        <v>05/3/2011</v>
      </c>
      <c r="V319" t="str">
        <f>IFERROR(IF(J319&lt;&gt;"", INDEX($U$5:$U$1433, MATCH(J319, $E$5:$E$1433, 0)),""),"")</f>
        <v>31/01/2010</v>
      </c>
      <c r="Y319">
        <f>Y318+10</f>
        <v>330003140</v>
      </c>
      <c r="Z319" t="str">
        <f>LEFT(Y319,8)</f>
        <v>33000314</v>
      </c>
      <c r="AA319" t="str">
        <v>THƯ</v>
      </c>
    </row>
    <row r="320">
      <c r="A320">
        <f>IF(B320&lt;&gt;"",A319+1,"")</f>
        <v>316</v>
      </c>
      <c r="B320" t="str">
        <v>VŨ THANH THƯ</v>
      </c>
      <c r="C320" t="str">
        <v>10A5</v>
      </c>
      <c r="D320">
        <v>33000315</v>
      </c>
      <c r="E320">
        <v>20128459</v>
      </c>
      <c r="F320" t="str">
        <f>IFERROR(IF(VLOOKUP(E320,J:J,1,0)=E320,"X",""),"")</f>
        <v/>
      </c>
      <c r="G320" t="str">
        <f>IF(J320&lt;&gt;"", INDEX($C$5:$C$1433, MATCH(J320, $E$5:$E$1433, 0)),"")</f>
        <v>11A4</v>
      </c>
      <c r="H320">
        <f>IF(J320&lt;&gt;"", INDEX($D$5:$D$1433, MATCH(J320, $E$5:$E$1433, 0)),"")</f>
        <v>0</v>
      </c>
      <c r="I320" t="str">
        <f>IFERROR(IF(J320&lt;&gt;"", INDEX($B$5:$B$1433, MATCH(J320, $E$5:$E$1433, 0)),""),"SAI")</f>
        <v>PHẠM NGUYỄN YẾN LINH</v>
      </c>
      <c r="J320">
        <v>32000671</v>
      </c>
      <c r="K320" t="str">
        <v xml:space="preserve"> 6:39:44 AM</v>
      </c>
      <c r="L320" t="str">
        <f>IFERROR(IF($N$5="Sáng",IF(MID(K320,2,7)-MID($L$2,2,7)&gt;0,"Trễ",""),IF(MID(K320,2,7)-MID($Q$2,2,7)&gt;0,"Trễ","")),"")</f>
        <v/>
      </c>
      <c r="M320">
        <f>IFERROR(IF($N$5="Sáng",MID(K320,2,7)-MID($L$2,2,7),MID(K320,2,7)-MID($Q$2,2,7)),"")</f>
        <v>-0.014073407407407368</v>
      </c>
      <c r="Q320" t="str">
        <f>IF(B320&lt;&gt;"",IF(AND(P320="",F320=""),"Không phép ",""),"")</f>
        <v xml:space="preserve">Không phép </v>
      </c>
      <c r="R320" t="str">
        <f>UPPER(B320)</f>
        <v>VŨ THANH THƯ</v>
      </c>
      <c r="S320" t="str">
        <v>2026-2029</v>
      </c>
      <c r="T320" t="str">
        <f>IFERROR(IF(J320&lt;&gt;"", INDEX($S$5:$S$1433, MATCH(J320, $E$5:$E$1433, 0)),""),"")</f>
        <v>2025-2028</v>
      </c>
      <c r="U320" t="str">
        <v>30/01/2011</v>
      </c>
      <c r="V320" t="str">
        <f>IFERROR(IF(J320&lt;&gt;"", INDEX($U$5:$U$1433, MATCH(J320, $E$5:$E$1433, 0)),""),"")</f>
        <v>31/01/2010</v>
      </c>
      <c r="Y320">
        <f>Y319+10</f>
        <v>330003150</v>
      </c>
      <c r="Z320" t="str">
        <f>LEFT(Y320,8)</f>
        <v>33000315</v>
      </c>
      <c r="AA320" t="str">
        <v>THƯ</v>
      </c>
    </row>
    <row r="321">
      <c r="A321">
        <f>IF(B321&lt;&gt;"",A320+1,"")</f>
        <v>317</v>
      </c>
      <c r="B321" t="str">
        <v>PHẠM CAO TIẾN</v>
      </c>
      <c r="C321" t="str">
        <v>10A5</v>
      </c>
      <c r="D321">
        <v>33000316</v>
      </c>
      <c r="E321">
        <v>19921483</v>
      </c>
      <c r="F321" t="str">
        <f>IFERROR(IF(VLOOKUP(E321,J:J,1,0)=E321,"X",""),"")</f>
        <v/>
      </c>
      <c r="G321" t="str">
        <f>IF(J321&lt;&gt;"", INDEX($C$5:$C$1433, MATCH(J321, $E$5:$E$1433, 0)),"")</f>
        <v>11A8</v>
      </c>
      <c r="H321">
        <f>IF(J321&lt;&gt;"", INDEX($D$5:$D$1433, MATCH(J321, $E$5:$E$1433, 0)),"")</f>
        <v>0</v>
      </c>
      <c r="I321" t="str">
        <f>IFERROR(IF(J321&lt;&gt;"", INDEX($B$5:$B$1433, MATCH(J321, $E$5:$E$1433, 0)),""),"SAI")</f>
        <v>HUỲNH TRẦN MỸ HUYỀN</v>
      </c>
      <c r="J321">
        <v>32000835</v>
      </c>
      <c r="K321" t="str">
        <v xml:space="preserve"> 6:39:52 AM</v>
      </c>
      <c r="L321" t="str">
        <f>IFERROR(IF($N$5="Sáng",IF(MID(K321,2,7)-MID($L$2,2,7)&gt;0,"Trễ",""),IF(MID(K321,2,7)-MID($Q$2,2,7)&gt;0,"Trễ","")),"")</f>
        <v/>
      </c>
      <c r="M321">
        <f>IFERROR(IF($N$5="Sáng",MID(K321,2,7)-MID($L$2,2,7),MID(K321,2,7)-MID($Q$2,2,7)),"")</f>
        <v>-0.01398081481481478</v>
      </c>
      <c r="Q321" t="str">
        <f>IF(B321&lt;&gt;"",IF(AND(P321="",F321=""),"Không phép ",""),"")</f>
        <v xml:space="preserve">Không phép </v>
      </c>
      <c r="R321" t="str">
        <f>UPPER(B321)</f>
        <v>PHẠM CAO TIẾN</v>
      </c>
      <c r="S321" t="str">
        <v>2026-2029</v>
      </c>
      <c r="T321" t="str">
        <f>IFERROR(IF(J321&lt;&gt;"", INDEX($S$5:$S$1433, MATCH(J321, $E$5:$E$1433, 0)),""),"")</f>
        <v>2025-2028</v>
      </c>
      <c r="U321" t="str">
        <v>11/11/2011</v>
      </c>
      <c r="V321">
        <f>IFERROR(IF(J321&lt;&gt;"", INDEX($U$5:$U$1433, MATCH(J321, $E$5:$E$1433, 0)),""),"")</f>
        <v>40361</v>
      </c>
      <c r="Y321">
        <f>Y320+10</f>
        <v>330003160</v>
      </c>
      <c r="Z321" t="str">
        <f>LEFT(Y321,8)</f>
        <v>33000316</v>
      </c>
      <c r="AA321" t="str">
        <v>TIẾN</v>
      </c>
    </row>
    <row r="322">
      <c r="A322">
        <f>IF(B322&lt;&gt;"",A321+1,"")</f>
        <v>318</v>
      </c>
      <c r="B322" t="str">
        <v>NGUYỄN NGỌC TRÂM</v>
      </c>
      <c r="C322" t="str">
        <v>10A5</v>
      </c>
      <c r="D322">
        <v>33000317</v>
      </c>
      <c r="E322">
        <v>20141131</v>
      </c>
      <c r="F322" t="str">
        <f>IFERROR(IF(VLOOKUP(E322,J:J,1,0)=E322,"X",""),"")</f>
        <v/>
      </c>
      <c r="G322" t="str">
        <f>IF(J322&lt;&gt;"", INDEX($C$5:$C$1433, MATCH(J322, $E$5:$E$1433, 0)),"")</f>
        <v>11A8</v>
      </c>
      <c r="H322">
        <f>IF(J322&lt;&gt;"", INDEX($D$5:$D$1433, MATCH(J322, $E$5:$E$1433, 0)),"")</f>
        <v>0</v>
      </c>
      <c r="I322" t="str">
        <f>IFERROR(IF(J322&lt;&gt;"", INDEX($B$5:$B$1433, MATCH(J322, $E$5:$E$1433, 0)),""),"SAI")</f>
        <v>HUỲNH TRẦN MỸ HUYỀN</v>
      </c>
      <c r="J322">
        <v>32000835</v>
      </c>
      <c r="K322" t="str">
        <v xml:space="preserve"> 6:39:53 AM</v>
      </c>
      <c r="L322" t="str">
        <f>IFERROR(IF($N$5="Sáng",IF(MID(K322,2,7)-MID($L$2,2,7)&gt;0,"Trễ",""),IF(MID(K322,2,7)-MID($Q$2,2,7)&gt;0,"Trễ","")),"")</f>
        <v/>
      </c>
      <c r="M322">
        <f>IFERROR(IF($N$5="Sáng",MID(K322,2,7)-MID($L$2,2,7),MID(K322,2,7)-MID($Q$2,2,7)),"")</f>
        <v>-0.01396924074074074</v>
      </c>
      <c r="Q322" t="str">
        <f>IF(B322&lt;&gt;"",IF(AND(P322="",F322=""),"Không phép ",""),"")</f>
        <v xml:space="preserve">Không phép </v>
      </c>
      <c r="R322" t="str">
        <f>UPPER(B322)</f>
        <v>NGUYỄN NGỌC TRÂM</v>
      </c>
      <c r="S322" t="str">
        <v>2026-2029</v>
      </c>
      <c r="T322" t="str">
        <f>IFERROR(IF(J322&lt;&gt;"", INDEX($S$5:$S$1433, MATCH(J322, $E$5:$E$1433, 0)),""),"")</f>
        <v>2025-2028</v>
      </c>
      <c r="U322" t="str">
        <v>13/7/2011</v>
      </c>
      <c r="V322">
        <f>IFERROR(IF(J322&lt;&gt;"", INDEX($U$5:$U$1433, MATCH(J322, $E$5:$E$1433, 0)),""),"")</f>
        <v>40361</v>
      </c>
      <c r="Y322">
        <f>Y321+10</f>
        <v>330003170</v>
      </c>
      <c r="Z322" t="str">
        <f>LEFT(Y322,8)</f>
        <v>33000317</v>
      </c>
      <c r="AA322" t="str">
        <v>TRÂM</v>
      </c>
    </row>
    <row r="323">
      <c r="A323">
        <f>IF(B323&lt;&gt;"",A322+1,"")</f>
        <v>319</v>
      </c>
      <c r="B323" t="str">
        <v>ĐẶNG TRẦN NGỌC TRÂN</v>
      </c>
      <c r="C323" t="str">
        <v>10A5</v>
      </c>
      <c r="D323">
        <v>33000318</v>
      </c>
      <c r="E323">
        <v>19147259</v>
      </c>
      <c r="F323" t="str">
        <f>IFERROR(IF(VLOOKUP(E323,J:J,1,0)=E323,"X",""),"")</f>
        <v/>
      </c>
      <c r="G323" t="str">
        <f>IF(J323&lt;&gt;"", INDEX($C$5:$C$1433, MATCH(J323, $E$5:$E$1433, 0)),"")</f>
        <v>11A8</v>
      </c>
      <c r="H323">
        <f>IF(J323&lt;&gt;"", INDEX($D$5:$D$1433, MATCH(J323, $E$5:$E$1433, 0)),"")</f>
        <v>0</v>
      </c>
      <c r="I323" t="str">
        <f>IFERROR(IF(J323&lt;&gt;"", INDEX($B$5:$B$1433, MATCH(J323, $E$5:$E$1433, 0)),""),"SAI")</f>
        <v>LÊ BẢO THY</v>
      </c>
      <c r="J323">
        <v>32000857</v>
      </c>
      <c r="K323" t="str">
        <v xml:space="preserve"> 6:39:54 AM</v>
      </c>
      <c r="L323" t="str">
        <f>IFERROR(IF($N$5="Sáng",IF(MID(K323,2,7)-MID($L$2,2,7)&gt;0,"Trễ",""),IF(MID(K323,2,7)-MID($Q$2,2,7)&gt;0,"Trễ","")),"")</f>
        <v/>
      </c>
      <c r="M323">
        <f>IFERROR(IF($N$5="Sáng",MID(K323,2,7)-MID($L$2,2,7),MID(K323,2,7)-MID($Q$2,2,7)),"")</f>
        <v>-0.013957666666666646</v>
      </c>
      <c r="Q323" t="str">
        <f>IF(B323&lt;&gt;"",IF(AND(P323="",F323=""),"Không phép ",""),"")</f>
        <v xml:space="preserve">Không phép </v>
      </c>
      <c r="R323" t="str">
        <f>UPPER(B323)</f>
        <v>ĐẶNG TRẦN NGỌC TRÂN</v>
      </c>
      <c r="S323" t="str">
        <v>2026-2029</v>
      </c>
      <c r="T323" t="str">
        <f>IFERROR(IF(J323&lt;&gt;"", INDEX($S$5:$S$1433, MATCH(J323, $E$5:$E$1433, 0)),""),"")</f>
        <v>2025-2028</v>
      </c>
      <c r="U323" t="str">
        <v>19/11/2011</v>
      </c>
      <c r="V323">
        <f>IFERROR(IF(J323&lt;&gt;"", INDEX($U$5:$U$1433, MATCH(J323, $E$5:$E$1433, 0)),""),"")</f>
        <v>40429</v>
      </c>
      <c r="Y323">
        <f>Y322+10</f>
        <v>330003180</v>
      </c>
      <c r="Z323" t="str">
        <f>LEFT(Y323,8)</f>
        <v>33000318</v>
      </c>
      <c r="AA323" t="str">
        <v>TRÂN</v>
      </c>
    </row>
    <row r="324">
      <c r="A324">
        <f>IF(B324&lt;&gt;"",A323+1,"")</f>
        <v>320</v>
      </c>
      <c r="B324" t="str">
        <v>NGUYỄN LÂM THANH TRÚC</v>
      </c>
      <c r="C324" t="str">
        <v>10A5</v>
      </c>
      <c r="D324">
        <v>33000319</v>
      </c>
      <c r="E324">
        <v>19204491</v>
      </c>
      <c r="F324" t="str">
        <f>IFERROR(IF(VLOOKUP(E324,J:J,1,0)=E324,"X",""),"")</f>
        <v/>
      </c>
      <c r="G324" t="str">
        <f>IF(J324&lt;&gt;"", INDEX($C$5:$C$1433, MATCH(J324, $E$5:$E$1433, 0)),"")</f>
        <v>11A1</v>
      </c>
      <c r="H324">
        <f>IF(J324&lt;&gt;"", INDEX($D$5:$D$1433, MATCH(J324, $E$5:$E$1433, 0)),"")</f>
        <v>0</v>
      </c>
      <c r="I324" t="str">
        <f>IFERROR(IF(J324&lt;&gt;"", INDEX($B$5:$B$1433, MATCH(J324, $E$5:$E$1433, 0)),""),"SAI")</f>
        <v>NGUYỄN HỒNG KHÁNH TRANG</v>
      </c>
      <c r="J324">
        <v>32000511</v>
      </c>
      <c r="K324" t="str">
        <v xml:space="preserve"> 6:40:04 AM</v>
      </c>
      <c r="L324" t="str">
        <f>IFERROR(IF($N$5="Sáng",IF(MID(K324,2,7)-MID($L$2,2,7)&gt;0,"Trễ",""),IF(MID(K324,2,7)-MID($Q$2,2,7)&gt;0,"Trễ","")),"")</f>
        <v/>
      </c>
      <c r="M324">
        <f>IFERROR(IF($N$5="Sáng",MID(K324,2,7)-MID($L$2,2,7),MID(K324,2,7)-MID($Q$2,2,7)),"")</f>
        <v>-0.013841925925925924</v>
      </c>
      <c r="Q324" t="str">
        <f>IF(B324&lt;&gt;"",IF(AND(P324="",F324=""),"Không phép ",""),"")</f>
        <v xml:space="preserve">Không phép </v>
      </c>
      <c r="R324" t="str">
        <f>UPPER(B324)</f>
        <v>NGUYỄN LÂM THANH TRÚC</v>
      </c>
      <c r="S324" t="str">
        <v>2026-2029</v>
      </c>
      <c r="T324" t="str">
        <f>IFERROR(IF(J324&lt;&gt;"", INDEX($S$5:$S$1433, MATCH(J324, $E$5:$E$1433, 0)),""),"")</f>
        <v>2025-2028</v>
      </c>
      <c r="U324" t="str">
        <v>10/8/2011</v>
      </c>
      <c r="V324" t="str">
        <f>IFERROR(IF(J324&lt;&gt;"", INDEX($U$5:$U$1433, MATCH(J324, $E$5:$E$1433, 0)),""),"")</f>
        <v>22/11/2010</v>
      </c>
      <c r="Y324">
        <f>Y323+10</f>
        <v>330003190</v>
      </c>
      <c r="Z324" t="str">
        <f>LEFT(Y324,8)</f>
        <v>33000319</v>
      </c>
      <c r="AA324" t="str">
        <v>TRÚC</v>
      </c>
    </row>
    <row r="325">
      <c r="A325">
        <f>IF(B325&lt;&gt;"",A324+1,"")</f>
        <v>321</v>
      </c>
      <c r="B325" t="str">
        <v>NGUYỄN THANH TRÚC</v>
      </c>
      <c r="C325" t="str">
        <v>10A5</v>
      </c>
      <c r="D325">
        <v>33000320</v>
      </c>
      <c r="E325">
        <v>19543787</v>
      </c>
      <c r="F325" t="str">
        <f>IFERROR(IF(VLOOKUP(E325,J:J,1,0)=E325,"X",""),"")</f>
        <v/>
      </c>
      <c r="G325" t="str">
        <f>IF(J325&lt;&gt;"", INDEX($C$5:$C$1433, MATCH(J325, $E$5:$E$1433, 0)),"")</f>
        <v>11A4</v>
      </c>
      <c r="H325">
        <f>IF(J325&lt;&gt;"", INDEX($D$5:$D$1433, MATCH(J325, $E$5:$E$1433, 0)),"")</f>
        <v>0</v>
      </c>
      <c r="I325" t="str">
        <f>IFERROR(IF(J325&lt;&gt;"", INDEX($B$5:$B$1433, MATCH(J325, $E$5:$E$1433, 0)),""),"SAI")</f>
        <v>LÊ THỊ HUỲNH TRÂM</v>
      </c>
      <c r="J325">
        <v>32000687</v>
      </c>
      <c r="K325" t="str">
        <v xml:space="preserve"> 6:40:10 AM</v>
      </c>
      <c r="L325" t="str">
        <f>IFERROR(IF($N$5="Sáng",IF(MID(K325,2,7)-MID($L$2,2,7)&gt;0,"Trễ",""),IF(MID(K325,2,7)-MID($Q$2,2,7)&gt;0,"Trễ","")),"")</f>
        <v/>
      </c>
      <c r="M325">
        <f>IFERROR(IF($N$5="Sáng",MID(K325,2,7)-MID($L$2,2,7),MID(K325,2,7)-MID($Q$2,2,7)),"")</f>
        <v>-0.013772481481481469</v>
      </c>
      <c r="Q325" t="str">
        <f>IF(B325&lt;&gt;"",IF(AND(P325="",F325=""),"Không phép ",""),"")</f>
        <v xml:space="preserve">Không phép </v>
      </c>
      <c r="R325" t="str">
        <f>UPPER(B325)</f>
        <v>NGUYỄN THANH TRÚC</v>
      </c>
      <c r="S325" t="str">
        <v>2026-2029</v>
      </c>
      <c r="T325" t="str">
        <f>IFERROR(IF(J325&lt;&gt;"", INDEX($S$5:$S$1433, MATCH(J325, $E$5:$E$1433, 0)),""),"")</f>
        <v>2025-2028</v>
      </c>
      <c r="U325" t="str">
        <v>20/7/2011</v>
      </c>
      <c r="V325" t="str">
        <f>IFERROR(IF(J325&lt;&gt;"", INDEX($U$5:$U$1433, MATCH(J325, $E$5:$E$1433, 0)),""),"")</f>
        <v>21/09/2010</v>
      </c>
      <c r="Y325">
        <f>Y324+10</f>
        <v>330003200</v>
      </c>
      <c r="Z325" t="str">
        <f>LEFT(Y325,8)</f>
        <v>33000320</v>
      </c>
      <c r="AA325" t="str">
        <v>TRÚC</v>
      </c>
    </row>
    <row r="326">
      <c r="A326">
        <f>IF(B326&lt;&gt;"",A325+1,"")</f>
        <v>322</v>
      </c>
      <c r="B326" t="str">
        <v>TRẦN BÙI GIA TƯỜNG</v>
      </c>
      <c r="C326" t="str">
        <v>10A5</v>
      </c>
      <c r="D326">
        <v>33000321</v>
      </c>
      <c r="E326">
        <v>20236539</v>
      </c>
      <c r="F326" t="str">
        <f>IFERROR(IF(VLOOKUP(E326,J:J,1,0)=E326,"X",""),"")</f>
        <v/>
      </c>
      <c r="G326" t="str">
        <f>IF(J326&lt;&gt;"", INDEX($C$5:$C$1433, MATCH(J326, $E$5:$E$1433, 0)),"")</f>
        <v>12A4</v>
      </c>
      <c r="H326">
        <f>IF(J326&lt;&gt;"", INDEX($D$5:$D$1433, MATCH(J326, $E$5:$E$1433, 0)),"")</f>
        <v>0</v>
      </c>
      <c r="I326" t="str">
        <f>IFERROR(IF(J326&lt;&gt;"", INDEX($B$5:$B$1433, MATCH(J326, $E$5:$E$1433, 0)),""),"SAI")</f>
        <v>VÕ MINH KHÔI</v>
      </c>
      <c r="J326">
        <v>32000148</v>
      </c>
      <c r="K326" t="str">
        <v xml:space="preserve"> 6:40:19 AM</v>
      </c>
      <c r="L326" t="str">
        <f>IFERROR(IF($N$5="Sáng",IF(MID(K326,2,7)-MID($L$2,2,7)&gt;0,"Trễ",""),IF(MID(K326,2,7)-MID($Q$2,2,7)&gt;0,"Trễ","")),"")</f>
        <v/>
      </c>
      <c r="M326">
        <f>IFERROR(IF($N$5="Sáng",MID(K326,2,7)-MID($L$2,2,7),MID(K326,2,7)-MID($Q$2,2,7)),"")</f>
        <v>-0.013668314814814786</v>
      </c>
      <c r="Q326" t="str">
        <f>IF(B326&lt;&gt;"",IF(AND(P326="",F326=""),"Không phép ",""),"")</f>
        <v xml:space="preserve">Không phép </v>
      </c>
      <c r="R326" t="str">
        <f>UPPER(B326)</f>
        <v>TRẦN BÙI GIA TƯỜNG</v>
      </c>
      <c r="S326" t="str">
        <v>2026-2029</v>
      </c>
      <c r="T326" t="str">
        <f>IFERROR(IF(J326&lt;&gt;"", INDEX($S$5:$S$1433, MATCH(J326, $E$5:$E$1433, 0)),""),"")</f>
        <v>2024-2027</v>
      </c>
      <c r="U326" t="str">
        <v>18/3/2011</v>
      </c>
      <c r="V326">
        <f>IFERROR(IF(J326&lt;&gt;"", INDEX($U$5:$U$1433, MATCH(J326, $E$5:$E$1433, 0)),""),"")</f>
        <v>39882</v>
      </c>
      <c r="Y326">
        <f>Y325+10</f>
        <v>330003210</v>
      </c>
      <c r="Z326" t="str">
        <f>LEFT(Y326,8)</f>
        <v>33000321</v>
      </c>
      <c r="AA326" t="str">
        <v>TƯỜNG</v>
      </c>
    </row>
    <row r="327">
      <c r="A327">
        <f>IF(B327&lt;&gt;"",A326+1,"")</f>
        <v>323</v>
      </c>
      <c r="B327" t="str">
        <v>LÊ THỊ TƯỜNG VY</v>
      </c>
      <c r="C327" t="str">
        <v>10A5</v>
      </c>
      <c r="D327">
        <v>33000322</v>
      </c>
      <c r="E327">
        <v>20021307</v>
      </c>
      <c r="F327" t="str">
        <f>IFERROR(IF(VLOOKUP(E327,J:J,1,0)=E327,"X",""),"")</f>
        <v/>
      </c>
      <c r="G327" t="str">
        <f>IF(J327&lt;&gt;"", INDEX($C$5:$C$1433, MATCH(J327, $E$5:$E$1433, 0)),"")</f>
        <v>12A4</v>
      </c>
      <c r="H327">
        <f>IF(J327&lt;&gt;"", INDEX($D$5:$D$1433, MATCH(J327, $E$5:$E$1433, 0)),"")</f>
        <v>0</v>
      </c>
      <c r="I327" t="str">
        <f>IFERROR(IF(J327&lt;&gt;"", INDEX($B$5:$B$1433, MATCH(J327, $E$5:$E$1433, 0)),""),"SAI")</f>
        <v>VÕ MINH KHÔI</v>
      </c>
      <c r="J327">
        <v>32000148</v>
      </c>
      <c r="K327" t="str">
        <v xml:space="preserve"> 6:40:20 AM</v>
      </c>
      <c r="L327" t="str">
        <f>IFERROR(IF($N$5="Sáng",IF(MID(K327,2,7)-MID($L$2,2,7)&gt;0,"Trễ",""),IF(MID(K327,2,7)-MID($Q$2,2,7)&gt;0,"Trễ","")),"")</f>
        <v/>
      </c>
      <c r="M327">
        <f>IFERROR(IF($N$5="Sáng",MID(K327,2,7)-MID($L$2,2,7),MID(K327,2,7)-MID($Q$2,2,7)),"")</f>
        <v>-0.013656740740740692</v>
      </c>
      <c r="Q327" t="str">
        <f>IF(B327&lt;&gt;"",IF(AND(P327="",F327=""),"Không phép ",""),"")</f>
        <v xml:space="preserve">Không phép </v>
      </c>
      <c r="R327" t="str">
        <f>UPPER(B327)</f>
        <v>LÊ THỊ TƯỜNG VY</v>
      </c>
      <c r="S327" t="str">
        <v>2026-2029</v>
      </c>
      <c r="T327" t="str">
        <f>IFERROR(IF(J327&lt;&gt;"", INDEX($S$5:$S$1433, MATCH(J327, $E$5:$E$1433, 0)),""),"")</f>
        <v>2024-2027</v>
      </c>
      <c r="U327" t="str">
        <v>27/7/2011</v>
      </c>
      <c r="V327">
        <f>IFERROR(IF(J327&lt;&gt;"", INDEX($U$5:$U$1433, MATCH(J327, $E$5:$E$1433, 0)),""),"")</f>
        <v>39882</v>
      </c>
      <c r="Y327">
        <f>Y326+10</f>
        <v>330003220</v>
      </c>
      <c r="Z327" t="str">
        <f>LEFT(Y327,8)</f>
        <v>33000322</v>
      </c>
      <c r="AA327" t="str">
        <v>VY</v>
      </c>
    </row>
    <row r="328">
      <c r="A328">
        <f>IF(B328&lt;&gt;"",A327+1,"")</f>
        <v>324</v>
      </c>
      <c r="B328" t="str">
        <v>LÊ NGỌC YẾN</v>
      </c>
      <c r="C328" t="str">
        <v>10A5</v>
      </c>
      <c r="D328">
        <v>33000323</v>
      </c>
      <c r="E328">
        <v>19942155</v>
      </c>
      <c r="F328" t="str">
        <f>IFERROR(IF(VLOOKUP(E328,J:J,1,0)=E328,"X",""),"")</f>
        <v/>
      </c>
      <c r="G328" t="str">
        <f>IF(J328&lt;&gt;"", INDEX($C$5:$C$1433, MATCH(J328, $E$5:$E$1433, 0)),"")</f>
        <v>12A10</v>
      </c>
      <c r="H328">
        <f>IF(J328&lt;&gt;"", INDEX($D$5:$D$1433, MATCH(J328, $E$5:$E$1433, 0)),"")</f>
        <v>0</v>
      </c>
      <c r="I328" t="str">
        <f>IFERROR(IF(J328&lt;&gt;"", INDEX($B$5:$B$1433, MATCH(J328, $E$5:$E$1433, 0)),""),"SAI")</f>
        <v>HÀ NHÃ CA</v>
      </c>
      <c r="J328">
        <v>32000402</v>
      </c>
      <c r="K328" t="str">
        <v xml:space="preserve"> 6:40:26 AM</v>
      </c>
      <c r="L328" t="str">
        <f>IFERROR(IF($N$5="Sáng",IF(MID(K328,2,7)-MID($L$2,2,7)&gt;0,"Trễ",""),IF(MID(K328,2,7)-MID($Q$2,2,7)&gt;0,"Trễ","")),"")</f>
        <v/>
      </c>
      <c r="M328">
        <f>IFERROR(IF($N$5="Sáng",MID(K328,2,7)-MID($L$2,2,7),MID(K328,2,7)-MID($Q$2,2,7)),"")</f>
        <v>-0.013587296296296292</v>
      </c>
      <c r="Q328" t="str">
        <f>IF(B328&lt;&gt;"",IF(AND(P328="",F328=""),"Không phép ",""),"")</f>
        <v xml:space="preserve">Không phép </v>
      </c>
      <c r="R328" t="str">
        <f>UPPER(B328)</f>
        <v>LÊ NGỌC YẾN</v>
      </c>
      <c r="S328" t="str">
        <v>2026-2029</v>
      </c>
      <c r="T328" t="str">
        <f>IFERROR(IF(J328&lt;&gt;"", INDEX($S$5:$S$1433, MATCH(J328, $E$5:$E$1433, 0)),""),"")</f>
        <v>2024-2027</v>
      </c>
      <c r="U328" t="str">
        <v>14/3/2011</v>
      </c>
      <c r="V328" t="str">
        <f>IFERROR(IF(J328&lt;&gt;"", INDEX($U$5:$U$1433, MATCH(J328, $E$5:$E$1433, 0)),""),"")</f>
        <v>15/10/2009</v>
      </c>
      <c r="Y328">
        <f>Y327+10</f>
        <v>330003230</v>
      </c>
      <c r="Z328" t="str">
        <f>LEFT(Y328,8)</f>
        <v>33000323</v>
      </c>
      <c r="AA328" t="str">
        <v>YẾN</v>
      </c>
    </row>
    <row r="329">
      <c r="A329">
        <f>IF(B329&lt;&gt;"",A328+1,"")</f>
        <v>325</v>
      </c>
      <c r="B329" t="str">
        <v>PHẠM KIM YẾN</v>
      </c>
      <c r="C329" t="str">
        <v>10A5</v>
      </c>
      <c r="D329">
        <v>33000324</v>
      </c>
      <c r="E329">
        <v>20001899</v>
      </c>
      <c r="F329" t="str">
        <f>IFERROR(IF(VLOOKUP(E329,J:J,1,0)=E329,"X",""),"")</f>
        <v/>
      </c>
      <c r="G329" t="str">
        <f>IF(J329&lt;&gt;"", INDEX($C$5:$C$1433, MATCH(J329, $E$5:$E$1433, 0)),"")</f>
        <v>12A11</v>
      </c>
      <c r="H329">
        <f>IF(J329&lt;&gt;"", INDEX($D$5:$D$1433, MATCH(J329, $E$5:$E$1433, 0)),"")</f>
        <v>0</v>
      </c>
      <c r="I329" t="str">
        <f>IFERROR(IF(J329&lt;&gt;"", INDEX($B$5:$B$1433, MATCH(J329, $E$5:$E$1433, 0)),""),"SAI")</f>
        <v>NGÔ BẢO LỘC</v>
      </c>
      <c r="J329">
        <v>32000454</v>
      </c>
      <c r="K329" t="str">
        <v xml:space="preserve"> 6:40:28 AM</v>
      </c>
      <c r="L329" t="str">
        <f>IFERROR(IF($N$5="Sáng",IF(MID(K329,2,7)-MID($L$2,2,7)&gt;0,"Trễ",""),IF(MID(K329,2,7)-MID($Q$2,2,7)&gt;0,"Trễ","")),"")</f>
        <v/>
      </c>
      <c r="M329">
        <f>IFERROR(IF($N$5="Sáng",MID(K329,2,7)-MID($L$2,2,7),MID(K329,2,7)-MID($Q$2,2,7)),"")</f>
        <v>-0.013564148148148159</v>
      </c>
      <c r="Q329" t="str">
        <f>IF(B329&lt;&gt;"",IF(AND(P329="",F329=""),"Không phép ",""),"")</f>
        <v xml:space="preserve">Không phép </v>
      </c>
      <c r="R329" t="str">
        <f>UPPER(B329)</f>
        <v>PHẠM KIM YẾN</v>
      </c>
      <c r="S329" t="str">
        <v>2026-2029</v>
      </c>
      <c r="T329" t="str">
        <f>IFERROR(IF(J329&lt;&gt;"", INDEX($S$5:$S$1433, MATCH(J329, $E$5:$E$1433, 0)),""),"")</f>
        <v>2024-2027</v>
      </c>
      <c r="U329" t="str">
        <v>26/3/2011</v>
      </c>
      <c r="V329" t="str">
        <f>IFERROR(IF(J329&lt;&gt;"", INDEX($U$5:$U$1433, MATCH(J329, $E$5:$E$1433, 0)),""),"")</f>
        <v>30/01/2009</v>
      </c>
      <c r="Y329">
        <f>Y328+10</f>
        <v>330003240</v>
      </c>
      <c r="Z329" t="str">
        <f>LEFT(Y329,8)</f>
        <v>33000324</v>
      </c>
      <c r="AA329" t="str">
        <v>YẾN</v>
      </c>
    </row>
    <row r="330">
      <c r="A330">
        <f>IF(B330&lt;&gt;"",A329+1,"")</f>
        <v>326</v>
      </c>
      <c r="B330" t="str">
        <v>TRẦN NGÔ KHÁNH BĂNG</v>
      </c>
      <c r="C330" t="str">
        <v>10A6</v>
      </c>
      <c r="D330">
        <v>33000325</v>
      </c>
      <c r="E330">
        <v>19800011</v>
      </c>
      <c r="F330" t="str">
        <f>IFERROR(IF(VLOOKUP(E330,J:J,1,0)=E330,"X",""),"")</f>
        <v/>
      </c>
      <c r="G330" t="str">
        <f>IF(J330&lt;&gt;"", INDEX($C$5:$C$1433, MATCH(J330, $E$5:$E$1433, 0)),"")</f>
        <v>12A11</v>
      </c>
      <c r="H330">
        <f>IF(J330&lt;&gt;"", INDEX($D$5:$D$1433, MATCH(J330, $E$5:$E$1433, 0)),"")</f>
        <v>0</v>
      </c>
      <c r="I330" t="str">
        <f>IFERROR(IF(J330&lt;&gt;"", INDEX($B$5:$B$1433, MATCH(J330, $E$5:$E$1433, 0)),""),"SAI")</f>
        <v>NGÔ BẢO LỘC</v>
      </c>
      <c r="J330">
        <v>32000454</v>
      </c>
      <c r="K330" t="str">
        <v xml:space="preserve"> 6:40:29 AM</v>
      </c>
      <c r="L330" t="str">
        <f>IFERROR(IF($N$5="Sáng",IF(MID(K330,2,7)-MID($L$2,2,7)&gt;0,"Trễ",""),IF(MID(K330,2,7)-MID($Q$2,2,7)&gt;0,"Trễ","")),"")</f>
        <v/>
      </c>
      <c r="M330">
        <f>IFERROR(IF($N$5="Sáng",MID(K330,2,7)-MID($L$2,2,7),MID(K330,2,7)-MID($Q$2,2,7)),"")</f>
        <v>-0.013552574074074064</v>
      </c>
      <c r="Q330" t="str">
        <f>IF(B330&lt;&gt;"",IF(AND(P330="",F330=""),"Không phép ",""),"")</f>
        <v xml:space="preserve">Không phép </v>
      </c>
      <c r="R330" t="str">
        <f>UPPER(B330)</f>
        <v>TRẦN NGÔ KHÁNH BĂNG</v>
      </c>
      <c r="S330" t="str">
        <v>2026-2029</v>
      </c>
      <c r="T330" t="str">
        <f>IFERROR(IF(J330&lt;&gt;"", INDEX($S$5:$S$1433, MATCH(J330, $E$5:$E$1433, 0)),""),"")</f>
        <v>2024-2027</v>
      </c>
      <c r="U330" t="str">
        <v>08/3/2011</v>
      </c>
      <c r="V330" t="str">
        <f>IFERROR(IF(J330&lt;&gt;"", INDEX($U$5:$U$1433, MATCH(J330, $E$5:$E$1433, 0)),""),"")</f>
        <v>30/01/2009</v>
      </c>
      <c r="Y330">
        <f>Y329+10</f>
        <v>330003250</v>
      </c>
      <c r="Z330" t="str">
        <f>LEFT(Y330,8)</f>
        <v>33000325</v>
      </c>
      <c r="AA330" t="str">
        <v>BĂNG</v>
      </c>
    </row>
    <row r="331">
      <c r="A331">
        <f>IF(B331&lt;&gt;"",A330+1,"")</f>
        <v>327</v>
      </c>
      <c r="B331" t="str">
        <v>LÊ CHÍ BẢO</v>
      </c>
      <c r="C331" t="str">
        <v>10A6</v>
      </c>
      <c r="D331">
        <v>33000326</v>
      </c>
      <c r="E331">
        <v>19424555</v>
      </c>
      <c r="F331" t="str">
        <f>IFERROR(IF(VLOOKUP(E331,J:J,1,0)=E331,"X",""),"")</f>
        <v/>
      </c>
      <c r="G331" t="str">
        <f>IF(J331&lt;&gt;"", INDEX($C$5:$C$1433, MATCH(J331, $E$5:$E$1433, 0)),"")</f>
        <v>11A5</v>
      </c>
      <c r="H331">
        <f>IF(J331&lt;&gt;"", INDEX($D$5:$D$1433, MATCH(J331, $E$5:$E$1433, 0)),"")</f>
        <v>0</v>
      </c>
      <c r="I331" t="str">
        <f>IFERROR(IF(J331&lt;&gt;"", INDEX($B$5:$B$1433, MATCH(J331, $E$5:$E$1433, 0)),""),"SAI")</f>
        <v>NGUYỄN HỮU PHƯỚC</v>
      </c>
      <c r="J331">
        <v>32000725</v>
      </c>
      <c r="K331" t="str">
        <v xml:space="preserve"> 6:40:29 AM</v>
      </c>
      <c r="L331" t="str">
        <f>IFERROR(IF($N$5="Sáng",IF(MID(K331,2,7)-MID($L$2,2,7)&gt;0,"Trễ",""),IF(MID(K331,2,7)-MID($Q$2,2,7)&gt;0,"Trễ","")),"")</f>
        <v/>
      </c>
      <c r="M331">
        <f>IFERROR(IF($N$5="Sáng",MID(K331,2,7)-MID($L$2,2,7),MID(K331,2,7)-MID($Q$2,2,7)),"")</f>
        <v>-0.013552574074074064</v>
      </c>
      <c r="Q331" t="str">
        <f>IF(B331&lt;&gt;"",IF(AND(P331="",F331=""),"Không phép ",""),"")</f>
        <v xml:space="preserve">Không phép </v>
      </c>
      <c r="R331" t="str">
        <f>UPPER(B331)</f>
        <v>LÊ CHÍ BẢO</v>
      </c>
      <c r="S331" t="str">
        <v>2026-2029</v>
      </c>
      <c r="T331" t="str">
        <f>IFERROR(IF(J331&lt;&gt;"", INDEX($S$5:$S$1433, MATCH(J331, $E$5:$E$1433, 0)),""),"")</f>
        <v>2025-2028</v>
      </c>
      <c r="U331" t="str">
        <v>25/10/2011</v>
      </c>
      <c r="V331">
        <f>IFERROR(IF(J331&lt;&gt;"", INDEX($U$5:$U$1433, MATCH(J331, $E$5:$E$1433, 0)),""),"")</f>
        <v>40492</v>
      </c>
      <c r="Y331">
        <f>Y330+10</f>
        <v>330003260</v>
      </c>
      <c r="Z331" t="str">
        <f>LEFT(Y331,8)</f>
        <v>33000326</v>
      </c>
      <c r="AA331" t="str">
        <v>BẢO</v>
      </c>
    </row>
    <row r="332">
      <c r="A332">
        <f>IF(B332&lt;&gt;"",A331+1,"")</f>
        <v>328</v>
      </c>
      <c r="B332" t="str">
        <v>LƯU THANH DOAN</v>
      </c>
      <c r="C332" t="str">
        <v>10A6</v>
      </c>
      <c r="D332">
        <v>33000327</v>
      </c>
      <c r="E332">
        <v>19505179</v>
      </c>
      <c r="F332" t="str">
        <f>IFERROR(IF(VLOOKUP(E332,J:J,1,0)=E332,"X",""),"")</f>
        <v/>
      </c>
      <c r="G332" t="str">
        <f>IF(J332&lt;&gt;"", INDEX($C$5:$C$1433, MATCH(J332, $E$5:$E$1433, 0)),"")</f>
        <v>11A8</v>
      </c>
      <c r="H332">
        <f>IF(J332&lt;&gt;"", INDEX($D$5:$D$1433, MATCH(J332, $E$5:$E$1433, 0)),"")</f>
        <v>0</v>
      </c>
      <c r="I332" t="str">
        <f>IFERROR(IF(J332&lt;&gt;"", INDEX($B$5:$B$1433, MATCH(J332, $E$5:$E$1433, 0)),""),"SAI")</f>
        <v>TRỊNH GIA HÀO</v>
      </c>
      <c r="J332">
        <v>32000828</v>
      </c>
      <c r="K332" t="str">
        <v xml:space="preserve"> 6:40:32 AM</v>
      </c>
      <c r="L332" t="str">
        <f>IFERROR(IF($N$5="Sáng",IF(MID(K332,2,7)-MID($L$2,2,7)&gt;0,"Trễ",""),IF(MID(K332,2,7)-MID($Q$2,2,7)&gt;0,"Trễ","")),"")</f>
        <v/>
      </c>
      <c r="M332">
        <f>IFERROR(IF($N$5="Sáng",MID(K332,2,7)-MID($L$2,2,7),MID(K332,2,7)-MID($Q$2,2,7)),"")</f>
        <v>-0.013517851851851836</v>
      </c>
      <c r="Q332" t="str">
        <f>IF(B332&lt;&gt;"",IF(AND(P332="",F332=""),"Không phép ",""),"")</f>
        <v xml:space="preserve">Không phép </v>
      </c>
      <c r="R332" t="str">
        <f>UPPER(B332)</f>
        <v>LƯU THANH DOAN</v>
      </c>
      <c r="S332" t="str">
        <v>2026-2029</v>
      </c>
      <c r="T332" t="str">
        <f>IFERROR(IF(J332&lt;&gt;"", INDEX($S$5:$S$1433, MATCH(J332, $E$5:$E$1433, 0)),""),"")</f>
        <v>2025-2028</v>
      </c>
      <c r="U332" t="str">
        <v>05/10/2011</v>
      </c>
      <c r="V332">
        <f>IFERROR(IF(J332&lt;&gt;"", INDEX($U$5:$U$1433, MATCH(J332, $E$5:$E$1433, 0)),""),"")</f>
        <v>40398</v>
      </c>
      <c r="Y332">
        <f>Y331+10</f>
        <v>330003270</v>
      </c>
      <c r="Z332" t="str">
        <f>LEFT(Y332,8)</f>
        <v>33000327</v>
      </c>
      <c r="AA332" t="str">
        <v>DOAN</v>
      </c>
    </row>
    <row r="333">
      <c r="A333">
        <f>IF(B333&lt;&gt;"",A332+1,"")</f>
        <v>329</v>
      </c>
      <c r="B333" t="str">
        <v>NGUYỄN NHẤT DUY</v>
      </c>
      <c r="C333" t="str">
        <v>10A6</v>
      </c>
      <c r="D333">
        <v>33000328</v>
      </c>
      <c r="E333">
        <v>19043179</v>
      </c>
      <c r="F333" t="str">
        <f>IFERROR(IF(VLOOKUP(E333,J:J,1,0)=E333,"X",""),"")</f>
        <v/>
      </c>
      <c r="G333" t="str">
        <f>IF(J333&lt;&gt;"", INDEX($C$5:$C$1433, MATCH(J333, $E$5:$E$1433, 0)),"")</f>
        <v>11A7</v>
      </c>
      <c r="H333">
        <f>IF(J333&lt;&gt;"", INDEX($D$5:$D$1433, MATCH(J333, $E$5:$E$1433, 0)),"")</f>
        <v>0</v>
      </c>
      <c r="I333" t="str">
        <f>IFERROR(IF(J333&lt;&gt;"", INDEX($B$5:$B$1433, MATCH(J333, $E$5:$E$1433, 0)),""),"SAI")</f>
        <v>NGUYỄN THÀNH LUÂN</v>
      </c>
      <c r="J333">
        <v>32000801</v>
      </c>
      <c r="K333" t="str">
        <v xml:space="preserve"> 6:40:41 AM</v>
      </c>
      <c r="L333" t="str">
        <f>IFERROR(IF($N$5="Sáng",IF(MID(K333,2,7)-MID($L$2,2,7)&gt;0,"Trễ",""),IF(MID(K333,2,7)-MID($Q$2,2,7)&gt;0,"Trễ","")),"")</f>
        <v/>
      </c>
      <c r="M333">
        <f>IFERROR(IF($N$5="Sáng",MID(K333,2,7)-MID($L$2,2,7),MID(K333,2,7)-MID($Q$2,2,7)),"")</f>
        <v>-0.013413685185185154</v>
      </c>
      <c r="Q333" t="str">
        <f>IF(B333&lt;&gt;"",IF(AND(P333="",F333=""),"Không phép ",""),"")</f>
        <v xml:space="preserve">Không phép </v>
      </c>
      <c r="R333" t="str">
        <f>UPPER(B333)</f>
        <v>NGUYỄN NHẤT DUY</v>
      </c>
      <c r="S333" t="str">
        <v>2026-2029</v>
      </c>
      <c r="T333" t="str">
        <f>IFERROR(IF(J333&lt;&gt;"", INDEX($S$5:$S$1433, MATCH(J333, $E$5:$E$1433, 0)),""),"")</f>
        <v>2025-2028</v>
      </c>
      <c r="U333" t="str">
        <v>31/3/2011</v>
      </c>
      <c r="V333" t="str">
        <f>IFERROR(IF(J333&lt;&gt;"", INDEX($U$5:$U$1433, MATCH(J333, $E$5:$E$1433, 0)),""),"")</f>
        <v>25/12/2010</v>
      </c>
      <c r="Y333">
        <f>Y332+10</f>
        <v>330003280</v>
      </c>
      <c r="Z333" t="str">
        <f>LEFT(Y333,8)</f>
        <v>33000328</v>
      </c>
      <c r="AA333" t="str">
        <v>DUY</v>
      </c>
    </row>
    <row r="334">
      <c r="A334">
        <f>IF(B334&lt;&gt;"",A333+1,"")</f>
        <v>330</v>
      </c>
      <c r="B334" t="str">
        <v>NGÔ THÀNH HẢI</v>
      </c>
      <c r="C334" t="str">
        <v>10A6</v>
      </c>
      <c r="D334">
        <v>33000329</v>
      </c>
      <c r="E334">
        <v>19519131</v>
      </c>
      <c r="F334" t="str">
        <f>IFERROR(IF(VLOOKUP(E334,J:J,1,0)=E334,"X",""),"")</f>
        <v/>
      </c>
      <c r="G334" t="str">
        <f>IF(J334&lt;&gt;"", INDEX($C$5:$C$1433, MATCH(J334, $E$5:$E$1433, 0)),"")</f>
        <v>11A7</v>
      </c>
      <c r="H334">
        <f>IF(J334&lt;&gt;"", INDEX($D$5:$D$1433, MATCH(J334, $E$5:$E$1433, 0)),"")</f>
        <v>0</v>
      </c>
      <c r="I334" t="str">
        <f>IFERROR(IF(J334&lt;&gt;"", INDEX($B$5:$B$1433, MATCH(J334, $E$5:$E$1433, 0)),""),"SAI")</f>
        <v>NGUYỄN THÀNH LUÂN</v>
      </c>
      <c r="J334">
        <v>32000801</v>
      </c>
      <c r="K334" t="str">
        <v xml:space="preserve"> 6:40:41 AM</v>
      </c>
      <c r="L334" t="str">
        <f>IFERROR(IF($N$5="Sáng",IF(MID(K334,2,7)-MID($L$2,2,7)&gt;0,"Trễ",""),IF(MID(K334,2,7)-MID($Q$2,2,7)&gt;0,"Trễ","")),"")</f>
        <v/>
      </c>
      <c r="M334">
        <f>IFERROR(IF($N$5="Sáng",MID(K334,2,7)-MID($L$2,2,7),MID(K334,2,7)-MID($Q$2,2,7)),"")</f>
        <v>-0.013413685185185154</v>
      </c>
      <c r="Q334" t="str">
        <f>IF(B334&lt;&gt;"",IF(AND(P334="",F334=""),"Không phép ",""),"")</f>
        <v xml:space="preserve">Không phép </v>
      </c>
      <c r="R334" t="str">
        <f>UPPER(B334)</f>
        <v>NGÔ THÀNH HẢI</v>
      </c>
      <c r="S334" t="str">
        <v>2026-2029</v>
      </c>
      <c r="T334" t="str">
        <f>IFERROR(IF(J334&lt;&gt;"", INDEX($S$5:$S$1433, MATCH(J334, $E$5:$E$1433, 0)),""),"")</f>
        <v>2025-2028</v>
      </c>
      <c r="U334" t="str">
        <v>29/11/2011</v>
      </c>
      <c r="V334" t="str">
        <f>IFERROR(IF(J334&lt;&gt;"", INDEX($U$5:$U$1433, MATCH(J334, $E$5:$E$1433, 0)),""),"")</f>
        <v>25/12/2010</v>
      </c>
      <c r="Y334">
        <f>Y333+10</f>
        <v>330003290</v>
      </c>
      <c r="Z334" t="str">
        <f>LEFT(Y334,8)</f>
        <v>33000329</v>
      </c>
      <c r="AA334" t="str">
        <v>HẢI</v>
      </c>
    </row>
    <row r="335">
      <c r="A335">
        <f>IF(B335&lt;&gt;"",A334+1,"")</f>
        <v>331</v>
      </c>
      <c r="B335" t="str">
        <v>LÂM GIA HÀO</v>
      </c>
      <c r="C335" t="str">
        <v>10A6</v>
      </c>
      <c r="D335">
        <v>33000330</v>
      </c>
      <c r="E335">
        <v>19501707</v>
      </c>
      <c r="F335" t="str">
        <f>IFERROR(IF(VLOOKUP(E335,J:J,1,0)=E335,"X",""),"")</f>
        <v/>
      </c>
      <c r="G335" t="str">
        <f>IF(J335&lt;&gt;"", INDEX($C$5:$C$1433, MATCH(J335, $E$5:$E$1433, 0)),"")</f>
        <v>12A1</v>
      </c>
      <c r="H335">
        <f>IF(J335&lt;&gt;"", INDEX($D$5:$D$1433, MATCH(J335, $E$5:$E$1433, 0)),"")</f>
        <v>0</v>
      </c>
      <c r="I335" t="str">
        <f>IFERROR(IF(J335&lt;&gt;"", INDEX($B$5:$B$1433, MATCH(J335, $E$5:$E$1433, 0)),""),"SAI")</f>
        <v>NGUYỄN GIA HÂN</v>
      </c>
      <c r="J335">
        <v>32000011</v>
      </c>
      <c r="K335" t="str">
        <v xml:space="preserve"> 6:40:48 AM</v>
      </c>
      <c r="L335" t="str">
        <f>IFERROR(IF($N$5="Sáng",IF(MID(K335,2,7)-MID($L$2,2,7)&gt;0,"Trễ",""),IF(MID(K335,2,7)-MID($Q$2,2,7)&gt;0,"Trễ","")),"")</f>
        <v/>
      </c>
      <c r="M335">
        <f>IFERROR(IF($N$5="Sáng",MID(K335,2,7)-MID($L$2,2,7),MID(K335,2,7)-MID($Q$2,2,7)),"")</f>
        <v>-0.01333266666666666</v>
      </c>
      <c r="Q335" t="str">
        <f>IF(B335&lt;&gt;"",IF(AND(P335="",F335=""),"Không phép ",""),"")</f>
        <v xml:space="preserve">Không phép </v>
      </c>
      <c r="R335" t="str">
        <f>UPPER(B335)</f>
        <v>LÂM GIA HÀO</v>
      </c>
      <c r="S335" t="str">
        <v>2026-2029</v>
      </c>
      <c r="T335" t="str">
        <f>IFERROR(IF(J335&lt;&gt;"", INDEX($S$5:$S$1433, MATCH(J335, $E$5:$E$1433, 0)),""),"")</f>
        <v>2024-2027</v>
      </c>
      <c r="U335" t="str">
        <v>11/4/2011</v>
      </c>
      <c r="V335">
        <f>IFERROR(IF(J335&lt;&gt;"", INDEX($U$5:$U$1433, MATCH(J335, $E$5:$E$1433, 0)),""),"")</f>
        <v>40150</v>
      </c>
      <c r="Y335">
        <f>Y334+10</f>
        <v>330003300</v>
      </c>
      <c r="Z335" t="str">
        <f>LEFT(Y335,8)</f>
        <v>33000330</v>
      </c>
      <c r="AA335" t="str">
        <v>HÀO</v>
      </c>
    </row>
    <row r="336">
      <c r="A336">
        <f>IF(B336&lt;&gt;"",A335+1,"")</f>
        <v>332</v>
      </c>
      <c r="B336" t="str">
        <v>TRƯƠNG NHẬT HOÀNG</v>
      </c>
      <c r="C336" t="str">
        <v>10A6</v>
      </c>
      <c r="D336">
        <v>33000331</v>
      </c>
      <c r="E336">
        <v>19601803</v>
      </c>
      <c r="F336" t="str">
        <f>IFERROR(IF(VLOOKUP(E336,J:J,1,0)=E336,"X",""),"")</f>
        <v>X</v>
      </c>
      <c r="G336" t="str">
        <f>IF(J336&lt;&gt;"", INDEX($C$5:$C$1433, MATCH(J336, $E$5:$E$1433, 0)),"")</f>
        <v>10A9</v>
      </c>
      <c r="H336">
        <f>IF(J336&lt;&gt;"", INDEX($D$5:$D$1433, MATCH(J336, $E$5:$E$1433, 0)),"")</f>
        <v>33000488</v>
      </c>
      <c r="I336" t="str">
        <f>IFERROR(IF(J336&lt;&gt;"", INDEX($B$5:$B$1433, MATCH(J336, $E$5:$E$1433, 0)),""),"SAI")</f>
        <v>NGUYỄN HIẾU NGỌC</v>
      </c>
      <c r="J336">
        <v>16343227</v>
      </c>
      <c r="K336" t="str">
        <v xml:space="preserve"> 6:40:52 AM</v>
      </c>
      <c r="L336" t="str">
        <f>IFERROR(IF($N$5="Sáng",IF(MID(K336,2,7)-MID($L$2,2,7)&gt;0,"Trễ",""),IF(MID(K336,2,7)-MID($Q$2,2,7)&gt;0,"Trễ","")),"")</f>
        <v/>
      </c>
      <c r="M336">
        <f>IFERROR(IF($N$5="Sáng",MID(K336,2,7)-MID($L$2,2,7),MID(K336,2,7)-MID($Q$2,2,7)),"")</f>
        <v>-0.013286370370370337</v>
      </c>
      <c r="Q336" t="str">
        <f>IF(B336&lt;&gt;"",IF(AND(P336="",F336=""),"Không phép ",""),"")</f>
        <v/>
      </c>
      <c r="R336" t="str">
        <f>UPPER(B336)</f>
        <v>TRƯƠNG NHẬT HOÀNG</v>
      </c>
      <c r="S336" t="str">
        <v>2026-2029</v>
      </c>
      <c r="T336" t="str">
        <f>IFERROR(IF(J336&lt;&gt;"", INDEX($S$5:$S$1433, MATCH(J336, $E$5:$E$1433, 0)),""),"")</f>
        <v>2026-2029</v>
      </c>
      <c r="U336" t="str">
        <v>11/8/2011</v>
      </c>
      <c r="V336" t="str">
        <f>IFERROR(IF(J336&lt;&gt;"", INDEX($U$5:$U$1433, MATCH(J336, $E$5:$E$1433, 0)),""),"")</f>
        <v>07/5/2011</v>
      </c>
      <c r="Y336">
        <f>Y335+10</f>
        <v>330003310</v>
      </c>
      <c r="Z336" t="str">
        <f>LEFT(Y336,8)</f>
        <v>33000331</v>
      </c>
      <c r="AA336" t="str">
        <v>HOÀNG</v>
      </c>
    </row>
    <row r="337">
      <c r="A337">
        <f>IF(B337&lt;&gt;"",A336+1,"")</f>
        <v>333</v>
      </c>
      <c r="B337" t="str">
        <v>NGUYỄN QUỐC HƯNG</v>
      </c>
      <c r="C337" t="str">
        <v>10A6</v>
      </c>
      <c r="D337">
        <v>33000332</v>
      </c>
      <c r="E337">
        <v>19404843</v>
      </c>
      <c r="F337" t="str">
        <f>IFERROR(IF(VLOOKUP(E337,J:J,1,0)=E337,"X",""),"")</f>
        <v/>
      </c>
      <c r="G337" t="str">
        <f>IF(J337&lt;&gt;"", INDEX($C$5:$C$1433, MATCH(J337, $E$5:$E$1433, 0)),"")</f>
        <v>11A9</v>
      </c>
      <c r="H337">
        <f>IF(J337&lt;&gt;"", INDEX($D$5:$D$1433, MATCH(J337, $E$5:$E$1433, 0)),"")</f>
        <v>0</v>
      </c>
      <c r="I337" t="str">
        <f>IFERROR(IF(J337&lt;&gt;"", INDEX($B$5:$B$1433, MATCH(J337, $E$5:$E$1433, 0)),""),"SAI")</f>
        <v>CHU THUÝ AN</v>
      </c>
      <c r="J337">
        <v>32000867</v>
      </c>
      <c r="K337" t="str">
        <v xml:space="preserve"> 6:40:54 AM</v>
      </c>
      <c r="L337" t="str">
        <f>IFERROR(IF($N$5="Sáng",IF(MID(K337,2,7)-MID($L$2,2,7)&gt;0,"Trễ",""),IF(MID(K337,2,7)-MID($Q$2,2,7)&gt;0,"Trễ","")),"")</f>
        <v/>
      </c>
      <c r="M337">
        <f>IFERROR(IF($N$5="Sáng",MID(K337,2,7)-MID($L$2,2,7),MID(K337,2,7)-MID($Q$2,2,7)),"")</f>
        <v>-0.013263222222222204</v>
      </c>
      <c r="Q337" t="str">
        <f>IF(B337&lt;&gt;"",IF(AND(P337="",F337=""),"Không phép ",""),"")</f>
        <v xml:space="preserve">Không phép </v>
      </c>
      <c r="R337" t="str">
        <f>UPPER(B337)</f>
        <v>NGUYỄN QUỐC HƯNG</v>
      </c>
      <c r="S337" t="str">
        <v>2026-2029</v>
      </c>
      <c r="T337" t="str">
        <f>IFERROR(IF(J337&lt;&gt;"", INDEX($S$5:$S$1433, MATCH(J337, $E$5:$E$1433, 0)),""),"")</f>
        <v>2025-2028</v>
      </c>
      <c r="U337" t="str">
        <v>18/4/2011</v>
      </c>
      <c r="V337" t="str">
        <f>IFERROR(IF(J337&lt;&gt;"", INDEX($U$5:$U$1433, MATCH(J337, $E$5:$E$1433, 0)),""),"")</f>
        <v>15/01/2007</v>
      </c>
      <c r="Y337">
        <f>Y336+10</f>
        <v>330003320</v>
      </c>
      <c r="Z337" t="str">
        <f>LEFT(Y337,8)</f>
        <v>33000332</v>
      </c>
      <c r="AA337" t="str">
        <v>HƯNG</v>
      </c>
    </row>
    <row r="338">
      <c r="A338">
        <f>IF(B338&lt;&gt;"",A337+1,"")</f>
        <v>334</v>
      </c>
      <c r="B338" t="str">
        <v>ĐẶNG KHÁNH HUY</v>
      </c>
      <c r="C338" t="str">
        <v>10A6</v>
      </c>
      <c r="D338">
        <v>33000333</v>
      </c>
      <c r="E338">
        <v>17938811</v>
      </c>
      <c r="F338" t="str">
        <f>IFERROR(IF(VLOOKUP(E338,J:J,1,0)=E338,"X",""),"")</f>
        <v/>
      </c>
      <c r="G338" t="str">
        <f>IF(J338&lt;&gt;"", INDEX($C$5:$C$1433, MATCH(J338, $E$5:$E$1433, 0)),"")</f>
        <v>11A9</v>
      </c>
      <c r="H338">
        <f>IF(J338&lt;&gt;"", INDEX($D$5:$D$1433, MATCH(J338, $E$5:$E$1433, 0)),"")</f>
        <v>0</v>
      </c>
      <c r="I338" t="str">
        <f>IFERROR(IF(J338&lt;&gt;"", INDEX($B$5:$B$1433, MATCH(J338, $E$5:$E$1433, 0)),""),"SAI")</f>
        <v>CHU THUÝ AN</v>
      </c>
      <c r="J338">
        <v>32000867</v>
      </c>
      <c r="K338" t="str">
        <v xml:space="preserve"> 6:40:55 AM</v>
      </c>
      <c r="L338" t="str">
        <f>IFERROR(IF($N$5="Sáng",IF(MID(K338,2,7)-MID($L$2,2,7)&gt;0,"Trễ",""),IF(MID(K338,2,7)-MID($Q$2,2,7)&gt;0,"Trễ","")),"")</f>
        <v/>
      </c>
      <c r="M338">
        <f>IFERROR(IF($N$5="Sáng",MID(K338,2,7)-MID($L$2,2,7),MID(K338,2,7)-MID($Q$2,2,7)),"")</f>
        <v>-0.01325164814814811</v>
      </c>
      <c r="Q338" t="str">
        <f>IF(B338&lt;&gt;"",IF(AND(P338="",F338=""),"Không phép ",""),"")</f>
        <v xml:space="preserve">Không phép </v>
      </c>
      <c r="R338" t="str">
        <f>UPPER(B338)</f>
        <v>ĐẶNG KHÁNH HUY</v>
      </c>
      <c r="S338" t="str">
        <v>2026-2029</v>
      </c>
      <c r="T338" t="str">
        <f>IFERROR(IF(J338&lt;&gt;"", INDEX($S$5:$S$1433, MATCH(J338, $E$5:$E$1433, 0)),""),"")</f>
        <v>2025-2028</v>
      </c>
      <c r="U338" t="str">
        <v>09/11/2011</v>
      </c>
      <c r="V338" t="str">
        <f>IFERROR(IF(J338&lt;&gt;"", INDEX($U$5:$U$1433, MATCH(J338, $E$5:$E$1433, 0)),""),"")</f>
        <v>15/01/2007</v>
      </c>
      <c r="Y338">
        <f>Y337+10</f>
        <v>330003330</v>
      </c>
      <c r="Z338" t="str">
        <f>LEFT(Y338,8)</f>
        <v>33000333</v>
      </c>
      <c r="AA338" t="str">
        <v>HUY</v>
      </c>
    </row>
    <row r="339">
      <c r="A339">
        <f>IF(B339&lt;&gt;"",A338+1,"")</f>
        <v>335</v>
      </c>
      <c r="B339" t="str">
        <v>TRẦN ĐỨC HUY</v>
      </c>
      <c r="C339" t="str">
        <v>10A6</v>
      </c>
      <c r="D339">
        <v>33000334</v>
      </c>
      <c r="E339">
        <v>19519899</v>
      </c>
      <c r="F339" t="str">
        <f>IFERROR(IF(VLOOKUP(E339,J:J,1,0)=E339,"X",""),"")</f>
        <v/>
      </c>
      <c r="G339" t="str">
        <f>IF(J339&lt;&gt;"", INDEX($C$5:$C$1433, MATCH(J339, $E$5:$E$1433, 0)),"")</f>
        <v>12A11</v>
      </c>
      <c r="H339">
        <f>IF(J339&lt;&gt;"", INDEX($D$5:$D$1433, MATCH(J339, $E$5:$E$1433, 0)),"")</f>
        <v>0</v>
      </c>
      <c r="I339" t="str">
        <f>IFERROR(IF(J339&lt;&gt;"", INDEX($B$5:$B$1433, MATCH(J339, $E$5:$E$1433, 0)),""),"SAI")</f>
        <v>LƯU NGUYỄN NGỌC ÁI</v>
      </c>
      <c r="J339">
        <v>32000443</v>
      </c>
      <c r="K339" t="str">
        <v xml:space="preserve"> 6:41:03 AM</v>
      </c>
      <c r="L339" t="str">
        <f>IFERROR(IF($N$5="Sáng",IF(MID(K339,2,7)-MID($L$2,2,7)&gt;0,"Trễ",""),IF(MID(K339,2,7)-MID($Q$2,2,7)&gt;0,"Trễ","")),"")</f>
        <v/>
      </c>
      <c r="M339">
        <f>IFERROR(IF($N$5="Sáng",MID(K339,2,7)-MID($L$2,2,7),MID(K339,2,7)-MID($Q$2,2,7)),"")</f>
        <v>-0.013159055555555577</v>
      </c>
      <c r="Q339" t="str">
        <f>IF(B339&lt;&gt;"",IF(AND(P339="",F339=""),"Không phép ",""),"")</f>
        <v xml:space="preserve">Không phép </v>
      </c>
      <c r="R339" t="str">
        <f>UPPER(B339)</f>
        <v>TRẦN ĐỨC HUY</v>
      </c>
      <c r="S339" t="str">
        <v>2026-2029</v>
      </c>
      <c r="T339" t="str">
        <f>IFERROR(IF(J339&lt;&gt;"", INDEX($S$5:$S$1433, MATCH(J339, $E$5:$E$1433, 0)),""),"")</f>
        <v>2024-2027</v>
      </c>
      <c r="U339" t="str">
        <v>29/7/2011</v>
      </c>
      <c r="V339" t="str">
        <f>IFERROR(IF(J339&lt;&gt;"", INDEX($U$5:$U$1433, MATCH(J339, $E$5:$E$1433, 0)),""),"")</f>
        <v>13/01/2009</v>
      </c>
      <c r="Y339">
        <f>Y338+10</f>
        <v>330003340</v>
      </c>
      <c r="Z339" t="str">
        <f>LEFT(Y339,8)</f>
        <v>33000334</v>
      </c>
      <c r="AA339" t="str">
        <v>HUY</v>
      </c>
    </row>
    <row r="340">
      <c r="A340">
        <f>IF(B340&lt;&gt;"",A339+1,"")</f>
        <v>336</v>
      </c>
      <c r="B340" t="str">
        <v>GIANG MỸ HUYỀN</v>
      </c>
      <c r="C340" t="str">
        <v>10A6</v>
      </c>
      <c r="D340">
        <v>33000335</v>
      </c>
      <c r="E340">
        <v>20247179</v>
      </c>
      <c r="F340" t="str">
        <f>IFERROR(IF(VLOOKUP(E340,J:J,1,0)=E340,"X",""),"")</f>
        <v/>
      </c>
      <c r="G340" t="str">
        <f>IF(J340&lt;&gt;"", INDEX($C$5:$C$1433, MATCH(J340, $E$5:$E$1433, 0)),"")</f>
        <v>12A11</v>
      </c>
      <c r="H340">
        <f>IF(J340&lt;&gt;"", INDEX($D$5:$D$1433, MATCH(J340, $E$5:$E$1433, 0)),"")</f>
        <v>0</v>
      </c>
      <c r="I340" t="str">
        <f>IFERROR(IF(J340&lt;&gt;"", INDEX($B$5:$B$1433, MATCH(J340, $E$5:$E$1433, 0)),""),"SAI")</f>
        <v>LƯU NGUYỄN NGỌC ÁI</v>
      </c>
      <c r="J340">
        <v>32000443</v>
      </c>
      <c r="K340" t="str">
        <v xml:space="preserve"> 6:41:03 AM</v>
      </c>
      <c r="L340" t="str">
        <f>IFERROR(IF($N$5="Sáng",IF(MID(K340,2,7)-MID($L$2,2,7)&gt;0,"Trễ",""),IF(MID(K340,2,7)-MID($Q$2,2,7)&gt;0,"Trễ","")),"")</f>
        <v/>
      </c>
      <c r="M340">
        <f>IFERROR(IF($N$5="Sáng",MID(K340,2,7)-MID($L$2,2,7),MID(K340,2,7)-MID($Q$2,2,7)),"")</f>
        <v>-0.013159055555555577</v>
      </c>
      <c r="Q340" t="str">
        <f>IF(B340&lt;&gt;"",IF(AND(P340="",F340=""),"Không phép ",""),"")</f>
        <v xml:space="preserve">Không phép </v>
      </c>
      <c r="R340" t="str">
        <f>UPPER(B340)</f>
        <v>GIANG MỸ HUYỀN</v>
      </c>
      <c r="S340" t="str">
        <v>2026-2029</v>
      </c>
      <c r="T340" t="str">
        <f>IFERROR(IF(J340&lt;&gt;"", INDEX($S$5:$S$1433, MATCH(J340, $E$5:$E$1433, 0)),""),"")</f>
        <v>2024-2027</v>
      </c>
      <c r="U340" t="str">
        <v>24/8/2011</v>
      </c>
      <c r="V340" t="str">
        <f>IFERROR(IF(J340&lt;&gt;"", INDEX($U$5:$U$1433, MATCH(J340, $E$5:$E$1433, 0)),""),"")</f>
        <v>13/01/2009</v>
      </c>
      <c r="Y340">
        <f>Y339+10</f>
        <v>330003350</v>
      </c>
      <c r="Z340" t="str">
        <f>LEFT(Y340,8)</f>
        <v>33000335</v>
      </c>
      <c r="AA340" t="str">
        <v>HUYỀN</v>
      </c>
    </row>
    <row r="341">
      <c r="A341">
        <f>IF(B341&lt;&gt;"",A340+1,"")</f>
        <v>337</v>
      </c>
      <c r="B341" t="str">
        <v>LÊ PHÚC KHANG</v>
      </c>
      <c r="C341" t="str">
        <v>10A6</v>
      </c>
      <c r="D341">
        <v>33000336</v>
      </c>
      <c r="E341">
        <v>14839835</v>
      </c>
      <c r="F341" t="str">
        <f>IFERROR(IF(VLOOKUP(E341,J:J,1,0)=E341,"X",""),"")</f>
        <v/>
      </c>
      <c r="G341" t="str">
        <f>IF(J341&lt;&gt;"", INDEX($C$5:$C$1433, MATCH(J341, $E$5:$E$1433, 0)),"")</f>
        <v>11A1</v>
      </c>
      <c r="H341" t="str">
        <f>IF(J341&lt;&gt;"", INDEX($D$5:$D$1433, MATCH(J341, $E$5:$E$1433, 0)),"")</f>
        <v>https://oa.zalo.me/chatv2?uid=7985669110316482186&amp;oaid=1057351410985795213</v>
      </c>
      <c r="I341" t="str">
        <f>IFERROR(IF(J341&lt;&gt;"", INDEX($B$5:$B$1433, MATCH(J341, $E$5:$E$1433, 0)),""),"SAI")</f>
        <v>PHẠM TRẦN THÚY AN</v>
      </c>
      <c r="J341">
        <v>32000479</v>
      </c>
      <c r="K341" t="str">
        <v xml:space="preserve"> 6:41:04 AM</v>
      </c>
      <c r="L341" t="str">
        <f>IFERROR(IF($N$5="Sáng",IF(MID(K341,2,7)-MID($L$2,2,7)&gt;0,"Trễ",""),IF(MID(K341,2,7)-MID($Q$2,2,7)&gt;0,"Trễ","")),"")</f>
        <v/>
      </c>
      <c r="M341">
        <f>IFERROR(IF($N$5="Sáng",MID(K341,2,7)-MID($L$2,2,7),MID(K341,2,7)-MID($Q$2,2,7)),"")</f>
        <v>-0.013147481481481427</v>
      </c>
      <c r="Q341" t="str">
        <f>IF(B341&lt;&gt;"",IF(AND(P341="",F341=""),"Không phép ",""),"")</f>
        <v xml:space="preserve">Không phép </v>
      </c>
      <c r="R341" t="str">
        <f>UPPER(B341)</f>
        <v>LÊ PHÚC KHANG</v>
      </c>
      <c r="S341" t="str">
        <v>2026-2029</v>
      </c>
      <c r="T341" t="str">
        <f>IFERROR(IF(J341&lt;&gt;"", INDEX($S$5:$S$1433, MATCH(J341, $E$5:$E$1433, 0)),""),"")</f>
        <v>2025-2028</v>
      </c>
      <c r="U341" t="str">
        <v>09/4/2011</v>
      </c>
      <c r="V341" t="str">
        <f>IFERROR(IF(J341&lt;&gt;"", INDEX($U$5:$U$1433, MATCH(J341, $E$5:$E$1433, 0)),""),"")</f>
        <v>15/7/2010</v>
      </c>
      <c r="Y341">
        <f>Y340+10</f>
        <v>330003360</v>
      </c>
      <c r="Z341" t="str">
        <f>LEFT(Y341,8)</f>
        <v>33000336</v>
      </c>
      <c r="AA341" t="str">
        <v>KHANG</v>
      </c>
    </row>
    <row r="342">
      <c r="A342">
        <f>IF(B342&lt;&gt;"",A341+1,"")</f>
        <v>338</v>
      </c>
      <c r="B342" t="str">
        <v>TRẦN TRỌNG KHANG</v>
      </c>
      <c r="C342" t="str">
        <v>10A6</v>
      </c>
      <c r="D342">
        <v>33000337</v>
      </c>
      <c r="E342">
        <v>19961547</v>
      </c>
      <c r="F342" t="str">
        <f>IFERROR(IF(VLOOKUP(E342,J:J,1,0)=E342,"X",""),"")</f>
        <v/>
      </c>
      <c r="G342" t="str">
        <f>IF(J342&lt;&gt;"", INDEX($C$5:$C$1433, MATCH(J342, $E$5:$E$1433, 0)),"")</f>
        <v>11A1</v>
      </c>
      <c r="H342" t="str">
        <f>IF(J342&lt;&gt;"", INDEX($D$5:$D$1433, MATCH(J342, $E$5:$E$1433, 0)),"")</f>
        <v>https://oa.zalo.me/chatv2?uid=7985669110316482186&amp;oaid=1057351410985795213</v>
      </c>
      <c r="I342" t="str">
        <f>IFERROR(IF(J342&lt;&gt;"", INDEX($B$5:$B$1433, MATCH(J342, $E$5:$E$1433, 0)),""),"SAI")</f>
        <v>PHẠM TRẦN THÚY AN</v>
      </c>
      <c r="J342">
        <v>32000479</v>
      </c>
      <c r="K342" t="str">
        <v xml:space="preserve"> 6:41:05 AM</v>
      </c>
      <c r="L342" t="str">
        <f>IFERROR(IF($N$5="Sáng",IF(MID(K342,2,7)-MID($L$2,2,7)&gt;0,"Trễ",""),IF(MID(K342,2,7)-MID($Q$2,2,7)&gt;0,"Trễ","")),"")</f>
        <v/>
      </c>
      <c r="M342">
        <f>IFERROR(IF($N$5="Sáng",MID(K342,2,7)-MID($L$2,2,7),MID(K342,2,7)-MID($Q$2,2,7)),"")</f>
        <v>-0.013135907407407388</v>
      </c>
      <c r="Q342" t="str">
        <f>IF(B342&lt;&gt;"",IF(AND(P342="",F342=""),"Không phép ",""),"")</f>
        <v xml:space="preserve">Không phép </v>
      </c>
      <c r="R342" t="str">
        <f>UPPER(B342)</f>
        <v>TRẦN TRỌNG KHANG</v>
      </c>
      <c r="S342" t="str">
        <v>2026-2029</v>
      </c>
      <c r="T342" t="str">
        <f>IFERROR(IF(J342&lt;&gt;"", INDEX($S$5:$S$1433, MATCH(J342, $E$5:$E$1433, 0)),""),"")</f>
        <v>2025-2028</v>
      </c>
      <c r="U342" t="str">
        <v>29/8/2011</v>
      </c>
      <c r="V342" t="str">
        <f>IFERROR(IF(J342&lt;&gt;"", INDEX($U$5:$U$1433, MATCH(J342, $E$5:$E$1433, 0)),""),"")</f>
        <v>15/7/2010</v>
      </c>
      <c r="Y342">
        <f>Y341+10</f>
        <v>330003370</v>
      </c>
      <c r="Z342" t="str">
        <f>LEFT(Y342,8)</f>
        <v>33000337</v>
      </c>
      <c r="AA342" t="str">
        <v>KHANG</v>
      </c>
    </row>
    <row r="343">
      <c r="A343">
        <f>IF(B343&lt;&gt;"",A342+1,"")</f>
        <v>339</v>
      </c>
      <c r="B343" t="str">
        <v>MÃ GIẢNG KHIÊM</v>
      </c>
      <c r="C343" t="str">
        <v>10A6</v>
      </c>
      <c r="D343">
        <v>33000338</v>
      </c>
      <c r="E343">
        <v>19610363</v>
      </c>
      <c r="F343" t="str">
        <f>IFERROR(IF(VLOOKUP(E343,J:J,1,0)=E343,"X",""),"")</f>
        <v/>
      </c>
      <c r="G343" t="str">
        <f>IF(J343&lt;&gt;"", INDEX($C$5:$C$1433, MATCH(J343, $E$5:$E$1433, 0)),"")</f>
        <v>12A5</v>
      </c>
      <c r="H343">
        <f>IF(J343&lt;&gt;"", INDEX($D$5:$D$1433, MATCH(J343, $E$5:$E$1433, 0)),"")</f>
        <v>0</v>
      </c>
      <c r="I343" t="str">
        <f>IFERROR(IF(J343&lt;&gt;"", INDEX($B$5:$B$1433, MATCH(J343, $E$5:$E$1433, 0)),""),"SAI")</f>
        <v>TRẦN THỊ MỸ THUẬN</v>
      </c>
      <c r="J343">
        <v>32000216</v>
      </c>
      <c r="K343" t="str">
        <v xml:space="preserve"> 6:41:05 AM</v>
      </c>
      <c r="L343" t="str">
        <f>IFERROR(IF($N$5="Sáng",IF(MID(K343,2,7)-MID($L$2,2,7)&gt;0,"Trễ",""),IF(MID(K343,2,7)-MID($Q$2,2,7)&gt;0,"Trễ","")),"")</f>
        <v/>
      </c>
      <c r="M343">
        <f>IFERROR(IF($N$5="Sáng",MID(K343,2,7)-MID($L$2,2,7),MID(K343,2,7)-MID($Q$2,2,7)),"")</f>
        <v>-0.013135907407407388</v>
      </c>
      <c r="Q343" t="str">
        <f>IF(B343&lt;&gt;"",IF(AND(P343="",F343=""),"Không phép ",""),"")</f>
        <v xml:space="preserve">Không phép </v>
      </c>
      <c r="R343" t="str">
        <f>UPPER(B343)</f>
        <v>MÃ GIẢNG KHIÊM</v>
      </c>
      <c r="S343" t="str">
        <v>2026-2029</v>
      </c>
      <c r="T343" t="str">
        <f>IFERROR(IF(J343&lt;&gt;"", INDEX($S$5:$S$1433, MATCH(J343, $E$5:$E$1433, 0)),""),"")</f>
        <v>2024-2027</v>
      </c>
      <c r="U343" t="str">
        <v>29/3/2011</v>
      </c>
      <c r="V343" t="str">
        <f>IFERROR(IF(J343&lt;&gt;"", INDEX($U$5:$U$1433, MATCH(J343, $E$5:$E$1433, 0)),""),"")</f>
        <v>18/12/2009</v>
      </c>
      <c r="Y343">
        <f>Y342+10</f>
        <v>330003380</v>
      </c>
      <c r="Z343" t="str">
        <f>LEFT(Y343,8)</f>
        <v>33000338</v>
      </c>
      <c r="AA343" t="str">
        <v>KHIÊM</v>
      </c>
    </row>
    <row r="344">
      <c r="A344">
        <f>IF(B344&lt;&gt;"",A343+1,"")</f>
        <v>340</v>
      </c>
      <c r="B344" t="str">
        <v>ĐẶNG NGUYỄN THIÊN KIM</v>
      </c>
      <c r="C344" t="str">
        <v>10A6</v>
      </c>
      <c r="D344">
        <v>33000339</v>
      </c>
      <c r="E344">
        <v>19542363</v>
      </c>
      <c r="F344" t="str">
        <f>IFERROR(IF(VLOOKUP(E344,J:J,1,0)=E344,"X",""),"")</f>
        <v/>
      </c>
      <c r="G344" t="str">
        <f>IF(J344&lt;&gt;"", INDEX($C$5:$C$1433, MATCH(J344, $E$5:$E$1433, 0)),"")</f>
        <v>12A5</v>
      </c>
      <c r="H344">
        <f>IF(J344&lt;&gt;"", INDEX($D$5:$D$1433, MATCH(J344, $E$5:$E$1433, 0)),"")</f>
        <v>0</v>
      </c>
      <c r="I344" t="str">
        <f>IFERROR(IF(J344&lt;&gt;"", INDEX($B$5:$B$1433, MATCH(J344, $E$5:$E$1433, 0)),""),"SAI")</f>
        <v>TRẦN THỊ MỸ THUẬN</v>
      </c>
      <c r="J344">
        <v>32000216</v>
      </c>
      <c r="K344" t="str">
        <v xml:space="preserve"> 6:41:06 AM</v>
      </c>
      <c r="L344" t="str">
        <f>IFERROR(IF($N$5="Sáng",IF(MID(K344,2,7)-MID($L$2,2,7)&gt;0,"Trễ",""),IF(MID(K344,2,7)-MID($Q$2,2,7)&gt;0,"Trễ","")),"")</f>
        <v/>
      </c>
      <c r="M344">
        <f>IFERROR(IF($N$5="Sáng",MID(K344,2,7)-MID($L$2,2,7),MID(K344,2,7)-MID($Q$2,2,7)),"")</f>
        <v>-0.013124333333333293</v>
      </c>
      <c r="Q344" t="str">
        <f>IF(B344&lt;&gt;"",IF(AND(P344="",F344=""),"Không phép ",""),"")</f>
        <v xml:space="preserve">Không phép </v>
      </c>
      <c r="R344" t="str">
        <f>UPPER(B344)</f>
        <v>ĐẶNG NGUYỄN THIÊN KIM</v>
      </c>
      <c r="S344" t="str">
        <v>2026-2029</v>
      </c>
      <c r="T344" t="str">
        <f>IFERROR(IF(J344&lt;&gt;"", INDEX($S$5:$S$1433, MATCH(J344, $E$5:$E$1433, 0)),""),"")</f>
        <v>2024-2027</v>
      </c>
      <c r="U344" t="str">
        <v>13/8/2011</v>
      </c>
      <c r="V344" t="str">
        <f>IFERROR(IF(J344&lt;&gt;"", INDEX($U$5:$U$1433, MATCH(J344, $E$5:$E$1433, 0)),""),"")</f>
        <v>18/12/2009</v>
      </c>
      <c r="Y344">
        <f>Y343+10</f>
        <v>330003390</v>
      </c>
      <c r="Z344" t="str">
        <f>LEFT(Y344,8)</f>
        <v>33000339</v>
      </c>
      <c r="AA344" t="str">
        <v>KIM</v>
      </c>
    </row>
    <row r="345">
      <c r="A345">
        <f>IF(B345&lt;&gt;"",A344+1,"")</f>
        <v>341</v>
      </c>
      <c r="B345" t="str">
        <v>NGUYỄN GIA LỘC</v>
      </c>
      <c r="C345" t="str">
        <v>10A6</v>
      </c>
      <c r="D345">
        <v>33000340</v>
      </c>
      <c r="E345">
        <v>20604155</v>
      </c>
      <c r="F345" t="str">
        <f>IFERROR(IF(VLOOKUP(E345,J:J,1,0)=E345,"X",""),"")</f>
        <v/>
      </c>
      <c r="G345" t="str">
        <f>IF(J345&lt;&gt;"", INDEX($C$5:$C$1433, MATCH(J345, $E$5:$E$1433, 0)),"")</f>
        <v>12A1</v>
      </c>
      <c r="H345">
        <f>IF(J345&lt;&gt;"", INDEX($D$5:$D$1433, MATCH(J345, $E$5:$E$1433, 0)),"")</f>
        <v>0</v>
      </c>
      <c r="I345" t="str">
        <f>IFERROR(IF(J345&lt;&gt;"", INDEX($B$5:$B$1433, MATCH(J345, $E$5:$E$1433, 0)),""),"SAI")</f>
        <v>TRẦN KHAI TÂM</v>
      </c>
      <c r="J345">
        <v>32000031</v>
      </c>
      <c r="K345" t="str">
        <v xml:space="preserve"> 6:41:11 AM</v>
      </c>
      <c r="L345" t="str">
        <f>IFERROR(IF($N$5="Sáng",IF(MID(K345,2,7)-MID($L$2,2,7)&gt;0,"Trễ",""),IF(MID(K345,2,7)-MID($Q$2,2,7)&gt;0,"Trễ","")),"")</f>
        <v/>
      </c>
      <c r="M345">
        <f>IFERROR(IF($N$5="Sáng",MID(K345,2,7)-MID($L$2,2,7),MID(K345,2,7)-MID($Q$2,2,7)),"")</f>
        <v>-0.013066462962962933</v>
      </c>
      <c r="Q345" t="str">
        <f>IF(B345&lt;&gt;"",IF(AND(P345="",F345=""),"Không phép ",""),"")</f>
        <v xml:space="preserve">Không phép </v>
      </c>
      <c r="R345" t="str">
        <f>UPPER(B345)</f>
        <v>NGUYỄN GIA LỘC</v>
      </c>
      <c r="S345" t="str">
        <v>2026-2029</v>
      </c>
      <c r="T345" t="str">
        <f>IFERROR(IF(J345&lt;&gt;"", INDEX($S$5:$S$1433, MATCH(J345, $E$5:$E$1433, 0)),""),"")</f>
        <v>2024-2027</v>
      </c>
      <c r="U345" t="str">
        <v>02/9/2011</v>
      </c>
      <c r="V345">
        <f>IFERROR(IF(J345&lt;&gt;"", INDEX($U$5:$U$1433, MATCH(J345, $E$5:$E$1433, 0)),""),"")</f>
        <v>40060</v>
      </c>
      <c r="Y345">
        <f>Y344+10</f>
        <v>330003400</v>
      </c>
      <c r="Z345" t="str">
        <f>LEFT(Y345,8)</f>
        <v>33000340</v>
      </c>
      <c r="AA345" t="str">
        <v>LỘC</v>
      </c>
    </row>
    <row r="346">
      <c r="A346">
        <f>IF(B346&lt;&gt;"",A345+1,"")</f>
        <v>342</v>
      </c>
      <c r="B346" t="str">
        <v>NGUYỄN TRẦN NGỌC MAI</v>
      </c>
      <c r="C346" t="str">
        <v>10A6</v>
      </c>
      <c r="D346">
        <v>33000341</v>
      </c>
      <c r="E346">
        <v>19357627</v>
      </c>
      <c r="F346" t="str">
        <f>IFERROR(IF(VLOOKUP(E346,J:J,1,0)=E346,"X",""),"")</f>
        <v/>
      </c>
      <c r="G346" t="str">
        <f>IF(J346&lt;&gt;"", INDEX($C$5:$C$1433, MATCH(J346, $E$5:$E$1433, 0)),"")</f>
        <v>12A9</v>
      </c>
      <c r="H346">
        <f>IF(J346&lt;&gt;"", INDEX($D$5:$D$1433, MATCH(J346, $E$5:$E$1433, 0)),"")</f>
        <v>0</v>
      </c>
      <c r="I346" t="str">
        <f>IFERROR(IF(J346&lt;&gt;"", INDEX($B$5:$B$1433, MATCH(J346, $E$5:$E$1433, 0)),""),"SAI")</f>
        <v>BÙI THỊ KIỀU DIỄM</v>
      </c>
      <c r="J346">
        <v>32000357</v>
      </c>
      <c r="K346" t="str">
        <v xml:space="preserve"> 6:41:14 AM</v>
      </c>
      <c r="L346" t="str">
        <f>IFERROR(IF($N$5="Sáng",IF(MID(K346,2,7)-MID($L$2,2,7)&gt;0,"Trễ",""),IF(MID(K346,2,7)-MID($Q$2,2,7)&gt;0,"Trễ","")),"")</f>
        <v/>
      </c>
      <c r="M346">
        <f>IFERROR(IF($N$5="Sáng",MID(K346,2,7)-MID($L$2,2,7),MID(K346,2,7)-MID($Q$2,2,7)),"")</f>
        <v>-0.013031740740740705</v>
      </c>
      <c r="Q346" t="str">
        <f>IF(B346&lt;&gt;"",IF(AND(P346="",F346=""),"Không phép ",""),"")</f>
        <v xml:space="preserve">Không phép </v>
      </c>
      <c r="R346" t="str">
        <f>UPPER(B346)</f>
        <v>NGUYỄN TRẦN NGỌC MAI</v>
      </c>
      <c r="S346" t="str">
        <v>2026-2029</v>
      </c>
      <c r="T346" t="str">
        <f>IFERROR(IF(J346&lt;&gt;"", INDEX($S$5:$S$1433, MATCH(J346, $E$5:$E$1433, 0)),""),"")</f>
        <v>2024-2027</v>
      </c>
      <c r="U346" t="str">
        <v>03/3/2011</v>
      </c>
      <c r="V346" t="str">
        <f>IFERROR(IF(J346&lt;&gt;"", INDEX($U$5:$U$1433, MATCH(J346, $E$5:$E$1433, 0)),""),"")</f>
        <v>22/10/2009</v>
      </c>
      <c r="Y346">
        <f>Y345+10</f>
        <v>330003410</v>
      </c>
      <c r="Z346" t="str">
        <f>LEFT(Y346,8)</f>
        <v>33000341</v>
      </c>
      <c r="AA346" t="str">
        <v>MAI</v>
      </c>
    </row>
    <row r="347">
      <c r="A347">
        <f>IF(B347&lt;&gt;"",A346+1,"")</f>
        <v>343</v>
      </c>
      <c r="B347" t="str">
        <v>DANH HOÀNG MINH</v>
      </c>
      <c r="C347" t="str">
        <v>10A6</v>
      </c>
      <c r="D347">
        <v>33000342</v>
      </c>
      <c r="E347">
        <v>19221355</v>
      </c>
      <c r="F347" t="str">
        <f>IFERROR(IF(VLOOKUP(E347,J:J,1,0)=E347,"X",""),"")</f>
        <v/>
      </c>
      <c r="G347" t="str">
        <f>IF(J347&lt;&gt;"", INDEX($C$5:$C$1433, MATCH(J347, $E$5:$E$1433, 0)),"")</f>
        <v>12A9</v>
      </c>
      <c r="H347">
        <f>IF(J347&lt;&gt;"", INDEX($D$5:$D$1433, MATCH(J347, $E$5:$E$1433, 0)),"")</f>
        <v>0</v>
      </c>
      <c r="I347" t="str">
        <f>IFERROR(IF(J347&lt;&gt;"", INDEX($B$5:$B$1433, MATCH(J347, $E$5:$E$1433, 0)),""),"SAI")</f>
        <v>LÊ THIÊN HƯƠNG</v>
      </c>
      <c r="J347">
        <v>32000368</v>
      </c>
      <c r="K347" t="str">
        <v xml:space="preserve"> 6:41:24 AM</v>
      </c>
      <c r="L347" t="str">
        <f>IFERROR(IF($N$5="Sáng",IF(MID(K347,2,7)-MID($L$2,2,7)&gt;0,"Trễ",""),IF(MID(K347,2,7)-MID($Q$2,2,7)&gt;0,"Trễ","")),"")</f>
        <v/>
      </c>
      <c r="M347">
        <f>IFERROR(IF($N$5="Sáng",MID(K347,2,7)-MID($L$2,2,7),MID(K347,2,7)-MID($Q$2,2,7)),"")</f>
        <v>-0.012915999999999983</v>
      </c>
      <c r="Q347" t="str">
        <f>IF(B347&lt;&gt;"",IF(AND(P347="",F347=""),"Không phép ",""),"")</f>
        <v xml:space="preserve">Không phép </v>
      </c>
      <c r="R347" t="str">
        <f>UPPER(B347)</f>
        <v>DANH HOÀNG MINH</v>
      </c>
      <c r="S347" t="str">
        <v>2026-2029</v>
      </c>
      <c r="T347" t="str">
        <f>IFERROR(IF(J347&lt;&gt;"", INDEX($S$5:$S$1433, MATCH(J347, $E$5:$E$1433, 0)),""),"")</f>
        <v>2024-2027</v>
      </c>
      <c r="U347" t="str">
        <v>19/5/2011</v>
      </c>
      <c r="V347" t="str">
        <f>IFERROR(IF(J347&lt;&gt;"", INDEX($U$5:$U$1433, MATCH(J347, $E$5:$E$1433, 0)),""),"")</f>
        <v>29/05/2009</v>
      </c>
      <c r="Y347">
        <f>Y346+10</f>
        <v>330003420</v>
      </c>
      <c r="Z347" t="str">
        <f>LEFT(Y347,8)</f>
        <v>33000342</v>
      </c>
      <c r="AA347" t="str">
        <v>MINH</v>
      </c>
    </row>
    <row r="348">
      <c r="A348">
        <f>IF(B348&lt;&gt;"",A347+1,"")</f>
        <v>344</v>
      </c>
      <c r="B348" t="str">
        <v>NGUYỄN HOÀNG NAM</v>
      </c>
      <c r="C348" t="str">
        <v>10A6</v>
      </c>
      <c r="D348">
        <v>33000343</v>
      </c>
      <c r="E348">
        <v>19807483</v>
      </c>
      <c r="F348" t="str">
        <f>IFERROR(IF(VLOOKUP(E348,J:J,1,0)=E348,"X",""),"")</f>
        <v/>
      </c>
      <c r="G348" t="str">
        <f>IF(J348&lt;&gt;"", INDEX($C$5:$C$1433, MATCH(J348, $E$5:$E$1433, 0)),"")</f>
        <v>12A9</v>
      </c>
      <c r="H348">
        <f>IF(J348&lt;&gt;"", INDEX($D$5:$D$1433, MATCH(J348, $E$5:$E$1433, 0)),"")</f>
        <v>0</v>
      </c>
      <c r="I348" t="str">
        <f>IFERROR(IF(J348&lt;&gt;"", INDEX($B$5:$B$1433, MATCH(J348, $E$5:$E$1433, 0)),""),"SAI")</f>
        <v>LÊ THIÊN HƯƠNG</v>
      </c>
      <c r="J348">
        <v>32000368</v>
      </c>
      <c r="K348" t="str">
        <v xml:space="preserve"> 6:41:25 AM</v>
      </c>
      <c r="L348" t="str">
        <f>IFERROR(IF($N$5="Sáng",IF(MID(K348,2,7)-MID($L$2,2,7)&gt;0,"Trễ",""),IF(MID(K348,2,7)-MID($Q$2,2,7)&gt;0,"Trễ","")),"")</f>
        <v/>
      </c>
      <c r="M348">
        <f>IFERROR(IF($N$5="Sáng",MID(K348,2,7)-MID($L$2,2,7),MID(K348,2,7)-MID($Q$2,2,7)),"")</f>
        <v>-0.012904425925925889</v>
      </c>
      <c r="Q348" t="str">
        <f>IF(B348&lt;&gt;"",IF(AND(P348="",F348=""),"Không phép ",""),"")</f>
        <v xml:space="preserve">Không phép </v>
      </c>
      <c r="R348" t="str">
        <f>UPPER(B348)</f>
        <v>NGUYỄN HOÀNG NAM</v>
      </c>
      <c r="S348" t="str">
        <v>2026-2029</v>
      </c>
      <c r="T348" t="str">
        <f>IFERROR(IF(J348&lt;&gt;"", INDEX($S$5:$S$1433, MATCH(J348, $E$5:$E$1433, 0)),""),"")</f>
        <v>2024-2027</v>
      </c>
      <c r="U348" t="str">
        <v>27/12/2011</v>
      </c>
      <c r="V348" t="str">
        <f>IFERROR(IF(J348&lt;&gt;"", INDEX($U$5:$U$1433, MATCH(J348, $E$5:$E$1433, 0)),""),"")</f>
        <v>29/05/2009</v>
      </c>
      <c r="Y348">
        <f>Y347+10</f>
        <v>330003430</v>
      </c>
      <c r="Z348" t="str">
        <f>LEFT(Y348,8)</f>
        <v>33000343</v>
      </c>
      <c r="AA348" t="str">
        <v>NAM</v>
      </c>
    </row>
    <row r="349">
      <c r="A349">
        <f>IF(B349&lt;&gt;"",A348+1,"")</f>
        <v>345</v>
      </c>
      <c r="B349" t="str">
        <v>TRẦN HUỲNH NGÂN</v>
      </c>
      <c r="C349" t="str">
        <v>10A6</v>
      </c>
      <c r="D349">
        <v>33000344</v>
      </c>
      <c r="E349">
        <v>17756939</v>
      </c>
      <c r="F349" t="str">
        <f>IFERROR(IF(VLOOKUP(E349,J:J,1,0)=E349,"X",""),"")</f>
        <v/>
      </c>
      <c r="G349" t="str">
        <f>IF(J349&lt;&gt;"", INDEX($C$5:$C$1433, MATCH(J349, $E$5:$E$1433, 0)),"")</f>
        <v>12A9</v>
      </c>
      <c r="H349">
        <f>IF(J349&lt;&gt;"", INDEX($D$5:$D$1433, MATCH(J349, $E$5:$E$1433, 0)),"")</f>
        <v>0</v>
      </c>
      <c r="I349" t="str">
        <f>IFERROR(IF(J349&lt;&gt;"", INDEX($B$5:$B$1433, MATCH(J349, $E$5:$E$1433, 0)),""),"SAI")</f>
        <v>LÊ THIÊN HƯƠNG</v>
      </c>
      <c r="J349">
        <v>32000368</v>
      </c>
      <c r="K349" t="str">
        <v xml:space="preserve"> 6:41:26 AM</v>
      </c>
      <c r="L349" t="str">
        <f>IFERROR(IF($N$5="Sáng",IF(MID(K349,2,7)-MID($L$2,2,7)&gt;0,"Trễ",""),IF(MID(K349,2,7)-MID($Q$2,2,7)&gt;0,"Trễ","")),"")</f>
        <v/>
      </c>
      <c r="M349">
        <f>IFERROR(IF($N$5="Sáng",MID(K349,2,7)-MID($L$2,2,7),MID(K349,2,7)-MID($Q$2,2,7)),"")</f>
        <v>-0.01289285185185185</v>
      </c>
      <c r="Q349" t="str">
        <f>IF(B349&lt;&gt;"",IF(AND(P349="",F349=""),"Không phép ",""),"")</f>
        <v xml:space="preserve">Không phép </v>
      </c>
      <c r="R349" t="str">
        <f>UPPER(B349)</f>
        <v>TRẦN HUỲNH NGÂN</v>
      </c>
      <c r="S349" t="str">
        <v>2026-2029</v>
      </c>
      <c r="T349" t="str">
        <f>IFERROR(IF(J349&lt;&gt;"", INDEX($S$5:$S$1433, MATCH(J349, $E$5:$E$1433, 0)),""),"")</f>
        <v>2024-2027</v>
      </c>
      <c r="U349" t="str">
        <v>25/3/2011</v>
      </c>
      <c r="V349" t="str">
        <f>IFERROR(IF(J349&lt;&gt;"", INDEX($U$5:$U$1433, MATCH(J349, $E$5:$E$1433, 0)),""),"")</f>
        <v>29/05/2009</v>
      </c>
      <c r="Y349">
        <f>Y348+10</f>
        <v>330003440</v>
      </c>
      <c r="Z349" t="str">
        <f>LEFT(Y349,8)</f>
        <v>33000344</v>
      </c>
      <c r="AA349" t="str">
        <v>NGÂN</v>
      </c>
    </row>
    <row r="350">
      <c r="A350">
        <f>IF(B350&lt;&gt;"",A349+1,"")</f>
        <v>346</v>
      </c>
      <c r="B350" t="str">
        <v>HUỲNH ĐẠI NGHĨA</v>
      </c>
      <c r="C350" t="str">
        <v>10A6</v>
      </c>
      <c r="D350">
        <v>33000345</v>
      </c>
      <c r="E350">
        <v>19733883</v>
      </c>
      <c r="F350" t="str">
        <f>IFERROR(IF(VLOOKUP(E350,J:J,1,0)=E350,"X",""),"")</f>
        <v/>
      </c>
      <c r="G350" t="str">
        <f>IF(J350&lt;&gt;"", INDEX($C$5:$C$1433, MATCH(J350, $E$5:$E$1433, 0)),"")</f>
        <v>12A9</v>
      </c>
      <c r="H350">
        <f>IF(J350&lt;&gt;"", INDEX($D$5:$D$1433, MATCH(J350, $E$5:$E$1433, 0)),"")</f>
        <v>0</v>
      </c>
      <c r="I350" t="str">
        <f>IFERROR(IF(J350&lt;&gt;"", INDEX($B$5:$B$1433, MATCH(J350, $E$5:$E$1433, 0)),""),"SAI")</f>
        <v>LÊ THIÊN HƯƠNG</v>
      </c>
      <c r="J350">
        <v>32000368</v>
      </c>
      <c r="K350" t="str">
        <v xml:space="preserve"> 6:41:27 AM</v>
      </c>
      <c r="L350" t="str">
        <f>IFERROR(IF($N$5="Sáng",IF(MID(K350,2,7)-MID($L$2,2,7)&gt;0,"Trễ",""),IF(MID(K350,2,7)-MID($Q$2,2,7)&gt;0,"Trễ","")),"")</f>
        <v/>
      </c>
      <c r="M350">
        <f>IFERROR(IF($N$5="Sáng",MID(K350,2,7)-MID($L$2,2,7),MID(K350,2,7)-MID($Q$2,2,7)),"")</f>
        <v>-0.012881277777777755</v>
      </c>
      <c r="Q350" t="str">
        <f>IF(B350&lt;&gt;"",IF(AND(P350="",F350=""),"Không phép ",""),"")</f>
        <v xml:space="preserve">Không phép </v>
      </c>
      <c r="R350" t="str">
        <f>UPPER(B350)</f>
        <v>HUỲNH ĐẠI NGHĨA</v>
      </c>
      <c r="S350" t="str">
        <v>2026-2029</v>
      </c>
      <c r="T350" t="str">
        <f>IFERROR(IF(J350&lt;&gt;"", INDEX($S$5:$S$1433, MATCH(J350, $E$5:$E$1433, 0)),""),"")</f>
        <v>2024-2027</v>
      </c>
      <c r="U350" t="str">
        <v>02/8/2011</v>
      </c>
      <c r="V350" t="str">
        <f>IFERROR(IF(J350&lt;&gt;"", INDEX($U$5:$U$1433, MATCH(J350, $E$5:$E$1433, 0)),""),"")</f>
        <v>29/05/2009</v>
      </c>
      <c r="Y350">
        <f>Y349+10</f>
        <v>330003450</v>
      </c>
      <c r="Z350" t="str">
        <f>LEFT(Y350,8)</f>
        <v>33000345</v>
      </c>
      <c r="AA350" t="str">
        <v>NGHĨA</v>
      </c>
    </row>
    <row r="351">
      <c r="A351">
        <f>IF(B351&lt;&gt;"",A350+1,"")</f>
        <v>347</v>
      </c>
      <c r="B351" t="str">
        <v>ĐẶNG LÊ HIẾU NHÂN</v>
      </c>
      <c r="C351" t="str">
        <v>10A6</v>
      </c>
      <c r="D351">
        <v>33000346</v>
      </c>
      <c r="E351">
        <v>20211723</v>
      </c>
      <c r="F351" t="str">
        <f>IFERROR(IF(VLOOKUP(E351,J:J,1,0)=E351,"X",""),"")</f>
        <v/>
      </c>
      <c r="G351" t="str">
        <f>IF(J351&lt;&gt;"", INDEX($C$5:$C$1433, MATCH(J351, $E$5:$E$1433, 0)),"")</f>
        <v>12A9</v>
      </c>
      <c r="H351">
        <f>IF(J351&lt;&gt;"", INDEX($D$5:$D$1433, MATCH(J351, $E$5:$E$1433, 0)),"")</f>
        <v>0</v>
      </c>
      <c r="I351" t="str">
        <f>IFERROR(IF(J351&lt;&gt;"", INDEX($B$5:$B$1433, MATCH(J351, $E$5:$E$1433, 0)),""),"SAI")</f>
        <v>LÊ THIÊN HƯƠNG</v>
      </c>
      <c r="J351">
        <v>32000368</v>
      </c>
      <c r="K351" t="str">
        <v xml:space="preserve"> 6:41:28 AM</v>
      </c>
      <c r="L351" t="str">
        <f>IFERROR(IF($N$5="Sáng",IF(MID(K351,2,7)-MID($L$2,2,7)&gt;0,"Trễ",""),IF(MID(K351,2,7)-MID($Q$2,2,7)&gt;0,"Trễ","")),"")</f>
        <v/>
      </c>
      <c r="M351">
        <f>IFERROR(IF($N$5="Sáng",MID(K351,2,7)-MID($L$2,2,7),MID(K351,2,7)-MID($Q$2,2,7)),"")</f>
        <v>-0.012869703703703717</v>
      </c>
      <c r="Q351" t="str">
        <f>IF(B351&lt;&gt;"",IF(AND(P351="",F351=""),"Không phép ",""),"")</f>
        <v xml:space="preserve">Không phép </v>
      </c>
      <c r="R351" t="str">
        <f>UPPER(B351)</f>
        <v>ĐẶNG LÊ HIẾU NHÂN</v>
      </c>
      <c r="S351" t="str">
        <v>2026-2029</v>
      </c>
      <c r="T351" t="str">
        <f>IFERROR(IF(J351&lt;&gt;"", INDEX($S$5:$S$1433, MATCH(J351, $E$5:$E$1433, 0)),""),"")</f>
        <v>2024-2027</v>
      </c>
      <c r="U351" t="str">
        <v>27/10/2011</v>
      </c>
      <c r="V351" t="str">
        <f>IFERROR(IF(J351&lt;&gt;"", INDEX($U$5:$U$1433, MATCH(J351, $E$5:$E$1433, 0)),""),"")</f>
        <v>29/05/2009</v>
      </c>
      <c r="Y351">
        <f>Y350+10</f>
        <v>330003460</v>
      </c>
      <c r="Z351" t="str">
        <f>LEFT(Y351,8)</f>
        <v>33000346</v>
      </c>
      <c r="AA351" t="str">
        <v>NHÂN</v>
      </c>
    </row>
    <row r="352">
      <c r="A352">
        <f>IF(B352&lt;&gt;"",A351+1,"")</f>
        <v>348</v>
      </c>
      <c r="B352" t="str">
        <v>NGUYỄN VĂN PHÁT</v>
      </c>
      <c r="C352" t="str">
        <v>10A6</v>
      </c>
      <c r="D352">
        <v>33000347</v>
      </c>
      <c r="E352">
        <v>19637835</v>
      </c>
      <c r="F352" t="str">
        <f>IFERROR(IF(VLOOKUP(E352,J:J,1,0)=E352,"X",""),"")</f>
        <v/>
      </c>
      <c r="G352" t="str">
        <f>IF(J352&lt;&gt;"", INDEX($C$5:$C$1433, MATCH(J352, $E$5:$E$1433, 0)),"")</f>
        <v>12A3</v>
      </c>
      <c r="H352">
        <f>IF(J352&lt;&gt;"", INDEX($D$5:$D$1433, MATCH(J352, $E$5:$E$1433, 0)),"")</f>
        <v>0</v>
      </c>
      <c r="I352" t="str">
        <f>IFERROR(IF(J352&lt;&gt;"", INDEX($B$5:$B$1433, MATCH(J352, $E$5:$E$1433, 0)),""),"SAI")</f>
        <v>LÊ NGỌC HOÀNG</v>
      </c>
      <c r="J352">
        <v>32000103</v>
      </c>
      <c r="K352" t="str">
        <v xml:space="preserve"> 6:41:28 AM</v>
      </c>
      <c r="L352" t="str">
        <f>IFERROR(IF($N$5="Sáng",IF(MID(K352,2,7)-MID($L$2,2,7)&gt;0,"Trễ",""),IF(MID(K352,2,7)-MID($Q$2,2,7)&gt;0,"Trễ","")),"")</f>
        <v/>
      </c>
      <c r="M352">
        <f>IFERROR(IF($N$5="Sáng",MID(K352,2,7)-MID($L$2,2,7),MID(K352,2,7)-MID($Q$2,2,7)),"")</f>
        <v>-0.012869703703703717</v>
      </c>
      <c r="Q352" t="str">
        <f>IF(B352&lt;&gt;"",IF(AND(P352="",F352=""),"Không phép ",""),"")</f>
        <v xml:space="preserve">Không phép </v>
      </c>
      <c r="R352" t="str">
        <f>UPPER(B352)</f>
        <v>NGUYỄN VĂN PHÁT</v>
      </c>
      <c r="S352" t="str">
        <v>2026-2029</v>
      </c>
      <c r="T352" t="str">
        <f>IFERROR(IF(J352&lt;&gt;"", INDEX($S$5:$S$1433, MATCH(J352, $E$5:$E$1433, 0)),""),"")</f>
        <v>2024-2027</v>
      </c>
      <c r="U352" t="str">
        <v>09/4/2011</v>
      </c>
      <c r="V352" t="str">
        <f>IFERROR(IF(J352&lt;&gt;"", INDEX($U$5:$U$1433, MATCH(J352, $E$5:$E$1433, 0)),""),"")</f>
        <v>27/11/2009</v>
      </c>
      <c r="Y352">
        <f>Y351+10</f>
        <v>330003470</v>
      </c>
      <c r="Z352" t="str">
        <f>LEFT(Y352,8)</f>
        <v>33000347</v>
      </c>
      <c r="AA352" t="str">
        <v>PHÁT</v>
      </c>
    </row>
    <row r="353">
      <c r="A353">
        <f>IF(B353&lt;&gt;"",A352+1,"")</f>
        <v>349</v>
      </c>
      <c r="B353" t="str">
        <v>VÕ TẤN PHÁT</v>
      </c>
      <c r="C353" t="str">
        <v>10A6</v>
      </c>
      <c r="D353">
        <v>33000348</v>
      </c>
      <c r="E353">
        <v>20061211</v>
      </c>
      <c r="F353" t="str">
        <f>IFERROR(IF(VLOOKUP(E353,J:J,1,0)=E353,"X",""),"")</f>
        <v/>
      </c>
      <c r="G353" t="str">
        <f>IF(J353&lt;&gt;"", INDEX($C$5:$C$1433, MATCH(J353, $E$5:$E$1433, 0)),"")</f>
        <v>12A3</v>
      </c>
      <c r="H353">
        <f>IF(J353&lt;&gt;"", INDEX($D$5:$D$1433, MATCH(J353, $E$5:$E$1433, 0)),"")</f>
        <v>0</v>
      </c>
      <c r="I353" t="str">
        <f>IFERROR(IF(J353&lt;&gt;"", INDEX($B$5:$B$1433, MATCH(J353, $E$5:$E$1433, 0)),""),"SAI")</f>
        <v>LÊ NGỌC HOÀNG</v>
      </c>
      <c r="J353">
        <v>32000103</v>
      </c>
      <c r="K353" t="str">
        <v xml:space="preserve"> 6:41:29 AM</v>
      </c>
      <c r="L353" t="str">
        <f>IFERROR(IF($N$5="Sáng",IF(MID(K353,2,7)-MID($L$2,2,7)&gt;0,"Trễ",""),IF(MID(K353,2,7)-MID($Q$2,2,7)&gt;0,"Trễ","")),"")</f>
        <v/>
      </c>
      <c r="M353">
        <f>IFERROR(IF($N$5="Sáng",MID(K353,2,7)-MID($L$2,2,7),MID(K353,2,7)-MID($Q$2,2,7)),"")</f>
        <v>-0.012858129629629622</v>
      </c>
      <c r="Q353" t="str">
        <f>IF(B353&lt;&gt;"",IF(AND(P353="",F353=""),"Không phép ",""),"")</f>
        <v xml:space="preserve">Không phép </v>
      </c>
      <c r="R353" t="str">
        <f>UPPER(B353)</f>
        <v>VÕ TẤN PHÁT</v>
      </c>
      <c r="S353" t="str">
        <v>2026-2029</v>
      </c>
      <c r="T353" t="str">
        <f>IFERROR(IF(J353&lt;&gt;"", INDEX($S$5:$S$1433, MATCH(J353, $E$5:$E$1433, 0)),""),"")</f>
        <v>2024-2027</v>
      </c>
      <c r="U353" t="str">
        <v>02/4/2011</v>
      </c>
      <c r="V353" t="str">
        <f>IFERROR(IF(J353&lt;&gt;"", INDEX($U$5:$U$1433, MATCH(J353, $E$5:$E$1433, 0)),""),"")</f>
        <v>27/11/2009</v>
      </c>
      <c r="Y353">
        <f>Y352+10</f>
        <v>330003480</v>
      </c>
      <c r="Z353" t="str">
        <f>LEFT(Y353,8)</f>
        <v>33000348</v>
      </c>
      <c r="AA353" t="str">
        <v>PHÁT</v>
      </c>
    </row>
    <row r="354">
      <c r="A354">
        <f>IF(B354&lt;&gt;"",A353+1,"")</f>
        <v>350</v>
      </c>
      <c r="B354" t="str">
        <v>NGUYỄN HOÀI PHONG</v>
      </c>
      <c r="C354" t="str">
        <v>10A6</v>
      </c>
      <c r="D354">
        <v>33000349</v>
      </c>
      <c r="E354">
        <v>20536475</v>
      </c>
      <c r="F354" t="str">
        <f>IFERROR(IF(VLOOKUP(E354,J:J,1,0)=E354,"X",""),"")</f>
        <v/>
      </c>
      <c r="G354" t="str">
        <f>IF(J354&lt;&gt;"", INDEX($C$5:$C$1433, MATCH(J354, $E$5:$E$1433, 0)),"")</f>
        <v>12A3</v>
      </c>
      <c r="H354">
        <f>IF(J354&lt;&gt;"", INDEX($D$5:$D$1433, MATCH(J354, $E$5:$E$1433, 0)),"")</f>
        <v>0</v>
      </c>
      <c r="I354" t="str">
        <f>IFERROR(IF(J354&lt;&gt;"", INDEX($B$5:$B$1433, MATCH(J354, $E$5:$E$1433, 0)),""),"SAI")</f>
        <v>LƯƠNG HUỲNH PHÚC</v>
      </c>
      <c r="J354">
        <v>32000117</v>
      </c>
      <c r="K354" t="str">
        <v xml:space="preserve"> 6:41:30 AM</v>
      </c>
      <c r="L354" t="str">
        <f>IFERROR(IF($N$5="Sáng",IF(MID(K354,2,7)-MID($L$2,2,7)&gt;0,"Trễ",""),IF(MID(K354,2,7)-MID($Q$2,2,7)&gt;0,"Trễ","")),"")</f>
        <v/>
      </c>
      <c r="M354">
        <f>IFERROR(IF($N$5="Sáng",MID(K354,2,7)-MID($L$2,2,7),MID(K354,2,7)-MID($Q$2,2,7)),"")</f>
        <v>-0.012846555555555528</v>
      </c>
      <c r="Q354" t="str">
        <f>IF(B354&lt;&gt;"",IF(AND(P354="",F354=""),"Không phép ",""),"")</f>
        <v xml:space="preserve">Không phép </v>
      </c>
      <c r="R354" t="str">
        <f>UPPER(B354)</f>
        <v>NGUYỄN HOÀI PHONG</v>
      </c>
      <c r="S354" t="str">
        <v>2026-2029</v>
      </c>
      <c r="T354" t="str">
        <f>IFERROR(IF(J354&lt;&gt;"", INDEX($S$5:$S$1433, MATCH(J354, $E$5:$E$1433, 0)),""),"")</f>
        <v>2024-2027</v>
      </c>
      <c r="U354" t="str">
        <v>09/10/2011</v>
      </c>
      <c r="V354" t="str">
        <f>IFERROR(IF(J354&lt;&gt;"", INDEX($U$5:$U$1433, MATCH(J354, $E$5:$E$1433, 0)),""),"")</f>
        <v>14/06/2009</v>
      </c>
      <c r="Y354">
        <f>Y353+10</f>
        <v>330003490</v>
      </c>
      <c r="Z354" t="str">
        <f>LEFT(Y354,8)</f>
        <v>33000349</v>
      </c>
      <c r="AA354" t="str">
        <v>PHONG</v>
      </c>
    </row>
    <row r="355">
      <c r="A355">
        <f>IF(B355&lt;&gt;"",A354+1,"")</f>
        <v>351</v>
      </c>
      <c r="B355" t="str">
        <v>NGUYỄN HOÀNG PHÚC</v>
      </c>
      <c r="C355" t="str">
        <v>10A6</v>
      </c>
      <c r="D355">
        <v>33000350</v>
      </c>
      <c r="E355">
        <v>19846411</v>
      </c>
      <c r="F355" t="str">
        <f>IFERROR(IF(VLOOKUP(E355,J:J,1,0)=E355,"X",""),"")</f>
        <v/>
      </c>
      <c r="G355" t="str">
        <f>IF(J355&lt;&gt;"", INDEX($C$5:$C$1433, MATCH(J355, $E$5:$E$1433, 0)),"")</f>
        <v>12A3</v>
      </c>
      <c r="H355">
        <f>IF(J355&lt;&gt;"", INDEX($D$5:$D$1433, MATCH(J355, $E$5:$E$1433, 0)),"")</f>
        <v>0</v>
      </c>
      <c r="I355" t="str">
        <f>IFERROR(IF(J355&lt;&gt;"", INDEX($B$5:$B$1433, MATCH(J355, $E$5:$E$1433, 0)),""),"SAI")</f>
        <v>LƯƠNG HUỲNH PHÚC</v>
      </c>
      <c r="J355">
        <v>32000117</v>
      </c>
      <c r="K355" t="str">
        <v xml:space="preserve"> 6:41:30 AM</v>
      </c>
      <c r="L355" t="str">
        <f>IFERROR(IF($N$5="Sáng",IF(MID(K355,2,7)-MID($L$2,2,7)&gt;0,"Trễ",""),IF(MID(K355,2,7)-MID($Q$2,2,7)&gt;0,"Trễ","")),"")</f>
        <v/>
      </c>
      <c r="M355">
        <f>IFERROR(IF($N$5="Sáng",MID(K355,2,7)-MID($L$2,2,7),MID(K355,2,7)-MID($Q$2,2,7)),"")</f>
        <v>-0.012846555555555528</v>
      </c>
      <c r="Q355" t="str">
        <f>IF(B355&lt;&gt;"",IF(AND(P355="",F355=""),"Không phép ",""),"")</f>
        <v xml:space="preserve">Không phép </v>
      </c>
      <c r="R355" t="str">
        <f>UPPER(B355)</f>
        <v>NGUYỄN HOÀNG PHÚC</v>
      </c>
      <c r="S355" t="str">
        <v>2026-2029</v>
      </c>
      <c r="T355" t="str">
        <f>IFERROR(IF(J355&lt;&gt;"", INDEX($S$5:$S$1433, MATCH(J355, $E$5:$E$1433, 0)),""),"")</f>
        <v>2024-2027</v>
      </c>
      <c r="U355" t="str">
        <v>29/10/2011</v>
      </c>
      <c r="V355" t="str">
        <f>IFERROR(IF(J355&lt;&gt;"", INDEX($U$5:$U$1433, MATCH(J355, $E$5:$E$1433, 0)),""),"")</f>
        <v>14/06/2009</v>
      </c>
      <c r="Y355">
        <f>Y354+10</f>
        <v>330003500</v>
      </c>
      <c r="Z355" t="str">
        <f>LEFT(Y355,8)</f>
        <v>33000350</v>
      </c>
      <c r="AA355" t="str">
        <v>PHÚC</v>
      </c>
    </row>
    <row r="356">
      <c r="A356">
        <f>IF(B356&lt;&gt;"",A355+1,"")</f>
        <v>352</v>
      </c>
      <c r="B356" t="str">
        <v>VÕ THIÊN PHƯỚC</v>
      </c>
      <c r="C356" t="str">
        <v>10A6</v>
      </c>
      <c r="D356">
        <v>33000351</v>
      </c>
      <c r="E356">
        <v>20560315</v>
      </c>
      <c r="F356" t="str">
        <f>IFERROR(IF(VLOOKUP(E356,J:J,1,0)=E356,"X",""),"")</f>
        <v/>
      </c>
      <c r="G356" t="str">
        <f>IF(J356&lt;&gt;"", INDEX($C$5:$C$1433, MATCH(J356, $E$5:$E$1433, 0)),"")</f>
        <v>12A11</v>
      </c>
      <c r="H356">
        <f>IF(J356&lt;&gt;"", INDEX($D$5:$D$1433, MATCH(J356, $E$5:$E$1433, 0)),"")</f>
        <v>0</v>
      </c>
      <c r="I356" t="str">
        <f>IFERROR(IF(J356&lt;&gt;"", INDEX($B$5:$B$1433, MATCH(J356, $E$5:$E$1433, 0)),""),"SAI")</f>
        <v>TRẦN THỊNH PHÁT</v>
      </c>
      <c r="J356">
        <v>32000461</v>
      </c>
      <c r="K356" t="str">
        <v xml:space="preserve"> 6:41:33 AM</v>
      </c>
      <c r="L356" t="str">
        <f>IFERROR(IF($N$5="Sáng",IF(MID(K356,2,7)-MID($L$2,2,7)&gt;0,"Trễ",""),IF(MID(K356,2,7)-MID($Q$2,2,7)&gt;0,"Trễ","")),"")</f>
        <v/>
      </c>
      <c r="M356">
        <f>IFERROR(IF($N$5="Sáng",MID(K356,2,7)-MID($L$2,2,7),MID(K356,2,7)-MID($Q$2,2,7)),"")</f>
        <v>-0.0128118333333333</v>
      </c>
      <c r="Q356" t="str">
        <f>IF(B356&lt;&gt;"",IF(AND(P356="",F356=""),"Không phép ",""),"")</f>
        <v xml:space="preserve">Không phép </v>
      </c>
      <c r="R356" t="str">
        <f>UPPER(B356)</f>
        <v>VÕ THIÊN PHƯỚC</v>
      </c>
      <c r="S356" t="str">
        <v>2026-2029</v>
      </c>
      <c r="T356" t="str">
        <f>IFERROR(IF(J356&lt;&gt;"", INDEX($S$5:$S$1433, MATCH(J356, $E$5:$E$1433, 0)),""),"")</f>
        <v>2024-2027</v>
      </c>
      <c r="U356" t="str">
        <v>06/02/2011</v>
      </c>
      <c r="V356" t="str">
        <f>IFERROR(IF(J356&lt;&gt;"", INDEX($U$5:$U$1433, MATCH(J356, $E$5:$E$1433, 0)),""),"")</f>
        <v>27/01/2009</v>
      </c>
      <c r="Y356">
        <f>Y355+10</f>
        <v>330003510</v>
      </c>
      <c r="Z356" t="str">
        <f>LEFT(Y356,8)</f>
        <v>33000351</v>
      </c>
      <c r="AA356" t="str">
        <v>PHƯỚC</v>
      </c>
    </row>
    <row r="357">
      <c r="A357">
        <f>IF(B357&lt;&gt;"",A356+1,"")</f>
        <v>353</v>
      </c>
      <c r="B357" t="str">
        <v>PHẠM THẢO QUYÊN</v>
      </c>
      <c r="C357" t="str">
        <v>10A6</v>
      </c>
      <c r="D357">
        <v>33000352</v>
      </c>
      <c r="E357">
        <v>19525611</v>
      </c>
      <c r="F357" t="str">
        <f>IFERROR(IF(VLOOKUP(E357,J:J,1,0)=E357,"X",""),"")</f>
        <v/>
      </c>
      <c r="G357" t="str">
        <f>IF(J357&lt;&gt;"", INDEX($C$5:$C$1433, MATCH(J357, $E$5:$E$1433, 0)),"")</f>
        <v>12A11</v>
      </c>
      <c r="H357">
        <f>IF(J357&lt;&gt;"", INDEX($D$5:$D$1433, MATCH(J357, $E$5:$E$1433, 0)),"")</f>
        <v>0</v>
      </c>
      <c r="I357" t="str">
        <f>IFERROR(IF(J357&lt;&gt;"", INDEX($B$5:$B$1433, MATCH(J357, $E$5:$E$1433, 0)),""),"SAI")</f>
        <v>TRẦN NGỌC THẢO VY</v>
      </c>
      <c r="J357">
        <v>32000475</v>
      </c>
      <c r="K357" t="str">
        <v xml:space="preserve"> 6:41:34 AM</v>
      </c>
      <c r="L357" t="str">
        <f>IFERROR(IF($N$5="Sáng",IF(MID(K357,2,7)-MID($L$2,2,7)&gt;0,"Trễ",""),IF(MID(K357,2,7)-MID($Q$2,2,7)&gt;0,"Trễ","")),"")</f>
        <v/>
      </c>
      <c r="M357">
        <f>IFERROR(IF($N$5="Sáng",MID(K357,2,7)-MID($L$2,2,7),MID(K357,2,7)-MID($Q$2,2,7)),"")</f>
        <v>-0.012800259259259261</v>
      </c>
      <c r="Q357" t="str">
        <f>IF(B357&lt;&gt;"",IF(AND(P357="",F357=""),"Không phép ",""),"")</f>
        <v xml:space="preserve">Không phép </v>
      </c>
      <c r="R357" t="str">
        <f>UPPER(B357)</f>
        <v>PHẠM THẢO QUYÊN</v>
      </c>
      <c r="S357" t="str">
        <v>2026-2029</v>
      </c>
      <c r="T357" t="str">
        <f>IFERROR(IF(J357&lt;&gt;"", INDEX($S$5:$S$1433, MATCH(J357, $E$5:$E$1433, 0)),""),"")</f>
        <v>2024-2027</v>
      </c>
      <c r="U357" t="str">
        <v>15/10/2011</v>
      </c>
      <c r="V357" t="str">
        <f>IFERROR(IF(J357&lt;&gt;"", INDEX($U$5:$U$1433, MATCH(J357, $E$5:$E$1433, 0)),""),"")</f>
        <v>24/08/2009</v>
      </c>
      <c r="Y357">
        <f>Y356+10</f>
        <v>330003520</v>
      </c>
      <c r="Z357" t="str">
        <f>LEFT(Y357,8)</f>
        <v>33000352</v>
      </c>
      <c r="AA357" t="str">
        <v>QUYÊN</v>
      </c>
    </row>
    <row r="358">
      <c r="A358">
        <f>IF(B358&lt;&gt;"",A357+1,"")</f>
        <v>354</v>
      </c>
      <c r="B358" t="str">
        <v>TRẦN KIM QUYÊN</v>
      </c>
      <c r="C358" t="str">
        <v>10A6</v>
      </c>
      <c r="D358">
        <v>33000353</v>
      </c>
      <c r="E358">
        <v>19449067</v>
      </c>
      <c r="F358" t="str">
        <f>IFERROR(IF(VLOOKUP(E358,J:J,1,0)=E358,"X",""),"")</f>
        <v/>
      </c>
      <c r="G358" t="str">
        <f>IF(J358&lt;&gt;"", INDEX($C$5:$C$1433, MATCH(J358, $E$5:$E$1433, 0)),"")</f>
        <v>12A11</v>
      </c>
      <c r="H358">
        <f>IF(J358&lt;&gt;"", INDEX($D$5:$D$1433, MATCH(J358, $E$5:$E$1433, 0)),"")</f>
        <v>0</v>
      </c>
      <c r="I358" t="str">
        <f>IFERROR(IF(J358&lt;&gt;"", INDEX($B$5:$B$1433, MATCH(J358, $E$5:$E$1433, 0)),""),"SAI")</f>
        <v>TRẦN NGỌC THẢO VY</v>
      </c>
      <c r="J358">
        <v>32000475</v>
      </c>
      <c r="K358" t="str">
        <v xml:space="preserve"> 6:41:34 AM</v>
      </c>
      <c r="L358" t="str">
        <f>IFERROR(IF($N$5="Sáng",IF(MID(K358,2,7)-MID($L$2,2,7)&gt;0,"Trễ",""),IF(MID(K358,2,7)-MID($Q$2,2,7)&gt;0,"Trễ","")),"")</f>
        <v/>
      </c>
      <c r="M358">
        <f>IFERROR(IF($N$5="Sáng",MID(K358,2,7)-MID($L$2,2,7),MID(K358,2,7)-MID($Q$2,2,7)),"")</f>
        <v>-0.012800259259259261</v>
      </c>
      <c r="Q358" t="str">
        <f>IF(B358&lt;&gt;"",IF(AND(P358="",F358=""),"Không phép ",""),"")</f>
        <v xml:space="preserve">Không phép </v>
      </c>
      <c r="R358" t="str">
        <f>UPPER(B358)</f>
        <v>TRẦN KIM QUYÊN</v>
      </c>
      <c r="S358" t="str">
        <v>2026-2029</v>
      </c>
      <c r="T358" t="str">
        <f>IFERROR(IF(J358&lt;&gt;"", INDEX($S$5:$S$1433, MATCH(J358, $E$5:$E$1433, 0)),""),"")</f>
        <v>2024-2027</v>
      </c>
      <c r="U358" t="str">
        <v>31/01/2011</v>
      </c>
      <c r="V358" t="str">
        <f>IFERROR(IF(J358&lt;&gt;"", INDEX($U$5:$U$1433, MATCH(J358, $E$5:$E$1433, 0)),""),"")</f>
        <v>24/08/2009</v>
      </c>
      <c r="Y358">
        <f>Y357+10</f>
        <v>330003530</v>
      </c>
      <c r="Z358" t="str">
        <f>LEFT(Y358,8)</f>
        <v>33000353</v>
      </c>
      <c r="AA358" t="str">
        <v>QUYÊN</v>
      </c>
    </row>
    <row r="359">
      <c r="A359">
        <f>IF(B359&lt;&gt;"",A358+1,"")</f>
        <v>355</v>
      </c>
      <c r="B359" t="str">
        <v>DANH CHÍ TÀI</v>
      </c>
      <c r="C359" t="str">
        <v>10A6</v>
      </c>
      <c r="D359">
        <v>33000354</v>
      </c>
      <c r="E359">
        <v>18648667</v>
      </c>
      <c r="F359" t="str">
        <f>IFERROR(IF(VLOOKUP(E359,J:J,1,0)=E359,"X",""),"")</f>
        <v>X</v>
      </c>
      <c r="G359" t="str">
        <f>IF(J359&lt;&gt;"", INDEX($C$5:$C$1433, MATCH(J359, $E$5:$E$1433, 0)),"")</f>
        <v>12A9</v>
      </c>
      <c r="H359">
        <f>IF(J359&lt;&gt;"", INDEX($D$5:$D$1433, MATCH(J359, $E$5:$E$1433, 0)),"")</f>
        <v>0</v>
      </c>
      <c r="I359" t="str">
        <f>IFERROR(IF(J359&lt;&gt;"", INDEX($B$5:$B$1433, MATCH(J359, $E$5:$E$1433, 0)),""),"SAI")</f>
        <v>LÊ THỊ HUỲNH HOA</v>
      </c>
      <c r="J359">
        <v>32000364</v>
      </c>
      <c r="K359" t="str">
        <v xml:space="preserve"> 6:41:38 AM</v>
      </c>
      <c r="L359" t="str">
        <f>IFERROR(IF($N$5="Sáng",IF(MID(K359,2,7)-MID($L$2,2,7)&gt;0,"Trễ",""),IF(MID(K359,2,7)-MID($Q$2,2,7)&gt;0,"Trễ","")),"")</f>
        <v/>
      </c>
      <c r="M359">
        <f>IFERROR(IF($N$5="Sáng",MID(K359,2,7)-MID($L$2,2,7),MID(K359,2,7)-MID($Q$2,2,7)),"")</f>
        <v>-0.01275396296296294</v>
      </c>
      <c r="Q359" t="str">
        <f>IF(B359&lt;&gt;"",IF(AND(P359="",F359=""),"Không phép ",""),"")</f>
        <v/>
      </c>
      <c r="R359" t="str">
        <f>UPPER(B359)</f>
        <v>DANH CHÍ TÀI</v>
      </c>
      <c r="S359" t="str">
        <v>2026-2029</v>
      </c>
      <c r="T359" t="str">
        <f>IFERROR(IF(J359&lt;&gt;"", INDEX($S$5:$S$1433, MATCH(J359, $E$5:$E$1433, 0)),""),"")</f>
        <v>2024-2027</v>
      </c>
      <c r="U359" t="str">
        <v>01/3/2011</v>
      </c>
      <c r="V359" t="str">
        <f>IFERROR(IF(J359&lt;&gt;"", INDEX($U$5:$U$1433, MATCH(J359, $E$5:$E$1433, 0)),""),"")</f>
        <v>17/12/2009</v>
      </c>
      <c r="Y359">
        <f>Y358+10</f>
        <v>330003540</v>
      </c>
      <c r="Z359" t="str">
        <f>LEFT(Y359,8)</f>
        <v>33000354</v>
      </c>
      <c r="AA359" t="str">
        <v>TÀI</v>
      </c>
    </row>
    <row r="360">
      <c r="A360">
        <f>IF(B360&lt;&gt;"",A359+1,"")</f>
        <v>356</v>
      </c>
      <c r="B360" t="str">
        <v>LÊ THỊ NGỌC THẮM</v>
      </c>
      <c r="C360" t="str">
        <v>10A6</v>
      </c>
      <c r="D360">
        <v>33000355</v>
      </c>
      <c r="E360">
        <v>19744795</v>
      </c>
      <c r="F360" t="str">
        <f>IFERROR(IF(VLOOKUP(E360,J:J,1,0)=E360,"X",""),"")</f>
        <v/>
      </c>
      <c r="G360" t="str">
        <f>IF(J360&lt;&gt;"", INDEX($C$5:$C$1433, MATCH(J360, $E$5:$E$1433, 0)),"")</f>
        <v>12A9</v>
      </c>
      <c r="H360">
        <f>IF(J360&lt;&gt;"", INDEX($D$5:$D$1433, MATCH(J360, $E$5:$E$1433, 0)),"")</f>
        <v>0</v>
      </c>
      <c r="I360" t="str">
        <f>IFERROR(IF(J360&lt;&gt;"", INDEX($B$5:$B$1433, MATCH(J360, $E$5:$E$1433, 0)),""),"SAI")</f>
        <v>LÊ THỊ HUỲNH HOA</v>
      </c>
      <c r="J360">
        <v>32000364</v>
      </c>
      <c r="K360" t="str">
        <v xml:space="preserve"> 6:41:38 AM</v>
      </c>
      <c r="L360" t="str">
        <f>IFERROR(IF($N$5="Sáng",IF(MID(K360,2,7)-MID($L$2,2,7)&gt;0,"Trễ",""),IF(MID(K360,2,7)-MID($Q$2,2,7)&gt;0,"Trễ","")),"")</f>
        <v/>
      </c>
      <c r="M360">
        <f>IFERROR(IF($N$5="Sáng",MID(K360,2,7)-MID($L$2,2,7),MID(K360,2,7)-MID($Q$2,2,7)),"")</f>
        <v>-0.01275396296296294</v>
      </c>
      <c r="Q360" t="str">
        <f>IF(B360&lt;&gt;"",IF(AND(P360="",F360=""),"Không phép ",""),"")</f>
        <v xml:space="preserve">Không phép </v>
      </c>
      <c r="R360" t="str">
        <f>UPPER(B360)</f>
        <v>LÊ THỊ NGỌC THẮM</v>
      </c>
      <c r="S360" t="str">
        <v>2026-2029</v>
      </c>
      <c r="T360" t="str">
        <f>IFERROR(IF(J360&lt;&gt;"", INDEX($S$5:$S$1433, MATCH(J360, $E$5:$E$1433, 0)),""),"")</f>
        <v>2024-2027</v>
      </c>
      <c r="U360" t="str">
        <v>29/4/2011</v>
      </c>
      <c r="V360" t="str">
        <f>IFERROR(IF(J360&lt;&gt;"", INDEX($U$5:$U$1433, MATCH(J360, $E$5:$E$1433, 0)),""),"")</f>
        <v>17/12/2009</v>
      </c>
      <c r="Y360">
        <f>Y359+10</f>
        <v>330003550</v>
      </c>
      <c r="Z360" t="str">
        <f>LEFT(Y360,8)</f>
        <v>33000355</v>
      </c>
      <c r="AA360" t="str">
        <v>THẮM</v>
      </c>
    </row>
    <row r="361">
      <c r="A361">
        <f>IF(B361&lt;&gt;"",A360+1,"")</f>
        <v>357</v>
      </c>
      <c r="B361" t="str">
        <v>MAI VIẾT THẬT</v>
      </c>
      <c r="C361" t="str">
        <v>10A6</v>
      </c>
      <c r="D361">
        <v>33000356</v>
      </c>
      <c r="E361">
        <v>19439003</v>
      </c>
      <c r="F361" t="str">
        <f>IFERROR(IF(VLOOKUP(E361,J:J,1,0)=E361,"X",""),"")</f>
        <v/>
      </c>
      <c r="G361" t="str">
        <f>IF(J361&lt;&gt;"", INDEX($C$5:$C$1433, MATCH(J361, $E$5:$E$1433, 0)),"")</f>
        <v>12A7</v>
      </c>
      <c r="H361">
        <f>IF(J361&lt;&gt;"", INDEX($D$5:$D$1433, MATCH(J361, $E$5:$E$1433, 0)),"")</f>
        <v>0</v>
      </c>
      <c r="I361" t="str">
        <f>IFERROR(IF(J361&lt;&gt;"", INDEX($B$5:$B$1433, MATCH(J361, $E$5:$E$1433, 0)),""),"SAI")</f>
        <v>ĐÀO NGỌC ANH THI</v>
      </c>
      <c r="J361">
        <v>32000295</v>
      </c>
      <c r="K361" t="str">
        <v xml:space="preserve"> 6:41:40 AM</v>
      </c>
      <c r="L361" t="str">
        <f>IFERROR(IF($N$5="Sáng",IF(MID(K361,2,7)-MID($L$2,2,7)&gt;0,"Trễ",""),IF(MID(K361,2,7)-MID($Q$2,2,7)&gt;0,"Trễ","")),"")</f>
        <v/>
      </c>
      <c r="M361">
        <f>IFERROR(IF($N$5="Sáng",MID(K361,2,7)-MID($L$2,2,7),MID(K361,2,7)-MID($Q$2,2,7)),"")</f>
        <v>-0.012730814814814806</v>
      </c>
      <c r="Q361" t="str">
        <f>IF(B361&lt;&gt;"",IF(AND(P361="",F361=""),"Không phép ",""),"")</f>
        <v xml:space="preserve">Không phép </v>
      </c>
      <c r="R361" t="str">
        <f>UPPER(B361)</f>
        <v>MAI VIẾT THẬT</v>
      </c>
      <c r="S361" t="str">
        <v>2026-2029</v>
      </c>
      <c r="T361" t="str">
        <f>IFERROR(IF(J361&lt;&gt;"", INDEX($S$5:$S$1433, MATCH(J361, $E$5:$E$1433, 0)),""),"")</f>
        <v>2024-2027</v>
      </c>
      <c r="U361" t="str">
        <v>10/5/2011</v>
      </c>
      <c r="V361" t="str">
        <f>IFERROR(IF(J361&lt;&gt;"", INDEX($U$5:$U$1433, MATCH(J361, $E$5:$E$1433, 0)),""),"")</f>
        <v>22/06/2009</v>
      </c>
      <c r="Y361">
        <f>Y360+10</f>
        <v>330003560</v>
      </c>
      <c r="Z361" t="str">
        <f>LEFT(Y361,8)</f>
        <v>33000356</v>
      </c>
      <c r="AA361" t="str">
        <v>THẬT</v>
      </c>
    </row>
    <row r="362">
      <c r="A362">
        <f>IF(B362&lt;&gt;"",A361+1,"")</f>
        <v>358</v>
      </c>
      <c r="B362" t="str">
        <v>PHAN HUỲNH KHÁNH THI</v>
      </c>
      <c r="C362" t="str">
        <v>10A6</v>
      </c>
      <c r="D362">
        <v>33000357</v>
      </c>
      <c r="E362">
        <v>20450043</v>
      </c>
      <c r="F362" t="str">
        <f>IFERROR(IF(VLOOKUP(E362,J:J,1,0)=E362,"X",""),"")</f>
        <v/>
      </c>
      <c r="G362" t="str">
        <f>IF(J362&lt;&gt;"", INDEX($C$5:$C$1433, MATCH(J362, $E$5:$E$1433, 0)),"")</f>
        <v>12A7</v>
      </c>
      <c r="H362">
        <f>IF(J362&lt;&gt;"", INDEX($D$5:$D$1433, MATCH(J362, $E$5:$E$1433, 0)),"")</f>
        <v>0</v>
      </c>
      <c r="I362" t="str">
        <f>IFERROR(IF(J362&lt;&gt;"", INDEX($B$5:$B$1433, MATCH(J362, $E$5:$E$1433, 0)),""),"SAI")</f>
        <v>ĐÀO NGỌC ANH THI</v>
      </c>
      <c r="J362">
        <v>32000295</v>
      </c>
      <c r="K362" t="str">
        <v xml:space="preserve"> 6:41:41 AM</v>
      </c>
      <c r="L362" t="str">
        <f>IFERROR(IF($N$5="Sáng",IF(MID(K362,2,7)-MID($L$2,2,7)&gt;0,"Trễ",""),IF(MID(K362,2,7)-MID($Q$2,2,7)&gt;0,"Trễ","")),"")</f>
        <v/>
      </c>
      <c r="M362">
        <f>IFERROR(IF($N$5="Sáng",MID(K362,2,7)-MID($L$2,2,7),MID(K362,2,7)-MID($Q$2,2,7)),"")</f>
        <v>-0.012719240740740712</v>
      </c>
      <c r="Q362" t="str">
        <f>IF(B362&lt;&gt;"",IF(AND(P362="",F362=""),"Không phép ",""),"")</f>
        <v xml:space="preserve">Không phép </v>
      </c>
      <c r="R362" t="str">
        <f>UPPER(B362)</f>
        <v>PHAN HUỲNH KHÁNH THI</v>
      </c>
      <c r="S362" t="str">
        <v>2026-2029</v>
      </c>
      <c r="T362" t="str">
        <f>IFERROR(IF(J362&lt;&gt;"", INDEX($S$5:$S$1433, MATCH(J362, $E$5:$E$1433, 0)),""),"")</f>
        <v>2024-2027</v>
      </c>
      <c r="U362" t="str">
        <v>14/4/2011</v>
      </c>
      <c r="V362" t="str">
        <f>IFERROR(IF(J362&lt;&gt;"", INDEX($U$5:$U$1433, MATCH(J362, $E$5:$E$1433, 0)),""),"")</f>
        <v>22/06/2009</v>
      </c>
      <c r="Y362">
        <f>Y361+10</f>
        <v>330003570</v>
      </c>
      <c r="Z362" t="str">
        <f>LEFT(Y362,8)</f>
        <v>33000357</v>
      </c>
      <c r="AA362" t="str">
        <v>THI</v>
      </c>
    </row>
    <row r="363">
      <c r="A363">
        <f>IF(B363&lt;&gt;"",A362+1,"")</f>
        <v>359</v>
      </c>
      <c r="B363" t="str">
        <v>BÙI NGỌC THỊNH</v>
      </c>
      <c r="C363" t="str">
        <v>10A6</v>
      </c>
      <c r="D363">
        <v>33000358</v>
      </c>
      <c r="E363">
        <v>19126011</v>
      </c>
      <c r="F363" t="str">
        <f>IFERROR(IF(VLOOKUP(E363,J:J,1,0)=E363,"X",""),"")</f>
        <v/>
      </c>
      <c r="G363" t="str">
        <f>IF(J363&lt;&gt;"", INDEX($C$5:$C$1433, MATCH(J363, $E$5:$E$1433, 0)),"")</f>
        <v>12A9</v>
      </c>
      <c r="H363">
        <f>IF(J363&lt;&gt;"", INDEX($D$5:$D$1433, MATCH(J363, $E$5:$E$1433, 0)),"")</f>
        <v>0</v>
      </c>
      <c r="I363" t="str">
        <f>IFERROR(IF(J363&lt;&gt;"", INDEX($B$5:$B$1433, MATCH(J363, $E$5:$E$1433, 0)),""),"SAI")</f>
        <v>THÁI THANH ĐIỀN</v>
      </c>
      <c r="J363">
        <v>32000361</v>
      </c>
      <c r="K363" t="str">
        <v xml:space="preserve"> 6:41:41 AM</v>
      </c>
      <c r="L363" t="str">
        <f>IFERROR(IF($N$5="Sáng",IF(MID(K363,2,7)-MID($L$2,2,7)&gt;0,"Trễ",""),IF(MID(K363,2,7)-MID($Q$2,2,7)&gt;0,"Trễ","")),"")</f>
        <v/>
      </c>
      <c r="M363">
        <f>IFERROR(IF($N$5="Sáng",MID(K363,2,7)-MID($L$2,2,7),MID(K363,2,7)-MID($Q$2,2,7)),"")</f>
        <v>-0.012719240740740712</v>
      </c>
      <c r="Q363" t="str">
        <f>IF(B363&lt;&gt;"",IF(AND(P363="",F363=""),"Không phép ",""),"")</f>
        <v xml:space="preserve">Không phép </v>
      </c>
      <c r="R363" t="str">
        <f>UPPER(B363)</f>
        <v>BÙI NGỌC THỊNH</v>
      </c>
      <c r="S363" t="str">
        <v>2026-2029</v>
      </c>
      <c r="T363" t="str">
        <f>IFERROR(IF(J363&lt;&gt;"", INDEX($S$5:$S$1433, MATCH(J363, $E$5:$E$1433, 0)),""),"")</f>
        <v>2024-2027</v>
      </c>
      <c r="U363" t="str">
        <v>16/9/2010</v>
      </c>
      <c r="V363" t="str">
        <f>IFERROR(IF(J363&lt;&gt;"", INDEX($U$5:$U$1433, MATCH(J363, $E$5:$E$1433, 0)),""),"")</f>
        <v>25/01/2009</v>
      </c>
      <c r="Y363">
        <f>Y362+10</f>
        <v>330003580</v>
      </c>
      <c r="Z363" t="str">
        <f>LEFT(Y363,8)</f>
        <v>33000358</v>
      </c>
      <c r="AA363" t="str">
        <v>THỊNH</v>
      </c>
    </row>
    <row r="364">
      <c r="A364">
        <f>IF(B364&lt;&gt;"",A363+1,"")</f>
        <v>360</v>
      </c>
      <c r="B364" t="str">
        <v>HUỲNH PHÚC THỊNH</v>
      </c>
      <c r="C364" t="str">
        <v>10A6</v>
      </c>
      <c r="D364">
        <v>33000359</v>
      </c>
      <c r="E364">
        <v>19757947</v>
      </c>
      <c r="F364" t="str">
        <f>IFERROR(IF(VLOOKUP(E364,J:J,1,0)=E364,"X",""),"")</f>
        <v/>
      </c>
      <c r="G364" t="str">
        <f>IF(J364&lt;&gt;"", INDEX($C$5:$C$1433, MATCH(J364, $E$5:$E$1433, 0)),"")</f>
        <v>12A9</v>
      </c>
      <c r="H364">
        <f>IF(J364&lt;&gt;"", INDEX($D$5:$D$1433, MATCH(J364, $E$5:$E$1433, 0)),"")</f>
        <v>0</v>
      </c>
      <c r="I364" t="str">
        <f>IFERROR(IF(J364&lt;&gt;"", INDEX($B$5:$B$1433, MATCH(J364, $E$5:$E$1433, 0)),""),"SAI")</f>
        <v>THÁI THANH ĐIỀN</v>
      </c>
      <c r="J364">
        <v>32000361</v>
      </c>
      <c r="K364" t="str">
        <v xml:space="preserve"> 6:41:42 AM</v>
      </c>
      <c r="L364" t="str">
        <f>IFERROR(IF($N$5="Sáng",IF(MID(K364,2,7)-MID($L$2,2,7)&gt;0,"Trễ",""),IF(MID(K364,2,7)-MID($Q$2,2,7)&gt;0,"Trễ","")),"")</f>
        <v/>
      </c>
      <c r="M364">
        <f>IFERROR(IF($N$5="Sáng",MID(K364,2,7)-MID($L$2,2,7),MID(K364,2,7)-MID($Q$2,2,7)),"")</f>
        <v>-0.012707666666666617</v>
      </c>
      <c r="Q364" t="str">
        <f>IF(B364&lt;&gt;"",IF(AND(P364="",F364=""),"Không phép ",""),"")</f>
        <v xml:space="preserve">Không phép </v>
      </c>
      <c r="R364" t="str">
        <f>UPPER(B364)</f>
        <v>HUỲNH PHÚC THỊNH</v>
      </c>
      <c r="S364" t="str">
        <v>2026-2029</v>
      </c>
      <c r="T364" t="str">
        <f>IFERROR(IF(J364&lt;&gt;"", INDEX($S$5:$S$1433, MATCH(J364, $E$5:$E$1433, 0)),""),"")</f>
        <v>2024-2027</v>
      </c>
      <c r="U364" t="str">
        <v>10/10/2011</v>
      </c>
      <c r="V364" t="str">
        <f>IFERROR(IF(J364&lt;&gt;"", INDEX($U$5:$U$1433, MATCH(J364, $E$5:$E$1433, 0)),""),"")</f>
        <v>25/01/2009</v>
      </c>
      <c r="Y364">
        <f>Y363+10</f>
        <v>330003590</v>
      </c>
      <c r="Z364" t="str">
        <f>LEFT(Y364,8)</f>
        <v>33000359</v>
      </c>
      <c r="AA364" t="str">
        <v>THỊNH</v>
      </c>
    </row>
    <row r="365">
      <c r="A365">
        <f>IF(B365&lt;&gt;"",A364+1,"")</f>
        <v>361</v>
      </c>
      <c r="B365" t="str">
        <v>LA CƯỜNG THỊNH</v>
      </c>
      <c r="C365" t="str">
        <v>10A6</v>
      </c>
      <c r="D365">
        <v>33000360</v>
      </c>
      <c r="E365">
        <v>12938091</v>
      </c>
      <c r="F365" t="str">
        <f>IFERROR(IF(VLOOKUP(E365,J:J,1,0)=E365,"X",""),"")</f>
        <v/>
      </c>
      <c r="G365" t="str">
        <f>IF(J365&lt;&gt;"", INDEX($C$5:$C$1433, MATCH(J365, $E$5:$E$1433, 0)),"")</f>
        <v>12A9</v>
      </c>
      <c r="H365">
        <f>IF(J365&lt;&gt;"", INDEX($D$5:$D$1433, MATCH(J365, $E$5:$E$1433, 0)),"")</f>
        <v>0</v>
      </c>
      <c r="I365" t="str">
        <f>IFERROR(IF(J365&lt;&gt;"", INDEX($B$5:$B$1433, MATCH(J365, $E$5:$E$1433, 0)),""),"SAI")</f>
        <v>NGUYỄN THANH LAN</v>
      </c>
      <c r="J365">
        <v>32000372</v>
      </c>
      <c r="K365" t="str">
        <v xml:space="preserve"> 6:41:43 AM</v>
      </c>
      <c r="L365" t="str">
        <f>IFERROR(IF($N$5="Sáng",IF(MID(K365,2,7)-MID($L$2,2,7)&gt;0,"Trễ",""),IF(MID(K365,2,7)-MID($Q$2,2,7)&gt;0,"Trễ","")),"")</f>
        <v/>
      </c>
      <c r="M365">
        <f>IFERROR(IF($N$5="Sáng",MID(K365,2,7)-MID($L$2,2,7),MID(K365,2,7)-MID($Q$2,2,7)),"")</f>
        <v>-0.012696092592592578</v>
      </c>
      <c r="Q365" t="str">
        <f>IF(B365&lt;&gt;"",IF(AND(P365="",F365=""),"Không phép ",""),"")</f>
        <v xml:space="preserve">Không phép </v>
      </c>
      <c r="R365" t="str">
        <f>UPPER(B365)</f>
        <v>LA CƯỜNG THỊNH</v>
      </c>
      <c r="S365" t="str">
        <v>2026-2029</v>
      </c>
      <c r="T365" t="str">
        <f>IFERROR(IF(J365&lt;&gt;"", INDEX($S$5:$S$1433, MATCH(J365, $E$5:$E$1433, 0)),""),"")</f>
        <v>2024-2027</v>
      </c>
      <c r="U365" t="str">
        <v>07/5/2011</v>
      </c>
      <c r="V365">
        <f>IFERROR(IF(J365&lt;&gt;"", INDEX($U$5:$U$1433, MATCH(J365, $E$5:$E$1433, 0)),""),"")</f>
        <v>39971</v>
      </c>
      <c r="Y365">
        <f>Y364+10</f>
        <v>330003600</v>
      </c>
      <c r="Z365" t="str">
        <f>LEFT(Y365,8)</f>
        <v>33000360</v>
      </c>
      <c r="AA365" t="str">
        <v>THỊNH</v>
      </c>
    </row>
    <row r="366">
      <c r="A366">
        <f>IF(B366&lt;&gt;"",A365+1,"")</f>
        <v>362</v>
      </c>
      <c r="B366" t="str">
        <v>NGUYỄN CƯỜNG THỊNH</v>
      </c>
      <c r="C366" t="str">
        <v>10A6</v>
      </c>
      <c r="D366">
        <v>33000361</v>
      </c>
      <c r="E366">
        <v>19316107</v>
      </c>
      <c r="F366" t="str">
        <f>IFERROR(IF(VLOOKUP(E366,J:J,1,0)=E366,"X",""),"")</f>
        <v/>
      </c>
      <c r="G366" t="str">
        <f>IF(J366&lt;&gt;"", INDEX($C$5:$C$1433, MATCH(J366, $E$5:$E$1433, 0)),"")</f>
        <v>12A9</v>
      </c>
      <c r="H366">
        <f>IF(J366&lt;&gt;"", INDEX($D$5:$D$1433, MATCH(J366, $E$5:$E$1433, 0)),"")</f>
        <v>0</v>
      </c>
      <c r="I366" t="str">
        <f>IFERROR(IF(J366&lt;&gt;"", INDEX($B$5:$B$1433, MATCH(J366, $E$5:$E$1433, 0)),""),"SAI")</f>
        <v>NGUYỄN THANH LAN</v>
      </c>
      <c r="J366">
        <v>32000372</v>
      </c>
      <c r="K366" t="str">
        <v xml:space="preserve"> 6:41:43 AM</v>
      </c>
      <c r="L366" t="str">
        <f>IFERROR(IF($N$5="Sáng",IF(MID(K366,2,7)-MID($L$2,2,7)&gt;0,"Trễ",""),IF(MID(K366,2,7)-MID($Q$2,2,7)&gt;0,"Trễ","")),"")</f>
        <v/>
      </c>
      <c r="M366">
        <f>IFERROR(IF($N$5="Sáng",MID(K366,2,7)-MID($L$2,2,7),MID(K366,2,7)-MID($Q$2,2,7)),"")</f>
        <v>-0.012696092592592578</v>
      </c>
      <c r="Q366" t="str">
        <f>IF(B366&lt;&gt;"",IF(AND(P366="",F366=""),"Không phép ",""),"")</f>
        <v xml:space="preserve">Không phép </v>
      </c>
      <c r="R366" t="str">
        <f>UPPER(B366)</f>
        <v>NGUYỄN CƯỜNG THỊNH</v>
      </c>
      <c r="S366" t="str">
        <v>2026-2029</v>
      </c>
      <c r="T366" t="str">
        <f>IFERROR(IF(J366&lt;&gt;"", INDEX($S$5:$S$1433, MATCH(J366, $E$5:$E$1433, 0)),""),"")</f>
        <v>2024-2027</v>
      </c>
      <c r="U366" t="str">
        <v>25/11/2011</v>
      </c>
      <c r="V366">
        <f>IFERROR(IF(J366&lt;&gt;"", INDEX($U$5:$U$1433, MATCH(J366, $E$5:$E$1433, 0)),""),"")</f>
        <v>39971</v>
      </c>
      <c r="Y366">
        <f>Y365+10</f>
        <v>330003610</v>
      </c>
      <c r="Z366" t="str">
        <f>LEFT(Y366,8)</f>
        <v>33000361</v>
      </c>
      <c r="AA366" t="str">
        <v>THỊNH</v>
      </c>
    </row>
    <row r="367">
      <c r="A367">
        <f>IF(B367&lt;&gt;"",A366+1,"")</f>
        <v>363</v>
      </c>
      <c r="B367" t="str">
        <v>NGUYỄN HUY THỊNH</v>
      </c>
      <c r="C367" t="str">
        <v>10A6</v>
      </c>
      <c r="D367">
        <v>33000362</v>
      </c>
      <c r="E367">
        <v>20108731</v>
      </c>
      <c r="F367" t="str">
        <f>IFERROR(IF(VLOOKUP(E367,J:J,1,0)=E367,"X",""),"")</f>
        <v/>
      </c>
      <c r="G367" t="str">
        <f>IF(J367&lt;&gt;"", INDEX($C$5:$C$1433, MATCH(J367, $E$5:$E$1433, 0)),"")</f>
        <v>11A7</v>
      </c>
      <c r="H367">
        <f>IF(J367&lt;&gt;"", INDEX($D$5:$D$1433, MATCH(J367, $E$5:$E$1433, 0)),"")</f>
        <v>0</v>
      </c>
      <c r="I367" t="str">
        <f>IFERROR(IF(J367&lt;&gt;"", INDEX($B$5:$B$1433, MATCH(J367, $E$5:$E$1433, 0)),""),"SAI")</f>
        <v>HỒ THỊ THÚY VY</v>
      </c>
      <c r="J367">
        <v>32000819</v>
      </c>
      <c r="K367" t="str">
        <v xml:space="preserve"> 6:41:44 AM</v>
      </c>
      <c r="L367" t="str">
        <f>IFERROR(IF($N$5="Sáng",IF(MID(K367,2,7)-MID($L$2,2,7)&gt;0,"Trễ",""),IF(MID(K367,2,7)-MID($Q$2,2,7)&gt;0,"Trễ","")),"")</f>
        <v/>
      </c>
      <c r="M367">
        <f>IFERROR(IF($N$5="Sáng",MID(K367,2,7)-MID($L$2,2,7),MID(K367,2,7)-MID($Q$2,2,7)),"")</f>
        <v>-0.012684518518518484</v>
      </c>
      <c r="Q367" t="str">
        <f>IF(B367&lt;&gt;"",IF(AND(P367="",F367=""),"Không phép ",""),"")</f>
        <v xml:space="preserve">Không phép </v>
      </c>
      <c r="R367" t="str">
        <f>UPPER(B367)</f>
        <v>NGUYỄN HUY THỊNH</v>
      </c>
      <c r="S367" t="str">
        <v>2026-2029</v>
      </c>
      <c r="T367" t="str">
        <f>IFERROR(IF(J367&lt;&gt;"", INDEX($S$5:$S$1433, MATCH(J367, $E$5:$E$1433, 0)),""),"")</f>
        <v>2025-2028</v>
      </c>
      <c r="U367" t="str">
        <v>19/4/2011</v>
      </c>
      <c r="V367" t="str">
        <f>IFERROR(IF(J367&lt;&gt;"", INDEX($U$5:$U$1433, MATCH(J367, $E$5:$E$1433, 0)),""),"")</f>
        <v>14/01/2010</v>
      </c>
      <c r="Y367">
        <f>Y366+10</f>
        <v>330003620</v>
      </c>
      <c r="Z367" t="str">
        <f>LEFT(Y367,8)</f>
        <v>33000362</v>
      </c>
      <c r="AA367" t="str">
        <v>THỊNH</v>
      </c>
    </row>
    <row r="368">
      <c r="A368">
        <f>IF(B368&lt;&gt;"",A367+1,"")</f>
        <v>364</v>
      </c>
      <c r="B368" t="str">
        <v>HUỲNH ANH THƠ</v>
      </c>
      <c r="C368" t="str">
        <v>10A6</v>
      </c>
      <c r="D368">
        <v>33000363</v>
      </c>
      <c r="E368">
        <v>20018203</v>
      </c>
      <c r="F368" t="str">
        <f>IFERROR(IF(VLOOKUP(E368,J:J,1,0)=E368,"X",""),"")</f>
        <v/>
      </c>
      <c r="G368" t="str">
        <f>IF(J368&lt;&gt;"", INDEX($C$5:$C$1433, MATCH(J368, $E$5:$E$1433, 0)),"")</f>
        <v>11A7</v>
      </c>
      <c r="H368">
        <f>IF(J368&lt;&gt;"", INDEX($D$5:$D$1433, MATCH(J368, $E$5:$E$1433, 0)),"")</f>
        <v>0</v>
      </c>
      <c r="I368" t="str">
        <f>IFERROR(IF(J368&lt;&gt;"", INDEX($B$5:$B$1433, MATCH(J368, $E$5:$E$1433, 0)),""),"SAI")</f>
        <v>HỒ THỊ THÚY VY</v>
      </c>
      <c r="J368">
        <v>32000819</v>
      </c>
      <c r="K368" t="str">
        <v xml:space="preserve"> 6:41:45 AM</v>
      </c>
      <c r="L368" t="str">
        <f>IFERROR(IF($N$5="Sáng",IF(MID(K368,2,7)-MID($L$2,2,7)&gt;0,"Trễ",""),IF(MID(K368,2,7)-MID($Q$2,2,7)&gt;0,"Trễ","")),"")</f>
        <v/>
      </c>
      <c r="M368">
        <f>IFERROR(IF($N$5="Sáng",MID(K368,2,7)-MID($L$2,2,7),MID(K368,2,7)-MID($Q$2,2,7)),"")</f>
        <v>-0.012672944444444445</v>
      </c>
      <c r="Q368" t="str">
        <f>IF(B368&lt;&gt;"",IF(AND(P368="",F368=""),"Không phép ",""),"")</f>
        <v xml:space="preserve">Không phép </v>
      </c>
      <c r="R368" t="str">
        <f>UPPER(B368)</f>
        <v>HUỲNH ANH THƠ</v>
      </c>
      <c r="S368" t="str">
        <v>2026-2029</v>
      </c>
      <c r="T368" t="str">
        <f>IFERROR(IF(J368&lt;&gt;"", INDEX($S$5:$S$1433, MATCH(J368, $E$5:$E$1433, 0)),""),"")</f>
        <v>2025-2028</v>
      </c>
      <c r="U368" t="str">
        <v>06/8/2011</v>
      </c>
      <c r="V368" t="str">
        <f>IFERROR(IF(J368&lt;&gt;"", INDEX($U$5:$U$1433, MATCH(J368, $E$5:$E$1433, 0)),""),"")</f>
        <v>14/01/2010</v>
      </c>
      <c r="Y368">
        <f>Y367+10</f>
        <v>330003630</v>
      </c>
      <c r="Z368" t="str">
        <f>LEFT(Y368,8)</f>
        <v>33000363</v>
      </c>
      <c r="AA368" t="str">
        <v>THƠ</v>
      </c>
    </row>
    <row r="369">
      <c r="A369">
        <f>IF(B369&lt;&gt;"",A368+1,"")</f>
        <v>365</v>
      </c>
      <c r="B369" t="str">
        <v>DƯƠNG LÊ MINH THƯ</v>
      </c>
      <c r="C369" t="str">
        <v>10A6</v>
      </c>
      <c r="D369">
        <v>33000364</v>
      </c>
      <c r="E369">
        <v>19759659</v>
      </c>
      <c r="F369" t="str">
        <f>IFERROR(IF(VLOOKUP(E369,J:J,1,0)=E369,"X",""),"")</f>
        <v/>
      </c>
      <c r="G369" t="str">
        <f>IF(J369&lt;&gt;"", INDEX($C$5:$C$1433, MATCH(J369, $E$5:$E$1433, 0)),"")</f>
        <v>11A5</v>
      </c>
      <c r="H369">
        <f>IF(J369&lt;&gt;"", INDEX($D$5:$D$1433, MATCH(J369, $E$5:$E$1433, 0)),"")</f>
        <v>0</v>
      </c>
      <c r="I369" t="str">
        <f>IFERROR(IF(J369&lt;&gt;"", INDEX($B$5:$B$1433, MATCH(J369, $E$5:$E$1433, 0)),""),"SAI")</f>
        <v>HUỲNH TẤN ĐẠT</v>
      </c>
      <c r="J369">
        <v>32000696</v>
      </c>
      <c r="K369" t="str">
        <v xml:space="preserve"> 6:41:46 AM</v>
      </c>
      <c r="L369" t="str">
        <f>IFERROR(IF($N$5="Sáng",IF(MID(K369,2,7)-MID($L$2,2,7)&gt;0,"Trễ",""),IF(MID(K369,2,7)-MID($Q$2,2,7)&gt;0,"Trễ","")),"")</f>
        <v/>
      </c>
      <c r="M369">
        <f>IFERROR(IF($N$5="Sáng",MID(K369,2,7)-MID($L$2,2,7),MID(K369,2,7)-MID($Q$2,2,7)),"")</f>
        <v>-0.01266137037037035</v>
      </c>
      <c r="Q369" t="str">
        <f>IF(B369&lt;&gt;"",IF(AND(P369="",F369=""),"Không phép ",""),"")</f>
        <v xml:space="preserve">Không phép </v>
      </c>
      <c r="R369" t="str">
        <f>UPPER(B369)</f>
        <v>DƯƠNG LÊ MINH THƯ</v>
      </c>
      <c r="S369" t="str">
        <v>2026-2029</v>
      </c>
      <c r="T369" t="str">
        <f>IFERROR(IF(J369&lt;&gt;"", INDEX($S$5:$S$1433, MATCH(J369, $E$5:$E$1433, 0)),""),"")</f>
        <v>2025-2028</v>
      </c>
      <c r="U369" t="str">
        <v>12/8/2011</v>
      </c>
      <c r="V369">
        <f>IFERROR(IF(J369&lt;&gt;"", INDEX($U$5:$U$1433, MATCH(J369, $E$5:$E$1433, 0)),""),"")</f>
        <v>40422</v>
      </c>
      <c r="Y369">
        <f>Y368+10</f>
        <v>330003640</v>
      </c>
      <c r="Z369" t="str">
        <f>LEFT(Y369,8)</f>
        <v>33000364</v>
      </c>
      <c r="AA369" t="str">
        <v>THƯ</v>
      </c>
    </row>
    <row r="370">
      <c r="A370">
        <f>IF(B370&lt;&gt;"",A369+1,"")</f>
        <v>366</v>
      </c>
      <c r="B370" t="str">
        <v>NGUYỄN NGỌC NHƯ THỦY</v>
      </c>
      <c r="C370" t="str">
        <v>10A6</v>
      </c>
      <c r="D370">
        <v>33000365</v>
      </c>
      <c r="E370">
        <v>19802315</v>
      </c>
      <c r="F370" t="str">
        <f>IFERROR(IF(VLOOKUP(E370,J:J,1,0)=E370,"X",""),"")</f>
        <v/>
      </c>
      <c r="G370" t="str">
        <f>IF(J370&lt;&gt;"", INDEX($C$5:$C$1433, MATCH(J370, $E$5:$E$1433, 0)),"")</f>
        <v>12A2</v>
      </c>
      <c r="H370">
        <f>IF(J370&lt;&gt;"", INDEX($D$5:$D$1433, MATCH(J370, $E$5:$E$1433, 0)),"")</f>
        <v>0</v>
      </c>
      <c r="I370" t="str">
        <f>IFERROR(IF(J370&lt;&gt;"", INDEX($B$5:$B$1433, MATCH(J370, $E$5:$E$1433, 0)),""),"SAI")</f>
        <v>LÊ HOÀNG MINH NGUYỆT</v>
      </c>
      <c r="J370">
        <v>32000069</v>
      </c>
      <c r="K370" t="str">
        <v xml:space="preserve"> 6:41:50 AM</v>
      </c>
      <c r="L370" t="str">
        <f>IFERROR(IF($N$5="Sáng",IF(MID(K370,2,7)-MID($L$2,2,7)&gt;0,"Trễ",""),IF(MID(K370,2,7)-MID($Q$2,2,7)&gt;0,"Trễ","")),"")</f>
        <v/>
      </c>
      <c r="M370">
        <f>IFERROR(IF($N$5="Sáng",MID(K370,2,7)-MID($L$2,2,7),MID(K370,2,7)-MID($Q$2,2,7)),"")</f>
        <v>-0.012615074074074084</v>
      </c>
      <c r="Q370" t="str">
        <f>IF(B370&lt;&gt;"",IF(AND(P370="",F370=""),"Không phép ",""),"")</f>
        <v xml:space="preserve">Không phép </v>
      </c>
      <c r="R370" t="str">
        <f>UPPER(B370)</f>
        <v>NGUYỄN NGỌC NHƯ THỦY</v>
      </c>
      <c r="S370" t="str">
        <v>2026-2029</v>
      </c>
      <c r="T370" t="str">
        <f>IFERROR(IF(J370&lt;&gt;"", INDEX($S$5:$S$1433, MATCH(J370, $E$5:$E$1433, 0)),""),"")</f>
        <v>2024-2027</v>
      </c>
      <c r="U370" t="str">
        <v>25/11/2011</v>
      </c>
      <c r="V370" t="str">
        <f>IFERROR(IF(J370&lt;&gt;"", INDEX($U$5:$U$1433, MATCH(J370, $E$5:$E$1433, 0)),""),"")</f>
        <v>27/01/2009</v>
      </c>
      <c r="Y370">
        <f>Y369+10</f>
        <v>330003650</v>
      </c>
      <c r="Z370" t="str">
        <f>LEFT(Y370,8)</f>
        <v>33000365</v>
      </c>
      <c r="AA370" t="str">
        <v>THỦY</v>
      </c>
    </row>
    <row r="371">
      <c r="A371">
        <f>IF(B371&lt;&gt;"",A370+1,"")</f>
        <v>367</v>
      </c>
      <c r="B371" t="str">
        <v>NGUYỄN NGỌC PHƯƠNG VY</v>
      </c>
      <c r="C371" t="str">
        <v>10A6</v>
      </c>
      <c r="D371">
        <v>33000366</v>
      </c>
      <c r="E371">
        <v>20126811</v>
      </c>
      <c r="F371" t="str">
        <f>IFERROR(IF(VLOOKUP(E371,J:J,1,0)=E371,"X",""),"")</f>
        <v/>
      </c>
      <c r="G371" t="str">
        <f>IF(J371&lt;&gt;"", INDEX($C$5:$C$1433, MATCH(J371, $E$5:$E$1433, 0)),"")</f>
        <v>12A8</v>
      </c>
      <c r="H371">
        <f>IF(J371&lt;&gt;"", INDEX($D$5:$D$1433, MATCH(J371, $E$5:$E$1433, 0)),"")</f>
        <v>0</v>
      </c>
      <c r="I371" t="str">
        <f>IFERROR(IF(J371&lt;&gt;"", INDEX($B$5:$B$1433, MATCH(J371, $E$5:$E$1433, 0)),""),"SAI")</f>
        <v>VƯƠNG QUỲNH ANH</v>
      </c>
      <c r="J371">
        <v>32000311</v>
      </c>
      <c r="K371" t="str">
        <v xml:space="preserve"> 6:41:54 AM</v>
      </c>
      <c r="L371" t="str">
        <f>IFERROR(IF($N$5="Sáng",IF(MID(K371,2,7)-MID($L$2,2,7)&gt;0,"Trễ",""),IF(MID(K371,2,7)-MID($Q$2,2,7)&gt;0,"Trễ","")),"")</f>
        <v/>
      </c>
      <c r="M371">
        <f>IFERROR(IF($N$5="Sáng",MID(K371,2,7)-MID($L$2,2,7),MID(K371,2,7)-MID($Q$2,2,7)),"")</f>
        <v>-0.012568777777777762</v>
      </c>
      <c r="Q371" t="str">
        <f>IF(B371&lt;&gt;"",IF(AND(P371="",F371=""),"Không phép ",""),"")</f>
        <v xml:space="preserve">Không phép </v>
      </c>
      <c r="R371" t="str">
        <f>UPPER(B371)</f>
        <v>NGUYỄN NGỌC PHƯƠNG VY</v>
      </c>
      <c r="S371" t="str">
        <v>2026-2029</v>
      </c>
      <c r="T371" t="str">
        <f>IFERROR(IF(J371&lt;&gt;"", INDEX($S$5:$S$1433, MATCH(J371, $E$5:$E$1433, 0)),""),"")</f>
        <v>2024-2027</v>
      </c>
      <c r="U371" t="str">
        <v>16/12/2011</v>
      </c>
      <c r="V371" t="str">
        <f>IFERROR(IF(J371&lt;&gt;"", INDEX($U$5:$U$1433, MATCH(J371, $E$5:$E$1433, 0)),""),"")</f>
        <v>18/12/2009</v>
      </c>
      <c r="Y371">
        <f>Y370+10</f>
        <v>330003660</v>
      </c>
      <c r="Z371" t="str">
        <f>LEFT(Y371,8)</f>
        <v>33000366</v>
      </c>
      <c r="AA371" t="str">
        <v>VY</v>
      </c>
    </row>
    <row r="372">
      <c r="A372">
        <f>IF(B372&lt;&gt;"",A371+1,"")</f>
        <v>368</v>
      </c>
      <c r="B372" t="str">
        <v>NGUYỄN TƯỜNG VY</v>
      </c>
      <c r="C372" t="str">
        <v>10A6</v>
      </c>
      <c r="D372">
        <v>33000367</v>
      </c>
      <c r="E372">
        <v>19659867</v>
      </c>
      <c r="F372" t="str">
        <f>IFERROR(IF(VLOOKUP(E372,J:J,1,0)=E372,"X",""),"")</f>
        <v/>
      </c>
      <c r="G372" t="str">
        <f>IF(J372&lt;&gt;"", INDEX($C$5:$C$1433, MATCH(J372, $E$5:$E$1433, 0)),"")</f>
        <v>12A8</v>
      </c>
      <c r="H372">
        <f>IF(J372&lt;&gt;"", INDEX($D$5:$D$1433, MATCH(J372, $E$5:$E$1433, 0)),"")</f>
        <v>0</v>
      </c>
      <c r="I372" t="str">
        <f>IFERROR(IF(J372&lt;&gt;"", INDEX($B$5:$B$1433, MATCH(J372, $E$5:$E$1433, 0)),""),"SAI")</f>
        <v>VƯƠNG QUỲNH ANH</v>
      </c>
      <c r="J372">
        <v>32000311</v>
      </c>
      <c r="K372" t="str">
        <v xml:space="preserve"> 6:41:55 AM</v>
      </c>
      <c r="L372" t="str">
        <f>IFERROR(IF($N$5="Sáng",IF(MID(K372,2,7)-MID($L$2,2,7)&gt;0,"Trễ",""),IF(MID(K372,2,7)-MID($Q$2,2,7)&gt;0,"Trễ","")),"")</f>
        <v/>
      </c>
      <c r="M372">
        <f>IFERROR(IF($N$5="Sáng",MID(K372,2,7)-MID($L$2,2,7),MID(K372,2,7)-MID($Q$2,2,7)),"")</f>
        <v>-0.012557203703703668</v>
      </c>
      <c r="Q372" t="str">
        <f>IF(B372&lt;&gt;"",IF(AND(P372="",F372=""),"Không phép ",""),"")</f>
        <v xml:space="preserve">Không phép </v>
      </c>
      <c r="R372" t="str">
        <f>UPPER(B372)</f>
        <v>NGUYỄN TƯỜNG VY</v>
      </c>
      <c r="S372" t="str">
        <v>2026-2029</v>
      </c>
      <c r="T372" t="str">
        <f>IFERROR(IF(J372&lt;&gt;"", INDEX($S$5:$S$1433, MATCH(J372, $E$5:$E$1433, 0)),""),"")</f>
        <v>2024-2027</v>
      </c>
      <c r="U372" t="str">
        <v>04/4/2011</v>
      </c>
      <c r="V372" t="str">
        <f>IFERROR(IF(J372&lt;&gt;"", INDEX($U$5:$U$1433, MATCH(J372, $E$5:$E$1433, 0)),""),"")</f>
        <v>18/12/2009</v>
      </c>
      <c r="Y372">
        <f>Y371+10</f>
        <v>330003670</v>
      </c>
      <c r="Z372" t="str">
        <f>LEFT(Y372,8)</f>
        <v>33000367</v>
      </c>
      <c r="AA372" t="str">
        <v>VY</v>
      </c>
    </row>
    <row r="373">
      <c r="A373">
        <f>IF(B373&lt;&gt;"",A372+1,"")</f>
        <v>369</v>
      </c>
      <c r="B373" t="str">
        <v>THÁI HOÀNG YẾN</v>
      </c>
      <c r="C373" t="str">
        <v>10A6</v>
      </c>
      <c r="D373">
        <v>33000368</v>
      </c>
      <c r="E373">
        <v>17629019</v>
      </c>
      <c r="F373" t="str">
        <f>IFERROR(IF(VLOOKUP(E373,J:J,1,0)=E373,"X",""),"")</f>
        <v/>
      </c>
      <c r="G373" t="str">
        <f>IF(J373&lt;&gt;"", INDEX($C$5:$C$1433, MATCH(J373, $E$5:$E$1433, 0)),"")</f>
        <v>11A7</v>
      </c>
      <c r="H373" t="str">
        <f>IF(J373&lt;&gt;"", INDEX($D$5:$D$1433, MATCH(J373, $E$5:$E$1433, 0)),"")</f>
        <v>chuyển trường</v>
      </c>
      <c r="I373" t="str">
        <f>IFERROR(IF(J373&lt;&gt;"", INDEX($B$5:$B$1433, MATCH(J373, $E$5:$E$1433, 0)),""),"SAI")</f>
        <v>VÕ THỊ NGỌC TỶ</v>
      </c>
      <c r="J373">
        <v>30000001</v>
      </c>
      <c r="K373" t="str">
        <v xml:space="preserve"> 6:41:56 AM</v>
      </c>
      <c r="L373" t="str">
        <f>IFERROR(IF($N$5="Sáng",IF(MID(K373,2,7)-MID($L$2,2,7)&gt;0,"Trễ",""),IF(MID(K373,2,7)-MID($Q$2,2,7)&gt;0,"Trễ","")),"")</f>
        <v/>
      </c>
      <c r="M373">
        <f>IFERROR(IF($N$5="Sáng",MID(K373,2,7)-MID($L$2,2,7),MID(K373,2,7)-MID($Q$2,2,7)),"")</f>
        <v>-0.012545629629629629</v>
      </c>
      <c r="Q373" t="str">
        <f>IF(B373&lt;&gt;"",IF(AND(P373="",F373=""),"Không phép ",""),"")</f>
        <v xml:space="preserve">Không phép </v>
      </c>
      <c r="R373" t="str">
        <f>UPPER(B373)</f>
        <v>THÁI HOÀNG YẾN</v>
      </c>
      <c r="S373" t="str">
        <v>2026-2029</v>
      </c>
      <c r="T373" t="str">
        <f>IFERROR(IF(J373&lt;&gt;"", INDEX($S$5:$S$1433, MATCH(J373, $E$5:$E$1433, 0)),""),"")</f>
        <v>2025-2028</v>
      </c>
      <c r="U373" t="str">
        <v>03/8/2011</v>
      </c>
      <c r="V373" t="str">
        <f>IFERROR(IF(J373&lt;&gt;"", INDEX($U$5:$U$1433, MATCH(J373, $E$5:$E$1433, 0)),""),"")</f>
        <v>17/6/2010</v>
      </c>
      <c r="Y373">
        <f>Y372+10</f>
        <v>330003680</v>
      </c>
      <c r="Z373" t="str">
        <f>LEFT(Y373,8)</f>
        <v>33000368</v>
      </c>
      <c r="AA373" t="str">
        <v>YẾN</v>
      </c>
    </row>
    <row r="374">
      <c r="A374">
        <f>IF(B374&lt;&gt;"",A373+1,"")</f>
        <v>370</v>
      </c>
      <c r="B374" t="str">
        <v>VÕ HOÀNG YẾN</v>
      </c>
      <c r="C374" t="str">
        <v>10A6</v>
      </c>
      <c r="D374">
        <v>33000369</v>
      </c>
      <c r="E374">
        <v>19725195</v>
      </c>
      <c r="F374" t="str">
        <f>IFERROR(IF(VLOOKUP(E374,J:J,1,0)=E374,"X",""),"")</f>
        <v/>
      </c>
      <c r="G374" t="str">
        <f>IF(J374&lt;&gt;"", INDEX($C$5:$C$1433, MATCH(J374, $E$5:$E$1433, 0)),"")</f>
        <v>11A7</v>
      </c>
      <c r="H374" t="str">
        <f>IF(J374&lt;&gt;"", INDEX($D$5:$D$1433, MATCH(J374, $E$5:$E$1433, 0)),"")</f>
        <v>chuyển trường</v>
      </c>
      <c r="I374" t="str">
        <f>IFERROR(IF(J374&lt;&gt;"", INDEX($B$5:$B$1433, MATCH(J374, $E$5:$E$1433, 0)),""),"SAI")</f>
        <v>VÕ THỊ NGỌC TỶ</v>
      </c>
      <c r="J374">
        <v>30000001</v>
      </c>
      <c r="K374" t="str">
        <v xml:space="preserve"> 6:41:57 AM</v>
      </c>
      <c r="L374" t="str">
        <f>IFERROR(IF($N$5="Sáng",IF(MID(K374,2,7)-MID($L$2,2,7)&gt;0,"Trễ",""),IF(MID(K374,2,7)-MID($Q$2,2,7)&gt;0,"Trễ","")),"")</f>
        <v/>
      </c>
      <c r="M374">
        <f>IFERROR(IF($N$5="Sáng",MID(K374,2,7)-MID($L$2,2,7),MID(K374,2,7)-MID($Q$2,2,7)),"")</f>
        <v>-0.012534055555555534</v>
      </c>
      <c r="Q374" t="str">
        <f>IF(B374&lt;&gt;"",IF(AND(P374="",F374=""),"Không phép ",""),"")</f>
        <v xml:space="preserve">Không phép </v>
      </c>
      <c r="R374" t="str">
        <f>UPPER(B374)</f>
        <v>VÕ HOÀNG YẾN</v>
      </c>
      <c r="S374" t="str">
        <v>2026-2029</v>
      </c>
      <c r="T374" t="str">
        <f>IFERROR(IF(J374&lt;&gt;"", INDEX($S$5:$S$1433, MATCH(J374, $E$5:$E$1433, 0)),""),"")</f>
        <v>2025-2028</v>
      </c>
      <c r="U374" t="str">
        <v>23/02/2011</v>
      </c>
      <c r="V374" t="str">
        <f>IFERROR(IF(J374&lt;&gt;"", INDEX($U$5:$U$1433, MATCH(J374, $E$5:$E$1433, 0)),""),"")</f>
        <v>17/6/2010</v>
      </c>
      <c r="Y374">
        <f>Y373+10</f>
        <v>330003690</v>
      </c>
      <c r="Z374" t="str">
        <f>LEFT(Y374,8)</f>
        <v>33000369</v>
      </c>
      <c r="AA374" t="str">
        <v>YẾN</v>
      </c>
    </row>
    <row r="375">
      <c r="A375">
        <f>IF(B375&lt;&gt;"",A374+1,"")</f>
        <v>371</v>
      </c>
      <c r="B375" t="str">
        <v>TRẦN PHÚC AN</v>
      </c>
      <c r="C375" t="str">
        <v>10A7</v>
      </c>
      <c r="D375">
        <v>33000370</v>
      </c>
      <c r="E375">
        <v>19145419</v>
      </c>
      <c r="F375" t="str">
        <f>IFERROR(IF(VLOOKUP(E375,J:J,1,0)=E375,"X",""),"")</f>
        <v/>
      </c>
      <c r="G375" t="str">
        <f>IF(J375&lt;&gt;"", INDEX($C$5:$C$1433, MATCH(J375, $E$5:$E$1433, 0)),"")</f>
        <v>12A5</v>
      </c>
      <c r="H375">
        <f>IF(J375&lt;&gt;"", INDEX($D$5:$D$1433, MATCH(J375, $E$5:$E$1433, 0)),"")</f>
        <v>0</v>
      </c>
      <c r="I375" t="str">
        <f>IFERROR(IF(J375&lt;&gt;"", INDEX($B$5:$B$1433, MATCH(J375, $E$5:$E$1433, 0)),""),"SAI")</f>
        <v>LÊ THỊ MỸ LINH</v>
      </c>
      <c r="J375">
        <v>32000194</v>
      </c>
      <c r="K375" t="str">
        <v xml:space="preserve"> 6:41:58 AM</v>
      </c>
      <c r="L375" t="str">
        <f>IFERROR(IF($N$5="Sáng",IF(MID(K375,2,7)-MID($L$2,2,7)&gt;0,"Trễ",""),IF(MID(K375,2,7)-MID($Q$2,2,7)&gt;0,"Trễ","")),"")</f>
        <v/>
      </c>
      <c r="M375">
        <f>IFERROR(IF($N$5="Sáng",MID(K375,2,7)-MID($L$2,2,7),MID(K375,2,7)-MID($Q$2,2,7)),"")</f>
        <v>-0.01252248148148144</v>
      </c>
      <c r="Q375" t="str">
        <f>IF(B375&lt;&gt;"",IF(AND(P375="",F375=""),"Không phép ",""),"")</f>
        <v xml:space="preserve">Không phép </v>
      </c>
      <c r="R375" t="str">
        <f>UPPER(B375)</f>
        <v>TRẦN PHÚC AN</v>
      </c>
      <c r="S375" t="str">
        <v>2026-2029</v>
      </c>
      <c r="T375" t="str">
        <f>IFERROR(IF(J375&lt;&gt;"", INDEX($S$5:$S$1433, MATCH(J375, $E$5:$E$1433, 0)),""),"")</f>
        <v>2024-2027</v>
      </c>
      <c r="U375" t="str">
        <v>04/7/2011</v>
      </c>
      <c r="V375">
        <f>IFERROR(IF(J375&lt;&gt;"", INDEX($U$5:$U$1433, MATCH(J375, $E$5:$E$1433, 0)),""),"")</f>
        <v>39915</v>
      </c>
      <c r="Y375">
        <f>Y374+10</f>
        <v>330003700</v>
      </c>
      <c r="Z375" t="str">
        <f>LEFT(Y375,8)</f>
        <v>33000370</v>
      </c>
      <c r="AA375" t="str">
        <v>AN</v>
      </c>
    </row>
    <row r="376">
      <c r="A376">
        <f>IF(B376&lt;&gt;"",A375+1,"")</f>
        <v>372</v>
      </c>
      <c r="B376" t="str">
        <v>HUỲNH THIÊN ÂN</v>
      </c>
      <c r="C376" t="str">
        <v>10A7</v>
      </c>
      <c r="D376">
        <v>33000371</v>
      </c>
      <c r="E376">
        <v>20605307</v>
      </c>
      <c r="F376" t="str">
        <f>IFERROR(IF(VLOOKUP(E376,J:J,1,0)=E376,"X",""),"")</f>
        <v/>
      </c>
      <c r="G376" t="str">
        <f>IF(J376&lt;&gt;"", INDEX($C$5:$C$1433, MATCH(J376, $E$5:$E$1433, 0)),"")</f>
        <v>12A5</v>
      </c>
      <c r="H376">
        <f>IF(J376&lt;&gt;"", INDEX($D$5:$D$1433, MATCH(J376, $E$5:$E$1433, 0)),"")</f>
        <v>0</v>
      </c>
      <c r="I376" t="str">
        <f>IFERROR(IF(J376&lt;&gt;"", INDEX($B$5:$B$1433, MATCH(J376, $E$5:$E$1433, 0)),""),"SAI")</f>
        <v>LÊ THỊ MỸ LINH</v>
      </c>
      <c r="J376">
        <v>32000194</v>
      </c>
      <c r="K376" t="str">
        <v xml:space="preserve"> 6:41:59 AM</v>
      </c>
      <c r="L376" t="str">
        <f>IFERROR(IF($N$5="Sáng",IF(MID(K376,2,7)-MID($L$2,2,7)&gt;0,"Trễ",""),IF(MID(K376,2,7)-MID($Q$2,2,7)&gt;0,"Trễ","")),"")</f>
        <v/>
      </c>
      <c r="M376">
        <f>IFERROR(IF($N$5="Sáng",MID(K376,2,7)-MID($L$2,2,7),MID(K376,2,7)-MID($Q$2,2,7)),"")</f>
        <v>-0.012510907407407401</v>
      </c>
      <c r="Q376" t="str">
        <f>IF(B376&lt;&gt;"",IF(AND(P376="",F376=""),"Không phép ",""),"")</f>
        <v xml:space="preserve">Không phép </v>
      </c>
      <c r="R376" t="str">
        <f>UPPER(B376)</f>
        <v>HUỲNH THIÊN ÂN</v>
      </c>
      <c r="S376" t="str">
        <v>2026-2029</v>
      </c>
      <c r="T376" t="str">
        <f>IFERROR(IF(J376&lt;&gt;"", INDEX($S$5:$S$1433, MATCH(J376, $E$5:$E$1433, 0)),""),"")</f>
        <v>2024-2027</v>
      </c>
      <c r="U376" t="str">
        <v>01/9/2011</v>
      </c>
      <c r="V376">
        <f>IFERROR(IF(J376&lt;&gt;"", INDEX($U$5:$U$1433, MATCH(J376, $E$5:$E$1433, 0)),""),"")</f>
        <v>39915</v>
      </c>
      <c r="Y376">
        <f>Y375+10</f>
        <v>330003710</v>
      </c>
      <c r="Z376" t="str">
        <f>LEFT(Y376,8)</f>
        <v>33000371</v>
      </c>
      <c r="AA376" t="str">
        <v>ÂN</v>
      </c>
    </row>
    <row r="377">
      <c r="A377">
        <f>IF(B377&lt;&gt;"",A376+1,"")</f>
        <v>373</v>
      </c>
      <c r="B377" t="str">
        <v>NGUYỄN NHẬT ANH</v>
      </c>
      <c r="C377" t="str">
        <v>10A7</v>
      </c>
      <c r="D377">
        <v>33000372</v>
      </c>
      <c r="E377">
        <v>20319435</v>
      </c>
      <c r="F377" t="str">
        <f>IFERROR(IF(VLOOKUP(E377,J:J,1,0)=E377,"X",""),"")</f>
        <v/>
      </c>
      <c r="G377" t="str">
        <f>IF(J377&lt;&gt;"", INDEX($C$5:$C$1433, MATCH(J377, $E$5:$E$1433, 0)),"")</f>
        <v>12A11</v>
      </c>
      <c r="H377">
        <f>IF(J377&lt;&gt;"", INDEX($D$5:$D$1433, MATCH(J377, $E$5:$E$1433, 0)),"")</f>
        <v>0</v>
      </c>
      <c r="I377" t="str">
        <f>IFERROR(IF(J377&lt;&gt;"", INDEX($B$5:$B$1433, MATCH(J377, $E$5:$E$1433, 0)),""),"SAI")</f>
        <v>NGUYỄN THỊ LAN HƯƠNG</v>
      </c>
      <c r="J377">
        <v>32000450</v>
      </c>
      <c r="K377" t="str">
        <v xml:space="preserve"> 6:42:00 AM</v>
      </c>
      <c r="L377" t="str">
        <f>IFERROR(IF($N$5="Sáng",IF(MID(K377,2,7)-MID($L$2,2,7)&gt;0,"Trễ",""),IF(MID(K377,2,7)-MID($Q$2,2,7)&gt;0,"Trễ","")),"")</f>
        <v/>
      </c>
      <c r="M377">
        <f>IFERROR(IF($N$5="Sáng",MID(K377,2,7)-MID($L$2,2,7),MID(K377,2,7)-MID($Q$2,2,7)),"")</f>
        <v>-0.012499333333333307</v>
      </c>
      <c r="Q377" t="str">
        <f>IF(B377&lt;&gt;"",IF(AND(P377="",F377=""),"Không phép ",""),"")</f>
        <v xml:space="preserve">Không phép </v>
      </c>
      <c r="R377" t="str">
        <f>UPPER(B377)</f>
        <v>NGUYỄN NHẬT ANH</v>
      </c>
      <c r="S377" t="str">
        <v>2026-2029</v>
      </c>
      <c r="T377" t="str">
        <f>IFERROR(IF(J377&lt;&gt;"", INDEX($S$5:$S$1433, MATCH(J377, $E$5:$E$1433, 0)),""),"")</f>
        <v>2024-2027</v>
      </c>
      <c r="U377" t="str">
        <v>01/10/2011</v>
      </c>
      <c r="V377" t="str">
        <f>IFERROR(IF(J377&lt;&gt;"", INDEX($U$5:$U$1433, MATCH(J377, $E$5:$E$1433, 0)),""),"")</f>
        <v>25/06/2009</v>
      </c>
      <c r="Y377">
        <f>Y376+10</f>
        <v>330003720</v>
      </c>
      <c r="Z377" t="str">
        <f>LEFT(Y377,8)</f>
        <v>33000372</v>
      </c>
      <c r="AA377" t="str">
        <v>ANH</v>
      </c>
    </row>
    <row r="378">
      <c r="A378">
        <f>IF(B378&lt;&gt;"",A377+1,"")</f>
        <v>374</v>
      </c>
      <c r="B378" t="str">
        <v>PHAN HỮU ĐẠT</v>
      </c>
      <c r="C378" t="str">
        <v>10A7</v>
      </c>
      <c r="D378">
        <v>33000373</v>
      </c>
      <c r="E378">
        <v>19055723</v>
      </c>
      <c r="F378" t="str">
        <f>IFERROR(IF(VLOOKUP(E378,J:J,1,0)=E378,"X",""),"")</f>
        <v/>
      </c>
      <c r="G378" t="str">
        <f>IF(J378&lt;&gt;"", INDEX($C$5:$C$1433, MATCH(J378, $E$5:$E$1433, 0)),"")</f>
        <v>12A8</v>
      </c>
      <c r="H378">
        <f>IF(J378&lt;&gt;"", INDEX($D$5:$D$1433, MATCH(J378, $E$5:$E$1433, 0)),"")</f>
        <v>0</v>
      </c>
      <c r="I378" t="str">
        <f>IFERROR(IF(J378&lt;&gt;"", INDEX($B$5:$B$1433, MATCH(J378, $E$5:$E$1433, 0)),""),"SAI")</f>
        <v>PHÙNG ANH KHÔI</v>
      </c>
      <c r="J378">
        <v>32000323</v>
      </c>
      <c r="K378" t="str">
        <v xml:space="preserve"> 6:42:00 AM</v>
      </c>
      <c r="L378" t="str">
        <f>IFERROR(IF($N$5="Sáng",IF(MID(K378,2,7)-MID($L$2,2,7)&gt;0,"Trễ",""),IF(MID(K378,2,7)-MID($Q$2,2,7)&gt;0,"Trễ","")),"")</f>
        <v/>
      </c>
      <c r="M378">
        <f>IFERROR(IF($N$5="Sáng",MID(K378,2,7)-MID($L$2,2,7),MID(K378,2,7)-MID($Q$2,2,7)),"")</f>
        <v>-0.012499333333333307</v>
      </c>
      <c r="Q378" t="str">
        <f>IF(B378&lt;&gt;"",IF(AND(P378="",F378=""),"Không phép ",""),"")</f>
        <v xml:space="preserve">Không phép </v>
      </c>
      <c r="R378" t="str">
        <f>UPPER(B378)</f>
        <v>PHAN HỮU ĐẠT</v>
      </c>
      <c r="S378" t="str">
        <v>2026-2029</v>
      </c>
      <c r="T378" t="str">
        <f>IFERROR(IF(J378&lt;&gt;"", INDEX($S$5:$S$1433, MATCH(J378, $E$5:$E$1433, 0)),""),"")</f>
        <v>2024-2027</v>
      </c>
      <c r="U378" t="str">
        <v>25/9/2010</v>
      </c>
      <c r="V378" t="str">
        <f>IFERROR(IF(J378&lt;&gt;"", INDEX($U$5:$U$1433, MATCH(J378, $E$5:$E$1433, 0)),""),"")</f>
        <v>20/11/2009</v>
      </c>
      <c r="Y378">
        <f>Y377+10</f>
        <v>330003730</v>
      </c>
      <c r="Z378" t="str">
        <f>LEFT(Y378,8)</f>
        <v>33000373</v>
      </c>
      <c r="AA378" t="str">
        <v>ĐẠT</v>
      </c>
    </row>
    <row r="379">
      <c r="A379">
        <f>IF(B379&lt;&gt;"",A378+1,"")</f>
        <v>375</v>
      </c>
      <c r="B379" t="str">
        <v>LÊ THỊ MỸ DUNG</v>
      </c>
      <c r="C379" t="str">
        <v>10A7</v>
      </c>
      <c r="D379">
        <v>33000374</v>
      </c>
      <c r="E379">
        <v>20200075</v>
      </c>
      <c r="F379" t="str">
        <f>IFERROR(IF(VLOOKUP(E379,J:J,1,0)=E379,"X",""),"")</f>
        <v/>
      </c>
      <c r="G379" t="str">
        <f>IF(J379&lt;&gt;"", INDEX($C$5:$C$1433, MATCH(J379, $E$5:$E$1433, 0)),"")</f>
        <v>11A3</v>
      </c>
      <c r="H379">
        <f>IF(J379&lt;&gt;"", INDEX($D$5:$D$1433, MATCH(J379, $E$5:$E$1433, 0)),"")</f>
        <v>0</v>
      </c>
      <c r="I379" t="str">
        <f>IFERROR(IF(J379&lt;&gt;"", INDEX($B$5:$B$1433, MATCH(J379, $E$5:$E$1433, 0)),""),"SAI")</f>
        <v>TRẦN THỊ TRÀ MY</v>
      </c>
      <c r="J379">
        <v>32000625</v>
      </c>
      <c r="K379" t="str">
        <v xml:space="preserve"> 6:42:04 AM</v>
      </c>
      <c r="L379" t="str">
        <f>IFERROR(IF($N$5="Sáng",IF(MID(K379,2,7)-MID($L$2,2,7)&gt;0,"Trễ",""),IF(MID(K379,2,7)-MID($Q$2,2,7)&gt;0,"Trễ","")),"")</f>
        <v/>
      </c>
      <c r="M379">
        <f>IFERROR(IF($N$5="Sáng",MID(K379,2,7)-MID($L$2,2,7),MID(K379,2,7)-MID($Q$2,2,7)),"")</f>
        <v>-0.012453037037036985</v>
      </c>
      <c r="Q379" t="str">
        <f>IF(B379&lt;&gt;"",IF(AND(P379="",F379=""),"Không phép ",""),"")</f>
        <v xml:space="preserve">Không phép </v>
      </c>
      <c r="R379" t="str">
        <f>UPPER(B379)</f>
        <v>LÊ THỊ MỸ DUNG</v>
      </c>
      <c r="S379" t="str">
        <v>2026-2029</v>
      </c>
      <c r="T379" t="str">
        <f>IFERROR(IF(J379&lt;&gt;"", INDEX($S$5:$S$1433, MATCH(J379, $E$5:$E$1433, 0)),""),"")</f>
        <v>2025-2028</v>
      </c>
      <c r="U379" t="str">
        <v>07/10/2010</v>
      </c>
      <c r="V379">
        <f>IFERROR(IF(J379&lt;&gt;"", INDEX($U$5:$U$1433, MATCH(J379, $E$5:$E$1433, 0)),""),"")</f>
        <v>40514</v>
      </c>
      <c r="Y379">
        <f>Y378+10</f>
        <v>330003740</v>
      </c>
      <c r="Z379" t="str">
        <f>LEFT(Y379,8)</f>
        <v>33000374</v>
      </c>
      <c r="AA379" t="str">
        <v>DUNG</v>
      </c>
    </row>
    <row r="380">
      <c r="A380">
        <f>IF(B380&lt;&gt;"",A379+1,"")</f>
        <v>376</v>
      </c>
      <c r="B380" t="str">
        <v>TRẦN HOÀNG DUY</v>
      </c>
      <c r="C380" t="str">
        <v>10A7</v>
      </c>
      <c r="D380">
        <v>33000375</v>
      </c>
      <c r="E380">
        <v>19558507</v>
      </c>
      <c r="F380" t="str">
        <f>IFERROR(IF(VLOOKUP(E380,J:J,1,0)=E380,"X",""),"")</f>
        <v/>
      </c>
      <c r="G380" t="str">
        <f>IF(J380&lt;&gt;"", INDEX($C$5:$C$1433, MATCH(J380, $E$5:$E$1433, 0)),"")</f>
        <v>11A3</v>
      </c>
      <c r="H380">
        <f>IF(J380&lt;&gt;"", INDEX($D$5:$D$1433, MATCH(J380, $E$5:$E$1433, 0)),"")</f>
        <v>0</v>
      </c>
      <c r="I380" t="str">
        <f>IFERROR(IF(J380&lt;&gt;"", INDEX($B$5:$B$1433, MATCH(J380, $E$5:$E$1433, 0)),""),"SAI")</f>
        <v>TRẦN THỊ TRÀ MY</v>
      </c>
      <c r="J380">
        <v>32000625</v>
      </c>
      <c r="K380" t="str">
        <v xml:space="preserve"> 6:42:05 AM</v>
      </c>
      <c r="L380" t="str">
        <f>IFERROR(IF($N$5="Sáng",IF(MID(K380,2,7)-MID($L$2,2,7)&gt;0,"Trễ",""),IF(MID(K380,2,7)-MID($Q$2,2,7)&gt;0,"Trễ","")),"")</f>
        <v/>
      </c>
      <c r="M380">
        <f>IFERROR(IF($N$5="Sáng",MID(K380,2,7)-MID($L$2,2,7),MID(K380,2,7)-MID($Q$2,2,7)),"")</f>
        <v>-0.012441462962962946</v>
      </c>
      <c r="Q380" t="str">
        <f>IF(B380&lt;&gt;"",IF(AND(P380="",F380=""),"Không phép ",""),"")</f>
        <v xml:space="preserve">Không phép </v>
      </c>
      <c r="R380" t="str">
        <f>UPPER(B380)</f>
        <v>TRẦN HOÀNG DUY</v>
      </c>
      <c r="S380" t="str">
        <v>2026-2029</v>
      </c>
      <c r="T380" t="str">
        <f>IFERROR(IF(J380&lt;&gt;"", INDEX($S$5:$S$1433, MATCH(J380, $E$5:$E$1433, 0)),""),"")</f>
        <v>2025-2028</v>
      </c>
      <c r="U380" t="str">
        <v>06/10/2011</v>
      </c>
      <c r="V380">
        <f>IFERROR(IF(J380&lt;&gt;"", INDEX($U$5:$U$1433, MATCH(J380, $E$5:$E$1433, 0)),""),"")</f>
        <v>40514</v>
      </c>
      <c r="Y380">
        <f>Y379+10</f>
        <v>330003750</v>
      </c>
      <c r="Z380" t="str">
        <f>LEFT(Y380,8)</f>
        <v>33000375</v>
      </c>
      <c r="AA380" t="str">
        <v>DUY</v>
      </c>
    </row>
    <row r="381">
      <c r="A381">
        <f>IF(B381&lt;&gt;"",A380+1,"")</f>
        <v>377</v>
      </c>
      <c r="B381" t="str">
        <v>NGUYỄN THỊ THẢO DUYÊN</v>
      </c>
      <c r="C381" t="str">
        <v>10A7</v>
      </c>
      <c r="D381">
        <v>33000376</v>
      </c>
      <c r="E381">
        <v>19834667</v>
      </c>
      <c r="F381" t="str">
        <f>IFERROR(IF(VLOOKUP(E381,J:J,1,0)=E381,"X",""),"")</f>
        <v/>
      </c>
      <c r="G381" t="str">
        <f>IF(J381&lt;&gt;"", INDEX($C$5:$C$1433, MATCH(J381, $E$5:$E$1433, 0)),"")</f>
        <v>11A8</v>
      </c>
      <c r="H381">
        <f>IF(J381&lt;&gt;"", INDEX($D$5:$D$1433, MATCH(J381, $E$5:$E$1433, 0)),"")</f>
        <v>0</v>
      </c>
      <c r="I381" t="str">
        <f>IFERROR(IF(J381&lt;&gt;"", INDEX($B$5:$B$1433, MATCH(J381, $E$5:$E$1433, 0)),""),"SAI")</f>
        <v>DƯƠNG YẾN NGÂN</v>
      </c>
      <c r="J381">
        <v>32000842</v>
      </c>
      <c r="K381" t="str">
        <v xml:space="preserve"> 6:42:15 AM</v>
      </c>
      <c r="L381" t="str">
        <f>IFERROR(IF($N$5="Sáng",IF(MID(K381,2,7)-MID($L$2,2,7)&gt;0,"Trễ",""),IF(MID(K381,2,7)-MID($Q$2,2,7)&gt;0,"Trễ","")),"")</f>
        <v/>
      </c>
      <c r="M381">
        <f>IFERROR(IF($N$5="Sáng",MID(K381,2,7)-MID($L$2,2,7),MID(K381,2,7)-MID($Q$2,2,7)),"")</f>
        <v>-0.012325722222222224</v>
      </c>
      <c r="Q381" t="str">
        <f>IF(B381&lt;&gt;"",IF(AND(P381="",F381=""),"Không phép ",""),"")</f>
        <v xml:space="preserve">Không phép </v>
      </c>
      <c r="R381" t="str">
        <f>UPPER(B381)</f>
        <v>NGUYỄN THỊ THẢO DUYÊN</v>
      </c>
      <c r="S381" t="str">
        <v>2026-2029</v>
      </c>
      <c r="T381" t="str">
        <f>IFERROR(IF(J381&lt;&gt;"", INDEX($S$5:$S$1433, MATCH(J381, $E$5:$E$1433, 0)),""),"")</f>
        <v>2025-2028</v>
      </c>
      <c r="U381" t="str">
        <v>04/3/2009</v>
      </c>
      <c r="V381">
        <f>IFERROR(IF(J381&lt;&gt;"", INDEX($U$5:$U$1433, MATCH(J381, $E$5:$E$1433, 0)),""),"")</f>
        <v>40221</v>
      </c>
      <c r="Y381">
        <f>Y380+10</f>
        <v>330003760</v>
      </c>
      <c r="Z381" t="str">
        <f>LEFT(Y381,8)</f>
        <v>33000376</v>
      </c>
      <c r="AA381" t="str">
        <v>DUYÊN</v>
      </c>
    </row>
    <row r="382">
      <c r="A382">
        <f>IF(B382&lt;&gt;"",A381+1,"")</f>
        <v>378</v>
      </c>
      <c r="B382" t="str">
        <v>VÕ THỊ CẨM DUYÊN</v>
      </c>
      <c r="C382" t="str">
        <v>10A7</v>
      </c>
      <c r="D382">
        <v>33000377</v>
      </c>
      <c r="E382">
        <v>19610523</v>
      </c>
      <c r="F382" t="str">
        <f>IFERROR(IF(VLOOKUP(E382,J:J,1,0)=E382,"X",""),"")</f>
        <v/>
      </c>
      <c r="G382" t="str">
        <f>IF(J382&lt;&gt;"", INDEX($C$5:$C$1433, MATCH(J382, $E$5:$E$1433, 0)),"")</f>
        <v>11A8</v>
      </c>
      <c r="H382">
        <f>IF(J382&lt;&gt;"", INDEX($D$5:$D$1433, MATCH(J382, $E$5:$E$1433, 0)),"")</f>
        <v>0</v>
      </c>
      <c r="I382" t="str">
        <f>IFERROR(IF(J382&lt;&gt;"", INDEX($B$5:$B$1433, MATCH(J382, $E$5:$E$1433, 0)),""),"SAI")</f>
        <v>DƯƠNG YẾN NGÂN</v>
      </c>
      <c r="J382">
        <v>32000842</v>
      </c>
      <c r="K382" t="str">
        <v xml:space="preserve"> 6:42:16 AM</v>
      </c>
      <c r="L382" t="str">
        <f>IFERROR(IF($N$5="Sáng",IF(MID(K382,2,7)-MID($L$2,2,7)&gt;0,"Trễ",""),IF(MID(K382,2,7)-MID($Q$2,2,7)&gt;0,"Trễ","")),"")</f>
        <v/>
      </c>
      <c r="M382">
        <f>IFERROR(IF($N$5="Sáng",MID(K382,2,7)-MID($L$2,2,7),MID(K382,2,7)-MID($Q$2,2,7)),"")</f>
        <v>-0.01231414814814813</v>
      </c>
      <c r="Q382" t="str">
        <f>IF(B382&lt;&gt;"",IF(AND(P382="",F382=""),"Không phép ",""),"")</f>
        <v xml:space="preserve">Không phép </v>
      </c>
      <c r="R382" t="str">
        <f>UPPER(B382)</f>
        <v>VÕ THỊ CẨM DUYÊN</v>
      </c>
      <c r="S382" t="str">
        <v>2026-2029</v>
      </c>
      <c r="T382" t="str">
        <f>IFERROR(IF(J382&lt;&gt;"", INDEX($S$5:$S$1433, MATCH(J382, $E$5:$E$1433, 0)),""),"")</f>
        <v>2025-2028</v>
      </c>
      <c r="U382" t="str">
        <v>10/01/2011</v>
      </c>
      <c r="V382">
        <f>IFERROR(IF(J382&lt;&gt;"", INDEX($U$5:$U$1433, MATCH(J382, $E$5:$E$1433, 0)),""),"")</f>
        <v>40221</v>
      </c>
      <c r="Y382">
        <f>Y381+10</f>
        <v>330003770</v>
      </c>
      <c r="Z382" t="str">
        <f>LEFT(Y382,8)</f>
        <v>33000377</v>
      </c>
      <c r="AA382" t="str">
        <v>DUYÊN</v>
      </c>
    </row>
    <row r="383">
      <c r="A383">
        <f>IF(B383&lt;&gt;"",A382+1,"")</f>
        <v>379</v>
      </c>
      <c r="B383" t="str">
        <v>LÂM GIA HÂN</v>
      </c>
      <c r="C383" t="str">
        <v>10A7</v>
      </c>
      <c r="D383">
        <v>33000378</v>
      </c>
      <c r="E383">
        <v>20506171</v>
      </c>
      <c r="F383" t="str">
        <f>IFERROR(IF(VLOOKUP(E383,J:J,1,0)=E383,"X",""),"")</f>
        <v/>
      </c>
      <c r="G383" t="str">
        <f>IF(J383&lt;&gt;"", INDEX($C$5:$C$1433, MATCH(J383, $E$5:$E$1433, 0)),"")</f>
        <v>12A5</v>
      </c>
      <c r="H383">
        <f>IF(J383&lt;&gt;"", INDEX($D$5:$D$1433, MATCH(J383, $E$5:$E$1433, 0)),"")</f>
        <v>0</v>
      </c>
      <c r="I383" t="str">
        <f>IFERROR(IF(J383&lt;&gt;"", INDEX($B$5:$B$1433, MATCH(J383, $E$5:$E$1433, 0)),""),"SAI")</f>
        <v>NGUYỄN HUỲNH TUYẾT ANH</v>
      </c>
      <c r="J383">
        <v>32000001</v>
      </c>
      <c r="K383" t="str">
        <v xml:space="preserve"> 6:42:17 AM</v>
      </c>
      <c r="L383" t="str">
        <f>IFERROR(IF($N$5="Sáng",IF(MID(K383,2,7)-MID($L$2,2,7)&gt;0,"Trễ",""),IF(MID(K383,2,7)-MID($Q$2,2,7)&gt;0,"Trễ","")),"")</f>
        <v/>
      </c>
      <c r="M383">
        <f>IFERROR(IF($N$5="Sáng",MID(K383,2,7)-MID($L$2,2,7),MID(K383,2,7)-MID($Q$2,2,7)),"")</f>
        <v>-0.012302574074074035</v>
      </c>
      <c r="Q383" t="str">
        <f>IF(B383&lt;&gt;"",IF(AND(P383="",F383=""),"Không phép ",""),"")</f>
        <v xml:space="preserve">Không phép </v>
      </c>
      <c r="R383" t="str">
        <f>UPPER(B383)</f>
        <v>LÂM GIA HÂN</v>
      </c>
      <c r="S383" t="str">
        <v>2026-2029</v>
      </c>
      <c r="T383" t="str">
        <f>IFERROR(IF(J383&lt;&gt;"", INDEX($S$5:$S$1433, MATCH(J383, $E$5:$E$1433, 0)),""),"")</f>
        <v>2024-2027</v>
      </c>
      <c r="U383" t="str">
        <v>26/7/2011</v>
      </c>
      <c r="V383" t="str">
        <f>IFERROR(IF(J383&lt;&gt;"", INDEX($U$5:$U$1433, MATCH(J383, $E$5:$E$1433, 0)),""),"")</f>
        <v>27/01/2009</v>
      </c>
      <c r="Y383">
        <f>Y382+10</f>
        <v>330003780</v>
      </c>
      <c r="Z383" t="str">
        <f>LEFT(Y383,8)</f>
        <v>33000378</v>
      </c>
      <c r="AA383" t="str">
        <v>HÂN</v>
      </c>
    </row>
    <row r="384">
      <c r="A384">
        <f>IF(B384&lt;&gt;"",A383+1,"")</f>
        <v>380</v>
      </c>
      <c r="B384" t="str">
        <v>ĐINH XUÂN HẬU</v>
      </c>
      <c r="C384" t="str">
        <v>10A7</v>
      </c>
      <c r="D384">
        <v>33000379</v>
      </c>
      <c r="E384">
        <v>20220539</v>
      </c>
      <c r="F384" t="str">
        <f>IFERROR(IF(VLOOKUP(E384,J:J,1,0)=E384,"X",""),"")</f>
        <v>X</v>
      </c>
      <c r="G384" t="str">
        <f>IF(J384&lt;&gt;"", INDEX($C$5:$C$1433, MATCH(J384, $E$5:$E$1433, 0)),"")</f>
        <v>11A5</v>
      </c>
      <c r="H384">
        <f>IF(J384&lt;&gt;"", INDEX($D$5:$D$1433, MATCH(J384, $E$5:$E$1433, 0)),"")</f>
        <v>0</v>
      </c>
      <c r="I384" t="str">
        <f>IFERROR(IF(J384&lt;&gt;"", INDEX($B$5:$B$1433, MATCH(J384, $E$5:$E$1433, 0)),""),"SAI")</f>
        <v>NGUYỄN TUẤN ANH</v>
      </c>
      <c r="J384">
        <v>32000694</v>
      </c>
      <c r="K384" t="str">
        <v xml:space="preserve"> 6:42:18 AM</v>
      </c>
      <c r="L384" t="str">
        <f>IFERROR(IF($N$5="Sáng",IF(MID(K384,2,7)-MID($L$2,2,7)&gt;0,"Trễ",""),IF(MID(K384,2,7)-MID($Q$2,2,7)&gt;0,"Trễ","")),"")</f>
        <v/>
      </c>
      <c r="M384">
        <f>IFERROR(IF($N$5="Sáng",MID(K384,2,7)-MID($L$2,2,7),MID(K384,2,7)-MID($Q$2,2,7)),"")</f>
        <v>-0.012290999999999996</v>
      </c>
      <c r="Q384" t="str">
        <f>IF(B384&lt;&gt;"",IF(AND(P384="",F384=""),"Không phép ",""),"")</f>
        <v/>
      </c>
      <c r="R384" t="str">
        <f>UPPER(B384)</f>
        <v>ĐINH XUÂN HẬU</v>
      </c>
      <c r="S384" t="str">
        <v>2026-2029</v>
      </c>
      <c r="T384" t="str">
        <f>IFERROR(IF(J384&lt;&gt;"", INDEX($S$5:$S$1433, MATCH(J384, $E$5:$E$1433, 0)),""),"")</f>
        <v>2025-2028</v>
      </c>
      <c r="U384" t="str">
        <v>27/5/2011</v>
      </c>
      <c r="V384" t="str">
        <f>IFERROR(IF(J384&lt;&gt;"", INDEX($U$5:$U$1433, MATCH(J384, $E$5:$E$1433, 0)),""),"")</f>
        <v>17/7/2010</v>
      </c>
      <c r="Y384">
        <f>Y383+10</f>
        <v>330003790</v>
      </c>
      <c r="Z384" t="str">
        <f>LEFT(Y384,8)</f>
        <v>33000379</v>
      </c>
      <c r="AA384" t="str">
        <v>HẬU</v>
      </c>
    </row>
    <row r="385">
      <c r="A385">
        <f>IF(B385&lt;&gt;"",A384+1,"")</f>
        <v>381</v>
      </c>
      <c r="B385" t="str">
        <v>HỒ SẦM TRỌNG HIẾU</v>
      </c>
      <c r="C385" t="str">
        <v>10A7</v>
      </c>
      <c r="D385">
        <v>33000380</v>
      </c>
      <c r="E385">
        <v>20516379</v>
      </c>
      <c r="F385" t="str">
        <f>IFERROR(IF(VLOOKUP(E385,J:J,1,0)=E385,"X",""),"")</f>
        <v>X</v>
      </c>
      <c r="G385" t="str">
        <f>IF(J385&lt;&gt;"", INDEX($C$5:$C$1433, MATCH(J385, $E$5:$E$1433, 0)),"")</f>
        <v>11A5</v>
      </c>
      <c r="H385">
        <f>IF(J385&lt;&gt;"", INDEX($D$5:$D$1433, MATCH(J385, $E$5:$E$1433, 0)),"")</f>
        <v>0</v>
      </c>
      <c r="I385" t="str">
        <f>IFERROR(IF(J385&lt;&gt;"", INDEX($B$5:$B$1433, MATCH(J385, $E$5:$E$1433, 0)),""),"SAI")</f>
        <v>NGUYỄN TUẤN ANH</v>
      </c>
      <c r="J385">
        <v>32000694</v>
      </c>
      <c r="K385" t="str">
        <v xml:space="preserve"> 6:42:18 AM</v>
      </c>
      <c r="L385" t="str">
        <f>IFERROR(IF($N$5="Sáng",IF(MID(K385,2,7)-MID($L$2,2,7)&gt;0,"Trễ",""),IF(MID(K385,2,7)-MID($Q$2,2,7)&gt;0,"Trễ","")),"")</f>
        <v/>
      </c>
      <c r="M385">
        <f>IFERROR(IF($N$5="Sáng",MID(K385,2,7)-MID($L$2,2,7),MID(K385,2,7)-MID($Q$2,2,7)),"")</f>
        <v>-0.012290999999999996</v>
      </c>
      <c r="Q385" t="str">
        <f>IF(B385&lt;&gt;"",IF(AND(P385="",F385=""),"Không phép ",""),"")</f>
        <v/>
      </c>
      <c r="R385" t="str">
        <f>UPPER(B385)</f>
        <v>HỒ SẦM TRỌNG HIẾU</v>
      </c>
      <c r="S385" t="str">
        <v>2026-2029</v>
      </c>
      <c r="T385" t="str">
        <f>IFERROR(IF(J385&lt;&gt;"", INDEX($S$5:$S$1433, MATCH(J385, $E$5:$E$1433, 0)),""),"")</f>
        <v>2025-2028</v>
      </c>
      <c r="U385" t="str">
        <v>10/10/2011</v>
      </c>
      <c r="V385" t="str">
        <f>IFERROR(IF(J385&lt;&gt;"", INDEX($U$5:$U$1433, MATCH(J385, $E$5:$E$1433, 0)),""),"")</f>
        <v>17/7/2010</v>
      </c>
      <c r="Y385">
        <f>Y384+10</f>
        <v>330003800</v>
      </c>
      <c r="Z385" t="str">
        <f>LEFT(Y385,8)</f>
        <v>33000380</v>
      </c>
      <c r="AA385" t="str">
        <v>HIẾU</v>
      </c>
    </row>
    <row r="386">
      <c r="A386">
        <f>IF(B386&lt;&gt;"",A385+1,"")</f>
        <v>382</v>
      </c>
      <c r="B386" t="str">
        <v>PHAN QUỐC HƯNG</v>
      </c>
      <c r="C386" t="str">
        <v>10A7</v>
      </c>
      <c r="D386">
        <v>33000381</v>
      </c>
      <c r="E386">
        <v>20507211</v>
      </c>
      <c r="F386" t="str">
        <f>IFERROR(IF(VLOOKUP(E386,J:J,1,0)=E386,"X",""),"")</f>
        <v>X</v>
      </c>
      <c r="G386" t="str">
        <f>IF(J386&lt;&gt;"", INDEX($C$5:$C$1433, MATCH(J386, $E$5:$E$1433, 0)),"")</f>
        <v>12A7</v>
      </c>
      <c r="H386">
        <f>IF(J386&lt;&gt;"", INDEX($D$5:$D$1433, MATCH(J386, $E$5:$E$1433, 0)),"")</f>
        <v>0</v>
      </c>
      <c r="I386" t="str">
        <f>IFERROR(IF(J386&lt;&gt;"", INDEX($B$5:$B$1433, MATCH(J386, $E$5:$E$1433, 0)),""),"SAI")</f>
        <v>THƯ ĐỨC TRÍ</v>
      </c>
      <c r="J386">
        <v>32000304</v>
      </c>
      <c r="K386" t="str">
        <v xml:space="preserve"> 6:42:20 AM</v>
      </c>
      <c r="L386" t="str">
        <f>IFERROR(IF($N$5="Sáng",IF(MID(K386,2,7)-MID($L$2,2,7)&gt;0,"Trễ",""),IF(MID(K386,2,7)-MID($Q$2,2,7)&gt;0,"Trễ","")),"")</f>
        <v/>
      </c>
      <c r="M386">
        <f>IFERROR(IF($N$5="Sáng",MID(K386,2,7)-MID($L$2,2,7),MID(K386,2,7)-MID($Q$2,2,7)),"")</f>
        <v>-0.012267851851851808</v>
      </c>
      <c r="Q386" t="str">
        <f>IF(B386&lt;&gt;"",IF(AND(P386="",F386=""),"Không phép ",""),"")</f>
        <v/>
      </c>
      <c r="R386" t="str">
        <f>UPPER(B386)</f>
        <v>PHAN QUỐC HƯNG</v>
      </c>
      <c r="S386" t="str">
        <v>2026-2029</v>
      </c>
      <c r="T386" t="str">
        <f>IFERROR(IF(J386&lt;&gt;"", INDEX($S$5:$S$1433, MATCH(J386, $E$5:$E$1433, 0)),""),"")</f>
        <v>2024-2027</v>
      </c>
      <c r="U386" t="str">
        <v>02/5/2011</v>
      </c>
      <c r="V386">
        <f>IFERROR(IF(J386&lt;&gt;"", INDEX($U$5:$U$1433, MATCH(J386, $E$5:$E$1433, 0)),""),"")</f>
        <v>40123</v>
      </c>
      <c r="Y386">
        <f>Y385+10</f>
        <v>330003810</v>
      </c>
      <c r="Z386" t="str">
        <f>LEFT(Y386,8)</f>
        <v>33000381</v>
      </c>
      <c r="AA386" t="str">
        <v>HƯNG</v>
      </c>
    </row>
    <row r="387">
      <c r="A387">
        <f>IF(B387&lt;&gt;"",A386+1,"")</f>
        <v>383</v>
      </c>
      <c r="B387" t="str">
        <v>VIÊN HOÀNG HUY</v>
      </c>
      <c r="C387" t="str">
        <v>10A7</v>
      </c>
      <c r="D387">
        <v>33000382</v>
      </c>
      <c r="E387">
        <v>17848619</v>
      </c>
      <c r="F387" t="str">
        <f>IFERROR(IF(VLOOKUP(E387,J:J,1,0)=E387,"X",""),"")</f>
        <v/>
      </c>
      <c r="G387" t="str">
        <f>IF(J387&lt;&gt;"", INDEX($C$5:$C$1433, MATCH(J387, $E$5:$E$1433, 0)),"")</f>
        <v>12A1</v>
      </c>
      <c r="H387">
        <f>IF(J387&lt;&gt;"", INDEX($D$5:$D$1433, MATCH(J387, $E$5:$E$1433, 0)),"")</f>
        <v>0</v>
      </c>
      <c r="I387" t="str">
        <f>IFERROR(IF(J387&lt;&gt;"", INDEX($B$5:$B$1433, MATCH(J387, $E$5:$E$1433, 0)),""),"SAI")</f>
        <v>NGUYỄN TƯỜNG VY</v>
      </c>
      <c r="J387">
        <v>32000042</v>
      </c>
      <c r="K387" t="str">
        <v xml:space="preserve"> 6:42:20 AM</v>
      </c>
      <c r="L387" t="str">
        <f>IFERROR(IF($N$5="Sáng",IF(MID(K387,2,7)-MID($L$2,2,7)&gt;0,"Trễ",""),IF(MID(K387,2,7)-MID($Q$2,2,7)&gt;0,"Trễ","")),"")</f>
        <v/>
      </c>
      <c r="M387">
        <f>IFERROR(IF($N$5="Sáng",MID(K387,2,7)-MID($L$2,2,7),MID(K387,2,7)-MID($Q$2,2,7)),"")</f>
        <v>-0.012267851851851808</v>
      </c>
      <c r="Q387" t="str">
        <f>IF(B387&lt;&gt;"",IF(AND(P387="",F387=""),"Không phép ",""),"")</f>
        <v xml:space="preserve">Không phép </v>
      </c>
      <c r="R387" t="str">
        <f>UPPER(B387)</f>
        <v>VIÊN HOÀNG HUY</v>
      </c>
      <c r="S387" t="str">
        <v>2026-2029</v>
      </c>
      <c r="T387" t="str">
        <f>IFERROR(IF(J387&lt;&gt;"", INDEX($S$5:$S$1433, MATCH(J387, $E$5:$E$1433, 0)),""),"")</f>
        <v>2024-2027</v>
      </c>
      <c r="U387" t="str">
        <v>27/11/2011</v>
      </c>
      <c r="V387" t="str">
        <f>IFERROR(IF(J387&lt;&gt;"", INDEX($U$5:$U$1433, MATCH(J387, $E$5:$E$1433, 0)),""),"")</f>
        <v>14/03/2009</v>
      </c>
      <c r="Y387">
        <f>Y386+10</f>
        <v>330003820</v>
      </c>
      <c r="Z387" t="str">
        <f>LEFT(Y387,8)</f>
        <v>33000382</v>
      </c>
      <c r="AA387" t="str">
        <v>HUY</v>
      </c>
    </row>
    <row r="388">
      <c r="A388">
        <f>IF(B388&lt;&gt;"",A387+1,"")</f>
        <v>384</v>
      </c>
      <c r="B388" t="str">
        <v>NGUYỄN NHƯ NGỌC HUYỀN</v>
      </c>
      <c r="C388" t="str">
        <v>10A7</v>
      </c>
      <c r="D388">
        <v>33000383</v>
      </c>
      <c r="E388">
        <v>19038923</v>
      </c>
      <c r="F388" t="str">
        <f>IFERROR(IF(VLOOKUP(E388,J:J,1,0)=E388,"X",""),"")</f>
        <v/>
      </c>
      <c r="G388" t="str">
        <f>IF(J388&lt;&gt;"", INDEX($C$5:$C$1433, MATCH(J388, $E$5:$E$1433, 0)),"")</f>
        <v>12A7</v>
      </c>
      <c r="H388">
        <f>IF(J388&lt;&gt;"", INDEX($D$5:$D$1433, MATCH(J388, $E$5:$E$1433, 0)),"")</f>
        <v>0</v>
      </c>
      <c r="I388" t="str">
        <f>IFERROR(IF(J388&lt;&gt;"", INDEX($B$5:$B$1433, MATCH(J388, $E$5:$E$1433, 0)),""),"SAI")</f>
        <v>TRẦN TRANG CÁT TƯỜNG</v>
      </c>
      <c r="J388">
        <v>32000307</v>
      </c>
      <c r="K388" t="str">
        <v xml:space="preserve"> 6:42:22 AM</v>
      </c>
      <c r="L388" t="str">
        <f>IFERROR(IF($N$5="Sáng",IF(MID(K388,2,7)-MID($L$2,2,7)&gt;0,"Trễ",""),IF(MID(K388,2,7)-MID($Q$2,2,7)&gt;0,"Trễ","")),"")</f>
        <v/>
      </c>
      <c r="M388">
        <f>IFERROR(IF($N$5="Sáng",MID(K388,2,7)-MID($L$2,2,7),MID(K388,2,7)-MID($Q$2,2,7)),"")</f>
        <v>-0.012244703703703674</v>
      </c>
      <c r="Q388" t="str">
        <f>IF(B388&lt;&gt;"",IF(AND(P388="",F388=""),"Không phép ",""),"")</f>
        <v xml:space="preserve">Không phép </v>
      </c>
      <c r="R388" t="str">
        <f>UPPER(B388)</f>
        <v>NGUYỄN NHƯ NGỌC HUYỀN</v>
      </c>
      <c r="S388" t="str">
        <v>2026-2029</v>
      </c>
      <c r="T388" t="str">
        <f>IFERROR(IF(J388&lt;&gt;"", INDEX($S$5:$S$1433, MATCH(J388, $E$5:$E$1433, 0)),""),"")</f>
        <v>2024-2027</v>
      </c>
      <c r="U388" t="str">
        <v>18/6/2011</v>
      </c>
      <c r="V388" t="str">
        <f>IFERROR(IF(J388&lt;&gt;"", INDEX($U$5:$U$1433, MATCH(J388, $E$5:$E$1433, 0)),""),"")</f>
        <v>28/09/2009</v>
      </c>
      <c r="Y388">
        <f>Y387+10</f>
        <v>330003830</v>
      </c>
      <c r="Z388" t="str">
        <f>LEFT(Y388,8)</f>
        <v>33000383</v>
      </c>
      <c r="AA388" t="str">
        <v>HUYỀN</v>
      </c>
    </row>
    <row r="389">
      <c r="A389">
        <f>IF(B389&lt;&gt;"",A388+1,"")</f>
        <v>385</v>
      </c>
      <c r="B389" t="str">
        <v>BÙI NHẬT KHANH</v>
      </c>
      <c r="C389" t="str">
        <v>10A7</v>
      </c>
      <c r="D389">
        <v>33000384</v>
      </c>
      <c r="E389">
        <v>19210619</v>
      </c>
      <c r="F389" t="str">
        <f>IFERROR(IF(VLOOKUP(E389,J:J,1,0)=E389,"X",""),"")</f>
        <v/>
      </c>
      <c r="G389" t="str">
        <f>IF(J389&lt;&gt;"", INDEX($C$5:$C$1433, MATCH(J389, $E$5:$E$1433, 0)),"")</f>
        <v>12A7</v>
      </c>
      <c r="H389">
        <f>IF(J389&lt;&gt;"", INDEX($D$5:$D$1433, MATCH(J389, $E$5:$E$1433, 0)),"")</f>
        <v>0</v>
      </c>
      <c r="I389" t="str">
        <f>IFERROR(IF(J389&lt;&gt;"", INDEX($B$5:$B$1433, MATCH(J389, $E$5:$E$1433, 0)),""),"SAI")</f>
        <v>BÙI THỊ XUÂN NHI</v>
      </c>
      <c r="J389">
        <v>32000285</v>
      </c>
      <c r="K389" t="str">
        <v xml:space="preserve"> 6:42:24 AM</v>
      </c>
      <c r="L389" t="str">
        <f>IFERROR(IF($N$5="Sáng",IF(MID(K389,2,7)-MID($L$2,2,7)&gt;0,"Trễ",""),IF(MID(K389,2,7)-MID($Q$2,2,7)&gt;0,"Trễ","")),"")</f>
        <v/>
      </c>
      <c r="M389">
        <f>IFERROR(IF($N$5="Sáng",MID(K389,2,7)-MID($L$2,2,7),MID(K389,2,7)-MID($Q$2,2,7)),"")</f>
        <v>-0.012221555555555541</v>
      </c>
      <c r="Q389" t="str">
        <f>IF(B389&lt;&gt;"",IF(AND(P389="",F389=""),"Không phép ",""),"")</f>
        <v xml:space="preserve">Không phép </v>
      </c>
      <c r="R389" t="str">
        <f>UPPER(B389)</f>
        <v>BÙI NHẬT KHANH</v>
      </c>
      <c r="S389" t="str">
        <v>2026-2029</v>
      </c>
      <c r="T389" t="str">
        <f>IFERROR(IF(J389&lt;&gt;"", INDEX($S$5:$S$1433, MATCH(J389, $E$5:$E$1433, 0)),""),"")</f>
        <v>2024-2027</v>
      </c>
      <c r="U389" t="str">
        <v>26/5/2011</v>
      </c>
      <c r="V389" t="str">
        <f>IFERROR(IF(J389&lt;&gt;"", INDEX($U$5:$U$1433, MATCH(J389, $E$5:$E$1433, 0)),""),"")</f>
        <v>17/06/2009</v>
      </c>
      <c r="Y389">
        <f>Y388+10</f>
        <v>330003840</v>
      </c>
      <c r="Z389" t="str">
        <f>LEFT(Y389,8)</f>
        <v>33000384</v>
      </c>
      <c r="AA389" t="str">
        <v>KHANH</v>
      </c>
    </row>
    <row r="390">
      <c r="A390">
        <f>IF(B390&lt;&gt;"",A389+1,"")</f>
        <v>386</v>
      </c>
      <c r="B390" t="str">
        <v>LÂM ANH KHÔI</v>
      </c>
      <c r="C390" t="str">
        <v>10A7</v>
      </c>
      <c r="D390">
        <v>33000385</v>
      </c>
      <c r="E390">
        <v>20607643</v>
      </c>
      <c r="F390" t="str">
        <f>IFERROR(IF(VLOOKUP(E390,J:J,1,0)=E390,"X",""),"")</f>
        <v/>
      </c>
      <c r="G390" t="str">
        <f>IF(J390&lt;&gt;"", INDEX($C$5:$C$1433, MATCH(J390, $E$5:$E$1433, 0)),"")</f>
        <v>11A2</v>
      </c>
      <c r="H390">
        <f>IF(J390&lt;&gt;"", INDEX($D$5:$D$1433, MATCH(J390, $E$5:$E$1433, 0)),"")</f>
        <v>0</v>
      </c>
      <c r="I390" t="str">
        <f>IFERROR(IF(J390&lt;&gt;"", INDEX($B$5:$B$1433, MATCH(J390, $E$5:$E$1433, 0)),""),"SAI")</f>
        <v>HUỲNH THỊ MỸ TIÊN</v>
      </c>
      <c r="J390">
        <v>32000600</v>
      </c>
      <c r="K390" t="str">
        <v xml:space="preserve"> 6:42:24 AM</v>
      </c>
      <c r="L390" t="str">
        <f>IFERROR(IF($N$5="Sáng",IF(MID(K390,2,7)-MID($L$2,2,7)&gt;0,"Trễ",""),IF(MID(K390,2,7)-MID($Q$2,2,7)&gt;0,"Trễ","")),"")</f>
        <v/>
      </c>
      <c r="M390">
        <f>IFERROR(IF($N$5="Sáng",MID(K390,2,7)-MID($L$2,2,7),MID(K390,2,7)-MID($Q$2,2,7)),"")</f>
        <v>-0.012221555555555541</v>
      </c>
      <c r="Q390" t="str">
        <f>IF(B390&lt;&gt;"",IF(AND(P390="",F390=""),"Không phép ",""),"")</f>
        <v xml:space="preserve">Không phép </v>
      </c>
      <c r="R390" t="str">
        <f>UPPER(B390)</f>
        <v>LÂM ANH KHÔI</v>
      </c>
      <c r="S390" t="str">
        <v>2026-2029</v>
      </c>
      <c r="T390" t="str">
        <f>IFERROR(IF(J390&lt;&gt;"", INDEX($S$5:$S$1433, MATCH(J390, $E$5:$E$1433, 0)),""),"")</f>
        <v>2025-2028</v>
      </c>
      <c r="U390" t="str">
        <v>21/10/2011</v>
      </c>
      <c r="V390" t="str">
        <f>IFERROR(IF(J390&lt;&gt;"", INDEX($U$5:$U$1433, MATCH(J390, $E$5:$E$1433, 0)),""),"")</f>
        <v>30/12/2009</v>
      </c>
      <c r="Y390">
        <f>Y389+10</f>
        <v>330003850</v>
      </c>
      <c r="Z390" t="str">
        <f>LEFT(Y390,8)</f>
        <v>33000385</v>
      </c>
      <c r="AA390" t="str">
        <v>KHÔI</v>
      </c>
    </row>
    <row r="391">
      <c r="A391">
        <f>IF(B391&lt;&gt;"",A390+1,"")</f>
        <v>387</v>
      </c>
      <c r="B391" t="str">
        <v>NGUYỄN ANH KHÔI</v>
      </c>
      <c r="C391" t="str">
        <v>10A7</v>
      </c>
      <c r="D391">
        <v>33000386</v>
      </c>
      <c r="E391">
        <v>19058283</v>
      </c>
      <c r="F391" t="str">
        <f>IFERROR(IF(VLOOKUP(E391,J:J,1,0)=E391,"X",""),"")</f>
        <v/>
      </c>
      <c r="G391" t="str">
        <f>IF(J391&lt;&gt;"", INDEX($C$5:$C$1433, MATCH(J391, $E$5:$E$1433, 0)),"")</f>
        <v>12A7</v>
      </c>
      <c r="H391">
        <f>IF(J391&lt;&gt;"", INDEX($D$5:$D$1433, MATCH(J391, $E$5:$E$1433, 0)),"")</f>
        <v>0</v>
      </c>
      <c r="I391" t="str">
        <f>IFERROR(IF(J391&lt;&gt;"", INDEX($B$5:$B$1433, MATCH(J391, $E$5:$E$1433, 0)),""),"SAI")</f>
        <v>BÙI THỊ XUÂN NHI</v>
      </c>
      <c r="J391">
        <v>32000285</v>
      </c>
      <c r="K391" t="str">
        <v xml:space="preserve"> 6:42:25 AM</v>
      </c>
      <c r="L391" t="str">
        <f>IFERROR(IF($N$5="Sáng",IF(MID(K391,2,7)-MID($L$2,2,7)&gt;0,"Trễ",""),IF(MID(K391,2,7)-MID($Q$2,2,7)&gt;0,"Trễ","")),"")</f>
        <v/>
      </c>
      <c r="M391">
        <f>IFERROR(IF($N$5="Sáng",MID(K391,2,7)-MID($L$2,2,7),MID(K391,2,7)-MID($Q$2,2,7)),"")</f>
        <v>-0.012209981481481502</v>
      </c>
      <c r="Q391" t="str">
        <f>IF(B391&lt;&gt;"",IF(AND(P391="",F391=""),"Không phép ",""),"")</f>
        <v xml:space="preserve">Không phép </v>
      </c>
      <c r="R391" t="str">
        <f>UPPER(B391)</f>
        <v>NGUYỄN ANH KHÔI</v>
      </c>
      <c r="S391" t="str">
        <v>2026-2029</v>
      </c>
      <c r="T391" t="str">
        <f>IFERROR(IF(J391&lt;&gt;"", INDEX($S$5:$S$1433, MATCH(J391, $E$5:$E$1433, 0)),""),"")</f>
        <v>2024-2027</v>
      </c>
      <c r="U391" t="str">
        <v>31/12/2011</v>
      </c>
      <c r="V391" t="str">
        <f>IFERROR(IF(J391&lt;&gt;"", INDEX($U$5:$U$1433, MATCH(J391, $E$5:$E$1433, 0)),""),"")</f>
        <v>17/06/2009</v>
      </c>
      <c r="Y391">
        <f>Y390+10</f>
        <v>330003860</v>
      </c>
      <c r="Z391" t="str">
        <f>LEFT(Y391,8)</f>
        <v>33000386</v>
      </c>
      <c r="AA391" t="str">
        <v>KHÔI</v>
      </c>
    </row>
    <row r="392">
      <c r="A392">
        <f>IF(B392&lt;&gt;"",A391+1,"")</f>
        <v>388</v>
      </c>
      <c r="B392" t="str">
        <v>DƯƠNG TẤN LỘC</v>
      </c>
      <c r="C392" t="str">
        <v>10A7</v>
      </c>
      <c r="D392">
        <v>33000387</v>
      </c>
      <c r="E392">
        <v>20143915</v>
      </c>
      <c r="F392" t="str">
        <f>IFERROR(IF(VLOOKUP(E392,J:J,1,0)=E392,"X",""),"")</f>
        <v/>
      </c>
      <c r="G392" t="str">
        <f>IF(J392&lt;&gt;"", INDEX($C$5:$C$1433, MATCH(J392, $E$5:$E$1433, 0)),"")</f>
        <v>12A7</v>
      </c>
      <c r="H392">
        <f>IF(J392&lt;&gt;"", INDEX($D$5:$D$1433, MATCH(J392, $E$5:$E$1433, 0)),"")</f>
        <v>0</v>
      </c>
      <c r="I392" t="str">
        <f>IFERROR(IF(J392&lt;&gt;"", INDEX($B$5:$B$1433, MATCH(J392, $E$5:$E$1433, 0)),""),"SAI")</f>
        <v>BÙI THỊ XUÂN NHI</v>
      </c>
      <c r="J392">
        <v>32000285</v>
      </c>
      <c r="K392" t="str">
        <v xml:space="preserve"> 6:42:26 AM</v>
      </c>
      <c r="L392" t="str">
        <f>IFERROR(IF($N$5="Sáng",IF(MID(K392,2,7)-MID($L$2,2,7)&gt;0,"Trễ",""),IF(MID(K392,2,7)-MID($Q$2,2,7)&gt;0,"Trễ","")),"")</f>
        <v/>
      </c>
      <c r="M392">
        <f>IFERROR(IF($N$5="Sáng",MID(K392,2,7)-MID($L$2,2,7),MID(K392,2,7)-MID($Q$2,2,7)),"")</f>
        <v>-0.012198407407407352</v>
      </c>
      <c r="Q392" t="str">
        <f>IF(B392&lt;&gt;"",IF(AND(P392="",F392=""),"Không phép ",""),"")</f>
        <v xml:space="preserve">Không phép </v>
      </c>
      <c r="R392" t="str">
        <f>UPPER(B392)</f>
        <v>DƯƠNG TẤN LỘC</v>
      </c>
      <c r="S392" t="str">
        <v>2026-2029</v>
      </c>
      <c r="T392" t="str">
        <f>IFERROR(IF(J392&lt;&gt;"", INDEX($S$5:$S$1433, MATCH(J392, $E$5:$E$1433, 0)),""),"")</f>
        <v>2024-2027</v>
      </c>
      <c r="U392" t="str">
        <v>30/8/2011</v>
      </c>
      <c r="V392" t="str">
        <f>IFERROR(IF(J392&lt;&gt;"", INDEX($U$5:$U$1433, MATCH(J392, $E$5:$E$1433, 0)),""),"")</f>
        <v>17/06/2009</v>
      </c>
      <c r="Y392">
        <f>Y391+10</f>
        <v>330003870</v>
      </c>
      <c r="Z392" t="str">
        <f>LEFT(Y392,8)</f>
        <v>33000387</v>
      </c>
      <c r="AA392" t="str">
        <v>LỘC</v>
      </c>
    </row>
    <row r="393">
      <c r="A393">
        <f>IF(B393&lt;&gt;"",A392+1,"")</f>
        <v>389</v>
      </c>
      <c r="B393" t="str">
        <v>TIỀN VĂN LỢI</v>
      </c>
      <c r="C393" t="str">
        <v>10A7</v>
      </c>
      <c r="D393">
        <v>33000388</v>
      </c>
      <c r="E393">
        <v>20553163</v>
      </c>
      <c r="F393" t="str">
        <f>IFERROR(IF(VLOOKUP(E393,J:J,1,0)=E393,"X",""),"")</f>
        <v/>
      </c>
      <c r="G393" t="str">
        <f>IF(J393&lt;&gt;"", INDEX($C$5:$C$1433, MATCH(J393, $E$5:$E$1433, 0)),"")</f>
        <v>11A4</v>
      </c>
      <c r="H393">
        <f>IF(J393&lt;&gt;"", INDEX($D$5:$D$1433, MATCH(J393, $E$5:$E$1433, 0)),"")</f>
        <v>0</v>
      </c>
      <c r="I393" t="str">
        <f>IFERROR(IF(J393&lt;&gt;"", INDEX($B$5:$B$1433, MATCH(J393, $E$5:$E$1433, 0)),""),"SAI")</f>
        <v>HUỲNH NGỌC THIÊN KIM</v>
      </c>
      <c r="J393">
        <v>32000669</v>
      </c>
      <c r="K393" t="str">
        <v xml:space="preserve"> 6:42:29 AM</v>
      </c>
      <c r="L393" t="str">
        <f>IFERROR(IF($N$5="Sáng",IF(MID(K393,2,7)-MID($L$2,2,7)&gt;0,"Trễ",""),IF(MID(K393,2,7)-MID($Q$2,2,7)&gt;0,"Trễ","")),"")</f>
        <v/>
      </c>
      <c r="M393">
        <f>IFERROR(IF($N$5="Sáng",MID(K393,2,7)-MID($L$2,2,7),MID(K393,2,7)-MID($Q$2,2,7)),"")</f>
        <v>-0.01216368518518518</v>
      </c>
      <c r="Q393" t="str">
        <f>IF(B393&lt;&gt;"",IF(AND(P393="",F393=""),"Không phép ",""),"")</f>
        <v xml:space="preserve">Không phép </v>
      </c>
      <c r="R393" t="str">
        <f>UPPER(B393)</f>
        <v>TIỀN VĂN LỢI</v>
      </c>
      <c r="S393" t="str">
        <v>2026-2029</v>
      </c>
      <c r="T393" t="str">
        <f>IFERROR(IF(J393&lt;&gt;"", INDEX($S$5:$S$1433, MATCH(J393, $E$5:$E$1433, 0)),""),"")</f>
        <v>2025-2028</v>
      </c>
      <c r="U393" t="str">
        <v>01/10/2011</v>
      </c>
      <c r="V393">
        <f>IFERROR(IF(J393&lt;&gt;"", INDEX($U$5:$U$1433, MATCH(J393, $E$5:$E$1433, 0)),""),"")</f>
        <v>40336</v>
      </c>
      <c r="Y393">
        <f>Y392+10</f>
        <v>330003880</v>
      </c>
      <c r="Z393" t="str">
        <f>LEFT(Y393,8)</f>
        <v>33000388</v>
      </c>
      <c r="AA393" t="str">
        <v>LỢI</v>
      </c>
    </row>
    <row r="394">
      <c r="A394">
        <f>IF(B394&lt;&gt;"",A393+1,"")</f>
        <v>390</v>
      </c>
      <c r="B394" t="str">
        <v>NGUYỄN MINH LUÂN</v>
      </c>
      <c r="C394" t="str">
        <v>10A7</v>
      </c>
      <c r="D394">
        <v>33000389</v>
      </c>
      <c r="E394">
        <v>19859227</v>
      </c>
      <c r="F394" t="str">
        <f>IFERROR(IF(VLOOKUP(E394,J:J,1,0)=E394,"X",""),"")</f>
        <v>X</v>
      </c>
      <c r="G394" t="str">
        <f>IF(J394&lt;&gt;"", INDEX($C$5:$C$1433, MATCH(J394, $E$5:$E$1433, 0)),"")</f>
        <v>11A4</v>
      </c>
      <c r="H394">
        <f>IF(J394&lt;&gt;"", INDEX($D$5:$D$1433, MATCH(J394, $E$5:$E$1433, 0)),"")</f>
        <v>0</v>
      </c>
      <c r="I394" t="str">
        <f>IFERROR(IF(J394&lt;&gt;"", INDEX($B$5:$B$1433, MATCH(J394, $E$5:$E$1433, 0)),""),"SAI")</f>
        <v>HUỲNH NGỌC THIÊN KIM</v>
      </c>
      <c r="J394">
        <v>32000669</v>
      </c>
      <c r="K394" t="str">
        <v xml:space="preserve"> 6:42:29 AM</v>
      </c>
      <c r="L394" t="str">
        <f>IFERROR(IF($N$5="Sáng",IF(MID(K394,2,7)-MID($L$2,2,7)&gt;0,"Trễ",""),IF(MID(K394,2,7)-MID($Q$2,2,7)&gt;0,"Trễ","")),"")</f>
        <v/>
      </c>
      <c r="M394">
        <f>IFERROR(IF($N$5="Sáng",MID(K394,2,7)-MID($L$2,2,7),MID(K394,2,7)-MID($Q$2,2,7)),"")</f>
        <v>-0.01216368518518518</v>
      </c>
      <c r="Q394" t="str">
        <f>IF(B394&lt;&gt;"",IF(AND(P394="",F394=""),"Không phép ",""),"")</f>
        <v/>
      </c>
      <c r="R394" t="str">
        <f>UPPER(B394)</f>
        <v>NGUYỄN MINH LUÂN</v>
      </c>
      <c r="S394" t="str">
        <v>2026-2029</v>
      </c>
      <c r="T394" t="str">
        <f>IFERROR(IF(J394&lt;&gt;"", INDEX($S$5:$S$1433, MATCH(J394, $E$5:$E$1433, 0)),""),"")</f>
        <v>2025-2028</v>
      </c>
      <c r="U394" t="str">
        <v>18/9/2011</v>
      </c>
      <c r="V394">
        <f>IFERROR(IF(J394&lt;&gt;"", INDEX($U$5:$U$1433, MATCH(J394, $E$5:$E$1433, 0)),""),"")</f>
        <v>40336</v>
      </c>
      <c r="Y394">
        <f>Y393+10</f>
        <v>330003890</v>
      </c>
      <c r="Z394" t="str">
        <f>LEFT(Y394,8)</f>
        <v>33000389</v>
      </c>
      <c r="AA394" t="str">
        <v>LUÂN</v>
      </c>
    </row>
    <row r="395">
      <c r="A395">
        <f>IF(B395&lt;&gt;"",A394+1,"")</f>
        <v>391</v>
      </c>
      <c r="B395" t="str">
        <v>NGUYỄN HOÀNG NAM</v>
      </c>
      <c r="C395" t="str">
        <v>10A7</v>
      </c>
      <c r="D395">
        <v>33000390</v>
      </c>
      <c r="E395">
        <v>20557803</v>
      </c>
      <c r="F395" t="str">
        <f>IFERROR(IF(VLOOKUP(E395,J:J,1,0)=E395,"X",""),"")</f>
        <v/>
      </c>
      <c r="G395" t="str">
        <f>IF(J395&lt;&gt;"", INDEX($C$5:$C$1433, MATCH(J395, $E$5:$E$1433, 0)),"")</f>
        <v>12A1</v>
      </c>
      <c r="H395">
        <f>IF(J395&lt;&gt;"", INDEX($D$5:$D$1433, MATCH(J395, $E$5:$E$1433, 0)),"")</f>
        <v>0</v>
      </c>
      <c r="I395" t="str">
        <f>IFERROR(IF(J395&lt;&gt;"", INDEX($B$5:$B$1433, MATCH(J395, $E$5:$E$1433, 0)),""),"SAI")</f>
        <v>TRẦN ANH THƯ</v>
      </c>
      <c r="J395">
        <v>31000483</v>
      </c>
      <c r="K395" t="str">
        <v xml:space="preserve"> 6:42:34 AM</v>
      </c>
      <c r="L395" t="str">
        <f>IFERROR(IF($N$5="Sáng",IF(MID(K395,2,7)-MID($L$2,2,7)&gt;0,"Trễ",""),IF(MID(K395,2,7)-MID($Q$2,2,7)&gt;0,"Trễ","")),"")</f>
        <v/>
      </c>
      <c r="M395">
        <f>IFERROR(IF($N$5="Sáng",MID(K395,2,7)-MID($L$2,2,7),MID(K395,2,7)-MID($Q$2,2,7)),"")</f>
        <v>-0.01210581481481482</v>
      </c>
      <c r="Q395" t="str">
        <f>IF(B395&lt;&gt;"",IF(AND(P395="",F395=""),"Không phép ",""),"")</f>
        <v xml:space="preserve">Không phép </v>
      </c>
      <c r="R395" t="str">
        <f>UPPER(B395)</f>
        <v>NGUYỄN HOÀNG NAM</v>
      </c>
      <c r="S395" t="str">
        <v>2026-2029</v>
      </c>
      <c r="T395" t="str">
        <f>IFERROR(IF(J395&lt;&gt;"", INDEX($S$5:$S$1433, MATCH(J395, $E$5:$E$1433, 0)),""),"")</f>
        <v>2024-2027</v>
      </c>
      <c r="U395" t="str">
        <v>30/11/2011</v>
      </c>
      <c r="V395" t="str">
        <f>IFERROR(IF(J395&lt;&gt;"", INDEX($U$5:$U$1433, MATCH(J395, $E$5:$E$1433, 0)),""),"")</f>
        <v>18/06/2009</v>
      </c>
      <c r="Y395">
        <f>Y394+10</f>
        <v>330003900</v>
      </c>
      <c r="Z395" t="str">
        <f>LEFT(Y395,8)</f>
        <v>33000390</v>
      </c>
      <c r="AA395" t="str">
        <v>NAM</v>
      </c>
    </row>
    <row r="396">
      <c r="A396">
        <f>IF(B396&lt;&gt;"",A395+1,"")</f>
        <v>392</v>
      </c>
      <c r="B396" t="str">
        <v>NGUYỄN HỒNG THU NGÂN</v>
      </c>
      <c r="C396" t="str">
        <v>10A7</v>
      </c>
      <c r="D396">
        <v>33000391</v>
      </c>
      <c r="E396">
        <v>17935883</v>
      </c>
      <c r="F396" t="str">
        <f>IFERROR(IF(VLOOKUP(E396,J:J,1,0)=E396,"X",""),"")</f>
        <v/>
      </c>
      <c r="G396" t="str">
        <f>IF(J396&lt;&gt;"", INDEX($C$5:$C$1433, MATCH(J396, $E$5:$E$1433, 0)),"")</f>
        <v>12A1</v>
      </c>
      <c r="H396">
        <f>IF(J396&lt;&gt;"", INDEX($D$5:$D$1433, MATCH(J396, $E$5:$E$1433, 0)),"")</f>
        <v>0</v>
      </c>
      <c r="I396" t="str">
        <f>IFERROR(IF(J396&lt;&gt;"", INDEX($B$5:$B$1433, MATCH(J396, $E$5:$E$1433, 0)),""),"SAI")</f>
        <v>TRẦN ANH THƯ</v>
      </c>
      <c r="J396">
        <v>31000483</v>
      </c>
      <c r="K396" t="str">
        <v xml:space="preserve"> 6:42:35 AM</v>
      </c>
      <c r="L396" t="str">
        <f>IFERROR(IF($N$5="Sáng",IF(MID(K396,2,7)-MID($L$2,2,7)&gt;0,"Trễ",""),IF(MID(K396,2,7)-MID($Q$2,2,7)&gt;0,"Trễ","")),"")</f>
        <v/>
      </c>
      <c r="M396">
        <f>IFERROR(IF($N$5="Sáng",MID(K396,2,7)-MID($L$2,2,7),MID(K396,2,7)-MID($Q$2,2,7)),"")</f>
        <v>-0.012094240740740725</v>
      </c>
      <c r="Q396" t="str">
        <f>IF(B396&lt;&gt;"",IF(AND(P396="",F396=""),"Không phép ",""),"")</f>
        <v xml:space="preserve">Không phép </v>
      </c>
      <c r="R396" t="str">
        <f>UPPER(B396)</f>
        <v>NGUYỄN HỒNG THU NGÂN</v>
      </c>
      <c r="S396" t="str">
        <v>2026-2029</v>
      </c>
      <c r="T396" t="str">
        <f>IFERROR(IF(J396&lt;&gt;"", INDEX($S$5:$S$1433, MATCH(J396, $E$5:$E$1433, 0)),""),"")</f>
        <v>2024-2027</v>
      </c>
      <c r="U396" t="str">
        <v>01/02/2011</v>
      </c>
      <c r="V396" t="str">
        <f>IFERROR(IF(J396&lt;&gt;"", INDEX($U$5:$U$1433, MATCH(J396, $E$5:$E$1433, 0)),""),"")</f>
        <v>18/06/2009</v>
      </c>
      <c r="Y396">
        <f>Y395+10</f>
        <v>330003910</v>
      </c>
      <c r="Z396" t="str">
        <f>LEFT(Y396,8)</f>
        <v>33000391</v>
      </c>
      <c r="AA396" t="str">
        <v>NGÂN</v>
      </c>
    </row>
    <row r="397">
      <c r="A397">
        <f>IF(B397&lt;&gt;"",A396+1,"")</f>
        <v>393</v>
      </c>
      <c r="B397" t="str">
        <v>TRIỆU NGUYỄN XUÂN NGHI</v>
      </c>
      <c r="C397" t="str">
        <v>10A7</v>
      </c>
      <c r="D397">
        <v>33000392</v>
      </c>
      <c r="E397">
        <v>20651051</v>
      </c>
      <c r="F397" t="str">
        <f>IFERROR(IF(VLOOKUP(E397,J:J,1,0)=E397,"X",""),"")</f>
        <v/>
      </c>
      <c r="G397" t="str">
        <f>IF(J397&lt;&gt;"", INDEX($C$5:$C$1433, MATCH(J397, $E$5:$E$1433, 0)),"")</f>
        <v>12A1</v>
      </c>
      <c r="H397">
        <f>IF(J397&lt;&gt;"", INDEX($D$5:$D$1433, MATCH(J397, $E$5:$E$1433, 0)),"")</f>
        <v>0</v>
      </c>
      <c r="I397" t="str">
        <f>IFERROR(IF(J397&lt;&gt;"", INDEX($B$5:$B$1433, MATCH(J397, $E$5:$E$1433, 0)),""),"SAI")</f>
        <v>NGUYỄN LÂM THẢO</v>
      </c>
      <c r="J397">
        <v>32000033</v>
      </c>
      <c r="K397" t="str">
        <v xml:space="preserve"> 6:42:50 AM</v>
      </c>
      <c r="L397" t="str">
        <f>IFERROR(IF($N$5="Sáng",IF(MID(K397,2,7)-MID($L$2,2,7)&gt;0,"Trễ",""),IF(MID(K397,2,7)-MID($Q$2,2,7)&gt;0,"Trễ","")),"")</f>
        <v/>
      </c>
      <c r="M397">
        <f>IFERROR(IF($N$5="Sáng",MID(K397,2,7)-MID($L$2,2,7),MID(K397,2,7)-MID($Q$2,2,7)),"")</f>
        <v>-0.011920629629629642</v>
      </c>
      <c r="Q397" t="str">
        <f>IF(B397&lt;&gt;"",IF(AND(P397="",F397=""),"Không phép ",""),"")</f>
        <v xml:space="preserve">Không phép </v>
      </c>
      <c r="R397" t="str">
        <f>UPPER(B397)</f>
        <v>TRIỆU NGUYỄN XUÂN NGHI</v>
      </c>
      <c r="S397" t="str">
        <v>2026-2029</v>
      </c>
      <c r="T397" t="str">
        <f>IFERROR(IF(J397&lt;&gt;"", INDEX($S$5:$S$1433, MATCH(J397, $E$5:$E$1433, 0)),""),"")</f>
        <v>2024-2027</v>
      </c>
      <c r="U397" t="str">
        <v>24/02/2011</v>
      </c>
      <c r="V397">
        <f>IFERROR(IF(J397&lt;&gt;"", INDEX($U$5:$U$1433, MATCH(J397, $E$5:$E$1433, 0)),""),"")</f>
        <v>40087</v>
      </c>
      <c r="Y397">
        <f>Y396+10</f>
        <v>330003920</v>
      </c>
      <c r="Z397" t="str">
        <f>LEFT(Y397,8)</f>
        <v>33000392</v>
      </c>
      <c r="AA397" t="str">
        <v>NGHI</v>
      </c>
    </row>
    <row r="398">
      <c r="A398">
        <f>IF(B398&lt;&gt;"",A397+1,"")</f>
        <v>394</v>
      </c>
      <c r="B398" t="str">
        <v>PHẠM NGUYỄN KHÁNH NGỌC</v>
      </c>
      <c r="C398" t="str">
        <v>10A7</v>
      </c>
      <c r="D398">
        <v>33000393</v>
      </c>
      <c r="E398">
        <v>20506139</v>
      </c>
      <c r="F398" t="str">
        <f>IFERROR(IF(VLOOKUP(E398,J:J,1,0)=E398,"X",""),"")</f>
        <v/>
      </c>
      <c r="G398" t="str">
        <f>IF(J398&lt;&gt;"", INDEX($C$5:$C$1433, MATCH(J398, $E$5:$E$1433, 0)),"")</f>
        <v>12A1</v>
      </c>
      <c r="H398">
        <f>IF(J398&lt;&gt;"", INDEX($D$5:$D$1433, MATCH(J398, $E$5:$E$1433, 0)),"")</f>
        <v>0</v>
      </c>
      <c r="I398" t="str">
        <f>IFERROR(IF(J398&lt;&gt;"", INDEX($B$5:$B$1433, MATCH(J398, $E$5:$E$1433, 0)),""),"SAI")</f>
        <v>NGUYỄN LÂM THẢO</v>
      </c>
      <c r="J398">
        <v>32000033</v>
      </c>
      <c r="K398" t="str">
        <v xml:space="preserve"> 6:42:50 AM</v>
      </c>
      <c r="L398" t="str">
        <f>IFERROR(IF($N$5="Sáng",IF(MID(K398,2,7)-MID($L$2,2,7)&gt;0,"Trễ",""),IF(MID(K398,2,7)-MID($Q$2,2,7)&gt;0,"Trễ","")),"")</f>
        <v/>
      </c>
      <c r="M398">
        <f>IFERROR(IF($N$5="Sáng",MID(K398,2,7)-MID($L$2,2,7),MID(K398,2,7)-MID($Q$2,2,7)),"")</f>
        <v>-0.011920629629629642</v>
      </c>
      <c r="Q398" t="str">
        <f>IF(B398&lt;&gt;"",IF(AND(P398="",F398=""),"Không phép ",""),"")</f>
        <v xml:space="preserve">Không phép </v>
      </c>
      <c r="R398" t="str">
        <f>UPPER(B398)</f>
        <v>PHẠM NGUYỄN KHÁNH NGỌC</v>
      </c>
      <c r="S398" t="str">
        <v>2026-2029</v>
      </c>
      <c r="T398" t="str">
        <f>IFERROR(IF(J398&lt;&gt;"", INDEX($S$5:$S$1433, MATCH(J398, $E$5:$E$1433, 0)),""),"")</f>
        <v>2024-2027</v>
      </c>
      <c r="U398" t="str">
        <v>19/02/2011</v>
      </c>
      <c r="V398">
        <f>IFERROR(IF(J398&lt;&gt;"", INDEX($U$5:$U$1433, MATCH(J398, $E$5:$E$1433, 0)),""),"")</f>
        <v>40087</v>
      </c>
      <c r="Y398">
        <f>Y397+10</f>
        <v>330003930</v>
      </c>
      <c r="Z398" t="str">
        <f>LEFT(Y398,8)</f>
        <v>33000393</v>
      </c>
      <c r="AA398" t="str">
        <v>NGỌC</v>
      </c>
    </row>
    <row r="399">
      <c r="A399">
        <f>IF(B399&lt;&gt;"",A398+1,"")</f>
        <v>395</v>
      </c>
      <c r="B399" t="str">
        <v>NGUYỄN YẾN NHI</v>
      </c>
      <c r="C399" t="str">
        <v>10A7</v>
      </c>
      <c r="D399">
        <v>33000394</v>
      </c>
      <c r="E399">
        <v>20635547</v>
      </c>
      <c r="F399" t="str">
        <f>IFERROR(IF(VLOOKUP(E399,J:J,1,0)=E399,"X",""),"")</f>
        <v>X</v>
      </c>
      <c r="G399" t="str">
        <f>IF(J399&lt;&gt;"", INDEX($C$5:$C$1433, MATCH(J399, $E$5:$E$1433, 0)),"")</f>
        <v>12A1</v>
      </c>
      <c r="H399">
        <f>IF(J399&lt;&gt;"", INDEX($D$5:$D$1433, MATCH(J399, $E$5:$E$1433, 0)),"")</f>
        <v>0</v>
      </c>
      <c r="I399" t="str">
        <f>IFERROR(IF(J399&lt;&gt;"", INDEX($B$5:$B$1433, MATCH(J399, $E$5:$E$1433, 0)),""),"SAI")</f>
        <v>PHẠM THỊ YẾN PHI</v>
      </c>
      <c r="J399">
        <v>32000028</v>
      </c>
      <c r="K399" t="str">
        <v xml:space="preserve"> 6:42:52 AM</v>
      </c>
      <c r="L399" t="str">
        <f>IFERROR(IF($N$5="Sáng",IF(MID(K399,2,7)-MID($L$2,2,7)&gt;0,"Trễ",""),IF(MID(K399,2,7)-MID($Q$2,2,7)&gt;0,"Trễ","")),"")</f>
        <v/>
      </c>
      <c r="M399">
        <f>IFERROR(IF($N$5="Sáng",MID(K399,2,7)-MID($L$2,2,7),MID(K399,2,7)-MID($Q$2,2,7)),"")</f>
        <v>-0.011897481481481453</v>
      </c>
      <c r="Q399" t="str">
        <f>IF(B399&lt;&gt;"",IF(AND(P399="",F399=""),"Không phép ",""),"")</f>
        <v/>
      </c>
      <c r="R399" t="str">
        <f>UPPER(B399)</f>
        <v>NGUYỄN YẾN NHI</v>
      </c>
      <c r="S399" t="str">
        <v>2026-2029</v>
      </c>
      <c r="T399" t="str">
        <f>IFERROR(IF(J399&lt;&gt;"", INDEX($S$5:$S$1433, MATCH(J399, $E$5:$E$1433, 0)),""),"")</f>
        <v>2024-2027</v>
      </c>
      <c r="U399" t="str">
        <v>30/4/2011</v>
      </c>
      <c r="V399">
        <f>IFERROR(IF(J399&lt;&gt;"", INDEX($U$5:$U$1433, MATCH(J399, $E$5:$E$1433, 0)),""),"")</f>
        <v>40063</v>
      </c>
      <c r="Y399">
        <f>Y398+10</f>
        <v>330003940</v>
      </c>
      <c r="Z399" t="str">
        <f>LEFT(Y399,8)</f>
        <v>33000394</v>
      </c>
      <c r="AA399" t="str">
        <v>NHI</v>
      </c>
    </row>
    <row r="400">
      <c r="A400">
        <f>IF(B400&lt;&gt;"",A399+1,"")</f>
        <v>396</v>
      </c>
      <c r="B400" t="str">
        <v>VŨ NGỌC QUỲNH NHƯ</v>
      </c>
      <c r="C400" t="str">
        <v>10A7</v>
      </c>
      <c r="D400">
        <v>33000395</v>
      </c>
      <c r="E400">
        <v>19611163</v>
      </c>
      <c r="F400" t="str">
        <f>IFERROR(IF(VLOOKUP(E400,J:J,1,0)=E400,"X",""),"")</f>
        <v/>
      </c>
      <c r="G400" t="str">
        <f>IF(J400&lt;&gt;"", INDEX($C$5:$C$1433, MATCH(J400, $E$5:$E$1433, 0)),"")</f>
        <v>12A1</v>
      </c>
      <c r="H400">
        <f>IF(J400&lt;&gt;"", INDEX($D$5:$D$1433, MATCH(J400, $E$5:$E$1433, 0)),"")</f>
        <v>0</v>
      </c>
      <c r="I400" t="str">
        <f>IFERROR(IF(J400&lt;&gt;"", INDEX($B$5:$B$1433, MATCH(J400, $E$5:$E$1433, 0)),""),"SAI")</f>
        <v>PHẠM THỊ YẾN PHI</v>
      </c>
      <c r="J400">
        <v>32000028</v>
      </c>
      <c r="K400" t="str">
        <v xml:space="preserve"> 6:42:53 AM</v>
      </c>
      <c r="L400" t="str">
        <f>IFERROR(IF($N$5="Sáng",IF(MID(K400,2,7)-MID($L$2,2,7)&gt;0,"Trễ",""),IF(MID(K400,2,7)-MID($Q$2,2,7)&gt;0,"Trễ","")),"")</f>
        <v/>
      </c>
      <c r="M400">
        <f>IFERROR(IF($N$5="Sáng",MID(K400,2,7)-MID($L$2,2,7),MID(K400,2,7)-MID($Q$2,2,7)),"")</f>
        <v>-0.011885907407407414</v>
      </c>
      <c r="Q400" t="str">
        <f>IF(B400&lt;&gt;"",IF(AND(P400="",F400=""),"Không phép ",""),"")</f>
        <v xml:space="preserve">Không phép </v>
      </c>
      <c r="R400" t="str">
        <f>UPPER(B400)</f>
        <v>VŨ NGỌC QUỲNH NHƯ</v>
      </c>
      <c r="S400" t="str">
        <v>2026-2029</v>
      </c>
      <c r="T400" t="str">
        <f>IFERROR(IF(J400&lt;&gt;"", INDEX($S$5:$S$1433, MATCH(J400, $E$5:$E$1433, 0)),""),"")</f>
        <v>2024-2027</v>
      </c>
      <c r="U400" t="str">
        <v>01/01/2011</v>
      </c>
      <c r="V400">
        <f>IFERROR(IF(J400&lt;&gt;"", INDEX($U$5:$U$1433, MATCH(J400, $E$5:$E$1433, 0)),""),"")</f>
        <v>40063</v>
      </c>
      <c r="Y400">
        <f>Y399+10</f>
        <v>330003950</v>
      </c>
      <c r="Z400" t="str">
        <f>LEFT(Y400,8)</f>
        <v>33000395</v>
      </c>
      <c r="AA400" t="str">
        <v>NHƯ</v>
      </c>
    </row>
    <row r="401">
      <c r="A401">
        <f>IF(B401&lt;&gt;"",A400+1,"")</f>
        <v>397</v>
      </c>
      <c r="B401" t="str">
        <v>NGUYỄN LÊ THIÊN PHÚ</v>
      </c>
      <c r="C401" t="str">
        <v>10A7</v>
      </c>
      <c r="D401">
        <v>33000396</v>
      </c>
      <c r="E401">
        <v>17937963</v>
      </c>
      <c r="F401" t="str">
        <f>IFERROR(IF(VLOOKUP(E401,J:J,1,0)=E401,"X",""),"")</f>
        <v/>
      </c>
      <c r="G401" t="str">
        <f>IF(J401&lt;&gt;"", INDEX($C$5:$C$1433, MATCH(J401, $E$5:$E$1433, 0)),"")</f>
        <v>12A1</v>
      </c>
      <c r="H401">
        <f>IF(J401&lt;&gt;"", INDEX($D$5:$D$1433, MATCH(J401, $E$5:$E$1433, 0)),"")</f>
        <v>0</v>
      </c>
      <c r="I401" t="str">
        <f>IFERROR(IF(J401&lt;&gt;"", INDEX($B$5:$B$1433, MATCH(J401, $E$5:$E$1433, 0)),""),"SAI")</f>
        <v>NGUYỄN THÀNH ĐẠT</v>
      </c>
      <c r="J401">
        <v>32000005</v>
      </c>
      <c r="K401" t="str">
        <v xml:space="preserve"> 6:42:57 AM</v>
      </c>
      <c r="L401" t="str">
        <f>IFERROR(IF($N$5="Sáng",IF(MID(K401,2,7)-MID($L$2,2,7)&gt;0,"Trễ",""),IF(MID(K401,2,7)-MID($Q$2,2,7)&gt;0,"Trễ","")),"")</f>
        <v/>
      </c>
      <c r="M401">
        <f>IFERROR(IF($N$5="Sáng",MID(K401,2,7)-MID($L$2,2,7),MID(K401,2,7)-MID($Q$2,2,7)),"")</f>
        <v>-0.011839611111111092</v>
      </c>
      <c r="Q401" t="str">
        <f>IF(B401&lt;&gt;"",IF(AND(P401="",F401=""),"Không phép ",""),"")</f>
        <v xml:space="preserve">Không phép </v>
      </c>
      <c r="R401" t="str">
        <f>UPPER(B401)</f>
        <v>NGUYỄN LÊ THIÊN PHÚ</v>
      </c>
      <c r="S401" t="str">
        <v>2026-2029</v>
      </c>
      <c r="T401" t="str">
        <f>IFERROR(IF(J401&lt;&gt;"", INDEX($S$5:$S$1433, MATCH(J401, $E$5:$E$1433, 0)),""),"")</f>
        <v>2024-2027</v>
      </c>
      <c r="U401" t="str">
        <v>21/10/2011</v>
      </c>
      <c r="V401" t="str">
        <f>IFERROR(IF(J401&lt;&gt;"", INDEX($U$5:$U$1433, MATCH(J401, $E$5:$E$1433, 0)),""),"")</f>
        <v>16/08/2009</v>
      </c>
      <c r="Y401">
        <f>Y400+10</f>
        <v>330003960</v>
      </c>
      <c r="Z401" t="str">
        <f>LEFT(Y401,8)</f>
        <v>33000396</v>
      </c>
      <c r="AA401" t="str">
        <v>PHÚ</v>
      </c>
    </row>
    <row r="402">
      <c r="A402">
        <f>IF(B402&lt;&gt;"",A401+1,"")</f>
        <v>398</v>
      </c>
      <c r="B402" t="str">
        <v>DANH PHAN THIÊN PHÚC</v>
      </c>
      <c r="C402" t="str">
        <v>10A7</v>
      </c>
      <c r="D402">
        <v>33000397</v>
      </c>
      <c r="E402">
        <v>19354203</v>
      </c>
      <c r="F402" t="str">
        <f>IFERROR(IF(VLOOKUP(E402,J:J,1,0)=E402,"X",""),"")</f>
        <v/>
      </c>
      <c r="G402" t="str">
        <f>IF(J402&lt;&gt;"", INDEX($C$5:$C$1433, MATCH(J402, $E$5:$E$1433, 0)),"")</f>
        <v>12A8</v>
      </c>
      <c r="H402">
        <f>IF(J402&lt;&gt;"", INDEX($D$5:$D$1433, MATCH(J402, $E$5:$E$1433, 0)),"")</f>
        <v>0</v>
      </c>
      <c r="I402" t="str">
        <f>IFERROR(IF(J402&lt;&gt;"", INDEX($B$5:$B$1433, MATCH(J402, $E$5:$E$1433, 0)),""),"SAI")</f>
        <v>TRƯƠNG HOÀNG BỬU</v>
      </c>
      <c r="J402">
        <v>32000312</v>
      </c>
      <c r="K402" t="str">
        <v xml:space="preserve"> 6:43:01 AM</v>
      </c>
      <c r="L402" t="str">
        <f>IFERROR(IF($N$5="Sáng",IF(MID(K402,2,7)-MID($L$2,2,7)&gt;0,"Trễ",""),IF(MID(K402,2,7)-MID($Q$2,2,7)&gt;0,"Trễ","")),"")</f>
        <v/>
      </c>
      <c r="M402">
        <f>IFERROR(IF($N$5="Sáng",MID(K402,2,7)-MID($L$2,2,7),MID(K402,2,7)-MID($Q$2,2,7)),"")</f>
        <v>-0.01179331481481477</v>
      </c>
      <c r="Q402" t="str">
        <f>IF(B402&lt;&gt;"",IF(AND(P402="",F402=""),"Không phép ",""),"")</f>
        <v xml:space="preserve">Không phép </v>
      </c>
      <c r="R402" t="str">
        <f>UPPER(B402)</f>
        <v>DANH PHAN THIÊN PHÚC</v>
      </c>
      <c r="S402" t="str">
        <v>2026-2029</v>
      </c>
      <c r="T402" t="str">
        <f>IFERROR(IF(J402&lt;&gt;"", INDEX($S$5:$S$1433, MATCH(J402, $E$5:$E$1433, 0)),""),"")</f>
        <v>2024-2027</v>
      </c>
      <c r="U402" t="str">
        <v>15/02/2011</v>
      </c>
      <c r="V402">
        <f>IFERROR(IF(J402&lt;&gt;"", INDEX($U$5:$U$1433, MATCH(J402, $E$5:$E$1433, 0)),""),"")</f>
        <v>40060</v>
      </c>
      <c r="Y402">
        <f>Y401+10</f>
        <v>330003970</v>
      </c>
      <c r="Z402" t="str">
        <f>LEFT(Y402,8)</f>
        <v>33000397</v>
      </c>
      <c r="AA402" t="str">
        <v>PHÚC</v>
      </c>
    </row>
    <row r="403">
      <c r="A403">
        <f>IF(B403&lt;&gt;"",A402+1,"")</f>
        <v>399</v>
      </c>
      <c r="B403" t="str">
        <v>NGUYỄN MINH PHƯƠNG</v>
      </c>
      <c r="C403" t="str">
        <v>10A7</v>
      </c>
      <c r="D403">
        <v>33000398</v>
      </c>
      <c r="E403">
        <v>19823723</v>
      </c>
      <c r="F403" t="str">
        <f>IFERROR(IF(VLOOKUP(E403,J:J,1,0)=E403,"X",""),"")</f>
        <v/>
      </c>
      <c r="G403" t="str">
        <f>IF(J403&lt;&gt;"", INDEX($C$5:$C$1433, MATCH(J403, $E$5:$E$1433, 0)),"")</f>
        <v>12A8</v>
      </c>
      <c r="H403">
        <f>IF(J403&lt;&gt;"", INDEX($D$5:$D$1433, MATCH(J403, $E$5:$E$1433, 0)),"")</f>
        <v>0</v>
      </c>
      <c r="I403" t="str">
        <f>IFERROR(IF(J403&lt;&gt;"", INDEX($B$5:$B$1433, MATCH(J403, $E$5:$E$1433, 0)),""),"SAI")</f>
        <v>TRƯƠNG HOÀNG BỬU</v>
      </c>
      <c r="J403">
        <v>32000312</v>
      </c>
      <c r="K403" t="str">
        <v xml:space="preserve"> 6:43:01 AM</v>
      </c>
      <c r="L403" t="str">
        <f>IFERROR(IF($N$5="Sáng",IF(MID(K403,2,7)-MID($L$2,2,7)&gt;0,"Trễ",""),IF(MID(K403,2,7)-MID($Q$2,2,7)&gt;0,"Trễ","")),"")</f>
        <v/>
      </c>
      <c r="M403">
        <f>IFERROR(IF($N$5="Sáng",MID(K403,2,7)-MID($L$2,2,7),MID(K403,2,7)-MID($Q$2,2,7)),"")</f>
        <v>-0.01179331481481477</v>
      </c>
      <c r="Q403" t="str">
        <f>IF(B403&lt;&gt;"",IF(AND(P403="",F403=""),"Không phép ",""),"")</f>
        <v xml:space="preserve">Không phép </v>
      </c>
      <c r="R403" t="str">
        <f>UPPER(B403)</f>
        <v>NGUYỄN MINH PHƯƠNG</v>
      </c>
      <c r="S403" t="str">
        <v>2026-2029</v>
      </c>
      <c r="T403" t="str">
        <f>IFERROR(IF(J403&lt;&gt;"", INDEX($S$5:$S$1433, MATCH(J403, $E$5:$E$1433, 0)),""),"")</f>
        <v>2024-2027</v>
      </c>
      <c r="U403" t="str">
        <v>08/10/2011</v>
      </c>
      <c r="V403">
        <f>IFERROR(IF(J403&lt;&gt;"", INDEX($U$5:$U$1433, MATCH(J403, $E$5:$E$1433, 0)),""),"")</f>
        <v>40060</v>
      </c>
      <c r="Y403">
        <f>Y402+10</f>
        <v>330003980</v>
      </c>
      <c r="Z403" t="str">
        <f>LEFT(Y403,8)</f>
        <v>33000398</v>
      </c>
      <c r="AA403" t="str">
        <v>PHƯƠNG</v>
      </c>
    </row>
    <row r="404">
      <c r="A404">
        <f>IF(B404&lt;&gt;"",A403+1,"")</f>
        <v>400</v>
      </c>
      <c r="B404" t="str">
        <v>NGUYỄN MINH QUANG</v>
      </c>
      <c r="C404" t="str">
        <v>10A7</v>
      </c>
      <c r="D404">
        <v>33000399</v>
      </c>
      <c r="E404">
        <v>19204523</v>
      </c>
      <c r="F404" t="str">
        <f>IFERROR(IF(VLOOKUP(E404,J:J,1,0)=E404,"X",""),"")</f>
        <v/>
      </c>
      <c r="G404" t="str">
        <f>IF(J404&lt;&gt;"", INDEX($C$5:$C$1433, MATCH(J404, $E$5:$E$1433, 0)),"")</f>
        <v>12A8</v>
      </c>
      <c r="H404">
        <f>IF(J404&lt;&gt;"", INDEX($D$5:$D$1433, MATCH(J404, $E$5:$E$1433, 0)),"")</f>
        <v>0</v>
      </c>
      <c r="I404" t="str">
        <f>IFERROR(IF(J404&lt;&gt;"", INDEX($B$5:$B$1433, MATCH(J404, $E$5:$E$1433, 0)),""),"SAI")</f>
        <v>TRƯƠNG HOÀNG BỬU</v>
      </c>
      <c r="J404">
        <v>32000312</v>
      </c>
      <c r="K404" t="str">
        <v xml:space="preserve"> 6:43:02 AM</v>
      </c>
      <c r="L404" t="str">
        <f>IFERROR(IF($N$5="Sáng",IF(MID(K404,2,7)-MID($L$2,2,7)&gt;0,"Trễ",""),IF(MID(K404,2,7)-MID($Q$2,2,7)&gt;0,"Trễ","")),"")</f>
        <v/>
      </c>
      <c r="M404">
        <f>IFERROR(IF($N$5="Sáng",MID(K404,2,7)-MID($L$2,2,7),MID(K404,2,7)-MID($Q$2,2,7)),"")</f>
        <v>-0.011781740740740732</v>
      </c>
      <c r="Q404" t="str">
        <f>IF(B404&lt;&gt;"",IF(AND(P404="",F404=""),"Không phép ",""),"")</f>
        <v xml:space="preserve">Không phép </v>
      </c>
      <c r="R404" t="str">
        <f>UPPER(B404)</f>
        <v>NGUYỄN MINH QUANG</v>
      </c>
      <c r="S404" t="str">
        <v>2026-2029</v>
      </c>
      <c r="T404" t="str">
        <f>IFERROR(IF(J404&lt;&gt;"", INDEX($S$5:$S$1433, MATCH(J404, $E$5:$E$1433, 0)),""),"")</f>
        <v>2024-2027</v>
      </c>
      <c r="U404" t="str">
        <v>12/3/2011</v>
      </c>
      <c r="V404">
        <f>IFERROR(IF(J404&lt;&gt;"", INDEX($U$5:$U$1433, MATCH(J404, $E$5:$E$1433, 0)),""),"")</f>
        <v>40060</v>
      </c>
      <c r="Y404">
        <f>Y403+10</f>
        <v>330003990</v>
      </c>
      <c r="Z404" t="str">
        <f>LEFT(Y404,8)</f>
        <v>33000399</v>
      </c>
      <c r="AA404" t="str">
        <v>QUANG</v>
      </c>
    </row>
    <row r="405">
      <c r="A405">
        <f>IF(B405&lt;&gt;"",A404+1,"")</f>
        <v>401</v>
      </c>
      <c r="B405" t="str">
        <v>ĐẶNG NGUYỄN DIỄM QUỲNH</v>
      </c>
      <c r="C405" t="str">
        <v>10A7</v>
      </c>
      <c r="D405">
        <v>33000400</v>
      </c>
      <c r="E405">
        <v>19621467</v>
      </c>
      <c r="F405" t="str">
        <f>IFERROR(IF(VLOOKUP(E405,J:J,1,0)=E405,"X",""),"")</f>
        <v/>
      </c>
      <c r="G405" t="str">
        <f>IF(J405&lt;&gt;"", INDEX($C$5:$C$1433, MATCH(J405, $E$5:$E$1433, 0)),"")</f>
        <v>12A10</v>
      </c>
      <c r="H405">
        <f>IF(J405&lt;&gt;"", INDEX($D$5:$D$1433, MATCH(J405, $E$5:$E$1433, 0)),"")</f>
        <v>0</v>
      </c>
      <c r="I405" t="str">
        <f>IFERROR(IF(J405&lt;&gt;"", INDEX($B$5:$B$1433, MATCH(J405, $E$5:$E$1433, 0)),""),"SAI")</f>
        <v>HUỲNH THỊ THẢO NGUYÊN</v>
      </c>
      <c r="J405">
        <v>32000423</v>
      </c>
      <c r="K405" t="str">
        <v xml:space="preserve"> 6:43:04 AM</v>
      </c>
      <c r="L405" t="str">
        <f>IFERROR(IF($N$5="Sáng",IF(MID(K405,2,7)-MID($L$2,2,7)&gt;0,"Trễ",""),IF(MID(K405,2,7)-MID($Q$2,2,7)&gt;0,"Trễ","")),"")</f>
        <v/>
      </c>
      <c r="M405">
        <f>IFERROR(IF($N$5="Sáng",MID(K405,2,7)-MID($L$2,2,7),MID(K405,2,7)-MID($Q$2,2,7)),"")</f>
        <v>-0.011758592592592543</v>
      </c>
      <c r="Q405" t="str">
        <f>IF(B405&lt;&gt;"",IF(AND(P405="",F405=""),"Không phép ",""),"")</f>
        <v xml:space="preserve">Không phép </v>
      </c>
      <c r="R405" t="str">
        <f>UPPER(B405)</f>
        <v>ĐẶNG NGUYỄN DIỄM QUỲNH</v>
      </c>
      <c r="S405" t="str">
        <v>2026-2029</v>
      </c>
      <c r="T405" t="str">
        <f>IFERROR(IF(J405&lt;&gt;"", INDEX($S$5:$S$1433, MATCH(J405, $E$5:$E$1433, 0)),""),"")</f>
        <v>2024-2027</v>
      </c>
      <c r="U405" t="str">
        <v>04/9/2011</v>
      </c>
      <c r="V405" t="str">
        <f>IFERROR(IF(J405&lt;&gt;"", INDEX($U$5:$U$1433, MATCH(J405, $E$5:$E$1433, 0)),""),"")</f>
        <v>30/09/2009</v>
      </c>
      <c r="Y405">
        <f>Y404+10</f>
        <v>330004000</v>
      </c>
      <c r="Z405" t="str">
        <f>LEFT(Y405,8)</f>
        <v>33000400</v>
      </c>
      <c r="AA405" t="str">
        <v>QUỲNH</v>
      </c>
    </row>
    <row r="406">
      <c r="A406">
        <f>IF(B406&lt;&gt;"",A405+1,"")</f>
        <v>402</v>
      </c>
      <c r="B406" t="str">
        <v>TRẦN THÁI HƯƠNG THẢO</v>
      </c>
      <c r="C406" t="str">
        <v>10A7</v>
      </c>
      <c r="D406">
        <v>33000401</v>
      </c>
      <c r="E406">
        <v>18807195</v>
      </c>
      <c r="F406" t="str">
        <f>IFERROR(IF(VLOOKUP(E406,J:J,1,0)=E406,"X",""),"")</f>
        <v/>
      </c>
      <c r="G406" t="str">
        <f>IF(J406&lt;&gt;"", INDEX($C$5:$C$1433, MATCH(J406, $E$5:$E$1433, 0)),"")</f>
        <v>12A10</v>
      </c>
      <c r="H406">
        <f>IF(J406&lt;&gt;"", INDEX($D$5:$D$1433, MATCH(J406, $E$5:$E$1433, 0)),"")</f>
        <v>0</v>
      </c>
      <c r="I406" t="str">
        <f>IFERROR(IF(J406&lt;&gt;"", INDEX($B$5:$B$1433, MATCH(J406, $E$5:$E$1433, 0)),""),"SAI")</f>
        <v>LÊ THANH NGÂN</v>
      </c>
      <c r="J406">
        <v>32000421</v>
      </c>
      <c r="K406" t="str">
        <v xml:space="preserve"> 6:43:05 AM</v>
      </c>
      <c r="L406" t="str">
        <f>IFERROR(IF($N$5="Sáng",IF(MID(K406,2,7)-MID($L$2,2,7)&gt;0,"Trễ",""),IF(MID(K406,2,7)-MID($Q$2,2,7)&gt;0,"Trễ","")),"")</f>
        <v/>
      </c>
      <c r="M406">
        <f>IFERROR(IF($N$5="Sáng",MID(K406,2,7)-MID($L$2,2,7),MID(K406,2,7)-MID($Q$2,2,7)),"")</f>
        <v>-0.011747018518518504</v>
      </c>
      <c r="Q406" t="str">
        <f>IF(B406&lt;&gt;"",IF(AND(P406="",F406=""),"Không phép ",""),"")</f>
        <v xml:space="preserve">Không phép </v>
      </c>
      <c r="R406" t="str">
        <f>UPPER(B406)</f>
        <v>TRẦN THÁI HƯƠNG THẢO</v>
      </c>
      <c r="S406" t="str">
        <v>2026-2029</v>
      </c>
      <c r="T406" t="str">
        <f>IFERROR(IF(J406&lt;&gt;"", INDEX($S$5:$S$1433, MATCH(J406, $E$5:$E$1433, 0)),""),"")</f>
        <v>2024-2027</v>
      </c>
      <c r="U406" t="str">
        <v>08/3/2011</v>
      </c>
      <c r="V406" t="str">
        <f>IFERROR(IF(J406&lt;&gt;"", INDEX($U$5:$U$1433, MATCH(J406, $E$5:$E$1433, 0)),""),"")</f>
        <v>21/05/2009</v>
      </c>
      <c r="Y406">
        <f>Y405+10</f>
        <v>330004010</v>
      </c>
      <c r="Z406" t="str">
        <f>LEFT(Y406,8)</f>
        <v>33000401</v>
      </c>
      <c r="AA406" t="str">
        <v>THẢO</v>
      </c>
    </row>
    <row r="407">
      <c r="A407">
        <f>IF(B407&lt;&gt;"",A406+1,"")</f>
        <v>403</v>
      </c>
      <c r="B407" t="str">
        <v>NGUYỄN THỊ YẾN THI</v>
      </c>
      <c r="C407" t="str">
        <v>10A7</v>
      </c>
      <c r="D407">
        <v>33000402</v>
      </c>
      <c r="E407">
        <v>19558763</v>
      </c>
      <c r="F407" t="str">
        <f>IFERROR(IF(VLOOKUP(E407,J:J,1,0)=E407,"X",""),"")</f>
        <v/>
      </c>
      <c r="G407" t="str">
        <f>IF(J407&lt;&gt;"", INDEX($C$5:$C$1433, MATCH(J407, $E$5:$E$1433, 0)),"")</f>
        <v>12A10</v>
      </c>
      <c r="H407">
        <f>IF(J407&lt;&gt;"", INDEX($D$5:$D$1433, MATCH(J407, $E$5:$E$1433, 0)),"")</f>
        <v>0</v>
      </c>
      <c r="I407" t="str">
        <f>IFERROR(IF(J407&lt;&gt;"", INDEX($B$5:$B$1433, MATCH(J407, $E$5:$E$1433, 0)),""),"SAI")</f>
        <v>LÊ THANH NGÂN</v>
      </c>
      <c r="J407">
        <v>32000421</v>
      </c>
      <c r="K407" t="str">
        <v xml:space="preserve"> 6:43:05 AM</v>
      </c>
      <c r="L407" t="str">
        <f>IFERROR(IF($N$5="Sáng",IF(MID(K407,2,7)-MID($L$2,2,7)&gt;0,"Trễ",""),IF(MID(K407,2,7)-MID($Q$2,2,7)&gt;0,"Trễ","")),"")</f>
        <v/>
      </c>
      <c r="M407">
        <f>IFERROR(IF($N$5="Sáng",MID(K407,2,7)-MID($L$2,2,7),MID(K407,2,7)-MID($Q$2,2,7)),"")</f>
        <v>-0.011747018518518504</v>
      </c>
      <c r="Q407" t="str">
        <f>IF(B407&lt;&gt;"",IF(AND(P407="",F407=""),"Không phép ",""),"")</f>
        <v xml:space="preserve">Không phép </v>
      </c>
      <c r="R407" t="str">
        <f>UPPER(B407)</f>
        <v>NGUYỄN THỊ YẾN THI</v>
      </c>
      <c r="S407" t="str">
        <v>2026-2029</v>
      </c>
      <c r="T407" t="str">
        <f>IFERROR(IF(J407&lt;&gt;"", INDEX($S$5:$S$1433, MATCH(J407, $E$5:$E$1433, 0)),""),"")</f>
        <v>2024-2027</v>
      </c>
      <c r="U407" t="str">
        <v>04/7/2011</v>
      </c>
      <c r="V407" t="str">
        <f>IFERROR(IF(J407&lt;&gt;"", INDEX($U$5:$U$1433, MATCH(J407, $E$5:$E$1433, 0)),""),"")</f>
        <v>21/05/2009</v>
      </c>
      <c r="Y407">
        <f>Y406+10</f>
        <v>330004020</v>
      </c>
      <c r="Z407" t="str">
        <f>LEFT(Y407,8)</f>
        <v>33000402</v>
      </c>
      <c r="AA407" t="str">
        <v>THI</v>
      </c>
    </row>
    <row r="408">
      <c r="A408">
        <f>IF(B408&lt;&gt;"",A407+1,"")</f>
        <v>404</v>
      </c>
      <c r="B408" t="str">
        <v>MAI QUỐC THỊNH</v>
      </c>
      <c r="C408" t="str">
        <v>10A7</v>
      </c>
      <c r="D408">
        <v>33000403</v>
      </c>
      <c r="E408">
        <v>18861418</v>
      </c>
      <c r="F408" t="str">
        <f>IFERROR(IF(VLOOKUP(E408,J:J,1,0)=E408,"X",""),"")</f>
        <v/>
      </c>
      <c r="G408" t="str">
        <f>IF(J408&lt;&gt;"", INDEX($C$5:$C$1433, MATCH(J408, $E$5:$E$1433, 0)),"")</f>
        <v>12A4</v>
      </c>
      <c r="H408">
        <f>IF(J408&lt;&gt;"", INDEX($D$5:$D$1433, MATCH(J408, $E$5:$E$1433, 0)),"")</f>
        <v>0</v>
      </c>
      <c r="I408" t="str">
        <f>IFERROR(IF(J408&lt;&gt;"", INDEX($B$5:$B$1433, MATCH(J408, $E$5:$E$1433, 0)),""),"SAI")</f>
        <v>ĐỖ THÀNH QUÝ</v>
      </c>
      <c r="J408">
        <v>32000163</v>
      </c>
      <c r="K408" t="str">
        <v xml:space="preserve"> 6:43:06 AM</v>
      </c>
      <c r="L408" t="str">
        <f>IFERROR(IF($N$5="Sáng",IF(MID(K408,2,7)-MID($L$2,2,7)&gt;0,"Trễ",""),IF(MID(K408,2,7)-MID($Q$2,2,7)&gt;0,"Trễ","")),"")</f>
        <v/>
      </c>
      <c r="M408">
        <f>IFERROR(IF($N$5="Sáng",MID(K408,2,7)-MID($L$2,2,7),MID(K408,2,7)-MID($Q$2,2,7)),"")</f>
        <v>-0.01173544444444441</v>
      </c>
      <c r="Q408" t="str">
        <f>IF(B408&lt;&gt;"",IF(AND(P408="",F408=""),"Không phép ",""),"")</f>
        <v xml:space="preserve">Không phép </v>
      </c>
      <c r="R408" t="str">
        <f>UPPER(B408)</f>
        <v>MAI QUỐC THỊNH</v>
      </c>
      <c r="S408" t="str">
        <v>2026-2029</v>
      </c>
      <c r="T408" t="str">
        <f>IFERROR(IF(J408&lt;&gt;"", INDEX($S$5:$S$1433, MATCH(J408, $E$5:$E$1433, 0)),""),"")</f>
        <v>2024-2027</v>
      </c>
      <c r="U408" t="str">
        <v>18/9/2011</v>
      </c>
      <c r="V408">
        <f>IFERROR(IF(J408&lt;&gt;"", INDEX($U$5:$U$1433, MATCH(J408, $E$5:$E$1433, 0)),""),"")</f>
        <v>39879</v>
      </c>
      <c r="Y408">
        <f>Y407+10</f>
        <v>330004030</v>
      </c>
      <c r="Z408" t="str">
        <f>LEFT(Y408,8)</f>
        <v>33000403</v>
      </c>
      <c r="AA408" t="str">
        <v>THỊNH</v>
      </c>
    </row>
    <row r="409">
      <c r="A409">
        <f>IF(B409&lt;&gt;"",A408+1,"")</f>
        <v>405</v>
      </c>
      <c r="B409" t="str">
        <v>PHÙNG PHƯỚC THỊNH</v>
      </c>
      <c r="C409" t="str">
        <v>10A7</v>
      </c>
      <c r="D409">
        <v>33000404</v>
      </c>
      <c r="E409">
        <v>19526299</v>
      </c>
      <c r="F409" t="str">
        <f>IFERROR(IF(VLOOKUP(E409,J:J,1,0)=E409,"X",""),"")</f>
        <v/>
      </c>
      <c r="G409" t="str">
        <f>IF(J409&lt;&gt;"", INDEX($C$5:$C$1433, MATCH(J409, $E$5:$E$1433, 0)),"")</f>
        <v>12A4</v>
      </c>
      <c r="H409">
        <f>IF(J409&lt;&gt;"", INDEX($D$5:$D$1433, MATCH(J409, $E$5:$E$1433, 0)),"")</f>
        <v>0</v>
      </c>
      <c r="I409" t="str">
        <f>IFERROR(IF(J409&lt;&gt;"", INDEX($B$5:$B$1433, MATCH(J409, $E$5:$E$1433, 0)),""),"SAI")</f>
        <v>ĐỖ THÀNH QUÝ</v>
      </c>
      <c r="J409">
        <v>32000163</v>
      </c>
      <c r="K409" t="str">
        <v xml:space="preserve"> 6:43:07 AM</v>
      </c>
      <c r="L409" t="str">
        <f>IFERROR(IF($N$5="Sáng",IF(MID(K409,2,7)-MID($L$2,2,7)&gt;0,"Trễ",""),IF(MID(K409,2,7)-MID($Q$2,2,7)&gt;0,"Trễ","")),"")</f>
        <v/>
      </c>
      <c r="M409">
        <f>IFERROR(IF($N$5="Sáng",MID(K409,2,7)-MID($L$2,2,7),MID(K409,2,7)-MID($Q$2,2,7)),"")</f>
        <v>-0.01172387037037037</v>
      </c>
      <c r="Q409" t="str">
        <f>IF(B409&lt;&gt;"",IF(AND(P409="",F409=""),"Không phép ",""),"")</f>
        <v xml:space="preserve">Không phép </v>
      </c>
      <c r="R409" t="str">
        <f>UPPER(B409)</f>
        <v>PHÙNG PHƯỚC THỊNH</v>
      </c>
      <c r="S409" t="str">
        <v>2026-2029</v>
      </c>
      <c r="T409" t="str">
        <f>IFERROR(IF(J409&lt;&gt;"", INDEX($S$5:$S$1433, MATCH(J409, $E$5:$E$1433, 0)),""),"")</f>
        <v>2024-2027</v>
      </c>
      <c r="U409" t="str">
        <v>07/11/2011</v>
      </c>
      <c r="V409">
        <f>IFERROR(IF(J409&lt;&gt;"", INDEX($U$5:$U$1433, MATCH(J409, $E$5:$E$1433, 0)),""),"")</f>
        <v>39879</v>
      </c>
      <c r="Y409">
        <f>Y408+10</f>
        <v>330004040</v>
      </c>
      <c r="Z409" t="str">
        <f>LEFT(Y409,8)</f>
        <v>33000404</v>
      </c>
      <c r="AA409" t="str">
        <v>THỊNH</v>
      </c>
    </row>
    <row r="410">
      <c r="A410">
        <f>IF(B410&lt;&gt;"",A409+1,"")</f>
        <v>406</v>
      </c>
      <c r="B410" t="str">
        <v>PHAN ĐẶNG HOÀI THƯƠNG</v>
      </c>
      <c r="C410" t="str">
        <v>10A7</v>
      </c>
      <c r="D410">
        <v>33000405</v>
      </c>
      <c r="E410">
        <v>20648075</v>
      </c>
      <c r="F410" t="str">
        <f>IFERROR(IF(VLOOKUP(E410,J:J,1,0)=E410,"X",""),"")</f>
        <v/>
      </c>
      <c r="G410" t="str">
        <f>IF(J410&lt;&gt;"", INDEX($C$5:$C$1433, MATCH(J410, $E$5:$E$1433, 0)),"")</f>
        <v>12A4</v>
      </c>
      <c r="H410">
        <f>IF(J410&lt;&gt;"", INDEX($D$5:$D$1433, MATCH(J410, $E$5:$E$1433, 0)),"")</f>
        <v>0</v>
      </c>
      <c r="I410" t="str">
        <f>IFERROR(IF(J410&lt;&gt;"", INDEX($B$5:$B$1433, MATCH(J410, $E$5:$E$1433, 0)),""),"SAI")</f>
        <v>ĐỖ THÀNH QUÝ</v>
      </c>
      <c r="J410">
        <v>32000163</v>
      </c>
      <c r="K410" t="str">
        <v xml:space="preserve"> 6:43:07 AM</v>
      </c>
      <c r="L410" t="str">
        <f>IFERROR(IF($N$5="Sáng",IF(MID(K410,2,7)-MID($L$2,2,7)&gt;0,"Trễ",""),IF(MID(K410,2,7)-MID($Q$2,2,7)&gt;0,"Trễ","")),"")</f>
        <v/>
      </c>
      <c r="M410">
        <f>IFERROR(IF($N$5="Sáng",MID(K410,2,7)-MID($L$2,2,7),MID(K410,2,7)-MID($Q$2,2,7)),"")</f>
        <v>-0.01172387037037037</v>
      </c>
      <c r="Q410" t="str">
        <f>IF(B410&lt;&gt;"",IF(AND(P410="",F410=""),"Không phép ",""),"")</f>
        <v xml:space="preserve">Không phép </v>
      </c>
      <c r="R410" t="str">
        <f>UPPER(B410)</f>
        <v>PHAN ĐẶNG HOÀI THƯƠNG</v>
      </c>
      <c r="S410" t="str">
        <v>2026-2029</v>
      </c>
      <c r="T410" t="str">
        <f>IFERROR(IF(J410&lt;&gt;"", INDEX($S$5:$S$1433, MATCH(J410, $E$5:$E$1433, 0)),""),"")</f>
        <v>2024-2027</v>
      </c>
      <c r="U410" t="str">
        <v>06/8/2011</v>
      </c>
      <c r="V410">
        <f>IFERROR(IF(J410&lt;&gt;"", INDEX($U$5:$U$1433, MATCH(J410, $E$5:$E$1433, 0)),""),"")</f>
        <v>39879</v>
      </c>
      <c r="Y410">
        <f>Y409+10</f>
        <v>330004050</v>
      </c>
      <c r="Z410" t="str">
        <f>LEFT(Y410,8)</f>
        <v>33000405</v>
      </c>
      <c r="AA410" t="str">
        <v>THƯƠNG</v>
      </c>
    </row>
    <row r="411">
      <c r="A411">
        <f>IF(B411&lt;&gt;"",A410+1,"")</f>
        <v>407</v>
      </c>
      <c r="B411" t="str">
        <v>NGUYỄN PHƯƠNG THÙY</v>
      </c>
      <c r="C411" t="str">
        <v>10A7</v>
      </c>
      <c r="D411">
        <v>33000406</v>
      </c>
      <c r="E411">
        <v>20359467</v>
      </c>
      <c r="F411" t="str">
        <f>IFERROR(IF(VLOOKUP(E411,J:J,1,0)=E411,"X",""),"")</f>
        <v/>
      </c>
      <c r="G411" t="str">
        <f>IF(J411&lt;&gt;"", INDEX($C$5:$C$1433, MATCH(J411, $E$5:$E$1433, 0)),"")</f>
        <v>12A8</v>
      </c>
      <c r="H411">
        <f>IF(J411&lt;&gt;"", INDEX($D$5:$D$1433, MATCH(J411, $E$5:$E$1433, 0)),"")</f>
        <v>0</v>
      </c>
      <c r="I411" t="str">
        <f>IFERROR(IF(J411&lt;&gt;"", INDEX($B$5:$B$1433, MATCH(J411, $E$5:$E$1433, 0)),""),"SAI")</f>
        <v>TRẦN TRÍ THỨC</v>
      </c>
      <c r="J411">
        <v>32000343</v>
      </c>
      <c r="K411" t="str">
        <v xml:space="preserve"> 6:43:10 AM</v>
      </c>
      <c r="L411" t="str">
        <f>IFERROR(IF($N$5="Sáng",IF(MID(K411,2,7)-MID($L$2,2,7)&gt;0,"Trễ",""),IF(MID(K411,2,7)-MID($Q$2,2,7)&gt;0,"Trễ","")),"")</f>
        <v/>
      </c>
      <c r="M411">
        <f>IFERROR(IF($N$5="Sáng",MID(K411,2,7)-MID($L$2,2,7),MID(K411,2,7)-MID($Q$2,2,7)),"")</f>
        <v>-0.011689148148148143</v>
      </c>
      <c r="Q411" t="str">
        <f>IF(B411&lt;&gt;"",IF(AND(P411="",F411=""),"Không phép ",""),"")</f>
        <v xml:space="preserve">Không phép </v>
      </c>
      <c r="R411" t="str">
        <f>UPPER(B411)</f>
        <v>NGUYỄN PHƯƠNG THÙY</v>
      </c>
      <c r="S411" t="str">
        <v>2026-2029</v>
      </c>
      <c r="T411" t="str">
        <f>IFERROR(IF(J411&lt;&gt;"", INDEX($S$5:$S$1433, MATCH(J411, $E$5:$E$1433, 0)),""),"")</f>
        <v>2024-2027</v>
      </c>
      <c r="U411" t="str">
        <v>12/10/2011</v>
      </c>
      <c r="V411">
        <f>IFERROR(IF(J411&lt;&gt;"", INDEX($U$5:$U$1433, MATCH(J411, $E$5:$E$1433, 0)),""),"")</f>
        <v>40128</v>
      </c>
      <c r="Y411">
        <f>Y410+10</f>
        <v>330004060</v>
      </c>
      <c r="Z411" t="str">
        <f>LEFT(Y411,8)</f>
        <v>33000406</v>
      </c>
      <c r="AA411" t="str">
        <v>THÙY</v>
      </c>
    </row>
    <row r="412">
      <c r="A412">
        <f>IF(B412&lt;&gt;"",A411+1,"")</f>
        <v>408</v>
      </c>
      <c r="B412" t="str">
        <v>PHẠM ĐOAN TRANG</v>
      </c>
      <c r="C412" t="str">
        <v>10A7</v>
      </c>
      <c r="D412">
        <v>33000407</v>
      </c>
      <c r="E412">
        <v>20210331</v>
      </c>
      <c r="F412" t="str">
        <f>IFERROR(IF(VLOOKUP(E412,J:J,1,0)=E412,"X",""),"")</f>
        <v/>
      </c>
      <c r="G412" t="str">
        <f>IF(J412&lt;&gt;"", INDEX($C$5:$C$1433, MATCH(J412, $E$5:$E$1433, 0)),"")</f>
        <v>12A8</v>
      </c>
      <c r="H412">
        <f>IF(J412&lt;&gt;"", INDEX($D$5:$D$1433, MATCH(J412, $E$5:$E$1433, 0)),"")</f>
        <v>0</v>
      </c>
      <c r="I412" t="str">
        <f>IFERROR(IF(J412&lt;&gt;"", INDEX($B$5:$B$1433, MATCH(J412, $E$5:$E$1433, 0)),""),"SAI")</f>
        <v>TRẦN TRÍ THỨC</v>
      </c>
      <c r="J412">
        <v>32000343</v>
      </c>
      <c r="K412" t="str">
        <v xml:space="preserve"> 6:43:11 AM</v>
      </c>
      <c r="L412" t="str">
        <f>IFERROR(IF($N$5="Sáng",IF(MID(K412,2,7)-MID($L$2,2,7)&gt;0,"Trễ",""),IF(MID(K412,2,7)-MID($Q$2,2,7)&gt;0,"Trễ","")),"")</f>
        <v/>
      </c>
      <c r="M412">
        <f>IFERROR(IF($N$5="Sáng",MID(K412,2,7)-MID($L$2,2,7),MID(K412,2,7)-MID($Q$2,2,7)),"")</f>
        <v>-0.011677574074074049</v>
      </c>
      <c r="Q412" t="str">
        <f>IF(B412&lt;&gt;"",IF(AND(P412="",F412=""),"Không phép ",""),"")</f>
        <v xml:space="preserve">Không phép </v>
      </c>
      <c r="R412" t="str">
        <f>UPPER(B412)</f>
        <v>PHẠM ĐOAN TRANG</v>
      </c>
      <c r="S412" t="str">
        <v>2026-2029</v>
      </c>
      <c r="T412" t="str">
        <f>IFERROR(IF(J412&lt;&gt;"", INDEX($S$5:$S$1433, MATCH(J412, $E$5:$E$1433, 0)),""),"")</f>
        <v>2024-2027</v>
      </c>
      <c r="U412" t="str">
        <v>24/10/2011</v>
      </c>
      <c r="V412">
        <f>IFERROR(IF(J412&lt;&gt;"", INDEX($U$5:$U$1433, MATCH(J412, $E$5:$E$1433, 0)),""),"")</f>
        <v>40128</v>
      </c>
      <c r="Y412">
        <f>Y411+10</f>
        <v>330004070</v>
      </c>
      <c r="Z412" t="str">
        <f>LEFT(Y412,8)</f>
        <v>33000407</v>
      </c>
      <c r="AA412" t="str">
        <v>TRANG</v>
      </c>
    </row>
    <row r="413">
      <c r="A413">
        <f>IF(B413&lt;&gt;"",A412+1,"")</f>
        <v>409</v>
      </c>
      <c r="B413" t="str">
        <v>LÊ VĂN TRÍ</v>
      </c>
      <c r="C413" t="str">
        <v>10A7</v>
      </c>
      <c r="D413">
        <v>33000408</v>
      </c>
      <c r="E413">
        <v>18446267</v>
      </c>
      <c r="F413" t="str">
        <f>IFERROR(IF(VLOOKUP(E413,J:J,1,0)=E413,"X",""),"")</f>
        <v/>
      </c>
      <c r="G413" t="str">
        <f>IF(J413&lt;&gt;"", INDEX($C$5:$C$1433, MATCH(J413, $E$5:$E$1433, 0)),"")</f>
        <v>12A8</v>
      </c>
      <c r="H413">
        <f>IF(J413&lt;&gt;"", INDEX($D$5:$D$1433, MATCH(J413, $E$5:$E$1433, 0)),"")</f>
        <v>0</v>
      </c>
      <c r="I413" t="str">
        <f>IFERROR(IF(J413&lt;&gt;"", INDEX($B$5:$B$1433, MATCH(J413, $E$5:$E$1433, 0)),""),"SAI")</f>
        <v>TRẦN TRÍ THỨC</v>
      </c>
      <c r="J413">
        <v>32000343</v>
      </c>
      <c r="K413" t="str">
        <v xml:space="preserve"> 6:43:12 AM</v>
      </c>
      <c r="L413" t="str">
        <f>IFERROR(IF($N$5="Sáng",IF(MID(K413,2,7)-MID($L$2,2,7)&gt;0,"Trễ",""),IF(MID(K413,2,7)-MID($Q$2,2,7)&gt;0,"Trễ","")),"")</f>
        <v/>
      </c>
      <c r="M413">
        <f>IFERROR(IF($N$5="Sáng",MID(K413,2,7)-MID($L$2,2,7),MID(K413,2,7)-MID($Q$2,2,7)),"")</f>
        <v>-0.01166600000000001</v>
      </c>
      <c r="Q413" t="str">
        <f>IF(B413&lt;&gt;"",IF(AND(P413="",F413=""),"Không phép ",""),"")</f>
        <v xml:space="preserve">Không phép </v>
      </c>
      <c r="R413" t="str">
        <f>UPPER(B413)</f>
        <v>LÊ VĂN TRÍ</v>
      </c>
      <c r="S413" t="str">
        <v>2026-2029</v>
      </c>
      <c r="T413" t="str">
        <f>IFERROR(IF(J413&lt;&gt;"", INDEX($S$5:$S$1433, MATCH(J413, $E$5:$E$1433, 0)),""),"")</f>
        <v>2024-2027</v>
      </c>
      <c r="U413" t="str">
        <v>28/3/2011</v>
      </c>
      <c r="V413">
        <f>IFERROR(IF(J413&lt;&gt;"", INDEX($U$5:$U$1433, MATCH(J413, $E$5:$E$1433, 0)),""),"")</f>
        <v>40128</v>
      </c>
      <c r="Y413">
        <f>Y412+10</f>
        <v>330004080</v>
      </c>
      <c r="Z413" t="str">
        <f>LEFT(Y413,8)</f>
        <v>33000408</v>
      </c>
      <c r="AA413" t="str">
        <v>TRÍ</v>
      </c>
    </row>
    <row r="414">
      <c r="A414">
        <f>IF(B414&lt;&gt;"",A413+1,"")</f>
        <v>410</v>
      </c>
      <c r="B414" t="str">
        <v>TRẦN THỊ TRÚC</v>
      </c>
      <c r="C414" t="str">
        <v>10A7</v>
      </c>
      <c r="D414">
        <v>33000409</v>
      </c>
      <c r="E414">
        <v>20621515</v>
      </c>
      <c r="F414" t="str">
        <f>IFERROR(IF(VLOOKUP(E414,J:J,1,0)=E414,"X",""),"")</f>
        <v/>
      </c>
      <c r="G414" t="str">
        <f>IF(J414&lt;&gt;"", INDEX($C$5:$C$1433, MATCH(J414, $E$5:$E$1433, 0)),"")</f>
        <v>12A9</v>
      </c>
      <c r="H414">
        <f>IF(J414&lt;&gt;"", INDEX($D$5:$D$1433, MATCH(J414, $E$5:$E$1433, 0)),"")</f>
        <v>0</v>
      </c>
      <c r="I414" t="str">
        <f>IFERROR(IF(J414&lt;&gt;"", INDEX($B$5:$B$1433, MATCH(J414, $E$5:$E$1433, 0)),""),"SAI")</f>
        <v>LỮ TÚ DUYÊN</v>
      </c>
      <c r="J414">
        <v>32000359</v>
      </c>
      <c r="K414" t="str">
        <v xml:space="preserve"> 6:43:14 AM</v>
      </c>
      <c r="L414" t="str">
        <f>IFERROR(IF($N$5="Sáng",IF(MID(K414,2,7)-MID($L$2,2,7)&gt;0,"Trễ",""),IF(MID(K414,2,7)-MID($Q$2,2,7)&gt;0,"Trễ","")),"")</f>
        <v/>
      </c>
      <c r="M414">
        <f>IFERROR(IF($N$5="Sáng",MID(K414,2,7)-MID($L$2,2,7),MID(K414,2,7)-MID($Q$2,2,7)),"")</f>
        <v>-0.011642851851851821</v>
      </c>
      <c r="Q414" t="str">
        <f>IF(B414&lt;&gt;"",IF(AND(P414="",F414=""),"Không phép ",""),"")</f>
        <v xml:space="preserve">Không phép </v>
      </c>
      <c r="R414" t="str">
        <f>UPPER(B414)</f>
        <v>TRẦN THỊ TRÚC</v>
      </c>
      <c r="S414" t="str">
        <v>2026-2029</v>
      </c>
      <c r="T414" t="str">
        <f>IFERROR(IF(J414&lt;&gt;"", INDEX($S$5:$S$1433, MATCH(J414, $E$5:$E$1433, 0)),""),"")</f>
        <v>2024-2027</v>
      </c>
      <c r="U414" t="str">
        <v>21/12/2010</v>
      </c>
      <c r="V414" t="str">
        <f>IFERROR(IF(J414&lt;&gt;"", INDEX($U$5:$U$1433, MATCH(J414, $E$5:$E$1433, 0)),""),"")</f>
        <v>30/04/2009</v>
      </c>
      <c r="Y414">
        <f>Y413+10</f>
        <v>330004090</v>
      </c>
      <c r="Z414" t="str">
        <f>LEFT(Y414,8)</f>
        <v>33000409</v>
      </c>
      <c r="AA414" t="str">
        <v>TRÚC</v>
      </c>
    </row>
    <row r="415">
      <c r="A415">
        <f>IF(B415&lt;&gt;"",A414+1,"")</f>
        <v>411</v>
      </c>
      <c r="B415" t="str">
        <v>TRƯƠNG GIA TUỆ</v>
      </c>
      <c r="C415" t="str">
        <v>10A7</v>
      </c>
      <c r="D415">
        <v>33000410</v>
      </c>
      <c r="E415">
        <v>20604955</v>
      </c>
      <c r="F415" t="str">
        <f>IFERROR(IF(VLOOKUP(E415,J:J,1,0)=E415,"X",""),"")</f>
        <v/>
      </c>
      <c r="G415" t="str">
        <f>IF(J415&lt;&gt;"", INDEX($C$5:$C$1433, MATCH(J415, $E$5:$E$1433, 0)),"")</f>
        <v>11A4</v>
      </c>
      <c r="H415">
        <f>IF(J415&lt;&gt;"", INDEX($D$5:$D$1433, MATCH(J415, $E$5:$E$1433, 0)),"")</f>
        <v>0</v>
      </c>
      <c r="I415" t="str">
        <f>IFERROR(IF(J415&lt;&gt;"", INDEX($B$5:$B$1433, MATCH(J415, $E$5:$E$1433, 0)),""),"SAI")</f>
        <v>TRẦN VĂN KHÉO</v>
      </c>
      <c r="J415">
        <v>32000666</v>
      </c>
      <c r="K415" t="str">
        <v xml:space="preserve"> 6:43:15 AM</v>
      </c>
      <c r="L415" t="str">
        <f>IFERROR(IF($N$5="Sáng",IF(MID(K415,2,7)-MID($L$2,2,7)&gt;0,"Trễ",""),IF(MID(K415,2,7)-MID($Q$2,2,7)&gt;0,"Trễ","")),"")</f>
        <v/>
      </c>
      <c r="M415">
        <f>IFERROR(IF($N$5="Sáng",MID(K415,2,7)-MID($L$2,2,7),MID(K415,2,7)-MID($Q$2,2,7)),"")</f>
        <v>-0.011631277777777782</v>
      </c>
      <c r="Q415" t="str">
        <f>IF(B415&lt;&gt;"",IF(AND(P415="",F415=""),"Không phép ",""),"")</f>
        <v xml:space="preserve">Không phép </v>
      </c>
      <c r="R415" t="str">
        <f>UPPER(B415)</f>
        <v>TRƯƠNG GIA TUỆ</v>
      </c>
      <c r="S415" t="str">
        <v>2026-2029</v>
      </c>
      <c r="T415" t="str">
        <f>IFERROR(IF(J415&lt;&gt;"", INDEX($S$5:$S$1433, MATCH(J415, $E$5:$E$1433, 0)),""),"")</f>
        <v>2025-2028</v>
      </c>
      <c r="U415" t="str">
        <v>14/10/2011</v>
      </c>
      <c r="V415">
        <f>IFERROR(IF(J415&lt;&gt;"", INDEX($U$5:$U$1433, MATCH(J415, $E$5:$E$1433, 0)),""),"")</f>
        <v>40340</v>
      </c>
      <c r="Y415">
        <f>Y414+10</f>
        <v>330004100</v>
      </c>
      <c r="Z415" t="str">
        <f>LEFT(Y415,8)</f>
        <v>33000410</v>
      </c>
      <c r="AA415" t="str">
        <v>TUỆ</v>
      </c>
    </row>
    <row r="416">
      <c r="A416">
        <f>IF(B416&lt;&gt;"",A415+1,"")</f>
        <v>412</v>
      </c>
      <c r="B416" t="str">
        <v>PHẠM PHƯỚC TƯỜNG</v>
      </c>
      <c r="C416" t="str">
        <v>10A7</v>
      </c>
      <c r="D416">
        <v>33000411</v>
      </c>
      <c r="E416">
        <v>19033227</v>
      </c>
      <c r="F416" t="str">
        <f>IFERROR(IF(VLOOKUP(E416,J:J,1,0)=E416,"X",""),"")</f>
        <v/>
      </c>
      <c r="G416" t="str">
        <f>IF(J416&lt;&gt;"", INDEX($C$5:$C$1433, MATCH(J416, $E$5:$E$1433, 0)),"")</f>
        <v>12A9</v>
      </c>
      <c r="H416">
        <f>IF(J416&lt;&gt;"", INDEX($D$5:$D$1433, MATCH(J416, $E$5:$E$1433, 0)),"")</f>
        <v>0</v>
      </c>
      <c r="I416" t="str">
        <f>IFERROR(IF(J416&lt;&gt;"", INDEX($B$5:$B$1433, MATCH(J416, $E$5:$E$1433, 0)),""),"SAI")</f>
        <v>LỮ TÚ DUYÊN</v>
      </c>
      <c r="J416">
        <v>32000359</v>
      </c>
      <c r="K416" t="str">
        <v xml:space="preserve"> 6:43:16 AM</v>
      </c>
      <c r="L416" t="str">
        <f>IFERROR(IF($N$5="Sáng",IF(MID(K416,2,7)-MID($L$2,2,7)&gt;0,"Trễ",""),IF(MID(K416,2,7)-MID($Q$2,2,7)&gt;0,"Trễ","")),"")</f>
        <v/>
      </c>
      <c r="M416">
        <f>IFERROR(IF($N$5="Sáng",MID(K416,2,7)-MID($L$2,2,7),MID(K416,2,7)-MID($Q$2,2,7)),"")</f>
        <v>-0.011619703703703688</v>
      </c>
      <c r="Q416" t="str">
        <f>IF(B416&lt;&gt;"",IF(AND(P416="",F416=""),"Không phép ",""),"")</f>
        <v xml:space="preserve">Không phép </v>
      </c>
      <c r="R416" t="str">
        <f>UPPER(B416)</f>
        <v>PHẠM PHƯỚC TƯỜNG</v>
      </c>
      <c r="S416" t="str">
        <v>2026-2029</v>
      </c>
      <c r="T416" t="str">
        <f>IFERROR(IF(J416&lt;&gt;"", INDEX($S$5:$S$1433, MATCH(J416, $E$5:$E$1433, 0)),""),"")</f>
        <v>2024-2027</v>
      </c>
      <c r="U416" t="str">
        <v>08/8/2011</v>
      </c>
      <c r="V416" t="str">
        <f>IFERROR(IF(J416&lt;&gt;"", INDEX($U$5:$U$1433, MATCH(J416, $E$5:$E$1433, 0)),""),"")</f>
        <v>30/04/2009</v>
      </c>
      <c r="Y416">
        <f>Y415+10</f>
        <v>330004110</v>
      </c>
      <c r="Z416" t="str">
        <f>LEFT(Y416,8)</f>
        <v>33000411</v>
      </c>
      <c r="AA416" t="str">
        <v>TƯỜNG</v>
      </c>
    </row>
    <row r="417">
      <c r="A417">
        <f>IF(B417&lt;&gt;"",A416+1,"")</f>
        <v>413</v>
      </c>
      <c r="B417" t="str">
        <v>NGÔ KIẾN VĂN</v>
      </c>
      <c r="C417" t="str">
        <v>10A7</v>
      </c>
      <c r="D417">
        <v>33000412</v>
      </c>
      <c r="E417">
        <v>20344011</v>
      </c>
      <c r="F417" t="str">
        <f>IFERROR(IF(VLOOKUP(E417,J:J,1,0)=E417,"X",""),"")</f>
        <v/>
      </c>
      <c r="G417" t="str">
        <f>IF(J417&lt;&gt;"", INDEX($C$5:$C$1433, MATCH(J417, $E$5:$E$1433, 0)),"")</f>
        <v>12A9</v>
      </c>
      <c r="H417">
        <f>IF(J417&lt;&gt;"", INDEX($D$5:$D$1433, MATCH(J417, $E$5:$E$1433, 0)),"")</f>
        <v>0</v>
      </c>
      <c r="I417" t="str">
        <f>IFERROR(IF(J417&lt;&gt;"", INDEX($B$5:$B$1433, MATCH(J417, $E$5:$E$1433, 0)),""),"SAI")</f>
        <v>LỮ TÚ DUYÊN</v>
      </c>
      <c r="J417">
        <v>32000359</v>
      </c>
      <c r="K417" t="str">
        <v xml:space="preserve"> 6:43:16 AM</v>
      </c>
      <c r="L417" t="str">
        <f>IFERROR(IF($N$5="Sáng",IF(MID(K417,2,7)-MID($L$2,2,7)&gt;0,"Trễ",""),IF(MID(K417,2,7)-MID($Q$2,2,7)&gt;0,"Trễ","")),"")</f>
        <v/>
      </c>
      <c r="M417">
        <f>IFERROR(IF($N$5="Sáng",MID(K417,2,7)-MID($L$2,2,7),MID(K417,2,7)-MID($Q$2,2,7)),"")</f>
        <v>-0.011619703703703688</v>
      </c>
      <c r="Q417" t="str">
        <f>IF(B417&lt;&gt;"",IF(AND(P417="",F417=""),"Không phép ",""),"")</f>
        <v xml:space="preserve">Không phép </v>
      </c>
      <c r="R417" t="str">
        <f>UPPER(B417)</f>
        <v>NGÔ KIẾN VĂN</v>
      </c>
      <c r="S417" t="str">
        <v>2026-2029</v>
      </c>
      <c r="T417" t="str">
        <f>IFERROR(IF(J417&lt;&gt;"", INDEX($S$5:$S$1433, MATCH(J417, $E$5:$E$1433, 0)),""),"")</f>
        <v>2024-2027</v>
      </c>
      <c r="U417" t="str">
        <v>15/10/2011</v>
      </c>
      <c r="V417" t="str">
        <f>IFERROR(IF(J417&lt;&gt;"", INDEX($U$5:$U$1433, MATCH(J417, $E$5:$E$1433, 0)),""),"")</f>
        <v>30/04/2009</v>
      </c>
      <c r="Y417">
        <f>Y416+10</f>
        <v>330004120</v>
      </c>
      <c r="Z417" t="str">
        <f>LEFT(Y417,8)</f>
        <v>33000412</v>
      </c>
      <c r="AA417" t="str">
        <v>VĂN</v>
      </c>
    </row>
    <row r="418">
      <c r="A418">
        <f>IF(B418&lt;&gt;"",A417+1,"")</f>
        <v>414</v>
      </c>
      <c r="B418" t="str">
        <v>NGUYỄN TRƯỜNG VŨ</v>
      </c>
      <c r="C418" t="str">
        <v>10A7</v>
      </c>
      <c r="D418">
        <v>33000413</v>
      </c>
      <c r="E418">
        <v>19040123</v>
      </c>
      <c r="F418" t="str">
        <f>IFERROR(IF(VLOOKUP(E418,J:J,1,0)=E418,"X",""),"")</f>
        <v/>
      </c>
      <c r="G418" t="str">
        <f>IF(J418&lt;&gt;"", INDEX($C$5:$C$1433, MATCH(J418, $E$5:$E$1433, 0)),"")</f>
        <v>11A7</v>
      </c>
      <c r="H418">
        <f>IF(J418&lt;&gt;"", INDEX($D$5:$D$1433, MATCH(J418, $E$5:$E$1433, 0)),"")</f>
        <v>0</v>
      </c>
      <c r="I418" t="str">
        <f>IFERROR(IF(J418&lt;&gt;"", INDEX($B$5:$B$1433, MATCH(J418, $E$5:$E$1433, 0)),""),"SAI")</f>
        <v>TRƯƠNG CẨM DUYÊN</v>
      </c>
      <c r="J418">
        <v>32000790</v>
      </c>
      <c r="K418" t="str">
        <v xml:space="preserve"> 6:43:20 AM</v>
      </c>
      <c r="L418" t="str">
        <f>IFERROR(IF($N$5="Sáng",IF(MID(K418,2,7)-MID($L$2,2,7)&gt;0,"Trễ",""),IF(MID(K418,2,7)-MID($Q$2,2,7)&gt;0,"Trễ","")),"")</f>
        <v/>
      </c>
      <c r="M418">
        <f>IFERROR(IF($N$5="Sáng",MID(K418,2,7)-MID($L$2,2,7),MID(K418,2,7)-MID($Q$2,2,7)),"")</f>
        <v>-0.011573407407407366</v>
      </c>
      <c r="Q418" t="str">
        <f>IF(B418&lt;&gt;"",IF(AND(P418="",F418=""),"Không phép ",""),"")</f>
        <v xml:space="preserve">Không phép </v>
      </c>
      <c r="R418" t="str">
        <f>UPPER(B418)</f>
        <v>NGUYỄN TRƯỜNG VŨ</v>
      </c>
      <c r="S418" t="str">
        <v>2026-2029</v>
      </c>
      <c r="T418" t="str">
        <f>IFERROR(IF(J418&lt;&gt;"", INDEX($S$5:$S$1433, MATCH(J418, $E$5:$E$1433, 0)),""),"")</f>
        <v>2025-2028</v>
      </c>
      <c r="U418" t="str">
        <v>27/7/2011</v>
      </c>
      <c r="V418" t="str">
        <f>IFERROR(IF(J418&lt;&gt;"", INDEX($U$5:$U$1433, MATCH(J418, $E$5:$E$1433, 0)),""),"")</f>
        <v>18/5/2010</v>
      </c>
      <c r="Y418">
        <f>Y417+10</f>
        <v>330004130</v>
      </c>
      <c r="Z418" t="str">
        <f>LEFT(Y418,8)</f>
        <v>33000413</v>
      </c>
      <c r="AA418" t="str">
        <v>VŨ</v>
      </c>
    </row>
    <row r="419">
      <c r="A419">
        <f>IF(B419&lt;&gt;"",A418+1,"")</f>
        <v>415</v>
      </c>
      <c r="B419" t="str">
        <v>ĐỒNG GIA VỸ</v>
      </c>
      <c r="C419" t="str">
        <v>10A7</v>
      </c>
      <c r="D419">
        <v>33000414</v>
      </c>
      <c r="E419">
        <v>19719051</v>
      </c>
      <c r="F419" t="str">
        <f>IFERROR(IF(VLOOKUP(E419,J:J,1,0)=E419,"X",""),"")</f>
        <v/>
      </c>
      <c r="G419" t="str">
        <f>IF(J419&lt;&gt;"", INDEX($C$5:$C$1433, MATCH(J419, $E$5:$E$1433, 0)),"")</f>
        <v>11A5</v>
      </c>
      <c r="H419">
        <f>IF(J419&lt;&gt;"", INDEX($D$5:$D$1433, MATCH(J419, $E$5:$E$1433, 0)),"")</f>
        <v>0</v>
      </c>
      <c r="I419" t="str">
        <f>IFERROR(IF(J419&lt;&gt;"", INDEX($B$5:$B$1433, MATCH(J419, $E$5:$E$1433, 0)),""),"SAI")</f>
        <v>LÊ NGUYỄN LỘC</v>
      </c>
      <c r="J419">
        <v>32000710</v>
      </c>
      <c r="K419" t="str">
        <v xml:space="preserve"> 6:43:25 AM</v>
      </c>
      <c r="L419" t="str">
        <f>IFERROR(IF($N$5="Sáng",IF(MID(K419,2,7)-MID($L$2,2,7)&gt;0,"Trễ",""),IF(MID(K419,2,7)-MID($Q$2,2,7)&gt;0,"Trễ","")),"")</f>
        <v/>
      </c>
      <c r="M419">
        <f>IFERROR(IF($N$5="Sáng",MID(K419,2,7)-MID($L$2,2,7),MID(K419,2,7)-MID($Q$2,2,7)),"")</f>
        <v>-0.011515537037037005</v>
      </c>
      <c r="Q419" t="str">
        <f>IF(B419&lt;&gt;"",IF(AND(P419="",F419=""),"Không phép ",""),"")</f>
        <v xml:space="preserve">Không phép </v>
      </c>
      <c r="R419" t="str">
        <f>UPPER(B419)</f>
        <v>ĐỒNG GIA VỸ</v>
      </c>
      <c r="S419" t="str">
        <v>2026-2029</v>
      </c>
      <c r="T419" t="str">
        <f>IFERROR(IF(J419&lt;&gt;"", INDEX($S$5:$S$1433, MATCH(J419, $E$5:$E$1433, 0)),""),"")</f>
        <v>2025-2028</v>
      </c>
      <c r="U419" t="str">
        <v>05/12/2011</v>
      </c>
      <c r="V419" t="str">
        <f>IFERROR(IF(J419&lt;&gt;"", INDEX($U$5:$U$1433, MATCH(J419, $E$5:$E$1433, 0)),""),"")</f>
        <v>15/11/2010</v>
      </c>
      <c r="Y419">
        <f>Y418+10</f>
        <v>330004140</v>
      </c>
      <c r="Z419" t="str">
        <f>LEFT(Y419,8)</f>
        <v>33000414</v>
      </c>
      <c r="AA419" t="str">
        <v>VỸ</v>
      </c>
    </row>
    <row r="420">
      <c r="A420">
        <f>IF(B420&lt;&gt;"",A419+1,"")</f>
        <v>416</v>
      </c>
      <c r="B420" t="str">
        <v>HOÀNG YẾN</v>
      </c>
      <c r="C420" t="str">
        <v>10A7</v>
      </c>
      <c r="D420">
        <v>33000415</v>
      </c>
      <c r="E420">
        <v>19426475</v>
      </c>
      <c r="F420" t="str">
        <f>IFERROR(IF(VLOOKUP(E420,J:J,1,0)=E420,"X",""),"")</f>
        <v/>
      </c>
      <c r="G420" t="str">
        <f>IF(J420&lt;&gt;"", INDEX($C$5:$C$1433, MATCH(J420, $E$5:$E$1433, 0)),"")</f>
        <v>12A10</v>
      </c>
      <c r="H420">
        <f>IF(J420&lt;&gt;"", INDEX($D$5:$D$1433, MATCH(J420, $E$5:$E$1433, 0)),"")</f>
        <v>0</v>
      </c>
      <c r="I420" t="str">
        <f>IFERROR(IF(J420&lt;&gt;"", INDEX($B$5:$B$1433, MATCH(J420, $E$5:$E$1433, 0)),""),"SAI")</f>
        <v>NGUYỄN VŨ BẢO THY</v>
      </c>
      <c r="J420">
        <v>32000129</v>
      </c>
      <c r="K420" t="str">
        <v xml:space="preserve"> 6:43:26 AM</v>
      </c>
      <c r="L420" t="str">
        <f>IFERROR(IF($N$5="Sáng",IF(MID(K420,2,7)-MID($L$2,2,7)&gt;0,"Trễ",""),IF(MID(K420,2,7)-MID($Q$2,2,7)&gt;0,"Trễ","")),"")</f>
        <v/>
      </c>
      <c r="M420">
        <f>IFERROR(IF($N$5="Sáng",MID(K420,2,7)-MID($L$2,2,7),MID(K420,2,7)-MID($Q$2,2,7)),"")</f>
        <v>-0.011503962962962966</v>
      </c>
      <c r="Q420" t="str">
        <f>IF(B420&lt;&gt;"",IF(AND(P420="",F420=""),"Không phép ",""),"")</f>
        <v xml:space="preserve">Không phép </v>
      </c>
      <c r="R420" t="str">
        <f>UPPER(B420)</f>
        <v>HOÀNG YẾN</v>
      </c>
      <c r="S420" t="str">
        <v>2026-2029</v>
      </c>
      <c r="T420" t="str">
        <f>IFERROR(IF(J420&lt;&gt;"", INDEX($S$5:$S$1433, MATCH(J420, $E$5:$E$1433, 0)),""),"")</f>
        <v>2024-2027</v>
      </c>
      <c r="U420" t="str">
        <v>09/12/2011</v>
      </c>
      <c r="V420" t="str">
        <f>IFERROR(IF(J420&lt;&gt;"", INDEX($U$5:$U$1433, MATCH(J420, $E$5:$E$1433, 0)),""),"")</f>
        <v>15/05/2009</v>
      </c>
      <c r="Y420">
        <f>Y419+10</f>
        <v>330004150</v>
      </c>
      <c r="Z420" t="str">
        <f>LEFT(Y420,8)</f>
        <v>33000415</v>
      </c>
      <c r="AA420" t="str">
        <v>YẾN</v>
      </c>
    </row>
    <row r="421">
      <c r="A421">
        <f>IF(B421&lt;&gt;"",A420+1,"")</f>
        <v>417</v>
      </c>
      <c r="B421" t="str">
        <v>NGUYỄN TRÂM ANH</v>
      </c>
      <c r="C421" t="str">
        <v>10A8</v>
      </c>
      <c r="D421">
        <v>33000416</v>
      </c>
      <c r="E421">
        <v>19526027</v>
      </c>
      <c r="F421" t="str">
        <f>IFERROR(IF(VLOOKUP(E421,J:J,1,0)=E421,"X",""),"")</f>
        <v/>
      </c>
      <c r="G421" t="str">
        <f>IF(J421&lt;&gt;"", INDEX($C$5:$C$1433, MATCH(J421, $E$5:$E$1433, 0)),"")</f>
        <v>12A2</v>
      </c>
      <c r="H421">
        <f>IF(J421&lt;&gt;"", INDEX($D$5:$D$1433, MATCH(J421, $E$5:$E$1433, 0)),"")</f>
        <v>0</v>
      </c>
      <c r="I421" t="str">
        <f>IFERROR(IF(J421&lt;&gt;"", INDEX($B$5:$B$1433, MATCH(J421, $E$5:$E$1433, 0)),""),"SAI")</f>
        <v>NGÔ XUÂN VY</v>
      </c>
      <c r="J421">
        <v>32000088</v>
      </c>
      <c r="K421" t="str">
        <v xml:space="preserve"> 6:43:29 AM</v>
      </c>
      <c r="L421" t="str">
        <f>IFERROR(IF($N$5="Sáng",IF(MID(K421,2,7)-MID($L$2,2,7)&gt;0,"Trễ",""),IF(MID(K421,2,7)-MID($Q$2,2,7)&gt;0,"Trễ","")),"")</f>
        <v/>
      </c>
      <c r="M421">
        <f>IFERROR(IF($N$5="Sáng",MID(K421,2,7)-MID($L$2,2,7),MID(K421,2,7)-MID($Q$2,2,7)),"")</f>
        <v>-0.011469240740740683</v>
      </c>
      <c r="Q421" t="str">
        <f>IF(B421&lt;&gt;"",IF(AND(P421="",F421=""),"Không phép ",""),"")</f>
        <v xml:space="preserve">Không phép </v>
      </c>
      <c r="R421" t="str">
        <f>UPPER(B421)</f>
        <v>NGUYỄN TRÂM ANH</v>
      </c>
      <c r="S421" t="str">
        <v>2026-2029</v>
      </c>
      <c r="T421" t="str">
        <f>IFERROR(IF(J421&lt;&gt;"", INDEX($S$5:$S$1433, MATCH(J421, $E$5:$E$1433, 0)),""),"")</f>
        <v>2024-2027</v>
      </c>
      <c r="U421" t="str">
        <v>25/5/2011</v>
      </c>
      <c r="V421" t="str">
        <f>IFERROR(IF(J421&lt;&gt;"", INDEX($U$5:$U$1433, MATCH(J421, $E$5:$E$1433, 0)),""),"")</f>
        <v>21/08/2009</v>
      </c>
      <c r="Y421">
        <f>Y420+10</f>
        <v>330004160</v>
      </c>
      <c r="Z421" t="str">
        <f>LEFT(Y421,8)</f>
        <v>33000416</v>
      </c>
      <c r="AA421" t="str">
        <v>ANH</v>
      </c>
    </row>
    <row r="422">
      <c r="A422">
        <f>IF(B422&lt;&gt;"",A421+1,"")</f>
        <v>418</v>
      </c>
      <c r="B422" t="str">
        <v>LÊ BÙI GIA BẢO</v>
      </c>
      <c r="C422" t="str">
        <v>10A8</v>
      </c>
      <c r="D422">
        <v>33000417</v>
      </c>
      <c r="E422">
        <v>19206331</v>
      </c>
      <c r="F422" t="str">
        <f>IFERROR(IF(VLOOKUP(E422,J:J,1,0)=E422,"X",""),"")</f>
        <v/>
      </c>
      <c r="G422" t="str">
        <f>IF(J422&lt;&gt;"", INDEX($C$5:$C$1433, MATCH(J422, $E$5:$E$1433, 0)),"")</f>
        <v>12A11</v>
      </c>
      <c r="H422">
        <f>IF(J422&lt;&gt;"", INDEX($D$5:$D$1433, MATCH(J422, $E$5:$E$1433, 0)),"")</f>
        <v>0</v>
      </c>
      <c r="I422" t="str">
        <f>IFERROR(IF(J422&lt;&gt;"", INDEX($B$5:$B$1433, MATCH(J422, $E$5:$E$1433, 0)),""),"SAI")</f>
        <v>VÕ THÀNH NHÂN</v>
      </c>
      <c r="J422">
        <v>32000459</v>
      </c>
      <c r="K422" t="str">
        <v xml:space="preserve"> 6:43:31 AM</v>
      </c>
      <c r="L422" t="str">
        <f>IFERROR(IF($N$5="Sáng",IF(MID(K422,2,7)-MID($L$2,2,7)&gt;0,"Trễ",""),IF(MID(K422,2,7)-MID($Q$2,2,7)&gt;0,"Trễ","")),"")</f>
        <v/>
      </c>
      <c r="M422">
        <f>IFERROR(IF($N$5="Sáng",MID(K422,2,7)-MID($L$2,2,7),MID(K422,2,7)-MID($Q$2,2,7)),"")</f>
        <v>-0.011446092592592605</v>
      </c>
      <c r="Q422" t="str">
        <f>IF(B422&lt;&gt;"",IF(AND(P422="",F422=""),"Không phép ",""),"")</f>
        <v xml:space="preserve">Không phép </v>
      </c>
      <c r="R422" t="str">
        <f>UPPER(B422)</f>
        <v>LÊ BÙI GIA BẢO</v>
      </c>
      <c r="S422" t="str">
        <v>2026-2029</v>
      </c>
      <c r="T422" t="str">
        <f>IFERROR(IF(J422&lt;&gt;"", INDEX($S$5:$S$1433, MATCH(J422, $E$5:$E$1433, 0)),""),"")</f>
        <v>2024-2027</v>
      </c>
      <c r="U422" t="str">
        <v>01/4/2011</v>
      </c>
      <c r="V422">
        <f>IFERROR(IF(J422&lt;&gt;"", INDEX($U$5:$U$1433, MATCH(J422, $E$5:$E$1433, 0)),""),"")</f>
        <v>39996</v>
      </c>
      <c r="Y422">
        <f>Y421+10</f>
        <v>330004170</v>
      </c>
      <c r="Z422" t="str">
        <f>LEFT(Y422,8)</f>
        <v>33000417</v>
      </c>
      <c r="AA422" t="str">
        <v>BẢO</v>
      </c>
    </row>
    <row r="423">
      <c r="A423">
        <f>IF(B423&lt;&gt;"",A422+1,"")</f>
        <v>419</v>
      </c>
      <c r="B423" t="str">
        <v>TỐNG GIANG</v>
      </c>
      <c r="C423" t="str">
        <v>10A8</v>
      </c>
      <c r="D423">
        <v>33000418</v>
      </c>
      <c r="E423">
        <v>19163451</v>
      </c>
      <c r="F423" t="str">
        <f>IFERROR(IF(VLOOKUP(E423,J:J,1,0)=E423,"X",""),"")</f>
        <v/>
      </c>
      <c r="G423" t="str">
        <f>IF(J423&lt;&gt;"", INDEX($C$5:$C$1433, MATCH(J423, $E$5:$E$1433, 0)),"")</f>
        <v>12A11</v>
      </c>
      <c r="H423">
        <f>IF(J423&lt;&gt;"", INDEX($D$5:$D$1433, MATCH(J423, $E$5:$E$1433, 0)),"")</f>
        <v>0</v>
      </c>
      <c r="I423" t="str">
        <f>IFERROR(IF(J423&lt;&gt;"", INDEX($B$5:$B$1433, MATCH(J423, $E$5:$E$1433, 0)),""),"SAI")</f>
        <v>VÕ THÀNH NHÂN</v>
      </c>
      <c r="J423">
        <v>32000459</v>
      </c>
      <c r="K423" t="str">
        <v xml:space="preserve"> 6:43:32 AM</v>
      </c>
      <c r="L423" t="str">
        <f>IFERROR(IF($N$5="Sáng",IF(MID(K423,2,7)-MID($L$2,2,7)&gt;0,"Trễ",""),IF(MID(K423,2,7)-MID($Q$2,2,7)&gt;0,"Trễ","")),"")</f>
        <v/>
      </c>
      <c r="M423">
        <f>IFERROR(IF($N$5="Sáng",MID(K423,2,7)-MID($L$2,2,7),MID(K423,2,7)-MID($Q$2,2,7)),"")</f>
        <v>-0.01143451851851851</v>
      </c>
      <c r="Q423" t="str">
        <f>IF(B423&lt;&gt;"",IF(AND(P423="",F423=""),"Không phép ",""),"")</f>
        <v xml:space="preserve">Không phép </v>
      </c>
      <c r="R423" t="str">
        <f>UPPER(B423)</f>
        <v>TỐNG GIANG</v>
      </c>
      <c r="S423" t="str">
        <v>2026-2029</v>
      </c>
      <c r="T423" t="str">
        <f>IFERROR(IF(J423&lt;&gt;"", INDEX($S$5:$S$1433, MATCH(J423, $E$5:$E$1433, 0)),""),"")</f>
        <v>2024-2027</v>
      </c>
      <c r="U423" t="str">
        <v>05/4/2011</v>
      </c>
      <c r="V423">
        <f>IFERROR(IF(J423&lt;&gt;"", INDEX($U$5:$U$1433, MATCH(J423, $E$5:$E$1433, 0)),""),"")</f>
        <v>39996</v>
      </c>
      <c r="Y423">
        <f>Y422+10</f>
        <v>330004180</v>
      </c>
      <c r="Z423" t="str">
        <f>LEFT(Y423,8)</f>
        <v>33000418</v>
      </c>
      <c r="AA423" t="str">
        <v>GIANG</v>
      </c>
    </row>
    <row r="424">
      <c r="A424">
        <f>IF(B424&lt;&gt;"",A423+1,"")</f>
        <v>420</v>
      </c>
      <c r="B424" t="str">
        <v>NGUYỄN GIA HÂN</v>
      </c>
      <c r="C424" t="str">
        <v>10A8</v>
      </c>
      <c r="D424">
        <v>33000419</v>
      </c>
      <c r="E424">
        <v>19532683</v>
      </c>
      <c r="F424" t="str">
        <f>IFERROR(IF(VLOOKUP(E424,J:J,1,0)=E424,"X",""),"")</f>
        <v/>
      </c>
      <c r="G424" t="str">
        <f>IF(J424&lt;&gt;"", INDEX($C$5:$C$1433, MATCH(J424, $E$5:$E$1433, 0)),"")</f>
        <v>12A8</v>
      </c>
      <c r="H424">
        <f>IF(J424&lt;&gt;"", INDEX($D$5:$D$1433, MATCH(J424, $E$5:$E$1433, 0)),"")</f>
        <v>0</v>
      </c>
      <c r="I424" t="str">
        <f>IFERROR(IF(J424&lt;&gt;"", INDEX($B$5:$B$1433, MATCH(J424, $E$5:$E$1433, 0)),""),"SAI")</f>
        <v>CAO NGUYỄN PHƯƠNG QUYÊN</v>
      </c>
      <c r="J424">
        <v>32000336</v>
      </c>
      <c r="K424" t="str">
        <v xml:space="preserve"> 6:43:33 AM</v>
      </c>
      <c r="L424" t="str">
        <f>IFERROR(IF($N$5="Sáng",IF(MID(K424,2,7)-MID($L$2,2,7)&gt;0,"Trễ",""),IF(MID(K424,2,7)-MID($Q$2,2,7)&gt;0,"Trễ","")),"")</f>
        <v/>
      </c>
      <c r="M424">
        <f>IFERROR(IF($N$5="Sáng",MID(K424,2,7)-MID($L$2,2,7),MID(K424,2,7)-MID($Q$2,2,7)),"")</f>
        <v>-0.011422944444444416</v>
      </c>
      <c r="Q424" t="str">
        <f>IF(B424&lt;&gt;"",IF(AND(P424="",F424=""),"Không phép ",""),"")</f>
        <v xml:space="preserve">Không phép </v>
      </c>
      <c r="R424" t="str">
        <f>UPPER(B424)</f>
        <v>NGUYỄN GIA HÂN</v>
      </c>
      <c r="S424" t="str">
        <v>2026-2029</v>
      </c>
      <c r="T424" t="str">
        <f>IFERROR(IF(J424&lt;&gt;"", INDEX($S$5:$S$1433, MATCH(J424, $E$5:$E$1433, 0)),""),"")</f>
        <v>2024-2027</v>
      </c>
      <c r="U424" t="str">
        <v>10/11/2011</v>
      </c>
      <c r="V424">
        <f>IFERROR(IF(J424&lt;&gt;"", INDEX($U$5:$U$1433, MATCH(J424, $E$5:$E$1433, 0)),""),"")</f>
        <v>40125</v>
      </c>
      <c r="Y424">
        <f>Y423+10</f>
        <v>330004190</v>
      </c>
      <c r="Z424" t="str">
        <f>LEFT(Y424,8)</f>
        <v>33000419</v>
      </c>
      <c r="AA424" t="str">
        <v>HÂN</v>
      </c>
    </row>
    <row r="425">
      <c r="A425">
        <f>IF(B425&lt;&gt;"",A424+1,"")</f>
        <v>421</v>
      </c>
      <c r="B425" t="str">
        <v>PHẠM BẢO HÂN</v>
      </c>
      <c r="C425" t="str">
        <v>10A8</v>
      </c>
      <c r="D425">
        <v>33000420</v>
      </c>
      <c r="E425">
        <v>19025355</v>
      </c>
      <c r="F425" t="str">
        <f>IFERROR(IF(VLOOKUP(E425,J:J,1,0)=E425,"X",""),"")</f>
        <v/>
      </c>
      <c r="G425" t="str">
        <f>IF(J425&lt;&gt;"", INDEX($C$5:$C$1433, MATCH(J425, $E$5:$E$1433, 0)),"")</f>
        <v>12A5</v>
      </c>
      <c r="H425">
        <f>IF(J425&lt;&gt;"", INDEX($D$5:$D$1433, MATCH(J425, $E$5:$E$1433, 0)),"")</f>
        <v>0</v>
      </c>
      <c r="I425" t="str">
        <f>IFERROR(IF(J425&lt;&gt;"", INDEX($B$5:$B$1433, MATCH(J425, $E$5:$E$1433, 0)),""),"SAI")</f>
        <v>PHÙNG THỊ KIM HUỆ</v>
      </c>
      <c r="J425">
        <v>32000187</v>
      </c>
      <c r="K425" t="str">
        <v xml:space="preserve"> 6:43:35 AM</v>
      </c>
      <c r="L425" t="str">
        <f>IFERROR(IF($N$5="Sáng",IF(MID(K425,2,7)-MID($L$2,2,7)&gt;0,"Trễ",""),IF(MID(K425,2,7)-MID($Q$2,2,7)&gt;0,"Trễ","")),"")</f>
        <v/>
      </c>
      <c r="M425">
        <f>IFERROR(IF($N$5="Sáng",MID(K425,2,7)-MID($L$2,2,7),MID(K425,2,7)-MID($Q$2,2,7)),"")</f>
        <v>-0.011399796296296283</v>
      </c>
      <c r="Q425" t="str">
        <f>IF(B425&lt;&gt;"",IF(AND(P425="",F425=""),"Không phép ",""),"")</f>
        <v xml:space="preserve">Không phép </v>
      </c>
      <c r="R425" t="str">
        <f>UPPER(B425)</f>
        <v>PHẠM BẢO HÂN</v>
      </c>
      <c r="S425" t="str">
        <v>2026-2029</v>
      </c>
      <c r="T425" t="str">
        <f>IFERROR(IF(J425&lt;&gt;"", INDEX($S$5:$S$1433, MATCH(J425, $E$5:$E$1433, 0)),""),"")</f>
        <v>2024-2027</v>
      </c>
      <c r="U425" t="str">
        <v>28/8/2011</v>
      </c>
      <c r="V425" t="str">
        <f>IFERROR(IF(J425&lt;&gt;"", INDEX($U$5:$U$1433, MATCH(J425, $E$5:$E$1433, 0)),""),"")</f>
        <v>30/05/2009</v>
      </c>
      <c r="Y425">
        <f>Y424+10</f>
        <v>330004200</v>
      </c>
      <c r="Z425" t="str">
        <f>LEFT(Y425,8)</f>
        <v>33000420</v>
      </c>
      <c r="AA425" t="str">
        <v>HÂN</v>
      </c>
    </row>
    <row r="426">
      <c r="A426">
        <f>IF(B426&lt;&gt;"",A425+1,"")</f>
        <v>422</v>
      </c>
      <c r="B426" t="str">
        <v>THỊNH VƯƠNG HÙNG</v>
      </c>
      <c r="C426" t="str">
        <v>10A8</v>
      </c>
      <c r="D426">
        <v>33000421</v>
      </c>
      <c r="E426">
        <v>17751003</v>
      </c>
      <c r="F426" t="str">
        <f>IFERROR(IF(VLOOKUP(E426,J:J,1,0)=E426,"X",""),"")</f>
        <v/>
      </c>
      <c r="G426" t="str">
        <f>IF(J426&lt;&gt;"", INDEX($C$5:$C$1433, MATCH(J426, $E$5:$E$1433, 0)),"")</f>
        <v>11A10</v>
      </c>
      <c r="H426">
        <f>IF(J426&lt;&gt;"", INDEX($D$5:$D$1433, MATCH(J426, $E$5:$E$1433, 0)),"")</f>
        <v>0</v>
      </c>
      <c r="I426" t="str">
        <f>IFERROR(IF(J426&lt;&gt;"", INDEX($B$5:$B$1433, MATCH(J426, $E$5:$E$1433, 0)),""),"SAI")</f>
        <v>NGUYỄN TRÂM ANH</v>
      </c>
      <c r="J426">
        <v>32000523</v>
      </c>
      <c r="K426" t="str">
        <v xml:space="preserve"> 6:43:41 AM</v>
      </c>
      <c r="L426" t="str">
        <f>IFERROR(IF($N$5="Sáng",IF(MID(K426,2,7)-MID($L$2,2,7)&gt;0,"Trễ",""),IF(MID(K426,2,7)-MID($Q$2,2,7)&gt;0,"Trễ","")),"")</f>
        <v/>
      </c>
      <c r="M426">
        <f>IFERROR(IF($N$5="Sáng",MID(K426,2,7)-MID($L$2,2,7),MID(K426,2,7)-MID($Q$2,2,7)),"")</f>
        <v>-0.011330351851851828</v>
      </c>
      <c r="Q426" t="str">
        <f>IF(B426&lt;&gt;"",IF(AND(P426="",F426=""),"Không phép ",""),"")</f>
        <v xml:space="preserve">Không phép </v>
      </c>
      <c r="R426" t="str">
        <f>UPPER(B426)</f>
        <v>THỊNH VƯƠNG HÙNG</v>
      </c>
      <c r="S426" t="str">
        <v>2026-2029</v>
      </c>
      <c r="T426" t="str">
        <f>IFERROR(IF(J426&lt;&gt;"", INDEX($S$5:$S$1433, MATCH(J426, $E$5:$E$1433, 0)),""),"")</f>
        <v>2025-2028</v>
      </c>
      <c r="U426" t="str">
        <v>15/4/2011</v>
      </c>
      <c r="V426">
        <f>IFERROR(IF(J426&lt;&gt;"", INDEX($U$5:$U$1433, MATCH(J426, $E$5:$E$1433, 0)),""),"")</f>
        <v>40274</v>
      </c>
      <c r="Y426">
        <f>Y425+10</f>
        <v>330004210</v>
      </c>
      <c r="Z426" t="str">
        <f>LEFT(Y426,8)</f>
        <v>33000421</v>
      </c>
      <c r="AA426" t="str">
        <v>HÙNG</v>
      </c>
      <c r="AB426" t="str">
        <v>cấp lại 11-12=25</v>
      </c>
    </row>
    <row r="427">
      <c r="A427">
        <f>IF(B427&lt;&gt;"",A426+1,"")</f>
        <v>423</v>
      </c>
      <c r="B427" t="str">
        <v>HỒ BẢO HUY</v>
      </c>
      <c r="C427" t="str">
        <v>10A8</v>
      </c>
      <c r="D427">
        <v>33000422</v>
      </c>
      <c r="E427">
        <v>19035771</v>
      </c>
      <c r="F427" t="str">
        <f>IFERROR(IF(VLOOKUP(E427,J:J,1,0)=E427,"X",""),"")</f>
        <v/>
      </c>
      <c r="G427" t="str">
        <f>IF(J427&lt;&gt;"", INDEX($C$5:$C$1433, MATCH(J427, $E$5:$E$1433, 0)),"")</f>
        <v>11A10</v>
      </c>
      <c r="H427">
        <f>IF(J427&lt;&gt;"", INDEX($D$5:$D$1433, MATCH(J427, $E$5:$E$1433, 0)),"")</f>
        <v>0</v>
      </c>
      <c r="I427" t="str">
        <f>IFERROR(IF(J427&lt;&gt;"", INDEX($B$5:$B$1433, MATCH(J427, $E$5:$E$1433, 0)),""),"SAI")</f>
        <v>NGUYỄN TRƯỜNG KHANG</v>
      </c>
      <c r="J427">
        <v>32000534</v>
      </c>
      <c r="K427" t="str">
        <v xml:space="preserve"> 6:43:42 AM</v>
      </c>
      <c r="L427" t="str">
        <f>IFERROR(IF($N$5="Sáng",IF(MID(K427,2,7)-MID($L$2,2,7)&gt;0,"Trễ",""),IF(MID(K427,2,7)-MID($Q$2,2,7)&gt;0,"Trễ","")),"")</f>
        <v/>
      </c>
      <c r="M427">
        <f>IFERROR(IF($N$5="Sáng",MID(K427,2,7)-MID($L$2,2,7),MID(K427,2,7)-MID($Q$2,2,7)),"")</f>
        <v>-0.011318777777777733</v>
      </c>
      <c r="Q427" t="str">
        <f>IF(B427&lt;&gt;"",IF(AND(P427="",F427=""),"Không phép ",""),"")</f>
        <v xml:space="preserve">Không phép </v>
      </c>
      <c r="R427" t="str">
        <f>UPPER(B427)</f>
        <v>HỒ BẢO HUY</v>
      </c>
      <c r="S427" t="str">
        <v>2026-2029</v>
      </c>
      <c r="T427" t="str">
        <f>IFERROR(IF(J427&lt;&gt;"", INDEX($S$5:$S$1433, MATCH(J427, $E$5:$E$1433, 0)),""),"")</f>
        <v>2025-2028</v>
      </c>
      <c r="U427" t="str">
        <v>05/6/2011</v>
      </c>
      <c r="V427">
        <f>IFERROR(IF(J427&lt;&gt;"", INDEX($U$5:$U$1433, MATCH(J427, $E$5:$E$1433, 0)),""),"")</f>
        <v>40339</v>
      </c>
      <c r="Y427">
        <f>Y426+10</f>
        <v>330004220</v>
      </c>
      <c r="Z427" t="str">
        <f>LEFT(Y427,8)</f>
        <v>33000422</v>
      </c>
      <c r="AA427" t="str">
        <v>HUY</v>
      </c>
    </row>
    <row r="428">
      <c r="A428">
        <f>IF(B428&lt;&gt;"",A427+1,"")</f>
        <v>424</v>
      </c>
      <c r="B428" t="str">
        <v>LÊ HOÀNG GIA HUY</v>
      </c>
      <c r="C428" t="str">
        <v>10A8</v>
      </c>
      <c r="D428">
        <v>33000423</v>
      </c>
      <c r="E428">
        <v>17947531</v>
      </c>
      <c r="F428" t="str">
        <f>IFERROR(IF(VLOOKUP(E428,J:J,1,0)=E428,"X",""),"")</f>
        <v/>
      </c>
      <c r="G428" t="str">
        <f>IF(J428&lt;&gt;"", INDEX($C$5:$C$1433, MATCH(J428, $E$5:$E$1433, 0)),"")</f>
        <v>11A1</v>
      </c>
      <c r="H428">
        <f>IF(J428&lt;&gt;"", INDEX($D$5:$D$1433, MATCH(J428, $E$5:$E$1433, 0)),"")</f>
        <v>0</v>
      </c>
      <c r="I428" t="str">
        <f>IFERROR(IF(J428&lt;&gt;"", INDEX($B$5:$B$1433, MATCH(J428, $E$5:$E$1433, 0)),""),"SAI")</f>
        <v>VÕ PHÚC MINH</v>
      </c>
      <c r="J428">
        <v>32000493</v>
      </c>
      <c r="K428" t="str">
        <v xml:space="preserve"> 6:43:43 AM</v>
      </c>
      <c r="L428" t="str">
        <f>IFERROR(IF($N$5="Sáng",IF(MID(K428,2,7)-MID($L$2,2,7)&gt;0,"Trễ",""),IF(MID(K428,2,7)-MID($Q$2,2,7)&gt;0,"Trễ","")),"")</f>
        <v/>
      </c>
      <c r="M428">
        <f>IFERROR(IF($N$5="Sáng",MID(K428,2,7)-MID($L$2,2,7),MID(K428,2,7)-MID($Q$2,2,7)),"")</f>
        <v>-0.011307203703703694</v>
      </c>
      <c r="Q428" t="str">
        <f>IF(B428&lt;&gt;"",IF(AND(P428="",F428=""),"Không phép ",""),"")</f>
        <v xml:space="preserve">Không phép </v>
      </c>
      <c r="R428" t="str">
        <f>UPPER(B428)</f>
        <v>LÊ HOÀNG GIA HUY</v>
      </c>
      <c r="S428" t="str">
        <v>2026-2029</v>
      </c>
      <c r="T428" t="str">
        <f>IFERROR(IF(J428&lt;&gt;"", INDEX($S$5:$S$1433, MATCH(J428, $E$5:$E$1433, 0)),""),"")</f>
        <v>2025-2028</v>
      </c>
      <c r="U428" t="str">
        <v>12/02/2011</v>
      </c>
      <c r="V428">
        <f>IFERROR(IF(J428&lt;&gt;"", INDEX($U$5:$U$1433, MATCH(J428, $E$5:$E$1433, 0)),""),"")</f>
        <v>40272</v>
      </c>
      <c r="Y428">
        <f>Y427+10</f>
        <v>330004230</v>
      </c>
      <c r="Z428" t="str">
        <f>LEFT(Y428,8)</f>
        <v>33000423</v>
      </c>
      <c r="AA428" t="str">
        <v>HUY</v>
      </c>
    </row>
    <row r="429">
      <c r="A429">
        <f>IF(B429&lt;&gt;"",A428+1,"")</f>
        <v>425</v>
      </c>
      <c r="B429" t="str">
        <v>LÊ QUANG KHẢI</v>
      </c>
      <c r="C429" t="str">
        <v>10A8</v>
      </c>
      <c r="D429">
        <v>33000424</v>
      </c>
      <c r="E429">
        <v>19253291</v>
      </c>
      <c r="F429" t="str">
        <f>IFERROR(IF(VLOOKUP(E429,J:J,1,0)=E429,"X",""),"")</f>
        <v>X</v>
      </c>
      <c r="G429" t="str">
        <f>IF(J429&lt;&gt;"", INDEX($C$5:$C$1433, MATCH(J429, $E$5:$E$1433, 0)),"")</f>
        <v>12A6</v>
      </c>
      <c r="H429">
        <f>IF(J429&lt;&gt;"", INDEX($D$5:$D$1433, MATCH(J429, $E$5:$E$1433, 0)),"")</f>
        <v>0</v>
      </c>
      <c r="I429" t="str">
        <f>IFERROR(IF(J429&lt;&gt;"", INDEX($B$5:$B$1433, MATCH(J429, $E$5:$E$1433, 0)),""),"SAI")</f>
        <v>DANH THỊ THANH THẢO</v>
      </c>
      <c r="J429">
        <v>32000247</v>
      </c>
      <c r="K429" t="str">
        <v xml:space="preserve"> 6:43:43 AM</v>
      </c>
      <c r="L429" t="str">
        <f>IFERROR(IF($N$5="Sáng",IF(MID(K429,2,7)-MID($L$2,2,7)&gt;0,"Trễ",""),IF(MID(K429,2,7)-MID($Q$2,2,7)&gt;0,"Trễ","")),"")</f>
        <v/>
      </c>
      <c r="M429">
        <f>IFERROR(IF($N$5="Sáng",MID(K429,2,7)-MID($L$2,2,7),MID(K429,2,7)-MID($Q$2,2,7)),"")</f>
        <v>-0.011307203703703694</v>
      </c>
      <c r="Q429" t="str">
        <f>IF(B429&lt;&gt;"",IF(AND(P429="",F429=""),"Không phép ",""),"")</f>
        <v/>
      </c>
      <c r="R429" t="str">
        <f>UPPER(B429)</f>
        <v>LÊ QUANG KHẢI</v>
      </c>
      <c r="S429" t="str">
        <v>2026-2029</v>
      </c>
      <c r="T429" t="str">
        <f>IFERROR(IF(J429&lt;&gt;"", INDEX($S$5:$S$1433, MATCH(J429, $E$5:$E$1433, 0)),""),"")</f>
        <v>2024-2027</v>
      </c>
      <c r="U429" t="str">
        <v>19/12/2011</v>
      </c>
      <c r="V429">
        <f>IFERROR(IF(J429&lt;&gt;"", INDEX($U$5:$U$1433, MATCH(J429, $E$5:$E$1433, 0)),""),"")</f>
        <v>40095</v>
      </c>
      <c r="Y429">
        <f>Y428+10</f>
        <v>330004240</v>
      </c>
      <c r="Z429" t="str">
        <f>LEFT(Y429,8)</f>
        <v>33000424</v>
      </c>
      <c r="AA429" t="str">
        <v>KHẢI</v>
      </c>
    </row>
    <row r="430">
      <c r="A430">
        <f>IF(B430&lt;&gt;"",A429+1,"")</f>
        <v>426</v>
      </c>
      <c r="B430" t="str">
        <v>TRẦN QUANG KHẢI</v>
      </c>
      <c r="C430" t="str">
        <v>10A8</v>
      </c>
      <c r="D430">
        <v>33000425</v>
      </c>
      <c r="E430">
        <v>20440459</v>
      </c>
      <c r="F430" t="str">
        <f>IFERROR(IF(VLOOKUP(E430,J:J,1,0)=E430,"X",""),"")</f>
        <v/>
      </c>
      <c r="G430" t="str">
        <f>IF(J430&lt;&gt;"", INDEX($C$5:$C$1433, MATCH(J430, $E$5:$E$1433, 0)),"")</f>
        <v>12A6</v>
      </c>
      <c r="H430">
        <f>IF(J430&lt;&gt;"", INDEX($D$5:$D$1433, MATCH(J430, $E$5:$E$1433, 0)),"")</f>
        <v>0</v>
      </c>
      <c r="I430" t="str">
        <f>IFERROR(IF(J430&lt;&gt;"", INDEX($B$5:$B$1433, MATCH(J430, $E$5:$E$1433, 0)),""),"SAI")</f>
        <v>DANH THỊ THANH THẢO</v>
      </c>
      <c r="J430">
        <v>32000247</v>
      </c>
      <c r="K430" t="str">
        <v xml:space="preserve"> 6:43:44 AM</v>
      </c>
      <c r="L430" t="str">
        <f>IFERROR(IF($N$5="Sáng",IF(MID(K430,2,7)-MID($L$2,2,7)&gt;0,"Trễ",""),IF(MID(K430,2,7)-MID($Q$2,2,7)&gt;0,"Trễ","")),"")</f>
        <v/>
      </c>
      <c r="M430">
        <f>IFERROR(IF($N$5="Sáng",MID(K430,2,7)-MID($L$2,2,7),MID(K430,2,7)-MID($Q$2,2,7)),"")</f>
        <v>-0.0112956296296296</v>
      </c>
      <c r="Q430" t="str">
        <f>IF(B430&lt;&gt;"",IF(AND(P430="",F430=""),"Không phép ",""),"")</f>
        <v xml:space="preserve">Không phép </v>
      </c>
      <c r="R430" t="str">
        <f>UPPER(B430)</f>
        <v>TRẦN QUANG KHẢI</v>
      </c>
      <c r="S430" t="str">
        <v>2026-2029</v>
      </c>
      <c r="T430" t="str">
        <f>IFERROR(IF(J430&lt;&gt;"", INDEX($S$5:$S$1433, MATCH(J430, $E$5:$E$1433, 0)),""),"")</f>
        <v>2024-2027</v>
      </c>
      <c r="U430" t="str">
        <v>02/11/2011</v>
      </c>
      <c r="V430">
        <f>IFERROR(IF(J430&lt;&gt;"", INDEX($U$5:$U$1433, MATCH(J430, $E$5:$E$1433, 0)),""),"")</f>
        <v>40095</v>
      </c>
      <c r="Y430">
        <f>Y429+10</f>
        <v>330004250</v>
      </c>
      <c r="Z430" t="str">
        <f>LEFT(Y430,8)</f>
        <v>33000425</v>
      </c>
      <c r="AA430" t="str">
        <v>KHẢI</v>
      </c>
    </row>
    <row r="431">
      <c r="A431">
        <f>IF(B431&lt;&gt;"",A430+1,"")</f>
        <v>427</v>
      </c>
      <c r="B431" t="str">
        <v>NGUYỄN HƯNG KHÁNH</v>
      </c>
      <c r="C431" t="str">
        <v>10A8</v>
      </c>
      <c r="D431">
        <v>33000426</v>
      </c>
      <c r="E431">
        <v>20616347</v>
      </c>
      <c r="F431" t="str">
        <f>IFERROR(IF(VLOOKUP(E431,J:J,1,0)=E431,"X",""),"")</f>
        <v/>
      </c>
      <c r="G431" t="str">
        <f>IF(J431&lt;&gt;"", INDEX($C$5:$C$1433, MATCH(J431, $E$5:$E$1433, 0)),"")</f>
        <v>12A6</v>
      </c>
      <c r="H431">
        <f>IF(J431&lt;&gt;"", INDEX($D$5:$D$1433, MATCH(J431, $E$5:$E$1433, 0)),"")</f>
        <v>0</v>
      </c>
      <c r="I431" t="str">
        <f>IFERROR(IF(J431&lt;&gt;"", INDEX($B$5:$B$1433, MATCH(J431, $E$5:$E$1433, 0)),""),"SAI")</f>
        <v>DANH THỊ THANH THẢO</v>
      </c>
      <c r="J431">
        <v>32000247</v>
      </c>
      <c r="K431" t="str">
        <v xml:space="preserve"> 6:43:45 AM</v>
      </c>
      <c r="L431" t="str">
        <f>IFERROR(IF($N$5="Sáng",IF(MID(K431,2,7)-MID($L$2,2,7)&gt;0,"Trễ",""),IF(MID(K431,2,7)-MID($Q$2,2,7)&gt;0,"Trễ","")),"")</f>
        <v/>
      </c>
      <c r="M431">
        <f>IFERROR(IF($N$5="Sáng",MID(K431,2,7)-MID($L$2,2,7),MID(K431,2,7)-MID($Q$2,2,7)),"")</f>
        <v>-0.011284055555555506</v>
      </c>
      <c r="Q431" t="str">
        <f>IF(B431&lt;&gt;"",IF(AND(P431="",F431=""),"Không phép ",""),"")</f>
        <v xml:space="preserve">Không phép </v>
      </c>
      <c r="R431" t="str">
        <f>UPPER(B431)</f>
        <v>NGUYỄN HƯNG KHÁNH</v>
      </c>
      <c r="S431" t="str">
        <v>2026-2029</v>
      </c>
      <c r="T431" t="str">
        <f>IFERROR(IF(J431&lt;&gt;"", INDEX($S$5:$S$1433, MATCH(J431, $E$5:$E$1433, 0)),""),"")</f>
        <v>2024-2027</v>
      </c>
      <c r="U431" t="str">
        <v>24/5/2011</v>
      </c>
      <c r="V431">
        <f>IFERROR(IF(J431&lt;&gt;"", INDEX($U$5:$U$1433, MATCH(J431, $E$5:$E$1433, 0)),""),"")</f>
        <v>40095</v>
      </c>
      <c r="Y431">
        <f>Y430+10</f>
        <v>330004260</v>
      </c>
      <c r="Z431" t="str">
        <f>LEFT(Y431,8)</f>
        <v>33000426</v>
      </c>
      <c r="AA431" t="str">
        <v>KHÁNH</v>
      </c>
    </row>
    <row r="432">
      <c r="A432">
        <f>IF(B432&lt;&gt;"",A431+1,"")</f>
        <v>428</v>
      </c>
      <c r="B432" t="str">
        <v>NGUYỄN NGỌC MINH KHÔI</v>
      </c>
      <c r="C432" t="str">
        <v>10A8</v>
      </c>
      <c r="D432">
        <v>33000427</v>
      </c>
      <c r="E432">
        <v>16301179</v>
      </c>
      <c r="F432" t="str">
        <f>IFERROR(IF(VLOOKUP(E432,J:J,1,0)=E432,"X",""),"")</f>
        <v/>
      </c>
      <c r="G432" t="str">
        <f>IF(J432&lt;&gt;"", INDEX($C$5:$C$1433, MATCH(J432, $E$5:$E$1433, 0)),"")</f>
        <v>11A2</v>
      </c>
      <c r="H432">
        <f>IF(J432&lt;&gt;"", INDEX($D$5:$D$1433, MATCH(J432, $E$5:$E$1433, 0)),"")</f>
        <v>0</v>
      </c>
      <c r="I432" t="str">
        <f>IFERROR(IF(J432&lt;&gt;"", INDEX($B$5:$B$1433, MATCH(J432, $E$5:$E$1433, 0)),""),"SAI")</f>
        <v>TRẦN KIỀU NGÂN</v>
      </c>
      <c r="J432">
        <v>32000590</v>
      </c>
      <c r="K432" t="str">
        <v xml:space="preserve"> 6:43:45 AM</v>
      </c>
      <c r="L432" t="str">
        <f>IFERROR(IF($N$5="Sáng",IF(MID(K432,2,7)-MID($L$2,2,7)&gt;0,"Trễ",""),IF(MID(K432,2,7)-MID($Q$2,2,7)&gt;0,"Trễ","")),"")</f>
        <v/>
      </c>
      <c r="M432">
        <f>IFERROR(IF($N$5="Sáng",MID(K432,2,7)-MID($L$2,2,7),MID(K432,2,7)-MID($Q$2,2,7)),"")</f>
        <v>-0.011284055555555506</v>
      </c>
      <c r="Q432" t="str">
        <f>IF(B432&lt;&gt;"",IF(AND(P432="",F432=""),"Không phép ",""),"")</f>
        <v xml:space="preserve">Không phép </v>
      </c>
      <c r="R432" t="str">
        <f>UPPER(B432)</f>
        <v>NGUYỄN NGỌC MINH KHÔI</v>
      </c>
      <c r="S432" t="str">
        <v>2026-2029</v>
      </c>
      <c r="T432" t="str">
        <f>IFERROR(IF(J432&lt;&gt;"", INDEX($S$5:$S$1433, MATCH(J432, $E$5:$E$1433, 0)),""),"")</f>
        <v>2025-2028</v>
      </c>
      <c r="U432" t="str">
        <v>14/7/2011</v>
      </c>
      <c r="V432">
        <f>IFERROR(IF(J432&lt;&gt;"", INDEX($U$5:$U$1433, MATCH(J432, $E$5:$E$1433, 0)),""),"")</f>
        <v>40334</v>
      </c>
      <c r="Y432">
        <f>Y431+10</f>
        <v>330004270</v>
      </c>
      <c r="Z432" t="str">
        <f>LEFT(Y432,8)</f>
        <v>33000427</v>
      </c>
      <c r="AA432" t="str">
        <v>KHÔI</v>
      </c>
    </row>
    <row r="433">
      <c r="A433">
        <f>IF(B433&lt;&gt;"",A432+1,"")</f>
        <v>429</v>
      </c>
      <c r="B433" t="str">
        <v>TRẦN ĐĂNG KHÔI</v>
      </c>
      <c r="C433" t="str">
        <v>10A8</v>
      </c>
      <c r="D433">
        <v>33000428</v>
      </c>
      <c r="E433">
        <v>20260875</v>
      </c>
      <c r="F433" t="str">
        <f>IFERROR(IF(VLOOKUP(E433,J:J,1,0)=E433,"X",""),"")</f>
        <v/>
      </c>
      <c r="G433" t="str">
        <f>IF(J433&lt;&gt;"", INDEX($C$5:$C$1433, MATCH(J433, $E$5:$E$1433, 0)),"")</f>
        <v>11A2</v>
      </c>
      <c r="H433">
        <f>IF(J433&lt;&gt;"", INDEX($D$5:$D$1433, MATCH(J433, $E$5:$E$1433, 0)),"")</f>
        <v>0</v>
      </c>
      <c r="I433" t="str">
        <f>IFERROR(IF(J433&lt;&gt;"", INDEX($B$5:$B$1433, MATCH(J433, $E$5:$E$1433, 0)),""),"SAI")</f>
        <v>TRẦN KIỀU NGÂN</v>
      </c>
      <c r="J433">
        <v>32000590</v>
      </c>
      <c r="K433" t="str">
        <v xml:space="preserve"> 6:43:46 AM</v>
      </c>
      <c r="L433" t="str">
        <f>IFERROR(IF($N$5="Sáng",IF(MID(K433,2,7)-MID($L$2,2,7)&gt;0,"Trễ",""),IF(MID(K433,2,7)-MID($Q$2,2,7)&gt;0,"Trễ","")),"")</f>
        <v/>
      </c>
      <c r="M433">
        <f>IFERROR(IF($N$5="Sáng",MID(K433,2,7)-MID($L$2,2,7),MID(K433,2,7)-MID($Q$2,2,7)),"")</f>
        <v>-0.011272481481481467</v>
      </c>
      <c r="Q433" t="str">
        <f>IF(B433&lt;&gt;"",IF(AND(P433="",F433=""),"Không phép ",""),"")</f>
        <v xml:space="preserve">Không phép </v>
      </c>
      <c r="R433" t="str">
        <f>UPPER(B433)</f>
        <v>TRẦN ĐĂNG KHÔI</v>
      </c>
      <c r="S433" t="str">
        <v>2026-2029</v>
      </c>
      <c r="T433" t="str">
        <f>IFERROR(IF(J433&lt;&gt;"", INDEX($S$5:$S$1433, MATCH(J433, $E$5:$E$1433, 0)),""),"")</f>
        <v>2025-2028</v>
      </c>
      <c r="U433" t="str">
        <v>29/10/2011</v>
      </c>
      <c r="V433">
        <f>IFERROR(IF(J433&lt;&gt;"", INDEX($U$5:$U$1433, MATCH(J433, $E$5:$E$1433, 0)),""),"")</f>
        <v>40334</v>
      </c>
      <c r="Y433">
        <f>Y432+10</f>
        <v>330004280</v>
      </c>
      <c r="Z433" t="str">
        <f>LEFT(Y433,8)</f>
        <v>33000428</v>
      </c>
      <c r="AA433" t="str">
        <v>KHÔI</v>
      </c>
    </row>
    <row r="434">
      <c r="A434">
        <f>IF(B434&lt;&gt;"",A433+1,"")</f>
        <v>430</v>
      </c>
      <c r="B434" t="str">
        <v>VŨ THIÊN KIM</v>
      </c>
      <c r="C434" t="str">
        <v>10A8</v>
      </c>
      <c r="D434">
        <v>33000429</v>
      </c>
      <c r="E434">
        <v>19555979</v>
      </c>
      <c r="F434" t="str">
        <f>IFERROR(IF(VLOOKUP(E434,J:J,1,0)=E434,"X",""),"")</f>
        <v/>
      </c>
      <c r="G434" t="str">
        <f>IF(J434&lt;&gt;"", INDEX($C$5:$C$1433, MATCH(J434, $E$5:$E$1433, 0)),"")</f>
        <v>11A8</v>
      </c>
      <c r="H434">
        <f>IF(J434&lt;&gt;"", INDEX($D$5:$D$1433, MATCH(J434, $E$5:$E$1433, 0)),"")</f>
        <v>0</v>
      </c>
      <c r="I434" t="str">
        <f>IFERROR(IF(J434&lt;&gt;"", INDEX($B$5:$B$1433, MATCH(J434, $E$5:$E$1433, 0)),""),"SAI")</f>
        <v>NGÔ THỊ NGỌC GIÀU</v>
      </c>
      <c r="J434">
        <v>32000827</v>
      </c>
      <c r="K434" t="str">
        <v xml:space="preserve"> 6:43:48 AM</v>
      </c>
      <c r="L434" t="str">
        <f>IFERROR(IF($N$5="Sáng",IF(MID(K434,2,7)-MID($L$2,2,7)&gt;0,"Trễ",""),IF(MID(K434,2,7)-MID($Q$2,2,7)&gt;0,"Trễ","")),"")</f>
        <v/>
      </c>
      <c r="M434">
        <f>IFERROR(IF($N$5="Sáng",MID(K434,2,7)-MID($L$2,2,7),MID(K434,2,7)-MID($Q$2,2,7)),"")</f>
        <v>-0.011249333333333278</v>
      </c>
      <c r="Q434" t="str">
        <f>IF(B434&lt;&gt;"",IF(AND(P434="",F434=""),"Không phép ",""),"")</f>
        <v xml:space="preserve">Không phép </v>
      </c>
      <c r="R434" t="str">
        <f>UPPER(B434)</f>
        <v>VŨ THIÊN KIM</v>
      </c>
      <c r="S434" t="str">
        <v>2026-2029</v>
      </c>
      <c r="T434" t="str">
        <f>IFERROR(IF(J434&lt;&gt;"", INDEX($S$5:$S$1433, MATCH(J434, $E$5:$E$1433, 0)),""),"")</f>
        <v>2025-2028</v>
      </c>
      <c r="U434" t="str">
        <v>08/02/2011</v>
      </c>
      <c r="V434">
        <f>IFERROR(IF(J434&lt;&gt;"", INDEX($U$5:$U$1433, MATCH(J434, $E$5:$E$1433, 0)),""),"")</f>
        <v>40221</v>
      </c>
      <c r="Y434">
        <f>Y433+10</f>
        <v>330004290</v>
      </c>
      <c r="Z434" t="str">
        <f>LEFT(Y434,8)</f>
        <v>33000429</v>
      </c>
      <c r="AA434" t="str">
        <v>KIM</v>
      </c>
    </row>
    <row r="435">
      <c r="A435">
        <f>IF(B435&lt;&gt;"",A434+1,"")</f>
        <v>431</v>
      </c>
      <c r="B435" t="str">
        <v>NGUYỄN HOÀNG CHÂU KỲ</v>
      </c>
      <c r="C435" t="str">
        <v>10A8</v>
      </c>
      <c r="D435">
        <v>33000430</v>
      </c>
      <c r="E435">
        <v>20131243</v>
      </c>
      <c r="F435" t="str">
        <f>IFERROR(IF(VLOOKUP(E435,J:J,1,0)=E435,"X",""),"")</f>
        <v/>
      </c>
      <c r="G435" t="str">
        <f>IF(J435&lt;&gt;"", INDEX($C$5:$C$1433, MATCH(J435, $E$5:$E$1433, 0)),"")</f>
        <v>11A6</v>
      </c>
      <c r="H435">
        <f>IF(J435&lt;&gt;"", INDEX($D$5:$D$1433, MATCH(J435, $E$5:$E$1433, 0)),"")</f>
        <v>0</v>
      </c>
      <c r="I435" t="str">
        <f>IFERROR(IF(J435&lt;&gt;"", INDEX($B$5:$B$1433, MATCH(J435, $E$5:$E$1433, 0)),""),"SAI")</f>
        <v>PHAN THỊ MỸ NHÂN</v>
      </c>
      <c r="J435">
        <v>32000754</v>
      </c>
      <c r="K435" t="str">
        <v xml:space="preserve"> 6:43:52 AM</v>
      </c>
      <c r="L435" t="str">
        <f>IFERROR(IF($N$5="Sáng",IF(MID(K435,2,7)-MID($L$2,2,7)&gt;0,"Trễ",""),IF(MID(K435,2,7)-MID($Q$2,2,7)&gt;0,"Trễ","")),"")</f>
        <v/>
      </c>
      <c r="M435">
        <f>IFERROR(IF($N$5="Sáng",MID(K435,2,7)-MID($L$2,2,7),MID(K435,2,7)-MID($Q$2,2,7)),"")</f>
        <v>-0.011203037037037011</v>
      </c>
      <c r="Q435" t="str">
        <f>IF(B435&lt;&gt;"",IF(AND(P435="",F435=""),"Không phép ",""),"")</f>
        <v xml:space="preserve">Không phép </v>
      </c>
      <c r="R435" t="str">
        <f>UPPER(B435)</f>
        <v>NGUYỄN HOÀNG CHÂU KỲ</v>
      </c>
      <c r="S435" t="str">
        <v>2026-2029</v>
      </c>
      <c r="T435" t="str">
        <f>IFERROR(IF(J435&lt;&gt;"", INDEX($S$5:$S$1433, MATCH(J435, $E$5:$E$1433, 0)),""),"")</f>
        <v>2025-2028</v>
      </c>
      <c r="U435" t="str">
        <v>04/7/2011</v>
      </c>
      <c r="V435">
        <f>IFERROR(IF(J435&lt;&gt;"", INDEX($U$5:$U$1433, MATCH(J435, $E$5:$E$1433, 0)),""),"")</f>
        <v>40189</v>
      </c>
      <c r="Y435">
        <f>Y434+10</f>
        <v>330004300</v>
      </c>
      <c r="Z435" t="str">
        <f>LEFT(Y435,8)</f>
        <v>33000430</v>
      </c>
      <c r="AA435" t="str">
        <v>KỲ</v>
      </c>
    </row>
    <row r="436">
      <c r="A436">
        <f>IF(B436&lt;&gt;"",A435+1,"")</f>
        <v>432</v>
      </c>
      <c r="B436" t="str">
        <v>VÕ NHẬT HOÀNG LAM</v>
      </c>
      <c r="C436" t="str">
        <v>10A8</v>
      </c>
      <c r="D436">
        <v>33000431</v>
      </c>
      <c r="E436">
        <v>20656235</v>
      </c>
      <c r="F436" t="str">
        <f>IFERROR(IF(VLOOKUP(E436,J:J,1,0)=E436,"X",""),"")</f>
        <v/>
      </c>
      <c r="G436" t="str">
        <f>IF(J436&lt;&gt;"", INDEX($C$5:$C$1433, MATCH(J436, $E$5:$E$1433, 0)),"")</f>
        <v>12A7</v>
      </c>
      <c r="H436">
        <f>IF(J436&lt;&gt;"", INDEX($D$5:$D$1433, MATCH(J436, $E$5:$E$1433, 0)),"")</f>
        <v>0</v>
      </c>
      <c r="I436" t="str">
        <f>IFERROR(IF(J436&lt;&gt;"", INDEX($B$5:$B$1433, MATCH(J436, $E$5:$E$1433, 0)),""),"SAI")</f>
        <v>NGUYỄN THỊ NGỌC TRÂN</v>
      </c>
      <c r="J436">
        <v>32000303</v>
      </c>
      <c r="K436" t="str">
        <v xml:space="preserve"> 6:43:59 AM</v>
      </c>
      <c r="L436" t="str">
        <f>IFERROR(IF($N$5="Sáng",IF(MID(K436,2,7)-MID($L$2,2,7)&gt;0,"Trễ",""),IF(MID(K436,2,7)-MID($Q$2,2,7)&gt;0,"Trễ","")),"")</f>
        <v/>
      </c>
      <c r="M436">
        <f>IFERROR(IF($N$5="Sáng",MID(K436,2,7)-MID($L$2,2,7),MID(K436,2,7)-MID($Q$2,2,7)),"")</f>
        <v>-0.011122018518518517</v>
      </c>
      <c r="Q436" t="str">
        <f>IF(B436&lt;&gt;"",IF(AND(P436="",F436=""),"Không phép ",""),"")</f>
        <v xml:space="preserve">Không phép </v>
      </c>
      <c r="R436" t="str">
        <f>UPPER(B436)</f>
        <v>VÕ NHẬT HOÀNG LAM</v>
      </c>
      <c r="S436" t="str">
        <v>2026-2029</v>
      </c>
      <c r="T436" t="str">
        <f>IFERROR(IF(J436&lt;&gt;"", INDEX($S$5:$S$1433, MATCH(J436, $E$5:$E$1433, 0)),""),"")</f>
        <v>2024-2027</v>
      </c>
      <c r="U436" t="str">
        <v>05/9/2011</v>
      </c>
      <c r="V436">
        <f>IFERROR(IF(J436&lt;&gt;"", INDEX($U$5:$U$1433, MATCH(J436, $E$5:$E$1433, 0)),""),"")</f>
        <v>40034</v>
      </c>
      <c r="Y436">
        <f>Y435+10</f>
        <v>330004310</v>
      </c>
      <c r="Z436" t="str">
        <f>LEFT(Y436,8)</f>
        <v>33000431</v>
      </c>
      <c r="AA436" t="str">
        <v>LAM</v>
      </c>
    </row>
    <row r="437">
      <c r="A437">
        <f>IF(B437&lt;&gt;"",A436+1,"")</f>
        <v>433</v>
      </c>
      <c r="B437" t="str">
        <v>NGUYỄN CAO TRÍ LÂM</v>
      </c>
      <c r="C437" t="str">
        <v>10A8</v>
      </c>
      <c r="D437">
        <v>33000432</v>
      </c>
      <c r="E437">
        <v>20546011</v>
      </c>
      <c r="F437" t="str">
        <f>IFERROR(IF(VLOOKUP(E437,J:J,1,0)=E437,"X",""),"")</f>
        <v/>
      </c>
      <c r="G437" t="str">
        <f>IF(J437&lt;&gt;"", INDEX($C$5:$C$1433, MATCH(J437, $E$5:$E$1433, 0)),"")</f>
        <v>12A8</v>
      </c>
      <c r="H437">
        <f>IF(J437&lt;&gt;"", INDEX($D$5:$D$1433, MATCH(J437, $E$5:$E$1433, 0)),"")</f>
        <v>0</v>
      </c>
      <c r="I437" t="str">
        <f>IFERROR(IF(J437&lt;&gt;"", INDEX($B$5:$B$1433, MATCH(J437, $E$5:$E$1433, 0)),""),"SAI")</f>
        <v>BÙI THANH THÚY</v>
      </c>
      <c r="J437">
        <v>32000340</v>
      </c>
      <c r="K437" t="str">
        <v xml:space="preserve"> 6:44:02 AM</v>
      </c>
      <c r="L437" t="str">
        <f>IFERROR(IF($N$5="Sáng",IF(MID(K437,2,7)-MID($L$2,2,7)&gt;0,"Trễ",""),IF(MID(K437,2,7)-MID($Q$2,2,7)&gt;0,"Trễ","")),"")</f>
        <v/>
      </c>
      <c r="M437">
        <f>IFERROR(IF($N$5="Sáng",MID(K437,2,7)-MID($L$2,2,7),MID(K437,2,7)-MID($Q$2,2,7)),"")</f>
        <v>-0.01108729629629629</v>
      </c>
      <c r="Q437" t="str">
        <f>IF(B437&lt;&gt;"",IF(AND(P437="",F437=""),"Không phép ",""),"")</f>
        <v xml:space="preserve">Không phép </v>
      </c>
      <c r="R437" t="str">
        <f>UPPER(B437)</f>
        <v>NGUYỄN CAO TRÍ LÂM</v>
      </c>
      <c r="S437" t="str">
        <v>2026-2029</v>
      </c>
      <c r="T437" t="str">
        <f>IFERROR(IF(J437&lt;&gt;"", INDEX($S$5:$S$1433, MATCH(J437, $E$5:$E$1433, 0)),""),"")</f>
        <v>2024-2027</v>
      </c>
      <c r="U437" t="str">
        <v>24/7/2011</v>
      </c>
      <c r="V437" t="str">
        <f>IFERROR(IF(J437&lt;&gt;"", INDEX($U$5:$U$1433, MATCH(J437, $E$5:$E$1433, 0)),""),"")</f>
        <v>18/03/2009</v>
      </c>
      <c r="Y437">
        <f>Y436+10</f>
        <v>330004320</v>
      </c>
      <c r="Z437" t="str">
        <f>LEFT(Y437,8)</f>
        <v>33000432</v>
      </c>
      <c r="AA437" t="str">
        <v>LÂM</v>
      </c>
    </row>
    <row r="438">
      <c r="A438">
        <f>IF(B438&lt;&gt;"",A437+1,"")</f>
        <v>434</v>
      </c>
      <c r="B438" t="str">
        <v>PHAN KIM LIỄU</v>
      </c>
      <c r="C438" t="str">
        <v>10A8</v>
      </c>
      <c r="D438">
        <v>33000433</v>
      </c>
      <c r="E438">
        <v>20321995</v>
      </c>
      <c r="F438" t="str">
        <f>IFERROR(IF(VLOOKUP(E438,J:J,1,0)=E438,"X",""),"")</f>
        <v/>
      </c>
      <c r="G438" t="str">
        <f>IF(J438&lt;&gt;"", INDEX($C$5:$C$1433, MATCH(J438, $E$5:$E$1433, 0)),"")</f>
        <v>12A3</v>
      </c>
      <c r="H438">
        <f>IF(J438&lt;&gt;"", INDEX($D$5:$D$1433, MATCH(J438, $E$5:$E$1433, 0)),"")</f>
        <v>0</v>
      </c>
      <c r="I438" t="str">
        <f>IFERROR(IF(J438&lt;&gt;"", INDEX($B$5:$B$1433, MATCH(J438, $E$5:$E$1433, 0)),""),"SAI")</f>
        <v>KHA HÂN HÂN</v>
      </c>
      <c r="J438">
        <v>32000101</v>
      </c>
      <c r="K438" t="str">
        <v xml:space="preserve"> 6:44:03 AM</v>
      </c>
      <c r="L438" t="str">
        <f>IFERROR(IF($N$5="Sáng",IF(MID(K438,2,7)-MID($L$2,2,7)&gt;0,"Trễ",""),IF(MID(K438,2,7)-MID($Q$2,2,7)&gt;0,"Trễ","")),"")</f>
        <v/>
      </c>
      <c r="M438">
        <f>IFERROR(IF($N$5="Sáng",MID(K438,2,7)-MID($L$2,2,7),MID(K438,2,7)-MID($Q$2,2,7)),"")</f>
        <v>-0.011075722222222195</v>
      </c>
      <c r="Q438" t="str">
        <f>IF(B438&lt;&gt;"",IF(AND(P438="",F438=""),"Không phép ",""),"")</f>
        <v xml:space="preserve">Không phép </v>
      </c>
      <c r="R438" t="str">
        <f>UPPER(B438)</f>
        <v>PHAN KIM LIỄU</v>
      </c>
      <c r="S438" t="str">
        <v>2026-2029</v>
      </c>
      <c r="T438" t="str">
        <f>IFERROR(IF(J438&lt;&gt;"", INDEX($S$5:$S$1433, MATCH(J438, $E$5:$E$1433, 0)),""),"")</f>
        <v>2024-2027</v>
      </c>
      <c r="U438" t="str">
        <v>24/3/2011</v>
      </c>
      <c r="V438" t="str">
        <f>IFERROR(IF(J438&lt;&gt;"", INDEX($U$5:$U$1433, MATCH(J438, $E$5:$E$1433, 0)),""),"")</f>
        <v>14/06/2009</v>
      </c>
      <c r="Y438">
        <f>Y437+10</f>
        <v>330004330</v>
      </c>
      <c r="Z438" t="str">
        <f>LEFT(Y438,8)</f>
        <v>33000433</v>
      </c>
      <c r="AA438" t="str">
        <v>LIỄU</v>
      </c>
    </row>
    <row r="439">
      <c r="A439">
        <f>IF(B439&lt;&gt;"",A438+1,"")</f>
        <v>435</v>
      </c>
      <c r="B439" t="str">
        <v>ĐOÀN THIÊN LONG</v>
      </c>
      <c r="C439" t="str">
        <v>10A8</v>
      </c>
      <c r="D439">
        <v>33000434</v>
      </c>
      <c r="E439">
        <v>19300635</v>
      </c>
      <c r="F439" t="str">
        <f>IFERROR(IF(VLOOKUP(E439,J:J,1,0)=E439,"X",""),"")</f>
        <v>X</v>
      </c>
      <c r="G439" t="str">
        <f>IF(J439&lt;&gt;"", INDEX($C$5:$C$1433, MATCH(J439, $E$5:$E$1433, 0)),"")</f>
        <v>12A9</v>
      </c>
      <c r="H439">
        <f>IF(J439&lt;&gt;"", INDEX($D$5:$D$1433, MATCH(J439, $E$5:$E$1433, 0)),"")</f>
        <v>0</v>
      </c>
      <c r="I439" t="str">
        <f>IFERROR(IF(J439&lt;&gt;"", INDEX($B$5:$B$1433, MATCH(J439, $E$5:$E$1433, 0)),""),"SAI")</f>
        <v>LÊ NGỌC YẾN NHƯ</v>
      </c>
      <c r="J439">
        <v>32000382</v>
      </c>
      <c r="K439" t="str">
        <v xml:space="preserve"> 6:44:08 AM</v>
      </c>
      <c r="L439" t="str">
        <f>IFERROR(IF($N$5="Sáng",IF(MID(K439,2,7)-MID($L$2,2,7)&gt;0,"Trễ",""),IF(MID(K439,2,7)-MID($Q$2,2,7)&gt;0,"Trễ","")),"")</f>
        <v/>
      </c>
      <c r="M439">
        <f>IFERROR(IF($N$5="Sáng",MID(K439,2,7)-MID($L$2,2,7),MID(K439,2,7)-MID($Q$2,2,7)),"")</f>
        <v>-0.011017851851851834</v>
      </c>
      <c r="Q439" t="str">
        <f>IF(B439&lt;&gt;"",IF(AND(P439="",F439=""),"Không phép ",""),"")</f>
        <v/>
      </c>
      <c r="R439" t="str">
        <f>UPPER(B439)</f>
        <v>ĐOÀN THIÊN LONG</v>
      </c>
      <c r="S439" t="str">
        <v>2026-2029</v>
      </c>
      <c r="T439" t="str">
        <f>IFERROR(IF(J439&lt;&gt;"", INDEX($S$5:$S$1433, MATCH(J439, $E$5:$E$1433, 0)),""),"")</f>
        <v>2024-2027</v>
      </c>
      <c r="U439" t="str">
        <v>10/11/2011</v>
      </c>
      <c r="V439" t="str">
        <f>IFERROR(IF(J439&lt;&gt;"", INDEX($U$5:$U$1433, MATCH(J439, $E$5:$E$1433, 0)),""),"")</f>
        <v>28/08/2009</v>
      </c>
      <c r="Y439">
        <f>Y438+10</f>
        <v>330004340</v>
      </c>
      <c r="Z439" t="str">
        <f>LEFT(Y439,8)</f>
        <v>33000434</v>
      </c>
      <c r="AA439" t="str">
        <v>LONG</v>
      </c>
    </row>
    <row r="440">
      <c r="A440">
        <f>IF(B440&lt;&gt;"",A439+1,"")</f>
        <v>436</v>
      </c>
      <c r="B440" t="str">
        <v>PHẠM ÁI LY</v>
      </c>
      <c r="C440" t="str">
        <v>10A8</v>
      </c>
      <c r="D440">
        <v>33000435</v>
      </c>
      <c r="E440">
        <v>20311819</v>
      </c>
      <c r="F440" t="str">
        <f>IFERROR(IF(VLOOKUP(E440,J:J,1,0)=E440,"X",""),"")</f>
        <v/>
      </c>
      <c r="G440" t="str">
        <f>IF(J440&lt;&gt;"", INDEX($C$5:$C$1433, MATCH(J440, $E$5:$E$1433, 0)),"")</f>
        <v>11A5</v>
      </c>
      <c r="H440">
        <f>IF(J440&lt;&gt;"", INDEX($D$5:$D$1433, MATCH(J440, $E$5:$E$1433, 0)),"")</f>
        <v>0</v>
      </c>
      <c r="I440" t="str">
        <f>IFERROR(IF(J440&lt;&gt;"", INDEX($B$5:$B$1433, MATCH(J440, $E$5:$E$1433, 0)),""),"SAI")</f>
        <v>HUỲNH THUYÊN NGUYÊN</v>
      </c>
      <c r="J440">
        <v>32000715</v>
      </c>
      <c r="K440" t="str">
        <v xml:space="preserve"> 6:44:09 AM</v>
      </c>
      <c r="L440" t="str">
        <f>IFERROR(IF($N$5="Sáng",IF(MID(K440,2,7)-MID($L$2,2,7)&gt;0,"Trễ",""),IF(MID(K440,2,7)-MID($Q$2,2,7)&gt;0,"Trễ","")),"")</f>
        <v/>
      </c>
      <c r="M440">
        <f>IFERROR(IF($N$5="Sáng",MID(K440,2,7)-MID($L$2,2,7),MID(K440,2,7)-MID($Q$2,2,7)),"")</f>
        <v>-0.01100627777777774</v>
      </c>
      <c r="Q440" t="str">
        <f>IF(B440&lt;&gt;"",IF(AND(P440="",F440=""),"Không phép ",""),"")</f>
        <v xml:space="preserve">Không phép </v>
      </c>
      <c r="R440" t="str">
        <f>UPPER(B440)</f>
        <v>PHẠM ÁI LY</v>
      </c>
      <c r="S440" t="str">
        <v>2026-2029</v>
      </c>
      <c r="T440" t="str">
        <f>IFERROR(IF(J440&lt;&gt;"", INDEX($S$5:$S$1433, MATCH(J440, $E$5:$E$1433, 0)),""),"")</f>
        <v>2025-2028</v>
      </c>
      <c r="U440" t="str">
        <v>25/4/2011</v>
      </c>
      <c r="V440" t="str">
        <f>IFERROR(IF(J440&lt;&gt;"", INDEX($U$5:$U$1433, MATCH(J440, $E$5:$E$1433, 0)),""),"")</f>
        <v>15/12/2010</v>
      </c>
      <c r="Y440">
        <f>Y439+10</f>
        <v>330004350</v>
      </c>
      <c r="Z440" t="str">
        <f>LEFT(Y440,8)</f>
        <v>33000435</v>
      </c>
      <c r="AA440" t="str">
        <v>LY</v>
      </c>
    </row>
    <row r="441">
      <c r="A441">
        <f>IF(B441&lt;&gt;"",A440+1,"")</f>
        <v>437</v>
      </c>
      <c r="B441" t="str">
        <v>ĐOÀN GIA MINH</v>
      </c>
      <c r="C441" t="str">
        <v>10A8</v>
      </c>
      <c r="D441">
        <v>33000436</v>
      </c>
      <c r="E441">
        <v>19054955</v>
      </c>
      <c r="F441" t="str">
        <f>IFERROR(IF(VLOOKUP(E441,J:J,1,0)=E441,"X",""),"")</f>
        <v/>
      </c>
      <c r="G441" t="str">
        <f>IF(J441&lt;&gt;"", INDEX($C$5:$C$1433, MATCH(J441, $E$5:$E$1433, 0)),"")</f>
        <v>11A5</v>
      </c>
      <c r="H441">
        <f>IF(J441&lt;&gt;"", INDEX($D$5:$D$1433, MATCH(J441, $E$5:$E$1433, 0)),"")</f>
        <v>0</v>
      </c>
      <c r="I441" t="str">
        <f>IFERROR(IF(J441&lt;&gt;"", INDEX($B$5:$B$1433, MATCH(J441, $E$5:$E$1433, 0)),""),"SAI")</f>
        <v>HUỲNH THUYÊN NGUYÊN</v>
      </c>
      <c r="J441">
        <v>32000715</v>
      </c>
      <c r="K441" t="str">
        <v xml:space="preserve"> 6:44:10 AM</v>
      </c>
      <c r="L441" t="str">
        <f>IFERROR(IF($N$5="Sáng",IF(MID(K441,2,7)-MID($L$2,2,7)&gt;0,"Trễ",""),IF(MID(K441,2,7)-MID($Q$2,2,7)&gt;0,"Trễ","")),"")</f>
        <v/>
      </c>
      <c r="M441">
        <f>IFERROR(IF($N$5="Sáng",MID(K441,2,7)-MID($L$2,2,7),MID(K441,2,7)-MID($Q$2,2,7)),"")</f>
        <v>-0.010994703703703701</v>
      </c>
      <c r="Q441" t="str">
        <f>IF(B441&lt;&gt;"",IF(AND(P441="",F441=""),"Không phép ",""),"")</f>
        <v xml:space="preserve">Không phép </v>
      </c>
      <c r="R441" t="str">
        <f>UPPER(B441)</f>
        <v>ĐOÀN GIA MINH</v>
      </c>
      <c r="S441" t="str">
        <v>2026-2029</v>
      </c>
      <c r="T441" t="str">
        <f>IFERROR(IF(J441&lt;&gt;"", INDEX($S$5:$S$1433, MATCH(J441, $E$5:$E$1433, 0)),""),"")</f>
        <v>2025-2028</v>
      </c>
      <c r="U441" t="str">
        <v>08/6/2011</v>
      </c>
      <c r="V441" t="str">
        <f>IFERROR(IF(J441&lt;&gt;"", INDEX($U$5:$U$1433, MATCH(J441, $E$5:$E$1433, 0)),""),"")</f>
        <v>15/12/2010</v>
      </c>
      <c r="Y441">
        <f>Y440+10</f>
        <v>330004360</v>
      </c>
      <c r="Z441" t="str">
        <f>LEFT(Y441,8)</f>
        <v>33000436</v>
      </c>
      <c r="AA441" t="str">
        <v>MINH</v>
      </c>
    </row>
    <row r="442">
      <c r="A442">
        <f>IF(B442&lt;&gt;"",A441+1,"")</f>
        <v>438</v>
      </c>
      <c r="B442" t="str">
        <v>TRẦN LÊ GIA NGHI</v>
      </c>
      <c r="C442" t="str">
        <v>10A8</v>
      </c>
      <c r="D442">
        <v>33000437</v>
      </c>
      <c r="E442">
        <v>19442267</v>
      </c>
      <c r="F442" t="str">
        <f>IFERROR(IF(VLOOKUP(E442,J:J,1,0)=E442,"X",""),"")</f>
        <v/>
      </c>
      <c r="G442" t="str">
        <f>IF(J442&lt;&gt;"", INDEX($C$5:$C$1433, MATCH(J442, $E$5:$E$1433, 0)),"")</f>
        <v>11A4</v>
      </c>
      <c r="H442">
        <f>IF(J442&lt;&gt;"", INDEX($D$5:$D$1433, MATCH(J442, $E$5:$E$1433, 0)),"")</f>
        <v>0</v>
      </c>
      <c r="I442" t="str">
        <f>IFERROR(IF(J442&lt;&gt;"", INDEX($B$5:$B$1433, MATCH(J442, $E$5:$E$1433, 0)),""),"SAI")</f>
        <v>HỒ TRÂN MỸ LINH</v>
      </c>
      <c r="J442">
        <v>32000670</v>
      </c>
      <c r="K442" t="str">
        <v xml:space="preserve"> 6:44:16 AM</v>
      </c>
      <c r="L442" t="str">
        <f>IFERROR(IF($N$5="Sáng",IF(MID(K442,2,7)-MID($L$2,2,7)&gt;0,"Trễ",""),IF(MID(K442,2,7)-MID($Q$2,2,7)&gt;0,"Trễ","")),"")</f>
        <v/>
      </c>
      <c r="M442">
        <f>IFERROR(IF($N$5="Sáng",MID(K442,2,7)-MID($L$2,2,7),MID(K442,2,7)-MID($Q$2,2,7)),"")</f>
        <v>-0.010925259259259246</v>
      </c>
      <c r="Q442" t="str">
        <f>IF(B442&lt;&gt;"",IF(AND(P442="",F442=""),"Không phép ",""),"")</f>
        <v xml:space="preserve">Không phép </v>
      </c>
      <c r="R442" t="str">
        <f>UPPER(B442)</f>
        <v>TRẦN LÊ GIA NGHI</v>
      </c>
      <c r="S442" t="str">
        <v>2026-2029</v>
      </c>
      <c r="T442" t="str">
        <f>IFERROR(IF(J442&lt;&gt;"", INDEX($S$5:$S$1433, MATCH(J442, $E$5:$E$1433, 0)),""),"")</f>
        <v>2025-2028</v>
      </c>
      <c r="U442" t="str">
        <v>23/11/2011</v>
      </c>
      <c r="V442" t="str">
        <f>IFERROR(IF(J442&lt;&gt;"", INDEX($U$5:$U$1433, MATCH(J442, $E$5:$E$1433, 0)),""),"")</f>
        <v>30/09/2010</v>
      </c>
      <c r="Y442">
        <f>Y441+10</f>
        <v>330004370</v>
      </c>
      <c r="Z442" t="str">
        <f>LEFT(Y442,8)</f>
        <v>33000437</v>
      </c>
      <c r="AA442" t="str">
        <v>NGHI</v>
      </c>
    </row>
    <row r="443">
      <c r="A443">
        <f>IF(B443&lt;&gt;"",A442+1,"")</f>
        <v>439</v>
      </c>
      <c r="B443" t="str">
        <v>CAO ĐẠI NGHĨA</v>
      </c>
      <c r="C443" t="str">
        <v>10A8</v>
      </c>
      <c r="D443">
        <v>33000438</v>
      </c>
      <c r="E443">
        <v>19105531</v>
      </c>
      <c r="F443" t="str">
        <f>IFERROR(IF(VLOOKUP(E443,J:J,1,0)=E443,"X",""),"")</f>
        <v/>
      </c>
      <c r="G443" t="str">
        <f>IF(J443&lt;&gt;"", INDEX($C$5:$C$1433, MATCH(J443, $E$5:$E$1433, 0)),"")</f>
        <v>11A4</v>
      </c>
      <c r="H443">
        <f>IF(J443&lt;&gt;"", INDEX($D$5:$D$1433, MATCH(J443, $E$5:$E$1433, 0)),"")</f>
        <v>0</v>
      </c>
      <c r="I443" t="str">
        <f>IFERROR(IF(J443&lt;&gt;"", INDEX($B$5:$B$1433, MATCH(J443, $E$5:$E$1433, 0)),""),"SAI")</f>
        <v>HỒ TRÂN MỸ LINH</v>
      </c>
      <c r="J443">
        <v>32000670</v>
      </c>
      <c r="K443" t="str">
        <v xml:space="preserve"> 6:44:17 AM</v>
      </c>
      <c r="L443" t="str">
        <f>IFERROR(IF($N$5="Sáng",IF(MID(K443,2,7)-MID($L$2,2,7)&gt;0,"Trễ",""),IF(MID(K443,2,7)-MID($Q$2,2,7)&gt;0,"Trễ","")),"")</f>
        <v/>
      </c>
      <c r="M443">
        <f>IFERROR(IF($N$5="Sáng",MID(K443,2,7)-MID($L$2,2,7),MID(K443,2,7)-MID($Q$2,2,7)),"")</f>
        <v>-0.010913685185185151</v>
      </c>
      <c r="Q443" t="str">
        <f>IF(B443&lt;&gt;"",IF(AND(P443="",F443=""),"Không phép ",""),"")</f>
        <v xml:space="preserve">Không phép </v>
      </c>
      <c r="R443" t="str">
        <f>UPPER(B443)</f>
        <v>CAO ĐẠI NGHĨA</v>
      </c>
      <c r="S443" t="str">
        <v>2026-2029</v>
      </c>
      <c r="T443" t="str">
        <f>IFERROR(IF(J443&lt;&gt;"", INDEX($S$5:$S$1433, MATCH(J443, $E$5:$E$1433, 0)),""),"")</f>
        <v>2025-2028</v>
      </c>
      <c r="U443" t="str">
        <v>25/7/2010</v>
      </c>
      <c r="V443" t="str">
        <f>IFERROR(IF(J443&lt;&gt;"", INDEX($U$5:$U$1433, MATCH(J443, $E$5:$E$1433, 0)),""),"")</f>
        <v>30/09/2010</v>
      </c>
      <c r="Y443">
        <f>Y442+10</f>
        <v>330004380</v>
      </c>
      <c r="Z443" t="str">
        <f>LEFT(Y443,8)</f>
        <v>33000438</v>
      </c>
      <c r="AA443" t="str">
        <v>NGHĨA</v>
      </c>
    </row>
    <row r="444">
      <c r="A444">
        <f>IF(B444&lt;&gt;"",A443+1,"")</f>
        <v>440</v>
      </c>
      <c r="B444" t="str">
        <v>CAO NGUYỄN TUỆ NHÃ</v>
      </c>
      <c r="C444" t="str">
        <v>10A8</v>
      </c>
      <c r="D444">
        <v>33000439</v>
      </c>
      <c r="E444">
        <v>19515115</v>
      </c>
      <c r="F444" t="str">
        <f>IFERROR(IF(VLOOKUP(E444,J:J,1,0)=E444,"X",""),"")</f>
        <v/>
      </c>
      <c r="G444" t="str">
        <f>IF(J444&lt;&gt;"", INDEX($C$5:$C$1433, MATCH(J444, $E$5:$E$1433, 0)),"")</f>
        <v>11A8</v>
      </c>
      <c r="H444">
        <f>IF(J444&lt;&gt;"", INDEX($D$5:$D$1433, MATCH(J444, $E$5:$E$1433, 0)),"")</f>
        <v>0</v>
      </c>
      <c r="I444" t="str">
        <f>IFERROR(IF(J444&lt;&gt;"", INDEX($B$5:$B$1433, MATCH(J444, $E$5:$E$1433, 0)),""),"SAI")</f>
        <v>DANH MINH PHÚ</v>
      </c>
      <c r="J444">
        <v>32000847</v>
      </c>
      <c r="K444" t="str">
        <v xml:space="preserve"> 6:44:18 AM</v>
      </c>
      <c r="L444" t="str">
        <f>IFERROR(IF($N$5="Sáng",IF(MID(K444,2,7)-MID($L$2,2,7)&gt;0,"Trễ",""),IF(MID(K444,2,7)-MID($Q$2,2,7)&gt;0,"Trễ","")),"")</f>
        <v/>
      </c>
      <c r="M444">
        <f>IFERROR(IF($N$5="Sáng",MID(K444,2,7)-MID($L$2,2,7),MID(K444,2,7)-MID($Q$2,2,7)),"")</f>
        <v>-0.010902111111111112</v>
      </c>
      <c r="Q444" t="str">
        <f>IF(B444&lt;&gt;"",IF(AND(P444="",F444=""),"Không phép ",""),"")</f>
        <v xml:space="preserve">Không phép </v>
      </c>
      <c r="R444" t="str">
        <f>UPPER(B444)</f>
        <v>CAO NGUYỄN TUỆ NHÃ</v>
      </c>
      <c r="S444" t="str">
        <v>2026-2029</v>
      </c>
      <c r="T444" t="str">
        <f>IFERROR(IF(J444&lt;&gt;"", INDEX($S$5:$S$1433, MATCH(J444, $E$5:$E$1433, 0)),""),"")</f>
        <v>2025-2028</v>
      </c>
      <c r="U444" t="str">
        <v>21/8/2011</v>
      </c>
      <c r="V444" t="str">
        <f>IFERROR(IF(J444&lt;&gt;"", INDEX($U$5:$U$1433, MATCH(J444, $E$5:$E$1433, 0)),""),"")</f>
        <v>15/12/2010</v>
      </c>
      <c r="Y444">
        <f>Y443+10</f>
        <v>330004390</v>
      </c>
      <c r="Z444" t="str">
        <f>LEFT(Y444,8)</f>
        <v>33000439</v>
      </c>
      <c r="AA444" t="str">
        <v>NHÃ</v>
      </c>
    </row>
    <row r="445">
      <c r="A445">
        <f>IF(B445&lt;&gt;"",A444+1,"")</f>
        <v>441</v>
      </c>
      <c r="B445" t="str">
        <v>LÊ THỊ YẾN NHI</v>
      </c>
      <c r="C445" t="str">
        <v>10A8</v>
      </c>
      <c r="D445">
        <v>33000440</v>
      </c>
      <c r="E445">
        <v>17937771</v>
      </c>
      <c r="F445" t="str">
        <f>IFERROR(IF(VLOOKUP(E445,J:J,1,0)=E445,"X",""),"")</f>
        <v/>
      </c>
      <c r="G445" t="str">
        <f>IF(J445&lt;&gt;"", INDEX($C$5:$C$1433, MATCH(J445, $E$5:$E$1433, 0)),"")</f>
        <v>11A3</v>
      </c>
      <c r="H445">
        <f>IF(J445&lt;&gt;"", INDEX($D$5:$D$1433, MATCH(J445, $E$5:$E$1433, 0)),"")</f>
        <v>0</v>
      </c>
      <c r="I445" t="str">
        <f>IFERROR(IF(J445&lt;&gt;"", INDEX($B$5:$B$1433, MATCH(J445, $E$5:$E$1433, 0)),""),"SAI")</f>
        <v>ĐOÀN THẢO VY</v>
      </c>
      <c r="J445">
        <v>32000648</v>
      </c>
      <c r="K445" t="str">
        <v xml:space="preserve"> 6:44:19 AM</v>
      </c>
      <c r="L445" t="str">
        <f>IFERROR(IF($N$5="Sáng",IF(MID(K445,2,7)-MID($L$2,2,7)&gt;0,"Trễ",""),IF(MID(K445,2,7)-MID($Q$2,2,7)&gt;0,"Trễ","")),"")</f>
        <v/>
      </c>
      <c r="M445">
        <f>IFERROR(IF($N$5="Sáng",MID(K445,2,7)-MID($L$2,2,7),MID(K445,2,7)-MID($Q$2,2,7)),"")</f>
        <v>-0.010890537037037018</v>
      </c>
      <c r="Q445" t="str">
        <f>IF(B445&lt;&gt;"",IF(AND(P445="",F445=""),"Không phép ",""),"")</f>
        <v xml:space="preserve">Không phép </v>
      </c>
      <c r="R445" t="str">
        <f>UPPER(B445)</f>
        <v>LÊ THỊ YẾN NHI</v>
      </c>
      <c r="S445" t="str">
        <v>2026-2029</v>
      </c>
      <c r="T445" t="str">
        <f>IFERROR(IF(J445&lt;&gt;"", INDEX($S$5:$S$1433, MATCH(J445, $E$5:$E$1433, 0)),""),"")</f>
        <v>2025-2028</v>
      </c>
      <c r="U445" t="str">
        <v>21/10/2011</v>
      </c>
      <c r="V445">
        <f>IFERROR(IF(J445&lt;&gt;"", INDEX($U$5:$U$1433, MATCH(J445, $E$5:$E$1433, 0)),""),"")</f>
        <v>40521</v>
      </c>
      <c r="Y445">
        <f>Y444+10</f>
        <v>330004400</v>
      </c>
      <c r="Z445" t="str">
        <f>LEFT(Y445,8)</f>
        <v>33000440</v>
      </c>
      <c r="AA445" t="str">
        <v>NHI</v>
      </c>
    </row>
    <row r="446">
      <c r="A446">
        <f>IF(B446&lt;&gt;"",A445+1,"")</f>
        <v>442</v>
      </c>
      <c r="B446" t="str">
        <v>LÂM BẢO NHƯ</v>
      </c>
      <c r="C446" t="str">
        <v>10A8</v>
      </c>
      <c r="D446">
        <v>33000441</v>
      </c>
      <c r="E446">
        <v>20312523</v>
      </c>
      <c r="F446" t="str">
        <f>IFERROR(IF(VLOOKUP(E446,J:J,1,0)=E446,"X",""),"")</f>
        <v/>
      </c>
      <c r="G446" t="str">
        <f>IF(J446&lt;&gt;"", INDEX($C$5:$C$1433, MATCH(J446, $E$5:$E$1433, 0)),"")</f>
        <v>11A3</v>
      </c>
      <c r="H446">
        <f>IF(J446&lt;&gt;"", INDEX($D$5:$D$1433, MATCH(J446, $E$5:$E$1433, 0)),"")</f>
        <v>0</v>
      </c>
      <c r="I446" t="str">
        <f>IFERROR(IF(J446&lt;&gt;"", INDEX($B$5:$B$1433, MATCH(J446, $E$5:$E$1433, 0)),""),"SAI")</f>
        <v>ĐOÀN THẢO VY</v>
      </c>
      <c r="J446">
        <v>32000648</v>
      </c>
      <c r="K446" t="str">
        <v xml:space="preserve"> 6:44:20 AM</v>
      </c>
      <c r="L446" t="str">
        <f>IFERROR(IF($N$5="Sáng",IF(MID(K446,2,7)-MID($L$2,2,7)&gt;0,"Trễ",""),IF(MID(K446,2,7)-MID($Q$2,2,7)&gt;0,"Trễ","")),"")</f>
        <v/>
      </c>
      <c r="M446">
        <f>IFERROR(IF($N$5="Sáng",MID(K446,2,7)-MID($L$2,2,7),MID(K446,2,7)-MID($Q$2,2,7)),"")</f>
        <v>-0.010878962962962924</v>
      </c>
      <c r="Q446" t="str">
        <f>IF(B446&lt;&gt;"",IF(AND(P446="",F446=""),"Không phép ",""),"")</f>
        <v xml:space="preserve">Không phép </v>
      </c>
      <c r="R446" t="str">
        <f>UPPER(B446)</f>
        <v>LÂM BẢO NHƯ</v>
      </c>
      <c r="S446" t="str">
        <v>2026-2029</v>
      </c>
      <c r="T446" t="str">
        <f>IFERROR(IF(J446&lt;&gt;"", INDEX($S$5:$S$1433, MATCH(J446, $E$5:$E$1433, 0)),""),"")</f>
        <v>2025-2028</v>
      </c>
      <c r="U446" t="str">
        <v>10/4/2011</v>
      </c>
      <c r="V446">
        <f>IFERROR(IF(J446&lt;&gt;"", INDEX($U$5:$U$1433, MATCH(J446, $E$5:$E$1433, 0)),""),"")</f>
        <v>40521</v>
      </c>
      <c r="Y446">
        <f>Y445+10</f>
        <v>330004410</v>
      </c>
      <c r="Z446" t="str">
        <f>LEFT(Y446,8)</f>
        <v>33000441</v>
      </c>
      <c r="AA446" t="str">
        <v>NHƯ</v>
      </c>
    </row>
    <row r="447">
      <c r="A447">
        <f>IF(B447&lt;&gt;"",A446+1,"")</f>
        <v>443</v>
      </c>
      <c r="B447" t="str">
        <v>TRẦN NGUYỄN THIỆN NHƯ</v>
      </c>
      <c r="C447" t="str">
        <v>10A8</v>
      </c>
      <c r="D447">
        <v>33000442</v>
      </c>
      <c r="E447">
        <v>6521467</v>
      </c>
      <c r="F447" t="str">
        <f>IFERROR(IF(VLOOKUP(E447,J:J,1,0)=E447,"X",""),"")</f>
        <v/>
      </c>
      <c r="G447" t="str">
        <f>IF(J447&lt;&gt;"", INDEX($C$5:$C$1433, MATCH(J447, $E$5:$E$1433, 0)),"")</f>
        <v>12A7</v>
      </c>
      <c r="H447">
        <f>IF(J447&lt;&gt;"", INDEX($D$5:$D$1433, MATCH(J447, $E$5:$E$1433, 0)),"")</f>
        <v>0</v>
      </c>
      <c r="I447" t="str">
        <f>IFERROR(IF(J447&lt;&gt;"", INDEX($B$5:$B$1433, MATCH(J447, $E$5:$E$1433, 0)),""),"SAI")</f>
        <v>NGUYỄN QUỐC THỊNH</v>
      </c>
      <c r="J447">
        <v>32000297</v>
      </c>
      <c r="K447" t="str">
        <v xml:space="preserve"> 6:44:20 AM</v>
      </c>
      <c r="L447" t="str">
        <f>IFERROR(IF($N$5="Sáng",IF(MID(K447,2,7)-MID($L$2,2,7)&gt;0,"Trễ",""),IF(MID(K447,2,7)-MID($Q$2,2,7)&gt;0,"Trễ","")),"")</f>
        <v/>
      </c>
      <c r="M447">
        <f>IFERROR(IF($N$5="Sáng",MID(K447,2,7)-MID($L$2,2,7),MID(K447,2,7)-MID($Q$2,2,7)),"")</f>
        <v>-0.010878962962962924</v>
      </c>
      <c r="Q447" t="str">
        <f>IF(B447&lt;&gt;"",IF(AND(P447="",F447=""),"Không phép ",""),"")</f>
        <v xml:space="preserve">Không phép </v>
      </c>
      <c r="R447" t="str">
        <f>UPPER(B447)</f>
        <v>TRẦN NGUYỄN THIỆN NHƯ</v>
      </c>
      <c r="S447" t="str">
        <v>2026-2029</v>
      </c>
      <c r="T447" t="str">
        <f>IFERROR(IF(J447&lt;&gt;"", INDEX($S$5:$S$1433, MATCH(J447, $E$5:$E$1433, 0)),""),"")</f>
        <v>2024-2027</v>
      </c>
      <c r="U447" t="str">
        <v>04/12/2011</v>
      </c>
      <c r="V447">
        <f>IFERROR(IF(J447&lt;&gt;"", INDEX($U$5:$U$1433, MATCH(J447, $E$5:$E$1433, 0)),""),"")</f>
        <v>39824</v>
      </c>
      <c r="Y447">
        <f>Y446+10</f>
        <v>330004420</v>
      </c>
      <c r="Z447" t="str">
        <f>LEFT(Y447,8)</f>
        <v>33000442</v>
      </c>
      <c r="AA447" t="str">
        <v>NHƯ</v>
      </c>
    </row>
    <row r="448">
      <c r="A448">
        <f>IF(B448&lt;&gt;"",A447+1,"")</f>
        <v>444</v>
      </c>
      <c r="B448" t="str">
        <v>HỒ TUYẾT NHUNG</v>
      </c>
      <c r="C448" t="str">
        <v>10A8</v>
      </c>
      <c r="D448">
        <v>33000443</v>
      </c>
      <c r="E448">
        <v>19300011</v>
      </c>
      <c r="F448" t="str">
        <f>IFERROR(IF(VLOOKUP(E448,J:J,1,0)=E448,"X",""),"")</f>
        <v/>
      </c>
      <c r="G448" t="str">
        <f>IF(J448&lt;&gt;"", INDEX($C$5:$C$1433, MATCH(J448, $E$5:$E$1433, 0)),"")</f>
        <v>12A7</v>
      </c>
      <c r="H448">
        <f>IF(J448&lt;&gt;"", INDEX($D$5:$D$1433, MATCH(J448, $E$5:$E$1433, 0)),"")</f>
        <v>0</v>
      </c>
      <c r="I448" t="str">
        <f>IFERROR(IF(J448&lt;&gt;"", INDEX($B$5:$B$1433, MATCH(J448, $E$5:$E$1433, 0)),""),"SAI")</f>
        <v>NGUYỄN THỊ LỆ UYÊN</v>
      </c>
      <c r="J448">
        <v>32000308</v>
      </c>
      <c r="K448" t="str">
        <v xml:space="preserve"> 6:44:22 AM</v>
      </c>
      <c r="L448" t="str">
        <f>IFERROR(IF($N$5="Sáng",IF(MID(K448,2,7)-MID($L$2,2,7)&gt;0,"Trễ",""),IF(MID(K448,2,7)-MID($Q$2,2,7)&gt;0,"Trễ","")),"")</f>
        <v/>
      </c>
      <c r="M448">
        <f>IFERROR(IF($N$5="Sáng",MID(K448,2,7)-MID($L$2,2,7),MID(K448,2,7)-MID($Q$2,2,7)),"")</f>
        <v>-0.01085581481481479</v>
      </c>
      <c r="Q448" t="str">
        <f>IF(B448&lt;&gt;"",IF(AND(P448="",F448=""),"Không phép ",""),"")</f>
        <v xml:space="preserve">Không phép </v>
      </c>
      <c r="R448" t="str">
        <f>UPPER(B448)</f>
        <v>HỒ TUYẾT NHUNG</v>
      </c>
      <c r="S448" t="str">
        <v>2026-2029</v>
      </c>
      <c r="T448" t="str">
        <f>IFERROR(IF(J448&lt;&gt;"", INDEX($S$5:$S$1433, MATCH(J448, $E$5:$E$1433, 0)),""),"")</f>
        <v>2024-2027</v>
      </c>
      <c r="U448" t="str">
        <v>21/01/2011</v>
      </c>
      <c r="V448">
        <f>IFERROR(IF(J448&lt;&gt;"", INDEX($U$5:$U$1433, MATCH(J448, $E$5:$E$1433, 0)),""),"")</f>
        <v>39854</v>
      </c>
      <c r="Y448">
        <f>Y447+10</f>
        <v>330004430</v>
      </c>
      <c r="Z448" t="str">
        <f>LEFT(Y448,8)</f>
        <v>33000443</v>
      </c>
      <c r="AA448" t="str">
        <v>NHUNG</v>
      </c>
    </row>
    <row r="449">
      <c r="A449">
        <f>IF(B449&lt;&gt;"",A448+1,"")</f>
        <v>445</v>
      </c>
      <c r="B449" t="str">
        <v>HUỲNH THỊ CẨM NHUNG</v>
      </c>
      <c r="C449" t="str">
        <v>10A8</v>
      </c>
      <c r="D449">
        <v>33000444</v>
      </c>
      <c r="E449">
        <v>17941547</v>
      </c>
      <c r="F449" t="str">
        <f>IFERROR(IF(VLOOKUP(E449,J:J,1,0)=E449,"X",""),"")</f>
        <v/>
      </c>
      <c r="G449" t="str">
        <f>IF(J449&lt;&gt;"", INDEX($C$5:$C$1433, MATCH(J449, $E$5:$E$1433, 0)),"")</f>
        <v>11A10</v>
      </c>
      <c r="H449">
        <f>IF(J449&lt;&gt;"", INDEX($D$5:$D$1433, MATCH(J449, $E$5:$E$1433, 0)),"")</f>
        <v>0</v>
      </c>
      <c r="I449" t="str">
        <f>IFERROR(IF(J449&lt;&gt;"", INDEX($B$5:$B$1433, MATCH(J449, $E$5:$E$1433, 0)),""),"SAI")</f>
        <v>TRƯƠNG ANH ĐÔ</v>
      </c>
      <c r="J449">
        <v>32000526</v>
      </c>
      <c r="K449" t="str">
        <v xml:space="preserve"> 6:44:27 AM</v>
      </c>
      <c r="L449" t="str">
        <f>IFERROR(IF($N$5="Sáng",IF(MID(K449,2,7)-MID($L$2,2,7)&gt;0,"Trễ",""),IF(MID(K449,2,7)-MID($Q$2,2,7)&gt;0,"Trễ","")),"")</f>
        <v/>
      </c>
      <c r="M449">
        <f>IFERROR(IF($N$5="Sáng",MID(K449,2,7)-MID($L$2,2,7),MID(K449,2,7)-MID($Q$2,2,7)),"")</f>
        <v>-0.01079794444444443</v>
      </c>
      <c r="Q449" t="str">
        <f>IF(B449&lt;&gt;"",IF(AND(P449="",F449=""),"Không phép ",""),"")</f>
        <v xml:space="preserve">Không phép </v>
      </c>
      <c r="R449" t="str">
        <f>UPPER(B449)</f>
        <v>HUỲNH THỊ CẨM NHUNG</v>
      </c>
      <c r="S449" t="str">
        <v>2026-2029</v>
      </c>
      <c r="T449" t="str">
        <f>IFERROR(IF(J449&lt;&gt;"", INDEX($S$5:$S$1433, MATCH(J449, $E$5:$E$1433, 0)),""),"")</f>
        <v>2025-2028</v>
      </c>
      <c r="U449" t="str">
        <v>19/12/2011</v>
      </c>
      <c r="V449">
        <f>IFERROR(IF(J449&lt;&gt;"", INDEX($U$5:$U$1433, MATCH(J449, $E$5:$E$1433, 0)),""),"")</f>
        <v>40339</v>
      </c>
      <c r="Y449">
        <f>Y448+10</f>
        <v>330004440</v>
      </c>
      <c r="Z449" t="str">
        <f>LEFT(Y449,8)</f>
        <v>33000444</v>
      </c>
      <c r="AA449" t="str">
        <v>NHUNG</v>
      </c>
    </row>
    <row r="450">
      <c r="A450">
        <f>IF(B450&lt;&gt;"",A449+1,"")</f>
        <v>446</v>
      </c>
      <c r="B450" t="str">
        <v>NGUYỄN HOÀNG NIÊN</v>
      </c>
      <c r="C450" t="str">
        <v>10A8</v>
      </c>
      <c r="D450">
        <v>33000445</v>
      </c>
      <c r="E450">
        <v>20508347</v>
      </c>
      <c r="F450" t="str">
        <f>IFERROR(IF(VLOOKUP(E450,J:J,1,0)=E450,"X",""),"")</f>
        <v/>
      </c>
      <c r="G450" t="str">
        <f>IF(J450&lt;&gt;"", INDEX($C$5:$C$1433, MATCH(J450, $E$5:$E$1433, 0)),"")</f>
        <v>12A1</v>
      </c>
      <c r="H450">
        <f>IF(J450&lt;&gt;"", INDEX($D$5:$D$1433, MATCH(J450, $E$5:$E$1433, 0)),"")</f>
        <v>0</v>
      </c>
      <c r="I450" t="str">
        <f>IFERROR(IF(J450&lt;&gt;"", INDEX($B$5:$B$1433, MATCH(J450, $E$5:$E$1433, 0)),""),"SAI")</f>
        <v>LÂM NGỌC YẾN</v>
      </c>
      <c r="J450">
        <v>32000043</v>
      </c>
      <c r="K450" t="str">
        <v xml:space="preserve"> 6:44:35 AM</v>
      </c>
      <c r="L450" t="str">
        <f>IFERROR(IF($N$5="Sáng",IF(MID(K450,2,7)-MID($L$2,2,7)&gt;0,"Trễ",""),IF(MID(K450,2,7)-MID($Q$2,2,7)&gt;0,"Trễ","")),"")</f>
        <v/>
      </c>
      <c r="M450">
        <f>IFERROR(IF($N$5="Sáng",MID(K450,2,7)-MID($L$2,2,7),MID(K450,2,7)-MID($Q$2,2,7)),"")</f>
        <v>-0.010705351851851841</v>
      </c>
      <c r="Q450" t="str">
        <f>IF(B450&lt;&gt;"",IF(AND(P450="",F450=""),"Không phép ",""),"")</f>
        <v xml:space="preserve">Không phép </v>
      </c>
      <c r="R450" t="str">
        <f>UPPER(B450)</f>
        <v>NGUYỄN HOÀNG NIÊN</v>
      </c>
      <c r="S450" t="str">
        <v>2026-2029</v>
      </c>
      <c r="T450" t="str">
        <f>IFERROR(IF(J450&lt;&gt;"", INDEX($S$5:$S$1433, MATCH(J450, $E$5:$E$1433, 0)),""),"")</f>
        <v>2024-2027</v>
      </c>
      <c r="U450" t="str">
        <v>21/4/2011</v>
      </c>
      <c r="V450" t="str">
        <f>IFERROR(IF(J450&lt;&gt;"", INDEX($U$5:$U$1433, MATCH(J450, $E$5:$E$1433, 0)),""),"")</f>
        <v>26/12/2009</v>
      </c>
      <c r="Y450">
        <f>Y449+10</f>
        <v>330004450</v>
      </c>
      <c r="Z450" t="str">
        <f>LEFT(Y450,8)</f>
        <v>33000445</v>
      </c>
      <c r="AA450" t="str">
        <v>NIÊN</v>
      </c>
    </row>
    <row r="451">
      <c r="A451">
        <f>IF(B451&lt;&gt;"",A450+1,"")</f>
        <v>447</v>
      </c>
      <c r="B451" t="str">
        <v>ĐẶNG NHẤT PHONG</v>
      </c>
      <c r="C451" t="str">
        <v>10A8</v>
      </c>
      <c r="D451">
        <v>33000446</v>
      </c>
      <c r="E451">
        <v>17237931</v>
      </c>
      <c r="F451" t="str">
        <f>IFERROR(IF(VLOOKUP(E451,J:J,1,0)=E451,"X",""),"")</f>
        <v/>
      </c>
      <c r="G451" t="str">
        <f>IF(J451&lt;&gt;"", INDEX($C$5:$C$1433, MATCH(J451, $E$5:$E$1433, 0)),"")</f>
        <v>12A1</v>
      </c>
      <c r="H451">
        <f>IF(J451&lt;&gt;"", INDEX($D$5:$D$1433, MATCH(J451, $E$5:$E$1433, 0)),"")</f>
        <v>0</v>
      </c>
      <c r="I451" t="str">
        <f>IFERROR(IF(J451&lt;&gt;"", INDEX($B$5:$B$1433, MATCH(J451, $E$5:$E$1433, 0)),""),"SAI")</f>
        <v>LÂM NGỌC YẾN</v>
      </c>
      <c r="J451">
        <v>32000043</v>
      </c>
      <c r="K451" t="str">
        <v xml:space="preserve"> 6:44:35 AM</v>
      </c>
      <c r="L451" t="str">
        <f>IFERROR(IF($N$5="Sáng",IF(MID(K451,2,7)-MID($L$2,2,7)&gt;0,"Trễ",""),IF(MID(K451,2,7)-MID($Q$2,2,7)&gt;0,"Trễ","")),"")</f>
        <v/>
      </c>
      <c r="M451">
        <f>IFERROR(IF($N$5="Sáng",MID(K451,2,7)-MID($L$2,2,7),MID(K451,2,7)-MID($Q$2,2,7)),"")</f>
        <v>-0.010705351851851841</v>
      </c>
      <c r="Q451" t="str">
        <f>IF(B451&lt;&gt;"",IF(AND(P451="",F451=""),"Không phép ",""),"")</f>
        <v xml:space="preserve">Không phép </v>
      </c>
      <c r="R451" t="str">
        <f>UPPER(B451)</f>
        <v>ĐẶNG NHẤT PHONG</v>
      </c>
      <c r="S451" t="str">
        <v>2026-2029</v>
      </c>
      <c r="T451" t="str">
        <f>IFERROR(IF(J451&lt;&gt;"", INDEX($S$5:$S$1433, MATCH(J451, $E$5:$E$1433, 0)),""),"")</f>
        <v>2024-2027</v>
      </c>
      <c r="U451" t="str">
        <v>13/7/2011</v>
      </c>
      <c r="V451" t="str">
        <f>IFERROR(IF(J451&lt;&gt;"", INDEX($U$5:$U$1433, MATCH(J451, $E$5:$E$1433, 0)),""),"")</f>
        <v>26/12/2009</v>
      </c>
      <c r="Y451">
        <f>Y450+10</f>
        <v>330004460</v>
      </c>
      <c r="Z451" t="str">
        <f>LEFT(Y451,8)</f>
        <v>33000446</v>
      </c>
      <c r="AA451" t="str">
        <v>PHONG</v>
      </c>
    </row>
    <row r="452">
      <c r="A452">
        <f>IF(B452&lt;&gt;"",A451+1,"")</f>
        <v>448</v>
      </c>
      <c r="B452" t="str">
        <v>PHAN HÀN PHÚC</v>
      </c>
      <c r="C452" t="str">
        <v>10A8</v>
      </c>
      <c r="D452">
        <v>33000447</v>
      </c>
      <c r="E452">
        <v>14855003</v>
      </c>
      <c r="F452" t="str">
        <f>IFERROR(IF(VLOOKUP(E452,J:J,1,0)=E452,"X",""),"")</f>
        <v/>
      </c>
      <c r="G452" t="str">
        <f>IF(J452&lt;&gt;"", INDEX($C$5:$C$1433, MATCH(J452, $E$5:$E$1433, 0)),"")</f>
        <v>12A4</v>
      </c>
      <c r="H452">
        <f>IF(J452&lt;&gt;"", INDEX($D$5:$D$1433, MATCH(J452, $E$5:$E$1433, 0)),"")</f>
        <v>0</v>
      </c>
      <c r="I452" t="str">
        <f>IFERROR(IF(J452&lt;&gt;"", INDEX($B$5:$B$1433, MATCH(J452, $E$5:$E$1433, 0)),""),"SAI")</f>
        <v>NGUYỄN THỊ HUYỀN TRÂN</v>
      </c>
      <c r="J452">
        <v>32000170</v>
      </c>
      <c r="K452" t="str">
        <v xml:space="preserve"> 6:44:36 AM</v>
      </c>
      <c r="L452" t="str">
        <f>IFERROR(IF($N$5="Sáng",IF(MID(K452,2,7)-MID($L$2,2,7)&gt;0,"Trễ",""),IF(MID(K452,2,7)-MID($Q$2,2,7)&gt;0,"Trễ","")),"")</f>
        <v/>
      </c>
      <c r="M452">
        <f>IFERROR(IF($N$5="Sáng",MID(K452,2,7)-MID($L$2,2,7),MID(K452,2,7)-MID($Q$2,2,7)),"")</f>
        <v>-0.010693777777777747</v>
      </c>
      <c r="Q452" t="str">
        <f>IF(B452&lt;&gt;"",IF(AND(P452="",F452=""),"Không phép ",""),"")</f>
        <v xml:space="preserve">Không phép </v>
      </c>
      <c r="R452" t="str">
        <f>UPPER(B452)</f>
        <v>PHAN HÀN PHÚC</v>
      </c>
      <c r="S452" t="str">
        <v>2026-2029</v>
      </c>
      <c r="T452" t="str">
        <f>IFERROR(IF(J452&lt;&gt;"", INDEX($S$5:$S$1433, MATCH(J452, $E$5:$E$1433, 0)),""),"")</f>
        <v>2024-2027</v>
      </c>
      <c r="U452" t="str">
        <v>01/3/2011</v>
      </c>
      <c r="V452">
        <f>IFERROR(IF(J452&lt;&gt;"", INDEX($U$5:$U$1433, MATCH(J452, $E$5:$E$1433, 0)),""),"")</f>
        <v>40029</v>
      </c>
      <c r="Y452">
        <f>Y451+10</f>
        <v>330004470</v>
      </c>
      <c r="Z452" t="str">
        <f>LEFT(Y452,8)</f>
        <v>33000447</v>
      </c>
      <c r="AA452" t="str">
        <v>PHÚC</v>
      </c>
    </row>
    <row r="453">
      <c r="A453">
        <f>IF(B453&lt;&gt;"",A452+1,"")</f>
        <v>449</v>
      </c>
      <c r="B453" t="str">
        <v>DIỆP THIÊN QUÝ</v>
      </c>
      <c r="C453" t="str">
        <v>10A8</v>
      </c>
      <c r="D453">
        <v>33000448</v>
      </c>
      <c r="E453">
        <v>13617947</v>
      </c>
      <c r="F453" t="str">
        <f>IFERROR(IF(VLOOKUP(E453,J:J,1,0)=E453,"X",""),"")</f>
        <v/>
      </c>
      <c r="G453" t="str">
        <f>IF(J453&lt;&gt;"", INDEX($C$5:$C$1433, MATCH(J453, $E$5:$E$1433, 0)),"")</f>
        <v>12A11</v>
      </c>
      <c r="H453">
        <f>IF(J453&lt;&gt;"", INDEX($D$5:$D$1433, MATCH(J453, $E$5:$E$1433, 0)),"")</f>
        <v>0</v>
      </c>
      <c r="I453" t="str">
        <f>IFERROR(IF(J453&lt;&gt;"", INDEX($B$5:$B$1433, MATCH(J453, $E$5:$E$1433, 0)),""),"SAI")</f>
        <v>TRẦN THỊ MỸ TUYỀN</v>
      </c>
      <c r="J453">
        <v>32000473</v>
      </c>
      <c r="K453" t="str">
        <v xml:space="preserve"> 6:44:40 AM</v>
      </c>
      <c r="L453" t="str">
        <f>IFERROR(IF($N$5="Sáng",IF(MID(K453,2,7)-MID($L$2,2,7)&gt;0,"Trễ",""),IF(MID(K453,2,7)-MID($Q$2,2,7)&gt;0,"Trễ","")),"")</f>
        <v/>
      </c>
      <c r="M453">
        <f>IFERROR(IF($N$5="Sáng",MID(K453,2,7)-MID($L$2,2,7),MID(K453,2,7)-MID($Q$2,2,7)),"")</f>
        <v>-0.01064748148148148</v>
      </c>
      <c r="Q453" t="str">
        <f>IF(B453&lt;&gt;"",IF(AND(P453="",F453=""),"Không phép ",""),"")</f>
        <v xml:space="preserve">Không phép </v>
      </c>
      <c r="R453" t="str">
        <f>UPPER(B453)</f>
        <v>DIỆP THIÊN QUÝ</v>
      </c>
      <c r="S453" t="str">
        <v>2026-2029</v>
      </c>
      <c r="T453" t="str">
        <f>IFERROR(IF(J453&lt;&gt;"", INDEX($S$5:$S$1433, MATCH(J453, $E$5:$E$1433, 0)),""),"")</f>
        <v>2024-2027</v>
      </c>
      <c r="U453" t="str">
        <v>28/10/2011</v>
      </c>
      <c r="V453" t="str">
        <f>IFERROR(IF(J453&lt;&gt;"", INDEX($U$5:$U$1433, MATCH(J453, $E$5:$E$1433, 0)),""),"")</f>
        <v>22/09/2009</v>
      </c>
      <c r="Y453">
        <f>Y452+10</f>
        <v>330004480</v>
      </c>
      <c r="Z453" t="str">
        <f>LEFT(Y453,8)</f>
        <v>33000448</v>
      </c>
      <c r="AA453" t="str">
        <v>QUÝ</v>
      </c>
    </row>
    <row r="454">
      <c r="A454">
        <f>IF(B454&lt;&gt;"",A453+1,"")</f>
        <v>450</v>
      </c>
      <c r="B454" t="str">
        <v>LƯƠNG NGỌC KIM QUYÊN</v>
      </c>
      <c r="C454" t="str">
        <v>10A8</v>
      </c>
      <c r="D454">
        <v>33000449</v>
      </c>
      <c r="E454">
        <v>17033995</v>
      </c>
      <c r="F454" t="str">
        <f>IFERROR(IF(VLOOKUP(E454,J:J,1,0)=E454,"X",""),"")</f>
        <v/>
      </c>
      <c r="G454" t="str">
        <f>IF(J454&lt;&gt;"", INDEX($C$5:$C$1433, MATCH(J454, $E$5:$E$1433, 0)),"")</f>
        <v>12A11</v>
      </c>
      <c r="H454">
        <f>IF(J454&lt;&gt;"", INDEX($D$5:$D$1433, MATCH(J454, $E$5:$E$1433, 0)),"")</f>
        <v>0</v>
      </c>
      <c r="I454" t="str">
        <f>IFERROR(IF(J454&lt;&gt;"", INDEX($B$5:$B$1433, MATCH(J454, $E$5:$E$1433, 0)),""),"SAI")</f>
        <v>TRẦN THỊ MỸ TUYỀN</v>
      </c>
      <c r="J454">
        <v>32000473</v>
      </c>
      <c r="K454" t="str">
        <v xml:space="preserve"> 6:44:41 AM</v>
      </c>
      <c r="L454" t="str">
        <f>IFERROR(IF($N$5="Sáng",IF(MID(K454,2,7)-MID($L$2,2,7)&gt;0,"Trễ",""),IF(MID(K454,2,7)-MID($Q$2,2,7)&gt;0,"Trễ","")),"")</f>
        <v/>
      </c>
      <c r="M454">
        <f>IFERROR(IF($N$5="Sáng",MID(K454,2,7)-MID($L$2,2,7),MID(K454,2,7)-MID($Q$2,2,7)),"")</f>
        <v>-0.010635907407407386</v>
      </c>
      <c r="Q454" t="str">
        <f>IF(B454&lt;&gt;"",IF(AND(P454="",F454=""),"Không phép ",""),"")</f>
        <v xml:space="preserve">Không phép </v>
      </c>
      <c r="R454" t="str">
        <f>UPPER(B454)</f>
        <v>LƯƠNG NGỌC KIM QUYÊN</v>
      </c>
      <c r="S454" t="str">
        <v>2026-2029</v>
      </c>
      <c r="T454" t="str">
        <f>IFERROR(IF(J454&lt;&gt;"", INDEX($S$5:$S$1433, MATCH(J454, $E$5:$E$1433, 0)),""),"")</f>
        <v>2024-2027</v>
      </c>
      <c r="U454" t="str">
        <v>01/11/2011</v>
      </c>
      <c r="V454" t="str">
        <f>IFERROR(IF(J454&lt;&gt;"", INDEX($U$5:$U$1433, MATCH(J454, $E$5:$E$1433, 0)),""),"")</f>
        <v>22/09/2009</v>
      </c>
      <c r="Y454">
        <f>Y453+10</f>
        <v>330004490</v>
      </c>
      <c r="Z454" t="str">
        <f>LEFT(Y454,8)</f>
        <v>33000449</v>
      </c>
      <c r="AA454" t="str">
        <v>QUYÊN</v>
      </c>
    </row>
    <row r="455">
      <c r="A455">
        <f>IF(B455&lt;&gt;"",A454+1,"")</f>
        <v>451</v>
      </c>
      <c r="B455" t="str">
        <v>TRẦN NGỌC QUỲNH</v>
      </c>
      <c r="C455" t="str">
        <v>10A8</v>
      </c>
      <c r="D455">
        <v>33000450</v>
      </c>
      <c r="E455">
        <v>20233739</v>
      </c>
      <c r="F455" t="str">
        <f>IFERROR(IF(VLOOKUP(E455,J:J,1,0)=E455,"X",""),"")</f>
        <v/>
      </c>
      <c r="G455" t="str">
        <f>IF(J455&lt;&gt;"", INDEX($C$5:$C$1433, MATCH(J455, $E$5:$E$1433, 0)),"")</f>
        <v>12A11</v>
      </c>
      <c r="H455">
        <f>IF(J455&lt;&gt;"", INDEX($D$5:$D$1433, MATCH(J455, $E$5:$E$1433, 0)),"")</f>
        <v>0</v>
      </c>
      <c r="I455" t="str">
        <f>IFERROR(IF(J455&lt;&gt;"", INDEX($B$5:$B$1433, MATCH(J455, $E$5:$E$1433, 0)),""),"SAI")</f>
        <v>TRẦN THỊ MỸ TUYỀN</v>
      </c>
      <c r="J455">
        <v>32000473</v>
      </c>
      <c r="K455" t="str">
        <v xml:space="preserve"> 6:44:42 AM</v>
      </c>
      <c r="L455" t="str">
        <f>IFERROR(IF($N$5="Sáng",IF(MID(K455,2,7)-MID($L$2,2,7)&gt;0,"Trễ",""),IF(MID(K455,2,7)-MID($Q$2,2,7)&gt;0,"Trễ","")),"")</f>
        <v/>
      </c>
      <c r="M455">
        <f>IFERROR(IF($N$5="Sáng",MID(K455,2,7)-MID($L$2,2,7),MID(K455,2,7)-MID($Q$2,2,7)),"")</f>
        <v>-0.010624333333333291</v>
      </c>
      <c r="Q455" t="str">
        <f>IF(B455&lt;&gt;"",IF(AND(P455="",F455=""),"Không phép ",""),"")</f>
        <v xml:space="preserve">Không phép </v>
      </c>
      <c r="R455" t="str">
        <f>UPPER(B455)</f>
        <v>TRẦN NGỌC QUỲNH</v>
      </c>
      <c r="S455" t="str">
        <v>2026-2029</v>
      </c>
      <c r="T455" t="str">
        <f>IFERROR(IF(J455&lt;&gt;"", INDEX($S$5:$S$1433, MATCH(J455, $E$5:$E$1433, 0)),""),"")</f>
        <v>2024-2027</v>
      </c>
      <c r="U455" t="str">
        <v>08/02/2011</v>
      </c>
      <c r="V455" t="str">
        <f>IFERROR(IF(J455&lt;&gt;"", INDEX($U$5:$U$1433, MATCH(J455, $E$5:$E$1433, 0)),""),"")</f>
        <v>22/09/2009</v>
      </c>
      <c r="Y455">
        <f>Y454+10</f>
        <v>330004500</v>
      </c>
      <c r="Z455" t="str">
        <f>LEFT(Y455,8)</f>
        <v>33000450</v>
      </c>
      <c r="AA455" t="str">
        <v>QUỲNH</v>
      </c>
    </row>
    <row r="456">
      <c r="A456">
        <f>IF(B456&lt;&gt;"",A455+1,"")</f>
        <v>452</v>
      </c>
      <c r="B456" t="str">
        <v>ĐẶNG TIẾN TÀI</v>
      </c>
      <c r="C456" t="str">
        <v>10A8</v>
      </c>
      <c r="D456">
        <v>33000451</v>
      </c>
      <c r="E456">
        <v>19610971</v>
      </c>
      <c r="F456" t="str">
        <f>IFERROR(IF(VLOOKUP(E456,J:J,1,0)=E456,"X",""),"")</f>
        <v/>
      </c>
      <c r="G456" t="str">
        <f>IF(J456&lt;&gt;"", INDEX($C$5:$C$1433, MATCH(J456, $E$5:$E$1433, 0)),"")</f>
        <v>12A9</v>
      </c>
      <c r="H456">
        <f>IF(J456&lt;&gt;"", INDEX($D$5:$D$1433, MATCH(J456, $E$5:$E$1433, 0)),"")</f>
        <v>0</v>
      </c>
      <c r="I456" t="str">
        <f>IFERROR(IF(J456&lt;&gt;"", INDEX($B$5:$B$1433, MATCH(J456, $E$5:$E$1433, 0)),""),"SAI")</f>
        <v>LƯU NGỌC THANH TRÚC</v>
      </c>
      <c r="J456">
        <v>32000395</v>
      </c>
      <c r="K456" t="str">
        <v xml:space="preserve"> 6:44:43 AM</v>
      </c>
      <c r="L456" t="str">
        <f>IFERROR(IF($N$5="Sáng",IF(MID(K456,2,7)-MID($L$2,2,7)&gt;0,"Trễ",""),IF(MID(K456,2,7)-MID($Q$2,2,7)&gt;0,"Trễ","")),"")</f>
        <v/>
      </c>
      <c r="M456">
        <f>IFERROR(IF($N$5="Sáng",MID(K456,2,7)-MID($L$2,2,7),MID(K456,2,7)-MID($Q$2,2,7)),"")</f>
        <v>-0.010612759259259252</v>
      </c>
      <c r="Q456" t="str">
        <f>IF(B456&lt;&gt;"",IF(AND(P456="",F456=""),"Không phép ",""),"")</f>
        <v xml:space="preserve">Không phép </v>
      </c>
      <c r="R456" t="str">
        <f>UPPER(B456)</f>
        <v>ĐẶNG TIẾN TÀI</v>
      </c>
      <c r="S456" t="str">
        <v>2026-2029</v>
      </c>
      <c r="T456" t="str">
        <f>IFERROR(IF(J456&lt;&gt;"", INDEX($S$5:$S$1433, MATCH(J456, $E$5:$E$1433, 0)),""),"")</f>
        <v>2024-2027</v>
      </c>
      <c r="U456" t="str">
        <v>13/6/2011</v>
      </c>
      <c r="V456">
        <f>IFERROR(IF(J456&lt;&gt;"", INDEX($U$5:$U$1433, MATCH(J456, $E$5:$E$1433, 0)),""),"")</f>
        <v>39974</v>
      </c>
      <c r="Y456">
        <f>Y455+10</f>
        <v>330004510</v>
      </c>
      <c r="Z456" t="str">
        <f>LEFT(Y456,8)</f>
        <v>33000451</v>
      </c>
      <c r="AA456" t="str">
        <v>TÀI</v>
      </c>
    </row>
    <row r="457">
      <c r="A457">
        <f>IF(B457&lt;&gt;"",A456+1,"")</f>
        <v>453</v>
      </c>
      <c r="B457" t="str">
        <v>NGUYỄN THANH THẢO</v>
      </c>
      <c r="C457" t="str">
        <v>10A8</v>
      </c>
      <c r="D457">
        <v>33000452</v>
      </c>
      <c r="E457">
        <v>20209051</v>
      </c>
      <c r="F457" t="str">
        <f>IFERROR(IF(VLOOKUP(E457,J:J,1,0)=E457,"X",""),"")</f>
        <v/>
      </c>
      <c r="G457" t="str">
        <f>IF(J457&lt;&gt;"", INDEX($C$5:$C$1433, MATCH(J457, $E$5:$E$1433, 0)),"")</f>
        <v>12A9</v>
      </c>
      <c r="H457">
        <f>IF(J457&lt;&gt;"", INDEX($D$5:$D$1433, MATCH(J457, $E$5:$E$1433, 0)),"")</f>
        <v>0</v>
      </c>
      <c r="I457" t="str">
        <f>IFERROR(IF(J457&lt;&gt;"", INDEX($B$5:$B$1433, MATCH(J457, $E$5:$E$1433, 0)),""),"SAI")</f>
        <v>LƯU NGỌC THANH TRÚC</v>
      </c>
      <c r="J457">
        <v>32000395</v>
      </c>
      <c r="K457" t="str">
        <v xml:space="preserve"> 6:44:44 AM</v>
      </c>
      <c r="L457" t="str">
        <f>IFERROR(IF($N$5="Sáng",IF(MID(K457,2,7)-MID($L$2,2,7)&gt;0,"Trễ",""),IF(MID(K457,2,7)-MID($Q$2,2,7)&gt;0,"Trễ","")),"")</f>
        <v/>
      </c>
      <c r="M457">
        <f>IFERROR(IF($N$5="Sáng",MID(K457,2,7)-MID($L$2,2,7),MID(K457,2,7)-MID($Q$2,2,7)),"")</f>
        <v>-0.010601185185185158</v>
      </c>
      <c r="Q457" t="str">
        <f>IF(B457&lt;&gt;"",IF(AND(P457="",F457=""),"Không phép ",""),"")</f>
        <v xml:space="preserve">Không phép </v>
      </c>
      <c r="R457" t="str">
        <f>UPPER(B457)</f>
        <v>NGUYỄN THANH THẢO</v>
      </c>
      <c r="S457" t="str">
        <v>2026-2029</v>
      </c>
      <c r="T457" t="str">
        <f>IFERROR(IF(J457&lt;&gt;"", INDEX($S$5:$S$1433, MATCH(J457, $E$5:$E$1433, 0)),""),"")</f>
        <v>2024-2027</v>
      </c>
      <c r="U457" t="str">
        <v>25/6/2011</v>
      </c>
      <c r="V457">
        <f>IFERROR(IF(J457&lt;&gt;"", INDEX($U$5:$U$1433, MATCH(J457, $E$5:$E$1433, 0)),""),"")</f>
        <v>39974</v>
      </c>
      <c r="Y457">
        <f>Y456+10</f>
        <v>330004520</v>
      </c>
      <c r="Z457" t="str">
        <f>LEFT(Y457,8)</f>
        <v>33000452</v>
      </c>
      <c r="AA457" t="str">
        <v>THẢO</v>
      </c>
    </row>
    <row r="458">
      <c r="A458">
        <f>IF(B458&lt;&gt;"",A457+1,"")</f>
        <v>454</v>
      </c>
      <c r="B458" t="str">
        <v>CHÂU HOÀNG THIỆN</v>
      </c>
      <c r="C458" t="str">
        <v>10A8</v>
      </c>
      <c r="D458">
        <v>33000453</v>
      </c>
      <c r="E458">
        <v>19442171</v>
      </c>
      <c r="F458" t="str">
        <f>IFERROR(IF(VLOOKUP(E458,J:J,1,0)=E458,"X",""),"")</f>
        <v/>
      </c>
      <c r="G458" t="str">
        <f>IF(J458&lt;&gt;"", INDEX($C$5:$C$1433, MATCH(J458, $E$5:$E$1433, 0)),"")</f>
        <v>12A11</v>
      </c>
      <c r="H458">
        <f>IF(J458&lt;&gt;"", INDEX($D$5:$D$1433, MATCH(J458, $E$5:$E$1433, 0)),"")</f>
        <v>0</v>
      </c>
      <c r="I458" t="str">
        <f>IFERROR(IF(J458&lt;&gt;"", INDEX($B$5:$B$1433, MATCH(J458, $E$5:$E$1433, 0)),""),"SAI")</f>
        <v>LÊ HOÀNG KHANG</v>
      </c>
      <c r="J458">
        <v>32000451</v>
      </c>
      <c r="K458" t="str">
        <v xml:space="preserve"> 6:44:45 AM</v>
      </c>
      <c r="L458" t="str">
        <f>IFERROR(IF($N$5="Sáng",IF(MID(K458,2,7)-MID($L$2,2,7)&gt;0,"Trễ",""),IF(MID(K458,2,7)-MID($Q$2,2,7)&gt;0,"Trễ","")),"")</f>
        <v/>
      </c>
      <c r="M458">
        <f>IFERROR(IF($N$5="Sáng",MID(K458,2,7)-MID($L$2,2,7),MID(K458,2,7)-MID($Q$2,2,7)),"")</f>
        <v>-0.010589611111111064</v>
      </c>
      <c r="Q458" t="str">
        <f>IF(B458&lt;&gt;"",IF(AND(P458="",F458=""),"Không phép ",""),"")</f>
        <v xml:space="preserve">Không phép </v>
      </c>
      <c r="R458" t="str">
        <f>UPPER(B458)</f>
        <v>CHÂU HOÀNG THIỆN</v>
      </c>
      <c r="S458" t="str">
        <v>2026-2029</v>
      </c>
      <c r="T458" t="str">
        <f>IFERROR(IF(J458&lt;&gt;"", INDEX($S$5:$S$1433, MATCH(J458, $E$5:$E$1433, 0)),""),"")</f>
        <v>2024-2027</v>
      </c>
      <c r="U458" t="str">
        <v>26/4/2011</v>
      </c>
      <c r="V458">
        <f>IFERROR(IF(J458&lt;&gt;"", INDEX($U$5:$U$1433, MATCH(J458, $E$5:$E$1433, 0)),""),"")</f>
        <v>40058</v>
      </c>
      <c r="Y458">
        <f>Y457+10</f>
        <v>330004530</v>
      </c>
      <c r="Z458" t="str">
        <f>LEFT(Y458,8)</f>
        <v>33000453</v>
      </c>
      <c r="AA458" t="str">
        <v>THIỆN</v>
      </c>
    </row>
    <row r="459">
      <c r="A459">
        <f>IF(B459&lt;&gt;"",A458+1,"")</f>
        <v>455</v>
      </c>
      <c r="B459" t="str">
        <v>DƯƠNG HOÀNG THIỆN</v>
      </c>
      <c r="C459" t="str">
        <v>10A8</v>
      </c>
      <c r="D459">
        <v>33000454</v>
      </c>
      <c r="E459">
        <v>19114731</v>
      </c>
      <c r="F459" t="str">
        <f>IFERROR(IF(VLOOKUP(E459,J:J,1,0)=E459,"X",""),"")</f>
        <v/>
      </c>
      <c r="G459" t="str">
        <f>IF(J459&lt;&gt;"", INDEX($C$5:$C$1433, MATCH(J459, $E$5:$E$1433, 0)),"")</f>
        <v>12A11</v>
      </c>
      <c r="H459">
        <f>IF(J459&lt;&gt;"", INDEX($D$5:$D$1433, MATCH(J459, $E$5:$E$1433, 0)),"")</f>
        <v>0</v>
      </c>
      <c r="I459" t="str">
        <f>IFERROR(IF(J459&lt;&gt;"", INDEX($B$5:$B$1433, MATCH(J459, $E$5:$E$1433, 0)),""),"SAI")</f>
        <v>NGUYỄN NGỌC HOÀNG TUYÊN</v>
      </c>
      <c r="J459">
        <v>32000472</v>
      </c>
      <c r="K459" t="str">
        <v xml:space="preserve"> 6:44:46 AM</v>
      </c>
      <c r="L459" t="str">
        <f>IFERROR(IF($N$5="Sáng",IF(MID(K459,2,7)-MID($L$2,2,7)&gt;0,"Trễ",""),IF(MID(K459,2,7)-MID($Q$2,2,7)&gt;0,"Trễ","")),"")</f>
        <v/>
      </c>
      <c r="M459">
        <f>IFERROR(IF($N$5="Sáng",MID(K459,2,7)-MID($L$2,2,7),MID(K459,2,7)-MID($Q$2,2,7)),"")</f>
        <v>-0.010578037037037025</v>
      </c>
      <c r="Q459" t="str">
        <f>IF(B459&lt;&gt;"",IF(AND(P459="",F459=""),"Không phép ",""),"")</f>
        <v xml:space="preserve">Không phép </v>
      </c>
      <c r="R459" t="str">
        <f>UPPER(B459)</f>
        <v>DƯƠNG HOÀNG THIỆN</v>
      </c>
      <c r="S459" t="str">
        <v>2026-2029</v>
      </c>
      <c r="T459" t="str">
        <f>IFERROR(IF(J459&lt;&gt;"", INDEX($S$5:$S$1433, MATCH(J459, $E$5:$E$1433, 0)),""),"")</f>
        <v>2024-2027</v>
      </c>
      <c r="U459" t="str">
        <v>20/7/2011</v>
      </c>
      <c r="V459">
        <f>IFERROR(IF(J459&lt;&gt;"", INDEX($U$5:$U$1433, MATCH(J459, $E$5:$E$1433, 0)),""),"")</f>
        <v>39791</v>
      </c>
      <c r="Y459">
        <f>Y458+10</f>
        <v>330004540</v>
      </c>
      <c r="Z459" t="str">
        <f>LEFT(Y459,8)</f>
        <v>33000454</v>
      </c>
      <c r="AA459" t="str">
        <v>THIỆN</v>
      </c>
    </row>
    <row r="460">
      <c r="A460">
        <f>IF(B460&lt;&gt;"",A459+1,"")</f>
        <v>456</v>
      </c>
      <c r="B460" t="str">
        <v>LÊ HOÀNG ANH THƠ</v>
      </c>
      <c r="C460" t="str">
        <v>10A8</v>
      </c>
      <c r="D460">
        <v>33000455</v>
      </c>
      <c r="E460">
        <v>20617227</v>
      </c>
      <c r="F460" t="str">
        <f>IFERROR(IF(VLOOKUP(E460,J:J,1,0)=E460,"X",""),"")</f>
        <v/>
      </c>
      <c r="G460" t="str">
        <f>IF(J460&lt;&gt;"", INDEX($C$5:$C$1433, MATCH(J460, $E$5:$E$1433, 0)),"")</f>
        <v>12A11</v>
      </c>
      <c r="H460">
        <f>IF(J460&lt;&gt;"", INDEX($D$5:$D$1433, MATCH(J460, $E$5:$E$1433, 0)),"")</f>
        <v>0</v>
      </c>
      <c r="I460" t="str">
        <f>IFERROR(IF(J460&lt;&gt;"", INDEX($B$5:$B$1433, MATCH(J460, $E$5:$E$1433, 0)),""),"SAI")</f>
        <v>NGUYỄN NGỌC HOÀNG TUYÊN</v>
      </c>
      <c r="J460">
        <v>32000472</v>
      </c>
      <c r="K460" t="str">
        <v xml:space="preserve"> 6:44:46 AM</v>
      </c>
      <c r="L460" t="str">
        <f>IFERROR(IF($N$5="Sáng",IF(MID(K460,2,7)-MID($L$2,2,7)&gt;0,"Trễ",""),IF(MID(K460,2,7)-MID($Q$2,2,7)&gt;0,"Trễ","")),"")</f>
        <v/>
      </c>
      <c r="M460">
        <f>IFERROR(IF($N$5="Sáng",MID(K460,2,7)-MID($L$2,2,7),MID(K460,2,7)-MID($Q$2,2,7)),"")</f>
        <v>-0.010578037037037025</v>
      </c>
      <c r="Q460" t="str">
        <f>IF(B460&lt;&gt;"",IF(AND(P460="",F460=""),"Không phép ",""),"")</f>
        <v xml:space="preserve">Không phép </v>
      </c>
      <c r="R460" t="str">
        <f>UPPER(B460)</f>
        <v>LÊ HOÀNG ANH THƠ</v>
      </c>
      <c r="S460" t="str">
        <v>2026-2029</v>
      </c>
      <c r="T460" t="str">
        <f>IFERROR(IF(J460&lt;&gt;"", INDEX($S$5:$S$1433, MATCH(J460, $E$5:$E$1433, 0)),""),"")</f>
        <v>2024-2027</v>
      </c>
      <c r="U460" t="str">
        <v>23/8/2011</v>
      </c>
      <c r="V460">
        <f>IFERROR(IF(J460&lt;&gt;"", INDEX($U$5:$U$1433, MATCH(J460, $E$5:$E$1433, 0)),""),"")</f>
        <v>39791</v>
      </c>
      <c r="Y460">
        <f>Y459+10</f>
        <v>330004550</v>
      </c>
      <c r="Z460" t="str">
        <f>LEFT(Y460,8)</f>
        <v>33000455</v>
      </c>
      <c r="AA460" t="str">
        <v>THƠ</v>
      </c>
    </row>
    <row r="461">
      <c r="A461">
        <f>IF(B461&lt;&gt;"",A460+1,"")</f>
        <v>457</v>
      </c>
      <c r="B461" t="str">
        <v>PHẠM THỊ ANH THƠ</v>
      </c>
      <c r="C461" t="str">
        <v>10A8</v>
      </c>
      <c r="D461">
        <v>33000456</v>
      </c>
      <c r="E461">
        <v>20238923</v>
      </c>
      <c r="F461" t="str">
        <f>IFERROR(IF(VLOOKUP(E461,J:J,1,0)=E461,"X",""),"")</f>
        <v/>
      </c>
      <c r="G461" t="str">
        <f>IF(J461&lt;&gt;"", INDEX($C$5:$C$1433, MATCH(J461, $E$5:$E$1433, 0)),"")</f>
        <v>12A8</v>
      </c>
      <c r="H461">
        <f>IF(J461&lt;&gt;"", INDEX($D$5:$D$1433, MATCH(J461, $E$5:$E$1433, 0)),"")</f>
        <v>0</v>
      </c>
      <c r="I461" t="str">
        <f>IFERROR(IF(J461&lt;&gt;"", INDEX($B$5:$B$1433, MATCH(J461, $E$5:$E$1433, 0)),""),"SAI")</f>
        <v>NGHIÊM XUÂN HOÀNG MINH KHOA</v>
      </c>
      <c r="J461">
        <v>32000320</v>
      </c>
      <c r="K461" t="str">
        <v xml:space="preserve"> 6:44:47 AM</v>
      </c>
      <c r="L461" t="str">
        <f>IFERROR(IF($N$5="Sáng",IF(MID(K461,2,7)-MID($L$2,2,7)&gt;0,"Trễ",""),IF(MID(K461,2,7)-MID($Q$2,2,7)&gt;0,"Trễ","")),"")</f>
        <v/>
      </c>
      <c r="M461">
        <f>IFERROR(IF($N$5="Sáng",MID(K461,2,7)-MID($L$2,2,7),MID(K461,2,7)-MID($Q$2,2,7)),"")</f>
        <v>-0.01056646296296293</v>
      </c>
      <c r="Q461" t="str">
        <f>IF(B461&lt;&gt;"",IF(AND(P461="",F461=""),"Không phép ",""),"")</f>
        <v xml:space="preserve">Không phép </v>
      </c>
      <c r="R461" t="str">
        <f>UPPER(B461)</f>
        <v>PHẠM THỊ ANH THƠ</v>
      </c>
      <c r="S461" t="str">
        <v>2026-2029</v>
      </c>
      <c r="T461" t="str">
        <f>IFERROR(IF(J461&lt;&gt;"", INDEX($S$5:$S$1433, MATCH(J461, $E$5:$E$1433, 0)),""),"")</f>
        <v>2024-2027</v>
      </c>
      <c r="U461" t="str">
        <v>23/9/2011</v>
      </c>
      <c r="V461">
        <f>IFERROR(IF(J461&lt;&gt;"", INDEX($U$5:$U$1433, MATCH(J461, $E$5:$E$1433, 0)),""),"")</f>
        <v>40092</v>
      </c>
      <c r="Y461">
        <f>Y460+10</f>
        <v>330004560</v>
      </c>
      <c r="Z461" t="str">
        <f>LEFT(Y461,8)</f>
        <v>33000456</v>
      </c>
      <c r="AA461" t="str">
        <v>THƠ</v>
      </c>
    </row>
    <row r="462">
      <c r="A462">
        <f>IF(B462&lt;&gt;"",A461+1,"")</f>
        <v>458</v>
      </c>
      <c r="B462" t="str">
        <v>NGUYỄN NGỌC BẢO TRANG</v>
      </c>
      <c r="C462" t="str">
        <v>10A8</v>
      </c>
      <c r="D462">
        <v>33000457</v>
      </c>
      <c r="E462">
        <v>19907643</v>
      </c>
      <c r="F462" t="str">
        <f>IFERROR(IF(VLOOKUP(E462,J:J,1,0)=E462,"X",""),"")</f>
        <v/>
      </c>
      <c r="G462" t="str">
        <f>IF(J462&lt;&gt;"", INDEX($C$5:$C$1433, MATCH(J462, $E$5:$E$1433, 0)),"")</f>
        <v>12A8</v>
      </c>
      <c r="H462">
        <f>IF(J462&lt;&gt;"", INDEX($D$5:$D$1433, MATCH(J462, $E$5:$E$1433, 0)),"")</f>
        <v>0</v>
      </c>
      <c r="I462" t="str">
        <f>IFERROR(IF(J462&lt;&gt;"", INDEX($B$5:$B$1433, MATCH(J462, $E$5:$E$1433, 0)),""),"SAI")</f>
        <v>NGHIÊM XUÂN HOÀNG MINH KHOA</v>
      </c>
      <c r="J462">
        <v>32000320</v>
      </c>
      <c r="K462" t="str">
        <v xml:space="preserve"> 6:44:48 AM</v>
      </c>
      <c r="L462" t="str">
        <f>IFERROR(IF($N$5="Sáng",IF(MID(K462,2,7)-MID($L$2,2,7)&gt;0,"Trễ",""),IF(MID(K462,2,7)-MID($Q$2,2,7)&gt;0,"Trễ","")),"")</f>
        <v/>
      </c>
      <c r="M462">
        <f>IFERROR(IF($N$5="Sáng",MID(K462,2,7)-MID($L$2,2,7),MID(K462,2,7)-MID($Q$2,2,7)),"")</f>
        <v>-0.010554888888888891</v>
      </c>
      <c r="Q462" t="str">
        <f>IF(B462&lt;&gt;"",IF(AND(P462="",F462=""),"Không phép ",""),"")</f>
        <v xml:space="preserve">Không phép </v>
      </c>
      <c r="R462" t="str">
        <f>UPPER(B462)</f>
        <v>NGUYỄN NGỌC BẢO TRANG</v>
      </c>
      <c r="S462" t="str">
        <v>2026-2029</v>
      </c>
      <c r="T462" t="str">
        <f>IFERROR(IF(J462&lt;&gt;"", INDEX($S$5:$S$1433, MATCH(J462, $E$5:$E$1433, 0)),""),"")</f>
        <v>2024-2027</v>
      </c>
      <c r="U462" t="str">
        <v>18/3/2011</v>
      </c>
      <c r="V462">
        <f>IFERROR(IF(J462&lt;&gt;"", INDEX($U$5:$U$1433, MATCH(J462, $E$5:$E$1433, 0)),""),"")</f>
        <v>40092</v>
      </c>
      <c r="Y462">
        <f>Y461+10</f>
        <v>330004570</v>
      </c>
      <c r="Z462" t="str">
        <f>LEFT(Y462,8)</f>
        <v>33000457</v>
      </c>
      <c r="AA462" t="str">
        <v>TRANG</v>
      </c>
    </row>
    <row r="463">
      <c r="A463">
        <f>IF(B463&lt;&gt;"",A462+1,"")</f>
        <v>459</v>
      </c>
      <c r="B463" t="str">
        <v>HUỲNH QUÁCH CÁT TƯỜNG</v>
      </c>
      <c r="C463" t="str">
        <v>10A8</v>
      </c>
      <c r="D463">
        <v>33000458</v>
      </c>
      <c r="E463">
        <v>19064411</v>
      </c>
      <c r="F463" t="str">
        <f>IFERROR(IF(VLOOKUP(E463,J:J,1,0)=E463,"X",""),"")</f>
        <v/>
      </c>
      <c r="G463" t="str">
        <f>IF(J463&lt;&gt;"", INDEX($C$5:$C$1433, MATCH(J463, $E$5:$E$1433, 0)),"")</f>
        <v>12A8</v>
      </c>
      <c r="H463">
        <f>IF(J463&lt;&gt;"", INDEX($D$5:$D$1433, MATCH(J463, $E$5:$E$1433, 0)),"")</f>
        <v>0</v>
      </c>
      <c r="I463" t="str">
        <f>IFERROR(IF(J463&lt;&gt;"", INDEX($B$5:$B$1433, MATCH(J463, $E$5:$E$1433, 0)),""),"SAI")</f>
        <v>NGHIÊM XUÂN HOÀNG MINH KHOA</v>
      </c>
      <c r="J463">
        <v>32000320</v>
      </c>
      <c r="K463" t="str">
        <v xml:space="preserve"> 6:44:49 AM</v>
      </c>
      <c r="L463" t="str">
        <f>IFERROR(IF($N$5="Sáng",IF(MID(K463,2,7)-MID($L$2,2,7)&gt;0,"Trễ",""),IF(MID(K463,2,7)-MID($Q$2,2,7)&gt;0,"Trễ","")),"")</f>
        <v/>
      </c>
      <c r="M463">
        <f>IFERROR(IF($N$5="Sáng",MID(K463,2,7)-MID($L$2,2,7),MID(K463,2,7)-MID($Q$2,2,7)),"")</f>
        <v>-0.010543314814814797</v>
      </c>
      <c r="Q463" t="str">
        <f>IF(B463&lt;&gt;"",IF(AND(P463="",F463=""),"Không phép ",""),"")</f>
        <v xml:space="preserve">Không phép </v>
      </c>
      <c r="R463" t="str">
        <f>UPPER(B463)</f>
        <v>HUỲNH QUÁCH CÁT TƯỜNG</v>
      </c>
      <c r="S463" t="str">
        <v>2026-2029</v>
      </c>
      <c r="T463" t="str">
        <f>IFERROR(IF(J463&lt;&gt;"", INDEX($S$5:$S$1433, MATCH(J463, $E$5:$E$1433, 0)),""),"")</f>
        <v>2024-2027</v>
      </c>
      <c r="U463" t="str">
        <v>04/01/2011</v>
      </c>
      <c r="V463">
        <f>IFERROR(IF(J463&lt;&gt;"", INDEX($U$5:$U$1433, MATCH(J463, $E$5:$E$1433, 0)),""),"")</f>
        <v>40092</v>
      </c>
      <c r="Y463">
        <f>Y462+10</f>
        <v>330004580</v>
      </c>
      <c r="Z463" t="str">
        <f>LEFT(Y463,8)</f>
        <v>33000458</v>
      </c>
      <c r="AA463" t="str">
        <v>TƯỜNG</v>
      </c>
    </row>
    <row r="464">
      <c r="A464">
        <f>IF(B464&lt;&gt;"",A463+1,"")</f>
        <v>460</v>
      </c>
      <c r="B464" t="str">
        <v>THỊ THANH VÂN</v>
      </c>
      <c r="C464" t="str">
        <v>10A8</v>
      </c>
      <c r="D464">
        <v>33000459</v>
      </c>
      <c r="E464">
        <v>20049355</v>
      </c>
      <c r="F464" t="str">
        <f>IFERROR(IF(VLOOKUP(E464,J:J,1,0)=E464,"X",""),"")</f>
        <v/>
      </c>
      <c r="G464" t="str">
        <f>IF(J464&lt;&gt;"", INDEX($C$5:$C$1433, MATCH(J464, $E$5:$E$1433, 0)),"")</f>
        <v>12A6</v>
      </c>
      <c r="H464">
        <f>IF(J464&lt;&gt;"", INDEX($D$5:$D$1433, MATCH(J464, $E$5:$E$1433, 0)),"")</f>
        <v>0</v>
      </c>
      <c r="I464" t="str">
        <f>IFERROR(IF(J464&lt;&gt;"", INDEX($B$5:$B$1433, MATCH(J464, $E$5:$E$1433, 0)),""),"SAI")</f>
        <v>TRẦN ĐÌNH TOẢN</v>
      </c>
      <c r="J464">
        <v>32000256</v>
      </c>
      <c r="K464" t="str">
        <v xml:space="preserve"> 6:44:49 AM</v>
      </c>
      <c r="L464" t="str">
        <f>IFERROR(IF($N$5="Sáng",IF(MID(K464,2,7)-MID($L$2,2,7)&gt;0,"Trễ",""),IF(MID(K464,2,7)-MID($Q$2,2,7)&gt;0,"Trễ","")),"")</f>
        <v/>
      </c>
      <c r="M464">
        <f>IFERROR(IF($N$5="Sáng",MID(K464,2,7)-MID($L$2,2,7),MID(K464,2,7)-MID($Q$2,2,7)),"")</f>
        <v>-0.010543314814814797</v>
      </c>
      <c r="Q464" t="str">
        <f>IF(B464&lt;&gt;"",IF(AND(P464="",F464=""),"Không phép ",""),"")</f>
        <v xml:space="preserve">Không phép </v>
      </c>
      <c r="R464" t="str">
        <f>UPPER(B464)</f>
        <v>THỊ THANH VÂN</v>
      </c>
      <c r="S464" t="str">
        <v>2026-2029</v>
      </c>
      <c r="T464" t="str">
        <f>IFERROR(IF(J464&lt;&gt;"", INDEX($S$5:$S$1433, MATCH(J464, $E$5:$E$1433, 0)),""),"")</f>
        <v>2024-2027</v>
      </c>
      <c r="U464" t="str">
        <v>15/11/2011</v>
      </c>
      <c r="V464">
        <f>IFERROR(IF(J464&lt;&gt;"", INDEX($U$5:$U$1433, MATCH(J464, $E$5:$E$1433, 0)),""),"")</f>
        <v>39905</v>
      </c>
      <c r="Y464">
        <f>Y463+10</f>
        <v>330004590</v>
      </c>
      <c r="Z464" t="str">
        <f>LEFT(Y464,8)</f>
        <v>33000459</v>
      </c>
      <c r="AA464" t="str">
        <v>VÂN</v>
      </c>
    </row>
    <row r="465">
      <c r="A465">
        <f>IF(B465&lt;&gt;"",A464+1,"")</f>
        <v>461</v>
      </c>
      <c r="B465" t="str">
        <v>THÁI KIẾN VĂN</v>
      </c>
      <c r="C465" t="str">
        <v>10A8</v>
      </c>
      <c r="D465">
        <v>33000460</v>
      </c>
      <c r="E465">
        <v>19454891</v>
      </c>
      <c r="F465" t="str">
        <f>IFERROR(IF(VLOOKUP(E465,J:J,1,0)=E465,"X",""),"")</f>
        <v/>
      </c>
      <c r="G465" t="str">
        <f>IF(J465&lt;&gt;"", INDEX($C$5:$C$1433, MATCH(J465, $E$5:$E$1433, 0)),"")</f>
        <v>11A5</v>
      </c>
      <c r="H465">
        <f>IF(J465&lt;&gt;"", INDEX($D$5:$D$1433, MATCH(J465, $E$5:$E$1433, 0)),"")</f>
        <v>0</v>
      </c>
      <c r="I465" t="str">
        <f>IFERROR(IF(J465&lt;&gt;"", INDEX($B$5:$B$1433, MATCH(J465, $E$5:$E$1433, 0)),""),"SAI")</f>
        <v>LƯƠNG THỊ YẾN NHƯ</v>
      </c>
      <c r="J465">
        <v>32000720</v>
      </c>
      <c r="K465" t="str">
        <v xml:space="preserve"> 6:44:50 AM</v>
      </c>
      <c r="L465" t="str">
        <f>IFERROR(IF($N$5="Sáng",IF(MID(K465,2,7)-MID($L$2,2,7)&gt;0,"Trễ",""),IF(MID(K465,2,7)-MID($Q$2,2,7)&gt;0,"Trễ","")),"")</f>
        <v/>
      </c>
      <c r="M465">
        <f>IFERROR(IF($N$5="Sáng",MID(K465,2,7)-MID($L$2,2,7),MID(K465,2,7)-MID($Q$2,2,7)),"")</f>
        <v>-0.010531740740740758</v>
      </c>
      <c r="Q465" t="str">
        <f>IF(B465&lt;&gt;"",IF(AND(P465="",F465=""),"Không phép ",""),"")</f>
        <v xml:space="preserve">Không phép </v>
      </c>
      <c r="R465" t="str">
        <f>UPPER(B465)</f>
        <v>THÁI KIẾN VĂN</v>
      </c>
      <c r="S465" t="str">
        <v>2026-2029</v>
      </c>
      <c r="T465" t="str">
        <f>IFERROR(IF(J465&lt;&gt;"", INDEX($S$5:$S$1433, MATCH(J465, $E$5:$E$1433, 0)),""),"")</f>
        <v>2025-2028</v>
      </c>
      <c r="U465" t="str">
        <v>25/10/2011</v>
      </c>
      <c r="V465" t="str">
        <f>IFERROR(IF(J465&lt;&gt;"", INDEX($U$5:$U$1433, MATCH(J465, $E$5:$E$1433, 0)),""),"")</f>
        <v>20/10/2010</v>
      </c>
      <c r="Y465">
        <f>Y464+10</f>
        <v>330004600</v>
      </c>
      <c r="Z465" t="str">
        <f>LEFT(Y465,8)</f>
        <v>33000460</v>
      </c>
      <c r="AA465" t="str">
        <v>VĂN</v>
      </c>
    </row>
    <row r="466">
      <c r="A466">
        <f>IF(B466&lt;&gt;"",A465+1,"")</f>
        <v>462</v>
      </c>
      <c r="B466" t="str">
        <v>LÊ NGUYỄN NHƯ Ý</v>
      </c>
      <c r="C466" t="str">
        <v>10A8</v>
      </c>
      <c r="D466">
        <v>33000461</v>
      </c>
      <c r="E466">
        <v>17944667</v>
      </c>
      <c r="F466" t="str">
        <f>IFERROR(IF(VLOOKUP(E466,J:J,1,0)=E466,"X",""),"")</f>
        <v/>
      </c>
      <c r="G466" t="str">
        <f>IF(J466&lt;&gt;"", INDEX($C$5:$C$1433, MATCH(J466, $E$5:$E$1433, 0)),"")</f>
        <v>11A5</v>
      </c>
      <c r="H466">
        <f>IF(J466&lt;&gt;"", INDEX($D$5:$D$1433, MATCH(J466, $E$5:$E$1433, 0)),"")</f>
        <v>0</v>
      </c>
      <c r="I466" t="str">
        <f>IFERROR(IF(J466&lt;&gt;"", INDEX($B$5:$B$1433, MATCH(J466, $E$5:$E$1433, 0)),""),"SAI")</f>
        <v>LƯƠNG THỊ YẾN NHƯ</v>
      </c>
      <c r="J466">
        <v>32000720</v>
      </c>
      <c r="K466" t="str">
        <v xml:space="preserve"> 6:44:51 AM</v>
      </c>
      <c r="L466" t="str">
        <f>IFERROR(IF($N$5="Sáng",IF(MID(K466,2,7)-MID($L$2,2,7)&gt;0,"Trễ",""),IF(MID(K466,2,7)-MID($Q$2,2,7)&gt;0,"Trễ","")),"")</f>
        <v/>
      </c>
      <c r="M466">
        <f>IFERROR(IF($N$5="Sáng",MID(K466,2,7)-MID($L$2,2,7),MID(K466,2,7)-MID($Q$2,2,7)),"")</f>
        <v>-0.010520166666666608</v>
      </c>
      <c r="Q466" t="str">
        <f>IF(B466&lt;&gt;"",IF(AND(P466="",F466=""),"Không phép ",""),"")</f>
        <v xml:space="preserve">Không phép </v>
      </c>
      <c r="R466" t="str">
        <f>UPPER(B466)</f>
        <v>LÊ NGUYỄN NHƯ Ý</v>
      </c>
      <c r="S466" t="str">
        <v>2026-2029</v>
      </c>
      <c r="T466" t="str">
        <f>IFERROR(IF(J466&lt;&gt;"", INDEX($S$5:$S$1433, MATCH(J466, $E$5:$E$1433, 0)),""),"")</f>
        <v>2025-2028</v>
      </c>
      <c r="U466" t="str">
        <v>08/9/2011</v>
      </c>
      <c r="V466" t="str">
        <f>IFERROR(IF(J466&lt;&gt;"", INDEX($U$5:$U$1433, MATCH(J466, $E$5:$E$1433, 0)),""),"")</f>
        <v>20/10/2010</v>
      </c>
      <c r="Y466">
        <f>Y465+10</f>
        <v>330004610</v>
      </c>
      <c r="Z466" t="str">
        <f>LEFT(Y466,8)</f>
        <v>33000461</v>
      </c>
      <c r="AA466" t="str">
        <v>Ý</v>
      </c>
    </row>
    <row r="467">
      <c r="A467">
        <f>IF(B467&lt;&gt;"",A466+1,"")</f>
        <v>463</v>
      </c>
      <c r="B467" t="str">
        <v>NGUYỄN NGỌC NHƯ Ý</v>
      </c>
      <c r="C467" t="str">
        <v>10A8</v>
      </c>
      <c r="D467">
        <v>33000462</v>
      </c>
      <c r="E467">
        <v>19222395</v>
      </c>
      <c r="F467" t="str">
        <f>IFERROR(IF(VLOOKUP(E467,J:J,1,0)=E467,"X",""),"")</f>
        <v/>
      </c>
      <c r="G467" t="str">
        <f>IF(J467&lt;&gt;"", INDEX($C$5:$C$1433, MATCH(J467, $E$5:$E$1433, 0)),"")</f>
        <v>11A6</v>
      </c>
      <c r="H467">
        <f>IF(J467&lt;&gt;"", INDEX($D$5:$D$1433, MATCH(J467, $E$5:$E$1433, 0)),"")</f>
        <v>0</v>
      </c>
      <c r="I467" t="str">
        <f>IFERROR(IF(J467&lt;&gt;"", INDEX($B$5:$B$1433, MATCH(J467, $E$5:$E$1433, 0)),""),"SAI")</f>
        <v>TRƯƠNG ANH THƠ</v>
      </c>
      <c r="J467">
        <v>32000767</v>
      </c>
      <c r="K467" t="str">
        <v xml:space="preserve"> 6:44:52 AM</v>
      </c>
      <c r="L467" t="str">
        <f>IFERROR(IF($N$5="Sáng",IF(MID(K467,2,7)-MID($L$2,2,7)&gt;0,"Trễ",""),IF(MID(K467,2,7)-MID($Q$2,2,7)&gt;0,"Trễ","")),"")</f>
        <v/>
      </c>
      <c r="M467">
        <f>IFERROR(IF($N$5="Sáng",MID(K467,2,7)-MID($L$2,2,7),MID(K467,2,7)-MID($Q$2,2,7)),"")</f>
        <v>-0.01050859259259257</v>
      </c>
      <c r="Q467" t="str">
        <f>IF(B467&lt;&gt;"",IF(AND(P467="",F467=""),"Không phép ",""),"")</f>
        <v xml:space="preserve">Không phép </v>
      </c>
      <c r="R467" t="str">
        <f>UPPER(B467)</f>
        <v>NGUYỄN NGỌC NHƯ Ý</v>
      </c>
      <c r="S467" t="str">
        <v>2026-2029</v>
      </c>
      <c r="T467" t="str">
        <f>IFERROR(IF(J467&lt;&gt;"", INDEX($S$5:$S$1433, MATCH(J467, $E$5:$E$1433, 0)),""),"")</f>
        <v>2025-2028</v>
      </c>
      <c r="U467" t="str">
        <v>27/11/2011</v>
      </c>
      <c r="V467" t="str">
        <f>IFERROR(IF(J467&lt;&gt;"", INDEX($U$5:$U$1433, MATCH(J467, $E$5:$E$1433, 0)),""),"")</f>
        <v>18/11/2010</v>
      </c>
      <c r="Y467">
        <f>Y466+10</f>
        <v>330004620</v>
      </c>
      <c r="Z467" t="str">
        <f>LEFT(Y467,8)</f>
        <v>33000462</v>
      </c>
      <c r="AA467" t="str">
        <v>Ý</v>
      </c>
    </row>
    <row r="468">
      <c r="A468">
        <f>IF(B468&lt;&gt;"",A467+1,"")</f>
        <v>464</v>
      </c>
      <c r="B468" t="str">
        <v>TRẦN LÂM THÙY ANH</v>
      </c>
      <c r="C468" t="str">
        <v>10A9</v>
      </c>
      <c r="D468">
        <v>33000463</v>
      </c>
      <c r="E468">
        <v>18007083</v>
      </c>
      <c r="F468" t="str">
        <f>IFERROR(IF(VLOOKUP(E468,J:J,1,0)=E468,"X",""),"")</f>
        <v/>
      </c>
      <c r="G468" t="str">
        <f>IF(J468&lt;&gt;"", INDEX($C$5:$C$1433, MATCH(J468, $E$5:$E$1433, 0)),"")</f>
        <v>11A6</v>
      </c>
      <c r="H468">
        <f>IF(J468&lt;&gt;"", INDEX($D$5:$D$1433, MATCH(J468, $E$5:$E$1433, 0)),"")</f>
        <v>0</v>
      </c>
      <c r="I468" t="str">
        <f>IFERROR(IF(J468&lt;&gt;"", INDEX($B$5:$B$1433, MATCH(J468, $E$5:$E$1433, 0)),""),"SAI")</f>
        <v>TRƯƠNG ANH THƠ</v>
      </c>
      <c r="J468">
        <v>32000767</v>
      </c>
      <c r="K468" t="str">
        <v xml:space="preserve"> 6:44:52 AM</v>
      </c>
      <c r="L468" t="str">
        <f>IFERROR(IF($N$5="Sáng",IF(MID(K468,2,7)-MID($L$2,2,7)&gt;0,"Trễ",""),IF(MID(K468,2,7)-MID($Q$2,2,7)&gt;0,"Trễ","")),"")</f>
        <v/>
      </c>
      <c r="M468">
        <f>IFERROR(IF($N$5="Sáng",MID(K468,2,7)-MID($L$2,2,7),MID(K468,2,7)-MID($Q$2,2,7)),"")</f>
        <v>-0.01050859259259257</v>
      </c>
      <c r="Q468" t="str">
        <f>IF(B468&lt;&gt;"",IF(AND(P468="",F468=""),"Không phép ",""),"")</f>
        <v xml:space="preserve">Không phép </v>
      </c>
      <c r="R468" t="str">
        <f>UPPER(B468)</f>
        <v>TRẦN LÂM THÙY ANH</v>
      </c>
      <c r="S468" t="str">
        <v>2026-2029</v>
      </c>
      <c r="T468" t="str">
        <f>IFERROR(IF(J468&lt;&gt;"", INDEX($S$5:$S$1433, MATCH(J468, $E$5:$E$1433, 0)),""),"")</f>
        <v>2025-2028</v>
      </c>
      <c r="U468" t="str">
        <v>01/8/2011</v>
      </c>
      <c r="V468" t="str">
        <f>IFERROR(IF(J468&lt;&gt;"", INDEX($U$5:$U$1433, MATCH(J468, $E$5:$E$1433, 0)),""),"")</f>
        <v>18/11/2010</v>
      </c>
      <c r="Y468">
        <f>Y467+10</f>
        <v>330004630</v>
      </c>
      <c r="Z468" t="str">
        <f>LEFT(Y468,8)</f>
        <v>33000463</v>
      </c>
      <c r="AA468" t="str">
        <v>ANH</v>
      </c>
    </row>
    <row r="469">
      <c r="A469">
        <f>IF(B469&lt;&gt;"",A468+1,"")</f>
        <v>465</v>
      </c>
      <c r="B469" t="str">
        <v>TRẦN NGỌC HUYỀN ANH</v>
      </c>
      <c r="C469" t="str">
        <v>10A9</v>
      </c>
      <c r="D469">
        <v>33000464</v>
      </c>
      <c r="E469">
        <v>20052779</v>
      </c>
      <c r="F469" t="str">
        <f>IFERROR(IF(VLOOKUP(E469,J:J,1,0)=E469,"X",""),"")</f>
        <v/>
      </c>
      <c r="G469" t="str">
        <f>IF(J469&lt;&gt;"", INDEX($C$5:$C$1433, MATCH(J469, $E$5:$E$1433, 0)),"")</f>
        <v>12A2</v>
      </c>
      <c r="H469">
        <f>IF(J469&lt;&gt;"", INDEX($D$5:$D$1433, MATCH(J469, $E$5:$E$1433, 0)),"")</f>
        <v>0</v>
      </c>
      <c r="I469" t="str">
        <f>IFERROR(IF(J469&lt;&gt;"", INDEX($B$5:$B$1433, MATCH(J469, $E$5:$E$1433, 0)),""),"SAI")</f>
        <v>TRƯƠNG THỊ THUÝ AN</v>
      </c>
      <c r="J469">
        <v>32000045</v>
      </c>
      <c r="K469" t="str">
        <v xml:space="preserve"> 6:44:53 AM</v>
      </c>
      <c r="L469" t="str">
        <f>IFERROR(IF($N$5="Sáng",IF(MID(K469,2,7)-MID($L$2,2,7)&gt;0,"Trễ",""),IF(MID(K469,2,7)-MID($Q$2,2,7)&gt;0,"Trễ","")),"")</f>
        <v/>
      </c>
      <c r="M469">
        <f>IFERROR(IF($N$5="Sáng",MID(K469,2,7)-MID($L$2,2,7),MID(K469,2,7)-MID($Q$2,2,7)),"")</f>
        <v>-0.01049701851851853</v>
      </c>
      <c r="Q469" t="str">
        <f>IF(B469&lt;&gt;"",IF(AND(P469="",F469=""),"Không phép ",""),"")</f>
        <v xml:space="preserve">Không phép </v>
      </c>
      <c r="R469" t="str">
        <f>UPPER(B469)</f>
        <v>TRẦN NGỌC HUYỀN ANH</v>
      </c>
      <c r="S469" t="str">
        <v>2026-2029</v>
      </c>
      <c r="T469" t="str">
        <f>IFERROR(IF(J469&lt;&gt;"", INDEX($S$5:$S$1433, MATCH(J469, $E$5:$E$1433, 0)),""),"")</f>
        <v>2024-2027</v>
      </c>
      <c r="U469" t="str">
        <v>26/3/2011</v>
      </c>
      <c r="V469" t="str">
        <f>IFERROR(IF(J469&lt;&gt;"", INDEX($U$5:$U$1433, MATCH(J469, $E$5:$E$1433, 0)),""),"")</f>
        <v>30/09/2009</v>
      </c>
      <c r="Y469">
        <f>Y468+10</f>
        <v>330004640</v>
      </c>
      <c r="Z469" t="str">
        <f>LEFT(Y469,8)</f>
        <v>33000464</v>
      </c>
      <c r="AA469" t="str">
        <v>ANH</v>
      </c>
    </row>
    <row r="470">
      <c r="A470">
        <f>IF(B470&lt;&gt;"",A469+1,"")</f>
        <v>466</v>
      </c>
      <c r="B470" t="str">
        <v>TRẦN NGUYỄN TIỂU BĂNG</v>
      </c>
      <c r="C470" t="str">
        <v>10A9</v>
      </c>
      <c r="D470">
        <v>33000465</v>
      </c>
      <c r="E470">
        <v>19461595</v>
      </c>
      <c r="F470" t="str">
        <f>IFERROR(IF(VLOOKUP(E470,J:J,1,0)=E470,"X",""),"")</f>
        <v/>
      </c>
      <c r="G470" t="str">
        <f>IF(J470&lt;&gt;"", INDEX($C$5:$C$1433, MATCH(J470, $E$5:$E$1433, 0)),"")</f>
        <v>12A2</v>
      </c>
      <c r="H470">
        <f>IF(J470&lt;&gt;"", INDEX($D$5:$D$1433, MATCH(J470, $E$5:$E$1433, 0)),"")</f>
        <v>0</v>
      </c>
      <c r="I470" t="str">
        <f>IFERROR(IF(J470&lt;&gt;"", INDEX($B$5:$B$1433, MATCH(J470, $E$5:$E$1433, 0)),""),"SAI")</f>
        <v>TRƯƠNG THỊ THUÝ AN</v>
      </c>
      <c r="J470">
        <v>32000045</v>
      </c>
      <c r="K470" t="str">
        <v xml:space="preserve"> 6:44:54 AM</v>
      </c>
      <c r="L470" t="str">
        <f>IFERROR(IF($N$5="Sáng",IF(MID(K470,2,7)-MID($L$2,2,7)&gt;0,"Trễ",""),IF(MID(K470,2,7)-MID($Q$2,2,7)&gt;0,"Trễ","")),"")</f>
        <v/>
      </c>
      <c r="M470">
        <f>IFERROR(IF($N$5="Sáng",MID(K470,2,7)-MID($L$2,2,7),MID(K470,2,7)-MID($Q$2,2,7)),"")</f>
        <v>-0.010485444444444436</v>
      </c>
      <c r="Q470" t="str">
        <f>IF(B470&lt;&gt;"",IF(AND(P470="",F470=""),"Không phép ",""),"")</f>
        <v xml:space="preserve">Không phép </v>
      </c>
      <c r="R470" t="str">
        <f>UPPER(B470)</f>
        <v>TRẦN NGUYỄN TIỂU BĂNG</v>
      </c>
      <c r="S470" t="str">
        <v>2026-2029</v>
      </c>
      <c r="T470" t="str">
        <f>IFERROR(IF(J470&lt;&gt;"", INDEX($S$5:$S$1433, MATCH(J470, $E$5:$E$1433, 0)),""),"")</f>
        <v>2024-2027</v>
      </c>
      <c r="U470" t="str">
        <v>08/10/2011</v>
      </c>
      <c r="V470" t="str">
        <f>IFERROR(IF(J470&lt;&gt;"", INDEX($U$5:$U$1433, MATCH(J470, $E$5:$E$1433, 0)),""),"")</f>
        <v>30/09/2009</v>
      </c>
      <c r="Y470">
        <f>Y469+10</f>
        <v>330004650</v>
      </c>
      <c r="Z470" t="str">
        <f>LEFT(Y470,8)</f>
        <v>33000465</v>
      </c>
      <c r="AA470" t="str">
        <v>BĂNG</v>
      </c>
    </row>
    <row r="471">
      <c r="A471">
        <f>IF(B471&lt;&gt;"",A470+1,"")</f>
        <v>467</v>
      </c>
      <c r="B471" t="str">
        <v>HUỲNH GIA BẢO</v>
      </c>
      <c r="C471" t="str">
        <v>10A9</v>
      </c>
      <c r="D471">
        <v>33000466</v>
      </c>
      <c r="E471">
        <v>19505035</v>
      </c>
      <c r="F471" t="str">
        <f>IFERROR(IF(VLOOKUP(E471,J:J,1,0)=E471,"X",""),"")</f>
        <v/>
      </c>
      <c r="G471" t="str">
        <f>IF(J471&lt;&gt;"", INDEX($C$5:$C$1433, MATCH(J471, $E$5:$E$1433, 0)),"")</f>
        <v>12A8</v>
      </c>
      <c r="H471">
        <f>IF(J471&lt;&gt;"", INDEX($D$5:$D$1433, MATCH(J471, $E$5:$E$1433, 0)),"")</f>
        <v>0</v>
      </c>
      <c r="I471" t="str">
        <f>IFERROR(IF(J471&lt;&gt;"", INDEX($B$5:$B$1433, MATCH(J471, $E$5:$E$1433, 0)),""),"SAI")</f>
        <v>NGHIÊM THỊ NGỌC THẢO</v>
      </c>
      <c r="J471">
        <v>32000337</v>
      </c>
      <c r="K471" t="str">
        <v xml:space="preserve"> 6:44:55 AM</v>
      </c>
      <c r="L471" t="str">
        <f>IFERROR(IF($N$5="Sáng",IF(MID(K471,2,7)-MID($L$2,2,7)&gt;0,"Trễ",""),IF(MID(K471,2,7)-MID($Q$2,2,7)&gt;0,"Trễ","")),"")</f>
        <v/>
      </c>
      <c r="M471">
        <f>IFERROR(IF($N$5="Sáng",MID(K471,2,7)-MID($L$2,2,7),MID(K471,2,7)-MID($Q$2,2,7)),"")</f>
        <v>-0.010473870370370342</v>
      </c>
      <c r="Q471" t="str">
        <f>IF(B471&lt;&gt;"",IF(AND(P471="",F471=""),"Không phép ",""),"")</f>
        <v xml:space="preserve">Không phép </v>
      </c>
      <c r="R471" t="str">
        <f>UPPER(B471)</f>
        <v>HUỲNH GIA BẢO</v>
      </c>
      <c r="S471" t="str">
        <v>2026-2029</v>
      </c>
      <c r="T471" t="str">
        <f>IFERROR(IF(J471&lt;&gt;"", INDEX($S$5:$S$1433, MATCH(J471, $E$5:$E$1433, 0)),""),"")</f>
        <v>2024-2027</v>
      </c>
      <c r="U471" t="str">
        <v>04/12/2011</v>
      </c>
      <c r="V471" t="str">
        <f>IFERROR(IF(J471&lt;&gt;"", INDEX($U$5:$U$1433, MATCH(J471, $E$5:$E$1433, 0)),""),"")</f>
        <v>16/04/2009</v>
      </c>
      <c r="Y471">
        <f>Y470+10</f>
        <v>330004660</v>
      </c>
      <c r="Z471" t="str">
        <f>LEFT(Y471,8)</f>
        <v>33000466</v>
      </c>
      <c r="AA471" t="str">
        <v>BẢO</v>
      </c>
    </row>
    <row r="472">
      <c r="A472">
        <f>IF(B472&lt;&gt;"",A471+1,"")</f>
        <v>468</v>
      </c>
      <c r="B472" t="str">
        <v>TRẦN NGUYỄN LINH ĐA</v>
      </c>
      <c r="C472" t="str">
        <v>10A9</v>
      </c>
      <c r="D472">
        <v>33000467</v>
      </c>
      <c r="E472">
        <v>19445339</v>
      </c>
      <c r="F472" t="str">
        <f>IFERROR(IF(VLOOKUP(E472,J:J,1,0)=E472,"X",""),"")</f>
        <v/>
      </c>
      <c r="G472" t="str">
        <f>IF(J472&lt;&gt;"", INDEX($C$5:$C$1433, MATCH(J472, $E$5:$E$1433, 0)),"")</f>
        <v>11A2</v>
      </c>
      <c r="H472">
        <f>IF(J472&lt;&gt;"", INDEX($D$5:$D$1433, MATCH(J472, $E$5:$E$1433, 0)),"")</f>
        <v>0</v>
      </c>
      <c r="I472" t="str">
        <f>IFERROR(IF(J472&lt;&gt;"", INDEX($B$5:$B$1433, MATCH(J472, $E$5:$E$1433, 0)),""),"SAI")</f>
        <v>VÕ HOÀNG TIẾN</v>
      </c>
      <c r="J472">
        <v>32000601</v>
      </c>
      <c r="K472" t="str">
        <v xml:space="preserve"> 6:44:56 AM</v>
      </c>
      <c r="L472" t="str">
        <f>IFERROR(IF($N$5="Sáng",IF(MID(K472,2,7)-MID($L$2,2,7)&gt;0,"Trễ",""),IF(MID(K472,2,7)-MID($Q$2,2,7)&gt;0,"Trễ","")),"")</f>
        <v/>
      </c>
      <c r="M472">
        <f>IFERROR(IF($N$5="Sáng",MID(K472,2,7)-MID($L$2,2,7),MID(K472,2,7)-MID($Q$2,2,7)),"")</f>
        <v>-0.010462296296296303</v>
      </c>
      <c r="Q472" t="str">
        <f>IF(B472&lt;&gt;"",IF(AND(P472="",F472=""),"Không phép ",""),"")</f>
        <v xml:space="preserve">Không phép </v>
      </c>
      <c r="R472" t="str">
        <f>UPPER(B472)</f>
        <v>TRẦN NGUYỄN LINH ĐA</v>
      </c>
      <c r="S472" t="str">
        <v>2026-2029</v>
      </c>
      <c r="T472" t="str">
        <f>IFERROR(IF(J472&lt;&gt;"", INDEX($S$5:$S$1433, MATCH(J472, $E$5:$E$1433, 0)),""),"")</f>
        <v>2025-2028</v>
      </c>
      <c r="U472" t="str">
        <v>21/01/2011</v>
      </c>
      <c r="V472" t="str">
        <f>IFERROR(IF(J472&lt;&gt;"", INDEX($U$5:$U$1433, MATCH(J472, $E$5:$E$1433, 0)),""),"")</f>
        <v>19/12/2010</v>
      </c>
      <c r="Y472">
        <f>Y471+10</f>
        <v>330004670</v>
      </c>
      <c r="Z472" t="str">
        <f>LEFT(Y472,8)</f>
        <v>33000467</v>
      </c>
      <c r="AA472" t="str">
        <v>ĐA</v>
      </c>
    </row>
    <row r="473">
      <c r="A473">
        <f>IF(B473&lt;&gt;"",A472+1,"")</f>
        <v>469</v>
      </c>
      <c r="B473" t="str">
        <v>NGUYỄN THỊ NGỌC DIỆP</v>
      </c>
      <c r="C473" t="str">
        <v>10A9</v>
      </c>
      <c r="D473">
        <v>33000468</v>
      </c>
      <c r="E473">
        <v>20505419</v>
      </c>
      <c r="F473" t="str">
        <f>IFERROR(IF(VLOOKUP(E473,J:J,1,0)=E473,"X",""),"")</f>
        <v/>
      </c>
      <c r="G473" t="str">
        <f>IF(J473&lt;&gt;"", INDEX($C$5:$C$1433, MATCH(J473, $E$5:$E$1433, 0)),"")</f>
        <v>11A2</v>
      </c>
      <c r="H473">
        <f>IF(J473&lt;&gt;"", INDEX($D$5:$D$1433, MATCH(J473, $E$5:$E$1433, 0)),"")</f>
        <v>0</v>
      </c>
      <c r="I473" t="str">
        <f>IFERROR(IF(J473&lt;&gt;"", INDEX($B$5:$B$1433, MATCH(J473, $E$5:$E$1433, 0)),""),"SAI")</f>
        <v>LÂM CHẤN HUY</v>
      </c>
      <c r="J473">
        <v>32000584</v>
      </c>
      <c r="K473" t="str">
        <v xml:space="preserve"> 6:44:58 AM</v>
      </c>
      <c r="L473" t="str">
        <f>IFERROR(IF($N$5="Sáng",IF(MID(K473,2,7)-MID($L$2,2,7)&gt;0,"Trễ",""),IF(MID(K473,2,7)-MID($Q$2,2,7)&gt;0,"Trễ","")),"")</f>
        <v/>
      </c>
      <c r="M473">
        <f>IFERROR(IF($N$5="Sáng",MID(K473,2,7)-MID($L$2,2,7),MID(K473,2,7)-MID($Q$2,2,7)),"")</f>
        <v>-0.010439148148148114</v>
      </c>
      <c r="Q473" t="str">
        <f>IF(B473&lt;&gt;"",IF(AND(P473="",F473=""),"Không phép ",""),"")</f>
        <v xml:space="preserve">Không phép </v>
      </c>
      <c r="R473" t="str">
        <f>UPPER(B473)</f>
        <v>NGUYỄN THỊ NGỌC DIỆP</v>
      </c>
      <c r="S473" t="str">
        <v>2026-2029</v>
      </c>
      <c r="T473" t="str">
        <f>IFERROR(IF(J473&lt;&gt;"", INDEX($S$5:$S$1433, MATCH(J473, $E$5:$E$1433, 0)),""),"")</f>
        <v>2025-2028</v>
      </c>
      <c r="U473" t="str">
        <v>25/12/2011</v>
      </c>
      <c r="V473">
        <f>IFERROR(IF(J473&lt;&gt;"", INDEX($U$5:$U$1433, MATCH(J473, $E$5:$E$1433, 0)),""),"")</f>
        <v>40492</v>
      </c>
      <c r="Y473">
        <f>Y472+10</f>
        <v>330004680</v>
      </c>
      <c r="Z473" t="str">
        <f>LEFT(Y473,8)</f>
        <v>33000468</v>
      </c>
      <c r="AA473" t="str">
        <v>DIỆP</v>
      </c>
    </row>
    <row r="474">
      <c r="A474">
        <f>IF(B474&lt;&gt;"",A473+1,"")</f>
        <v>470</v>
      </c>
      <c r="B474" t="str">
        <v>TÔ THỊ CẨM DUYÊN</v>
      </c>
      <c r="C474" t="str">
        <v>10A9</v>
      </c>
      <c r="D474">
        <v>33000469</v>
      </c>
      <c r="E474">
        <v>20530971</v>
      </c>
      <c r="F474" t="str">
        <f>IFERROR(IF(VLOOKUP(E474,J:J,1,0)=E474,"X",""),"")</f>
        <v/>
      </c>
      <c r="G474" t="str">
        <f>IF(J474&lt;&gt;"", INDEX($C$5:$C$1433, MATCH(J474, $E$5:$E$1433, 0)),"")</f>
        <v>11A2</v>
      </c>
      <c r="H474">
        <f>IF(J474&lt;&gt;"", INDEX($D$5:$D$1433, MATCH(J474, $E$5:$E$1433, 0)),"")</f>
        <v>0</v>
      </c>
      <c r="I474" t="str">
        <f>IFERROR(IF(J474&lt;&gt;"", INDEX($B$5:$B$1433, MATCH(J474, $E$5:$E$1433, 0)),""),"SAI")</f>
        <v>LÂM CHẤN HUY</v>
      </c>
      <c r="J474">
        <v>32000584</v>
      </c>
      <c r="K474" t="str">
        <v xml:space="preserve"> 6:44:59 AM</v>
      </c>
      <c r="L474" t="str">
        <f>IFERROR(IF($N$5="Sáng",IF(MID(K474,2,7)-MID($L$2,2,7)&gt;0,"Trễ",""),IF(MID(K474,2,7)-MID($Q$2,2,7)&gt;0,"Trễ","")),"")</f>
        <v/>
      </c>
      <c r="M474">
        <f>IFERROR(IF($N$5="Sáng",MID(K474,2,7)-MID($L$2,2,7),MID(K474,2,7)-MID($Q$2,2,7)),"")</f>
        <v>-0.010427574074074075</v>
      </c>
      <c r="Q474" t="str">
        <f>IF(B474&lt;&gt;"",IF(AND(P474="",F474=""),"Không phép ",""),"")</f>
        <v xml:space="preserve">Không phép </v>
      </c>
      <c r="R474" t="str">
        <f>UPPER(B474)</f>
        <v>TÔ THỊ CẨM DUYÊN</v>
      </c>
      <c r="S474" t="str">
        <v>2026-2029</v>
      </c>
      <c r="T474" t="str">
        <f>IFERROR(IF(J474&lt;&gt;"", INDEX($S$5:$S$1433, MATCH(J474, $E$5:$E$1433, 0)),""),"")</f>
        <v>2025-2028</v>
      </c>
      <c r="U474" t="str">
        <v>03/8/2011</v>
      </c>
      <c r="V474">
        <f>IFERROR(IF(J474&lt;&gt;"", INDEX($U$5:$U$1433, MATCH(J474, $E$5:$E$1433, 0)),""),"")</f>
        <v>40492</v>
      </c>
      <c r="Y474">
        <f>Y473+10</f>
        <v>330004690</v>
      </c>
      <c r="Z474" t="str">
        <f>LEFT(Y474,8)</f>
        <v>33000469</v>
      </c>
      <c r="AA474" t="str">
        <v>DUYÊN</v>
      </c>
    </row>
    <row r="475">
      <c r="A475">
        <f>IF(B475&lt;&gt;"",A474+1,"")</f>
        <v>471</v>
      </c>
      <c r="B475" t="str">
        <v>NGUYỄN THỊ HỒNG GẤM</v>
      </c>
      <c r="C475" t="str">
        <v>10A9</v>
      </c>
      <c r="D475">
        <v>33000470</v>
      </c>
      <c r="E475">
        <v>19131611</v>
      </c>
      <c r="F475" t="str">
        <f>IFERROR(IF(VLOOKUP(E475,J:J,1,0)=E475,"X",""),"")</f>
        <v/>
      </c>
      <c r="G475" t="str">
        <f>IF(J475&lt;&gt;"", INDEX($C$5:$C$1433, MATCH(J475, $E$5:$E$1433, 0)),"")</f>
        <v>12A7</v>
      </c>
      <c r="H475">
        <f>IF(J475&lt;&gt;"", INDEX($D$5:$D$1433, MATCH(J475, $E$5:$E$1433, 0)),"")</f>
        <v>0</v>
      </c>
      <c r="I475" t="str">
        <f>IFERROR(IF(J475&lt;&gt;"", INDEX($B$5:$B$1433, MATCH(J475, $E$5:$E$1433, 0)),""),"SAI")</f>
        <v>VÕ DOÃN THÔNG</v>
      </c>
      <c r="J475">
        <v>32000298</v>
      </c>
      <c r="K475" t="str">
        <v xml:space="preserve"> 6:45:00 AM</v>
      </c>
      <c r="L475" t="str">
        <f>IFERROR(IF($N$5="Sáng",IF(MID(K475,2,7)-MID($L$2,2,7)&gt;0,"Trễ",""),IF(MID(K475,2,7)-MID($Q$2,2,7)&gt;0,"Trễ","")),"")</f>
        <v/>
      </c>
      <c r="M475">
        <f>IFERROR(IF($N$5="Sáng",MID(K475,2,7)-MID($L$2,2,7),MID(K475,2,7)-MID($Q$2,2,7)),"")</f>
        <v>-0.01041599999999998</v>
      </c>
      <c r="Q475" t="str">
        <f>IF(B475&lt;&gt;"",IF(AND(P475="",F475=""),"Không phép ",""),"")</f>
        <v xml:space="preserve">Không phép </v>
      </c>
      <c r="R475" t="str">
        <f>UPPER(B475)</f>
        <v>NGUYỄN THỊ HỒNG GẤM</v>
      </c>
      <c r="S475" t="str">
        <v>2026-2029</v>
      </c>
      <c r="T475" t="str">
        <f>IFERROR(IF(J475&lt;&gt;"", INDEX($S$5:$S$1433, MATCH(J475, $E$5:$E$1433, 0)),""),"")</f>
        <v>2024-2027</v>
      </c>
      <c r="U475" t="str">
        <v>30/10/2011</v>
      </c>
      <c r="V475">
        <f>IFERROR(IF(J475&lt;&gt;"", INDEX($U$5:$U$1433, MATCH(J475, $E$5:$E$1433, 0)),""),"")</f>
        <v>40037</v>
      </c>
      <c r="Y475">
        <f>Y474+10</f>
        <v>330004700</v>
      </c>
      <c r="Z475" t="str">
        <f>LEFT(Y475,8)</f>
        <v>33000470</v>
      </c>
      <c r="AA475" t="str">
        <v>GẤM</v>
      </c>
    </row>
    <row r="476">
      <c r="A476">
        <f>IF(B476&lt;&gt;"",A475+1,"")</f>
        <v>472</v>
      </c>
      <c r="B476" t="str">
        <v>BÙI HOÀNG NGỌC HÂN</v>
      </c>
      <c r="C476" t="str">
        <v>10A9</v>
      </c>
      <c r="D476">
        <v>33000471</v>
      </c>
      <c r="E476">
        <v>19757115</v>
      </c>
      <c r="F476" t="str">
        <f>IFERROR(IF(VLOOKUP(E476,J:J,1,0)=E476,"X",""),"")</f>
        <v/>
      </c>
      <c r="G476" t="str">
        <f>IF(J476&lt;&gt;"", INDEX($C$5:$C$1433, MATCH(J476, $E$5:$E$1433, 0)),"")</f>
        <v>12A7</v>
      </c>
      <c r="H476">
        <f>IF(J476&lt;&gt;"", INDEX($D$5:$D$1433, MATCH(J476, $E$5:$E$1433, 0)),"")</f>
        <v>0</v>
      </c>
      <c r="I476" t="str">
        <f>IFERROR(IF(J476&lt;&gt;"", INDEX($B$5:$B$1433, MATCH(J476, $E$5:$E$1433, 0)),""),"SAI")</f>
        <v>VÕ DOÃN THÔNG</v>
      </c>
      <c r="J476">
        <v>32000298</v>
      </c>
      <c r="K476" t="str">
        <v xml:space="preserve"> 6:45:00 AM</v>
      </c>
      <c r="L476" t="str">
        <f>IFERROR(IF($N$5="Sáng",IF(MID(K476,2,7)-MID($L$2,2,7)&gt;0,"Trễ",""),IF(MID(K476,2,7)-MID($Q$2,2,7)&gt;0,"Trễ","")),"")</f>
        <v/>
      </c>
      <c r="M476">
        <f>IFERROR(IF($N$5="Sáng",MID(K476,2,7)-MID($L$2,2,7),MID(K476,2,7)-MID($Q$2,2,7)),"")</f>
        <v>-0.01041599999999998</v>
      </c>
      <c r="Q476" t="str">
        <f>IF(B476&lt;&gt;"",IF(AND(P476="",F476=""),"Không phép ",""),"")</f>
        <v xml:space="preserve">Không phép </v>
      </c>
      <c r="R476" t="str">
        <f>UPPER(B476)</f>
        <v>BÙI HOÀNG NGỌC HÂN</v>
      </c>
      <c r="S476" t="str">
        <v>2026-2029</v>
      </c>
      <c r="T476" t="str">
        <f>IFERROR(IF(J476&lt;&gt;"", INDEX($S$5:$S$1433, MATCH(J476, $E$5:$E$1433, 0)),""),"")</f>
        <v>2024-2027</v>
      </c>
      <c r="U476" t="str">
        <v>11/5/2011</v>
      </c>
      <c r="V476">
        <f>IFERROR(IF(J476&lt;&gt;"", INDEX($U$5:$U$1433, MATCH(J476, $E$5:$E$1433, 0)),""),"")</f>
        <v>40037</v>
      </c>
      <c r="Y476">
        <f>Y475+10</f>
        <v>330004710</v>
      </c>
      <c r="Z476" t="str">
        <f>LEFT(Y476,8)</f>
        <v>33000471</v>
      </c>
      <c r="AA476" t="str">
        <v>HÂN</v>
      </c>
    </row>
    <row r="477">
      <c r="A477">
        <f>IF(B477&lt;&gt;"",A476+1,"")</f>
        <v>473</v>
      </c>
      <c r="B477" t="str">
        <v>TRẦN NHÃ HÂN</v>
      </c>
      <c r="C477" t="str">
        <v>10A9</v>
      </c>
      <c r="D477">
        <v>33000472</v>
      </c>
      <c r="E477">
        <v>19519243</v>
      </c>
      <c r="F477" t="str">
        <f>IFERROR(IF(VLOOKUP(E477,J:J,1,0)=E477,"X",""),"")</f>
        <v/>
      </c>
      <c r="G477" t="str">
        <f>IF(J477&lt;&gt;"", INDEX($C$5:$C$1433, MATCH(J477, $E$5:$E$1433, 0)),"")</f>
        <v>11A1</v>
      </c>
      <c r="H477">
        <f>IF(J477&lt;&gt;"", INDEX($D$5:$D$1433, MATCH(J477, $E$5:$E$1433, 0)),"")</f>
        <v>0</v>
      </c>
      <c r="I477" t="str">
        <f>IFERROR(IF(J477&lt;&gt;"", INDEX($B$5:$B$1433, MATCH(J477, $E$5:$E$1433, 0)),""),"SAI")</f>
        <v>LÂM TUYẾT NGHI</v>
      </c>
      <c r="J477">
        <v>32000495</v>
      </c>
      <c r="K477" t="str">
        <v xml:space="preserve"> 6:45:01 AM</v>
      </c>
      <c r="L477" t="str">
        <f>IFERROR(IF($N$5="Sáng",IF(MID(K477,2,7)-MID($L$2,2,7)&gt;0,"Trễ",""),IF(MID(K477,2,7)-MID($Q$2,2,7)&gt;0,"Trễ","")),"")</f>
        <v/>
      </c>
      <c r="M477">
        <f>IFERROR(IF($N$5="Sáng",MID(K477,2,7)-MID($L$2,2,7),MID(K477,2,7)-MID($Q$2,2,7)),"")</f>
        <v>-0.010404425925925886</v>
      </c>
      <c r="Q477" t="str">
        <f>IF(B477&lt;&gt;"",IF(AND(P477="",F477=""),"Không phép ",""),"")</f>
        <v xml:space="preserve">Không phép </v>
      </c>
      <c r="R477" t="str">
        <f>UPPER(B477)</f>
        <v>TRẦN NHÃ HÂN</v>
      </c>
      <c r="S477" t="str">
        <v>2026-2029</v>
      </c>
      <c r="T477" t="str">
        <f>IFERROR(IF(J477&lt;&gt;"", INDEX($S$5:$S$1433, MATCH(J477, $E$5:$E$1433, 0)),""),"")</f>
        <v>2025-2028</v>
      </c>
      <c r="U477" t="str">
        <v>22/6/2011</v>
      </c>
      <c r="V477" t="str">
        <f>IFERROR(IF(J477&lt;&gt;"", INDEX($U$5:$U$1433, MATCH(J477, $E$5:$E$1433, 0)),""),"")</f>
        <v>23/9/2010</v>
      </c>
      <c r="Y477">
        <f>Y476+10</f>
        <v>330004720</v>
      </c>
      <c r="Z477" t="str">
        <f>LEFT(Y477,8)</f>
        <v>33000472</v>
      </c>
      <c r="AA477" t="str">
        <v>HÂN</v>
      </c>
    </row>
    <row r="478">
      <c r="A478">
        <f>IF(B478&lt;&gt;"",A477+1,"")</f>
        <v>474</v>
      </c>
      <c r="B478" t="str">
        <v>TRƯƠNG GIA HUY</v>
      </c>
      <c r="C478" t="str">
        <v>10A9</v>
      </c>
      <c r="D478">
        <v>33000473</v>
      </c>
      <c r="E478">
        <v>20112075</v>
      </c>
      <c r="F478" t="str">
        <f>IFERROR(IF(VLOOKUP(E478,J:J,1,0)=E478,"X",""),"")</f>
        <v/>
      </c>
      <c r="G478" t="str">
        <f>IF(J478&lt;&gt;"", INDEX($C$5:$C$1433, MATCH(J478, $E$5:$E$1433, 0)),"")</f>
        <v>11A1</v>
      </c>
      <c r="H478">
        <f>IF(J478&lt;&gt;"", INDEX($D$5:$D$1433, MATCH(J478, $E$5:$E$1433, 0)),"")</f>
        <v>0</v>
      </c>
      <c r="I478" t="str">
        <f>IFERROR(IF(J478&lt;&gt;"", INDEX($B$5:$B$1433, MATCH(J478, $E$5:$E$1433, 0)),""),"SAI")</f>
        <v>LÂM TUYẾT NGHI</v>
      </c>
      <c r="J478">
        <v>32000495</v>
      </c>
      <c r="K478" t="str">
        <v xml:space="preserve"> 6:45:02 AM</v>
      </c>
      <c r="L478" t="str">
        <f>IFERROR(IF($N$5="Sáng",IF(MID(K478,2,7)-MID($L$2,2,7)&gt;0,"Trễ",""),IF(MID(K478,2,7)-MID($Q$2,2,7)&gt;0,"Trễ","")),"")</f>
        <v/>
      </c>
      <c r="M478">
        <f>IFERROR(IF($N$5="Sáng",MID(K478,2,7)-MID($L$2,2,7),MID(K478,2,7)-MID($Q$2,2,7)),"")</f>
        <v>-0.010392851851851848</v>
      </c>
      <c r="Q478" t="str">
        <f>IF(B478&lt;&gt;"",IF(AND(P478="",F478=""),"Không phép ",""),"")</f>
        <v xml:space="preserve">Không phép </v>
      </c>
      <c r="R478" t="str">
        <f>UPPER(B478)</f>
        <v>TRƯƠNG GIA HUY</v>
      </c>
      <c r="S478" t="str">
        <v>2026-2029</v>
      </c>
      <c r="T478" t="str">
        <f>IFERROR(IF(J478&lt;&gt;"", INDEX($S$5:$S$1433, MATCH(J478, $E$5:$E$1433, 0)),""),"")</f>
        <v>2025-2028</v>
      </c>
      <c r="U478" t="str">
        <v>05/10/2011</v>
      </c>
      <c r="V478" t="str">
        <f>IFERROR(IF(J478&lt;&gt;"", INDEX($U$5:$U$1433, MATCH(J478, $E$5:$E$1433, 0)),""),"")</f>
        <v>23/9/2010</v>
      </c>
      <c r="Y478">
        <f>Y477+10</f>
        <v>330004730</v>
      </c>
      <c r="Z478" t="str">
        <f>LEFT(Y478,8)</f>
        <v>33000473</v>
      </c>
      <c r="AA478" t="str">
        <v>HUY</v>
      </c>
    </row>
    <row r="479">
      <c r="A479">
        <f>IF(B479&lt;&gt;"",A478+1,"")</f>
        <v>475</v>
      </c>
      <c r="B479" t="str">
        <v>NGUYỄN NGỌC KHỎE</v>
      </c>
      <c r="C479" t="str">
        <v>10A9</v>
      </c>
      <c r="D479">
        <v>33000474</v>
      </c>
      <c r="E479">
        <v>20441483</v>
      </c>
      <c r="F479" t="str">
        <f>IFERROR(IF(VLOOKUP(E479,J:J,1,0)=E479,"X",""),"")</f>
        <v/>
      </c>
      <c r="G479" t="str">
        <f>IF(J479&lt;&gt;"", INDEX($C$5:$C$1433, MATCH(J479, $E$5:$E$1433, 0)),"")</f>
        <v>11A6</v>
      </c>
      <c r="H479" t="str">
        <f>IF(J479&lt;&gt;"", INDEX($D$5:$D$1433, MATCH(J479, $E$5:$E$1433, 0)),"")</f>
        <v>chuyển lớp</v>
      </c>
      <c r="I479" t="str">
        <f>IFERROR(IF(J479&lt;&gt;"", INDEX($B$5:$B$1433, MATCH(J479, $E$5:$E$1433, 0)),""),"SAI")</f>
        <v>NGUYỄN MINH TRUNG</v>
      </c>
      <c r="J479">
        <v>30000008</v>
      </c>
      <c r="K479" t="str">
        <v xml:space="preserve"> 6:45:06 AM</v>
      </c>
      <c r="L479" t="str">
        <f>IFERROR(IF($N$5="Sáng",IF(MID(K479,2,7)-MID($L$2,2,7)&gt;0,"Trễ",""),IF(MID(K479,2,7)-MID($Q$2,2,7)&gt;0,"Trễ","")),"")</f>
        <v/>
      </c>
      <c r="M479">
        <f>IFERROR(IF($N$5="Sáng",MID(K479,2,7)-MID($L$2,2,7),MID(K479,2,7)-MID($Q$2,2,7)),"")</f>
        <v>-0.010346555555555526</v>
      </c>
      <c r="Q479" t="str">
        <f>IF(B479&lt;&gt;"",IF(AND(P479="",F479=""),"Không phép ",""),"")</f>
        <v xml:space="preserve">Không phép </v>
      </c>
      <c r="R479" t="str">
        <f>UPPER(B479)</f>
        <v>NGUYỄN NGỌC KHỎE</v>
      </c>
      <c r="S479" t="str">
        <v>2026-2029</v>
      </c>
      <c r="T479" t="str">
        <f>IFERROR(IF(J479&lt;&gt;"", INDEX($S$5:$S$1433, MATCH(J479, $E$5:$E$1433, 0)),""),"")</f>
        <v>2025-2028</v>
      </c>
      <c r="U479" t="str">
        <v>24/8/2011</v>
      </c>
      <c r="V479" t="str">
        <f>IFERROR(IF(J479&lt;&gt;"", INDEX($U$5:$U$1433, MATCH(J479, $E$5:$E$1433, 0)),""),"")</f>
        <v>27-10-2010</v>
      </c>
      <c r="Y479">
        <f>Y478+10</f>
        <v>330004740</v>
      </c>
      <c r="Z479" t="str">
        <f>LEFT(Y479,8)</f>
        <v>33000474</v>
      </c>
      <c r="AA479" t="str">
        <v>KHỎE</v>
      </c>
    </row>
    <row r="480">
      <c r="A480">
        <f>IF(B480&lt;&gt;"",A479+1,"")</f>
        <v>476</v>
      </c>
      <c r="B480" t="str">
        <v>LÊ MỸ KIM</v>
      </c>
      <c r="C480" t="str">
        <v>10A9</v>
      </c>
      <c r="D480">
        <v>33000475</v>
      </c>
      <c r="E480">
        <v>20114635</v>
      </c>
      <c r="F480" t="str">
        <f>IFERROR(IF(VLOOKUP(E480,J:J,1,0)=E480,"X",""),"")</f>
        <v/>
      </c>
      <c r="G480" t="str">
        <f>IF(J480&lt;&gt;"", INDEX($C$5:$C$1433, MATCH(J480, $E$5:$E$1433, 0)),"")</f>
        <v>12A1</v>
      </c>
      <c r="H480">
        <f>IF(J480&lt;&gt;"", INDEX($D$5:$D$1433, MATCH(J480, $E$5:$E$1433, 0)),"")</f>
        <v>0</v>
      </c>
      <c r="I480" t="str">
        <f>IFERROR(IF(J480&lt;&gt;"", INDEX($B$5:$B$1433, MATCH(J480, $E$5:$E$1433, 0)),""),"SAI")</f>
        <v>TRẦN NGỌC TIỂU PHỤNG</v>
      </c>
      <c r="J480">
        <v>32000029</v>
      </c>
      <c r="K480" t="str">
        <v xml:space="preserve"> 6:45:11 AM</v>
      </c>
      <c r="L480" t="str">
        <f>IFERROR(IF($N$5="Sáng",IF(MID(K480,2,7)-MID($L$2,2,7)&gt;0,"Trễ",""),IF(MID(K480,2,7)-MID($Q$2,2,7)&gt;0,"Trễ","")),"")</f>
        <v/>
      </c>
      <c r="M480">
        <f>IFERROR(IF($N$5="Sáng",MID(K480,2,7)-MID($L$2,2,7),MID(K480,2,7)-MID($Q$2,2,7)),"")</f>
        <v>-0.010288685185185165</v>
      </c>
      <c r="Q480" t="str">
        <f>IF(B480&lt;&gt;"",IF(AND(P480="",F480=""),"Không phép ",""),"")</f>
        <v xml:space="preserve">Không phép </v>
      </c>
      <c r="R480" t="str">
        <f>UPPER(B480)</f>
        <v>LÊ MỸ KIM</v>
      </c>
      <c r="S480" t="str">
        <v>2026-2029</v>
      </c>
      <c r="T480" t="str">
        <f>IFERROR(IF(J480&lt;&gt;"", INDEX($S$5:$S$1433, MATCH(J480, $E$5:$E$1433, 0)),""),"")</f>
        <v>2024-2027</v>
      </c>
      <c r="U480" t="str">
        <v>08/10/2011</v>
      </c>
      <c r="V480" t="str">
        <f>IFERROR(IF(J480&lt;&gt;"", INDEX($U$5:$U$1433, MATCH(J480, $E$5:$E$1433, 0)),""),"")</f>
        <v>16/11/2009</v>
      </c>
      <c r="Y480">
        <f>Y479+10</f>
        <v>330004750</v>
      </c>
      <c r="Z480" t="str">
        <f>LEFT(Y480,8)</f>
        <v>33000475</v>
      </c>
      <c r="AA480" t="str">
        <v>KIM</v>
      </c>
    </row>
    <row r="481">
      <c r="A481">
        <f>IF(B481&lt;&gt;"",A480+1,"")</f>
        <v>477</v>
      </c>
      <c r="B481" t="str">
        <v>NGUYỄN LỘC</v>
      </c>
      <c r="C481" t="str">
        <v>10A9</v>
      </c>
      <c r="D481">
        <v>33000476</v>
      </c>
      <c r="E481">
        <v>20360395</v>
      </c>
      <c r="F481" t="str">
        <f>IFERROR(IF(VLOOKUP(E481,J:J,1,0)=E481,"X",""),"")</f>
        <v/>
      </c>
      <c r="G481" t="str">
        <f>IF(J481&lt;&gt;"", INDEX($C$5:$C$1433, MATCH(J481, $E$5:$E$1433, 0)),"")</f>
        <v>12A1</v>
      </c>
      <c r="H481">
        <f>IF(J481&lt;&gt;"", INDEX($D$5:$D$1433, MATCH(J481, $E$5:$E$1433, 0)),"")</f>
        <v>0</v>
      </c>
      <c r="I481" t="str">
        <f>IFERROR(IF(J481&lt;&gt;"", INDEX($B$5:$B$1433, MATCH(J481, $E$5:$E$1433, 0)),""),"SAI")</f>
        <v>TRẦN NGỌC TIỂU PHỤNG</v>
      </c>
      <c r="J481">
        <v>32000029</v>
      </c>
      <c r="K481" t="str">
        <v xml:space="preserve"> 6:45:12 AM</v>
      </c>
      <c r="L481" t="str">
        <f>IFERROR(IF($N$5="Sáng",IF(MID(K481,2,7)-MID($L$2,2,7)&gt;0,"Trễ",""),IF(MID(K481,2,7)-MID($Q$2,2,7)&gt;0,"Trễ","")),"")</f>
        <v/>
      </c>
      <c r="M481">
        <f>IFERROR(IF($N$5="Sáng",MID(K481,2,7)-MID($L$2,2,7),MID(K481,2,7)-MID($Q$2,2,7)),"")</f>
        <v>-0.01027711111111107</v>
      </c>
      <c r="Q481" t="str">
        <f>IF(B481&lt;&gt;"",IF(AND(P481="",F481=""),"Không phép ",""),"")</f>
        <v xml:space="preserve">Không phép </v>
      </c>
      <c r="R481" t="str">
        <f>UPPER(B481)</f>
        <v>NGUYỄN LỘC</v>
      </c>
      <c r="S481" t="str">
        <v>2026-2029</v>
      </c>
      <c r="T481" t="str">
        <f>IFERROR(IF(J481&lt;&gt;"", INDEX($S$5:$S$1433, MATCH(J481, $E$5:$E$1433, 0)),""),"")</f>
        <v>2024-2027</v>
      </c>
      <c r="U481" t="str">
        <v>09/6/2011</v>
      </c>
      <c r="V481" t="str">
        <f>IFERROR(IF(J481&lt;&gt;"", INDEX($U$5:$U$1433, MATCH(J481, $E$5:$E$1433, 0)),""),"")</f>
        <v>16/11/2009</v>
      </c>
      <c r="Y481">
        <f>Y480+10</f>
        <v>330004760</v>
      </c>
      <c r="Z481" t="str">
        <f>LEFT(Y481,8)</f>
        <v>33000476</v>
      </c>
      <c r="AA481" t="str">
        <v>LỘC</v>
      </c>
    </row>
    <row r="482">
      <c r="A482">
        <f>IF(B482&lt;&gt;"",A481+1,"")</f>
        <v>478</v>
      </c>
      <c r="B482" t="str">
        <v>NGUYỄN LÝ GIA LỘC</v>
      </c>
      <c r="C482" t="str">
        <v>10A9</v>
      </c>
      <c r="D482">
        <v>33000477</v>
      </c>
      <c r="E482">
        <v>19355243</v>
      </c>
      <c r="F482" t="str">
        <f>IFERROR(IF(VLOOKUP(E482,J:J,1,0)=E482,"X",""),"")</f>
        <v/>
      </c>
      <c r="G482" t="str">
        <f>IF(J482&lt;&gt;"", INDEX($C$5:$C$1433, MATCH(J482, $E$5:$E$1433, 0)),"")</f>
        <v>12A2</v>
      </c>
      <c r="H482">
        <f>IF(J482&lt;&gt;"", INDEX($D$5:$D$1433, MATCH(J482, $E$5:$E$1433, 0)),"")</f>
        <v>0</v>
      </c>
      <c r="I482" t="str">
        <f>IFERROR(IF(J482&lt;&gt;"", INDEX($B$5:$B$1433, MATCH(J482, $E$5:$E$1433, 0)),""),"SAI")</f>
        <v>PHẠM THỊ MỸ HẠNH</v>
      </c>
      <c r="J482">
        <v>32000058</v>
      </c>
      <c r="K482" t="str">
        <v xml:space="preserve"> 6:45:14 AM</v>
      </c>
      <c r="L482" t="str">
        <f>IFERROR(IF($N$5="Sáng",IF(MID(K482,2,7)-MID($L$2,2,7)&gt;0,"Trễ",""),IF(MID(K482,2,7)-MID($Q$2,2,7)&gt;0,"Trễ","")),"")</f>
        <v/>
      </c>
      <c r="M482">
        <f>IFERROR(IF($N$5="Sáng",MID(K482,2,7)-MID($L$2,2,7),MID(K482,2,7)-MID($Q$2,2,7)),"")</f>
        <v>-0.010253962962962937</v>
      </c>
      <c r="Q482" t="str">
        <f>IF(B482&lt;&gt;"",IF(AND(P482="",F482=""),"Không phép ",""),"")</f>
        <v xml:space="preserve">Không phép </v>
      </c>
      <c r="R482" t="str">
        <f>UPPER(B482)</f>
        <v>NGUYỄN LÝ GIA LỘC</v>
      </c>
      <c r="S482" t="str">
        <v>2026-2029</v>
      </c>
      <c r="T482" t="str">
        <f>IFERROR(IF(J482&lt;&gt;"", INDEX($S$5:$S$1433, MATCH(J482, $E$5:$E$1433, 0)),""),"")</f>
        <v>2024-2027</v>
      </c>
      <c r="U482" t="str">
        <v>30/10/2011</v>
      </c>
      <c r="V482" t="str">
        <f>IFERROR(IF(J482&lt;&gt;"", INDEX($U$5:$U$1433, MATCH(J482, $E$5:$E$1433, 0)),""),"")</f>
        <v>18/03/2009</v>
      </c>
      <c r="Y482">
        <f>Y481+10</f>
        <v>330004770</v>
      </c>
      <c r="Z482" t="str">
        <f>LEFT(Y482,8)</f>
        <v>33000477</v>
      </c>
      <c r="AA482" t="str">
        <v>LỘC</v>
      </c>
    </row>
    <row r="483">
      <c r="A483">
        <f>IF(B483&lt;&gt;"",A482+1,"")</f>
        <v>479</v>
      </c>
      <c r="B483" t="str">
        <v>BÙI THỊ CẨM MAI</v>
      </c>
      <c r="C483" t="str">
        <v>10A9</v>
      </c>
      <c r="D483">
        <v>33000478</v>
      </c>
      <c r="E483">
        <v>19733467</v>
      </c>
      <c r="F483" t="str">
        <f>IFERROR(IF(VLOOKUP(E483,J:J,1,0)=E483,"X",""),"")</f>
        <v/>
      </c>
      <c r="G483" t="str">
        <f>IF(J483&lt;&gt;"", INDEX($C$5:$C$1433, MATCH(J483, $E$5:$E$1433, 0)),"")</f>
        <v>12A2</v>
      </c>
      <c r="H483">
        <f>IF(J483&lt;&gt;"", INDEX($D$5:$D$1433, MATCH(J483, $E$5:$E$1433, 0)),"")</f>
        <v>0</v>
      </c>
      <c r="I483" t="str">
        <f>IFERROR(IF(J483&lt;&gt;"", INDEX($B$5:$B$1433, MATCH(J483, $E$5:$E$1433, 0)),""),"SAI")</f>
        <v>PHẠM THỊ MỸ HẠNH</v>
      </c>
      <c r="J483">
        <v>32000058</v>
      </c>
      <c r="K483" t="str">
        <v xml:space="preserve"> 6:45:15 AM</v>
      </c>
      <c r="L483" t="str">
        <f>IFERROR(IF($N$5="Sáng",IF(MID(K483,2,7)-MID($L$2,2,7)&gt;0,"Trễ",""),IF(MID(K483,2,7)-MID($Q$2,2,7)&gt;0,"Trễ","")),"")</f>
        <v/>
      </c>
      <c r="M483">
        <f>IFERROR(IF($N$5="Sáng",MID(K483,2,7)-MID($L$2,2,7),MID(K483,2,7)-MID($Q$2,2,7)),"")</f>
        <v>-0.010242388888888898</v>
      </c>
      <c r="Q483" t="str">
        <f>IF(B483&lt;&gt;"",IF(AND(P483="",F483=""),"Không phép ",""),"")</f>
        <v xml:space="preserve">Không phép </v>
      </c>
      <c r="R483" t="str">
        <f>UPPER(B483)</f>
        <v>BÙI THỊ CẨM MAI</v>
      </c>
      <c r="S483" t="str">
        <v>2026-2029</v>
      </c>
      <c r="T483" t="str">
        <f>IFERROR(IF(J483&lt;&gt;"", INDEX($S$5:$S$1433, MATCH(J483, $E$5:$E$1433, 0)),""),"")</f>
        <v>2024-2027</v>
      </c>
      <c r="U483" t="str">
        <v>27/3/2011</v>
      </c>
      <c r="V483" t="str">
        <f>IFERROR(IF(J483&lt;&gt;"", INDEX($U$5:$U$1433, MATCH(J483, $E$5:$E$1433, 0)),""),"")</f>
        <v>18/03/2009</v>
      </c>
      <c r="Y483">
        <f>Y482+10</f>
        <v>330004780</v>
      </c>
      <c r="Z483" t="str">
        <f>LEFT(Y483,8)</f>
        <v>33000478</v>
      </c>
      <c r="AA483" t="str">
        <v>MAI</v>
      </c>
    </row>
    <row r="484">
      <c r="A484">
        <f>IF(B484&lt;&gt;"",A483+1,"")</f>
        <v>480</v>
      </c>
      <c r="B484" t="str">
        <v>DANH THỊ XUÂN MAI</v>
      </c>
      <c r="C484" t="str">
        <v>10A9</v>
      </c>
      <c r="D484">
        <v>33000479</v>
      </c>
      <c r="E484">
        <v>20501547</v>
      </c>
      <c r="F484" t="str">
        <f>IFERROR(IF(VLOOKUP(E484,J:J,1,0)=E484,"X",""),"")</f>
        <v>X</v>
      </c>
      <c r="G484" t="str">
        <f>IF(J484&lt;&gt;"", INDEX($C$5:$C$1433, MATCH(J484, $E$5:$E$1433, 0)),"")</f>
        <v>12A2</v>
      </c>
      <c r="H484">
        <f>IF(J484&lt;&gt;"", INDEX($D$5:$D$1433, MATCH(J484, $E$5:$E$1433, 0)),"")</f>
        <v>0</v>
      </c>
      <c r="I484" t="str">
        <f>IFERROR(IF(J484&lt;&gt;"", INDEX($B$5:$B$1433, MATCH(J484, $E$5:$E$1433, 0)),""),"SAI")</f>
        <v>ĐINH MINH HOÀNG KHANG</v>
      </c>
      <c r="J484">
        <v>32000064</v>
      </c>
      <c r="K484" t="str">
        <v xml:space="preserve"> 6:45:18 AM</v>
      </c>
      <c r="L484" t="str">
        <f>IFERROR(IF($N$5="Sáng",IF(MID(K484,2,7)-MID($L$2,2,7)&gt;0,"Trễ",""),IF(MID(K484,2,7)-MID($Q$2,2,7)&gt;0,"Trễ","")),"")</f>
        <v/>
      </c>
      <c r="M484">
        <f>IFERROR(IF($N$5="Sáng",MID(K484,2,7)-MID($L$2,2,7),MID(K484,2,7)-MID($Q$2,2,7)),"")</f>
        <v>-0.01020766666666667</v>
      </c>
      <c r="Q484" t="str">
        <f>IF(B484&lt;&gt;"",IF(AND(P484="",F484=""),"Không phép ",""),"")</f>
        <v/>
      </c>
      <c r="R484" t="str">
        <f>UPPER(B484)</f>
        <v>DANH THỊ XUÂN MAI</v>
      </c>
      <c r="S484" t="str">
        <v>2026-2029</v>
      </c>
      <c r="T484" t="str">
        <f>IFERROR(IF(J484&lt;&gt;"", INDEX($S$5:$S$1433, MATCH(J484, $E$5:$E$1433, 0)),""),"")</f>
        <v>2024-2027</v>
      </c>
      <c r="U484" t="str">
        <v>26/11/2011</v>
      </c>
      <c r="V484" t="str">
        <f>IFERROR(IF(J484&lt;&gt;"", INDEX($U$5:$U$1433, MATCH(J484, $E$5:$E$1433, 0)),""),"")</f>
        <v>14/08/2009</v>
      </c>
      <c r="Y484">
        <f>Y483+10</f>
        <v>330004790</v>
      </c>
      <c r="Z484" t="str">
        <f>LEFT(Y484,8)</f>
        <v>33000479</v>
      </c>
      <c r="AA484" t="str">
        <v>MAI</v>
      </c>
    </row>
    <row r="485">
      <c r="A485">
        <f>IF(B485&lt;&gt;"",A484+1,"")</f>
        <v>481</v>
      </c>
      <c r="B485" t="str">
        <v>TÔ THỊ THANH MAI</v>
      </c>
      <c r="C485" t="str">
        <v>10A9</v>
      </c>
      <c r="D485">
        <v>33000480</v>
      </c>
      <c r="E485">
        <v>19128907</v>
      </c>
      <c r="F485" t="str">
        <f>IFERROR(IF(VLOOKUP(E485,J:J,1,0)=E485,"X",""),"")</f>
        <v/>
      </c>
      <c r="G485" t="str">
        <f>IF(J485&lt;&gt;"", INDEX($C$5:$C$1433, MATCH(J485, $E$5:$E$1433, 0)),"")</f>
        <v>11A3</v>
      </c>
      <c r="H485">
        <f>IF(J485&lt;&gt;"", INDEX($D$5:$D$1433, MATCH(J485, $E$5:$E$1433, 0)),"")</f>
        <v>0</v>
      </c>
      <c r="I485" t="str">
        <f>IFERROR(IF(J485&lt;&gt;"", INDEX($B$5:$B$1433, MATCH(J485, $E$5:$E$1433, 0)),""),"SAI")</f>
        <v>THỊ THANH TUYỀN</v>
      </c>
      <c r="J485">
        <v>32000646</v>
      </c>
      <c r="K485" t="str">
        <v xml:space="preserve"> 6:45:21 AM</v>
      </c>
      <c r="L485" t="str">
        <f>IFERROR(IF($N$5="Sáng",IF(MID(K485,2,7)-MID($L$2,2,7)&gt;0,"Trễ",""),IF(MID(K485,2,7)-MID($Q$2,2,7)&gt;0,"Trễ","")),"")</f>
        <v/>
      </c>
      <c r="M485">
        <f>IFERROR(IF($N$5="Sáng",MID(K485,2,7)-MID($L$2,2,7),MID(K485,2,7)-MID($Q$2,2,7)),"")</f>
        <v>-0.010172944444444443</v>
      </c>
      <c r="Q485" t="str">
        <f>IF(B485&lt;&gt;"",IF(AND(P485="",F485=""),"Không phép ",""),"")</f>
        <v xml:space="preserve">Không phép </v>
      </c>
      <c r="R485" t="str">
        <f>UPPER(B485)</f>
        <v>TÔ THỊ THANH MAI</v>
      </c>
      <c r="S485" t="str">
        <v>2026-2029</v>
      </c>
      <c r="T485" t="str">
        <f>IFERROR(IF(J485&lt;&gt;"", INDEX($S$5:$S$1433, MATCH(J485, $E$5:$E$1433, 0)),""),"")</f>
        <v>2025-2028</v>
      </c>
      <c r="U485" t="str">
        <v>18/5/2011</v>
      </c>
      <c r="V485" t="str">
        <f>IFERROR(IF(J485&lt;&gt;"", INDEX($U$5:$U$1433, MATCH(J485, $E$5:$E$1433, 0)),""),"")</f>
        <v>23/7/2010</v>
      </c>
      <c r="Y485">
        <f>Y484+10</f>
        <v>330004800</v>
      </c>
      <c r="Z485" t="str">
        <f>LEFT(Y485,8)</f>
        <v>33000480</v>
      </c>
      <c r="AA485" t="str">
        <v>MAI</v>
      </c>
    </row>
    <row r="486">
      <c r="A486">
        <f>IF(B486&lt;&gt;"",A485+1,"")</f>
        <v>482</v>
      </c>
      <c r="B486" t="str">
        <v>THỊ NGỌC MỸ</v>
      </c>
      <c r="C486" t="str">
        <v>10A9</v>
      </c>
      <c r="D486">
        <v>33000481</v>
      </c>
      <c r="E486">
        <v>19159707</v>
      </c>
      <c r="F486" t="str">
        <f>IFERROR(IF(VLOOKUP(E486,J:J,1,0)=E486,"X",""),"")</f>
        <v/>
      </c>
      <c r="G486" t="str">
        <f>IF(J486&lt;&gt;"", INDEX($C$5:$C$1433, MATCH(J486, $E$5:$E$1433, 0)),"")</f>
        <v>12A4</v>
      </c>
      <c r="H486">
        <f>IF(J486&lt;&gt;"", INDEX($D$5:$D$1433, MATCH(J486, $E$5:$E$1433, 0)),"")</f>
        <v>0</v>
      </c>
      <c r="I486" t="str">
        <f>IFERROR(IF(J486&lt;&gt;"", INDEX($B$5:$B$1433, MATCH(J486, $E$5:$E$1433, 0)),""),"SAI")</f>
        <v>HOÀNG ĐỨC PHÚC</v>
      </c>
      <c r="J486">
        <v>32000162</v>
      </c>
      <c r="K486" t="str">
        <v xml:space="preserve"> 6:45:21 AM</v>
      </c>
      <c r="L486" t="str">
        <f>IFERROR(IF($N$5="Sáng",IF(MID(K486,2,7)-MID($L$2,2,7)&gt;0,"Trễ",""),IF(MID(K486,2,7)-MID($Q$2,2,7)&gt;0,"Trễ","")),"")</f>
        <v/>
      </c>
      <c r="M486">
        <f>IFERROR(IF($N$5="Sáng",MID(K486,2,7)-MID($L$2,2,7),MID(K486,2,7)-MID($Q$2,2,7)),"")</f>
        <v>-0.010172944444444443</v>
      </c>
      <c r="Q486" t="str">
        <f>IF(B486&lt;&gt;"",IF(AND(P486="",F486=""),"Không phép ",""),"")</f>
        <v xml:space="preserve">Không phép </v>
      </c>
      <c r="R486" t="str">
        <f>UPPER(B486)</f>
        <v>THỊ NGỌC MỸ</v>
      </c>
      <c r="S486" t="str">
        <v>2026-2029</v>
      </c>
      <c r="T486" t="str">
        <f>IFERROR(IF(J486&lt;&gt;"", INDEX($S$5:$S$1433, MATCH(J486, $E$5:$E$1433, 0)),""),"")</f>
        <v>2024-2027</v>
      </c>
      <c r="U486" t="str">
        <v>17/4/2011</v>
      </c>
      <c r="V486">
        <f>IFERROR(IF(J486&lt;&gt;"", INDEX($U$5:$U$1433, MATCH(J486, $E$5:$E$1433, 0)),""),"")</f>
        <v>39824</v>
      </c>
      <c r="Y486">
        <f>Y485+10</f>
        <v>330004810</v>
      </c>
      <c r="Z486" t="str">
        <f>LEFT(Y486,8)</f>
        <v>33000481</v>
      </c>
      <c r="AA486" t="str">
        <v>MỸ</v>
      </c>
    </row>
    <row r="487">
      <c r="A487">
        <f>IF(B487&lt;&gt;"",A486+1,"")</f>
        <v>483</v>
      </c>
      <c r="B487" t="str">
        <v>LÂM BẢO NGÂN</v>
      </c>
      <c r="C487" t="str">
        <v>10A9</v>
      </c>
      <c r="D487">
        <v>33000482</v>
      </c>
      <c r="E487">
        <v>19139243</v>
      </c>
      <c r="F487" t="str">
        <f>IFERROR(IF(VLOOKUP(E487,J:J,1,0)=E487,"X",""),"")</f>
        <v/>
      </c>
      <c r="G487" t="str">
        <f>IF(J487&lt;&gt;"", INDEX($C$5:$C$1433, MATCH(J487, $E$5:$E$1433, 0)),"")</f>
        <v>12A4</v>
      </c>
      <c r="H487">
        <f>IF(J487&lt;&gt;"", INDEX($D$5:$D$1433, MATCH(J487, $E$5:$E$1433, 0)),"")</f>
        <v>0</v>
      </c>
      <c r="I487" t="str">
        <f>IFERROR(IF(J487&lt;&gt;"", INDEX($B$5:$B$1433, MATCH(J487, $E$5:$E$1433, 0)),""),"SAI")</f>
        <v>TRẦN THỊ HUỲNH NHƯ</v>
      </c>
      <c r="J487">
        <v>32000160</v>
      </c>
      <c r="K487" t="str">
        <v xml:space="preserve"> 6:45:22 AM</v>
      </c>
      <c r="L487" t="str">
        <f>IFERROR(IF($N$5="Sáng",IF(MID(K487,2,7)-MID($L$2,2,7)&gt;0,"Trễ",""),IF(MID(K487,2,7)-MID($Q$2,2,7)&gt;0,"Trễ","")),"")</f>
        <v/>
      </c>
      <c r="M487">
        <f>IFERROR(IF($N$5="Sáng",MID(K487,2,7)-MID($L$2,2,7),MID(K487,2,7)-MID($Q$2,2,7)),"")</f>
        <v>-0.010161370370370348</v>
      </c>
      <c r="Q487" t="str">
        <f>IF(B487&lt;&gt;"",IF(AND(P487="",F487=""),"Không phép ",""),"")</f>
        <v xml:space="preserve">Không phép </v>
      </c>
      <c r="R487" t="str">
        <f>UPPER(B487)</f>
        <v>LÂM BẢO NGÂN</v>
      </c>
      <c r="S487" t="str">
        <v>2026-2029</v>
      </c>
      <c r="T487" t="str">
        <f>IFERROR(IF(J487&lt;&gt;"", INDEX($S$5:$S$1433, MATCH(J487, $E$5:$E$1433, 0)),""),"")</f>
        <v>2024-2027</v>
      </c>
      <c r="U487" t="str">
        <v>30/10/2011</v>
      </c>
      <c r="V487">
        <f>IFERROR(IF(J487&lt;&gt;"", INDEX($U$5:$U$1433, MATCH(J487, $E$5:$E$1433, 0)),""),"")</f>
        <v>39975</v>
      </c>
      <c r="Y487">
        <f>Y486+10</f>
        <v>330004820</v>
      </c>
      <c r="Z487" t="str">
        <f>LEFT(Y487,8)</f>
        <v>33000482</v>
      </c>
      <c r="AA487" t="str">
        <v>NGÂN</v>
      </c>
    </row>
    <row r="488">
      <c r="A488">
        <f>IF(B488&lt;&gt;"",A487+1,"")</f>
        <v>484</v>
      </c>
      <c r="B488" t="str">
        <v>NGUYỄN PHẠM BẢO NGÂN</v>
      </c>
      <c r="C488" t="str">
        <v>10A9</v>
      </c>
      <c r="D488">
        <v>33000483</v>
      </c>
      <c r="E488">
        <v>19064683</v>
      </c>
      <c r="F488" t="str">
        <f>IFERROR(IF(VLOOKUP(E488,J:J,1,0)=E488,"X",""),"")</f>
        <v/>
      </c>
      <c r="G488" t="str">
        <f>IF(J488&lt;&gt;"", INDEX($C$5:$C$1433, MATCH(J488, $E$5:$E$1433, 0)),"")</f>
        <v>12A4</v>
      </c>
      <c r="H488">
        <f>IF(J488&lt;&gt;"", INDEX($D$5:$D$1433, MATCH(J488, $E$5:$E$1433, 0)),"")</f>
        <v>0</v>
      </c>
      <c r="I488" t="str">
        <f>IFERROR(IF(J488&lt;&gt;"", INDEX($B$5:$B$1433, MATCH(J488, $E$5:$E$1433, 0)),""),"SAI")</f>
        <v>TRẦN THỊ HUỲNH NHƯ</v>
      </c>
      <c r="J488">
        <v>32000160</v>
      </c>
      <c r="K488" t="str">
        <v xml:space="preserve"> 6:45:23 AM</v>
      </c>
      <c r="L488" t="str">
        <f>IFERROR(IF($N$5="Sáng",IF(MID(K488,2,7)-MID($L$2,2,7)&gt;0,"Trễ",""),IF(MID(K488,2,7)-MID($Q$2,2,7)&gt;0,"Trễ","")),"")</f>
        <v/>
      </c>
      <c r="M488">
        <f>IFERROR(IF($N$5="Sáng",MID(K488,2,7)-MID($L$2,2,7),MID(K488,2,7)-MID($Q$2,2,7)),"")</f>
        <v>-0.010149796296296254</v>
      </c>
      <c r="Q488" t="str">
        <f>IF(B488&lt;&gt;"",IF(AND(P488="",F488=""),"Không phép ",""),"")</f>
        <v xml:space="preserve">Không phép </v>
      </c>
      <c r="R488" t="str">
        <f>UPPER(B488)</f>
        <v>NGUYỄN PHẠM BẢO NGÂN</v>
      </c>
      <c r="S488" t="str">
        <v>2026-2029</v>
      </c>
      <c r="T488" t="str">
        <f>IFERROR(IF(J488&lt;&gt;"", INDEX($S$5:$S$1433, MATCH(J488, $E$5:$E$1433, 0)),""),"")</f>
        <v>2024-2027</v>
      </c>
      <c r="U488" t="str">
        <v>11/02/2011</v>
      </c>
      <c r="V488">
        <f>IFERROR(IF(J488&lt;&gt;"", INDEX($U$5:$U$1433, MATCH(J488, $E$5:$E$1433, 0)),""),"")</f>
        <v>39975</v>
      </c>
      <c r="Y488">
        <f>Y487+10</f>
        <v>330004830</v>
      </c>
      <c r="Z488" t="str">
        <f>LEFT(Y488,8)</f>
        <v>33000483</v>
      </c>
      <c r="AA488" t="str">
        <v>NGÂN</v>
      </c>
    </row>
    <row r="489">
      <c r="A489">
        <f>IF(B489&lt;&gt;"",A488+1,"")</f>
        <v>485</v>
      </c>
      <c r="B489" t="str">
        <v>NGUYỄN THỊ KIM NGÂN</v>
      </c>
      <c r="C489" t="str">
        <v>10A9</v>
      </c>
      <c r="D489">
        <v>33000484</v>
      </c>
      <c r="E489">
        <v>19043483</v>
      </c>
      <c r="F489" t="str">
        <f>IFERROR(IF(VLOOKUP(E489,J:J,1,0)=E489,"X",""),"")</f>
        <v/>
      </c>
      <c r="G489" t="str">
        <f>IF(J489&lt;&gt;"", INDEX($C$5:$C$1433, MATCH(J489, $E$5:$E$1433, 0)),"")</f>
        <v>12A4</v>
      </c>
      <c r="H489">
        <f>IF(J489&lt;&gt;"", INDEX($D$5:$D$1433, MATCH(J489, $E$5:$E$1433, 0)),"")</f>
        <v>0</v>
      </c>
      <c r="I489" t="str">
        <f>IFERROR(IF(J489&lt;&gt;"", INDEX($B$5:$B$1433, MATCH(J489, $E$5:$E$1433, 0)),""),"SAI")</f>
        <v>HOÀNG ĐỨC PHÚC</v>
      </c>
      <c r="J489">
        <v>32000162</v>
      </c>
      <c r="K489" t="str">
        <v xml:space="preserve"> 6:45:24 AM</v>
      </c>
      <c r="L489" t="str">
        <f>IFERROR(IF($N$5="Sáng",IF(MID(K489,2,7)-MID($L$2,2,7)&gt;0,"Trễ",""),IF(MID(K489,2,7)-MID($Q$2,2,7)&gt;0,"Trễ","")),"")</f>
        <v/>
      </c>
      <c r="M489">
        <f>IFERROR(IF($N$5="Sáng",MID(K489,2,7)-MID($L$2,2,7),MID(K489,2,7)-MID($Q$2,2,7)),"")</f>
        <v>-0.010138222222222215</v>
      </c>
      <c r="Q489" t="str">
        <f>IF(B489&lt;&gt;"",IF(AND(P489="",F489=""),"Không phép ",""),"")</f>
        <v xml:space="preserve">Không phép </v>
      </c>
      <c r="R489" t="str">
        <f>UPPER(B489)</f>
        <v>NGUYỄN THỊ KIM NGÂN</v>
      </c>
      <c r="S489" t="str">
        <v>2026-2029</v>
      </c>
      <c r="T489" t="str">
        <f>IFERROR(IF(J489&lt;&gt;"", INDEX($S$5:$S$1433, MATCH(J489, $E$5:$E$1433, 0)),""),"")</f>
        <v>2024-2027</v>
      </c>
      <c r="U489" t="str">
        <v>04/11/2011</v>
      </c>
      <c r="V489">
        <f>IFERROR(IF(J489&lt;&gt;"", INDEX($U$5:$U$1433, MATCH(J489, $E$5:$E$1433, 0)),""),"")</f>
        <v>39824</v>
      </c>
      <c r="Y489">
        <f>Y488+10</f>
        <v>330004840</v>
      </c>
      <c r="Z489" t="str">
        <f>LEFT(Y489,8)</f>
        <v>33000484</v>
      </c>
      <c r="AA489" t="str">
        <v>NGÂN</v>
      </c>
    </row>
    <row r="490">
      <c r="A490">
        <f>IF(B490&lt;&gt;"",A489+1,"")</f>
        <v>486</v>
      </c>
      <c r="B490" t="str">
        <v>PHẠM NGỌC THẢO NGÂN</v>
      </c>
      <c r="C490" t="str">
        <v>10A9</v>
      </c>
      <c r="D490">
        <v>33000485</v>
      </c>
      <c r="E490">
        <v>19205291</v>
      </c>
      <c r="F490" t="str">
        <f>IFERROR(IF(VLOOKUP(E490,J:J,1,0)=E490,"X",""),"")</f>
        <v/>
      </c>
      <c r="G490" t="str">
        <f>IF(J490&lt;&gt;"", INDEX($C$5:$C$1433, MATCH(J490, $E$5:$E$1433, 0)),"")</f>
        <v>11A5</v>
      </c>
      <c r="H490">
        <f>IF(J490&lt;&gt;"", INDEX($D$5:$D$1433, MATCH(J490, $E$5:$E$1433, 0)),"")</f>
        <v>0</v>
      </c>
      <c r="I490" t="str">
        <f>IFERROR(IF(J490&lt;&gt;"", INDEX($B$5:$B$1433, MATCH(J490, $E$5:$E$1433, 0)),""),"SAI")</f>
        <v>PHAN THẾ VỸ</v>
      </c>
      <c r="J490">
        <v>32000736</v>
      </c>
      <c r="K490" t="str">
        <v xml:space="preserve"> 6:45:25 AM</v>
      </c>
      <c r="L490" t="str">
        <f>IFERROR(IF($N$5="Sáng",IF(MID(K490,2,7)-MID($L$2,2,7)&gt;0,"Trễ",""),IF(MID(K490,2,7)-MID($Q$2,2,7)&gt;0,"Trễ","")),"")</f>
        <v/>
      </c>
      <c r="M490">
        <f>IFERROR(IF($N$5="Sáng",MID(K490,2,7)-MID($L$2,2,7),MID(K490,2,7)-MID($Q$2,2,7)),"")</f>
        <v>-0.01012664814814812</v>
      </c>
      <c r="Q490" t="str">
        <f>IF(B490&lt;&gt;"",IF(AND(P490="",F490=""),"Không phép ",""),"")</f>
        <v xml:space="preserve">Không phép </v>
      </c>
      <c r="R490" t="str">
        <f>UPPER(B490)</f>
        <v>PHẠM NGỌC THẢO NGÂN</v>
      </c>
      <c r="S490" t="str">
        <v>2026-2029</v>
      </c>
      <c r="T490" t="str">
        <f>IFERROR(IF(J490&lt;&gt;"", INDEX($S$5:$S$1433, MATCH(J490, $E$5:$E$1433, 0)),""),"")</f>
        <v>2025-2028</v>
      </c>
      <c r="U490" t="str">
        <v>29/10/2011</v>
      </c>
      <c r="V490">
        <f>IFERROR(IF(J490&lt;&gt;"", INDEX($U$5:$U$1433, MATCH(J490, $E$5:$E$1433, 0)),""),"")</f>
        <v>40274</v>
      </c>
      <c r="Y490">
        <f>Y489+10</f>
        <v>330004850</v>
      </c>
      <c r="Z490" t="str">
        <f>LEFT(Y490,8)</f>
        <v>33000485</v>
      </c>
      <c r="AA490" t="str">
        <v>NGÂN</v>
      </c>
    </row>
    <row r="491">
      <c r="A491">
        <f>IF(B491&lt;&gt;"",A490+1,"")</f>
        <v>487</v>
      </c>
      <c r="B491" t="str">
        <v>TRƯƠNG NGỌC NGÂN</v>
      </c>
      <c r="C491" t="str">
        <v>10A9</v>
      </c>
      <c r="D491">
        <v>33000486</v>
      </c>
      <c r="E491">
        <v>20623451</v>
      </c>
      <c r="F491" t="str">
        <f>IFERROR(IF(VLOOKUP(E491,J:J,1,0)=E491,"X",""),"")</f>
        <v/>
      </c>
      <c r="G491" t="str">
        <f>IF(J491&lt;&gt;"", INDEX($C$5:$C$1433, MATCH(J491, $E$5:$E$1433, 0)),"")</f>
        <v>11A5</v>
      </c>
      <c r="H491">
        <f>IF(J491&lt;&gt;"", INDEX($D$5:$D$1433, MATCH(J491, $E$5:$E$1433, 0)),"")</f>
        <v>0</v>
      </c>
      <c r="I491" t="str">
        <f>IFERROR(IF(J491&lt;&gt;"", INDEX($B$5:$B$1433, MATCH(J491, $E$5:$E$1433, 0)),""),"SAI")</f>
        <v>PHAN THẾ VỸ</v>
      </c>
      <c r="J491">
        <v>32000736</v>
      </c>
      <c r="K491" t="str">
        <v xml:space="preserve"> 6:45:25 AM</v>
      </c>
      <c r="L491" t="str">
        <f>IFERROR(IF($N$5="Sáng",IF(MID(K491,2,7)-MID($L$2,2,7)&gt;0,"Trễ",""),IF(MID(K491,2,7)-MID($Q$2,2,7)&gt;0,"Trễ","")),"")</f>
        <v/>
      </c>
      <c r="M491">
        <f>IFERROR(IF($N$5="Sáng",MID(K491,2,7)-MID($L$2,2,7),MID(K491,2,7)-MID($Q$2,2,7)),"")</f>
        <v>-0.01012664814814812</v>
      </c>
      <c r="Q491" t="str">
        <f>IF(B491&lt;&gt;"",IF(AND(P491="",F491=""),"Không phép ",""),"")</f>
        <v xml:space="preserve">Không phép </v>
      </c>
      <c r="R491" t="str">
        <f>UPPER(B491)</f>
        <v>TRƯƠNG NGỌC NGÂN</v>
      </c>
      <c r="S491" t="str">
        <v>2026-2029</v>
      </c>
      <c r="T491" t="str">
        <f>IFERROR(IF(J491&lt;&gt;"", INDEX($S$5:$S$1433, MATCH(J491, $E$5:$E$1433, 0)),""),"")</f>
        <v>2025-2028</v>
      </c>
      <c r="U491" t="str">
        <v>29/7/2011</v>
      </c>
      <c r="V491">
        <f>IFERROR(IF(J491&lt;&gt;"", INDEX($U$5:$U$1433, MATCH(J491, $E$5:$E$1433, 0)),""),"")</f>
        <v>40274</v>
      </c>
      <c r="Y491">
        <f>Y490+10</f>
        <v>330004860</v>
      </c>
      <c r="Z491" t="str">
        <f>LEFT(Y491,8)</f>
        <v>33000486</v>
      </c>
      <c r="AA491" t="str">
        <v>NGÂN</v>
      </c>
    </row>
    <row r="492">
      <c r="A492">
        <f>IF(B492&lt;&gt;"",A491+1,"")</f>
        <v>488</v>
      </c>
      <c r="B492" t="str">
        <v>NGÔ THỊ MỘNG NGHI</v>
      </c>
      <c r="C492" t="str">
        <v>10A9</v>
      </c>
      <c r="D492">
        <v>33000487</v>
      </c>
      <c r="E492">
        <v>19256107</v>
      </c>
      <c r="F492" t="str">
        <f>IFERROR(IF(VLOOKUP(E492,J:J,1,0)=E492,"X",""),"")</f>
        <v/>
      </c>
      <c r="G492" t="str">
        <f>IF(J492&lt;&gt;"", INDEX($C$5:$C$1433, MATCH(J492, $E$5:$E$1433, 0)),"")</f>
        <v>11A5</v>
      </c>
      <c r="H492">
        <f>IF(J492&lt;&gt;"", INDEX($D$5:$D$1433, MATCH(J492, $E$5:$E$1433, 0)),"")</f>
        <v>0</v>
      </c>
      <c r="I492" t="str">
        <f>IFERROR(IF(J492&lt;&gt;"", INDEX($B$5:$B$1433, MATCH(J492, $E$5:$E$1433, 0)),""),"SAI")</f>
        <v>PHAN THẾ VỸ</v>
      </c>
      <c r="J492">
        <v>32000736</v>
      </c>
      <c r="K492" t="str">
        <v xml:space="preserve"> 6:45:26 AM</v>
      </c>
      <c r="L492" t="str">
        <f>IFERROR(IF($N$5="Sáng",IF(MID(K492,2,7)-MID($L$2,2,7)&gt;0,"Trễ",""),IF(MID(K492,2,7)-MID($Q$2,2,7)&gt;0,"Trễ","")),"")</f>
        <v/>
      </c>
      <c r="M492">
        <f>IFERROR(IF($N$5="Sáng",MID(K492,2,7)-MID($L$2,2,7),MID(K492,2,7)-MID($Q$2,2,7)),"")</f>
        <v>-0.010115074074074026</v>
      </c>
      <c r="Q492" t="str">
        <f>IF(B492&lt;&gt;"",IF(AND(P492="",F492=""),"Không phép ",""),"")</f>
        <v xml:space="preserve">Không phép </v>
      </c>
      <c r="R492" t="str">
        <f>UPPER(B492)</f>
        <v>NGÔ THỊ MỘNG NGHI</v>
      </c>
      <c r="S492" t="str">
        <v>2026-2029</v>
      </c>
      <c r="T492" t="str">
        <f>IFERROR(IF(J492&lt;&gt;"", INDEX($S$5:$S$1433, MATCH(J492, $E$5:$E$1433, 0)),""),"")</f>
        <v>2025-2028</v>
      </c>
      <c r="U492" t="str">
        <v>17/7/2011</v>
      </c>
      <c r="V492">
        <f>IFERROR(IF(J492&lt;&gt;"", INDEX($U$5:$U$1433, MATCH(J492, $E$5:$E$1433, 0)),""),"")</f>
        <v>40274</v>
      </c>
      <c r="Y492">
        <f>Y491+10</f>
        <v>330004870</v>
      </c>
      <c r="Z492" t="str">
        <f>LEFT(Y492,8)</f>
        <v>33000487</v>
      </c>
      <c r="AA492" t="str">
        <v>NGHI</v>
      </c>
    </row>
    <row r="493">
      <c r="A493">
        <f>IF(B493&lt;&gt;"",A492+1,"")</f>
        <v>489</v>
      </c>
      <c r="B493" t="str">
        <v>NGUYỄN HIẾU NGỌC</v>
      </c>
      <c r="C493" t="str">
        <v>10A9</v>
      </c>
      <c r="D493">
        <v>33000488</v>
      </c>
      <c r="E493">
        <v>16343227</v>
      </c>
      <c r="F493" t="str">
        <f>IFERROR(IF(VLOOKUP(E493,J:J,1,0)=E493,"X",""),"")</f>
        <v>X</v>
      </c>
      <c r="G493" t="str">
        <f>IF(J493&lt;&gt;"", INDEX($C$5:$C$1433, MATCH(J493, $E$5:$E$1433, 0)),"")</f>
        <v>11A6</v>
      </c>
      <c r="H493">
        <f>IF(J493&lt;&gt;"", INDEX($D$5:$D$1433, MATCH(J493, $E$5:$E$1433, 0)),"")</f>
        <v>0</v>
      </c>
      <c r="I493" t="str">
        <f>IFERROR(IF(J493&lt;&gt;"", INDEX($B$5:$B$1433, MATCH(J493, $E$5:$E$1433, 0)),""),"SAI")</f>
        <v>PHẠM TRÍ NGUYỄN</v>
      </c>
      <c r="J493">
        <v>32000753</v>
      </c>
      <c r="K493" t="str">
        <v xml:space="preserve"> 6:45:27 AM</v>
      </c>
      <c r="L493" t="str">
        <f>IFERROR(IF($N$5="Sáng",IF(MID(K493,2,7)-MID($L$2,2,7)&gt;0,"Trễ",""),IF(MID(K493,2,7)-MID($Q$2,2,7)&gt;0,"Trễ","")),"")</f>
        <v/>
      </c>
      <c r="M493">
        <f>IFERROR(IF($N$5="Sáng",MID(K493,2,7)-MID($L$2,2,7),MID(K493,2,7)-MID($Q$2,2,7)),"")</f>
        <v>-0.010103499999999987</v>
      </c>
      <c r="Q493" t="str">
        <f>IF(B493&lt;&gt;"",IF(AND(P493="",F493=""),"Không phép ",""),"")</f>
        <v/>
      </c>
      <c r="R493" t="str">
        <f>UPPER(B493)</f>
        <v>NGUYỄN HIẾU NGỌC</v>
      </c>
      <c r="S493" t="str">
        <v>2026-2029</v>
      </c>
      <c r="T493" t="str">
        <f>IFERROR(IF(J493&lt;&gt;"", INDEX($S$5:$S$1433, MATCH(J493, $E$5:$E$1433, 0)),""),"")</f>
        <v>2025-2028</v>
      </c>
      <c r="U493" t="str">
        <v>07/5/2011</v>
      </c>
      <c r="V493" t="str">
        <f>IFERROR(IF(J493&lt;&gt;"", INDEX($U$5:$U$1433, MATCH(J493, $E$5:$E$1433, 0)),""),"")</f>
        <v>17/7/2010</v>
      </c>
      <c r="Y493">
        <f>Y492+10</f>
        <v>330004880</v>
      </c>
      <c r="Z493" t="str">
        <f>LEFT(Y493,8)</f>
        <v>33000488</v>
      </c>
      <c r="AA493" t="str">
        <v>NGỌC</v>
      </c>
    </row>
    <row r="494">
      <c r="A494">
        <f>IF(B494&lt;&gt;"",A493+1,"")</f>
        <v>490</v>
      </c>
      <c r="B494" t="str">
        <v>NGUYỄN THÀNH NGUYỄN</v>
      </c>
      <c r="C494" t="str">
        <v>10A9</v>
      </c>
      <c r="D494">
        <v>33000489</v>
      </c>
      <c r="E494">
        <v>19456059</v>
      </c>
      <c r="F494" t="str">
        <f>IFERROR(IF(VLOOKUP(E494,J:J,1,0)=E494,"X",""),"")</f>
        <v/>
      </c>
      <c r="G494" t="str">
        <f>IF(J494&lt;&gt;"", INDEX($C$5:$C$1433, MATCH(J494, $E$5:$E$1433, 0)),"")</f>
        <v>11A6</v>
      </c>
      <c r="H494">
        <f>IF(J494&lt;&gt;"", INDEX($D$5:$D$1433, MATCH(J494, $E$5:$E$1433, 0)),"")</f>
        <v>0</v>
      </c>
      <c r="I494" t="str">
        <f>IFERROR(IF(J494&lt;&gt;"", INDEX($B$5:$B$1433, MATCH(J494, $E$5:$E$1433, 0)),""),"SAI")</f>
        <v>PHẠM TRÍ NGUYỄN</v>
      </c>
      <c r="J494">
        <v>32000753</v>
      </c>
      <c r="K494" t="str">
        <v xml:space="preserve"> 6:45:28 AM</v>
      </c>
      <c r="L494" t="str">
        <f>IFERROR(IF($N$5="Sáng",IF(MID(K494,2,7)-MID($L$2,2,7)&gt;0,"Trễ",""),IF(MID(K494,2,7)-MID($Q$2,2,7)&gt;0,"Trễ","")),"")</f>
        <v/>
      </c>
      <c r="M494">
        <f>IFERROR(IF($N$5="Sáng",MID(K494,2,7)-MID($L$2,2,7),MID(K494,2,7)-MID($Q$2,2,7)),"")</f>
        <v>-0.010091925925925893</v>
      </c>
      <c r="Q494" t="str">
        <f>IF(B494&lt;&gt;"",IF(AND(P494="",F494=""),"Không phép ",""),"")</f>
        <v xml:space="preserve">Không phép </v>
      </c>
      <c r="R494" t="str">
        <f>UPPER(B494)</f>
        <v>NGUYỄN THÀNH NGUYỄN</v>
      </c>
      <c r="S494" t="str">
        <v>2026-2029</v>
      </c>
      <c r="T494" t="str">
        <f>IFERROR(IF(J494&lt;&gt;"", INDEX($S$5:$S$1433, MATCH(J494, $E$5:$E$1433, 0)),""),"")</f>
        <v>2025-2028</v>
      </c>
      <c r="U494" t="str">
        <v>26/12/2011</v>
      </c>
      <c r="V494" t="str">
        <f>IFERROR(IF(J494&lt;&gt;"", INDEX($U$5:$U$1433, MATCH(J494, $E$5:$E$1433, 0)),""),"")</f>
        <v>17/7/2010</v>
      </c>
      <c r="Y494">
        <f>Y493+10</f>
        <v>330004890</v>
      </c>
      <c r="Z494" t="str">
        <f>LEFT(Y494,8)</f>
        <v>33000489</v>
      </c>
      <c r="AA494" t="str">
        <v>NGUYỄN</v>
      </c>
    </row>
    <row r="495">
      <c r="A495">
        <f>IF(B495&lt;&gt;"",A494+1,"")</f>
        <v>491</v>
      </c>
      <c r="B495" t="str">
        <v>TRỊNH YẾN OANH</v>
      </c>
      <c r="C495" t="str">
        <v>10A9</v>
      </c>
      <c r="D495">
        <v>33000490</v>
      </c>
      <c r="E495">
        <v>19410155</v>
      </c>
      <c r="F495" t="str">
        <f>IFERROR(IF(VLOOKUP(E495,J:J,1,0)=E495,"X",""),"")</f>
        <v/>
      </c>
      <c r="G495" t="str">
        <f>IF(J495&lt;&gt;"", INDEX($C$5:$C$1433, MATCH(J495, $E$5:$E$1433, 0)),"")</f>
        <v>11A9</v>
      </c>
      <c r="H495">
        <f>IF(J495&lt;&gt;"", INDEX($D$5:$D$1433, MATCH(J495, $E$5:$E$1433, 0)),"")</f>
        <v>0</v>
      </c>
      <c r="I495" t="str">
        <f>IFERROR(IF(J495&lt;&gt;"", INDEX($B$5:$B$1433, MATCH(J495, $E$5:$E$1433, 0)),""),"SAI")</f>
        <v>LÊ TRƯỜNG THỊNH</v>
      </c>
      <c r="J495">
        <v>32000897</v>
      </c>
      <c r="K495" t="str">
        <v xml:space="preserve"> 6:45:30 AM</v>
      </c>
      <c r="L495" t="str">
        <f>IFERROR(IF($N$5="Sáng",IF(MID(K495,2,7)-MID($L$2,2,7)&gt;0,"Trễ",""),IF(MID(K495,2,7)-MID($Q$2,2,7)&gt;0,"Trễ","")),"")</f>
        <v/>
      </c>
      <c r="M495">
        <f>IFERROR(IF($N$5="Sáng",MID(K495,2,7)-MID($L$2,2,7),MID(K495,2,7)-MID($Q$2,2,7)),"")</f>
        <v>-0.01006877777777776</v>
      </c>
      <c r="Q495" t="str">
        <f>IF(B495&lt;&gt;"",IF(AND(P495="",F495=""),"Không phép ",""),"")</f>
        <v xml:space="preserve">Không phép </v>
      </c>
      <c r="R495" t="str">
        <f>UPPER(B495)</f>
        <v>TRỊNH YẾN OANH</v>
      </c>
      <c r="S495" t="str">
        <v>2026-2029</v>
      </c>
      <c r="T495" t="str">
        <f>IFERROR(IF(J495&lt;&gt;"", INDEX($S$5:$S$1433, MATCH(J495, $E$5:$E$1433, 0)),""),"")</f>
        <v>2025-2028</v>
      </c>
      <c r="U495" t="str">
        <v>27/9/2011</v>
      </c>
      <c r="V495">
        <f>IFERROR(IF(J495&lt;&gt;"", INDEX($U$5:$U$1433, MATCH(J495, $E$5:$E$1433, 0)),""),"")</f>
        <v>40279</v>
      </c>
      <c r="Y495">
        <f>Y494+10</f>
        <v>330004900</v>
      </c>
      <c r="Z495" t="str">
        <f>LEFT(Y495,8)</f>
        <v>33000490</v>
      </c>
      <c r="AA495" t="str">
        <v>OANH</v>
      </c>
    </row>
    <row r="496">
      <c r="A496">
        <f>IF(B496&lt;&gt;"",A495+1,"")</f>
        <v>492</v>
      </c>
      <c r="B496" t="str">
        <v>VÕ LÊ GIA PHÁT</v>
      </c>
      <c r="C496" t="str">
        <v>10A9</v>
      </c>
      <c r="D496">
        <v>33000491</v>
      </c>
      <c r="E496">
        <v>19225515</v>
      </c>
      <c r="F496" t="str">
        <f>IFERROR(IF(VLOOKUP(E496,J:J,1,0)=E496,"X",""),"")</f>
        <v/>
      </c>
      <c r="G496" t="str">
        <f>IF(J496&lt;&gt;"", INDEX($C$5:$C$1433, MATCH(J496, $E$5:$E$1433, 0)),"")</f>
        <v>11A9</v>
      </c>
      <c r="H496">
        <f>IF(J496&lt;&gt;"", INDEX($D$5:$D$1433, MATCH(J496, $E$5:$E$1433, 0)),"")</f>
        <v>0</v>
      </c>
      <c r="I496" t="str">
        <f>IFERROR(IF(J496&lt;&gt;"", INDEX($B$5:$B$1433, MATCH(J496, $E$5:$E$1433, 0)),""),"SAI")</f>
        <v>LÊ TRƯỜNG THỊNH</v>
      </c>
      <c r="J496">
        <v>32000897</v>
      </c>
      <c r="K496" t="str">
        <v xml:space="preserve"> 6:45:30 AM</v>
      </c>
      <c r="L496" t="str">
        <f>IFERROR(IF($N$5="Sáng",IF(MID(K496,2,7)-MID($L$2,2,7)&gt;0,"Trễ",""),IF(MID(K496,2,7)-MID($Q$2,2,7)&gt;0,"Trễ","")),"")</f>
        <v/>
      </c>
      <c r="M496">
        <f>IFERROR(IF($N$5="Sáng",MID(K496,2,7)-MID($L$2,2,7),MID(K496,2,7)-MID($Q$2,2,7)),"")</f>
        <v>-0.01006877777777776</v>
      </c>
      <c r="Q496" t="str">
        <f>IF(B496&lt;&gt;"",IF(AND(P496="",F496=""),"Không phép ",""),"")</f>
        <v xml:space="preserve">Không phép </v>
      </c>
      <c r="R496" t="str">
        <f>UPPER(B496)</f>
        <v>VÕ LÊ GIA PHÁT</v>
      </c>
      <c r="S496" t="str">
        <v>2026-2029</v>
      </c>
      <c r="T496" t="str">
        <f>IFERROR(IF(J496&lt;&gt;"", INDEX($S$5:$S$1433, MATCH(J496, $E$5:$E$1433, 0)),""),"")</f>
        <v>2025-2028</v>
      </c>
      <c r="U496" t="str">
        <v>19/10/2011</v>
      </c>
      <c r="V496">
        <f>IFERROR(IF(J496&lt;&gt;"", INDEX($U$5:$U$1433, MATCH(J496, $E$5:$E$1433, 0)),""),"")</f>
        <v>40279</v>
      </c>
      <c r="Y496">
        <f>Y495+10</f>
        <v>330004910</v>
      </c>
      <c r="Z496" t="str">
        <f>LEFT(Y496,8)</f>
        <v>33000491</v>
      </c>
      <c r="AA496" t="str">
        <v>PHÁT</v>
      </c>
    </row>
    <row r="497">
      <c r="A497">
        <f>IF(B497&lt;&gt;"",A496+1,"")</f>
        <v>493</v>
      </c>
      <c r="B497" t="str">
        <v>NGUYỄN THÁI PHI</v>
      </c>
      <c r="C497" t="str">
        <v>10A9</v>
      </c>
      <c r="D497">
        <v>33000492</v>
      </c>
      <c r="E497">
        <v>19813051</v>
      </c>
      <c r="F497" t="str">
        <f>IFERROR(IF(VLOOKUP(E497,J:J,1,0)=E497,"X",""),"")</f>
        <v/>
      </c>
      <c r="G497" t="str">
        <f>IF(J497&lt;&gt;"", INDEX($C$5:$C$1433, MATCH(J497, $E$5:$E$1433, 0)),"")</f>
        <v>12A9</v>
      </c>
      <c r="H497">
        <f>IF(J497&lt;&gt;"", INDEX($D$5:$D$1433, MATCH(J497, $E$5:$E$1433, 0)),"")</f>
        <v>0</v>
      </c>
      <c r="I497" t="str">
        <f>IFERROR(IF(J497&lt;&gt;"", INDEX($B$5:$B$1433, MATCH(J497, $E$5:$E$1433, 0)),""),"SAI")</f>
        <v>NGUYỄN THỊ MỸ DUYÊN</v>
      </c>
      <c r="J497">
        <v>32000360</v>
      </c>
      <c r="K497" t="str">
        <v xml:space="preserve"> 6:45:36 AM</v>
      </c>
      <c r="L497" t="str">
        <f>IFERROR(IF($N$5="Sáng",IF(MID(K497,2,7)-MID($L$2,2,7)&gt;0,"Trễ",""),IF(MID(K497,2,7)-MID($Q$2,2,7)&gt;0,"Trễ","")),"")</f>
        <v/>
      </c>
      <c r="M497">
        <f>IFERROR(IF($N$5="Sáng",MID(K497,2,7)-MID($L$2,2,7),MID(K497,2,7)-MID($Q$2,2,7)),"")</f>
        <v>-0.009999333333333305</v>
      </c>
      <c r="Q497" t="str">
        <f>IF(B497&lt;&gt;"",IF(AND(P497="",F497=""),"Không phép ",""),"")</f>
        <v xml:space="preserve">Không phép </v>
      </c>
      <c r="R497" t="str">
        <f>UPPER(B497)</f>
        <v>NGUYỄN THÁI PHI</v>
      </c>
      <c r="S497" t="str">
        <v>2026-2029</v>
      </c>
      <c r="T497" t="str">
        <f>IFERROR(IF(J497&lt;&gt;"", INDEX($S$5:$S$1433, MATCH(J497, $E$5:$E$1433, 0)),""),"")</f>
        <v>2024-2027</v>
      </c>
      <c r="U497" t="str">
        <v>16/12/2010</v>
      </c>
      <c r="V497" t="str">
        <f>IFERROR(IF(J497&lt;&gt;"", INDEX($U$5:$U$1433, MATCH(J497, $E$5:$E$1433, 0)),""),"")</f>
        <v>22/01/2009</v>
      </c>
      <c r="Y497">
        <f>Y496+10</f>
        <v>330004920</v>
      </c>
      <c r="Z497" t="str">
        <f>LEFT(Y497,8)</f>
        <v>33000492</v>
      </c>
      <c r="AA497" t="str">
        <v>PHI</v>
      </c>
    </row>
    <row r="498">
      <c r="A498">
        <f>IF(B498&lt;&gt;"",A497+1,"")</f>
        <v>494</v>
      </c>
      <c r="B498" t="str">
        <v>TRẦN THỊ DIỄM PHÚC</v>
      </c>
      <c r="C498" t="str">
        <v>10A9</v>
      </c>
      <c r="D498">
        <v>33000493</v>
      </c>
      <c r="E498">
        <v>19631259</v>
      </c>
      <c r="F498" t="str">
        <f>IFERROR(IF(VLOOKUP(E498,J:J,1,0)=E498,"X",""),"")</f>
        <v/>
      </c>
      <c r="G498" t="str">
        <f>IF(J498&lt;&gt;"", INDEX($C$5:$C$1433, MATCH(J498, $E$5:$E$1433, 0)),"")</f>
        <v>12A9</v>
      </c>
      <c r="H498">
        <f>IF(J498&lt;&gt;"", INDEX($D$5:$D$1433, MATCH(J498, $E$5:$E$1433, 0)),"")</f>
        <v>0</v>
      </c>
      <c r="I498" t="str">
        <f>IFERROR(IF(J498&lt;&gt;"", INDEX($B$5:$B$1433, MATCH(J498, $E$5:$E$1433, 0)),""),"SAI")</f>
        <v>NGUYỄN THỊ MỸ DUYÊN</v>
      </c>
      <c r="J498">
        <v>32000360</v>
      </c>
      <c r="K498" t="str">
        <v xml:space="preserve"> 6:45:36 AM</v>
      </c>
      <c r="L498" t="str">
        <f>IFERROR(IF($N$5="Sáng",IF(MID(K498,2,7)-MID($L$2,2,7)&gt;0,"Trễ",""),IF(MID(K498,2,7)-MID($Q$2,2,7)&gt;0,"Trễ","")),"")</f>
        <v/>
      </c>
      <c r="M498">
        <f>IFERROR(IF($N$5="Sáng",MID(K498,2,7)-MID($L$2,2,7),MID(K498,2,7)-MID($Q$2,2,7)),"")</f>
        <v>-0.009999333333333305</v>
      </c>
      <c r="Q498" t="str">
        <f>IF(B498&lt;&gt;"",IF(AND(P498="",F498=""),"Không phép ",""),"")</f>
        <v xml:space="preserve">Không phép </v>
      </c>
      <c r="R498" t="str">
        <f>UPPER(B498)</f>
        <v>TRẦN THỊ DIỄM PHÚC</v>
      </c>
      <c r="S498" t="str">
        <v>2026-2029</v>
      </c>
      <c r="T498" t="str">
        <f>IFERROR(IF(J498&lt;&gt;"", INDEX($S$5:$S$1433, MATCH(J498, $E$5:$E$1433, 0)),""),"")</f>
        <v>2024-2027</v>
      </c>
      <c r="U498" t="str">
        <v>18/4/2011</v>
      </c>
      <c r="V498" t="str">
        <f>IFERROR(IF(J498&lt;&gt;"", INDEX($U$5:$U$1433, MATCH(J498, $E$5:$E$1433, 0)),""),"")</f>
        <v>22/01/2009</v>
      </c>
      <c r="Y498">
        <f>Y497+10</f>
        <v>330004930</v>
      </c>
      <c r="Z498" t="str">
        <f>LEFT(Y498,8)</f>
        <v>33000493</v>
      </c>
      <c r="AA498" t="str">
        <v>PHÚC</v>
      </c>
    </row>
    <row r="499">
      <c r="A499">
        <f>IF(B499&lt;&gt;"",A498+1,"")</f>
        <v>495</v>
      </c>
      <c r="B499" t="str">
        <v>LÊ HUỲNH PHƯƠNG THẢO</v>
      </c>
      <c r="C499" t="str">
        <v>10A9</v>
      </c>
      <c r="D499">
        <v>33000494</v>
      </c>
      <c r="E499">
        <v>19326331</v>
      </c>
      <c r="F499" t="str">
        <f>IFERROR(IF(VLOOKUP(E499,J:J,1,0)=E499,"X",""),"")</f>
        <v/>
      </c>
      <c r="G499" t="str">
        <f>IF(J499&lt;&gt;"", INDEX($C$5:$C$1433, MATCH(J499, $E$5:$E$1433, 0)),"")</f>
        <v>11A5</v>
      </c>
      <c r="H499">
        <f>IF(J499&lt;&gt;"", INDEX($D$5:$D$1433, MATCH(J499, $E$5:$E$1433, 0)),"")</f>
        <v>0</v>
      </c>
      <c r="I499" t="str">
        <f>IFERROR(IF(J499&lt;&gt;"", INDEX($B$5:$B$1433, MATCH(J499, $E$5:$E$1433, 0)),""),"SAI")</f>
        <v>THỊ NGỌC DIỄM</v>
      </c>
      <c r="J499">
        <v>32000697</v>
      </c>
      <c r="K499" t="str">
        <v xml:space="preserve"> 6:45:44 AM</v>
      </c>
      <c r="L499" t="str">
        <f>IFERROR(IF($N$5="Sáng",IF(MID(K499,2,7)-MID($L$2,2,7)&gt;0,"Trễ",""),IF(MID(K499,2,7)-MID($Q$2,2,7)&gt;0,"Trễ","")),"")</f>
        <v/>
      </c>
      <c r="M499">
        <f>IFERROR(IF($N$5="Sáng",MID(K499,2,7)-MID($L$2,2,7),MID(K499,2,7)-MID($Q$2,2,7)),"")</f>
        <v>-0.009906740740740716</v>
      </c>
      <c r="Q499" t="str">
        <f>IF(B499&lt;&gt;"",IF(AND(P499="",F499=""),"Không phép ",""),"")</f>
        <v xml:space="preserve">Không phép </v>
      </c>
      <c r="R499" t="str">
        <f>UPPER(B499)</f>
        <v>LÊ HUỲNH PHƯƠNG THẢO</v>
      </c>
      <c r="S499" t="str">
        <v>2026-2029</v>
      </c>
      <c r="T499" t="str">
        <f>IFERROR(IF(J499&lt;&gt;"", INDEX($S$5:$S$1433, MATCH(J499, $E$5:$E$1433, 0)),""),"")</f>
        <v>2025-2028</v>
      </c>
      <c r="U499" t="str">
        <v>14/4/2011</v>
      </c>
      <c r="V499" t="str">
        <f>IFERROR(IF(J499&lt;&gt;"", INDEX($U$5:$U$1433, MATCH(J499, $E$5:$E$1433, 0)),""),"")</f>
        <v>21/9/2010</v>
      </c>
      <c r="Y499">
        <f>Y498+10</f>
        <v>330004940</v>
      </c>
      <c r="Z499" t="str">
        <f>LEFT(Y499,8)</f>
        <v>33000494</v>
      </c>
      <c r="AA499" t="str">
        <v>THẢO</v>
      </c>
    </row>
    <row r="500">
      <c r="A500">
        <f>IF(B500&lt;&gt;"",A499+1,"")</f>
        <v>496</v>
      </c>
      <c r="B500" t="str">
        <v>NGUYỄN THỊ ANH THƠ</v>
      </c>
      <c r="C500" t="str">
        <v>10A9</v>
      </c>
      <c r="D500">
        <v>33000495</v>
      </c>
      <c r="E500">
        <v>19141227</v>
      </c>
      <c r="F500" t="str">
        <f>IFERROR(IF(VLOOKUP(E500,J:J,1,0)=E500,"X",""),"")</f>
        <v/>
      </c>
      <c r="G500" t="str">
        <f>IF(J500&lt;&gt;"", INDEX($C$5:$C$1433, MATCH(J500, $E$5:$E$1433, 0)),"")</f>
        <v>11A5</v>
      </c>
      <c r="H500">
        <f>IF(J500&lt;&gt;"", INDEX($D$5:$D$1433, MATCH(J500, $E$5:$E$1433, 0)),"")</f>
        <v>0</v>
      </c>
      <c r="I500" t="str">
        <f>IFERROR(IF(J500&lt;&gt;"", INDEX($B$5:$B$1433, MATCH(J500, $E$5:$E$1433, 0)),""),"SAI")</f>
        <v>THỊ NGỌC DIỄM</v>
      </c>
      <c r="J500">
        <v>32000697</v>
      </c>
      <c r="K500" t="str">
        <v xml:space="preserve"> 6:45:44 AM</v>
      </c>
      <c r="L500" t="str">
        <f>IFERROR(IF($N$5="Sáng",IF(MID(K500,2,7)-MID($L$2,2,7)&gt;0,"Trễ",""),IF(MID(K500,2,7)-MID($Q$2,2,7)&gt;0,"Trễ","")),"")</f>
        <v/>
      </c>
      <c r="M500">
        <f>IFERROR(IF($N$5="Sáng",MID(K500,2,7)-MID($L$2,2,7),MID(K500,2,7)-MID($Q$2,2,7)),"")</f>
        <v>-0.009906740740740716</v>
      </c>
      <c r="Q500" t="str">
        <f>IF(B500&lt;&gt;"",IF(AND(P500="",F500=""),"Không phép ",""),"")</f>
        <v xml:space="preserve">Không phép </v>
      </c>
      <c r="R500" t="str">
        <f>UPPER(B500)</f>
        <v>NGUYỄN THỊ ANH THƠ</v>
      </c>
      <c r="S500" t="str">
        <v>2026-2029</v>
      </c>
      <c r="T500" t="str">
        <f>IFERROR(IF(J500&lt;&gt;"", INDEX($S$5:$S$1433, MATCH(J500, $E$5:$E$1433, 0)),""),"")</f>
        <v>2025-2028</v>
      </c>
      <c r="U500" t="str">
        <v>24/11/2011</v>
      </c>
      <c r="V500" t="str">
        <f>IFERROR(IF(J500&lt;&gt;"", INDEX($U$5:$U$1433, MATCH(J500, $E$5:$E$1433, 0)),""),"")</f>
        <v>21/9/2010</v>
      </c>
      <c r="Y500">
        <f>Y499+10</f>
        <v>330004950</v>
      </c>
      <c r="Z500" t="str">
        <f>LEFT(Y500,8)</f>
        <v>33000495</v>
      </c>
      <c r="AA500" t="str">
        <v>THƠ</v>
      </c>
    </row>
    <row r="501">
      <c r="A501">
        <f>IF(B501&lt;&gt;"",A500+1,"")</f>
        <v>497</v>
      </c>
      <c r="B501" t="str">
        <v>NGUYỄN ANH THƯ</v>
      </c>
      <c r="C501" t="str">
        <v>10A9</v>
      </c>
      <c r="D501">
        <v>33000496</v>
      </c>
      <c r="E501">
        <v>20623659</v>
      </c>
      <c r="F501" t="str">
        <f>IFERROR(IF(VLOOKUP(E501,J:J,1,0)=E501,"X",""),"")</f>
        <v/>
      </c>
      <c r="G501" t="str">
        <f>IF(J501&lt;&gt;"", INDEX($C$5:$C$1433, MATCH(J501, $E$5:$E$1433, 0)),"")</f>
        <v>12A11</v>
      </c>
      <c r="H501">
        <f>IF(J501&lt;&gt;"", INDEX($D$5:$D$1433, MATCH(J501, $E$5:$E$1433, 0)),"")</f>
        <v>0</v>
      </c>
      <c r="I501" t="str">
        <f>IFERROR(IF(J501&lt;&gt;"", INDEX($B$5:$B$1433, MATCH(J501, $E$5:$E$1433, 0)),""),"SAI")</f>
        <v>ĐẶNG THANH TRỨ</v>
      </c>
      <c r="J501">
        <v>32000471</v>
      </c>
      <c r="K501" t="str">
        <v xml:space="preserve"> 6:45:47 AM</v>
      </c>
      <c r="L501" t="str">
        <f>IFERROR(IF($N$5="Sáng",IF(MID(K501,2,7)-MID($L$2,2,7)&gt;0,"Trễ",""),IF(MID(K501,2,7)-MID($Q$2,2,7)&gt;0,"Trễ","")),"")</f>
        <v/>
      </c>
      <c r="M501">
        <f>IFERROR(IF($N$5="Sáng",MID(K501,2,7)-MID($L$2,2,7),MID(K501,2,7)-MID($Q$2,2,7)),"")</f>
        <v>-0.009872018518518488</v>
      </c>
      <c r="Q501" t="str">
        <f>IF(B501&lt;&gt;"",IF(AND(P501="",F501=""),"Không phép ",""),"")</f>
        <v xml:space="preserve">Không phép </v>
      </c>
      <c r="R501" t="str">
        <f>UPPER(B501)</f>
        <v>NGUYỄN ANH THƯ</v>
      </c>
      <c r="S501" t="str">
        <v>2026-2029</v>
      </c>
      <c r="T501" t="str">
        <f>IFERROR(IF(J501&lt;&gt;"", INDEX($S$5:$S$1433, MATCH(J501, $E$5:$E$1433, 0)),""),"")</f>
        <v>2024-2027</v>
      </c>
      <c r="U501" t="str">
        <v>27/12/2011</v>
      </c>
      <c r="V501" t="str">
        <f>IFERROR(IF(J501&lt;&gt;"", INDEX($U$5:$U$1433, MATCH(J501, $E$5:$E$1433, 0)),""),"")</f>
        <v>19/09/2009</v>
      </c>
      <c r="Y501">
        <f>Y500+10</f>
        <v>330004960</v>
      </c>
      <c r="Z501" t="str">
        <f>LEFT(Y501,8)</f>
        <v>33000496</v>
      </c>
      <c r="AA501" t="str">
        <v>THƯ</v>
      </c>
    </row>
    <row r="502">
      <c r="A502">
        <f>IF(B502&lt;&gt;"",A501+1,"")</f>
        <v>498</v>
      </c>
      <c r="B502" t="str">
        <v>HỒ NGỌC BẢO TRÂN</v>
      </c>
      <c r="C502" t="str">
        <v>10A9</v>
      </c>
      <c r="D502">
        <v>33000497</v>
      </c>
      <c r="E502">
        <v>17806747</v>
      </c>
      <c r="F502" t="str">
        <f>IFERROR(IF(VLOOKUP(E502,J:J,1,0)=E502,"X",""),"")</f>
        <v/>
      </c>
      <c r="G502" t="str">
        <f>IF(J502&lt;&gt;"", INDEX($C$5:$C$1433, MATCH(J502, $E$5:$E$1433, 0)),"")</f>
        <v>11A1</v>
      </c>
      <c r="H502">
        <f>IF(J502&lt;&gt;"", INDEX($D$5:$D$1433, MATCH(J502, $E$5:$E$1433, 0)),"")</f>
        <v>0</v>
      </c>
      <c r="I502" t="str">
        <f>IFERROR(IF(J502&lt;&gt;"", INDEX($B$5:$B$1433, MATCH(J502, $E$5:$E$1433, 0)),""),"SAI")</f>
        <v>PHẠM THẢO VY</v>
      </c>
      <c r="J502">
        <v>32000521</v>
      </c>
      <c r="K502" t="str">
        <v xml:space="preserve"> 6:45:49 AM</v>
      </c>
      <c r="L502" t="str">
        <f>IFERROR(IF($N$5="Sáng",IF(MID(K502,2,7)-MID($L$2,2,7)&gt;0,"Trễ",""),IF(MID(K502,2,7)-MID($Q$2,2,7)&gt;0,"Trễ","")),"")</f>
        <v/>
      </c>
      <c r="M502">
        <f>IFERROR(IF($N$5="Sáng",MID(K502,2,7)-MID($L$2,2,7),MID(K502,2,7)-MID($Q$2,2,7)),"")</f>
        <v>-0.009848870370370355</v>
      </c>
      <c r="Q502" t="str">
        <f>IF(B502&lt;&gt;"",IF(AND(P502="",F502=""),"Không phép ",""),"")</f>
        <v xml:space="preserve">Không phép </v>
      </c>
      <c r="R502" t="str">
        <f>UPPER(B502)</f>
        <v>HỒ NGỌC BẢO TRÂN</v>
      </c>
      <c r="S502" t="str">
        <v>2026-2029</v>
      </c>
      <c r="T502" t="str">
        <f>IFERROR(IF(J502&lt;&gt;"", INDEX($S$5:$S$1433, MATCH(J502, $E$5:$E$1433, 0)),""),"")</f>
        <v>2025-2028</v>
      </c>
      <c r="U502" t="str">
        <v>31/8/2011</v>
      </c>
      <c r="V502" t="str">
        <f>IFERROR(IF(J502&lt;&gt;"", INDEX($U$5:$U$1433, MATCH(J502, $E$5:$E$1433, 0)),""),"")</f>
        <v>26/11/2010</v>
      </c>
      <c r="Y502">
        <f>Y501+10</f>
        <v>330004970</v>
      </c>
      <c r="Z502" t="str">
        <f>LEFT(Y502,8)</f>
        <v>33000497</v>
      </c>
      <c r="AA502" t="str">
        <v>TRÂN</v>
      </c>
    </row>
    <row r="503">
      <c r="A503">
        <f>IF(B503&lt;&gt;"",A502+1,"")</f>
        <v>499</v>
      </c>
      <c r="B503" t="str">
        <v>DƯƠNG NGỌC LAM TUYỀN</v>
      </c>
      <c r="C503" t="str">
        <v>10A9</v>
      </c>
      <c r="D503">
        <v>33000498</v>
      </c>
      <c r="E503">
        <v>19152731</v>
      </c>
      <c r="F503" t="str">
        <f>IFERROR(IF(VLOOKUP(E503,J:J,1,0)=E503,"X",""),"")</f>
        <v/>
      </c>
      <c r="G503" t="str">
        <f>IF(J503&lt;&gt;"", INDEX($C$5:$C$1433, MATCH(J503, $E$5:$E$1433, 0)),"")</f>
        <v>11A1</v>
      </c>
      <c r="H503">
        <f>IF(J503&lt;&gt;"", INDEX($D$5:$D$1433, MATCH(J503, $E$5:$E$1433, 0)),"")</f>
        <v>0</v>
      </c>
      <c r="I503" t="str">
        <f>IFERROR(IF(J503&lt;&gt;"", INDEX($B$5:$B$1433, MATCH(J503, $E$5:$E$1433, 0)),""),"SAI")</f>
        <v>PHẠM THẢO VY</v>
      </c>
      <c r="J503">
        <v>32000521</v>
      </c>
      <c r="K503" t="str">
        <v xml:space="preserve"> 6:45:49 AM</v>
      </c>
      <c r="L503" t="str">
        <f>IFERROR(IF($N$5="Sáng",IF(MID(K503,2,7)-MID($L$2,2,7)&gt;0,"Trễ",""),IF(MID(K503,2,7)-MID($Q$2,2,7)&gt;0,"Trễ","")),"")</f>
        <v/>
      </c>
      <c r="M503">
        <f>IFERROR(IF($N$5="Sáng",MID(K503,2,7)-MID($L$2,2,7),MID(K503,2,7)-MID($Q$2,2,7)),"")</f>
        <v>-0.009848870370370355</v>
      </c>
      <c r="Q503" t="str">
        <f>IF(B503&lt;&gt;"",IF(AND(P503="",F503=""),"Không phép ",""),"")</f>
        <v xml:space="preserve">Không phép </v>
      </c>
      <c r="R503" t="str">
        <f>UPPER(B503)</f>
        <v>DƯƠNG NGỌC LAM TUYỀN</v>
      </c>
      <c r="S503" t="str">
        <v>2026-2029</v>
      </c>
      <c r="T503" t="str">
        <f>IFERROR(IF(J503&lt;&gt;"", INDEX($S$5:$S$1433, MATCH(J503, $E$5:$E$1433, 0)),""),"")</f>
        <v>2025-2028</v>
      </c>
      <c r="U503" t="str">
        <v>13/4/2011</v>
      </c>
      <c r="V503" t="str">
        <f>IFERROR(IF(J503&lt;&gt;"", INDEX($U$5:$U$1433, MATCH(J503, $E$5:$E$1433, 0)),""),"")</f>
        <v>26/11/2010</v>
      </c>
      <c r="Y503">
        <f>Y502+10</f>
        <v>330004980</v>
      </c>
      <c r="Z503" t="str">
        <f>LEFT(Y503,8)</f>
        <v>33000498</v>
      </c>
      <c r="AA503" t="str">
        <v>TUYỀN</v>
      </c>
    </row>
    <row r="504">
      <c r="A504">
        <f>IF(B504&lt;&gt;"",A503+1,"")</f>
        <v>500</v>
      </c>
      <c r="B504" t="str">
        <v>TRẦN NGỌC TUYỀN</v>
      </c>
      <c r="C504" t="str">
        <v>10A9</v>
      </c>
      <c r="D504">
        <v>33000499</v>
      </c>
      <c r="E504">
        <v>19241083</v>
      </c>
      <c r="F504" t="str">
        <f>IFERROR(IF(VLOOKUP(E504,J:J,1,0)=E504,"X",""),"")</f>
        <v/>
      </c>
      <c r="G504" t="str">
        <f>IF(J504&lt;&gt;"", INDEX($C$5:$C$1433, MATCH(J504, $E$5:$E$1433, 0)),"")</f>
        <v>11A1</v>
      </c>
      <c r="H504">
        <f>IF(J504&lt;&gt;"", INDEX($D$5:$D$1433, MATCH(J504, $E$5:$E$1433, 0)),"")</f>
        <v>0</v>
      </c>
      <c r="I504" t="str">
        <f>IFERROR(IF(J504&lt;&gt;"", INDEX($B$5:$B$1433, MATCH(J504, $E$5:$E$1433, 0)),""),"SAI")</f>
        <v>KHƯU THỊ NGỌC HÂN</v>
      </c>
      <c r="J504">
        <v>32000484</v>
      </c>
      <c r="K504" t="str">
        <v xml:space="preserve"> 6:45:53 AM</v>
      </c>
      <c r="L504" t="str">
        <f>IFERROR(IF($N$5="Sáng",IF(MID(K504,2,7)-MID($L$2,2,7)&gt;0,"Trễ",""),IF(MID(K504,2,7)-MID($Q$2,2,7)&gt;0,"Trễ","")),"")</f>
        <v/>
      </c>
      <c r="M504">
        <f>IFERROR(IF($N$5="Sáng",MID(K504,2,7)-MID($L$2,2,7),MID(K504,2,7)-MID($Q$2,2,7)),"")</f>
        <v>-0.009802574074074089</v>
      </c>
      <c r="Q504" t="str">
        <f>IF(B504&lt;&gt;"",IF(AND(P504="",F504=""),"Không phép ",""),"")</f>
        <v xml:space="preserve">Không phép </v>
      </c>
      <c r="R504" t="str">
        <f>UPPER(B504)</f>
        <v>TRẦN NGỌC TUYỀN</v>
      </c>
      <c r="S504" t="str">
        <v>2026-2029</v>
      </c>
      <c r="T504" t="str">
        <f>IFERROR(IF(J504&lt;&gt;"", INDEX($S$5:$S$1433, MATCH(J504, $E$5:$E$1433, 0)),""),"")</f>
        <v>2025-2028</v>
      </c>
      <c r="U504" t="str">
        <v>03/9/2011</v>
      </c>
      <c r="V504">
        <f>IFERROR(IF(J504&lt;&gt;"", INDEX($U$5:$U$1433, MATCH(J504, $E$5:$E$1433, 0)),""),"")</f>
        <v>40214</v>
      </c>
      <c r="Y504">
        <f>Y503+10</f>
        <v>330004990</v>
      </c>
      <c r="Z504" t="str">
        <f>LEFT(Y504,8)</f>
        <v>33000499</v>
      </c>
      <c r="AA504" t="str">
        <v>TUYỀN</v>
      </c>
    </row>
    <row r="505">
      <c r="A505">
        <f>IF(B505&lt;&gt;"",A504+1,"")</f>
        <v>501</v>
      </c>
      <c r="B505" t="str">
        <v>ĐỖ HOÀNG VINH</v>
      </c>
      <c r="C505" t="str">
        <v>10A9</v>
      </c>
      <c r="D505">
        <v>33000500</v>
      </c>
      <c r="E505">
        <v>20261691</v>
      </c>
      <c r="F505" t="str">
        <f>IFERROR(IF(VLOOKUP(E505,J:J,1,0)=E505,"X",""),"")</f>
        <v/>
      </c>
      <c r="G505" t="str">
        <f>IF(J505&lt;&gt;"", INDEX($C$5:$C$1433, MATCH(J505, $E$5:$E$1433, 0)),"")</f>
        <v>11A1</v>
      </c>
      <c r="H505">
        <f>IF(J505&lt;&gt;"", INDEX($D$5:$D$1433, MATCH(J505, $E$5:$E$1433, 0)),"")</f>
        <v>0</v>
      </c>
      <c r="I505" t="str">
        <f>IFERROR(IF(J505&lt;&gt;"", INDEX($B$5:$B$1433, MATCH(J505, $E$5:$E$1433, 0)),""),"SAI")</f>
        <v>KHƯU THỊ NGỌC HÂN</v>
      </c>
      <c r="J505">
        <v>32000484</v>
      </c>
      <c r="K505" t="str">
        <v xml:space="preserve"> 6:45:53 AM</v>
      </c>
      <c r="L505" t="str">
        <f>IFERROR(IF($N$5="Sáng",IF(MID(K505,2,7)-MID($L$2,2,7)&gt;0,"Trễ",""),IF(MID(K505,2,7)-MID($Q$2,2,7)&gt;0,"Trễ","")),"")</f>
        <v/>
      </c>
      <c r="M505">
        <f>IFERROR(IF($N$5="Sáng",MID(K505,2,7)-MID($L$2,2,7),MID(K505,2,7)-MID($Q$2,2,7)),"")</f>
        <v>-0.009802574074074089</v>
      </c>
      <c r="Q505" t="str">
        <f>IF(B505&lt;&gt;"",IF(AND(P505="",F505=""),"Không phép ",""),"")</f>
        <v xml:space="preserve">Không phép </v>
      </c>
      <c r="R505" t="str">
        <f>UPPER(B505)</f>
        <v>ĐỖ HOÀNG VINH</v>
      </c>
      <c r="S505" t="str">
        <v>2026-2029</v>
      </c>
      <c r="T505" t="str">
        <f>IFERROR(IF(J505&lt;&gt;"", INDEX($S$5:$S$1433, MATCH(J505, $E$5:$E$1433, 0)),""),"")</f>
        <v>2025-2028</v>
      </c>
      <c r="U505" t="str">
        <v>04/11/2011</v>
      </c>
      <c r="V505">
        <f>IFERROR(IF(J505&lt;&gt;"", INDEX($U$5:$U$1433, MATCH(J505, $E$5:$E$1433, 0)),""),"")</f>
        <v>40214</v>
      </c>
      <c r="Y505">
        <f>Y504+10</f>
        <v>330005000</v>
      </c>
      <c r="Z505" t="str">
        <f>LEFT(Y505,8)</f>
        <v>33000500</v>
      </c>
      <c r="AA505" t="str">
        <v>VINH</v>
      </c>
    </row>
    <row r="506">
      <c r="A506">
        <f>IF(B506&lt;&gt;"",A505+1,"")</f>
        <v>502</v>
      </c>
      <c r="B506" t="str">
        <v>HUỲNH TƯỜNG VY</v>
      </c>
      <c r="C506" t="str">
        <v>10A9</v>
      </c>
      <c r="D506">
        <v>33000501</v>
      </c>
      <c r="E506">
        <v>19612731</v>
      </c>
      <c r="F506" t="str">
        <f>IFERROR(IF(VLOOKUP(E506,J:J,1,0)=E506,"X",""),"")</f>
        <v/>
      </c>
      <c r="G506" t="str">
        <f>IF(J506&lt;&gt;"", INDEX($C$5:$C$1433, MATCH(J506, $E$5:$E$1433, 0)),"")</f>
        <v>12A11</v>
      </c>
      <c r="H506">
        <f>IF(J506&lt;&gt;"", INDEX($D$5:$D$1433, MATCH(J506, $E$5:$E$1433, 0)),"")</f>
        <v>0</v>
      </c>
      <c r="I506" t="str">
        <f>IFERROR(IF(J506&lt;&gt;"", INDEX($B$5:$B$1433, MATCH(J506, $E$5:$E$1433, 0)),""),"SAI")</f>
        <v>LÊ TRẦN NHẬT PHƯƠNG</v>
      </c>
      <c r="J506">
        <v>32000462</v>
      </c>
      <c r="K506" t="str">
        <v xml:space="preserve"> 6:45:54 AM</v>
      </c>
      <c r="L506" t="str">
        <f>IFERROR(IF($N$5="Sáng",IF(MID(K506,2,7)-MID($L$2,2,7)&gt;0,"Trễ",""),IF(MID(K506,2,7)-MID($Q$2,2,7)&gt;0,"Trễ","")),"")</f>
        <v/>
      </c>
      <c r="M506">
        <f>IFERROR(IF($N$5="Sáng",MID(K506,2,7)-MID($L$2,2,7),MID(K506,2,7)-MID($Q$2,2,7)),"")</f>
        <v>-0.009790999999999994</v>
      </c>
      <c r="Q506" t="str">
        <f>IF(B506&lt;&gt;"",IF(AND(P506="",F506=""),"Không phép ",""),"")</f>
        <v xml:space="preserve">Không phép </v>
      </c>
      <c r="R506" t="str">
        <f>UPPER(B506)</f>
        <v>HUỲNH TƯỜNG VY</v>
      </c>
      <c r="S506" t="str">
        <v>2026-2029</v>
      </c>
      <c r="T506" t="str">
        <f>IFERROR(IF(J506&lt;&gt;"", INDEX($S$5:$S$1433, MATCH(J506, $E$5:$E$1433, 0)),""),"")</f>
        <v>2024-2027</v>
      </c>
      <c r="U506" t="str">
        <v>05/7/2011</v>
      </c>
      <c r="V506" t="str">
        <f>IFERROR(IF(J506&lt;&gt;"", INDEX($U$5:$U$1433, MATCH(J506, $E$5:$E$1433, 0)),""),"")</f>
        <v>21/06/2009</v>
      </c>
      <c r="Y506">
        <f>Y505+10</f>
        <v>330005010</v>
      </c>
      <c r="Z506" t="str">
        <f>LEFT(Y506,8)</f>
        <v>33000501</v>
      </c>
      <c r="AA506" t="str">
        <v>VY</v>
      </c>
    </row>
    <row r="507">
      <c r="A507">
        <f>IF(B507&lt;&gt;"",A506+1,"")</f>
        <v>503</v>
      </c>
      <c r="B507" t="str">
        <v>LÝ HỒNG NGỌC VY</v>
      </c>
      <c r="C507" t="str">
        <v>10A9</v>
      </c>
      <c r="D507">
        <v>33000502</v>
      </c>
      <c r="E507">
        <v>20529179</v>
      </c>
      <c r="F507" t="str">
        <f>IFERROR(IF(VLOOKUP(E507,J:J,1,0)=E507,"X",""),"")</f>
        <v/>
      </c>
      <c r="G507" t="str">
        <f>IF(J507&lt;&gt;"", INDEX($C$5:$C$1433, MATCH(J507, $E$5:$E$1433, 0)),"")</f>
        <v>12A9</v>
      </c>
      <c r="H507">
        <f>IF(J507&lt;&gt;"", INDEX($D$5:$D$1433, MATCH(J507, $E$5:$E$1433, 0)),"")</f>
        <v>0</v>
      </c>
      <c r="I507" t="str">
        <f>IFERROR(IF(J507&lt;&gt;"", INDEX($B$5:$B$1433, MATCH(J507, $E$5:$E$1433, 0)),""),"SAI")</f>
        <v>VÕ THỊ KIM NGÂN</v>
      </c>
      <c r="J507">
        <v>32000376</v>
      </c>
      <c r="K507" t="str">
        <v xml:space="preserve"> 6:45:58 AM</v>
      </c>
      <c r="L507" t="str">
        <f>IFERROR(IF($N$5="Sáng",IF(MID(K507,2,7)-MID($L$2,2,7)&gt;0,"Trễ",""),IF(MID(K507,2,7)-MID($Q$2,2,7)&gt;0,"Trễ","")),"")</f>
        <v/>
      </c>
      <c r="M507">
        <f>IFERROR(IF($N$5="Sáng",MID(K507,2,7)-MID($L$2,2,7),MID(K507,2,7)-MID($Q$2,2,7)),"")</f>
        <v>-0.009744703703703672</v>
      </c>
      <c r="Q507" t="str">
        <f>IF(B507&lt;&gt;"",IF(AND(P507="",F507=""),"Không phép ",""),"")</f>
        <v xml:space="preserve">Không phép </v>
      </c>
      <c r="R507" t="str">
        <f>UPPER(B507)</f>
        <v>LÝ HỒNG NGỌC VY</v>
      </c>
      <c r="S507" t="str">
        <v>2026-2029</v>
      </c>
      <c r="T507" t="str">
        <f>IFERROR(IF(J507&lt;&gt;"", INDEX($S$5:$S$1433, MATCH(J507, $E$5:$E$1433, 0)),""),"")</f>
        <v>2024-2027</v>
      </c>
      <c r="U507" t="str">
        <v>29/6/2011</v>
      </c>
      <c r="V507">
        <f>IFERROR(IF(J507&lt;&gt;"", INDEX($U$5:$U$1433, MATCH(J507, $E$5:$E$1433, 0)),""),"")</f>
        <v>40150</v>
      </c>
      <c r="Y507">
        <f>Y506+10</f>
        <v>330005020</v>
      </c>
      <c r="Z507" t="str">
        <f>LEFT(Y507,8)</f>
        <v>33000502</v>
      </c>
      <c r="AA507" t="str">
        <v>VY</v>
      </c>
    </row>
    <row r="508">
      <c r="A508">
        <f>IF(B508&lt;&gt;"",A507+1,"")</f>
        <v>504</v>
      </c>
      <c r="B508" t="str">
        <v>NGUYỄN HOÀNG TƯỜNG VY</v>
      </c>
      <c r="C508" t="str">
        <v>10A9</v>
      </c>
      <c r="D508">
        <v>33000503</v>
      </c>
      <c r="E508">
        <v>20134539</v>
      </c>
      <c r="F508" t="str">
        <f>IFERROR(IF(VLOOKUP(E508,J:J,1,0)=E508,"X",""),"")</f>
        <v/>
      </c>
      <c r="G508" t="str">
        <f>IF(J508&lt;&gt;"", INDEX($C$5:$C$1433, MATCH(J508, $E$5:$E$1433, 0)),"")</f>
        <v>12A9</v>
      </c>
      <c r="H508">
        <f>IF(J508&lt;&gt;"", INDEX($D$5:$D$1433, MATCH(J508, $E$5:$E$1433, 0)),"")</f>
        <v>0</v>
      </c>
      <c r="I508" t="str">
        <f>IFERROR(IF(J508&lt;&gt;"", INDEX($B$5:$B$1433, MATCH(J508, $E$5:$E$1433, 0)),""),"SAI")</f>
        <v>VÕ THỊ KIM NGÂN</v>
      </c>
      <c r="J508">
        <v>32000376</v>
      </c>
      <c r="K508" t="str">
        <v xml:space="preserve"> 6:45:58 AM</v>
      </c>
      <c r="L508" t="str">
        <f>IFERROR(IF($N$5="Sáng",IF(MID(K508,2,7)-MID($L$2,2,7)&gt;0,"Trễ",""),IF(MID(K508,2,7)-MID($Q$2,2,7)&gt;0,"Trễ","")),"")</f>
        <v/>
      </c>
      <c r="M508">
        <f>IFERROR(IF($N$5="Sáng",MID(K508,2,7)-MID($L$2,2,7),MID(K508,2,7)-MID($Q$2,2,7)),"")</f>
        <v>-0.009744703703703672</v>
      </c>
      <c r="Q508" t="str">
        <f>IF(B508&lt;&gt;"",IF(AND(P508="",F508=""),"Không phép ",""),"")</f>
        <v xml:space="preserve">Không phép </v>
      </c>
      <c r="R508" t="str">
        <f>UPPER(B508)</f>
        <v>NGUYỄN HOÀNG TƯỜNG VY</v>
      </c>
      <c r="S508" t="str">
        <v>2026-2029</v>
      </c>
      <c r="T508" t="str">
        <f>IFERROR(IF(J508&lt;&gt;"", INDEX($S$5:$S$1433, MATCH(J508, $E$5:$E$1433, 0)),""),"")</f>
        <v>2024-2027</v>
      </c>
      <c r="U508" t="str">
        <v>24/12/2011</v>
      </c>
      <c r="V508">
        <f>IFERROR(IF(J508&lt;&gt;"", INDEX($U$5:$U$1433, MATCH(J508, $E$5:$E$1433, 0)),""),"")</f>
        <v>40150</v>
      </c>
      <c r="Y508">
        <f>Y507+10</f>
        <v>330005030</v>
      </c>
      <c r="Z508" t="str">
        <f>LEFT(Y508,8)</f>
        <v>33000503</v>
      </c>
      <c r="AA508" t="str">
        <v>VY</v>
      </c>
    </row>
    <row r="509">
      <c r="A509">
        <f>IF(B509&lt;&gt;"",A508+1,"")</f>
        <v>505</v>
      </c>
      <c r="B509" t="str">
        <v>NGUYỄN LÊ THẢO VY</v>
      </c>
      <c r="C509" t="str">
        <v>10A9</v>
      </c>
      <c r="D509">
        <v>33000504</v>
      </c>
      <c r="E509">
        <v>20609835</v>
      </c>
      <c r="F509" t="str">
        <f>IFERROR(IF(VLOOKUP(E509,J:J,1,0)=E509,"X",""),"")</f>
        <v/>
      </c>
      <c r="G509" t="str">
        <f>IF(J509&lt;&gt;"", INDEX($C$5:$C$1433, MATCH(J509, $E$5:$E$1433, 0)),"")</f>
        <v>12A9</v>
      </c>
      <c r="H509">
        <f>IF(J509&lt;&gt;"", INDEX($D$5:$D$1433, MATCH(J509, $E$5:$E$1433, 0)),"")</f>
        <v>0</v>
      </c>
      <c r="I509" t="str">
        <f>IFERROR(IF(J509&lt;&gt;"", INDEX($B$5:$B$1433, MATCH(J509, $E$5:$E$1433, 0)),""),"SAI")</f>
        <v>VÕ THỊ KIM NGÂN</v>
      </c>
      <c r="J509">
        <v>32000376</v>
      </c>
      <c r="K509" t="str">
        <v xml:space="preserve"> 6:45:59 AM</v>
      </c>
      <c r="L509" t="str">
        <f>IFERROR(IF($N$5="Sáng",IF(MID(K509,2,7)-MID($L$2,2,7)&gt;0,"Trễ",""),IF(MID(K509,2,7)-MID($Q$2,2,7)&gt;0,"Trễ","")),"")</f>
        <v/>
      </c>
      <c r="M509">
        <f>IFERROR(IF($N$5="Sáng",MID(K509,2,7)-MID($L$2,2,7),MID(K509,2,7)-MID($Q$2,2,7)),"")</f>
        <v>-0.009733129629629633</v>
      </c>
      <c r="Q509" t="str">
        <f>IF(B509&lt;&gt;"",IF(AND(P509="",F509=""),"Không phép ",""),"")</f>
        <v xml:space="preserve">Không phép </v>
      </c>
      <c r="R509" t="str">
        <f>UPPER(B509)</f>
        <v>NGUYỄN LÊ THẢO VY</v>
      </c>
      <c r="S509" t="str">
        <v>2026-2029</v>
      </c>
      <c r="T509" t="str">
        <f>IFERROR(IF(J509&lt;&gt;"", INDEX($S$5:$S$1433, MATCH(J509, $E$5:$E$1433, 0)),""),"")</f>
        <v>2024-2027</v>
      </c>
      <c r="U509" t="str">
        <v>02/9/2011</v>
      </c>
      <c r="V509">
        <f>IFERROR(IF(J509&lt;&gt;"", INDEX($U$5:$U$1433, MATCH(J509, $E$5:$E$1433, 0)),""),"")</f>
        <v>40150</v>
      </c>
      <c r="Y509">
        <f>Y508+10</f>
        <v>330005040</v>
      </c>
      <c r="Z509" t="str">
        <f>LEFT(Y509,8)</f>
        <v>33000504</v>
      </c>
      <c r="AA509" t="str">
        <v>VY</v>
      </c>
    </row>
    <row r="510">
      <c r="A510">
        <f>IF(B510&lt;&gt;"",A509+1,"")</f>
        <v>506</v>
      </c>
      <c r="B510" t="str">
        <v>PHẠM THỊ HOÀNG VY</v>
      </c>
      <c r="C510" t="str">
        <v>10A9</v>
      </c>
      <c r="D510">
        <v>33000505</v>
      </c>
      <c r="E510">
        <v>19221115</v>
      </c>
      <c r="F510" t="str">
        <f>IFERROR(IF(VLOOKUP(E510,J:J,1,0)=E510,"X",""),"")</f>
        <v/>
      </c>
      <c r="G510" t="str">
        <f>IF(J510&lt;&gt;"", INDEX($C$5:$C$1433, MATCH(J510, $E$5:$E$1433, 0)),"")</f>
        <v>12A7</v>
      </c>
      <c r="H510">
        <f>IF(J510&lt;&gt;"", INDEX($D$5:$D$1433, MATCH(J510, $E$5:$E$1433, 0)),"")</f>
        <v>0</v>
      </c>
      <c r="I510" t="str">
        <f>IFERROR(IF(J510&lt;&gt;"", INDEX($B$5:$B$1433, MATCH(J510, $E$5:$E$1433, 0)),""),"SAI")</f>
        <v>LÊ LƯƠNG KIM MY</v>
      </c>
      <c r="J510">
        <v>32000281</v>
      </c>
      <c r="K510" t="str">
        <v xml:space="preserve"> 6:46:00 AM</v>
      </c>
      <c r="L510" t="str">
        <f>IFERROR(IF($N$5="Sáng",IF(MID(K510,2,7)-MID($L$2,2,7)&gt;0,"Trễ",""),IF(MID(K510,2,7)-MID($Q$2,2,7)&gt;0,"Trễ","")),"")</f>
        <v/>
      </c>
      <c r="M510">
        <f>IFERROR(IF($N$5="Sáng",MID(K510,2,7)-MID($L$2,2,7),MID(K510,2,7)-MID($Q$2,2,7)),"")</f>
        <v>-0.009721555555555539</v>
      </c>
      <c r="Q510" t="str">
        <f>IF(B510&lt;&gt;"",IF(AND(P510="",F510=""),"Không phép ",""),"")</f>
        <v xml:space="preserve">Không phép </v>
      </c>
      <c r="R510" t="str">
        <f>UPPER(B510)</f>
        <v>PHẠM THỊ HOÀNG VY</v>
      </c>
      <c r="S510" t="str">
        <v>2026-2029</v>
      </c>
      <c r="T510" t="str">
        <f>IFERROR(IF(J510&lt;&gt;"", INDEX($S$5:$S$1433, MATCH(J510, $E$5:$E$1433, 0)),""),"")</f>
        <v>2024-2027</v>
      </c>
      <c r="U510" t="str">
        <v>26/02/2011</v>
      </c>
      <c r="V510" t="str">
        <f>IFERROR(IF(J510&lt;&gt;"", INDEX($U$5:$U$1433, MATCH(J510, $E$5:$E$1433, 0)),""),"")</f>
        <v>27/03/2009</v>
      </c>
      <c r="Y510">
        <f>Y509+10</f>
        <v>330005050</v>
      </c>
      <c r="Z510" t="str">
        <f>LEFT(Y510,8)</f>
        <v>33000505</v>
      </c>
      <c r="AA510" t="str">
        <v>VY</v>
      </c>
    </row>
    <row r="511">
      <c r="A511">
        <f>IF(B511&lt;&gt;"",A510+1,"")</f>
        <v>507</v>
      </c>
      <c r="B511" t="str">
        <v>HUỲNH KIM YẾN</v>
      </c>
      <c r="C511" t="str">
        <v>10A9</v>
      </c>
      <c r="D511">
        <v>33000506</v>
      </c>
      <c r="E511">
        <v>20519275</v>
      </c>
      <c r="F511" t="str">
        <f>IFERROR(IF(VLOOKUP(E511,J:J,1,0)=E511,"X",""),"")</f>
        <v/>
      </c>
      <c r="G511" t="str">
        <f>IF(J511&lt;&gt;"", INDEX($C$5:$C$1433, MATCH(J511, $E$5:$E$1433, 0)),"")</f>
        <v>12A7</v>
      </c>
      <c r="H511">
        <f>IF(J511&lt;&gt;"", INDEX($D$5:$D$1433, MATCH(J511, $E$5:$E$1433, 0)),"")</f>
        <v>0</v>
      </c>
      <c r="I511" t="str">
        <f>IFERROR(IF(J511&lt;&gt;"", INDEX($B$5:$B$1433, MATCH(J511, $E$5:$E$1433, 0)),""),"SAI")</f>
        <v>LÊ LƯƠNG KIM MY</v>
      </c>
      <c r="J511">
        <v>32000281</v>
      </c>
      <c r="K511" t="str">
        <v xml:space="preserve"> 6:46:01 AM</v>
      </c>
      <c r="L511" t="str">
        <f>IFERROR(IF($N$5="Sáng",IF(MID(K511,2,7)-MID($L$2,2,7)&gt;0,"Trễ",""),IF(MID(K511,2,7)-MID($Q$2,2,7)&gt;0,"Trễ","")),"")</f>
        <v/>
      </c>
      <c r="M511">
        <f>IFERROR(IF($N$5="Sáng",MID(K511,2,7)-MID($L$2,2,7),MID(K511,2,7)-MID($Q$2,2,7)),"")</f>
        <v>-0.009709981481481444</v>
      </c>
      <c r="Q511" t="str">
        <f>IF(B511&lt;&gt;"",IF(AND(P511="",F511=""),"Không phép ",""),"")</f>
        <v xml:space="preserve">Không phép </v>
      </c>
      <c r="R511" t="str">
        <f>UPPER(B511)</f>
        <v>HUỲNH KIM YẾN</v>
      </c>
      <c r="S511" t="str">
        <v>2026-2029</v>
      </c>
      <c r="T511" t="str">
        <f>IFERROR(IF(J511&lt;&gt;"", INDEX($S$5:$S$1433, MATCH(J511, $E$5:$E$1433, 0)),""),"")</f>
        <v>2024-2027</v>
      </c>
      <c r="U511" t="str">
        <v>06/10/2011</v>
      </c>
      <c r="V511" t="str">
        <f>IFERROR(IF(J511&lt;&gt;"", INDEX($U$5:$U$1433, MATCH(J511, $E$5:$E$1433, 0)),""),"")</f>
        <v>27/03/2009</v>
      </c>
      <c r="Y511">
        <f>Y510+10</f>
        <v>330005060</v>
      </c>
      <c r="Z511" t="str">
        <f>LEFT(Y511,8)</f>
        <v>33000506</v>
      </c>
      <c r="AA511" t="str">
        <v>YẾN</v>
      </c>
    </row>
    <row r="512">
      <c r="A512">
        <f>IF(B512&lt;&gt;"",A511+1,"")</f>
        <v>508</v>
      </c>
      <c r="B512" t="str">
        <v>PHẠM TRẦN THÚY AN</v>
      </c>
      <c r="C512" t="str">
        <v>11A1</v>
      </c>
      <c r="D512" t="str">
        <v>https://oa.zalo.me/chatv2?uid=7985669110316482186&amp;oaid=1057351410985795213</v>
      </c>
      <c r="E512">
        <v>32000479</v>
      </c>
      <c r="F512" t="str">
        <f>IFERROR(IF(VLOOKUP(E512,J:J,1,0)=E512,"X",""),"")</f>
        <v>X</v>
      </c>
      <c r="G512" t="str">
        <f>IF(J512&lt;&gt;"", INDEX($C$5:$C$1433, MATCH(J512, $E$5:$E$1433, 0)),"")</f>
        <v>12A7</v>
      </c>
      <c r="H512">
        <f>IF(J512&lt;&gt;"", INDEX($D$5:$D$1433, MATCH(J512, $E$5:$E$1433, 0)),"")</f>
        <v>0</v>
      </c>
      <c r="I512" t="str">
        <f>IFERROR(IF(J512&lt;&gt;"", INDEX($B$5:$B$1433, MATCH(J512, $E$5:$E$1433, 0)),""),"SAI")</f>
        <v>TRẦN THỊ PHƯƠNG THẢO</v>
      </c>
      <c r="J512">
        <v>32000294</v>
      </c>
      <c r="K512" t="str">
        <v xml:space="preserve"> 6:46:04 AM</v>
      </c>
      <c r="L512" t="str">
        <f>IFERROR(IF($N$5="Sáng",IF(MID(K512,2,7)-MID($L$2,2,7)&gt;0,"Trễ",""),IF(MID(K512,2,7)-MID($Q$2,2,7)&gt;0,"Trễ","")),"")</f>
        <v/>
      </c>
      <c r="M512">
        <f>IFERROR(IF($N$5="Sáng",MID(K512,2,7)-MID($L$2,2,7),MID(K512,2,7)-MID($Q$2,2,7)),"")</f>
        <v>-0.009675259259259217</v>
      </c>
      <c r="Q512" t="str">
        <f>IF(B512&lt;&gt;"",IF(AND(P512="",F512=""),"Không phép ",""),"")</f>
        <v/>
      </c>
      <c r="R512" t="str">
        <f>UPPER(B512)</f>
        <v>PHẠM TRẦN THÚY AN</v>
      </c>
      <c r="S512" t="str">
        <v>2025-2028</v>
      </c>
      <c r="T512" t="str">
        <f>IFERROR(IF(J512&lt;&gt;"", INDEX($S$5:$S$1433, MATCH(J512, $E$5:$E$1433, 0)),""),"")</f>
        <v>2024-2027</v>
      </c>
      <c r="U512" t="str">
        <v>15/7/2010</v>
      </c>
      <c r="V512" t="str">
        <f>IFERROR(IF(J512&lt;&gt;"", INDEX($U$5:$U$1433, MATCH(J512, $E$5:$E$1433, 0)),""),"")</f>
        <v>27/09/2009</v>
      </c>
      <c r="Y512">
        <v>320004790</v>
      </c>
      <c r="Z512">
        <f>VALUE(LEFT(Y512,8))</f>
        <v>32000479</v>
      </c>
      <c r="AA512" t="str">
        <v>AN</v>
      </c>
    </row>
    <row r="513">
      <c r="A513">
        <f>IF(B513&lt;&gt;"",A512+1,"")</f>
        <v>509</v>
      </c>
      <c r="B513" t="str">
        <v>NGUYỄN NGỌC TRÂM ANH</v>
      </c>
      <c r="C513" t="str">
        <v>11A1</v>
      </c>
      <c r="E513">
        <v>32000480</v>
      </c>
      <c r="F513" t="str">
        <f>IFERROR(IF(VLOOKUP(E513,J:J,1,0)=E513,"X",""),"")</f>
        <v/>
      </c>
      <c r="G513" t="str">
        <f>IF(J513&lt;&gt;"", INDEX($C$5:$C$1433, MATCH(J513, $E$5:$E$1433, 0)),"")</f>
        <v>12A7</v>
      </c>
      <c r="H513">
        <f>IF(J513&lt;&gt;"", INDEX($D$5:$D$1433, MATCH(J513, $E$5:$E$1433, 0)),"")</f>
        <v>0</v>
      </c>
      <c r="I513" t="str">
        <f>IFERROR(IF(J513&lt;&gt;"", INDEX($B$5:$B$1433, MATCH(J513, $E$5:$E$1433, 0)),""),"SAI")</f>
        <v>TRẦN THỊ PHƯƠNG THẢO</v>
      </c>
      <c r="J513">
        <v>32000294</v>
      </c>
      <c r="K513" t="str">
        <v xml:space="preserve"> 6:46:04 AM</v>
      </c>
      <c r="L513" t="str">
        <f>IFERROR(IF($N$5="Sáng",IF(MID(K513,2,7)-MID($L$2,2,7)&gt;0,"Trễ",""),IF(MID(K513,2,7)-MID($Q$2,2,7)&gt;0,"Trễ","")),"")</f>
        <v/>
      </c>
      <c r="M513">
        <f>IFERROR(IF($N$5="Sáng",MID(K513,2,7)-MID($L$2,2,7),MID(K513,2,7)-MID($Q$2,2,7)),"")</f>
        <v>-0.009675259259259217</v>
      </c>
      <c r="Q513" t="str">
        <f>IF(B513&lt;&gt;"",IF(AND(P513="",F513=""),"Không phép ",""),"")</f>
        <v xml:space="preserve">Không phép </v>
      </c>
      <c r="R513" t="str">
        <f>UPPER(B513)</f>
        <v>NGUYỄN NGỌC TRÂM ANH</v>
      </c>
      <c r="S513" t="str">
        <v>2025-2028</v>
      </c>
      <c r="T513" t="str">
        <f>IFERROR(IF(J513&lt;&gt;"", INDEX($S$5:$S$1433, MATCH(J513, $E$5:$E$1433, 0)),""),"")</f>
        <v>2024-2027</v>
      </c>
      <c r="U513">
        <v>40220</v>
      </c>
      <c r="V513" t="str">
        <f>IFERROR(IF(J513&lt;&gt;"", INDEX($U$5:$U$1433, MATCH(J513, $E$5:$E$1433, 0)),""),"")</f>
        <v>27/09/2009</v>
      </c>
      <c r="Y513">
        <f>Y512+10</f>
        <v>320004800</v>
      </c>
      <c r="Z513">
        <f>VALUE(LEFT(Y513,8))</f>
        <v>32000480</v>
      </c>
      <c r="AA513" t="str">
        <v>ANH</v>
      </c>
    </row>
    <row r="514">
      <c r="A514">
        <f>IF(B514&lt;&gt;"",A513+1,"")</f>
        <v>510</v>
      </c>
      <c r="B514" t="str">
        <v>PHAN BẢO CHĂM</v>
      </c>
      <c r="C514" t="str">
        <v>11A1</v>
      </c>
      <c r="E514">
        <v>32000481</v>
      </c>
      <c r="F514" t="str">
        <f>IFERROR(IF(VLOOKUP(E514,J:J,1,0)=E514,"X",""),"")</f>
        <v>X</v>
      </c>
      <c r="G514" t="str">
        <f>IF(J514&lt;&gt;"", INDEX($C$5:$C$1433, MATCH(J514, $E$5:$E$1433, 0)),"")</f>
        <v>11A8</v>
      </c>
      <c r="H514">
        <f>IF(J514&lt;&gt;"", INDEX($D$5:$D$1433, MATCH(J514, $E$5:$E$1433, 0)),"")</f>
        <v>0</v>
      </c>
      <c r="I514" t="str">
        <f>IFERROR(IF(J514&lt;&gt;"", INDEX($B$5:$B$1433, MATCH(J514, $E$5:$E$1433, 0)),""),"SAI")</f>
        <v>NGUYỄN HOÀNG KHẢI</v>
      </c>
      <c r="J514">
        <v>32000836</v>
      </c>
      <c r="K514" t="str">
        <v xml:space="preserve"> 6:46:06 AM</v>
      </c>
      <c r="L514" t="str">
        <f>IFERROR(IF($N$5="Sáng",IF(MID(K514,2,7)-MID($L$2,2,7)&gt;0,"Trễ",""),IF(MID(K514,2,7)-MID($Q$2,2,7)&gt;0,"Trễ","")),"")</f>
        <v/>
      </c>
      <c r="M514">
        <f>IFERROR(IF($N$5="Sáng",MID(K514,2,7)-MID($L$2,2,7),MID(K514,2,7)-MID($Q$2,2,7)),"")</f>
        <v>-0.009652111111111084</v>
      </c>
      <c r="Q514" t="str">
        <f>IF(B514&lt;&gt;"",IF(AND(P514="",F514=""),"Không phép ",""),"")</f>
        <v/>
      </c>
      <c r="R514" t="str">
        <f>UPPER(B514)</f>
        <v>PHAN BẢO CHĂM</v>
      </c>
      <c r="S514" t="str">
        <v>2025-2028</v>
      </c>
      <c r="T514" t="str">
        <f>IFERROR(IF(J514&lt;&gt;"", INDEX($S$5:$S$1433, MATCH(J514, $E$5:$E$1433, 0)),""),"")</f>
        <v>2025-2028</v>
      </c>
      <c r="U514" t="str">
        <v>23/01/2010</v>
      </c>
      <c r="V514" t="str">
        <f>IFERROR(IF(J514&lt;&gt;"", INDEX($U$5:$U$1433, MATCH(J514, $E$5:$E$1433, 0)),""),"")</f>
        <v>25/4/2010</v>
      </c>
      <c r="Y514">
        <f>Y513+10</f>
        <v>320004810</v>
      </c>
      <c r="Z514">
        <f>VALUE(LEFT(Y514,8))</f>
        <v>32000481</v>
      </c>
      <c r="AA514" t="str">
        <v>CHĂM</v>
      </c>
    </row>
    <row r="515">
      <c r="A515">
        <f>IF(B515&lt;&gt;"",A514+1,"")</f>
        <v>511</v>
      </c>
      <c r="B515" t="str">
        <v>LÊ HUY ĐẠT</v>
      </c>
      <c r="C515" t="str">
        <v>11A1</v>
      </c>
      <c r="E515">
        <v>32000483</v>
      </c>
      <c r="F515" t="str">
        <f>IFERROR(IF(VLOOKUP(E515,J:J,1,0)=E515,"X",""),"")</f>
        <v/>
      </c>
      <c r="G515" t="str">
        <f>IF(J515&lt;&gt;"", INDEX($C$5:$C$1433, MATCH(J515, $E$5:$E$1433, 0)),"")</f>
        <v>11A1</v>
      </c>
      <c r="H515">
        <f>IF(J515&lt;&gt;"", INDEX($D$5:$D$1433, MATCH(J515, $E$5:$E$1433, 0)),"")</f>
        <v>0</v>
      </c>
      <c r="I515" t="str">
        <f>IFERROR(IF(J515&lt;&gt;"", INDEX($B$5:$B$1433, MATCH(J515, $E$5:$E$1433, 0)),""),"SAI")</f>
        <v>TRƯƠNG BẢO TRÂN</v>
      </c>
      <c r="J515">
        <v>32000510</v>
      </c>
      <c r="K515" t="str">
        <v xml:space="preserve"> 6:46:07 AM</v>
      </c>
      <c r="L515" t="str">
        <f>IFERROR(IF($N$5="Sáng",IF(MID(K515,2,7)-MID($L$2,2,7)&gt;0,"Trễ",""),IF(MID(K515,2,7)-MID($Q$2,2,7)&gt;0,"Trễ","")),"")</f>
        <v/>
      </c>
      <c r="M515">
        <f>IFERROR(IF($N$5="Sáng",MID(K515,2,7)-MID($L$2,2,7),MID(K515,2,7)-MID($Q$2,2,7)),"")</f>
        <v>-0.00964053703703699</v>
      </c>
      <c r="Q515" t="str">
        <f>IF(B515&lt;&gt;"",IF(AND(P515="",F515=""),"Không phép ",""),"")</f>
        <v xml:space="preserve">Không phép </v>
      </c>
      <c r="R515" t="str">
        <f>UPPER(B515)</f>
        <v>LÊ HUY ĐẠT</v>
      </c>
      <c r="S515" t="str">
        <v>2025-2028</v>
      </c>
      <c r="T515" t="str">
        <f>IFERROR(IF(J515&lt;&gt;"", INDEX($S$5:$S$1433, MATCH(J515, $E$5:$E$1433, 0)),""),"")</f>
        <v>2025-2028</v>
      </c>
      <c r="U515">
        <v>40310</v>
      </c>
      <c r="V515">
        <f>IFERROR(IF(J515&lt;&gt;"", INDEX($U$5:$U$1433, MATCH(J515, $E$5:$E$1433, 0)),""),"")</f>
        <v>40396</v>
      </c>
      <c r="Y515">
        <f>Y514+10</f>
        <v>320004820</v>
      </c>
      <c r="Z515">
        <f>VALUE(LEFT(Y515,8))</f>
        <v>32000482</v>
      </c>
      <c r="AA515" t="str">
        <v>ĐẠT</v>
      </c>
    </row>
    <row r="516">
      <c r="A516">
        <f>IF(B516&lt;&gt;"",A515+1,"")</f>
        <v>512</v>
      </c>
      <c r="B516" t="str">
        <v>KHƯU THỊ NGỌC HÂN</v>
      </c>
      <c r="C516" t="str">
        <v>11A1</v>
      </c>
      <c r="E516">
        <v>32000484</v>
      </c>
      <c r="F516" t="str">
        <f>IFERROR(IF(VLOOKUP(E516,J:J,1,0)=E516,"X",""),"")</f>
        <v>X</v>
      </c>
      <c r="G516" t="str">
        <f>IF(J516&lt;&gt;"", INDEX($C$5:$C$1433, MATCH(J516, $E$5:$E$1433, 0)),"")</f>
        <v>11A1</v>
      </c>
      <c r="H516">
        <f>IF(J516&lt;&gt;"", INDEX($D$5:$D$1433, MATCH(J516, $E$5:$E$1433, 0)),"")</f>
        <v>0</v>
      </c>
      <c r="I516" t="str">
        <f>IFERROR(IF(J516&lt;&gt;"", INDEX($B$5:$B$1433, MATCH(J516, $E$5:$E$1433, 0)),""),"SAI")</f>
        <v>TRƯƠNG BẢO TRÂN</v>
      </c>
      <c r="J516">
        <v>32000510</v>
      </c>
      <c r="K516" t="str">
        <v xml:space="preserve"> 6:46:08 AM</v>
      </c>
      <c r="L516" t="str">
        <f>IFERROR(IF($N$5="Sáng",IF(MID(K516,2,7)-MID($L$2,2,7)&gt;0,"Trễ",""),IF(MID(K516,2,7)-MID($Q$2,2,7)&gt;0,"Trễ","")),"")</f>
        <v/>
      </c>
      <c r="M516">
        <f>IFERROR(IF($N$5="Sáng",MID(K516,2,7)-MID($L$2,2,7),MID(K516,2,7)-MID($Q$2,2,7)),"")</f>
        <v>-0.00962896296296295</v>
      </c>
      <c r="Q516" t="str">
        <f>IF(B516&lt;&gt;"",IF(AND(P516="",F516=""),"Không phép ",""),"")</f>
        <v/>
      </c>
      <c r="R516" t="str">
        <f>UPPER(B516)</f>
        <v>KHƯU THỊ NGỌC HÂN</v>
      </c>
      <c r="S516" t="str">
        <v>2025-2028</v>
      </c>
      <c r="T516" t="str">
        <f>IFERROR(IF(J516&lt;&gt;"", INDEX($S$5:$S$1433, MATCH(J516, $E$5:$E$1433, 0)),""),"")</f>
        <v>2025-2028</v>
      </c>
      <c r="U516">
        <v>40214</v>
      </c>
      <c r="V516">
        <f>IFERROR(IF(J516&lt;&gt;"", INDEX($U$5:$U$1433, MATCH(J516, $E$5:$E$1433, 0)),""),"")</f>
        <v>40396</v>
      </c>
      <c r="Y516">
        <f>Y515+10</f>
        <v>320004830</v>
      </c>
      <c r="Z516">
        <f>VALUE(LEFT(Y516,8))</f>
        <v>32000483</v>
      </c>
      <c r="AA516" t="str">
        <v>HÂN</v>
      </c>
    </row>
    <row r="517">
      <c r="A517">
        <f>IF(B517&lt;&gt;"",A516+1,"")</f>
        <v>513</v>
      </c>
      <c r="B517" t="str">
        <v>TRẦN THỊ NGỌC HÂN</v>
      </c>
      <c r="C517" t="str">
        <v>11A1</v>
      </c>
      <c r="E517">
        <v>32000485</v>
      </c>
      <c r="F517" t="str">
        <f>IFERROR(IF(VLOOKUP(E517,J:J,1,0)=E517,"X",""),"")</f>
        <v>X</v>
      </c>
      <c r="G517" t="str">
        <f>IF(J517&lt;&gt;"", INDEX($C$5:$C$1433, MATCH(J517, $E$5:$E$1433, 0)),"")</f>
        <v>12A8</v>
      </c>
      <c r="H517">
        <f>IF(J517&lt;&gt;"", INDEX($D$5:$D$1433, MATCH(J517, $E$5:$E$1433, 0)),"")</f>
        <v>0</v>
      </c>
      <c r="I517" t="str">
        <f>IFERROR(IF(J517&lt;&gt;"", INDEX($B$5:$B$1433, MATCH(J517, $E$5:$E$1433, 0)),""),"SAI")</f>
        <v>NGUYỄN PHƯƠNG THÔNG</v>
      </c>
      <c r="J517">
        <v>32000339</v>
      </c>
      <c r="K517" t="str">
        <v xml:space="preserve"> 6:46:11 AM</v>
      </c>
      <c r="L517" t="str">
        <f>IFERROR(IF($N$5="Sáng",IF(MID(K517,2,7)-MID($L$2,2,7)&gt;0,"Trễ",""),IF(MID(K517,2,7)-MID($Q$2,2,7)&gt;0,"Trễ","")),"")</f>
        <v/>
      </c>
      <c r="M517">
        <f>IFERROR(IF($N$5="Sáng",MID(K517,2,7)-MID($L$2,2,7),MID(K517,2,7)-MID($Q$2,2,7)),"")</f>
        <v>-0.009594240740740723</v>
      </c>
      <c r="Q517" t="str">
        <f>IF(B517&lt;&gt;"",IF(AND(P517="",F517=""),"Không phép ",""),"")</f>
        <v/>
      </c>
      <c r="R517" t="str">
        <f>UPPER(B517)</f>
        <v>TRẦN THỊ NGỌC HÂN</v>
      </c>
      <c r="S517" t="str">
        <v>2025-2028</v>
      </c>
      <c r="T517" t="str">
        <f>IFERROR(IF(J517&lt;&gt;"", INDEX($S$5:$S$1433, MATCH(J517, $E$5:$E$1433, 0)),""),"")</f>
        <v>2024-2027</v>
      </c>
      <c r="U517">
        <v>40524</v>
      </c>
      <c r="V517">
        <f>IFERROR(IF(J517&lt;&gt;"", INDEX($U$5:$U$1433, MATCH(J517, $E$5:$E$1433, 0)),""),"")</f>
        <v>40028</v>
      </c>
      <c r="Y517">
        <f>Y516+10</f>
        <v>320004840</v>
      </c>
      <c r="Z517">
        <f>VALUE(LEFT(Y517,8))</f>
        <v>32000484</v>
      </c>
      <c r="AA517" t="str">
        <v>HÂN</v>
      </c>
    </row>
    <row r="518">
      <c r="A518">
        <f>IF(B518&lt;&gt;"",A517+1,"")</f>
        <v>514</v>
      </c>
      <c r="B518" t="str">
        <v>NGUYỄN GIA HÀO</v>
      </c>
      <c r="C518" t="str">
        <v>11A1</v>
      </c>
      <c r="E518">
        <v>32000486</v>
      </c>
      <c r="F518" t="str">
        <f>IFERROR(IF(VLOOKUP(E518,J:J,1,0)=E518,"X",""),"")</f>
        <v>X</v>
      </c>
      <c r="G518" t="str">
        <f>IF(J518&lt;&gt;"", INDEX($C$5:$C$1433, MATCH(J518, $E$5:$E$1433, 0)),"")</f>
        <v>12A8</v>
      </c>
      <c r="H518">
        <f>IF(J518&lt;&gt;"", INDEX($D$5:$D$1433, MATCH(J518, $E$5:$E$1433, 0)),"")</f>
        <v>0</v>
      </c>
      <c r="I518" t="str">
        <f>IFERROR(IF(J518&lt;&gt;"", INDEX($B$5:$B$1433, MATCH(J518, $E$5:$E$1433, 0)),""),"SAI")</f>
        <v>NGUYỄN PHƯƠNG THÔNG</v>
      </c>
      <c r="J518">
        <v>32000339</v>
      </c>
      <c r="K518" t="str">
        <v xml:space="preserve"> 6:46:12 AM</v>
      </c>
      <c r="L518" t="str">
        <f>IFERROR(IF($N$5="Sáng",IF(MID(K518,2,7)-MID($L$2,2,7)&gt;0,"Trễ",""),IF(MID(K518,2,7)-MID($Q$2,2,7)&gt;0,"Trễ","")),"")</f>
        <v/>
      </c>
      <c r="M518">
        <f>IFERROR(IF($N$5="Sáng",MID(K518,2,7)-MID($L$2,2,7),MID(K518,2,7)-MID($Q$2,2,7)),"")</f>
        <v>-0.009582666666666684</v>
      </c>
      <c r="Q518" t="str">
        <f>IF(B518&lt;&gt;"",IF(AND(P518="",F518=""),"Không phép ",""),"")</f>
        <v/>
      </c>
      <c r="R518" t="str">
        <f>UPPER(B518)</f>
        <v>NGUYỄN GIA HÀO</v>
      </c>
      <c r="S518" t="str">
        <v>2025-2028</v>
      </c>
      <c r="T518" t="str">
        <f>IFERROR(IF(J518&lt;&gt;"", INDEX($S$5:$S$1433, MATCH(J518, $E$5:$E$1433, 0)),""),"")</f>
        <v>2024-2027</v>
      </c>
      <c r="U518" t="str">
        <v>26/02/2010</v>
      </c>
      <c r="V518">
        <f>IFERROR(IF(J518&lt;&gt;"", INDEX($U$5:$U$1433, MATCH(J518, $E$5:$E$1433, 0)),""),"")</f>
        <v>40028</v>
      </c>
      <c r="Y518">
        <f>Y517+10</f>
        <v>320004850</v>
      </c>
      <c r="Z518">
        <f>VALUE(LEFT(Y518,8))</f>
        <v>32000485</v>
      </c>
      <c r="AA518" t="str">
        <v>HÀO</v>
      </c>
    </row>
    <row r="519">
      <c r="A519">
        <f>IF(B519&lt;&gt;"",A518+1,"")</f>
        <v>515</v>
      </c>
      <c r="B519" t="str">
        <v>LÊ HOÀNG HUY</v>
      </c>
      <c r="C519" t="str">
        <v>11A1</v>
      </c>
      <c r="E519">
        <v>32000487</v>
      </c>
      <c r="F519" t="str">
        <f>IFERROR(IF(VLOOKUP(E519,J:J,1,0)=E519,"X",""),"")</f>
        <v>X</v>
      </c>
      <c r="G519" t="str">
        <f>IF(J519&lt;&gt;"", INDEX($C$5:$C$1433, MATCH(J519, $E$5:$E$1433, 0)),"")</f>
        <v>11A1</v>
      </c>
      <c r="H519">
        <f>IF(J519&lt;&gt;"", INDEX($D$5:$D$1433, MATCH(J519, $E$5:$E$1433, 0)),"")</f>
        <v>0</v>
      </c>
      <c r="I519" t="str">
        <f>IFERROR(IF(J519&lt;&gt;"", INDEX($B$5:$B$1433, MATCH(J519, $E$5:$E$1433, 0)),""),"SAI")</f>
        <v>NGÔ THỊ TƯỜNG VY</v>
      </c>
      <c r="J519">
        <v>32000518</v>
      </c>
      <c r="K519" t="str">
        <v xml:space="preserve"> 6:46:14 AM</v>
      </c>
      <c r="L519" t="str">
        <f>IFERROR(IF($N$5="Sáng",IF(MID(K519,2,7)-MID($L$2,2,7)&gt;0,"Trễ",""),IF(MID(K519,2,7)-MID($Q$2,2,7)&gt;0,"Trễ","")),"")</f>
        <v/>
      </c>
      <c r="M519">
        <f>IFERROR(IF($N$5="Sáng",MID(K519,2,7)-MID($L$2,2,7),MID(K519,2,7)-MID($Q$2,2,7)),"")</f>
        <v>-0.009559518518518495</v>
      </c>
      <c r="Q519" t="str">
        <f>IF(B519&lt;&gt;"",IF(AND(P519="",F519=""),"Không phép ",""),"")</f>
        <v/>
      </c>
      <c r="R519" t="str">
        <f>UPPER(B519)</f>
        <v>LÊ HOÀNG HUY</v>
      </c>
      <c r="S519" t="str">
        <v>2025-2028</v>
      </c>
      <c r="T519" t="str">
        <f>IFERROR(IF(J519&lt;&gt;"", INDEX($S$5:$S$1433, MATCH(J519, $E$5:$E$1433, 0)),""),"")</f>
        <v>2025-2028</v>
      </c>
      <c r="U519">
        <v>40332</v>
      </c>
      <c r="V519" t="str">
        <f>IFERROR(IF(J519&lt;&gt;"", INDEX($U$5:$U$1433, MATCH(J519, $E$5:$E$1433, 0)),""),"")</f>
        <v>22/7/2010</v>
      </c>
      <c r="Y519">
        <f>Y518+10</f>
        <v>320004860</v>
      </c>
      <c r="Z519">
        <f>VALUE(LEFT(Y519,8))</f>
        <v>32000486</v>
      </c>
      <c r="AA519" t="str">
        <v>HUY</v>
      </c>
    </row>
    <row r="520">
      <c r="A520">
        <f>IF(B520&lt;&gt;"",A519+1,"")</f>
        <v>516</v>
      </c>
      <c r="B520" t="str">
        <v>NGÔ CHÍ KHANG</v>
      </c>
      <c r="C520" t="str">
        <v>11A1</v>
      </c>
      <c r="E520">
        <v>32000488</v>
      </c>
      <c r="F520" t="str">
        <f>IFERROR(IF(VLOOKUP(E520,J:J,1,0)=E520,"X",""),"")</f>
        <v>X</v>
      </c>
      <c r="G520" t="str">
        <f>IF(J520&lt;&gt;"", INDEX($C$5:$C$1433, MATCH(J520, $E$5:$E$1433, 0)),"")</f>
        <v>12A3</v>
      </c>
      <c r="H520">
        <f>IF(J520&lt;&gt;"", INDEX($D$5:$D$1433, MATCH(J520, $E$5:$E$1433, 0)),"")</f>
        <v>0</v>
      </c>
      <c r="I520" t="str">
        <f>IFERROR(IF(J520&lt;&gt;"", INDEX($B$5:$B$1433, MATCH(J520, $E$5:$E$1433, 0)),""),"SAI")</f>
        <v>TRẦN MINH KIỆT</v>
      </c>
      <c r="J520">
        <v>32000109</v>
      </c>
      <c r="K520" t="str">
        <v xml:space="preserve"> 6:46:20 AM</v>
      </c>
      <c r="L520" t="str">
        <f>IFERROR(IF($N$5="Sáng",IF(MID(K520,2,7)-MID($L$2,2,7)&gt;0,"Trễ",""),IF(MID(K520,2,7)-MID($Q$2,2,7)&gt;0,"Trễ","")),"")</f>
        <v/>
      </c>
      <c r="M520">
        <f>IFERROR(IF($N$5="Sáng",MID(K520,2,7)-MID($L$2,2,7),MID(K520,2,7)-MID($Q$2,2,7)),"")</f>
        <v>-0.00949007407407404</v>
      </c>
      <c r="Q520" t="str">
        <f>IF(B520&lt;&gt;"",IF(AND(P520="",F520=""),"Không phép ",""),"")</f>
        <v/>
      </c>
      <c r="R520" t="str">
        <f>UPPER(B520)</f>
        <v>NGÔ CHÍ KHANG</v>
      </c>
      <c r="S520" t="str">
        <v>2025-2028</v>
      </c>
      <c r="T520" t="str">
        <f>IFERROR(IF(J520&lt;&gt;"", INDEX($S$5:$S$1433, MATCH(J520, $E$5:$E$1433, 0)),""),"")</f>
        <v>2024-2027</v>
      </c>
      <c r="U520" t="str">
        <v>26/3/2010</v>
      </c>
      <c r="V520" t="str">
        <f>IFERROR(IF(J520&lt;&gt;"", INDEX($U$5:$U$1433, MATCH(J520, $E$5:$E$1433, 0)),""),"")</f>
        <v>13/07/2009</v>
      </c>
      <c r="Y520">
        <f>Y519+10</f>
        <v>320004870</v>
      </c>
      <c r="Z520">
        <f>VALUE(LEFT(Y520,8))</f>
        <v>32000487</v>
      </c>
      <c r="AA520" t="str">
        <v>KHANG</v>
      </c>
    </row>
    <row r="521">
      <c r="A521">
        <f>IF(B521&lt;&gt;"",A520+1,"")</f>
        <v>517</v>
      </c>
      <c r="B521" t="str">
        <v>ĐẶNG THANH KHÔI</v>
      </c>
      <c r="C521" t="str">
        <v>11A1</v>
      </c>
      <c r="E521">
        <v>32000489</v>
      </c>
      <c r="F521" t="str">
        <f>IFERROR(IF(VLOOKUP(E521,J:J,1,0)=E521,"X",""),"")</f>
        <v>X</v>
      </c>
      <c r="G521" t="str">
        <f>IF(J521&lt;&gt;"", INDEX($C$5:$C$1433, MATCH(J521, $E$5:$E$1433, 0)),"")</f>
        <v>12A7</v>
      </c>
      <c r="H521">
        <f>IF(J521&lt;&gt;"", INDEX($D$5:$D$1433, MATCH(J521, $E$5:$E$1433, 0)),"")</f>
        <v>0</v>
      </c>
      <c r="I521" t="str">
        <f>IFERROR(IF(J521&lt;&gt;"", INDEX($B$5:$B$1433, MATCH(J521, $E$5:$E$1433, 0)),""),"SAI")</f>
        <v>LƯU NGUYỄN KIM NGÂN</v>
      </c>
      <c r="J521">
        <v>32000283</v>
      </c>
      <c r="K521" t="str">
        <v xml:space="preserve"> 6:46:26 AM</v>
      </c>
      <c r="L521" t="str">
        <f>IFERROR(IF($N$5="Sáng",IF(MID(K521,2,7)-MID($L$2,2,7)&gt;0,"Trễ",""),IF(MID(K521,2,7)-MID($Q$2,2,7)&gt;0,"Trễ","")),"")</f>
        <v/>
      </c>
      <c r="M521">
        <f>IFERROR(IF($N$5="Sáng",MID(K521,2,7)-MID($L$2,2,7),MID(K521,2,7)-MID($Q$2,2,7)),"")</f>
        <v>-0.009420629629629584</v>
      </c>
      <c r="Q521" t="str">
        <f>IF(B521&lt;&gt;"",IF(AND(P521="",F521=""),"Không phép ",""),"")</f>
        <v/>
      </c>
      <c r="R521" t="str">
        <f>UPPER(B521)</f>
        <v>ĐẶNG THANH KHÔI</v>
      </c>
      <c r="S521" t="str">
        <v>2025-2028</v>
      </c>
      <c r="T521" t="str">
        <f>IFERROR(IF(J521&lt;&gt;"", INDEX($S$5:$S$1433, MATCH(J521, $E$5:$E$1433, 0)),""),"")</f>
        <v>2024-2027</v>
      </c>
      <c r="U521" t="str">
        <v>29/01/2010</v>
      </c>
      <c r="V521">
        <f>IFERROR(IF(J521&lt;&gt;"", INDEX($U$5:$U$1433, MATCH(J521, $E$5:$E$1433, 0)),""),"")</f>
        <v>40125</v>
      </c>
      <c r="Y521">
        <f>Y520+10</f>
        <v>320004880</v>
      </c>
      <c r="Z521">
        <f>VALUE(LEFT(Y521,8))</f>
        <v>32000488</v>
      </c>
      <c r="AA521" t="str">
        <v>KHÔI</v>
      </c>
    </row>
    <row r="522">
      <c r="A522">
        <f>IF(B522&lt;&gt;"",A521+1,"")</f>
        <v>518</v>
      </c>
      <c r="B522" t="str">
        <v>PHẠM ĐĂNG KHÔI</v>
      </c>
      <c r="C522" t="str">
        <v>11A1</v>
      </c>
      <c r="E522">
        <v>32000490</v>
      </c>
      <c r="F522" t="str">
        <f>IFERROR(IF(VLOOKUP(E522,J:J,1,0)=E522,"X",""),"")</f>
        <v>X</v>
      </c>
      <c r="G522" t="str">
        <f>IF(J522&lt;&gt;"", INDEX($C$5:$C$1433, MATCH(J522, $E$5:$E$1433, 0)),"")</f>
        <v>12A7</v>
      </c>
      <c r="H522">
        <f>IF(J522&lt;&gt;"", INDEX($D$5:$D$1433, MATCH(J522, $E$5:$E$1433, 0)),"")</f>
        <v>0</v>
      </c>
      <c r="I522" t="str">
        <f>IFERROR(IF(J522&lt;&gt;"", INDEX($B$5:$B$1433, MATCH(J522, $E$5:$E$1433, 0)),""),"SAI")</f>
        <v>NGÔ TUẤN HUY</v>
      </c>
      <c r="J522">
        <v>32000275</v>
      </c>
      <c r="K522" t="str">
        <v xml:space="preserve"> 6:46:27 AM</v>
      </c>
      <c r="L522" t="str">
        <f>IFERROR(IF($N$5="Sáng",IF(MID(K522,2,7)-MID($L$2,2,7)&gt;0,"Trễ",""),IF(MID(K522,2,7)-MID($Q$2,2,7)&gt;0,"Trễ","")),"")</f>
        <v/>
      </c>
      <c r="M522">
        <f>IFERROR(IF($N$5="Sáng",MID(K522,2,7)-MID($L$2,2,7),MID(K522,2,7)-MID($Q$2,2,7)),"")</f>
        <v>-0.009409055555555546</v>
      </c>
      <c r="Q522" t="str">
        <f>IF(B522&lt;&gt;"",IF(AND(P522="",F522=""),"Không phép ",""),"")</f>
        <v/>
      </c>
      <c r="R522" t="str">
        <f>UPPER(B522)</f>
        <v>PHẠM ĐĂNG KHÔI</v>
      </c>
      <c r="S522" t="str">
        <v>2025-2028</v>
      </c>
      <c r="T522" t="str">
        <f>IFERROR(IF(J522&lt;&gt;"", INDEX($S$5:$S$1433, MATCH(J522, $E$5:$E$1433, 0)),""),"")</f>
        <v>2024-2027</v>
      </c>
      <c r="U522" t="str">
        <v>24/01/2010</v>
      </c>
      <c r="V522" t="str">
        <f>IFERROR(IF(J522&lt;&gt;"", INDEX($U$5:$U$1433, MATCH(J522, $E$5:$E$1433, 0)),""),"")</f>
        <v>31/01/2009</v>
      </c>
      <c r="Y522">
        <f>Y521+10</f>
        <v>320004890</v>
      </c>
      <c r="Z522">
        <f>VALUE(LEFT(Y522,8))</f>
        <v>32000489</v>
      </c>
      <c r="AA522" t="str">
        <v>KHÔI</v>
      </c>
    </row>
    <row r="523">
      <c r="A523">
        <f>IF(B523&lt;&gt;"",A522+1,"")</f>
        <v>519</v>
      </c>
      <c r="B523" t="str">
        <v>TẠ TUẤN KIỆT</v>
      </c>
      <c r="C523" t="str">
        <v>11A1</v>
      </c>
      <c r="E523">
        <v>32000491</v>
      </c>
      <c r="F523" t="str">
        <f>IFERROR(IF(VLOOKUP(E523,J:J,1,0)=E523,"X",""),"")</f>
        <v>X</v>
      </c>
      <c r="G523" t="str">
        <f>IF(J523&lt;&gt;"", INDEX($C$5:$C$1433, MATCH(J523, $E$5:$E$1433, 0)),"")</f>
        <v>12A1</v>
      </c>
      <c r="H523">
        <f>IF(J523&lt;&gt;"", INDEX($D$5:$D$1433, MATCH(J523, $E$5:$E$1433, 0)),"")</f>
        <v>0</v>
      </c>
      <c r="I523" t="str">
        <f>IFERROR(IF(J523&lt;&gt;"", INDEX($B$5:$B$1433, MATCH(J523, $E$5:$E$1433, 0)),""),"SAI")</f>
        <v>LÊ TRẦN THU NGÂN</v>
      </c>
      <c r="J523">
        <v>32000021</v>
      </c>
      <c r="K523" t="str">
        <v xml:space="preserve"> 6:46:30 AM</v>
      </c>
      <c r="L523" t="str">
        <f>IFERROR(IF($N$5="Sáng",IF(MID(K523,2,7)-MID($L$2,2,7)&gt;0,"Trễ",""),IF(MID(K523,2,7)-MID($Q$2,2,7)&gt;0,"Trễ","")),"")</f>
        <v/>
      </c>
      <c r="M523">
        <f>IFERROR(IF($N$5="Sáng",MID(K523,2,7)-MID($L$2,2,7),MID(K523,2,7)-MID($Q$2,2,7)),"")</f>
        <v>-0.009374333333333318</v>
      </c>
      <c r="Q523" t="str">
        <f>IF(B523&lt;&gt;"",IF(AND(P523="",F523=""),"Không phép ",""),"")</f>
        <v/>
      </c>
      <c r="R523" t="str">
        <f>UPPER(B523)</f>
        <v>TẠ TUẤN KIỆT</v>
      </c>
      <c r="S523" t="str">
        <v>2025-2028</v>
      </c>
      <c r="T523" t="str">
        <f>IFERROR(IF(J523&lt;&gt;"", INDEX($S$5:$S$1433, MATCH(J523, $E$5:$E$1433, 0)),""),"")</f>
        <v>2024-2027</v>
      </c>
      <c r="U523" t="str">
        <v>14/8/2010</v>
      </c>
      <c r="V523" t="str">
        <f>IFERROR(IF(J523&lt;&gt;"", INDEX($U$5:$U$1433, MATCH(J523, $E$5:$E$1433, 0)),""),"")</f>
        <v>16/07/2009</v>
      </c>
      <c r="Y523">
        <f>Y522+10</f>
        <v>320004900</v>
      </c>
      <c r="Z523">
        <f>VALUE(LEFT(Y523,8))</f>
        <v>32000490</v>
      </c>
      <c r="AA523" t="str">
        <v>KIỆT</v>
      </c>
    </row>
    <row r="524">
      <c r="A524">
        <f>IF(B524&lt;&gt;"",A523+1,"")</f>
        <v>520</v>
      </c>
      <c r="B524" t="str">
        <v>TRƯƠNG KHÁNH LINH</v>
      </c>
      <c r="C524" t="str">
        <v>11A1</v>
      </c>
      <c r="E524">
        <v>32000492</v>
      </c>
      <c r="F524" t="str">
        <f>IFERROR(IF(VLOOKUP(E524,J:J,1,0)=E524,"X",""),"")</f>
        <v/>
      </c>
      <c r="G524" t="str">
        <f>IF(J524&lt;&gt;"", INDEX($C$5:$C$1433, MATCH(J524, $E$5:$E$1433, 0)),"")</f>
        <v>12A1</v>
      </c>
      <c r="H524">
        <f>IF(J524&lt;&gt;"", INDEX($D$5:$D$1433, MATCH(J524, $E$5:$E$1433, 0)),"")</f>
        <v>0</v>
      </c>
      <c r="I524" t="str">
        <f>IFERROR(IF(J524&lt;&gt;"", INDEX($B$5:$B$1433, MATCH(J524, $E$5:$E$1433, 0)),""),"SAI")</f>
        <v>LÊ TRẦN THU NGÂN</v>
      </c>
      <c r="J524">
        <v>32000021</v>
      </c>
      <c r="K524" t="str">
        <v xml:space="preserve"> 6:46:31 AM</v>
      </c>
      <c r="L524" t="str">
        <f>IFERROR(IF($N$5="Sáng",IF(MID(K524,2,7)-MID($L$2,2,7)&gt;0,"Trễ",""),IF(MID(K524,2,7)-MID($Q$2,2,7)&gt;0,"Trễ","")),"")</f>
        <v/>
      </c>
      <c r="M524">
        <f>IFERROR(IF($N$5="Sáng",MID(K524,2,7)-MID($L$2,2,7),MID(K524,2,7)-MID($Q$2,2,7)),"")</f>
        <v>-0.009362759259259279</v>
      </c>
      <c r="Q524" t="str">
        <f>IF(B524&lt;&gt;"",IF(AND(P524="",F524=""),"Không phép ",""),"")</f>
        <v xml:space="preserve">Không phép </v>
      </c>
      <c r="R524" t="str">
        <f>UPPER(B524)</f>
        <v>TRƯƠNG KHÁNH LINH</v>
      </c>
      <c r="S524" t="str">
        <v>2025-2028</v>
      </c>
      <c r="T524" t="str">
        <f>IFERROR(IF(J524&lt;&gt;"", INDEX($S$5:$S$1433, MATCH(J524, $E$5:$E$1433, 0)),""),"")</f>
        <v>2024-2027</v>
      </c>
      <c r="U524">
        <v>40425</v>
      </c>
      <c r="V524" t="str">
        <f>IFERROR(IF(J524&lt;&gt;"", INDEX($U$5:$U$1433, MATCH(J524, $E$5:$E$1433, 0)),""),"")</f>
        <v>16/07/2009</v>
      </c>
      <c r="Y524">
        <f>Y523+10</f>
        <v>320004910</v>
      </c>
      <c r="Z524">
        <f>VALUE(LEFT(Y524,8))</f>
        <v>32000491</v>
      </c>
      <c r="AA524" t="str">
        <v>LINH</v>
      </c>
    </row>
    <row r="525">
      <c r="A525">
        <f>IF(B525&lt;&gt;"",A524+1,"")</f>
        <v>521</v>
      </c>
      <c r="B525" t="str">
        <v>VÕ PHÚC MINH</v>
      </c>
      <c r="C525" t="str">
        <v>11A1</v>
      </c>
      <c r="E525">
        <v>32000493</v>
      </c>
      <c r="F525" t="str">
        <f>IFERROR(IF(VLOOKUP(E525,J:J,1,0)=E525,"X",""),"")</f>
        <v>X</v>
      </c>
      <c r="G525" t="str">
        <f>IF(J525&lt;&gt;"", INDEX($C$5:$C$1433, MATCH(J525, $E$5:$E$1433, 0)),"")</f>
        <v>11A2</v>
      </c>
      <c r="H525">
        <f>IF(J525&lt;&gt;"", INDEX($D$5:$D$1433, MATCH(J525, $E$5:$E$1433, 0)),"")</f>
        <v>0</v>
      </c>
      <c r="I525" t="str">
        <f>IFERROR(IF(J525&lt;&gt;"", INDEX($B$5:$B$1433, MATCH(J525, $E$5:$E$1433, 0)),""),"SAI")</f>
        <v>VÕ HỒNG ANH</v>
      </c>
      <c r="J525">
        <v>32000570</v>
      </c>
      <c r="K525" t="str">
        <v xml:space="preserve"> 6:46:32 AM</v>
      </c>
      <c r="L525" t="str">
        <f>IFERROR(IF($N$5="Sáng",IF(MID(K525,2,7)-MID($L$2,2,7)&gt;0,"Trễ",""),IF(MID(K525,2,7)-MID($Q$2,2,7)&gt;0,"Trễ","")),"")</f>
        <v/>
      </c>
      <c r="M525">
        <f>IFERROR(IF($N$5="Sáng",MID(K525,2,7)-MID($L$2,2,7),MID(K525,2,7)-MID($Q$2,2,7)),"")</f>
        <v>-0.009351185185185129</v>
      </c>
      <c r="Q525" t="str">
        <f>IF(B525&lt;&gt;"",IF(AND(P525="",F525=""),"Không phép ",""),"")</f>
        <v/>
      </c>
      <c r="R525" t="str">
        <f>UPPER(B525)</f>
        <v>VÕ PHÚC MINH</v>
      </c>
      <c r="S525" t="str">
        <v>2025-2028</v>
      </c>
      <c r="T525" t="str">
        <f>IFERROR(IF(J525&lt;&gt;"", INDEX($S$5:$S$1433, MATCH(J525, $E$5:$E$1433, 0)),""),"")</f>
        <v>2025-2028</v>
      </c>
      <c r="U525">
        <v>40272</v>
      </c>
      <c r="V525">
        <f>IFERROR(IF(J525&lt;&gt;"", INDEX($U$5:$U$1433, MATCH(J525, $E$5:$E$1433, 0)),""),"")</f>
        <v>40274</v>
      </c>
      <c r="Y525">
        <f>Y524+10</f>
        <v>320004920</v>
      </c>
      <c r="Z525">
        <f>VALUE(LEFT(Y525,8))</f>
        <v>32000492</v>
      </c>
      <c r="AA525" t="str">
        <v>MINH</v>
      </c>
    </row>
    <row r="526">
      <c r="A526">
        <f>IF(B526&lt;&gt;"",A525+1,"")</f>
        <v>522</v>
      </c>
      <c r="B526" t="str">
        <v>NGUYỄN NHẬT ÁI MỸ</v>
      </c>
      <c r="C526" t="str">
        <v>11A1</v>
      </c>
      <c r="E526">
        <v>32000494</v>
      </c>
      <c r="F526" t="str">
        <f>IFERROR(IF(VLOOKUP(E526,J:J,1,0)=E526,"X",""),"")</f>
        <v>X</v>
      </c>
      <c r="G526" t="str">
        <f>IF(J526&lt;&gt;"", INDEX($C$5:$C$1433, MATCH(J526, $E$5:$E$1433, 0)),"")</f>
        <v>11A7</v>
      </c>
      <c r="H526">
        <f>IF(J526&lt;&gt;"", INDEX($D$5:$D$1433, MATCH(J526, $E$5:$E$1433, 0)),"")</f>
        <v>0</v>
      </c>
      <c r="I526" t="str">
        <f>IFERROR(IF(J526&lt;&gt;"", INDEX($B$5:$B$1433, MATCH(J526, $E$5:$E$1433, 0)),""),"SAI")</f>
        <v>VƯƠNG GIA HÂN</v>
      </c>
      <c r="J526">
        <v>32000794</v>
      </c>
      <c r="K526" t="str">
        <v xml:space="preserve"> 6:46:36 AM</v>
      </c>
      <c r="L526" t="str">
        <f>IFERROR(IF($N$5="Sáng",IF(MID(K526,2,7)-MID($L$2,2,7)&gt;0,"Trễ",""),IF(MID(K526,2,7)-MID($Q$2,2,7)&gt;0,"Trễ","")),"")</f>
        <v/>
      </c>
      <c r="M526">
        <f>IFERROR(IF($N$5="Sáng",MID(K526,2,7)-MID($L$2,2,7),MID(K526,2,7)-MID($Q$2,2,7)),"")</f>
        <v>-0.009304888888888863</v>
      </c>
      <c r="Q526" t="str">
        <f>IF(B526&lt;&gt;"",IF(AND(P526="",F526=""),"Không phép ",""),"")</f>
        <v/>
      </c>
      <c r="R526" t="str">
        <f>UPPER(B526)</f>
        <v>NGUYỄN NHẬT ÁI MỸ</v>
      </c>
      <c r="S526" t="str">
        <v>2025-2028</v>
      </c>
      <c r="T526" t="str">
        <f>IFERROR(IF(J526&lt;&gt;"", INDEX($S$5:$S$1433, MATCH(J526, $E$5:$E$1433, 0)),""),"")</f>
        <v>2025-2028</v>
      </c>
      <c r="U526" t="str">
        <v>13/7/2010</v>
      </c>
      <c r="V526">
        <f>IFERROR(IF(J526&lt;&gt;"", INDEX($U$5:$U$1433, MATCH(J526, $E$5:$E$1433, 0)),""),"")</f>
        <v>40428</v>
      </c>
      <c r="Y526">
        <f>Y525+10</f>
        <v>320004930</v>
      </c>
      <c r="Z526">
        <f>VALUE(LEFT(Y526,8))</f>
        <v>32000493</v>
      </c>
      <c r="AA526" t="str">
        <v>MỸ</v>
      </c>
    </row>
    <row r="527">
      <c r="A527">
        <f>IF(B527&lt;&gt;"",A526+1,"")</f>
        <v>523</v>
      </c>
      <c r="B527" t="str">
        <v>LÂM TUYẾT NGHI</v>
      </c>
      <c r="C527" t="str">
        <v>11A1</v>
      </c>
      <c r="E527">
        <v>32000495</v>
      </c>
      <c r="F527" t="str">
        <f>IFERROR(IF(VLOOKUP(E527,J:J,1,0)=E527,"X",""),"")</f>
        <v>X</v>
      </c>
      <c r="G527" t="str">
        <f>IF(J527&lt;&gt;"", INDEX($C$5:$C$1433, MATCH(J527, $E$5:$E$1433, 0)),"")</f>
        <v>11A8</v>
      </c>
      <c r="H527">
        <f>IF(J527&lt;&gt;"", INDEX($D$5:$D$1433, MATCH(J527, $E$5:$E$1433, 0)),"")</f>
        <v>0</v>
      </c>
      <c r="I527" t="str">
        <f>IFERROR(IF(J527&lt;&gt;"", INDEX($B$5:$B$1433, MATCH(J527, $E$5:$E$1433, 0)),""),"SAI")</f>
        <v>TRƯƠNG THỊ KIM PHƯỢNG</v>
      </c>
      <c r="J527">
        <v>32000850</v>
      </c>
      <c r="K527" t="str">
        <v xml:space="preserve"> 6:46:38 AM</v>
      </c>
      <c r="L527" t="str">
        <f>IFERROR(IF($N$5="Sáng",IF(MID(K527,2,7)-MID($L$2,2,7)&gt;0,"Trễ",""),IF(MID(K527,2,7)-MID($Q$2,2,7)&gt;0,"Trễ","")),"")</f>
        <v/>
      </c>
      <c r="M527">
        <f>IFERROR(IF($N$5="Sáng",MID(K527,2,7)-MID($L$2,2,7),MID(K527,2,7)-MID($Q$2,2,7)),"")</f>
        <v>-0.00928174074074073</v>
      </c>
      <c r="Q527" t="str">
        <f>IF(B527&lt;&gt;"",IF(AND(P527="",F527=""),"Không phép ",""),"")</f>
        <v/>
      </c>
      <c r="R527" t="str">
        <f>UPPER(B527)</f>
        <v>LÂM TUYẾT NGHI</v>
      </c>
      <c r="S527" t="str">
        <v>2025-2028</v>
      </c>
      <c r="T527" t="str">
        <f>IFERROR(IF(J527&lt;&gt;"", INDEX($S$5:$S$1433, MATCH(J527, $E$5:$E$1433, 0)),""),"")</f>
        <v>2025-2028</v>
      </c>
      <c r="U527" t="str">
        <v>23/9/2010</v>
      </c>
      <c r="V527" t="str">
        <f>IFERROR(IF(J527&lt;&gt;"", INDEX($U$5:$U$1433, MATCH(J527, $E$5:$E$1433, 0)),""),"")</f>
        <v>13/7/2010</v>
      </c>
      <c r="Y527">
        <f>Y526+10</f>
        <v>320004940</v>
      </c>
      <c r="Z527">
        <f>VALUE(LEFT(Y527,8))</f>
        <v>32000494</v>
      </c>
      <c r="AA527" t="str">
        <v>NGHI</v>
      </c>
    </row>
    <row r="528">
      <c r="A528">
        <f>IF(B528&lt;&gt;"",A527+1,"")</f>
        <v>524</v>
      </c>
      <c r="B528" t="str">
        <v>LƯU TUỆ NGHI</v>
      </c>
      <c r="C528" t="str">
        <v>11A1</v>
      </c>
      <c r="E528">
        <v>32000496</v>
      </c>
      <c r="F528" t="str">
        <f>IFERROR(IF(VLOOKUP(E528,J:J,1,0)=E528,"X",""),"")</f>
        <v/>
      </c>
      <c r="G528" t="str">
        <f>IF(J528&lt;&gt;"", INDEX($C$5:$C$1433, MATCH(J528, $E$5:$E$1433, 0)),"")</f>
        <v>11A8</v>
      </c>
      <c r="H528">
        <f>IF(J528&lt;&gt;"", INDEX($D$5:$D$1433, MATCH(J528, $E$5:$E$1433, 0)),"")</f>
        <v>0</v>
      </c>
      <c r="I528" t="str">
        <f>IFERROR(IF(J528&lt;&gt;"", INDEX($B$5:$B$1433, MATCH(J528, $E$5:$E$1433, 0)),""),"SAI")</f>
        <v>VĂN THỊ MỸ LINH</v>
      </c>
      <c r="J528">
        <v>32000840</v>
      </c>
      <c r="K528" t="str">
        <v xml:space="preserve"> 6:46:39 AM</v>
      </c>
      <c r="L528" t="str">
        <f>IFERROR(IF($N$5="Sáng",IF(MID(K528,2,7)-MID($L$2,2,7)&gt;0,"Trễ",""),IF(MID(K528,2,7)-MID($Q$2,2,7)&gt;0,"Trễ","")),"")</f>
        <v/>
      </c>
      <c r="M528">
        <f>IFERROR(IF($N$5="Sáng",MID(K528,2,7)-MID($L$2,2,7),MID(K528,2,7)-MID($Q$2,2,7)),"")</f>
        <v>-0.009270166666666635</v>
      </c>
      <c r="Q528" t="str">
        <f>IF(B528&lt;&gt;"",IF(AND(P528="",F528=""),"Không phép ",""),"")</f>
        <v xml:space="preserve">Không phép </v>
      </c>
      <c r="R528" t="str">
        <f>UPPER(B528)</f>
        <v>LƯU TUỆ NGHI</v>
      </c>
      <c r="S528" t="str">
        <v>2025-2028</v>
      </c>
      <c r="T528" t="str">
        <f>IFERROR(IF(J528&lt;&gt;"", INDEX($S$5:$S$1433, MATCH(J528, $E$5:$E$1433, 0)),""),"")</f>
        <v>2025-2028</v>
      </c>
      <c r="U528" t="str">
        <v>22/02/2010</v>
      </c>
      <c r="V528" t="str">
        <f>IFERROR(IF(J528&lt;&gt;"", INDEX($U$5:$U$1433, MATCH(J528, $E$5:$E$1433, 0)),""),"")</f>
        <v>17/5/2010</v>
      </c>
      <c r="Y528">
        <f>Y527+10</f>
        <v>320004950</v>
      </c>
      <c r="Z528">
        <f>VALUE(LEFT(Y528,8))</f>
        <v>32000495</v>
      </c>
      <c r="AA528" t="str">
        <v>NGHI</v>
      </c>
    </row>
    <row r="529">
      <c r="A529">
        <f>IF(B529&lt;&gt;"",A528+1,"")</f>
        <v>525</v>
      </c>
      <c r="B529" t="str">
        <v>BÙI HOÀNG NGHIÊM</v>
      </c>
      <c r="C529" t="str">
        <v>11A1</v>
      </c>
      <c r="E529">
        <v>32000497</v>
      </c>
      <c r="F529" t="str">
        <f>IFERROR(IF(VLOOKUP(E529,J:J,1,0)=E529,"X",""),"")</f>
        <v/>
      </c>
      <c r="G529" t="str">
        <f>IF(J529&lt;&gt;"", INDEX($C$5:$C$1433, MATCH(J529, $E$5:$E$1433, 0)),"")</f>
        <v>11A8</v>
      </c>
      <c r="H529">
        <f>IF(J529&lt;&gt;"", INDEX($D$5:$D$1433, MATCH(J529, $E$5:$E$1433, 0)),"")</f>
        <v>0</v>
      </c>
      <c r="I529" t="str">
        <f>IFERROR(IF(J529&lt;&gt;"", INDEX($B$5:$B$1433, MATCH(J529, $E$5:$E$1433, 0)),""),"SAI")</f>
        <v>TRƯƠNG THỊ KIM PHƯỢNG</v>
      </c>
      <c r="J529">
        <v>32000850</v>
      </c>
      <c r="K529" t="str">
        <v xml:space="preserve"> 6:46:39 AM</v>
      </c>
      <c r="L529" t="str">
        <f>IFERROR(IF($N$5="Sáng",IF(MID(K529,2,7)-MID($L$2,2,7)&gt;0,"Trễ",""),IF(MID(K529,2,7)-MID($Q$2,2,7)&gt;0,"Trễ","")),"")</f>
        <v/>
      </c>
      <c r="M529">
        <f>IFERROR(IF($N$5="Sáng",MID(K529,2,7)-MID($L$2,2,7),MID(K529,2,7)-MID($Q$2,2,7)),"")</f>
        <v>-0.009270166666666635</v>
      </c>
      <c r="Q529" t="str">
        <f>IF(B529&lt;&gt;"",IF(AND(P529="",F529=""),"Không phép ",""),"")</f>
        <v xml:space="preserve">Không phép </v>
      </c>
      <c r="R529" t="str">
        <f>UPPER(B529)</f>
        <v>BÙI HOÀNG NGHIÊM</v>
      </c>
      <c r="S529" t="str">
        <v>2025-2028</v>
      </c>
      <c r="T529" t="str">
        <f>IFERROR(IF(J529&lt;&gt;"", INDEX($S$5:$S$1433, MATCH(J529, $E$5:$E$1433, 0)),""),"")</f>
        <v>2025-2028</v>
      </c>
      <c r="U529" t="str">
        <v>14/3/2010</v>
      </c>
      <c r="V529" t="str">
        <f>IFERROR(IF(J529&lt;&gt;"", INDEX($U$5:$U$1433, MATCH(J529, $E$5:$E$1433, 0)),""),"")</f>
        <v>13/7/2010</v>
      </c>
      <c r="Y529">
        <f>Y528+10</f>
        <v>320004960</v>
      </c>
      <c r="Z529">
        <f>VALUE(LEFT(Y529,8))</f>
        <v>32000496</v>
      </c>
      <c r="AA529" t="str">
        <v>NGHIÊM</v>
      </c>
    </row>
    <row r="530">
      <c r="A530">
        <f>IF(B530&lt;&gt;"",A529+1,"")</f>
        <v>526</v>
      </c>
      <c r="B530" t="str">
        <v>NGUYỄN BÍCH NGỌC</v>
      </c>
      <c r="C530" t="str">
        <v>11A1</v>
      </c>
      <c r="E530">
        <v>32000498</v>
      </c>
      <c r="F530" t="str">
        <f>IFERROR(IF(VLOOKUP(E530,J:J,1,0)=E530,"X",""),"")</f>
        <v>X</v>
      </c>
      <c r="G530" t="str">
        <f>IF(J530&lt;&gt;"", INDEX($C$5:$C$1433, MATCH(J530, $E$5:$E$1433, 0)),"")</f>
        <v>12A3</v>
      </c>
      <c r="H530">
        <f>IF(J530&lt;&gt;"", INDEX($D$5:$D$1433, MATCH(J530, $E$5:$E$1433, 0)),"")</f>
        <v>0</v>
      </c>
      <c r="I530" t="str">
        <f>IFERROR(IF(J530&lt;&gt;"", INDEX($B$5:$B$1433, MATCH(J530, $E$5:$E$1433, 0)),""),"SAI")</f>
        <v>HUỲNH THỊ NGỌC DUNG</v>
      </c>
      <c r="J530">
        <v>32000096</v>
      </c>
      <c r="K530" t="str">
        <v xml:space="preserve"> 6:46:41 AM</v>
      </c>
      <c r="L530" t="str">
        <f>IFERROR(IF($N$5="Sáng",IF(MID(K530,2,7)-MID($L$2,2,7)&gt;0,"Trễ",""),IF(MID(K530,2,7)-MID($Q$2,2,7)&gt;0,"Trễ","")),"")</f>
        <v/>
      </c>
      <c r="M530">
        <f>IFERROR(IF($N$5="Sáng",MID(K530,2,7)-MID($L$2,2,7),MID(K530,2,7)-MID($Q$2,2,7)),"")</f>
        <v>-0.009247018518518502</v>
      </c>
      <c r="Q530" t="str">
        <f>IF(B530&lt;&gt;"",IF(AND(P530="",F530=""),"Không phép ",""),"")</f>
        <v/>
      </c>
      <c r="R530" t="str">
        <f>UPPER(B530)</f>
        <v>NGUYỄN BÍCH NGỌC</v>
      </c>
      <c r="S530" t="str">
        <v>2025-2028</v>
      </c>
      <c r="T530" t="str">
        <f>IFERROR(IF(J530&lt;&gt;"", INDEX($S$5:$S$1433, MATCH(J530, $E$5:$E$1433, 0)),""),"")</f>
        <v>2024-2027</v>
      </c>
      <c r="U530" t="str">
        <v>21/6/2010</v>
      </c>
      <c r="V530" t="str">
        <f>IFERROR(IF(J530&lt;&gt;"", INDEX($U$5:$U$1433, MATCH(J530, $E$5:$E$1433, 0)),""),"")</f>
        <v>26/03/2009</v>
      </c>
      <c r="Y530">
        <f>Y529+10</f>
        <v>320004970</v>
      </c>
      <c r="Z530">
        <f>VALUE(LEFT(Y530,8))</f>
        <v>32000497</v>
      </c>
      <c r="AA530" t="str">
        <v>NGỌC</v>
      </c>
    </row>
    <row r="531">
      <c r="A531">
        <f>IF(B531&lt;&gt;"",A530+1,"")</f>
        <v>527</v>
      </c>
      <c r="B531" t="str">
        <v>NGUYỄN PHẠM KHÁNH NGỌC</v>
      </c>
      <c r="C531" t="str">
        <v>11A1</v>
      </c>
      <c r="E531">
        <v>32000499</v>
      </c>
      <c r="F531" t="str">
        <f>IFERROR(IF(VLOOKUP(E531,J:J,1,0)=E531,"X",""),"")</f>
        <v>X</v>
      </c>
      <c r="G531" t="str">
        <f>IF(J531&lt;&gt;"", INDEX($C$5:$C$1433, MATCH(J531, $E$5:$E$1433, 0)),"")</f>
        <v>12A3</v>
      </c>
      <c r="H531">
        <f>IF(J531&lt;&gt;"", INDEX($D$5:$D$1433, MATCH(J531, $E$5:$E$1433, 0)),"")</f>
        <v>0</v>
      </c>
      <c r="I531" t="str">
        <f>IFERROR(IF(J531&lt;&gt;"", INDEX($B$5:$B$1433, MATCH(J531, $E$5:$E$1433, 0)),""),"SAI")</f>
        <v>HUỲNH THỊ NGỌC DUNG</v>
      </c>
      <c r="J531">
        <v>32000096</v>
      </c>
      <c r="K531" t="str">
        <v xml:space="preserve"> 6:46:41 AM</v>
      </c>
      <c r="L531" t="str">
        <f>IFERROR(IF($N$5="Sáng",IF(MID(K531,2,7)-MID($L$2,2,7)&gt;0,"Trễ",""),IF(MID(K531,2,7)-MID($Q$2,2,7)&gt;0,"Trễ","")),"")</f>
        <v/>
      </c>
      <c r="M531">
        <f>IFERROR(IF($N$5="Sáng",MID(K531,2,7)-MID($L$2,2,7),MID(K531,2,7)-MID($Q$2,2,7)),"")</f>
        <v>-0.009247018518518502</v>
      </c>
      <c r="Q531" t="str">
        <f>IF(B531&lt;&gt;"",IF(AND(P531="",F531=""),"Không phép ",""),"")</f>
        <v/>
      </c>
      <c r="R531" t="str">
        <f>UPPER(B531)</f>
        <v>NGUYỄN PHẠM KHÁNH NGỌC</v>
      </c>
      <c r="S531" t="str">
        <v>2025-2028</v>
      </c>
      <c r="T531" t="str">
        <f>IFERROR(IF(J531&lt;&gt;"", INDEX($S$5:$S$1433, MATCH(J531, $E$5:$E$1433, 0)),""),"")</f>
        <v>2024-2027</v>
      </c>
      <c r="U531">
        <v>40458</v>
      </c>
      <c r="V531" t="str">
        <f>IFERROR(IF(J531&lt;&gt;"", INDEX($U$5:$U$1433, MATCH(J531, $E$5:$E$1433, 0)),""),"")</f>
        <v>26/03/2009</v>
      </c>
      <c r="Y531">
        <f>Y530+10</f>
        <v>320004980</v>
      </c>
      <c r="Z531">
        <f>VALUE(LEFT(Y531,8))</f>
        <v>32000498</v>
      </c>
      <c r="AA531" t="str">
        <v>NGỌC</v>
      </c>
    </row>
    <row r="532">
      <c r="A532">
        <f>IF(B532&lt;&gt;"",A531+1,"")</f>
        <v>528</v>
      </c>
      <c r="B532" t="str">
        <v>NGUYỄN ĐỨC NHÂN</v>
      </c>
      <c r="C532" t="str">
        <v>11A1</v>
      </c>
      <c r="E532">
        <v>32000500</v>
      </c>
      <c r="F532" t="str">
        <f>IFERROR(IF(VLOOKUP(E532,J:J,1,0)=E532,"X",""),"")</f>
        <v/>
      </c>
      <c r="G532" t="str">
        <f>IF(J532&lt;&gt;"", INDEX($C$5:$C$1433, MATCH(J532, $E$5:$E$1433, 0)),"")</f>
        <v>12A3</v>
      </c>
      <c r="H532">
        <f>IF(J532&lt;&gt;"", INDEX($D$5:$D$1433, MATCH(J532, $E$5:$E$1433, 0)),"")</f>
        <v>0</v>
      </c>
      <c r="I532" t="str">
        <f>IFERROR(IF(J532&lt;&gt;"", INDEX($B$5:$B$1433, MATCH(J532, $E$5:$E$1433, 0)),""),"SAI")</f>
        <v>HUỲNH THỊ NGỌC DUNG</v>
      </c>
      <c r="J532">
        <v>32000096</v>
      </c>
      <c r="K532" t="str">
        <v xml:space="preserve"> 6:46:42 AM</v>
      </c>
      <c r="L532" t="str">
        <f>IFERROR(IF($N$5="Sáng",IF(MID(K532,2,7)-MID($L$2,2,7)&gt;0,"Trễ",""),IF(MID(K532,2,7)-MID($Q$2,2,7)&gt;0,"Trễ","")),"")</f>
        <v/>
      </c>
      <c r="M532">
        <f>IFERROR(IF($N$5="Sáng",MID(K532,2,7)-MID($L$2,2,7),MID(K532,2,7)-MID($Q$2,2,7)),"")</f>
        <v>-0.009235444444444407</v>
      </c>
      <c r="Q532" t="str">
        <f>IF(B532&lt;&gt;"",IF(AND(P532="",F532=""),"Không phép ",""),"")</f>
        <v xml:space="preserve">Không phép </v>
      </c>
      <c r="R532" t="str">
        <f>UPPER(B532)</f>
        <v>NGUYỄN ĐỨC NHÂN</v>
      </c>
      <c r="S532" t="str">
        <v>2025-2028</v>
      </c>
      <c r="T532" t="str">
        <f>IFERROR(IF(J532&lt;&gt;"", INDEX($S$5:$S$1433, MATCH(J532, $E$5:$E$1433, 0)),""),"")</f>
        <v>2024-2027</v>
      </c>
      <c r="U532">
        <v>40391</v>
      </c>
      <c r="V532" t="str">
        <f>IFERROR(IF(J532&lt;&gt;"", INDEX($U$5:$U$1433, MATCH(J532, $E$5:$E$1433, 0)),""),"")</f>
        <v>26/03/2009</v>
      </c>
      <c r="Y532">
        <f>Y531+10</f>
        <v>320004990</v>
      </c>
      <c r="Z532">
        <f>VALUE(LEFT(Y532,8))</f>
        <v>32000499</v>
      </c>
      <c r="AA532" t="str">
        <v>NHÂN</v>
      </c>
    </row>
    <row r="533">
      <c r="A533">
        <f>IF(B533&lt;&gt;"",A532+1,"")</f>
        <v>529</v>
      </c>
      <c r="B533" t="str">
        <v>PHAN NGUYỄN HẠO NHIÊN</v>
      </c>
      <c r="C533" t="str">
        <v>11A1</v>
      </c>
      <c r="E533">
        <v>32000501</v>
      </c>
      <c r="F533" t="str">
        <f>IFERROR(IF(VLOOKUP(E533,J:J,1,0)=E533,"X",""),"")</f>
        <v/>
      </c>
      <c r="G533" t="str">
        <f>IF(J533&lt;&gt;"", INDEX($C$5:$C$1433, MATCH(J533, $E$5:$E$1433, 0)),"")</f>
        <v>12A1</v>
      </c>
      <c r="H533">
        <f>IF(J533&lt;&gt;"", INDEX($D$5:$D$1433, MATCH(J533, $E$5:$E$1433, 0)),"")</f>
        <v>0</v>
      </c>
      <c r="I533" t="str">
        <f>IFERROR(IF(J533&lt;&gt;"", INDEX($B$5:$B$1433, MATCH(J533, $E$5:$E$1433, 0)),""),"SAI")</f>
        <v>NGUYỄN THÚY NGỌC</v>
      </c>
      <c r="J533">
        <v>32000022</v>
      </c>
      <c r="K533" t="str">
        <v xml:space="preserve"> 6:46:45 AM</v>
      </c>
      <c r="L533" t="str">
        <f>IFERROR(IF($N$5="Sáng",IF(MID(K533,2,7)-MID($L$2,2,7)&gt;0,"Trễ",""),IF(MID(K533,2,7)-MID($Q$2,2,7)&gt;0,"Trễ","")),"")</f>
        <v/>
      </c>
      <c r="M533">
        <f>IFERROR(IF($N$5="Sáng",MID(K533,2,7)-MID($L$2,2,7),MID(K533,2,7)-MID($Q$2,2,7)),"")</f>
        <v>-0.00920072222222218</v>
      </c>
      <c r="Q533" t="str">
        <f>IF(B533&lt;&gt;"",IF(AND(P533="",F533=""),"Không phép ",""),"")</f>
        <v xml:space="preserve">Không phép </v>
      </c>
      <c r="R533" t="str">
        <f>UPPER(B533)</f>
        <v>PHAN NGUYỄN HẠO NHIÊN</v>
      </c>
      <c r="S533" t="str">
        <v>2025-2028</v>
      </c>
      <c r="T533" t="str">
        <f>IFERROR(IF(J533&lt;&gt;"", INDEX($S$5:$S$1433, MATCH(J533, $E$5:$E$1433, 0)),""),"")</f>
        <v>2024-2027</v>
      </c>
      <c r="U533" t="str">
        <v>18/6/2010</v>
      </c>
      <c r="V533" t="str">
        <f>IFERROR(IF(J533&lt;&gt;"", INDEX($U$5:$U$1433, MATCH(J533, $E$5:$E$1433, 0)),""),"")</f>
        <v>23/06/2009</v>
      </c>
      <c r="Y533">
        <f>Y532+10</f>
        <v>320005000</v>
      </c>
      <c r="Z533">
        <f>VALUE(LEFT(Y533,8))</f>
        <v>32000500</v>
      </c>
      <c r="AA533" t="str">
        <v>NHIÊN</v>
      </c>
    </row>
    <row r="534">
      <c r="A534">
        <f>IF(B534&lt;&gt;"",A533+1,"")</f>
        <v>530</v>
      </c>
      <c r="B534" t="str">
        <v>LÂM THỊ NHUYỄN</v>
      </c>
      <c r="C534" t="str">
        <v>11A1</v>
      </c>
      <c r="E534">
        <v>32000502</v>
      </c>
      <c r="F534" t="str">
        <f>IFERROR(IF(VLOOKUP(E534,J:J,1,0)=E534,"X",""),"")</f>
        <v>X</v>
      </c>
      <c r="G534" t="str">
        <f>IF(J534&lt;&gt;"", INDEX($C$5:$C$1433, MATCH(J534, $E$5:$E$1433, 0)),"")</f>
        <v>12A1</v>
      </c>
      <c r="H534">
        <f>IF(J534&lt;&gt;"", INDEX($D$5:$D$1433, MATCH(J534, $E$5:$E$1433, 0)),"")</f>
        <v>0</v>
      </c>
      <c r="I534" t="str">
        <f>IFERROR(IF(J534&lt;&gt;"", INDEX($B$5:$B$1433, MATCH(J534, $E$5:$E$1433, 0)),""),"SAI")</f>
        <v>NGUYỄN THÚY NGỌC</v>
      </c>
      <c r="J534">
        <v>32000022</v>
      </c>
      <c r="K534" t="str">
        <v xml:space="preserve"> 6:46:46 AM</v>
      </c>
      <c r="L534" t="str">
        <f>IFERROR(IF($N$5="Sáng",IF(MID(K534,2,7)-MID($L$2,2,7)&gt;0,"Trễ",""),IF(MID(K534,2,7)-MID($Q$2,2,7)&gt;0,"Trễ","")),"")</f>
        <v/>
      </c>
      <c r="M534">
        <f>IFERROR(IF($N$5="Sáng",MID(K534,2,7)-MID($L$2,2,7),MID(K534,2,7)-MID($Q$2,2,7)),"")</f>
        <v>-0.00918914814814814</v>
      </c>
      <c r="Q534" t="str">
        <f>IF(B534&lt;&gt;"",IF(AND(P534="",F534=""),"Không phép ",""),"")</f>
        <v/>
      </c>
      <c r="R534" t="str">
        <f>UPPER(B534)</f>
        <v>LÂM THỊ NHUYỄN</v>
      </c>
      <c r="S534" t="str">
        <v>2025-2028</v>
      </c>
      <c r="T534" t="str">
        <f>IFERROR(IF(J534&lt;&gt;"", INDEX($S$5:$S$1433, MATCH(J534, $E$5:$E$1433, 0)),""),"")</f>
        <v>2024-2027</v>
      </c>
      <c r="U534" t="str">
        <v>29/7/2010</v>
      </c>
      <c r="V534" t="str">
        <f>IFERROR(IF(J534&lt;&gt;"", INDEX($U$5:$U$1433, MATCH(J534, $E$5:$E$1433, 0)),""),"")</f>
        <v>23/06/2009</v>
      </c>
      <c r="Y534">
        <f>Y533+10</f>
        <v>320005010</v>
      </c>
      <c r="Z534">
        <f>VALUE(LEFT(Y534,8))</f>
        <v>32000501</v>
      </c>
      <c r="AA534" t="str">
        <v>NHUYỄN</v>
      </c>
    </row>
    <row r="535">
      <c r="A535">
        <f>IF(B535&lt;&gt;"",A534+1,"")</f>
        <v>531</v>
      </c>
      <c r="B535" t="str">
        <v>LÂM GIA PHÁT</v>
      </c>
      <c r="C535" t="str">
        <v>11A1</v>
      </c>
      <c r="E535">
        <v>32000503</v>
      </c>
      <c r="F535" t="str">
        <f>IFERROR(IF(VLOOKUP(E535,J:J,1,0)=E535,"X",""),"")</f>
        <v>X</v>
      </c>
      <c r="G535" t="str">
        <f>IF(J535&lt;&gt;"", INDEX($C$5:$C$1433, MATCH(J535, $E$5:$E$1433, 0)),"")</f>
        <v>12A7</v>
      </c>
      <c r="H535">
        <f>IF(J535&lt;&gt;"", INDEX($D$5:$D$1433, MATCH(J535, $E$5:$E$1433, 0)),"")</f>
        <v>0</v>
      </c>
      <c r="I535" t="str">
        <f>IFERROR(IF(J535&lt;&gt;"", INDEX($B$5:$B$1433, MATCH(J535, $E$5:$E$1433, 0)),""),"SAI")</f>
        <v>LÂM TRƯỜNG CHÂU</v>
      </c>
      <c r="J535">
        <v>32000268</v>
      </c>
      <c r="K535" t="str">
        <v xml:space="preserve"> 6:46:48 AM</v>
      </c>
      <c r="L535" t="str">
        <f>IFERROR(IF($N$5="Sáng",IF(MID(K535,2,7)-MID($L$2,2,7)&gt;0,"Trễ",""),IF(MID(K535,2,7)-MID($Q$2,2,7)&gt;0,"Trễ","")),"")</f>
        <v/>
      </c>
      <c r="M535">
        <f>IFERROR(IF($N$5="Sáng",MID(K535,2,7)-MID($L$2,2,7),MID(K535,2,7)-MID($Q$2,2,7)),"")</f>
        <v>-0.009165999999999952</v>
      </c>
      <c r="Q535" t="str">
        <f>IF(B535&lt;&gt;"",IF(AND(P535="",F535=""),"Không phép ",""),"")</f>
        <v/>
      </c>
      <c r="R535" t="str">
        <f>UPPER(B535)</f>
        <v>LÂM GIA PHÁT</v>
      </c>
      <c r="S535" t="str">
        <v>2025-2028</v>
      </c>
      <c r="T535" t="str">
        <f>IFERROR(IF(J535&lt;&gt;"", INDEX($S$5:$S$1433, MATCH(J535, $E$5:$E$1433, 0)),""),"")</f>
        <v>2024-2027</v>
      </c>
      <c r="U535" t="str">
        <v>20/9/2010</v>
      </c>
      <c r="V535">
        <f>IFERROR(IF(J535&lt;&gt;"", INDEX($U$5:$U$1433, MATCH(J535, $E$5:$E$1433, 0)),""),"")</f>
        <v>40065</v>
      </c>
      <c r="Y535">
        <f>Y534+10</f>
        <v>320005020</v>
      </c>
      <c r="Z535">
        <f>VALUE(LEFT(Y535,8))</f>
        <v>32000502</v>
      </c>
      <c r="AA535" t="str">
        <v>PHÁT</v>
      </c>
    </row>
    <row r="536">
      <c r="A536">
        <f>IF(B536&lt;&gt;"",A535+1,"")</f>
        <v>532</v>
      </c>
      <c r="B536" t="str">
        <v>TRẦN LƯU XUÂN PHÁT</v>
      </c>
      <c r="C536" t="str">
        <v>11A1</v>
      </c>
      <c r="E536">
        <v>32000504</v>
      </c>
      <c r="F536" t="str">
        <f>IFERROR(IF(VLOOKUP(E536,J:J,1,0)=E536,"X",""),"")</f>
        <v>X</v>
      </c>
      <c r="G536" t="str">
        <f>IF(J536&lt;&gt;"", INDEX($C$5:$C$1433, MATCH(J536, $E$5:$E$1433, 0)),"")</f>
        <v>11A1</v>
      </c>
      <c r="H536">
        <f>IF(J536&lt;&gt;"", INDEX($D$5:$D$1433, MATCH(J536, $E$5:$E$1433, 0)),"")</f>
        <v>0</v>
      </c>
      <c r="I536" t="str">
        <f>IFERROR(IF(J536&lt;&gt;"", INDEX($B$5:$B$1433, MATCH(J536, $E$5:$E$1433, 0)),""),"SAI")</f>
        <v>NGUYỄN NGỌC KHÁNH VY</v>
      </c>
      <c r="J536">
        <v>32000519</v>
      </c>
      <c r="K536" t="str">
        <v xml:space="preserve"> 6:46:50 AM</v>
      </c>
      <c r="L536" t="str">
        <f>IFERROR(IF($N$5="Sáng",IF(MID(K536,2,7)-MID($L$2,2,7)&gt;0,"Trễ",""),IF(MID(K536,2,7)-MID($Q$2,2,7)&gt;0,"Trễ","")),"")</f>
        <v/>
      </c>
      <c r="M536">
        <f>IFERROR(IF($N$5="Sáng",MID(K536,2,7)-MID($L$2,2,7),MID(K536,2,7)-MID($Q$2,2,7)),"")</f>
        <v>-0.009142851851851819</v>
      </c>
      <c r="Q536" t="str">
        <f>IF(B536&lt;&gt;"",IF(AND(P536="",F536=""),"Không phép ",""),"")</f>
        <v/>
      </c>
      <c r="R536" t="str">
        <f>UPPER(B536)</f>
        <v>TRẦN LƯU XUÂN PHÁT</v>
      </c>
      <c r="S536" t="str">
        <v>2025-2028</v>
      </c>
      <c r="T536" t="str">
        <f>IFERROR(IF(J536&lt;&gt;"", INDEX($S$5:$S$1433, MATCH(J536, $E$5:$E$1433, 0)),""),"")</f>
        <v>2025-2028</v>
      </c>
      <c r="U536" t="str">
        <v>13/7/2010</v>
      </c>
      <c r="V536" t="str">
        <f>IFERROR(IF(J536&lt;&gt;"", INDEX($U$5:$U$1433, MATCH(J536, $E$5:$E$1433, 0)),""),"")</f>
        <v>31/3/2010</v>
      </c>
      <c r="Y536">
        <f>Y535+10</f>
        <v>320005030</v>
      </c>
      <c r="Z536">
        <f>VALUE(LEFT(Y536,8))</f>
        <v>32000503</v>
      </c>
      <c r="AA536" t="str">
        <v>PHÁT</v>
      </c>
    </row>
    <row r="537">
      <c r="A537">
        <f>IF(B537&lt;&gt;"",A536+1,"")</f>
        <v>533</v>
      </c>
      <c r="B537" t="str">
        <v>KHƯU ĐÔNG PHONG</v>
      </c>
      <c r="C537" t="str">
        <v>11A1</v>
      </c>
      <c r="E537">
        <v>32000505</v>
      </c>
      <c r="F537" t="str">
        <f>IFERROR(IF(VLOOKUP(E537,J:J,1,0)=E537,"X",""),"")</f>
        <v/>
      </c>
      <c r="G537" t="str">
        <f>IF(J537&lt;&gt;"", INDEX($C$5:$C$1433, MATCH(J537, $E$5:$E$1433, 0)),"")</f>
        <v>11A1</v>
      </c>
      <c r="H537">
        <f>IF(J537&lt;&gt;"", INDEX($D$5:$D$1433, MATCH(J537, $E$5:$E$1433, 0)),"")</f>
        <v>0</v>
      </c>
      <c r="I537" t="str">
        <f>IFERROR(IF(J537&lt;&gt;"", INDEX($B$5:$B$1433, MATCH(J537, $E$5:$E$1433, 0)),""),"SAI")</f>
        <v>NGUYỄN NGỌC KHÁNH VY</v>
      </c>
      <c r="J537">
        <v>32000519</v>
      </c>
      <c r="K537" t="str">
        <v xml:space="preserve"> 6:46:51 AM</v>
      </c>
      <c r="L537" t="str">
        <f>IFERROR(IF($N$5="Sáng",IF(MID(K537,2,7)-MID($L$2,2,7)&gt;0,"Trễ",""),IF(MID(K537,2,7)-MID($Q$2,2,7)&gt;0,"Trễ","")),"")</f>
        <v/>
      </c>
      <c r="M537">
        <f>IFERROR(IF($N$5="Sáng",MID(K537,2,7)-MID($L$2,2,7),MID(K537,2,7)-MID($Q$2,2,7)),"")</f>
        <v>-0.009131277777777724</v>
      </c>
      <c r="Q537" t="str">
        <f>IF(B537&lt;&gt;"",IF(AND(P537="",F537=""),"Không phép ",""),"")</f>
        <v xml:space="preserve">Không phép </v>
      </c>
      <c r="R537" t="str">
        <f>UPPER(B537)</f>
        <v>KHƯU ĐÔNG PHONG</v>
      </c>
      <c r="S537" t="str">
        <v>2025-2028</v>
      </c>
      <c r="T537" t="str">
        <f>IFERROR(IF(J537&lt;&gt;"", INDEX($S$5:$S$1433, MATCH(J537, $E$5:$E$1433, 0)),""),"")</f>
        <v>2025-2028</v>
      </c>
      <c r="U537" t="str">
        <v>23/4/2010</v>
      </c>
      <c r="V537" t="str">
        <f>IFERROR(IF(J537&lt;&gt;"", INDEX($U$5:$U$1433, MATCH(J537, $E$5:$E$1433, 0)),""),"")</f>
        <v>31/3/2010</v>
      </c>
      <c r="Y537">
        <f>Y536+10</f>
        <v>320005040</v>
      </c>
      <c r="Z537">
        <f>VALUE(LEFT(Y537,8))</f>
        <v>32000504</v>
      </c>
      <c r="AA537" t="str">
        <v>PHONG</v>
      </c>
    </row>
    <row r="538">
      <c r="A538">
        <f>IF(B538&lt;&gt;"",A537+1,"")</f>
        <v>534</v>
      </c>
      <c r="B538" t="str">
        <v>TRƯƠNG HOÀNG PHÚ</v>
      </c>
      <c r="C538" t="str">
        <v>11A1</v>
      </c>
      <c r="E538">
        <v>32000506</v>
      </c>
      <c r="F538" t="str">
        <f>IFERROR(IF(VLOOKUP(E538,J:J,1,0)=E538,"X",""),"")</f>
        <v>X</v>
      </c>
      <c r="G538" t="str">
        <f>IF(J538&lt;&gt;"", INDEX($C$5:$C$1433, MATCH(J538, $E$5:$E$1433, 0)),"")</f>
        <v>12A1</v>
      </c>
      <c r="H538" t="str">
        <f>IF(J538&lt;&gt;"", INDEX($D$5:$D$1433, MATCH(J538, $E$5:$E$1433, 0)),"")</f>
        <v>chuyển trường</v>
      </c>
      <c r="I538" t="str">
        <f>IFERROR(IF(J538&lt;&gt;"", INDEX($B$5:$B$1433, MATCH(J538, $E$5:$E$1433, 0)),""),"SAI")</f>
        <v>ĐINH THỊ TRIỀU AN</v>
      </c>
      <c r="J538">
        <v>30000000</v>
      </c>
      <c r="K538" t="str">
        <v xml:space="preserve"> 6:46:53 AM</v>
      </c>
      <c r="L538" t="str">
        <f>IFERROR(IF($N$5="Sáng",IF(MID(K538,2,7)-MID($L$2,2,7)&gt;0,"Trễ",""),IF(MID(K538,2,7)-MID($Q$2,2,7)&gt;0,"Trễ","")),"")</f>
        <v/>
      </c>
      <c r="M538">
        <f>IFERROR(IF($N$5="Sáng",MID(K538,2,7)-MID($L$2,2,7),MID(K538,2,7)-MID($Q$2,2,7)),"")</f>
        <v>-0.009108129629629591</v>
      </c>
      <c r="Q538" t="str">
        <f>IF(B538&lt;&gt;"",IF(AND(P538="",F538=""),"Không phép ",""),"")</f>
        <v/>
      </c>
      <c r="R538" t="str">
        <f>UPPER(B538)</f>
        <v>TRƯƠNG HOÀNG PHÚ</v>
      </c>
      <c r="S538" t="str">
        <v>2025-2028</v>
      </c>
      <c r="T538" t="str">
        <f>IFERROR(IF(J538&lt;&gt;"", INDEX($S$5:$S$1433, MATCH(J538, $E$5:$E$1433, 0)),""),"")</f>
        <v>2024-2027</v>
      </c>
      <c r="U538">
        <v>40341</v>
      </c>
      <c r="V538" t="str">
        <f>IFERROR(IF(J538&lt;&gt;"", INDEX($U$5:$U$1433, MATCH(J538, $E$5:$E$1433, 0)),""),"")</f>
        <v>18/10/2009</v>
      </c>
      <c r="Y538">
        <f>Y537+10</f>
        <v>320005050</v>
      </c>
      <c r="Z538">
        <f>VALUE(LEFT(Y538,8))</f>
        <v>32000505</v>
      </c>
      <c r="AA538" t="str">
        <v>PHÚ</v>
      </c>
    </row>
    <row r="539">
      <c r="A539">
        <f>IF(B539&lt;&gt;"",A538+1,"")</f>
        <v>535</v>
      </c>
      <c r="B539" t="str">
        <v>NGUYỄN THỊ HỒNG THOA</v>
      </c>
      <c r="C539" t="str">
        <v>11A1</v>
      </c>
      <c r="E539">
        <v>32000507</v>
      </c>
      <c r="F539" t="str">
        <f>IFERROR(IF(VLOOKUP(E539,J:J,1,0)=E539,"X",""),"")</f>
        <v>X</v>
      </c>
      <c r="G539" t="str">
        <f>IF(J539&lt;&gt;"", INDEX($C$5:$C$1433, MATCH(J539, $E$5:$E$1433, 0)),"")</f>
        <v>11A3</v>
      </c>
      <c r="H539">
        <f>IF(J539&lt;&gt;"", INDEX($D$5:$D$1433, MATCH(J539, $E$5:$E$1433, 0)),"")</f>
        <v>0</v>
      </c>
      <c r="I539" t="str">
        <f>IFERROR(IF(J539&lt;&gt;"", INDEX($B$5:$B$1433, MATCH(J539, $E$5:$E$1433, 0)),""),"SAI")</f>
        <v>LƯƠNG NHỰT LONG</v>
      </c>
      <c r="J539">
        <v>32000623</v>
      </c>
      <c r="K539" t="str">
        <v xml:space="preserve"> 6:46:54 AM</v>
      </c>
      <c r="L539" t="str">
        <f>IFERROR(IF($N$5="Sáng",IF(MID(K539,2,7)-MID($L$2,2,7)&gt;0,"Trễ",""),IF(MID(K539,2,7)-MID($Q$2,2,7)&gt;0,"Trễ","")),"")</f>
        <v/>
      </c>
      <c r="M539">
        <f>IFERROR(IF($N$5="Sáng",MID(K539,2,7)-MID($L$2,2,7),MID(K539,2,7)-MID($Q$2,2,7)),"")</f>
        <v>-0.009096555555555552</v>
      </c>
      <c r="Q539" t="str">
        <f>IF(B539&lt;&gt;"",IF(AND(P539="",F539=""),"Không phép ",""),"")</f>
        <v/>
      </c>
      <c r="R539" t="str">
        <f>UPPER(B539)</f>
        <v>NGUYỄN THỊ HỒNG THOA</v>
      </c>
      <c r="S539" t="str">
        <v>2025-2028</v>
      </c>
      <c r="T539" t="str">
        <f>IFERROR(IF(J539&lt;&gt;"", INDEX($S$5:$S$1433, MATCH(J539, $E$5:$E$1433, 0)),""),"")</f>
        <v>2025-2028</v>
      </c>
      <c r="U539">
        <v>40273</v>
      </c>
      <c r="V539" t="str">
        <f>IFERROR(IF(J539&lt;&gt;"", INDEX($U$5:$U$1433, MATCH(J539, $E$5:$E$1433, 0)),""),"")</f>
        <v>29/9/2009</v>
      </c>
      <c r="Y539">
        <f>Y538+10</f>
        <v>320005060</v>
      </c>
      <c r="Z539">
        <f>VALUE(LEFT(Y539,8))</f>
        <v>32000506</v>
      </c>
      <c r="AA539" t="str">
        <v>THOA</v>
      </c>
    </row>
    <row r="540">
      <c r="A540">
        <f>IF(B540&lt;&gt;"",A539+1,"")</f>
        <v>536</v>
      </c>
      <c r="B540" t="str">
        <v>NGUYỄN HỮU TÍN</v>
      </c>
      <c r="C540" t="str">
        <v>11A1</v>
      </c>
      <c r="E540">
        <v>32000508</v>
      </c>
      <c r="F540" t="str">
        <f>IFERROR(IF(VLOOKUP(E540,J:J,1,0)=E540,"X",""),"")</f>
        <v>X</v>
      </c>
      <c r="G540" t="str">
        <f>IF(J540&lt;&gt;"", INDEX($C$5:$C$1433, MATCH(J540, $E$5:$E$1433, 0)),"")</f>
        <v>12A6</v>
      </c>
      <c r="H540">
        <f>IF(J540&lt;&gt;"", INDEX($D$5:$D$1433, MATCH(J540, $E$5:$E$1433, 0)),"")</f>
        <v>0</v>
      </c>
      <c r="I540" t="str">
        <f>IFERROR(IF(J540&lt;&gt;"", INDEX($B$5:$B$1433, MATCH(J540, $E$5:$E$1433, 0)),""),"SAI")</f>
        <v>TRẦN HUỲNH YẾN NHƯ</v>
      </c>
      <c r="J540">
        <v>32000245</v>
      </c>
      <c r="K540" t="str">
        <v xml:space="preserve"> 6:46:56 AM</v>
      </c>
      <c r="L540" t="str">
        <f>IFERROR(IF($N$5="Sáng",IF(MID(K540,2,7)-MID($L$2,2,7)&gt;0,"Trễ",""),IF(MID(K540,2,7)-MID($Q$2,2,7)&gt;0,"Trễ","")),"")</f>
        <v/>
      </c>
      <c r="M540">
        <f>IFERROR(IF($N$5="Sáng",MID(K540,2,7)-MID($L$2,2,7),MID(K540,2,7)-MID($Q$2,2,7)),"")</f>
        <v>-0.009073407407407419</v>
      </c>
      <c r="Q540" t="str">
        <f>IF(B540&lt;&gt;"",IF(AND(P540="",F540=""),"Không phép ",""),"")</f>
        <v/>
      </c>
      <c r="R540" t="str">
        <f>UPPER(B540)</f>
        <v>NGUYỄN HỮU TÍN</v>
      </c>
      <c r="S540" t="str">
        <v>2025-2028</v>
      </c>
      <c r="T540" t="str">
        <f>IFERROR(IF(J540&lt;&gt;"", INDEX($S$5:$S$1433, MATCH(J540, $E$5:$E$1433, 0)),""),"")</f>
        <v>2024-2027</v>
      </c>
      <c r="U540">
        <v>40492</v>
      </c>
      <c r="V540">
        <f>IFERROR(IF(J540&lt;&gt;"", INDEX($U$5:$U$1433, MATCH(J540, $E$5:$E$1433, 0)),""),"")</f>
        <v>39815</v>
      </c>
      <c r="Y540">
        <f>Y539+10</f>
        <v>320005070</v>
      </c>
      <c r="Z540">
        <f>VALUE(LEFT(Y540,8))</f>
        <v>32000507</v>
      </c>
      <c r="AA540" t="str">
        <v>TÍN</v>
      </c>
    </row>
    <row r="541">
      <c r="A541">
        <f>IF(B541&lt;&gt;"",A540+1,"")</f>
        <v>537</v>
      </c>
      <c r="B541" t="str">
        <v>LÊ NGUYỄN NGỌC TRÂM</v>
      </c>
      <c r="C541" t="str">
        <v>11A1</v>
      </c>
      <c r="E541">
        <v>32000509</v>
      </c>
      <c r="F541" t="str">
        <f>IFERROR(IF(VLOOKUP(E541,J:J,1,0)=E541,"X",""),"")</f>
        <v>X</v>
      </c>
      <c r="G541" t="str">
        <f>IF(J541&lt;&gt;"", INDEX($C$5:$C$1433, MATCH(J541, $E$5:$E$1433, 0)),"")</f>
        <v>12A6</v>
      </c>
      <c r="H541">
        <f>IF(J541&lt;&gt;"", INDEX($D$5:$D$1433, MATCH(J541, $E$5:$E$1433, 0)),"")</f>
        <v>0</v>
      </c>
      <c r="I541" t="str">
        <f>IFERROR(IF(J541&lt;&gt;"", INDEX($B$5:$B$1433, MATCH(J541, $E$5:$E$1433, 0)),""),"SAI")</f>
        <v>NGUYỄN KIM LY</v>
      </c>
      <c r="J541">
        <v>32000234</v>
      </c>
      <c r="K541" t="str">
        <v xml:space="preserve"> 6:46:57 AM</v>
      </c>
      <c r="L541" t="str">
        <f>IFERROR(IF($N$5="Sáng",IF(MID(K541,2,7)-MID($L$2,2,7)&gt;0,"Trễ",""),IF(MID(K541,2,7)-MID($Q$2,2,7)&gt;0,"Trễ","")),"")</f>
        <v/>
      </c>
      <c r="M541">
        <f>IFERROR(IF($N$5="Sáng",MID(K541,2,7)-MID($L$2,2,7),MID(K541,2,7)-MID($Q$2,2,7)),"")</f>
        <v>-0.009061833333333325</v>
      </c>
      <c r="Q541" t="str">
        <f>IF(B541&lt;&gt;"",IF(AND(P541="",F541=""),"Không phép ",""),"")</f>
        <v/>
      </c>
      <c r="R541" t="str">
        <f>UPPER(B541)</f>
        <v>LÊ NGUYỄN NGỌC TRÂM</v>
      </c>
      <c r="S541" t="str">
        <v>2025-2028</v>
      </c>
      <c r="T541" t="str">
        <f>IFERROR(IF(J541&lt;&gt;"", INDEX($S$5:$S$1433, MATCH(J541, $E$5:$E$1433, 0)),""),"")</f>
        <v>2024-2027</v>
      </c>
      <c r="U541" t="str">
        <v>30/4/2010</v>
      </c>
      <c r="V541" t="str">
        <f>IFERROR(IF(J541&lt;&gt;"", INDEX($U$5:$U$1433, MATCH(J541, $E$5:$E$1433, 0)),""),"")</f>
        <v>15/07/2009</v>
      </c>
      <c r="Y541">
        <f>Y540+10</f>
        <v>320005080</v>
      </c>
      <c r="Z541">
        <f>VALUE(LEFT(Y541,8))</f>
        <v>32000508</v>
      </c>
      <c r="AA541" t="str">
        <v>TRÂM</v>
      </c>
    </row>
    <row r="542">
      <c r="A542">
        <f>IF(B542&lt;&gt;"",A541+1,"")</f>
        <v>538</v>
      </c>
      <c r="B542" t="str">
        <v>TRƯƠNG BẢO TRÂN</v>
      </c>
      <c r="C542" t="str">
        <v>11A1</v>
      </c>
      <c r="E542">
        <v>32000510</v>
      </c>
      <c r="F542" t="str">
        <f>IFERROR(IF(VLOOKUP(E542,J:J,1,0)=E542,"X",""),"")</f>
        <v>X</v>
      </c>
      <c r="G542" t="str">
        <f>IF(J542&lt;&gt;"", INDEX($C$5:$C$1433, MATCH(J542, $E$5:$E$1433, 0)),"")</f>
        <v>12A6</v>
      </c>
      <c r="H542">
        <f>IF(J542&lt;&gt;"", INDEX($D$5:$D$1433, MATCH(J542, $E$5:$E$1433, 0)),"")</f>
        <v>0</v>
      </c>
      <c r="I542" t="str">
        <f>IFERROR(IF(J542&lt;&gt;"", INDEX($B$5:$B$1433, MATCH(J542, $E$5:$E$1433, 0)),""),"SAI")</f>
        <v>TRẦN CHÍ THIỆN</v>
      </c>
      <c r="J542">
        <v>32000248</v>
      </c>
      <c r="K542" t="str">
        <v xml:space="preserve"> 6:46:57 AM</v>
      </c>
      <c r="L542" t="str">
        <f>IFERROR(IF($N$5="Sáng",IF(MID(K542,2,7)-MID($L$2,2,7)&gt;0,"Trễ",""),IF(MID(K542,2,7)-MID($Q$2,2,7)&gt;0,"Trễ","")),"")</f>
        <v/>
      </c>
      <c r="M542">
        <f>IFERROR(IF($N$5="Sáng",MID(K542,2,7)-MID($L$2,2,7),MID(K542,2,7)-MID($Q$2,2,7)),"")</f>
        <v>-0.009061833333333325</v>
      </c>
      <c r="Q542" t="str">
        <f>IF(B542&lt;&gt;"",IF(AND(P542="",F542=""),"Không phép ",""),"")</f>
        <v/>
      </c>
      <c r="R542" t="str">
        <f>UPPER(B542)</f>
        <v>TRƯƠNG BẢO TRÂN</v>
      </c>
      <c r="S542" t="str">
        <v>2025-2028</v>
      </c>
      <c r="T542" t="str">
        <f>IFERROR(IF(J542&lt;&gt;"", INDEX($S$5:$S$1433, MATCH(J542, $E$5:$E$1433, 0)),""),"")</f>
        <v>2024-2027</v>
      </c>
      <c r="U542">
        <v>40396</v>
      </c>
      <c r="V542">
        <f>IFERROR(IF(J542&lt;&gt;"", INDEX($U$5:$U$1433, MATCH(J542, $E$5:$E$1433, 0)),""),"")</f>
        <v>40027</v>
      </c>
      <c r="Y542">
        <f>Y541+10</f>
        <v>320005090</v>
      </c>
      <c r="Z542">
        <f>VALUE(LEFT(Y542,8))</f>
        <v>32000509</v>
      </c>
      <c r="AA542" t="str">
        <v>TRÂN</v>
      </c>
    </row>
    <row r="543">
      <c r="A543">
        <f>IF(B543&lt;&gt;"",A542+1,"")</f>
        <v>539</v>
      </c>
      <c r="B543" t="str">
        <v>NGUYỄN HỒNG KHÁNH TRANG</v>
      </c>
      <c r="C543" t="str">
        <v>11A1</v>
      </c>
      <c r="E543">
        <v>32000511</v>
      </c>
      <c r="F543" t="str">
        <f>IFERROR(IF(VLOOKUP(E543,J:J,1,0)=E543,"X",""),"")</f>
        <v>X</v>
      </c>
      <c r="G543" t="str">
        <f>IF(J543&lt;&gt;"", INDEX($C$5:$C$1433, MATCH(J543, $E$5:$E$1433, 0)),"")</f>
        <v>12A6</v>
      </c>
      <c r="H543">
        <f>IF(J543&lt;&gt;"", INDEX($D$5:$D$1433, MATCH(J543, $E$5:$E$1433, 0)),"")</f>
        <v>0</v>
      </c>
      <c r="I543" t="str">
        <f>IFERROR(IF(J543&lt;&gt;"", INDEX($B$5:$B$1433, MATCH(J543, $E$5:$E$1433, 0)),""),"SAI")</f>
        <v>TRẦN CHÍ THIỆN</v>
      </c>
      <c r="J543">
        <v>32000248</v>
      </c>
      <c r="K543" t="str">
        <v xml:space="preserve"> 6:46:58 AM</v>
      </c>
      <c r="L543" t="str">
        <f>IFERROR(IF($N$5="Sáng",IF(MID(K543,2,7)-MID($L$2,2,7)&gt;0,"Trễ",""),IF(MID(K543,2,7)-MID($Q$2,2,7)&gt;0,"Trễ","")),"")</f>
        <v/>
      </c>
      <c r="M543">
        <f>IFERROR(IF($N$5="Sáng",MID(K543,2,7)-MID($L$2,2,7),MID(K543,2,7)-MID($Q$2,2,7)),"")</f>
        <v>-0.00905025925925923</v>
      </c>
      <c r="Q543" t="str">
        <f>IF(B543&lt;&gt;"",IF(AND(P543="",F543=""),"Không phép ",""),"")</f>
        <v/>
      </c>
      <c r="R543" t="str">
        <f>UPPER(B543)</f>
        <v>NGUYỄN HỒNG KHÁNH TRANG</v>
      </c>
      <c r="S543" t="str">
        <v>2025-2028</v>
      </c>
      <c r="T543" t="str">
        <f>IFERROR(IF(J543&lt;&gt;"", INDEX($S$5:$S$1433, MATCH(J543, $E$5:$E$1433, 0)),""),"")</f>
        <v>2024-2027</v>
      </c>
      <c r="U543" t="str">
        <v>22/11/2010</v>
      </c>
      <c r="V543">
        <f>IFERROR(IF(J543&lt;&gt;"", INDEX($U$5:$U$1433, MATCH(J543, $E$5:$E$1433, 0)),""),"")</f>
        <v>40027</v>
      </c>
      <c r="Y543">
        <f>Y542+10</f>
        <v>320005100</v>
      </c>
      <c r="Z543">
        <f>VALUE(LEFT(Y543,8))</f>
        <v>32000510</v>
      </c>
      <c r="AA543" t="str">
        <v>TRANG</v>
      </c>
    </row>
    <row r="544">
      <c r="A544">
        <f>IF(B544&lt;&gt;"",A543+1,"")</f>
        <v>540</v>
      </c>
      <c r="B544" t="str">
        <v>DANH THỊ KIM TRINH</v>
      </c>
      <c r="C544" t="str">
        <v>11A1</v>
      </c>
      <c r="E544">
        <v>32000512</v>
      </c>
      <c r="F544" t="str">
        <f>IFERROR(IF(VLOOKUP(E544,J:J,1,0)=E544,"X",""),"")</f>
        <v>X</v>
      </c>
      <c r="G544" t="str">
        <f>IF(J544&lt;&gt;"", INDEX($C$5:$C$1433, MATCH(J544, $E$5:$E$1433, 0)),"")</f>
        <v>12A6</v>
      </c>
      <c r="H544">
        <f>IF(J544&lt;&gt;"", INDEX($D$5:$D$1433, MATCH(J544, $E$5:$E$1433, 0)),"")</f>
        <v>0</v>
      </c>
      <c r="I544" t="str">
        <f>IFERROR(IF(J544&lt;&gt;"", INDEX($B$5:$B$1433, MATCH(J544, $E$5:$E$1433, 0)),""),"SAI")</f>
        <v>TRẦN CHÍ THIỆN</v>
      </c>
      <c r="J544">
        <v>32000248</v>
      </c>
      <c r="K544" t="str">
        <v xml:space="preserve"> 6:46:59 AM</v>
      </c>
      <c r="L544" t="str">
        <f>IFERROR(IF($N$5="Sáng",IF(MID(K544,2,7)-MID($L$2,2,7)&gt;0,"Trễ",""),IF(MID(K544,2,7)-MID($Q$2,2,7)&gt;0,"Trễ","")),"")</f>
        <v/>
      </c>
      <c r="M544">
        <f>IFERROR(IF($N$5="Sáng",MID(K544,2,7)-MID($L$2,2,7),MID(K544,2,7)-MID($Q$2,2,7)),"")</f>
        <v>-0.009038685185185191</v>
      </c>
      <c r="Q544" t="str">
        <f>IF(B544&lt;&gt;"",IF(AND(P544="",F544=""),"Không phép ",""),"")</f>
        <v/>
      </c>
      <c r="R544" t="str">
        <f>UPPER(B544)</f>
        <v>DANH THỊ KIM TRINH</v>
      </c>
      <c r="S544" t="str">
        <v>2025-2028</v>
      </c>
      <c r="T544" t="str">
        <f>IFERROR(IF(J544&lt;&gt;"", INDEX($S$5:$S$1433, MATCH(J544, $E$5:$E$1433, 0)),""),"")</f>
        <v>2024-2027</v>
      </c>
      <c r="U544" t="str">
        <v>19/9/2010</v>
      </c>
      <c r="V544">
        <f>IFERROR(IF(J544&lt;&gt;"", INDEX($U$5:$U$1433, MATCH(J544, $E$5:$E$1433, 0)),""),"")</f>
        <v>40027</v>
      </c>
      <c r="Y544">
        <f>Y543+10</f>
        <v>320005110</v>
      </c>
      <c r="Z544">
        <f>VALUE(LEFT(Y544,8))</f>
        <v>32000511</v>
      </c>
      <c r="AA544" t="str">
        <v>TRINH</v>
      </c>
    </row>
    <row r="545">
      <c r="A545">
        <f>IF(B545&lt;&gt;"",A544+1,"")</f>
        <v>541</v>
      </c>
      <c r="B545" t="str">
        <v>DANH THỊ KIM TRÚC</v>
      </c>
      <c r="C545" t="str">
        <v>11A1</v>
      </c>
      <c r="E545">
        <v>32000513</v>
      </c>
      <c r="F545" t="str">
        <f>IFERROR(IF(VLOOKUP(E545,J:J,1,0)=E545,"X",""),"")</f>
        <v>X</v>
      </c>
      <c r="G545" t="str">
        <f>IF(J545&lt;&gt;"", INDEX($C$5:$C$1433, MATCH(J545, $E$5:$E$1433, 0)),"")</f>
        <v>12A6</v>
      </c>
      <c r="H545">
        <f>IF(J545&lt;&gt;"", INDEX($D$5:$D$1433, MATCH(J545, $E$5:$E$1433, 0)),"")</f>
        <v>0</v>
      </c>
      <c r="I545" t="str">
        <f>IFERROR(IF(J545&lt;&gt;"", INDEX($B$5:$B$1433, MATCH(J545, $E$5:$E$1433, 0)),""),"SAI")</f>
        <v>TRẦN HUỲNH YẾN NHI</v>
      </c>
      <c r="J545">
        <v>32000243</v>
      </c>
      <c r="K545" t="str">
        <v xml:space="preserve"> 6:47:00 AM</v>
      </c>
      <c r="L545" t="str">
        <f>IFERROR(IF($N$5="Sáng",IF(MID(K545,2,7)-MID($L$2,2,7)&gt;0,"Trễ",""),IF(MID(K545,2,7)-MID($Q$2,2,7)&gt;0,"Trễ","")),"")</f>
        <v/>
      </c>
      <c r="M545">
        <f>IFERROR(IF($N$5="Sáng",MID(K545,2,7)-MID($L$2,2,7),MID(K545,2,7)-MID($Q$2,2,7)),"")</f>
        <v>-0.009027111111111097</v>
      </c>
      <c r="Q545" t="str">
        <f>IF(B545&lt;&gt;"",IF(AND(P545="",F545=""),"Không phép ",""),"")</f>
        <v/>
      </c>
      <c r="R545" t="str">
        <f>UPPER(B545)</f>
        <v>DANH THỊ KIM TRÚC</v>
      </c>
      <c r="S545" t="str">
        <v>2025-2028</v>
      </c>
      <c r="T545" t="str">
        <f>IFERROR(IF(J545&lt;&gt;"", INDEX($S$5:$S$1433, MATCH(J545, $E$5:$E$1433, 0)),""),"")</f>
        <v>2024-2027</v>
      </c>
      <c r="U545" t="str">
        <v>19/9/2010</v>
      </c>
      <c r="V545">
        <f>IFERROR(IF(J545&lt;&gt;"", INDEX($U$5:$U$1433, MATCH(J545, $E$5:$E$1433, 0)),""),"")</f>
        <v>39815</v>
      </c>
      <c r="Y545">
        <f>Y544+10</f>
        <v>320005120</v>
      </c>
      <c r="Z545">
        <f>VALUE(LEFT(Y545,8))</f>
        <v>32000512</v>
      </c>
      <c r="AA545" t="str">
        <v>TRÚC</v>
      </c>
    </row>
    <row r="546">
      <c r="A546">
        <f>IF(B546&lt;&gt;"",A545+1,"")</f>
        <v>542</v>
      </c>
      <c r="B546" t="str">
        <v>TRẦN TRỌNG TUẤN</v>
      </c>
      <c r="C546" t="str">
        <v>11A1</v>
      </c>
      <c r="E546">
        <v>32000514</v>
      </c>
      <c r="F546" t="str">
        <f>IFERROR(IF(VLOOKUP(E546,J:J,1,0)=E546,"X",""),"")</f>
        <v>X</v>
      </c>
      <c r="G546" t="str">
        <f>IF(J546&lt;&gt;"", INDEX($C$5:$C$1433, MATCH(J546, $E$5:$E$1433, 0)),"")</f>
        <v>12A6</v>
      </c>
      <c r="H546">
        <f>IF(J546&lt;&gt;"", INDEX($D$5:$D$1433, MATCH(J546, $E$5:$E$1433, 0)),"")</f>
        <v>0</v>
      </c>
      <c r="I546" t="str">
        <f>IFERROR(IF(J546&lt;&gt;"", INDEX($B$5:$B$1433, MATCH(J546, $E$5:$E$1433, 0)),""),"SAI")</f>
        <v>TRẦN HUỲNH YẾN NHI</v>
      </c>
      <c r="J546">
        <v>32000243</v>
      </c>
      <c r="K546" t="str">
        <v xml:space="preserve"> 6:47:00 AM</v>
      </c>
      <c r="L546" t="str">
        <f>IFERROR(IF($N$5="Sáng",IF(MID(K546,2,7)-MID($L$2,2,7)&gt;0,"Trễ",""),IF(MID(K546,2,7)-MID($Q$2,2,7)&gt;0,"Trễ","")),"")</f>
        <v/>
      </c>
      <c r="M546">
        <f>IFERROR(IF($N$5="Sáng",MID(K546,2,7)-MID($L$2,2,7),MID(K546,2,7)-MID($Q$2,2,7)),"")</f>
        <v>-0.009027111111111097</v>
      </c>
      <c r="Q546" t="str">
        <f>IF(B546&lt;&gt;"",IF(AND(P546="",F546=""),"Không phép ",""),"")</f>
        <v/>
      </c>
      <c r="R546" t="str">
        <f>UPPER(B546)</f>
        <v>TRẦN TRỌNG TUẤN</v>
      </c>
      <c r="S546" t="str">
        <v>2025-2028</v>
      </c>
      <c r="T546" t="str">
        <f>IFERROR(IF(J546&lt;&gt;"", INDEX($S$5:$S$1433, MATCH(J546, $E$5:$E$1433, 0)),""),"")</f>
        <v>2024-2027</v>
      </c>
      <c r="U546" t="str">
        <v>22/5/2010</v>
      </c>
      <c r="V546">
        <f>IFERROR(IF(J546&lt;&gt;"", INDEX($U$5:$U$1433, MATCH(J546, $E$5:$E$1433, 0)),""),"")</f>
        <v>39815</v>
      </c>
      <c r="Y546">
        <f>Y545+10</f>
        <v>320005130</v>
      </c>
      <c r="Z546">
        <f>VALUE(LEFT(Y546,8))</f>
        <v>32000513</v>
      </c>
      <c r="AA546" t="str">
        <v>TUẤN</v>
      </c>
    </row>
    <row r="547">
      <c r="A547">
        <f>IF(B547&lt;&gt;"",A546+1,"")</f>
        <v>543</v>
      </c>
      <c r="B547" t="str">
        <v>NGUYỄN THỊ KIM TUYẾN</v>
      </c>
      <c r="C547" t="str">
        <v>11A1</v>
      </c>
      <c r="E547">
        <v>32000515</v>
      </c>
      <c r="F547" t="str">
        <f>IFERROR(IF(VLOOKUP(E547,J:J,1,0)=E547,"X",""),"")</f>
        <v>X</v>
      </c>
      <c r="G547" t="str">
        <f>IF(J547&lt;&gt;"", INDEX($C$5:$C$1433, MATCH(J547, $E$5:$E$1433, 0)),"")</f>
        <v>12A1</v>
      </c>
      <c r="H547">
        <f>IF(J547&lt;&gt;"", INDEX($D$5:$D$1433, MATCH(J547, $E$5:$E$1433, 0)),"")</f>
        <v>0</v>
      </c>
      <c r="I547" t="str">
        <f>IFERROR(IF(J547&lt;&gt;"", INDEX($B$5:$B$1433, MATCH(J547, $E$5:$E$1433, 0)),""),"SAI")</f>
        <v>DƯƠNG VĂN TRƯỜNG HUY</v>
      </c>
      <c r="J547">
        <v>32000013</v>
      </c>
      <c r="K547" t="str">
        <v xml:space="preserve"> 6:47:01 AM</v>
      </c>
      <c r="L547" t="str">
        <f>IFERROR(IF($N$5="Sáng",IF(MID(K547,2,7)-MID($L$2,2,7)&gt;0,"Trễ",""),IF(MID(K547,2,7)-MID($Q$2,2,7)&gt;0,"Trễ","")),"")</f>
        <v/>
      </c>
      <c r="M547">
        <f>IFERROR(IF($N$5="Sáng",MID(K547,2,7)-MID($L$2,2,7),MID(K547,2,7)-MID($Q$2,2,7)),"")</f>
        <v>-0.009015537037037002</v>
      </c>
      <c r="Q547" t="str">
        <f>IF(B547&lt;&gt;"",IF(AND(P547="",F547=""),"Không phép ",""),"")</f>
        <v/>
      </c>
      <c r="R547" t="str">
        <f>UPPER(B547)</f>
        <v>NGUYỄN THỊ KIM TUYẾN</v>
      </c>
      <c r="S547" t="str">
        <v>2025-2028</v>
      </c>
      <c r="T547" t="str">
        <f>IFERROR(IF(J547&lt;&gt;"", INDEX($S$5:$S$1433, MATCH(J547, $E$5:$E$1433, 0)),""),"")</f>
        <v>2024-2027</v>
      </c>
      <c r="U547">
        <v>40429</v>
      </c>
      <c r="V547">
        <f>IFERROR(IF(J547&lt;&gt;"", INDEX($U$5:$U$1433, MATCH(J547, $E$5:$E$1433, 0)),""),"")</f>
        <v>39999</v>
      </c>
      <c r="Y547">
        <f>Y546+10</f>
        <v>320005140</v>
      </c>
      <c r="Z547">
        <f>VALUE(LEFT(Y547,8))</f>
        <v>32000514</v>
      </c>
      <c r="AA547" t="str">
        <v>TUYẾN</v>
      </c>
    </row>
    <row r="548">
      <c r="A548">
        <f>IF(B548&lt;&gt;"",A547+1,"")</f>
        <v>544</v>
      </c>
      <c r="B548" t="str">
        <v>NGUYỄN HOÀNG PHƯƠNG VI</v>
      </c>
      <c r="C548" t="str">
        <v>11A1</v>
      </c>
      <c r="E548">
        <v>32000516</v>
      </c>
      <c r="F548" t="str">
        <f>IFERROR(IF(VLOOKUP(E548,J:J,1,0)=E548,"X",""),"")</f>
        <v>X</v>
      </c>
      <c r="G548" t="str">
        <f>IF(J548&lt;&gt;"", INDEX($C$5:$C$1433, MATCH(J548, $E$5:$E$1433, 0)),"")</f>
        <v>12A1</v>
      </c>
      <c r="H548">
        <f>IF(J548&lt;&gt;"", INDEX($D$5:$D$1433, MATCH(J548, $E$5:$E$1433, 0)),"")</f>
        <v>0</v>
      </c>
      <c r="I548" t="str">
        <f>IFERROR(IF(J548&lt;&gt;"", INDEX($B$5:$B$1433, MATCH(J548, $E$5:$E$1433, 0)),""),"SAI")</f>
        <v>DƯƠNG VĂN TRƯỜNG HUY</v>
      </c>
      <c r="J548">
        <v>32000013</v>
      </c>
      <c r="K548" t="str">
        <v xml:space="preserve"> 6:47:02 AM</v>
      </c>
      <c r="L548" t="str">
        <f>IFERROR(IF($N$5="Sáng",IF(MID(K548,2,7)-MID($L$2,2,7)&gt;0,"Trễ",""),IF(MID(K548,2,7)-MID($Q$2,2,7)&gt;0,"Trễ","")),"")</f>
        <v/>
      </c>
      <c r="M548">
        <f>IFERROR(IF($N$5="Sáng",MID(K548,2,7)-MID($L$2,2,7),MID(K548,2,7)-MID($Q$2,2,7)),"")</f>
        <v>-0.009003962962962964</v>
      </c>
      <c r="Q548" t="str">
        <f>IF(B548&lt;&gt;"",IF(AND(P548="",F548=""),"Không phép ",""),"")</f>
        <v/>
      </c>
      <c r="R548" t="str">
        <f>UPPER(B548)</f>
        <v>NGUYỄN HOÀNG PHƯƠNG VI</v>
      </c>
      <c r="S548" t="str">
        <v>2025-2028</v>
      </c>
      <c r="T548" t="str">
        <f>IFERROR(IF(J548&lt;&gt;"", INDEX($S$5:$S$1433, MATCH(J548, $E$5:$E$1433, 0)),""),"")</f>
        <v>2024-2027</v>
      </c>
      <c r="U548" t="str">
        <v>31/5/2010</v>
      </c>
      <c r="V548">
        <f>IFERROR(IF(J548&lt;&gt;"", INDEX($U$5:$U$1433, MATCH(J548, $E$5:$E$1433, 0)),""),"")</f>
        <v>39999</v>
      </c>
      <c r="Y548">
        <f>Y547+10</f>
        <v>320005150</v>
      </c>
      <c r="Z548">
        <f>VALUE(LEFT(Y548,8))</f>
        <v>32000515</v>
      </c>
      <c r="AA548" t="str">
        <v>VI</v>
      </c>
    </row>
    <row r="549">
      <c r="A549">
        <f>IF(B549&lt;&gt;"",A548+1,"")</f>
        <v>545</v>
      </c>
      <c r="B549" t="str">
        <v>LÊ QUANG VINH</v>
      </c>
      <c r="C549" t="str">
        <v>11A1</v>
      </c>
      <c r="E549">
        <v>32000517</v>
      </c>
      <c r="F549" t="str">
        <f>IFERROR(IF(VLOOKUP(E549,J:J,1,0)=E549,"X",""),"")</f>
        <v>X</v>
      </c>
      <c r="G549" t="str">
        <f>IF(J549&lt;&gt;"", INDEX($C$5:$C$1433, MATCH(J549, $E$5:$E$1433, 0)),"")</f>
        <v>12A5</v>
      </c>
      <c r="H549">
        <f>IF(J549&lt;&gt;"", INDEX($D$5:$D$1433, MATCH(J549, $E$5:$E$1433, 0)),"")</f>
        <v>0</v>
      </c>
      <c r="I549" t="str">
        <f>IFERROR(IF(J549&lt;&gt;"", INDEX($B$5:$B$1433, MATCH(J549, $E$5:$E$1433, 0)),""),"SAI")</f>
        <v>TÔ THỊ DIỆP</v>
      </c>
      <c r="J549">
        <v>32000184</v>
      </c>
      <c r="K549" t="str">
        <v xml:space="preserve"> 6:47:03 AM</v>
      </c>
      <c r="L549" t="str">
        <f>IFERROR(IF($N$5="Sáng",IF(MID(K549,2,7)-MID($L$2,2,7)&gt;0,"Trễ",""),IF(MID(K549,2,7)-MID($Q$2,2,7)&gt;0,"Trễ","")),"")</f>
        <v/>
      </c>
      <c r="M549">
        <f>IFERROR(IF($N$5="Sáng",MID(K549,2,7)-MID($L$2,2,7),MID(K549,2,7)-MID($Q$2,2,7)),"")</f>
        <v>-0.00899238888888887</v>
      </c>
      <c r="Q549" t="str">
        <f>IF(B549&lt;&gt;"",IF(AND(P549="",F549=""),"Không phép ",""),"")</f>
        <v/>
      </c>
      <c r="R549" t="str">
        <f>UPPER(B549)</f>
        <v>LÊ QUANG VINH</v>
      </c>
      <c r="S549" t="str">
        <v>2025-2028</v>
      </c>
      <c r="T549" t="str">
        <f>IFERROR(IF(J549&lt;&gt;"", INDEX($S$5:$S$1433, MATCH(J549, $E$5:$E$1433, 0)),""),"")</f>
        <v>2024-2027</v>
      </c>
      <c r="U549">
        <v>40454</v>
      </c>
      <c r="V549" t="str">
        <f>IFERROR(IF(J549&lt;&gt;"", INDEX($U$5:$U$1433, MATCH(J549, $E$5:$E$1433, 0)),""),"")</f>
        <v>27/07/2009</v>
      </c>
      <c r="Y549">
        <f>Y548+10</f>
        <v>320005160</v>
      </c>
      <c r="Z549">
        <f>VALUE(LEFT(Y549,8))</f>
        <v>32000516</v>
      </c>
      <c r="AA549" t="str">
        <v>VINH</v>
      </c>
    </row>
    <row r="550">
      <c r="A550">
        <f>IF(B550&lt;&gt;"",A549+1,"")</f>
        <v>546</v>
      </c>
      <c r="B550" t="str">
        <v>NGÔ THỊ TƯỜNG VY</v>
      </c>
      <c r="C550" t="str">
        <v>11A1</v>
      </c>
      <c r="E550">
        <v>32000518</v>
      </c>
      <c r="F550" t="str">
        <f>IFERROR(IF(VLOOKUP(E550,J:J,1,0)=E550,"X",""),"")</f>
        <v>X</v>
      </c>
      <c r="G550" t="str">
        <f>IF(J550&lt;&gt;"", INDEX($C$5:$C$1433, MATCH(J550, $E$5:$E$1433, 0)),"")</f>
        <v>12A5</v>
      </c>
      <c r="H550">
        <f>IF(J550&lt;&gt;"", INDEX($D$5:$D$1433, MATCH(J550, $E$5:$E$1433, 0)),"")</f>
        <v>0</v>
      </c>
      <c r="I550" t="str">
        <f>IFERROR(IF(J550&lt;&gt;"", INDEX($B$5:$B$1433, MATCH(J550, $E$5:$E$1433, 0)),""),"SAI")</f>
        <v>PHẠM TRẦN TRÚC LY</v>
      </c>
      <c r="J550">
        <v>32000198</v>
      </c>
      <c r="K550" t="str">
        <v xml:space="preserve"> 6:47:03 AM</v>
      </c>
      <c r="L550" t="str">
        <f>IFERROR(IF($N$5="Sáng",IF(MID(K550,2,7)-MID($L$2,2,7)&gt;0,"Trễ",""),IF(MID(K550,2,7)-MID($Q$2,2,7)&gt;0,"Trễ","")),"")</f>
        <v/>
      </c>
      <c r="M550">
        <f>IFERROR(IF($N$5="Sáng",MID(K550,2,7)-MID($L$2,2,7),MID(K550,2,7)-MID($Q$2,2,7)),"")</f>
        <v>-0.00899238888888887</v>
      </c>
      <c r="Q550" t="str">
        <f>IF(B550&lt;&gt;"",IF(AND(P550="",F550=""),"Không phép ",""),"")</f>
        <v/>
      </c>
      <c r="R550" t="str">
        <f>UPPER(B550)</f>
        <v>NGÔ THỊ TƯỜNG VY</v>
      </c>
      <c r="S550" t="str">
        <v>2025-2028</v>
      </c>
      <c r="T550" t="str">
        <f>IFERROR(IF(J550&lt;&gt;"", INDEX($S$5:$S$1433, MATCH(J550, $E$5:$E$1433, 0)),""),"")</f>
        <v>2024-2027</v>
      </c>
      <c r="U550" t="str">
        <v>22/7/2010</v>
      </c>
      <c r="V550" t="str">
        <f>IFERROR(IF(J550&lt;&gt;"", INDEX($U$5:$U$1433, MATCH(J550, $E$5:$E$1433, 0)),""),"")</f>
        <v>25/02/2009</v>
      </c>
      <c r="Y550">
        <f>Y549+10</f>
        <v>320005170</v>
      </c>
      <c r="Z550">
        <f>VALUE(LEFT(Y550,8))</f>
        <v>32000517</v>
      </c>
      <c r="AA550" t="str">
        <v>VY</v>
      </c>
    </row>
    <row r="551">
      <c r="A551">
        <f>IF(B551&lt;&gt;"",A550+1,"")</f>
        <v>547</v>
      </c>
      <c r="B551" t="str">
        <v>NGUYỄN NGỌC KHÁNH VY</v>
      </c>
      <c r="C551" t="str">
        <v>11A1</v>
      </c>
      <c r="E551">
        <v>32000519</v>
      </c>
      <c r="F551" t="str">
        <f>IFERROR(IF(VLOOKUP(E551,J:J,1,0)=E551,"X",""),"")</f>
        <v>X</v>
      </c>
      <c r="G551" t="str">
        <f>IF(J551&lt;&gt;"", INDEX($C$5:$C$1433, MATCH(J551, $E$5:$E$1433, 0)),"")</f>
        <v>12A5</v>
      </c>
      <c r="H551">
        <f>IF(J551&lt;&gt;"", INDEX($D$5:$D$1433, MATCH(J551, $E$5:$E$1433, 0)),"")</f>
        <v>0</v>
      </c>
      <c r="I551" t="str">
        <f>IFERROR(IF(J551&lt;&gt;"", INDEX($B$5:$B$1433, MATCH(J551, $E$5:$E$1433, 0)),""),"SAI")</f>
        <v>PHẠM TRẦN TRÚC LY</v>
      </c>
      <c r="J551">
        <v>32000198</v>
      </c>
      <c r="K551" t="str">
        <v xml:space="preserve"> 6:47:04 AM</v>
      </c>
      <c r="L551" t="str">
        <f>IFERROR(IF($N$5="Sáng",IF(MID(K551,2,7)-MID($L$2,2,7)&gt;0,"Trễ",""),IF(MID(K551,2,7)-MID($Q$2,2,7)&gt;0,"Trễ","")),"")</f>
        <v/>
      </c>
      <c r="M551">
        <f>IFERROR(IF($N$5="Sáng",MID(K551,2,7)-MID($L$2,2,7),MID(K551,2,7)-MID($Q$2,2,7)),"")</f>
        <v>-0.008980814814814775</v>
      </c>
      <c r="Q551" t="str">
        <f>IF(B551&lt;&gt;"",IF(AND(P551="",F551=""),"Không phép ",""),"")</f>
        <v/>
      </c>
      <c r="R551" t="str">
        <f>UPPER(B551)</f>
        <v>NGUYỄN NGỌC KHÁNH VY</v>
      </c>
      <c r="S551" t="str">
        <v>2025-2028</v>
      </c>
      <c r="T551" t="str">
        <f>IFERROR(IF(J551&lt;&gt;"", INDEX($S$5:$S$1433, MATCH(J551, $E$5:$E$1433, 0)),""),"")</f>
        <v>2024-2027</v>
      </c>
      <c r="U551" t="str">
        <v>31/3/2010</v>
      </c>
      <c r="V551" t="str">
        <f>IFERROR(IF(J551&lt;&gt;"", INDEX($U$5:$U$1433, MATCH(J551, $E$5:$E$1433, 0)),""),"")</f>
        <v>25/02/2009</v>
      </c>
      <c r="Y551">
        <f>Y550+10</f>
        <v>320005180</v>
      </c>
      <c r="Z551">
        <f>VALUE(LEFT(Y551,8))</f>
        <v>32000518</v>
      </c>
      <c r="AA551" t="str">
        <v>VY</v>
      </c>
    </row>
    <row r="552">
      <c r="A552">
        <f>IF(B552&lt;&gt;"",A551+1,"")</f>
        <v>548</v>
      </c>
      <c r="B552" t="str">
        <v>PHẠM THẢO VY</v>
      </c>
      <c r="C552" t="str">
        <v>11A1</v>
      </c>
      <c r="E552">
        <v>32000521</v>
      </c>
      <c r="F552" t="str">
        <f>IFERROR(IF(VLOOKUP(E552,J:J,1,0)=E552,"X",""),"")</f>
        <v>X</v>
      </c>
      <c r="G552" t="str">
        <f>IF(J552&lt;&gt;"", INDEX($C$5:$C$1433, MATCH(J552, $E$5:$E$1433, 0)),"")</f>
        <v>12A8</v>
      </c>
      <c r="H552">
        <f>IF(J552&lt;&gt;"", INDEX($D$5:$D$1433, MATCH(J552, $E$5:$E$1433, 0)),"")</f>
        <v>0</v>
      </c>
      <c r="I552" t="str">
        <f>IFERROR(IF(J552&lt;&gt;"", INDEX($B$5:$B$1433, MATCH(J552, $E$5:$E$1433, 0)),""),"SAI")</f>
        <v>NGUYỄN NGỌC LONG</v>
      </c>
      <c r="J552">
        <v>32000325</v>
      </c>
      <c r="K552" t="str">
        <v xml:space="preserve"> 6:47:05 AM</v>
      </c>
      <c r="L552" t="str">
        <f>IFERROR(IF($N$5="Sáng",IF(MID(K552,2,7)-MID($L$2,2,7)&gt;0,"Trễ",""),IF(MID(K552,2,7)-MID($Q$2,2,7)&gt;0,"Trễ","")),"")</f>
        <v/>
      </c>
      <c r="M552">
        <f>IFERROR(IF($N$5="Sáng",MID(K552,2,7)-MID($L$2,2,7),MID(K552,2,7)-MID($Q$2,2,7)),"")</f>
        <v>-0.008969240740740736</v>
      </c>
      <c r="Q552" t="str">
        <f>IF(B552&lt;&gt;"",IF(AND(P552="",F552=""),"Không phép ",""),"")</f>
        <v/>
      </c>
      <c r="R552" t="str">
        <f>UPPER(B552)</f>
        <v>PHẠM THẢO VY</v>
      </c>
      <c r="S552" t="str">
        <v>2025-2028</v>
      </c>
      <c r="T552" t="str">
        <f>IFERROR(IF(J552&lt;&gt;"", INDEX($S$5:$S$1433, MATCH(J552, $E$5:$E$1433, 0)),""),"")</f>
        <v>2024-2027</v>
      </c>
      <c r="U552" t="str">
        <v>26/11/2010</v>
      </c>
      <c r="V552" t="str">
        <f>IFERROR(IF(J552&lt;&gt;"", INDEX($U$5:$U$1433, MATCH(J552, $E$5:$E$1433, 0)),""),"")</f>
        <v>30/12/2009</v>
      </c>
      <c r="Y552">
        <f>Y551+10</f>
        <v>320005190</v>
      </c>
      <c r="Z552">
        <f>VALUE(LEFT(Y552,8))</f>
        <v>32000519</v>
      </c>
      <c r="AA552" t="str">
        <v>VY</v>
      </c>
    </row>
    <row r="553">
      <c r="A553">
        <f>IF(B553&lt;&gt;"",A552+1,"")</f>
        <v>549</v>
      </c>
      <c r="B553" t="str">
        <v>CHÂU LÊ TUYẾT ANH</v>
      </c>
      <c r="C553" t="str">
        <v>11A10</v>
      </c>
      <c r="E553">
        <v>32000522</v>
      </c>
      <c r="F553" t="str">
        <f>IFERROR(IF(VLOOKUP(E553,J:J,1,0)=E553,"X",""),"")</f>
        <v>X</v>
      </c>
      <c r="G553" t="str">
        <f>IF(J553&lt;&gt;"", INDEX($C$5:$C$1433, MATCH(J553, $E$5:$E$1433, 0)),"")</f>
        <v>12A8</v>
      </c>
      <c r="H553">
        <f>IF(J553&lt;&gt;"", INDEX($D$5:$D$1433, MATCH(J553, $E$5:$E$1433, 0)),"")</f>
        <v>0</v>
      </c>
      <c r="I553" t="str">
        <f>IFERROR(IF(J553&lt;&gt;"", INDEX($B$5:$B$1433, MATCH(J553, $E$5:$E$1433, 0)),""),"SAI")</f>
        <v>NGUYỄN NGỌC LONG</v>
      </c>
      <c r="J553">
        <v>32000325</v>
      </c>
      <c r="K553" t="str">
        <v xml:space="preserve"> 6:47:06 AM</v>
      </c>
      <c r="L553" t="str">
        <f>IFERROR(IF($N$5="Sáng",IF(MID(K553,2,7)-MID($L$2,2,7)&gt;0,"Trễ",""),IF(MID(K553,2,7)-MID($Q$2,2,7)&gt;0,"Trễ","")),"")</f>
        <v/>
      </c>
      <c r="M553">
        <f>IFERROR(IF($N$5="Sáng",MID(K553,2,7)-MID($L$2,2,7),MID(K553,2,7)-MID($Q$2,2,7)),"")</f>
        <v>-0.008957666666666642</v>
      </c>
      <c r="Q553" t="str">
        <f>IF(B553&lt;&gt;"",IF(AND(P553="",F553=""),"Không phép ",""),"")</f>
        <v/>
      </c>
      <c r="R553" t="str">
        <f>UPPER(B553)</f>
        <v>CHÂU LÊ TUYẾT ANH</v>
      </c>
      <c r="S553" t="str">
        <v>2025-2028</v>
      </c>
      <c r="T553" t="str">
        <f>IFERROR(IF(J553&lt;&gt;"", INDEX($S$5:$S$1433, MATCH(J553, $E$5:$E$1433, 0)),""),"")</f>
        <v>2024-2027</v>
      </c>
      <c r="U553">
        <v>40454</v>
      </c>
      <c r="V553" t="str">
        <f>IFERROR(IF(J553&lt;&gt;"", INDEX($U$5:$U$1433, MATCH(J553, $E$5:$E$1433, 0)),""),"")</f>
        <v>30/12/2009</v>
      </c>
      <c r="Y553">
        <f>Y552+10</f>
        <v>320005200</v>
      </c>
      <c r="Z553">
        <f>VALUE(LEFT(Y553,8))</f>
        <v>32000520</v>
      </c>
      <c r="AA553" t="str">
        <v>ANH</v>
      </c>
    </row>
    <row r="554">
      <c r="A554">
        <f>IF(B554&lt;&gt;"",A553+1,"")</f>
        <v>550</v>
      </c>
      <c r="B554" t="str">
        <v>NGUYỄN TRÂM ANH</v>
      </c>
      <c r="C554" t="str">
        <v>11A10</v>
      </c>
      <c r="E554">
        <v>32000523</v>
      </c>
      <c r="F554" t="str">
        <f>IFERROR(IF(VLOOKUP(E554,J:J,1,0)=E554,"X",""),"")</f>
        <v>X</v>
      </c>
      <c r="G554" t="str">
        <f>IF(J554&lt;&gt;"", INDEX($C$5:$C$1433, MATCH(J554, $E$5:$E$1433, 0)),"")</f>
        <v>10A9</v>
      </c>
      <c r="H554">
        <f>IF(J554&lt;&gt;"", INDEX($D$5:$D$1433, MATCH(J554, $E$5:$E$1433, 0)),"")</f>
        <v>33000479</v>
      </c>
      <c r="I554" t="str">
        <f>IFERROR(IF(J554&lt;&gt;"", INDEX($B$5:$B$1433, MATCH(J554, $E$5:$E$1433, 0)),""),"SAI")</f>
        <v>DANH THỊ XUÂN MAI</v>
      </c>
      <c r="J554">
        <v>20501547</v>
      </c>
      <c r="K554" t="str">
        <v xml:space="preserve"> 6:47:07 AM</v>
      </c>
      <c r="L554" t="str">
        <f>IFERROR(IF($N$5="Sáng",IF(MID(K554,2,7)-MID($L$2,2,7)&gt;0,"Trễ",""),IF(MID(K554,2,7)-MID($Q$2,2,7)&gt;0,"Trễ","")),"")</f>
        <v/>
      </c>
      <c r="M554">
        <f>IFERROR(IF($N$5="Sáng",MID(K554,2,7)-MID($L$2,2,7),MID(K554,2,7)-MID($Q$2,2,7)),"")</f>
        <v>-0.008946092592592547</v>
      </c>
      <c r="Q554" t="str">
        <f>IF(B554&lt;&gt;"",IF(AND(P554="",F554=""),"Không phép ",""),"")</f>
        <v/>
      </c>
      <c r="R554" t="str">
        <f>UPPER(B554)</f>
        <v>NGUYỄN TRÂM ANH</v>
      </c>
      <c r="S554" t="str">
        <v>2025-2028</v>
      </c>
      <c r="T554" t="str">
        <f>IFERROR(IF(J554&lt;&gt;"", INDEX($S$5:$S$1433, MATCH(J554, $E$5:$E$1433, 0)),""),"")</f>
        <v>2026-2029</v>
      </c>
      <c r="U554">
        <v>40274</v>
      </c>
      <c r="V554" t="str">
        <f>IFERROR(IF(J554&lt;&gt;"", INDEX($U$5:$U$1433, MATCH(J554, $E$5:$E$1433, 0)),""),"")</f>
        <v>26/11/2011</v>
      </c>
      <c r="Y554">
        <f>Y553+10</f>
        <v>320005210</v>
      </c>
      <c r="Z554">
        <f>VALUE(LEFT(Y554,8))</f>
        <v>32000521</v>
      </c>
      <c r="AA554" t="str">
        <v>ANH</v>
      </c>
    </row>
    <row r="555">
      <c r="A555">
        <f>IF(B555&lt;&gt;"",A554+1,"")</f>
        <v>551</v>
      </c>
      <c r="B555" t="str">
        <v>NGUYỄN DĨ</v>
      </c>
      <c r="C555" t="str">
        <v>11A10</v>
      </c>
      <c r="E555">
        <v>32000525</v>
      </c>
      <c r="F555" t="str">
        <f>IFERROR(IF(VLOOKUP(E555,J:J,1,0)=E555,"X",""),"")</f>
        <v>X</v>
      </c>
      <c r="G555" t="str">
        <f>IF(J555&lt;&gt;"", INDEX($C$5:$C$1433, MATCH(J555, $E$5:$E$1433, 0)),"")</f>
        <v>12A8</v>
      </c>
      <c r="H555">
        <f>IF(J555&lt;&gt;"", INDEX($D$5:$D$1433, MATCH(J555, $E$5:$E$1433, 0)),"")</f>
        <v>0</v>
      </c>
      <c r="I555" t="str">
        <f>IFERROR(IF(J555&lt;&gt;"", INDEX($B$5:$B$1433, MATCH(J555, $E$5:$E$1433, 0)),""),"SAI")</f>
        <v>BÙI HỬU TÌNH</v>
      </c>
      <c r="J555">
        <v>32000344</v>
      </c>
      <c r="K555" t="str">
        <v xml:space="preserve"> 6:47:07 AM</v>
      </c>
      <c r="L555" t="str">
        <f>IFERROR(IF($N$5="Sáng",IF(MID(K555,2,7)-MID($L$2,2,7)&gt;0,"Trễ",""),IF(MID(K555,2,7)-MID($Q$2,2,7)&gt;0,"Trễ","")),"")</f>
        <v/>
      </c>
      <c r="M555">
        <f>IFERROR(IF($N$5="Sáng",MID(K555,2,7)-MID($L$2,2,7),MID(K555,2,7)-MID($Q$2,2,7)),"")</f>
        <v>-0.008946092592592547</v>
      </c>
      <c r="Q555" t="str">
        <f>IF(B555&lt;&gt;"",IF(AND(P555="",F555=""),"Không phép ",""),"")</f>
        <v/>
      </c>
      <c r="R555" t="str">
        <f>UPPER(B555)</f>
        <v>NGUYỄN DĨ</v>
      </c>
      <c r="S555" t="str">
        <v>2025-2028</v>
      </c>
      <c r="T555" t="str">
        <f>IFERROR(IF(J555&lt;&gt;"", INDEX($S$5:$S$1433, MATCH(J555, $E$5:$E$1433, 0)),""),"")</f>
        <v>2024-2027</v>
      </c>
      <c r="U555" t="str">
        <v>16/10/2010</v>
      </c>
      <c r="V555" t="str">
        <f>IFERROR(IF(J555&lt;&gt;"", INDEX($U$5:$U$1433, MATCH(J555, $E$5:$E$1433, 0)),""),"")</f>
        <v>20/09/2009</v>
      </c>
      <c r="Y555">
        <f>Y554+10</f>
        <v>320005220</v>
      </c>
      <c r="Z555">
        <f>VALUE(LEFT(Y555,8))</f>
        <v>32000522</v>
      </c>
      <c r="AA555" t="str">
        <v>DĨ</v>
      </c>
    </row>
    <row r="556">
      <c r="A556">
        <f>IF(B556&lt;&gt;"",A555+1,"")</f>
        <v>552</v>
      </c>
      <c r="B556" t="str">
        <v>TRƯƠNG ANH ĐÔ</v>
      </c>
      <c r="C556" t="str">
        <v>11A10</v>
      </c>
      <c r="E556">
        <v>32000526</v>
      </c>
      <c r="F556" t="str">
        <f>IFERROR(IF(VLOOKUP(E556,J:J,1,0)=E556,"X",""),"")</f>
        <v>X</v>
      </c>
      <c r="G556" t="str">
        <f>IF(J556&lt;&gt;"", INDEX($C$5:$C$1433, MATCH(J556, $E$5:$E$1433, 0)),"")</f>
        <v>12A8</v>
      </c>
      <c r="H556">
        <f>IF(J556&lt;&gt;"", INDEX($D$5:$D$1433, MATCH(J556, $E$5:$E$1433, 0)),"")</f>
        <v>0</v>
      </c>
      <c r="I556" t="str">
        <f>IFERROR(IF(J556&lt;&gt;"", INDEX($B$5:$B$1433, MATCH(J556, $E$5:$E$1433, 0)),""),"SAI")</f>
        <v>BÙI HỬU TÌNH</v>
      </c>
      <c r="J556">
        <v>32000344</v>
      </c>
      <c r="K556" t="str">
        <v xml:space="preserve"> 6:47:08 AM</v>
      </c>
      <c r="L556" t="str">
        <f>IFERROR(IF($N$5="Sáng",IF(MID(K556,2,7)-MID($L$2,2,7)&gt;0,"Trễ",""),IF(MID(K556,2,7)-MID($Q$2,2,7)&gt;0,"Trễ","")),"")</f>
        <v/>
      </c>
      <c r="M556">
        <f>IFERROR(IF($N$5="Sáng",MID(K556,2,7)-MID($L$2,2,7),MID(K556,2,7)-MID($Q$2,2,7)),"")</f>
        <v>-0.008934518518518508</v>
      </c>
      <c r="Q556" t="str">
        <f>IF(B556&lt;&gt;"",IF(AND(P556="",F556=""),"Không phép ",""),"")</f>
        <v/>
      </c>
      <c r="R556" t="str">
        <f>UPPER(B556)</f>
        <v>TRƯƠNG ANH ĐÔ</v>
      </c>
      <c r="S556" t="str">
        <v>2025-2028</v>
      </c>
      <c r="T556" t="str">
        <f>IFERROR(IF(J556&lt;&gt;"", INDEX($S$5:$S$1433, MATCH(J556, $E$5:$E$1433, 0)),""),"")</f>
        <v>2024-2027</v>
      </c>
      <c r="U556">
        <v>40339</v>
      </c>
      <c r="V556" t="str">
        <f>IFERROR(IF(J556&lt;&gt;"", INDEX($U$5:$U$1433, MATCH(J556, $E$5:$E$1433, 0)),""),"")</f>
        <v>20/09/2009</v>
      </c>
      <c r="Y556">
        <f>Y555+10</f>
        <v>320005230</v>
      </c>
      <c r="Z556">
        <f>VALUE(LEFT(Y556,8))</f>
        <v>32000523</v>
      </c>
      <c r="AA556" t="str">
        <v>ĐÔ</v>
      </c>
    </row>
    <row r="557">
      <c r="A557">
        <f>IF(B557&lt;&gt;"",A556+1,"")</f>
        <v>553</v>
      </c>
      <c r="B557" t="str">
        <v>HUỲNH PHẠM BẢO DUY</v>
      </c>
      <c r="C557" t="str">
        <v>11A10</v>
      </c>
      <c r="E557">
        <v>32000527</v>
      </c>
      <c r="F557" t="str">
        <f>IFERROR(IF(VLOOKUP(E557,J:J,1,0)=E557,"X",""),"")</f>
        <v/>
      </c>
      <c r="G557" t="str">
        <f>IF(J557&lt;&gt;"", INDEX($C$5:$C$1433, MATCH(J557, $E$5:$E$1433, 0)),"")</f>
        <v>12A6</v>
      </c>
      <c r="H557">
        <f>IF(J557&lt;&gt;"", INDEX($D$5:$D$1433, MATCH(J557, $E$5:$E$1433, 0)),"")</f>
        <v>0</v>
      </c>
      <c r="I557" t="str">
        <f>IFERROR(IF(J557&lt;&gt;"", INDEX($B$5:$B$1433, MATCH(J557, $E$5:$E$1433, 0)),""),"SAI")</f>
        <v>PHAN LÊ THỊ KIM THOA</v>
      </c>
      <c r="J557">
        <v>32000250</v>
      </c>
      <c r="K557" t="str">
        <v xml:space="preserve"> 6:47:10 AM</v>
      </c>
      <c r="L557" t="str">
        <f>IFERROR(IF($N$5="Sáng",IF(MID(K557,2,7)-MID($L$2,2,7)&gt;0,"Trễ",""),IF(MID(K557,2,7)-MID($Q$2,2,7)&gt;0,"Trễ","")),"")</f>
        <v/>
      </c>
      <c r="M557">
        <f>IFERROR(IF($N$5="Sáng",MID(K557,2,7)-MID($L$2,2,7),MID(K557,2,7)-MID($Q$2,2,7)),"")</f>
        <v>-0.00891137037037032</v>
      </c>
      <c r="Q557" t="str">
        <f>IF(B557&lt;&gt;"",IF(AND(P557="",F557=""),"Không phép ",""),"")</f>
        <v xml:space="preserve">Không phép </v>
      </c>
      <c r="R557" t="str">
        <f>UPPER(B557)</f>
        <v>HUỲNH PHẠM BẢO DUY</v>
      </c>
      <c r="S557" t="str">
        <v>2025-2028</v>
      </c>
      <c r="T557" t="str">
        <f>IFERROR(IF(J557&lt;&gt;"", INDEX($S$5:$S$1433, MATCH(J557, $E$5:$E$1433, 0)),""),"")</f>
        <v>2024-2027</v>
      </c>
      <c r="U557" t="str">
        <v>29/10/2010</v>
      </c>
      <c r="V557">
        <f>IFERROR(IF(J557&lt;&gt;"", INDEX($U$5:$U$1433, MATCH(J557, $E$5:$E$1433, 0)),""),"")</f>
        <v>39879</v>
      </c>
      <c r="Y557">
        <f>Y556+10</f>
        <v>320005240</v>
      </c>
      <c r="Z557">
        <f>VALUE(LEFT(Y557,8))</f>
        <v>32000524</v>
      </c>
      <c r="AA557" t="str">
        <v>DUY</v>
      </c>
    </row>
    <row r="558">
      <c r="A558">
        <f>IF(B558&lt;&gt;"",A557+1,"")</f>
        <v>554</v>
      </c>
      <c r="B558" t="str">
        <v>LÂM GIA HÂN</v>
      </c>
      <c r="C558" t="str">
        <v>11A10</v>
      </c>
      <c r="E558">
        <v>32000528</v>
      </c>
      <c r="F558" t="str">
        <f>IFERROR(IF(VLOOKUP(E558,J:J,1,0)=E558,"X",""),"")</f>
        <v>X</v>
      </c>
      <c r="G558" t="str">
        <f>IF(J558&lt;&gt;"", INDEX($C$5:$C$1433, MATCH(J558, $E$5:$E$1433, 0)),"")</f>
        <v>12A6</v>
      </c>
      <c r="H558">
        <f>IF(J558&lt;&gt;"", INDEX($D$5:$D$1433, MATCH(J558, $E$5:$E$1433, 0)),"")</f>
        <v>0</v>
      </c>
      <c r="I558" t="str">
        <f>IFERROR(IF(J558&lt;&gt;"", INDEX($B$5:$B$1433, MATCH(J558, $E$5:$E$1433, 0)),""),"SAI")</f>
        <v>PHAN LÊ THỊ KIM THOA</v>
      </c>
      <c r="J558">
        <v>32000250</v>
      </c>
      <c r="K558" t="str">
        <v xml:space="preserve"> 6:47:10 AM</v>
      </c>
      <c r="L558" t="str">
        <f>IFERROR(IF($N$5="Sáng",IF(MID(K558,2,7)-MID($L$2,2,7)&gt;0,"Trễ",""),IF(MID(K558,2,7)-MID($Q$2,2,7)&gt;0,"Trễ","")),"")</f>
        <v/>
      </c>
      <c r="M558">
        <f>IFERROR(IF($N$5="Sáng",MID(K558,2,7)-MID($L$2,2,7),MID(K558,2,7)-MID($Q$2,2,7)),"")</f>
        <v>-0.00891137037037032</v>
      </c>
      <c r="Q558" t="str">
        <f>IF(B558&lt;&gt;"",IF(AND(P558="",F558=""),"Không phép ",""),"")</f>
        <v/>
      </c>
      <c r="R558" t="str">
        <f>UPPER(B558)</f>
        <v>LÂM GIA HÂN</v>
      </c>
      <c r="S558" t="str">
        <v>2025-2028</v>
      </c>
      <c r="T558" t="str">
        <f>IFERROR(IF(J558&lt;&gt;"", INDEX($S$5:$S$1433, MATCH(J558, $E$5:$E$1433, 0)),""),"")</f>
        <v>2024-2027</v>
      </c>
      <c r="U558">
        <v>40400</v>
      </c>
      <c r="V558">
        <f>IFERROR(IF(J558&lt;&gt;"", INDEX($U$5:$U$1433, MATCH(J558, $E$5:$E$1433, 0)),""),"")</f>
        <v>39879</v>
      </c>
      <c r="Y558">
        <f>Y557+10</f>
        <v>320005250</v>
      </c>
      <c r="Z558">
        <f>VALUE(LEFT(Y558,8))</f>
        <v>32000525</v>
      </c>
      <c r="AA558" t="str">
        <v>HÂN</v>
      </c>
    </row>
    <row r="559">
      <c r="A559">
        <f>IF(B559&lt;&gt;"",A558+1,"")</f>
        <v>555</v>
      </c>
      <c r="B559" t="str">
        <v>DƯƠNG MỸ HOA</v>
      </c>
      <c r="C559" t="str">
        <v>11A10</v>
      </c>
      <c r="E559">
        <v>32000529</v>
      </c>
      <c r="F559" t="str">
        <f>IFERROR(IF(VLOOKUP(E559,J:J,1,0)=E559,"X",""),"")</f>
        <v/>
      </c>
      <c r="G559" t="str">
        <f>IF(J559&lt;&gt;"", INDEX($C$5:$C$1433, MATCH(J559, $E$5:$E$1433, 0)),"")</f>
        <v>12A6</v>
      </c>
      <c r="H559">
        <f>IF(J559&lt;&gt;"", INDEX($D$5:$D$1433, MATCH(J559, $E$5:$E$1433, 0)),"")</f>
        <v>0</v>
      </c>
      <c r="I559" t="str">
        <f>IFERROR(IF(J559&lt;&gt;"", INDEX($B$5:$B$1433, MATCH(J559, $E$5:$E$1433, 0)),""),"SAI")</f>
        <v>NGUYỄN THỊ THẢO VY</v>
      </c>
      <c r="J559">
        <v>32000263</v>
      </c>
      <c r="K559" t="str">
        <v xml:space="preserve"> 6:47:11 AM</v>
      </c>
      <c r="L559" t="str">
        <f>IFERROR(IF($N$5="Sáng",IF(MID(K559,2,7)-MID($L$2,2,7)&gt;0,"Trễ",""),IF(MID(K559,2,7)-MID($Q$2,2,7)&gt;0,"Trễ","")),"")</f>
        <v/>
      </c>
      <c r="M559">
        <f>IFERROR(IF($N$5="Sáng",MID(K559,2,7)-MID($L$2,2,7),MID(K559,2,7)-MID($Q$2,2,7)),"")</f>
        <v>-0.00889979629629628</v>
      </c>
      <c r="Q559" t="str">
        <f>IF(B559&lt;&gt;"",IF(AND(P559="",F559=""),"Không phép ",""),"")</f>
        <v xml:space="preserve">Không phép </v>
      </c>
      <c r="R559" t="str">
        <f>UPPER(B559)</f>
        <v>DƯƠNG MỸ HOA</v>
      </c>
      <c r="S559" t="str">
        <v>2025-2028</v>
      </c>
      <c r="T559" t="str">
        <f>IFERROR(IF(J559&lt;&gt;"", INDEX($S$5:$S$1433, MATCH(J559, $E$5:$E$1433, 0)),""),"")</f>
        <v>2024-2027</v>
      </c>
      <c r="U559" t="str">
        <v>15/11/2009</v>
      </c>
      <c r="V559">
        <f>IFERROR(IF(J559&lt;&gt;"", INDEX($U$5:$U$1433, MATCH(J559, $E$5:$E$1433, 0)),""),"")</f>
        <v>40095</v>
      </c>
      <c r="Y559">
        <f>Y558+10</f>
        <v>320005260</v>
      </c>
      <c r="Z559">
        <f>VALUE(LEFT(Y559,8))</f>
        <v>32000526</v>
      </c>
      <c r="AA559" t="str">
        <v>HOA</v>
      </c>
    </row>
    <row r="560">
      <c r="A560">
        <f>IF(B560&lt;&gt;"",A559+1,"")</f>
        <v>556</v>
      </c>
      <c r="B560" t="str">
        <v>LÝ THANH HÙNG</v>
      </c>
      <c r="C560" t="str">
        <v>11A10</v>
      </c>
      <c r="E560">
        <v>32000530</v>
      </c>
      <c r="F560" t="str">
        <f>IFERROR(IF(VLOOKUP(E560,J:J,1,0)=E560,"X",""),"")</f>
        <v>X</v>
      </c>
      <c r="G560" t="str">
        <f>IF(J560&lt;&gt;"", INDEX($C$5:$C$1433, MATCH(J560, $E$5:$E$1433, 0)),"")</f>
        <v>12A6</v>
      </c>
      <c r="H560">
        <f>IF(J560&lt;&gt;"", INDEX($D$5:$D$1433, MATCH(J560, $E$5:$E$1433, 0)),"")</f>
        <v>0</v>
      </c>
      <c r="I560" t="str">
        <f>IFERROR(IF(J560&lt;&gt;"", INDEX($B$5:$B$1433, MATCH(J560, $E$5:$E$1433, 0)),""),"SAI")</f>
        <v>NGUYỄN THỊ THẢO VY</v>
      </c>
      <c r="J560">
        <v>32000263</v>
      </c>
      <c r="K560" t="str">
        <v xml:space="preserve"> 6:47:12 AM</v>
      </c>
      <c r="L560" t="str">
        <f>IFERROR(IF($N$5="Sáng",IF(MID(K560,2,7)-MID($L$2,2,7)&gt;0,"Trễ",""),IF(MID(K560,2,7)-MID($Q$2,2,7)&gt;0,"Trễ","")),"")</f>
        <v/>
      </c>
      <c r="M560">
        <f>IFERROR(IF($N$5="Sáng",MID(K560,2,7)-MID($L$2,2,7),MID(K560,2,7)-MID($Q$2,2,7)),"")</f>
        <v>-0.008888222222222186</v>
      </c>
      <c r="Q560" t="str">
        <f>IF(B560&lt;&gt;"",IF(AND(P560="",F560=""),"Không phép ",""),"")</f>
        <v/>
      </c>
      <c r="R560" t="str">
        <f>UPPER(B560)</f>
        <v>LÝ THANH HÙNG</v>
      </c>
      <c r="S560" t="str">
        <v>2025-2028</v>
      </c>
      <c r="T560" t="str">
        <f>IFERROR(IF(J560&lt;&gt;"", INDEX($S$5:$S$1433, MATCH(J560, $E$5:$E$1433, 0)),""),"")</f>
        <v>2024-2027</v>
      </c>
      <c r="U560">
        <v>40425</v>
      </c>
      <c r="V560">
        <f>IFERROR(IF(J560&lt;&gt;"", INDEX($U$5:$U$1433, MATCH(J560, $E$5:$E$1433, 0)),""),"")</f>
        <v>40095</v>
      </c>
      <c r="Y560">
        <f>Y559+10</f>
        <v>320005270</v>
      </c>
      <c r="Z560">
        <f>VALUE(LEFT(Y560,8))</f>
        <v>32000527</v>
      </c>
      <c r="AA560" t="str">
        <v>HÙNG</v>
      </c>
    </row>
    <row r="561">
      <c r="A561">
        <f>IF(B561&lt;&gt;"",A560+1,"")</f>
        <v>557</v>
      </c>
      <c r="B561" t="str">
        <v>DANH HUY</v>
      </c>
      <c r="C561" t="str">
        <v>11A10</v>
      </c>
      <c r="E561">
        <v>32000531</v>
      </c>
      <c r="F561" t="str">
        <f>IFERROR(IF(VLOOKUP(E561,J:J,1,0)=E561,"X",""),"")</f>
        <v>X</v>
      </c>
      <c r="G561" t="str">
        <f>IF(J561&lt;&gt;"", INDEX($C$5:$C$1433, MATCH(J561, $E$5:$E$1433, 0)),"")</f>
        <v>10A9</v>
      </c>
      <c r="H561">
        <f>IF(J561&lt;&gt;"", INDEX($D$5:$D$1433, MATCH(J561, $E$5:$E$1433, 0)),"")</f>
        <v>33000479</v>
      </c>
      <c r="I561" t="str">
        <f>IFERROR(IF(J561&lt;&gt;"", INDEX($B$5:$B$1433, MATCH(J561, $E$5:$E$1433, 0)),""),"SAI")</f>
        <v>DANH THỊ XUÂN MAI</v>
      </c>
      <c r="J561">
        <v>20501547</v>
      </c>
      <c r="K561" t="str">
        <v xml:space="preserve"> 6:47:13 AM</v>
      </c>
      <c r="L561" t="str">
        <f>IFERROR(IF($N$5="Sáng",IF(MID(K561,2,7)-MID($L$2,2,7)&gt;0,"Trễ",""),IF(MID(K561,2,7)-MID($Q$2,2,7)&gt;0,"Trễ","")),"")</f>
        <v/>
      </c>
      <c r="M561">
        <f>IFERROR(IF($N$5="Sáng",MID(K561,2,7)-MID($L$2,2,7),MID(K561,2,7)-MID($Q$2,2,7)),"")</f>
        <v>-0.008876648148148147</v>
      </c>
      <c r="Q561" t="str">
        <f>IF(B561&lt;&gt;"",IF(AND(P561="",F561=""),"Không phép ",""),"")</f>
        <v/>
      </c>
      <c r="R561" t="str">
        <f>UPPER(B561)</f>
        <v>DANH HUY</v>
      </c>
      <c r="S561" t="str">
        <v>2025-2028</v>
      </c>
      <c r="T561" t="str">
        <f>IFERROR(IF(J561&lt;&gt;"", INDEX($S$5:$S$1433, MATCH(J561, $E$5:$E$1433, 0)),""),"")</f>
        <v>2026-2029</v>
      </c>
      <c r="U561">
        <v>40524</v>
      </c>
      <c r="V561" t="str">
        <f>IFERROR(IF(J561&lt;&gt;"", INDEX($U$5:$U$1433, MATCH(J561, $E$5:$E$1433, 0)),""),"")</f>
        <v>26/11/2011</v>
      </c>
      <c r="Y561">
        <f>Y560+10</f>
        <v>320005280</v>
      </c>
      <c r="Z561">
        <f>VALUE(LEFT(Y561,8))</f>
        <v>32000528</v>
      </c>
      <c r="AA561" t="str">
        <v>HUY</v>
      </c>
    </row>
    <row r="562">
      <c r="A562">
        <f>IF(B562&lt;&gt;"",A561+1,"")</f>
        <v>558</v>
      </c>
      <c r="B562" t="str">
        <v>LƯ DUY KHANG</v>
      </c>
      <c r="C562" t="str">
        <v>11A10</v>
      </c>
      <c r="E562">
        <v>32000533</v>
      </c>
      <c r="F562" t="str">
        <f>IFERROR(IF(VLOOKUP(E562,J:J,1,0)=E562,"X",""),"")</f>
        <v>X</v>
      </c>
      <c r="G562" t="str">
        <f>IF(J562&lt;&gt;"", INDEX($C$5:$C$1433, MATCH(J562, $E$5:$E$1433, 0)),"")</f>
        <v>12A7</v>
      </c>
      <c r="H562">
        <f>IF(J562&lt;&gt;"", INDEX($D$5:$D$1433, MATCH(J562, $E$5:$E$1433, 0)),"")</f>
        <v>0</v>
      </c>
      <c r="I562" t="str">
        <f>IFERROR(IF(J562&lt;&gt;"", INDEX($B$5:$B$1433, MATCH(J562, $E$5:$E$1433, 0)),""),"SAI")</f>
        <v>PHÙNG THỊ NGUYỆT NHI</v>
      </c>
      <c r="J562">
        <v>32000286</v>
      </c>
      <c r="K562" t="str">
        <v xml:space="preserve"> 6:47:14 AM</v>
      </c>
      <c r="L562" t="str">
        <f>IFERROR(IF($N$5="Sáng",IF(MID(K562,2,7)-MID($L$2,2,7)&gt;0,"Trễ",""),IF(MID(K562,2,7)-MID($Q$2,2,7)&gt;0,"Trễ","")),"")</f>
        <v/>
      </c>
      <c r="M562">
        <f>IFERROR(IF($N$5="Sáng",MID(K562,2,7)-MID($L$2,2,7),MID(K562,2,7)-MID($Q$2,2,7)),"")</f>
        <v>-0.008865074074074053</v>
      </c>
      <c r="Q562" t="str">
        <f>IF(B562&lt;&gt;"",IF(AND(P562="",F562=""),"Không phép ",""),"")</f>
        <v/>
      </c>
      <c r="R562" t="str">
        <f>UPPER(B562)</f>
        <v>LƯ DUY KHANG</v>
      </c>
      <c r="S562" t="str">
        <v>2025-2028</v>
      </c>
      <c r="T562" t="str">
        <f>IFERROR(IF(J562&lt;&gt;"", INDEX($S$5:$S$1433, MATCH(J562, $E$5:$E$1433, 0)),""),"")</f>
        <v>2024-2027</v>
      </c>
      <c r="U562" t="str">
        <v>24/4/2010</v>
      </c>
      <c r="V562" t="str">
        <f>IFERROR(IF(J562&lt;&gt;"", INDEX($U$5:$U$1433, MATCH(J562, $E$5:$E$1433, 0)),""),"")</f>
        <v>24/07/2009</v>
      </c>
      <c r="Y562">
        <f>Y561+10</f>
        <v>320005290</v>
      </c>
      <c r="Z562">
        <f>VALUE(LEFT(Y562,8))</f>
        <v>32000529</v>
      </c>
      <c r="AA562" t="str">
        <v>KHANG</v>
      </c>
    </row>
    <row r="563">
      <c r="A563">
        <f>IF(B563&lt;&gt;"",A562+1,"")</f>
        <v>559</v>
      </c>
      <c r="B563" t="str">
        <v>NGUYỄN TRƯỜNG KHANG</v>
      </c>
      <c r="C563" t="str">
        <v>11A10</v>
      </c>
      <c r="E563">
        <v>32000534</v>
      </c>
      <c r="F563" t="str">
        <f>IFERROR(IF(VLOOKUP(E563,J:J,1,0)=E563,"X",""),"")</f>
        <v>X</v>
      </c>
      <c r="G563" t="str">
        <f>IF(J563&lt;&gt;"", INDEX($C$5:$C$1433, MATCH(J563, $E$5:$E$1433, 0)),"")</f>
        <v>12A7</v>
      </c>
      <c r="H563">
        <f>IF(J563&lt;&gt;"", INDEX($D$5:$D$1433, MATCH(J563, $E$5:$E$1433, 0)),"")</f>
        <v>0</v>
      </c>
      <c r="I563" t="str">
        <f>IFERROR(IF(J563&lt;&gt;"", INDEX($B$5:$B$1433, MATCH(J563, $E$5:$E$1433, 0)),""),"SAI")</f>
        <v>PHÙNG THỊ NGUYỆT NHI</v>
      </c>
      <c r="J563">
        <v>32000286</v>
      </c>
      <c r="K563" t="str">
        <v xml:space="preserve"> 6:47:14 AM</v>
      </c>
      <c r="L563" t="str">
        <f>IFERROR(IF($N$5="Sáng",IF(MID(K563,2,7)-MID($L$2,2,7)&gt;0,"Trễ",""),IF(MID(K563,2,7)-MID($Q$2,2,7)&gt;0,"Trễ","")),"")</f>
        <v/>
      </c>
      <c r="M563">
        <f>IFERROR(IF($N$5="Sáng",MID(K563,2,7)-MID($L$2,2,7),MID(K563,2,7)-MID($Q$2,2,7)),"")</f>
        <v>-0.008865074074074053</v>
      </c>
      <c r="Q563" t="str">
        <f>IF(B563&lt;&gt;"",IF(AND(P563="",F563=""),"Không phép ",""),"")</f>
        <v/>
      </c>
      <c r="R563" t="str">
        <f>UPPER(B563)</f>
        <v>NGUYỄN TRƯỜNG KHANG</v>
      </c>
      <c r="S563" t="str">
        <v>2025-2028</v>
      </c>
      <c r="T563" t="str">
        <f>IFERROR(IF(J563&lt;&gt;"", INDEX($S$5:$S$1433, MATCH(J563, $E$5:$E$1433, 0)),""),"")</f>
        <v>2024-2027</v>
      </c>
      <c r="U563">
        <v>40339</v>
      </c>
      <c r="V563" t="str">
        <f>IFERROR(IF(J563&lt;&gt;"", INDEX($U$5:$U$1433, MATCH(J563, $E$5:$E$1433, 0)),""),"")</f>
        <v>24/07/2009</v>
      </c>
      <c r="Y563">
        <f>Y562+10</f>
        <v>320005300</v>
      </c>
      <c r="Z563">
        <f>VALUE(LEFT(Y563,8))</f>
        <v>32000530</v>
      </c>
      <c r="AA563" t="str">
        <v>KHANG</v>
      </c>
    </row>
    <row r="564">
      <c r="A564">
        <f>IF(B564&lt;&gt;"",A563+1,"")</f>
        <v>560</v>
      </c>
      <c r="B564" t="str">
        <v>NGUYỄN MINH KHIẾT</v>
      </c>
      <c r="C564" t="str">
        <v>11A10</v>
      </c>
      <c r="E564">
        <v>32000535</v>
      </c>
      <c r="F564" t="str">
        <f>IFERROR(IF(VLOOKUP(E564,J:J,1,0)=E564,"X",""),"")</f>
        <v>X</v>
      </c>
      <c r="G564" t="str">
        <f>IF(J564&lt;&gt;"", INDEX($C$5:$C$1433, MATCH(J564, $E$5:$E$1433, 0)),"")</f>
        <v>12A10</v>
      </c>
      <c r="H564">
        <f>IF(J564&lt;&gt;"", INDEX($D$5:$D$1433, MATCH(J564, $E$5:$E$1433, 0)),"")</f>
        <v>0</v>
      </c>
      <c r="I564" t="str">
        <f>IFERROR(IF(J564&lt;&gt;"", INDEX($B$5:$B$1433, MATCH(J564, $E$5:$E$1433, 0)),""),"SAI")</f>
        <v>ĐẶNG NGUYỄN CÁT TƯỜNG</v>
      </c>
      <c r="J564">
        <v>32000432</v>
      </c>
      <c r="K564" t="str">
        <v xml:space="preserve"> 6:47:19 AM</v>
      </c>
      <c r="L564" t="str">
        <f>IFERROR(IF($N$5="Sáng",IF(MID(K564,2,7)-MID($L$2,2,7)&gt;0,"Trễ",""),IF(MID(K564,2,7)-MID($Q$2,2,7)&gt;0,"Trễ","")),"")</f>
        <v/>
      </c>
      <c r="M564">
        <f>IFERROR(IF($N$5="Sáng",MID(K564,2,7)-MID($L$2,2,7),MID(K564,2,7)-MID($Q$2,2,7)),"")</f>
        <v>-0.008807203703703692</v>
      </c>
      <c r="Q564" t="str">
        <f>IF(B564&lt;&gt;"",IF(AND(P564="",F564=""),"Không phép ",""),"")</f>
        <v/>
      </c>
      <c r="R564" t="str">
        <f>UPPER(B564)</f>
        <v>NGUYỄN MINH KHIẾT</v>
      </c>
      <c r="S564" t="str">
        <v>2025-2028</v>
      </c>
      <c r="T564" t="str">
        <f>IFERROR(IF(J564&lt;&gt;"", INDEX($S$5:$S$1433, MATCH(J564, $E$5:$E$1433, 0)),""),"")</f>
        <v>2024-2027</v>
      </c>
      <c r="U564" t="str">
        <v>13/10/2010</v>
      </c>
      <c r="V564" t="str">
        <f>IFERROR(IF(J564&lt;&gt;"", INDEX($U$5:$U$1433, MATCH(J564, $E$5:$E$1433, 0)),""),"")</f>
        <v>19/09/2009</v>
      </c>
      <c r="Y564">
        <f>Y563+10</f>
        <v>320005310</v>
      </c>
      <c r="Z564">
        <f>VALUE(LEFT(Y564,8))</f>
        <v>32000531</v>
      </c>
      <c r="AA564" t="str">
        <v>KHIẾT</v>
      </c>
    </row>
    <row r="565">
      <c r="A565">
        <f>IF(B565&lt;&gt;"",A564+1,"")</f>
        <v>561</v>
      </c>
      <c r="B565" t="str">
        <v>NGUYỄN TUẤN KHÔI</v>
      </c>
      <c r="C565" t="str">
        <v>11A10</v>
      </c>
      <c r="E565">
        <v>32000536</v>
      </c>
      <c r="F565" t="str">
        <f>IFERROR(IF(VLOOKUP(E565,J:J,1,0)=E565,"X",""),"")</f>
        <v>X</v>
      </c>
      <c r="G565" t="str">
        <f>IF(J565&lt;&gt;"", INDEX($C$5:$C$1433, MATCH(J565, $E$5:$E$1433, 0)),"")</f>
        <v>12A10</v>
      </c>
      <c r="H565">
        <f>IF(J565&lt;&gt;"", INDEX($D$5:$D$1433, MATCH(J565, $E$5:$E$1433, 0)),"")</f>
        <v>0</v>
      </c>
      <c r="I565" t="str">
        <f>IFERROR(IF(J565&lt;&gt;"", INDEX($B$5:$B$1433, MATCH(J565, $E$5:$E$1433, 0)),""),"SAI")</f>
        <v>NGUYỄN GIA HUY</v>
      </c>
      <c r="J565">
        <v>32000413</v>
      </c>
      <c r="K565" t="str">
        <v xml:space="preserve"> 6:47:20 AM</v>
      </c>
      <c r="L565" t="str">
        <f>IFERROR(IF($N$5="Sáng",IF(MID(K565,2,7)-MID($L$2,2,7)&gt;0,"Trễ",""),IF(MID(K565,2,7)-MID($Q$2,2,7)&gt;0,"Trễ","")),"")</f>
        <v/>
      </c>
      <c r="M565">
        <f>IFERROR(IF($N$5="Sáng",MID(K565,2,7)-MID($L$2,2,7),MID(K565,2,7)-MID($Q$2,2,7)),"")</f>
        <v>-0.008795629629629598</v>
      </c>
      <c r="Q565" t="str">
        <f>IF(B565&lt;&gt;"",IF(AND(P565="",F565=""),"Không phép ",""),"")</f>
        <v/>
      </c>
      <c r="R565" t="str">
        <f>UPPER(B565)</f>
        <v>NGUYỄN TUẤN KHÔI</v>
      </c>
      <c r="S565" t="str">
        <v>2025-2028</v>
      </c>
      <c r="T565" t="str">
        <f>IFERROR(IF(J565&lt;&gt;"", INDEX($S$5:$S$1433, MATCH(J565, $E$5:$E$1433, 0)),""),"")</f>
        <v>2024-2027</v>
      </c>
      <c r="U565" t="str">
        <v>24/4/2010</v>
      </c>
      <c r="V565" t="str">
        <f>IFERROR(IF(J565&lt;&gt;"", INDEX($U$5:$U$1433, MATCH(J565, $E$5:$E$1433, 0)),""),"")</f>
        <v>26/10/2009</v>
      </c>
      <c r="Y565">
        <f>Y564+10</f>
        <v>320005320</v>
      </c>
      <c r="Z565">
        <f>VALUE(LEFT(Y565,8))</f>
        <v>32000532</v>
      </c>
      <c r="AA565" t="str">
        <v>KHÔI</v>
      </c>
    </row>
    <row r="566">
      <c r="A566">
        <f>IF(B566&lt;&gt;"",A565+1,"")</f>
        <v>562</v>
      </c>
      <c r="B566" t="str">
        <v>TIỀN TÀI LỢI</v>
      </c>
      <c r="C566" t="str">
        <v>11A10</v>
      </c>
      <c r="E566">
        <v>32000537</v>
      </c>
      <c r="F566" t="str">
        <f>IFERROR(IF(VLOOKUP(E566,J:J,1,0)=E566,"X",""),"")</f>
        <v>X</v>
      </c>
      <c r="G566" t="str">
        <f>IF(J566&lt;&gt;"", INDEX($C$5:$C$1433, MATCH(J566, $E$5:$E$1433, 0)),"")</f>
        <v>12A10</v>
      </c>
      <c r="H566">
        <f>IF(J566&lt;&gt;"", INDEX($D$5:$D$1433, MATCH(J566, $E$5:$E$1433, 0)),"")</f>
        <v>0</v>
      </c>
      <c r="I566" t="str">
        <f>IFERROR(IF(J566&lt;&gt;"", INDEX($B$5:$B$1433, MATCH(J566, $E$5:$E$1433, 0)),""),"SAI")</f>
        <v>NGUYỄN GIA HUY</v>
      </c>
      <c r="J566">
        <v>32000413</v>
      </c>
      <c r="K566" t="str">
        <v xml:space="preserve"> 6:47:21 AM</v>
      </c>
      <c r="L566" t="str">
        <f>IFERROR(IF($N$5="Sáng",IF(MID(K566,2,7)-MID($L$2,2,7)&gt;0,"Trễ",""),IF(MID(K566,2,7)-MID($Q$2,2,7)&gt;0,"Trễ","")),"")</f>
        <v/>
      </c>
      <c r="M566">
        <f>IFERROR(IF($N$5="Sáng",MID(K566,2,7)-MID($L$2,2,7),MID(K566,2,7)-MID($Q$2,2,7)),"")</f>
        <v>-0.008784055555555559</v>
      </c>
      <c r="Q566" t="str">
        <f>IF(B566&lt;&gt;"",IF(AND(P566="",F566=""),"Không phép ",""),"")</f>
        <v/>
      </c>
      <c r="R566" t="str">
        <f>UPPER(B566)</f>
        <v>TIỀN TÀI LỢI</v>
      </c>
      <c r="S566" t="str">
        <v>2025-2028</v>
      </c>
      <c r="T566" t="str">
        <f>IFERROR(IF(J566&lt;&gt;"", INDEX($S$5:$S$1433, MATCH(J566, $E$5:$E$1433, 0)),""),"")</f>
        <v>2024-2027</v>
      </c>
      <c r="U566" t="str">
        <v>16/9/2010</v>
      </c>
      <c r="V566" t="str">
        <f>IFERROR(IF(J566&lt;&gt;"", INDEX($U$5:$U$1433, MATCH(J566, $E$5:$E$1433, 0)),""),"")</f>
        <v>26/10/2009</v>
      </c>
      <c r="Y566">
        <f>Y565+10</f>
        <v>320005330</v>
      </c>
      <c r="Z566">
        <f>VALUE(LEFT(Y566,8))</f>
        <v>32000533</v>
      </c>
      <c r="AA566" t="str">
        <v>LỢI</v>
      </c>
    </row>
    <row r="567">
      <c r="A567">
        <f>IF(B567&lt;&gt;"",A566+1,"")</f>
        <v>563</v>
      </c>
      <c r="B567" t="str">
        <v>NGUYỄN HOÀNG MINH</v>
      </c>
      <c r="C567" t="str">
        <v>11A10</v>
      </c>
      <c r="E567">
        <v>32000538</v>
      </c>
      <c r="F567" t="str">
        <f>IFERROR(IF(VLOOKUP(E567,J:J,1,0)=E567,"X",""),"")</f>
        <v/>
      </c>
      <c r="G567" t="str">
        <f>IF(J567&lt;&gt;"", INDEX($C$5:$C$1433, MATCH(J567, $E$5:$E$1433, 0)),"")</f>
        <v>12A9</v>
      </c>
      <c r="H567">
        <f>IF(J567&lt;&gt;"", INDEX($D$5:$D$1433, MATCH(J567, $E$5:$E$1433, 0)),"")</f>
        <v>0</v>
      </c>
      <c r="I567" t="str">
        <f>IFERROR(IF(J567&lt;&gt;"", INDEX($B$5:$B$1433, MATCH(J567, $E$5:$E$1433, 0)),""),"SAI")</f>
        <v>VÕ MINH LẮM</v>
      </c>
      <c r="J567">
        <v>32000373</v>
      </c>
      <c r="K567" t="str">
        <v xml:space="preserve"> 6:47:23 AM</v>
      </c>
      <c r="L567" t="str">
        <f>IFERROR(IF($N$5="Sáng",IF(MID(K567,2,7)-MID($L$2,2,7)&gt;0,"Trễ",""),IF(MID(K567,2,7)-MID($Q$2,2,7)&gt;0,"Trễ","")),"")</f>
        <v/>
      </c>
      <c r="M567">
        <f>IFERROR(IF($N$5="Sáng",MID(K567,2,7)-MID($L$2,2,7),MID(K567,2,7)-MID($Q$2,2,7)),"")</f>
        <v>-0.00876090740740737</v>
      </c>
      <c r="Q567" t="str">
        <f>IF(B567&lt;&gt;"",IF(AND(P567="",F567=""),"Không phép ",""),"")</f>
        <v xml:space="preserve">Không phép </v>
      </c>
      <c r="R567" t="str">
        <f>UPPER(B567)</f>
        <v>NGUYỄN HOÀNG MINH</v>
      </c>
      <c r="S567" t="str">
        <v>2025-2028</v>
      </c>
      <c r="T567" t="str">
        <f>IFERROR(IF(J567&lt;&gt;"", INDEX($S$5:$S$1433, MATCH(J567, $E$5:$E$1433, 0)),""),"")</f>
        <v>2024-2027</v>
      </c>
      <c r="U567" t="str">
        <v>28/02/2009</v>
      </c>
      <c r="V567" t="str">
        <f>IFERROR(IF(J567&lt;&gt;"", INDEX($U$5:$U$1433, MATCH(J567, $E$5:$E$1433, 0)),""),"")</f>
        <v>29/04/2009</v>
      </c>
      <c r="Y567">
        <f>Y566+10</f>
        <v>320005340</v>
      </c>
      <c r="Z567">
        <f>VALUE(LEFT(Y567,8))</f>
        <v>32000534</v>
      </c>
      <c r="AA567" t="str">
        <v>MINH</v>
      </c>
    </row>
    <row r="568">
      <c r="A568">
        <f>IF(B568&lt;&gt;"",A567+1,"")</f>
        <v>564</v>
      </c>
      <c r="B568" t="str">
        <v>NGUYỄN KHÁNH MINH</v>
      </c>
      <c r="C568" t="str">
        <v>11A10</v>
      </c>
      <c r="E568">
        <v>32000539</v>
      </c>
      <c r="F568" t="str">
        <f>IFERROR(IF(VLOOKUP(E568,J:J,1,0)=E568,"X",""),"")</f>
        <v/>
      </c>
      <c r="G568" t="str">
        <f>IF(J568&lt;&gt;"", INDEX($C$5:$C$1433, MATCH(J568, $E$5:$E$1433, 0)),"")</f>
        <v>12A6</v>
      </c>
      <c r="H568">
        <f>IF(J568&lt;&gt;"", INDEX($D$5:$D$1433, MATCH(J568, $E$5:$E$1433, 0)),"")</f>
        <v>0</v>
      </c>
      <c r="I568" t="str">
        <f>IFERROR(IF(J568&lt;&gt;"", INDEX($B$5:$B$1433, MATCH(J568, $E$5:$E$1433, 0)),""),"SAI")</f>
        <v>NGUYỄN VÕ THUỲ TRANG</v>
      </c>
      <c r="J568">
        <v>32000257</v>
      </c>
      <c r="K568" t="str">
        <v xml:space="preserve"> 6:47:24 AM</v>
      </c>
      <c r="L568" t="str">
        <f>IFERROR(IF($N$5="Sáng",IF(MID(K568,2,7)-MID($L$2,2,7)&gt;0,"Trễ",""),IF(MID(K568,2,7)-MID($Q$2,2,7)&gt;0,"Trễ","")),"")</f>
        <v/>
      </c>
      <c r="M568">
        <f>IFERROR(IF($N$5="Sáng",MID(K568,2,7)-MID($L$2,2,7),MID(K568,2,7)-MID($Q$2,2,7)),"")</f>
        <v>-0.008749333333333331</v>
      </c>
      <c r="Q568" t="str">
        <f>IF(B568&lt;&gt;"",IF(AND(P568="",F568=""),"Không phép ",""),"")</f>
        <v xml:space="preserve">Không phép </v>
      </c>
      <c r="R568" t="str">
        <f>UPPER(B568)</f>
        <v>NGUYỄN KHÁNH MINH</v>
      </c>
      <c r="S568" t="str">
        <v>2025-2028</v>
      </c>
      <c r="T568" t="str">
        <f>IFERROR(IF(J568&lt;&gt;"", INDEX($S$5:$S$1433, MATCH(J568, $E$5:$E$1433, 0)),""),"")</f>
        <v>2024-2027</v>
      </c>
      <c r="U568" t="str">
        <v>26/9/2010</v>
      </c>
      <c r="V568">
        <f>IFERROR(IF(J568&lt;&gt;"", INDEX($U$5:$U$1433, MATCH(J568, $E$5:$E$1433, 0)),""),"")</f>
        <v>39941</v>
      </c>
      <c r="Y568">
        <f>Y567+10</f>
        <v>320005350</v>
      </c>
      <c r="Z568">
        <f>VALUE(LEFT(Y568,8))</f>
        <v>32000535</v>
      </c>
      <c r="AA568" t="str">
        <v>MINH</v>
      </c>
    </row>
    <row r="569">
      <c r="A569">
        <f>IF(B569&lt;&gt;"",A568+1,"")</f>
        <v>565</v>
      </c>
      <c r="B569" t="str">
        <v>NGÔ VĂN NAM</v>
      </c>
      <c r="C569" t="str">
        <v>11A10</v>
      </c>
      <c r="E569">
        <v>32000540</v>
      </c>
      <c r="F569" t="str">
        <f>IFERROR(IF(VLOOKUP(E569,J:J,1,0)=E569,"X",""),"")</f>
        <v>X</v>
      </c>
      <c r="G569" t="str">
        <f>IF(J569&lt;&gt;"", INDEX($C$5:$C$1433, MATCH(J569, $E$5:$E$1433, 0)),"")</f>
        <v>12A6</v>
      </c>
      <c r="H569">
        <f>IF(J569&lt;&gt;"", INDEX($D$5:$D$1433, MATCH(J569, $E$5:$E$1433, 0)),"")</f>
        <v>0</v>
      </c>
      <c r="I569" t="str">
        <f>IFERROR(IF(J569&lt;&gt;"", INDEX($B$5:$B$1433, MATCH(J569, $E$5:$E$1433, 0)),""),"SAI")</f>
        <v>NGUYỄN VÕ THUỲ TRANG</v>
      </c>
      <c r="J569">
        <v>32000257</v>
      </c>
      <c r="K569" t="str">
        <v xml:space="preserve"> 6:47:24 AM</v>
      </c>
      <c r="L569" t="str">
        <f>IFERROR(IF($N$5="Sáng",IF(MID(K569,2,7)-MID($L$2,2,7)&gt;0,"Trễ",""),IF(MID(K569,2,7)-MID($Q$2,2,7)&gt;0,"Trễ","")),"")</f>
        <v/>
      </c>
      <c r="M569">
        <f>IFERROR(IF($N$5="Sáng",MID(K569,2,7)-MID($L$2,2,7),MID(K569,2,7)-MID($Q$2,2,7)),"")</f>
        <v>-0.008749333333333331</v>
      </c>
      <c r="Q569" t="str">
        <f>IF(B569&lt;&gt;"",IF(AND(P569="",F569=""),"Không phép ",""),"")</f>
        <v/>
      </c>
      <c r="R569" t="str">
        <f>UPPER(B569)</f>
        <v>NGÔ VĂN NAM</v>
      </c>
      <c r="S569" t="str">
        <v>2025-2028</v>
      </c>
      <c r="T569" t="str">
        <f>IFERROR(IF(J569&lt;&gt;"", INDEX($S$5:$S$1433, MATCH(J569, $E$5:$E$1433, 0)),""),"")</f>
        <v>2024-2027</v>
      </c>
      <c r="U569">
        <v>40402</v>
      </c>
      <c r="V569">
        <f>IFERROR(IF(J569&lt;&gt;"", INDEX($U$5:$U$1433, MATCH(J569, $E$5:$E$1433, 0)),""),"")</f>
        <v>39941</v>
      </c>
      <c r="Y569">
        <f>Y568+10</f>
        <v>320005360</v>
      </c>
      <c r="Z569">
        <f>VALUE(LEFT(Y569,8))</f>
        <v>32000536</v>
      </c>
      <c r="AA569" t="str">
        <v>NAM</v>
      </c>
    </row>
    <row r="570">
      <c r="A570">
        <f>IF(B570&lt;&gt;"",A569+1,"")</f>
        <v>566</v>
      </c>
      <c r="B570" t="str">
        <v>PHAN THỊ XUÂN NGHI</v>
      </c>
      <c r="C570" t="str">
        <v>11A10</v>
      </c>
      <c r="E570">
        <v>32000541</v>
      </c>
      <c r="F570" t="str">
        <f>IFERROR(IF(VLOOKUP(E570,J:J,1,0)=E570,"X",""),"")</f>
        <v/>
      </c>
      <c r="G570" t="str">
        <f>IF(J570&lt;&gt;"", INDEX($C$5:$C$1433, MATCH(J570, $E$5:$E$1433, 0)),"")</f>
        <v>12A6</v>
      </c>
      <c r="H570">
        <f>IF(J570&lt;&gt;"", INDEX($D$5:$D$1433, MATCH(J570, $E$5:$E$1433, 0)),"")</f>
        <v>0</v>
      </c>
      <c r="I570" t="str">
        <f>IFERROR(IF(J570&lt;&gt;"", INDEX($B$5:$B$1433, MATCH(J570, $E$5:$E$1433, 0)),""),"SAI")</f>
        <v>NGUYỄN VÕ THUỲ TRANG</v>
      </c>
      <c r="J570">
        <v>32000257</v>
      </c>
      <c r="K570" t="str">
        <v xml:space="preserve"> 6:47:25 AM</v>
      </c>
      <c r="L570" t="str">
        <f>IFERROR(IF($N$5="Sáng",IF(MID(K570,2,7)-MID($L$2,2,7)&gt;0,"Trễ",""),IF(MID(K570,2,7)-MID($Q$2,2,7)&gt;0,"Trễ","")),"")</f>
        <v/>
      </c>
      <c r="M570">
        <f>IFERROR(IF($N$5="Sáng",MID(K570,2,7)-MID($L$2,2,7),MID(K570,2,7)-MID($Q$2,2,7)),"")</f>
        <v>-0.008737759259259237</v>
      </c>
      <c r="Q570" t="str">
        <f>IF(B570&lt;&gt;"",IF(AND(P570="",F570=""),"Không phép ",""),"")</f>
        <v xml:space="preserve">Không phép </v>
      </c>
      <c r="R570" t="str">
        <f>UPPER(B570)</f>
        <v>PHAN THỊ XUÂN NGHI</v>
      </c>
      <c r="S570" t="str">
        <v>2025-2028</v>
      </c>
      <c r="T570" t="str">
        <f>IFERROR(IF(J570&lt;&gt;"", INDEX($S$5:$S$1433, MATCH(J570, $E$5:$E$1433, 0)),""),"")</f>
        <v>2024-2027</v>
      </c>
      <c r="U570">
        <v>40306</v>
      </c>
      <c r="V570">
        <f>IFERROR(IF(J570&lt;&gt;"", INDEX($U$5:$U$1433, MATCH(J570, $E$5:$E$1433, 0)),""),"")</f>
        <v>39941</v>
      </c>
      <c r="Y570">
        <f>Y569+10</f>
        <v>320005370</v>
      </c>
      <c r="Z570">
        <f>VALUE(LEFT(Y570,8))</f>
        <v>32000537</v>
      </c>
      <c r="AA570" t="str">
        <v>NGHI</v>
      </c>
    </row>
    <row r="571">
      <c r="A571">
        <f>IF(B571&lt;&gt;"",A570+1,"")</f>
        <v>567</v>
      </c>
      <c r="B571" t="str">
        <v>ĐỖ MỸ NGỌC</v>
      </c>
      <c r="C571" t="str">
        <v>11A10</v>
      </c>
      <c r="E571">
        <v>32000542</v>
      </c>
      <c r="F571" t="str">
        <f>IFERROR(IF(VLOOKUP(E571,J:J,1,0)=E571,"X",""),"")</f>
        <v>X</v>
      </c>
      <c r="G571" t="str">
        <f>IF(J571&lt;&gt;"", INDEX($C$5:$C$1433, MATCH(J571, $E$5:$E$1433, 0)),"")</f>
        <v>11A6</v>
      </c>
      <c r="H571">
        <f>IF(J571&lt;&gt;"", INDEX($D$5:$D$1433, MATCH(J571, $E$5:$E$1433, 0)),"")</f>
        <v>0</v>
      </c>
      <c r="I571" t="str">
        <f>IFERROR(IF(J571&lt;&gt;"", INDEX($B$5:$B$1433, MATCH(J571, $E$5:$E$1433, 0)),""),"SAI")</f>
        <v>TRẦN NGUYỄN THẢO VY</v>
      </c>
      <c r="J571">
        <v>32000776</v>
      </c>
      <c r="K571" t="str">
        <v xml:space="preserve"> 6:47:27 AM</v>
      </c>
      <c r="L571" t="str">
        <f>IFERROR(IF($N$5="Sáng",IF(MID(K571,2,7)-MID($L$2,2,7)&gt;0,"Trễ",""),IF(MID(K571,2,7)-MID($Q$2,2,7)&gt;0,"Trễ","")),"")</f>
        <v/>
      </c>
      <c r="M571">
        <f>IFERROR(IF($N$5="Sáng",MID(K571,2,7)-MID($L$2,2,7),MID(K571,2,7)-MID($Q$2,2,7)),"")</f>
        <v>-0.008714611111111104</v>
      </c>
      <c r="Q571" t="str">
        <f>IF(B571&lt;&gt;"",IF(AND(P571="",F571=""),"Không phép ",""),"")</f>
        <v/>
      </c>
      <c r="R571" t="str">
        <f>UPPER(B571)</f>
        <v>ĐỖ MỸ NGỌC</v>
      </c>
      <c r="S571" t="str">
        <v>2025-2028</v>
      </c>
      <c r="T571" t="str">
        <f>IFERROR(IF(J571&lt;&gt;"", INDEX($S$5:$S$1433, MATCH(J571, $E$5:$E$1433, 0)),""),"")</f>
        <v>2025-2028</v>
      </c>
      <c r="U571" t="str">
        <v>19/4/2010</v>
      </c>
      <c r="V571" t="str">
        <f>IFERROR(IF(J571&lt;&gt;"", INDEX($U$5:$U$1433, MATCH(J571, $E$5:$E$1433, 0)),""),"")</f>
        <v>31/7/2010</v>
      </c>
      <c r="Y571">
        <f>Y570+10</f>
        <v>320005380</v>
      </c>
      <c r="Z571">
        <f>VALUE(LEFT(Y571,8))</f>
        <v>32000538</v>
      </c>
      <c r="AA571" t="str">
        <v>NGỌC</v>
      </c>
    </row>
    <row r="572">
      <c r="A572">
        <f>IF(B572&lt;&gt;"",A571+1,"")</f>
        <v>568</v>
      </c>
      <c r="B572" t="str">
        <v>TRẦN BÙI BẢO NGỌC</v>
      </c>
      <c r="C572" t="str">
        <v>11A10</v>
      </c>
      <c r="E572">
        <v>32000543</v>
      </c>
      <c r="F572" t="str">
        <f>IFERROR(IF(VLOOKUP(E572,J:J,1,0)=E572,"X",""),"")</f>
        <v>X</v>
      </c>
      <c r="G572" t="str">
        <f>IF(J572&lt;&gt;"", INDEX($C$5:$C$1433, MATCH(J572, $E$5:$E$1433, 0)),"")</f>
        <v>11A6</v>
      </c>
      <c r="H572">
        <f>IF(J572&lt;&gt;"", INDEX($D$5:$D$1433, MATCH(J572, $E$5:$E$1433, 0)),"")</f>
        <v>0</v>
      </c>
      <c r="I572" t="str">
        <f>IFERROR(IF(J572&lt;&gt;"", INDEX($B$5:$B$1433, MATCH(J572, $E$5:$E$1433, 0)),""),"SAI")</f>
        <v>TRẦN NGUYỄN THẢO VY</v>
      </c>
      <c r="J572">
        <v>32000776</v>
      </c>
      <c r="K572" t="str">
        <v xml:space="preserve"> 6:47:28 AM</v>
      </c>
      <c r="L572" t="str">
        <f>IFERROR(IF($N$5="Sáng",IF(MID(K572,2,7)-MID($L$2,2,7)&gt;0,"Trễ",""),IF(MID(K572,2,7)-MID($Q$2,2,7)&gt;0,"Trễ","")),"")</f>
        <v/>
      </c>
      <c r="M572">
        <f>IFERROR(IF($N$5="Sáng",MID(K572,2,7)-MID($L$2,2,7),MID(K572,2,7)-MID($Q$2,2,7)),"")</f>
        <v>-0.00870303703703701</v>
      </c>
      <c r="Q572" t="str">
        <f>IF(B572&lt;&gt;"",IF(AND(P572="",F572=""),"Không phép ",""),"")</f>
        <v/>
      </c>
      <c r="R572" t="str">
        <f>UPPER(B572)</f>
        <v>TRẦN BÙI BẢO NGỌC</v>
      </c>
      <c r="S572" t="str">
        <v>2025-2028</v>
      </c>
      <c r="T572" t="str">
        <f>IFERROR(IF(J572&lt;&gt;"", INDEX($S$5:$S$1433, MATCH(J572, $E$5:$E$1433, 0)),""),"")</f>
        <v>2025-2028</v>
      </c>
      <c r="U572" t="str">
        <v>18/10/2010</v>
      </c>
      <c r="V572" t="str">
        <f>IFERROR(IF(J572&lt;&gt;"", INDEX($U$5:$U$1433, MATCH(J572, $E$5:$E$1433, 0)),""),"")</f>
        <v>31/7/2010</v>
      </c>
      <c r="Y572">
        <f>Y571+10</f>
        <v>320005390</v>
      </c>
      <c r="Z572">
        <f>VALUE(LEFT(Y572,8))</f>
        <v>32000539</v>
      </c>
      <c r="AA572" t="str">
        <v>NGỌC</v>
      </c>
    </row>
    <row r="573">
      <c r="A573">
        <f>IF(B573&lt;&gt;"",A572+1,"")</f>
        <v>569</v>
      </c>
      <c r="B573" t="str">
        <v>NGUYỄN THÀNH NHÂN</v>
      </c>
      <c r="C573" t="str">
        <v>11A10</v>
      </c>
      <c r="E573">
        <v>32000544</v>
      </c>
      <c r="F573" t="str">
        <f>IFERROR(IF(VLOOKUP(E573,J:J,1,0)=E573,"X",""),"")</f>
        <v/>
      </c>
      <c r="G573" t="str">
        <f>IF(J573&lt;&gt;"", INDEX($C$5:$C$1433, MATCH(J573, $E$5:$E$1433, 0)),"")</f>
        <v>12A4</v>
      </c>
      <c r="H573">
        <f>IF(J573&lt;&gt;"", INDEX($D$5:$D$1433, MATCH(J573, $E$5:$E$1433, 0)),"")</f>
        <v>0</v>
      </c>
      <c r="I573" t="str">
        <f>IFERROR(IF(J573&lt;&gt;"", INDEX($B$5:$B$1433, MATCH(J573, $E$5:$E$1433, 0)),""),"SAI")</f>
        <v>THẠCH NGUYỄN NGỌC ÁI</v>
      </c>
      <c r="J573">
        <v>32000136</v>
      </c>
      <c r="K573" t="str">
        <v xml:space="preserve"> 6:47:30 AM</v>
      </c>
      <c r="L573" t="str">
        <f>IFERROR(IF($N$5="Sáng",IF(MID(K573,2,7)-MID($L$2,2,7)&gt;0,"Trễ",""),IF(MID(K573,2,7)-MID($Q$2,2,7)&gt;0,"Trễ","")),"")</f>
        <v/>
      </c>
      <c r="M573">
        <f>IFERROR(IF($N$5="Sáng",MID(K573,2,7)-MID($L$2,2,7),MID(K573,2,7)-MID($Q$2,2,7)),"")</f>
        <v>-0.008679888888888876</v>
      </c>
      <c r="Q573" t="str">
        <f>IF(B573&lt;&gt;"",IF(AND(P573="",F573=""),"Không phép ",""),"")</f>
        <v xml:space="preserve">Không phép </v>
      </c>
      <c r="R573" t="str">
        <f>UPPER(B573)</f>
        <v>NGUYỄN THÀNH NHÂN</v>
      </c>
      <c r="S573" t="str">
        <v>2025-2028</v>
      </c>
      <c r="T573" t="str">
        <f>IFERROR(IF(J573&lt;&gt;"", INDEX($S$5:$S$1433, MATCH(J573, $E$5:$E$1433, 0)),""),"")</f>
        <v>2024-2027</v>
      </c>
      <c r="U573" t="str">
        <v>15/10/2010</v>
      </c>
      <c r="V573" t="str">
        <f>IFERROR(IF(J573&lt;&gt;"", INDEX($U$5:$U$1433, MATCH(J573, $E$5:$E$1433, 0)),""),"")</f>
        <v>31/10/2009</v>
      </c>
      <c r="Y573">
        <f>Y572+10</f>
        <v>320005400</v>
      </c>
      <c r="Z573">
        <f>VALUE(LEFT(Y573,8))</f>
        <v>32000540</v>
      </c>
      <c r="AA573" t="str">
        <v>NHÂN</v>
      </c>
    </row>
    <row r="574">
      <c r="A574">
        <f>IF(B574&lt;&gt;"",A573+1,"")</f>
        <v>570</v>
      </c>
      <c r="B574" t="str">
        <v>THẠCH THỊ BẢO NHI</v>
      </c>
      <c r="C574" t="str">
        <v>11A10</v>
      </c>
      <c r="E574">
        <v>32000545</v>
      </c>
      <c r="F574" t="str">
        <f>IFERROR(IF(VLOOKUP(E574,J:J,1,0)=E574,"X",""),"")</f>
        <v/>
      </c>
      <c r="G574" t="str">
        <f>IF(J574&lt;&gt;"", INDEX($C$5:$C$1433, MATCH(J574, $E$5:$E$1433, 0)),"")</f>
        <v>12A4</v>
      </c>
      <c r="H574">
        <f>IF(J574&lt;&gt;"", INDEX($D$5:$D$1433, MATCH(J574, $E$5:$E$1433, 0)),"")</f>
        <v>0</v>
      </c>
      <c r="I574" t="str">
        <f>IFERROR(IF(J574&lt;&gt;"", INDEX($B$5:$B$1433, MATCH(J574, $E$5:$E$1433, 0)),""),"SAI")</f>
        <v>THẠCH NGUYỄN NGỌC ÁI</v>
      </c>
      <c r="J574">
        <v>32000136</v>
      </c>
      <c r="K574" t="str">
        <v xml:space="preserve"> 6:47:31 AM</v>
      </c>
      <c r="L574" t="str">
        <f>IFERROR(IF($N$5="Sáng",IF(MID(K574,2,7)-MID($L$2,2,7)&gt;0,"Trễ",""),IF(MID(K574,2,7)-MID($Q$2,2,7)&gt;0,"Trễ","")),"")</f>
        <v/>
      </c>
      <c r="M574">
        <f>IFERROR(IF($N$5="Sáng",MID(K574,2,7)-MID($L$2,2,7),MID(K574,2,7)-MID($Q$2,2,7)),"")</f>
        <v>-0.008668314814814781</v>
      </c>
      <c r="Q574" t="str">
        <f>IF(B574&lt;&gt;"",IF(AND(P574="",F574=""),"Không phép ",""),"")</f>
        <v xml:space="preserve">Không phép </v>
      </c>
      <c r="R574" t="str">
        <f>UPPER(B574)</f>
        <v>THẠCH THỊ BẢO NHI</v>
      </c>
      <c r="S574" t="str">
        <v>2025-2028</v>
      </c>
      <c r="T574" t="str">
        <f>IFERROR(IF(J574&lt;&gt;"", INDEX($S$5:$S$1433, MATCH(J574, $E$5:$E$1433, 0)),""),"")</f>
        <v>2024-2027</v>
      </c>
      <c r="U574" t="str">
        <v>27/3/2010</v>
      </c>
      <c r="V574" t="str">
        <f>IFERROR(IF(J574&lt;&gt;"", INDEX($U$5:$U$1433, MATCH(J574, $E$5:$E$1433, 0)),""),"")</f>
        <v>31/10/2009</v>
      </c>
      <c r="Y574">
        <f>Y573+10</f>
        <v>320005410</v>
      </c>
      <c r="Z574">
        <f>VALUE(LEFT(Y574,8))</f>
        <v>32000541</v>
      </c>
      <c r="AA574" t="str">
        <v>NHI</v>
      </c>
    </row>
    <row r="575">
      <c r="A575">
        <f>IF(B575&lt;&gt;"",A574+1,"")</f>
        <v>571</v>
      </c>
      <c r="B575" t="str">
        <v>HUỲNH NGỌC AN NHIÊN</v>
      </c>
      <c r="C575" t="str">
        <v>11A10</v>
      </c>
      <c r="E575">
        <v>32000546</v>
      </c>
      <c r="F575" t="str">
        <f>IFERROR(IF(VLOOKUP(E575,J:J,1,0)=E575,"X",""),"")</f>
        <v>X</v>
      </c>
      <c r="G575" t="str">
        <f>IF(J575&lt;&gt;"", INDEX($C$5:$C$1433, MATCH(J575, $E$5:$E$1433, 0)),"")</f>
        <v>12A4</v>
      </c>
      <c r="H575">
        <f>IF(J575&lt;&gt;"", INDEX($D$5:$D$1433, MATCH(J575, $E$5:$E$1433, 0)),"")</f>
        <v>0</v>
      </c>
      <c r="I575" t="str">
        <f>IFERROR(IF(J575&lt;&gt;"", INDEX($B$5:$B$1433, MATCH(J575, $E$5:$E$1433, 0)),""),"SAI")</f>
        <v>THẠCH NGUYỄN NGỌC ÁI</v>
      </c>
      <c r="J575">
        <v>32000136</v>
      </c>
      <c r="K575" t="str">
        <v xml:space="preserve"> 6:47:31 AM</v>
      </c>
      <c r="L575" t="str">
        <f>IFERROR(IF($N$5="Sáng",IF(MID(K575,2,7)-MID($L$2,2,7)&gt;0,"Trễ",""),IF(MID(K575,2,7)-MID($Q$2,2,7)&gt;0,"Trễ","")),"")</f>
        <v/>
      </c>
      <c r="M575">
        <f>IFERROR(IF($N$5="Sáng",MID(K575,2,7)-MID($L$2,2,7),MID(K575,2,7)-MID($Q$2,2,7)),"")</f>
        <v>-0.008668314814814781</v>
      </c>
      <c r="Q575" t="str">
        <f>IF(B575&lt;&gt;"",IF(AND(P575="",F575=""),"Không phép ",""),"")</f>
        <v/>
      </c>
      <c r="R575" t="str">
        <f>UPPER(B575)</f>
        <v>HUỲNH NGỌC AN NHIÊN</v>
      </c>
      <c r="S575" t="str">
        <v>2025-2028</v>
      </c>
      <c r="T575" t="str">
        <f>IFERROR(IF(J575&lt;&gt;"", INDEX($S$5:$S$1433, MATCH(J575, $E$5:$E$1433, 0)),""),"")</f>
        <v>2024-2027</v>
      </c>
      <c r="U575" t="str">
        <v>28/5/2010</v>
      </c>
      <c r="V575" t="str">
        <f>IFERROR(IF(J575&lt;&gt;"", INDEX($U$5:$U$1433, MATCH(J575, $E$5:$E$1433, 0)),""),"")</f>
        <v>31/10/2009</v>
      </c>
      <c r="Y575">
        <f>Y574+10</f>
        <v>320005420</v>
      </c>
      <c r="Z575">
        <f>VALUE(LEFT(Y575,8))</f>
        <v>32000542</v>
      </c>
      <c r="AA575" t="str">
        <v>NHIÊN</v>
      </c>
    </row>
    <row r="576">
      <c r="A576">
        <f>IF(B576&lt;&gt;"",A575+1,"")</f>
        <v>572</v>
      </c>
      <c r="B576" t="str">
        <v>LA VĂN NHỚ</v>
      </c>
      <c r="C576" t="str">
        <v>11A10</v>
      </c>
      <c r="E576">
        <v>32000547</v>
      </c>
      <c r="F576" t="str">
        <f>IFERROR(IF(VLOOKUP(E576,J:J,1,0)=E576,"X",""),"")</f>
        <v>X</v>
      </c>
      <c r="G576" t="str">
        <f>IF(J576&lt;&gt;"", INDEX($C$5:$C$1433, MATCH(J576, $E$5:$E$1433, 0)),"")</f>
        <v>12A7</v>
      </c>
      <c r="H576">
        <f>IF(J576&lt;&gt;"", INDEX($D$5:$D$1433, MATCH(J576, $E$5:$E$1433, 0)),"")</f>
        <v>0</v>
      </c>
      <c r="I576" t="str">
        <f>IFERROR(IF(J576&lt;&gt;"", INDEX($B$5:$B$1433, MATCH(J576, $E$5:$E$1433, 0)),""),"SAI")</f>
        <v>LÊ THỊ MỸ PHÚC</v>
      </c>
      <c r="J576">
        <v>32000288</v>
      </c>
      <c r="K576" t="str">
        <v xml:space="preserve"> 6:47:32 AM</v>
      </c>
      <c r="L576" t="str">
        <f>IFERROR(IF($N$5="Sáng",IF(MID(K576,2,7)-MID($L$2,2,7)&gt;0,"Trễ",""),IF(MID(K576,2,7)-MID($Q$2,2,7)&gt;0,"Trễ","")),"")</f>
        <v/>
      </c>
      <c r="M576">
        <f>IFERROR(IF($N$5="Sáng",MID(K576,2,7)-MID($L$2,2,7),MID(K576,2,7)-MID($Q$2,2,7)),"")</f>
        <v>-0.008656740740740743</v>
      </c>
      <c r="Q576" t="str">
        <f>IF(B576&lt;&gt;"",IF(AND(P576="",F576=""),"Không phép ",""),"")</f>
        <v/>
      </c>
      <c r="R576" t="str">
        <f>UPPER(B576)</f>
        <v>LA VĂN NHỚ</v>
      </c>
      <c r="S576" t="str">
        <v>2025-2028</v>
      </c>
      <c r="T576" t="str">
        <f>IFERROR(IF(J576&lt;&gt;"", INDEX($S$5:$S$1433, MATCH(J576, $E$5:$E$1433, 0)),""),"")</f>
        <v>2024-2027</v>
      </c>
      <c r="U576">
        <v>40400</v>
      </c>
      <c r="V576">
        <f>IFERROR(IF(J576&lt;&gt;"", INDEX($U$5:$U$1433, MATCH(J576, $E$5:$E$1433, 0)),""),"")</f>
        <v>40068</v>
      </c>
      <c r="Y576">
        <f>Y575+10</f>
        <v>320005430</v>
      </c>
      <c r="Z576">
        <f>VALUE(LEFT(Y576,8))</f>
        <v>32000543</v>
      </c>
      <c r="AA576" t="str">
        <v>NHỚ</v>
      </c>
    </row>
    <row r="577">
      <c r="A577">
        <f>IF(B577&lt;&gt;"",A576+1,"")</f>
        <v>573</v>
      </c>
      <c r="B577" t="str">
        <v>NGUYỄN TÂM NHƯ</v>
      </c>
      <c r="C577" t="str">
        <v>11A10</v>
      </c>
      <c r="E577">
        <v>32000548</v>
      </c>
      <c r="F577" t="str">
        <f>IFERROR(IF(VLOOKUP(E577,J:J,1,0)=E577,"X",""),"")</f>
        <v/>
      </c>
      <c r="G577" t="str">
        <f>IF(J577&lt;&gt;"", INDEX($C$5:$C$1433, MATCH(J577, $E$5:$E$1433, 0)),"")</f>
        <v>12A7</v>
      </c>
      <c r="H577">
        <f>IF(J577&lt;&gt;"", INDEX($D$5:$D$1433, MATCH(J577, $E$5:$E$1433, 0)),"")</f>
        <v>0</v>
      </c>
      <c r="I577" t="str">
        <f>IFERROR(IF(J577&lt;&gt;"", INDEX($B$5:$B$1433, MATCH(J577, $E$5:$E$1433, 0)),""),"SAI")</f>
        <v>LÊ THỊ MỸ PHÚC</v>
      </c>
      <c r="J577">
        <v>32000288</v>
      </c>
      <c r="K577" t="str">
        <v xml:space="preserve"> 6:47:33 AM</v>
      </c>
      <c r="L577" t="str">
        <f>IFERROR(IF($N$5="Sáng",IF(MID(K577,2,7)-MID($L$2,2,7)&gt;0,"Trễ",""),IF(MID(K577,2,7)-MID($Q$2,2,7)&gt;0,"Trễ","")),"")</f>
        <v/>
      </c>
      <c r="M577">
        <f>IFERROR(IF($N$5="Sáng",MID(K577,2,7)-MID($L$2,2,7),MID(K577,2,7)-MID($Q$2,2,7)),"")</f>
        <v>-0.008645166666666648</v>
      </c>
      <c r="Q577" t="str">
        <f>IF(B577&lt;&gt;"",IF(AND(P577="",F577=""),"Không phép ",""),"")</f>
        <v xml:space="preserve">Không phép </v>
      </c>
      <c r="R577" t="str">
        <f>UPPER(B577)</f>
        <v>NGUYỄN TÂM NHƯ</v>
      </c>
      <c r="S577" t="str">
        <v>2025-2028</v>
      </c>
      <c r="T577" t="str">
        <f>IFERROR(IF(J577&lt;&gt;"", INDEX($S$5:$S$1433, MATCH(J577, $E$5:$E$1433, 0)),""),"")</f>
        <v>2024-2027</v>
      </c>
      <c r="U577" t="str">
        <v>16/12/2010</v>
      </c>
      <c r="V577">
        <f>IFERROR(IF(J577&lt;&gt;"", INDEX($U$5:$U$1433, MATCH(J577, $E$5:$E$1433, 0)),""),"")</f>
        <v>40068</v>
      </c>
      <c r="Y577">
        <f>Y576+10</f>
        <v>320005440</v>
      </c>
      <c r="Z577">
        <f>VALUE(LEFT(Y577,8))</f>
        <v>32000544</v>
      </c>
      <c r="AA577" t="str">
        <v>NHƯ</v>
      </c>
    </row>
    <row r="578">
      <c r="A578">
        <f>IF(B578&lt;&gt;"",A577+1,"")</f>
        <v>574</v>
      </c>
      <c r="B578" t="str">
        <v>TRẦN QUỲNH NHƯ</v>
      </c>
      <c r="C578" t="str">
        <v>11A10</v>
      </c>
      <c r="E578">
        <v>32000549</v>
      </c>
      <c r="F578" t="str">
        <f>IFERROR(IF(VLOOKUP(E578,J:J,1,0)=E578,"X",""),"")</f>
        <v/>
      </c>
      <c r="G578" t="str">
        <f>IF(J578&lt;&gt;"", INDEX($C$5:$C$1433, MATCH(J578, $E$5:$E$1433, 0)),"")</f>
        <v>12A11</v>
      </c>
      <c r="H578">
        <f>IF(J578&lt;&gt;"", INDEX($D$5:$D$1433, MATCH(J578, $E$5:$E$1433, 0)),"")</f>
        <v>0</v>
      </c>
      <c r="I578" t="str">
        <f>IFERROR(IF(J578&lt;&gt;"", INDEX($B$5:$B$1433, MATCH(J578, $E$5:$E$1433, 0)),""),"SAI")</f>
        <v>VÕ NHẬT KHÁNH</v>
      </c>
      <c r="J578">
        <v>32000452</v>
      </c>
      <c r="K578" t="str">
        <v xml:space="preserve"> 6:47:34 AM</v>
      </c>
      <c r="L578" t="str">
        <f>IFERROR(IF($N$5="Sáng",IF(MID(K578,2,7)-MID($L$2,2,7)&gt;0,"Trễ",""),IF(MID(K578,2,7)-MID($Q$2,2,7)&gt;0,"Trễ","")),"")</f>
        <v/>
      </c>
      <c r="M578">
        <f>IFERROR(IF($N$5="Sáng",MID(K578,2,7)-MID($L$2,2,7),MID(K578,2,7)-MID($Q$2,2,7)),"")</f>
        <v>-0.00863359259259261</v>
      </c>
      <c r="Q578" t="str">
        <f>IF(B578&lt;&gt;"",IF(AND(P578="",F578=""),"Không phép ",""),"")</f>
        <v xml:space="preserve">Không phép </v>
      </c>
      <c r="R578" t="str">
        <f>UPPER(B578)</f>
        <v>TRẦN QUỲNH NHƯ</v>
      </c>
      <c r="S578" t="str">
        <v>2025-2028</v>
      </c>
      <c r="T578" t="str">
        <f>IFERROR(IF(J578&lt;&gt;"", INDEX($S$5:$S$1433, MATCH(J578, $E$5:$E$1433, 0)),""),"")</f>
        <v>2024-2027</v>
      </c>
      <c r="U578" t="str">
        <v>20/5/2010</v>
      </c>
      <c r="V578">
        <f>IFERROR(IF(J578&lt;&gt;"", INDEX($U$5:$U$1433, MATCH(J578, $E$5:$E$1433, 0)),""),"")</f>
        <v>39906</v>
      </c>
      <c r="Y578">
        <f>Y577+10</f>
        <v>320005450</v>
      </c>
      <c r="Z578">
        <f>VALUE(LEFT(Y578,8))</f>
        <v>32000545</v>
      </c>
      <c r="AA578" t="str">
        <v>NHƯ</v>
      </c>
    </row>
    <row r="579">
      <c r="A579">
        <f>IF(B579&lt;&gt;"",A578+1,"")</f>
        <v>575</v>
      </c>
      <c r="B579" t="str">
        <v>TRẦN HỒNG PHƯƠNG QUYÊN</v>
      </c>
      <c r="C579" t="str">
        <v>11A10</v>
      </c>
      <c r="E579">
        <v>32000550</v>
      </c>
      <c r="F579" t="str">
        <f>IFERROR(IF(VLOOKUP(E579,J:J,1,0)=E579,"X",""),"")</f>
        <v/>
      </c>
      <c r="G579" t="str">
        <f>IF(J579&lt;&gt;"", INDEX($C$5:$C$1433, MATCH(J579, $E$5:$E$1433, 0)),"")</f>
        <v>12A11</v>
      </c>
      <c r="H579">
        <f>IF(J579&lt;&gt;"", INDEX($D$5:$D$1433, MATCH(J579, $E$5:$E$1433, 0)),"")</f>
        <v>0</v>
      </c>
      <c r="I579" t="str">
        <f>IFERROR(IF(J579&lt;&gt;"", INDEX($B$5:$B$1433, MATCH(J579, $E$5:$E$1433, 0)),""),"SAI")</f>
        <v>VÕ NHẬT KHÁNH</v>
      </c>
      <c r="J579">
        <v>32000452</v>
      </c>
      <c r="K579" t="str">
        <v xml:space="preserve"> 6:47:35 AM</v>
      </c>
      <c r="L579" t="str">
        <f>IFERROR(IF($N$5="Sáng",IF(MID(K579,2,7)-MID($L$2,2,7)&gt;0,"Trễ",""),IF(MID(K579,2,7)-MID($Q$2,2,7)&gt;0,"Trễ","")),"")</f>
        <v/>
      </c>
      <c r="M579">
        <f>IFERROR(IF($N$5="Sáng",MID(K579,2,7)-MID($L$2,2,7),MID(K579,2,7)-MID($Q$2,2,7)),"")</f>
        <v>-0.00862201851851846</v>
      </c>
      <c r="Q579" t="str">
        <f>IF(B579&lt;&gt;"",IF(AND(P579="",F579=""),"Không phép ",""),"")</f>
        <v xml:space="preserve">Không phép </v>
      </c>
      <c r="R579" t="str">
        <f>UPPER(B579)</f>
        <v>TRẦN HỒNG PHƯƠNG QUYÊN</v>
      </c>
      <c r="S579" t="str">
        <v>2025-2028</v>
      </c>
      <c r="T579" t="str">
        <f>IFERROR(IF(J579&lt;&gt;"", INDEX($S$5:$S$1433, MATCH(J579, $E$5:$E$1433, 0)),""),"")</f>
        <v>2024-2027</v>
      </c>
      <c r="U579" t="str">
        <v>18/7/2010</v>
      </c>
      <c r="V579">
        <f>IFERROR(IF(J579&lt;&gt;"", INDEX($U$5:$U$1433, MATCH(J579, $E$5:$E$1433, 0)),""),"")</f>
        <v>39906</v>
      </c>
      <c r="Y579">
        <f>Y578+10</f>
        <v>320005460</v>
      </c>
      <c r="Z579">
        <f>VALUE(LEFT(Y579,8))</f>
        <v>32000546</v>
      </c>
      <c r="AA579" t="str">
        <v>QUYÊN</v>
      </c>
    </row>
    <row r="580">
      <c r="A580">
        <f>IF(B580&lt;&gt;"",A579+1,"")</f>
        <v>576</v>
      </c>
      <c r="B580" t="str">
        <v>NGUYỄN KHÁNH QUỲNH</v>
      </c>
      <c r="C580" t="str">
        <v>11A10</v>
      </c>
      <c r="E580">
        <v>32000551</v>
      </c>
      <c r="F580" t="str">
        <f>IFERROR(IF(VLOOKUP(E580,J:J,1,0)=E580,"X",""),"")</f>
        <v/>
      </c>
      <c r="G580" t="str">
        <f>IF(J580&lt;&gt;"", INDEX($C$5:$C$1433, MATCH(J580, $E$5:$E$1433, 0)),"")</f>
        <v>11A4</v>
      </c>
      <c r="H580">
        <f>IF(J580&lt;&gt;"", INDEX($D$5:$D$1433, MATCH(J580, $E$5:$E$1433, 0)),"")</f>
        <v>0</v>
      </c>
      <c r="I580" t="str">
        <f>IFERROR(IF(J580&lt;&gt;"", INDEX($B$5:$B$1433, MATCH(J580, $E$5:$E$1433, 0)),""),"SAI")</f>
        <v>NGUYỄN NGỌC Ý</v>
      </c>
      <c r="J580">
        <v>32000692</v>
      </c>
      <c r="K580" t="str">
        <v xml:space="preserve"> 6:47:36 AM</v>
      </c>
      <c r="L580" t="str">
        <f>IFERROR(IF($N$5="Sáng",IF(MID(K580,2,7)-MID($L$2,2,7)&gt;0,"Trễ",""),IF(MID(K580,2,7)-MID($Q$2,2,7)&gt;0,"Trễ","")),"")</f>
        <v/>
      </c>
      <c r="M580">
        <f>IFERROR(IF($N$5="Sáng",MID(K580,2,7)-MID($L$2,2,7),MID(K580,2,7)-MID($Q$2,2,7)),"")</f>
        <v>-0.00861044444444442</v>
      </c>
      <c r="Q580" t="str">
        <f>IF(B580&lt;&gt;"",IF(AND(P580="",F580=""),"Không phép ",""),"")</f>
        <v xml:space="preserve">Không phép </v>
      </c>
      <c r="R580" t="str">
        <f>UPPER(B580)</f>
        <v>NGUYỄN KHÁNH QUỲNH</v>
      </c>
      <c r="S580" t="str">
        <v>2025-2028</v>
      </c>
      <c r="T580" t="str">
        <f>IFERROR(IF(J580&lt;&gt;"", INDEX($S$5:$S$1433, MATCH(J580, $E$5:$E$1433, 0)),""),"")</f>
        <v>2025-2028</v>
      </c>
      <c r="U580" t="str">
        <v>30/7/2010</v>
      </c>
      <c r="V580">
        <f>IFERROR(IF(J580&lt;&gt;"", INDEX($U$5:$U$1433, MATCH(J580, $E$5:$E$1433, 0)),""),"")</f>
        <v>40494</v>
      </c>
      <c r="Y580">
        <f>Y579+10</f>
        <v>320005470</v>
      </c>
      <c r="Z580">
        <f>VALUE(LEFT(Y580,8))</f>
        <v>32000547</v>
      </c>
      <c r="AA580" t="str">
        <v>QUỲNH</v>
      </c>
    </row>
    <row r="581">
      <c r="A581">
        <f>IF(B581&lt;&gt;"",A580+1,"")</f>
        <v>577</v>
      </c>
      <c r="B581" t="str">
        <v>LÂM TẤN TÀI</v>
      </c>
      <c r="C581" t="str">
        <v>11A10</v>
      </c>
      <c r="E581">
        <v>32000552</v>
      </c>
      <c r="F581" t="str">
        <f>IFERROR(IF(VLOOKUP(E581,J:J,1,0)=E581,"X",""),"")</f>
        <v/>
      </c>
      <c r="G581" t="str">
        <f>IF(J581&lt;&gt;"", INDEX($C$5:$C$1433, MATCH(J581, $E$5:$E$1433, 0)),"")</f>
        <v>11A4</v>
      </c>
      <c r="H581">
        <f>IF(J581&lt;&gt;"", INDEX($D$5:$D$1433, MATCH(J581, $E$5:$E$1433, 0)),"")</f>
        <v>0</v>
      </c>
      <c r="I581" t="str">
        <f>IFERROR(IF(J581&lt;&gt;"", INDEX($B$5:$B$1433, MATCH(J581, $E$5:$E$1433, 0)),""),"SAI")</f>
        <v>NGUYỄN NGỌC Ý</v>
      </c>
      <c r="J581">
        <v>32000692</v>
      </c>
      <c r="K581" t="str">
        <v xml:space="preserve"> 6:47:37 AM</v>
      </c>
      <c r="L581" t="str">
        <f>IFERROR(IF($N$5="Sáng",IF(MID(K581,2,7)-MID($L$2,2,7)&gt;0,"Trễ",""),IF(MID(K581,2,7)-MID($Q$2,2,7)&gt;0,"Trễ","")),"")</f>
        <v/>
      </c>
      <c r="M581">
        <f>IFERROR(IF($N$5="Sáng",MID(K581,2,7)-MID($L$2,2,7),MID(K581,2,7)-MID($Q$2,2,7)),"")</f>
        <v>-0.008598870370370382</v>
      </c>
      <c r="Q581" t="str">
        <f>IF(B581&lt;&gt;"",IF(AND(P581="",F581=""),"Không phép ",""),"")</f>
        <v xml:space="preserve">Không phép </v>
      </c>
      <c r="R581" t="str">
        <f>UPPER(B581)</f>
        <v>LÂM TẤN TÀI</v>
      </c>
      <c r="S581" t="str">
        <v>2025-2028</v>
      </c>
      <c r="T581" t="str">
        <f>IFERROR(IF(J581&lt;&gt;"", INDEX($S$5:$S$1433, MATCH(J581, $E$5:$E$1433, 0)),""),"")</f>
        <v>2025-2028</v>
      </c>
      <c r="U581" t="str">
        <v>23/01/2010</v>
      </c>
      <c r="V581">
        <f>IFERROR(IF(J581&lt;&gt;"", INDEX($U$5:$U$1433, MATCH(J581, $E$5:$E$1433, 0)),""),"")</f>
        <v>40494</v>
      </c>
      <c r="Y581">
        <f>Y580+10</f>
        <v>320005480</v>
      </c>
      <c r="Z581">
        <f>VALUE(LEFT(Y581,8))</f>
        <v>32000548</v>
      </c>
      <c r="AA581" t="str">
        <v>TÀI</v>
      </c>
    </row>
    <row r="582">
      <c r="A582">
        <f>IF(B582&lt;&gt;"",A581+1,"")</f>
        <v>578</v>
      </c>
      <c r="B582" t="str">
        <v>NGUYỄN THANH TÂM</v>
      </c>
      <c r="C582" t="str">
        <v>11A10</v>
      </c>
      <c r="E582">
        <v>32000553</v>
      </c>
      <c r="F582" t="str">
        <f>IFERROR(IF(VLOOKUP(E582,J:J,1,0)=E582,"X",""),"")</f>
        <v/>
      </c>
      <c r="G582" t="str">
        <f>IF(J582&lt;&gt;"", INDEX($C$5:$C$1433, MATCH(J582, $E$5:$E$1433, 0)),"")</f>
        <v>11A4</v>
      </c>
      <c r="H582">
        <f>IF(J582&lt;&gt;"", INDEX($D$5:$D$1433, MATCH(J582, $E$5:$E$1433, 0)),"")</f>
        <v>0</v>
      </c>
      <c r="I582" t="str">
        <f>IFERROR(IF(J582&lt;&gt;"", INDEX($B$5:$B$1433, MATCH(J582, $E$5:$E$1433, 0)),""),"SAI")</f>
        <v>NGUYỄN NGỌC Ý</v>
      </c>
      <c r="J582">
        <v>32000692</v>
      </c>
      <c r="K582" t="str">
        <v xml:space="preserve"> 6:47:38 AM</v>
      </c>
      <c r="L582" t="str">
        <f>IFERROR(IF($N$5="Sáng",IF(MID(K582,2,7)-MID($L$2,2,7)&gt;0,"Trễ",""),IF(MID(K582,2,7)-MID($Q$2,2,7)&gt;0,"Trễ","")),"")</f>
        <v/>
      </c>
      <c r="M582">
        <f>IFERROR(IF($N$5="Sáng",MID(K582,2,7)-MID($L$2,2,7),MID(K582,2,7)-MID($Q$2,2,7)),"")</f>
        <v>-0.008587296296296287</v>
      </c>
      <c r="Q582" t="str">
        <f>IF(B582&lt;&gt;"",IF(AND(P582="",F582=""),"Không phép ",""),"")</f>
        <v xml:space="preserve">Không phép </v>
      </c>
      <c r="R582" t="str">
        <f>UPPER(B582)</f>
        <v>NGUYỄN THANH TÂM</v>
      </c>
      <c r="S582" t="str">
        <v>2025-2028</v>
      </c>
      <c r="T582" t="str">
        <f>IFERROR(IF(J582&lt;&gt;"", INDEX($S$5:$S$1433, MATCH(J582, $E$5:$E$1433, 0)),""),"")</f>
        <v>2025-2028</v>
      </c>
      <c r="U582" t="str">
        <v>27/9/2010</v>
      </c>
      <c r="V582">
        <f>IFERROR(IF(J582&lt;&gt;"", INDEX($U$5:$U$1433, MATCH(J582, $E$5:$E$1433, 0)),""),"")</f>
        <v>40494</v>
      </c>
      <c r="Y582">
        <f>Y581+10</f>
        <v>320005490</v>
      </c>
      <c r="Z582">
        <f>VALUE(LEFT(Y582,8))</f>
        <v>32000549</v>
      </c>
      <c r="AA582" t="str">
        <v>TÂM</v>
      </c>
    </row>
    <row r="583">
      <c r="A583">
        <f>IF(B583&lt;&gt;"",A582+1,"")</f>
        <v>579</v>
      </c>
      <c r="B583" t="str">
        <v>TRẦN HOÀI TÂM</v>
      </c>
      <c r="C583" t="str">
        <v>11A10</v>
      </c>
      <c r="E583">
        <v>32000554</v>
      </c>
      <c r="F583" t="str">
        <f>IFERROR(IF(VLOOKUP(E583,J:J,1,0)=E583,"X",""),"")</f>
        <v/>
      </c>
      <c r="G583" t="str">
        <f>IF(J583&lt;&gt;"", INDEX($C$5:$C$1433, MATCH(J583, $E$5:$E$1433, 0)),"")</f>
        <v>11A6</v>
      </c>
      <c r="H583">
        <f>IF(J583&lt;&gt;"", INDEX($D$5:$D$1433, MATCH(J583, $E$5:$E$1433, 0)),"")</f>
        <v>0</v>
      </c>
      <c r="I583" t="str">
        <f>IFERROR(IF(J583&lt;&gt;"", INDEX($B$5:$B$1433, MATCH(J583, $E$5:$E$1433, 0)),""),"SAI")</f>
        <v>BÙI THỊ HỒNG DIỆU</v>
      </c>
      <c r="J583">
        <v>32000742</v>
      </c>
      <c r="K583" t="str">
        <v xml:space="preserve"> 6:47:38 AM</v>
      </c>
      <c r="L583" t="str">
        <f>IFERROR(IF($N$5="Sáng",IF(MID(K583,2,7)-MID($L$2,2,7)&gt;0,"Trễ",""),IF(MID(K583,2,7)-MID($Q$2,2,7)&gt;0,"Trễ","")),"")</f>
        <v/>
      </c>
      <c r="M583">
        <f>IFERROR(IF($N$5="Sáng",MID(K583,2,7)-MID($L$2,2,7),MID(K583,2,7)-MID($Q$2,2,7)),"")</f>
        <v>-0.008587296296296287</v>
      </c>
      <c r="Q583" t="str">
        <f>IF(B583&lt;&gt;"",IF(AND(P583="",F583=""),"Không phép ",""),"")</f>
        <v xml:space="preserve">Không phép </v>
      </c>
      <c r="R583" t="str">
        <f>UPPER(B583)</f>
        <v>TRẦN HOÀI TÂM</v>
      </c>
      <c r="S583" t="str">
        <v>2025-2028</v>
      </c>
      <c r="T583" t="str">
        <f>IFERROR(IF(J583&lt;&gt;"", INDEX($S$5:$S$1433, MATCH(J583, $E$5:$E$1433, 0)),""),"")</f>
        <v>2025-2028</v>
      </c>
      <c r="U583" t="str">
        <v>13/01/2009</v>
      </c>
      <c r="V583" t="str">
        <f>IFERROR(IF(J583&lt;&gt;"", INDEX($U$5:$U$1433, MATCH(J583, $E$5:$E$1433, 0)),""),"")</f>
        <v>20/02/2010</v>
      </c>
      <c r="Y583">
        <f>Y582+10</f>
        <v>320005500</v>
      </c>
      <c r="Z583">
        <f>VALUE(LEFT(Y583,8))</f>
        <v>32000550</v>
      </c>
      <c r="AA583" t="str">
        <v>TÂM</v>
      </c>
    </row>
    <row r="584">
      <c r="A584">
        <f>IF(B584&lt;&gt;"",A583+1,"")</f>
        <v>580</v>
      </c>
      <c r="B584" t="str">
        <v>LÊ NGỌC THÙY</v>
      </c>
      <c r="C584" t="str">
        <v>11A10</v>
      </c>
      <c r="E584">
        <v>32000555</v>
      </c>
      <c r="F584" t="str">
        <f>IFERROR(IF(VLOOKUP(E584,J:J,1,0)=E584,"X",""),"")</f>
        <v/>
      </c>
      <c r="G584" t="str">
        <f>IF(J584&lt;&gt;"", INDEX($C$5:$C$1433, MATCH(J584, $E$5:$E$1433, 0)),"")</f>
        <v>11A4</v>
      </c>
      <c r="H584">
        <f>IF(J584&lt;&gt;"", INDEX($D$5:$D$1433, MATCH(J584, $E$5:$E$1433, 0)),"")</f>
        <v>0</v>
      </c>
      <c r="I584" t="str">
        <f>IFERROR(IF(J584&lt;&gt;"", INDEX($B$5:$B$1433, MATCH(J584, $E$5:$E$1433, 0)),""),"SAI")</f>
        <v>NGUYỄN NGỌC Ý</v>
      </c>
      <c r="J584">
        <v>32000692</v>
      </c>
      <c r="K584" t="str">
        <v xml:space="preserve"> 6:47:39 AM</v>
      </c>
      <c r="L584" t="str">
        <f>IFERROR(IF($N$5="Sáng",IF(MID(K584,2,7)-MID($L$2,2,7)&gt;0,"Trễ",""),IF(MID(K584,2,7)-MID($Q$2,2,7)&gt;0,"Trễ","")),"")</f>
        <v/>
      </c>
      <c r="M584">
        <f>IFERROR(IF($N$5="Sáng",MID(K584,2,7)-MID($L$2,2,7),MID(K584,2,7)-MID($Q$2,2,7)),"")</f>
        <v>-0.008575722222222193</v>
      </c>
      <c r="Q584" t="str">
        <f>IF(B584&lt;&gt;"",IF(AND(P584="",F584=""),"Không phép ",""),"")</f>
        <v xml:space="preserve">Không phép </v>
      </c>
      <c r="R584" t="str">
        <f>UPPER(B584)</f>
        <v>LÊ NGỌC THÙY</v>
      </c>
      <c r="S584" t="str">
        <v>2025-2028</v>
      </c>
      <c r="T584" t="str">
        <f>IFERROR(IF(J584&lt;&gt;"", INDEX($S$5:$S$1433, MATCH(J584, $E$5:$E$1433, 0)),""),"")</f>
        <v>2025-2028</v>
      </c>
      <c r="U584">
        <v>40089</v>
      </c>
      <c r="V584">
        <f>IFERROR(IF(J584&lt;&gt;"", INDEX($U$5:$U$1433, MATCH(J584, $E$5:$E$1433, 0)),""),"")</f>
        <v>40494</v>
      </c>
      <c r="Y584">
        <f>Y583+10</f>
        <v>320005510</v>
      </c>
      <c r="Z584">
        <f>VALUE(LEFT(Y584,8))</f>
        <v>32000551</v>
      </c>
      <c r="AA584" t="str">
        <v>THÙY</v>
      </c>
    </row>
    <row r="585">
      <c r="A585">
        <f>IF(B585&lt;&gt;"",A584+1,"")</f>
        <v>581</v>
      </c>
      <c r="B585" t="str">
        <v>NGUYỄN CHÍ TÍN</v>
      </c>
      <c r="C585" t="str">
        <v>11A10</v>
      </c>
      <c r="E585">
        <v>32000556</v>
      </c>
      <c r="F585" t="str">
        <f>IFERROR(IF(VLOOKUP(E585,J:J,1,0)=E585,"X",""),"")</f>
        <v/>
      </c>
      <c r="G585" t="str">
        <f>IF(J585&lt;&gt;"", INDEX($C$5:$C$1433, MATCH(J585, $E$5:$E$1433, 0)),"")</f>
        <v>11A4</v>
      </c>
      <c r="H585">
        <f>IF(J585&lt;&gt;"", INDEX($D$5:$D$1433, MATCH(J585, $E$5:$E$1433, 0)),"")</f>
        <v>0</v>
      </c>
      <c r="I585" t="str">
        <f>IFERROR(IF(J585&lt;&gt;"", INDEX($B$5:$B$1433, MATCH(J585, $E$5:$E$1433, 0)),""),"SAI")</f>
        <v>NGUYỄN NGỌC Ý</v>
      </c>
      <c r="J585">
        <v>32000692</v>
      </c>
      <c r="K585" t="str">
        <v xml:space="preserve"> 6:47:40 AM</v>
      </c>
      <c r="L585" t="str">
        <f>IFERROR(IF($N$5="Sáng",IF(MID(K585,2,7)-MID($L$2,2,7)&gt;0,"Trễ",""),IF(MID(K585,2,7)-MID($Q$2,2,7)&gt;0,"Trễ","")),"")</f>
        <v/>
      </c>
      <c r="M585">
        <f>IFERROR(IF($N$5="Sáng",MID(K585,2,7)-MID($L$2,2,7),MID(K585,2,7)-MID($Q$2,2,7)),"")</f>
        <v>-0.008564148148148154</v>
      </c>
      <c r="Q585" t="str">
        <f>IF(B585&lt;&gt;"",IF(AND(P585="",F585=""),"Không phép ",""),"")</f>
        <v xml:space="preserve">Không phép </v>
      </c>
      <c r="R585" t="str">
        <f>UPPER(B585)</f>
        <v>NGUYỄN CHÍ TÍN</v>
      </c>
      <c r="S585" t="str">
        <v>2025-2028</v>
      </c>
      <c r="T585" t="str">
        <f>IFERROR(IF(J585&lt;&gt;"", INDEX($S$5:$S$1433, MATCH(J585, $E$5:$E$1433, 0)),""),"")</f>
        <v>2025-2028</v>
      </c>
      <c r="U585">
        <v>40461</v>
      </c>
      <c r="V585">
        <f>IFERROR(IF(J585&lt;&gt;"", INDEX($U$5:$U$1433, MATCH(J585, $E$5:$E$1433, 0)),""),"")</f>
        <v>40494</v>
      </c>
      <c r="Y585">
        <f>Y584+10</f>
        <v>320005520</v>
      </c>
      <c r="Z585">
        <f>VALUE(LEFT(Y585,8))</f>
        <v>32000552</v>
      </c>
      <c r="AA585" t="str">
        <v>TÍN</v>
      </c>
    </row>
    <row r="586">
      <c r="A586">
        <f>IF(B586&lt;&gt;"",A585+1,"")</f>
        <v>582</v>
      </c>
      <c r="B586" t="str">
        <v>DANH HỮU TOÀN</v>
      </c>
      <c r="C586" t="str">
        <v>11A10</v>
      </c>
      <c r="E586">
        <v>32000558</v>
      </c>
      <c r="F586" t="str">
        <f>IFERROR(IF(VLOOKUP(E586,J:J,1,0)=E586,"X",""),"")</f>
        <v>X</v>
      </c>
      <c r="G586" t="str">
        <f>IF(J586&lt;&gt;"", INDEX($C$5:$C$1433, MATCH(J586, $E$5:$E$1433, 0)),"")</f>
        <v>12A7</v>
      </c>
      <c r="H586">
        <f>IF(J586&lt;&gt;"", INDEX($D$5:$D$1433, MATCH(J586, $E$5:$E$1433, 0)),"")</f>
        <v>0</v>
      </c>
      <c r="I586" t="str">
        <f>IFERROR(IF(J586&lt;&gt;"", INDEX($B$5:$B$1433, MATCH(J586, $E$5:$E$1433, 0)),""),"SAI")</f>
        <v>CAO NGUYỄN CÁT TƯỜNG</v>
      </c>
      <c r="J586">
        <v>32000305</v>
      </c>
      <c r="K586" t="str">
        <v xml:space="preserve"> 6:47:43 AM</v>
      </c>
      <c r="L586" t="str">
        <f>IFERROR(IF($N$5="Sáng",IF(MID(K586,2,7)-MID($L$2,2,7)&gt;0,"Trễ",""),IF(MID(K586,2,7)-MID($Q$2,2,7)&gt;0,"Trễ","")),"")</f>
        <v/>
      </c>
      <c r="M586">
        <f>IFERROR(IF($N$5="Sáng",MID(K586,2,7)-MID($L$2,2,7),MID(K586,2,7)-MID($Q$2,2,7)),"")</f>
        <v>-0.008529425925925926</v>
      </c>
      <c r="Q586" t="str">
        <f>IF(B586&lt;&gt;"",IF(AND(P586="",F586=""),"Không phép ",""),"")</f>
        <v/>
      </c>
      <c r="R586" t="str">
        <f>UPPER(B586)</f>
        <v>DANH HỮU TOÀN</v>
      </c>
      <c r="S586" t="str">
        <v>2025-2028</v>
      </c>
      <c r="T586" t="str">
        <f>IFERROR(IF(J586&lt;&gt;"", INDEX($S$5:$S$1433, MATCH(J586, $E$5:$E$1433, 0)),""),"")</f>
        <v>2024-2027</v>
      </c>
      <c r="U586" t="str">
        <v>26/02/2010</v>
      </c>
      <c r="V586" t="str">
        <f>IFERROR(IF(J586&lt;&gt;"", INDEX($U$5:$U$1433, MATCH(J586, $E$5:$E$1433, 0)),""),"")</f>
        <v>29/05/2009</v>
      </c>
      <c r="Y586">
        <f>Y585+10</f>
        <v>320005530</v>
      </c>
      <c r="Z586">
        <f>VALUE(LEFT(Y586,8))</f>
        <v>32000553</v>
      </c>
      <c r="AA586" t="str">
        <v>TOÀN</v>
      </c>
    </row>
    <row r="587">
      <c r="A587">
        <f>IF(B587&lt;&gt;"",A586+1,"")</f>
        <v>583</v>
      </c>
      <c r="B587" t="str">
        <v>LÊ CHÍ TOÀN</v>
      </c>
      <c r="C587" t="str">
        <v>11A10</v>
      </c>
      <c r="E587">
        <v>32000559</v>
      </c>
      <c r="F587" t="str">
        <f>IFERROR(IF(VLOOKUP(E587,J:J,1,0)=E587,"X",""),"")</f>
        <v>X</v>
      </c>
      <c r="G587" t="str">
        <f>IF(J587&lt;&gt;"", INDEX($C$5:$C$1433, MATCH(J587, $E$5:$E$1433, 0)),"")</f>
        <v>12A7</v>
      </c>
      <c r="H587">
        <f>IF(J587&lt;&gt;"", INDEX($D$5:$D$1433, MATCH(J587, $E$5:$E$1433, 0)),"")</f>
        <v>0</v>
      </c>
      <c r="I587" t="str">
        <f>IFERROR(IF(J587&lt;&gt;"", INDEX($B$5:$B$1433, MATCH(J587, $E$5:$E$1433, 0)),""),"SAI")</f>
        <v>CAO NGUYỄN CÁT TƯỜNG</v>
      </c>
      <c r="J587">
        <v>32000305</v>
      </c>
      <c r="K587" t="str">
        <v xml:space="preserve"> 6:47:43 AM</v>
      </c>
      <c r="L587" t="str">
        <f>IFERROR(IF($N$5="Sáng",IF(MID(K587,2,7)-MID($L$2,2,7)&gt;0,"Trễ",""),IF(MID(K587,2,7)-MID($Q$2,2,7)&gt;0,"Trễ","")),"")</f>
        <v/>
      </c>
      <c r="M587">
        <f>IFERROR(IF($N$5="Sáng",MID(K587,2,7)-MID($L$2,2,7),MID(K587,2,7)-MID($Q$2,2,7)),"")</f>
        <v>-0.008529425925925926</v>
      </c>
      <c r="Q587" t="str">
        <f>IF(B587&lt;&gt;"",IF(AND(P587="",F587=""),"Không phép ",""),"")</f>
        <v/>
      </c>
      <c r="R587" t="str">
        <f>UPPER(B587)</f>
        <v>LÊ CHÍ TOÀN</v>
      </c>
      <c r="S587" t="str">
        <v>2025-2028</v>
      </c>
      <c r="T587" t="str">
        <f>IFERROR(IF(J587&lt;&gt;"", INDEX($S$5:$S$1433, MATCH(J587, $E$5:$E$1433, 0)),""),"")</f>
        <v>2024-2027</v>
      </c>
      <c r="U587">
        <v>40061</v>
      </c>
      <c r="V587" t="str">
        <f>IFERROR(IF(J587&lt;&gt;"", INDEX($U$5:$U$1433, MATCH(J587, $E$5:$E$1433, 0)),""),"")</f>
        <v>29/05/2009</v>
      </c>
      <c r="Y587">
        <f>Y586+10</f>
        <v>320005540</v>
      </c>
      <c r="Z587">
        <f>VALUE(LEFT(Y587,8))</f>
        <v>32000554</v>
      </c>
      <c r="AA587" t="str">
        <v>TOÀN</v>
      </c>
    </row>
    <row r="588">
      <c r="A588">
        <f>IF(B588&lt;&gt;"",A587+1,"")</f>
        <v>584</v>
      </c>
      <c r="B588" t="str">
        <v>DƯƠNG MỸ TRÂN</v>
      </c>
      <c r="C588" t="str">
        <v>11A10</v>
      </c>
      <c r="E588">
        <v>32000560</v>
      </c>
      <c r="F588" t="str">
        <f>IFERROR(IF(VLOOKUP(E588,J:J,1,0)=E588,"X",""),"")</f>
        <v>X</v>
      </c>
      <c r="G588" t="str">
        <f>IF(J588&lt;&gt;"", INDEX($C$5:$C$1433, MATCH(J588, $E$5:$E$1433, 0)),"")</f>
        <v>11A10</v>
      </c>
      <c r="H588">
        <f>IF(J588&lt;&gt;"", INDEX($D$5:$D$1433, MATCH(J588, $E$5:$E$1433, 0)),"")</f>
        <v>0</v>
      </c>
      <c r="I588" t="str">
        <f>IFERROR(IF(J588&lt;&gt;"", INDEX($B$5:$B$1433, MATCH(J588, $E$5:$E$1433, 0)),""),"SAI")</f>
        <v>LÂM GIA HÂN</v>
      </c>
      <c r="J588">
        <v>32000528</v>
      </c>
      <c r="K588" t="str">
        <v xml:space="preserve"> 6:47:48 AM</v>
      </c>
      <c r="L588" t="str">
        <f>IFERROR(IF($N$5="Sáng",IF(MID(K588,2,7)-MID($L$2,2,7)&gt;0,"Trễ",""),IF(MID(K588,2,7)-MID($Q$2,2,7)&gt;0,"Trễ","")),"")</f>
        <v/>
      </c>
      <c r="M588">
        <f>IFERROR(IF($N$5="Sáng",MID(K588,2,7)-MID($L$2,2,7),MID(K588,2,7)-MID($Q$2,2,7)),"")</f>
        <v>-0.00847155555555551</v>
      </c>
      <c r="Q588" t="str">
        <f>IF(B588&lt;&gt;"",IF(AND(P588="",F588=""),"Không phép ",""),"")</f>
        <v/>
      </c>
      <c r="R588" t="str">
        <f>UPPER(B588)</f>
        <v>DƯƠNG MỸ TRÂN</v>
      </c>
      <c r="S588" t="str">
        <v>2025-2028</v>
      </c>
      <c r="T588" t="str">
        <f>IFERROR(IF(J588&lt;&gt;"", INDEX($S$5:$S$1433, MATCH(J588, $E$5:$E$1433, 0)),""),"")</f>
        <v>2025-2028</v>
      </c>
      <c r="U588">
        <v>40455</v>
      </c>
      <c r="V588">
        <f>IFERROR(IF(J588&lt;&gt;"", INDEX($U$5:$U$1433, MATCH(J588, $E$5:$E$1433, 0)),""),"")</f>
        <v>40400</v>
      </c>
      <c r="Y588">
        <f>Y587+10</f>
        <v>320005550</v>
      </c>
      <c r="Z588">
        <f>VALUE(LEFT(Y588,8))</f>
        <v>32000555</v>
      </c>
      <c r="AA588" t="str">
        <v>TRÂN</v>
      </c>
    </row>
    <row r="589">
      <c r="A589">
        <f>IF(B589&lt;&gt;"",A588+1,"")</f>
        <v>585</v>
      </c>
      <c r="B589" t="str">
        <v>PHAN THỊ MỸ TRANG</v>
      </c>
      <c r="C589" t="str">
        <v>11A10</v>
      </c>
      <c r="E589">
        <v>32000561</v>
      </c>
      <c r="F589" t="str">
        <f>IFERROR(IF(VLOOKUP(E589,J:J,1,0)=E589,"X",""),"")</f>
        <v>X</v>
      </c>
      <c r="G589" t="str">
        <f>IF(J589&lt;&gt;"", INDEX($C$5:$C$1433, MATCH(J589, $E$5:$E$1433, 0)),"")</f>
        <v>11A10</v>
      </c>
      <c r="H589">
        <f>IF(J589&lt;&gt;"", INDEX($D$5:$D$1433, MATCH(J589, $E$5:$E$1433, 0)),"")</f>
        <v>0</v>
      </c>
      <c r="I589" t="str">
        <f>IFERROR(IF(J589&lt;&gt;"", INDEX($B$5:$B$1433, MATCH(J589, $E$5:$E$1433, 0)),""),"SAI")</f>
        <v>LÂM GIA HÂN</v>
      </c>
      <c r="J589">
        <v>32000528</v>
      </c>
      <c r="K589" t="str">
        <v xml:space="preserve"> 6:47:49 AM</v>
      </c>
      <c r="L589" t="str">
        <f>IFERROR(IF($N$5="Sáng",IF(MID(K589,2,7)-MID($L$2,2,7)&gt;0,"Trễ",""),IF(MID(K589,2,7)-MID($Q$2,2,7)&gt;0,"Trễ","")),"")</f>
        <v/>
      </c>
      <c r="M589">
        <f>IFERROR(IF($N$5="Sáng",MID(K589,2,7)-MID($L$2,2,7),MID(K589,2,7)-MID($Q$2,2,7)),"")</f>
        <v>-0.008459981481481471</v>
      </c>
      <c r="Q589" t="str">
        <f>IF(B589&lt;&gt;"",IF(AND(P589="",F589=""),"Không phép ",""),"")</f>
        <v/>
      </c>
      <c r="R589" t="str">
        <f>UPPER(B589)</f>
        <v>PHAN THỊ MỸ TRANG</v>
      </c>
      <c r="S589" t="str">
        <v>2025-2028</v>
      </c>
      <c r="T589" t="str">
        <f>IFERROR(IF(J589&lt;&gt;"", INDEX($S$5:$S$1433, MATCH(J589, $E$5:$E$1433, 0)),""),"")</f>
        <v>2025-2028</v>
      </c>
      <c r="U589" t="str">
        <v>16/10/2010</v>
      </c>
      <c r="V589">
        <f>IFERROR(IF(J589&lt;&gt;"", INDEX($U$5:$U$1433, MATCH(J589, $E$5:$E$1433, 0)),""),"")</f>
        <v>40400</v>
      </c>
      <c r="Y589">
        <f>Y588+10</f>
        <v>320005560</v>
      </c>
      <c r="Z589">
        <f>VALUE(LEFT(Y589,8))</f>
        <v>32000556</v>
      </c>
      <c r="AA589" t="str">
        <v>TRANG</v>
      </c>
    </row>
    <row r="590">
      <c r="A590">
        <f>IF(B590&lt;&gt;"",A589+1,"")</f>
        <v>586</v>
      </c>
      <c r="B590" t="str">
        <v>HUỲNH NHỰT TRƯỜNG</v>
      </c>
      <c r="C590" t="str">
        <v>11A10</v>
      </c>
      <c r="E590">
        <v>32000563</v>
      </c>
      <c r="F590" t="str">
        <f>IFERROR(IF(VLOOKUP(E590,J:J,1,0)=E590,"X",""),"")</f>
        <v/>
      </c>
      <c r="G590" t="str">
        <f>IF(J590&lt;&gt;"", INDEX($C$5:$C$1433, MATCH(J590, $E$5:$E$1433, 0)),"")</f>
        <v>11A2</v>
      </c>
      <c r="H590">
        <f>IF(J590&lt;&gt;"", INDEX($D$5:$D$1433, MATCH(J590, $E$5:$E$1433, 0)),"")</f>
        <v>0</v>
      </c>
      <c r="I590" t="str">
        <f>IFERROR(IF(J590&lt;&gt;"", INDEX($B$5:$B$1433, MATCH(J590, $E$5:$E$1433, 0)),""),"SAI")</f>
        <v>VÕ THỊ CẨM NGỌC</v>
      </c>
      <c r="J590">
        <v>32000592</v>
      </c>
      <c r="K590" t="str">
        <v xml:space="preserve"> 6:47:50 AM</v>
      </c>
      <c r="L590" t="str">
        <f>IFERROR(IF($N$5="Sáng",IF(MID(K590,2,7)-MID($L$2,2,7)&gt;0,"Trễ",""),IF(MID(K590,2,7)-MID($Q$2,2,7)&gt;0,"Trễ","")),"")</f>
        <v/>
      </c>
      <c r="M590">
        <f>IFERROR(IF($N$5="Sáng",MID(K590,2,7)-MID($L$2,2,7),MID(K590,2,7)-MID($Q$2,2,7)),"")</f>
        <v>-0.008448407407407377</v>
      </c>
      <c r="Q590" t="str">
        <f>IF(B590&lt;&gt;"",IF(AND(P590="",F590=""),"Không phép ",""),"")</f>
        <v xml:space="preserve">Không phép </v>
      </c>
      <c r="R590" t="str">
        <f>UPPER(B590)</f>
        <v>HUỲNH NHỰT TRƯỜNG</v>
      </c>
      <c r="S590" t="str">
        <v>2025-2028</v>
      </c>
      <c r="T590" t="str">
        <f>IFERROR(IF(J590&lt;&gt;"", INDEX($S$5:$S$1433, MATCH(J590, $E$5:$E$1433, 0)),""),"")</f>
        <v>2025-2028</v>
      </c>
      <c r="U590" t="str">
        <v>26/10/2008</v>
      </c>
      <c r="V590">
        <f>IFERROR(IF(J590&lt;&gt;"", INDEX($U$5:$U$1433, MATCH(J590, $E$5:$E$1433, 0)),""),"")</f>
        <v>40186</v>
      </c>
      <c r="Y590">
        <f>Y589+10</f>
        <v>320005570</v>
      </c>
      <c r="Z590">
        <f>VALUE(LEFT(Y590,8))</f>
        <v>32000557</v>
      </c>
      <c r="AA590" t="str">
        <v>TRƯỜNG</v>
      </c>
    </row>
    <row r="591">
      <c r="A591">
        <f>IF(B591&lt;&gt;"",A590+1,"")</f>
        <v>587</v>
      </c>
      <c r="B591" t="str">
        <v>DANH ÚT</v>
      </c>
      <c r="C591" t="str">
        <v>11A10</v>
      </c>
      <c r="E591">
        <v>32000564</v>
      </c>
      <c r="F591" t="str">
        <f>IFERROR(IF(VLOOKUP(E591,J:J,1,0)=E591,"X",""),"")</f>
        <v/>
      </c>
      <c r="G591" t="str">
        <f>IF(J591&lt;&gt;"", INDEX($C$5:$C$1433, MATCH(J591, $E$5:$E$1433, 0)),"")</f>
        <v>11A2</v>
      </c>
      <c r="H591">
        <f>IF(J591&lt;&gt;"", INDEX($D$5:$D$1433, MATCH(J591, $E$5:$E$1433, 0)),"")</f>
        <v>0</v>
      </c>
      <c r="I591" t="str">
        <f>IFERROR(IF(J591&lt;&gt;"", INDEX($B$5:$B$1433, MATCH(J591, $E$5:$E$1433, 0)),""),"SAI")</f>
        <v>NGUYỄN TẤN TRIỂN</v>
      </c>
      <c r="J591">
        <v>32000607</v>
      </c>
      <c r="K591" t="str">
        <v xml:space="preserve"> 6:47:52 AM</v>
      </c>
      <c r="L591" t="str">
        <f>IFERROR(IF($N$5="Sáng",IF(MID(K591,2,7)-MID($L$2,2,7)&gt;0,"Trễ",""),IF(MID(K591,2,7)-MID($Q$2,2,7)&gt;0,"Trễ","")),"")</f>
        <v/>
      </c>
      <c r="M591">
        <f>IFERROR(IF($N$5="Sáng",MID(K591,2,7)-MID($L$2,2,7),MID(K591,2,7)-MID($Q$2,2,7)),"")</f>
        <v>-0.008425259259259243</v>
      </c>
      <c r="Q591" t="str">
        <f>IF(B591&lt;&gt;"",IF(AND(P591="",F591=""),"Không phép ",""),"")</f>
        <v xml:space="preserve">Không phép </v>
      </c>
      <c r="R591" t="str">
        <f>UPPER(B591)</f>
        <v>DANH ÚT</v>
      </c>
      <c r="S591" t="str">
        <v>2025-2028</v>
      </c>
      <c r="T591" t="str">
        <f>IFERROR(IF(J591&lt;&gt;"", INDEX($S$5:$S$1433, MATCH(J591, $E$5:$E$1433, 0)),""),"")</f>
        <v>2025-2028</v>
      </c>
      <c r="U591" t="str">
        <v>25/9/2010</v>
      </c>
      <c r="V591" t="str">
        <f>IFERROR(IF(J591&lt;&gt;"", INDEX($U$5:$U$1433, MATCH(J591, $E$5:$E$1433, 0)),""),"")</f>
        <v>26/02/2010</v>
      </c>
      <c r="Y591">
        <f>Y590+10</f>
        <v>320005580</v>
      </c>
      <c r="Z591">
        <f>VALUE(LEFT(Y591,8))</f>
        <v>32000558</v>
      </c>
      <c r="AA591" t="str">
        <v>ÚT</v>
      </c>
    </row>
    <row r="592">
      <c r="A592">
        <f>IF(B592&lt;&gt;"",A591+1,"")</f>
        <v>588</v>
      </c>
      <c r="B592" t="str">
        <v>TRẦN PHÚC VINH</v>
      </c>
      <c r="C592" t="str">
        <v>11A10</v>
      </c>
      <c r="E592">
        <v>32000565</v>
      </c>
      <c r="F592" t="str">
        <f>IFERROR(IF(VLOOKUP(E592,J:J,1,0)=E592,"X",""),"")</f>
        <v>X</v>
      </c>
      <c r="G592" t="str">
        <f>IF(J592&lt;&gt;"", INDEX($C$5:$C$1433, MATCH(J592, $E$5:$E$1433, 0)),"")</f>
        <v>12A11</v>
      </c>
      <c r="H592">
        <f>IF(J592&lt;&gt;"", INDEX($D$5:$D$1433, MATCH(J592, $E$5:$E$1433, 0)),"")</f>
        <v>0</v>
      </c>
      <c r="I592" t="str">
        <f>IFERROR(IF(J592&lt;&gt;"", INDEX($B$5:$B$1433, MATCH(J592, $E$5:$E$1433, 0)),""),"SAI")</f>
        <v>NGUYỄN THỊ ÁI VY</v>
      </c>
      <c r="J592">
        <v>32000477</v>
      </c>
      <c r="K592" t="str">
        <v xml:space="preserve"> 6:47:54 AM</v>
      </c>
      <c r="L592" t="str">
        <f>IFERROR(IF($N$5="Sáng",IF(MID(K592,2,7)-MID($L$2,2,7)&gt;0,"Trễ",""),IF(MID(K592,2,7)-MID($Q$2,2,7)&gt;0,"Trễ","")),"")</f>
        <v/>
      </c>
      <c r="M592">
        <f>IFERROR(IF($N$5="Sáng",MID(K592,2,7)-MID($L$2,2,7),MID(K592,2,7)-MID($Q$2,2,7)),"")</f>
        <v>-0.008402111111111055</v>
      </c>
      <c r="Q592" t="str">
        <f>IF(B592&lt;&gt;"",IF(AND(P592="",F592=""),"Không phép ",""),"")</f>
        <v/>
      </c>
      <c r="R592" t="str">
        <f>UPPER(B592)</f>
        <v>TRẦN PHÚC VINH</v>
      </c>
      <c r="S592" t="str">
        <v>2025-2028</v>
      </c>
      <c r="T592" t="str">
        <f>IFERROR(IF(J592&lt;&gt;"", INDEX($S$5:$S$1433, MATCH(J592, $E$5:$E$1433, 0)),""),"")</f>
        <v>2024-2027</v>
      </c>
      <c r="U592" t="str">
        <v>23/11/2010</v>
      </c>
      <c r="V592" t="str">
        <f>IFERROR(IF(J592&lt;&gt;"", INDEX($U$5:$U$1433, MATCH(J592, $E$5:$E$1433, 0)),""),"")</f>
        <v>26/02/2009</v>
      </c>
      <c r="Y592">
        <f>Y591+10</f>
        <v>320005590</v>
      </c>
      <c r="Z592">
        <f>VALUE(LEFT(Y592,8))</f>
        <v>32000559</v>
      </c>
      <c r="AA592" t="str">
        <v>VINH</v>
      </c>
    </row>
    <row r="593">
      <c r="A593">
        <f>IF(B593&lt;&gt;"",A592+1,"")</f>
        <v>589</v>
      </c>
      <c r="B593" t="str">
        <v>TRẦN THỊ TƯỜNG VY</v>
      </c>
      <c r="C593" t="str">
        <v>11A10</v>
      </c>
      <c r="E593">
        <v>32000566</v>
      </c>
      <c r="F593" t="str">
        <f>IFERROR(IF(VLOOKUP(E593,J:J,1,0)=E593,"X",""),"")</f>
        <v/>
      </c>
      <c r="G593" t="str">
        <f>IF(J593&lt;&gt;"", INDEX($C$5:$C$1433, MATCH(J593, $E$5:$E$1433, 0)),"")</f>
        <v>12A10</v>
      </c>
      <c r="H593">
        <f>IF(J593&lt;&gt;"", INDEX($D$5:$D$1433, MATCH(J593, $E$5:$E$1433, 0)),"")</f>
        <v>0</v>
      </c>
      <c r="I593" t="str">
        <f>IFERROR(IF(J593&lt;&gt;"", INDEX($B$5:$B$1433, MATCH(J593, $E$5:$E$1433, 0)),""),"SAI")</f>
        <v>TRẦN NGUYỄN HOÀNG NGUYÊN</v>
      </c>
      <c r="J593">
        <v>32000424</v>
      </c>
      <c r="K593" t="str">
        <v xml:space="preserve"> 6:47:56 AM</v>
      </c>
      <c r="L593" t="str">
        <f>IFERROR(IF($N$5="Sáng",IF(MID(K593,2,7)-MID($L$2,2,7)&gt;0,"Trễ",""),IF(MID(K593,2,7)-MID($Q$2,2,7)&gt;0,"Trễ","")),"")</f>
        <v/>
      </c>
      <c r="M593">
        <f>IFERROR(IF($N$5="Sáng",MID(K593,2,7)-MID($L$2,2,7),MID(K593,2,7)-MID($Q$2,2,7)),"")</f>
        <v>-0.008378962962962977</v>
      </c>
      <c r="Q593" t="str">
        <f>IF(B593&lt;&gt;"",IF(AND(P593="",F593=""),"Không phép ",""),"")</f>
        <v xml:space="preserve">Không phép </v>
      </c>
      <c r="R593" t="str">
        <f>UPPER(B593)</f>
        <v>TRẦN THỊ TƯỜNG VY</v>
      </c>
      <c r="S593" t="str">
        <v>2025-2028</v>
      </c>
      <c r="T593" t="str">
        <f>IFERROR(IF(J593&lt;&gt;"", INDEX($S$5:$S$1433, MATCH(J593, $E$5:$E$1433, 0)),""),"")</f>
        <v>2024-2027</v>
      </c>
      <c r="U593" t="str">
        <v>25/11/2010</v>
      </c>
      <c r="V593" t="str">
        <f>IFERROR(IF(J593&lt;&gt;"", INDEX($U$5:$U$1433, MATCH(J593, $E$5:$E$1433, 0)),""),"")</f>
        <v>20/09/2009</v>
      </c>
      <c r="Y593">
        <f>Y592+10</f>
        <v>320005600</v>
      </c>
      <c r="Z593">
        <f>VALUE(LEFT(Y593,8))</f>
        <v>32000560</v>
      </c>
      <c r="AA593" t="str">
        <v>VY</v>
      </c>
    </row>
    <row r="594">
      <c r="A594">
        <f>IF(B594&lt;&gt;"",A593+1,"")</f>
        <v>590</v>
      </c>
      <c r="B594" t="str">
        <v>LÊ THÚY AN</v>
      </c>
      <c r="C594" t="str">
        <v>11A2</v>
      </c>
      <c r="E594">
        <v>32000567</v>
      </c>
      <c r="F594" t="str">
        <f>IFERROR(IF(VLOOKUP(E594,J:J,1,0)=E594,"X",""),"")</f>
        <v/>
      </c>
      <c r="G594" t="str">
        <f>IF(J594&lt;&gt;"", INDEX($C$5:$C$1433, MATCH(J594, $E$5:$E$1433, 0)),"")</f>
        <v>10A6</v>
      </c>
      <c r="H594">
        <f>IF(J594&lt;&gt;"", INDEX($D$5:$D$1433, MATCH(J594, $E$5:$E$1433, 0)),"")</f>
        <v>33000354</v>
      </c>
      <c r="I594" t="str">
        <f>IFERROR(IF(J594&lt;&gt;"", INDEX($B$5:$B$1433, MATCH(J594, $E$5:$E$1433, 0)),""),"SAI")</f>
        <v>DANH CHÍ TÀI</v>
      </c>
      <c r="J594">
        <v>18648667</v>
      </c>
      <c r="K594" t="str">
        <v xml:space="preserve"> 3:56:51 PM</v>
      </c>
      <c r="L594" t="str">
        <f>IFERROR(IF($N$5="Sáng",IF(MID(K594,2,7)-MID($L$2,2,7)&gt;0,"Trễ",""),IF(MID(K594,2,7)-MID($Q$2,2,7)&gt;0,"Trễ","")),"")</f>
        <v/>
      </c>
      <c r="M594">
        <f>IFERROR(IF($N$5="Sáng",MID(K594,2,7)-MID($L$2,2,7),MID(K594,2,7)-MID($Q$2,2,7)),"")</f>
        <v>-0.12718683333333333</v>
      </c>
      <c r="Q594" t="str">
        <f>IF(B594&lt;&gt;"",IF(AND(P594="",F594=""),"Không phép ",""),"")</f>
        <v xml:space="preserve">Không phép </v>
      </c>
      <c r="R594" t="str">
        <f>UPPER(B594)</f>
        <v>LÊ THÚY AN</v>
      </c>
      <c r="S594" t="str">
        <v>2025-2028</v>
      </c>
      <c r="T594" t="str">
        <f>IFERROR(IF(J594&lt;&gt;"", INDEX($S$5:$S$1433, MATCH(J594, $E$5:$E$1433, 0)),""),"")</f>
        <v>2026-2029</v>
      </c>
      <c r="U594" t="str">
        <v>17/02/2010</v>
      </c>
      <c r="V594" t="str">
        <f>IFERROR(IF(J594&lt;&gt;"", INDEX($U$5:$U$1433, MATCH(J594, $E$5:$E$1433, 0)),""),"")</f>
        <v>01/3/2011</v>
      </c>
      <c r="Y594">
        <f>Y593+10</f>
        <v>320005610</v>
      </c>
      <c r="Z594">
        <f>VALUE(LEFT(Y594,8))</f>
        <v>32000561</v>
      </c>
      <c r="AA594" t="str">
        <v>AN</v>
      </c>
    </row>
    <row r="595">
      <c r="A595">
        <f>IF(B595&lt;&gt;"",A594+1,"")</f>
        <v>591</v>
      </c>
      <c r="B595" t="str">
        <v>VÕ THÚY AN</v>
      </c>
      <c r="C595" t="str">
        <v>11A2</v>
      </c>
      <c r="E595">
        <v>32000568</v>
      </c>
      <c r="F595" t="str">
        <f>IFERROR(IF(VLOOKUP(E595,J:J,1,0)=E595,"X",""),"")</f>
        <v/>
      </c>
      <c r="G595" t="str">
        <f>IF(J595&lt;&gt;"", INDEX($C$5:$C$1433, MATCH(J595, $E$5:$E$1433, 0)),"")</f>
        <v>10A6</v>
      </c>
      <c r="H595">
        <f>IF(J595&lt;&gt;"", INDEX($D$5:$D$1433, MATCH(J595, $E$5:$E$1433, 0)),"")</f>
        <v>33000331</v>
      </c>
      <c r="I595" t="str">
        <f>IFERROR(IF(J595&lt;&gt;"", INDEX($B$5:$B$1433, MATCH(J595, $E$5:$E$1433, 0)),""),"SAI")</f>
        <v>TRƯƠNG NHẬT HOÀNG</v>
      </c>
      <c r="J595">
        <v>19601803</v>
      </c>
      <c r="K595" t="str">
        <v xml:space="preserve"> 3:56:54 PM</v>
      </c>
      <c r="L595" t="str">
        <f>IFERROR(IF($N$5="Sáng",IF(MID(K595,2,7)-MID($L$2,2,7)&gt;0,"Trễ",""),IF(MID(K595,2,7)-MID($Q$2,2,7)&gt;0,"Trễ","")),"")</f>
        <v/>
      </c>
      <c r="M595">
        <f>IFERROR(IF($N$5="Sáng",MID(K595,2,7)-MID($L$2,2,7),MID(K595,2,7)-MID($Q$2,2,7)),"")</f>
        <v>-0.1271521111111111</v>
      </c>
      <c r="Q595" t="str">
        <f>IF(B595&lt;&gt;"",IF(AND(P595="",F595=""),"Không phép ",""),"")</f>
        <v xml:space="preserve">Không phép </v>
      </c>
      <c r="R595" t="str">
        <f>UPPER(B595)</f>
        <v>VÕ THÚY AN</v>
      </c>
      <c r="S595" t="str">
        <v>2025-2028</v>
      </c>
      <c r="T595" t="str">
        <f>IFERROR(IF(J595&lt;&gt;"", INDEX($S$5:$S$1433, MATCH(J595, $E$5:$E$1433, 0)),""),"")</f>
        <v>2026-2029</v>
      </c>
      <c r="U595" t="str">
        <v>15/11/2010</v>
      </c>
      <c r="V595" t="str">
        <f>IFERROR(IF(J595&lt;&gt;"", INDEX($U$5:$U$1433, MATCH(J595, $E$5:$E$1433, 0)),""),"")</f>
        <v>11/8/2011</v>
      </c>
      <c r="Y595">
        <f>Y594+10</f>
        <v>320005620</v>
      </c>
      <c r="Z595">
        <f>VALUE(LEFT(Y595,8))</f>
        <v>32000562</v>
      </c>
      <c r="AA595" t="str">
        <v>AN</v>
      </c>
    </row>
    <row r="596">
      <c r="A596">
        <f>IF(B596&lt;&gt;"",A595+1,"")</f>
        <v>592</v>
      </c>
      <c r="B596" t="str">
        <v>NGUYỄN THANH ANH</v>
      </c>
      <c r="C596" t="str">
        <v>11A2</v>
      </c>
      <c r="E596">
        <v>32000569</v>
      </c>
      <c r="F596" t="str">
        <f>IFERROR(IF(VLOOKUP(E596,J:J,1,0)=E596,"X",""),"")</f>
        <v>X</v>
      </c>
      <c r="G596" t="str">
        <f>IF(J596&lt;&gt;"", INDEX($C$5:$C$1433, MATCH(J596, $E$5:$E$1433, 0)),"")</f>
        <v/>
      </c>
      <c r="H596" t="str">
        <f>IF(J596&lt;&gt;"", INDEX($D$5:$D$1433, MATCH(J596, $E$5:$E$1433, 0)),"")</f>
        <v/>
      </c>
      <c r="I596" t="str">
        <f>IFERROR(IF(J596&lt;&gt;"", INDEX($B$5:$B$1433, MATCH(J596, $E$5:$E$1433, 0)),""),"SAI")</f>
        <v/>
      </c>
      <c r="L596" t="str">
        <f>IFERROR(IF($N$5="Sáng",IF(MID(K596,2,7)-MID($L$2,2,7)&gt;0,"Trễ",""),IF(MID(K596,2,7)-MID($Q$2,2,7)&gt;0,"Trễ","")),"")</f>
        <v/>
      </c>
      <c r="M596" t="str">
        <f>IFERROR(IF($N$5="Sáng",MID(K596,2,7)-MID($L$2,2,7),MID(K596,2,7)-MID($Q$2,2,7)),"")</f>
        <v/>
      </c>
      <c r="Q596" t="str">
        <f>IF(B596&lt;&gt;"",IF(AND(P596="",F596=""),"Không phép ",""),"")</f>
        <v/>
      </c>
      <c r="R596" t="str">
        <f>UPPER(B596)</f>
        <v>NGUYỄN THANH ANH</v>
      </c>
      <c r="S596" t="str">
        <v>2025-2028</v>
      </c>
      <c r="T596" t="str">
        <f>IFERROR(IF(J596&lt;&gt;"", INDEX($S$5:$S$1433, MATCH(J596, $E$5:$E$1433, 0)),""),"")</f>
        <v/>
      </c>
      <c r="U596" t="str">
        <v>29/7/2010</v>
      </c>
      <c r="V596" t="str">
        <f>IFERROR(IF(J596&lt;&gt;"", INDEX($U$5:$U$1433, MATCH(J596, $E$5:$E$1433, 0)),""),"")</f>
        <v/>
      </c>
      <c r="Y596">
        <f>Y595+10</f>
        <v>320005630</v>
      </c>
      <c r="Z596">
        <f>VALUE(LEFT(Y596,8))</f>
        <v>32000563</v>
      </c>
      <c r="AA596" t="str">
        <v>ANH</v>
      </c>
    </row>
    <row r="597">
      <c r="A597">
        <f>IF(B597&lt;&gt;"",A596+1,"")</f>
        <v>593</v>
      </c>
      <c r="B597" t="str">
        <v>VÕ HỒNG ANH</v>
      </c>
      <c r="C597" t="str">
        <v>11A2</v>
      </c>
      <c r="E597">
        <v>32000570</v>
      </c>
      <c r="F597" t="str">
        <f>IFERROR(IF(VLOOKUP(E597,J:J,1,0)=E597,"X",""),"")</f>
        <v>X</v>
      </c>
      <c r="G597" t="str">
        <f>IF(J597&lt;&gt;"", INDEX($C$5:$C$1433, MATCH(J597, $E$5:$E$1433, 0)),"")</f>
        <v/>
      </c>
      <c r="H597" t="str">
        <f>IF(J597&lt;&gt;"", INDEX($D$5:$D$1433, MATCH(J597, $E$5:$E$1433, 0)),"")</f>
        <v/>
      </c>
      <c r="I597" t="str">
        <f>IFERROR(IF(J597&lt;&gt;"", INDEX($B$5:$B$1433, MATCH(J597, $E$5:$E$1433, 0)),""),"SAI")</f>
        <v/>
      </c>
      <c r="L597" t="str">
        <f>IFERROR(IF($N$5="Sáng",IF(MID(K597,2,7)-MID($L$2,2,7)&gt;0,"Trễ",""),IF(MID(K597,2,7)-MID($Q$2,2,7)&gt;0,"Trễ","")),"")</f>
        <v/>
      </c>
      <c r="M597" t="str">
        <f>IFERROR(IF($N$5="Sáng",MID(K597,2,7)-MID($L$2,2,7),MID(K597,2,7)-MID($Q$2,2,7)),"")</f>
        <v/>
      </c>
      <c r="Q597" t="str">
        <f>IF(B597&lt;&gt;"",IF(AND(P597="",F597=""),"Không phép ",""),"")</f>
        <v/>
      </c>
      <c r="R597" t="str">
        <f>UPPER(B597)</f>
        <v>VÕ HỒNG ANH</v>
      </c>
      <c r="S597" t="str">
        <v>2025-2028</v>
      </c>
      <c r="T597" t="str">
        <f>IFERROR(IF(J597&lt;&gt;"", INDEX($S$5:$S$1433, MATCH(J597, $E$5:$E$1433, 0)),""),"")</f>
        <v/>
      </c>
      <c r="U597">
        <v>40274</v>
      </c>
      <c r="V597" t="str">
        <f>IFERROR(IF(J597&lt;&gt;"", INDEX($U$5:$U$1433, MATCH(J597, $E$5:$E$1433, 0)),""),"")</f>
        <v/>
      </c>
      <c r="Y597">
        <f>Y596+10</f>
        <v>320005640</v>
      </c>
      <c r="Z597">
        <f>VALUE(LEFT(Y597,8))</f>
        <v>32000564</v>
      </c>
      <c r="AA597" t="str">
        <v>ANH</v>
      </c>
    </row>
    <row r="598">
      <c r="A598">
        <f>IF(B598&lt;&gt;"",A597+1,"")</f>
        <v>594</v>
      </c>
      <c r="B598" t="str">
        <v>PHẠM TRẦN THANH BÌNH</v>
      </c>
      <c r="C598" t="str">
        <v>11A2</v>
      </c>
      <c r="E598">
        <v>32000571</v>
      </c>
      <c r="F598" t="str">
        <f>IFERROR(IF(VLOOKUP(E598,J:J,1,0)=E598,"X",""),"")</f>
        <v/>
      </c>
      <c r="G598" t="str">
        <f>IF(J598&lt;&gt;"", INDEX($C$5:$C$1433, MATCH(J598, $E$5:$E$1433, 0)),"")</f>
        <v/>
      </c>
      <c r="H598" t="str">
        <f>IF(J598&lt;&gt;"", INDEX($D$5:$D$1433, MATCH(J598, $E$5:$E$1433, 0)),"")</f>
        <v/>
      </c>
      <c r="I598" t="str">
        <f>IFERROR(IF(J598&lt;&gt;"", INDEX($B$5:$B$1433, MATCH(J598, $E$5:$E$1433, 0)),""),"SAI")</f>
        <v/>
      </c>
      <c r="L598" t="str">
        <f>IFERROR(IF($N$5="Sáng",IF(MID(K598,2,7)-MID($L$2,2,7)&gt;0,"Trễ",""),IF(MID(K598,2,7)-MID($Q$2,2,7)&gt;0,"Trễ","")),"")</f>
        <v/>
      </c>
      <c r="M598" t="str">
        <f>IFERROR(IF($N$5="Sáng",MID(K598,2,7)-MID($L$2,2,7),MID(K598,2,7)-MID($Q$2,2,7)),"")</f>
        <v/>
      </c>
      <c r="Q598" t="str">
        <f>IF(B598&lt;&gt;"",IF(AND(P598="",F598=""),"Không phép ",""),"")</f>
        <v xml:space="preserve">Không phép </v>
      </c>
      <c r="R598" t="str">
        <f>UPPER(B598)</f>
        <v>PHẠM TRẦN THANH BÌNH</v>
      </c>
      <c r="S598" t="str">
        <v>2025-2028</v>
      </c>
      <c r="T598" t="str">
        <f>IFERROR(IF(J598&lt;&gt;"", INDEX($S$5:$S$1433, MATCH(J598, $E$5:$E$1433, 0)),""),"")</f>
        <v/>
      </c>
      <c r="U598" t="str">
        <v>22/7/2010</v>
      </c>
      <c r="V598" t="str">
        <f>IFERROR(IF(J598&lt;&gt;"", INDEX($U$5:$U$1433, MATCH(J598, $E$5:$E$1433, 0)),""),"")</f>
        <v/>
      </c>
      <c r="Y598">
        <f>Y597+10</f>
        <v>320005650</v>
      </c>
      <c r="Z598">
        <f>VALUE(LEFT(Y598,8))</f>
        <v>32000565</v>
      </c>
      <c r="AA598" t="str">
        <v>BÌNH</v>
      </c>
    </row>
    <row r="599">
      <c r="A599">
        <f>IF(B599&lt;&gt;"",A598+1,"")</f>
        <v>595</v>
      </c>
      <c r="B599" t="str">
        <v>VÕ GIA ĐẠT</v>
      </c>
      <c r="C599" t="str">
        <v>11A2</v>
      </c>
      <c r="E599">
        <v>32000573</v>
      </c>
      <c r="F599" t="str">
        <f>IFERROR(IF(VLOOKUP(E599,J:J,1,0)=E599,"X",""),"")</f>
        <v/>
      </c>
      <c r="G599" t="str">
        <f>IF(J599&lt;&gt;"", INDEX($C$5:$C$1433, MATCH(J599, $E$5:$E$1433, 0)),"")</f>
        <v/>
      </c>
      <c r="H599" t="str">
        <f>IF(J599&lt;&gt;"", INDEX($D$5:$D$1433, MATCH(J599, $E$5:$E$1433, 0)),"")</f>
        <v/>
      </c>
      <c r="I599" t="str">
        <f>IFERROR(IF(J599&lt;&gt;"", INDEX($B$5:$B$1433, MATCH(J599, $E$5:$E$1433, 0)),""),"SAI")</f>
        <v/>
      </c>
      <c r="L599" t="str">
        <f>IFERROR(IF($N$5="Sáng",IF(MID(K599,2,7)-MID($L$2,2,7)&gt;0,"Trễ",""),IF(MID(K599,2,7)-MID($Q$2,2,7)&gt;0,"Trễ","")),"")</f>
        <v/>
      </c>
      <c r="M599" t="str">
        <f>IFERROR(IF($N$5="Sáng",MID(K599,2,7)-MID($L$2,2,7),MID(K599,2,7)-MID($Q$2,2,7)),"")</f>
        <v/>
      </c>
      <c r="Q599" t="str">
        <f>IF(B599&lt;&gt;"",IF(AND(P599="",F599=""),"Không phép ",""),"")</f>
        <v xml:space="preserve">Không phép </v>
      </c>
      <c r="R599" t="str">
        <f>UPPER(B599)</f>
        <v>VÕ GIA ĐẠT</v>
      </c>
      <c r="S599" t="str">
        <v>2025-2028</v>
      </c>
      <c r="T599" t="str">
        <f>IFERROR(IF(J599&lt;&gt;"", INDEX($S$5:$S$1433, MATCH(J599, $E$5:$E$1433, 0)),""),"")</f>
        <v/>
      </c>
      <c r="U599">
        <v>40515</v>
      </c>
      <c r="V599" t="str">
        <f>IFERROR(IF(J599&lt;&gt;"", INDEX($U$5:$U$1433, MATCH(J599, $E$5:$E$1433, 0)),""),"")</f>
        <v/>
      </c>
      <c r="Y599">
        <f>Y598+10</f>
        <v>320005660</v>
      </c>
      <c r="Z599">
        <f>VALUE(LEFT(Y599,8))</f>
        <v>32000566</v>
      </c>
      <c r="AA599" t="str">
        <v>ĐẠT</v>
      </c>
    </row>
    <row r="600">
      <c r="A600">
        <f>IF(B600&lt;&gt;"",A599+1,"")</f>
        <v>596</v>
      </c>
      <c r="B600" t="str">
        <v>DƯƠNG TRỌNG DĨ</v>
      </c>
      <c r="C600" t="str">
        <v>11A2</v>
      </c>
      <c r="E600">
        <v>32000574</v>
      </c>
      <c r="F600" t="str">
        <f>IFERROR(IF(VLOOKUP(E600,J:J,1,0)=E600,"X",""),"")</f>
        <v/>
      </c>
      <c r="G600" t="str">
        <f>IF(J600&lt;&gt;"", INDEX($C$5:$C$1433, MATCH(J600, $E$5:$E$1433, 0)),"")</f>
        <v/>
      </c>
      <c r="H600" t="str">
        <f>IF(J600&lt;&gt;"", INDEX($D$5:$D$1433, MATCH(J600, $E$5:$E$1433, 0)),"")</f>
        <v/>
      </c>
      <c r="I600" t="str">
        <f>IFERROR(IF(J600&lt;&gt;"", INDEX($B$5:$B$1433, MATCH(J600, $E$5:$E$1433, 0)),""),"SAI")</f>
        <v/>
      </c>
      <c r="L600" t="str">
        <f>IFERROR(IF($N$5="Sáng",IF(MID(K600,2,7)-MID($L$2,2,7)&gt;0,"Trễ",""),IF(MID(K600,2,7)-MID($Q$2,2,7)&gt;0,"Trễ","")),"")</f>
        <v/>
      </c>
      <c r="M600" t="str">
        <f>IFERROR(IF($N$5="Sáng",MID(K600,2,7)-MID($L$2,2,7),MID(K600,2,7)-MID($Q$2,2,7)),"")</f>
        <v/>
      </c>
      <c r="Q600" t="str">
        <f>IF(B600&lt;&gt;"",IF(AND(P600="",F600=""),"Không phép ",""),"")</f>
        <v xml:space="preserve">Không phép </v>
      </c>
      <c r="R600" t="str">
        <f>UPPER(B600)</f>
        <v>DƯƠNG TRỌNG DĨ</v>
      </c>
      <c r="S600" t="str">
        <v>2025-2028</v>
      </c>
      <c r="T600" t="str">
        <f>IFERROR(IF(J600&lt;&gt;"", INDEX($S$5:$S$1433, MATCH(J600, $E$5:$E$1433, 0)),""),"")</f>
        <v/>
      </c>
      <c r="U600">
        <v>40519</v>
      </c>
      <c r="V600" t="str">
        <f>IFERROR(IF(J600&lt;&gt;"", INDEX($U$5:$U$1433, MATCH(J600, $E$5:$E$1433, 0)),""),"")</f>
        <v/>
      </c>
      <c r="Y600">
        <f>Y599+10</f>
        <v>320005670</v>
      </c>
      <c r="Z600">
        <f>VALUE(LEFT(Y600,8))</f>
        <v>32000567</v>
      </c>
      <c r="AA600" t="str">
        <v>DĨ</v>
      </c>
    </row>
    <row r="601">
      <c r="A601">
        <f>IF(B601&lt;&gt;"",A600+1,"")</f>
        <v>597</v>
      </c>
      <c r="B601" t="str">
        <v>HUỲNH NGỌC DIỂM</v>
      </c>
      <c r="C601" t="str">
        <v>11A2</v>
      </c>
      <c r="E601">
        <v>32000575</v>
      </c>
      <c r="F601" t="str">
        <f>IFERROR(IF(VLOOKUP(E601,J:J,1,0)=E601,"X",""),"")</f>
        <v/>
      </c>
      <c r="G601" t="str">
        <f>IF(J601&lt;&gt;"", INDEX($C$5:$C$1433, MATCH(J601, $E$5:$E$1433, 0)),"")</f>
        <v/>
      </c>
      <c r="H601" t="str">
        <f>IF(J601&lt;&gt;"", INDEX($D$5:$D$1433, MATCH(J601, $E$5:$E$1433, 0)),"")</f>
        <v/>
      </c>
      <c r="I601" t="str">
        <f>IFERROR(IF(J601&lt;&gt;"", INDEX($B$5:$B$1433, MATCH(J601, $E$5:$E$1433, 0)),""),"SAI")</f>
        <v/>
      </c>
      <c r="L601" t="str">
        <f>IFERROR(IF($N$5="Sáng",IF(MID(K601,2,7)-MID($L$2,2,7)&gt;0,"Trễ",""),IF(MID(K601,2,7)-MID($Q$2,2,7)&gt;0,"Trễ","")),"")</f>
        <v/>
      </c>
      <c r="M601" t="str">
        <f>IFERROR(IF($N$5="Sáng",MID(K601,2,7)-MID($L$2,2,7),MID(K601,2,7)-MID($Q$2,2,7)),"")</f>
        <v/>
      </c>
      <c r="Q601" t="str">
        <f>IF(B601&lt;&gt;"",IF(AND(P601="",F601=""),"Không phép ",""),"")</f>
        <v xml:space="preserve">Không phép </v>
      </c>
      <c r="R601" t="str">
        <f>UPPER(B601)</f>
        <v>HUỲNH NGỌC DIỂM</v>
      </c>
      <c r="S601" t="str">
        <v>2025-2028</v>
      </c>
      <c r="T601" t="str">
        <f>IFERROR(IF(J601&lt;&gt;"", INDEX($S$5:$S$1433, MATCH(J601, $E$5:$E$1433, 0)),""),"")</f>
        <v/>
      </c>
      <c r="U601" t="str">
        <v>25/01/2010</v>
      </c>
      <c r="V601" t="str">
        <f>IFERROR(IF(J601&lt;&gt;"", INDEX($U$5:$U$1433, MATCH(J601, $E$5:$E$1433, 0)),""),"")</f>
        <v/>
      </c>
      <c r="Y601">
        <f>Y600+10</f>
        <v>320005680</v>
      </c>
      <c r="Z601">
        <f>VALUE(LEFT(Y601,8))</f>
        <v>32000568</v>
      </c>
      <c r="AA601" t="str">
        <v>DIỂM</v>
      </c>
    </row>
    <row r="602">
      <c r="A602">
        <f>IF(B602&lt;&gt;"",A601+1,"")</f>
        <v>598</v>
      </c>
      <c r="B602" t="str">
        <v>NGUYỄN THỊ NGỌC DIỆP</v>
      </c>
      <c r="C602" t="str">
        <v>11A2</v>
      </c>
      <c r="E602">
        <v>32000576</v>
      </c>
      <c r="F602" t="str">
        <f>IFERROR(IF(VLOOKUP(E602,J:J,1,0)=E602,"X",""),"")</f>
        <v/>
      </c>
      <c r="G602" t="str">
        <f>IF(J602&lt;&gt;"", INDEX($C$5:$C$1433, MATCH(J602, $E$5:$E$1433, 0)),"")</f>
        <v/>
      </c>
      <c r="H602" t="str">
        <f>IF(J602&lt;&gt;"", INDEX($D$5:$D$1433, MATCH(J602, $E$5:$E$1433, 0)),"")</f>
        <v/>
      </c>
      <c r="I602" t="str">
        <f>IFERROR(IF(J602&lt;&gt;"", INDEX($B$5:$B$1433, MATCH(J602, $E$5:$E$1433, 0)),""),"SAI")</f>
        <v/>
      </c>
      <c r="L602" t="str">
        <f>IFERROR(IF($N$5="Sáng",IF(MID(K602,2,7)-MID($L$2,2,7)&gt;0,"Trễ",""),IF(MID(K602,2,7)-MID($Q$2,2,7)&gt;0,"Trễ","")),"")</f>
        <v/>
      </c>
      <c r="M602" t="str">
        <f>IFERROR(IF($N$5="Sáng",MID(K602,2,7)-MID($L$2,2,7),MID(K602,2,7)-MID($Q$2,2,7)),"")</f>
        <v/>
      </c>
      <c r="Q602" t="str">
        <f>IF(B602&lt;&gt;"",IF(AND(P602="",F602=""),"Không phép ",""),"")</f>
        <v xml:space="preserve">Không phép </v>
      </c>
      <c r="R602" t="str">
        <f>UPPER(B602)</f>
        <v>NGUYỄN THỊ NGỌC DIỆP</v>
      </c>
      <c r="S602" t="str">
        <v>2025-2028</v>
      </c>
      <c r="T602" t="str">
        <f>IFERROR(IF(J602&lt;&gt;"", INDEX($S$5:$S$1433, MATCH(J602, $E$5:$E$1433, 0)),""),"")</f>
        <v/>
      </c>
      <c r="U602">
        <v>40492</v>
      </c>
      <c r="V602" t="str">
        <f>IFERROR(IF(J602&lt;&gt;"", INDEX($U$5:$U$1433, MATCH(J602, $E$5:$E$1433, 0)),""),"")</f>
        <v/>
      </c>
      <c r="Y602">
        <f>Y601+10</f>
        <v>320005690</v>
      </c>
      <c r="Z602">
        <f>VALUE(LEFT(Y602,8))</f>
        <v>32000569</v>
      </c>
      <c r="AA602" t="str">
        <v>DIỆP</v>
      </c>
    </row>
    <row r="603">
      <c r="A603">
        <f>IF(B603&lt;&gt;"",A602+1,"")</f>
        <v>599</v>
      </c>
      <c r="B603" t="str">
        <v>NGUYỄN HOÀNG DƯ</v>
      </c>
      <c r="C603" t="str">
        <v>11A2</v>
      </c>
      <c r="E603">
        <v>32000577</v>
      </c>
      <c r="F603" t="str">
        <f>IFERROR(IF(VLOOKUP(E603,J:J,1,0)=E603,"X",""),"")</f>
        <v>X</v>
      </c>
      <c r="G603" t="str">
        <f>IF(J603&lt;&gt;"", INDEX($C$5:$C$1433, MATCH(J603, $E$5:$E$1433, 0)),"")</f>
        <v/>
      </c>
      <c r="H603" t="str">
        <f>IF(J603&lt;&gt;"", INDEX($D$5:$D$1433, MATCH(J603, $E$5:$E$1433, 0)),"")</f>
        <v/>
      </c>
      <c r="I603" t="str">
        <f>IFERROR(IF(J603&lt;&gt;"", INDEX($B$5:$B$1433, MATCH(J603, $E$5:$E$1433, 0)),""),"SAI")</f>
        <v/>
      </c>
      <c r="L603" t="str">
        <f>IFERROR(IF($N$5="Sáng",IF(MID(K603,2,7)-MID($L$2,2,7)&gt;0,"Trễ",""),IF(MID(K603,2,7)-MID($Q$2,2,7)&gt;0,"Trễ","")),"")</f>
        <v/>
      </c>
      <c r="M603" t="str">
        <f>IFERROR(IF($N$5="Sáng",MID(K603,2,7)-MID($L$2,2,7),MID(K603,2,7)-MID($Q$2,2,7)),"")</f>
        <v/>
      </c>
      <c r="Q603" t="str">
        <f>IF(B603&lt;&gt;"",IF(AND(P603="",F603=""),"Không phép ",""),"")</f>
        <v/>
      </c>
      <c r="R603" t="str">
        <f>UPPER(B603)</f>
        <v>NGUYỄN HOÀNG DƯ</v>
      </c>
      <c r="S603" t="str">
        <v>2025-2028</v>
      </c>
      <c r="T603" t="str">
        <f>IFERROR(IF(J603&lt;&gt;"", INDEX($S$5:$S$1433, MATCH(J603, $E$5:$E$1433, 0)),""),"")</f>
        <v/>
      </c>
      <c r="U603">
        <v>40330</v>
      </c>
      <c r="V603" t="str">
        <f>IFERROR(IF(J603&lt;&gt;"", INDEX($U$5:$U$1433, MATCH(J603, $E$5:$E$1433, 0)),""),"")</f>
        <v/>
      </c>
      <c r="Y603">
        <f>Y602+10</f>
        <v>320005700</v>
      </c>
      <c r="Z603">
        <f>VALUE(LEFT(Y603,8))</f>
        <v>32000570</v>
      </c>
      <c r="AA603" t="str">
        <v>DƯ</v>
      </c>
    </row>
    <row r="604">
      <c r="A604">
        <f>IF(B604&lt;&gt;"",A603+1,"")</f>
        <v>600</v>
      </c>
      <c r="B604" t="str">
        <v>NGUYỄN MAI NHẬT GIA</v>
      </c>
      <c r="C604" t="str">
        <v>11A2</v>
      </c>
      <c r="E604">
        <v>32000578</v>
      </c>
      <c r="F604" t="str">
        <f>IFERROR(IF(VLOOKUP(E604,J:J,1,0)=E604,"X",""),"")</f>
        <v>X</v>
      </c>
      <c r="G604" t="str">
        <f>IF(J604&lt;&gt;"", INDEX($C$5:$C$1433, MATCH(J604, $E$5:$E$1433, 0)),"")</f>
        <v/>
      </c>
      <c r="H604" t="str">
        <f>IF(J604&lt;&gt;"", INDEX($D$5:$D$1433, MATCH(J604, $E$5:$E$1433, 0)),"")</f>
        <v/>
      </c>
      <c r="I604" t="str">
        <f>IFERROR(IF(J604&lt;&gt;"", INDEX($B$5:$B$1433, MATCH(J604, $E$5:$E$1433, 0)),""),"SAI")</f>
        <v/>
      </c>
      <c r="L604" t="str">
        <f>IFERROR(IF($N$5="Sáng",IF(MID(K604,2,7)-MID($L$2,2,7)&gt;0,"Trễ",""),IF(MID(K604,2,7)-MID($Q$2,2,7)&gt;0,"Trễ","")),"")</f>
        <v/>
      </c>
      <c r="M604" t="str">
        <f>IFERROR(IF($N$5="Sáng",MID(K604,2,7)-MID($L$2,2,7),MID(K604,2,7)-MID($Q$2,2,7)),"")</f>
        <v/>
      </c>
      <c r="Q604" t="str">
        <f>IF(B604&lt;&gt;"",IF(AND(P604="",F604=""),"Không phép ",""),"")</f>
        <v/>
      </c>
      <c r="R604" t="str">
        <f>UPPER(B604)</f>
        <v>NGUYỄN MAI NHẬT GIA</v>
      </c>
      <c r="S604" t="str">
        <v>2025-2028</v>
      </c>
      <c r="T604" t="str">
        <f>IFERROR(IF(J604&lt;&gt;"", INDEX($S$5:$S$1433, MATCH(J604, $E$5:$E$1433, 0)),""),"")</f>
        <v/>
      </c>
      <c r="U604" t="str">
        <v>28/3/2010</v>
      </c>
      <c r="V604" t="str">
        <f>IFERROR(IF(J604&lt;&gt;"", INDEX($U$5:$U$1433, MATCH(J604, $E$5:$E$1433, 0)),""),"")</f>
        <v/>
      </c>
      <c r="Y604">
        <f>Y603+10</f>
        <v>320005710</v>
      </c>
      <c r="Z604">
        <f>VALUE(LEFT(Y604,8))</f>
        <v>32000571</v>
      </c>
      <c r="AA604" t="str">
        <v>GIA</v>
      </c>
    </row>
    <row r="605">
      <c r="A605">
        <f>IF(B605&lt;&gt;"",A604+1,"")</f>
        <v>601</v>
      </c>
      <c r="B605" t="str">
        <v>TRẦN PHAN KHÁNH HÀ</v>
      </c>
      <c r="C605" t="str">
        <v>11A2</v>
      </c>
      <c r="E605">
        <v>32000579</v>
      </c>
      <c r="F605" t="str">
        <f>IFERROR(IF(VLOOKUP(E605,J:J,1,0)=E605,"X",""),"")</f>
        <v>X</v>
      </c>
      <c r="G605" t="str">
        <f>IF(J605&lt;&gt;"", INDEX($C$5:$C$1433, MATCH(J605, $E$5:$E$1433, 0)),"")</f>
        <v/>
      </c>
      <c r="H605" t="str">
        <f>IF(J605&lt;&gt;"", INDEX($D$5:$D$1433, MATCH(J605, $E$5:$E$1433, 0)),"")</f>
        <v/>
      </c>
      <c r="I605" t="str">
        <f>IFERROR(IF(J605&lt;&gt;"", INDEX($B$5:$B$1433, MATCH(J605, $E$5:$E$1433, 0)),""),"SAI")</f>
        <v/>
      </c>
      <c r="L605" t="str">
        <f>IFERROR(IF($N$5="Sáng",IF(MID(K605,2,7)-MID($L$2,2,7)&gt;0,"Trễ",""),IF(MID(K605,2,7)-MID($Q$2,2,7)&gt;0,"Trễ","")),"")</f>
        <v/>
      </c>
      <c r="M605" t="str">
        <f>IFERROR(IF($N$5="Sáng",MID(K605,2,7)-MID($L$2,2,7),MID(K605,2,7)-MID($Q$2,2,7)),"")</f>
        <v/>
      </c>
      <c r="Q605" t="str">
        <f>IF(B605&lt;&gt;"",IF(AND(P605="",F605=""),"Không phép ",""),"")</f>
        <v/>
      </c>
      <c r="R605" t="str">
        <f>UPPER(B605)</f>
        <v>TRẦN PHAN KHÁNH HÀ</v>
      </c>
      <c r="S605" t="str">
        <v>2025-2028</v>
      </c>
      <c r="T605" t="str">
        <f>IFERROR(IF(J605&lt;&gt;"", INDEX($S$5:$S$1433, MATCH(J605, $E$5:$E$1433, 0)),""),"")</f>
        <v/>
      </c>
      <c r="U605" t="str">
        <v>19/10/2010</v>
      </c>
      <c r="V605" t="str">
        <f>IFERROR(IF(J605&lt;&gt;"", INDEX($U$5:$U$1433, MATCH(J605, $E$5:$E$1433, 0)),""),"")</f>
        <v/>
      </c>
      <c r="Y605">
        <f>Y604+10</f>
        <v>320005720</v>
      </c>
      <c r="Z605">
        <f>VALUE(LEFT(Y605,8))</f>
        <v>32000572</v>
      </c>
      <c r="AA605" t="str">
        <v>HÀ</v>
      </c>
    </row>
    <row r="606">
      <c r="A606">
        <f>IF(B606&lt;&gt;"",A605+1,"")</f>
        <v>602</v>
      </c>
      <c r="B606" t="str">
        <v>KHƯU HOÀNG BẢO HÂN</v>
      </c>
      <c r="C606" t="str">
        <v>11A2</v>
      </c>
      <c r="E606">
        <v>32000580</v>
      </c>
      <c r="F606" t="str">
        <f>IFERROR(IF(VLOOKUP(E606,J:J,1,0)=E606,"X",""),"")</f>
        <v>X</v>
      </c>
      <c r="G606" t="str">
        <f>IF(J606&lt;&gt;"", INDEX($C$5:$C$1433, MATCH(J606, $E$5:$E$1433, 0)),"")</f>
        <v/>
      </c>
      <c r="H606" t="str">
        <f>IF(J606&lt;&gt;"", INDEX($D$5:$D$1433, MATCH(J606, $E$5:$E$1433, 0)),"")</f>
        <v/>
      </c>
      <c r="I606" t="str">
        <f>IFERROR(IF(J606&lt;&gt;"", INDEX($B$5:$B$1433, MATCH(J606, $E$5:$E$1433, 0)),""),"SAI")</f>
        <v/>
      </c>
      <c r="L606" t="str">
        <f>IFERROR(IF($N$5="Sáng",IF(MID(K606,2,7)-MID($L$2,2,7)&gt;0,"Trễ",""),IF(MID(K606,2,7)-MID($Q$2,2,7)&gt;0,"Trễ","")),"")</f>
        <v/>
      </c>
      <c r="M606" t="str">
        <f>IFERROR(IF($N$5="Sáng",MID(K606,2,7)-MID($L$2,2,7),MID(K606,2,7)-MID($Q$2,2,7)),"")</f>
        <v/>
      </c>
      <c r="Q606" t="str">
        <f>IF(B606&lt;&gt;"",IF(AND(P606="",F606=""),"Không phép ",""),"")</f>
        <v/>
      </c>
      <c r="R606" t="str">
        <f>UPPER(B606)</f>
        <v>KHƯU HOÀNG BẢO HÂN</v>
      </c>
      <c r="S606" t="str">
        <v>2025-2028</v>
      </c>
      <c r="T606" t="str">
        <f>IFERROR(IF(J606&lt;&gt;"", INDEX($S$5:$S$1433, MATCH(J606, $E$5:$E$1433, 0)),""),"")</f>
        <v/>
      </c>
      <c r="U606" t="str">
        <v>17/8/2010</v>
      </c>
      <c r="V606" t="str">
        <f>IFERROR(IF(J606&lt;&gt;"", INDEX($U$5:$U$1433, MATCH(J606, $E$5:$E$1433, 0)),""),"")</f>
        <v/>
      </c>
      <c r="Y606">
        <f>Y605+10</f>
        <v>320005730</v>
      </c>
      <c r="Z606">
        <f>VALUE(LEFT(Y606,8))</f>
        <v>32000573</v>
      </c>
      <c r="AA606" t="str">
        <v>HÂN</v>
      </c>
    </row>
    <row r="607">
      <c r="A607">
        <f>IF(B607&lt;&gt;"",A606+1,"")</f>
        <v>603</v>
      </c>
      <c r="B607" t="str">
        <v>TRỊNH THỊ HỒNG HẠNH</v>
      </c>
      <c r="C607" t="str">
        <v>11A2</v>
      </c>
      <c r="E607">
        <v>32000581</v>
      </c>
      <c r="F607" t="str">
        <f>IFERROR(IF(VLOOKUP(E607,J:J,1,0)=E607,"X",""),"")</f>
        <v>X</v>
      </c>
      <c r="G607" t="str">
        <f>IF(J607&lt;&gt;"", INDEX($C$5:$C$1433, MATCH(J607, $E$5:$E$1433, 0)),"")</f>
        <v/>
      </c>
      <c r="H607" t="str">
        <f>IF(J607&lt;&gt;"", INDEX($D$5:$D$1433, MATCH(J607, $E$5:$E$1433, 0)),"")</f>
        <v/>
      </c>
      <c r="I607" t="str">
        <f>IFERROR(IF(J607&lt;&gt;"", INDEX($B$5:$B$1433, MATCH(J607, $E$5:$E$1433, 0)),""),"SAI")</f>
        <v/>
      </c>
      <c r="L607" t="str">
        <f>IFERROR(IF($N$5="Sáng",IF(MID(K607,2,7)-MID($L$2,2,7)&gt;0,"Trễ",""),IF(MID(K607,2,7)-MID($Q$2,2,7)&gt;0,"Trễ","")),"")</f>
        <v/>
      </c>
      <c r="M607" t="str">
        <f>IFERROR(IF($N$5="Sáng",MID(K607,2,7)-MID($L$2,2,7),MID(K607,2,7)-MID($Q$2,2,7)),"")</f>
        <v/>
      </c>
      <c r="Q607" t="str">
        <f>IF(B607&lt;&gt;"",IF(AND(P607="",F607=""),"Không phép ",""),"")</f>
        <v/>
      </c>
      <c r="R607" t="str">
        <f>UPPER(B607)</f>
        <v>TRỊNH THỊ HỒNG HẠNH</v>
      </c>
      <c r="S607" t="str">
        <v>2025-2028</v>
      </c>
      <c r="T607" t="str">
        <f>IFERROR(IF(J607&lt;&gt;"", INDEX($S$5:$S$1433, MATCH(J607, $E$5:$E$1433, 0)),""),"")</f>
        <v/>
      </c>
      <c r="U607" t="str">
        <v>22/01/2010</v>
      </c>
      <c r="V607" t="str">
        <f>IFERROR(IF(J607&lt;&gt;"", INDEX($U$5:$U$1433, MATCH(J607, $E$5:$E$1433, 0)),""),"")</f>
        <v/>
      </c>
      <c r="Y607">
        <f>Y606+10</f>
        <v>320005740</v>
      </c>
      <c r="Z607">
        <f>VALUE(LEFT(Y607,8))</f>
        <v>32000574</v>
      </c>
      <c r="AA607" t="str">
        <v>HẠNH</v>
      </c>
    </row>
    <row r="608">
      <c r="A608">
        <f>IF(B608&lt;&gt;"",A607+1,"")</f>
        <v>604</v>
      </c>
      <c r="B608" t="str">
        <v>HUỲNH MINH HIẾU</v>
      </c>
      <c r="C608" t="str">
        <v>11A2</v>
      </c>
      <c r="E608">
        <v>32000582</v>
      </c>
      <c r="F608" t="str">
        <f>IFERROR(IF(VLOOKUP(E608,J:J,1,0)=E608,"X",""),"")</f>
        <v>X</v>
      </c>
      <c r="G608" t="str">
        <f>IF(J608&lt;&gt;"", INDEX($C$5:$C$1433, MATCH(J608, $E$5:$E$1433, 0)),"")</f>
        <v/>
      </c>
      <c r="H608" t="str">
        <f>IF(J608&lt;&gt;"", INDEX($D$5:$D$1433, MATCH(J608, $E$5:$E$1433, 0)),"")</f>
        <v/>
      </c>
      <c r="I608" t="str">
        <f>IFERROR(IF(J608&lt;&gt;"", INDEX($B$5:$B$1433, MATCH(J608, $E$5:$E$1433, 0)),""),"SAI")</f>
        <v/>
      </c>
      <c r="L608" t="str">
        <f>IFERROR(IF($N$5="Sáng",IF(MID(K608,2,7)-MID($L$2,2,7)&gt;0,"Trễ",""),IF(MID(K608,2,7)-MID($Q$2,2,7)&gt;0,"Trễ","")),"")</f>
        <v/>
      </c>
      <c r="M608" t="str">
        <f>IFERROR(IF($N$5="Sáng",MID(K608,2,7)-MID($L$2,2,7),MID(K608,2,7)-MID($Q$2,2,7)),"")</f>
        <v/>
      </c>
      <c r="Q608" t="str">
        <f>IF(B608&lt;&gt;"",IF(AND(P608="",F608=""),"Không phép ",""),"")</f>
        <v/>
      </c>
      <c r="R608" t="str">
        <f>UPPER(B608)</f>
        <v>HUỲNH MINH HIẾU</v>
      </c>
      <c r="S608" t="str">
        <v>2025-2028</v>
      </c>
      <c r="T608" t="str">
        <f>IFERROR(IF(J608&lt;&gt;"", INDEX($S$5:$S$1433, MATCH(J608, $E$5:$E$1433, 0)),""),"")</f>
        <v/>
      </c>
      <c r="U608">
        <v>40514</v>
      </c>
      <c r="V608" t="str">
        <f>IFERROR(IF(J608&lt;&gt;"", INDEX($U$5:$U$1433, MATCH(J608, $E$5:$E$1433, 0)),""),"")</f>
        <v/>
      </c>
      <c r="Y608">
        <f>Y607+10</f>
        <v>320005750</v>
      </c>
      <c r="Z608">
        <f>VALUE(LEFT(Y608,8))</f>
        <v>32000575</v>
      </c>
      <c r="AA608" t="str">
        <v>HIẾU</v>
      </c>
    </row>
    <row r="609">
      <c r="A609">
        <f>IF(B609&lt;&gt;"",A608+1,"")</f>
        <v>605</v>
      </c>
      <c r="B609" t="str">
        <v>NGUYỄN THỊ NHƯ HIẾU</v>
      </c>
      <c r="C609" t="str">
        <v>11A2</v>
      </c>
      <c r="E609">
        <v>32000583</v>
      </c>
      <c r="F609" t="str">
        <f>IFERROR(IF(VLOOKUP(E609,J:J,1,0)=E609,"X",""),"")</f>
        <v>X</v>
      </c>
      <c r="G609" t="str">
        <f>IF(J609&lt;&gt;"", INDEX($C$5:$C$1433, MATCH(J609, $E$5:$E$1433, 0)),"")</f>
        <v/>
      </c>
      <c r="H609" t="str">
        <f>IF(J609&lt;&gt;"", INDEX($D$5:$D$1433, MATCH(J609, $E$5:$E$1433, 0)),"")</f>
        <v/>
      </c>
      <c r="I609" t="str">
        <f>IFERROR(IF(J609&lt;&gt;"", INDEX($B$5:$B$1433, MATCH(J609, $E$5:$E$1433, 0)),""),"SAI")</f>
        <v/>
      </c>
      <c r="L609" t="str">
        <f>IFERROR(IF($N$5="Sáng",IF(MID(K609,2,7)-MID($L$2,2,7)&gt;0,"Trễ",""),IF(MID(K609,2,7)-MID($Q$2,2,7)&gt;0,"Trễ","")),"")</f>
        <v/>
      </c>
      <c r="M609" t="str">
        <f>IFERROR(IF($N$5="Sáng",MID(K609,2,7)-MID($L$2,2,7),MID(K609,2,7)-MID($Q$2,2,7)),"")</f>
        <v/>
      </c>
      <c r="Q609" t="str">
        <f>IF(B609&lt;&gt;"",IF(AND(P609="",F609=""),"Không phép ",""),"")</f>
        <v/>
      </c>
      <c r="R609" t="str">
        <f>UPPER(B609)</f>
        <v>NGUYỄN THỊ NHƯ HIẾU</v>
      </c>
      <c r="S609" t="str">
        <v>2025-2028</v>
      </c>
      <c r="T609" t="str">
        <f>IFERROR(IF(J609&lt;&gt;"", INDEX($S$5:$S$1433, MATCH(J609, $E$5:$E$1433, 0)),""),"")</f>
        <v/>
      </c>
      <c r="U609" t="str">
        <v>14/10/2010</v>
      </c>
      <c r="V609" t="str">
        <f>IFERROR(IF(J609&lt;&gt;"", INDEX($U$5:$U$1433, MATCH(J609, $E$5:$E$1433, 0)),""),"")</f>
        <v/>
      </c>
      <c r="Y609">
        <f>Y608+10</f>
        <v>320005760</v>
      </c>
      <c r="Z609">
        <f>VALUE(LEFT(Y609,8))</f>
        <v>32000576</v>
      </c>
      <c r="AA609" t="str">
        <v>HIẾU</v>
      </c>
    </row>
    <row r="610">
      <c r="A610">
        <f>IF(B610&lt;&gt;"",A609+1,"")</f>
        <v>606</v>
      </c>
      <c r="B610" t="str">
        <v>LÂM CHẤN HUY</v>
      </c>
      <c r="C610" t="str">
        <v>11A2</v>
      </c>
      <c r="E610">
        <v>32000584</v>
      </c>
      <c r="F610" t="str">
        <f>IFERROR(IF(VLOOKUP(E610,J:J,1,0)=E610,"X",""),"")</f>
        <v>X</v>
      </c>
      <c r="G610" t="str">
        <f>IF(J610&lt;&gt;"", INDEX($C$5:$C$1433, MATCH(J610, $E$5:$E$1433, 0)),"")</f>
        <v/>
      </c>
      <c r="H610" t="str">
        <f>IF(J610&lt;&gt;"", INDEX($D$5:$D$1433, MATCH(J610, $E$5:$E$1433, 0)),"")</f>
        <v/>
      </c>
      <c r="I610" t="str">
        <f>IFERROR(IF(J610&lt;&gt;"", INDEX($B$5:$B$1433, MATCH(J610, $E$5:$E$1433, 0)),""),"SAI")</f>
        <v/>
      </c>
      <c r="L610" t="str">
        <f>IFERROR(IF($N$5="Sáng",IF(MID(K610,2,7)-MID($L$2,2,7)&gt;0,"Trễ",""),IF(MID(K610,2,7)-MID($Q$2,2,7)&gt;0,"Trễ","")),"")</f>
        <v/>
      </c>
      <c r="M610" t="str">
        <f>IFERROR(IF($N$5="Sáng",MID(K610,2,7)-MID($L$2,2,7),MID(K610,2,7)-MID($Q$2,2,7)),"")</f>
        <v/>
      </c>
      <c r="Q610" t="str">
        <f>IF(B610&lt;&gt;"",IF(AND(P610="",F610=""),"Không phép ",""),"")</f>
        <v/>
      </c>
      <c r="R610" t="str">
        <f>UPPER(B610)</f>
        <v>LÂM CHẤN HUY</v>
      </c>
      <c r="S610" t="str">
        <v>2025-2028</v>
      </c>
      <c r="T610" t="str">
        <f>IFERROR(IF(J610&lt;&gt;"", INDEX($S$5:$S$1433, MATCH(J610, $E$5:$E$1433, 0)),""),"")</f>
        <v/>
      </c>
      <c r="U610">
        <v>40492</v>
      </c>
      <c r="V610" t="str">
        <f>IFERROR(IF(J610&lt;&gt;"", INDEX($U$5:$U$1433, MATCH(J610, $E$5:$E$1433, 0)),""),"")</f>
        <v/>
      </c>
      <c r="Y610">
        <f>Y609+10</f>
        <v>320005770</v>
      </c>
      <c r="Z610">
        <f>VALUE(LEFT(Y610,8))</f>
        <v>32000577</v>
      </c>
      <c r="AA610" t="str">
        <v>HUY</v>
      </c>
    </row>
    <row r="611">
      <c r="A611">
        <f>IF(B611&lt;&gt;"",A610+1,"")</f>
        <v>607</v>
      </c>
      <c r="B611" t="str">
        <v>NGUYỄN LÊ KHANG</v>
      </c>
      <c r="C611" t="str">
        <v>11A2</v>
      </c>
      <c r="E611">
        <v>32000585</v>
      </c>
      <c r="F611" t="str">
        <f>IFERROR(IF(VLOOKUP(E611,J:J,1,0)=E611,"X",""),"")</f>
        <v>X</v>
      </c>
      <c r="G611" t="str">
        <f>IF(J611&lt;&gt;"", INDEX($C$5:$C$1433, MATCH(J611, $E$5:$E$1433, 0)),"")</f>
        <v/>
      </c>
      <c r="H611" t="str">
        <f>IF(J611&lt;&gt;"", INDEX($D$5:$D$1433, MATCH(J611, $E$5:$E$1433, 0)),"")</f>
        <v/>
      </c>
      <c r="I611" t="str">
        <f>IFERROR(IF(J611&lt;&gt;"", INDEX($B$5:$B$1433, MATCH(J611, $E$5:$E$1433, 0)),""),"SAI")</f>
        <v/>
      </c>
      <c r="L611" t="str">
        <f>IFERROR(IF($N$5="Sáng",IF(MID(K611,2,7)-MID($L$2,2,7)&gt;0,"Trễ",""),IF(MID(K611,2,7)-MID($Q$2,2,7)&gt;0,"Trễ","")),"")</f>
        <v/>
      </c>
      <c r="M611" t="str">
        <f>IFERROR(IF($N$5="Sáng",MID(K611,2,7)-MID($L$2,2,7),MID(K611,2,7)-MID($Q$2,2,7)),"")</f>
        <v/>
      </c>
      <c r="Q611" t="str">
        <f>IF(B611&lt;&gt;"",IF(AND(P611="",F611=""),"Không phép ",""),"")</f>
        <v/>
      </c>
      <c r="R611" t="str">
        <f>UPPER(B611)</f>
        <v>NGUYỄN LÊ KHANG</v>
      </c>
      <c r="S611" t="str">
        <v>2025-2028</v>
      </c>
      <c r="T611" t="str">
        <f>IFERROR(IF(J611&lt;&gt;"", INDEX($S$5:$S$1433, MATCH(J611, $E$5:$E$1433, 0)),""),"")</f>
        <v/>
      </c>
      <c r="U611">
        <v>40217</v>
      </c>
      <c r="V611" t="str">
        <f>IFERROR(IF(J611&lt;&gt;"", INDEX($U$5:$U$1433, MATCH(J611, $E$5:$E$1433, 0)),""),"")</f>
        <v/>
      </c>
      <c r="Y611">
        <f>Y610+10</f>
        <v>320005780</v>
      </c>
      <c r="Z611">
        <f>VALUE(LEFT(Y611,8))</f>
        <v>32000578</v>
      </c>
      <c r="AA611" t="str">
        <v>KHANG</v>
      </c>
    </row>
    <row r="612">
      <c r="A612">
        <f>IF(B612&lt;&gt;"",A611+1,"")</f>
        <v>608</v>
      </c>
      <c r="B612" t="str">
        <v>TRƯƠNG THIÊN KIM</v>
      </c>
      <c r="C612" t="str">
        <v>11A2</v>
      </c>
      <c r="E612">
        <v>32000586</v>
      </c>
      <c r="F612" t="str">
        <f>IFERROR(IF(VLOOKUP(E612,J:J,1,0)=E612,"X",""),"")</f>
        <v>X</v>
      </c>
      <c r="G612" t="str">
        <f>IF(J612&lt;&gt;"", INDEX($C$5:$C$1433, MATCH(J612, $E$5:$E$1433, 0)),"")</f>
        <v/>
      </c>
      <c r="H612" t="str">
        <f>IF(J612&lt;&gt;"", INDEX($D$5:$D$1433, MATCH(J612, $E$5:$E$1433, 0)),"")</f>
        <v/>
      </c>
      <c r="I612" t="str">
        <f>IFERROR(IF(J612&lt;&gt;"", INDEX($B$5:$B$1433, MATCH(J612, $E$5:$E$1433, 0)),""),"SAI")</f>
        <v/>
      </c>
      <c r="L612" t="str">
        <f>IFERROR(IF($N$5="Sáng",IF(MID(K612,2,7)-MID($L$2,2,7)&gt;0,"Trễ",""),IF(MID(K612,2,7)-MID($Q$2,2,7)&gt;0,"Trễ","")),"")</f>
        <v/>
      </c>
      <c r="M612" t="str">
        <f>IFERROR(IF($N$5="Sáng",MID(K612,2,7)-MID($L$2,2,7),MID(K612,2,7)-MID($Q$2,2,7)),"")</f>
        <v/>
      </c>
      <c r="Q612" t="str">
        <f>IF(B612&lt;&gt;"",IF(AND(P612="",F612=""),"Không phép ",""),"")</f>
        <v/>
      </c>
      <c r="R612" t="str">
        <f>UPPER(B612)</f>
        <v>TRƯƠNG THIÊN KIM</v>
      </c>
      <c r="S612" t="str">
        <v>2025-2028</v>
      </c>
      <c r="T612" t="str">
        <f>IFERROR(IF(J612&lt;&gt;"", INDEX($S$5:$S$1433, MATCH(J612, $E$5:$E$1433, 0)),""),"")</f>
        <v/>
      </c>
      <c r="U612">
        <v>40242</v>
      </c>
      <c r="V612" t="str">
        <f>IFERROR(IF(J612&lt;&gt;"", INDEX($U$5:$U$1433, MATCH(J612, $E$5:$E$1433, 0)),""),"")</f>
        <v/>
      </c>
      <c r="Y612">
        <f>Y611+10</f>
        <v>320005790</v>
      </c>
      <c r="Z612">
        <f>VALUE(LEFT(Y612,8))</f>
        <v>32000579</v>
      </c>
      <c r="AA612" t="str">
        <v>KIM</v>
      </c>
    </row>
    <row r="613">
      <c r="A613">
        <f>IF(B613&lt;&gt;"",A612+1,"")</f>
        <v>609</v>
      </c>
      <c r="B613" t="str">
        <v>HUỲNH KHÁNH LAM</v>
      </c>
      <c r="C613" t="str">
        <v>11A2</v>
      </c>
      <c r="E613">
        <v>32000587</v>
      </c>
      <c r="F613" t="str">
        <f>IFERROR(IF(VLOOKUP(E613,J:J,1,0)=E613,"X",""),"")</f>
        <v>X</v>
      </c>
      <c r="G613" t="str">
        <f>IF(J613&lt;&gt;"", INDEX($C$5:$C$1433, MATCH(J613, $E$5:$E$1433, 0)),"")</f>
        <v/>
      </c>
      <c r="H613" t="str">
        <f>IF(J613&lt;&gt;"", INDEX($D$5:$D$1433, MATCH(J613, $E$5:$E$1433, 0)),"")</f>
        <v/>
      </c>
      <c r="I613" t="str">
        <f>IFERROR(IF(J613&lt;&gt;"", INDEX($B$5:$B$1433, MATCH(J613, $E$5:$E$1433, 0)),""),"SAI")</f>
        <v/>
      </c>
      <c r="L613" t="str">
        <f>IFERROR(IF($N$5="Sáng",IF(MID(K613,2,7)-MID($L$2,2,7)&gt;0,"Trễ",""),IF(MID(K613,2,7)-MID($Q$2,2,7)&gt;0,"Trễ","")),"")</f>
        <v/>
      </c>
      <c r="M613" t="str">
        <f>IFERROR(IF($N$5="Sáng",MID(K613,2,7)-MID($L$2,2,7),MID(K613,2,7)-MID($Q$2,2,7)),"")</f>
        <v/>
      </c>
      <c r="Q613" t="str">
        <f>IF(B613&lt;&gt;"",IF(AND(P613="",F613=""),"Không phép ",""),"")</f>
        <v/>
      </c>
      <c r="R613" t="str">
        <f>UPPER(B613)</f>
        <v>HUỲNH KHÁNH LAM</v>
      </c>
      <c r="S613" t="str">
        <v>2025-2028</v>
      </c>
      <c r="T613" t="str">
        <f>IFERROR(IF(J613&lt;&gt;"", INDEX($S$5:$S$1433, MATCH(J613, $E$5:$E$1433, 0)),""),"")</f>
        <v/>
      </c>
      <c r="U613" t="str">
        <v>23/7/2010</v>
      </c>
      <c r="V613" t="str">
        <f>IFERROR(IF(J613&lt;&gt;"", INDEX($U$5:$U$1433, MATCH(J613, $E$5:$E$1433, 0)),""),"")</f>
        <v/>
      </c>
      <c r="Y613">
        <f>Y612+10</f>
        <v>320005800</v>
      </c>
      <c r="Z613">
        <f>VALUE(LEFT(Y613,8))</f>
        <v>32000580</v>
      </c>
      <c r="AA613" t="str">
        <v>LAM</v>
      </c>
    </row>
    <row r="614">
      <c r="A614">
        <f>IF(B614&lt;&gt;"",A613+1,"")</f>
        <v>610</v>
      </c>
      <c r="B614" t="str">
        <v>VÕ KỲ LONG</v>
      </c>
      <c r="C614" t="str">
        <v>11A2</v>
      </c>
      <c r="E614">
        <v>32000588</v>
      </c>
      <c r="F614" t="str">
        <f>IFERROR(IF(VLOOKUP(E614,J:J,1,0)=E614,"X",""),"")</f>
        <v>X</v>
      </c>
      <c r="G614" t="str">
        <f>IF(J614&lt;&gt;"", INDEX($C$5:$C$1433, MATCH(J614, $E$5:$E$1433, 0)),"")</f>
        <v/>
      </c>
      <c r="H614" t="str">
        <f>IF(J614&lt;&gt;"", INDEX($D$5:$D$1433, MATCH(J614, $E$5:$E$1433, 0)),"")</f>
        <v/>
      </c>
      <c r="I614" t="str">
        <f>IFERROR(IF(J614&lt;&gt;"", INDEX($B$5:$B$1433, MATCH(J614, $E$5:$E$1433, 0)),""),"SAI")</f>
        <v/>
      </c>
      <c r="L614" t="str">
        <f>IFERROR(IF($N$5="Sáng",IF(MID(K614,2,7)-MID($L$2,2,7)&gt;0,"Trễ",""),IF(MID(K614,2,7)-MID($Q$2,2,7)&gt;0,"Trễ","")),"")</f>
        <v/>
      </c>
      <c r="M614" t="str">
        <f>IFERROR(IF($N$5="Sáng",MID(K614,2,7)-MID($L$2,2,7),MID(K614,2,7)-MID($Q$2,2,7)),"")</f>
        <v/>
      </c>
      <c r="Q614" t="str">
        <f>IF(B614&lt;&gt;"",IF(AND(P614="",F614=""),"Không phép ",""),"")</f>
        <v/>
      </c>
      <c r="R614" t="str">
        <f>UPPER(B614)</f>
        <v>VÕ KỲ LONG</v>
      </c>
      <c r="S614" t="str">
        <v>2025-2028</v>
      </c>
      <c r="T614" t="str">
        <f>IFERROR(IF(J614&lt;&gt;"", INDEX($S$5:$S$1433, MATCH(J614, $E$5:$E$1433, 0)),""),"")</f>
        <v/>
      </c>
      <c r="U614">
        <v>40362</v>
      </c>
      <c r="V614" t="str">
        <f>IFERROR(IF(J614&lt;&gt;"", INDEX($U$5:$U$1433, MATCH(J614, $E$5:$E$1433, 0)),""),"")</f>
        <v/>
      </c>
      <c r="Y614">
        <f>Y613+10</f>
        <v>320005810</v>
      </c>
      <c r="Z614">
        <f>VALUE(LEFT(Y614,8))</f>
        <v>32000581</v>
      </c>
      <c r="AA614" t="str">
        <v>LONG</v>
      </c>
    </row>
    <row r="615">
      <c r="A615">
        <f>IF(B615&lt;&gt;"",A614+1,"")</f>
        <v>611</v>
      </c>
      <c r="B615" t="str">
        <v>THỊ KIM NGÂN</v>
      </c>
      <c r="C615" t="str">
        <v>11A2</v>
      </c>
      <c r="E615">
        <v>32000589</v>
      </c>
      <c r="F615" t="str">
        <f>IFERROR(IF(VLOOKUP(E615,J:J,1,0)=E615,"X",""),"")</f>
        <v>X</v>
      </c>
      <c r="G615" t="str">
        <f>IF(J615&lt;&gt;"", INDEX($C$5:$C$1433, MATCH(J615, $E$5:$E$1433, 0)),"")</f>
        <v/>
      </c>
      <c r="H615" t="str">
        <f>IF(J615&lt;&gt;"", INDEX($D$5:$D$1433, MATCH(J615, $E$5:$E$1433, 0)),"")</f>
        <v/>
      </c>
      <c r="I615" t="str">
        <f>IFERROR(IF(J615&lt;&gt;"", INDEX($B$5:$B$1433, MATCH(J615, $E$5:$E$1433, 0)),""),"SAI")</f>
        <v/>
      </c>
      <c r="L615" t="str">
        <f>IFERROR(IF($N$5="Sáng",IF(MID(K615,2,7)-MID($L$2,2,7)&gt;0,"Trễ",""),IF(MID(K615,2,7)-MID($Q$2,2,7)&gt;0,"Trễ","")),"")</f>
        <v/>
      </c>
      <c r="M615" t="str">
        <f>IFERROR(IF($N$5="Sáng",MID(K615,2,7)-MID($L$2,2,7),MID(K615,2,7)-MID($Q$2,2,7)),"")</f>
        <v/>
      </c>
      <c r="Q615" t="str">
        <f>IF(B615&lt;&gt;"",IF(AND(P615="",F615=""),"Không phép ",""),"")</f>
        <v/>
      </c>
      <c r="R615" t="str">
        <f>UPPER(B615)</f>
        <v>THỊ KIM NGÂN</v>
      </c>
      <c r="S615" t="str">
        <v>2025-2028</v>
      </c>
      <c r="T615" t="str">
        <f>IFERROR(IF(J615&lt;&gt;"", INDEX($S$5:$S$1433, MATCH(J615, $E$5:$E$1433, 0)),""),"")</f>
        <v/>
      </c>
      <c r="U615" t="str">
        <v>21/3/2010</v>
      </c>
      <c r="V615" t="str">
        <f>IFERROR(IF(J615&lt;&gt;"", INDEX($U$5:$U$1433, MATCH(J615, $E$5:$E$1433, 0)),""),"")</f>
        <v/>
      </c>
      <c r="Y615">
        <f>Y614+10</f>
        <v>320005820</v>
      </c>
      <c r="Z615">
        <f>VALUE(LEFT(Y615,8))</f>
        <v>32000582</v>
      </c>
      <c r="AA615" t="str">
        <v>NGÂN</v>
      </c>
    </row>
    <row r="616">
      <c r="A616">
        <f>IF(B616&lt;&gt;"",A615+1,"")</f>
        <v>612</v>
      </c>
      <c r="B616" t="str">
        <v>TRẦN KIỀU NGÂN</v>
      </c>
      <c r="C616" t="str">
        <v>11A2</v>
      </c>
      <c r="E616">
        <v>32000590</v>
      </c>
      <c r="F616" t="str">
        <f>IFERROR(IF(VLOOKUP(E616,J:J,1,0)=E616,"X",""),"")</f>
        <v>X</v>
      </c>
      <c r="G616" t="str">
        <f>IF(J616&lt;&gt;"", INDEX($C$5:$C$1433, MATCH(J616, $E$5:$E$1433, 0)),"")</f>
        <v/>
      </c>
      <c r="H616" t="str">
        <f>IF(J616&lt;&gt;"", INDEX($D$5:$D$1433, MATCH(J616, $E$5:$E$1433, 0)),"")</f>
        <v/>
      </c>
      <c r="I616" t="str">
        <f>IFERROR(IF(J616&lt;&gt;"", INDEX($B$5:$B$1433, MATCH(J616, $E$5:$E$1433, 0)),""),"SAI")</f>
        <v/>
      </c>
      <c r="L616" t="str">
        <f>IFERROR(IF($N$5="Sáng",IF(MID(K616,2,7)-MID($L$2,2,7)&gt;0,"Trễ",""),IF(MID(K616,2,7)-MID($Q$2,2,7)&gt;0,"Trễ","")),"")</f>
        <v/>
      </c>
      <c r="M616" t="str">
        <f>IFERROR(IF($N$5="Sáng",MID(K616,2,7)-MID($L$2,2,7),MID(K616,2,7)-MID($Q$2,2,7)),"")</f>
        <v/>
      </c>
      <c r="Q616" t="str">
        <f>IF(B616&lt;&gt;"",IF(AND(P616="",F616=""),"Không phép ",""),"")</f>
        <v/>
      </c>
      <c r="R616" t="str">
        <f>UPPER(B616)</f>
        <v>TRẦN KIỀU NGÂN</v>
      </c>
      <c r="S616" t="str">
        <v>2025-2028</v>
      </c>
      <c r="T616" t="str">
        <f>IFERROR(IF(J616&lt;&gt;"", INDEX($S$5:$S$1433, MATCH(J616, $E$5:$E$1433, 0)),""),"")</f>
        <v/>
      </c>
      <c r="U616">
        <v>40334</v>
      </c>
      <c r="V616" t="str">
        <f>IFERROR(IF(J616&lt;&gt;"", INDEX($U$5:$U$1433, MATCH(J616, $E$5:$E$1433, 0)),""),"")</f>
        <v/>
      </c>
      <c r="Y616">
        <f>Y615+10</f>
        <v>320005830</v>
      </c>
      <c r="Z616">
        <f>VALUE(LEFT(Y616,8))</f>
        <v>32000583</v>
      </c>
      <c r="AA616" t="str">
        <v>NGÂN</v>
      </c>
    </row>
    <row r="617">
      <c r="A617">
        <f>IF(B617&lt;&gt;"",A616+1,"")</f>
        <v>613</v>
      </c>
      <c r="B617" t="str">
        <v>NGUYỄN THỊ NHƯ NGỌC</v>
      </c>
      <c r="C617" t="str">
        <v>11A2</v>
      </c>
      <c r="E617">
        <v>32000591</v>
      </c>
      <c r="F617" t="str">
        <f>IFERROR(IF(VLOOKUP(E617,J:J,1,0)=E617,"X",""),"")</f>
        <v/>
      </c>
      <c r="G617" t="str">
        <f>IF(J617&lt;&gt;"", INDEX($C$5:$C$1433, MATCH(J617, $E$5:$E$1433, 0)),"")</f>
        <v/>
      </c>
      <c r="H617" t="str">
        <f>IF(J617&lt;&gt;"", INDEX($D$5:$D$1433, MATCH(J617, $E$5:$E$1433, 0)),"")</f>
        <v/>
      </c>
      <c r="I617" t="str">
        <f>IFERROR(IF(J617&lt;&gt;"", INDEX($B$5:$B$1433, MATCH(J617, $E$5:$E$1433, 0)),""),"SAI")</f>
        <v/>
      </c>
      <c r="L617" t="str">
        <f>IFERROR(IF($N$5="Sáng",IF(MID(K617,2,7)-MID($L$2,2,7)&gt;0,"Trễ",""),IF(MID(K617,2,7)-MID($Q$2,2,7)&gt;0,"Trễ","")),"")</f>
        <v/>
      </c>
      <c r="M617" t="str">
        <f>IFERROR(IF($N$5="Sáng",MID(K617,2,7)-MID($L$2,2,7),MID(K617,2,7)-MID($Q$2,2,7)),"")</f>
        <v/>
      </c>
      <c r="Q617" t="str">
        <f>IF(B617&lt;&gt;"",IF(AND(P617="",F617=""),"Không phép ",""),"")</f>
        <v xml:space="preserve">Không phép </v>
      </c>
      <c r="R617" t="str">
        <f>UPPER(B617)</f>
        <v>NGUYỄN THỊ NHƯ NGỌC</v>
      </c>
      <c r="S617" t="str">
        <v>2025-2028</v>
      </c>
      <c r="T617" t="str">
        <f>IFERROR(IF(J617&lt;&gt;"", INDEX($S$5:$S$1433, MATCH(J617, $E$5:$E$1433, 0)),""),"")</f>
        <v/>
      </c>
      <c r="U617">
        <v>40432</v>
      </c>
      <c r="V617" t="str">
        <f>IFERROR(IF(J617&lt;&gt;"", INDEX($U$5:$U$1433, MATCH(J617, $E$5:$E$1433, 0)),""),"")</f>
        <v/>
      </c>
      <c r="Y617">
        <f>Y616+10</f>
        <v>320005840</v>
      </c>
      <c r="Z617">
        <f>VALUE(LEFT(Y617,8))</f>
        <v>32000584</v>
      </c>
      <c r="AA617" t="str">
        <v>NGỌC</v>
      </c>
    </row>
    <row r="618">
      <c r="A618">
        <f>IF(B618&lt;&gt;"",A617+1,"")</f>
        <v>614</v>
      </c>
      <c r="B618" t="str">
        <v>VÕ THỊ CẨM NGỌC</v>
      </c>
      <c r="C618" t="str">
        <v>11A2</v>
      </c>
      <c r="E618">
        <v>32000592</v>
      </c>
      <c r="F618" t="str">
        <f>IFERROR(IF(VLOOKUP(E618,J:J,1,0)=E618,"X",""),"")</f>
        <v>X</v>
      </c>
      <c r="G618" t="str">
        <f>IF(J618&lt;&gt;"", INDEX($C$5:$C$1433, MATCH(J618, $E$5:$E$1433, 0)),"")</f>
        <v/>
      </c>
      <c r="H618" t="str">
        <f>IF(J618&lt;&gt;"", INDEX($D$5:$D$1433, MATCH(J618, $E$5:$E$1433, 0)),"")</f>
        <v/>
      </c>
      <c r="I618" t="str">
        <f>IFERROR(IF(J618&lt;&gt;"", INDEX($B$5:$B$1433, MATCH(J618, $E$5:$E$1433, 0)),""),"SAI")</f>
        <v/>
      </c>
      <c r="L618" t="str">
        <f>IFERROR(IF($N$5="Sáng",IF(MID(K618,2,7)-MID($L$2,2,7)&gt;0,"Trễ",""),IF(MID(K618,2,7)-MID($Q$2,2,7)&gt;0,"Trễ","")),"")</f>
        <v/>
      </c>
      <c r="M618" t="str">
        <f>IFERROR(IF($N$5="Sáng",MID(K618,2,7)-MID($L$2,2,7),MID(K618,2,7)-MID($Q$2,2,7)),"")</f>
        <v/>
      </c>
      <c r="Q618" t="str">
        <f>IF(B618&lt;&gt;"",IF(AND(P618="",F618=""),"Không phép ",""),"")</f>
        <v/>
      </c>
      <c r="R618" t="str">
        <f>UPPER(B618)</f>
        <v>VÕ THỊ CẨM NGỌC</v>
      </c>
      <c r="S618" t="str">
        <v>2025-2028</v>
      </c>
      <c r="T618" t="str">
        <f>IFERROR(IF(J618&lt;&gt;"", INDEX($S$5:$S$1433, MATCH(J618, $E$5:$E$1433, 0)),""),"")</f>
        <v/>
      </c>
      <c r="U618">
        <v>40186</v>
      </c>
      <c r="V618" t="str">
        <f>IFERROR(IF(J618&lt;&gt;"", INDEX($U$5:$U$1433, MATCH(J618, $E$5:$E$1433, 0)),""),"")</f>
        <v/>
      </c>
      <c r="Y618">
        <f>Y617+10</f>
        <v>320005850</v>
      </c>
      <c r="Z618">
        <f>VALUE(LEFT(Y618,8))</f>
        <v>32000585</v>
      </c>
      <c r="AA618" t="str">
        <v>NGỌC</v>
      </c>
    </row>
    <row r="619">
      <c r="A619">
        <f>IF(B619&lt;&gt;"",A618+1,"")</f>
        <v>615</v>
      </c>
      <c r="B619" t="str">
        <v>LÊ CẨM NHUNG</v>
      </c>
      <c r="C619" t="str">
        <v>11A2</v>
      </c>
      <c r="E619">
        <v>32000594</v>
      </c>
      <c r="F619" t="str">
        <f>IFERROR(IF(VLOOKUP(E619,J:J,1,0)=E619,"X",""),"")</f>
        <v>X</v>
      </c>
      <c r="G619" t="str">
        <f>IF(J619&lt;&gt;"", INDEX($C$5:$C$1433, MATCH(J619, $E$5:$E$1433, 0)),"")</f>
        <v/>
      </c>
      <c r="H619" t="str">
        <f>IF(J619&lt;&gt;"", INDEX($D$5:$D$1433, MATCH(J619, $E$5:$E$1433, 0)),"")</f>
        <v/>
      </c>
      <c r="I619" t="str">
        <f>IFERROR(IF(J619&lt;&gt;"", INDEX($B$5:$B$1433, MATCH(J619, $E$5:$E$1433, 0)),""),"SAI")</f>
        <v/>
      </c>
      <c r="L619" t="str">
        <f>IFERROR(IF($N$5="Sáng",IF(MID(K619,2,7)-MID($L$2,2,7)&gt;0,"Trễ",""),IF(MID(K619,2,7)-MID($Q$2,2,7)&gt;0,"Trễ","")),"")</f>
        <v/>
      </c>
      <c r="M619" t="str">
        <f>IFERROR(IF($N$5="Sáng",MID(K619,2,7)-MID($L$2,2,7),MID(K619,2,7)-MID($Q$2,2,7)),"")</f>
        <v/>
      </c>
      <c r="Q619" t="str">
        <f>IF(B619&lt;&gt;"",IF(AND(P619="",F619=""),"Không phép ",""),"")</f>
        <v/>
      </c>
      <c r="R619" t="str">
        <f>UPPER(B619)</f>
        <v>LÊ CẨM NHUNG</v>
      </c>
      <c r="S619" t="str">
        <v>2025-2028</v>
      </c>
      <c r="T619" t="str">
        <f>IFERROR(IF(J619&lt;&gt;"", INDEX($S$5:$S$1433, MATCH(J619, $E$5:$E$1433, 0)),""),"")</f>
        <v/>
      </c>
      <c r="U619">
        <v>40248</v>
      </c>
      <c r="V619" t="str">
        <f>IFERROR(IF(J619&lt;&gt;"", INDEX($U$5:$U$1433, MATCH(J619, $E$5:$E$1433, 0)),""),"")</f>
        <v/>
      </c>
      <c r="Y619">
        <f>Y618+10</f>
        <v>320005860</v>
      </c>
      <c r="Z619">
        <f>VALUE(LEFT(Y619,8))</f>
        <v>32000586</v>
      </c>
      <c r="AA619" t="str">
        <v>NHUNG</v>
      </c>
    </row>
    <row r="620">
      <c r="A620">
        <f>IF(B620&lt;&gt;"",A619+1,"")</f>
        <v>616</v>
      </c>
      <c r="B620" t="str">
        <v>NGUYỄN HỒ MINH PHÚC</v>
      </c>
      <c r="C620" t="str">
        <v>11A2</v>
      </c>
      <c r="E620">
        <v>32000596</v>
      </c>
      <c r="F620" t="str">
        <f>IFERROR(IF(VLOOKUP(E620,J:J,1,0)=E620,"X",""),"")</f>
        <v/>
      </c>
      <c r="G620" t="str">
        <f>IF(J620&lt;&gt;"", INDEX($C$5:$C$1433, MATCH(J620, $E$5:$E$1433, 0)),"")</f>
        <v/>
      </c>
      <c r="H620" t="str">
        <f>IF(J620&lt;&gt;"", INDEX($D$5:$D$1433, MATCH(J620, $E$5:$E$1433, 0)),"")</f>
        <v/>
      </c>
      <c r="I620" t="str">
        <f>IFERROR(IF(J620&lt;&gt;"", INDEX($B$5:$B$1433, MATCH(J620, $E$5:$E$1433, 0)),""),"SAI")</f>
        <v/>
      </c>
      <c r="L620" t="str">
        <f>IFERROR(IF($N$5="Sáng",IF(MID(K620,2,7)-MID($L$2,2,7)&gt;0,"Trễ",""),IF(MID(K620,2,7)-MID($Q$2,2,7)&gt;0,"Trễ","")),"")</f>
        <v/>
      </c>
      <c r="M620" t="str">
        <f>IFERROR(IF($N$5="Sáng",MID(K620,2,7)-MID($L$2,2,7),MID(K620,2,7)-MID($Q$2,2,7)),"")</f>
        <v/>
      </c>
      <c r="Q620" t="str">
        <f>IF(B620&lt;&gt;"",IF(AND(P620="",F620=""),"Không phép ",""),"")</f>
        <v xml:space="preserve">Không phép </v>
      </c>
      <c r="R620" t="str">
        <f>UPPER(B620)</f>
        <v>NGUYỄN HỒ MINH PHÚC</v>
      </c>
      <c r="S620" t="str">
        <v>2025-2028</v>
      </c>
      <c r="T620" t="str">
        <f>IFERROR(IF(J620&lt;&gt;"", INDEX($S$5:$S$1433, MATCH(J620, $E$5:$E$1433, 0)),""),"")</f>
        <v/>
      </c>
      <c r="U620" t="str">
        <v>13/8/2010</v>
      </c>
      <c r="V620" t="str">
        <f>IFERROR(IF(J620&lt;&gt;"", INDEX($U$5:$U$1433, MATCH(J620, $E$5:$E$1433, 0)),""),"")</f>
        <v/>
      </c>
      <c r="Y620">
        <f>Y619+10</f>
        <v>320005870</v>
      </c>
      <c r="Z620">
        <f>VALUE(LEFT(Y620,8))</f>
        <v>32000587</v>
      </c>
      <c r="AA620" t="str">
        <v>PHÚC</v>
      </c>
    </row>
    <row r="621">
      <c r="A621">
        <f>IF(B621&lt;&gt;"",A620+1,"")</f>
        <v>617</v>
      </c>
      <c r="B621" t="str">
        <v>NGUYỄN THỊ MỸ PHỤNG</v>
      </c>
      <c r="C621" t="str">
        <v>11A2</v>
      </c>
      <c r="E621">
        <v>32000597</v>
      </c>
      <c r="F621" t="str">
        <f>IFERROR(IF(VLOOKUP(E621,J:J,1,0)=E621,"X",""),"")</f>
        <v/>
      </c>
      <c r="G621" t="str">
        <f>IF(J621&lt;&gt;"", INDEX($C$5:$C$1433, MATCH(J621, $E$5:$E$1433, 0)),"")</f>
        <v/>
      </c>
      <c r="H621" t="str">
        <f>IF(J621&lt;&gt;"", INDEX($D$5:$D$1433, MATCH(J621, $E$5:$E$1433, 0)),"")</f>
        <v/>
      </c>
      <c r="I621" t="str">
        <f>IFERROR(IF(J621&lt;&gt;"", INDEX($B$5:$B$1433, MATCH(J621, $E$5:$E$1433, 0)),""),"SAI")</f>
        <v/>
      </c>
      <c r="L621" t="str">
        <f>IFERROR(IF($N$5="Sáng",IF(MID(K621,2,7)-MID($L$2,2,7)&gt;0,"Trễ",""),IF(MID(K621,2,7)-MID($Q$2,2,7)&gt;0,"Trễ","")),"")</f>
        <v/>
      </c>
      <c r="M621" t="str">
        <f>IFERROR(IF($N$5="Sáng",MID(K621,2,7)-MID($L$2,2,7),MID(K621,2,7)-MID($Q$2,2,7)),"")</f>
        <v/>
      </c>
      <c r="Q621" t="str">
        <f>IF(B621&lt;&gt;"",IF(AND(P621="",F621=""),"Không phép ",""),"")</f>
        <v xml:space="preserve">Không phép </v>
      </c>
      <c r="R621" t="str">
        <f>UPPER(B621)</f>
        <v>NGUYỄN THỊ MỸ PHỤNG</v>
      </c>
      <c r="S621" t="str">
        <v>2025-2028</v>
      </c>
      <c r="T621" t="str">
        <f>IFERROR(IF(J621&lt;&gt;"", INDEX($S$5:$S$1433, MATCH(J621, $E$5:$E$1433, 0)),""),"")</f>
        <v/>
      </c>
      <c r="U621">
        <v>40300</v>
      </c>
      <c r="V621" t="str">
        <f>IFERROR(IF(J621&lt;&gt;"", INDEX($U$5:$U$1433, MATCH(J621, $E$5:$E$1433, 0)),""),"")</f>
        <v/>
      </c>
      <c r="Y621">
        <f>Y620+10</f>
        <v>320005880</v>
      </c>
      <c r="Z621">
        <f>VALUE(LEFT(Y621,8))</f>
        <v>32000588</v>
      </c>
      <c r="AA621" t="str">
        <v>PHỤNG</v>
      </c>
    </row>
    <row r="622">
      <c r="A622">
        <f>IF(B622&lt;&gt;"",A621+1,"")</f>
        <v>618</v>
      </c>
      <c r="B622" t="str">
        <v>NGUYỄN NGỌC ANH THƠ</v>
      </c>
      <c r="C622" t="str">
        <v>11A2</v>
      </c>
      <c r="E622">
        <v>32000598</v>
      </c>
      <c r="F622" t="str">
        <f>IFERROR(IF(VLOOKUP(E622,J:J,1,0)=E622,"X",""),"")</f>
        <v>X</v>
      </c>
      <c r="G622" t="str">
        <f>IF(J622&lt;&gt;"", INDEX($C$5:$C$1433, MATCH(J622, $E$5:$E$1433, 0)),"")</f>
        <v/>
      </c>
      <c r="H622" t="str">
        <f>IF(J622&lt;&gt;"", INDEX($D$5:$D$1433, MATCH(J622, $E$5:$E$1433, 0)),"")</f>
        <v/>
      </c>
      <c r="I622" t="str">
        <f>IFERROR(IF(J622&lt;&gt;"", INDEX($B$5:$B$1433, MATCH(J622, $E$5:$E$1433, 0)),""),"SAI")</f>
        <v/>
      </c>
      <c r="L622" t="str">
        <f>IFERROR(IF($N$5="Sáng",IF(MID(K622,2,7)-MID($L$2,2,7)&gt;0,"Trễ",""),IF(MID(K622,2,7)-MID($Q$2,2,7)&gt;0,"Trễ","")),"")</f>
        <v/>
      </c>
      <c r="M622" t="str">
        <f>IFERROR(IF($N$5="Sáng",MID(K622,2,7)-MID($L$2,2,7),MID(K622,2,7)-MID($Q$2,2,7)),"")</f>
        <v/>
      </c>
      <c r="Q622" t="str">
        <f>IF(B622&lt;&gt;"",IF(AND(P622="",F622=""),"Không phép ",""),"")</f>
        <v/>
      </c>
      <c r="R622" t="str">
        <f>UPPER(B622)</f>
        <v>NGUYỄN NGỌC ANH THƠ</v>
      </c>
      <c r="S622" t="str">
        <v>2025-2028</v>
      </c>
      <c r="T622" t="str">
        <f>IFERROR(IF(J622&lt;&gt;"", INDEX($S$5:$S$1433, MATCH(J622, $E$5:$E$1433, 0)),""),"")</f>
        <v/>
      </c>
      <c r="U622">
        <v>40188</v>
      </c>
      <c r="V622" t="str">
        <f>IFERROR(IF(J622&lt;&gt;"", INDEX($U$5:$U$1433, MATCH(J622, $E$5:$E$1433, 0)),""),"")</f>
        <v/>
      </c>
      <c r="Y622">
        <f>Y621+10</f>
        <v>320005890</v>
      </c>
      <c r="Z622">
        <f>VALUE(LEFT(Y622,8))</f>
        <v>32000589</v>
      </c>
      <c r="AA622" t="str">
        <v>THƠ</v>
      </c>
    </row>
    <row r="623">
      <c r="A623">
        <f>IF(B623&lt;&gt;"",A622+1,"")</f>
        <v>619</v>
      </c>
      <c r="B623" t="str">
        <v>KIỀU THỊ DIỄM THÚY</v>
      </c>
      <c r="C623" t="str">
        <v>11A2</v>
      </c>
      <c r="E623">
        <v>32000599</v>
      </c>
      <c r="F623" t="str">
        <f>IFERROR(IF(VLOOKUP(E623,J:J,1,0)=E623,"X",""),"")</f>
        <v/>
      </c>
      <c r="G623" t="str">
        <f>IF(J623&lt;&gt;"", INDEX($C$5:$C$1433, MATCH(J623, $E$5:$E$1433, 0)),"")</f>
        <v/>
      </c>
      <c r="H623" t="str">
        <f>IF(J623&lt;&gt;"", INDEX($D$5:$D$1433, MATCH(J623, $E$5:$E$1433, 0)),"")</f>
        <v/>
      </c>
      <c r="I623" t="str">
        <f>IFERROR(IF(J623&lt;&gt;"", INDEX($B$5:$B$1433, MATCH(J623, $E$5:$E$1433, 0)),""),"SAI")</f>
        <v/>
      </c>
      <c r="L623" t="str">
        <f>IFERROR(IF($N$5="Sáng",IF(MID(K623,2,7)-MID($L$2,2,7)&gt;0,"Trễ",""),IF(MID(K623,2,7)-MID($Q$2,2,7)&gt;0,"Trễ","")),"")</f>
        <v/>
      </c>
      <c r="M623" t="str">
        <f>IFERROR(IF($N$5="Sáng",MID(K623,2,7)-MID($L$2,2,7),MID(K623,2,7)-MID($Q$2,2,7)),"")</f>
        <v/>
      </c>
      <c r="Q623" t="str">
        <f>IF(B623&lt;&gt;"",IF(AND(P623="",F623=""),"Không phép ",""),"")</f>
        <v xml:space="preserve">Không phép </v>
      </c>
      <c r="R623" t="str">
        <f>UPPER(B623)</f>
        <v>KIỀU THỊ DIỄM THÚY</v>
      </c>
      <c r="S623" t="str">
        <v>2025-2028</v>
      </c>
      <c r="T623" t="str">
        <f>IFERROR(IF(J623&lt;&gt;"", INDEX($S$5:$S$1433, MATCH(J623, $E$5:$E$1433, 0)),""),"")</f>
        <v/>
      </c>
      <c r="U623">
        <v>40066</v>
      </c>
      <c r="V623" t="str">
        <f>IFERROR(IF(J623&lt;&gt;"", INDEX($U$5:$U$1433, MATCH(J623, $E$5:$E$1433, 0)),""),"")</f>
        <v/>
      </c>
      <c r="Y623">
        <f>Y622+10</f>
        <v>320005900</v>
      </c>
      <c r="Z623">
        <f>VALUE(LEFT(Y623,8))</f>
        <v>32000590</v>
      </c>
      <c r="AA623" t="str">
        <v>THÚY</v>
      </c>
    </row>
    <row r="624">
      <c r="A624">
        <f>IF(B624&lt;&gt;"",A623+1,"")</f>
        <v>620</v>
      </c>
      <c r="B624" t="str">
        <v>HUỲNH THỊ MỸ TIÊN</v>
      </c>
      <c r="C624" t="str">
        <v>11A2</v>
      </c>
      <c r="E624">
        <v>32000600</v>
      </c>
      <c r="F624" t="str">
        <f>IFERROR(IF(VLOOKUP(E624,J:J,1,0)=E624,"X",""),"")</f>
        <v>X</v>
      </c>
      <c r="G624" t="str">
        <f>IF(J624&lt;&gt;"", INDEX($C$5:$C$1433, MATCH(J624, $E$5:$E$1433, 0)),"")</f>
        <v/>
      </c>
      <c r="H624" t="str">
        <f>IF(J624&lt;&gt;"", INDEX($D$5:$D$1433, MATCH(J624, $E$5:$E$1433, 0)),"")</f>
        <v/>
      </c>
      <c r="I624" t="str">
        <f>IFERROR(IF(J624&lt;&gt;"", INDEX($B$5:$B$1433, MATCH(J624, $E$5:$E$1433, 0)),""),"SAI")</f>
        <v/>
      </c>
      <c r="L624" t="str">
        <f>IFERROR(IF($N$5="Sáng",IF(MID(K624,2,7)-MID($L$2,2,7)&gt;0,"Trễ",""),IF(MID(K624,2,7)-MID($Q$2,2,7)&gt;0,"Trễ","")),"")</f>
        <v/>
      </c>
      <c r="M624" t="str">
        <f>IFERROR(IF($N$5="Sáng",MID(K624,2,7)-MID($L$2,2,7),MID(K624,2,7)-MID($Q$2,2,7)),"")</f>
        <v/>
      </c>
      <c r="Q624" t="str">
        <f>IF(B624&lt;&gt;"",IF(AND(P624="",F624=""),"Không phép ",""),"")</f>
        <v/>
      </c>
      <c r="R624" t="str">
        <f>UPPER(B624)</f>
        <v>HUỲNH THỊ MỸ TIÊN</v>
      </c>
      <c r="S624" t="str">
        <v>2025-2028</v>
      </c>
      <c r="T624" t="str">
        <f>IFERROR(IF(J624&lt;&gt;"", INDEX($S$5:$S$1433, MATCH(J624, $E$5:$E$1433, 0)),""),"")</f>
        <v/>
      </c>
      <c r="U624" t="str">
        <v>30/12/2009</v>
      </c>
      <c r="V624" t="str">
        <f>IFERROR(IF(J624&lt;&gt;"", INDEX($U$5:$U$1433, MATCH(J624, $E$5:$E$1433, 0)),""),"")</f>
        <v/>
      </c>
      <c r="Y624">
        <f>Y623+10</f>
        <v>320005910</v>
      </c>
      <c r="Z624">
        <f>VALUE(LEFT(Y624,8))</f>
        <v>32000591</v>
      </c>
      <c r="AA624" t="str">
        <v>TIÊN</v>
      </c>
    </row>
    <row r="625">
      <c r="A625">
        <f>IF(B625&lt;&gt;"",A624+1,"")</f>
        <v>621</v>
      </c>
      <c r="B625" t="str">
        <v>VÕ HOÀNG TIẾN</v>
      </c>
      <c r="C625" t="str">
        <v>11A2</v>
      </c>
      <c r="E625">
        <v>32000601</v>
      </c>
      <c r="F625" t="str">
        <f>IFERROR(IF(VLOOKUP(E625,J:J,1,0)=E625,"X",""),"")</f>
        <v>X</v>
      </c>
      <c r="G625" t="str">
        <f>IF(J625&lt;&gt;"", INDEX($C$5:$C$1433, MATCH(J625, $E$5:$E$1433, 0)),"")</f>
        <v/>
      </c>
      <c r="H625" t="str">
        <f>IF(J625&lt;&gt;"", INDEX($D$5:$D$1433, MATCH(J625, $E$5:$E$1433, 0)),"")</f>
        <v/>
      </c>
      <c r="I625" t="str">
        <f>IFERROR(IF(J625&lt;&gt;"", INDEX($B$5:$B$1433, MATCH(J625, $E$5:$E$1433, 0)),""),"SAI")</f>
        <v/>
      </c>
      <c r="L625" t="str">
        <f>IFERROR(IF($N$5="Sáng",IF(MID(K625,2,7)-MID($L$2,2,7)&gt;0,"Trễ",""),IF(MID(K625,2,7)-MID($Q$2,2,7)&gt;0,"Trễ","")),"")</f>
        <v/>
      </c>
      <c r="M625" t="str">
        <f>IFERROR(IF($N$5="Sáng",MID(K625,2,7)-MID($L$2,2,7),MID(K625,2,7)-MID($Q$2,2,7)),"")</f>
        <v/>
      </c>
      <c r="Q625" t="str">
        <f>IF(B625&lt;&gt;"",IF(AND(P625="",F625=""),"Không phép ",""),"")</f>
        <v/>
      </c>
      <c r="R625" t="str">
        <f>UPPER(B625)</f>
        <v>VÕ HOÀNG TIẾN</v>
      </c>
      <c r="S625" t="str">
        <v>2025-2028</v>
      </c>
      <c r="T625" t="str">
        <f>IFERROR(IF(J625&lt;&gt;"", INDEX($S$5:$S$1433, MATCH(J625, $E$5:$E$1433, 0)),""),"")</f>
        <v/>
      </c>
      <c r="U625" t="str">
        <v>19/12/2010</v>
      </c>
      <c r="V625" t="str">
        <f>IFERROR(IF(J625&lt;&gt;"", INDEX($U$5:$U$1433, MATCH(J625, $E$5:$E$1433, 0)),""),"")</f>
        <v/>
      </c>
      <c r="Y625">
        <f>Y624+10</f>
        <v>320005920</v>
      </c>
      <c r="Z625">
        <f>VALUE(LEFT(Y625,8))</f>
        <v>32000592</v>
      </c>
      <c r="AA625" t="str">
        <v>TIẾN</v>
      </c>
    </row>
    <row r="626">
      <c r="A626">
        <f>IF(B626&lt;&gt;"",A625+1,"")</f>
        <v>622</v>
      </c>
      <c r="B626" t="str">
        <v>CAO THỊ BÍCH TRÂM</v>
      </c>
      <c r="C626" t="str">
        <v>11A2</v>
      </c>
      <c r="E626">
        <v>32000603</v>
      </c>
      <c r="F626" t="str">
        <f>IFERROR(IF(VLOOKUP(E626,J:J,1,0)=E626,"X",""),"")</f>
        <v/>
      </c>
      <c r="G626" t="str">
        <f>IF(J626&lt;&gt;"", INDEX($C$5:$C$1433, MATCH(J626, $E$5:$E$1433, 0)),"")</f>
        <v/>
      </c>
      <c r="H626" t="str">
        <f>IF(J626&lt;&gt;"", INDEX($D$5:$D$1433, MATCH(J626, $E$5:$E$1433, 0)),"")</f>
        <v/>
      </c>
      <c r="I626" t="str">
        <f>IFERROR(IF(J626&lt;&gt;"", INDEX($B$5:$B$1433, MATCH(J626, $E$5:$E$1433, 0)),""),"SAI")</f>
        <v/>
      </c>
      <c r="L626" t="str">
        <f>IFERROR(IF($N$5="Sáng",IF(MID(K626,2,7)-MID($L$2,2,7)&gt;0,"Trễ",""),IF(MID(K626,2,7)-MID($Q$2,2,7)&gt;0,"Trễ","")),"")</f>
        <v/>
      </c>
      <c r="M626" t="str">
        <f>IFERROR(IF($N$5="Sáng",MID(K626,2,7)-MID($L$2,2,7),MID(K626,2,7)-MID($Q$2,2,7)),"")</f>
        <v/>
      </c>
      <c r="Q626" t="str">
        <f>IF(B626&lt;&gt;"",IF(AND(P626="",F626=""),"Không phép ",""),"")</f>
        <v xml:space="preserve">Không phép </v>
      </c>
      <c r="R626" t="str">
        <f>UPPER(B626)</f>
        <v>CAO THỊ BÍCH TRÂM</v>
      </c>
      <c r="S626" t="str">
        <v>2025-2028</v>
      </c>
      <c r="T626" t="str">
        <f>IFERROR(IF(J626&lt;&gt;"", INDEX($S$5:$S$1433, MATCH(J626, $E$5:$E$1433, 0)),""),"")</f>
        <v/>
      </c>
      <c r="U626">
        <v>39941</v>
      </c>
      <c r="V626" t="str">
        <f>IFERROR(IF(J626&lt;&gt;"", INDEX($U$5:$U$1433, MATCH(J626, $E$5:$E$1433, 0)),""),"")</f>
        <v/>
      </c>
      <c r="Y626">
        <f>Y625+10</f>
        <v>320005930</v>
      </c>
      <c r="Z626">
        <f>VALUE(LEFT(Y626,8))</f>
        <v>32000593</v>
      </c>
      <c r="AA626" t="str">
        <v>TRÂM</v>
      </c>
    </row>
    <row r="627">
      <c r="A627">
        <f>IF(B627&lt;&gt;"",A626+1,"")</f>
        <v>623</v>
      </c>
      <c r="B627" t="str">
        <v>TRẦN THỊ THÙY TRÂM</v>
      </c>
      <c r="C627" t="str">
        <v>11A2</v>
      </c>
      <c r="E627">
        <v>32000604</v>
      </c>
      <c r="F627" t="str">
        <f>IFERROR(IF(VLOOKUP(E627,J:J,1,0)=E627,"X",""),"")</f>
        <v/>
      </c>
      <c r="G627" t="str">
        <f>IF(J627&lt;&gt;"", INDEX($C$5:$C$1433, MATCH(J627, $E$5:$E$1433, 0)),"")</f>
        <v/>
      </c>
      <c r="H627" t="str">
        <f>IF(J627&lt;&gt;"", INDEX($D$5:$D$1433, MATCH(J627, $E$5:$E$1433, 0)),"")</f>
        <v/>
      </c>
      <c r="I627" t="str">
        <f>IFERROR(IF(J627&lt;&gt;"", INDEX($B$5:$B$1433, MATCH(J627, $E$5:$E$1433, 0)),""),"SAI")</f>
        <v/>
      </c>
      <c r="L627" t="str">
        <f>IFERROR(IF($N$5="Sáng",IF(MID(K627,2,7)-MID($L$2,2,7)&gt;0,"Trễ",""),IF(MID(K627,2,7)-MID($Q$2,2,7)&gt;0,"Trễ","")),"")</f>
        <v/>
      </c>
      <c r="M627" t="str">
        <f>IFERROR(IF($N$5="Sáng",MID(K627,2,7)-MID($L$2,2,7),MID(K627,2,7)-MID($Q$2,2,7)),"")</f>
        <v/>
      </c>
      <c r="Q627" t="str">
        <f>IF(B627&lt;&gt;"",IF(AND(P627="",F627=""),"Không phép ",""),"")</f>
        <v xml:space="preserve">Không phép </v>
      </c>
      <c r="R627" t="str">
        <f>UPPER(B627)</f>
        <v>TRẦN THỊ THÙY TRÂM</v>
      </c>
      <c r="S627" t="str">
        <v>2025-2028</v>
      </c>
      <c r="T627" t="str">
        <f>IFERROR(IF(J627&lt;&gt;"", INDEX($S$5:$S$1433, MATCH(J627, $E$5:$E$1433, 0)),""),"")</f>
        <v/>
      </c>
      <c r="U627" t="str">
        <v>26/9/2010</v>
      </c>
      <c r="V627" t="str">
        <f>IFERROR(IF(J627&lt;&gt;"", INDEX($U$5:$U$1433, MATCH(J627, $E$5:$E$1433, 0)),""),"")</f>
        <v/>
      </c>
      <c r="Y627">
        <f>Y626+10</f>
        <v>320005940</v>
      </c>
      <c r="Z627">
        <f>VALUE(LEFT(Y627,8))</f>
        <v>32000594</v>
      </c>
      <c r="AA627" t="str">
        <v>TRÂM</v>
      </c>
    </row>
    <row r="628">
      <c r="A628">
        <f>IF(B628&lt;&gt;"",A627+1,"")</f>
        <v>624</v>
      </c>
      <c r="B628" t="str">
        <v>LỮ KIM TRÂN</v>
      </c>
      <c r="C628" t="str">
        <v>11A2</v>
      </c>
      <c r="E628">
        <v>32000605</v>
      </c>
      <c r="F628" t="str">
        <f>IFERROR(IF(VLOOKUP(E628,J:J,1,0)=E628,"X",""),"")</f>
        <v>X</v>
      </c>
      <c r="G628" t="str">
        <f>IF(J628&lt;&gt;"", INDEX($C$5:$C$1433, MATCH(J628, $E$5:$E$1433, 0)),"")</f>
        <v/>
      </c>
      <c r="H628" t="str">
        <f>IF(J628&lt;&gt;"", INDEX($D$5:$D$1433, MATCH(J628, $E$5:$E$1433, 0)),"")</f>
        <v/>
      </c>
      <c r="I628" t="str">
        <f>IFERROR(IF(J628&lt;&gt;"", INDEX($B$5:$B$1433, MATCH(J628, $E$5:$E$1433, 0)),""),"SAI")</f>
        <v/>
      </c>
      <c r="L628" t="str">
        <f>IFERROR(IF($N$5="Sáng",IF(MID(K628,2,7)-MID($L$2,2,7)&gt;0,"Trễ",""),IF(MID(K628,2,7)-MID($Q$2,2,7)&gt;0,"Trễ","")),"")</f>
        <v/>
      </c>
      <c r="M628" t="str">
        <f>IFERROR(IF($N$5="Sáng",MID(K628,2,7)-MID($L$2,2,7),MID(K628,2,7)-MID($Q$2,2,7)),"")</f>
        <v/>
      </c>
      <c r="Q628" t="str">
        <f>IF(B628&lt;&gt;"",IF(AND(P628="",F628=""),"Không phép ",""),"")</f>
        <v/>
      </c>
      <c r="R628" t="str">
        <f>UPPER(B628)</f>
        <v>LỮ KIM TRÂN</v>
      </c>
      <c r="S628" t="str">
        <v>2025-2028</v>
      </c>
      <c r="T628" t="str">
        <f>IFERROR(IF(J628&lt;&gt;"", INDEX($S$5:$S$1433, MATCH(J628, $E$5:$E$1433, 0)),""),"")</f>
        <v/>
      </c>
      <c r="U628">
        <v>40217</v>
      </c>
      <c r="V628" t="str">
        <f>IFERROR(IF(J628&lt;&gt;"", INDEX($U$5:$U$1433, MATCH(J628, $E$5:$E$1433, 0)),""),"")</f>
        <v/>
      </c>
      <c r="Y628">
        <f>Y627+10</f>
        <v>320005950</v>
      </c>
      <c r="Z628">
        <f>VALUE(LEFT(Y628,8))</f>
        <v>32000595</v>
      </c>
      <c r="AA628" t="str">
        <v>TRÂN</v>
      </c>
    </row>
    <row r="629">
      <c r="A629">
        <f>IF(B629&lt;&gt;"",A628+1,"")</f>
        <v>625</v>
      </c>
      <c r="B629" t="str">
        <v>HỒNG BẢO TRÍ</v>
      </c>
      <c r="C629" t="str">
        <v>11A2</v>
      </c>
      <c r="E629">
        <v>32000606</v>
      </c>
      <c r="F629" t="str">
        <f>IFERROR(IF(VLOOKUP(E629,J:J,1,0)=E629,"X",""),"")</f>
        <v>X</v>
      </c>
      <c r="G629" t="str">
        <f>IF(J629&lt;&gt;"", INDEX($C$5:$C$1433, MATCH(J629, $E$5:$E$1433, 0)),"")</f>
        <v/>
      </c>
      <c r="H629" t="str">
        <f>IF(J629&lt;&gt;"", INDEX($D$5:$D$1433, MATCH(J629, $E$5:$E$1433, 0)),"")</f>
        <v/>
      </c>
      <c r="I629" t="str">
        <f>IFERROR(IF(J629&lt;&gt;"", INDEX($B$5:$B$1433, MATCH(J629, $E$5:$E$1433, 0)),""),"SAI")</f>
        <v/>
      </c>
      <c r="L629" t="str">
        <f>IFERROR(IF($N$5="Sáng",IF(MID(K629,2,7)-MID($L$2,2,7)&gt;0,"Trễ",""),IF(MID(K629,2,7)-MID($Q$2,2,7)&gt;0,"Trễ","")),"")</f>
        <v/>
      </c>
      <c r="M629" t="str">
        <f>IFERROR(IF($N$5="Sáng",MID(K629,2,7)-MID($L$2,2,7),MID(K629,2,7)-MID($Q$2,2,7)),"")</f>
        <v/>
      </c>
      <c r="Q629" t="str">
        <f>IF(B629&lt;&gt;"",IF(AND(P629="",F629=""),"Không phép ",""),"")</f>
        <v/>
      </c>
      <c r="R629" t="str">
        <f>UPPER(B629)</f>
        <v>HỒNG BẢO TRÍ</v>
      </c>
      <c r="S629" t="str">
        <v>2025-2028</v>
      </c>
      <c r="T629" t="str">
        <f>IFERROR(IF(J629&lt;&gt;"", INDEX($S$5:$S$1433, MATCH(J629, $E$5:$E$1433, 0)),""),"")</f>
        <v/>
      </c>
      <c r="U629">
        <v>40463</v>
      </c>
      <c r="V629" t="str">
        <f>IFERROR(IF(J629&lt;&gt;"", INDEX($U$5:$U$1433, MATCH(J629, $E$5:$E$1433, 0)),""),"")</f>
        <v/>
      </c>
      <c r="Y629">
        <f>Y628+10</f>
        <v>320005960</v>
      </c>
      <c r="Z629">
        <f>VALUE(LEFT(Y629,8))</f>
        <v>32000596</v>
      </c>
      <c r="AA629" t="str">
        <v>TRÍ</v>
      </c>
    </row>
    <row r="630">
      <c r="A630">
        <f>IF(B630&lt;&gt;"",A629+1,"")</f>
        <v>626</v>
      </c>
      <c r="B630" t="str">
        <v>NGUYỄN TẤN TRIỂN</v>
      </c>
      <c r="C630" t="str">
        <v>11A2</v>
      </c>
      <c r="E630">
        <v>32000607</v>
      </c>
      <c r="F630" t="str">
        <f>IFERROR(IF(VLOOKUP(E630,J:J,1,0)=E630,"X",""),"")</f>
        <v>X</v>
      </c>
      <c r="G630" t="str">
        <f>IF(J630&lt;&gt;"", INDEX($C$5:$C$1433, MATCH(J630, $E$5:$E$1433, 0)),"")</f>
        <v/>
      </c>
      <c r="H630" t="str">
        <f>IF(J630&lt;&gt;"", INDEX($D$5:$D$1433, MATCH(J630, $E$5:$E$1433, 0)),"")</f>
        <v/>
      </c>
      <c r="I630" t="str">
        <f>IFERROR(IF(J630&lt;&gt;"", INDEX($B$5:$B$1433, MATCH(J630, $E$5:$E$1433, 0)),""),"SAI")</f>
        <v/>
      </c>
      <c r="L630" t="str">
        <f>IFERROR(IF($N$5="Sáng",IF(MID(K630,2,7)-MID($L$2,2,7)&gt;0,"Trễ",""),IF(MID(K630,2,7)-MID($Q$2,2,7)&gt;0,"Trễ","")),"")</f>
        <v/>
      </c>
      <c r="M630" t="str">
        <f>IFERROR(IF($N$5="Sáng",MID(K630,2,7)-MID($L$2,2,7),MID(K630,2,7)-MID($Q$2,2,7)),"")</f>
        <v/>
      </c>
      <c r="Q630" t="str">
        <f>IF(B630&lt;&gt;"",IF(AND(P630="",F630=""),"Không phép ",""),"")</f>
        <v/>
      </c>
      <c r="R630" t="str">
        <f>UPPER(B630)</f>
        <v>NGUYỄN TẤN TRIỂN</v>
      </c>
      <c r="S630" t="str">
        <v>2025-2028</v>
      </c>
      <c r="T630" t="str">
        <f>IFERROR(IF(J630&lt;&gt;"", INDEX($S$5:$S$1433, MATCH(J630, $E$5:$E$1433, 0)),""),"")</f>
        <v/>
      </c>
      <c r="U630" t="str">
        <v>26/02/2010</v>
      </c>
      <c r="V630" t="str">
        <f>IFERROR(IF(J630&lt;&gt;"", INDEX($U$5:$U$1433, MATCH(J630, $E$5:$E$1433, 0)),""),"")</f>
        <v/>
      </c>
      <c r="Y630">
        <f>Y629+10</f>
        <v>320005970</v>
      </c>
      <c r="Z630">
        <f>VALUE(LEFT(Y630,8))</f>
        <v>32000597</v>
      </c>
      <c r="AA630" t="str">
        <v>TRIỂN</v>
      </c>
    </row>
    <row r="631">
      <c r="A631">
        <f>IF(B631&lt;&gt;"",A630+1,"")</f>
        <v>627</v>
      </c>
      <c r="B631" t="str">
        <v>PHẠM PHAN TƯỜNG VI</v>
      </c>
      <c r="C631" t="str">
        <v>11A2</v>
      </c>
      <c r="E631">
        <v>32000608</v>
      </c>
      <c r="F631" t="str">
        <f>IFERROR(IF(VLOOKUP(E631,J:J,1,0)=E631,"X",""),"")</f>
        <v/>
      </c>
      <c r="G631" t="str">
        <f>IF(J631&lt;&gt;"", INDEX($C$5:$C$1433, MATCH(J631, $E$5:$E$1433, 0)),"")</f>
        <v/>
      </c>
      <c r="H631" t="str">
        <f>IF(J631&lt;&gt;"", INDEX($D$5:$D$1433, MATCH(J631, $E$5:$E$1433, 0)),"")</f>
        <v/>
      </c>
      <c r="I631" t="str">
        <f>IFERROR(IF(J631&lt;&gt;"", INDEX($B$5:$B$1433, MATCH(J631, $E$5:$E$1433, 0)),""),"SAI")</f>
        <v/>
      </c>
      <c r="L631" t="str">
        <f>IFERROR(IF($N$5="Sáng",IF(MID(K631,2,7)-MID($L$2,2,7)&gt;0,"Trễ",""),IF(MID(K631,2,7)-MID($Q$2,2,7)&gt;0,"Trễ","")),"")</f>
        <v/>
      </c>
      <c r="M631" t="str">
        <f>IFERROR(IF($N$5="Sáng",MID(K631,2,7)-MID($L$2,2,7),MID(K631,2,7)-MID($Q$2,2,7)),"")</f>
        <v/>
      </c>
      <c r="Q631" t="str">
        <f>IF(B631&lt;&gt;"",IF(AND(P631="",F631=""),"Không phép ",""),"")</f>
        <v xml:space="preserve">Không phép </v>
      </c>
      <c r="R631" t="str">
        <f>UPPER(B631)</f>
        <v>PHẠM PHAN TƯỜNG VI</v>
      </c>
      <c r="S631" t="str">
        <v>2025-2028</v>
      </c>
      <c r="T631" t="str">
        <f>IFERROR(IF(J631&lt;&gt;"", INDEX($S$5:$S$1433, MATCH(J631, $E$5:$E$1433, 0)),""),"")</f>
        <v/>
      </c>
      <c r="U631" t="str">
        <v>23/5/2010</v>
      </c>
      <c r="V631" t="str">
        <f>IFERROR(IF(J631&lt;&gt;"", INDEX($U$5:$U$1433, MATCH(J631, $E$5:$E$1433, 0)),""),"")</f>
        <v/>
      </c>
      <c r="Y631">
        <f>Y630+10</f>
        <v>320005980</v>
      </c>
      <c r="Z631">
        <f>VALUE(LEFT(Y631,8))</f>
        <v>32000598</v>
      </c>
      <c r="AA631" t="str">
        <v>VI</v>
      </c>
    </row>
    <row r="632">
      <c r="A632">
        <f>IF(B632&lt;&gt;"",A631+1,"")</f>
        <v>628</v>
      </c>
      <c r="B632" t="str">
        <v>TRẦN THỊ TƯỜNG VY</v>
      </c>
      <c r="C632" t="str">
        <v>11A2</v>
      </c>
      <c r="E632">
        <v>32000609</v>
      </c>
      <c r="F632" t="str">
        <f>IFERROR(IF(VLOOKUP(E632,J:J,1,0)=E632,"X",""),"")</f>
        <v>X</v>
      </c>
      <c r="G632" t="str">
        <f>IF(J632&lt;&gt;"", INDEX($C$5:$C$1433, MATCH(J632, $E$5:$E$1433, 0)),"")</f>
        <v/>
      </c>
      <c r="H632" t="str">
        <f>IF(J632&lt;&gt;"", INDEX($D$5:$D$1433, MATCH(J632, $E$5:$E$1433, 0)),"")</f>
        <v/>
      </c>
      <c r="I632" t="str">
        <f>IFERROR(IF(J632&lt;&gt;"", INDEX($B$5:$B$1433, MATCH(J632, $E$5:$E$1433, 0)),""),"SAI")</f>
        <v/>
      </c>
      <c r="L632" t="str">
        <f>IFERROR(IF($N$5="Sáng",IF(MID(K632,2,7)-MID($L$2,2,7)&gt;0,"Trễ",""),IF(MID(K632,2,7)-MID($Q$2,2,7)&gt;0,"Trễ","")),"")</f>
        <v/>
      </c>
      <c r="M632" t="str">
        <f>IFERROR(IF($N$5="Sáng",MID(K632,2,7)-MID($L$2,2,7),MID(K632,2,7)-MID($Q$2,2,7)),"")</f>
        <v/>
      </c>
      <c r="Q632" t="str">
        <f>IF(B632&lt;&gt;"",IF(AND(P632="",F632=""),"Không phép ",""),"")</f>
        <v/>
      </c>
      <c r="R632" t="str">
        <f>UPPER(B632)</f>
        <v>TRẦN THỊ TƯỜNG VY</v>
      </c>
      <c r="S632" t="str">
        <v>2025-2028</v>
      </c>
      <c r="T632" t="str">
        <f>IFERROR(IF(J632&lt;&gt;"", INDEX($S$5:$S$1433, MATCH(J632, $E$5:$E$1433, 0)),""),"")</f>
        <v/>
      </c>
      <c r="U632">
        <v>40433</v>
      </c>
      <c r="V632" t="str">
        <f>IFERROR(IF(J632&lt;&gt;"", INDEX($U$5:$U$1433, MATCH(J632, $E$5:$E$1433, 0)),""),"")</f>
        <v/>
      </c>
      <c r="Y632">
        <f>Y631+10</f>
        <v>320005990</v>
      </c>
      <c r="Z632">
        <f>VALUE(LEFT(Y632,8))</f>
        <v>32000599</v>
      </c>
      <c r="AA632" t="str">
        <v>VY</v>
      </c>
    </row>
    <row r="633">
      <c r="A633">
        <f>IF(B633&lt;&gt;"",A632+1,"")</f>
        <v>629</v>
      </c>
      <c r="B633" t="str">
        <v>MAI MỸ ANH</v>
      </c>
      <c r="C633" t="str">
        <v>11A3</v>
      </c>
      <c r="E633">
        <v>32000610</v>
      </c>
      <c r="F633" t="str">
        <f>IFERROR(IF(VLOOKUP(E633,J:J,1,0)=E633,"X",""),"")</f>
        <v/>
      </c>
      <c r="G633" t="str">
        <f>IF(J633&lt;&gt;"", INDEX($C$5:$C$1433, MATCH(J633, $E$5:$E$1433, 0)),"")</f>
        <v>12A5</v>
      </c>
      <c r="H633">
        <f>IF(J633&lt;&gt;"", INDEX($D$5:$D$1433, MATCH(J633, $E$5:$E$1433, 0)),"")</f>
        <v>0</v>
      </c>
      <c r="I633" t="str">
        <f>IFERROR(IF(J633&lt;&gt;"", INDEX($B$5:$B$1433, MATCH(J633, $E$5:$E$1433, 0)),""),"SAI")</f>
        <v>ĐỖ QUỐC TRUNG</v>
      </c>
      <c r="J633">
        <v>32000219</v>
      </c>
      <c r="K633" t="str">
        <v xml:space="preserve"> 6:48:59 AM</v>
      </c>
      <c r="L633" t="str">
        <f>IFERROR(IF($N$5="Sáng",IF(MID(K633,2,7)-MID($L$2,2,7)&gt;0,"Trễ",""),IF(MID(K633,2,7)-MID($Q$2,2,7)&gt;0,"Trễ","")),"")</f>
        <v/>
      </c>
      <c r="M633">
        <f>IFERROR(IF($N$5="Sáng",MID(K633,2,7)-MID($L$2,2,7),MID(K633,2,7)-MID($Q$2,2,7)),"")</f>
        <v>-0.007649796296296307</v>
      </c>
      <c r="Q633" t="str">
        <f>IF(B633&lt;&gt;"",IF(AND(P633="",F633=""),"Không phép ",""),"")</f>
        <v xml:space="preserve">Không phép </v>
      </c>
      <c r="R633" t="str">
        <f>UPPER(B633)</f>
        <v>MAI MỸ ANH</v>
      </c>
      <c r="S633" t="str">
        <v>2025-2028</v>
      </c>
      <c r="T633" t="str">
        <f>IFERROR(IF(J633&lt;&gt;"", INDEX($S$5:$S$1433, MATCH(J633, $E$5:$E$1433, 0)),""),"")</f>
        <v>2024-2027</v>
      </c>
      <c r="U633">
        <v>40365</v>
      </c>
      <c r="V633">
        <f>IFERROR(IF(J633&lt;&gt;"", INDEX($U$5:$U$1433, MATCH(J633, $E$5:$E$1433, 0)),""),"")</f>
        <v>39996</v>
      </c>
      <c r="Y633">
        <f>Y632+10</f>
        <v>320006000</v>
      </c>
      <c r="Z633">
        <f>VALUE(LEFT(Y633,8))</f>
        <v>32000600</v>
      </c>
      <c r="AA633" t="str">
        <v>ANH</v>
      </c>
    </row>
    <row r="634">
      <c r="A634">
        <f>IF(B634&lt;&gt;"",A633+1,"")</f>
        <v>630</v>
      </c>
      <c r="B634" t="str">
        <v>TRẦN TUẤN ANH</v>
      </c>
      <c r="C634" t="str">
        <v>11A3</v>
      </c>
      <c r="E634">
        <v>32000611</v>
      </c>
      <c r="F634" t="str">
        <f>IFERROR(IF(VLOOKUP(E634,J:J,1,0)=E634,"X",""),"")</f>
        <v>X</v>
      </c>
      <c r="G634" t="str">
        <f>IF(J634&lt;&gt;"", INDEX($C$5:$C$1433, MATCH(J634, $E$5:$E$1433, 0)),"")</f>
        <v>12A5</v>
      </c>
      <c r="H634">
        <f>IF(J634&lt;&gt;"", INDEX($D$5:$D$1433, MATCH(J634, $E$5:$E$1433, 0)),"")</f>
        <v>0</v>
      </c>
      <c r="I634" t="str">
        <f>IFERROR(IF(J634&lt;&gt;"", INDEX($B$5:$B$1433, MATCH(J634, $E$5:$E$1433, 0)),""),"SAI")</f>
        <v>HUỲNH NGỌC NHI</v>
      </c>
      <c r="J634">
        <v>32000207</v>
      </c>
      <c r="K634" t="str">
        <v xml:space="preserve"> 6:49:00 AM</v>
      </c>
      <c r="L634" t="str">
        <f>IFERROR(IF($N$5="Sáng",IF(MID(K634,2,7)-MID($L$2,2,7)&gt;0,"Trễ",""),IF(MID(K634,2,7)-MID($Q$2,2,7)&gt;0,"Trễ","")),"")</f>
        <v/>
      </c>
      <c r="M634">
        <f>IFERROR(IF($N$5="Sáng",MID(K634,2,7)-MID($L$2,2,7),MID(K634,2,7)-MID($Q$2,2,7)),"")</f>
        <v>-0.007638222222222213</v>
      </c>
      <c r="Q634" t="str">
        <f>IF(B634&lt;&gt;"",IF(AND(P634="",F634=""),"Không phép ",""),"")</f>
        <v/>
      </c>
      <c r="R634" t="str">
        <f>UPPER(B634)</f>
        <v>TRẦN TUẤN ANH</v>
      </c>
      <c r="S634" t="str">
        <v>2025-2028</v>
      </c>
      <c r="T634" t="str">
        <f>IFERROR(IF(J634&lt;&gt;"", INDEX($S$5:$S$1433, MATCH(J634, $E$5:$E$1433, 0)),""),"")</f>
        <v>2024-2027</v>
      </c>
      <c r="U634">
        <v>40486</v>
      </c>
      <c r="V634" t="str">
        <f>IFERROR(IF(J634&lt;&gt;"", INDEX($U$5:$U$1433, MATCH(J634, $E$5:$E$1433, 0)),""),"")</f>
        <v>30/01/2009</v>
      </c>
      <c r="Y634">
        <f>Y633+10</f>
        <v>320006010</v>
      </c>
      <c r="Z634">
        <f>VALUE(LEFT(Y634,8))</f>
        <v>32000601</v>
      </c>
      <c r="AA634" t="str">
        <v>ANH</v>
      </c>
    </row>
    <row r="635">
      <c r="A635">
        <f>IF(B635&lt;&gt;"",A634+1,"")</f>
        <v>631</v>
      </c>
      <c r="B635" t="str">
        <v>DANH QUỐC DŨNG</v>
      </c>
      <c r="C635" t="str">
        <v>11A3</v>
      </c>
      <c r="E635">
        <v>32000612</v>
      </c>
      <c r="F635" t="str">
        <f>IFERROR(IF(VLOOKUP(E635,J:J,1,0)=E635,"X",""),"")</f>
        <v/>
      </c>
      <c r="G635" t="str">
        <f>IF(J635&lt;&gt;"", INDEX($C$5:$C$1433, MATCH(J635, $E$5:$E$1433, 0)),"")</f>
        <v>12A9</v>
      </c>
      <c r="H635">
        <f>IF(J635&lt;&gt;"", INDEX($D$5:$D$1433, MATCH(J635, $E$5:$E$1433, 0)),"")</f>
        <v>0</v>
      </c>
      <c r="I635" t="str">
        <f>IFERROR(IF(J635&lt;&gt;"", INDEX($B$5:$B$1433, MATCH(J635, $E$5:$E$1433, 0)),""),"SAI")</f>
        <v>NGUYỄN NHẬT QUÂN</v>
      </c>
      <c r="J635">
        <v>32000386</v>
      </c>
      <c r="K635" t="str">
        <v xml:space="preserve"> 6:49:01 AM</v>
      </c>
      <c r="L635" t="str">
        <f>IFERROR(IF($N$5="Sáng",IF(MID(K635,2,7)-MID($L$2,2,7)&gt;0,"Trễ",""),IF(MID(K635,2,7)-MID($Q$2,2,7)&gt;0,"Trễ","")),"")</f>
        <v/>
      </c>
      <c r="M635">
        <f>IFERROR(IF($N$5="Sáng",MID(K635,2,7)-MID($L$2,2,7),MID(K635,2,7)-MID($Q$2,2,7)),"")</f>
        <v>-0.0076266481481481185</v>
      </c>
      <c r="Q635" t="str">
        <f>IF(B635&lt;&gt;"",IF(AND(P635="",F635=""),"Không phép ",""),"")</f>
        <v xml:space="preserve">Không phép </v>
      </c>
      <c r="R635" t="str">
        <f>UPPER(B635)</f>
        <v>DANH QUỐC DŨNG</v>
      </c>
      <c r="S635" t="str">
        <v>2025-2028</v>
      </c>
      <c r="T635" t="str">
        <f>IFERROR(IF(J635&lt;&gt;"", INDEX($S$5:$S$1433, MATCH(J635, $E$5:$E$1433, 0)),""),"")</f>
        <v>2024-2027</v>
      </c>
      <c r="U635">
        <v>40179</v>
      </c>
      <c r="V635" t="str">
        <f>IFERROR(IF(J635&lt;&gt;"", INDEX($U$5:$U$1433, MATCH(J635, $E$5:$E$1433, 0)),""),"")</f>
        <v>28/03/2009</v>
      </c>
      <c r="Y635">
        <f>Y634+10</f>
        <v>320006020</v>
      </c>
      <c r="Z635">
        <f>VALUE(LEFT(Y635,8))</f>
        <v>32000602</v>
      </c>
      <c r="AA635" t="str">
        <v>DŨNG</v>
      </c>
    </row>
    <row r="636">
      <c r="A636">
        <f>IF(B636&lt;&gt;"",A635+1,"")</f>
        <v>632</v>
      </c>
      <c r="B636" t="str">
        <v>PHAN HỒNG GẤM</v>
      </c>
      <c r="C636" t="str">
        <v>11A3</v>
      </c>
      <c r="E636">
        <v>32000613</v>
      </c>
      <c r="F636" t="str">
        <f>IFERROR(IF(VLOOKUP(E636,J:J,1,0)=E636,"X",""),"")</f>
        <v/>
      </c>
      <c r="G636" t="str">
        <f>IF(J636&lt;&gt;"", INDEX($C$5:$C$1433, MATCH(J636, $E$5:$E$1433, 0)),"")</f>
        <v>12A8</v>
      </c>
      <c r="H636">
        <f>IF(J636&lt;&gt;"", INDEX($D$5:$D$1433, MATCH(J636, $E$5:$E$1433, 0)),"")</f>
        <v>0</v>
      </c>
      <c r="I636" t="str">
        <f>IFERROR(IF(J636&lt;&gt;"", INDEX($B$5:$B$1433, MATCH(J636, $E$5:$E$1433, 0)),""),"SAI")</f>
        <v>DƯƠNG NGỌC THẢO VY</v>
      </c>
      <c r="J636">
        <v>32000352</v>
      </c>
      <c r="K636" t="str">
        <v xml:space="preserve"> 6:49:03 AM</v>
      </c>
      <c r="L636" t="str">
        <f>IFERROR(IF($N$5="Sáng",IF(MID(K636,2,7)-MID($L$2,2,7)&gt;0,"Trễ",""),IF(MID(K636,2,7)-MID($Q$2,2,7)&gt;0,"Trễ","")),"")</f>
        <v/>
      </c>
      <c r="M636">
        <f>IFERROR(IF($N$5="Sáng",MID(K636,2,7)-MID($L$2,2,7),MID(K636,2,7)-MID($Q$2,2,7)),"")</f>
        <v>-0.007603499999999985</v>
      </c>
      <c r="Q636" t="str">
        <f>IF(B636&lt;&gt;"",IF(AND(P636="",F636=""),"Không phép ",""),"")</f>
        <v xml:space="preserve">Không phép </v>
      </c>
      <c r="R636" t="str">
        <f>UPPER(B636)</f>
        <v>PHAN HỒNG GẤM</v>
      </c>
      <c r="S636" t="str">
        <v>2025-2028</v>
      </c>
      <c r="T636" t="str">
        <f>IFERROR(IF(J636&lt;&gt;"", INDEX($S$5:$S$1433, MATCH(J636, $E$5:$E$1433, 0)),""),"")</f>
        <v>2024-2027</v>
      </c>
      <c r="U636" t="str">
        <v>15/9/2010</v>
      </c>
      <c r="V636" t="str">
        <f>IFERROR(IF(J636&lt;&gt;"", INDEX($U$5:$U$1433, MATCH(J636, $E$5:$E$1433, 0)),""),"")</f>
        <v>30/07/2009</v>
      </c>
      <c r="Y636">
        <f>Y635+10</f>
        <v>320006030</v>
      </c>
      <c r="Z636">
        <f>VALUE(LEFT(Y636,8))</f>
        <v>32000603</v>
      </c>
      <c r="AA636" t="str">
        <v>GẤM</v>
      </c>
    </row>
    <row r="637">
      <c r="A637">
        <f>IF(B637&lt;&gt;"",A636+1,"")</f>
        <v>633</v>
      </c>
      <c r="B637" t="str">
        <v>TRẦN THẾ HIỂN</v>
      </c>
      <c r="C637" t="str">
        <v>11A3</v>
      </c>
      <c r="E637">
        <v>32000614</v>
      </c>
      <c r="F637" t="str">
        <f>IFERROR(IF(VLOOKUP(E637,J:J,1,0)=E637,"X",""),"")</f>
        <v/>
      </c>
      <c r="G637" t="str">
        <f>IF(J637&lt;&gt;"", INDEX($C$5:$C$1433, MATCH(J637, $E$5:$E$1433, 0)),"")</f>
        <v>12A8</v>
      </c>
      <c r="H637">
        <f>IF(J637&lt;&gt;"", INDEX($D$5:$D$1433, MATCH(J637, $E$5:$E$1433, 0)),"")</f>
        <v>0</v>
      </c>
      <c r="I637" t="str">
        <f>IFERROR(IF(J637&lt;&gt;"", INDEX($B$5:$B$1433, MATCH(J637, $E$5:$E$1433, 0)),""),"SAI")</f>
        <v>NGUYỄN ÁNH TUYẾT</v>
      </c>
      <c r="J637">
        <v>32000349</v>
      </c>
      <c r="K637" t="str">
        <v xml:space="preserve"> 6:49:04 AM</v>
      </c>
      <c r="L637" t="str">
        <f>IFERROR(IF($N$5="Sáng",IF(MID(K637,2,7)-MID($L$2,2,7)&gt;0,"Trễ",""),IF(MID(K637,2,7)-MID($Q$2,2,7)&gt;0,"Trễ","")),"")</f>
        <v/>
      </c>
      <c r="M637">
        <f>IFERROR(IF($N$5="Sáng",MID(K637,2,7)-MID($L$2,2,7),MID(K637,2,7)-MID($Q$2,2,7)),"")</f>
        <v>-0.007591925925925891</v>
      </c>
      <c r="Q637" t="str">
        <f>IF(B637&lt;&gt;"",IF(AND(P637="",F637=""),"Không phép ",""),"")</f>
        <v xml:space="preserve">Không phép </v>
      </c>
      <c r="R637" t="str">
        <f>UPPER(B637)</f>
        <v>TRẦN THẾ HIỂN</v>
      </c>
      <c r="S637" t="str">
        <v>2025-2028</v>
      </c>
      <c r="T637" t="str">
        <f>IFERROR(IF(J637&lt;&gt;"", INDEX($S$5:$S$1433, MATCH(J637, $E$5:$E$1433, 0)),""),"")</f>
        <v>2024-2027</v>
      </c>
      <c r="U637">
        <v>40455</v>
      </c>
      <c r="V637" t="str">
        <f>IFERROR(IF(J637&lt;&gt;"", INDEX($U$5:$U$1433, MATCH(J637, $E$5:$E$1433, 0)),""),"")</f>
        <v>26/11/2009</v>
      </c>
      <c r="Y637">
        <f>Y636+10</f>
        <v>320006040</v>
      </c>
      <c r="Z637">
        <f>VALUE(LEFT(Y637,8))</f>
        <v>32000604</v>
      </c>
      <c r="AA637" t="str">
        <v>HIỂN</v>
      </c>
    </row>
    <row r="638">
      <c r="A638">
        <f>IF(B638&lt;&gt;"",A637+1,"")</f>
        <v>634</v>
      </c>
      <c r="B638" t="str">
        <v>VÕ MINH HOÀNG</v>
      </c>
      <c r="C638" t="str">
        <v>11A3</v>
      </c>
      <c r="E638">
        <v>32000615</v>
      </c>
      <c r="F638" t="str">
        <f>IFERROR(IF(VLOOKUP(E638,J:J,1,0)=E638,"X",""),"")</f>
        <v/>
      </c>
      <c r="G638" t="str">
        <f>IF(J638&lt;&gt;"", INDEX($C$5:$C$1433, MATCH(J638, $E$5:$E$1433, 0)),"")</f>
        <v>12A8</v>
      </c>
      <c r="H638">
        <f>IF(J638&lt;&gt;"", INDEX($D$5:$D$1433, MATCH(J638, $E$5:$E$1433, 0)),"")</f>
        <v>0</v>
      </c>
      <c r="I638" t="str">
        <f>IFERROR(IF(J638&lt;&gt;"", INDEX($B$5:$B$1433, MATCH(J638, $E$5:$E$1433, 0)),""),"SAI")</f>
        <v>NGUYỄN ÁNH TUYẾT</v>
      </c>
      <c r="J638">
        <v>32000349</v>
      </c>
      <c r="K638" t="str">
        <v xml:space="preserve"> 6:49:05 AM</v>
      </c>
      <c r="L638" t="str">
        <f>IFERROR(IF($N$5="Sáng",IF(MID(K638,2,7)-MID($L$2,2,7)&gt;0,"Trễ",""),IF(MID(K638,2,7)-MID($Q$2,2,7)&gt;0,"Trễ","")),"")</f>
        <v/>
      </c>
      <c r="M638">
        <f>IFERROR(IF($N$5="Sáng",MID(K638,2,7)-MID($L$2,2,7),MID(K638,2,7)-MID($Q$2,2,7)),"")</f>
        <v>-0.007580351851851852</v>
      </c>
      <c r="Q638" t="str">
        <f>IF(B638&lt;&gt;"",IF(AND(P638="",F638=""),"Không phép ",""),"")</f>
        <v xml:space="preserve">Không phép </v>
      </c>
      <c r="R638" t="str">
        <f>UPPER(B638)</f>
        <v>VÕ MINH HOÀNG</v>
      </c>
      <c r="S638" t="str">
        <v>2025-2028</v>
      </c>
      <c r="T638" t="str">
        <f>IFERROR(IF(J638&lt;&gt;"", INDEX($S$5:$S$1433, MATCH(J638, $E$5:$E$1433, 0)),""),"")</f>
        <v>2024-2027</v>
      </c>
      <c r="U638">
        <v>40370</v>
      </c>
      <c r="V638" t="str">
        <f>IFERROR(IF(J638&lt;&gt;"", INDEX($U$5:$U$1433, MATCH(J638, $E$5:$E$1433, 0)),""),"")</f>
        <v>26/11/2009</v>
      </c>
      <c r="Y638">
        <f>Y637+10</f>
        <v>320006050</v>
      </c>
      <c r="Z638">
        <f>VALUE(LEFT(Y638,8))</f>
        <v>32000605</v>
      </c>
      <c r="AA638" t="str">
        <v>HOÀNG</v>
      </c>
    </row>
    <row r="639">
      <c r="A639">
        <f>IF(B639&lt;&gt;"",A638+1,"")</f>
        <v>635</v>
      </c>
      <c r="B639" t="str">
        <v>TRƯƠNG THANH HUY</v>
      </c>
      <c r="C639" t="str">
        <v>11A3</v>
      </c>
      <c r="E639">
        <v>32000616</v>
      </c>
      <c r="F639" t="str">
        <f>IFERROR(IF(VLOOKUP(E639,J:J,1,0)=E639,"X",""),"")</f>
        <v/>
      </c>
      <c r="G639" t="str">
        <f>IF(J639&lt;&gt;"", INDEX($C$5:$C$1433, MATCH(J639, $E$5:$E$1433, 0)),"")</f>
        <v>12A8</v>
      </c>
      <c r="H639">
        <f>IF(J639&lt;&gt;"", INDEX($D$5:$D$1433, MATCH(J639, $E$5:$E$1433, 0)),"")</f>
        <v>0</v>
      </c>
      <c r="I639" t="str">
        <f>IFERROR(IF(J639&lt;&gt;"", INDEX($B$5:$B$1433, MATCH(J639, $E$5:$E$1433, 0)),""),"SAI")</f>
        <v>NGUYỄN THỊ NGỌC GIÀU</v>
      </c>
      <c r="J639">
        <v>32000316</v>
      </c>
      <c r="K639" t="str">
        <v xml:space="preserve"> 6:49:06 AM</v>
      </c>
      <c r="L639" t="str">
        <f>IFERROR(IF($N$5="Sáng",IF(MID(K639,2,7)-MID($L$2,2,7)&gt;0,"Trễ",""),IF(MID(K639,2,7)-MID($Q$2,2,7)&gt;0,"Trễ","")),"")</f>
        <v/>
      </c>
      <c r="M639">
        <f>IFERROR(IF($N$5="Sáng",MID(K639,2,7)-MID($L$2,2,7),MID(K639,2,7)-MID($Q$2,2,7)),"")</f>
        <v>-0.007568777777777758</v>
      </c>
      <c r="Q639" t="str">
        <f>IF(B639&lt;&gt;"",IF(AND(P639="",F639=""),"Không phép ",""),"")</f>
        <v xml:space="preserve">Không phép </v>
      </c>
      <c r="R639" t="str">
        <f>UPPER(B639)</f>
        <v>TRƯƠNG THANH HUY</v>
      </c>
      <c r="S639" t="str">
        <v>2025-2028</v>
      </c>
      <c r="T639" t="str">
        <f>IFERROR(IF(J639&lt;&gt;"", INDEX($S$5:$S$1433, MATCH(J639, $E$5:$E$1433, 0)),""),"")</f>
        <v>2024-2027</v>
      </c>
      <c r="U639">
        <v>40330</v>
      </c>
      <c r="V639" t="str">
        <f>IFERROR(IF(J639&lt;&gt;"", INDEX($U$5:$U$1433, MATCH(J639, $E$5:$E$1433, 0)),""),"")</f>
        <v>14/06/2009</v>
      </c>
      <c r="Y639">
        <f>Y638+10</f>
        <v>320006060</v>
      </c>
      <c r="Z639">
        <f>VALUE(LEFT(Y639,8))</f>
        <v>32000606</v>
      </c>
      <c r="AA639" t="str">
        <v>HUY</v>
      </c>
    </row>
    <row r="640">
      <c r="A640">
        <f>IF(B640&lt;&gt;"",A639+1,"")</f>
        <v>636</v>
      </c>
      <c r="B640" t="str">
        <v>TRẦN QUỐC KHANG</v>
      </c>
      <c r="C640" t="str">
        <v>11A3</v>
      </c>
      <c r="E640">
        <v>32000617</v>
      </c>
      <c r="F640" t="str">
        <f>IFERROR(IF(VLOOKUP(E640,J:J,1,0)=E640,"X",""),"")</f>
        <v>X</v>
      </c>
      <c r="G640" t="str">
        <f>IF(J640&lt;&gt;"", INDEX($C$5:$C$1433, MATCH(J640, $E$5:$E$1433, 0)),"")</f>
        <v>12A4</v>
      </c>
      <c r="H640">
        <f>IF(J640&lt;&gt;"", INDEX($D$5:$D$1433, MATCH(J640, $E$5:$E$1433, 0)),"")</f>
        <v>0</v>
      </c>
      <c r="I640" t="str">
        <f>IFERROR(IF(J640&lt;&gt;"", INDEX($B$5:$B$1433, MATCH(J640, $E$5:$E$1433, 0)),""),"SAI")</f>
        <v>TRẦN HẢI ĐĂNG</v>
      </c>
      <c r="J640">
        <v>32000141</v>
      </c>
      <c r="K640" t="str">
        <v xml:space="preserve"> 6:49:08 AM</v>
      </c>
      <c r="L640" t="str">
        <f>IFERROR(IF($N$5="Sáng",IF(MID(K640,2,7)-MID($L$2,2,7)&gt;0,"Trễ",""),IF(MID(K640,2,7)-MID($Q$2,2,7)&gt;0,"Trễ","")),"")</f>
        <v/>
      </c>
      <c r="M640">
        <f>IFERROR(IF($N$5="Sáng",MID(K640,2,7)-MID($L$2,2,7),MID(K640,2,7)-MID($Q$2,2,7)),"")</f>
        <v>-0.007545629629629624</v>
      </c>
      <c r="Q640" t="str">
        <f>IF(B640&lt;&gt;"",IF(AND(P640="",F640=""),"Không phép ",""),"")</f>
        <v/>
      </c>
      <c r="R640" t="str">
        <f>UPPER(B640)</f>
        <v>TRẦN QUỐC KHANG</v>
      </c>
      <c r="S640" t="str">
        <v>2025-2028</v>
      </c>
      <c r="T640" t="str">
        <f>IFERROR(IF(J640&lt;&gt;"", INDEX($S$5:$S$1433, MATCH(J640, $E$5:$E$1433, 0)),""),"")</f>
        <v>2024-2027</v>
      </c>
      <c r="U640">
        <v>40522</v>
      </c>
      <c r="V640">
        <f>IFERROR(IF(J640&lt;&gt;"", INDEX($U$5:$U$1433, MATCH(J640, $E$5:$E$1433, 0)),""),"")</f>
        <v>40001</v>
      </c>
      <c r="Y640">
        <f>Y639+10</f>
        <v>320006070</v>
      </c>
      <c r="Z640">
        <f>VALUE(LEFT(Y640,8))</f>
        <v>32000607</v>
      </c>
      <c r="AA640" t="str">
        <v>KHANG</v>
      </c>
    </row>
    <row r="641">
      <c r="A641">
        <f>IF(B641&lt;&gt;"",A640+1,"")</f>
        <v>637</v>
      </c>
      <c r="B641" t="str">
        <v>TRƯƠNG MINH KHANG</v>
      </c>
      <c r="C641" t="str">
        <v>11A3</v>
      </c>
      <c r="E641">
        <v>32000618</v>
      </c>
      <c r="F641" t="str">
        <f>IFERROR(IF(VLOOKUP(E641,J:J,1,0)=E641,"X",""),"")</f>
        <v>X</v>
      </c>
      <c r="G641" t="str">
        <f>IF(J641&lt;&gt;"", INDEX($C$5:$C$1433, MATCH(J641, $E$5:$E$1433, 0)),"")</f>
        <v>12A8</v>
      </c>
      <c r="H641">
        <f>IF(J641&lt;&gt;"", INDEX($D$5:$D$1433, MATCH(J641, $E$5:$E$1433, 0)),"")</f>
        <v>0</v>
      </c>
      <c r="I641" t="str">
        <f>IFERROR(IF(J641&lt;&gt;"", INDEX($B$5:$B$1433, MATCH(J641, $E$5:$E$1433, 0)),""),"SAI")</f>
        <v>NGUYỄN THỊ NGỌC GIÀU</v>
      </c>
      <c r="J641">
        <v>32000316</v>
      </c>
      <c r="K641" t="str">
        <v xml:space="preserve"> 6:49:09 AM</v>
      </c>
      <c r="L641" t="str">
        <f>IFERROR(IF($N$5="Sáng",IF(MID(K641,2,7)-MID($L$2,2,7)&gt;0,"Trễ",""),IF(MID(K641,2,7)-MID($Q$2,2,7)&gt;0,"Trễ","")),"")</f>
        <v/>
      </c>
      <c r="M641">
        <f>IFERROR(IF($N$5="Sáng",MID(K641,2,7)-MID($L$2,2,7),MID(K641,2,7)-MID($Q$2,2,7)),"")</f>
        <v>-0.00753405555555553</v>
      </c>
      <c r="Q641" t="str">
        <f>IF(B641&lt;&gt;"",IF(AND(P641="",F641=""),"Không phép ",""),"")</f>
        <v/>
      </c>
      <c r="R641" t="str">
        <f>UPPER(B641)</f>
        <v>TRƯƠNG MINH KHANG</v>
      </c>
      <c r="S641" t="str">
        <v>2025-2028</v>
      </c>
      <c r="T641" t="str">
        <f>IFERROR(IF(J641&lt;&gt;"", INDEX($S$5:$S$1433, MATCH(J641, $E$5:$E$1433, 0)),""),"")</f>
        <v>2024-2027</v>
      </c>
      <c r="U641" t="str">
        <v>18/10/2010</v>
      </c>
      <c r="V641" t="str">
        <f>IFERROR(IF(J641&lt;&gt;"", INDEX($U$5:$U$1433, MATCH(J641, $E$5:$E$1433, 0)),""),"")</f>
        <v>14/06/2009</v>
      </c>
      <c r="Y641">
        <f>Y640+10</f>
        <v>320006080</v>
      </c>
      <c r="Z641">
        <f>VALUE(LEFT(Y641,8))</f>
        <v>32000608</v>
      </c>
      <c r="AA641" t="str">
        <v>KHANG</v>
      </c>
    </row>
    <row r="642">
      <c r="A642">
        <f>IF(B642&lt;&gt;"",A641+1,"")</f>
        <v>638</v>
      </c>
      <c r="B642" t="str">
        <v>MAI TRỌNG KHIÊM</v>
      </c>
      <c r="C642" t="str">
        <v>11A3</v>
      </c>
      <c r="E642">
        <v>32000619</v>
      </c>
      <c r="F642" t="str">
        <f>IFERROR(IF(VLOOKUP(E642,J:J,1,0)=E642,"X",""),"")</f>
        <v>X</v>
      </c>
      <c r="G642" t="str">
        <f>IF(J642&lt;&gt;"", INDEX($C$5:$C$1433, MATCH(J642, $E$5:$E$1433, 0)),"")</f>
        <v>11A3</v>
      </c>
      <c r="H642">
        <f>IF(J642&lt;&gt;"", INDEX($D$5:$D$1433, MATCH(J642, $E$5:$E$1433, 0)),"")</f>
        <v>0</v>
      </c>
      <c r="I642" t="str">
        <f>IFERROR(IF(J642&lt;&gt;"", INDEX($B$5:$B$1433, MATCH(J642, $E$5:$E$1433, 0)),""),"SAI")</f>
        <v>TRẦN THỊ NHƯ NGỌC</v>
      </c>
      <c r="J642">
        <v>32000633</v>
      </c>
      <c r="K642" t="str">
        <v xml:space="preserve"> 6:49:11 AM</v>
      </c>
      <c r="L642" t="str">
        <f>IFERROR(IF($N$5="Sáng",IF(MID(K642,2,7)-MID($L$2,2,7)&gt;0,"Trễ",""),IF(MID(K642,2,7)-MID($Q$2,2,7)&gt;0,"Trễ","")),"")</f>
        <v/>
      </c>
      <c r="M642">
        <f>IFERROR(IF($N$5="Sáng",MID(K642,2,7)-MID($L$2,2,7),MID(K642,2,7)-MID($Q$2,2,7)),"")</f>
        <v>-0.007510907407407397</v>
      </c>
      <c r="Q642" t="str">
        <f>IF(B642&lt;&gt;"",IF(AND(P642="",F642=""),"Không phép ",""),"")</f>
        <v/>
      </c>
      <c r="R642" t="str">
        <f>UPPER(B642)</f>
        <v>MAI TRỌNG KHIÊM</v>
      </c>
      <c r="S642" t="str">
        <v>2025-2028</v>
      </c>
      <c r="T642" t="str">
        <f>IFERROR(IF(J642&lt;&gt;"", INDEX($S$5:$S$1433, MATCH(J642, $E$5:$E$1433, 0)),""),"")</f>
        <v>2025-2028</v>
      </c>
      <c r="U642" t="str">
        <v>26/01/2010</v>
      </c>
      <c r="V642" t="str">
        <f>IFERROR(IF(J642&lt;&gt;"", INDEX($U$5:$U$1433, MATCH(J642, $E$5:$E$1433, 0)),""),"")</f>
        <v>23/6/2010</v>
      </c>
      <c r="Y642">
        <f>Y641+10</f>
        <v>320006090</v>
      </c>
      <c r="Z642">
        <f>VALUE(LEFT(Y642,8))</f>
        <v>32000609</v>
      </c>
      <c r="AA642" t="str">
        <v>KHIÊM</v>
      </c>
    </row>
    <row r="643">
      <c r="A643">
        <f>IF(B643&lt;&gt;"",A642+1,"")</f>
        <v>639</v>
      </c>
      <c r="B643" t="str">
        <v>BÙI LÊ MỸ KIM</v>
      </c>
      <c r="C643" t="str">
        <v>11A3</v>
      </c>
      <c r="E643">
        <v>32000620</v>
      </c>
      <c r="F643" t="str">
        <f>IFERROR(IF(VLOOKUP(E643,J:J,1,0)=E643,"X",""),"")</f>
        <v/>
      </c>
      <c r="G643" t="str">
        <f>IF(J643&lt;&gt;"", INDEX($C$5:$C$1433, MATCH(J643, $E$5:$E$1433, 0)),"")</f>
        <v>12A1</v>
      </c>
      <c r="H643">
        <f>IF(J643&lt;&gt;"", INDEX($D$5:$D$1433, MATCH(J643, $E$5:$E$1433, 0)),"")</f>
        <v>0</v>
      </c>
      <c r="I643" t="str">
        <f>IFERROR(IF(J643&lt;&gt;"", INDEX($B$5:$B$1433, MATCH(J643, $E$5:$E$1433, 0)),""),"SAI")</f>
        <v>TRẦN LÊ KIM THƯ</v>
      </c>
      <c r="J643">
        <v>32000037</v>
      </c>
      <c r="K643" t="str">
        <v xml:space="preserve"> 6:49:15 AM</v>
      </c>
      <c r="L643" t="str">
        <f>IFERROR(IF($N$5="Sáng",IF(MID(K643,2,7)-MID($L$2,2,7)&gt;0,"Trễ",""),IF(MID(K643,2,7)-MID($Q$2,2,7)&gt;0,"Trễ","")),"")</f>
        <v/>
      </c>
      <c r="M643">
        <f>IFERROR(IF($N$5="Sáng",MID(K643,2,7)-MID($L$2,2,7),MID(K643,2,7)-MID($Q$2,2,7)),"")</f>
        <v>-0.00746461111111113</v>
      </c>
      <c r="Q643" t="str">
        <f>IF(B643&lt;&gt;"",IF(AND(P643="",F643=""),"Không phép ",""),"")</f>
        <v xml:space="preserve">Không phép </v>
      </c>
      <c r="R643" t="str">
        <f>UPPER(B643)</f>
        <v>BÙI LÊ MỸ KIM</v>
      </c>
      <c r="S643" t="str">
        <v>2025-2028</v>
      </c>
      <c r="T643" t="str">
        <f>IFERROR(IF(J643&lt;&gt;"", INDEX($S$5:$S$1433, MATCH(J643, $E$5:$E$1433, 0)),""),"")</f>
        <v>2024-2027</v>
      </c>
      <c r="U643" t="str">
        <v>28/8/2010</v>
      </c>
      <c r="V643" t="str">
        <f>IFERROR(IF(J643&lt;&gt;"", INDEX($U$5:$U$1433, MATCH(J643, $E$5:$E$1433, 0)),""),"")</f>
        <v>25/07/2009</v>
      </c>
      <c r="Y643">
        <f>Y642+10</f>
        <v>320006100</v>
      </c>
      <c r="Z643">
        <f>VALUE(LEFT(Y643,8))</f>
        <v>32000610</v>
      </c>
      <c r="AA643" t="str">
        <v>KIM</v>
      </c>
    </row>
    <row r="644">
      <c r="A644">
        <f>IF(B644&lt;&gt;"",A643+1,"")</f>
        <v>640</v>
      </c>
      <c r="B644" t="str">
        <v>PHẠM MINH LẮM</v>
      </c>
      <c r="C644" t="str">
        <v>11A3</v>
      </c>
      <c r="E644">
        <v>32000621</v>
      </c>
      <c r="F644" t="str">
        <f>IFERROR(IF(VLOOKUP(E644,J:J,1,0)=E644,"X",""),"")</f>
        <v>X</v>
      </c>
      <c r="G644" t="str">
        <f>IF(J644&lt;&gt;"", INDEX($C$5:$C$1433, MATCH(J644, $E$5:$E$1433, 0)),"")</f>
        <v>12A1</v>
      </c>
      <c r="H644">
        <f>IF(J644&lt;&gt;"", INDEX($D$5:$D$1433, MATCH(J644, $E$5:$E$1433, 0)),"")</f>
        <v>0</v>
      </c>
      <c r="I644" t="str">
        <f>IFERROR(IF(J644&lt;&gt;"", INDEX($B$5:$B$1433, MATCH(J644, $E$5:$E$1433, 0)),""),"SAI")</f>
        <v>TRẦN LÊ KIM THƯ</v>
      </c>
      <c r="J644">
        <v>32000037</v>
      </c>
      <c r="K644" t="str">
        <v xml:space="preserve"> 6:49:15 AM</v>
      </c>
      <c r="L644" t="str">
        <f>IFERROR(IF($N$5="Sáng",IF(MID(K644,2,7)-MID($L$2,2,7)&gt;0,"Trễ",""),IF(MID(K644,2,7)-MID($Q$2,2,7)&gt;0,"Trễ","")),"")</f>
        <v/>
      </c>
      <c r="M644">
        <f>IFERROR(IF($N$5="Sáng",MID(K644,2,7)-MID($L$2,2,7),MID(K644,2,7)-MID($Q$2,2,7)),"")</f>
        <v>-0.00746461111111113</v>
      </c>
      <c r="Q644" t="str">
        <f>IF(B644&lt;&gt;"",IF(AND(P644="",F644=""),"Không phép ",""),"")</f>
        <v/>
      </c>
      <c r="R644" t="str">
        <f>UPPER(B644)</f>
        <v>PHẠM MINH LẮM</v>
      </c>
      <c r="S644" t="str">
        <v>2025-2028</v>
      </c>
      <c r="T644" t="str">
        <f>IFERROR(IF(J644&lt;&gt;"", INDEX($S$5:$S$1433, MATCH(J644, $E$5:$E$1433, 0)),""),"")</f>
        <v>2024-2027</v>
      </c>
      <c r="U644">
        <v>40484</v>
      </c>
      <c r="V644" t="str">
        <f>IFERROR(IF(J644&lt;&gt;"", INDEX($U$5:$U$1433, MATCH(J644, $E$5:$E$1433, 0)),""),"")</f>
        <v>25/07/2009</v>
      </c>
      <c r="Y644">
        <f>Y643+10</f>
        <v>320006110</v>
      </c>
      <c r="Z644">
        <f>VALUE(LEFT(Y644,8))</f>
        <v>32000611</v>
      </c>
      <c r="AA644" t="str">
        <v>LẮM</v>
      </c>
    </row>
    <row r="645">
      <c r="A645">
        <f>IF(B645&lt;&gt;"",A644+1,"")</f>
        <v>641</v>
      </c>
      <c r="B645" t="str">
        <v>TRƯƠNG TẤN LỘC</v>
      </c>
      <c r="C645" t="str">
        <v>11A3</v>
      </c>
      <c r="E645">
        <v>32000622</v>
      </c>
      <c r="F645" t="str">
        <f>IFERROR(IF(VLOOKUP(E645,J:J,1,0)=E645,"X",""),"")</f>
        <v/>
      </c>
      <c r="G645" t="str">
        <f>IF(J645&lt;&gt;"", INDEX($C$5:$C$1433, MATCH(J645, $E$5:$E$1433, 0)),"")</f>
        <v>12A4</v>
      </c>
      <c r="H645">
        <f>IF(J645&lt;&gt;"", INDEX($D$5:$D$1433, MATCH(J645, $E$5:$E$1433, 0)),"")</f>
        <v>0</v>
      </c>
      <c r="I645" t="str">
        <f>IFERROR(IF(J645&lt;&gt;"", INDEX($B$5:$B$1433, MATCH(J645, $E$5:$E$1433, 0)),""),"SAI")</f>
        <v>NGÔ VĨ KHANG</v>
      </c>
      <c r="J645">
        <v>32000144</v>
      </c>
      <c r="K645" t="str">
        <v xml:space="preserve"> 6:49:24 AM</v>
      </c>
      <c r="L645" t="str">
        <f>IFERROR(IF($N$5="Sáng",IF(MID(K645,2,7)-MID($L$2,2,7)&gt;0,"Trễ",""),IF(MID(K645,2,7)-MID($Q$2,2,7)&gt;0,"Trễ","")),"")</f>
        <v/>
      </c>
      <c r="M645">
        <f>IFERROR(IF($N$5="Sáng",MID(K645,2,7)-MID($L$2,2,7),MID(K645,2,7)-MID($Q$2,2,7)),"")</f>
        <v>-0.007360444444444447</v>
      </c>
      <c r="Q645" t="str">
        <f>IF(B645&lt;&gt;"",IF(AND(P645="",F645=""),"Không phép ",""),"")</f>
        <v xml:space="preserve">Không phép </v>
      </c>
      <c r="R645" t="str">
        <f>UPPER(B645)</f>
        <v>TRƯƠNG TẤN LỘC</v>
      </c>
      <c r="S645" t="str">
        <v>2025-2028</v>
      </c>
      <c r="T645" t="str">
        <f>IFERROR(IF(J645&lt;&gt;"", INDEX($S$5:$S$1433, MATCH(J645, $E$5:$E$1433, 0)),""),"")</f>
        <v>2024-2027</v>
      </c>
      <c r="U645">
        <v>40520</v>
      </c>
      <c r="V645">
        <f>IFERROR(IF(J645&lt;&gt;"", INDEX($U$5:$U$1433, MATCH(J645, $E$5:$E$1433, 0)),""),"")</f>
        <v>40121</v>
      </c>
      <c r="Y645">
        <f>Y644+10</f>
        <v>320006120</v>
      </c>
      <c r="Z645">
        <f>VALUE(LEFT(Y645,8))</f>
        <v>32000612</v>
      </c>
      <c r="AA645" t="str">
        <v>LỘC</v>
      </c>
    </row>
    <row r="646">
      <c r="A646">
        <f>IF(B646&lt;&gt;"",A645+1,"")</f>
        <v>642</v>
      </c>
      <c r="B646" t="str">
        <v>LƯƠNG NHỰT LONG</v>
      </c>
      <c r="C646" t="str">
        <v>11A3</v>
      </c>
      <c r="E646">
        <v>32000623</v>
      </c>
      <c r="F646" t="str">
        <f>IFERROR(IF(VLOOKUP(E646,J:J,1,0)=E646,"X",""),"")</f>
        <v>X</v>
      </c>
      <c r="G646" t="str">
        <f>IF(J646&lt;&gt;"", INDEX($C$5:$C$1433, MATCH(J646, $E$5:$E$1433, 0)),"")</f>
        <v>12A4</v>
      </c>
      <c r="H646">
        <f>IF(J646&lt;&gt;"", INDEX($D$5:$D$1433, MATCH(J646, $E$5:$E$1433, 0)),"")</f>
        <v>0</v>
      </c>
      <c r="I646" t="str">
        <f>IFERROR(IF(J646&lt;&gt;"", INDEX($B$5:$B$1433, MATCH(J646, $E$5:$E$1433, 0)),""),"SAI")</f>
        <v>NGÔ VĨ KHANG</v>
      </c>
      <c r="J646">
        <v>32000144</v>
      </c>
      <c r="K646" t="str">
        <v xml:space="preserve"> 6:49:24 AM</v>
      </c>
      <c r="L646" t="str">
        <f>IFERROR(IF($N$5="Sáng",IF(MID(K646,2,7)-MID($L$2,2,7)&gt;0,"Trễ",""),IF(MID(K646,2,7)-MID($Q$2,2,7)&gt;0,"Trễ","")),"")</f>
        <v/>
      </c>
      <c r="M646">
        <f>IFERROR(IF($N$5="Sáng",MID(K646,2,7)-MID($L$2,2,7),MID(K646,2,7)-MID($Q$2,2,7)),"")</f>
        <v>-0.007360444444444447</v>
      </c>
      <c r="Q646" t="str">
        <f>IF(B646&lt;&gt;"",IF(AND(P646="",F646=""),"Không phép ",""),"")</f>
        <v/>
      </c>
      <c r="R646" t="str">
        <f>UPPER(B646)</f>
        <v>LƯƠNG NHỰT LONG</v>
      </c>
      <c r="S646" t="str">
        <v>2025-2028</v>
      </c>
      <c r="T646" t="str">
        <f>IFERROR(IF(J646&lt;&gt;"", INDEX($S$5:$S$1433, MATCH(J646, $E$5:$E$1433, 0)),""),"")</f>
        <v>2024-2027</v>
      </c>
      <c r="U646" t="str">
        <v>29/9/2009</v>
      </c>
      <c r="V646">
        <f>IFERROR(IF(J646&lt;&gt;"", INDEX($U$5:$U$1433, MATCH(J646, $E$5:$E$1433, 0)),""),"")</f>
        <v>40121</v>
      </c>
      <c r="Y646">
        <f>Y645+10</f>
        <v>320006130</v>
      </c>
      <c r="Z646">
        <f>VALUE(LEFT(Y646,8))</f>
        <v>32000613</v>
      </c>
      <c r="AA646" t="str">
        <v>LONG</v>
      </c>
    </row>
    <row r="647">
      <c r="A647">
        <f>IF(B647&lt;&gt;"",A646+1,"")</f>
        <v>643</v>
      </c>
      <c r="B647" t="str">
        <v>LÝ DIỄM MY</v>
      </c>
      <c r="C647" t="str">
        <v>11A3</v>
      </c>
      <c r="E647">
        <v>32000624</v>
      </c>
      <c r="F647" t="str">
        <f>IFERROR(IF(VLOOKUP(E647,J:J,1,0)=E647,"X",""),"")</f>
        <v>X</v>
      </c>
      <c r="G647" t="str">
        <f>IF(J647&lt;&gt;"", INDEX($C$5:$C$1433, MATCH(J647, $E$5:$E$1433, 0)),"")</f>
        <v>12A4</v>
      </c>
      <c r="H647">
        <f>IF(J647&lt;&gt;"", INDEX($D$5:$D$1433, MATCH(J647, $E$5:$E$1433, 0)),"")</f>
        <v>0</v>
      </c>
      <c r="I647" t="str">
        <f>IFERROR(IF(J647&lt;&gt;"", INDEX($B$5:$B$1433, MATCH(J647, $E$5:$E$1433, 0)),""),"SAI")</f>
        <v>NGUYỄN HỒ MINH LUẬT</v>
      </c>
      <c r="J647">
        <v>32000151</v>
      </c>
      <c r="K647" t="str">
        <v xml:space="preserve"> 6:49:26 AM</v>
      </c>
      <c r="L647" t="str">
        <f>IFERROR(IF($N$5="Sáng",IF(MID(K647,2,7)-MID($L$2,2,7)&gt;0,"Trễ",""),IF(MID(K647,2,7)-MID($Q$2,2,7)&gt;0,"Trễ","")),"")</f>
        <v/>
      </c>
      <c r="M647">
        <f>IFERROR(IF($N$5="Sáng",MID(K647,2,7)-MID($L$2,2,7),MID(K647,2,7)-MID($Q$2,2,7)),"")</f>
        <v>-0.0073372962962962585</v>
      </c>
      <c r="Q647" t="str">
        <f>IF(B647&lt;&gt;"",IF(AND(P647="",F647=""),"Không phép ",""),"")</f>
        <v/>
      </c>
      <c r="R647" t="str">
        <f>UPPER(B647)</f>
        <v>LÝ DIỄM MY</v>
      </c>
      <c r="S647" t="str">
        <v>2025-2028</v>
      </c>
      <c r="T647" t="str">
        <f>IFERROR(IF(J647&lt;&gt;"", INDEX($S$5:$S$1433, MATCH(J647, $E$5:$E$1433, 0)),""),"")</f>
        <v>2024-2027</v>
      </c>
      <c r="U647" t="str">
        <v>24/10/2010</v>
      </c>
      <c r="V647" t="str">
        <f>IFERROR(IF(J647&lt;&gt;"", INDEX($U$5:$U$1433, MATCH(J647, $E$5:$E$1433, 0)),""),"")</f>
        <v>17/02/2009</v>
      </c>
      <c r="Y647">
        <f>Y646+10</f>
        <v>320006140</v>
      </c>
      <c r="Z647">
        <f>VALUE(LEFT(Y647,8))</f>
        <v>32000614</v>
      </c>
      <c r="AA647" t="str">
        <v>MY</v>
      </c>
    </row>
    <row r="648">
      <c r="A648">
        <f>IF(B648&lt;&gt;"",A647+1,"")</f>
        <v>644</v>
      </c>
      <c r="B648" t="str">
        <v>TRẦN THỊ TRÀ MY</v>
      </c>
      <c r="C648" t="str">
        <v>11A3</v>
      </c>
      <c r="E648">
        <v>32000625</v>
      </c>
      <c r="F648" t="str">
        <f>IFERROR(IF(VLOOKUP(E648,J:J,1,0)=E648,"X",""),"")</f>
        <v>X</v>
      </c>
      <c r="G648" t="str">
        <f>IF(J648&lt;&gt;"", INDEX($C$5:$C$1433, MATCH(J648, $E$5:$E$1433, 0)),"")</f>
        <v>12A4</v>
      </c>
      <c r="H648">
        <f>IF(J648&lt;&gt;"", INDEX($D$5:$D$1433, MATCH(J648, $E$5:$E$1433, 0)),"")</f>
        <v>0</v>
      </c>
      <c r="I648" t="str">
        <f>IFERROR(IF(J648&lt;&gt;"", INDEX($B$5:$B$1433, MATCH(J648, $E$5:$E$1433, 0)),""),"SAI")</f>
        <v>NGUYỄN HỒ MINH LUẬT</v>
      </c>
      <c r="J648">
        <v>32000151</v>
      </c>
      <c r="K648" t="str">
        <v xml:space="preserve"> 6:49:27 AM</v>
      </c>
      <c r="L648" t="str">
        <f>IFERROR(IF($N$5="Sáng",IF(MID(K648,2,7)-MID($L$2,2,7)&gt;0,"Trễ",""),IF(MID(K648,2,7)-MID($Q$2,2,7)&gt;0,"Trễ","")),"")</f>
        <v/>
      </c>
      <c r="M648">
        <f>IFERROR(IF($N$5="Sáng",MID(K648,2,7)-MID($L$2,2,7),MID(K648,2,7)-MID($Q$2,2,7)),"")</f>
        <v>-0.00732572222222222</v>
      </c>
      <c r="Q648" t="str">
        <f>IF(B648&lt;&gt;"",IF(AND(P648="",F648=""),"Không phép ",""),"")</f>
        <v/>
      </c>
      <c r="R648" t="str">
        <f>UPPER(B648)</f>
        <v>TRẦN THỊ TRÀ MY</v>
      </c>
      <c r="S648" t="str">
        <v>2025-2028</v>
      </c>
      <c r="T648" t="str">
        <f>IFERROR(IF(J648&lt;&gt;"", INDEX($S$5:$S$1433, MATCH(J648, $E$5:$E$1433, 0)),""),"")</f>
        <v>2024-2027</v>
      </c>
      <c r="U648">
        <v>40514</v>
      </c>
      <c r="V648" t="str">
        <f>IFERROR(IF(J648&lt;&gt;"", INDEX($U$5:$U$1433, MATCH(J648, $E$5:$E$1433, 0)),""),"")</f>
        <v>17/02/2009</v>
      </c>
      <c r="Y648">
        <f>Y647+10</f>
        <v>320006150</v>
      </c>
      <c r="Z648">
        <f>VALUE(LEFT(Y648,8))</f>
        <v>32000615</v>
      </c>
      <c r="AA648" t="str">
        <v>MY</v>
      </c>
    </row>
    <row r="649">
      <c r="A649">
        <f>IF(B649&lt;&gt;"",A648+1,"")</f>
        <v>645</v>
      </c>
      <c r="B649" t="str">
        <v>LƯU GIA MỸ</v>
      </c>
      <c r="C649" t="str">
        <v>11A3</v>
      </c>
      <c r="E649">
        <v>32000626</v>
      </c>
      <c r="F649" t="str">
        <f>IFERROR(IF(VLOOKUP(E649,J:J,1,0)=E649,"X",""),"")</f>
        <v>X</v>
      </c>
      <c r="G649" t="str">
        <f>IF(J649&lt;&gt;"", INDEX($C$5:$C$1433, MATCH(J649, $E$5:$E$1433, 0)),"")</f>
        <v>12A5</v>
      </c>
      <c r="H649">
        <f>IF(J649&lt;&gt;"", INDEX($D$5:$D$1433, MATCH(J649, $E$5:$E$1433, 0)),"")</f>
        <v>0</v>
      </c>
      <c r="I649" t="str">
        <f>IFERROR(IF(J649&lt;&gt;"", INDEX($B$5:$B$1433, MATCH(J649, $E$5:$E$1433, 0)),""),"SAI")</f>
        <v>LÂM QUANG THIÊN</v>
      </c>
      <c r="J649">
        <v>32000215</v>
      </c>
      <c r="K649" t="str">
        <v xml:space="preserve"> 6:49:29 AM</v>
      </c>
      <c r="L649" t="str">
        <f>IFERROR(IF($N$5="Sáng",IF(MID(K649,2,7)-MID($L$2,2,7)&gt;0,"Trễ",""),IF(MID(K649,2,7)-MID($Q$2,2,7)&gt;0,"Trễ","")),"")</f>
        <v/>
      </c>
      <c r="M649">
        <f>IFERROR(IF($N$5="Sáng",MID(K649,2,7)-MID($L$2,2,7),MID(K649,2,7)-MID($Q$2,2,7)),"")</f>
        <v>-0.007302574074074031</v>
      </c>
      <c r="Q649" t="str">
        <f>IF(B649&lt;&gt;"",IF(AND(P649="",F649=""),"Không phép ",""),"")</f>
        <v/>
      </c>
      <c r="R649" t="str">
        <f>UPPER(B649)</f>
        <v>LƯU GIA MỸ</v>
      </c>
      <c r="S649" t="str">
        <v>2025-2028</v>
      </c>
      <c r="T649" t="str">
        <f>IFERROR(IF(J649&lt;&gt;"", INDEX($S$5:$S$1433, MATCH(J649, $E$5:$E$1433, 0)),""),"")</f>
        <v>2024-2027</v>
      </c>
      <c r="U649" t="str">
        <v>31/5/2010</v>
      </c>
      <c r="V649">
        <f>IFERROR(IF(J649&lt;&gt;"", INDEX($U$5:$U$1433, MATCH(J649, $E$5:$E$1433, 0)),""),"")</f>
        <v>39814</v>
      </c>
      <c r="Y649">
        <f>Y648+10</f>
        <v>320006160</v>
      </c>
      <c r="Z649">
        <f>VALUE(LEFT(Y649,8))</f>
        <v>32000616</v>
      </c>
      <c r="AA649" t="str">
        <v>MỸ</v>
      </c>
    </row>
    <row r="650">
      <c r="A650">
        <f>IF(B650&lt;&gt;"",A649+1,"")</f>
        <v>646</v>
      </c>
      <c r="B650" t="str">
        <v>TRẦN MỸ MỸ</v>
      </c>
      <c r="C650" t="str">
        <v>11A3</v>
      </c>
      <c r="E650">
        <v>32000627</v>
      </c>
      <c r="F650" t="str">
        <f>IFERROR(IF(VLOOKUP(E650,J:J,1,0)=E650,"X",""),"")</f>
        <v/>
      </c>
      <c r="G650" t="str">
        <f>IF(J650&lt;&gt;"", INDEX($C$5:$C$1433, MATCH(J650, $E$5:$E$1433, 0)),"")</f>
        <v>12A5</v>
      </c>
      <c r="H650">
        <f>IF(J650&lt;&gt;"", INDEX($D$5:$D$1433, MATCH(J650, $E$5:$E$1433, 0)),"")</f>
        <v>0</v>
      </c>
      <c r="I650" t="str">
        <f>IFERROR(IF(J650&lt;&gt;"", INDEX($B$5:$B$1433, MATCH(J650, $E$5:$E$1433, 0)),""),"SAI")</f>
        <v>LÂM QUANG THIÊN</v>
      </c>
      <c r="J650">
        <v>32000215</v>
      </c>
      <c r="K650" t="str">
        <v xml:space="preserve"> 6:49:30 AM</v>
      </c>
      <c r="L650" t="str">
        <f>IFERROR(IF($N$5="Sáng",IF(MID(K650,2,7)-MID($L$2,2,7)&gt;0,"Trễ",""),IF(MID(K650,2,7)-MID($Q$2,2,7)&gt;0,"Trễ","")),"")</f>
        <v/>
      </c>
      <c r="M650">
        <f>IFERROR(IF($N$5="Sáng",MID(K650,2,7)-MID($L$2,2,7),MID(K650,2,7)-MID($Q$2,2,7)),"")</f>
        <v>-0.007290999999999992</v>
      </c>
      <c r="Q650" t="str">
        <f>IF(B650&lt;&gt;"",IF(AND(P650="",F650=""),"Không phép ",""),"")</f>
        <v xml:space="preserve">Không phép </v>
      </c>
      <c r="R650" t="str">
        <f>UPPER(B650)</f>
        <v>TRẦN MỸ MỸ</v>
      </c>
      <c r="S650" t="str">
        <v>2025-2028</v>
      </c>
      <c r="T650" t="str">
        <f>IFERROR(IF(J650&lt;&gt;"", INDEX($S$5:$S$1433, MATCH(J650, $E$5:$E$1433, 0)),""),"")</f>
        <v>2024-2027</v>
      </c>
      <c r="U650" t="str">
        <v>25/8/2010</v>
      </c>
      <c r="V650">
        <f>IFERROR(IF(J650&lt;&gt;"", INDEX($U$5:$U$1433, MATCH(J650, $E$5:$E$1433, 0)),""),"")</f>
        <v>39814</v>
      </c>
      <c r="Y650">
        <f>Y649+10</f>
        <v>320006170</v>
      </c>
      <c r="Z650">
        <f>VALUE(LEFT(Y650,8))</f>
        <v>32000617</v>
      </c>
      <c r="AA650" t="str">
        <v>MỸ</v>
      </c>
    </row>
    <row r="651">
      <c r="A651">
        <f>IF(B651&lt;&gt;"",A650+1,"")</f>
        <v>647</v>
      </c>
      <c r="B651" t="str">
        <v>TRẦN BẢO NAM</v>
      </c>
      <c r="C651" t="str">
        <v>11A3</v>
      </c>
      <c r="E651">
        <v>32000628</v>
      </c>
      <c r="F651" t="str">
        <f>IFERROR(IF(VLOOKUP(E651,J:J,1,0)=E651,"X",""),"")</f>
        <v/>
      </c>
      <c r="G651" t="str">
        <f>IF(J651&lt;&gt;"", INDEX($C$5:$C$1433, MATCH(J651, $E$5:$E$1433, 0)),"")</f>
        <v>12A3</v>
      </c>
      <c r="H651">
        <f>IF(J651&lt;&gt;"", INDEX($D$5:$D$1433, MATCH(J651, $E$5:$E$1433, 0)),"")</f>
        <v>0</v>
      </c>
      <c r="I651" t="str">
        <f>IFERROR(IF(J651&lt;&gt;"", INDEX($B$5:$B$1433, MATCH(J651, $E$5:$E$1433, 0)),""),"SAI")</f>
        <v>ĐINH HỒ MINH THƯ</v>
      </c>
      <c r="J651">
        <v>32000127</v>
      </c>
      <c r="K651" t="str">
        <v xml:space="preserve"> 6:49:32 AM</v>
      </c>
      <c r="L651" t="str">
        <f>IFERROR(IF($N$5="Sáng",IF(MID(K651,2,7)-MID($L$2,2,7)&gt;0,"Trễ",""),IF(MID(K651,2,7)-MID($Q$2,2,7)&gt;0,"Trễ","")),"")</f>
        <v/>
      </c>
      <c r="M651">
        <f>IFERROR(IF($N$5="Sáng",MID(K651,2,7)-MID($L$2,2,7),MID(K651,2,7)-MID($Q$2,2,7)),"")</f>
        <v>-0.007267851851851803</v>
      </c>
      <c r="Q651" t="str">
        <f>IF(B651&lt;&gt;"",IF(AND(P651="",F651=""),"Không phép ",""),"")</f>
        <v xml:space="preserve">Không phép </v>
      </c>
      <c r="R651" t="str">
        <f>UPPER(B651)</f>
        <v>TRẦN BẢO NAM</v>
      </c>
      <c r="S651" t="str">
        <v>2025-2028</v>
      </c>
      <c r="T651" t="str">
        <f>IFERROR(IF(J651&lt;&gt;"", INDEX($S$5:$S$1433, MATCH(J651, $E$5:$E$1433, 0)),""),"")</f>
        <v>2024-2027</v>
      </c>
      <c r="U651" t="str">
        <v>15/7/2010</v>
      </c>
      <c r="V651" t="str">
        <f>IFERROR(IF(J651&lt;&gt;"", INDEX($U$5:$U$1433, MATCH(J651, $E$5:$E$1433, 0)),""),"")</f>
        <v>15/12/2009</v>
      </c>
      <c r="Y651">
        <f>Y650+10</f>
        <v>320006180</v>
      </c>
      <c r="Z651">
        <f>VALUE(LEFT(Y651,8))</f>
        <v>32000618</v>
      </c>
      <c r="AA651" t="str">
        <v>NAM</v>
      </c>
    </row>
    <row r="652">
      <c r="A652">
        <f>IF(B652&lt;&gt;"",A651+1,"")</f>
        <v>648</v>
      </c>
      <c r="B652" t="str">
        <v>TẠ KIM NGÂN</v>
      </c>
      <c r="C652" t="str">
        <v>11A3</v>
      </c>
      <c r="E652">
        <v>32000629</v>
      </c>
      <c r="F652" t="str">
        <f>IFERROR(IF(VLOOKUP(E652,J:J,1,0)=E652,"X",""),"")</f>
        <v>X</v>
      </c>
      <c r="G652" t="str">
        <f>IF(J652&lt;&gt;"", INDEX($C$5:$C$1433, MATCH(J652, $E$5:$E$1433, 0)),"")</f>
        <v>12A9</v>
      </c>
      <c r="H652">
        <f>IF(J652&lt;&gt;"", INDEX($D$5:$D$1433, MATCH(J652, $E$5:$E$1433, 0)),"")</f>
        <v>0</v>
      </c>
      <c r="I652" t="str">
        <f>IFERROR(IF(J652&lt;&gt;"", INDEX($B$5:$B$1433, MATCH(J652, $E$5:$E$1433, 0)),""),"SAI")</f>
        <v>ĐINH LÊ ĐÔNG NHI</v>
      </c>
      <c r="J652">
        <v>32000379</v>
      </c>
      <c r="K652" t="str">
        <v xml:space="preserve"> 6:49:41 AM</v>
      </c>
      <c r="L652" t="str">
        <f>IFERROR(IF($N$5="Sáng",IF(MID(K652,2,7)-MID($L$2,2,7)&gt;0,"Trễ",""),IF(MID(K652,2,7)-MID($Q$2,2,7)&gt;0,"Trễ","")),"")</f>
        <v/>
      </c>
      <c r="M652">
        <f>IFERROR(IF($N$5="Sáng",MID(K652,2,7)-MID($L$2,2,7),MID(K652,2,7)-MID($Q$2,2,7)),"")</f>
        <v>-0.007163685185185176</v>
      </c>
      <c r="Q652" t="str">
        <f>IF(B652&lt;&gt;"",IF(AND(P652="",F652=""),"Không phép ",""),"")</f>
        <v/>
      </c>
      <c r="R652" t="str">
        <f>UPPER(B652)</f>
        <v>TẠ KIM NGÂN</v>
      </c>
      <c r="S652" t="str">
        <v>2025-2028</v>
      </c>
      <c r="T652" t="str">
        <f>IFERROR(IF(J652&lt;&gt;"", INDEX($S$5:$S$1433, MATCH(J652, $E$5:$E$1433, 0)),""),"")</f>
        <v>2024-2027</v>
      </c>
      <c r="U652" t="str">
        <v>18/4/2010</v>
      </c>
      <c r="V652">
        <f>IFERROR(IF(J652&lt;&gt;"", INDEX($U$5:$U$1433, MATCH(J652, $E$5:$E$1433, 0)),""),"")</f>
        <v>40002</v>
      </c>
      <c r="Y652">
        <f>Y651+10</f>
        <v>320006190</v>
      </c>
      <c r="Z652">
        <f>VALUE(LEFT(Y652,8))</f>
        <v>32000619</v>
      </c>
      <c r="AA652" t="str">
        <v>NGÂN</v>
      </c>
    </row>
    <row r="653">
      <c r="A653">
        <f>IF(B653&lt;&gt;"",A652+1,"")</f>
        <v>649</v>
      </c>
      <c r="B653" t="str">
        <v>NGUYỄN THỊ DIỄM NGỌC</v>
      </c>
      <c r="C653" t="str">
        <v>11A3</v>
      </c>
      <c r="E653">
        <v>32000632</v>
      </c>
      <c r="F653" t="str">
        <f>IFERROR(IF(VLOOKUP(E653,J:J,1,0)=E653,"X",""),"")</f>
        <v/>
      </c>
      <c r="G653" t="str">
        <f>IF(J653&lt;&gt;"", INDEX($C$5:$C$1433, MATCH(J653, $E$5:$E$1433, 0)),"")</f>
        <v>11A7</v>
      </c>
      <c r="H653">
        <f>IF(J653&lt;&gt;"", INDEX($D$5:$D$1433, MATCH(J653, $E$5:$E$1433, 0)),"")</f>
        <v>0</v>
      </c>
      <c r="I653" t="str">
        <f>IFERROR(IF(J653&lt;&gt;"", INDEX($B$5:$B$1433, MATCH(J653, $E$5:$E$1433, 0)),""),"SAI")</f>
        <v>LÊ ĐĂNG KHOA</v>
      </c>
      <c r="J653">
        <v>32000799</v>
      </c>
      <c r="K653" t="str">
        <v xml:space="preserve"> 6:49:42 AM</v>
      </c>
      <c r="L653" t="str">
        <f>IFERROR(IF($N$5="Sáng",IF(MID(K653,2,7)-MID($L$2,2,7)&gt;0,"Trễ",""),IF(MID(K653,2,7)-MID($Q$2,2,7)&gt;0,"Trễ","")),"")</f>
        <v/>
      </c>
      <c r="M653">
        <f>IFERROR(IF($N$5="Sáng",MID(K653,2,7)-MID($L$2,2,7),MID(K653,2,7)-MID($Q$2,2,7)),"")</f>
        <v>-0.007152111111111081</v>
      </c>
      <c r="Q653" t="str">
        <f>IF(B653&lt;&gt;"",IF(AND(P653="",F653=""),"Không phép ",""),"")</f>
        <v xml:space="preserve">Không phép </v>
      </c>
      <c r="R653" t="str">
        <f>UPPER(B653)</f>
        <v>NGUYỄN THỊ DIỄM NGỌC</v>
      </c>
      <c r="S653" t="str">
        <v>2025-2028</v>
      </c>
      <c r="T653" t="str">
        <f>IFERROR(IF(J653&lt;&gt;"", INDEX($S$5:$S$1433, MATCH(J653, $E$5:$E$1433, 0)),""),"")</f>
        <v>2025-2028</v>
      </c>
      <c r="U653" t="str">
        <v>29/10/2010</v>
      </c>
      <c r="V653">
        <f>IFERROR(IF(J653&lt;&gt;"", INDEX($U$5:$U$1433, MATCH(J653, $E$5:$E$1433, 0)),""),"")</f>
        <v>40239</v>
      </c>
      <c r="Y653">
        <f>Y652+10</f>
        <v>320006200</v>
      </c>
      <c r="Z653">
        <f>VALUE(LEFT(Y653,8))</f>
        <v>32000620</v>
      </c>
      <c r="AA653" t="str">
        <v>NGỌC</v>
      </c>
    </row>
    <row r="654">
      <c r="A654">
        <f>IF(B654&lt;&gt;"",A653+1,"")</f>
        <v>650</v>
      </c>
      <c r="B654" t="str">
        <v>TRẦN THỊ NHƯ NGỌC</v>
      </c>
      <c r="C654" t="str">
        <v>11A3</v>
      </c>
      <c r="E654">
        <v>32000633</v>
      </c>
      <c r="F654" t="str">
        <f>IFERROR(IF(VLOOKUP(E654,J:J,1,0)=E654,"X",""),"")</f>
        <v>X</v>
      </c>
      <c r="G654" t="str">
        <f>IF(J654&lt;&gt;"", INDEX($C$5:$C$1433, MATCH(J654, $E$5:$E$1433, 0)),"")</f>
        <v>11A7</v>
      </c>
      <c r="H654">
        <f>IF(J654&lt;&gt;"", INDEX($D$5:$D$1433, MATCH(J654, $E$5:$E$1433, 0)),"")</f>
        <v>0</v>
      </c>
      <c r="I654" t="str">
        <f>IFERROR(IF(J654&lt;&gt;"", INDEX($B$5:$B$1433, MATCH(J654, $E$5:$E$1433, 0)),""),"SAI")</f>
        <v>LÊ ĐĂNG KHOA</v>
      </c>
      <c r="J654">
        <v>32000799</v>
      </c>
      <c r="K654" t="str">
        <v xml:space="preserve"> 6:49:42 AM</v>
      </c>
      <c r="L654" t="str">
        <f>IFERROR(IF($N$5="Sáng",IF(MID(K654,2,7)-MID($L$2,2,7)&gt;0,"Trễ",""),IF(MID(K654,2,7)-MID($Q$2,2,7)&gt;0,"Trễ","")),"")</f>
        <v/>
      </c>
      <c r="M654">
        <f>IFERROR(IF($N$5="Sáng",MID(K654,2,7)-MID($L$2,2,7),MID(K654,2,7)-MID($Q$2,2,7)),"")</f>
        <v>-0.007152111111111081</v>
      </c>
      <c r="Q654" t="str">
        <f>IF(B654&lt;&gt;"",IF(AND(P654="",F654=""),"Không phép ",""),"")</f>
        <v/>
      </c>
      <c r="R654" t="str">
        <f>UPPER(B654)</f>
        <v>TRẦN THỊ NHƯ NGỌC</v>
      </c>
      <c r="S654" t="str">
        <v>2025-2028</v>
      </c>
      <c r="T654" t="str">
        <f>IFERROR(IF(J654&lt;&gt;"", INDEX($S$5:$S$1433, MATCH(J654, $E$5:$E$1433, 0)),""),"")</f>
        <v>2025-2028</v>
      </c>
      <c r="U654" t="str">
        <v>23/6/2010</v>
      </c>
      <c r="V654">
        <f>IFERROR(IF(J654&lt;&gt;"", INDEX($U$5:$U$1433, MATCH(J654, $E$5:$E$1433, 0)),""),"")</f>
        <v>40239</v>
      </c>
      <c r="Y654">
        <f>Y653+10</f>
        <v>320006210</v>
      </c>
      <c r="Z654">
        <f>VALUE(LEFT(Y654,8))</f>
        <v>32000621</v>
      </c>
      <c r="AA654" t="str">
        <v>NGỌC</v>
      </c>
    </row>
    <row r="655">
      <c r="A655">
        <f>IF(B655&lt;&gt;"",A654+1,"")</f>
        <v>651</v>
      </c>
      <c r="B655" t="str">
        <v>LƯƠNG THỊ BẢO NGỌC</v>
      </c>
      <c r="C655" t="str">
        <v>11A3</v>
      </c>
      <c r="E655">
        <v>32000634</v>
      </c>
      <c r="F655" t="str">
        <f>IFERROR(IF(VLOOKUP(E655,J:J,1,0)=E655,"X",""),"")</f>
        <v/>
      </c>
      <c r="G655" t="str">
        <f>IF(J655&lt;&gt;"", INDEX($C$5:$C$1433, MATCH(J655, $E$5:$E$1433, 0)),"")</f>
        <v>12A11</v>
      </c>
      <c r="H655">
        <f>IF(J655&lt;&gt;"", INDEX($D$5:$D$1433, MATCH(J655, $E$5:$E$1433, 0)),"")</f>
        <v>0</v>
      </c>
      <c r="I655" t="str">
        <f>IFERROR(IF(J655&lt;&gt;"", INDEX($B$5:$B$1433, MATCH(J655, $E$5:$E$1433, 0)),""),"SAI")</f>
        <v>ĐÀM PHƯƠNG AN</v>
      </c>
      <c r="J655">
        <v>32000441</v>
      </c>
      <c r="K655" t="str">
        <v xml:space="preserve"> 6:49:45 AM</v>
      </c>
      <c r="L655" t="str">
        <f>IFERROR(IF($N$5="Sáng",IF(MID(K655,2,7)-MID($L$2,2,7)&gt;0,"Trễ",""),IF(MID(K655,2,7)-MID($Q$2,2,7)&gt;0,"Trễ","")),"")</f>
        <v/>
      </c>
      <c r="M655">
        <f>IFERROR(IF($N$5="Sáng",MID(K655,2,7)-MID($L$2,2,7),MID(K655,2,7)-MID($Q$2,2,7)),"")</f>
        <v>-0.007117388888888854</v>
      </c>
      <c r="Q655" t="str">
        <f>IF(B655&lt;&gt;"",IF(AND(P655="",F655=""),"Không phép ",""),"")</f>
        <v xml:space="preserve">Không phép </v>
      </c>
      <c r="R655" t="str">
        <f>UPPER(B655)</f>
        <v>LƯƠNG THỊ BẢO NGỌC</v>
      </c>
      <c r="S655" t="str">
        <v>2025-2028</v>
      </c>
      <c r="T655" t="str">
        <f>IFERROR(IF(J655&lt;&gt;"", INDEX($S$5:$S$1433, MATCH(J655, $E$5:$E$1433, 0)),""),"")</f>
        <v>2024-2027</v>
      </c>
      <c r="U655">
        <v>40340</v>
      </c>
      <c r="V655" t="str">
        <f>IFERROR(IF(J655&lt;&gt;"", INDEX($U$5:$U$1433, MATCH(J655, $E$5:$E$1433, 0)),""),"")</f>
        <v>15/01/2009</v>
      </c>
      <c r="Y655">
        <f>Y654+10</f>
        <v>320006220</v>
      </c>
      <c r="Z655">
        <f>VALUE(LEFT(Y655,8))</f>
        <v>32000622</v>
      </c>
      <c r="AA655" t="str">
        <v>NGỌC</v>
      </c>
    </row>
    <row r="656">
      <c r="A656">
        <f>IF(B656&lt;&gt;"",A655+1,"")</f>
        <v>652</v>
      </c>
      <c r="B656" t="str">
        <v>NGUYỄN TẤN NGUYÊN</v>
      </c>
      <c r="C656" t="str">
        <v>11A3</v>
      </c>
      <c r="E656">
        <v>32000635</v>
      </c>
      <c r="F656" t="str">
        <f>IFERROR(IF(VLOOKUP(E656,J:J,1,0)=E656,"X",""),"")</f>
        <v/>
      </c>
      <c r="G656" t="str">
        <f>IF(J656&lt;&gt;"", INDEX($C$5:$C$1433, MATCH(J656, $E$5:$E$1433, 0)),"")</f>
        <v>11A5</v>
      </c>
      <c r="H656">
        <f>IF(J656&lt;&gt;"", INDEX($D$5:$D$1433, MATCH(J656, $E$5:$E$1433, 0)),"")</f>
        <v>0</v>
      </c>
      <c r="I656" t="str">
        <f>IFERROR(IF(J656&lt;&gt;"", INDEX($B$5:$B$1433, MATCH(J656, $E$5:$E$1433, 0)),""),"SAI")</f>
        <v>BÙI NGỌC THÁI</v>
      </c>
      <c r="J656">
        <v>32000728</v>
      </c>
      <c r="K656" t="str">
        <v xml:space="preserve"> 6:49:52 AM</v>
      </c>
      <c r="L656" t="str">
        <f>IFERROR(IF($N$5="Sáng",IF(MID(K656,2,7)-MID($L$2,2,7)&gt;0,"Trễ",""),IF(MID(K656,2,7)-MID($Q$2,2,7)&gt;0,"Trễ","")),"")</f>
        <v/>
      </c>
      <c r="M656">
        <f>IFERROR(IF($N$5="Sáng",MID(K656,2,7)-MID($L$2,2,7),MID(K656,2,7)-MID($Q$2,2,7)),"")</f>
        <v>-0.0070363703703703595</v>
      </c>
      <c r="Q656" t="str">
        <f>IF(B656&lt;&gt;"",IF(AND(P656="",F656=""),"Không phép ",""),"")</f>
        <v xml:space="preserve">Không phép </v>
      </c>
      <c r="R656" t="str">
        <f>UPPER(B656)</f>
        <v>NGUYỄN TẤN NGUYÊN</v>
      </c>
      <c r="S656" t="str">
        <v>2025-2028</v>
      </c>
      <c r="T656" t="str">
        <f>IFERROR(IF(J656&lt;&gt;"", INDEX($S$5:$S$1433, MATCH(J656, $E$5:$E$1433, 0)),""),"")</f>
        <v>2025-2028</v>
      </c>
      <c r="U656">
        <v>40431</v>
      </c>
      <c r="V656" t="str">
        <f>IFERROR(IF(J656&lt;&gt;"", INDEX($U$5:$U$1433, MATCH(J656, $E$5:$E$1433, 0)),""),"")</f>
        <v>14/7/2010</v>
      </c>
      <c r="Y656">
        <f>Y655+10</f>
        <v>320006230</v>
      </c>
      <c r="Z656">
        <f>VALUE(LEFT(Y656,8))</f>
        <v>32000623</v>
      </c>
      <c r="AA656" t="str">
        <v>NGUYÊN</v>
      </c>
    </row>
    <row r="657">
      <c r="A657">
        <f>IF(B657&lt;&gt;"",A656+1,"")</f>
        <v>653</v>
      </c>
      <c r="B657" t="str">
        <v>LÊ NHẬT NGUYỄN</v>
      </c>
      <c r="C657" t="str">
        <v>11A3</v>
      </c>
      <c r="E657">
        <v>32000636</v>
      </c>
      <c r="F657" t="str">
        <f>IFERROR(IF(VLOOKUP(E657,J:J,1,0)=E657,"X",""),"")</f>
        <v/>
      </c>
      <c r="G657" t="str">
        <f>IF(J657&lt;&gt;"", INDEX($C$5:$C$1433, MATCH(J657, $E$5:$E$1433, 0)),"")</f>
        <v>11A10</v>
      </c>
      <c r="H657">
        <f>IF(J657&lt;&gt;"", INDEX($D$5:$D$1433, MATCH(J657, $E$5:$E$1433, 0)),"")</f>
        <v>0</v>
      </c>
      <c r="I657" t="str">
        <f>IFERROR(IF(J657&lt;&gt;"", INDEX($B$5:$B$1433, MATCH(J657, $E$5:$E$1433, 0)),""),"SAI")</f>
        <v>DANH HUY</v>
      </c>
      <c r="J657">
        <v>32000531</v>
      </c>
      <c r="K657" t="str">
        <v xml:space="preserve"> 6:49:56 AM</v>
      </c>
      <c r="L657" t="str">
        <f>IFERROR(IF($N$5="Sáng",IF(MID(K657,2,7)-MID($L$2,2,7)&gt;0,"Trễ",""),IF(MID(K657,2,7)-MID($Q$2,2,7)&gt;0,"Trễ","")),"")</f>
        <v/>
      </c>
      <c r="M657">
        <f>IFERROR(IF($N$5="Sáng",MID(K657,2,7)-MID($L$2,2,7),MID(K657,2,7)-MID($Q$2,2,7)),"")</f>
        <v>-0.0069900740740740375</v>
      </c>
      <c r="Q657" t="str">
        <f>IF(B657&lt;&gt;"",IF(AND(P657="",F657=""),"Không phép ",""),"")</f>
        <v xml:space="preserve">Không phép </v>
      </c>
      <c r="R657" t="str">
        <f>UPPER(B657)</f>
        <v>LÊ NHẬT NGUYỄN</v>
      </c>
      <c r="S657" t="str">
        <v>2025-2028</v>
      </c>
      <c r="T657" t="str">
        <f>IFERROR(IF(J657&lt;&gt;"", INDEX($S$5:$S$1433, MATCH(J657, $E$5:$E$1433, 0)),""),"")</f>
        <v>2025-2028</v>
      </c>
      <c r="U657">
        <v>40241</v>
      </c>
      <c r="V657">
        <f>IFERROR(IF(J657&lt;&gt;"", INDEX($U$5:$U$1433, MATCH(J657, $E$5:$E$1433, 0)),""),"")</f>
        <v>40524</v>
      </c>
      <c r="Y657">
        <f>Y656+10</f>
        <v>320006240</v>
      </c>
      <c r="Z657">
        <f>VALUE(LEFT(Y657,8))</f>
        <v>32000624</v>
      </c>
      <c r="AA657" t="str">
        <v>NGUYỄN</v>
      </c>
    </row>
    <row r="658">
      <c r="A658">
        <f>IF(B658&lt;&gt;"",A657+1,"")</f>
        <v>654</v>
      </c>
      <c r="B658" t="str">
        <v>NGUYỄN MINH QUÝ</v>
      </c>
      <c r="C658" t="str">
        <v>11A3</v>
      </c>
      <c r="E658">
        <v>32000637</v>
      </c>
      <c r="F658" t="str">
        <f>IFERROR(IF(VLOOKUP(E658,J:J,1,0)=E658,"X",""),"")</f>
        <v/>
      </c>
      <c r="G658" t="str">
        <f>IF(J658&lt;&gt;"", INDEX($C$5:$C$1433, MATCH(J658, $E$5:$E$1433, 0)),"")</f>
        <v>11A10</v>
      </c>
      <c r="H658">
        <f>IF(J658&lt;&gt;"", INDEX($D$5:$D$1433, MATCH(J658, $E$5:$E$1433, 0)),"")</f>
        <v>0</v>
      </c>
      <c r="I658" t="str">
        <f>IFERROR(IF(J658&lt;&gt;"", INDEX($B$5:$B$1433, MATCH(J658, $E$5:$E$1433, 0)),""),"SAI")</f>
        <v>DANH HUY</v>
      </c>
      <c r="J658">
        <v>32000531</v>
      </c>
      <c r="K658" t="str">
        <v xml:space="preserve"> 6:49:57 AM</v>
      </c>
      <c r="L658" t="str">
        <f>IFERROR(IF($N$5="Sáng",IF(MID(K658,2,7)-MID($L$2,2,7)&gt;0,"Trễ",""),IF(MID(K658,2,7)-MID($Q$2,2,7)&gt;0,"Trễ","")),"")</f>
        <v/>
      </c>
      <c r="M658">
        <f>IFERROR(IF($N$5="Sáng",MID(K658,2,7)-MID($L$2,2,7),MID(K658,2,7)-MID($Q$2,2,7)),"")</f>
        <v>-0.006978499999999999</v>
      </c>
      <c r="Q658" t="str">
        <f>IF(B658&lt;&gt;"",IF(AND(P658="",F658=""),"Không phép ",""),"")</f>
        <v xml:space="preserve">Không phép </v>
      </c>
      <c r="R658" t="str">
        <f>UPPER(B658)</f>
        <v>NGUYỄN MINH QUÝ</v>
      </c>
      <c r="S658" t="str">
        <v>2025-2028</v>
      </c>
      <c r="T658" t="str">
        <f>IFERROR(IF(J658&lt;&gt;"", INDEX($S$5:$S$1433, MATCH(J658, $E$5:$E$1433, 0)),""),"")</f>
        <v>2025-2028</v>
      </c>
      <c r="U658">
        <v>40456</v>
      </c>
      <c r="V658">
        <f>IFERROR(IF(J658&lt;&gt;"", INDEX($U$5:$U$1433, MATCH(J658, $E$5:$E$1433, 0)),""),"")</f>
        <v>40524</v>
      </c>
      <c r="Y658">
        <f>Y657+10</f>
        <v>320006250</v>
      </c>
      <c r="Z658">
        <f>VALUE(LEFT(Y658,8))</f>
        <v>32000625</v>
      </c>
      <c r="AA658" t="str">
        <v>QUÝ</v>
      </c>
    </row>
    <row r="659">
      <c r="A659">
        <f>IF(B659&lt;&gt;"",A658+1,"")</f>
        <v>655</v>
      </c>
      <c r="B659" t="str">
        <v>NGUYỄN PHÁT TÀI</v>
      </c>
      <c r="C659" t="str">
        <v>11A3</v>
      </c>
      <c r="E659">
        <v>32000638</v>
      </c>
      <c r="F659" t="str">
        <f>IFERROR(IF(VLOOKUP(E659,J:J,1,0)=E659,"X",""),"")</f>
        <v>X</v>
      </c>
      <c r="G659" t="str">
        <f>IF(J659&lt;&gt;"", INDEX($C$5:$C$1433, MATCH(J659, $E$5:$E$1433, 0)),"")</f>
        <v>11A10</v>
      </c>
      <c r="H659">
        <f>IF(J659&lt;&gt;"", INDEX($D$5:$D$1433, MATCH(J659, $E$5:$E$1433, 0)),"")</f>
        <v>0</v>
      </c>
      <c r="I659" t="str">
        <f>IFERROR(IF(J659&lt;&gt;"", INDEX($B$5:$B$1433, MATCH(J659, $E$5:$E$1433, 0)),""),"SAI")</f>
        <v>DANH HỮU TOÀN</v>
      </c>
      <c r="J659">
        <v>32000558</v>
      </c>
      <c r="K659" t="str">
        <v xml:space="preserve"> 6:49:58 AM</v>
      </c>
      <c r="L659" t="str">
        <f>IFERROR(IF($N$5="Sáng",IF(MID(K659,2,7)-MID($L$2,2,7)&gt;0,"Trễ",""),IF(MID(K659,2,7)-MID($Q$2,2,7)&gt;0,"Trễ","")),"")</f>
        <v/>
      </c>
      <c r="M659">
        <f>IFERROR(IF($N$5="Sáng",MID(K659,2,7)-MID($L$2,2,7),MID(K659,2,7)-MID($Q$2,2,7)),"")</f>
        <v>-0.006966925925925904</v>
      </c>
      <c r="Q659" t="str">
        <f>IF(B659&lt;&gt;"",IF(AND(P659="",F659=""),"Không phép ",""),"")</f>
        <v/>
      </c>
      <c r="R659" t="str">
        <f>UPPER(B659)</f>
        <v>NGUYỄN PHÁT TÀI</v>
      </c>
      <c r="S659" t="str">
        <v>2025-2028</v>
      </c>
      <c r="T659" t="str">
        <f>IFERROR(IF(J659&lt;&gt;"", INDEX($S$5:$S$1433, MATCH(J659, $E$5:$E$1433, 0)),""),"")</f>
        <v>2025-2028</v>
      </c>
      <c r="U659" t="str">
        <v>24/4/2010</v>
      </c>
      <c r="V659" t="str">
        <f>IFERROR(IF(J659&lt;&gt;"", INDEX($U$5:$U$1433, MATCH(J659, $E$5:$E$1433, 0)),""),"")</f>
        <v>26/02/2010</v>
      </c>
      <c r="Y659">
        <f>Y658+10</f>
        <v>320006260</v>
      </c>
      <c r="Z659">
        <f>VALUE(LEFT(Y659,8))</f>
        <v>32000626</v>
      </c>
      <c r="AA659" t="str">
        <v>TÀI</v>
      </c>
    </row>
    <row r="660">
      <c r="A660">
        <f>IF(B660&lt;&gt;"",A659+1,"")</f>
        <v>656</v>
      </c>
      <c r="B660" t="str">
        <v>HUỲNH VĂN TÂM</v>
      </c>
      <c r="C660" t="str">
        <v>11A3</v>
      </c>
      <c r="E660">
        <v>32000639</v>
      </c>
      <c r="F660" t="str">
        <f>IFERROR(IF(VLOOKUP(E660,J:J,1,0)=E660,"X",""),"")</f>
        <v>X</v>
      </c>
      <c r="G660" t="str">
        <f>IF(J660&lt;&gt;"", INDEX($C$5:$C$1433, MATCH(J660, $E$5:$E$1433, 0)),"")</f>
        <v>11A10</v>
      </c>
      <c r="H660">
        <f>IF(J660&lt;&gt;"", INDEX($D$5:$D$1433, MATCH(J660, $E$5:$E$1433, 0)),"")</f>
        <v>0</v>
      </c>
      <c r="I660" t="str">
        <f>IFERROR(IF(J660&lt;&gt;"", INDEX($B$5:$B$1433, MATCH(J660, $E$5:$E$1433, 0)),""),"SAI")</f>
        <v>DANH HỮU TOÀN</v>
      </c>
      <c r="J660">
        <v>32000558</v>
      </c>
      <c r="K660" t="str">
        <v xml:space="preserve"> 6:49:58 AM</v>
      </c>
      <c r="L660" t="str">
        <f>IFERROR(IF($N$5="Sáng",IF(MID(K660,2,7)-MID($L$2,2,7)&gt;0,"Trễ",""),IF(MID(K660,2,7)-MID($Q$2,2,7)&gt;0,"Trễ","")),"")</f>
        <v/>
      </c>
      <c r="M660">
        <f>IFERROR(IF($N$5="Sáng",MID(K660,2,7)-MID($L$2,2,7),MID(K660,2,7)-MID($Q$2,2,7)),"")</f>
        <v>-0.006966925925925904</v>
      </c>
      <c r="Q660" t="str">
        <f>IF(B660&lt;&gt;"",IF(AND(P660="",F660=""),"Không phép ",""),"")</f>
        <v/>
      </c>
      <c r="R660" t="str">
        <f>UPPER(B660)</f>
        <v>HUỲNH VĂN TÂM</v>
      </c>
      <c r="S660" t="str">
        <v>2025-2028</v>
      </c>
      <c r="T660" t="str">
        <f>IFERROR(IF(J660&lt;&gt;"", INDEX($S$5:$S$1433, MATCH(J660, $E$5:$E$1433, 0)),""),"")</f>
        <v>2025-2028</v>
      </c>
      <c r="U660">
        <v>40432</v>
      </c>
      <c r="V660" t="str">
        <f>IFERROR(IF(J660&lt;&gt;"", INDEX($U$5:$U$1433, MATCH(J660, $E$5:$E$1433, 0)),""),"")</f>
        <v>26/02/2010</v>
      </c>
      <c r="Y660">
        <f>Y659+10</f>
        <v>320006270</v>
      </c>
      <c r="Z660">
        <f>VALUE(LEFT(Y660,8))</f>
        <v>32000627</v>
      </c>
      <c r="AA660" t="str">
        <v>TÂM</v>
      </c>
    </row>
    <row r="661">
      <c r="A661">
        <f>IF(B661&lt;&gt;"",A660+1,"")</f>
        <v>657</v>
      </c>
      <c r="B661" t="str">
        <v>NGUYỄN TRỌNG TẤN</v>
      </c>
      <c r="C661" t="str">
        <v>11A3</v>
      </c>
      <c r="E661">
        <v>32000640</v>
      </c>
      <c r="F661" t="str">
        <f>IFERROR(IF(VLOOKUP(E661,J:J,1,0)=E661,"X",""),"")</f>
        <v/>
      </c>
      <c r="G661" t="str">
        <f>IF(J661&lt;&gt;"", INDEX($C$5:$C$1433, MATCH(J661, $E$5:$E$1433, 0)),"")</f>
        <v>12A3</v>
      </c>
      <c r="H661">
        <f>IF(J661&lt;&gt;"", INDEX($D$5:$D$1433, MATCH(J661, $E$5:$E$1433, 0)),"")</f>
        <v>0</v>
      </c>
      <c r="I661" t="str">
        <f>IFERROR(IF(J661&lt;&gt;"", INDEX($B$5:$B$1433, MATCH(J661, $E$5:$E$1433, 0)),""),"SAI")</f>
        <v>NGUYỄN QUỐC HUY</v>
      </c>
      <c r="J661">
        <v>32000106</v>
      </c>
      <c r="K661" t="str">
        <v xml:space="preserve"> 6:49:59 AM</v>
      </c>
      <c r="L661" t="str">
        <f>IFERROR(IF($N$5="Sáng",IF(MID(K661,2,7)-MID($L$2,2,7)&gt;0,"Trễ",""),IF(MID(K661,2,7)-MID($Q$2,2,7)&gt;0,"Trễ","")),"")</f>
        <v/>
      </c>
      <c r="M661">
        <f>IFERROR(IF($N$5="Sáng",MID(K661,2,7)-MID($L$2,2,7),MID(K661,2,7)-MID($Q$2,2,7)),"")</f>
        <v>-0.006955351851851865</v>
      </c>
      <c r="Q661" t="str">
        <f>IF(B661&lt;&gt;"",IF(AND(P661="",F661=""),"Không phép ",""),"")</f>
        <v xml:space="preserve">Không phép </v>
      </c>
      <c r="R661" t="str">
        <f>UPPER(B661)</f>
        <v>NGUYỄN TRỌNG TẤN</v>
      </c>
      <c r="S661" t="str">
        <v>2025-2028</v>
      </c>
      <c r="T661" t="str">
        <f>IFERROR(IF(J661&lt;&gt;"", INDEX($S$5:$S$1433, MATCH(J661, $E$5:$E$1433, 0)),""),"")</f>
        <v>2024-2027</v>
      </c>
      <c r="U661" t="str">
        <v>15/11/2010</v>
      </c>
      <c r="V661" t="str">
        <f>IFERROR(IF(J661&lt;&gt;"", INDEX($U$5:$U$1433, MATCH(J661, $E$5:$E$1433, 0)),""),"")</f>
        <v>30/08/2009</v>
      </c>
      <c r="Y661">
        <f>Y660+10</f>
        <v>320006280</v>
      </c>
      <c r="Z661">
        <f>VALUE(LEFT(Y661,8))</f>
        <v>32000628</v>
      </c>
      <c r="AA661" t="str">
        <v>TẤN</v>
      </c>
    </row>
    <row r="662">
      <c r="A662">
        <f>IF(B662&lt;&gt;"",A661+1,"")</f>
        <v>658</v>
      </c>
      <c r="B662" t="str">
        <v>NGUYỄN NGỌC THẢO</v>
      </c>
      <c r="C662" t="str">
        <v>11A3</v>
      </c>
      <c r="E662">
        <v>32000641</v>
      </c>
      <c r="F662" t="str">
        <f>IFERROR(IF(VLOOKUP(E662,J:J,1,0)=E662,"X",""),"")</f>
        <v/>
      </c>
      <c r="G662" t="str">
        <f>IF(J662&lt;&gt;"", INDEX($C$5:$C$1433, MATCH(J662, $E$5:$E$1433, 0)),"")</f>
        <v>12A3</v>
      </c>
      <c r="H662">
        <f>IF(J662&lt;&gt;"", INDEX($D$5:$D$1433, MATCH(J662, $E$5:$E$1433, 0)),"")</f>
        <v>0</v>
      </c>
      <c r="I662" t="str">
        <f>IFERROR(IF(J662&lt;&gt;"", INDEX($B$5:$B$1433, MATCH(J662, $E$5:$E$1433, 0)),""),"SAI")</f>
        <v>NGUYỄN QUỐC HUY</v>
      </c>
      <c r="J662">
        <v>32000106</v>
      </c>
      <c r="K662" t="str">
        <v xml:space="preserve"> 6:50:00 AM</v>
      </c>
      <c r="L662" t="str">
        <f>IFERROR(IF($N$5="Sáng",IF(MID(K662,2,7)-MID($L$2,2,7)&gt;0,"Trễ",""),IF(MID(K662,2,7)-MID($Q$2,2,7)&gt;0,"Trễ","")),"")</f>
        <v/>
      </c>
      <c r="M662">
        <f>IFERROR(IF($N$5="Sáng",MID(K662,2,7)-MID($L$2,2,7),MID(K662,2,7)-MID($Q$2,2,7)),"")</f>
        <v>-0.006943777777777771</v>
      </c>
      <c r="Q662" t="str">
        <f>IF(B662&lt;&gt;"",IF(AND(P662="",F662=""),"Không phép ",""),"")</f>
        <v xml:space="preserve">Không phép </v>
      </c>
      <c r="R662" t="str">
        <f>UPPER(B662)</f>
        <v>NGUYỄN NGỌC THẢO</v>
      </c>
      <c r="S662" t="str">
        <v>2025-2028</v>
      </c>
      <c r="T662" t="str">
        <f>IFERROR(IF(J662&lt;&gt;"", INDEX($S$5:$S$1433, MATCH(J662, $E$5:$E$1433, 0)),""),"")</f>
        <v>2024-2027</v>
      </c>
      <c r="U662">
        <v>40520</v>
      </c>
      <c r="V662" t="str">
        <f>IFERROR(IF(J662&lt;&gt;"", INDEX($U$5:$U$1433, MATCH(J662, $E$5:$E$1433, 0)),""),"")</f>
        <v>30/08/2009</v>
      </c>
      <c r="Y662">
        <f>Y661+10</f>
        <v>320006290</v>
      </c>
      <c r="Z662">
        <f>VALUE(LEFT(Y662,8))</f>
        <v>32000629</v>
      </c>
      <c r="AA662" t="str">
        <v>THẢO</v>
      </c>
    </row>
    <row r="663">
      <c r="A663">
        <f>IF(B663&lt;&gt;"",A662+1,"")</f>
        <v>659</v>
      </c>
      <c r="B663" t="str">
        <v>NGÔ QUỐC TOÀN</v>
      </c>
      <c r="C663" t="str">
        <v>11A3</v>
      </c>
      <c r="E663">
        <v>32000642</v>
      </c>
      <c r="F663" t="str">
        <f>IFERROR(IF(VLOOKUP(E663,J:J,1,0)=E663,"X",""),"")</f>
        <v>X</v>
      </c>
      <c r="G663" t="str">
        <f>IF(J663&lt;&gt;"", INDEX($C$5:$C$1433, MATCH(J663, $E$5:$E$1433, 0)),"")</f>
        <v>11A4</v>
      </c>
      <c r="H663">
        <f>IF(J663&lt;&gt;"", INDEX($D$5:$D$1433, MATCH(J663, $E$5:$E$1433, 0)),"")</f>
        <v>0</v>
      </c>
      <c r="I663" t="str">
        <f>IFERROR(IF(J663&lt;&gt;"", INDEX($B$5:$B$1433, MATCH(J663, $E$5:$E$1433, 0)),""),"SAI")</f>
        <v>NGUYỄN HOÀNG NAM</v>
      </c>
      <c r="J663">
        <v>32000674</v>
      </c>
      <c r="K663" t="str">
        <v xml:space="preserve"> 6:50:01 AM</v>
      </c>
      <c r="L663" t="str">
        <f>IFERROR(IF($N$5="Sáng",IF(MID(K663,2,7)-MID($L$2,2,7)&gt;0,"Trễ",""),IF(MID(K663,2,7)-MID($Q$2,2,7)&gt;0,"Trễ","")),"")</f>
        <v/>
      </c>
      <c r="M663">
        <f>IFERROR(IF($N$5="Sáng",MID(K663,2,7)-MID($L$2,2,7),MID(K663,2,7)-MID($Q$2,2,7)),"")</f>
        <v>-0.0069322037037036766</v>
      </c>
      <c r="Q663" t="str">
        <f>IF(B663&lt;&gt;"",IF(AND(P663="",F663=""),"Không phép ",""),"")</f>
        <v/>
      </c>
      <c r="R663" t="str">
        <f>UPPER(B663)</f>
        <v>NGÔ QUỐC TOÀN</v>
      </c>
      <c r="S663" t="str">
        <v>2025-2028</v>
      </c>
      <c r="T663" t="str">
        <f>IFERROR(IF(J663&lt;&gt;"", INDEX($S$5:$S$1433, MATCH(J663, $E$5:$E$1433, 0)),""),"")</f>
        <v>2025-2028</v>
      </c>
      <c r="U663" t="str">
        <v>20/7/2009</v>
      </c>
      <c r="V663" t="str">
        <f>IFERROR(IF(J663&lt;&gt;"", INDEX($U$5:$U$1433, MATCH(J663, $E$5:$E$1433, 0)),""),"")</f>
        <v>25/07/2010</v>
      </c>
      <c r="Y663">
        <f>Y662+10</f>
        <v>320006300</v>
      </c>
      <c r="Z663">
        <f>VALUE(LEFT(Y663,8))</f>
        <v>32000630</v>
      </c>
      <c r="AA663" t="str">
        <v>TOÀN</v>
      </c>
    </row>
    <row r="664">
      <c r="A664">
        <f>IF(B664&lt;&gt;"",A663+1,"")</f>
        <v>660</v>
      </c>
      <c r="B664" t="str">
        <v>NGUYỄN ĐÌNH TOÀN</v>
      </c>
      <c r="C664" t="str">
        <v>11A3</v>
      </c>
      <c r="E664">
        <v>32000643</v>
      </c>
      <c r="F664" t="str">
        <f>IFERROR(IF(VLOOKUP(E664,J:J,1,0)=E664,"X",""),"")</f>
        <v/>
      </c>
      <c r="G664" t="str">
        <f>IF(J664&lt;&gt;"", INDEX($C$5:$C$1433, MATCH(J664, $E$5:$E$1433, 0)),"")</f>
        <v>12A6</v>
      </c>
      <c r="H664">
        <f>IF(J664&lt;&gt;"", INDEX($D$5:$D$1433, MATCH(J664, $E$5:$E$1433, 0)),"")</f>
        <v>0</v>
      </c>
      <c r="I664" t="str">
        <f>IFERROR(IF(J664&lt;&gt;"", INDEX($B$5:$B$1433, MATCH(J664, $E$5:$E$1433, 0)),""),"SAI")</f>
        <v>NGUYỄN THANH TOÀN</v>
      </c>
      <c r="J664">
        <v>32000255</v>
      </c>
      <c r="K664" t="str">
        <v xml:space="preserve"> 6:50:03 AM</v>
      </c>
      <c r="L664" t="str">
        <f>IFERROR(IF($N$5="Sáng",IF(MID(K664,2,7)-MID($L$2,2,7)&gt;0,"Trễ",""),IF(MID(K664,2,7)-MID($Q$2,2,7)&gt;0,"Trễ","")),"")</f>
        <v/>
      </c>
      <c r="M664">
        <f>IFERROR(IF($N$5="Sáng",MID(K664,2,7)-MID($L$2,2,7),MID(K664,2,7)-MID($Q$2,2,7)),"")</f>
        <v>-0.006909055555555543</v>
      </c>
      <c r="Q664" t="str">
        <f>IF(B664&lt;&gt;"",IF(AND(P664="",F664=""),"Không phép ",""),"")</f>
        <v xml:space="preserve">Không phép </v>
      </c>
      <c r="R664" t="str">
        <f>UPPER(B664)</f>
        <v>NGUYỄN ĐÌNH TOÀN</v>
      </c>
      <c r="S664" t="str">
        <v>2025-2028</v>
      </c>
      <c r="T664" t="str">
        <f>IFERROR(IF(J664&lt;&gt;"", INDEX($S$5:$S$1433, MATCH(J664, $E$5:$E$1433, 0)),""),"")</f>
        <v>2024-2027</v>
      </c>
      <c r="U664" t="str">
        <v>23/10/2010</v>
      </c>
      <c r="V664" t="str">
        <f>IFERROR(IF(J664&lt;&gt;"", INDEX($U$5:$U$1433, MATCH(J664, $E$5:$E$1433, 0)),""),"")</f>
        <v>23/12/2009</v>
      </c>
      <c r="Y664">
        <f>Y663+10</f>
        <v>320006310</v>
      </c>
      <c r="Z664">
        <f>VALUE(LEFT(Y664,8))</f>
        <v>32000631</v>
      </c>
      <c r="AA664" t="str">
        <v>TOÀN</v>
      </c>
    </row>
    <row r="665">
      <c r="A665">
        <f>IF(B665&lt;&gt;"",A664+1,"")</f>
        <v>661</v>
      </c>
      <c r="B665" t="str">
        <v>NGUYỄN HỮU TRỌNG</v>
      </c>
      <c r="C665" t="str">
        <v>11A3</v>
      </c>
      <c r="E665">
        <v>32000644</v>
      </c>
      <c r="F665" t="str">
        <f>IFERROR(IF(VLOOKUP(E665,J:J,1,0)=E665,"X",""),"")</f>
        <v/>
      </c>
      <c r="G665" t="str">
        <f>IF(J665&lt;&gt;"", INDEX($C$5:$C$1433, MATCH(J665, $E$5:$E$1433, 0)),"")</f>
        <v>12A6</v>
      </c>
      <c r="H665">
        <f>IF(J665&lt;&gt;"", INDEX($D$5:$D$1433, MATCH(J665, $E$5:$E$1433, 0)),"")</f>
        <v>0</v>
      </c>
      <c r="I665" t="str">
        <f>IFERROR(IF(J665&lt;&gt;"", INDEX($B$5:$B$1433, MATCH(J665, $E$5:$E$1433, 0)),""),"SAI")</f>
        <v>NGUYỄN THANH TOÀN</v>
      </c>
      <c r="J665">
        <v>32000255</v>
      </c>
      <c r="K665" t="str">
        <v xml:space="preserve"> 6:50:03 AM</v>
      </c>
      <c r="L665" t="str">
        <f>IFERROR(IF($N$5="Sáng",IF(MID(K665,2,7)-MID($L$2,2,7)&gt;0,"Trễ",""),IF(MID(K665,2,7)-MID($Q$2,2,7)&gt;0,"Trễ","")),"")</f>
        <v/>
      </c>
      <c r="M665">
        <f>IFERROR(IF($N$5="Sáng",MID(K665,2,7)-MID($L$2,2,7),MID(K665,2,7)-MID($Q$2,2,7)),"")</f>
        <v>-0.006909055555555543</v>
      </c>
      <c r="Q665" t="str">
        <f>IF(B665&lt;&gt;"",IF(AND(P665="",F665=""),"Không phép ",""),"")</f>
        <v xml:space="preserve">Không phép </v>
      </c>
      <c r="R665" t="str">
        <f>UPPER(B665)</f>
        <v>NGUYỄN HỮU TRỌNG</v>
      </c>
      <c r="S665" t="str">
        <v>2025-2028</v>
      </c>
      <c r="T665" t="str">
        <f>IFERROR(IF(J665&lt;&gt;"", INDEX($S$5:$S$1433, MATCH(J665, $E$5:$E$1433, 0)),""),"")</f>
        <v>2024-2027</v>
      </c>
      <c r="U665" t="str">
        <v>18/9/2010</v>
      </c>
      <c r="V665" t="str">
        <f>IFERROR(IF(J665&lt;&gt;"", INDEX($U$5:$U$1433, MATCH(J665, $E$5:$E$1433, 0)),""),"")</f>
        <v>23/12/2009</v>
      </c>
      <c r="Y665">
        <f>Y664+10</f>
        <v>320006320</v>
      </c>
      <c r="Z665">
        <f>VALUE(LEFT(Y665,8))</f>
        <v>32000632</v>
      </c>
      <c r="AA665" t="str">
        <v>TRỌNG</v>
      </c>
    </row>
    <row r="666">
      <c r="A666">
        <f>IF(B666&lt;&gt;"",A665+1,"")</f>
        <v>662</v>
      </c>
      <c r="B666" t="str">
        <v>KHƯU HUỲNH DIỄM TRÚC</v>
      </c>
      <c r="C666" t="str">
        <v>11A3</v>
      </c>
      <c r="E666">
        <v>32000645</v>
      </c>
      <c r="F666" t="str">
        <f>IFERROR(IF(VLOOKUP(E666,J:J,1,0)=E666,"X",""),"")</f>
        <v/>
      </c>
      <c r="G666" t="str">
        <f>IF(J666&lt;&gt;"", INDEX($C$5:$C$1433, MATCH(J666, $E$5:$E$1433, 0)),"")</f>
        <v>12A6</v>
      </c>
      <c r="H666">
        <f>IF(J666&lt;&gt;"", INDEX($D$5:$D$1433, MATCH(J666, $E$5:$E$1433, 0)),"")</f>
        <v>0</v>
      </c>
      <c r="I666" t="str">
        <f>IFERROR(IF(J666&lt;&gt;"", INDEX($B$5:$B$1433, MATCH(J666, $E$5:$E$1433, 0)),""),"SAI")</f>
        <v>NGUYỄN THANH TOÀN</v>
      </c>
      <c r="J666">
        <v>32000255</v>
      </c>
      <c r="K666" t="str">
        <v xml:space="preserve"> 6:50:04 AM</v>
      </c>
      <c r="L666" t="str">
        <f>IFERROR(IF($N$5="Sáng",IF(MID(K666,2,7)-MID($L$2,2,7)&gt;0,"Trễ",""),IF(MID(K666,2,7)-MID($Q$2,2,7)&gt;0,"Trễ","")),"")</f>
        <v/>
      </c>
      <c r="M666">
        <f>IFERROR(IF($N$5="Sáng",MID(K666,2,7)-MID($L$2,2,7),MID(K666,2,7)-MID($Q$2,2,7)),"")</f>
        <v>-0.006897481481481449</v>
      </c>
      <c r="Q666" t="str">
        <f>IF(B666&lt;&gt;"",IF(AND(P666="",F666=""),"Không phép ",""),"")</f>
        <v xml:space="preserve">Không phép </v>
      </c>
      <c r="R666" t="str">
        <f>UPPER(B666)</f>
        <v>KHƯU HUỲNH DIỄM TRÚC</v>
      </c>
      <c r="S666" t="str">
        <v>2025-2028</v>
      </c>
      <c r="T666" t="str">
        <f>IFERROR(IF(J666&lt;&gt;"", INDEX($S$5:$S$1433, MATCH(J666, $E$5:$E$1433, 0)),""),"")</f>
        <v>2024-2027</v>
      </c>
      <c r="U666" t="str">
        <v>15/9/2010</v>
      </c>
      <c r="V666" t="str">
        <f>IFERROR(IF(J666&lt;&gt;"", INDEX($U$5:$U$1433, MATCH(J666, $E$5:$E$1433, 0)),""),"")</f>
        <v>23/12/2009</v>
      </c>
      <c r="Y666">
        <f>Y665+10</f>
        <v>320006330</v>
      </c>
      <c r="Z666">
        <f>VALUE(LEFT(Y666,8))</f>
        <v>32000633</v>
      </c>
      <c r="AA666" t="str">
        <v>TRÚC</v>
      </c>
    </row>
    <row r="667">
      <c r="A667">
        <f>IF(B667&lt;&gt;"",A666+1,"")</f>
        <v>663</v>
      </c>
      <c r="B667" t="str">
        <v>THỊ THANH TUYỀN</v>
      </c>
      <c r="C667" t="str">
        <v>11A3</v>
      </c>
      <c r="E667">
        <v>32000646</v>
      </c>
      <c r="F667" t="str">
        <f>IFERROR(IF(VLOOKUP(E667,J:J,1,0)=E667,"X",""),"")</f>
        <v>X</v>
      </c>
      <c r="G667" t="str">
        <f>IF(J667&lt;&gt;"", INDEX($C$5:$C$1433, MATCH(J667, $E$5:$E$1433, 0)),"")</f>
        <v>12A8</v>
      </c>
      <c r="H667">
        <f>IF(J667&lt;&gt;"", INDEX($D$5:$D$1433, MATCH(J667, $E$5:$E$1433, 0)),"")</f>
        <v>0</v>
      </c>
      <c r="I667" t="str">
        <f>IFERROR(IF(J667&lt;&gt;"", INDEX($B$5:$B$1433, MATCH(J667, $E$5:$E$1433, 0)),""),"SAI")</f>
        <v>LÊ KIM DUYÊN</v>
      </c>
      <c r="J667">
        <v>32000313</v>
      </c>
      <c r="K667" t="str">
        <v xml:space="preserve"> 6:50:21 AM</v>
      </c>
      <c r="L667" t="str">
        <f>IFERROR(IF($N$5="Sáng",IF(MID(K667,2,7)-MID($L$2,2,7)&gt;0,"Trễ",""),IF(MID(K667,2,7)-MID($Q$2,2,7)&gt;0,"Trễ","")),"")</f>
        <v/>
      </c>
      <c r="M667">
        <f>IFERROR(IF($N$5="Sáng",MID(K667,2,7)-MID($L$2,2,7),MID(K667,2,7)-MID($Q$2,2,7)),"")</f>
        <v>-0.006700722222222233</v>
      </c>
      <c r="Q667" t="str">
        <f>IF(B667&lt;&gt;"",IF(AND(P667="",F667=""),"Không phép ",""),"")</f>
        <v/>
      </c>
      <c r="R667" t="str">
        <f>UPPER(B667)</f>
        <v>THỊ THANH TUYỀN</v>
      </c>
      <c r="S667" t="str">
        <v>2025-2028</v>
      </c>
      <c r="T667" t="str">
        <f>IFERROR(IF(J667&lt;&gt;"", INDEX($S$5:$S$1433, MATCH(J667, $E$5:$E$1433, 0)),""),"")</f>
        <v>2024-2027</v>
      </c>
      <c r="U667" t="str">
        <v>23/7/2010</v>
      </c>
      <c r="V667" t="str">
        <f>IFERROR(IF(J667&lt;&gt;"", INDEX($U$5:$U$1433, MATCH(J667, $E$5:$E$1433, 0)),""),"")</f>
        <v>15/04/2009</v>
      </c>
      <c r="Y667">
        <f>Y666+10</f>
        <v>320006340</v>
      </c>
      <c r="Z667">
        <f>VALUE(LEFT(Y667,8))</f>
        <v>32000634</v>
      </c>
      <c r="AA667" t="str">
        <v>TUYỀN</v>
      </c>
    </row>
    <row r="668">
      <c r="A668">
        <f>IF(B668&lt;&gt;"",A667+1,"")</f>
        <v>664</v>
      </c>
      <c r="B668" t="str">
        <v>ĐỖ QUỐC VIỆT</v>
      </c>
      <c r="C668" t="str">
        <v>11A3</v>
      </c>
      <c r="E668">
        <v>32000647</v>
      </c>
      <c r="F668" t="str">
        <f>IFERROR(IF(VLOOKUP(E668,J:J,1,0)=E668,"X",""),"")</f>
        <v>X</v>
      </c>
      <c r="G668" t="str">
        <f>IF(J668&lt;&gt;"", INDEX($C$5:$C$1433, MATCH(J668, $E$5:$E$1433, 0)),"")</f>
        <v>12A8</v>
      </c>
      <c r="H668">
        <f>IF(J668&lt;&gt;"", INDEX($D$5:$D$1433, MATCH(J668, $E$5:$E$1433, 0)),"")</f>
        <v>0</v>
      </c>
      <c r="I668" t="str">
        <f>IFERROR(IF(J668&lt;&gt;"", INDEX($B$5:$B$1433, MATCH(J668, $E$5:$E$1433, 0)),""),"SAI")</f>
        <v>LÊ KIM DUYÊN</v>
      </c>
      <c r="J668">
        <v>32000313</v>
      </c>
      <c r="K668" t="str">
        <v xml:space="preserve"> 6:50:22 AM</v>
      </c>
      <c r="L668" t="str">
        <f>IFERROR(IF($N$5="Sáng",IF(MID(K668,2,7)-MID($L$2,2,7)&gt;0,"Trễ",""),IF(MID(K668,2,7)-MID($Q$2,2,7)&gt;0,"Trễ","")),"")</f>
        <v/>
      </c>
      <c r="M668">
        <f>IFERROR(IF($N$5="Sáng",MID(K668,2,7)-MID($L$2,2,7),MID(K668,2,7)-MID($Q$2,2,7)),"")</f>
        <v>-0.0066891481481481385</v>
      </c>
      <c r="Q668" t="str">
        <f>IF(B668&lt;&gt;"",IF(AND(P668="",F668=""),"Không phép ",""),"")</f>
        <v/>
      </c>
      <c r="R668" t="str">
        <f>UPPER(B668)</f>
        <v>ĐỖ QUỐC VIỆT</v>
      </c>
      <c r="S668" t="str">
        <v>2025-2028</v>
      </c>
      <c r="T668" t="str">
        <f>IFERROR(IF(J668&lt;&gt;"", INDEX($S$5:$S$1433, MATCH(J668, $E$5:$E$1433, 0)),""),"")</f>
        <v>2024-2027</v>
      </c>
      <c r="U668" t="str">
        <v>24/8/2010</v>
      </c>
      <c r="V668" t="str">
        <f>IFERROR(IF(J668&lt;&gt;"", INDEX($U$5:$U$1433, MATCH(J668, $E$5:$E$1433, 0)),""),"")</f>
        <v>15/04/2009</v>
      </c>
      <c r="Y668">
        <f>Y667+10</f>
        <v>320006350</v>
      </c>
      <c r="Z668">
        <f>VALUE(LEFT(Y668,8))</f>
        <v>32000635</v>
      </c>
      <c r="AA668" t="str">
        <v>VIỆT</v>
      </c>
    </row>
    <row r="669">
      <c r="A669">
        <f>IF(B669&lt;&gt;"",A668+1,"")</f>
        <v>665</v>
      </c>
      <c r="B669" t="str">
        <v>ĐOÀN THẢO VY</v>
      </c>
      <c r="C669" t="str">
        <v>11A3</v>
      </c>
      <c r="E669">
        <v>32000648</v>
      </c>
      <c r="F669" t="str">
        <f>IFERROR(IF(VLOOKUP(E669,J:J,1,0)=E669,"X",""),"")</f>
        <v>X</v>
      </c>
      <c r="G669" t="str">
        <f>IF(J669&lt;&gt;"", INDEX($C$5:$C$1433, MATCH(J669, $E$5:$E$1433, 0)),"")</f>
        <v>11A8</v>
      </c>
      <c r="H669">
        <f>IF(J669&lt;&gt;"", INDEX($D$5:$D$1433, MATCH(J669, $E$5:$E$1433, 0)),"")</f>
        <v>0</v>
      </c>
      <c r="I669" t="str">
        <f>IFERROR(IF(J669&lt;&gt;"", INDEX($B$5:$B$1433, MATCH(J669, $E$5:$E$1433, 0)),""),"SAI")</f>
        <v>LÂM VIỆT HOÀNG</v>
      </c>
      <c r="J669">
        <v>32000830</v>
      </c>
      <c r="K669" t="str">
        <v xml:space="preserve"> 6:50:26 AM</v>
      </c>
      <c r="L669" t="str">
        <f>IFERROR(IF($N$5="Sáng",IF(MID(K669,2,7)-MID($L$2,2,7)&gt;0,"Trễ",""),IF(MID(K669,2,7)-MID($Q$2,2,7)&gt;0,"Trễ","")),"")</f>
        <v/>
      </c>
      <c r="M669">
        <f>IFERROR(IF($N$5="Sáng",MID(K669,2,7)-MID($L$2,2,7),MID(K669,2,7)-MID($Q$2,2,7)),"")</f>
        <v>-0.0066428518518518165</v>
      </c>
      <c r="Q669" t="str">
        <f>IF(B669&lt;&gt;"",IF(AND(P669="",F669=""),"Không phép ",""),"")</f>
        <v/>
      </c>
      <c r="R669" t="str">
        <f>UPPER(B669)</f>
        <v>ĐOÀN THẢO VY</v>
      </c>
      <c r="S669" t="str">
        <v>2025-2028</v>
      </c>
      <c r="T669" t="str">
        <f>IFERROR(IF(J669&lt;&gt;"", INDEX($S$5:$S$1433, MATCH(J669, $E$5:$E$1433, 0)),""),"")</f>
        <v>2025-2028</v>
      </c>
      <c r="U669">
        <v>40521</v>
      </c>
      <c r="V669" t="str">
        <f>IFERROR(IF(J669&lt;&gt;"", INDEX($U$5:$U$1433, MATCH(J669, $E$5:$E$1433, 0)),""),"")</f>
        <v>22/10/2010</v>
      </c>
      <c r="Y669">
        <f>Y668+10</f>
        <v>320006360</v>
      </c>
      <c r="Z669">
        <f>VALUE(LEFT(Y669,8))</f>
        <v>32000636</v>
      </c>
      <c r="AA669" t="str">
        <v>VY</v>
      </c>
    </row>
    <row r="670">
      <c r="A670">
        <f>IF(B670&lt;&gt;"",A669+1,"")</f>
        <v>666</v>
      </c>
      <c r="B670" t="str">
        <v>NGUYỄN NGỌC Ý</v>
      </c>
      <c r="C670" t="str">
        <v>11A3</v>
      </c>
      <c r="E670">
        <v>32000649</v>
      </c>
      <c r="F670" t="str">
        <f>IFERROR(IF(VLOOKUP(E670,J:J,1,0)=E670,"X",""),"")</f>
        <v>X</v>
      </c>
      <c r="G670" t="str">
        <f>IF(J670&lt;&gt;"", INDEX($C$5:$C$1433, MATCH(J670, $E$5:$E$1433, 0)),"")</f>
        <v>11A8</v>
      </c>
      <c r="H670">
        <f>IF(J670&lt;&gt;"", INDEX($D$5:$D$1433, MATCH(J670, $E$5:$E$1433, 0)),"")</f>
        <v>0</v>
      </c>
      <c r="I670" t="str">
        <f>IFERROR(IF(J670&lt;&gt;"", INDEX($B$5:$B$1433, MATCH(J670, $E$5:$E$1433, 0)),""),"SAI")</f>
        <v>LÂM VIỆT HOÀNG</v>
      </c>
      <c r="J670">
        <v>32000830</v>
      </c>
      <c r="K670" t="str">
        <v xml:space="preserve"> 6:50:27 AM</v>
      </c>
      <c r="L670" t="str">
        <f>IFERROR(IF($N$5="Sáng",IF(MID(K670,2,7)-MID($L$2,2,7)&gt;0,"Trễ",""),IF(MID(K670,2,7)-MID($Q$2,2,7)&gt;0,"Trễ","")),"")</f>
        <v/>
      </c>
      <c r="M670">
        <f>IFERROR(IF($N$5="Sáng",MID(K670,2,7)-MID($L$2,2,7),MID(K670,2,7)-MID($Q$2,2,7)),"")</f>
        <v>-0.006631277777777778</v>
      </c>
      <c r="Q670" t="str">
        <f>IF(B670&lt;&gt;"",IF(AND(P670="",F670=""),"Không phép ",""),"")</f>
        <v/>
      </c>
      <c r="R670" t="str">
        <f>UPPER(B670)</f>
        <v>NGUYỄN NGỌC Ý</v>
      </c>
      <c r="S670" t="str">
        <v>2025-2028</v>
      </c>
      <c r="T670" t="str">
        <f>IFERROR(IF(J670&lt;&gt;"", INDEX($S$5:$S$1433, MATCH(J670, $E$5:$E$1433, 0)),""),"")</f>
        <v>2025-2028</v>
      </c>
      <c r="U670">
        <v>40301</v>
      </c>
      <c r="V670" t="str">
        <f>IFERROR(IF(J670&lt;&gt;"", INDEX($U$5:$U$1433, MATCH(J670, $E$5:$E$1433, 0)),""),"")</f>
        <v>22/10/2010</v>
      </c>
      <c r="Y670">
        <f>Y669+10</f>
        <v>320006370</v>
      </c>
      <c r="Z670">
        <f>VALUE(LEFT(Y670,8))</f>
        <v>32000637</v>
      </c>
      <c r="AA670" t="str">
        <v>Ý</v>
      </c>
    </row>
    <row r="671">
      <c r="A671">
        <f>IF(B671&lt;&gt;"",A670+1,"")</f>
        <v>667</v>
      </c>
      <c r="B671" t="str">
        <v>NGUYỄN NHƯ Ý</v>
      </c>
      <c r="C671" t="str">
        <v>11A3</v>
      </c>
      <c r="E671">
        <v>32000650</v>
      </c>
      <c r="F671" t="str">
        <f>IFERROR(IF(VLOOKUP(E671,J:J,1,0)=E671,"X",""),"")</f>
        <v/>
      </c>
      <c r="G671" t="str">
        <f>IF(J671&lt;&gt;"", INDEX($C$5:$C$1433, MATCH(J671, $E$5:$E$1433, 0)),"")</f>
        <v>11A8</v>
      </c>
      <c r="H671">
        <f>IF(J671&lt;&gt;"", INDEX($D$5:$D$1433, MATCH(J671, $E$5:$E$1433, 0)),"")</f>
        <v>0</v>
      </c>
      <c r="I671" t="str">
        <f>IFERROR(IF(J671&lt;&gt;"", INDEX($B$5:$B$1433, MATCH(J671, $E$5:$E$1433, 0)),""),"SAI")</f>
        <v>ỨNG HUỲNH HOÀI NAM</v>
      </c>
      <c r="J671">
        <v>32000841</v>
      </c>
      <c r="K671" t="str">
        <v xml:space="preserve"> 6:50:28 AM</v>
      </c>
      <c r="L671" t="str">
        <f>IFERROR(IF($N$5="Sáng",IF(MID(K671,2,7)-MID($L$2,2,7)&gt;0,"Trễ",""),IF(MID(K671,2,7)-MID($Q$2,2,7)&gt;0,"Trễ","")),"")</f>
        <v/>
      </c>
      <c r="M671">
        <f>IFERROR(IF($N$5="Sáng",MID(K671,2,7)-MID($L$2,2,7),MID(K671,2,7)-MID($Q$2,2,7)),"")</f>
        <v>-0.006619703703703683</v>
      </c>
      <c r="Q671" t="str">
        <f>IF(B671&lt;&gt;"",IF(AND(P671="",F671=""),"Không phép ",""),"")</f>
        <v xml:space="preserve">Không phép </v>
      </c>
      <c r="R671" t="str">
        <f>UPPER(B671)</f>
        <v>NGUYỄN NHƯ Ý</v>
      </c>
      <c r="S671" t="str">
        <v>2025-2028</v>
      </c>
      <c r="T671" t="str">
        <f>IFERROR(IF(J671&lt;&gt;"", INDEX($S$5:$S$1433, MATCH(J671, $E$5:$E$1433, 0)),""),"")</f>
        <v>2025-2028</v>
      </c>
      <c r="U671" t="str">
        <v>18/6/2009</v>
      </c>
      <c r="V671" t="str">
        <f>IFERROR(IF(J671&lt;&gt;"", INDEX($U$5:$U$1433, MATCH(J671, $E$5:$E$1433, 0)),""),"")</f>
        <v>27/11/2010</v>
      </c>
      <c r="Y671">
        <f>Y670+10</f>
        <v>320006380</v>
      </c>
      <c r="Z671">
        <f>VALUE(LEFT(Y671,8))</f>
        <v>32000638</v>
      </c>
      <c r="AA671" t="str">
        <v>Ý</v>
      </c>
    </row>
    <row r="672">
      <c r="A672">
        <f>IF(B672&lt;&gt;"",A671+1,"")</f>
        <v>668</v>
      </c>
      <c r="B672" t="str">
        <v>PHẠM HOÀNG ÂN</v>
      </c>
      <c r="C672" t="str">
        <v>11A4</v>
      </c>
      <c r="E672">
        <v>32000651</v>
      </c>
      <c r="F672" t="str">
        <f>IFERROR(IF(VLOOKUP(E672,J:J,1,0)=E672,"X",""),"")</f>
        <v/>
      </c>
      <c r="G672" t="str">
        <f>IF(J672&lt;&gt;"", INDEX($C$5:$C$1433, MATCH(J672, $E$5:$E$1433, 0)),"")</f>
        <v>12A8</v>
      </c>
      <c r="H672">
        <f>IF(J672&lt;&gt;"", INDEX($D$5:$D$1433, MATCH(J672, $E$5:$E$1433, 0)),"")</f>
        <v>0</v>
      </c>
      <c r="I672" t="str">
        <f>IFERROR(IF(J672&lt;&gt;"", INDEX($B$5:$B$1433, MATCH(J672, $E$5:$E$1433, 0)),""),"SAI")</f>
        <v>NGUYỄN THỊ MINH THƯ</v>
      </c>
      <c r="J672">
        <v>32000341</v>
      </c>
      <c r="K672" t="str">
        <v xml:space="preserve"> 6:50:30 AM</v>
      </c>
      <c r="L672" t="str">
        <f>IFERROR(IF($N$5="Sáng",IF(MID(K672,2,7)-MID($L$2,2,7)&gt;0,"Trễ",""),IF(MID(K672,2,7)-MID($Q$2,2,7)&gt;0,"Trễ","")),"")</f>
        <v/>
      </c>
      <c r="M672">
        <f>IFERROR(IF($N$5="Sáng",MID(K672,2,7)-MID($L$2,2,7),MID(K672,2,7)-MID($Q$2,2,7)),"")</f>
        <v>-0.00659655555555555</v>
      </c>
      <c r="Q672" t="str">
        <f>IF(B672&lt;&gt;"",IF(AND(P672="",F672=""),"Không phép ",""),"")</f>
        <v xml:space="preserve">Không phép </v>
      </c>
      <c r="R672" t="str">
        <f>UPPER(B672)</f>
        <v>PHẠM HOÀNG ÂN</v>
      </c>
      <c r="S672" t="str">
        <v>2025-2028</v>
      </c>
      <c r="T672" t="str">
        <f>IFERROR(IF(J672&lt;&gt;"", INDEX($S$5:$S$1433, MATCH(J672, $E$5:$E$1433, 0)),""),"")</f>
        <v>2024-2027</v>
      </c>
      <c r="U672" t="str">
        <v>28/08/2010</v>
      </c>
      <c r="V672" t="str">
        <f>IFERROR(IF(J672&lt;&gt;"", INDEX($U$5:$U$1433, MATCH(J672, $E$5:$E$1433, 0)),""),"")</f>
        <v>30/08/2009</v>
      </c>
      <c r="Y672">
        <f>Y671+10</f>
        <v>320006390</v>
      </c>
      <c r="Z672">
        <f>VALUE(LEFT(Y672,8))</f>
        <v>32000639</v>
      </c>
      <c r="AA672" t="str">
        <v>ÂN</v>
      </c>
    </row>
    <row r="673">
      <c r="A673">
        <f>IF(B673&lt;&gt;"",A672+1,"")</f>
        <v>669</v>
      </c>
      <c r="B673" t="str">
        <v>LÊ THỊ HUỲNH ANH</v>
      </c>
      <c r="C673" t="str">
        <v>11A4</v>
      </c>
      <c r="E673">
        <v>32000652</v>
      </c>
      <c r="F673" t="str">
        <f>IFERROR(IF(VLOOKUP(E673,J:J,1,0)=E673,"X",""),"")</f>
        <v>X</v>
      </c>
      <c r="G673" t="str">
        <f>IF(J673&lt;&gt;"", INDEX($C$5:$C$1433, MATCH(J673, $E$5:$E$1433, 0)),"")</f>
        <v>11A8</v>
      </c>
      <c r="H673">
        <f>IF(J673&lt;&gt;"", INDEX($D$5:$D$1433, MATCH(J673, $E$5:$E$1433, 0)),"")</f>
        <v>0</v>
      </c>
      <c r="I673" t="str">
        <f>IFERROR(IF(J673&lt;&gt;"", INDEX($B$5:$B$1433, MATCH(J673, $E$5:$E$1433, 0)),""),"SAI")</f>
        <v>NGUYỄN VĂN TÌNH</v>
      </c>
      <c r="J673">
        <v>32000858</v>
      </c>
      <c r="K673" t="str">
        <v xml:space="preserve"> 6:50:32 AM</v>
      </c>
      <c r="L673" t="str">
        <f>IFERROR(IF($N$5="Sáng",IF(MID(K673,2,7)-MID($L$2,2,7)&gt;0,"Trễ",""),IF(MID(K673,2,7)-MID($Q$2,2,7)&gt;0,"Trễ","")),"")</f>
        <v/>
      </c>
      <c r="M673">
        <f>IFERROR(IF($N$5="Sáng",MID(K673,2,7)-MID($L$2,2,7),MID(K673,2,7)-MID($Q$2,2,7)),"")</f>
        <v>-0.006573407407407361</v>
      </c>
      <c r="Q673" t="str">
        <f>IF(B673&lt;&gt;"",IF(AND(P673="",F673=""),"Không phép ",""),"")</f>
        <v/>
      </c>
      <c r="R673" t="str">
        <f>UPPER(B673)</f>
        <v>LÊ THỊ HUỲNH ANH</v>
      </c>
      <c r="S673" t="str">
        <v>2025-2028</v>
      </c>
      <c r="T673" t="str">
        <f>IFERROR(IF(J673&lt;&gt;"", INDEX($S$5:$S$1433, MATCH(J673, $E$5:$E$1433, 0)),""),"")</f>
        <v>2025-2028</v>
      </c>
      <c r="U673" t="str">
        <v>18/08/2010</v>
      </c>
      <c r="V673" t="str">
        <f>IFERROR(IF(J673&lt;&gt;"", INDEX($U$5:$U$1433, MATCH(J673, $E$5:$E$1433, 0)),""),"")</f>
        <v>20/4/2010</v>
      </c>
      <c r="Y673">
        <f>Y672+10</f>
        <v>320006400</v>
      </c>
      <c r="Z673">
        <f>VALUE(LEFT(Y673,8))</f>
        <v>32000640</v>
      </c>
      <c r="AA673" t="str">
        <v>ANH</v>
      </c>
    </row>
    <row r="674">
      <c r="A674">
        <f>IF(B674&lt;&gt;"",A673+1,"")</f>
        <v>670</v>
      </c>
      <c r="B674" t="str">
        <v>TRẦN NAM ANH</v>
      </c>
      <c r="C674" t="str">
        <v>11A4</v>
      </c>
      <c r="E674">
        <v>32000653</v>
      </c>
      <c r="F674" t="str">
        <f>IFERROR(IF(VLOOKUP(E674,J:J,1,0)=E674,"X",""),"")</f>
        <v/>
      </c>
      <c r="G674" t="str">
        <f>IF(J674&lt;&gt;"", INDEX($C$5:$C$1433, MATCH(J674, $E$5:$E$1433, 0)),"")</f>
        <v>11A2</v>
      </c>
      <c r="H674">
        <f>IF(J674&lt;&gt;"", INDEX($D$5:$D$1433, MATCH(J674, $E$5:$E$1433, 0)),"")</f>
        <v>0</v>
      </c>
      <c r="I674" t="str">
        <f>IFERROR(IF(J674&lt;&gt;"", INDEX($B$5:$B$1433, MATCH(J674, $E$5:$E$1433, 0)),""),"SAI")</f>
        <v>NGUYỄN MAI NHẬT GIA</v>
      </c>
      <c r="J674">
        <v>32000578</v>
      </c>
      <c r="K674" t="str">
        <v xml:space="preserve"> 6:50:33 AM</v>
      </c>
      <c r="L674" t="str">
        <f>IFERROR(IF($N$5="Sáng",IF(MID(K674,2,7)-MID($L$2,2,7)&gt;0,"Trễ",""),IF(MID(K674,2,7)-MID($Q$2,2,7)&gt;0,"Trễ","")),"")</f>
        <v/>
      </c>
      <c r="M674">
        <f>IFERROR(IF($N$5="Sáng",MID(K674,2,7)-MID($L$2,2,7),MID(K674,2,7)-MID($Q$2,2,7)),"")</f>
        <v>-0.006561833333333322</v>
      </c>
      <c r="Q674" t="str">
        <f>IF(B674&lt;&gt;"",IF(AND(P674="",F674=""),"Không phép ",""),"")</f>
        <v xml:space="preserve">Không phép </v>
      </c>
      <c r="R674" t="str">
        <f>UPPER(B674)</f>
        <v>TRẦN NAM ANH</v>
      </c>
      <c r="S674" t="str">
        <v>2025-2028</v>
      </c>
      <c r="T674" t="str">
        <f>IFERROR(IF(J674&lt;&gt;"", INDEX($S$5:$S$1433, MATCH(J674, $E$5:$E$1433, 0)),""),"")</f>
        <v>2025-2028</v>
      </c>
      <c r="U674" t="str">
        <v>05-12-2010</v>
      </c>
      <c r="V674" t="str">
        <f>IFERROR(IF(J674&lt;&gt;"", INDEX($U$5:$U$1433, MATCH(J674, $E$5:$E$1433, 0)),""),"")</f>
        <v>28/3/2010</v>
      </c>
      <c r="Y674">
        <f>Y673+10</f>
        <v>320006410</v>
      </c>
      <c r="Z674">
        <f>VALUE(LEFT(Y674,8))</f>
        <v>32000641</v>
      </c>
      <c r="AA674" t="str">
        <v>ANH</v>
      </c>
    </row>
    <row r="675">
      <c r="A675">
        <f>IF(B675&lt;&gt;"",A674+1,"")</f>
        <v>671</v>
      </c>
      <c r="B675" t="str">
        <v>TRƯƠNG QUỲNH ANH</v>
      </c>
      <c r="C675" t="str">
        <v>11A4</v>
      </c>
      <c r="E675">
        <v>32000654</v>
      </c>
      <c r="F675" t="str">
        <f>IFERROR(IF(VLOOKUP(E675,J:J,1,0)=E675,"X",""),"")</f>
        <v/>
      </c>
      <c r="G675" t="str">
        <f>IF(J675&lt;&gt;"", INDEX($C$5:$C$1433, MATCH(J675, $E$5:$E$1433, 0)),"")</f>
        <v>11A2</v>
      </c>
      <c r="H675">
        <f>IF(J675&lt;&gt;"", INDEX($D$5:$D$1433, MATCH(J675, $E$5:$E$1433, 0)),"")</f>
        <v>0</v>
      </c>
      <c r="I675" t="str">
        <f>IFERROR(IF(J675&lt;&gt;"", INDEX($B$5:$B$1433, MATCH(J675, $E$5:$E$1433, 0)),""),"SAI")</f>
        <v>NGUYỄN MAI NHẬT GIA</v>
      </c>
      <c r="J675">
        <v>32000578</v>
      </c>
      <c r="K675" t="str">
        <v xml:space="preserve"> 6:50:34 AM</v>
      </c>
      <c r="L675" t="str">
        <f>IFERROR(IF($N$5="Sáng",IF(MID(K675,2,7)-MID($L$2,2,7)&gt;0,"Trễ",""),IF(MID(K675,2,7)-MID($Q$2,2,7)&gt;0,"Trễ","")),"")</f>
        <v/>
      </c>
      <c r="M675">
        <f>IFERROR(IF($N$5="Sáng",MID(K675,2,7)-MID($L$2,2,7),MID(K675,2,7)-MID($Q$2,2,7)),"")</f>
        <v>-0.006550259259259228</v>
      </c>
      <c r="Q675" t="str">
        <f>IF(B675&lt;&gt;"",IF(AND(P675="",F675=""),"Không phép ",""),"")</f>
        <v xml:space="preserve">Không phép </v>
      </c>
      <c r="R675" t="str">
        <f>UPPER(B675)</f>
        <v>TRƯƠNG QUỲNH ANH</v>
      </c>
      <c r="S675" t="str">
        <v>2025-2028</v>
      </c>
      <c r="T675" t="str">
        <f>IFERROR(IF(J675&lt;&gt;"", INDEX($S$5:$S$1433, MATCH(J675, $E$5:$E$1433, 0)),""),"")</f>
        <v>2025-2028</v>
      </c>
      <c r="U675" t="str">
        <v>15/11/2010</v>
      </c>
      <c r="V675" t="str">
        <f>IFERROR(IF(J675&lt;&gt;"", INDEX($U$5:$U$1433, MATCH(J675, $E$5:$E$1433, 0)),""),"")</f>
        <v>28/3/2010</v>
      </c>
      <c r="Y675">
        <f>Y674+10</f>
        <v>320006420</v>
      </c>
      <c r="Z675">
        <f>VALUE(LEFT(Y675,8))</f>
        <v>32000642</v>
      </c>
      <c r="AA675" t="str">
        <v>ANH</v>
      </c>
    </row>
    <row r="676">
      <c r="A676">
        <f>IF(B676&lt;&gt;"",A675+1,"")</f>
        <v>672</v>
      </c>
      <c r="B676" t="str">
        <v>LÊ NGUYỄN KHÁNH BĂNG</v>
      </c>
      <c r="C676" t="str">
        <v>11A4</v>
      </c>
      <c r="E676">
        <v>32000655</v>
      </c>
      <c r="F676" t="str">
        <f>IFERROR(IF(VLOOKUP(E676,J:J,1,0)=E676,"X",""),"")</f>
        <v/>
      </c>
      <c r="G676" t="str">
        <f>IF(J676&lt;&gt;"", INDEX($C$5:$C$1433, MATCH(J676, $E$5:$E$1433, 0)),"")</f>
        <v>12A4</v>
      </c>
      <c r="H676">
        <f>IF(J676&lt;&gt;"", INDEX($D$5:$D$1433, MATCH(J676, $E$5:$E$1433, 0)),"")</f>
        <v>0</v>
      </c>
      <c r="I676" t="str">
        <f>IFERROR(IF(J676&lt;&gt;"", INDEX($B$5:$B$1433, MATCH(J676, $E$5:$E$1433, 0)),""),"SAI")</f>
        <v>TRẦN LÊ YẾN VY</v>
      </c>
      <c r="J676">
        <v>32000177</v>
      </c>
      <c r="K676" t="str">
        <v xml:space="preserve"> 6:50:38 AM</v>
      </c>
      <c r="L676" t="str">
        <f>IFERROR(IF($N$5="Sáng",IF(MID(K676,2,7)-MID($L$2,2,7)&gt;0,"Trễ",""),IF(MID(K676,2,7)-MID($Q$2,2,7)&gt;0,"Trễ","")),"")</f>
        <v/>
      </c>
      <c r="M676">
        <f>IFERROR(IF($N$5="Sáng",MID(K676,2,7)-MID($L$2,2,7),MID(K676,2,7)-MID($Q$2,2,7)),"")</f>
        <v>-0.006503962962962906</v>
      </c>
      <c r="Q676" t="str">
        <f>IF(B676&lt;&gt;"",IF(AND(P676="",F676=""),"Không phép ",""),"")</f>
        <v xml:space="preserve">Không phép </v>
      </c>
      <c r="R676" t="str">
        <f>UPPER(B676)</f>
        <v>LÊ NGUYỄN KHÁNH BĂNG</v>
      </c>
      <c r="S676" t="str">
        <v>2025-2028</v>
      </c>
      <c r="T676" t="str">
        <f>IFERROR(IF(J676&lt;&gt;"", INDEX($S$5:$S$1433, MATCH(J676, $E$5:$E$1433, 0)),""),"")</f>
        <v>2024-2027</v>
      </c>
      <c r="U676" t="str">
        <v>15/06/2010</v>
      </c>
      <c r="V676">
        <f>IFERROR(IF(J676&lt;&gt;"", INDEX($U$5:$U$1433, MATCH(J676, $E$5:$E$1433, 0)),""),"")</f>
        <v>40155</v>
      </c>
      <c r="Y676">
        <f>Y675+10</f>
        <v>320006430</v>
      </c>
      <c r="Z676">
        <f>VALUE(LEFT(Y676,8))</f>
        <v>32000643</v>
      </c>
      <c r="AA676" t="str">
        <v>BĂNG</v>
      </c>
    </row>
    <row r="677">
      <c r="A677">
        <f>IF(B677&lt;&gt;"",A676+1,"")</f>
        <v>673</v>
      </c>
      <c r="B677" t="str">
        <v>NGUYỄN HOÀI BẢO</v>
      </c>
      <c r="C677" t="str">
        <v>11A4</v>
      </c>
      <c r="E677">
        <v>32000656</v>
      </c>
      <c r="F677" t="str">
        <f>IFERROR(IF(VLOOKUP(E677,J:J,1,0)=E677,"X",""),"")</f>
        <v>X</v>
      </c>
      <c r="G677" t="str">
        <f>IF(J677&lt;&gt;"", INDEX($C$5:$C$1433, MATCH(J677, $E$5:$E$1433, 0)),"")</f>
        <v>12A4</v>
      </c>
      <c r="H677">
        <f>IF(J677&lt;&gt;"", INDEX($D$5:$D$1433, MATCH(J677, $E$5:$E$1433, 0)),"")</f>
        <v>0</v>
      </c>
      <c r="I677" t="str">
        <f>IFERROR(IF(J677&lt;&gt;"", INDEX($B$5:$B$1433, MATCH(J677, $E$5:$E$1433, 0)),""),"SAI")</f>
        <v>TRẦN LÊ YẾN VY</v>
      </c>
      <c r="J677">
        <v>32000177</v>
      </c>
      <c r="K677" t="str">
        <v xml:space="preserve"> 6:50:39 AM</v>
      </c>
      <c r="L677" t="str">
        <f>IFERROR(IF($N$5="Sáng",IF(MID(K677,2,7)-MID($L$2,2,7)&gt;0,"Trễ",""),IF(MID(K677,2,7)-MID($Q$2,2,7)&gt;0,"Trễ","")),"")</f>
        <v/>
      </c>
      <c r="M677">
        <f>IFERROR(IF($N$5="Sáng",MID(K677,2,7)-MID($L$2,2,7),MID(K677,2,7)-MID($Q$2,2,7)),"")</f>
        <v>-0.006492388888888867</v>
      </c>
      <c r="Q677" t="str">
        <f>IF(B677&lt;&gt;"",IF(AND(P677="",F677=""),"Không phép ",""),"")</f>
        <v/>
      </c>
      <c r="R677" t="str">
        <f>UPPER(B677)</f>
        <v>NGUYỄN HOÀI BẢO</v>
      </c>
      <c r="S677" t="str">
        <v>2025-2028</v>
      </c>
      <c r="T677" t="str">
        <f>IFERROR(IF(J677&lt;&gt;"", INDEX($S$5:$S$1433, MATCH(J677, $E$5:$E$1433, 0)),""),"")</f>
        <v>2024-2027</v>
      </c>
      <c r="U677" t="str">
        <v>02-08-2010</v>
      </c>
      <c r="V677">
        <f>IFERROR(IF(J677&lt;&gt;"", INDEX($U$5:$U$1433, MATCH(J677, $E$5:$E$1433, 0)),""),"")</f>
        <v>40155</v>
      </c>
      <c r="Y677">
        <f>Y676+10</f>
        <v>320006440</v>
      </c>
      <c r="Z677">
        <f>VALUE(LEFT(Y677,8))</f>
        <v>32000644</v>
      </c>
      <c r="AA677" t="str">
        <v>BẢO</v>
      </c>
    </row>
    <row r="678">
      <c r="A678">
        <f>IF(B678&lt;&gt;"",A677+1,"")</f>
        <v>674</v>
      </c>
      <c r="B678" t="str">
        <v>PHẠM CHI BẢO</v>
      </c>
      <c r="C678" t="str">
        <v>11A4</v>
      </c>
      <c r="E678">
        <v>32000657</v>
      </c>
      <c r="F678" t="str">
        <f>IFERROR(IF(VLOOKUP(E678,J:J,1,0)=E678,"X",""),"")</f>
        <v>X</v>
      </c>
      <c r="G678" t="str">
        <f>IF(J678&lt;&gt;"", INDEX($C$5:$C$1433, MATCH(J678, $E$5:$E$1433, 0)),"")</f>
        <v>12A4</v>
      </c>
      <c r="H678">
        <f>IF(J678&lt;&gt;"", INDEX($D$5:$D$1433, MATCH(J678, $E$5:$E$1433, 0)),"")</f>
        <v>0</v>
      </c>
      <c r="I678" t="str">
        <f>IFERROR(IF(J678&lt;&gt;"", INDEX($B$5:$B$1433, MATCH(J678, $E$5:$E$1433, 0)),""),"SAI")</f>
        <v>PHẠM NGỌC MINH ANH</v>
      </c>
      <c r="J678">
        <v>32000135</v>
      </c>
      <c r="K678" t="str">
        <v xml:space="preserve"> 6:50:41 AM</v>
      </c>
      <c r="L678" t="str">
        <f>IFERROR(IF($N$5="Sáng",IF(MID(K678,2,7)-MID($L$2,2,7)&gt;0,"Trễ",""),IF(MID(K678,2,7)-MID($Q$2,2,7)&gt;0,"Trễ","")),"")</f>
        <v/>
      </c>
      <c r="M678">
        <f>IFERROR(IF($N$5="Sáng",MID(K678,2,7)-MID($L$2,2,7),MID(K678,2,7)-MID($Q$2,2,7)),"")</f>
        <v>-0.006469240740740734</v>
      </c>
      <c r="Q678" t="str">
        <f>IF(B678&lt;&gt;"",IF(AND(P678="",F678=""),"Không phép ",""),"")</f>
        <v/>
      </c>
      <c r="R678" t="str">
        <f>UPPER(B678)</f>
        <v>PHẠM CHI BẢO</v>
      </c>
      <c r="S678" t="str">
        <v>2025-2028</v>
      </c>
      <c r="T678" t="str">
        <f>IFERROR(IF(J678&lt;&gt;"", INDEX($S$5:$S$1433, MATCH(J678, $E$5:$E$1433, 0)),""),"")</f>
        <v>2024-2027</v>
      </c>
      <c r="U678" t="str">
        <v>25/02/2010</v>
      </c>
      <c r="V678" t="str">
        <f>IFERROR(IF(J678&lt;&gt;"", INDEX($U$5:$U$1433, MATCH(J678, $E$5:$E$1433, 0)),""),"")</f>
        <v>28/12/2009</v>
      </c>
      <c r="Y678">
        <f>Y677+10</f>
        <v>320006450</v>
      </c>
      <c r="Z678">
        <f>VALUE(LEFT(Y678,8))</f>
        <v>32000645</v>
      </c>
      <c r="AA678" t="str">
        <v>BẢO</v>
      </c>
    </row>
    <row r="679">
      <c r="A679">
        <f>IF(B679&lt;&gt;"",A678+1,"")</f>
        <v>675</v>
      </c>
      <c r="B679" t="str">
        <v>TRƯƠNG TRIỀU CA</v>
      </c>
      <c r="C679" t="str">
        <v>11A4</v>
      </c>
      <c r="E679">
        <v>32000658</v>
      </c>
      <c r="F679" t="str">
        <f>IFERROR(IF(VLOOKUP(E679,J:J,1,0)=E679,"X",""),"")</f>
        <v>X</v>
      </c>
      <c r="G679" t="str">
        <f>IF(J679&lt;&gt;"", INDEX($C$5:$C$1433, MATCH(J679, $E$5:$E$1433, 0)),"")</f>
        <v>12A4</v>
      </c>
      <c r="H679">
        <f>IF(J679&lt;&gt;"", INDEX($D$5:$D$1433, MATCH(J679, $E$5:$E$1433, 0)),"")</f>
        <v>0</v>
      </c>
      <c r="I679" t="str">
        <f>IFERROR(IF(J679&lt;&gt;"", INDEX($B$5:$B$1433, MATCH(J679, $E$5:$E$1433, 0)),""),"SAI")</f>
        <v>PHẠM NGỌC MINH ANH</v>
      </c>
      <c r="J679">
        <v>32000135</v>
      </c>
      <c r="K679" t="str">
        <v xml:space="preserve"> 6:50:42 AM</v>
      </c>
      <c r="L679" t="str">
        <f>IFERROR(IF($N$5="Sáng",IF(MID(K679,2,7)-MID($L$2,2,7)&gt;0,"Trễ",""),IF(MID(K679,2,7)-MID($Q$2,2,7)&gt;0,"Trễ","")),"")</f>
        <v/>
      </c>
      <c r="M679">
        <f>IFERROR(IF($N$5="Sáng",MID(K679,2,7)-MID($L$2,2,7),MID(K679,2,7)-MID($Q$2,2,7)),"")</f>
        <v>-0.006457666666666639</v>
      </c>
      <c r="Q679" t="str">
        <f>IF(B679&lt;&gt;"",IF(AND(P679="",F679=""),"Không phép ",""),"")</f>
        <v/>
      </c>
      <c r="R679" t="str">
        <f>UPPER(B679)</f>
        <v>TRƯƠNG TRIỀU CA</v>
      </c>
      <c r="S679" t="str">
        <v>2025-2028</v>
      </c>
      <c r="T679" t="str">
        <f>IFERROR(IF(J679&lt;&gt;"", INDEX($S$5:$S$1433, MATCH(J679, $E$5:$E$1433, 0)),""),"")</f>
        <v>2024-2027</v>
      </c>
      <c r="U679">
        <v>40490</v>
      </c>
      <c r="V679" t="str">
        <f>IFERROR(IF(J679&lt;&gt;"", INDEX($U$5:$U$1433, MATCH(J679, $E$5:$E$1433, 0)),""),"")</f>
        <v>28/12/2009</v>
      </c>
      <c r="Y679">
        <f>Y678+10</f>
        <v>320006460</v>
      </c>
      <c r="Z679">
        <f>VALUE(LEFT(Y679,8))</f>
        <v>32000646</v>
      </c>
      <c r="AA679" t="str">
        <v>CA</v>
      </c>
    </row>
    <row r="680">
      <c r="A680">
        <f>IF(B680&lt;&gt;"",A679+1,"")</f>
        <v>676</v>
      </c>
      <c r="B680" t="str">
        <v>NGUYỄN HOÀNG ĐẠT</v>
      </c>
      <c r="C680" t="str">
        <v>11A4</v>
      </c>
      <c r="E680">
        <v>32000659</v>
      </c>
      <c r="F680" t="str">
        <f>IFERROR(IF(VLOOKUP(E680,J:J,1,0)=E680,"X",""),"")</f>
        <v>X</v>
      </c>
      <c r="G680" t="str">
        <f>IF(J680&lt;&gt;"", INDEX($C$5:$C$1433, MATCH(J680, $E$5:$E$1433, 0)),"")</f>
        <v>12A6</v>
      </c>
      <c r="H680">
        <f>IF(J680&lt;&gt;"", INDEX($D$5:$D$1433, MATCH(J680, $E$5:$E$1433, 0)),"")</f>
        <v>0</v>
      </c>
      <c r="I680" t="str">
        <f>IFERROR(IF(J680&lt;&gt;"", INDEX($B$5:$B$1433, MATCH(J680, $E$5:$E$1433, 0)),""),"SAI")</f>
        <v>BÙI TRẦN KIM NGÂN</v>
      </c>
      <c r="J680">
        <v>32000237</v>
      </c>
      <c r="K680" t="str">
        <v xml:space="preserve"> 6:50:43 AM</v>
      </c>
      <c r="L680" t="str">
        <f>IFERROR(IF($N$5="Sáng",IF(MID(K680,2,7)-MID($L$2,2,7)&gt;0,"Trễ",""),IF(MID(K680,2,7)-MID($Q$2,2,7)&gt;0,"Trễ","")),"")</f>
        <v/>
      </c>
      <c r="M680">
        <f>IFERROR(IF($N$5="Sáng",MID(K680,2,7)-MID($L$2,2,7),MID(K680,2,7)-MID($Q$2,2,7)),"")</f>
        <v>-0.0064460925925926005</v>
      </c>
      <c r="Q680" t="str">
        <f>IF(B680&lt;&gt;"",IF(AND(P680="",F680=""),"Không phép ",""),"")</f>
        <v/>
      </c>
      <c r="R680" t="str">
        <f>UPPER(B680)</f>
        <v>NGUYỄN HOÀNG ĐẠT</v>
      </c>
      <c r="S680" t="str">
        <v>2025-2028</v>
      </c>
      <c r="T680" t="str">
        <f>IFERROR(IF(J680&lt;&gt;"", INDEX($S$5:$S$1433, MATCH(J680, $E$5:$E$1433, 0)),""),"")</f>
        <v>2024-2027</v>
      </c>
      <c r="U680" t="str">
        <v>30/05/2009</v>
      </c>
      <c r="V680" t="str">
        <f>IFERROR(IF(J680&lt;&gt;"", INDEX($U$5:$U$1433, MATCH(J680, $E$5:$E$1433, 0)),""),"")</f>
        <v>27/11/2009</v>
      </c>
      <c r="Y680">
        <f>Y679+10</f>
        <v>320006470</v>
      </c>
      <c r="Z680">
        <f>VALUE(LEFT(Y680,8))</f>
        <v>32000647</v>
      </c>
      <c r="AA680" t="str">
        <v>ĐẠT</v>
      </c>
    </row>
    <row r="681">
      <c r="A681">
        <f>IF(B681&lt;&gt;"",A680+1,"")</f>
        <v>677</v>
      </c>
      <c r="B681" t="str">
        <v>PHAN THỊ HỒNG GẤM</v>
      </c>
      <c r="C681" t="str">
        <v>11A4</v>
      </c>
      <c r="E681">
        <v>32000660</v>
      </c>
      <c r="F681" t="str">
        <f>IFERROR(IF(VLOOKUP(E681,J:J,1,0)=E681,"X",""),"")</f>
        <v/>
      </c>
      <c r="G681" t="str">
        <f>IF(J681&lt;&gt;"", INDEX($C$5:$C$1433, MATCH(J681, $E$5:$E$1433, 0)),"")</f>
        <v>12A8</v>
      </c>
      <c r="H681">
        <f>IF(J681&lt;&gt;"", INDEX($D$5:$D$1433, MATCH(J681, $E$5:$E$1433, 0)),"")</f>
        <v>0</v>
      </c>
      <c r="I681" t="str">
        <f>IFERROR(IF(J681&lt;&gt;"", INDEX($B$5:$B$1433, MATCH(J681, $E$5:$E$1433, 0)),""),"SAI")</f>
        <v>NGUYỄN THANH THẢO</v>
      </c>
      <c r="J681">
        <v>32000338</v>
      </c>
      <c r="K681" t="str">
        <v xml:space="preserve"> 6:50:50 AM</v>
      </c>
      <c r="L681" t="str">
        <f>IFERROR(IF($N$5="Sáng",IF(MID(K681,2,7)-MID($L$2,2,7)&gt;0,"Trễ",""),IF(MID(K681,2,7)-MID($Q$2,2,7)&gt;0,"Trễ","")),"")</f>
        <v/>
      </c>
      <c r="M681">
        <f>IFERROR(IF($N$5="Sáng",MID(K681,2,7)-MID($L$2,2,7),MID(K681,2,7)-MID($Q$2,2,7)),"")</f>
        <v>-0.006365074074074051</v>
      </c>
      <c r="Q681" t="str">
        <f>IF(B681&lt;&gt;"",IF(AND(P681="",F681=""),"Không phép ",""),"")</f>
        <v xml:space="preserve">Không phép </v>
      </c>
      <c r="R681" t="str">
        <f>UPPER(B681)</f>
        <v>PHAN THỊ HỒNG GẤM</v>
      </c>
      <c r="S681" t="str">
        <v>2025-2028</v>
      </c>
      <c r="T681" t="str">
        <f>IFERROR(IF(J681&lt;&gt;"", INDEX($S$5:$S$1433, MATCH(J681, $E$5:$E$1433, 0)),""),"")</f>
        <v>2024-2027</v>
      </c>
      <c r="U681">
        <v>40308</v>
      </c>
      <c r="V681" t="str">
        <f>IFERROR(IF(J681&lt;&gt;"", INDEX($U$5:$U$1433, MATCH(J681, $E$5:$E$1433, 0)),""),"")</f>
        <v>16/05/2009</v>
      </c>
      <c r="Y681">
        <f>Y680+10</f>
        <v>320006480</v>
      </c>
      <c r="Z681">
        <f>VALUE(LEFT(Y681,8))</f>
        <v>32000648</v>
      </c>
      <c r="AA681" t="str">
        <v>GẤM</v>
      </c>
    </row>
    <row r="682">
      <c r="A682">
        <f>IF(B682&lt;&gt;"",A681+1,"")</f>
        <v>678</v>
      </c>
      <c r="B682" t="str">
        <v>TRẦN THỊ NGỌC HÂN</v>
      </c>
      <c r="C682" t="str">
        <v>11A4</v>
      </c>
      <c r="E682">
        <v>32000661</v>
      </c>
      <c r="F682" t="str">
        <f>IFERROR(IF(VLOOKUP(E682,J:J,1,0)=E682,"X",""),"")</f>
        <v/>
      </c>
      <c r="G682" t="str">
        <f>IF(J682&lt;&gt;"", INDEX($C$5:$C$1433, MATCH(J682, $E$5:$E$1433, 0)),"")</f>
        <v>12A8</v>
      </c>
      <c r="H682">
        <f>IF(J682&lt;&gt;"", INDEX($D$5:$D$1433, MATCH(J682, $E$5:$E$1433, 0)),"")</f>
        <v>0</v>
      </c>
      <c r="I682" t="str">
        <f>IFERROR(IF(J682&lt;&gt;"", INDEX($B$5:$B$1433, MATCH(J682, $E$5:$E$1433, 0)),""),"SAI")</f>
        <v>NGUYỄN THANH THẢO</v>
      </c>
      <c r="J682">
        <v>32000338</v>
      </c>
      <c r="K682" t="str">
        <v xml:space="preserve"> 6:50:51 AM</v>
      </c>
      <c r="L682" t="str">
        <f>IFERROR(IF($N$5="Sáng",IF(MID(K682,2,7)-MID($L$2,2,7)&gt;0,"Trễ",""),IF(MID(K682,2,7)-MID($Q$2,2,7)&gt;0,"Trễ","")),"")</f>
        <v/>
      </c>
      <c r="M682">
        <f>IFERROR(IF($N$5="Sáng",MID(K682,2,7)-MID($L$2,2,7),MID(K682,2,7)-MID($Q$2,2,7)),"")</f>
        <v>-0.006353499999999956</v>
      </c>
      <c r="Q682" t="str">
        <f>IF(B682&lt;&gt;"",IF(AND(P682="",F682=""),"Không phép ",""),"")</f>
        <v xml:space="preserve">Không phép </v>
      </c>
      <c r="R682" t="str">
        <f>UPPER(B682)</f>
        <v>TRẦN THỊ NGỌC HÂN</v>
      </c>
      <c r="S682" t="str">
        <v>2025-2028</v>
      </c>
      <c r="T682" t="str">
        <f>IFERROR(IF(J682&lt;&gt;"", INDEX($S$5:$S$1433, MATCH(J682, $E$5:$E$1433, 0)),""),"")</f>
        <v>2024-2027</v>
      </c>
      <c r="U682" t="str">
        <v>20/09/2010</v>
      </c>
      <c r="V682" t="str">
        <f>IFERROR(IF(J682&lt;&gt;"", INDEX($U$5:$U$1433, MATCH(J682, $E$5:$E$1433, 0)),""),"")</f>
        <v>16/05/2009</v>
      </c>
      <c r="Y682">
        <f>Y681+10</f>
        <v>320006490</v>
      </c>
      <c r="Z682">
        <f>VALUE(LEFT(Y682,8))</f>
        <v>32000649</v>
      </c>
      <c r="AA682" t="str">
        <v>HÂN</v>
      </c>
    </row>
    <row r="683">
      <c r="A683">
        <f>IF(B683&lt;&gt;"",A682+1,"")</f>
        <v>679</v>
      </c>
      <c r="B683" t="str">
        <v>NGUYỄN TRÍ HẠO</v>
      </c>
      <c r="C683" t="str">
        <v>11A4</v>
      </c>
      <c r="E683">
        <v>32000662</v>
      </c>
      <c r="F683" t="str">
        <f>IFERROR(IF(VLOOKUP(E683,J:J,1,0)=E683,"X",""),"")</f>
        <v/>
      </c>
      <c r="G683" t="str">
        <f>IF(J683&lt;&gt;"", INDEX($C$5:$C$1433, MATCH(J683, $E$5:$E$1433, 0)),"")</f>
        <v>12A2</v>
      </c>
      <c r="H683">
        <f>IF(J683&lt;&gt;"", INDEX($D$5:$D$1433, MATCH(J683, $E$5:$E$1433, 0)),"")</f>
        <v>0</v>
      </c>
      <c r="I683" t="str">
        <f>IFERROR(IF(J683&lt;&gt;"", INDEX($B$5:$B$1433, MATCH(J683, $E$5:$E$1433, 0)),""),"SAI")</f>
        <v>TRẦN MINH TUẤN</v>
      </c>
      <c r="J683">
        <v>32000082</v>
      </c>
      <c r="K683" t="str">
        <v xml:space="preserve"> 6:50:52 AM</v>
      </c>
      <c r="L683" t="str">
        <f>IFERROR(IF($N$5="Sáng",IF(MID(K683,2,7)-MID($L$2,2,7)&gt;0,"Trễ",""),IF(MID(K683,2,7)-MID($Q$2,2,7)&gt;0,"Trễ","")),"")</f>
        <v/>
      </c>
      <c r="M683">
        <f>IFERROR(IF($N$5="Sáng",MID(K683,2,7)-MID($L$2,2,7),MID(K683,2,7)-MID($Q$2,2,7)),"")</f>
        <v>-0.0063419259259259175</v>
      </c>
      <c r="Q683" t="str">
        <f>IF(B683&lt;&gt;"",IF(AND(P683="",F683=""),"Không phép ",""),"")</f>
        <v xml:space="preserve">Không phép </v>
      </c>
      <c r="R683" t="str">
        <f>UPPER(B683)</f>
        <v>NGUYỄN TRÍ HẠO</v>
      </c>
      <c r="S683" t="str">
        <v>2025-2028</v>
      </c>
      <c r="T683" t="str">
        <f>IFERROR(IF(J683&lt;&gt;"", INDEX($S$5:$S$1433, MATCH(J683, $E$5:$E$1433, 0)),""),"")</f>
        <v>2024-2027</v>
      </c>
      <c r="U683" t="str">
        <v>25/01/2010</v>
      </c>
      <c r="V683" t="str">
        <f>IFERROR(IF(J683&lt;&gt;"", INDEX($U$5:$U$1433, MATCH(J683, $E$5:$E$1433, 0)),""),"")</f>
        <v>25/12/2009</v>
      </c>
      <c r="Y683">
        <f>Y682+10</f>
        <v>320006500</v>
      </c>
      <c r="Z683">
        <f>VALUE(LEFT(Y683,8))</f>
        <v>32000650</v>
      </c>
      <c r="AA683" t="str">
        <v>HẠO</v>
      </c>
    </row>
    <row r="684">
      <c r="A684">
        <f>IF(B684&lt;&gt;"",A683+1,"")</f>
        <v>680</v>
      </c>
      <c r="B684" t="str">
        <v>NGUYỄN VĂN KHA</v>
      </c>
      <c r="C684" t="str">
        <v>11A4</v>
      </c>
      <c r="E684">
        <v>32000663</v>
      </c>
      <c r="F684" t="str">
        <f>IFERROR(IF(VLOOKUP(E684,J:J,1,0)=E684,"X",""),"")</f>
        <v>X</v>
      </c>
      <c r="G684" t="str">
        <f>IF(J684&lt;&gt;"", INDEX($C$5:$C$1433, MATCH(J684, $E$5:$E$1433, 0)),"")</f>
        <v>12A2</v>
      </c>
      <c r="H684">
        <f>IF(J684&lt;&gt;"", INDEX($D$5:$D$1433, MATCH(J684, $E$5:$E$1433, 0)),"")</f>
        <v>0</v>
      </c>
      <c r="I684" t="str">
        <f>IFERROR(IF(J684&lt;&gt;"", INDEX($B$5:$B$1433, MATCH(J684, $E$5:$E$1433, 0)),""),"SAI")</f>
        <v>TRẦN MINH TUẤN</v>
      </c>
      <c r="J684">
        <v>32000082</v>
      </c>
      <c r="K684" t="str">
        <v xml:space="preserve"> 6:50:53 AM</v>
      </c>
      <c r="L684" t="str">
        <f>IFERROR(IF($N$5="Sáng",IF(MID(K684,2,7)-MID($L$2,2,7)&gt;0,"Trễ",""),IF(MID(K684,2,7)-MID($Q$2,2,7)&gt;0,"Trễ","")),"")</f>
        <v/>
      </c>
      <c r="M684">
        <f>IFERROR(IF($N$5="Sáng",MID(K684,2,7)-MID($L$2,2,7),MID(K684,2,7)-MID($Q$2,2,7)),"")</f>
        <v>-0.006330351851851823</v>
      </c>
      <c r="Q684" t="str">
        <f>IF(B684&lt;&gt;"",IF(AND(P684="",F684=""),"Không phép ",""),"")</f>
        <v/>
      </c>
      <c r="R684" t="str">
        <f>UPPER(B684)</f>
        <v>NGUYỄN VĂN KHA</v>
      </c>
      <c r="S684" t="str">
        <v>2025-2028</v>
      </c>
      <c r="T684" t="str">
        <f>IFERROR(IF(J684&lt;&gt;"", INDEX($S$5:$S$1433, MATCH(J684, $E$5:$E$1433, 0)),""),"")</f>
        <v>2024-2027</v>
      </c>
      <c r="U684">
        <v>40521</v>
      </c>
      <c r="V684" t="str">
        <f>IFERROR(IF(J684&lt;&gt;"", INDEX($U$5:$U$1433, MATCH(J684, $E$5:$E$1433, 0)),""),"")</f>
        <v>25/12/2009</v>
      </c>
      <c r="Y684">
        <f>Y683+10</f>
        <v>320006510</v>
      </c>
      <c r="Z684">
        <f>VALUE(LEFT(Y684,8))</f>
        <v>32000651</v>
      </c>
      <c r="AA684" t="str">
        <v>KHA</v>
      </c>
    </row>
    <row r="685">
      <c r="A685">
        <f>IF(B685&lt;&gt;"",A684+1,"")</f>
        <v>681</v>
      </c>
      <c r="B685" t="str">
        <v>NGUYỄN CHÍ KHANG</v>
      </c>
      <c r="C685" t="str">
        <v>11A4</v>
      </c>
      <c r="E685">
        <v>32000664</v>
      </c>
      <c r="F685" t="str">
        <f>IFERROR(IF(VLOOKUP(E685,J:J,1,0)=E685,"X",""),"")</f>
        <v/>
      </c>
      <c r="G685" t="str">
        <f>IF(J685&lt;&gt;"", INDEX($C$5:$C$1433, MATCH(J685, $E$5:$E$1433, 0)),"")</f>
        <v>12A3</v>
      </c>
      <c r="H685">
        <f>IF(J685&lt;&gt;"", INDEX($D$5:$D$1433, MATCH(J685, $E$5:$E$1433, 0)),"")</f>
        <v>0</v>
      </c>
      <c r="I685" t="str">
        <f>IFERROR(IF(J685&lt;&gt;"", INDEX($B$5:$B$1433, MATCH(J685, $E$5:$E$1433, 0)),""),"SAI")</f>
        <v>VÕ LÊ NHẬT MINH</v>
      </c>
      <c r="J685">
        <v>32000113</v>
      </c>
      <c r="K685" t="str">
        <v xml:space="preserve"> 6:50:57 AM</v>
      </c>
      <c r="L685" t="str">
        <f>IFERROR(IF($N$5="Sáng",IF(MID(K685,2,7)-MID($L$2,2,7)&gt;0,"Trễ",""),IF(MID(K685,2,7)-MID($Q$2,2,7)&gt;0,"Trễ","")),"")</f>
        <v/>
      </c>
      <c r="M685">
        <f>IFERROR(IF($N$5="Sáng",MID(K685,2,7)-MID($L$2,2,7),MID(K685,2,7)-MID($Q$2,2,7)),"")</f>
        <v>-0.006284055555555501</v>
      </c>
      <c r="Q685" t="str">
        <f>IF(B685&lt;&gt;"",IF(AND(P685="",F685=""),"Không phép ",""),"")</f>
        <v xml:space="preserve">Không phép </v>
      </c>
      <c r="R685" t="str">
        <f>UPPER(B685)</f>
        <v>NGUYỄN CHÍ KHANG</v>
      </c>
      <c r="S685" t="str">
        <v>2025-2028</v>
      </c>
      <c r="T685" t="str">
        <f>IFERROR(IF(J685&lt;&gt;"", INDEX($S$5:$S$1433, MATCH(J685, $E$5:$E$1433, 0)),""),"")</f>
        <v>2024-2027</v>
      </c>
      <c r="U685">
        <v>40306</v>
      </c>
      <c r="V685">
        <f>IFERROR(IF(J685&lt;&gt;"", INDEX($U$5:$U$1433, MATCH(J685, $E$5:$E$1433, 0)),""),"")</f>
        <v>40095</v>
      </c>
      <c r="Y685">
        <f>Y684+10</f>
        <v>320006520</v>
      </c>
      <c r="Z685">
        <f>VALUE(LEFT(Y685,8))</f>
        <v>32000652</v>
      </c>
      <c r="AA685" t="str">
        <v>KHANG</v>
      </c>
    </row>
    <row r="686">
      <c r="A686">
        <f>IF(B686&lt;&gt;"",A685+1,"")</f>
        <v>682</v>
      </c>
      <c r="B686" t="str">
        <v>THÁI NGUYỄN BẢO KHANG</v>
      </c>
      <c r="C686" t="str">
        <v>11A4</v>
      </c>
      <c r="E686">
        <v>32000665</v>
      </c>
      <c r="F686" t="str">
        <f>IFERROR(IF(VLOOKUP(E686,J:J,1,0)=E686,"X",""),"")</f>
        <v/>
      </c>
      <c r="G686" t="str">
        <f>IF(J686&lt;&gt;"", INDEX($C$5:$C$1433, MATCH(J686, $E$5:$E$1433, 0)),"")</f>
        <v>12A6</v>
      </c>
      <c r="H686">
        <f>IF(J686&lt;&gt;"", INDEX($D$5:$D$1433, MATCH(J686, $E$5:$E$1433, 0)),"")</f>
        <v>0</v>
      </c>
      <c r="I686" t="str">
        <f>IFERROR(IF(J686&lt;&gt;"", INDEX($B$5:$B$1433, MATCH(J686, $E$5:$E$1433, 0)),""),"SAI")</f>
        <v>NGUYỄN THẢO MY</v>
      </c>
      <c r="J686">
        <v>32000235</v>
      </c>
      <c r="K686" t="str">
        <v xml:space="preserve"> 6:50:59 AM</v>
      </c>
      <c r="L686" t="str">
        <f>IFERROR(IF($N$5="Sáng",IF(MID(K686,2,7)-MID($L$2,2,7)&gt;0,"Trễ",""),IF(MID(K686,2,7)-MID($Q$2,2,7)&gt;0,"Trễ","")),"")</f>
        <v/>
      </c>
      <c r="M686">
        <f>IFERROR(IF($N$5="Sáng",MID(K686,2,7)-MID($L$2,2,7),MID(K686,2,7)-MID($Q$2,2,7)),"")</f>
        <v>-0.006260907407407368</v>
      </c>
      <c r="Q686" t="str">
        <f>IF(B686&lt;&gt;"",IF(AND(P686="",F686=""),"Không phép ",""),"")</f>
        <v xml:space="preserve">Không phép </v>
      </c>
      <c r="R686" t="str">
        <f>UPPER(B686)</f>
        <v>THÁI NGUYỄN BẢO KHANG</v>
      </c>
      <c r="S686" t="str">
        <v>2025-2028</v>
      </c>
      <c r="T686" t="str">
        <f>IFERROR(IF(J686&lt;&gt;"", INDEX($S$5:$S$1433, MATCH(J686, $E$5:$E$1433, 0)),""),"")</f>
        <v>2024-2027</v>
      </c>
      <c r="U686" t="str">
        <v>23/07/2010</v>
      </c>
      <c r="V686" t="str">
        <f>IFERROR(IF(J686&lt;&gt;"", INDEX($U$5:$U$1433, MATCH(J686, $E$5:$E$1433, 0)),""),"")</f>
        <v>26/09/2009</v>
      </c>
      <c r="Y686">
        <f>Y685+10</f>
        <v>320006530</v>
      </c>
      <c r="Z686">
        <f>VALUE(LEFT(Y686,8))</f>
        <v>32000653</v>
      </c>
      <c r="AA686" t="str">
        <v>KHANG</v>
      </c>
    </row>
    <row r="687">
      <c r="A687">
        <f>IF(B687&lt;&gt;"",A686+1,"")</f>
        <v>683</v>
      </c>
      <c r="B687" t="str">
        <v>TRẦN VĂN KHÉO</v>
      </c>
      <c r="C687" t="str">
        <v>11A4</v>
      </c>
      <c r="E687">
        <v>32000666</v>
      </c>
      <c r="F687" t="str">
        <f>IFERROR(IF(VLOOKUP(E687,J:J,1,0)=E687,"X",""),"")</f>
        <v>X</v>
      </c>
      <c r="G687" t="str">
        <f>IF(J687&lt;&gt;"", INDEX($C$5:$C$1433, MATCH(J687, $E$5:$E$1433, 0)),"")</f>
        <v>12A6</v>
      </c>
      <c r="H687">
        <f>IF(J687&lt;&gt;"", INDEX($D$5:$D$1433, MATCH(J687, $E$5:$E$1433, 0)),"")</f>
        <v>0</v>
      </c>
      <c r="I687" t="str">
        <f>IFERROR(IF(J687&lt;&gt;"", INDEX($B$5:$B$1433, MATCH(J687, $E$5:$E$1433, 0)),""),"SAI")</f>
        <v>NGUYỄN ĐOÀN THUẬN</v>
      </c>
      <c r="J687">
        <v>32000252</v>
      </c>
      <c r="K687" t="str">
        <v xml:space="preserve"> 6:51:00 AM</v>
      </c>
      <c r="L687" t="str">
        <f>IFERROR(IF($N$5="Sáng",IF(MID(K687,2,7)-MID($L$2,2,7)&gt;0,"Trễ",""),IF(MID(K687,2,7)-MID($Q$2,2,7)&gt;0,"Trễ","")),"")</f>
        <v/>
      </c>
      <c r="M687">
        <f>IFERROR(IF($N$5="Sáng",MID(K687,2,7)-MID($L$2,2,7),MID(K687,2,7)-MID($Q$2,2,7)),"")</f>
        <v>-0.006249333333333329</v>
      </c>
      <c r="Q687" t="str">
        <f>IF(B687&lt;&gt;"",IF(AND(P687="",F687=""),"Không phép ",""),"")</f>
        <v/>
      </c>
      <c r="R687" t="str">
        <f>UPPER(B687)</f>
        <v>TRẦN VĂN KHÉO</v>
      </c>
      <c r="S687" t="str">
        <v>2025-2028</v>
      </c>
      <c r="T687" t="str">
        <f>IFERROR(IF(J687&lt;&gt;"", INDEX($S$5:$S$1433, MATCH(J687, $E$5:$E$1433, 0)),""),"")</f>
        <v>2024-2027</v>
      </c>
      <c r="U687">
        <v>40340</v>
      </c>
      <c r="V687">
        <f>IFERROR(IF(J687&lt;&gt;"", INDEX($U$5:$U$1433, MATCH(J687, $E$5:$E$1433, 0)),""),"")</f>
        <v>39940</v>
      </c>
      <c r="Y687">
        <f>Y686+10</f>
        <v>320006540</v>
      </c>
      <c r="Z687">
        <f>VALUE(LEFT(Y687,8))</f>
        <v>32000654</v>
      </c>
      <c r="AA687" t="str">
        <v>KHÉO</v>
      </c>
    </row>
    <row r="688">
      <c r="A688">
        <f>IF(B688&lt;&gt;"",A687+1,"")</f>
        <v>684</v>
      </c>
      <c r="B688" t="str">
        <v>TRƯƠNG NGUYỄN ĐĂNG KHOA</v>
      </c>
      <c r="C688" t="str">
        <v>11A4</v>
      </c>
      <c r="E688">
        <v>32000667</v>
      </c>
      <c r="F688" t="str">
        <f>IFERROR(IF(VLOOKUP(E688,J:J,1,0)=E688,"X",""),"")</f>
        <v/>
      </c>
      <c r="G688" t="str">
        <f>IF(J688&lt;&gt;"", INDEX($C$5:$C$1433, MATCH(J688, $E$5:$E$1433, 0)),"")</f>
        <v>12A10</v>
      </c>
      <c r="H688">
        <f>IF(J688&lt;&gt;"", INDEX($D$5:$D$1433, MATCH(J688, $E$5:$E$1433, 0)),"")</f>
        <v>0</v>
      </c>
      <c r="I688" t="str">
        <f>IFERROR(IF(J688&lt;&gt;"", INDEX($B$5:$B$1433, MATCH(J688, $E$5:$E$1433, 0)),""),"SAI")</f>
        <v>NGUYỄN THÁI CHÂU</v>
      </c>
      <c r="J688">
        <v>32000403</v>
      </c>
      <c r="K688" t="str">
        <v xml:space="preserve"> 6:51:02 AM</v>
      </c>
      <c r="L688" t="str">
        <f>IFERROR(IF($N$5="Sáng",IF(MID(K688,2,7)-MID($L$2,2,7)&gt;0,"Trễ",""),IF(MID(K688,2,7)-MID($Q$2,2,7)&gt;0,"Trễ","")),"")</f>
        <v/>
      </c>
      <c r="M688">
        <f>IFERROR(IF($N$5="Sáng",MID(K688,2,7)-MID($L$2,2,7),MID(K688,2,7)-MID($Q$2,2,7)),"")</f>
        <v>-0.006226185185185196</v>
      </c>
      <c r="Q688" t="str">
        <f>IF(B688&lt;&gt;"",IF(AND(P688="",F688=""),"Không phép ",""),"")</f>
        <v xml:space="preserve">Không phép </v>
      </c>
      <c r="R688" t="str">
        <f>UPPER(B688)</f>
        <v>TRƯƠNG NGUYỄN ĐĂNG KHOA</v>
      </c>
      <c r="S688" t="str">
        <v>2025-2028</v>
      </c>
      <c r="T688" t="str">
        <f>IFERROR(IF(J688&lt;&gt;"", INDEX($S$5:$S$1433, MATCH(J688, $E$5:$E$1433, 0)),""),"")</f>
        <v>2024-2027</v>
      </c>
      <c r="U688">
        <v>40279</v>
      </c>
      <c r="V688" t="str">
        <f>IFERROR(IF(J688&lt;&gt;"", INDEX($U$5:$U$1433, MATCH(J688, $E$5:$E$1433, 0)),""),"")</f>
        <v>15/04/2009</v>
      </c>
      <c r="Y688">
        <f>Y687+10</f>
        <v>320006550</v>
      </c>
      <c r="Z688">
        <f>VALUE(LEFT(Y688,8))</f>
        <v>32000655</v>
      </c>
      <c r="AA688" t="str">
        <v>KHOA</v>
      </c>
    </row>
    <row r="689">
      <c r="A689">
        <f>IF(B689&lt;&gt;"",A688+1,"")</f>
        <v>685</v>
      </c>
      <c r="B689" t="str">
        <v>NGUYỄN MINH KHÔI</v>
      </c>
      <c r="C689" t="str">
        <v>11A4</v>
      </c>
      <c r="E689">
        <v>32000668</v>
      </c>
      <c r="F689" t="str">
        <f>IFERROR(IF(VLOOKUP(E689,J:J,1,0)=E689,"X",""),"")</f>
        <v/>
      </c>
      <c r="G689" t="str">
        <f>IF(J689&lt;&gt;"", INDEX($C$5:$C$1433, MATCH(J689, $E$5:$E$1433, 0)),"")</f>
        <v>12A10</v>
      </c>
      <c r="H689">
        <f>IF(J689&lt;&gt;"", INDEX($D$5:$D$1433, MATCH(J689, $E$5:$E$1433, 0)),"")</f>
        <v>0</v>
      </c>
      <c r="I689" t="str">
        <f>IFERROR(IF(J689&lt;&gt;"", INDEX($B$5:$B$1433, MATCH(J689, $E$5:$E$1433, 0)),""),"SAI")</f>
        <v>NGUYỄN THÁI CHÂU</v>
      </c>
      <c r="J689">
        <v>32000403</v>
      </c>
      <c r="K689" t="str">
        <v xml:space="preserve"> 6:51:03 AM</v>
      </c>
      <c r="L689" t="str">
        <f>IFERROR(IF($N$5="Sáng",IF(MID(K689,2,7)-MID($L$2,2,7)&gt;0,"Trễ",""),IF(MID(K689,2,7)-MID($Q$2,2,7)&gt;0,"Trễ","")),"")</f>
        <v/>
      </c>
      <c r="M689">
        <f>IFERROR(IF($N$5="Sáng",MID(K689,2,7)-MID($L$2,2,7),MID(K689,2,7)-MID($Q$2,2,7)),"")</f>
        <v>-0.006214611111111101</v>
      </c>
      <c r="Q689" t="str">
        <f>IF(B689&lt;&gt;"",IF(AND(P689="",F689=""),"Không phép ",""),"")</f>
        <v xml:space="preserve">Không phép </v>
      </c>
      <c r="R689" t="str">
        <f>UPPER(B689)</f>
        <v>NGUYỄN MINH KHÔI</v>
      </c>
      <c r="S689" t="str">
        <v>2025-2028</v>
      </c>
      <c r="T689" t="str">
        <f>IFERROR(IF(J689&lt;&gt;"", INDEX($S$5:$S$1433, MATCH(J689, $E$5:$E$1433, 0)),""),"")</f>
        <v>2024-2027</v>
      </c>
      <c r="U689" t="str">
        <v>30/01/2010</v>
      </c>
      <c r="V689" t="str">
        <f>IFERROR(IF(J689&lt;&gt;"", INDEX($U$5:$U$1433, MATCH(J689, $E$5:$E$1433, 0)),""),"")</f>
        <v>15/04/2009</v>
      </c>
      <c r="Y689">
        <f>Y688+10</f>
        <v>320006560</v>
      </c>
      <c r="Z689">
        <f>VALUE(LEFT(Y689,8))</f>
        <v>32000656</v>
      </c>
      <c r="AA689" t="str">
        <v>KHÔI</v>
      </c>
    </row>
    <row r="690">
      <c r="A690">
        <f>IF(B690&lt;&gt;"",A689+1,"")</f>
        <v>686</v>
      </c>
      <c r="B690" t="str">
        <v>HUỲNH NGỌC THIÊN KIM</v>
      </c>
      <c r="C690" t="str">
        <v>11A4</v>
      </c>
      <c r="E690">
        <v>32000669</v>
      </c>
      <c r="F690" t="str">
        <f>IFERROR(IF(VLOOKUP(E690,J:J,1,0)=E690,"X",""),"")</f>
        <v>X</v>
      </c>
      <c r="G690" t="str">
        <f>IF(J690&lt;&gt;"", INDEX($C$5:$C$1433, MATCH(J690, $E$5:$E$1433, 0)),"")</f>
        <v>11A10</v>
      </c>
      <c r="H690">
        <f>IF(J690&lt;&gt;"", INDEX($D$5:$D$1433, MATCH(J690, $E$5:$E$1433, 0)),"")</f>
        <v>0</v>
      </c>
      <c r="I690" t="str">
        <f>IFERROR(IF(J690&lt;&gt;"", INDEX($B$5:$B$1433, MATCH(J690, $E$5:$E$1433, 0)),""),"SAI")</f>
        <v>LÊ CHÍ TOÀN</v>
      </c>
      <c r="J690">
        <v>32000559</v>
      </c>
      <c r="K690" t="str">
        <v xml:space="preserve"> 6:51:05 AM</v>
      </c>
      <c r="L690" t="str">
        <f>IFERROR(IF($N$5="Sáng",IF(MID(K690,2,7)-MID($L$2,2,7)&gt;0,"Trễ",""),IF(MID(K690,2,7)-MID($Q$2,2,7)&gt;0,"Trễ","")),"")</f>
        <v/>
      </c>
      <c r="M690">
        <f>IFERROR(IF($N$5="Sáng",MID(K690,2,7)-MID($L$2,2,7),MID(K690,2,7)-MID($Q$2,2,7)),"")</f>
        <v>-0.006191462962962968</v>
      </c>
      <c r="Q690" t="str">
        <f>IF(B690&lt;&gt;"",IF(AND(P690="",F690=""),"Không phép ",""),"")</f>
        <v/>
      </c>
      <c r="R690" t="str">
        <f>UPPER(B690)</f>
        <v>HUỲNH NGỌC THIÊN KIM</v>
      </c>
      <c r="S690" t="str">
        <v>2025-2028</v>
      </c>
      <c r="T690" t="str">
        <f>IFERROR(IF(J690&lt;&gt;"", INDEX($S$5:$S$1433, MATCH(J690, $E$5:$E$1433, 0)),""),"")</f>
        <v>2025-2028</v>
      </c>
      <c r="U690">
        <v>40336</v>
      </c>
      <c r="V690">
        <f>IFERROR(IF(J690&lt;&gt;"", INDEX($U$5:$U$1433, MATCH(J690, $E$5:$E$1433, 0)),""),"")</f>
        <v>40061</v>
      </c>
      <c r="Y690">
        <f>Y689+10</f>
        <v>320006570</v>
      </c>
      <c r="Z690">
        <f>VALUE(LEFT(Y690,8))</f>
        <v>32000657</v>
      </c>
      <c r="AA690" t="str">
        <v>KIM</v>
      </c>
    </row>
    <row r="691">
      <c r="A691">
        <f>IF(B691&lt;&gt;"",A690+1,"")</f>
        <v>687</v>
      </c>
      <c r="B691" t="str">
        <v>HỒ TRÂN MỸ LINH</v>
      </c>
      <c r="C691" t="str">
        <v>11A4</v>
      </c>
      <c r="E691">
        <v>32000670</v>
      </c>
      <c r="F691" t="str">
        <f>IFERROR(IF(VLOOKUP(E691,J:J,1,0)=E691,"X",""),"")</f>
        <v>X</v>
      </c>
      <c r="G691" t="str">
        <f>IF(J691&lt;&gt;"", INDEX($C$5:$C$1433, MATCH(J691, $E$5:$E$1433, 0)),"")</f>
        <v>11A10</v>
      </c>
      <c r="H691">
        <f>IF(J691&lt;&gt;"", INDEX($D$5:$D$1433, MATCH(J691, $E$5:$E$1433, 0)),"")</f>
        <v>0</v>
      </c>
      <c r="I691" t="str">
        <f>IFERROR(IF(J691&lt;&gt;"", INDEX($B$5:$B$1433, MATCH(J691, $E$5:$E$1433, 0)),""),"SAI")</f>
        <v>LA VĂN NHỚ</v>
      </c>
      <c r="J691">
        <v>32000547</v>
      </c>
      <c r="K691" t="str">
        <v xml:space="preserve"> 6:51:06 AM</v>
      </c>
      <c r="L691" t="str">
        <f>IFERROR(IF($N$5="Sáng",IF(MID(K691,2,7)-MID($L$2,2,7)&gt;0,"Trễ",""),IF(MID(K691,2,7)-MID($Q$2,2,7)&gt;0,"Trễ","")),"")</f>
        <v/>
      </c>
      <c r="M691">
        <f>IFERROR(IF($N$5="Sáng",MID(K691,2,7)-MID($L$2,2,7),MID(K691,2,7)-MID($Q$2,2,7)),"")</f>
        <v>-0.006179888888888874</v>
      </c>
      <c r="Q691" t="str">
        <f>IF(B691&lt;&gt;"",IF(AND(P691="",F691=""),"Không phép ",""),"")</f>
        <v/>
      </c>
      <c r="R691" t="str">
        <f>UPPER(B691)</f>
        <v>HỒ TRÂN MỸ LINH</v>
      </c>
      <c r="S691" t="str">
        <v>2025-2028</v>
      </c>
      <c r="T691" t="str">
        <f>IFERROR(IF(J691&lt;&gt;"", INDEX($S$5:$S$1433, MATCH(J691, $E$5:$E$1433, 0)),""),"")</f>
        <v>2025-2028</v>
      </c>
      <c r="U691" t="str">
        <v>30/09/2010</v>
      </c>
      <c r="V691">
        <f>IFERROR(IF(J691&lt;&gt;"", INDEX($U$5:$U$1433, MATCH(J691, $E$5:$E$1433, 0)),""),"")</f>
        <v>40400</v>
      </c>
      <c r="Y691">
        <f>Y690+10</f>
        <v>320006580</v>
      </c>
      <c r="Z691">
        <f>VALUE(LEFT(Y691,8))</f>
        <v>32000658</v>
      </c>
      <c r="AA691" t="str">
        <v>LINH</v>
      </c>
    </row>
    <row r="692">
      <c r="A692">
        <f>IF(B692&lt;&gt;"",A691+1,"")</f>
        <v>688</v>
      </c>
      <c r="B692" t="str">
        <v>PHẠM NGUYỄN YẾN LINH</v>
      </c>
      <c r="C692" t="str">
        <v>11A4</v>
      </c>
      <c r="E692">
        <v>32000671</v>
      </c>
      <c r="F692" t="str">
        <f>IFERROR(IF(VLOOKUP(E692,J:J,1,0)=E692,"X",""),"")</f>
        <v>X</v>
      </c>
      <c r="G692" t="str">
        <f>IF(J692&lt;&gt;"", INDEX($C$5:$C$1433, MATCH(J692, $E$5:$E$1433, 0)),"")</f>
        <v>11A10</v>
      </c>
      <c r="H692">
        <f>IF(J692&lt;&gt;"", INDEX($D$5:$D$1433, MATCH(J692, $E$5:$E$1433, 0)),"")</f>
        <v>0</v>
      </c>
      <c r="I692" t="str">
        <f>IFERROR(IF(J692&lt;&gt;"", INDEX($B$5:$B$1433, MATCH(J692, $E$5:$E$1433, 0)),""),"SAI")</f>
        <v>LA VĂN NHỚ</v>
      </c>
      <c r="J692">
        <v>32000547</v>
      </c>
      <c r="K692" t="str">
        <v xml:space="preserve"> 6:51:07 AM</v>
      </c>
      <c r="L692" t="str">
        <f>IFERROR(IF($N$5="Sáng",IF(MID(K692,2,7)-MID($L$2,2,7)&gt;0,"Trễ",""),IF(MID(K692,2,7)-MID($Q$2,2,7)&gt;0,"Trễ","")),"")</f>
        <v/>
      </c>
      <c r="M692">
        <f>IFERROR(IF($N$5="Sáng",MID(K692,2,7)-MID($L$2,2,7),MID(K692,2,7)-MID($Q$2,2,7)),"")</f>
        <v>-0.006168314814814779</v>
      </c>
      <c r="Q692" t="str">
        <f>IF(B692&lt;&gt;"",IF(AND(P692="",F692=""),"Không phép ",""),"")</f>
        <v/>
      </c>
      <c r="R692" t="str">
        <f>UPPER(B692)</f>
        <v>PHẠM NGUYỄN YẾN LINH</v>
      </c>
      <c r="S692" t="str">
        <v>2025-2028</v>
      </c>
      <c r="T692" t="str">
        <f>IFERROR(IF(J692&lt;&gt;"", INDEX($S$5:$S$1433, MATCH(J692, $E$5:$E$1433, 0)),""),"")</f>
        <v>2025-2028</v>
      </c>
      <c r="U692" t="str">
        <v>31/01/2010</v>
      </c>
      <c r="V692">
        <f>IFERROR(IF(J692&lt;&gt;"", INDEX($U$5:$U$1433, MATCH(J692, $E$5:$E$1433, 0)),""),"")</f>
        <v>40400</v>
      </c>
      <c r="Y692">
        <f>Y691+10</f>
        <v>320006590</v>
      </c>
      <c r="Z692">
        <f>VALUE(LEFT(Y692,8))</f>
        <v>32000659</v>
      </c>
      <c r="AA692" t="str">
        <v>LINH</v>
      </c>
    </row>
    <row r="693">
      <c r="A693">
        <f>IF(B693&lt;&gt;"",A692+1,"")</f>
        <v>689</v>
      </c>
      <c r="B693" t="str">
        <v>PHÙNG HOÀNG LONG</v>
      </c>
      <c r="C693" t="str">
        <v>11A4</v>
      </c>
      <c r="E693">
        <v>32000672</v>
      </c>
      <c r="F693" t="str">
        <f>IFERROR(IF(VLOOKUP(E693,J:J,1,0)=E693,"X",""),"")</f>
        <v>X</v>
      </c>
      <c r="G693" t="str">
        <f>IF(J693&lt;&gt;"", INDEX($C$5:$C$1433, MATCH(J693, $E$5:$E$1433, 0)),"")</f>
        <v>11A10</v>
      </c>
      <c r="H693">
        <f>IF(J693&lt;&gt;"", INDEX($D$5:$D$1433, MATCH(J693, $E$5:$E$1433, 0)),"")</f>
        <v>0</v>
      </c>
      <c r="I693" t="str">
        <f>IFERROR(IF(J693&lt;&gt;"", INDEX($B$5:$B$1433, MATCH(J693, $E$5:$E$1433, 0)),""),"SAI")</f>
        <v>LA VĂN NHỚ</v>
      </c>
      <c r="J693">
        <v>32000547</v>
      </c>
      <c r="K693" t="str">
        <v xml:space="preserve"> 6:51:07 AM</v>
      </c>
      <c r="L693" t="str">
        <f>IFERROR(IF($N$5="Sáng",IF(MID(K693,2,7)-MID($L$2,2,7)&gt;0,"Trễ",""),IF(MID(K693,2,7)-MID($Q$2,2,7)&gt;0,"Trễ","")),"")</f>
        <v/>
      </c>
      <c r="M693">
        <f>IFERROR(IF($N$5="Sáng",MID(K693,2,7)-MID($L$2,2,7),MID(K693,2,7)-MID($Q$2,2,7)),"")</f>
        <v>-0.006168314814814779</v>
      </c>
      <c r="Q693" t="str">
        <f>IF(B693&lt;&gt;"",IF(AND(P693="",F693=""),"Không phép ",""),"")</f>
        <v/>
      </c>
      <c r="R693" t="str">
        <f>UPPER(B693)</f>
        <v>PHÙNG HOÀNG LONG</v>
      </c>
      <c r="S693" t="str">
        <v>2025-2028</v>
      </c>
      <c r="T693" t="str">
        <f>IFERROR(IF(J693&lt;&gt;"", INDEX($S$5:$S$1433, MATCH(J693, $E$5:$E$1433, 0)),""),"")</f>
        <v>2025-2028</v>
      </c>
      <c r="U693">
        <v>40462</v>
      </c>
      <c r="V693">
        <f>IFERROR(IF(J693&lt;&gt;"", INDEX($U$5:$U$1433, MATCH(J693, $E$5:$E$1433, 0)),""),"")</f>
        <v>40400</v>
      </c>
      <c r="Y693">
        <f>Y692+10</f>
        <v>320006600</v>
      </c>
      <c r="Z693">
        <f>VALUE(LEFT(Y693,8))</f>
        <v>32000660</v>
      </c>
      <c r="AA693" t="str">
        <v>LONG</v>
      </c>
    </row>
    <row r="694">
      <c r="A694">
        <f>IF(B694&lt;&gt;"",A693+1,"")</f>
        <v>690</v>
      </c>
      <c r="B694" t="str">
        <v>HỒ VŨ HÀ MY</v>
      </c>
      <c r="C694" t="str">
        <v>11A4</v>
      </c>
      <c r="E694">
        <v>32000673</v>
      </c>
      <c r="F694" t="str">
        <f>IFERROR(IF(VLOOKUP(E694,J:J,1,0)=E694,"X",""),"")</f>
        <v/>
      </c>
      <c r="G694" t="str">
        <f>IF(J694&lt;&gt;"", INDEX($C$5:$C$1433, MATCH(J694, $E$5:$E$1433, 0)),"")</f>
        <v>11A10</v>
      </c>
      <c r="H694">
        <f>IF(J694&lt;&gt;"", INDEX($D$5:$D$1433, MATCH(J694, $E$5:$E$1433, 0)),"")</f>
        <v>0</v>
      </c>
      <c r="I694" t="str">
        <f>IFERROR(IF(J694&lt;&gt;"", INDEX($B$5:$B$1433, MATCH(J694, $E$5:$E$1433, 0)),""),"SAI")</f>
        <v>LÝ THANH HÙNG</v>
      </c>
      <c r="J694">
        <v>32000530</v>
      </c>
      <c r="K694" t="str">
        <v xml:space="preserve"> 6:51:08 AM</v>
      </c>
      <c r="L694" t="str">
        <f>IFERROR(IF($N$5="Sáng",IF(MID(K694,2,7)-MID($L$2,2,7)&gt;0,"Trễ",""),IF(MID(K694,2,7)-MID($Q$2,2,7)&gt;0,"Trễ","")),"")</f>
        <v/>
      </c>
      <c r="M694">
        <f>IFERROR(IF($N$5="Sáng",MID(K694,2,7)-MID($L$2,2,7),MID(K694,2,7)-MID($Q$2,2,7)),"")</f>
        <v>-0.00615674074074074</v>
      </c>
      <c r="Q694" t="str">
        <f>IF(B694&lt;&gt;"",IF(AND(P694="",F694=""),"Không phép ",""),"")</f>
        <v xml:space="preserve">Không phép </v>
      </c>
      <c r="R694" t="str">
        <f>UPPER(B694)</f>
        <v>HỒ VŨ HÀ MY</v>
      </c>
      <c r="S694" t="str">
        <v>2025-2028</v>
      </c>
      <c r="T694" t="str">
        <f>IFERROR(IF(J694&lt;&gt;"", INDEX($S$5:$S$1433, MATCH(J694, $E$5:$E$1433, 0)),""),"")</f>
        <v>2025-2028</v>
      </c>
      <c r="U694">
        <v>40341</v>
      </c>
      <c r="V694">
        <f>IFERROR(IF(J694&lt;&gt;"", INDEX($U$5:$U$1433, MATCH(J694, $E$5:$E$1433, 0)),""),"")</f>
        <v>40425</v>
      </c>
      <c r="Y694">
        <f>Y693+10</f>
        <v>320006610</v>
      </c>
      <c r="Z694">
        <f>VALUE(LEFT(Y694,8))</f>
        <v>32000661</v>
      </c>
      <c r="AA694" t="str">
        <v>MY</v>
      </c>
    </row>
    <row r="695">
      <c r="A695">
        <f>IF(B695&lt;&gt;"",A694+1,"")</f>
        <v>691</v>
      </c>
      <c r="B695" t="str">
        <v>NGUYỄN HOÀNG NAM</v>
      </c>
      <c r="C695" t="str">
        <v>11A4</v>
      </c>
      <c r="E695">
        <v>32000674</v>
      </c>
      <c r="F695" t="str">
        <f>IFERROR(IF(VLOOKUP(E695,J:J,1,0)=E695,"X",""),"")</f>
        <v>X</v>
      </c>
      <c r="G695" t="str">
        <f>IF(J695&lt;&gt;"", INDEX($C$5:$C$1433, MATCH(J695, $E$5:$E$1433, 0)),"")</f>
        <v>11A10</v>
      </c>
      <c r="H695">
        <f>IF(J695&lt;&gt;"", INDEX($D$5:$D$1433, MATCH(J695, $E$5:$E$1433, 0)),"")</f>
        <v>0</v>
      </c>
      <c r="I695" t="str">
        <f>IFERROR(IF(J695&lt;&gt;"", INDEX($B$5:$B$1433, MATCH(J695, $E$5:$E$1433, 0)),""),"SAI")</f>
        <v>LÊ CHÍ TOÀN</v>
      </c>
      <c r="J695">
        <v>32000559</v>
      </c>
      <c r="K695" t="str">
        <v xml:space="preserve"> 6:51:11 AM</v>
      </c>
      <c r="L695" t="str">
        <f>IFERROR(IF($N$5="Sáng",IF(MID(K695,2,7)-MID($L$2,2,7)&gt;0,"Trễ",""),IF(MID(K695,2,7)-MID($Q$2,2,7)&gt;0,"Trễ","")),"")</f>
        <v/>
      </c>
      <c r="M695">
        <f>IFERROR(IF($N$5="Sáng",MID(K695,2,7)-MID($L$2,2,7),MID(K695,2,7)-MID($Q$2,2,7)),"")</f>
        <v>-0.006122018518518513</v>
      </c>
      <c r="Q695" t="str">
        <f>IF(B695&lt;&gt;"",IF(AND(P695="",F695=""),"Không phép ",""),"")</f>
        <v/>
      </c>
      <c r="R695" t="str">
        <f>UPPER(B695)</f>
        <v>NGUYỄN HOÀNG NAM</v>
      </c>
      <c r="S695" t="str">
        <v>2025-2028</v>
      </c>
      <c r="T695" t="str">
        <f>IFERROR(IF(J695&lt;&gt;"", INDEX($S$5:$S$1433, MATCH(J695, $E$5:$E$1433, 0)),""),"")</f>
        <v>2025-2028</v>
      </c>
      <c r="U695" t="str">
        <v>25/07/2010</v>
      </c>
      <c r="V695">
        <f>IFERROR(IF(J695&lt;&gt;"", INDEX($U$5:$U$1433, MATCH(J695, $E$5:$E$1433, 0)),""),"")</f>
        <v>40061</v>
      </c>
      <c r="Y695">
        <f>Y694+10</f>
        <v>320006620</v>
      </c>
      <c r="Z695">
        <f>VALUE(LEFT(Y695,8))</f>
        <v>32000662</v>
      </c>
      <c r="AA695" t="str">
        <v>NAM</v>
      </c>
    </row>
    <row r="696">
      <c r="A696">
        <f>IF(B696&lt;&gt;"",A695+1,"")</f>
        <v>692</v>
      </c>
      <c r="B696" t="str">
        <v>VÕ THỊ KIM NGÂN</v>
      </c>
      <c r="C696" t="str">
        <v>11A4</v>
      </c>
      <c r="E696">
        <v>32000675</v>
      </c>
      <c r="F696" t="str">
        <f>IFERROR(IF(VLOOKUP(E696,J:J,1,0)=E696,"X",""),"")</f>
        <v>X</v>
      </c>
      <c r="G696" t="str">
        <f>IF(J696&lt;&gt;"", INDEX($C$5:$C$1433, MATCH(J696, $E$5:$E$1433, 0)),"")</f>
        <v>11A10</v>
      </c>
      <c r="H696">
        <f>IF(J696&lt;&gt;"", INDEX($D$5:$D$1433, MATCH(J696, $E$5:$E$1433, 0)),"")</f>
        <v>0</v>
      </c>
      <c r="I696" t="str">
        <f>IFERROR(IF(J696&lt;&gt;"", INDEX($B$5:$B$1433, MATCH(J696, $E$5:$E$1433, 0)),""),"SAI")</f>
        <v>LÊ CHÍ TOÀN</v>
      </c>
      <c r="J696">
        <v>32000559</v>
      </c>
      <c r="K696" t="str">
        <v xml:space="preserve"> 6:51:12 AM</v>
      </c>
      <c r="L696" t="str">
        <f>IFERROR(IF($N$5="Sáng",IF(MID(K696,2,7)-MID($L$2,2,7)&gt;0,"Trễ",""),IF(MID(K696,2,7)-MID($Q$2,2,7)&gt;0,"Trễ","")),"")</f>
        <v/>
      </c>
      <c r="M696">
        <f>IFERROR(IF($N$5="Sáng",MID(K696,2,7)-MID($L$2,2,7),MID(K696,2,7)-MID($Q$2,2,7)),"")</f>
        <v>-0.006110444444444418</v>
      </c>
      <c r="Q696" t="str">
        <f>IF(B696&lt;&gt;"",IF(AND(P696="",F696=""),"Không phép ",""),"")</f>
        <v/>
      </c>
      <c r="R696" t="str">
        <f>UPPER(B696)</f>
        <v>VÕ THỊ KIM NGÂN</v>
      </c>
      <c r="S696" t="str">
        <v>2025-2028</v>
      </c>
      <c r="T696" t="str">
        <f>IFERROR(IF(J696&lt;&gt;"", INDEX($S$5:$S$1433, MATCH(J696, $E$5:$E$1433, 0)),""),"")</f>
        <v>2025-2028</v>
      </c>
      <c r="U696" t="str">
        <v>25/07/2010</v>
      </c>
      <c r="V696">
        <f>IFERROR(IF(J696&lt;&gt;"", INDEX($U$5:$U$1433, MATCH(J696, $E$5:$E$1433, 0)),""),"")</f>
        <v>40061</v>
      </c>
      <c r="Y696">
        <f>Y695+10</f>
        <v>320006630</v>
      </c>
      <c r="Z696">
        <f>VALUE(LEFT(Y696,8))</f>
        <v>32000663</v>
      </c>
      <c r="AA696" t="str">
        <v>NGÂN</v>
      </c>
    </row>
    <row r="697">
      <c r="A697">
        <f>IF(B697&lt;&gt;"",A696+1,"")</f>
        <v>693</v>
      </c>
      <c r="B697" t="str">
        <v>NGUYỄN THỊ KHÁNH NGỌC</v>
      </c>
      <c r="C697" t="str">
        <v>11A4</v>
      </c>
      <c r="E697">
        <v>32000676</v>
      </c>
      <c r="F697" t="str">
        <f>IFERROR(IF(VLOOKUP(E697,J:J,1,0)=E697,"X",""),"")</f>
        <v/>
      </c>
      <c r="G697" t="str">
        <f>IF(J697&lt;&gt;"", INDEX($C$5:$C$1433, MATCH(J697, $E$5:$E$1433, 0)),"")</f>
        <v>12A4</v>
      </c>
      <c r="H697">
        <f>IF(J697&lt;&gt;"", INDEX($D$5:$D$1433, MATCH(J697, $E$5:$E$1433, 0)),"")</f>
        <v>0</v>
      </c>
      <c r="I697" t="str">
        <f>IFERROR(IF(J697&lt;&gt;"", INDEX($B$5:$B$1433, MATCH(J697, $E$5:$E$1433, 0)),""),"SAI")</f>
        <v>TRẦN PHÚ NHƠN</v>
      </c>
      <c r="J697">
        <v>32000158</v>
      </c>
      <c r="K697" t="str">
        <v xml:space="preserve"> 6:51:13 AM</v>
      </c>
      <c r="L697" t="str">
        <f>IFERROR(IF($N$5="Sáng",IF(MID(K697,2,7)-MID($L$2,2,7)&gt;0,"Trễ",""),IF(MID(K697,2,7)-MID($Q$2,2,7)&gt;0,"Trễ","")),"")</f>
        <v/>
      </c>
      <c r="M697">
        <f>IFERROR(IF($N$5="Sáng",MID(K697,2,7)-MID($L$2,2,7),MID(K697,2,7)-MID($Q$2,2,7)),"")</f>
        <v>-0.006098870370370324</v>
      </c>
      <c r="Q697" t="str">
        <f>IF(B697&lt;&gt;"",IF(AND(P697="",F697=""),"Không phép ",""),"")</f>
        <v xml:space="preserve">Không phép </v>
      </c>
      <c r="R697" t="str">
        <f>UPPER(B697)</f>
        <v>NGUYỄN THỊ KHÁNH NGỌC</v>
      </c>
      <c r="S697" t="str">
        <v>2025-2028</v>
      </c>
      <c r="T697" t="str">
        <f>IFERROR(IF(J697&lt;&gt;"", INDEX($S$5:$S$1433, MATCH(J697, $E$5:$E$1433, 0)),""),"")</f>
        <v>2024-2027</v>
      </c>
      <c r="U697" t="str">
        <v>19/10/2010</v>
      </c>
      <c r="V697">
        <f>IFERROR(IF(J697&lt;&gt;"", INDEX($U$5:$U$1433, MATCH(J697, $E$5:$E$1433, 0)),""),"")</f>
        <v>39996</v>
      </c>
      <c r="Y697">
        <f>Y696+10</f>
        <v>320006640</v>
      </c>
      <c r="Z697">
        <f>VALUE(LEFT(Y697,8))</f>
        <v>32000664</v>
      </c>
      <c r="AA697" t="str">
        <v>NGỌC</v>
      </c>
    </row>
    <row r="698">
      <c r="A698">
        <f>IF(B698&lt;&gt;"",A697+1,"")</f>
        <v>694</v>
      </c>
      <c r="B698" t="str">
        <v>TRẦN MỸ NGỌC</v>
      </c>
      <c r="C698" t="str">
        <v>11A4</v>
      </c>
      <c r="E698">
        <v>32000677</v>
      </c>
      <c r="F698" t="str">
        <f>IFERROR(IF(VLOOKUP(E698,J:J,1,0)=E698,"X",""),"")</f>
        <v>X</v>
      </c>
      <c r="G698" t="str">
        <f>IF(J698&lt;&gt;"", INDEX($C$5:$C$1433, MATCH(J698, $E$5:$E$1433, 0)),"")</f>
        <v>11A10</v>
      </c>
      <c r="H698">
        <f>IF(J698&lt;&gt;"", INDEX($D$5:$D$1433, MATCH(J698, $E$5:$E$1433, 0)),"")</f>
        <v>0</v>
      </c>
      <c r="I698" t="str">
        <f>IFERROR(IF(J698&lt;&gt;"", INDEX($B$5:$B$1433, MATCH(J698, $E$5:$E$1433, 0)),""),"SAI")</f>
        <v>NGUYỄN DĨ</v>
      </c>
      <c r="J698">
        <v>32000525</v>
      </c>
      <c r="K698" t="str">
        <v xml:space="preserve"> 6:51:13 AM</v>
      </c>
      <c r="L698" t="str">
        <f>IFERROR(IF($N$5="Sáng",IF(MID(K698,2,7)-MID($L$2,2,7)&gt;0,"Trễ",""),IF(MID(K698,2,7)-MID($Q$2,2,7)&gt;0,"Trễ","")),"")</f>
        <v/>
      </c>
      <c r="M698">
        <f>IFERROR(IF($N$5="Sáng",MID(K698,2,7)-MID($L$2,2,7),MID(K698,2,7)-MID($Q$2,2,7)),"")</f>
        <v>-0.006098870370370324</v>
      </c>
      <c r="Q698" t="str">
        <f>IF(B698&lt;&gt;"",IF(AND(P698="",F698=""),"Không phép ",""),"")</f>
        <v/>
      </c>
      <c r="R698" t="str">
        <f>UPPER(B698)</f>
        <v>TRẦN MỸ NGỌC</v>
      </c>
      <c r="S698" t="str">
        <v>2025-2028</v>
      </c>
      <c r="T698" t="str">
        <f>IFERROR(IF(J698&lt;&gt;"", INDEX($S$5:$S$1433, MATCH(J698, $E$5:$E$1433, 0)),""),"")</f>
        <v>2025-2028</v>
      </c>
      <c r="U698" t="str">
        <v>27/07/2010</v>
      </c>
      <c r="V698" t="str">
        <f>IFERROR(IF(J698&lt;&gt;"", INDEX($U$5:$U$1433, MATCH(J698, $E$5:$E$1433, 0)),""),"")</f>
        <v>16/10/2010</v>
      </c>
      <c r="Y698">
        <f>Y697+10</f>
        <v>320006650</v>
      </c>
      <c r="Z698">
        <f>VALUE(LEFT(Y698,8))</f>
        <v>32000665</v>
      </c>
      <c r="AA698" t="str">
        <v>NGỌC</v>
      </c>
    </row>
    <row r="699">
      <c r="A699">
        <f>IF(B699&lt;&gt;"",A698+1,"")</f>
        <v>695</v>
      </c>
      <c r="B699" t="str">
        <v>TRẦN THỊ XUÂN NHÃ</v>
      </c>
      <c r="C699" t="str">
        <v>11A4</v>
      </c>
      <c r="E699">
        <v>32000678</v>
      </c>
      <c r="F699" t="str">
        <f>IFERROR(IF(VLOOKUP(E699,J:J,1,0)=E699,"X",""),"")</f>
        <v/>
      </c>
      <c r="G699" t="str">
        <f>IF(J699&lt;&gt;"", INDEX($C$5:$C$1433, MATCH(J699, $E$5:$E$1433, 0)),"")</f>
        <v>11A10</v>
      </c>
      <c r="H699">
        <f>IF(J699&lt;&gt;"", INDEX($D$5:$D$1433, MATCH(J699, $E$5:$E$1433, 0)),"")</f>
        <v>0</v>
      </c>
      <c r="I699" t="str">
        <f>IFERROR(IF(J699&lt;&gt;"", INDEX($B$5:$B$1433, MATCH(J699, $E$5:$E$1433, 0)),""),"SAI")</f>
        <v>NGUYỄN DĨ</v>
      </c>
      <c r="J699">
        <v>32000525</v>
      </c>
      <c r="K699" t="str">
        <v xml:space="preserve"> 6:51:14 AM</v>
      </c>
      <c r="L699" t="str">
        <f>IFERROR(IF($N$5="Sáng",IF(MID(K699,2,7)-MID($L$2,2,7)&gt;0,"Trễ",""),IF(MID(K699,2,7)-MID($Q$2,2,7)&gt;0,"Trễ","")),"")</f>
        <v/>
      </c>
      <c r="M699">
        <f>IFERROR(IF($N$5="Sáng",MID(K699,2,7)-MID($L$2,2,7),MID(K699,2,7)-MID($Q$2,2,7)),"")</f>
        <v>-0.006087296296296285</v>
      </c>
      <c r="Q699" t="str">
        <f>IF(B699&lt;&gt;"",IF(AND(P699="",F699=""),"Không phép ",""),"")</f>
        <v xml:space="preserve">Không phép </v>
      </c>
      <c r="R699" t="str">
        <f>UPPER(B699)</f>
        <v>TRẦN THỊ XUÂN NHÃ</v>
      </c>
      <c r="S699" t="str">
        <v>2025-2028</v>
      </c>
      <c r="T699" t="str">
        <f>IFERROR(IF(J699&lt;&gt;"", INDEX($S$5:$S$1433, MATCH(J699, $E$5:$E$1433, 0)),""),"")</f>
        <v>2025-2028</v>
      </c>
      <c r="U699" t="str">
        <v>27/10/2010</v>
      </c>
      <c r="V699" t="str">
        <f>IFERROR(IF(J699&lt;&gt;"", INDEX($U$5:$U$1433, MATCH(J699, $E$5:$E$1433, 0)),""),"")</f>
        <v>16/10/2010</v>
      </c>
      <c r="Y699">
        <f>Y698+10</f>
        <v>320006660</v>
      </c>
      <c r="Z699">
        <f>VALUE(LEFT(Y699,8))</f>
        <v>32000666</v>
      </c>
      <c r="AA699" t="str">
        <v>NHÃ</v>
      </c>
    </row>
    <row r="700">
      <c r="A700">
        <f>IF(B700&lt;&gt;"",A699+1,"")</f>
        <v>696</v>
      </c>
      <c r="B700" t="str">
        <v>NGUYỄN NGỌC PHƯƠNG NHƯ</v>
      </c>
      <c r="C700" t="str">
        <v>11A4</v>
      </c>
      <c r="E700">
        <v>32000679</v>
      </c>
      <c r="F700" t="str">
        <f>IFERROR(IF(VLOOKUP(E700,J:J,1,0)=E700,"X",""),"")</f>
        <v>X</v>
      </c>
      <c r="G700" t="str">
        <f>IF(J700&lt;&gt;"", INDEX($C$5:$C$1433, MATCH(J700, $E$5:$E$1433, 0)),"")</f>
        <v>12A2</v>
      </c>
      <c r="H700">
        <f>IF(J700&lt;&gt;"", INDEX($D$5:$D$1433, MATCH(J700, $E$5:$E$1433, 0)),"")</f>
        <v>0</v>
      </c>
      <c r="I700" t="str">
        <f>IFERROR(IF(J700&lt;&gt;"", INDEX($B$5:$B$1433, MATCH(J700, $E$5:$E$1433, 0)),""),"SAI")</f>
        <v>QUÁCH GIA THẢO</v>
      </c>
      <c r="J700">
        <v>32000075</v>
      </c>
      <c r="K700" t="str">
        <v xml:space="preserve"> 6:51:17 AM</v>
      </c>
      <c r="L700" t="str">
        <f>IFERROR(IF($N$5="Sáng",IF(MID(K700,2,7)-MID($L$2,2,7)&gt;0,"Trễ",""),IF(MID(K700,2,7)-MID($Q$2,2,7)&gt;0,"Trễ","")),"")</f>
        <v/>
      </c>
      <c r="M700">
        <f>IFERROR(IF($N$5="Sáng",MID(K700,2,7)-MID($L$2,2,7),MID(K700,2,7)-MID($Q$2,2,7)),"")</f>
        <v>-0.0060525740740740575</v>
      </c>
      <c r="Q700" t="str">
        <f>IF(B700&lt;&gt;"",IF(AND(P700="",F700=""),"Không phép ",""),"")</f>
        <v/>
      </c>
      <c r="R700" t="str">
        <f>UPPER(B700)</f>
        <v>NGUYỄN NGỌC PHƯƠNG NHƯ</v>
      </c>
      <c r="S700" t="str">
        <v>2025-2028</v>
      </c>
      <c r="T700" t="str">
        <f>IFERROR(IF(J700&lt;&gt;"", INDEX($S$5:$S$1433, MATCH(J700, $E$5:$E$1433, 0)),""),"")</f>
        <v>2024-2027</v>
      </c>
      <c r="U700">
        <v>40332</v>
      </c>
      <c r="V700" t="str">
        <f>IFERROR(IF(J700&lt;&gt;"", INDEX($U$5:$U$1433, MATCH(J700, $E$5:$E$1433, 0)),""),"")</f>
        <v>13/05/2009</v>
      </c>
      <c r="Y700">
        <f>Y699+10</f>
        <v>320006670</v>
      </c>
      <c r="Z700">
        <f>VALUE(LEFT(Y700,8))</f>
        <v>32000667</v>
      </c>
      <c r="AA700" t="str">
        <v>NHƯ</v>
      </c>
    </row>
    <row r="701">
      <c r="A701">
        <f>IF(B701&lt;&gt;"",A700+1,"")</f>
        <v>697</v>
      </c>
      <c r="B701" t="str">
        <v>DANH GIA PHI</v>
      </c>
      <c r="C701" t="str">
        <v>11A4</v>
      </c>
      <c r="E701">
        <v>32000681</v>
      </c>
      <c r="F701" t="str">
        <f>IFERROR(IF(VLOOKUP(E701,J:J,1,0)=E701,"X",""),"")</f>
        <v>X</v>
      </c>
      <c r="G701" t="str">
        <f>IF(J701&lt;&gt;"", INDEX($C$5:$C$1433, MATCH(J701, $E$5:$E$1433, 0)),"")</f>
        <v>11A8</v>
      </c>
      <c r="H701">
        <f>IF(J701&lt;&gt;"", INDEX($D$5:$D$1433, MATCH(J701, $E$5:$E$1433, 0)),"")</f>
        <v>0</v>
      </c>
      <c r="I701" t="str">
        <f>IFERROR(IF(J701&lt;&gt;"", INDEX($B$5:$B$1433, MATCH(J701, $E$5:$E$1433, 0)),""),"SAI")</f>
        <v>LÂM VIỆT HUY</v>
      </c>
      <c r="J701">
        <v>32000833</v>
      </c>
      <c r="K701" t="str">
        <v xml:space="preserve"> 6:51:18 AM</v>
      </c>
      <c r="L701" t="str">
        <f>IFERROR(IF($N$5="Sáng",IF(MID(K701,2,7)-MID($L$2,2,7)&gt;0,"Trễ",""),IF(MID(K701,2,7)-MID($Q$2,2,7)&gt;0,"Trễ","")),"")</f>
        <v/>
      </c>
      <c r="M701">
        <f>IFERROR(IF($N$5="Sáng",MID(K701,2,7)-MID($L$2,2,7),MID(K701,2,7)-MID($Q$2,2,7)),"")</f>
        <v>-0.006040999999999963</v>
      </c>
      <c r="Q701" t="str">
        <f>IF(B701&lt;&gt;"",IF(AND(P701="",F701=""),"Không phép ",""),"")</f>
        <v/>
      </c>
      <c r="R701" t="str">
        <f>UPPER(B701)</f>
        <v>DANH GIA PHI</v>
      </c>
      <c r="S701" t="str">
        <v>2025-2028</v>
      </c>
      <c r="T701" t="str">
        <f>IFERROR(IF(J701&lt;&gt;"", INDEX($S$5:$S$1433, MATCH(J701, $E$5:$E$1433, 0)),""),"")</f>
        <v>2025-2028</v>
      </c>
      <c r="U701">
        <v>40188</v>
      </c>
      <c r="V701" t="str">
        <f>IFERROR(IF(J701&lt;&gt;"", INDEX($U$5:$U$1433, MATCH(J701, $E$5:$E$1433, 0)),""),"")</f>
        <v>22/10/2010</v>
      </c>
      <c r="Y701">
        <f>Y700+10</f>
        <v>320006680</v>
      </c>
      <c r="Z701">
        <f>VALUE(LEFT(Y701,8))</f>
        <v>32000668</v>
      </c>
      <c r="AA701" t="str">
        <v>PHI</v>
      </c>
    </row>
    <row r="702">
      <c r="A702">
        <f>IF(B702&lt;&gt;"",A701+1,"")</f>
        <v>698</v>
      </c>
      <c r="B702" t="str">
        <v>HÀ LÊ GIA THỊNH</v>
      </c>
      <c r="C702" t="str">
        <v>11A4</v>
      </c>
      <c r="E702">
        <v>32000682</v>
      </c>
      <c r="F702" t="str">
        <f>IFERROR(IF(VLOOKUP(E702,J:J,1,0)=E702,"X",""),"")</f>
        <v/>
      </c>
      <c r="G702" t="str">
        <f>IF(J702&lt;&gt;"", INDEX($C$5:$C$1433, MATCH(J702, $E$5:$E$1433, 0)),"")</f>
        <v>11A9</v>
      </c>
      <c r="H702">
        <f>IF(J702&lt;&gt;"", INDEX($D$5:$D$1433, MATCH(J702, $E$5:$E$1433, 0)),"")</f>
        <v>0</v>
      </c>
      <c r="I702" t="str">
        <f>IFERROR(IF(J702&lt;&gt;"", INDEX($B$5:$B$1433, MATCH(J702, $E$5:$E$1433, 0)),""),"SAI")</f>
        <v>DƯƠNG BẢO CHÂU</v>
      </c>
      <c r="J702">
        <v>32000870</v>
      </c>
      <c r="K702" t="str">
        <v xml:space="preserve"> 6:51:22 AM</v>
      </c>
      <c r="L702" t="str">
        <f>IFERROR(IF($N$5="Sáng",IF(MID(K702,2,7)-MID($L$2,2,7)&gt;0,"Trễ",""),IF(MID(K702,2,7)-MID($Q$2,2,7)&gt;0,"Trễ","")),"")</f>
        <v/>
      </c>
      <c r="M702">
        <f>IFERROR(IF($N$5="Sáng",MID(K702,2,7)-MID($L$2,2,7),MID(K702,2,7)-MID($Q$2,2,7)),"")</f>
        <v>-0.0059947037037036965</v>
      </c>
      <c r="Q702" t="str">
        <f>IF(B702&lt;&gt;"",IF(AND(P702="",F702=""),"Không phép ",""),"")</f>
        <v xml:space="preserve">Không phép </v>
      </c>
      <c r="R702" t="str">
        <f>UPPER(B702)</f>
        <v>HÀ LÊ GIA THỊNH</v>
      </c>
      <c r="S702" t="str">
        <v>2025-2028</v>
      </c>
      <c r="T702" t="str">
        <f>IFERROR(IF(J702&lt;&gt;"", INDEX($S$5:$S$1433, MATCH(J702, $E$5:$E$1433, 0)),""),"")</f>
        <v>2025-2028</v>
      </c>
      <c r="U702">
        <v>40494</v>
      </c>
      <c r="V702">
        <f>IFERROR(IF(J702&lt;&gt;"", INDEX($U$5:$U$1433, MATCH(J702, $E$5:$E$1433, 0)),""),"")</f>
        <v>40360</v>
      </c>
      <c r="Y702">
        <f>Y701+10</f>
        <v>320006690</v>
      </c>
      <c r="Z702">
        <f>VALUE(LEFT(Y702,8))</f>
        <v>32000669</v>
      </c>
      <c r="AA702" t="str">
        <v>THỊNH</v>
      </c>
    </row>
    <row r="703">
      <c r="A703">
        <f>IF(B703&lt;&gt;"",A702+1,"")</f>
        <v>699</v>
      </c>
      <c r="B703" t="str">
        <v>PHẠM PHƯỚC THỊNH</v>
      </c>
      <c r="C703" t="str">
        <v>11A4</v>
      </c>
      <c r="E703">
        <v>32000683</v>
      </c>
      <c r="F703" t="str">
        <f>IFERROR(IF(VLOOKUP(E703,J:J,1,0)=E703,"X",""),"")</f>
        <v/>
      </c>
      <c r="G703" t="str">
        <f>IF(J703&lt;&gt;"", INDEX($C$5:$C$1433, MATCH(J703, $E$5:$E$1433, 0)),"")</f>
        <v>11A4</v>
      </c>
      <c r="H703">
        <f>IF(J703&lt;&gt;"", INDEX($D$5:$D$1433, MATCH(J703, $E$5:$E$1433, 0)),"")</f>
        <v>0</v>
      </c>
      <c r="I703" t="str">
        <f>IFERROR(IF(J703&lt;&gt;"", INDEX($B$5:$B$1433, MATCH(J703, $E$5:$E$1433, 0)),""),"SAI")</f>
        <v>LÊ THỊ HUỲNH ANH</v>
      </c>
      <c r="J703">
        <v>32000652</v>
      </c>
      <c r="K703" t="str">
        <v xml:space="preserve"> 6:51:23 AM</v>
      </c>
      <c r="L703" t="str">
        <f>IFERROR(IF($N$5="Sáng",IF(MID(K703,2,7)-MID($L$2,2,7)&gt;0,"Trễ",""),IF(MID(K703,2,7)-MID($Q$2,2,7)&gt;0,"Trễ","")),"")</f>
        <v/>
      </c>
      <c r="M703">
        <f>IFERROR(IF($N$5="Sáng",MID(K703,2,7)-MID($L$2,2,7),MID(K703,2,7)-MID($Q$2,2,7)),"")</f>
        <v>-0.005983129629629602</v>
      </c>
      <c r="Q703" t="str">
        <f>IF(B703&lt;&gt;"",IF(AND(P703="",F703=""),"Không phép ",""),"")</f>
        <v xml:space="preserve">Không phép </v>
      </c>
      <c r="R703" t="str">
        <f>UPPER(B703)</f>
        <v>PHẠM PHƯỚC THỊNH</v>
      </c>
      <c r="S703" t="str">
        <v>2025-2028</v>
      </c>
      <c r="T703" t="str">
        <f>IFERROR(IF(J703&lt;&gt;"", INDEX($S$5:$S$1433, MATCH(J703, $E$5:$E$1433, 0)),""),"")</f>
        <v>2025-2028</v>
      </c>
      <c r="U703" t="str">
        <v>17/11/2010</v>
      </c>
      <c r="V703" t="str">
        <f>IFERROR(IF(J703&lt;&gt;"", INDEX($U$5:$U$1433, MATCH(J703, $E$5:$E$1433, 0)),""),"")</f>
        <v>18/08/2010</v>
      </c>
      <c r="Y703">
        <f>Y702+10</f>
        <v>320006700</v>
      </c>
      <c r="Z703">
        <f>VALUE(LEFT(Y703,8))</f>
        <v>32000670</v>
      </c>
      <c r="AA703" t="str">
        <v>THỊNH</v>
      </c>
    </row>
    <row r="704">
      <c r="A704">
        <f>IF(B704&lt;&gt;"",A703+1,"")</f>
        <v>700</v>
      </c>
      <c r="B704" t="str">
        <v>TRẦN NGỌC THANH THÚY</v>
      </c>
      <c r="C704" t="str">
        <v>11A4</v>
      </c>
      <c r="E704">
        <v>32000684</v>
      </c>
      <c r="F704" t="str">
        <f>IFERROR(IF(VLOOKUP(E704,J:J,1,0)=E704,"X",""),"")</f>
        <v>X</v>
      </c>
      <c r="G704" t="str">
        <f>IF(J704&lt;&gt;"", INDEX($C$5:$C$1433, MATCH(J704, $E$5:$E$1433, 0)),"")</f>
        <v>11A4</v>
      </c>
      <c r="H704">
        <f>IF(J704&lt;&gt;"", INDEX($D$5:$D$1433, MATCH(J704, $E$5:$E$1433, 0)),"")</f>
        <v>0</v>
      </c>
      <c r="I704" t="str">
        <f>IFERROR(IF(J704&lt;&gt;"", INDEX($B$5:$B$1433, MATCH(J704, $E$5:$E$1433, 0)),""),"SAI")</f>
        <v>LÊ THỊ HUỲNH ANH</v>
      </c>
      <c r="J704">
        <v>32000652</v>
      </c>
      <c r="K704" t="str">
        <v xml:space="preserve"> 6:51:24 AM</v>
      </c>
      <c r="L704" t="str">
        <f>IFERROR(IF($N$5="Sáng",IF(MID(K704,2,7)-MID($L$2,2,7)&gt;0,"Trễ",""),IF(MID(K704,2,7)-MID($Q$2,2,7)&gt;0,"Trễ","")),"")</f>
        <v/>
      </c>
      <c r="M704">
        <f>IFERROR(IF($N$5="Sáng",MID(K704,2,7)-MID($L$2,2,7),MID(K704,2,7)-MID($Q$2,2,7)),"")</f>
        <v>-0.005971555555555563</v>
      </c>
      <c r="Q704" t="str">
        <f>IF(B704&lt;&gt;"",IF(AND(P704="",F704=""),"Không phép ",""),"")</f>
        <v/>
      </c>
      <c r="R704" t="str">
        <f>UPPER(B704)</f>
        <v>TRẦN NGỌC THANH THÚY</v>
      </c>
      <c r="S704" t="str">
        <v>2025-2028</v>
      </c>
      <c r="T704" t="str">
        <f>IFERROR(IF(J704&lt;&gt;"", INDEX($S$5:$S$1433, MATCH(J704, $E$5:$E$1433, 0)),""),"")</f>
        <v>2025-2028</v>
      </c>
      <c r="U704" t="str">
        <v>22/06/2010</v>
      </c>
      <c r="V704" t="str">
        <f>IFERROR(IF(J704&lt;&gt;"", INDEX($U$5:$U$1433, MATCH(J704, $E$5:$E$1433, 0)),""),"")</f>
        <v>18/08/2010</v>
      </c>
      <c r="Y704">
        <f>Y703+10</f>
        <v>320006710</v>
      </c>
      <c r="Z704">
        <f>VALUE(LEFT(Y704,8))</f>
        <v>32000671</v>
      </c>
      <c r="AA704" t="str">
        <v>THÚY</v>
      </c>
    </row>
    <row r="705">
      <c r="A705">
        <f>IF(B705&lt;&gt;"",A704+1,"")</f>
        <v>701</v>
      </c>
      <c r="B705" t="str">
        <v>PHẠM THANH THÙY</v>
      </c>
      <c r="C705" t="str">
        <v>11A4</v>
      </c>
      <c r="E705">
        <v>32000685</v>
      </c>
      <c r="F705" t="str">
        <f>IFERROR(IF(VLOOKUP(E705,J:J,1,0)=E705,"X",""),"")</f>
        <v>X</v>
      </c>
      <c r="G705" t="str">
        <f>IF(J705&lt;&gt;"", INDEX($C$5:$C$1433, MATCH(J705, $E$5:$E$1433, 0)),"")</f>
        <v>11A4</v>
      </c>
      <c r="H705">
        <f>IF(J705&lt;&gt;"", INDEX($D$5:$D$1433, MATCH(J705, $E$5:$E$1433, 0)),"")</f>
        <v>0</v>
      </c>
      <c r="I705" t="str">
        <f>IFERROR(IF(J705&lt;&gt;"", INDEX($B$5:$B$1433, MATCH(J705, $E$5:$E$1433, 0)),""),"SAI")</f>
        <v>PHÙNG HOÀNG LONG</v>
      </c>
      <c r="J705">
        <v>32000672</v>
      </c>
      <c r="K705" t="str">
        <v xml:space="preserve"> 6:51:26 AM</v>
      </c>
      <c r="L705" t="str">
        <f>IFERROR(IF($N$5="Sáng",IF(MID(K705,2,7)-MID($L$2,2,7)&gt;0,"Trễ",""),IF(MID(K705,2,7)-MID($Q$2,2,7)&gt;0,"Trễ","")),"")</f>
        <v/>
      </c>
      <c r="M705">
        <f>IFERROR(IF($N$5="Sáng",MID(K705,2,7)-MID($L$2,2,7),MID(K705,2,7)-MID($Q$2,2,7)),"")</f>
        <v>-0.0059484074074073745</v>
      </c>
      <c r="Q705" t="str">
        <f>IF(B705&lt;&gt;"",IF(AND(P705="",F705=""),"Không phép ",""),"")</f>
        <v/>
      </c>
      <c r="R705" t="str">
        <f>UPPER(B705)</f>
        <v>PHẠM THANH THÙY</v>
      </c>
      <c r="S705" t="str">
        <v>2025-2028</v>
      </c>
      <c r="T705" t="str">
        <f>IFERROR(IF(J705&lt;&gt;"", INDEX($S$5:$S$1433, MATCH(J705, $E$5:$E$1433, 0)),""),"")</f>
        <v>2025-2028</v>
      </c>
      <c r="U705" t="str">
        <v>20/03/2010</v>
      </c>
      <c r="V705">
        <f>IFERROR(IF(J705&lt;&gt;"", INDEX($U$5:$U$1433, MATCH(J705, $E$5:$E$1433, 0)),""),"")</f>
        <v>40462</v>
      </c>
      <c r="Y705">
        <f>Y704+10</f>
        <v>320006720</v>
      </c>
      <c r="Z705">
        <f>VALUE(LEFT(Y705,8))</f>
        <v>32000672</v>
      </c>
      <c r="AA705" t="str">
        <v>THÙY</v>
      </c>
    </row>
    <row r="706">
      <c r="A706">
        <f>IF(B706&lt;&gt;"",A705+1,"")</f>
        <v>702</v>
      </c>
      <c r="B706" t="str">
        <v>NGUYỄN BẢO THY</v>
      </c>
      <c r="C706" t="str">
        <v>11A4</v>
      </c>
      <c r="E706">
        <v>32000686</v>
      </c>
      <c r="F706" t="str">
        <f>IFERROR(IF(VLOOKUP(E706,J:J,1,0)=E706,"X",""),"")</f>
        <v>X</v>
      </c>
      <c r="G706" t="str">
        <f>IF(J706&lt;&gt;"", INDEX($C$5:$C$1433, MATCH(J706, $E$5:$E$1433, 0)),"")</f>
        <v>12A8</v>
      </c>
      <c r="H706">
        <f>IF(J706&lt;&gt;"", INDEX($D$5:$D$1433, MATCH(J706, $E$5:$E$1433, 0)),"")</f>
        <v>0</v>
      </c>
      <c r="I706" t="str">
        <f>IFERROR(IF(J706&lt;&gt;"", INDEX($B$5:$B$1433, MATCH(J706, $E$5:$E$1433, 0)),""),"SAI")</f>
        <v>NGUYỄN QUỲNH NHƯ</v>
      </c>
      <c r="J706">
        <v>32000331</v>
      </c>
      <c r="K706" t="str">
        <v xml:space="preserve"> 6:51:27 AM</v>
      </c>
      <c r="L706" t="str">
        <f>IFERROR(IF($N$5="Sáng",IF(MID(K706,2,7)-MID($L$2,2,7)&gt;0,"Trễ",""),IF(MID(K706,2,7)-MID($Q$2,2,7)&gt;0,"Trễ","")),"")</f>
        <v/>
      </c>
      <c r="M706">
        <f>IFERROR(IF($N$5="Sáng",MID(K706,2,7)-MID($L$2,2,7),MID(K706,2,7)-MID($Q$2,2,7)),"")</f>
        <v>-0.005936833333333336</v>
      </c>
      <c r="Q706" t="str">
        <f>IF(B706&lt;&gt;"",IF(AND(P706="",F706=""),"Không phép ",""),"")</f>
        <v/>
      </c>
      <c r="R706" t="str">
        <f>UPPER(B706)</f>
        <v>NGUYỄN BẢO THY</v>
      </c>
      <c r="S706" t="str">
        <v>2025-2028</v>
      </c>
      <c r="T706" t="str">
        <f>IFERROR(IF(J706&lt;&gt;"", INDEX($S$5:$S$1433, MATCH(J706, $E$5:$E$1433, 0)),""),"")</f>
        <v>2024-2027</v>
      </c>
      <c r="U706">
        <v>40391</v>
      </c>
      <c r="V706">
        <f>IFERROR(IF(J706&lt;&gt;"", INDEX($U$5:$U$1433, MATCH(J706, $E$5:$E$1433, 0)),""),"")</f>
        <v>39850</v>
      </c>
      <c r="Y706">
        <f>Y705+10</f>
        <v>320006730</v>
      </c>
      <c r="Z706">
        <f>VALUE(LEFT(Y706,8))</f>
        <v>32000673</v>
      </c>
      <c r="AA706" t="str">
        <v>THY</v>
      </c>
    </row>
    <row r="707">
      <c r="A707">
        <f>IF(B707&lt;&gt;"",A706+1,"")</f>
        <v>703</v>
      </c>
      <c r="B707" t="str">
        <v>LÊ THỊ HUỲNH TRÂM</v>
      </c>
      <c r="C707" t="str">
        <v>11A4</v>
      </c>
      <c r="E707">
        <v>32000687</v>
      </c>
      <c r="F707" t="str">
        <f>IFERROR(IF(VLOOKUP(E707,J:J,1,0)=E707,"X",""),"")</f>
        <v>X</v>
      </c>
      <c r="G707" t="str">
        <f>IF(J707&lt;&gt;"", INDEX($C$5:$C$1433, MATCH(J707, $E$5:$E$1433, 0)),"")</f>
        <v>12A8</v>
      </c>
      <c r="H707">
        <f>IF(J707&lt;&gt;"", INDEX($D$5:$D$1433, MATCH(J707, $E$5:$E$1433, 0)),"")</f>
        <v>0</v>
      </c>
      <c r="I707" t="str">
        <f>IFERROR(IF(J707&lt;&gt;"", INDEX($B$5:$B$1433, MATCH(J707, $E$5:$E$1433, 0)),""),"SAI")</f>
        <v>NGUYỄN QUỲNH NHƯ</v>
      </c>
      <c r="J707">
        <v>32000331</v>
      </c>
      <c r="K707" t="str">
        <v xml:space="preserve"> 6:51:28 AM</v>
      </c>
      <c r="L707" t="str">
        <f>IFERROR(IF($N$5="Sáng",IF(MID(K707,2,7)-MID($L$2,2,7)&gt;0,"Trễ",""),IF(MID(K707,2,7)-MID($Q$2,2,7)&gt;0,"Trễ","")),"")</f>
        <v/>
      </c>
      <c r="M707">
        <f>IFERROR(IF($N$5="Sáng",MID(K707,2,7)-MID($L$2,2,7),MID(K707,2,7)-MID($Q$2,2,7)),"")</f>
        <v>-0.005925259259259241</v>
      </c>
      <c r="Q707" t="str">
        <f>IF(B707&lt;&gt;"",IF(AND(P707="",F707=""),"Không phép ",""),"")</f>
        <v/>
      </c>
      <c r="R707" t="str">
        <f>UPPER(B707)</f>
        <v>LÊ THỊ HUỲNH TRÂM</v>
      </c>
      <c r="S707" t="str">
        <v>2025-2028</v>
      </c>
      <c r="T707" t="str">
        <f>IFERROR(IF(J707&lt;&gt;"", INDEX($S$5:$S$1433, MATCH(J707, $E$5:$E$1433, 0)),""),"")</f>
        <v>2024-2027</v>
      </c>
      <c r="U707" t="str">
        <v>21/09/2010</v>
      </c>
      <c r="V707">
        <f>IFERROR(IF(J707&lt;&gt;"", INDEX($U$5:$U$1433, MATCH(J707, $E$5:$E$1433, 0)),""),"")</f>
        <v>39850</v>
      </c>
      <c r="Y707">
        <f>Y706+10</f>
        <v>320006740</v>
      </c>
      <c r="Z707">
        <f>VALUE(LEFT(Y707,8))</f>
        <v>32000674</v>
      </c>
      <c r="AA707" t="str">
        <v>TRÂM</v>
      </c>
    </row>
    <row r="708">
      <c r="A708">
        <f>IF(B708&lt;&gt;"",A707+1,"")</f>
        <v>704</v>
      </c>
      <c r="B708" t="str">
        <v>LẠI THỊ DIỄM TRANG</v>
      </c>
      <c r="C708" t="str">
        <v>11A4</v>
      </c>
      <c r="E708">
        <v>32000688</v>
      </c>
      <c r="F708" t="str">
        <f>IFERROR(IF(VLOOKUP(E708,J:J,1,0)=E708,"X",""),"")</f>
        <v/>
      </c>
      <c r="G708" t="str">
        <f>IF(J708&lt;&gt;"", INDEX($C$5:$C$1433, MATCH(J708, $E$5:$E$1433, 0)),"")</f>
        <v>12A3</v>
      </c>
      <c r="H708">
        <f>IF(J708&lt;&gt;"", INDEX($D$5:$D$1433, MATCH(J708, $E$5:$E$1433, 0)),"")</f>
        <v>0</v>
      </c>
      <c r="I708" t="str">
        <f>IFERROR(IF(J708&lt;&gt;"", INDEX($B$5:$B$1433, MATCH(J708, $E$5:$E$1433, 0)),""),"SAI")</f>
        <v>NGUYỄN HUỲNH THẮNG</v>
      </c>
      <c r="J708">
        <v>32000429</v>
      </c>
      <c r="K708" t="str">
        <v xml:space="preserve"> 6:51:30 AM</v>
      </c>
      <c r="L708" t="str">
        <f>IFERROR(IF($N$5="Sáng",IF(MID(K708,2,7)-MID($L$2,2,7)&gt;0,"Trễ",""),IF(MID(K708,2,7)-MID($Q$2,2,7)&gt;0,"Trễ","")),"")</f>
        <v/>
      </c>
      <c r="M708">
        <f>IFERROR(IF($N$5="Sáng",MID(K708,2,7)-MID($L$2,2,7),MID(K708,2,7)-MID($Q$2,2,7)),"")</f>
        <v>-0.005902111111111108</v>
      </c>
      <c r="Q708" t="str">
        <f>IF(B708&lt;&gt;"",IF(AND(P708="",F708=""),"Không phép ",""),"")</f>
        <v xml:space="preserve">Không phép </v>
      </c>
      <c r="R708" t="str">
        <f>UPPER(B708)</f>
        <v>LẠI THỊ DIỄM TRANG</v>
      </c>
      <c r="S708" t="str">
        <v>2025-2028</v>
      </c>
      <c r="T708" t="str">
        <f>IFERROR(IF(J708&lt;&gt;"", INDEX($S$5:$S$1433, MATCH(J708, $E$5:$E$1433, 0)),""),"")</f>
        <v>2024-2028</v>
      </c>
      <c r="U708">
        <v>40276</v>
      </c>
      <c r="V708" t="str">
        <f>IFERROR(IF(J708&lt;&gt;"", INDEX($U$5:$U$1433, MATCH(J708, $E$5:$E$1433, 0)),""),"")</f>
        <v>29/11/2009</v>
      </c>
      <c r="Y708">
        <f>Y707+10</f>
        <v>320006750</v>
      </c>
      <c r="Z708">
        <f>VALUE(LEFT(Y708,8))</f>
        <v>32000675</v>
      </c>
      <c r="AA708" t="str">
        <v>TRANG</v>
      </c>
    </row>
    <row r="709">
      <c r="A709">
        <f>IF(B709&lt;&gt;"",A708+1,"")</f>
        <v>705</v>
      </c>
      <c r="B709" t="str">
        <v>NGÔ NGUYỄN THANH VÂN</v>
      </c>
      <c r="C709" t="str">
        <v>11A4</v>
      </c>
      <c r="E709">
        <v>32000689</v>
      </c>
      <c r="F709" t="str">
        <f>IFERROR(IF(VLOOKUP(E709,J:J,1,0)=E709,"X",""),"")</f>
        <v>X</v>
      </c>
      <c r="G709" t="str">
        <f>IF(J709&lt;&gt;"", INDEX($C$5:$C$1433, MATCH(J709, $E$5:$E$1433, 0)),"")</f>
        <v>12A3</v>
      </c>
      <c r="H709">
        <f>IF(J709&lt;&gt;"", INDEX($D$5:$D$1433, MATCH(J709, $E$5:$E$1433, 0)),"")</f>
        <v>0</v>
      </c>
      <c r="I709" t="str">
        <f>IFERROR(IF(J709&lt;&gt;"", INDEX($B$5:$B$1433, MATCH(J709, $E$5:$E$1433, 0)),""),"SAI")</f>
        <v>NGUYỄN HUỲNH THẮNG</v>
      </c>
      <c r="J709">
        <v>32000429</v>
      </c>
      <c r="K709" t="str">
        <v xml:space="preserve"> 6:51:30 AM</v>
      </c>
      <c r="L709" t="str">
        <f>IFERROR(IF($N$5="Sáng",IF(MID(K709,2,7)-MID($L$2,2,7)&gt;0,"Trễ",""),IF(MID(K709,2,7)-MID($Q$2,2,7)&gt;0,"Trễ","")),"")</f>
        <v/>
      </c>
      <c r="M709">
        <f>IFERROR(IF($N$5="Sáng",MID(K709,2,7)-MID($L$2,2,7),MID(K709,2,7)-MID($Q$2,2,7)),"")</f>
        <v>-0.005902111111111108</v>
      </c>
      <c r="Q709" t="str">
        <f>IF(B709&lt;&gt;"",IF(AND(P709="",F709=""),"Không phép ",""),"")</f>
        <v/>
      </c>
      <c r="R709" t="str">
        <f>UPPER(B709)</f>
        <v>NGÔ NGUYỄN THANH VÂN</v>
      </c>
      <c r="S709" t="str">
        <v>2025-2028</v>
      </c>
      <c r="T709" t="str">
        <f>IFERROR(IF(J709&lt;&gt;"", INDEX($S$5:$S$1433, MATCH(J709, $E$5:$E$1433, 0)),""),"")</f>
        <v>2024-2028</v>
      </c>
      <c r="U709">
        <v>40247</v>
      </c>
      <c r="V709" t="str">
        <f>IFERROR(IF(J709&lt;&gt;"", INDEX($U$5:$U$1433, MATCH(J709, $E$5:$E$1433, 0)),""),"")</f>
        <v>29/11/2009</v>
      </c>
      <c r="Y709">
        <f>Y708+10</f>
        <v>320006760</v>
      </c>
      <c r="Z709">
        <f>VALUE(LEFT(Y709,8))</f>
        <v>32000676</v>
      </c>
      <c r="AA709" t="str">
        <v>VÂN</v>
      </c>
    </row>
    <row r="710">
      <c r="A710">
        <f>IF(B710&lt;&gt;"",A709+1,"")</f>
        <v>706</v>
      </c>
      <c r="B710" t="str">
        <v>NGUYỄN KHÁNH VÂN</v>
      </c>
      <c r="C710" t="str">
        <v>11A4</v>
      </c>
      <c r="E710">
        <v>32000690</v>
      </c>
      <c r="F710" t="str">
        <f>IFERROR(IF(VLOOKUP(E710,J:J,1,0)=E710,"X",""),"")</f>
        <v>X</v>
      </c>
      <c r="G710" t="str">
        <f>IF(J710&lt;&gt;"", INDEX($C$5:$C$1433, MATCH(J710, $E$5:$E$1433, 0)),"")</f>
        <v>12A7</v>
      </c>
      <c r="H710">
        <f>IF(J710&lt;&gt;"", INDEX($D$5:$D$1433, MATCH(J710, $E$5:$E$1433, 0)),"")</f>
        <v>0</v>
      </c>
      <c r="I710" t="str">
        <f>IFERROR(IF(J710&lt;&gt;"", INDEX($B$5:$B$1433, MATCH(J710, $E$5:$E$1433, 0)),""),"SAI")</f>
        <v>BÙI KHẢ VÂN</v>
      </c>
      <c r="J710">
        <v>32000309</v>
      </c>
      <c r="K710" t="str">
        <v xml:space="preserve"> 6:51:31 AM</v>
      </c>
      <c r="L710" t="str">
        <f>IFERROR(IF($N$5="Sáng",IF(MID(K710,2,7)-MID($L$2,2,7)&gt;0,"Trễ",""),IF(MID(K710,2,7)-MID($Q$2,2,7)&gt;0,"Trễ","")),"")</f>
        <v/>
      </c>
      <c r="M710">
        <f>IFERROR(IF($N$5="Sáng",MID(K710,2,7)-MID($L$2,2,7),MID(K710,2,7)-MID($Q$2,2,7)),"")</f>
        <v>-0.005890537037037014</v>
      </c>
      <c r="Q710" t="str">
        <f>IF(B710&lt;&gt;"",IF(AND(P710="",F710=""),"Không phép ",""),"")</f>
        <v/>
      </c>
      <c r="R710" t="str">
        <f>UPPER(B710)</f>
        <v>NGUYỄN KHÁNH VÂN</v>
      </c>
      <c r="S710" t="str">
        <v>2025-2028</v>
      </c>
      <c r="T710" t="str">
        <f>IFERROR(IF(J710&lt;&gt;"", INDEX($S$5:$S$1433, MATCH(J710, $E$5:$E$1433, 0)),""),"")</f>
        <v>2024-2027</v>
      </c>
      <c r="U710">
        <v>40454</v>
      </c>
      <c r="V710">
        <f>IFERROR(IF(J710&lt;&gt;"", INDEX($U$5:$U$1433, MATCH(J710, $E$5:$E$1433, 0)),""),"")</f>
        <v>39848</v>
      </c>
      <c r="Y710">
        <f>Y709+10</f>
        <v>320006770</v>
      </c>
      <c r="Z710">
        <f>VALUE(LEFT(Y710,8))</f>
        <v>32000677</v>
      </c>
      <c r="AA710" t="str">
        <v>VÂN</v>
      </c>
    </row>
    <row r="711">
      <c r="A711">
        <f>IF(B711&lt;&gt;"",A710+1,"")</f>
        <v>707</v>
      </c>
      <c r="B711" t="str">
        <v>LÝ THỊ TƯỜNG VY</v>
      </c>
      <c r="C711" t="str">
        <v>11A4</v>
      </c>
      <c r="E711">
        <v>32000691</v>
      </c>
      <c r="F711" t="str">
        <f>IFERROR(IF(VLOOKUP(E711,J:J,1,0)=E711,"X",""),"")</f>
        <v>X</v>
      </c>
      <c r="G711" t="str">
        <f>IF(J711&lt;&gt;"", INDEX($C$5:$C$1433, MATCH(J711, $E$5:$E$1433, 0)),"")</f>
        <v>12A7</v>
      </c>
      <c r="H711">
        <f>IF(J711&lt;&gt;"", INDEX($D$5:$D$1433, MATCH(J711, $E$5:$E$1433, 0)),"")</f>
        <v>0</v>
      </c>
      <c r="I711" t="str">
        <f>IFERROR(IF(J711&lt;&gt;"", INDEX($B$5:$B$1433, MATCH(J711, $E$5:$E$1433, 0)),""),"SAI")</f>
        <v>BÙI KHẢ VÂN</v>
      </c>
      <c r="J711">
        <v>32000309</v>
      </c>
      <c r="K711" t="str">
        <v xml:space="preserve"> 6:51:32 AM</v>
      </c>
      <c r="L711" t="str">
        <f>IFERROR(IF($N$5="Sáng",IF(MID(K711,2,7)-MID($L$2,2,7)&gt;0,"Trễ",""),IF(MID(K711,2,7)-MID($Q$2,2,7)&gt;0,"Trễ","")),"")</f>
        <v/>
      </c>
      <c r="M711">
        <f>IFERROR(IF($N$5="Sáng",MID(K711,2,7)-MID($L$2,2,7),MID(K711,2,7)-MID($Q$2,2,7)),"")</f>
        <v>-0.005878962962962919</v>
      </c>
      <c r="Q711" t="str">
        <f>IF(B711&lt;&gt;"",IF(AND(P711="",F711=""),"Không phép ",""),"")</f>
        <v/>
      </c>
      <c r="R711" t="str">
        <f>UPPER(B711)</f>
        <v>LÝ THỊ TƯỜNG VY</v>
      </c>
      <c r="S711" t="str">
        <v>2025-2028</v>
      </c>
      <c r="T711" t="str">
        <f>IFERROR(IF(J711&lt;&gt;"", INDEX($S$5:$S$1433, MATCH(J711, $E$5:$E$1433, 0)),""),"")</f>
        <v>2024-2027</v>
      </c>
      <c r="U711">
        <v>40210</v>
      </c>
      <c r="V711">
        <f>IFERROR(IF(J711&lt;&gt;"", INDEX($U$5:$U$1433, MATCH(J711, $E$5:$E$1433, 0)),""),"")</f>
        <v>39848</v>
      </c>
      <c r="Y711">
        <f>Y710+10</f>
        <v>320006780</v>
      </c>
      <c r="Z711">
        <f>VALUE(LEFT(Y711,8))</f>
        <v>32000678</v>
      </c>
      <c r="AA711" t="str">
        <v>VY</v>
      </c>
    </row>
    <row r="712">
      <c r="A712">
        <f>IF(B712&lt;&gt;"",A711+1,"")</f>
        <v>708</v>
      </c>
      <c r="B712" t="str">
        <v>NGUYỄN NGỌC Ý</v>
      </c>
      <c r="C712" t="str">
        <v>11A4</v>
      </c>
      <c r="E712">
        <v>32000692</v>
      </c>
      <c r="F712" t="str">
        <f>IFERROR(IF(VLOOKUP(E712,J:J,1,0)=E712,"X",""),"")</f>
        <v>X</v>
      </c>
      <c r="G712" t="str">
        <f>IF(J712&lt;&gt;"", INDEX($C$5:$C$1433, MATCH(J712, $E$5:$E$1433, 0)),"")</f>
        <v>12A7</v>
      </c>
      <c r="H712">
        <f>IF(J712&lt;&gt;"", INDEX($D$5:$D$1433, MATCH(J712, $E$5:$E$1433, 0)),"")</f>
        <v>0</v>
      </c>
      <c r="I712" t="str">
        <f>IFERROR(IF(J712&lt;&gt;"", INDEX($B$5:$B$1433, MATCH(J712, $E$5:$E$1433, 0)),""),"SAI")</f>
        <v>BÙI KHẢ VÂN</v>
      </c>
      <c r="J712">
        <v>32000309</v>
      </c>
      <c r="K712" t="str">
        <v xml:space="preserve"> 6:51:32 AM</v>
      </c>
      <c r="L712" t="str">
        <f>IFERROR(IF($N$5="Sáng",IF(MID(K712,2,7)-MID($L$2,2,7)&gt;0,"Trễ",""),IF(MID(K712,2,7)-MID($Q$2,2,7)&gt;0,"Trễ","")),"")</f>
        <v/>
      </c>
      <c r="M712">
        <f>IFERROR(IF($N$5="Sáng",MID(K712,2,7)-MID($L$2,2,7),MID(K712,2,7)-MID($Q$2,2,7)),"")</f>
        <v>-0.005878962962962919</v>
      </c>
      <c r="Q712" t="str">
        <f>IF(B712&lt;&gt;"",IF(AND(P712="",F712=""),"Không phép ",""),"")</f>
        <v/>
      </c>
      <c r="R712" t="str">
        <f>UPPER(B712)</f>
        <v>NGUYỄN NGỌC Ý</v>
      </c>
      <c r="S712" t="str">
        <v>2025-2028</v>
      </c>
      <c r="T712" t="str">
        <f>IFERROR(IF(J712&lt;&gt;"", INDEX($S$5:$S$1433, MATCH(J712, $E$5:$E$1433, 0)),""),"")</f>
        <v>2024-2027</v>
      </c>
      <c r="U712">
        <v>40494</v>
      </c>
      <c r="V712">
        <f>IFERROR(IF(J712&lt;&gt;"", INDEX($U$5:$U$1433, MATCH(J712, $E$5:$E$1433, 0)),""),"")</f>
        <v>39848</v>
      </c>
      <c r="Y712">
        <f>Y711+10</f>
        <v>320006790</v>
      </c>
      <c r="Z712">
        <f>VALUE(LEFT(Y712,8))</f>
        <v>32000679</v>
      </c>
      <c r="AA712" t="str">
        <v>Ý</v>
      </c>
    </row>
    <row r="713">
      <c r="A713">
        <f>IF(B713&lt;&gt;"",A712+1,"")</f>
        <v>709</v>
      </c>
      <c r="B713" t="str">
        <v>MAI TRÚC ANH</v>
      </c>
      <c r="C713" t="str">
        <v>11A5</v>
      </c>
      <c r="E713">
        <v>32000693</v>
      </c>
      <c r="F713" t="str">
        <f>IFERROR(IF(VLOOKUP(E713,J:J,1,0)=E713,"X",""),"")</f>
        <v/>
      </c>
      <c r="G713" t="str">
        <f>IF(J713&lt;&gt;"", INDEX($C$5:$C$1433, MATCH(J713, $E$5:$E$1433, 0)),"")</f>
        <v>12A6</v>
      </c>
      <c r="H713">
        <f>IF(J713&lt;&gt;"", INDEX($D$5:$D$1433, MATCH(J713, $E$5:$E$1433, 0)),"")</f>
        <v>0</v>
      </c>
      <c r="I713" t="str">
        <f>IFERROR(IF(J713&lt;&gt;"", INDEX($B$5:$B$1433, MATCH(J713, $E$5:$E$1433, 0)),""),"SAI")</f>
        <v>LÊ HUỲNH NHƯ</v>
      </c>
      <c r="J713">
        <v>32000244</v>
      </c>
      <c r="K713" t="str">
        <v xml:space="preserve"> 6:51:33 AM</v>
      </c>
      <c r="L713" t="str">
        <f>IFERROR(IF($N$5="Sáng",IF(MID(K713,2,7)-MID($L$2,2,7)&gt;0,"Trễ",""),IF(MID(K713,2,7)-MID($Q$2,2,7)&gt;0,"Trễ","")),"")</f>
        <v/>
      </c>
      <c r="M713">
        <f>IFERROR(IF($N$5="Sáng",MID(K713,2,7)-MID($L$2,2,7),MID(K713,2,7)-MID($Q$2,2,7)),"")</f>
        <v>-0.00586738888888888</v>
      </c>
      <c r="Q713" t="str">
        <f>IF(B713&lt;&gt;"",IF(AND(P713="",F713=""),"Không phép ",""),"")</f>
        <v xml:space="preserve">Không phép </v>
      </c>
      <c r="R713" t="str">
        <f>UPPER(B713)</f>
        <v>MAI TRÚC ANH</v>
      </c>
      <c r="S713" t="str">
        <v>2025-2028</v>
      </c>
      <c r="T713" t="str">
        <f>IFERROR(IF(J713&lt;&gt;"", INDEX($S$5:$S$1433, MATCH(J713, $E$5:$E$1433, 0)),""),"")</f>
        <v>2024-2027</v>
      </c>
      <c r="U713">
        <v>40216</v>
      </c>
      <c r="V713">
        <f>IFERROR(IF(J713&lt;&gt;"", INDEX($U$5:$U$1433, MATCH(J713, $E$5:$E$1433, 0)),""),"")</f>
        <v>40157</v>
      </c>
      <c r="Y713">
        <f>Y712+10</f>
        <v>320006800</v>
      </c>
      <c r="Z713">
        <f>VALUE(LEFT(Y713,8))</f>
        <v>32000680</v>
      </c>
      <c r="AA713" t="str">
        <v>ANH</v>
      </c>
    </row>
    <row r="714">
      <c r="A714">
        <f>IF(B714&lt;&gt;"",A713+1,"")</f>
        <v>710</v>
      </c>
      <c r="B714" t="str">
        <v>NGUYỄN TUẤN ANH</v>
      </c>
      <c r="C714" t="str">
        <v>11A5</v>
      </c>
      <c r="E714">
        <v>32000694</v>
      </c>
      <c r="F714" t="str">
        <f>IFERROR(IF(VLOOKUP(E714,J:J,1,0)=E714,"X",""),"")</f>
        <v>X</v>
      </c>
      <c r="G714" t="str">
        <f>IF(J714&lt;&gt;"", INDEX($C$5:$C$1433, MATCH(J714, $E$5:$E$1433, 0)),"")</f>
        <v>12A9</v>
      </c>
      <c r="H714">
        <f>IF(J714&lt;&gt;"", INDEX($D$5:$D$1433, MATCH(J714, $E$5:$E$1433, 0)),"")</f>
        <v>0</v>
      </c>
      <c r="I714" t="str">
        <f>IFERROR(IF(J714&lt;&gt;"", INDEX($B$5:$B$1433, MATCH(J714, $E$5:$E$1433, 0)),""),"SAI")</f>
        <v>TRẦN GIA HUY</v>
      </c>
      <c r="J714">
        <v>32000366</v>
      </c>
      <c r="K714" t="str">
        <v xml:space="preserve"> 6:51:35 AM</v>
      </c>
      <c r="L714" t="str">
        <f>IFERROR(IF($N$5="Sáng",IF(MID(K714,2,7)-MID($L$2,2,7)&gt;0,"Trễ",""),IF(MID(K714,2,7)-MID($Q$2,2,7)&gt;0,"Trễ","")),"")</f>
        <v/>
      </c>
      <c r="M714">
        <f>IFERROR(IF($N$5="Sáng",MID(K714,2,7)-MID($L$2,2,7),MID(K714,2,7)-MID($Q$2,2,7)),"")</f>
        <v>-0.0058442407407406916</v>
      </c>
      <c r="Q714" t="str">
        <f>IF(B714&lt;&gt;"",IF(AND(P714="",F714=""),"Không phép ",""),"")</f>
        <v/>
      </c>
      <c r="R714" t="str">
        <f>UPPER(B714)</f>
        <v>NGUYỄN TUẤN ANH</v>
      </c>
      <c r="S714" t="str">
        <v>2025-2028</v>
      </c>
      <c r="T714" t="str">
        <f>IFERROR(IF(J714&lt;&gt;"", INDEX($S$5:$S$1433, MATCH(J714, $E$5:$E$1433, 0)),""),"")</f>
        <v>2024-2027</v>
      </c>
      <c r="U714" t="str">
        <v>17/7/2010</v>
      </c>
      <c r="V714">
        <f>IFERROR(IF(J714&lt;&gt;"", INDEX($U$5:$U$1433, MATCH(J714, $E$5:$E$1433, 0)),""),"")</f>
        <v>39822</v>
      </c>
      <c r="Y714">
        <f>Y713+10</f>
        <v>320006810</v>
      </c>
      <c r="Z714">
        <f>VALUE(LEFT(Y714,8))</f>
        <v>32000681</v>
      </c>
      <c r="AA714" t="str">
        <v>ANH</v>
      </c>
    </row>
    <row r="715">
      <c r="A715">
        <f>IF(B715&lt;&gt;"",A714+1,"")</f>
        <v>711</v>
      </c>
      <c r="B715" t="str">
        <v>HUỲNH TẤN ĐẠT</v>
      </c>
      <c r="C715" t="str">
        <v>11A5</v>
      </c>
      <c r="E715">
        <v>32000696</v>
      </c>
      <c r="F715" t="str">
        <f>IFERROR(IF(VLOOKUP(E715,J:J,1,0)=E715,"X",""),"")</f>
        <v>X</v>
      </c>
      <c r="G715" t="str">
        <f>IF(J715&lt;&gt;"", INDEX($C$5:$C$1433, MATCH(J715, $E$5:$E$1433, 0)),"")</f>
        <v>12A8</v>
      </c>
      <c r="H715">
        <f>IF(J715&lt;&gt;"", INDEX($D$5:$D$1433, MATCH(J715, $E$5:$E$1433, 0)),"")</f>
        <v>0</v>
      </c>
      <c r="I715" t="str">
        <f>IFERROR(IF(J715&lt;&gt;"", INDEX($B$5:$B$1433, MATCH(J715, $E$5:$E$1433, 0)),""),"SAI")</f>
        <v>NGUYỄN THỊ NGỌC</v>
      </c>
      <c r="J715">
        <v>32000328</v>
      </c>
      <c r="K715" t="str">
        <v xml:space="preserve"> 6:51:36 AM</v>
      </c>
      <c r="L715" t="str">
        <f>IFERROR(IF($N$5="Sáng",IF(MID(K715,2,7)-MID($L$2,2,7)&gt;0,"Trễ",""),IF(MID(K715,2,7)-MID($Q$2,2,7)&gt;0,"Trễ","")),"")</f>
        <v/>
      </c>
      <c r="M715">
        <f>IFERROR(IF($N$5="Sáng",MID(K715,2,7)-MID($L$2,2,7),MID(K715,2,7)-MID($Q$2,2,7)),"")</f>
        <v>-0.005832666666666653</v>
      </c>
      <c r="Q715" t="str">
        <f>IF(B715&lt;&gt;"",IF(AND(P715="",F715=""),"Không phép ",""),"")</f>
        <v/>
      </c>
      <c r="R715" t="str">
        <f>UPPER(B715)</f>
        <v>HUỲNH TẤN ĐẠT</v>
      </c>
      <c r="S715" t="str">
        <v>2025-2028</v>
      </c>
      <c r="T715" t="str">
        <f>IFERROR(IF(J715&lt;&gt;"", INDEX($S$5:$S$1433, MATCH(J715, $E$5:$E$1433, 0)),""),"")</f>
        <v>2024-2027</v>
      </c>
      <c r="U715">
        <v>40422</v>
      </c>
      <c r="V715" t="str">
        <f>IFERROR(IF(J715&lt;&gt;"", INDEX($U$5:$U$1433, MATCH(J715, $E$5:$E$1433, 0)),""),"")</f>
        <v>21/11/2009</v>
      </c>
      <c r="Y715">
        <f>Y714+10</f>
        <v>320006820</v>
      </c>
      <c r="Z715">
        <f>VALUE(LEFT(Y715,8))</f>
        <v>32000682</v>
      </c>
      <c r="AA715" t="str">
        <v>ĐẠT</v>
      </c>
    </row>
    <row r="716">
      <c r="A716">
        <f>IF(B716&lt;&gt;"",A715+1,"")</f>
        <v>712</v>
      </c>
      <c r="B716" t="str">
        <v>THỊ NGỌC DIỄM</v>
      </c>
      <c r="C716" t="str">
        <v>11A5</v>
      </c>
      <c r="E716">
        <v>32000697</v>
      </c>
      <c r="F716" t="str">
        <f>IFERROR(IF(VLOOKUP(E716,J:J,1,0)=E716,"X",""),"")</f>
        <v>X</v>
      </c>
      <c r="G716" t="str">
        <f>IF(J716&lt;&gt;"", INDEX($C$5:$C$1433, MATCH(J716, $E$5:$E$1433, 0)),"")</f>
        <v>12A8</v>
      </c>
      <c r="H716">
        <f>IF(J716&lt;&gt;"", INDEX($D$5:$D$1433, MATCH(J716, $E$5:$E$1433, 0)),"")</f>
        <v>0</v>
      </c>
      <c r="I716" t="str">
        <f>IFERROR(IF(J716&lt;&gt;"", INDEX($B$5:$B$1433, MATCH(J716, $E$5:$E$1433, 0)),""),"SAI")</f>
        <v>NGUYỄN THỊ NGỌC</v>
      </c>
      <c r="J716">
        <v>32000328</v>
      </c>
      <c r="K716" t="str">
        <v xml:space="preserve"> 6:51:37 AM</v>
      </c>
      <c r="L716" t="str">
        <f>IFERROR(IF($N$5="Sáng",IF(MID(K716,2,7)-MID($L$2,2,7)&gt;0,"Trễ",""),IF(MID(K716,2,7)-MID($Q$2,2,7)&gt;0,"Trễ","")),"")</f>
        <v/>
      </c>
      <c r="M716">
        <f>IFERROR(IF($N$5="Sáng",MID(K716,2,7)-MID($L$2,2,7),MID(K716,2,7)-MID($Q$2,2,7)),"")</f>
        <v>-0.005821092592592558</v>
      </c>
      <c r="Q716" t="str">
        <f>IF(B716&lt;&gt;"",IF(AND(P716="",F716=""),"Không phép ",""),"")</f>
        <v/>
      </c>
      <c r="R716" t="str">
        <f>UPPER(B716)</f>
        <v>THỊ NGỌC DIỄM</v>
      </c>
      <c r="S716" t="str">
        <v>2025-2028</v>
      </c>
      <c r="T716" t="str">
        <f>IFERROR(IF(J716&lt;&gt;"", INDEX($S$5:$S$1433, MATCH(J716, $E$5:$E$1433, 0)),""),"")</f>
        <v>2024-2027</v>
      </c>
      <c r="U716" t="str">
        <v>21/9/2010</v>
      </c>
      <c r="V716" t="str">
        <f>IFERROR(IF(J716&lt;&gt;"", INDEX($U$5:$U$1433, MATCH(J716, $E$5:$E$1433, 0)),""),"")</f>
        <v>21/11/2009</v>
      </c>
      <c r="Y716">
        <f>Y715+10</f>
        <v>320006830</v>
      </c>
      <c r="Z716">
        <f>VALUE(LEFT(Y716,8))</f>
        <v>32000683</v>
      </c>
      <c r="AA716" t="str">
        <v>DIỄM</v>
      </c>
    </row>
    <row r="717">
      <c r="A717">
        <f>IF(B717&lt;&gt;"",A716+1,"")</f>
        <v>713</v>
      </c>
      <c r="B717" t="str">
        <v>NGUYỄN THANH DƯ</v>
      </c>
      <c r="C717" t="str">
        <v>11A5</v>
      </c>
      <c r="E717">
        <v>32000698</v>
      </c>
      <c r="F717" t="str">
        <f>IFERROR(IF(VLOOKUP(E717,J:J,1,0)=E717,"X",""),"")</f>
        <v>X</v>
      </c>
      <c r="G717" t="str">
        <f>IF(J717&lt;&gt;"", INDEX($C$5:$C$1433, MATCH(J717, $E$5:$E$1433, 0)),"")</f>
        <v>11A4</v>
      </c>
      <c r="H717">
        <f>IF(J717&lt;&gt;"", INDEX($D$5:$D$1433, MATCH(J717, $E$5:$E$1433, 0)),"")</f>
        <v>0</v>
      </c>
      <c r="I717" t="str">
        <f>IFERROR(IF(J717&lt;&gt;"", INDEX($B$5:$B$1433, MATCH(J717, $E$5:$E$1433, 0)),""),"SAI")</f>
        <v>TRẦN MỸ NGỌC</v>
      </c>
      <c r="J717">
        <v>32000677</v>
      </c>
      <c r="K717" t="str">
        <v xml:space="preserve"> 6:51:38 AM</v>
      </c>
      <c r="L717" t="str">
        <f>IFERROR(IF($N$5="Sáng",IF(MID(K717,2,7)-MID($L$2,2,7)&gt;0,"Trễ",""),IF(MID(K717,2,7)-MID($Q$2,2,7)&gt;0,"Trễ","")),"")</f>
        <v/>
      </c>
      <c r="M717">
        <f>IFERROR(IF($N$5="Sáng",MID(K717,2,7)-MID($L$2,2,7),MID(K717,2,7)-MID($Q$2,2,7)),"")</f>
        <v>-0.005809518518518519</v>
      </c>
      <c r="Q717" t="str">
        <f>IF(B717&lt;&gt;"",IF(AND(P717="",F717=""),"Không phép ",""),"")</f>
        <v/>
      </c>
      <c r="R717" t="str">
        <f>UPPER(B717)</f>
        <v>NGUYỄN THANH DƯ</v>
      </c>
      <c r="S717" t="str">
        <v>2025-2028</v>
      </c>
      <c r="T717" t="str">
        <f>IFERROR(IF(J717&lt;&gt;"", INDEX($S$5:$S$1433, MATCH(J717, $E$5:$E$1433, 0)),""),"")</f>
        <v>2025-2028</v>
      </c>
      <c r="U717" t="str">
        <v>28/12/2009</v>
      </c>
      <c r="V717" t="str">
        <f>IFERROR(IF(J717&lt;&gt;"", INDEX($U$5:$U$1433, MATCH(J717, $E$5:$E$1433, 0)),""),"")</f>
        <v>27/07/2010</v>
      </c>
      <c r="Y717">
        <f>Y716+10</f>
        <v>320006840</v>
      </c>
      <c r="Z717">
        <f>VALUE(LEFT(Y717,8))</f>
        <v>32000684</v>
      </c>
      <c r="AA717" t="str">
        <v>DƯ</v>
      </c>
    </row>
    <row r="718">
      <c r="A718">
        <f>IF(B718&lt;&gt;"",A717+1,"")</f>
        <v>714</v>
      </c>
      <c r="B718" t="str">
        <v>NGUYỄN LÊ THÁI DUY</v>
      </c>
      <c r="C718" t="str">
        <v>11A5</v>
      </c>
      <c r="E718">
        <v>32000699</v>
      </c>
      <c r="F718" t="str">
        <f>IFERROR(IF(VLOOKUP(E718,J:J,1,0)=E718,"X",""),"")</f>
        <v>X</v>
      </c>
      <c r="G718" t="str">
        <f>IF(J718&lt;&gt;"", INDEX($C$5:$C$1433, MATCH(J718, $E$5:$E$1433, 0)),"")</f>
        <v>12A7</v>
      </c>
      <c r="H718">
        <f>IF(J718&lt;&gt;"", INDEX($D$5:$D$1433, MATCH(J718, $E$5:$E$1433, 0)),"")</f>
        <v>0</v>
      </c>
      <c r="I718" t="str">
        <f>IFERROR(IF(J718&lt;&gt;"", INDEX($B$5:$B$1433, MATCH(J718, $E$5:$E$1433, 0)),""),"SAI")</f>
        <v>NGUYỄN NHÂN PHÚ QUÝ</v>
      </c>
      <c r="J718">
        <v>32000290</v>
      </c>
      <c r="K718" t="str">
        <v xml:space="preserve"> 6:51:40 AM</v>
      </c>
      <c r="L718" t="str">
        <f>IFERROR(IF($N$5="Sáng",IF(MID(K718,2,7)-MID($L$2,2,7)&gt;0,"Trễ",""),IF(MID(K718,2,7)-MID($Q$2,2,7)&gt;0,"Trễ","")),"")</f>
        <v/>
      </c>
      <c r="M718">
        <f>IFERROR(IF($N$5="Sáng",MID(K718,2,7)-MID($L$2,2,7),MID(K718,2,7)-MID($Q$2,2,7)),"")</f>
        <v>-0.005786370370370386</v>
      </c>
      <c r="Q718" t="str">
        <f>IF(B718&lt;&gt;"",IF(AND(P718="",F718=""),"Không phép ",""),"")</f>
        <v/>
      </c>
      <c r="R718" t="str">
        <f>UPPER(B718)</f>
        <v>NGUYỄN LÊ THÁI DUY</v>
      </c>
      <c r="S718" t="str">
        <v>2025-2028</v>
      </c>
      <c r="T718" t="str">
        <f>IFERROR(IF(J718&lt;&gt;"", INDEX($S$5:$S$1433, MATCH(J718, $E$5:$E$1433, 0)),""),"")</f>
        <v>2024-2027</v>
      </c>
      <c r="U718" t="str">
        <v>25/8/2010</v>
      </c>
      <c r="V718" t="str">
        <f>IFERROR(IF(J718&lt;&gt;"", INDEX($U$5:$U$1433, MATCH(J718, $E$5:$E$1433, 0)),""),"")</f>
        <v>24/10/2009</v>
      </c>
      <c r="Y718">
        <f>Y717+10</f>
        <v>320006850</v>
      </c>
      <c r="Z718">
        <f>VALUE(LEFT(Y718,8))</f>
        <v>32000685</v>
      </c>
      <c r="AA718" t="str">
        <v>DUY</v>
      </c>
    </row>
    <row r="719">
      <c r="A719">
        <f>IF(B719&lt;&gt;"",A718+1,"")</f>
        <v>715</v>
      </c>
      <c r="B719" t="str">
        <v>NGUYỄN HUỲNH NGỌC HÂN</v>
      </c>
      <c r="C719" t="str">
        <v>11A5</v>
      </c>
      <c r="E719">
        <v>32000700</v>
      </c>
      <c r="F719" t="str">
        <f>IFERROR(IF(VLOOKUP(E719,J:J,1,0)=E719,"X",""),"")</f>
        <v>X</v>
      </c>
      <c r="G719" t="str">
        <f>IF(J719&lt;&gt;"", INDEX($C$5:$C$1433, MATCH(J719, $E$5:$E$1433, 0)),"")</f>
        <v>12A7</v>
      </c>
      <c r="H719">
        <f>IF(J719&lt;&gt;"", INDEX($D$5:$D$1433, MATCH(J719, $E$5:$E$1433, 0)),"")</f>
        <v>0</v>
      </c>
      <c r="I719" t="str">
        <f>IFERROR(IF(J719&lt;&gt;"", INDEX($B$5:$B$1433, MATCH(J719, $E$5:$E$1433, 0)),""),"SAI")</f>
        <v>PHẠM LÊ THẢO TRINH</v>
      </c>
      <c r="J719">
        <v>31000482</v>
      </c>
      <c r="K719" t="str">
        <v xml:space="preserve"> 6:51:41 AM</v>
      </c>
      <c r="L719" t="str">
        <f>IFERROR(IF($N$5="Sáng",IF(MID(K719,2,7)-MID($L$2,2,7)&gt;0,"Trễ",""),IF(MID(K719,2,7)-MID($Q$2,2,7)&gt;0,"Trễ","")),"")</f>
        <v/>
      </c>
      <c r="M719">
        <f>IFERROR(IF($N$5="Sáng",MID(K719,2,7)-MID($L$2,2,7),MID(K719,2,7)-MID($Q$2,2,7)),"")</f>
        <v>-0.005774796296296292</v>
      </c>
      <c r="Q719" t="str">
        <f>IF(B719&lt;&gt;"",IF(AND(P719="",F719=""),"Không phép ",""),"")</f>
        <v/>
      </c>
      <c r="R719" t="str">
        <f>UPPER(B719)</f>
        <v>NGUYỄN HUỲNH NGỌC HÂN</v>
      </c>
      <c r="S719" t="str">
        <v>2025-2028</v>
      </c>
      <c r="T719" t="str">
        <f>IFERROR(IF(J719&lt;&gt;"", INDEX($S$5:$S$1433, MATCH(J719, $E$5:$E$1433, 0)),""),"")</f>
        <v>2023-2026</v>
      </c>
      <c r="U719" t="str">
        <v>29/8/2010</v>
      </c>
      <c r="V719" t="str">
        <f>IFERROR(IF(J719&lt;&gt;"", INDEX($U$5:$U$1433, MATCH(J719, $E$5:$E$1433, 0)),""),"")</f>
        <v>19/03/2009</v>
      </c>
      <c r="Y719">
        <f>Y718+10</f>
        <v>320006860</v>
      </c>
      <c r="Z719">
        <f>VALUE(LEFT(Y719,8))</f>
        <v>32000686</v>
      </c>
      <c r="AA719" t="str">
        <v>HÂN</v>
      </c>
    </row>
    <row r="720">
      <c r="A720">
        <f>IF(B720&lt;&gt;"",A719+1,"")</f>
        <v>716</v>
      </c>
      <c r="B720" t="str">
        <v>VƯƠNG VĨ HÀO</v>
      </c>
      <c r="C720" t="str">
        <v>11A5</v>
      </c>
      <c r="E720">
        <v>32000701</v>
      </c>
      <c r="F720" t="str">
        <f>IFERROR(IF(VLOOKUP(E720,J:J,1,0)=E720,"X",""),"")</f>
        <v/>
      </c>
      <c r="G720" t="str">
        <f>IF(J720&lt;&gt;"", INDEX($C$5:$C$1433, MATCH(J720, $E$5:$E$1433, 0)),"")</f>
        <v>12A7</v>
      </c>
      <c r="H720">
        <f>IF(J720&lt;&gt;"", INDEX($D$5:$D$1433, MATCH(J720, $E$5:$E$1433, 0)),"")</f>
        <v>0</v>
      </c>
      <c r="I720" t="str">
        <f>IFERROR(IF(J720&lt;&gt;"", INDEX($B$5:$B$1433, MATCH(J720, $E$5:$E$1433, 0)),""),"SAI")</f>
        <v>PHẠM LÊ THẢO TRINH</v>
      </c>
      <c r="J720">
        <v>31000482</v>
      </c>
      <c r="K720" t="str">
        <v xml:space="preserve"> 6:51:42 AM</v>
      </c>
      <c r="L720" t="str">
        <f>IFERROR(IF($N$5="Sáng",IF(MID(K720,2,7)-MID($L$2,2,7)&gt;0,"Trễ",""),IF(MID(K720,2,7)-MID($Q$2,2,7)&gt;0,"Trễ","")),"")</f>
        <v/>
      </c>
      <c r="M720">
        <f>IFERROR(IF($N$5="Sáng",MID(K720,2,7)-MID($L$2,2,7),MID(K720,2,7)-MID($Q$2,2,7)),"")</f>
        <v>-0.005763222222222197</v>
      </c>
      <c r="Q720" t="str">
        <f>IF(B720&lt;&gt;"",IF(AND(P720="",F720=""),"Không phép ",""),"")</f>
        <v xml:space="preserve">Không phép </v>
      </c>
      <c r="R720" t="str">
        <f>UPPER(B720)</f>
        <v>VƯƠNG VĨ HÀO</v>
      </c>
      <c r="S720" t="str">
        <v>2025-2028</v>
      </c>
      <c r="T720" t="str">
        <f>IFERROR(IF(J720&lt;&gt;"", INDEX($S$5:$S$1433, MATCH(J720, $E$5:$E$1433, 0)),""),"")</f>
        <v>2023-2026</v>
      </c>
      <c r="U720">
        <v>40402</v>
      </c>
      <c r="V720" t="str">
        <f>IFERROR(IF(J720&lt;&gt;"", INDEX($U$5:$U$1433, MATCH(J720, $E$5:$E$1433, 0)),""),"")</f>
        <v>19/03/2009</v>
      </c>
      <c r="Y720">
        <f>Y719+10</f>
        <v>320006870</v>
      </c>
      <c r="Z720">
        <f>VALUE(LEFT(Y720,8))</f>
        <v>32000687</v>
      </c>
      <c r="AA720" t="str">
        <v>HÀO</v>
      </c>
    </row>
    <row r="721">
      <c r="A721">
        <f>IF(B721&lt;&gt;"",A720+1,"")</f>
        <v>717</v>
      </c>
      <c r="B721" t="str">
        <v>ĐỖ HOÀNG ANH HUẤN</v>
      </c>
      <c r="C721" t="str">
        <v>11A5</v>
      </c>
      <c r="E721">
        <v>32000702</v>
      </c>
      <c r="F721" t="str">
        <f>IFERROR(IF(VLOOKUP(E721,J:J,1,0)=E721,"X",""),"")</f>
        <v>X</v>
      </c>
      <c r="G721" t="str">
        <f>IF(J721&lt;&gt;"", INDEX($C$5:$C$1433, MATCH(J721, $E$5:$E$1433, 0)),"")</f>
        <v>12A3</v>
      </c>
      <c r="H721">
        <f>IF(J721&lt;&gt;"", INDEX($D$5:$D$1433, MATCH(J721, $E$5:$E$1433, 0)),"")</f>
        <v>0</v>
      </c>
      <c r="I721" t="str">
        <f>IFERROR(IF(J721&lt;&gt;"", INDEX($B$5:$B$1433, MATCH(J721, $E$5:$E$1433, 0)),""),"SAI")</f>
        <v>TRẦN QUỐC GIA KHƯƠNG</v>
      </c>
      <c r="J721">
        <v>32000108</v>
      </c>
      <c r="K721" t="str">
        <v xml:space="preserve"> 6:51:42 AM</v>
      </c>
      <c r="L721" t="str">
        <f>IFERROR(IF($N$5="Sáng",IF(MID(K721,2,7)-MID($L$2,2,7)&gt;0,"Trễ",""),IF(MID(K721,2,7)-MID($Q$2,2,7)&gt;0,"Trễ","")),"")</f>
        <v/>
      </c>
      <c r="M721">
        <f>IFERROR(IF($N$5="Sáng",MID(K721,2,7)-MID($L$2,2,7),MID(K721,2,7)-MID($Q$2,2,7)),"")</f>
        <v>-0.005763222222222197</v>
      </c>
      <c r="Q721" t="str">
        <f>IF(B721&lt;&gt;"",IF(AND(P721="",F721=""),"Không phép ",""),"")</f>
        <v/>
      </c>
      <c r="R721" t="str">
        <f>UPPER(B721)</f>
        <v>ĐỖ HOÀNG ANH HUẤN</v>
      </c>
      <c r="S721" t="str">
        <v>2025-2028</v>
      </c>
      <c r="T721" t="str">
        <f>IFERROR(IF(J721&lt;&gt;"", INDEX($S$5:$S$1433, MATCH(J721, $E$5:$E$1433, 0)),""),"")</f>
        <v>2024-2027</v>
      </c>
      <c r="U721">
        <v>40456</v>
      </c>
      <c r="V721">
        <f>IFERROR(IF(J721&lt;&gt;"", INDEX($U$5:$U$1433, MATCH(J721, $E$5:$E$1433, 0)),""),"")</f>
        <v>39941</v>
      </c>
      <c r="Y721">
        <f>Y720+10</f>
        <v>320006880</v>
      </c>
      <c r="Z721">
        <f>VALUE(LEFT(Y721,8))</f>
        <v>32000688</v>
      </c>
      <c r="AA721" t="str">
        <v>HUẤN</v>
      </c>
    </row>
    <row r="722">
      <c r="A722">
        <f>IF(B722&lt;&gt;"",A721+1,"")</f>
        <v>718</v>
      </c>
      <c r="B722" t="str">
        <v>HỒ KIM HƯỞNG</v>
      </c>
      <c r="C722" t="str">
        <v>11A5</v>
      </c>
      <c r="E722">
        <v>32000703</v>
      </c>
      <c r="F722" t="str">
        <f>IFERROR(IF(VLOOKUP(E722,J:J,1,0)=E722,"X",""),"")</f>
        <v/>
      </c>
      <c r="G722" t="str">
        <f>IF(J722&lt;&gt;"", INDEX($C$5:$C$1433, MATCH(J722, $E$5:$E$1433, 0)),"")</f>
        <v>11A5</v>
      </c>
      <c r="H722">
        <f>IF(J722&lt;&gt;"", INDEX($D$5:$D$1433, MATCH(J722, $E$5:$E$1433, 0)),"")</f>
        <v>0</v>
      </c>
      <c r="I722" t="str">
        <f>IFERROR(IF(J722&lt;&gt;"", INDEX($B$5:$B$1433, MATCH(J722, $E$5:$E$1433, 0)),""),"SAI")</f>
        <v>ĐỖ HOÀNG ANH HUẤN</v>
      </c>
      <c r="J722">
        <v>32000702</v>
      </c>
      <c r="K722" t="str">
        <v xml:space="preserve"> 6:51:44 AM</v>
      </c>
      <c r="L722" t="str">
        <f>IFERROR(IF($N$5="Sáng",IF(MID(K722,2,7)-MID($L$2,2,7)&gt;0,"Trễ",""),IF(MID(K722,2,7)-MID($Q$2,2,7)&gt;0,"Trễ","")),"")</f>
        <v/>
      </c>
      <c r="M722">
        <f>IFERROR(IF($N$5="Sáng",MID(K722,2,7)-MID($L$2,2,7),MID(K722,2,7)-MID($Q$2,2,7)),"")</f>
        <v>-0.005740074074074064</v>
      </c>
      <c r="Q722" t="str">
        <f>IF(B722&lt;&gt;"",IF(AND(P722="",F722=""),"Không phép ",""),"")</f>
        <v xml:space="preserve">Không phép </v>
      </c>
      <c r="R722" t="str">
        <f>UPPER(B722)</f>
        <v>HỒ KIM HƯỞNG</v>
      </c>
      <c r="S722" t="str">
        <v>2025-2028</v>
      </c>
      <c r="T722" t="str">
        <f>IFERROR(IF(J722&lt;&gt;"", INDEX($S$5:$S$1433, MATCH(J722, $E$5:$E$1433, 0)),""),"")</f>
        <v>2025-2028</v>
      </c>
      <c r="U722" t="str">
        <v>18/7/2010</v>
      </c>
      <c r="V722">
        <f>IFERROR(IF(J722&lt;&gt;"", INDEX($U$5:$U$1433, MATCH(J722, $E$5:$E$1433, 0)),""),"")</f>
        <v>40456</v>
      </c>
      <c r="Y722">
        <f>Y721+10</f>
        <v>320006890</v>
      </c>
      <c r="Z722">
        <f>VALUE(LEFT(Y722,8))</f>
        <v>32000689</v>
      </c>
      <c r="AA722" t="str">
        <v>HƯỞNG</v>
      </c>
    </row>
    <row r="723">
      <c r="A723">
        <f>IF(B723&lt;&gt;"",A722+1,"")</f>
        <v>719</v>
      </c>
      <c r="B723" t="str">
        <v>HÀ THỊ HUYỀN</v>
      </c>
      <c r="C723" t="str">
        <v>11A5</v>
      </c>
      <c r="E723">
        <v>32000704</v>
      </c>
      <c r="F723" t="str">
        <f>IFERROR(IF(VLOOKUP(E723,J:J,1,0)=E723,"X",""),"")</f>
        <v>X</v>
      </c>
      <c r="G723" t="str">
        <f>IF(J723&lt;&gt;"", INDEX($C$5:$C$1433, MATCH(J723, $E$5:$E$1433, 0)),"")</f>
        <v>11A1</v>
      </c>
      <c r="H723">
        <f>IF(J723&lt;&gt;"", INDEX($D$5:$D$1433, MATCH(J723, $E$5:$E$1433, 0)),"")</f>
        <v>0</v>
      </c>
      <c r="I723" t="str">
        <f>IFERROR(IF(J723&lt;&gt;"", INDEX($B$5:$B$1433, MATCH(J723, $E$5:$E$1433, 0)),""),"SAI")</f>
        <v>PHAN BẢO CHĂM</v>
      </c>
      <c r="J723">
        <v>32000481</v>
      </c>
      <c r="K723" t="str">
        <v xml:space="preserve"> 6:51:47 AM</v>
      </c>
      <c r="L723" t="str">
        <f>IFERROR(IF($N$5="Sáng",IF(MID(K723,2,7)-MID($L$2,2,7)&gt;0,"Trễ",""),IF(MID(K723,2,7)-MID($Q$2,2,7)&gt;0,"Trễ","")),"")</f>
        <v/>
      </c>
      <c r="M723">
        <f>IFERROR(IF($N$5="Sáng",MID(K723,2,7)-MID($L$2,2,7),MID(K723,2,7)-MID($Q$2,2,7)),"")</f>
        <v>-0.0057053518518518365</v>
      </c>
      <c r="Q723" t="str">
        <f>IF(B723&lt;&gt;"",IF(AND(P723="",F723=""),"Không phép ",""),"")</f>
        <v/>
      </c>
      <c r="R723" t="str">
        <f>UPPER(B723)</f>
        <v>HÀ THỊ HUYỀN</v>
      </c>
      <c r="S723" t="str">
        <v>2025-2028</v>
      </c>
      <c r="T723" t="str">
        <f>IFERROR(IF(J723&lt;&gt;"", INDEX($S$5:$S$1433, MATCH(J723, $E$5:$E$1433, 0)),""),"")</f>
        <v>2025-2028</v>
      </c>
      <c r="U723" t="str">
        <v>18/8/2010</v>
      </c>
      <c r="V723" t="str">
        <f>IFERROR(IF(J723&lt;&gt;"", INDEX($U$5:$U$1433, MATCH(J723, $E$5:$E$1433, 0)),""),"")</f>
        <v>23/01/2010</v>
      </c>
      <c r="Y723">
        <f>Y722+10</f>
        <v>320006900</v>
      </c>
      <c r="Z723">
        <f>VALUE(LEFT(Y723,8))</f>
        <v>32000690</v>
      </c>
      <c r="AA723" t="str">
        <v>HUYỀN</v>
      </c>
    </row>
    <row r="724">
      <c r="A724">
        <f>IF(B724&lt;&gt;"",A723+1,"")</f>
        <v>720</v>
      </c>
      <c r="B724" t="str">
        <v>NGUYỄN MINH KHÁNH</v>
      </c>
      <c r="C724" t="str">
        <v>11A5</v>
      </c>
      <c r="E724">
        <v>32000705</v>
      </c>
      <c r="F724" t="str">
        <f>IFERROR(IF(VLOOKUP(E724,J:J,1,0)=E724,"X",""),"")</f>
        <v/>
      </c>
      <c r="G724" t="str">
        <f>IF(J724&lt;&gt;"", INDEX($C$5:$C$1433, MATCH(J724, $E$5:$E$1433, 0)),"")</f>
        <v>11A1</v>
      </c>
      <c r="H724">
        <f>IF(J724&lt;&gt;"", INDEX($D$5:$D$1433, MATCH(J724, $E$5:$E$1433, 0)),"")</f>
        <v>0</v>
      </c>
      <c r="I724" t="str">
        <f>IFERROR(IF(J724&lt;&gt;"", INDEX($B$5:$B$1433, MATCH(J724, $E$5:$E$1433, 0)),""),"SAI")</f>
        <v>PHAN BẢO CHĂM</v>
      </c>
      <c r="J724">
        <v>32000481</v>
      </c>
      <c r="K724" t="str">
        <v xml:space="preserve"> 6:51:48 AM</v>
      </c>
      <c r="L724" t="str">
        <f>IFERROR(IF($N$5="Sáng",IF(MID(K724,2,7)-MID($L$2,2,7)&gt;0,"Trễ",""),IF(MID(K724,2,7)-MID($Q$2,2,7)&gt;0,"Trễ","")),"")</f>
        <v/>
      </c>
      <c r="M724">
        <f>IFERROR(IF($N$5="Sáng",MID(K724,2,7)-MID($L$2,2,7),MID(K724,2,7)-MID($Q$2,2,7)),"")</f>
        <v>-0.005693777777777742</v>
      </c>
      <c r="Q724" t="str">
        <f>IF(B724&lt;&gt;"",IF(AND(P724="",F724=""),"Không phép ",""),"")</f>
        <v xml:space="preserve">Không phép </v>
      </c>
      <c r="R724" t="str">
        <f>UPPER(B724)</f>
        <v>NGUYỄN MINH KHÁNH</v>
      </c>
      <c r="S724" t="str">
        <v>2025-2028</v>
      </c>
      <c r="T724" t="str">
        <f>IFERROR(IF(J724&lt;&gt;"", INDEX($S$5:$S$1433, MATCH(J724, $E$5:$E$1433, 0)),""),"")</f>
        <v>2025-2028</v>
      </c>
      <c r="U724" t="str">
        <v>28/02/2010</v>
      </c>
      <c r="V724" t="str">
        <f>IFERROR(IF(J724&lt;&gt;"", INDEX($U$5:$U$1433, MATCH(J724, $E$5:$E$1433, 0)),""),"")</f>
        <v>23/01/2010</v>
      </c>
      <c r="Y724">
        <f>Y723+10</f>
        <v>320006910</v>
      </c>
      <c r="Z724">
        <f>VALUE(LEFT(Y724,8))</f>
        <v>32000691</v>
      </c>
      <c r="AA724" t="str">
        <v>KHÁNH</v>
      </c>
    </row>
    <row r="725">
      <c r="A725">
        <f>IF(B725&lt;&gt;"",A724+1,"")</f>
        <v>721</v>
      </c>
      <c r="B725" t="str">
        <v>LÊ NGUYỄN ANH KHÔI</v>
      </c>
      <c r="C725" t="str">
        <v>11A5</v>
      </c>
      <c r="E725">
        <v>32000706</v>
      </c>
      <c r="F725" t="str">
        <f>IFERROR(IF(VLOOKUP(E725,J:J,1,0)=E725,"X",""),"")</f>
        <v>X</v>
      </c>
      <c r="G725" t="str">
        <f>IF(J725&lt;&gt;"", INDEX($C$5:$C$1433, MATCH(J725, $E$5:$E$1433, 0)),"")</f>
        <v>12A11</v>
      </c>
      <c r="H725">
        <f>IF(J725&lt;&gt;"", INDEX($D$5:$D$1433, MATCH(J725, $E$5:$E$1433, 0)),"")</f>
        <v>0</v>
      </c>
      <c r="I725" t="str">
        <f>IFERROR(IF(J725&lt;&gt;"", INDEX($B$5:$B$1433, MATCH(J725, $E$5:$E$1433, 0)),""),"SAI")</f>
        <v>NGUYỄN HỮU TRỌNG</v>
      </c>
      <c r="J725">
        <v>32000470</v>
      </c>
      <c r="K725" t="str">
        <v xml:space="preserve"> 6:51:50 AM</v>
      </c>
      <c r="L725" t="str">
        <f>IFERROR(IF($N$5="Sáng",IF(MID(K725,2,7)-MID($L$2,2,7)&gt;0,"Trễ",""),IF(MID(K725,2,7)-MID($Q$2,2,7)&gt;0,"Trễ","")),"")</f>
        <v/>
      </c>
      <c r="M725">
        <f>IFERROR(IF($N$5="Sáng",MID(K725,2,7)-MID($L$2,2,7),MID(K725,2,7)-MID($Q$2,2,7)),"")</f>
        <v>-0.005670629629629609</v>
      </c>
      <c r="Q725" t="str">
        <f>IF(B725&lt;&gt;"",IF(AND(P725="",F725=""),"Không phép ",""),"")</f>
        <v/>
      </c>
      <c r="R725" t="str">
        <f>UPPER(B725)</f>
        <v>LÊ NGUYỄN ANH KHÔI</v>
      </c>
      <c r="S725" t="str">
        <v>2025-2028</v>
      </c>
      <c r="T725" t="str">
        <f>IFERROR(IF(J725&lt;&gt;"", INDEX($S$5:$S$1433, MATCH(J725, $E$5:$E$1433, 0)),""),"")</f>
        <v>2024-2027</v>
      </c>
      <c r="U725" t="str">
        <v>26/5/2010</v>
      </c>
      <c r="V725" t="str">
        <f>IFERROR(IF(J725&lt;&gt;"", INDEX($U$5:$U$1433, MATCH(J725, $E$5:$E$1433, 0)),""),"")</f>
        <v>19/11/2009</v>
      </c>
      <c r="Y725">
        <f>Y724+10</f>
        <v>320006920</v>
      </c>
      <c r="Z725">
        <f>VALUE(LEFT(Y725,8))</f>
        <v>32000692</v>
      </c>
      <c r="AA725" t="str">
        <v>KHÔI</v>
      </c>
    </row>
    <row r="726">
      <c r="A726">
        <f>IF(B726&lt;&gt;"",A725+1,"")</f>
        <v>722</v>
      </c>
      <c r="B726" t="str">
        <v>LÊ TUẤN KIỆT</v>
      </c>
      <c r="C726" t="str">
        <v>11A5</v>
      </c>
      <c r="E726">
        <v>32000707</v>
      </c>
      <c r="F726" t="str">
        <f>IFERROR(IF(VLOOKUP(E726,J:J,1,0)=E726,"X",""),"")</f>
        <v/>
      </c>
      <c r="G726" t="str">
        <f>IF(J726&lt;&gt;"", INDEX($C$5:$C$1433, MATCH(J726, $E$5:$E$1433, 0)),"")</f>
        <v>12A10</v>
      </c>
      <c r="H726">
        <f>IF(J726&lt;&gt;"", INDEX($D$5:$D$1433, MATCH(J726, $E$5:$E$1433, 0)),"")</f>
        <v>0</v>
      </c>
      <c r="I726" t="str">
        <f>IFERROR(IF(J726&lt;&gt;"", INDEX($B$5:$B$1433, MATCH(J726, $E$5:$E$1433, 0)),""),"SAI")</f>
        <v>LÊ TIẾN ĐẠT</v>
      </c>
      <c r="J726">
        <v>32000408</v>
      </c>
      <c r="K726" t="str">
        <v xml:space="preserve"> 6:51:56 AM</v>
      </c>
      <c r="L726" t="str">
        <f>IFERROR(IF($N$5="Sáng",IF(MID(K726,2,7)-MID($L$2,2,7)&gt;0,"Trễ",""),IF(MID(K726,2,7)-MID($Q$2,2,7)&gt;0,"Trễ","")),"")</f>
        <v/>
      </c>
      <c r="M726">
        <f>IFERROR(IF($N$5="Sáng",MID(K726,2,7)-MID($L$2,2,7),MID(K726,2,7)-MID($Q$2,2,7)),"")</f>
        <v>-0.0056011851851851535</v>
      </c>
      <c r="Q726" t="str">
        <f>IF(B726&lt;&gt;"",IF(AND(P726="",F726=""),"Không phép ",""),"")</f>
        <v xml:space="preserve">Không phép </v>
      </c>
      <c r="R726" t="str">
        <f>UPPER(B726)</f>
        <v>LÊ TUẤN KIỆT</v>
      </c>
      <c r="S726" t="str">
        <v>2025-2028</v>
      </c>
      <c r="T726" t="str">
        <f>IFERROR(IF(J726&lt;&gt;"", INDEX($S$5:$S$1433, MATCH(J726, $E$5:$E$1433, 0)),""),"")</f>
        <v>2024-2027</v>
      </c>
      <c r="U726" t="str">
        <v>13/5/2010</v>
      </c>
      <c r="V726">
        <f>IFERROR(IF(J726&lt;&gt;"", INDEX($U$5:$U$1433, MATCH(J726, $E$5:$E$1433, 0)),""),"")</f>
        <v>39849</v>
      </c>
      <c r="Y726">
        <f>Y725+10</f>
        <v>320006930</v>
      </c>
      <c r="Z726">
        <f>VALUE(LEFT(Y726,8))</f>
        <v>32000693</v>
      </c>
      <c r="AA726" t="str">
        <v>KIỆT</v>
      </c>
    </row>
    <row r="727">
      <c r="A727">
        <f>IF(B727&lt;&gt;"",A726+1,"")</f>
        <v>723</v>
      </c>
      <c r="B727" t="str">
        <v>TRƯƠNG TẤN KIỆT</v>
      </c>
      <c r="C727" t="str">
        <v>11A5</v>
      </c>
      <c r="E727">
        <v>32000708</v>
      </c>
      <c r="F727" t="str">
        <f>IFERROR(IF(VLOOKUP(E727,J:J,1,0)=E727,"X",""),"")</f>
        <v/>
      </c>
      <c r="G727" t="str">
        <f>IF(J727&lt;&gt;"", INDEX($C$5:$C$1433, MATCH(J727, $E$5:$E$1433, 0)),"")</f>
        <v>12A10</v>
      </c>
      <c r="H727">
        <f>IF(J727&lt;&gt;"", INDEX($D$5:$D$1433, MATCH(J727, $E$5:$E$1433, 0)),"")</f>
        <v>0</v>
      </c>
      <c r="I727" t="str">
        <f>IFERROR(IF(J727&lt;&gt;"", INDEX($B$5:$B$1433, MATCH(J727, $E$5:$E$1433, 0)),""),"SAI")</f>
        <v>LÊ TIẾN ĐẠT</v>
      </c>
      <c r="J727">
        <v>32000408</v>
      </c>
      <c r="K727" t="str">
        <v xml:space="preserve"> 6:51:57 AM</v>
      </c>
      <c r="L727" t="str">
        <f>IFERROR(IF($N$5="Sáng",IF(MID(K727,2,7)-MID($L$2,2,7)&gt;0,"Trễ",""),IF(MID(K727,2,7)-MID($Q$2,2,7)&gt;0,"Trễ","")),"")</f>
        <v/>
      </c>
      <c r="M727">
        <f>IFERROR(IF($N$5="Sáng",MID(K727,2,7)-MID($L$2,2,7),MID(K727,2,7)-MID($Q$2,2,7)),"")</f>
        <v>-0.005589611111111059</v>
      </c>
      <c r="Q727" t="str">
        <f>IF(B727&lt;&gt;"",IF(AND(P727="",F727=""),"Không phép ",""),"")</f>
        <v xml:space="preserve">Không phép </v>
      </c>
      <c r="R727" t="str">
        <f>UPPER(B727)</f>
        <v>TRƯƠNG TẤN KIỆT</v>
      </c>
      <c r="S727" t="str">
        <v>2025-2028</v>
      </c>
      <c r="T727" t="str">
        <f>IFERROR(IF(J727&lt;&gt;"", INDEX($S$5:$S$1433, MATCH(J727, $E$5:$E$1433, 0)),""),"")</f>
        <v>2024-2027</v>
      </c>
      <c r="U727">
        <v>40518</v>
      </c>
      <c r="V727">
        <f>IFERROR(IF(J727&lt;&gt;"", INDEX($U$5:$U$1433, MATCH(J727, $E$5:$E$1433, 0)),""),"")</f>
        <v>39849</v>
      </c>
      <c r="Y727">
        <f>Y726+10</f>
        <v>320006940</v>
      </c>
      <c r="Z727">
        <f>VALUE(LEFT(Y727,8))</f>
        <v>32000694</v>
      </c>
      <c r="AA727" t="str">
        <v>KIỆT</v>
      </c>
    </row>
    <row r="728">
      <c r="A728">
        <f>IF(B728&lt;&gt;"",A727+1,"")</f>
        <v>724</v>
      </c>
      <c r="B728" t="str">
        <v>LÊ THỊ THIÊN KIM</v>
      </c>
      <c r="C728" t="str">
        <v>11A5</v>
      </c>
      <c r="E728">
        <v>32000709</v>
      </c>
      <c r="F728" t="str">
        <f>IFERROR(IF(VLOOKUP(E728,J:J,1,0)=E728,"X",""),"")</f>
        <v/>
      </c>
      <c r="G728" t="str">
        <f>IF(J728&lt;&gt;"", INDEX($C$5:$C$1433, MATCH(J728, $E$5:$E$1433, 0)),"")</f>
        <v>11A10</v>
      </c>
      <c r="H728">
        <f>IF(J728&lt;&gt;"", INDEX($D$5:$D$1433, MATCH(J728, $E$5:$E$1433, 0)),"")</f>
        <v>0</v>
      </c>
      <c r="I728" t="str">
        <f>IFERROR(IF(J728&lt;&gt;"", INDEX($B$5:$B$1433, MATCH(J728, $E$5:$E$1433, 0)),""),"SAI")</f>
        <v>CHÂU LÊ TUYẾT ANH</v>
      </c>
      <c r="J728">
        <v>32000522</v>
      </c>
      <c r="K728" t="str">
        <v xml:space="preserve"> 6:52:01 AM</v>
      </c>
      <c r="L728" t="str">
        <f>IFERROR(IF($N$5="Sáng",IF(MID(K728,2,7)-MID($L$2,2,7)&gt;0,"Trễ",""),IF(MID(K728,2,7)-MID($Q$2,2,7)&gt;0,"Trễ","")),"")</f>
        <v/>
      </c>
      <c r="M728">
        <f>IFERROR(IF($N$5="Sáng",MID(K728,2,7)-MID($L$2,2,7),MID(K728,2,7)-MID($Q$2,2,7)),"")</f>
        <v>-0.005543314814814793</v>
      </c>
      <c r="Q728" t="str">
        <f>IF(B728&lt;&gt;"",IF(AND(P728="",F728=""),"Không phép ",""),"")</f>
        <v xml:space="preserve">Không phép </v>
      </c>
      <c r="R728" t="str">
        <f>UPPER(B728)</f>
        <v>LÊ THỊ THIÊN KIM</v>
      </c>
      <c r="S728" t="str">
        <v>2025-2028</v>
      </c>
      <c r="T728" t="str">
        <f>IFERROR(IF(J728&lt;&gt;"", INDEX($S$5:$S$1433, MATCH(J728, $E$5:$E$1433, 0)),""),"")</f>
        <v>2025-2028</v>
      </c>
      <c r="U728" t="str">
        <v>16/7/2010</v>
      </c>
      <c r="V728">
        <f>IFERROR(IF(J728&lt;&gt;"", INDEX($U$5:$U$1433, MATCH(J728, $E$5:$E$1433, 0)),""),"")</f>
        <v>40454</v>
      </c>
      <c r="Y728">
        <f>Y727+10</f>
        <v>320006950</v>
      </c>
      <c r="Z728">
        <f>VALUE(LEFT(Y728,8))</f>
        <v>32000695</v>
      </c>
      <c r="AA728" t="str">
        <v>KIM</v>
      </c>
    </row>
    <row r="729">
      <c r="A729">
        <f>IF(B729&lt;&gt;"",A728+1,"")</f>
        <v>725</v>
      </c>
      <c r="B729" t="str">
        <v>LÊ NGUYỄN LỘC</v>
      </c>
      <c r="C729" t="str">
        <v>11A5</v>
      </c>
      <c r="E729">
        <v>32000710</v>
      </c>
      <c r="F729" t="str">
        <f>IFERROR(IF(VLOOKUP(E729,J:J,1,0)=E729,"X",""),"")</f>
        <v>X</v>
      </c>
      <c r="G729" t="str">
        <f>IF(J729&lt;&gt;"", INDEX($C$5:$C$1433, MATCH(J729, $E$5:$E$1433, 0)),"")</f>
        <v>11A10</v>
      </c>
      <c r="H729">
        <f>IF(J729&lt;&gt;"", INDEX($D$5:$D$1433, MATCH(J729, $E$5:$E$1433, 0)),"")</f>
        <v>0</v>
      </c>
      <c r="I729" t="str">
        <f>IFERROR(IF(J729&lt;&gt;"", INDEX($B$5:$B$1433, MATCH(J729, $E$5:$E$1433, 0)),""),"SAI")</f>
        <v>CHÂU LÊ TUYẾT ANH</v>
      </c>
      <c r="J729">
        <v>32000522</v>
      </c>
      <c r="K729" t="str">
        <v xml:space="preserve"> 6:52:02 AM</v>
      </c>
      <c r="L729" t="str">
        <f>IFERROR(IF($N$5="Sáng",IF(MID(K729,2,7)-MID($L$2,2,7)&gt;0,"Trễ",""),IF(MID(K729,2,7)-MID($Q$2,2,7)&gt;0,"Trễ","")),"")</f>
        <v/>
      </c>
      <c r="M729">
        <f>IFERROR(IF($N$5="Sáng",MID(K729,2,7)-MID($L$2,2,7),MID(K729,2,7)-MID($Q$2,2,7)),"")</f>
        <v>-0.005531740740740754</v>
      </c>
      <c r="Q729" t="str">
        <f>IF(B729&lt;&gt;"",IF(AND(P729="",F729=""),"Không phép ",""),"")</f>
        <v/>
      </c>
      <c r="R729" t="str">
        <f>UPPER(B729)</f>
        <v>LÊ NGUYỄN LỘC</v>
      </c>
      <c r="S729" t="str">
        <v>2025-2028</v>
      </c>
      <c r="T729" t="str">
        <f>IFERROR(IF(J729&lt;&gt;"", INDEX($S$5:$S$1433, MATCH(J729, $E$5:$E$1433, 0)),""),"")</f>
        <v>2025-2028</v>
      </c>
      <c r="U729" t="str">
        <v>15/11/2010</v>
      </c>
      <c r="V729">
        <f>IFERROR(IF(J729&lt;&gt;"", INDEX($U$5:$U$1433, MATCH(J729, $E$5:$E$1433, 0)),""),"")</f>
        <v>40454</v>
      </c>
      <c r="Y729">
        <f>Y728+10</f>
        <v>320006960</v>
      </c>
      <c r="Z729">
        <f>VALUE(LEFT(Y729,8))</f>
        <v>32000696</v>
      </c>
      <c r="AA729" t="str">
        <v>LỘC</v>
      </c>
    </row>
    <row r="730">
      <c r="A730">
        <f>IF(B730&lt;&gt;"",A729+1,"")</f>
        <v>726</v>
      </c>
      <c r="B730" t="str">
        <v>LÊ PHÁT LỢI</v>
      </c>
      <c r="C730" t="str">
        <v>11A5</v>
      </c>
      <c r="E730">
        <v>32000711</v>
      </c>
      <c r="F730" t="str">
        <f>IFERROR(IF(VLOOKUP(E730,J:J,1,0)=E730,"X",""),"")</f>
        <v/>
      </c>
      <c r="G730" t="str">
        <f>IF(J730&lt;&gt;"", INDEX($C$5:$C$1433, MATCH(J730, $E$5:$E$1433, 0)),"")</f>
        <v>12A2</v>
      </c>
      <c r="H730">
        <f>IF(J730&lt;&gt;"", INDEX($D$5:$D$1433, MATCH(J730, $E$5:$E$1433, 0)),"")</f>
        <v>0</v>
      </c>
      <c r="I730" t="str">
        <f>IFERROR(IF(J730&lt;&gt;"", INDEX($B$5:$B$1433, MATCH(J730, $E$5:$E$1433, 0)),""),"SAI")</f>
        <v>BÙI THỊ CẨM GIANG</v>
      </c>
      <c r="J730">
        <v>32000057</v>
      </c>
      <c r="K730" t="str">
        <v xml:space="preserve"> 6:52:04 AM</v>
      </c>
      <c r="L730" t="str">
        <f>IFERROR(IF($N$5="Sáng",IF(MID(K730,2,7)-MID($L$2,2,7)&gt;0,"Trễ",""),IF(MID(K730,2,7)-MID($Q$2,2,7)&gt;0,"Trễ","")),"")</f>
        <v/>
      </c>
      <c r="M730">
        <f>IFERROR(IF($N$5="Sáng",MID(K730,2,7)-MID($L$2,2,7),MID(K730,2,7)-MID($Q$2,2,7)),"")</f>
        <v>-0.005508592592592565</v>
      </c>
      <c r="Q730" t="str">
        <f>IF(B730&lt;&gt;"",IF(AND(P730="",F730=""),"Không phép ",""),"")</f>
        <v xml:space="preserve">Không phép </v>
      </c>
      <c r="R730" t="str">
        <f>UPPER(B730)</f>
        <v>LÊ PHÁT LỢI</v>
      </c>
      <c r="S730" t="str">
        <v>2025-2028</v>
      </c>
      <c r="T730" t="str">
        <f>IFERROR(IF(J730&lt;&gt;"", INDEX($S$5:$S$1433, MATCH(J730, $E$5:$E$1433, 0)),""),"")</f>
        <v>2024-2027</v>
      </c>
      <c r="U730">
        <v>40188</v>
      </c>
      <c r="V730" t="str">
        <f>IFERROR(IF(J730&lt;&gt;"", INDEX($U$5:$U$1433, MATCH(J730, $E$5:$E$1433, 0)),""),"")</f>
        <v>20/10/2009</v>
      </c>
      <c r="Y730">
        <f>Y729+10</f>
        <v>320006970</v>
      </c>
      <c r="Z730">
        <f>VALUE(LEFT(Y730,8))</f>
        <v>32000697</v>
      </c>
      <c r="AA730" t="str">
        <v>LỢI</v>
      </c>
    </row>
    <row r="731">
      <c r="A731">
        <f>IF(B731&lt;&gt;"",A730+1,"")</f>
        <v>727</v>
      </c>
      <c r="B731" t="str">
        <v>ĐẶNG HOÀNG LUÂN</v>
      </c>
      <c r="C731" t="str">
        <v>11A5</v>
      </c>
      <c r="E731">
        <v>32000712</v>
      </c>
      <c r="F731" t="str">
        <f>IFERROR(IF(VLOOKUP(E731,J:J,1,0)=E731,"X",""),"")</f>
        <v>X</v>
      </c>
      <c r="G731" t="str">
        <f>IF(J731&lt;&gt;"", INDEX($C$5:$C$1433, MATCH(J731, $E$5:$E$1433, 0)),"")</f>
        <v>12A2</v>
      </c>
      <c r="H731">
        <f>IF(J731&lt;&gt;"", INDEX($D$5:$D$1433, MATCH(J731, $E$5:$E$1433, 0)),"")</f>
        <v>0</v>
      </c>
      <c r="I731" t="str">
        <f>IFERROR(IF(J731&lt;&gt;"", INDEX($B$5:$B$1433, MATCH(J731, $E$5:$E$1433, 0)),""),"SAI")</f>
        <v>BÙI THỊ CẨM GIANG</v>
      </c>
      <c r="J731">
        <v>32000057</v>
      </c>
      <c r="K731" t="str">
        <v xml:space="preserve"> 6:52:05 AM</v>
      </c>
      <c r="L731" t="str">
        <f>IFERROR(IF($N$5="Sáng",IF(MID(K731,2,7)-MID($L$2,2,7)&gt;0,"Trễ",""),IF(MID(K731,2,7)-MID($Q$2,2,7)&gt;0,"Trễ","")),"")</f>
        <v/>
      </c>
      <c r="M731">
        <f>IFERROR(IF($N$5="Sáng",MID(K731,2,7)-MID($L$2,2,7),MID(K731,2,7)-MID($Q$2,2,7)),"")</f>
        <v>-0.005497018518518526</v>
      </c>
      <c r="Q731" t="str">
        <f>IF(B731&lt;&gt;"",IF(AND(P731="",F731=""),"Không phép ",""),"")</f>
        <v/>
      </c>
      <c r="R731" t="str">
        <f>UPPER(B731)</f>
        <v>ĐẶNG HOÀNG LUÂN</v>
      </c>
      <c r="S731" t="str">
        <v>2025-2028</v>
      </c>
      <c r="T731" t="str">
        <f>IFERROR(IF(J731&lt;&gt;"", INDEX($S$5:$S$1433, MATCH(J731, $E$5:$E$1433, 0)),""),"")</f>
        <v>2024-2027</v>
      </c>
      <c r="U731" t="str">
        <v>26/01/2010</v>
      </c>
      <c r="V731" t="str">
        <f>IFERROR(IF(J731&lt;&gt;"", INDEX($U$5:$U$1433, MATCH(J731, $E$5:$E$1433, 0)),""),"")</f>
        <v>20/10/2009</v>
      </c>
      <c r="Y731">
        <f>Y730+10</f>
        <v>320006980</v>
      </c>
      <c r="Z731">
        <f>VALUE(LEFT(Y731,8))</f>
        <v>32000698</v>
      </c>
      <c r="AA731" t="str">
        <v>LUÂN</v>
      </c>
    </row>
    <row r="732">
      <c r="A732">
        <f>IF(B732&lt;&gt;"",A731+1,"")</f>
        <v>728</v>
      </c>
      <c r="B732" t="str">
        <v>HUỲNH KỲ NAM</v>
      </c>
      <c r="C732" t="str">
        <v>11A5</v>
      </c>
      <c r="E732">
        <v>32000713</v>
      </c>
      <c r="F732" t="str">
        <f>IFERROR(IF(VLOOKUP(E732,J:J,1,0)=E732,"X",""),"")</f>
        <v>X</v>
      </c>
      <c r="G732" t="str">
        <f>IF(J732&lt;&gt;"", INDEX($C$5:$C$1433, MATCH(J732, $E$5:$E$1433, 0)),"")</f>
        <v>11A1</v>
      </c>
      <c r="H732">
        <f>IF(J732&lt;&gt;"", INDEX($D$5:$D$1433, MATCH(J732, $E$5:$E$1433, 0)),"")</f>
        <v>0</v>
      </c>
      <c r="I732" t="str">
        <f>IFERROR(IF(J732&lt;&gt;"", INDEX($B$5:$B$1433, MATCH(J732, $E$5:$E$1433, 0)),""),"SAI")</f>
        <v>TRẦN LƯU XUÂN PHÁT</v>
      </c>
      <c r="J732">
        <v>32000504</v>
      </c>
      <c r="K732" t="str">
        <v xml:space="preserve"> 6:52:07 AM</v>
      </c>
      <c r="L732" t="str">
        <f>IFERROR(IF($N$5="Sáng",IF(MID(K732,2,7)-MID($L$2,2,7)&gt;0,"Trễ",""),IF(MID(K732,2,7)-MID($Q$2,2,7)&gt;0,"Trễ","")),"")</f>
        <v/>
      </c>
      <c r="M732">
        <f>IFERROR(IF($N$5="Sáng",MID(K732,2,7)-MID($L$2,2,7),MID(K732,2,7)-MID($Q$2,2,7)),"")</f>
        <v>-0.005473870370370337</v>
      </c>
      <c r="Q732" t="str">
        <f>IF(B732&lt;&gt;"",IF(AND(P732="",F732=""),"Không phép ",""),"")</f>
        <v/>
      </c>
      <c r="R732" t="str">
        <f>UPPER(B732)</f>
        <v>HUỲNH KỲ NAM</v>
      </c>
      <c r="S732" t="str">
        <v>2025-2028</v>
      </c>
      <c r="T732" t="str">
        <f>IFERROR(IF(J732&lt;&gt;"", INDEX($S$5:$S$1433, MATCH(J732, $E$5:$E$1433, 0)),""),"")</f>
        <v>2025-2028</v>
      </c>
      <c r="U732" t="str">
        <v>30/5/2010</v>
      </c>
      <c r="V732" t="str">
        <f>IFERROR(IF(J732&lt;&gt;"", INDEX($U$5:$U$1433, MATCH(J732, $E$5:$E$1433, 0)),""),"")</f>
        <v>13/7/2010</v>
      </c>
      <c r="Y732">
        <f>Y731+10</f>
        <v>320006990</v>
      </c>
      <c r="Z732">
        <f>VALUE(LEFT(Y732,8))</f>
        <v>32000699</v>
      </c>
      <c r="AA732" t="str">
        <v>NAM</v>
      </c>
    </row>
    <row r="733">
      <c r="A733">
        <f>IF(B733&lt;&gt;"",A732+1,"")</f>
        <v>729</v>
      </c>
      <c r="B733" t="str">
        <v>PHAN TRỌNG NGHĨA</v>
      </c>
      <c r="C733" t="str">
        <v>11A5</v>
      </c>
      <c r="E733">
        <v>32000714</v>
      </c>
      <c r="F733" t="str">
        <f>IFERROR(IF(VLOOKUP(E733,J:J,1,0)=E733,"X",""),"")</f>
        <v>X</v>
      </c>
      <c r="G733" t="str">
        <f>IF(J733&lt;&gt;"", INDEX($C$5:$C$1433, MATCH(J733, $E$5:$E$1433, 0)),"")</f>
        <v>12A9</v>
      </c>
      <c r="H733">
        <f>IF(J733&lt;&gt;"", INDEX($D$5:$D$1433, MATCH(J733, $E$5:$E$1433, 0)),"")</f>
        <v>0</v>
      </c>
      <c r="I733" t="str">
        <f>IFERROR(IF(J733&lt;&gt;"", INDEX($B$5:$B$1433, MATCH(J733, $E$5:$E$1433, 0)),""),"SAI")</f>
        <v>PHAN HÀ GIA TRINH</v>
      </c>
      <c r="J733">
        <v>32000394</v>
      </c>
      <c r="K733" t="str">
        <v xml:space="preserve"> 6:52:10 AM</v>
      </c>
      <c r="L733" t="str">
        <f>IFERROR(IF($N$5="Sáng",IF(MID(K733,2,7)-MID($L$2,2,7)&gt;0,"Trễ",""),IF(MID(K733,2,7)-MID($Q$2,2,7)&gt;0,"Trễ","")),"")</f>
        <v/>
      </c>
      <c r="M733">
        <f>IFERROR(IF($N$5="Sáng",MID(K733,2,7)-MID($L$2,2,7),MID(K733,2,7)-MID($Q$2,2,7)),"")</f>
        <v>-0.00543914814814811</v>
      </c>
      <c r="Q733" t="str">
        <f>IF(B733&lt;&gt;"",IF(AND(P733="",F733=""),"Không phép ",""),"")</f>
        <v/>
      </c>
      <c r="R733" t="str">
        <f>UPPER(B733)</f>
        <v>PHAN TRỌNG NGHĨA</v>
      </c>
      <c r="S733" t="str">
        <v>2025-2028</v>
      </c>
      <c r="T733" t="str">
        <f>IFERROR(IF(J733&lt;&gt;"", INDEX($S$5:$S$1433, MATCH(J733, $E$5:$E$1433, 0)),""),"")</f>
        <v>2024-2027</v>
      </c>
      <c r="U733">
        <v>40488</v>
      </c>
      <c r="V733" t="str">
        <f>IFERROR(IF(J733&lt;&gt;"", INDEX($U$5:$U$1433, MATCH(J733, $E$5:$E$1433, 0)),""),"")</f>
        <v>17/07/2009</v>
      </c>
      <c r="Y733">
        <f>Y732+10</f>
        <v>320007000</v>
      </c>
      <c r="Z733">
        <f>VALUE(LEFT(Y733,8))</f>
        <v>32000700</v>
      </c>
      <c r="AA733" t="str">
        <v>NGHĨA</v>
      </c>
    </row>
    <row r="734">
      <c r="A734">
        <f>IF(B734&lt;&gt;"",A733+1,"")</f>
        <v>730</v>
      </c>
      <c r="B734" t="str">
        <v>HUỲNH THUYÊN NGUYÊN</v>
      </c>
      <c r="C734" t="str">
        <v>11A5</v>
      </c>
      <c r="E734">
        <v>32000715</v>
      </c>
      <c r="F734" t="str">
        <f>IFERROR(IF(VLOOKUP(E734,J:J,1,0)=E734,"X",""),"")</f>
        <v>X</v>
      </c>
      <c r="G734" t="str">
        <f>IF(J734&lt;&gt;"", INDEX($C$5:$C$1433, MATCH(J734, $E$5:$E$1433, 0)),"")</f>
        <v>12A9</v>
      </c>
      <c r="H734">
        <f>IF(J734&lt;&gt;"", INDEX($D$5:$D$1433, MATCH(J734, $E$5:$E$1433, 0)),"")</f>
        <v>0</v>
      </c>
      <c r="I734" t="str">
        <f>IFERROR(IF(J734&lt;&gt;"", INDEX($B$5:$B$1433, MATCH(J734, $E$5:$E$1433, 0)),""),"SAI")</f>
        <v>PHAN HÀ GIA TRINH</v>
      </c>
      <c r="J734">
        <v>32000394</v>
      </c>
      <c r="K734" t="str">
        <v xml:space="preserve"> 6:52:11 AM</v>
      </c>
      <c r="L734" t="str">
        <f>IFERROR(IF($N$5="Sáng",IF(MID(K734,2,7)-MID($L$2,2,7)&gt;0,"Trễ",""),IF(MID(K734,2,7)-MID($Q$2,2,7)&gt;0,"Trễ","")),"")</f>
        <v/>
      </c>
      <c r="M734">
        <f>IFERROR(IF($N$5="Sáng",MID(K734,2,7)-MID($L$2,2,7),MID(K734,2,7)-MID($Q$2,2,7)),"")</f>
        <v>-0.005427574074074071</v>
      </c>
      <c r="Q734" t="str">
        <f>IF(B734&lt;&gt;"",IF(AND(P734="",F734=""),"Không phép ",""),"")</f>
        <v/>
      </c>
      <c r="R734" t="str">
        <f>UPPER(B734)</f>
        <v>HUỲNH THUYÊN NGUYÊN</v>
      </c>
      <c r="S734" t="str">
        <v>2025-2028</v>
      </c>
      <c r="T734" t="str">
        <f>IFERROR(IF(J734&lt;&gt;"", INDEX($S$5:$S$1433, MATCH(J734, $E$5:$E$1433, 0)),""),"")</f>
        <v>2024-2027</v>
      </c>
      <c r="U734" t="str">
        <v>15/12/2010</v>
      </c>
      <c r="V734" t="str">
        <f>IFERROR(IF(J734&lt;&gt;"", INDEX($U$5:$U$1433, MATCH(J734, $E$5:$E$1433, 0)),""),"")</f>
        <v>17/07/2009</v>
      </c>
      <c r="Y734">
        <f>Y733+10</f>
        <v>320007010</v>
      </c>
      <c r="Z734">
        <f>VALUE(LEFT(Y734,8))</f>
        <v>32000701</v>
      </c>
      <c r="AA734" t="str">
        <v>NGUYÊN</v>
      </c>
    </row>
    <row r="735">
      <c r="A735">
        <f>IF(B735&lt;&gt;"",A734+1,"")</f>
        <v>731</v>
      </c>
      <c r="B735" t="str">
        <v>PHẠM SỸ NGUYÊN</v>
      </c>
      <c r="C735" t="str">
        <v>11A5</v>
      </c>
      <c r="E735">
        <v>32000716</v>
      </c>
      <c r="F735" t="str">
        <f>IFERROR(IF(VLOOKUP(E735,J:J,1,0)=E735,"X",""),"")</f>
        <v>X</v>
      </c>
      <c r="G735" t="str">
        <f>IF(J735&lt;&gt;"", INDEX($C$5:$C$1433, MATCH(J735, $E$5:$E$1433, 0)),"")</f>
        <v>12A11</v>
      </c>
      <c r="H735">
        <f>IF(J735&lt;&gt;"", INDEX($D$5:$D$1433, MATCH(J735, $E$5:$E$1433, 0)),"")</f>
        <v>0</v>
      </c>
      <c r="I735" t="str">
        <f>IFERROR(IF(J735&lt;&gt;"", INDEX($B$5:$B$1433, MATCH(J735, $E$5:$E$1433, 0)),""),"SAI")</f>
        <v>PHẠM THỊ KIỀU MY</v>
      </c>
      <c r="J735">
        <v>32000456</v>
      </c>
      <c r="K735" t="str">
        <v xml:space="preserve"> 6:52:12 AM</v>
      </c>
      <c r="L735" t="str">
        <f>IFERROR(IF($N$5="Sáng",IF(MID(K735,2,7)-MID($L$2,2,7)&gt;0,"Trễ",""),IF(MID(K735,2,7)-MID($Q$2,2,7)&gt;0,"Trễ","")),"")</f>
        <v/>
      </c>
      <c r="M735">
        <f>IFERROR(IF($N$5="Sáng",MID(K735,2,7)-MID($L$2,2,7),MID(K735,2,7)-MID($Q$2,2,7)),"")</f>
        <v>-0.005415999999999976</v>
      </c>
      <c r="Q735" t="str">
        <f>IF(B735&lt;&gt;"",IF(AND(P735="",F735=""),"Không phép ",""),"")</f>
        <v/>
      </c>
      <c r="R735" t="str">
        <f>UPPER(B735)</f>
        <v>PHẠM SỸ NGUYÊN</v>
      </c>
      <c r="S735" t="str">
        <v>2025-2028</v>
      </c>
      <c r="T735" t="str">
        <f>IFERROR(IF(J735&lt;&gt;"", INDEX($S$5:$S$1433, MATCH(J735, $E$5:$E$1433, 0)),""),"")</f>
        <v>2024-2027</v>
      </c>
      <c r="U735" t="str">
        <v>16/4/2010</v>
      </c>
      <c r="V735">
        <f>IFERROR(IF(J735&lt;&gt;"", INDEX($U$5:$U$1433, MATCH(J735, $E$5:$E$1433, 0)),""),"")</f>
        <v>40091</v>
      </c>
      <c r="Y735">
        <f>Y734+10</f>
        <v>320007020</v>
      </c>
      <c r="Z735">
        <f>VALUE(LEFT(Y735,8))</f>
        <v>32000702</v>
      </c>
      <c r="AA735" t="str">
        <v>NGUYÊN</v>
      </c>
    </row>
    <row r="736">
      <c r="A736">
        <f>IF(B736&lt;&gt;"",A735+1,"")</f>
        <v>732</v>
      </c>
      <c r="B736" t="str">
        <v>CAO DOANH NHÂN</v>
      </c>
      <c r="C736" t="str">
        <v>11A5</v>
      </c>
      <c r="E736">
        <v>32000717</v>
      </c>
      <c r="F736" t="str">
        <f>IFERROR(IF(VLOOKUP(E736,J:J,1,0)=E736,"X",""),"")</f>
        <v>X</v>
      </c>
      <c r="G736" t="str">
        <f>IF(J736&lt;&gt;"", INDEX($C$5:$C$1433, MATCH(J736, $E$5:$E$1433, 0)),"")</f>
        <v>12A11</v>
      </c>
      <c r="H736">
        <f>IF(J736&lt;&gt;"", INDEX($D$5:$D$1433, MATCH(J736, $E$5:$E$1433, 0)),"")</f>
        <v>0</v>
      </c>
      <c r="I736" t="str">
        <f>IFERROR(IF(J736&lt;&gt;"", INDEX($B$5:$B$1433, MATCH(J736, $E$5:$E$1433, 0)),""),"SAI")</f>
        <v>PHẠM THỊ KIỀU MY</v>
      </c>
      <c r="J736">
        <v>32000456</v>
      </c>
      <c r="K736" t="str">
        <v xml:space="preserve"> 6:52:13 AM</v>
      </c>
      <c r="L736" t="str">
        <f>IFERROR(IF($N$5="Sáng",IF(MID(K736,2,7)-MID($L$2,2,7)&gt;0,"Trễ",""),IF(MID(K736,2,7)-MID($Q$2,2,7)&gt;0,"Trễ","")),"")</f>
        <v/>
      </c>
      <c r="M736">
        <f>IFERROR(IF($N$5="Sáng",MID(K736,2,7)-MID($L$2,2,7),MID(K736,2,7)-MID($Q$2,2,7)),"")</f>
        <v>-0.005404425925925882</v>
      </c>
      <c r="Q736" t="str">
        <f>IF(B736&lt;&gt;"",IF(AND(P736="",F736=""),"Không phép ",""),"")</f>
        <v/>
      </c>
      <c r="R736" t="str">
        <f>UPPER(B736)</f>
        <v>CAO DOANH NHÂN</v>
      </c>
      <c r="S736" t="str">
        <v>2025-2028</v>
      </c>
      <c r="T736" t="str">
        <f>IFERROR(IF(J736&lt;&gt;"", INDEX($S$5:$S$1433, MATCH(J736, $E$5:$E$1433, 0)),""),"")</f>
        <v>2024-2027</v>
      </c>
      <c r="U736" t="str">
        <v>24/6/2010</v>
      </c>
      <c r="V736">
        <f>IFERROR(IF(J736&lt;&gt;"", INDEX($U$5:$U$1433, MATCH(J736, $E$5:$E$1433, 0)),""),"")</f>
        <v>40091</v>
      </c>
      <c r="Y736">
        <f>Y735+10</f>
        <v>320007030</v>
      </c>
      <c r="Z736">
        <f>VALUE(LEFT(Y736,8))</f>
        <v>32000703</v>
      </c>
      <c r="AA736" t="str">
        <v>NHÂN</v>
      </c>
    </row>
    <row r="737">
      <c r="A737">
        <f>IF(B737&lt;&gt;"",A736+1,"")</f>
        <v>733</v>
      </c>
      <c r="B737" t="str">
        <v>NGUYỄN TRƯƠNG PHI NHẬT</v>
      </c>
      <c r="C737" t="str">
        <v>11A5</v>
      </c>
      <c r="E737">
        <v>32000718</v>
      </c>
      <c r="F737" t="str">
        <f>IFERROR(IF(VLOOKUP(E737,J:J,1,0)=E737,"X",""),"")</f>
        <v>X</v>
      </c>
      <c r="G737" t="str">
        <f>IF(J737&lt;&gt;"", INDEX($C$5:$C$1433, MATCH(J737, $E$5:$E$1433, 0)),"")</f>
        <v>12A10</v>
      </c>
      <c r="H737">
        <f>IF(J737&lt;&gt;"", INDEX($D$5:$D$1433, MATCH(J737, $E$5:$E$1433, 0)),"")</f>
        <v>0</v>
      </c>
      <c r="I737" t="str">
        <f>IFERROR(IF(J737&lt;&gt;"", INDEX($B$5:$B$1433, MATCH(J737, $E$5:$E$1433, 0)),""),"SAI")</f>
        <v>NGUYỄN NGỌC NHƯ Ý</v>
      </c>
      <c r="J737">
        <v>32000440</v>
      </c>
      <c r="K737" t="str">
        <v xml:space="preserve"> 6:52:17 AM</v>
      </c>
      <c r="L737" t="str">
        <f>IFERROR(IF($N$5="Sáng",IF(MID(K737,2,7)-MID($L$2,2,7)&gt;0,"Trễ",""),IF(MID(K737,2,7)-MID($Q$2,2,7)&gt;0,"Trễ","")),"")</f>
        <v/>
      </c>
      <c r="M737">
        <f>IFERROR(IF($N$5="Sáng",MID(K737,2,7)-MID($L$2,2,7),MID(K737,2,7)-MID($Q$2,2,7)),"")</f>
        <v>-0.0053581296296296155</v>
      </c>
      <c r="Q737" t="str">
        <f>IF(B737&lt;&gt;"",IF(AND(P737="",F737=""),"Không phép ",""),"")</f>
        <v/>
      </c>
      <c r="R737" t="str">
        <f>UPPER(B737)</f>
        <v>NGUYỄN TRƯƠNG PHI NHẬT</v>
      </c>
      <c r="S737" t="str">
        <v>2025-2028</v>
      </c>
      <c r="T737" t="str">
        <f>IFERROR(IF(J737&lt;&gt;"", INDEX($S$5:$S$1433, MATCH(J737, $E$5:$E$1433, 0)),""),"")</f>
        <v>2024-2027</v>
      </c>
      <c r="U737" t="str">
        <v>22/12/2010</v>
      </c>
      <c r="V737" t="str">
        <f>IFERROR(IF(J737&lt;&gt;"", INDEX($U$5:$U$1433, MATCH(J737, $E$5:$E$1433, 0)),""),"")</f>
        <v>18/06/2009</v>
      </c>
      <c r="Y737">
        <f>Y736+10</f>
        <v>320007040</v>
      </c>
      <c r="Z737">
        <f>VALUE(LEFT(Y737,8))</f>
        <v>32000704</v>
      </c>
      <c r="AA737" t="str">
        <v>NHẬT</v>
      </c>
    </row>
    <row r="738">
      <c r="A738">
        <f>IF(B738&lt;&gt;"",A737+1,"")</f>
        <v>734</v>
      </c>
      <c r="B738" t="str">
        <v>PHẠM NGỌC UYỄN NHI</v>
      </c>
      <c r="C738" t="str">
        <v>11A5</v>
      </c>
      <c r="E738">
        <v>32000719</v>
      </c>
      <c r="F738" t="str">
        <f>IFERROR(IF(VLOOKUP(E738,J:J,1,0)=E738,"X",""),"")</f>
        <v/>
      </c>
      <c r="G738" t="str">
        <f>IF(J738&lt;&gt;"", INDEX($C$5:$C$1433, MATCH(J738, $E$5:$E$1433, 0)),"")</f>
        <v>12A10</v>
      </c>
      <c r="H738">
        <f>IF(J738&lt;&gt;"", INDEX($D$5:$D$1433, MATCH(J738, $E$5:$E$1433, 0)),"")</f>
        <v>0</v>
      </c>
      <c r="I738" t="str">
        <f>IFERROR(IF(J738&lt;&gt;"", INDEX($B$5:$B$1433, MATCH(J738, $E$5:$E$1433, 0)),""),"SAI")</f>
        <v>NGUYỄN NGỌC NHƯ Ý</v>
      </c>
      <c r="J738">
        <v>32000440</v>
      </c>
      <c r="K738" t="str">
        <v xml:space="preserve"> 6:52:18 AM</v>
      </c>
      <c r="L738" t="str">
        <f>IFERROR(IF($N$5="Sáng",IF(MID(K738,2,7)-MID($L$2,2,7)&gt;0,"Trễ",""),IF(MID(K738,2,7)-MID($Q$2,2,7)&gt;0,"Trễ","")),"")</f>
        <v/>
      </c>
      <c r="M738">
        <f>IFERROR(IF($N$5="Sáng",MID(K738,2,7)-MID($L$2,2,7),MID(K738,2,7)-MID($Q$2,2,7)),"")</f>
        <v>-0.005346555555555577</v>
      </c>
      <c r="Q738" t="str">
        <f>IF(B738&lt;&gt;"",IF(AND(P738="",F738=""),"Không phép ",""),"")</f>
        <v xml:space="preserve">Không phép </v>
      </c>
      <c r="R738" t="str">
        <f>UPPER(B738)</f>
        <v>PHẠM NGỌC UYỄN NHI</v>
      </c>
      <c r="S738" t="str">
        <v>2025-2028</v>
      </c>
      <c r="T738" t="str">
        <f>IFERROR(IF(J738&lt;&gt;"", INDEX($S$5:$S$1433, MATCH(J738, $E$5:$E$1433, 0)),""),"")</f>
        <v>2024-2027</v>
      </c>
      <c r="U738">
        <v>40211</v>
      </c>
      <c r="V738" t="str">
        <f>IFERROR(IF(J738&lt;&gt;"", INDEX($U$5:$U$1433, MATCH(J738, $E$5:$E$1433, 0)),""),"")</f>
        <v>18/06/2009</v>
      </c>
      <c r="Y738">
        <f>Y737+10</f>
        <v>320007050</v>
      </c>
      <c r="Z738">
        <f>VALUE(LEFT(Y738,8))</f>
        <v>32000705</v>
      </c>
      <c r="AA738" t="str">
        <v>NHI</v>
      </c>
    </row>
    <row r="739">
      <c r="A739">
        <f>IF(B739&lt;&gt;"",A738+1,"")</f>
        <v>735</v>
      </c>
      <c r="B739" t="str">
        <v>LƯƠNG THỊ YẾN NHƯ</v>
      </c>
      <c r="C739" t="str">
        <v>11A5</v>
      </c>
      <c r="E739">
        <v>32000720</v>
      </c>
      <c r="F739" t="str">
        <f>IFERROR(IF(VLOOKUP(E739,J:J,1,0)=E739,"X",""),"")</f>
        <v>X</v>
      </c>
      <c r="G739" t="str">
        <f>IF(J739&lt;&gt;"", INDEX($C$5:$C$1433, MATCH(J739, $E$5:$E$1433, 0)),"")</f>
        <v>12A2</v>
      </c>
      <c r="H739">
        <f>IF(J739&lt;&gt;"", INDEX($D$5:$D$1433, MATCH(J739, $E$5:$E$1433, 0)),"")</f>
        <v>0</v>
      </c>
      <c r="I739" t="str">
        <f>IFERROR(IF(J739&lt;&gt;"", INDEX($B$5:$B$1433, MATCH(J739, $E$5:$E$1433, 0)),""),"SAI")</f>
        <v>PHAN MINH THƯ</v>
      </c>
      <c r="J739">
        <v>32000077</v>
      </c>
      <c r="K739" t="str">
        <v xml:space="preserve"> 6:52:22 AM</v>
      </c>
      <c r="L739" t="str">
        <f>IFERROR(IF($N$5="Sáng",IF(MID(K739,2,7)-MID($L$2,2,7)&gt;0,"Trễ",""),IF(MID(K739,2,7)-MID($Q$2,2,7)&gt;0,"Trễ","")),"")</f>
        <v/>
      </c>
      <c r="M739">
        <f>IFERROR(IF($N$5="Sáng",MID(K739,2,7)-MID($L$2,2,7),MID(K739,2,7)-MID($Q$2,2,7)),"")</f>
        <v>-0.0053002592592592546</v>
      </c>
      <c r="Q739" t="str">
        <f>IF(B739&lt;&gt;"",IF(AND(P739="",F739=""),"Không phép ",""),"")</f>
        <v/>
      </c>
      <c r="R739" t="str">
        <f>UPPER(B739)</f>
        <v>LƯƠNG THỊ YẾN NHƯ</v>
      </c>
      <c r="S739" t="str">
        <v>2025-2028</v>
      </c>
      <c r="T739" t="str">
        <f>IFERROR(IF(J739&lt;&gt;"", INDEX($S$5:$S$1433, MATCH(J739, $E$5:$E$1433, 0)),""),"")</f>
        <v>2024-2027</v>
      </c>
      <c r="U739" t="str">
        <v>20/10/2010</v>
      </c>
      <c r="V739" t="str">
        <f>IFERROR(IF(J739&lt;&gt;"", INDEX($U$5:$U$1433, MATCH(J739, $E$5:$E$1433, 0)),""),"")</f>
        <v>28/07/2009</v>
      </c>
      <c r="Y739">
        <f>Y738+10</f>
        <v>320007060</v>
      </c>
      <c r="Z739">
        <f>VALUE(LEFT(Y739,8))</f>
        <v>32000706</v>
      </c>
      <c r="AA739" t="str">
        <v>NHƯ</v>
      </c>
    </row>
    <row r="740">
      <c r="A740">
        <f>IF(B740&lt;&gt;"",A739+1,"")</f>
        <v>736</v>
      </c>
      <c r="B740" t="str">
        <v>CHÂU TẤN PHÁT</v>
      </c>
      <c r="C740" t="str">
        <v>11A5</v>
      </c>
      <c r="E740">
        <v>32000721</v>
      </c>
      <c r="F740" t="str">
        <f>IFERROR(IF(VLOOKUP(E740,J:J,1,0)=E740,"X",""),"")</f>
        <v>X</v>
      </c>
      <c r="G740" t="str">
        <f>IF(J740&lt;&gt;"", INDEX($C$5:$C$1433, MATCH(J740, $E$5:$E$1433, 0)),"")</f>
        <v>12A4</v>
      </c>
      <c r="H740">
        <f>IF(J740&lt;&gt;"", INDEX($D$5:$D$1433, MATCH(J740, $E$5:$E$1433, 0)),"")</f>
        <v>0</v>
      </c>
      <c r="I740" t="str">
        <f>IFERROR(IF(J740&lt;&gt;"", INDEX($B$5:$B$1433, MATCH(J740, $E$5:$E$1433, 0)),""),"SAI")</f>
        <v>PHẠM NGUYÊN KHÁNH</v>
      </c>
      <c r="J740">
        <v>32000146</v>
      </c>
      <c r="K740" t="str">
        <v xml:space="preserve"> 6:52:26 AM</v>
      </c>
      <c r="L740" t="str">
        <f>IFERROR(IF($N$5="Sáng",IF(MID(K740,2,7)-MID($L$2,2,7)&gt;0,"Trễ",""),IF(MID(K740,2,7)-MID($Q$2,2,7)&gt;0,"Trễ","")),"")</f>
        <v/>
      </c>
      <c r="M740">
        <f>IFERROR(IF($N$5="Sáng",MID(K740,2,7)-MID($L$2,2,7),MID(K740,2,7)-MID($Q$2,2,7)),"")</f>
        <v>-0.0052539629629629325</v>
      </c>
      <c r="Q740" t="str">
        <f>IF(B740&lt;&gt;"",IF(AND(P740="",F740=""),"Không phép ",""),"")</f>
        <v/>
      </c>
      <c r="R740" t="str">
        <f>UPPER(B740)</f>
        <v>CHÂU TẤN PHÁT</v>
      </c>
      <c r="S740" t="str">
        <v>2025-2028</v>
      </c>
      <c r="T740" t="str">
        <f>IFERROR(IF(J740&lt;&gt;"", INDEX($S$5:$S$1433, MATCH(J740, $E$5:$E$1433, 0)),""),"")</f>
        <v>2024-2027</v>
      </c>
      <c r="U740" t="str">
        <v>27/3/2010</v>
      </c>
      <c r="V740" t="str">
        <f>IFERROR(IF(J740&lt;&gt;"", INDEX($U$5:$U$1433, MATCH(J740, $E$5:$E$1433, 0)),""),"")</f>
        <v>29/07/2009</v>
      </c>
      <c r="Y740">
        <f>Y739+10</f>
        <v>320007070</v>
      </c>
      <c r="Z740">
        <f>VALUE(LEFT(Y740,8))</f>
        <v>32000707</v>
      </c>
      <c r="AA740" t="str">
        <v>PHÁT</v>
      </c>
    </row>
    <row r="741">
      <c r="A741">
        <f>IF(B741&lt;&gt;"",A740+1,"")</f>
        <v>737</v>
      </c>
      <c r="B741" t="str">
        <v>BÙI VĂN PHÚ</v>
      </c>
      <c r="C741" t="str">
        <v>11A5</v>
      </c>
      <c r="E741">
        <v>32000722</v>
      </c>
      <c r="F741" t="str">
        <f>IFERROR(IF(VLOOKUP(E741,J:J,1,0)=E741,"X",""),"")</f>
        <v>X</v>
      </c>
      <c r="G741" t="str">
        <f>IF(J741&lt;&gt;"", INDEX($C$5:$C$1433, MATCH(J741, $E$5:$E$1433, 0)),"")</f>
        <v>12A4</v>
      </c>
      <c r="H741">
        <f>IF(J741&lt;&gt;"", INDEX($D$5:$D$1433, MATCH(J741, $E$5:$E$1433, 0)),"")</f>
        <v>0</v>
      </c>
      <c r="I741" t="str">
        <f>IFERROR(IF(J741&lt;&gt;"", INDEX($B$5:$B$1433, MATCH(J741, $E$5:$E$1433, 0)),""),"SAI")</f>
        <v>PHẠM NGUYÊN KHÁNH</v>
      </c>
      <c r="J741">
        <v>32000146</v>
      </c>
      <c r="K741" t="str">
        <v xml:space="preserve"> 6:52:27 AM</v>
      </c>
      <c r="L741" t="str">
        <f>IFERROR(IF($N$5="Sáng",IF(MID(K741,2,7)-MID($L$2,2,7)&gt;0,"Trễ",""),IF(MID(K741,2,7)-MID($Q$2,2,7)&gt;0,"Trễ","")),"")</f>
        <v/>
      </c>
      <c r="M741">
        <f>IFERROR(IF($N$5="Sáng",MID(K741,2,7)-MID($L$2,2,7),MID(K741,2,7)-MID($Q$2,2,7)),"")</f>
        <v>-0.005242388888888894</v>
      </c>
      <c r="Q741" t="str">
        <f>IF(B741&lt;&gt;"",IF(AND(P741="",F741=""),"Không phép ",""),"")</f>
        <v/>
      </c>
      <c r="R741" t="str">
        <f>UPPER(B741)</f>
        <v>BÙI VĂN PHÚ</v>
      </c>
      <c r="S741" t="str">
        <v>2025-2028</v>
      </c>
      <c r="T741" t="str">
        <f>IFERROR(IF(J741&lt;&gt;"", INDEX($S$5:$S$1433, MATCH(J741, $E$5:$E$1433, 0)),""),"")</f>
        <v>2024-2027</v>
      </c>
      <c r="U741">
        <v>40243</v>
      </c>
      <c r="V741" t="str">
        <f>IFERROR(IF(J741&lt;&gt;"", INDEX($U$5:$U$1433, MATCH(J741, $E$5:$E$1433, 0)),""),"")</f>
        <v>29/07/2009</v>
      </c>
      <c r="Y741">
        <f>Y740+10</f>
        <v>320007080</v>
      </c>
      <c r="Z741">
        <f>VALUE(LEFT(Y741,8))</f>
        <v>32000708</v>
      </c>
      <c r="AA741" t="str">
        <v>PHÚ</v>
      </c>
    </row>
    <row r="742">
      <c r="A742">
        <f>IF(B742&lt;&gt;"",A741+1,"")</f>
        <v>738</v>
      </c>
      <c r="B742" t="str">
        <v>NGUYỄN HOÀNG PHÚC</v>
      </c>
      <c r="C742" t="str">
        <v>11A5</v>
      </c>
      <c r="E742">
        <v>32000723</v>
      </c>
      <c r="F742" t="str">
        <f>IFERROR(IF(VLOOKUP(E742,J:J,1,0)=E742,"X",""),"")</f>
        <v>X</v>
      </c>
      <c r="G742" t="str">
        <f>IF(J742&lt;&gt;"", INDEX($C$5:$C$1433, MATCH(J742, $E$5:$E$1433, 0)),"")</f>
        <v>12A3</v>
      </c>
      <c r="H742">
        <f>IF(J742&lt;&gt;"", INDEX($D$5:$D$1433, MATCH(J742, $E$5:$E$1433, 0)),"")</f>
        <v>0</v>
      </c>
      <c r="I742" t="str">
        <f>IFERROR(IF(J742&lt;&gt;"", INDEX($B$5:$B$1433, MATCH(J742, $E$5:$E$1433, 0)),""),"SAI")</f>
        <v>LÊ DUY ANH</v>
      </c>
      <c r="J742">
        <v>32000091</v>
      </c>
      <c r="K742" t="str">
        <v xml:space="preserve"> 6:52:29 AM</v>
      </c>
      <c r="L742" t="str">
        <f>IFERROR(IF($N$5="Sáng",IF(MID(K742,2,7)-MID($L$2,2,7)&gt;0,"Trễ",""),IF(MID(K742,2,7)-MID($Q$2,2,7)&gt;0,"Trễ","")),"")</f>
        <v/>
      </c>
      <c r="M742">
        <f>IFERROR(IF($N$5="Sáng",MID(K742,2,7)-MID($L$2,2,7),MID(K742,2,7)-MID($Q$2,2,7)),"")</f>
        <v>-0.005219240740740705</v>
      </c>
      <c r="Q742" t="str">
        <f>IF(B742&lt;&gt;"",IF(AND(P742="",F742=""),"Không phép ",""),"")</f>
        <v/>
      </c>
      <c r="R742" t="str">
        <f>UPPER(B742)</f>
        <v>NGUYỄN HOÀNG PHÚC</v>
      </c>
      <c r="S742" t="str">
        <v>2025-2028</v>
      </c>
      <c r="T742" t="str">
        <f>IFERROR(IF(J742&lt;&gt;"", INDEX($S$5:$S$1433, MATCH(J742, $E$5:$E$1433, 0)),""),"")</f>
        <v>2024-2027</v>
      </c>
      <c r="U742" t="str">
        <v>28/6/2009</v>
      </c>
      <c r="V742" t="str">
        <f>IFERROR(IF(J742&lt;&gt;"", INDEX($U$5:$U$1433, MATCH(J742, $E$5:$E$1433, 0)),""),"")</f>
        <v>15/02/2009</v>
      </c>
      <c r="Y742">
        <f>Y741+10</f>
        <v>320007090</v>
      </c>
      <c r="Z742">
        <f>VALUE(LEFT(Y742,8))</f>
        <v>32000709</v>
      </c>
      <c r="AA742" t="str">
        <v>PHÚC</v>
      </c>
    </row>
    <row r="743">
      <c r="A743">
        <f>IF(B743&lt;&gt;"",A742+1,"")</f>
        <v>739</v>
      </c>
      <c r="B743" t="str">
        <v>TRẦN NGỌC BẢO PHÚC</v>
      </c>
      <c r="C743" t="str">
        <v>11A5</v>
      </c>
      <c r="E743">
        <v>32000724</v>
      </c>
      <c r="F743" t="str">
        <f>IFERROR(IF(VLOOKUP(E743,J:J,1,0)=E743,"X",""),"")</f>
        <v>X</v>
      </c>
      <c r="G743" t="str">
        <f>IF(J743&lt;&gt;"", INDEX($C$5:$C$1433, MATCH(J743, $E$5:$E$1433, 0)),"")</f>
        <v>12A3</v>
      </c>
      <c r="H743">
        <f>IF(J743&lt;&gt;"", INDEX($D$5:$D$1433, MATCH(J743, $E$5:$E$1433, 0)),"")</f>
        <v>0</v>
      </c>
      <c r="I743" t="str">
        <f>IFERROR(IF(J743&lt;&gt;"", INDEX($B$5:$B$1433, MATCH(J743, $E$5:$E$1433, 0)),""),"SAI")</f>
        <v>LÊ DUY ANH</v>
      </c>
      <c r="J743">
        <v>32000091</v>
      </c>
      <c r="K743" t="str">
        <v xml:space="preserve"> 6:52:30 AM</v>
      </c>
      <c r="L743" t="str">
        <f>IFERROR(IF($N$5="Sáng",IF(MID(K743,2,7)-MID($L$2,2,7)&gt;0,"Trễ",""),IF(MID(K743,2,7)-MID($Q$2,2,7)&gt;0,"Trễ","")),"")</f>
        <v/>
      </c>
      <c r="M743">
        <f>IFERROR(IF($N$5="Sáng",MID(K743,2,7)-MID($L$2,2,7),MID(K743,2,7)-MID($Q$2,2,7)),"")</f>
        <v>-0.005207666666666666</v>
      </c>
      <c r="Q743" t="str">
        <f>IF(B743&lt;&gt;"",IF(AND(P743="",F743=""),"Không phép ",""),"")</f>
        <v/>
      </c>
      <c r="R743" t="str">
        <f>UPPER(B743)</f>
        <v>TRẦN NGỌC BẢO PHÚC</v>
      </c>
      <c r="S743" t="str">
        <v>2025-2028</v>
      </c>
      <c r="T743" t="str">
        <f>IFERROR(IF(J743&lt;&gt;"", INDEX($S$5:$S$1433, MATCH(J743, $E$5:$E$1433, 0)),""),"")</f>
        <v>2024-2027</v>
      </c>
      <c r="U743" t="str">
        <v>13/6/2010</v>
      </c>
      <c r="V743" t="str">
        <f>IFERROR(IF(J743&lt;&gt;"", INDEX($U$5:$U$1433, MATCH(J743, $E$5:$E$1433, 0)),""),"")</f>
        <v>15/02/2009</v>
      </c>
      <c r="Y743">
        <f>Y742+10</f>
        <v>320007100</v>
      </c>
      <c r="Z743">
        <f>VALUE(LEFT(Y743,8))</f>
        <v>32000710</v>
      </c>
      <c r="AA743" t="str">
        <v>PHÚC</v>
      </c>
    </row>
    <row r="744">
      <c r="A744">
        <f>IF(B744&lt;&gt;"",A743+1,"")</f>
        <v>740</v>
      </c>
      <c r="B744" t="str">
        <v>NGUYỄN HỮU PHƯỚC</v>
      </c>
      <c r="C744" t="str">
        <v>11A5</v>
      </c>
      <c r="E744">
        <v>32000725</v>
      </c>
      <c r="F744" t="str">
        <f>IFERROR(IF(VLOOKUP(E744,J:J,1,0)=E744,"X",""),"")</f>
        <v>X</v>
      </c>
      <c r="G744" t="str">
        <f>IF(J744&lt;&gt;"", INDEX($C$5:$C$1433, MATCH(J744, $E$5:$E$1433, 0)),"")</f>
        <v>12A3</v>
      </c>
      <c r="H744">
        <f>IF(J744&lt;&gt;"", INDEX($D$5:$D$1433, MATCH(J744, $E$5:$E$1433, 0)),"")</f>
        <v>0</v>
      </c>
      <c r="I744" t="str">
        <f>IFERROR(IF(J744&lt;&gt;"", INDEX($B$5:$B$1433, MATCH(J744, $E$5:$E$1433, 0)),""),"SAI")</f>
        <v>TRẦN NGUYỄN QUỐC BẢO</v>
      </c>
      <c r="J744">
        <v>32000094</v>
      </c>
      <c r="K744" t="str">
        <v xml:space="preserve"> 6:52:32 AM</v>
      </c>
      <c r="L744" t="str">
        <f>IFERROR(IF($N$5="Sáng",IF(MID(K744,2,7)-MID($L$2,2,7)&gt;0,"Trễ",""),IF(MID(K744,2,7)-MID($Q$2,2,7)&gt;0,"Trễ","")),"")</f>
        <v/>
      </c>
      <c r="M744">
        <f>IFERROR(IF($N$5="Sáng",MID(K744,2,7)-MID($L$2,2,7),MID(K744,2,7)-MID($Q$2,2,7)),"")</f>
        <v>-0.005184518518518477</v>
      </c>
      <c r="Q744" t="str">
        <f>IF(B744&lt;&gt;"",IF(AND(P744="",F744=""),"Không phép ",""),"")</f>
        <v/>
      </c>
      <c r="R744" t="str">
        <f>UPPER(B744)</f>
        <v>NGUYỄN HỮU PHƯỚC</v>
      </c>
      <c r="S744" t="str">
        <v>2025-2028</v>
      </c>
      <c r="T744" t="str">
        <f>IFERROR(IF(J744&lt;&gt;"", INDEX($S$5:$S$1433, MATCH(J744, $E$5:$E$1433, 0)),""),"")</f>
        <v>2024-2027</v>
      </c>
      <c r="U744">
        <v>40492</v>
      </c>
      <c r="V744" t="str">
        <f>IFERROR(IF(J744&lt;&gt;"", INDEX($U$5:$U$1433, MATCH(J744, $E$5:$E$1433, 0)),""),"")</f>
        <v>23/01/2009</v>
      </c>
      <c r="Y744">
        <f>Y743+10</f>
        <v>320007110</v>
      </c>
      <c r="Z744">
        <f>VALUE(LEFT(Y744,8))</f>
        <v>32000711</v>
      </c>
      <c r="AA744" t="str">
        <v>PHƯỚC</v>
      </c>
    </row>
    <row r="745">
      <c r="A745">
        <f>IF(B745&lt;&gt;"",A744+1,"")</f>
        <v>741</v>
      </c>
      <c r="B745" t="str">
        <v>PHAN TRỊNH NGỌC QUÝ</v>
      </c>
      <c r="C745" t="str">
        <v>11A5</v>
      </c>
      <c r="E745">
        <v>32000726</v>
      </c>
      <c r="F745" t="str">
        <f>IFERROR(IF(VLOOKUP(E745,J:J,1,0)=E745,"X",""),"")</f>
        <v>X</v>
      </c>
      <c r="G745" t="str">
        <f>IF(J745&lt;&gt;"", INDEX($C$5:$C$1433, MATCH(J745, $E$5:$E$1433, 0)),"")</f>
        <v>12A7</v>
      </c>
      <c r="H745">
        <f>IF(J745&lt;&gt;"", INDEX($D$5:$D$1433, MATCH(J745, $E$5:$E$1433, 0)),"")</f>
        <v>0</v>
      </c>
      <c r="I745" t="str">
        <f>IFERROR(IF(J745&lt;&gt;"", INDEX($B$5:$B$1433, MATCH(J745, $E$5:$E$1433, 0)),""),"SAI")</f>
        <v>TRẦN HOÀNG KHIÊM</v>
      </c>
      <c r="J745">
        <v>32000278</v>
      </c>
      <c r="K745" t="str">
        <v xml:space="preserve"> 6:52:33 AM</v>
      </c>
      <c r="L745" t="str">
        <f>IFERROR(IF($N$5="Sáng",IF(MID(K745,2,7)-MID($L$2,2,7)&gt;0,"Trễ",""),IF(MID(K745,2,7)-MID($Q$2,2,7)&gt;0,"Trễ","")),"")</f>
        <v/>
      </c>
      <c r="M745">
        <f>IFERROR(IF($N$5="Sáng",MID(K745,2,7)-MID($L$2,2,7),MID(K745,2,7)-MID($Q$2,2,7)),"")</f>
        <v>-0.005172944444444438</v>
      </c>
      <c r="Q745" t="str">
        <f>IF(B745&lt;&gt;"",IF(AND(P745="",F745=""),"Không phép ",""),"")</f>
        <v/>
      </c>
      <c r="R745" t="str">
        <f>UPPER(B745)</f>
        <v>PHAN TRỊNH NGỌC QUÝ</v>
      </c>
      <c r="S745" t="str">
        <v>2025-2028</v>
      </c>
      <c r="T745" t="str">
        <f>IFERROR(IF(J745&lt;&gt;"", INDEX($S$5:$S$1433, MATCH(J745, $E$5:$E$1433, 0)),""),"")</f>
        <v>2024-2027</v>
      </c>
      <c r="U745" t="str">
        <v>17/9/2010</v>
      </c>
      <c r="V745" t="str">
        <f>IFERROR(IF(J745&lt;&gt;"", INDEX($U$5:$U$1433, MATCH(J745, $E$5:$E$1433, 0)),""),"")</f>
        <v>14/12/2009</v>
      </c>
      <c r="Y745">
        <f>Y744+10</f>
        <v>320007120</v>
      </c>
      <c r="Z745">
        <f>VALUE(LEFT(Y745,8))</f>
        <v>32000712</v>
      </c>
      <c r="AA745" t="str">
        <v>QUÝ</v>
      </c>
    </row>
    <row r="746">
      <c r="A746">
        <f>IF(B746&lt;&gt;"",A745+1,"")</f>
        <v>742</v>
      </c>
      <c r="B746" t="str">
        <v>NGUYỄN NGỌC QUYÊN QUYÊN</v>
      </c>
      <c r="C746" t="str">
        <v>11A5</v>
      </c>
      <c r="E746">
        <v>32000727</v>
      </c>
      <c r="F746" t="str">
        <f>IFERROR(IF(VLOOKUP(E746,J:J,1,0)=E746,"X",""),"")</f>
        <v/>
      </c>
      <c r="G746" t="str">
        <f>IF(J746&lt;&gt;"", INDEX($C$5:$C$1433, MATCH(J746, $E$5:$E$1433, 0)),"")</f>
        <v>12A8</v>
      </c>
      <c r="H746">
        <f>IF(J746&lt;&gt;"", INDEX($D$5:$D$1433, MATCH(J746, $E$5:$E$1433, 0)),"")</f>
        <v>0</v>
      </c>
      <c r="I746" t="str">
        <f>IFERROR(IF(J746&lt;&gt;"", INDEX($B$5:$B$1433, MATCH(J746, $E$5:$E$1433, 0)),""),"SAI")</f>
        <v>PHAN LÊ ĐĂNG NHỰT</v>
      </c>
      <c r="J746">
        <v>32000333</v>
      </c>
      <c r="K746" t="str">
        <v xml:space="preserve"> 6:52:35 AM</v>
      </c>
      <c r="L746" t="str">
        <f>IFERROR(IF($N$5="Sáng",IF(MID(K746,2,7)-MID($L$2,2,7)&gt;0,"Trễ",""),IF(MID(K746,2,7)-MID($Q$2,2,7)&gt;0,"Trễ","")),"")</f>
        <v/>
      </c>
      <c r="M746">
        <f>IFERROR(IF($N$5="Sáng",MID(K746,2,7)-MID($L$2,2,7),MID(K746,2,7)-MID($Q$2,2,7)),"")</f>
        <v>-0.00514979629629625</v>
      </c>
      <c r="Q746" t="str">
        <f>IF(B746&lt;&gt;"",IF(AND(P746="",F746=""),"Không phép ",""),"")</f>
        <v xml:space="preserve">Không phép </v>
      </c>
      <c r="R746" t="str">
        <f>UPPER(B746)</f>
        <v>NGUYỄN NGỌC QUYÊN QUYÊN</v>
      </c>
      <c r="S746" t="str">
        <v>2025-2028</v>
      </c>
      <c r="T746" t="str">
        <f>IFERROR(IF(J746&lt;&gt;"", INDEX($S$5:$S$1433, MATCH(J746, $E$5:$E$1433, 0)),""),"")</f>
        <v>2024-2027</v>
      </c>
      <c r="U746">
        <v>40215</v>
      </c>
      <c r="V746" t="str">
        <f>IFERROR(IF(J746&lt;&gt;"", INDEX($U$5:$U$1433, MATCH(J746, $E$5:$E$1433, 0)),""),"")</f>
        <v>31/03/2009</v>
      </c>
      <c r="Y746">
        <f>Y745+10</f>
        <v>320007130</v>
      </c>
      <c r="Z746">
        <f>VALUE(LEFT(Y746,8))</f>
        <v>32000713</v>
      </c>
      <c r="AA746" t="str">
        <v>QUYÊN</v>
      </c>
    </row>
    <row r="747">
      <c r="A747">
        <f>IF(B747&lt;&gt;"",A746+1,"")</f>
        <v>743</v>
      </c>
      <c r="B747" t="str">
        <v>BÙI NGỌC THÁI</v>
      </c>
      <c r="C747" t="str">
        <v>11A5</v>
      </c>
      <c r="E747">
        <v>32000728</v>
      </c>
      <c r="F747" t="str">
        <f>IFERROR(IF(VLOOKUP(E747,J:J,1,0)=E747,"X",""),"")</f>
        <v>X</v>
      </c>
      <c r="G747" t="str">
        <f>IF(J747&lt;&gt;"", INDEX($C$5:$C$1433, MATCH(J747, $E$5:$E$1433, 0)),"")</f>
        <v>12A8</v>
      </c>
      <c r="H747">
        <f>IF(J747&lt;&gt;"", INDEX($D$5:$D$1433, MATCH(J747, $E$5:$E$1433, 0)),"")</f>
        <v>0</v>
      </c>
      <c r="I747" t="str">
        <f>IFERROR(IF(J747&lt;&gt;"", INDEX($B$5:$B$1433, MATCH(J747, $E$5:$E$1433, 0)),""),"SAI")</f>
        <v>NGUYỄN THỊ BẢO TRÂN</v>
      </c>
      <c r="J747">
        <v>32000347</v>
      </c>
      <c r="K747" t="str">
        <v xml:space="preserve"> 6:52:39 AM</v>
      </c>
      <c r="L747" t="str">
        <f>IFERROR(IF($N$5="Sáng",IF(MID(K747,2,7)-MID($L$2,2,7)&gt;0,"Trễ",""),IF(MID(K747,2,7)-MID($Q$2,2,7)&gt;0,"Trễ","")),"")</f>
        <v/>
      </c>
      <c r="M747">
        <f>IFERROR(IF($N$5="Sáng",MID(K747,2,7)-MID($L$2,2,7),MID(K747,2,7)-MID($Q$2,2,7)),"")</f>
        <v>-0.005103499999999983</v>
      </c>
      <c r="Q747" t="str">
        <f>IF(B747&lt;&gt;"",IF(AND(P747="",F747=""),"Không phép ",""),"")</f>
        <v/>
      </c>
      <c r="R747" t="str">
        <f>UPPER(B747)</f>
        <v>BÙI NGỌC THÁI</v>
      </c>
      <c r="S747" t="str">
        <v>2025-2028</v>
      </c>
      <c r="T747" t="str">
        <f>IFERROR(IF(J747&lt;&gt;"", INDEX($S$5:$S$1433, MATCH(J747, $E$5:$E$1433, 0)),""),"")</f>
        <v>2024-2027</v>
      </c>
      <c r="U747" t="str">
        <v>14/7/2010</v>
      </c>
      <c r="V747" t="str">
        <f>IFERROR(IF(J747&lt;&gt;"", INDEX($U$5:$U$1433, MATCH(J747, $E$5:$E$1433, 0)),""),"")</f>
        <v>19/10/2009</v>
      </c>
      <c r="Y747">
        <f>Y746+10</f>
        <v>320007140</v>
      </c>
      <c r="Z747">
        <f>VALUE(LEFT(Y747,8))</f>
        <v>32000714</v>
      </c>
      <c r="AA747" t="str">
        <v>THÁI</v>
      </c>
    </row>
    <row r="748">
      <c r="A748">
        <f>IF(B748&lt;&gt;"",A747+1,"")</f>
        <v>744</v>
      </c>
      <c r="B748" t="str">
        <v>DƯƠNG NHẬT THÀNH</v>
      </c>
      <c r="C748" t="str">
        <v>11A5</v>
      </c>
      <c r="E748">
        <v>32000729</v>
      </c>
      <c r="F748" t="str">
        <f>IFERROR(IF(VLOOKUP(E748,J:J,1,0)=E748,"X",""),"")</f>
        <v>X</v>
      </c>
      <c r="G748" t="str">
        <f>IF(J748&lt;&gt;"", INDEX($C$5:$C$1433, MATCH(J748, $E$5:$E$1433, 0)),"")</f>
        <v>12A8</v>
      </c>
      <c r="H748">
        <f>IF(J748&lt;&gt;"", INDEX($D$5:$D$1433, MATCH(J748, $E$5:$E$1433, 0)),"")</f>
        <v>0</v>
      </c>
      <c r="I748" t="str">
        <f>IFERROR(IF(J748&lt;&gt;"", INDEX($B$5:$B$1433, MATCH(J748, $E$5:$E$1433, 0)),""),"SAI")</f>
        <v>NGUYỄN THỊ BẢO TRÂN</v>
      </c>
      <c r="J748">
        <v>32000347</v>
      </c>
      <c r="K748" t="str">
        <v xml:space="preserve"> 6:52:40 AM</v>
      </c>
      <c r="L748" t="str">
        <f>IFERROR(IF($N$5="Sáng",IF(MID(K748,2,7)-MID($L$2,2,7)&gt;0,"Trễ",""),IF(MID(K748,2,7)-MID($Q$2,2,7)&gt;0,"Trễ","")),"")</f>
        <v/>
      </c>
      <c r="M748">
        <f>IFERROR(IF($N$5="Sáng",MID(K748,2,7)-MID($L$2,2,7),MID(K748,2,7)-MID($Q$2,2,7)),"")</f>
        <v>-0.005091925925925889</v>
      </c>
      <c r="Q748" t="str">
        <f>IF(B748&lt;&gt;"",IF(AND(P748="",F748=""),"Không phép ",""),"")</f>
        <v/>
      </c>
      <c r="R748" t="str">
        <f>UPPER(B748)</f>
        <v>DƯƠNG NHẬT THÀNH</v>
      </c>
      <c r="S748" t="str">
        <v>2025-2028</v>
      </c>
      <c r="T748" t="str">
        <f>IFERROR(IF(J748&lt;&gt;"", INDEX($S$5:$S$1433, MATCH(J748, $E$5:$E$1433, 0)),""),"")</f>
        <v>2024-2027</v>
      </c>
      <c r="U748" t="str">
        <v>19/7/2010</v>
      </c>
      <c r="V748" t="str">
        <f>IFERROR(IF(J748&lt;&gt;"", INDEX($U$5:$U$1433, MATCH(J748, $E$5:$E$1433, 0)),""),"")</f>
        <v>19/10/2009</v>
      </c>
      <c r="Y748">
        <f>Y747+10</f>
        <v>320007150</v>
      </c>
      <c r="Z748">
        <f>VALUE(LEFT(Y748,8))</f>
        <v>32000715</v>
      </c>
      <c r="AA748" t="str">
        <v>THÀNH</v>
      </c>
    </row>
    <row r="749">
      <c r="A749">
        <f>IF(B749&lt;&gt;"",A748+1,"")</f>
        <v>745</v>
      </c>
      <c r="B749" t="str">
        <v>NGUYỄN GIA THÀNH</v>
      </c>
      <c r="C749" t="str">
        <v>11A5</v>
      </c>
      <c r="E749">
        <v>32000730</v>
      </c>
      <c r="F749" t="str">
        <f>IFERROR(IF(VLOOKUP(E749,J:J,1,0)=E749,"X",""),"")</f>
        <v/>
      </c>
      <c r="G749" t="str">
        <f>IF(J749&lt;&gt;"", INDEX($C$5:$C$1433, MATCH(J749, $E$5:$E$1433, 0)),"")</f>
        <v>11A6</v>
      </c>
      <c r="H749">
        <f>IF(J749&lt;&gt;"", INDEX($D$5:$D$1433, MATCH(J749, $E$5:$E$1433, 0)),"")</f>
        <v>0</v>
      </c>
      <c r="I749" t="str">
        <f>IFERROR(IF(J749&lt;&gt;"", INDEX($B$5:$B$1433, MATCH(J749, $E$5:$E$1433, 0)),""),"SAI")</f>
        <v>NGUYỄN TRẦN KIM NGÂN</v>
      </c>
      <c r="J749">
        <v>32000752</v>
      </c>
      <c r="K749" t="str">
        <v xml:space="preserve"> 6:52:41 AM</v>
      </c>
      <c r="L749" t="str">
        <f>IFERROR(IF($N$5="Sáng",IF(MID(K749,2,7)-MID($L$2,2,7)&gt;0,"Trễ",""),IF(MID(K749,2,7)-MID($Q$2,2,7)&gt;0,"Trễ","")),"")</f>
        <v/>
      </c>
      <c r="M749">
        <f>IFERROR(IF($N$5="Sáng",MID(K749,2,7)-MID($L$2,2,7),MID(K749,2,7)-MID($Q$2,2,7)),"")</f>
        <v>-0.00508035185185185</v>
      </c>
      <c r="Q749" t="str">
        <f>IF(B749&lt;&gt;"",IF(AND(P749="",F749=""),"Không phép ",""),"")</f>
        <v xml:space="preserve">Không phép </v>
      </c>
      <c r="R749" t="str">
        <f>UPPER(B749)</f>
        <v>NGUYỄN GIA THÀNH</v>
      </c>
      <c r="S749" t="str">
        <v>2025-2028</v>
      </c>
      <c r="T749" t="str">
        <f>IFERROR(IF(J749&lt;&gt;"", INDEX($S$5:$S$1433, MATCH(J749, $E$5:$E$1433, 0)),""),"")</f>
        <v>2025-2028</v>
      </c>
      <c r="U749" t="str">
        <v>14/5/2010</v>
      </c>
      <c r="V749">
        <f>IFERROR(IF(J749&lt;&gt;"", INDEX($U$5:$U$1433, MATCH(J749, $E$5:$E$1433, 0)),""),"")</f>
        <v>40245</v>
      </c>
      <c r="Y749">
        <f>Y748+10</f>
        <v>320007160</v>
      </c>
      <c r="Z749">
        <f>VALUE(LEFT(Y749,8))</f>
        <v>32000716</v>
      </c>
      <c r="AA749" t="str">
        <v>THÀNH</v>
      </c>
    </row>
    <row r="750">
      <c r="A750">
        <f>IF(B750&lt;&gt;"",A749+1,"")</f>
        <v>746</v>
      </c>
      <c r="B750" t="str">
        <v>NGUYỄN MINH THUẬN</v>
      </c>
      <c r="C750" t="str">
        <v>11A5</v>
      </c>
      <c r="E750">
        <v>32000732</v>
      </c>
      <c r="F750" t="str">
        <f>IFERROR(IF(VLOOKUP(E750,J:J,1,0)=E750,"X",""),"")</f>
        <v>X</v>
      </c>
      <c r="G750" t="str">
        <f>IF(J750&lt;&gt;"", INDEX($C$5:$C$1433, MATCH(J750, $E$5:$E$1433, 0)),"")</f>
        <v>11A6</v>
      </c>
      <c r="H750">
        <f>IF(J750&lt;&gt;"", INDEX($D$5:$D$1433, MATCH(J750, $E$5:$E$1433, 0)),"")</f>
        <v>0</v>
      </c>
      <c r="I750" t="str">
        <f>IFERROR(IF(J750&lt;&gt;"", INDEX($B$5:$B$1433, MATCH(J750, $E$5:$E$1433, 0)),""),"SAI")</f>
        <v>NGUYỄN TRẦN KIM NGÂN</v>
      </c>
      <c r="J750">
        <v>32000752</v>
      </c>
      <c r="K750" t="str">
        <v xml:space="preserve"> 6:52:41 AM</v>
      </c>
      <c r="L750" t="str">
        <f>IFERROR(IF($N$5="Sáng",IF(MID(K750,2,7)-MID($L$2,2,7)&gt;0,"Trễ",""),IF(MID(K750,2,7)-MID($Q$2,2,7)&gt;0,"Trễ","")),"")</f>
        <v/>
      </c>
      <c r="M750">
        <f>IFERROR(IF($N$5="Sáng",MID(K750,2,7)-MID($L$2,2,7),MID(K750,2,7)-MID($Q$2,2,7)),"")</f>
        <v>-0.00508035185185185</v>
      </c>
      <c r="Q750" t="str">
        <f>IF(B750&lt;&gt;"",IF(AND(P750="",F750=""),"Không phép ",""),"")</f>
        <v/>
      </c>
      <c r="R750" t="str">
        <f>UPPER(B750)</f>
        <v>NGUYỄN MINH THUẬN</v>
      </c>
      <c r="S750" t="str">
        <v>2025-2028</v>
      </c>
      <c r="T750" t="str">
        <f>IFERROR(IF(J750&lt;&gt;"", INDEX($S$5:$S$1433, MATCH(J750, $E$5:$E$1433, 0)),""),"")</f>
        <v>2025-2028</v>
      </c>
      <c r="U750">
        <v>40215</v>
      </c>
      <c r="V750">
        <f>IFERROR(IF(J750&lt;&gt;"", INDEX($U$5:$U$1433, MATCH(J750, $E$5:$E$1433, 0)),""),"")</f>
        <v>40245</v>
      </c>
      <c r="Y750">
        <f>Y749+10</f>
        <v>320007170</v>
      </c>
      <c r="Z750">
        <f>VALUE(LEFT(Y750,8))</f>
        <v>32000717</v>
      </c>
      <c r="AA750" t="str">
        <v>THUẬN</v>
      </c>
    </row>
    <row r="751">
      <c r="A751">
        <f>IF(B751&lt;&gt;"",A750+1,"")</f>
        <v>747</v>
      </c>
      <c r="B751" t="str">
        <v>TRƯƠNG CHÂU BẢO TOÀN</v>
      </c>
      <c r="C751" t="str">
        <v>11A5</v>
      </c>
      <c r="E751">
        <v>32000733</v>
      </c>
      <c r="F751" t="str">
        <f>IFERROR(IF(VLOOKUP(E751,J:J,1,0)=E751,"X",""),"")</f>
        <v/>
      </c>
      <c r="G751" t="str">
        <f>IF(J751&lt;&gt;"", INDEX($C$5:$C$1433, MATCH(J751, $E$5:$E$1433, 0)),"")</f>
        <v>12A10</v>
      </c>
      <c r="H751">
        <f>IF(J751&lt;&gt;"", INDEX($D$5:$D$1433, MATCH(J751, $E$5:$E$1433, 0)),"")</f>
        <v>0</v>
      </c>
      <c r="I751" t="str">
        <f>IFERROR(IF(J751&lt;&gt;"", INDEX($B$5:$B$1433, MATCH(J751, $E$5:$E$1433, 0)),""),"SAI")</f>
        <v>LÝ GIA HÂN</v>
      </c>
      <c r="J751">
        <v>32000412</v>
      </c>
      <c r="K751" t="str">
        <v xml:space="preserve"> 6:52:42 AM</v>
      </c>
      <c r="L751" t="str">
        <f>IFERROR(IF($N$5="Sáng",IF(MID(K751,2,7)-MID($L$2,2,7)&gt;0,"Trễ",""),IF(MID(K751,2,7)-MID($Q$2,2,7)&gt;0,"Trễ","")),"")</f>
        <v/>
      </c>
      <c r="M751">
        <f>IFERROR(IF($N$5="Sáng",MID(K751,2,7)-MID($L$2,2,7),MID(K751,2,7)-MID($Q$2,2,7)),"")</f>
        <v>-0.005068777777777755</v>
      </c>
      <c r="Q751" t="str">
        <f>IF(B751&lt;&gt;"",IF(AND(P751="",F751=""),"Không phép ",""),"")</f>
        <v xml:space="preserve">Không phép </v>
      </c>
      <c r="R751" t="str">
        <f>UPPER(B751)</f>
        <v>TRƯƠNG CHÂU BẢO TOÀN</v>
      </c>
      <c r="S751" t="str">
        <v>2025-2028</v>
      </c>
      <c r="T751" t="str">
        <f>IFERROR(IF(J751&lt;&gt;"", INDEX($S$5:$S$1433, MATCH(J751, $E$5:$E$1433, 0)),""),"")</f>
        <v>2024-2027</v>
      </c>
      <c r="U751" t="str">
        <v>28/6/2010</v>
      </c>
      <c r="V751">
        <f>IFERROR(IF(J751&lt;&gt;"", INDEX($U$5:$U$1433, MATCH(J751, $E$5:$E$1433, 0)),""),"")</f>
        <v>39941</v>
      </c>
      <c r="Y751">
        <f>Y750+10</f>
        <v>320007180</v>
      </c>
      <c r="Z751">
        <f>VALUE(LEFT(Y751,8))</f>
        <v>32000718</v>
      </c>
      <c r="AA751" t="str">
        <v>TOÀN</v>
      </c>
    </row>
    <row r="752">
      <c r="A752">
        <f>IF(B752&lt;&gt;"",A751+1,"")</f>
        <v>748</v>
      </c>
      <c r="B752" t="str">
        <v>DƯƠNG ĐÌNH TRÍ</v>
      </c>
      <c r="C752" t="str">
        <v>11A5</v>
      </c>
      <c r="E752">
        <v>32000734</v>
      </c>
      <c r="F752" t="str">
        <f>IFERROR(IF(VLOOKUP(E752,J:J,1,0)=E752,"X",""),"")</f>
        <v>X</v>
      </c>
      <c r="G752" t="str">
        <f>IF(J752&lt;&gt;"", INDEX($C$5:$C$1433, MATCH(J752, $E$5:$E$1433, 0)),"")</f>
        <v>12A8</v>
      </c>
      <c r="H752">
        <f>IF(J752&lt;&gt;"", INDEX($D$5:$D$1433, MATCH(J752, $E$5:$E$1433, 0)),"")</f>
        <v>0</v>
      </c>
      <c r="I752" t="str">
        <f>IFERROR(IF(J752&lt;&gt;"", INDEX($B$5:$B$1433, MATCH(J752, $E$5:$E$1433, 0)),""),"SAI")</f>
        <v>VÕ MINH TRIỆU</v>
      </c>
      <c r="J752">
        <v>32000348</v>
      </c>
      <c r="K752" t="str">
        <v xml:space="preserve"> 6:52:44 AM</v>
      </c>
      <c r="L752" t="str">
        <f>IFERROR(IF($N$5="Sáng",IF(MID(K752,2,7)-MID($L$2,2,7)&gt;0,"Trễ",""),IF(MID(K752,2,7)-MID($Q$2,2,7)&gt;0,"Trễ","")),"")</f>
        <v/>
      </c>
      <c r="M752">
        <f>IFERROR(IF($N$5="Sáng",MID(K752,2,7)-MID($L$2,2,7),MID(K752,2,7)-MID($Q$2,2,7)),"")</f>
        <v>-0.005045629629629622</v>
      </c>
      <c r="Q752" t="str">
        <f>IF(B752&lt;&gt;"",IF(AND(P752="",F752=""),"Không phép ",""),"")</f>
        <v/>
      </c>
      <c r="R752" t="str">
        <f>UPPER(B752)</f>
        <v>DƯƠNG ĐÌNH TRÍ</v>
      </c>
      <c r="S752" t="str">
        <v>2025-2028</v>
      </c>
      <c r="T752" t="str">
        <f>IFERROR(IF(J752&lt;&gt;"", INDEX($S$5:$S$1433, MATCH(J752, $E$5:$E$1433, 0)),""),"")</f>
        <v>2024-2027</v>
      </c>
      <c r="U752" t="str">
        <v>24/3/2010</v>
      </c>
      <c r="V752" t="str">
        <f>IFERROR(IF(J752&lt;&gt;"", INDEX($U$5:$U$1433, MATCH(J752, $E$5:$E$1433, 0)),""),"")</f>
        <v>20/12/2009</v>
      </c>
      <c r="Y752">
        <f>Y751+10</f>
        <v>320007190</v>
      </c>
      <c r="Z752">
        <f>VALUE(LEFT(Y752,8))</f>
        <v>32000719</v>
      </c>
      <c r="AA752" t="str">
        <v>TRÍ</v>
      </c>
    </row>
    <row r="753">
      <c r="A753">
        <f>IF(B753&lt;&gt;"",A752+1,"")</f>
        <v>749</v>
      </c>
      <c r="B753" t="str">
        <v>LÊ KHÁNH VY</v>
      </c>
      <c r="C753" t="str">
        <v>11A5</v>
      </c>
      <c r="E753">
        <v>32000735</v>
      </c>
      <c r="F753" t="str">
        <f>IFERROR(IF(VLOOKUP(E753,J:J,1,0)=E753,"X",""),"")</f>
        <v>X</v>
      </c>
      <c r="G753" t="str">
        <f>IF(J753&lt;&gt;"", INDEX($C$5:$C$1433, MATCH(J753, $E$5:$E$1433, 0)),"")</f>
        <v>12A4</v>
      </c>
      <c r="H753">
        <f>IF(J753&lt;&gt;"", INDEX($D$5:$D$1433, MATCH(J753, $E$5:$E$1433, 0)),"")</f>
        <v>0</v>
      </c>
      <c r="I753" t="str">
        <f>IFERROR(IF(J753&lt;&gt;"", INDEX($B$5:$B$1433, MATCH(J753, $E$5:$E$1433, 0)),""),"SAI")</f>
        <v>LÊ HUỲNH KIM NGÂN</v>
      </c>
      <c r="J753">
        <v>32000156</v>
      </c>
      <c r="K753" t="str">
        <v xml:space="preserve"> 6:52:44 AM</v>
      </c>
      <c r="L753" t="str">
        <f>IFERROR(IF($N$5="Sáng",IF(MID(K753,2,7)-MID($L$2,2,7)&gt;0,"Trễ",""),IF(MID(K753,2,7)-MID($Q$2,2,7)&gt;0,"Trễ","")),"")</f>
        <v/>
      </c>
      <c r="M753">
        <f>IFERROR(IF($N$5="Sáng",MID(K753,2,7)-MID($L$2,2,7),MID(K753,2,7)-MID($Q$2,2,7)),"")</f>
        <v>-0.005045629629629622</v>
      </c>
      <c r="Q753" t="str">
        <f>IF(B753&lt;&gt;"",IF(AND(P753="",F753=""),"Không phép ",""),"")</f>
        <v/>
      </c>
      <c r="R753" t="str">
        <f>UPPER(B753)</f>
        <v>LÊ KHÁNH VY</v>
      </c>
      <c r="S753" t="str">
        <v>2025-2028</v>
      </c>
      <c r="T753" t="str">
        <f>IFERROR(IF(J753&lt;&gt;"", INDEX($S$5:$S$1433, MATCH(J753, $E$5:$E$1433, 0)),""),"")</f>
        <v>2024-2027</v>
      </c>
      <c r="U753" t="str">
        <v>23/4/2010</v>
      </c>
      <c r="V753" t="str">
        <f>IFERROR(IF(J753&lt;&gt;"", INDEX($U$5:$U$1433, MATCH(J753, $E$5:$E$1433, 0)),""),"")</f>
        <v>20/03/2009</v>
      </c>
      <c r="Y753">
        <f>Y752+10</f>
        <v>320007200</v>
      </c>
      <c r="Z753">
        <f>VALUE(LEFT(Y753,8))</f>
        <v>32000720</v>
      </c>
      <c r="AA753" t="str">
        <v>VY</v>
      </c>
    </row>
    <row r="754">
      <c r="A754">
        <f>IF(B754&lt;&gt;"",A753+1,"")</f>
        <v>750</v>
      </c>
      <c r="B754" t="str">
        <v>PHAN THẾ VỸ</v>
      </c>
      <c r="C754" t="str">
        <v>11A5</v>
      </c>
      <c r="E754">
        <v>32000736</v>
      </c>
      <c r="F754" t="str">
        <f>IFERROR(IF(VLOOKUP(E754,J:J,1,0)=E754,"X",""),"")</f>
        <v>X</v>
      </c>
      <c r="G754" t="str">
        <f>IF(J754&lt;&gt;"", INDEX($C$5:$C$1433, MATCH(J754, $E$5:$E$1433, 0)),"")</f>
        <v>12A9</v>
      </c>
      <c r="H754">
        <f>IF(J754&lt;&gt;"", INDEX($D$5:$D$1433, MATCH(J754, $E$5:$E$1433, 0)),"")</f>
        <v>0</v>
      </c>
      <c r="I754" t="str">
        <f>IFERROR(IF(J754&lt;&gt;"", INDEX($B$5:$B$1433, MATCH(J754, $E$5:$E$1433, 0)),""),"SAI")</f>
        <v>NGUYỄN THỊ NGỌC TRÂN</v>
      </c>
      <c r="J754">
        <v>32000392</v>
      </c>
      <c r="K754" t="str">
        <v xml:space="preserve"> 6:52:45 AM</v>
      </c>
      <c r="L754" t="str">
        <f>IFERROR(IF($N$5="Sáng",IF(MID(K754,2,7)-MID($L$2,2,7)&gt;0,"Trễ",""),IF(MID(K754,2,7)-MID($Q$2,2,7)&gt;0,"Trễ","")),"")</f>
        <v/>
      </c>
      <c r="M754">
        <f>IFERROR(IF($N$5="Sáng",MID(K754,2,7)-MID($L$2,2,7),MID(K754,2,7)-MID($Q$2,2,7)),"")</f>
        <v>-0.005034055555555528</v>
      </c>
      <c r="Q754" t="str">
        <f>IF(B754&lt;&gt;"",IF(AND(P754="",F754=""),"Không phép ",""),"")</f>
        <v/>
      </c>
      <c r="R754" t="str">
        <f>UPPER(B754)</f>
        <v>PHAN THẾ VỸ</v>
      </c>
      <c r="S754" t="str">
        <v>2025-2028</v>
      </c>
      <c r="T754" t="str">
        <f>IFERROR(IF(J754&lt;&gt;"", INDEX($S$5:$S$1433, MATCH(J754, $E$5:$E$1433, 0)),""),"")</f>
        <v>2024-2027</v>
      </c>
      <c r="U754">
        <v>40274</v>
      </c>
      <c r="V754">
        <f>IFERROR(IF(J754&lt;&gt;"", INDEX($U$5:$U$1433, MATCH(J754, $E$5:$E$1433, 0)),""),"")</f>
        <v>39820</v>
      </c>
      <c r="Y754">
        <f>Y753+10</f>
        <v>320007210</v>
      </c>
      <c r="Z754">
        <f>VALUE(LEFT(Y754,8))</f>
        <v>32000721</v>
      </c>
      <c r="AA754" t="str">
        <v>VỸ</v>
      </c>
    </row>
    <row r="755">
      <c r="A755">
        <f>IF(B755&lt;&gt;"",A754+1,"")</f>
        <v>751</v>
      </c>
      <c r="B755" t="str">
        <v>NGUYỄN THỊ ĐÔNG XUÂN</v>
      </c>
      <c r="C755" t="str">
        <v>11A5</v>
      </c>
      <c r="E755">
        <v>32000737</v>
      </c>
      <c r="F755" t="str">
        <f>IFERROR(IF(VLOOKUP(E755,J:J,1,0)=E755,"X",""),"")</f>
        <v/>
      </c>
      <c r="G755" t="str">
        <f>IF(J755&lt;&gt;"", INDEX($C$5:$C$1433, MATCH(J755, $E$5:$E$1433, 0)),"")</f>
        <v>12A9</v>
      </c>
      <c r="H755">
        <f>IF(J755&lt;&gt;"", INDEX($D$5:$D$1433, MATCH(J755, $E$5:$E$1433, 0)),"")</f>
        <v>0</v>
      </c>
      <c r="I755" t="str">
        <f>IFERROR(IF(J755&lt;&gt;"", INDEX($B$5:$B$1433, MATCH(J755, $E$5:$E$1433, 0)),""),"SAI")</f>
        <v>NGUYỄN THỊ NGỌC TRÂN</v>
      </c>
      <c r="J755">
        <v>32000392</v>
      </c>
      <c r="K755" t="str">
        <v xml:space="preserve"> 6:52:46 AM</v>
      </c>
      <c r="L755" t="str">
        <f>IFERROR(IF($N$5="Sáng",IF(MID(K755,2,7)-MID($L$2,2,7)&gt;0,"Trễ",""),IF(MID(K755,2,7)-MID($Q$2,2,7)&gt;0,"Trễ","")),"")</f>
        <v/>
      </c>
      <c r="M755">
        <f>IFERROR(IF($N$5="Sáng",MID(K755,2,7)-MID($L$2,2,7),MID(K755,2,7)-MID($Q$2,2,7)),"")</f>
        <v>-0.005022481481481489</v>
      </c>
      <c r="Q755" t="str">
        <f>IF(B755&lt;&gt;"",IF(AND(P755="",F755=""),"Không phép ",""),"")</f>
        <v xml:space="preserve">Không phép </v>
      </c>
      <c r="R755" t="str">
        <f>UPPER(B755)</f>
        <v>NGUYỄN THỊ ĐÔNG XUÂN</v>
      </c>
      <c r="S755" t="str">
        <v>2025-2028</v>
      </c>
      <c r="T755" t="str">
        <f>IFERROR(IF(J755&lt;&gt;"", INDEX($S$5:$S$1433, MATCH(J755, $E$5:$E$1433, 0)),""),"")</f>
        <v>2024-2027</v>
      </c>
      <c r="U755" t="str">
        <v>23/12/2010</v>
      </c>
      <c r="V755">
        <f>IFERROR(IF(J755&lt;&gt;"", INDEX($U$5:$U$1433, MATCH(J755, $E$5:$E$1433, 0)),""),"")</f>
        <v>39820</v>
      </c>
      <c r="Y755">
        <f>Y754+10</f>
        <v>320007220</v>
      </c>
      <c r="Z755">
        <f>VALUE(LEFT(Y755,8))</f>
        <v>32000722</v>
      </c>
      <c r="AA755" t="str">
        <v>XUÂN</v>
      </c>
    </row>
    <row r="756">
      <c r="A756">
        <f>IF(B756&lt;&gt;"",A755+1,"")</f>
        <v>752</v>
      </c>
      <c r="B756" t="str">
        <v>HUỲNH NGỌC TÚ ANH</v>
      </c>
      <c r="C756" t="str">
        <v>11A6</v>
      </c>
      <c r="E756">
        <v>32000739</v>
      </c>
      <c r="F756" t="str">
        <f>IFERROR(IF(VLOOKUP(E756,J:J,1,0)=E756,"X",""),"")</f>
        <v/>
      </c>
      <c r="G756" t="str">
        <f>IF(J756&lt;&gt;"", INDEX($C$5:$C$1433, MATCH(J756, $E$5:$E$1433, 0)),"")</f>
        <v>12A3</v>
      </c>
      <c r="H756">
        <f>IF(J756&lt;&gt;"", INDEX($D$5:$D$1433, MATCH(J756, $E$5:$E$1433, 0)),"")</f>
        <v>0</v>
      </c>
      <c r="I756" t="str">
        <f>IFERROR(IF(J756&lt;&gt;"", INDEX($B$5:$B$1433, MATCH(J756, $E$5:$E$1433, 0)),""),"SAI")</f>
        <v>ĐINH QUANG SANG</v>
      </c>
      <c r="J756">
        <v>32000121</v>
      </c>
      <c r="K756" t="str">
        <v xml:space="preserve"> 6:52:50 AM</v>
      </c>
      <c r="L756" t="str">
        <f>IFERROR(IF($N$5="Sáng",IF(MID(K756,2,7)-MID($L$2,2,7)&gt;0,"Trễ",""),IF(MID(K756,2,7)-MID($Q$2,2,7)&gt;0,"Trễ","")),"")</f>
        <v/>
      </c>
      <c r="M756">
        <f>IFERROR(IF($N$5="Sáng",MID(K756,2,7)-MID($L$2,2,7),MID(K756,2,7)-MID($Q$2,2,7)),"")</f>
        <v>-0.004976185185185167</v>
      </c>
      <c r="Q756" t="str">
        <f>IF(B756&lt;&gt;"",IF(AND(P756="",F756=""),"Không phép ",""),"")</f>
        <v xml:space="preserve">Không phép </v>
      </c>
      <c r="R756" t="str">
        <f>UPPER(B756)</f>
        <v>HUỲNH NGỌC TÚ ANH</v>
      </c>
      <c r="S756" t="str">
        <v>2025-2028</v>
      </c>
      <c r="T756" t="str">
        <f>IFERROR(IF(J756&lt;&gt;"", INDEX($S$5:$S$1433, MATCH(J756, $E$5:$E$1433, 0)),""),"")</f>
        <v>2024-2027</v>
      </c>
      <c r="U756" t="str">
        <v>24/11/2010</v>
      </c>
      <c r="V756">
        <f>IFERROR(IF(J756&lt;&gt;"", INDEX($U$5:$U$1433, MATCH(J756, $E$5:$E$1433, 0)),""),"")</f>
        <v>39914</v>
      </c>
      <c r="Y756">
        <f>Y755+10</f>
        <v>320007230</v>
      </c>
      <c r="Z756">
        <f>VALUE(LEFT(Y756,8))</f>
        <v>32000723</v>
      </c>
      <c r="AA756" t="str">
        <v>ANH</v>
      </c>
    </row>
    <row r="757">
      <c r="A757">
        <f>IF(B757&lt;&gt;"",A756+1,"")</f>
        <v>753</v>
      </c>
      <c r="B757" t="str">
        <v>LÊ THANH BÌNH</v>
      </c>
      <c r="C757" t="str">
        <v>11A6</v>
      </c>
      <c r="E757">
        <v>32000741</v>
      </c>
      <c r="F757" t="str">
        <f>IFERROR(IF(VLOOKUP(E757,J:J,1,0)=E757,"X",""),"")</f>
        <v/>
      </c>
      <c r="G757" t="str">
        <f>IF(J757&lt;&gt;"", INDEX($C$5:$C$1433, MATCH(J757, $E$5:$E$1433, 0)),"")</f>
        <v>12A3</v>
      </c>
      <c r="H757">
        <f>IF(J757&lt;&gt;"", INDEX($D$5:$D$1433, MATCH(J757, $E$5:$E$1433, 0)),"")</f>
        <v>0</v>
      </c>
      <c r="I757" t="str">
        <f>IFERROR(IF(J757&lt;&gt;"", INDEX($B$5:$B$1433, MATCH(J757, $E$5:$E$1433, 0)),""),"SAI")</f>
        <v>NGUYỄN GIA HUY</v>
      </c>
      <c r="J757">
        <v>32000104</v>
      </c>
      <c r="K757" t="str">
        <v xml:space="preserve"> 6:52:51 AM</v>
      </c>
      <c r="L757" t="str">
        <f>IFERROR(IF($N$5="Sáng",IF(MID(K757,2,7)-MID($L$2,2,7)&gt;0,"Trễ",""),IF(MID(K757,2,7)-MID($Q$2,2,7)&gt;0,"Trễ","")),"")</f>
        <v/>
      </c>
      <c r="M757">
        <f>IFERROR(IF($N$5="Sáng",MID(K757,2,7)-MID($L$2,2,7),MID(K757,2,7)-MID($Q$2,2,7)),"")</f>
        <v>-0.0049646111111110725</v>
      </c>
      <c r="Q757" t="str">
        <f>IF(B757&lt;&gt;"",IF(AND(P757="",F757=""),"Không phép ",""),"")</f>
        <v xml:space="preserve">Không phép </v>
      </c>
      <c r="R757" t="str">
        <f>UPPER(B757)</f>
        <v>LÊ THANH BÌNH</v>
      </c>
      <c r="S757" t="str">
        <v>2025-2028</v>
      </c>
      <c r="T757" t="str">
        <f>IFERROR(IF(J757&lt;&gt;"", INDEX($S$5:$S$1433, MATCH(J757, $E$5:$E$1433, 0)),""),"")</f>
        <v>2024-2027</v>
      </c>
      <c r="U757" t="str">
        <v>14/4/2010</v>
      </c>
      <c r="V757" t="str">
        <f>IFERROR(IF(J757&lt;&gt;"", INDEX($U$5:$U$1433, MATCH(J757, $E$5:$E$1433, 0)),""),"")</f>
        <v>13/12/2008</v>
      </c>
      <c r="Y757">
        <f>Y756+10</f>
        <v>320007240</v>
      </c>
      <c r="Z757">
        <f>VALUE(LEFT(Y757,8))</f>
        <v>32000724</v>
      </c>
      <c r="AA757" t="str">
        <v>BÌNH</v>
      </c>
    </row>
    <row r="758">
      <c r="A758">
        <f>IF(B758&lt;&gt;"",A757+1,"")</f>
        <v>754</v>
      </c>
      <c r="B758" t="str">
        <v>BÙI THỊ HỒNG DIỆU</v>
      </c>
      <c r="C758" t="str">
        <v>11A6</v>
      </c>
      <c r="E758">
        <v>32000742</v>
      </c>
      <c r="F758" t="str">
        <f>IFERROR(IF(VLOOKUP(E758,J:J,1,0)=E758,"X",""),"")</f>
        <v>X</v>
      </c>
      <c r="G758" t="str">
        <f>IF(J758&lt;&gt;"", INDEX($C$5:$C$1433, MATCH(J758, $E$5:$E$1433, 0)),"")</f>
        <v>12A3</v>
      </c>
      <c r="H758">
        <f>IF(J758&lt;&gt;"", INDEX($D$5:$D$1433, MATCH(J758, $E$5:$E$1433, 0)),"")</f>
        <v>0</v>
      </c>
      <c r="I758" t="str">
        <f>IFERROR(IF(J758&lt;&gt;"", INDEX($B$5:$B$1433, MATCH(J758, $E$5:$E$1433, 0)),""),"SAI")</f>
        <v>NGUYỄN GIA HUY</v>
      </c>
      <c r="J758">
        <v>32000104</v>
      </c>
      <c r="K758" t="str">
        <v xml:space="preserve"> 6:52:52 AM</v>
      </c>
      <c r="L758" t="str">
        <f>IFERROR(IF($N$5="Sáng",IF(MID(K758,2,7)-MID($L$2,2,7)&gt;0,"Trễ",""),IF(MID(K758,2,7)-MID($Q$2,2,7)&gt;0,"Trễ","")),"")</f>
        <v/>
      </c>
      <c r="M758">
        <f>IFERROR(IF($N$5="Sáng",MID(K758,2,7)-MID($L$2,2,7),MID(K758,2,7)-MID($Q$2,2,7)),"")</f>
        <v>-0.004953037037037034</v>
      </c>
      <c r="Q758" t="str">
        <f>IF(B758&lt;&gt;"",IF(AND(P758="",F758=""),"Không phép ",""),"")</f>
        <v/>
      </c>
      <c r="R758" t="str">
        <f>UPPER(B758)</f>
        <v>BÙI THỊ HỒNG DIỆU</v>
      </c>
      <c r="S758" t="str">
        <v>2025-2028</v>
      </c>
      <c r="T758" t="str">
        <f>IFERROR(IF(J758&lt;&gt;"", INDEX($S$5:$S$1433, MATCH(J758, $E$5:$E$1433, 0)),""),"")</f>
        <v>2024-2027</v>
      </c>
      <c r="U758" t="str">
        <v>20/02/2010</v>
      </c>
      <c r="V758" t="str">
        <f>IFERROR(IF(J758&lt;&gt;"", INDEX($U$5:$U$1433, MATCH(J758, $E$5:$E$1433, 0)),""),"")</f>
        <v>13/12/2008</v>
      </c>
      <c r="Y758">
        <f>Y757+10</f>
        <v>320007250</v>
      </c>
      <c r="Z758">
        <f>VALUE(LEFT(Y758,8))</f>
        <v>32000725</v>
      </c>
      <c r="AA758" t="str">
        <v>DIỆU</v>
      </c>
    </row>
    <row r="759">
      <c r="A759">
        <f>IF(B759&lt;&gt;"",A758+1,"")</f>
        <v>755</v>
      </c>
      <c r="B759" t="str">
        <v>NGUYỄN THỊ MỸ DUYÊN</v>
      </c>
      <c r="C759" t="str">
        <v>11A6</v>
      </c>
      <c r="E759">
        <v>32000743</v>
      </c>
      <c r="F759" t="str">
        <f>IFERROR(IF(VLOOKUP(E759,J:J,1,0)=E759,"X",""),"")</f>
        <v>X</v>
      </c>
      <c r="G759" t="str">
        <f>IF(J759&lt;&gt;"", INDEX($C$5:$C$1433, MATCH(J759, $E$5:$E$1433, 0)),"")</f>
        <v>11A4</v>
      </c>
      <c r="H759">
        <f>IF(J759&lt;&gt;"", INDEX($D$5:$D$1433, MATCH(J759, $E$5:$E$1433, 0)),"")</f>
        <v>0</v>
      </c>
      <c r="I759" t="str">
        <f>IFERROR(IF(J759&lt;&gt;"", INDEX($B$5:$B$1433, MATCH(J759, $E$5:$E$1433, 0)),""),"SAI")</f>
        <v>TRẦN NGỌC THANH THÚY</v>
      </c>
      <c r="J759">
        <v>32000684</v>
      </c>
      <c r="K759" t="str">
        <v xml:space="preserve"> 6:53:02 AM</v>
      </c>
      <c r="L759" t="str">
        <f>IFERROR(IF($N$5="Sáng",IF(MID(K759,2,7)-MID($L$2,2,7)&gt;0,"Trễ",""),IF(MID(K759,2,7)-MID($Q$2,2,7)&gt;0,"Trễ","")),"")</f>
        <v/>
      </c>
      <c r="M759">
        <f>IFERROR(IF($N$5="Sáng",MID(K759,2,7)-MID($L$2,2,7),MID(K759,2,7)-MID($Q$2,2,7)),"")</f>
        <v>-0.004837296296296312</v>
      </c>
      <c r="Q759" t="str">
        <f>IF(B759&lt;&gt;"",IF(AND(P759="",F759=""),"Không phép ",""),"")</f>
        <v/>
      </c>
      <c r="R759" t="str">
        <f>UPPER(B759)</f>
        <v>NGUYỄN THỊ MỸ DUYÊN</v>
      </c>
      <c r="S759" t="str">
        <v>2025-2028</v>
      </c>
      <c r="T759" t="str">
        <f>IFERROR(IF(J759&lt;&gt;"", INDEX($S$5:$S$1433, MATCH(J759, $E$5:$E$1433, 0)),""),"")</f>
        <v>2025-2028</v>
      </c>
      <c r="U759">
        <v>40334</v>
      </c>
      <c r="V759" t="str">
        <f>IFERROR(IF(J759&lt;&gt;"", INDEX($U$5:$U$1433, MATCH(J759, $E$5:$E$1433, 0)),""),"")</f>
        <v>22/06/2010</v>
      </c>
      <c r="Y759">
        <f>Y758+10</f>
        <v>320007260</v>
      </c>
      <c r="Z759">
        <f>VALUE(LEFT(Y759,8))</f>
        <v>32000726</v>
      </c>
      <c r="AA759" t="str">
        <v>DUYÊN</v>
      </c>
    </row>
    <row r="760">
      <c r="A760">
        <f>IF(B760&lt;&gt;"",A759+1,"")</f>
        <v>756</v>
      </c>
      <c r="B760" t="str">
        <v>DANH HẬN</v>
      </c>
      <c r="C760" t="str">
        <v>11A6</v>
      </c>
      <c r="E760">
        <v>32000744</v>
      </c>
      <c r="F760" t="str">
        <f>IFERROR(IF(VLOOKUP(E760,J:J,1,0)=E760,"X",""),"")</f>
        <v>X</v>
      </c>
      <c r="G760" t="str">
        <f>IF(J760&lt;&gt;"", INDEX($C$5:$C$1433, MATCH(J760, $E$5:$E$1433, 0)),"")</f>
        <v>11A4</v>
      </c>
      <c r="H760">
        <f>IF(J760&lt;&gt;"", INDEX($D$5:$D$1433, MATCH(J760, $E$5:$E$1433, 0)),"")</f>
        <v>0</v>
      </c>
      <c r="I760" t="str">
        <f>IFERROR(IF(J760&lt;&gt;"", INDEX($B$5:$B$1433, MATCH(J760, $E$5:$E$1433, 0)),""),"SAI")</f>
        <v>TRẦN NGỌC THANH THÚY</v>
      </c>
      <c r="J760">
        <v>32000684</v>
      </c>
      <c r="K760" t="str">
        <v xml:space="preserve"> 6:53:03 AM</v>
      </c>
      <c r="L760" t="str">
        <f>IFERROR(IF($N$5="Sáng",IF(MID(K760,2,7)-MID($L$2,2,7)&gt;0,"Trễ",""),IF(MID(K760,2,7)-MID($Q$2,2,7)&gt;0,"Trễ","")),"")</f>
        <v/>
      </c>
      <c r="M760">
        <f>IFERROR(IF($N$5="Sáng",MID(K760,2,7)-MID($L$2,2,7),MID(K760,2,7)-MID($Q$2,2,7)),"")</f>
        <v>-0.004825722222222217</v>
      </c>
      <c r="Q760" t="str">
        <f>IF(B760&lt;&gt;"",IF(AND(P760="",F760=""),"Không phép ",""),"")</f>
        <v/>
      </c>
      <c r="R760" t="str">
        <f>UPPER(B760)</f>
        <v>DANH HẬN</v>
      </c>
      <c r="S760" t="str">
        <v>2025-2028</v>
      </c>
      <c r="T760" t="str">
        <f>IFERROR(IF(J760&lt;&gt;"", INDEX($S$5:$S$1433, MATCH(J760, $E$5:$E$1433, 0)),""),"")</f>
        <v>2025-2028</v>
      </c>
      <c r="U760" t="str">
        <v>25/5/2010</v>
      </c>
      <c r="V760" t="str">
        <f>IFERROR(IF(J760&lt;&gt;"", INDEX($U$5:$U$1433, MATCH(J760, $E$5:$E$1433, 0)),""),"")</f>
        <v>22/06/2010</v>
      </c>
      <c r="Y760">
        <f>Y759+10</f>
        <v>320007270</v>
      </c>
      <c r="Z760">
        <f>VALUE(LEFT(Y760,8))</f>
        <v>32000727</v>
      </c>
      <c r="AA760" t="str">
        <v>HẬN</v>
      </c>
    </row>
    <row r="761">
      <c r="A761">
        <f>IF(B761&lt;&gt;"",A760+1,"")</f>
        <v>757</v>
      </c>
      <c r="B761" t="str">
        <v>TRẦN TRƯƠNG TRỌNG HIẾU</v>
      </c>
      <c r="C761" t="str">
        <v>11A6</v>
      </c>
      <c r="E761">
        <v>32000745</v>
      </c>
      <c r="F761" t="str">
        <f>IFERROR(IF(VLOOKUP(E761,J:J,1,0)=E761,"X",""),"")</f>
        <v/>
      </c>
      <c r="G761" t="str">
        <f>IF(J761&lt;&gt;"", INDEX($C$5:$C$1433, MATCH(J761, $E$5:$E$1433, 0)),"")</f>
        <v>11A2</v>
      </c>
      <c r="H761">
        <f>IF(J761&lt;&gt;"", INDEX($D$5:$D$1433, MATCH(J761, $E$5:$E$1433, 0)),"")</f>
        <v>0</v>
      </c>
      <c r="I761" t="str">
        <f>IFERROR(IF(J761&lt;&gt;"", INDEX($B$5:$B$1433, MATCH(J761, $E$5:$E$1433, 0)),""),"SAI")</f>
        <v>VÕ KỲ LONG</v>
      </c>
      <c r="J761">
        <v>32000588</v>
      </c>
      <c r="K761" t="str">
        <v xml:space="preserve"> 6:53:04 AM</v>
      </c>
      <c r="L761" t="str">
        <f>IFERROR(IF($N$5="Sáng",IF(MID(K761,2,7)-MID($L$2,2,7)&gt;0,"Trễ",""),IF(MID(K761,2,7)-MID($Q$2,2,7)&gt;0,"Trễ","")),"")</f>
        <v/>
      </c>
      <c r="M761">
        <f>IFERROR(IF($N$5="Sáng",MID(K761,2,7)-MID($L$2,2,7),MID(K761,2,7)-MID($Q$2,2,7)),"")</f>
        <v>-0.004814148148148123</v>
      </c>
      <c r="Q761" t="str">
        <f>IF(B761&lt;&gt;"",IF(AND(P761="",F761=""),"Không phép ",""),"")</f>
        <v xml:space="preserve">Không phép </v>
      </c>
      <c r="R761" t="str">
        <f>UPPER(B761)</f>
        <v>TRẦN TRƯƠNG TRỌNG HIẾU</v>
      </c>
      <c r="S761" t="str">
        <v>2025-2028</v>
      </c>
      <c r="T761" t="str">
        <f>IFERROR(IF(J761&lt;&gt;"", INDEX($S$5:$S$1433, MATCH(J761, $E$5:$E$1433, 0)),""),"")</f>
        <v>2025-2028</v>
      </c>
      <c r="U761" t="str">
        <v>19/9/2010</v>
      </c>
      <c r="V761">
        <f>IFERROR(IF(J761&lt;&gt;"", INDEX($U$5:$U$1433, MATCH(J761, $E$5:$E$1433, 0)),""),"")</f>
        <v>40362</v>
      </c>
      <c r="Y761">
        <f>Y760+10</f>
        <v>320007280</v>
      </c>
      <c r="Z761">
        <f>VALUE(LEFT(Y761,8))</f>
        <v>32000728</v>
      </c>
      <c r="AA761" t="str">
        <v>HIẾU</v>
      </c>
    </row>
    <row r="762">
      <c r="A762">
        <f>IF(B762&lt;&gt;"",A761+1,"")</f>
        <v>758</v>
      </c>
      <c r="B762" t="str">
        <v>LÊ NGUYỄN TIẾN HUY</v>
      </c>
      <c r="C762" t="str">
        <v>11A6</v>
      </c>
      <c r="E762">
        <v>32000746</v>
      </c>
      <c r="F762" t="str">
        <f>IFERROR(IF(VLOOKUP(E762,J:J,1,0)=E762,"X",""),"")</f>
        <v>X</v>
      </c>
      <c r="G762" t="str">
        <f>IF(J762&lt;&gt;"", INDEX($C$5:$C$1433, MATCH(J762, $E$5:$E$1433, 0)),"")</f>
        <v>12A2</v>
      </c>
      <c r="H762">
        <f>IF(J762&lt;&gt;"", INDEX($D$5:$D$1433, MATCH(J762, $E$5:$E$1433, 0)),"")</f>
        <v>0</v>
      </c>
      <c r="I762" t="str">
        <f>IFERROR(IF(J762&lt;&gt;"", INDEX($B$5:$B$1433, MATCH(J762, $E$5:$E$1433, 0)),""),"SAI")</f>
        <v>PHÙNG DIỆU HIỀN</v>
      </c>
      <c r="J762">
        <v>32000061</v>
      </c>
      <c r="K762" t="str">
        <v xml:space="preserve"> 6:53:06 AM</v>
      </c>
      <c r="L762" t="str">
        <f>IFERROR(IF($N$5="Sáng",IF(MID(K762,2,7)-MID($L$2,2,7)&gt;0,"Trễ",""),IF(MID(K762,2,7)-MID($Q$2,2,7)&gt;0,"Trễ","")),"")</f>
        <v/>
      </c>
      <c r="M762">
        <f>IFERROR(IF($N$5="Sáng",MID(K762,2,7)-MID($L$2,2,7),MID(K762,2,7)-MID($Q$2,2,7)),"")</f>
        <v>-0.00479099999999999</v>
      </c>
      <c r="Q762" t="str">
        <f>IF(B762&lt;&gt;"",IF(AND(P762="",F762=""),"Không phép ",""),"")</f>
        <v/>
      </c>
      <c r="R762" t="str">
        <f>UPPER(B762)</f>
        <v>LÊ NGUYỄN TIẾN HUY</v>
      </c>
      <c r="S762" t="str">
        <v>2025-2028</v>
      </c>
      <c r="T762" t="str">
        <f>IFERROR(IF(J762&lt;&gt;"", INDEX($S$5:$S$1433, MATCH(J762, $E$5:$E$1433, 0)),""),"")</f>
        <v>2024-2027</v>
      </c>
      <c r="U762" t="str">
        <v>28/4/2010</v>
      </c>
      <c r="V762">
        <f>IFERROR(IF(J762&lt;&gt;"", INDEX($U$5:$U$1433, MATCH(J762, $E$5:$E$1433, 0)),""),"")</f>
        <v>39880</v>
      </c>
      <c r="Y762">
        <f>Y761+10</f>
        <v>320007290</v>
      </c>
      <c r="Z762">
        <f>VALUE(LEFT(Y762,8))</f>
        <v>32000729</v>
      </c>
      <c r="AA762" t="str">
        <v>HUY</v>
      </c>
    </row>
    <row r="763">
      <c r="A763">
        <f>IF(B763&lt;&gt;"",A762+1,"")</f>
        <v>759</v>
      </c>
      <c r="B763" t="str">
        <v>VÕ VĂN HUY</v>
      </c>
      <c r="C763" t="str">
        <v>11A6</v>
      </c>
      <c r="E763">
        <v>32000747</v>
      </c>
      <c r="F763" t="str">
        <f>IFERROR(IF(VLOOKUP(E763,J:J,1,0)=E763,"X",""),"")</f>
        <v>X</v>
      </c>
      <c r="G763" t="str">
        <f>IF(J763&lt;&gt;"", INDEX($C$5:$C$1433, MATCH(J763, $E$5:$E$1433, 0)),"")</f>
        <v>11A6</v>
      </c>
      <c r="H763">
        <f>IF(J763&lt;&gt;"", INDEX($D$5:$D$1433, MATCH(J763, $E$5:$E$1433, 0)),"")</f>
        <v>0</v>
      </c>
      <c r="I763" t="str">
        <f>IFERROR(IF(J763&lt;&gt;"", INDEX($B$5:$B$1433, MATCH(J763, $E$5:$E$1433, 0)),""),"SAI")</f>
        <v>TRẦN BÍCH THÙY</v>
      </c>
      <c r="J763">
        <v>32000768</v>
      </c>
      <c r="K763" t="str">
        <v xml:space="preserve"> 6:53:11 AM</v>
      </c>
      <c r="L763" t="str">
        <f>IFERROR(IF($N$5="Sáng",IF(MID(K763,2,7)-MID($L$2,2,7)&gt;0,"Trễ",""),IF(MID(K763,2,7)-MID($Q$2,2,7)&gt;0,"Trễ","")),"")</f>
        <v/>
      </c>
      <c r="M763">
        <f>IFERROR(IF($N$5="Sáng",MID(K763,2,7)-MID($L$2,2,7),MID(K763,2,7)-MID($Q$2,2,7)),"")</f>
        <v>-0.004733129629629629</v>
      </c>
      <c r="Q763" t="str">
        <f>IF(B763&lt;&gt;"",IF(AND(P763="",F763=""),"Không phép ",""),"")</f>
        <v/>
      </c>
      <c r="R763" t="str">
        <f>UPPER(B763)</f>
        <v>VÕ VĂN HUY</v>
      </c>
      <c r="S763" t="str">
        <v>2025-2028</v>
      </c>
      <c r="T763" t="str">
        <f>IFERROR(IF(J763&lt;&gt;"", INDEX($S$5:$S$1433, MATCH(J763, $E$5:$E$1433, 0)),""),"")</f>
        <v>2025-2028</v>
      </c>
      <c r="U763" t="str">
        <v>26/9/2009</v>
      </c>
      <c r="V763" t="str">
        <f>IFERROR(IF(J763&lt;&gt;"", INDEX($U$5:$U$1433, MATCH(J763, $E$5:$E$1433, 0)),""),"")</f>
        <v>30/7/2010</v>
      </c>
      <c r="Y763">
        <f>Y762+10</f>
        <v>320007300</v>
      </c>
      <c r="Z763">
        <f>VALUE(LEFT(Y763,8))</f>
        <v>32000730</v>
      </c>
      <c r="AA763" t="str">
        <v>HUY</v>
      </c>
    </row>
    <row r="764">
      <c r="A764">
        <f>IF(B764&lt;&gt;"",A763+1,"")</f>
        <v>760</v>
      </c>
      <c r="B764" t="str">
        <v>TRẦN NGUYỄN NHƯ HUỲNH</v>
      </c>
      <c r="C764" t="str">
        <v>11A6</v>
      </c>
      <c r="E764">
        <v>32000748</v>
      </c>
      <c r="F764" t="str">
        <f>IFERROR(IF(VLOOKUP(E764,J:J,1,0)=E764,"X",""),"")</f>
        <v>X</v>
      </c>
      <c r="G764" t="str">
        <f>IF(J764&lt;&gt;"", INDEX($C$5:$C$1433, MATCH(J764, $E$5:$E$1433, 0)),"")</f>
        <v>11A6</v>
      </c>
      <c r="H764">
        <f>IF(J764&lt;&gt;"", INDEX($D$5:$D$1433, MATCH(J764, $E$5:$E$1433, 0)),"")</f>
        <v>0</v>
      </c>
      <c r="I764" t="str">
        <f>IFERROR(IF(J764&lt;&gt;"", INDEX($B$5:$B$1433, MATCH(J764, $E$5:$E$1433, 0)),""),"SAI")</f>
        <v>TRẦN BÍCH THÙY</v>
      </c>
      <c r="J764">
        <v>32000768</v>
      </c>
      <c r="K764" t="str">
        <v xml:space="preserve"> 6:53:12 AM</v>
      </c>
      <c r="L764" t="str">
        <f>IFERROR(IF($N$5="Sáng",IF(MID(K764,2,7)-MID($L$2,2,7)&gt;0,"Trễ",""),IF(MID(K764,2,7)-MID($Q$2,2,7)&gt;0,"Trễ","")),"")</f>
        <v/>
      </c>
      <c r="M764">
        <f>IFERROR(IF($N$5="Sáng",MID(K764,2,7)-MID($L$2,2,7),MID(K764,2,7)-MID($Q$2,2,7)),"")</f>
        <v>-0.004721555555555534</v>
      </c>
      <c r="Q764" t="str">
        <f>IF(B764&lt;&gt;"",IF(AND(P764="",F764=""),"Không phép ",""),"")</f>
        <v/>
      </c>
      <c r="R764" t="str">
        <f>UPPER(B764)</f>
        <v>TRẦN NGUYỄN NHƯ HUỲNH</v>
      </c>
      <c r="S764" t="str">
        <v>2025-2028</v>
      </c>
      <c r="T764" t="str">
        <f>IFERROR(IF(J764&lt;&gt;"", INDEX($S$5:$S$1433, MATCH(J764, $E$5:$E$1433, 0)),""),"")</f>
        <v>2025-2028</v>
      </c>
      <c r="U764" t="str">
        <v>24/10/2010</v>
      </c>
      <c r="V764" t="str">
        <f>IFERROR(IF(J764&lt;&gt;"", INDEX($U$5:$U$1433, MATCH(J764, $E$5:$E$1433, 0)),""),"")</f>
        <v>30/7/2010</v>
      </c>
      <c r="Y764">
        <f>Y763+10</f>
        <v>320007310</v>
      </c>
      <c r="Z764">
        <f>VALUE(LEFT(Y764,8))</f>
        <v>32000731</v>
      </c>
      <c r="AA764" t="str">
        <v>HUỲNH</v>
      </c>
    </row>
    <row r="765">
      <c r="A765">
        <f>IF(B765&lt;&gt;"",A764+1,"")</f>
        <v>761</v>
      </c>
      <c r="B765" t="str">
        <v>BÙI ĐĂNG KHÔI</v>
      </c>
      <c r="C765" t="str">
        <v>11A6</v>
      </c>
      <c r="E765">
        <v>32000749</v>
      </c>
      <c r="F765" t="str">
        <f>IFERROR(IF(VLOOKUP(E765,J:J,1,0)=E765,"X",""),"")</f>
        <v/>
      </c>
      <c r="G765" t="str">
        <f>IF(J765&lt;&gt;"", INDEX($C$5:$C$1433, MATCH(J765, $E$5:$E$1433, 0)),"")</f>
        <v>12A5</v>
      </c>
      <c r="H765">
        <f>IF(J765&lt;&gt;"", INDEX($D$5:$D$1433, MATCH(J765, $E$5:$E$1433, 0)),"")</f>
        <v>0</v>
      </c>
      <c r="I765" t="str">
        <f>IFERROR(IF(J765&lt;&gt;"", INDEX($B$5:$B$1433, MATCH(J765, $E$5:$E$1433, 0)),""),"SAI")</f>
        <v>NGUYỄN THỊ THANH NGÂN</v>
      </c>
      <c r="J765">
        <v>32000201</v>
      </c>
      <c r="K765" t="str">
        <v xml:space="preserve"> 6:53:15 AM</v>
      </c>
      <c r="L765" t="str">
        <f>IFERROR(IF($N$5="Sáng",IF(MID(K765,2,7)-MID($L$2,2,7)&gt;0,"Trễ",""),IF(MID(K765,2,7)-MID($Q$2,2,7)&gt;0,"Trễ","")),"")</f>
        <v/>
      </c>
      <c r="M765">
        <f>IFERROR(IF($N$5="Sáng",MID(K765,2,7)-MID($L$2,2,7),MID(K765,2,7)-MID($Q$2,2,7)),"")</f>
        <v>-0.004686833333333307</v>
      </c>
      <c r="Q765" t="str">
        <f>IF(B765&lt;&gt;"",IF(AND(P765="",F765=""),"Không phép ",""),"")</f>
        <v xml:space="preserve">Không phép </v>
      </c>
      <c r="R765" t="str">
        <f>UPPER(B765)</f>
        <v>BÙI ĐĂNG KHÔI</v>
      </c>
      <c r="S765" t="str">
        <v>2025-2028</v>
      </c>
      <c r="T765" t="str">
        <f>IFERROR(IF(J765&lt;&gt;"", INDEX($S$5:$S$1433, MATCH(J765, $E$5:$E$1433, 0)),""),"")</f>
        <v>2024-2027</v>
      </c>
      <c r="U765">
        <v>40515</v>
      </c>
      <c r="V765">
        <f>IFERROR(IF(J765&lt;&gt;"", INDEX($U$5:$U$1433, MATCH(J765, $E$5:$E$1433, 0)),""),"")</f>
        <v>40095</v>
      </c>
      <c r="Y765">
        <f>Y764+10</f>
        <v>320007320</v>
      </c>
      <c r="Z765">
        <f>VALUE(LEFT(Y765,8))</f>
        <v>32000732</v>
      </c>
      <c r="AA765" t="str">
        <v>KHÔI</v>
      </c>
    </row>
    <row r="766">
      <c r="A766">
        <f>IF(B766&lt;&gt;"",A765+1,"")</f>
        <v>762</v>
      </c>
      <c r="B766" t="str">
        <v>MAI HIẾU LỄ</v>
      </c>
      <c r="C766" t="str">
        <v>11A6</v>
      </c>
      <c r="E766">
        <v>32000750</v>
      </c>
      <c r="F766" t="str">
        <f>IFERROR(IF(VLOOKUP(E766,J:J,1,0)=E766,"X",""),"")</f>
        <v>X</v>
      </c>
      <c r="G766" t="str">
        <f>IF(J766&lt;&gt;"", INDEX($C$5:$C$1433, MATCH(J766, $E$5:$E$1433, 0)),"")</f>
        <v>12A5</v>
      </c>
      <c r="H766">
        <f>IF(J766&lt;&gt;"", INDEX($D$5:$D$1433, MATCH(J766, $E$5:$E$1433, 0)),"")</f>
        <v>0</v>
      </c>
      <c r="I766" t="str">
        <f>IFERROR(IF(J766&lt;&gt;"", INDEX($B$5:$B$1433, MATCH(J766, $E$5:$E$1433, 0)),""),"SAI")</f>
        <v>NGUYỄN THỊ THANH NGÂN</v>
      </c>
      <c r="J766">
        <v>32000201</v>
      </c>
      <c r="K766" t="str">
        <v xml:space="preserve"> 6:53:16 AM</v>
      </c>
      <c r="L766" t="str">
        <f>IFERROR(IF($N$5="Sáng",IF(MID(K766,2,7)-MID($L$2,2,7)&gt;0,"Trễ",""),IF(MID(K766,2,7)-MID($Q$2,2,7)&gt;0,"Trễ","")),"")</f>
        <v/>
      </c>
      <c r="M766">
        <f>IFERROR(IF($N$5="Sáng",MID(K766,2,7)-MID($L$2,2,7),MID(K766,2,7)-MID($Q$2,2,7)),"")</f>
        <v>-0.004675259259259212</v>
      </c>
      <c r="Q766" t="str">
        <f>IF(B766&lt;&gt;"",IF(AND(P766="",F766=""),"Không phép ",""),"")</f>
        <v/>
      </c>
      <c r="R766" t="str">
        <f>UPPER(B766)</f>
        <v>MAI HIẾU LỄ</v>
      </c>
      <c r="S766" t="str">
        <v>2025-2028</v>
      </c>
      <c r="T766" t="str">
        <f>IFERROR(IF(J766&lt;&gt;"", INDEX($S$5:$S$1433, MATCH(J766, $E$5:$E$1433, 0)),""),"")</f>
        <v>2024-2027</v>
      </c>
      <c r="U766" t="str">
        <v>27/6/2010</v>
      </c>
      <c r="V766">
        <f>IFERROR(IF(J766&lt;&gt;"", INDEX($U$5:$U$1433, MATCH(J766, $E$5:$E$1433, 0)),""),"")</f>
        <v>40095</v>
      </c>
      <c r="Y766">
        <f>Y765+10</f>
        <v>320007330</v>
      </c>
      <c r="Z766">
        <f>VALUE(LEFT(Y766,8))</f>
        <v>32000733</v>
      </c>
      <c r="AA766" t="str">
        <v>LỄ</v>
      </c>
    </row>
    <row r="767">
      <c r="A767">
        <f>IF(B767&lt;&gt;"",A766+1,"")</f>
        <v>763</v>
      </c>
      <c r="B767" t="str">
        <v>MAI THANH LIỄN</v>
      </c>
      <c r="C767" t="str">
        <v>11A6</v>
      </c>
      <c r="E767">
        <v>32000751</v>
      </c>
      <c r="F767" t="str">
        <f>IFERROR(IF(VLOOKUP(E767,J:J,1,0)=E767,"X",""),"")</f>
        <v>X</v>
      </c>
      <c r="G767" t="str">
        <f>IF(J767&lt;&gt;"", INDEX($C$5:$C$1433, MATCH(J767, $E$5:$E$1433, 0)),"")</f>
        <v>12A8</v>
      </c>
      <c r="H767">
        <f>IF(J767&lt;&gt;"", INDEX($D$5:$D$1433, MATCH(J767, $E$5:$E$1433, 0)),"")</f>
        <v>0</v>
      </c>
      <c r="I767" t="str">
        <f>IFERROR(IF(J767&lt;&gt;"", INDEX($B$5:$B$1433, MATCH(J767, $E$5:$E$1433, 0)),""),"SAI")</f>
        <v>LÊ NGUYỄN ĐĂNG QUANG</v>
      </c>
      <c r="J767">
        <v>32000335</v>
      </c>
      <c r="K767" t="str">
        <v xml:space="preserve"> 6:53:17 AM</v>
      </c>
      <c r="L767" t="str">
        <f>IFERROR(IF($N$5="Sáng",IF(MID(K767,2,7)-MID($L$2,2,7)&gt;0,"Trễ",""),IF(MID(K767,2,7)-MID($Q$2,2,7)&gt;0,"Trễ","")),"")</f>
        <v/>
      </c>
      <c r="M767">
        <f>IFERROR(IF($N$5="Sáng",MID(K767,2,7)-MID($L$2,2,7),MID(K767,2,7)-MID($Q$2,2,7)),"")</f>
        <v>-0.0046636851851851735</v>
      </c>
      <c r="Q767" t="str">
        <f>IF(B767&lt;&gt;"",IF(AND(P767="",F767=""),"Không phép ",""),"")</f>
        <v/>
      </c>
      <c r="R767" t="str">
        <f>UPPER(B767)</f>
        <v>MAI THANH LIỄN</v>
      </c>
      <c r="S767" t="str">
        <v>2025-2028</v>
      </c>
      <c r="T767" t="str">
        <f>IFERROR(IF(J767&lt;&gt;"", INDEX($S$5:$S$1433, MATCH(J767, $E$5:$E$1433, 0)),""),"")</f>
        <v>2024-2027</v>
      </c>
      <c r="U767" t="str">
        <v>30/3/2010</v>
      </c>
      <c r="V767" t="str">
        <f>IFERROR(IF(J767&lt;&gt;"", INDEX($U$5:$U$1433, MATCH(J767, $E$5:$E$1433, 0)),""),"")</f>
        <v>26/10/2009</v>
      </c>
      <c r="Y767">
        <f>Y766+10</f>
        <v>320007340</v>
      </c>
      <c r="Z767">
        <f>VALUE(LEFT(Y767,8))</f>
        <v>32000734</v>
      </c>
      <c r="AA767" t="str">
        <v>LIỄN</v>
      </c>
    </row>
    <row r="768">
      <c r="A768">
        <f>IF(B768&lt;&gt;"",A767+1,"")</f>
        <v>764</v>
      </c>
      <c r="B768" t="str">
        <v>NGUYỄN TRẦN KIM NGÂN</v>
      </c>
      <c r="C768" t="str">
        <v>11A6</v>
      </c>
      <c r="E768">
        <v>32000752</v>
      </c>
      <c r="F768" t="str">
        <f>IFERROR(IF(VLOOKUP(E768,J:J,1,0)=E768,"X",""),"")</f>
        <v>X</v>
      </c>
      <c r="G768" t="str">
        <f>IF(J768&lt;&gt;"", INDEX($C$5:$C$1433, MATCH(J768, $E$5:$E$1433, 0)),"")</f>
        <v>12A3</v>
      </c>
      <c r="H768">
        <f>IF(J768&lt;&gt;"", INDEX($D$5:$D$1433, MATCH(J768, $E$5:$E$1433, 0)),"")</f>
        <v>0</v>
      </c>
      <c r="I768" t="str">
        <f>IFERROR(IF(J768&lt;&gt;"", INDEX($B$5:$B$1433, MATCH(J768, $E$5:$E$1433, 0)),""),"SAI")</f>
        <v>NGUYỄN HOÀNG BẢO NGỌC</v>
      </c>
      <c r="J768">
        <v>32000116</v>
      </c>
      <c r="K768" t="str">
        <v xml:space="preserve"> 6:53:19 AM</v>
      </c>
      <c r="L768" t="str">
        <f>IFERROR(IF($N$5="Sáng",IF(MID(K768,2,7)-MID($L$2,2,7)&gt;0,"Trễ",""),IF(MID(K768,2,7)-MID($Q$2,2,7)&gt;0,"Trễ","")),"")</f>
        <v/>
      </c>
      <c r="M768">
        <f>IFERROR(IF($N$5="Sáng",MID(K768,2,7)-MID($L$2,2,7),MID(K768,2,7)-MID($Q$2,2,7)),"")</f>
        <v>-0.004640537037036985</v>
      </c>
      <c r="Q768" t="str">
        <f>IF(B768&lt;&gt;"",IF(AND(P768="",F768=""),"Không phép ",""),"")</f>
        <v/>
      </c>
      <c r="R768" t="str">
        <f>UPPER(B768)</f>
        <v>NGUYỄN TRẦN KIM NGÂN</v>
      </c>
      <c r="S768" t="str">
        <v>2025-2028</v>
      </c>
      <c r="T768" t="str">
        <f>IFERROR(IF(J768&lt;&gt;"", INDEX($S$5:$S$1433, MATCH(J768, $E$5:$E$1433, 0)),""),"")</f>
        <v>2024-2027</v>
      </c>
      <c r="U768">
        <v>40245</v>
      </c>
      <c r="V768" t="str">
        <f>IFERROR(IF(J768&lt;&gt;"", INDEX($U$5:$U$1433, MATCH(J768, $E$5:$E$1433, 0)),""),"")</f>
        <v>19/07/2009</v>
      </c>
      <c r="Y768">
        <f>Y767+10</f>
        <v>320007350</v>
      </c>
      <c r="Z768">
        <f>VALUE(LEFT(Y768,8))</f>
        <v>32000735</v>
      </c>
      <c r="AA768" t="str">
        <v>NGÂN</v>
      </c>
    </row>
    <row r="769">
      <c r="A769">
        <f>IF(B769&lt;&gt;"",A768+1,"")</f>
        <v>765</v>
      </c>
      <c r="B769" t="str">
        <v>PHẠM TRÍ NGUYỄN</v>
      </c>
      <c r="C769" t="str">
        <v>11A6</v>
      </c>
      <c r="E769">
        <v>32000753</v>
      </c>
      <c r="F769" t="str">
        <f>IFERROR(IF(VLOOKUP(E769,J:J,1,0)=E769,"X",""),"")</f>
        <v>X</v>
      </c>
      <c r="G769" t="str">
        <f>IF(J769&lt;&gt;"", INDEX($C$5:$C$1433, MATCH(J769, $E$5:$E$1433, 0)),"")</f>
        <v>12A4</v>
      </c>
      <c r="H769">
        <f>IF(J769&lt;&gt;"", INDEX($D$5:$D$1433, MATCH(J769, $E$5:$E$1433, 0)),"")</f>
        <v>0</v>
      </c>
      <c r="I769" t="str">
        <f>IFERROR(IF(J769&lt;&gt;"", INDEX($B$5:$B$1433, MATCH(J769, $E$5:$E$1433, 0)),""),"SAI")</f>
        <v>HUỲNH QUỐC VINH</v>
      </c>
      <c r="J769">
        <v>32000174</v>
      </c>
      <c r="K769" t="str">
        <v xml:space="preserve"> 6:53:20 AM</v>
      </c>
      <c r="L769" t="str">
        <f>IFERROR(IF($N$5="Sáng",IF(MID(K769,2,7)-MID($L$2,2,7)&gt;0,"Trễ",""),IF(MID(K769,2,7)-MID($Q$2,2,7)&gt;0,"Trễ","")),"")</f>
        <v/>
      </c>
      <c r="M769">
        <f>IFERROR(IF($N$5="Sáng",MID(K769,2,7)-MID($L$2,2,7),MID(K769,2,7)-MID($Q$2,2,7)),"")</f>
        <v>-0.004628962962962946</v>
      </c>
      <c r="Q769" t="str">
        <f>IF(B769&lt;&gt;"",IF(AND(P769="",F769=""),"Không phép ",""),"")</f>
        <v/>
      </c>
      <c r="R769" t="str">
        <f>UPPER(B769)</f>
        <v>PHẠM TRÍ NGUYỄN</v>
      </c>
      <c r="S769" t="str">
        <v>2025-2028</v>
      </c>
      <c r="T769" t="str">
        <f>IFERROR(IF(J769&lt;&gt;"", INDEX($S$5:$S$1433, MATCH(J769, $E$5:$E$1433, 0)),""),"")</f>
        <v>2024-2027</v>
      </c>
      <c r="U769" t="str">
        <v>17/7/2010</v>
      </c>
      <c r="V769" t="str">
        <f>IFERROR(IF(J769&lt;&gt;"", INDEX($U$5:$U$1433, MATCH(J769, $E$5:$E$1433, 0)),""),"")</f>
        <v>24/03/2009</v>
      </c>
      <c r="Y769">
        <f>Y768+10</f>
        <v>320007360</v>
      </c>
      <c r="Z769">
        <f>VALUE(LEFT(Y769,8))</f>
        <v>32000736</v>
      </c>
      <c r="AA769" t="str">
        <v>NGUYỄN</v>
      </c>
    </row>
    <row r="770">
      <c r="A770">
        <f>IF(B770&lt;&gt;"",A769+1,"")</f>
        <v>766</v>
      </c>
      <c r="B770" t="str">
        <v>PHAN THỊ MỸ NHÂN</v>
      </c>
      <c r="C770" t="str">
        <v>11A6</v>
      </c>
      <c r="E770">
        <v>32000754</v>
      </c>
      <c r="F770" t="str">
        <f>IFERROR(IF(VLOOKUP(E770,J:J,1,0)=E770,"X",""),"")</f>
        <v>X</v>
      </c>
      <c r="G770" t="str">
        <f>IF(J770&lt;&gt;"", INDEX($C$5:$C$1433, MATCH(J770, $E$5:$E$1433, 0)),"")</f>
        <v>12A4</v>
      </c>
      <c r="H770">
        <f>IF(J770&lt;&gt;"", INDEX($D$5:$D$1433, MATCH(J770, $E$5:$E$1433, 0)),"")</f>
        <v>0</v>
      </c>
      <c r="I770" t="str">
        <f>IFERROR(IF(J770&lt;&gt;"", INDEX($B$5:$B$1433, MATCH(J770, $E$5:$E$1433, 0)),""),"SAI")</f>
        <v>HUỲNH QUỐC VINH</v>
      </c>
      <c r="J770">
        <v>32000174</v>
      </c>
      <c r="K770" t="str">
        <v xml:space="preserve"> 6:53:20 AM</v>
      </c>
      <c r="L770" t="str">
        <f>IFERROR(IF($N$5="Sáng",IF(MID(K770,2,7)-MID($L$2,2,7)&gt;0,"Trễ",""),IF(MID(K770,2,7)-MID($Q$2,2,7)&gt;0,"Trễ","")),"")</f>
        <v/>
      </c>
      <c r="M770">
        <f>IFERROR(IF($N$5="Sáng",MID(K770,2,7)-MID($L$2,2,7),MID(K770,2,7)-MID($Q$2,2,7)),"")</f>
        <v>-0.004628962962962946</v>
      </c>
      <c r="Q770" t="str">
        <f>IF(B770&lt;&gt;"",IF(AND(P770="",F770=""),"Không phép ",""),"")</f>
        <v/>
      </c>
      <c r="R770" t="str">
        <f>UPPER(B770)</f>
        <v>PHAN THỊ MỸ NHÂN</v>
      </c>
      <c r="S770" t="str">
        <v>2025-2028</v>
      </c>
      <c r="T770" t="str">
        <f>IFERROR(IF(J770&lt;&gt;"", INDEX($S$5:$S$1433, MATCH(J770, $E$5:$E$1433, 0)),""),"")</f>
        <v>2024-2027</v>
      </c>
      <c r="U770">
        <v>40189</v>
      </c>
      <c r="V770" t="str">
        <f>IFERROR(IF(J770&lt;&gt;"", INDEX($U$5:$U$1433, MATCH(J770, $E$5:$E$1433, 0)),""),"")</f>
        <v>24/03/2009</v>
      </c>
      <c r="Y770">
        <f>Y769+10</f>
        <v>320007370</v>
      </c>
      <c r="Z770">
        <f>VALUE(LEFT(Y770,8))</f>
        <v>32000737</v>
      </c>
      <c r="AA770" t="str">
        <v>NHÂN</v>
      </c>
    </row>
    <row r="771">
      <c r="A771">
        <f>IF(B771&lt;&gt;"",A770+1,"")</f>
        <v>767</v>
      </c>
      <c r="B771" t="str">
        <v>BÃ NGỌC THÙY NHIÊN</v>
      </c>
      <c r="C771" t="str">
        <v>11A6</v>
      </c>
      <c r="E771">
        <v>32000755</v>
      </c>
      <c r="F771" t="str">
        <f>IFERROR(IF(VLOOKUP(E771,J:J,1,0)=E771,"X",""),"")</f>
        <v/>
      </c>
      <c r="G771" t="str">
        <f>IF(J771&lt;&gt;"", INDEX($C$5:$C$1433, MATCH(J771, $E$5:$E$1433, 0)),"")</f>
        <v>12A5</v>
      </c>
      <c r="H771">
        <f>IF(J771&lt;&gt;"", INDEX($D$5:$D$1433, MATCH(J771, $E$5:$E$1433, 0)),"")</f>
        <v>0</v>
      </c>
      <c r="I771" t="str">
        <f>IFERROR(IF(J771&lt;&gt;"", INDEX($B$5:$B$1433, MATCH(J771, $E$5:$E$1433, 0)),""),"SAI")</f>
        <v>NGUYỄN THỊ NGỌC ÁNH</v>
      </c>
      <c r="J771">
        <v>32000180</v>
      </c>
      <c r="K771" t="str">
        <v xml:space="preserve"> 6:53:22 AM</v>
      </c>
      <c r="L771" t="str">
        <f>IFERROR(IF($N$5="Sáng",IF(MID(K771,2,7)-MID($L$2,2,7)&gt;0,"Trễ",""),IF(MID(K771,2,7)-MID($Q$2,2,7)&gt;0,"Trễ","")),"")</f>
        <v/>
      </c>
      <c r="M771">
        <f>IFERROR(IF($N$5="Sáng",MID(K771,2,7)-MID($L$2,2,7),MID(K771,2,7)-MID($Q$2,2,7)),"")</f>
        <v>-0.004605814814814757</v>
      </c>
      <c r="Q771" t="str">
        <f>IF(B771&lt;&gt;"",IF(AND(P771="",F771=""),"Không phép ",""),"")</f>
        <v xml:space="preserve">Không phép </v>
      </c>
      <c r="R771" t="str">
        <f>UPPER(B771)</f>
        <v>BÃ NGỌC THÙY NHIÊN</v>
      </c>
      <c r="S771" t="str">
        <v>2025-2028</v>
      </c>
      <c r="T771" t="str">
        <f>IFERROR(IF(J771&lt;&gt;"", INDEX($S$5:$S$1433, MATCH(J771, $E$5:$E$1433, 0)),""),"")</f>
        <v>2024-2027</v>
      </c>
      <c r="U771">
        <v>40493</v>
      </c>
      <c r="V771">
        <f>IFERROR(IF(J771&lt;&gt;"", INDEX($U$5:$U$1433, MATCH(J771, $E$5:$E$1433, 0)),""),"")</f>
        <v>40005</v>
      </c>
      <c r="Y771">
        <f>Y770+10</f>
        <v>320007380</v>
      </c>
      <c r="Z771">
        <f>VALUE(LEFT(Y771,8))</f>
        <v>32000738</v>
      </c>
      <c r="AA771" t="str">
        <v>NHIÊN</v>
      </c>
    </row>
    <row r="772">
      <c r="A772">
        <f>IF(B772&lt;&gt;"",A771+1,"")</f>
        <v>768</v>
      </c>
      <c r="B772" t="str">
        <v>VÕ THỊ HUYỀN NHƯ</v>
      </c>
      <c r="C772" t="str">
        <v>11A6</v>
      </c>
      <c r="E772">
        <v>32000756</v>
      </c>
      <c r="F772" t="str">
        <f>IFERROR(IF(VLOOKUP(E772,J:J,1,0)=E772,"X",""),"")</f>
        <v/>
      </c>
      <c r="G772" t="str">
        <f>IF(J772&lt;&gt;"", INDEX($C$5:$C$1433, MATCH(J772, $E$5:$E$1433, 0)),"")</f>
        <v>12A5</v>
      </c>
      <c r="H772">
        <f>IF(J772&lt;&gt;"", INDEX($D$5:$D$1433, MATCH(J772, $E$5:$E$1433, 0)),"")</f>
        <v>0</v>
      </c>
      <c r="I772" t="str">
        <f>IFERROR(IF(J772&lt;&gt;"", INDEX($B$5:$B$1433, MATCH(J772, $E$5:$E$1433, 0)),""),"SAI")</f>
        <v>NGUYỄN THỊ NGỌC ÁNH</v>
      </c>
      <c r="J772">
        <v>32000180</v>
      </c>
      <c r="K772" t="str">
        <v xml:space="preserve"> 6:53:23 AM</v>
      </c>
      <c r="L772" t="str">
        <f>IFERROR(IF($N$5="Sáng",IF(MID(K772,2,7)-MID($L$2,2,7)&gt;0,"Trễ",""),IF(MID(K772,2,7)-MID($Q$2,2,7)&gt;0,"Trễ","")),"")</f>
        <v/>
      </c>
      <c r="M772">
        <f>IFERROR(IF($N$5="Sáng",MID(K772,2,7)-MID($L$2,2,7),MID(K772,2,7)-MID($Q$2,2,7)),"")</f>
        <v>-0.004594240740740718</v>
      </c>
      <c r="Q772" t="str">
        <f>IF(B772&lt;&gt;"",IF(AND(P772="",F772=""),"Không phép ",""),"")</f>
        <v xml:space="preserve">Không phép </v>
      </c>
      <c r="R772" t="str">
        <f>UPPER(B772)</f>
        <v>VÕ THỊ HUYỀN NHƯ</v>
      </c>
      <c r="S772" t="str">
        <v>2025-2028</v>
      </c>
      <c r="T772" t="str">
        <f>IFERROR(IF(J772&lt;&gt;"", INDEX($S$5:$S$1433, MATCH(J772, $E$5:$E$1433, 0)),""),"")</f>
        <v>2024-2027</v>
      </c>
      <c r="U772" t="str">
        <v>21/02/2010</v>
      </c>
      <c r="V772">
        <f>IFERROR(IF(J772&lt;&gt;"", INDEX($U$5:$U$1433, MATCH(J772, $E$5:$E$1433, 0)),""),"")</f>
        <v>40005</v>
      </c>
      <c r="Y772">
        <f>Y771+10</f>
        <v>320007390</v>
      </c>
      <c r="Z772">
        <f>VALUE(LEFT(Y772,8))</f>
        <v>32000739</v>
      </c>
      <c r="AA772" t="str">
        <v>NHƯ</v>
      </c>
    </row>
    <row r="773">
      <c r="A773">
        <f>IF(B773&lt;&gt;"",A772+1,"")</f>
        <v>769</v>
      </c>
      <c r="B773" t="str">
        <v>LÊ THÀNH PHÁT</v>
      </c>
      <c r="C773" t="str">
        <v>11A6</v>
      </c>
      <c r="E773">
        <v>32000757</v>
      </c>
      <c r="F773" t="str">
        <f>IFERROR(IF(VLOOKUP(E773,J:J,1,0)=E773,"X",""),"")</f>
        <v/>
      </c>
      <c r="G773" t="str">
        <f>IF(J773&lt;&gt;"", INDEX($C$5:$C$1433, MATCH(J773, $E$5:$E$1433, 0)),"")</f>
        <v>12A5</v>
      </c>
      <c r="H773">
        <f>IF(J773&lt;&gt;"", INDEX($D$5:$D$1433, MATCH(J773, $E$5:$E$1433, 0)),"")</f>
        <v>0</v>
      </c>
      <c r="I773" t="str">
        <f>IFERROR(IF(J773&lt;&gt;"", INDEX($B$5:$B$1433, MATCH(J773, $E$5:$E$1433, 0)),""),"SAI")</f>
        <v>TRẦN NGỌC THẢO</v>
      </c>
      <c r="J773">
        <v>32000213</v>
      </c>
      <c r="K773" t="str">
        <v xml:space="preserve"> 6:53:24 AM</v>
      </c>
      <c r="L773" t="str">
        <f>IFERROR(IF($N$5="Sáng",IF(MID(K773,2,7)-MID($L$2,2,7)&gt;0,"Trễ",""),IF(MID(K773,2,7)-MID($Q$2,2,7)&gt;0,"Trễ","")),"")</f>
        <v/>
      </c>
      <c r="M773">
        <f>IFERROR(IF($N$5="Sáng",MID(K773,2,7)-MID($L$2,2,7),MID(K773,2,7)-MID($Q$2,2,7)),"")</f>
        <v>-0.004582666666666679</v>
      </c>
      <c r="Q773" t="str">
        <f>IF(B773&lt;&gt;"",IF(AND(P773="",F773=""),"Không phép ",""),"")</f>
        <v xml:space="preserve">Không phép </v>
      </c>
      <c r="R773" t="str">
        <f>UPPER(B773)</f>
        <v>LÊ THÀNH PHÁT</v>
      </c>
      <c r="S773" t="str">
        <v>2025-2028</v>
      </c>
      <c r="T773" t="str">
        <f>IFERROR(IF(J773&lt;&gt;"", INDEX($S$5:$S$1433, MATCH(J773, $E$5:$E$1433, 0)),""),"")</f>
        <v>2024-2027</v>
      </c>
      <c r="U773" t="str">
        <v>17/02/2010</v>
      </c>
      <c r="V773" t="str">
        <f>IFERROR(IF(J773&lt;&gt;"", INDEX($U$5:$U$1433, MATCH(J773, $E$5:$E$1433, 0)),""),"")</f>
        <v>18/01/2009</v>
      </c>
      <c r="Y773">
        <f>Y772+10</f>
        <v>320007400</v>
      </c>
      <c r="Z773">
        <f>VALUE(LEFT(Y773,8))</f>
        <v>32000740</v>
      </c>
      <c r="AA773" t="str">
        <v>PHÁT</v>
      </c>
    </row>
    <row r="774">
      <c r="A774">
        <f>IF(B774&lt;&gt;"",A773+1,"")</f>
        <v>770</v>
      </c>
      <c r="B774" t="str">
        <v>NGUYỄN PHAN MỸ PHÚC</v>
      </c>
      <c r="C774" t="str">
        <v>11A6</v>
      </c>
      <c r="E774">
        <v>32000759</v>
      </c>
      <c r="F774" t="str">
        <f>IFERROR(IF(VLOOKUP(E774,J:J,1,0)=E774,"X",""),"")</f>
        <v/>
      </c>
      <c r="G774" t="str">
        <f>IF(J774&lt;&gt;"", INDEX($C$5:$C$1433, MATCH(J774, $E$5:$E$1433, 0)),"")</f>
        <v>12A5</v>
      </c>
      <c r="H774">
        <f>IF(J774&lt;&gt;"", INDEX($D$5:$D$1433, MATCH(J774, $E$5:$E$1433, 0)),"")</f>
        <v>0</v>
      </c>
      <c r="I774" t="str">
        <f>IFERROR(IF(J774&lt;&gt;"", INDEX($B$5:$B$1433, MATCH(J774, $E$5:$E$1433, 0)),""),"SAI")</f>
        <v>TRẦN NGỌC THẢO</v>
      </c>
      <c r="J774">
        <v>32000213</v>
      </c>
      <c r="K774" t="str">
        <v xml:space="preserve"> 6:53:24 AM</v>
      </c>
      <c r="L774" t="str">
        <f>IFERROR(IF($N$5="Sáng",IF(MID(K774,2,7)-MID($L$2,2,7)&gt;0,"Trễ",""),IF(MID(K774,2,7)-MID($Q$2,2,7)&gt;0,"Trễ","")),"")</f>
        <v/>
      </c>
      <c r="M774">
        <f>IFERROR(IF($N$5="Sáng",MID(K774,2,7)-MID($L$2,2,7),MID(K774,2,7)-MID($Q$2,2,7)),"")</f>
        <v>-0.004582666666666679</v>
      </c>
      <c r="Q774" t="str">
        <f>IF(B774&lt;&gt;"",IF(AND(P774="",F774=""),"Không phép ",""),"")</f>
        <v xml:space="preserve">Không phép </v>
      </c>
      <c r="R774" t="str">
        <f>UPPER(B774)</f>
        <v>NGUYỄN PHAN MỸ PHÚC</v>
      </c>
      <c r="S774" t="str">
        <v>2025-2028</v>
      </c>
      <c r="T774" t="str">
        <f>IFERROR(IF(J774&lt;&gt;"", INDEX($S$5:$S$1433, MATCH(J774, $E$5:$E$1433, 0)),""),"")</f>
        <v>2024-2027</v>
      </c>
      <c r="U774" t="str">
        <v>19/8/2010</v>
      </c>
      <c r="V774" t="str">
        <f>IFERROR(IF(J774&lt;&gt;"", INDEX($U$5:$U$1433, MATCH(J774, $E$5:$E$1433, 0)),""),"")</f>
        <v>18/01/2009</v>
      </c>
      <c r="Y774">
        <f>Y773+10</f>
        <v>320007410</v>
      </c>
      <c r="Z774">
        <f>VALUE(LEFT(Y774,8))</f>
        <v>32000741</v>
      </c>
      <c r="AA774" t="str">
        <v>PHÚC</v>
      </c>
    </row>
    <row r="775">
      <c r="A775">
        <f>IF(B775&lt;&gt;"",A774+1,"")</f>
        <v>771</v>
      </c>
      <c r="B775" t="str">
        <v>TRẦN MAI PHƯƠNG</v>
      </c>
      <c r="C775" t="str">
        <v>11A6</v>
      </c>
      <c r="E775">
        <v>32000760</v>
      </c>
      <c r="F775" t="str">
        <f>IFERROR(IF(VLOOKUP(E775,J:J,1,0)=E775,"X",""),"")</f>
        <v/>
      </c>
      <c r="G775" t="str">
        <f>IF(J775&lt;&gt;"", INDEX($C$5:$C$1433, MATCH(J775, $E$5:$E$1433, 0)),"")</f>
        <v>12A5</v>
      </c>
      <c r="H775">
        <f>IF(J775&lt;&gt;"", INDEX($D$5:$D$1433, MATCH(J775, $E$5:$E$1433, 0)),"")</f>
        <v>0</v>
      </c>
      <c r="I775" t="str">
        <f>IFERROR(IF(J775&lt;&gt;"", INDEX($B$5:$B$1433, MATCH(J775, $E$5:$E$1433, 0)),""),"SAI")</f>
        <v>TRẦN NGỌC THẢO</v>
      </c>
      <c r="J775">
        <v>32000213</v>
      </c>
      <c r="K775" t="str">
        <v xml:space="preserve"> 6:53:25 AM</v>
      </c>
      <c r="L775" t="str">
        <f>IFERROR(IF($N$5="Sáng",IF(MID(K775,2,7)-MID($L$2,2,7)&gt;0,"Trễ",""),IF(MID(K775,2,7)-MID($Q$2,2,7)&gt;0,"Trễ","")),"")</f>
        <v/>
      </c>
      <c r="M775">
        <f>IFERROR(IF($N$5="Sáng",MID(K775,2,7)-MID($L$2,2,7),MID(K775,2,7)-MID($Q$2,2,7)),"")</f>
        <v>-0.004571092592592585</v>
      </c>
      <c r="Q775" t="str">
        <f>IF(B775&lt;&gt;"",IF(AND(P775="",F775=""),"Không phép ",""),"")</f>
        <v xml:space="preserve">Không phép </v>
      </c>
      <c r="R775" t="str">
        <f>UPPER(B775)</f>
        <v>TRẦN MAI PHƯƠNG</v>
      </c>
      <c r="S775" t="str">
        <v>2025-2028</v>
      </c>
      <c r="T775" t="str">
        <f>IFERROR(IF(J775&lt;&gt;"", INDEX($S$5:$S$1433, MATCH(J775, $E$5:$E$1433, 0)),""),"")</f>
        <v>2024-2027</v>
      </c>
      <c r="U775">
        <v>40457</v>
      </c>
      <c r="V775" t="str">
        <f>IFERROR(IF(J775&lt;&gt;"", INDEX($U$5:$U$1433, MATCH(J775, $E$5:$E$1433, 0)),""),"")</f>
        <v>18/01/2009</v>
      </c>
      <c r="Y775">
        <f>Y774+10</f>
        <v>320007420</v>
      </c>
      <c r="Z775">
        <f>VALUE(LEFT(Y775,8))</f>
        <v>32000742</v>
      </c>
      <c r="AA775" t="str">
        <v>PHƯƠNG</v>
      </c>
    </row>
    <row r="776">
      <c r="A776">
        <f>IF(B776&lt;&gt;"",A775+1,"")</f>
        <v>772</v>
      </c>
      <c r="B776" t="str">
        <v>LÊ THỊ PHƯƠNG QUYÊN</v>
      </c>
      <c r="C776" t="str">
        <v>11A6</v>
      </c>
      <c r="E776">
        <v>32000761</v>
      </c>
      <c r="F776" t="str">
        <f>IFERROR(IF(VLOOKUP(E776,J:J,1,0)=E776,"X",""),"")</f>
        <v/>
      </c>
      <c r="G776" t="str">
        <f>IF(J776&lt;&gt;"", INDEX($C$5:$C$1433, MATCH(J776, $E$5:$E$1433, 0)),"")</f>
        <v>11A5</v>
      </c>
      <c r="H776">
        <f>IF(J776&lt;&gt;"", INDEX($D$5:$D$1433, MATCH(J776, $E$5:$E$1433, 0)),"")</f>
        <v>0</v>
      </c>
      <c r="I776" t="str">
        <f>IFERROR(IF(J776&lt;&gt;"", INDEX($B$5:$B$1433, MATCH(J776, $E$5:$E$1433, 0)),""),"SAI")</f>
        <v>LÊ KHÁNH VY</v>
      </c>
      <c r="J776">
        <v>32000735</v>
      </c>
      <c r="K776" t="str">
        <v xml:space="preserve"> 6:53:26 AM</v>
      </c>
      <c r="L776" t="str">
        <f>IFERROR(IF($N$5="Sáng",IF(MID(K776,2,7)-MID($L$2,2,7)&gt;0,"Trễ",""),IF(MID(K776,2,7)-MID($Q$2,2,7)&gt;0,"Trễ","")),"")</f>
        <v/>
      </c>
      <c r="M776">
        <f>IFERROR(IF($N$5="Sáng",MID(K776,2,7)-MID($L$2,2,7),MID(K776,2,7)-MID($Q$2,2,7)),"")</f>
        <v>-0.0045595185185184905</v>
      </c>
      <c r="Q776" t="str">
        <f>IF(B776&lt;&gt;"",IF(AND(P776="",F776=""),"Không phép ",""),"")</f>
        <v xml:space="preserve">Không phép </v>
      </c>
      <c r="R776" t="str">
        <f>UPPER(B776)</f>
        <v>LÊ THỊ PHƯƠNG QUYÊN</v>
      </c>
      <c r="S776" t="str">
        <v>2025-2028</v>
      </c>
      <c r="T776" t="str">
        <f>IFERROR(IF(J776&lt;&gt;"", INDEX($S$5:$S$1433, MATCH(J776, $E$5:$E$1433, 0)),""),"")</f>
        <v>2025-2028</v>
      </c>
      <c r="U776" t="str">
        <v>21/11/2009</v>
      </c>
      <c r="V776" t="str">
        <f>IFERROR(IF(J776&lt;&gt;"", INDEX($U$5:$U$1433, MATCH(J776, $E$5:$E$1433, 0)),""),"")</f>
        <v>23/4/2010</v>
      </c>
      <c r="Y776">
        <f>Y775+10</f>
        <v>320007430</v>
      </c>
      <c r="Z776">
        <f>VALUE(LEFT(Y776,8))</f>
        <v>32000743</v>
      </c>
      <c r="AA776" t="str">
        <v>QUYÊN</v>
      </c>
    </row>
    <row r="777">
      <c r="A777">
        <f>IF(B777&lt;&gt;"",A776+1,"")</f>
        <v>773</v>
      </c>
      <c r="B777" t="str">
        <v>NGUYỄN THỊ THẢO QUYÊN</v>
      </c>
      <c r="C777" t="str">
        <v>11A6</v>
      </c>
      <c r="E777">
        <v>32000762</v>
      </c>
      <c r="F777" t="str">
        <f>IFERROR(IF(VLOOKUP(E777,J:J,1,0)=E777,"X",""),"")</f>
        <v/>
      </c>
      <c r="G777" t="str">
        <f>IF(J777&lt;&gt;"", INDEX($C$5:$C$1433, MATCH(J777, $E$5:$E$1433, 0)),"")</f>
        <v>11A5</v>
      </c>
      <c r="H777">
        <f>IF(J777&lt;&gt;"", INDEX($D$5:$D$1433, MATCH(J777, $E$5:$E$1433, 0)),"")</f>
        <v>0</v>
      </c>
      <c r="I777" t="str">
        <f>IFERROR(IF(J777&lt;&gt;"", INDEX($B$5:$B$1433, MATCH(J777, $E$5:$E$1433, 0)),""),"SAI")</f>
        <v>LÊ KHÁNH VY</v>
      </c>
      <c r="J777">
        <v>32000735</v>
      </c>
      <c r="K777" t="str">
        <v xml:space="preserve"> 6:53:26 AM</v>
      </c>
      <c r="L777" t="str">
        <f>IFERROR(IF($N$5="Sáng",IF(MID(K777,2,7)-MID($L$2,2,7)&gt;0,"Trễ",""),IF(MID(K777,2,7)-MID($Q$2,2,7)&gt;0,"Trễ","")),"")</f>
        <v/>
      </c>
      <c r="M777">
        <f>IFERROR(IF($N$5="Sáng",MID(K777,2,7)-MID($L$2,2,7),MID(K777,2,7)-MID($Q$2,2,7)),"")</f>
        <v>-0.0045595185185184905</v>
      </c>
      <c r="Q777" t="str">
        <f>IF(B777&lt;&gt;"",IF(AND(P777="",F777=""),"Không phép ",""),"")</f>
        <v xml:space="preserve">Không phép </v>
      </c>
      <c r="R777" t="str">
        <f>UPPER(B777)</f>
        <v>NGUYỄN THỊ THẢO QUYÊN</v>
      </c>
      <c r="S777" t="str">
        <v>2025-2028</v>
      </c>
      <c r="T777" t="str">
        <f>IFERROR(IF(J777&lt;&gt;"", INDEX($S$5:$S$1433, MATCH(J777, $E$5:$E$1433, 0)),""),"")</f>
        <v>2025-2028</v>
      </c>
      <c r="U777">
        <v>40519</v>
      </c>
      <c r="V777" t="str">
        <f>IFERROR(IF(J777&lt;&gt;"", INDEX($U$5:$U$1433, MATCH(J777, $E$5:$E$1433, 0)),""),"")</f>
        <v>23/4/2010</v>
      </c>
      <c r="Y777">
        <f>Y776+10</f>
        <v>320007440</v>
      </c>
      <c r="Z777">
        <f>VALUE(LEFT(Y777,8))</f>
        <v>32000744</v>
      </c>
      <c r="AA777" t="str">
        <v>QUYÊN</v>
      </c>
    </row>
    <row r="778">
      <c r="A778">
        <f>IF(B778&lt;&gt;"",A777+1,"")</f>
        <v>774</v>
      </c>
      <c r="B778" t="str">
        <v>MAI TUẤN THÀNH</v>
      </c>
      <c r="C778" t="str">
        <v>11A6</v>
      </c>
      <c r="E778">
        <v>32000763</v>
      </c>
      <c r="F778" t="str">
        <f>IFERROR(IF(VLOOKUP(E778,J:J,1,0)=E778,"X",""),"")</f>
        <v>X</v>
      </c>
      <c r="G778" t="str">
        <f>IF(J778&lt;&gt;"", INDEX($C$5:$C$1433, MATCH(J778, $E$5:$E$1433, 0)),"")</f>
        <v>11A5</v>
      </c>
      <c r="H778">
        <f>IF(J778&lt;&gt;"", INDEX($D$5:$D$1433, MATCH(J778, $E$5:$E$1433, 0)),"")</f>
        <v>0</v>
      </c>
      <c r="I778" t="str">
        <f>IFERROR(IF(J778&lt;&gt;"", INDEX($B$5:$B$1433, MATCH(J778, $E$5:$E$1433, 0)),""),"SAI")</f>
        <v>LÊ KHÁNH VY</v>
      </c>
      <c r="J778">
        <v>32000735</v>
      </c>
      <c r="K778" t="str">
        <v xml:space="preserve"> 6:53:27 AM</v>
      </c>
      <c r="L778" t="str">
        <f>IFERROR(IF($N$5="Sáng",IF(MID(K778,2,7)-MID($L$2,2,7)&gt;0,"Trễ",""),IF(MID(K778,2,7)-MID($Q$2,2,7)&gt;0,"Trễ","")),"")</f>
        <v/>
      </c>
      <c r="M778">
        <f>IFERROR(IF($N$5="Sáng",MID(K778,2,7)-MID($L$2,2,7),MID(K778,2,7)-MID($Q$2,2,7)),"")</f>
        <v>-0.004547944444444452</v>
      </c>
      <c r="Q778" t="str">
        <f>IF(B778&lt;&gt;"",IF(AND(P778="",F778=""),"Không phép ",""),"")</f>
        <v/>
      </c>
      <c r="R778" t="str">
        <f>UPPER(B778)</f>
        <v>MAI TUẤN THÀNH</v>
      </c>
      <c r="S778" t="str">
        <v>2025-2028</v>
      </c>
      <c r="T778" t="str">
        <f>IFERROR(IF(J778&lt;&gt;"", INDEX($S$5:$S$1433, MATCH(J778, $E$5:$E$1433, 0)),""),"")</f>
        <v>2025-2028</v>
      </c>
      <c r="U778">
        <v>40432</v>
      </c>
      <c r="V778" t="str">
        <f>IFERROR(IF(J778&lt;&gt;"", INDEX($U$5:$U$1433, MATCH(J778, $E$5:$E$1433, 0)),""),"")</f>
        <v>23/4/2010</v>
      </c>
      <c r="Y778">
        <f>Y777+10</f>
        <v>320007450</v>
      </c>
      <c r="Z778">
        <f>VALUE(LEFT(Y778,8))</f>
        <v>32000745</v>
      </c>
      <c r="AA778" t="str">
        <v>THÀNH</v>
      </c>
    </row>
    <row r="779">
      <c r="A779">
        <f>IF(B779&lt;&gt;"",A778+1,"")</f>
        <v>775</v>
      </c>
      <c r="B779" t="str">
        <v>VÕ ĐÌNH THIÊN</v>
      </c>
      <c r="C779" t="str">
        <v>11A6</v>
      </c>
      <c r="E779">
        <v>32000764</v>
      </c>
      <c r="F779" t="str">
        <f>IFERROR(IF(VLOOKUP(E779,J:J,1,0)=E779,"X",""),"")</f>
        <v>X</v>
      </c>
      <c r="G779" t="str">
        <f>IF(J779&lt;&gt;"", INDEX($C$5:$C$1433, MATCH(J779, $E$5:$E$1433, 0)),"")</f>
        <v>12A2</v>
      </c>
      <c r="H779">
        <f>IF(J779&lt;&gt;"", INDEX($D$5:$D$1433, MATCH(J779, $E$5:$E$1433, 0)),"")</f>
        <v>0</v>
      </c>
      <c r="I779" t="str">
        <f>IFERROR(IF(J779&lt;&gt;"", INDEX($B$5:$B$1433, MATCH(J779, $E$5:$E$1433, 0)),""),"SAI")</f>
        <v>NGUYỄN TUỆ NHI</v>
      </c>
      <c r="J779">
        <v>32000072</v>
      </c>
      <c r="K779" t="str">
        <v xml:space="preserve"> 6:53:28 AM</v>
      </c>
      <c r="L779" t="str">
        <f>IFERROR(IF($N$5="Sáng",IF(MID(K779,2,7)-MID($L$2,2,7)&gt;0,"Trễ",""),IF(MID(K779,2,7)-MID($Q$2,2,7)&gt;0,"Trễ","")),"")</f>
        <v/>
      </c>
      <c r="M779">
        <f>IFERROR(IF($N$5="Sáng",MID(K779,2,7)-MID($L$2,2,7),MID(K779,2,7)-MID($Q$2,2,7)),"")</f>
        <v>-0.004536370370370357</v>
      </c>
      <c r="Q779" t="str">
        <f>IF(B779&lt;&gt;"",IF(AND(P779="",F779=""),"Không phép ",""),"")</f>
        <v/>
      </c>
      <c r="R779" t="str">
        <f>UPPER(B779)</f>
        <v>VÕ ĐÌNH THIÊN</v>
      </c>
      <c r="S779" t="str">
        <v>2025-2028</v>
      </c>
      <c r="T779" t="str">
        <f>IFERROR(IF(J779&lt;&gt;"", INDEX($S$5:$S$1433, MATCH(J779, $E$5:$E$1433, 0)),""),"")</f>
        <v>2024-2027</v>
      </c>
      <c r="U779">
        <v>40454</v>
      </c>
      <c r="V779">
        <f>IFERROR(IF(J779&lt;&gt;"", INDEX($U$5:$U$1433, MATCH(J779, $E$5:$E$1433, 0)),""),"")</f>
        <v>40123</v>
      </c>
      <c r="Y779">
        <f>Y778+10</f>
        <v>320007460</v>
      </c>
      <c r="Z779">
        <f>VALUE(LEFT(Y779,8))</f>
        <v>32000746</v>
      </c>
      <c r="AA779" t="str">
        <v>THIÊN</v>
      </c>
    </row>
    <row r="780">
      <c r="A780">
        <f>IF(B780&lt;&gt;"",A779+1,"")</f>
        <v>776</v>
      </c>
      <c r="B780" t="str">
        <v>HỒ THỊ ANH THƠ</v>
      </c>
      <c r="C780" t="str">
        <v>11A6</v>
      </c>
      <c r="E780">
        <v>32000765</v>
      </c>
      <c r="F780" t="str">
        <f>IFERROR(IF(VLOOKUP(E780,J:J,1,0)=E780,"X",""),"")</f>
        <v>X</v>
      </c>
      <c r="G780" t="str">
        <f>IF(J780&lt;&gt;"", INDEX($C$5:$C$1433, MATCH(J780, $E$5:$E$1433, 0)),"")</f>
        <v>12A2</v>
      </c>
      <c r="H780">
        <f>IF(J780&lt;&gt;"", INDEX($D$5:$D$1433, MATCH(J780, $E$5:$E$1433, 0)),"")</f>
        <v>0</v>
      </c>
      <c r="I780" t="str">
        <f>IFERROR(IF(J780&lt;&gt;"", INDEX($B$5:$B$1433, MATCH(J780, $E$5:$E$1433, 0)),""),"SAI")</f>
        <v>NGUYỄN TUỆ NHI</v>
      </c>
      <c r="J780">
        <v>32000072</v>
      </c>
      <c r="K780" t="str">
        <v xml:space="preserve"> 6:53:29 AM</v>
      </c>
      <c r="L780" t="str">
        <f>IFERROR(IF($N$5="Sáng",IF(MID(K780,2,7)-MID($L$2,2,7)&gt;0,"Trễ",""),IF(MID(K780,2,7)-MID($Q$2,2,7)&gt;0,"Trễ","")),"")</f>
        <v/>
      </c>
      <c r="M780">
        <f>IFERROR(IF($N$5="Sáng",MID(K780,2,7)-MID($L$2,2,7),MID(K780,2,7)-MID($Q$2,2,7)),"")</f>
        <v>-0.004524796296296263</v>
      </c>
      <c r="Q780" t="str">
        <f>IF(B780&lt;&gt;"",IF(AND(P780="",F780=""),"Không phép ",""),"")</f>
        <v/>
      </c>
      <c r="R780" t="str">
        <f>UPPER(B780)</f>
        <v>HỒ THỊ ANH THƠ</v>
      </c>
      <c r="S780" t="str">
        <v>2025-2028</v>
      </c>
      <c r="T780" t="str">
        <f>IFERROR(IF(J780&lt;&gt;"", INDEX($S$5:$S$1433, MATCH(J780, $E$5:$E$1433, 0)),""),"")</f>
        <v>2024-2027</v>
      </c>
      <c r="U780">
        <v>40452</v>
      </c>
      <c r="V780">
        <f>IFERROR(IF(J780&lt;&gt;"", INDEX($U$5:$U$1433, MATCH(J780, $E$5:$E$1433, 0)),""),"")</f>
        <v>40123</v>
      </c>
      <c r="Y780">
        <f>Y779+10</f>
        <v>320007470</v>
      </c>
      <c r="Z780">
        <f>VALUE(LEFT(Y780,8))</f>
        <v>32000747</v>
      </c>
      <c r="AA780" t="str">
        <v>THƠ</v>
      </c>
    </row>
    <row r="781">
      <c r="A781">
        <f>IF(B781&lt;&gt;"",A780+1,"")</f>
        <v>777</v>
      </c>
      <c r="B781" t="str">
        <v>NGUYỄN THỊ ANH THƠ</v>
      </c>
      <c r="C781" t="str">
        <v>11A6</v>
      </c>
      <c r="E781">
        <v>32000766</v>
      </c>
      <c r="F781" t="str">
        <f>IFERROR(IF(VLOOKUP(E781,J:J,1,0)=E781,"X",""),"")</f>
        <v/>
      </c>
      <c r="G781" t="str">
        <f>IF(J781&lt;&gt;"", INDEX($C$5:$C$1433, MATCH(J781, $E$5:$E$1433, 0)),"")</f>
        <v>11A1</v>
      </c>
      <c r="H781">
        <f>IF(J781&lt;&gt;"", INDEX($D$5:$D$1433, MATCH(J781, $E$5:$E$1433, 0)),"")</f>
        <v>0</v>
      </c>
      <c r="I781" t="str">
        <f>IFERROR(IF(J781&lt;&gt;"", INDEX($B$5:$B$1433, MATCH(J781, $E$5:$E$1433, 0)),""),"SAI")</f>
        <v>LÊ QUANG VINH</v>
      </c>
      <c r="J781">
        <v>32000517</v>
      </c>
      <c r="K781" t="str">
        <v xml:space="preserve"> 6:53:29 AM</v>
      </c>
      <c r="L781" t="str">
        <f>IFERROR(IF($N$5="Sáng",IF(MID(K781,2,7)-MID($L$2,2,7)&gt;0,"Trễ",""),IF(MID(K781,2,7)-MID($Q$2,2,7)&gt;0,"Trễ","")),"")</f>
        <v/>
      </c>
      <c r="M781">
        <f>IFERROR(IF($N$5="Sáng",MID(K781,2,7)-MID($L$2,2,7),MID(K781,2,7)-MID($Q$2,2,7)),"")</f>
        <v>-0.004524796296296263</v>
      </c>
      <c r="Q781" t="str">
        <f>IF(B781&lt;&gt;"",IF(AND(P781="",F781=""),"Không phép ",""),"")</f>
        <v xml:space="preserve">Không phép </v>
      </c>
      <c r="R781" t="str">
        <f>UPPER(B781)</f>
        <v>NGUYỄN THỊ ANH THƠ</v>
      </c>
      <c r="S781" t="str">
        <v>2025-2028</v>
      </c>
      <c r="T781" t="str">
        <f>IFERROR(IF(J781&lt;&gt;"", INDEX($S$5:$S$1433, MATCH(J781, $E$5:$E$1433, 0)),""),"")</f>
        <v>2025-2028</v>
      </c>
      <c r="U781">
        <v>40487</v>
      </c>
      <c r="V781">
        <f>IFERROR(IF(J781&lt;&gt;"", INDEX($U$5:$U$1433, MATCH(J781, $E$5:$E$1433, 0)),""),"")</f>
        <v>40454</v>
      </c>
      <c r="Y781">
        <f>Y780+10</f>
        <v>320007480</v>
      </c>
      <c r="Z781">
        <f>VALUE(LEFT(Y781,8))</f>
        <v>32000748</v>
      </c>
      <c r="AA781" t="str">
        <v>THƠ</v>
      </c>
    </row>
    <row r="782">
      <c r="A782">
        <f>IF(B782&lt;&gt;"",A781+1,"")</f>
        <v>778</v>
      </c>
      <c r="B782" t="str">
        <v>TRƯƠNG ANH THƠ</v>
      </c>
      <c r="C782" t="str">
        <v>11A6</v>
      </c>
      <c r="E782">
        <v>32000767</v>
      </c>
      <c r="F782" t="str">
        <f>IFERROR(IF(VLOOKUP(E782,J:J,1,0)=E782,"X",""),"")</f>
        <v>X</v>
      </c>
      <c r="G782" t="str">
        <f>IF(J782&lt;&gt;"", INDEX($C$5:$C$1433, MATCH(J782, $E$5:$E$1433, 0)),"")</f>
        <v>11A1</v>
      </c>
      <c r="H782">
        <f>IF(J782&lt;&gt;"", INDEX($D$5:$D$1433, MATCH(J782, $E$5:$E$1433, 0)),"")</f>
        <v>0</v>
      </c>
      <c r="I782" t="str">
        <f>IFERROR(IF(J782&lt;&gt;"", INDEX($B$5:$B$1433, MATCH(J782, $E$5:$E$1433, 0)),""),"SAI")</f>
        <v>LÊ QUANG VINH</v>
      </c>
      <c r="J782">
        <v>32000517</v>
      </c>
      <c r="K782" t="str">
        <v xml:space="preserve"> 6:53:31 AM</v>
      </c>
      <c r="L782" t="str">
        <f>IFERROR(IF($N$5="Sáng",IF(MID(K782,2,7)-MID($L$2,2,7)&gt;0,"Trễ",""),IF(MID(K782,2,7)-MID($Q$2,2,7)&gt;0,"Trễ","")),"")</f>
        <v/>
      </c>
      <c r="M782">
        <f>IFERROR(IF($N$5="Sáng",MID(K782,2,7)-MID($L$2,2,7),MID(K782,2,7)-MID($Q$2,2,7)),"")</f>
        <v>-0.00450164814814813</v>
      </c>
      <c r="Q782" t="str">
        <f>IF(B782&lt;&gt;"",IF(AND(P782="",F782=""),"Không phép ",""),"")</f>
        <v/>
      </c>
      <c r="R782" t="str">
        <f>UPPER(B782)</f>
        <v>TRƯƠNG ANH THƠ</v>
      </c>
      <c r="S782" t="str">
        <v>2025-2028</v>
      </c>
      <c r="T782" t="str">
        <f>IFERROR(IF(J782&lt;&gt;"", INDEX($S$5:$S$1433, MATCH(J782, $E$5:$E$1433, 0)),""),"")</f>
        <v>2025-2028</v>
      </c>
      <c r="U782" t="str">
        <v>18/11/2010</v>
      </c>
      <c r="V782">
        <f>IFERROR(IF(J782&lt;&gt;"", INDEX($U$5:$U$1433, MATCH(J782, $E$5:$E$1433, 0)),""),"")</f>
        <v>40454</v>
      </c>
      <c r="Y782">
        <f>Y781+10</f>
        <v>320007490</v>
      </c>
      <c r="Z782">
        <f>VALUE(LEFT(Y782,8))</f>
        <v>32000749</v>
      </c>
      <c r="AA782" t="str">
        <v>THƠ</v>
      </c>
    </row>
    <row r="783">
      <c r="A783">
        <f>IF(B783&lt;&gt;"",A782+1,"")</f>
        <v>779</v>
      </c>
      <c r="B783" t="str">
        <v>TRẦN BÍCH THÙY</v>
      </c>
      <c r="C783" t="str">
        <v>11A6</v>
      </c>
      <c r="E783">
        <v>32000768</v>
      </c>
      <c r="F783" t="str">
        <f>IFERROR(IF(VLOOKUP(E783,J:J,1,0)=E783,"X",""),"")</f>
        <v>X</v>
      </c>
      <c r="G783" t="str">
        <f>IF(J783&lt;&gt;"", INDEX($C$5:$C$1433, MATCH(J783, $E$5:$E$1433, 0)),"")</f>
        <v>12A1</v>
      </c>
      <c r="H783">
        <f>IF(J783&lt;&gt;"", INDEX($D$5:$D$1433, MATCH(J783, $E$5:$E$1433, 0)),"")</f>
        <v>0</v>
      </c>
      <c r="I783" t="str">
        <f>IFERROR(IF(J783&lt;&gt;"", INDEX($B$5:$B$1433, MATCH(J783, $E$5:$E$1433, 0)),""),"SAI")</f>
        <v>TRẦN THIÊN KIM</v>
      </c>
      <c r="J783">
        <v>32000018</v>
      </c>
      <c r="K783" t="str">
        <v xml:space="preserve"> 6:53:31 AM</v>
      </c>
      <c r="L783" t="str">
        <f>IFERROR(IF($N$5="Sáng",IF(MID(K783,2,7)-MID($L$2,2,7)&gt;0,"Trễ",""),IF(MID(K783,2,7)-MID($Q$2,2,7)&gt;0,"Trễ","")),"")</f>
        <v/>
      </c>
      <c r="M783">
        <f>IFERROR(IF($N$5="Sáng",MID(K783,2,7)-MID($L$2,2,7),MID(K783,2,7)-MID($Q$2,2,7)),"")</f>
        <v>-0.00450164814814813</v>
      </c>
      <c r="Q783" t="str">
        <f>IF(B783&lt;&gt;"",IF(AND(P783="",F783=""),"Không phép ",""),"")</f>
        <v/>
      </c>
      <c r="R783" t="str">
        <f>UPPER(B783)</f>
        <v>TRẦN BÍCH THÙY</v>
      </c>
      <c r="S783" t="str">
        <v>2025-2028</v>
      </c>
      <c r="T783" t="str">
        <f>IFERROR(IF(J783&lt;&gt;"", INDEX($S$5:$S$1433, MATCH(J783, $E$5:$E$1433, 0)),""),"")</f>
        <v>2024-2027</v>
      </c>
      <c r="U783" t="str">
        <v>30/7/2010</v>
      </c>
      <c r="V783">
        <f>IFERROR(IF(J783&lt;&gt;"", INDEX($U$5:$U$1433, MATCH(J783, $E$5:$E$1433, 0)),""),"")</f>
        <v>40000</v>
      </c>
      <c r="Y783">
        <f>Y782+10</f>
        <v>320007500</v>
      </c>
      <c r="Z783">
        <f>VALUE(LEFT(Y783,8))</f>
        <v>32000750</v>
      </c>
      <c r="AA783" t="str">
        <v>THÙY</v>
      </c>
    </row>
    <row r="784">
      <c r="A784">
        <f>IF(B784&lt;&gt;"",A783+1,"")</f>
        <v>780</v>
      </c>
      <c r="B784" t="str">
        <v>NGUYỄN HỒNG THY</v>
      </c>
      <c r="C784" t="str">
        <v>11A6</v>
      </c>
      <c r="E784">
        <v>32000769</v>
      </c>
      <c r="F784" t="str">
        <f>IFERROR(IF(VLOOKUP(E784,J:J,1,0)=E784,"X",""),"")</f>
        <v>X</v>
      </c>
      <c r="G784" t="str">
        <f>IF(J784&lt;&gt;"", INDEX($C$5:$C$1433, MATCH(J784, $E$5:$E$1433, 0)),"")</f>
        <v>12A1</v>
      </c>
      <c r="H784">
        <f>IF(J784&lt;&gt;"", INDEX($D$5:$D$1433, MATCH(J784, $E$5:$E$1433, 0)),"")</f>
        <v>0</v>
      </c>
      <c r="I784" t="str">
        <f>IFERROR(IF(J784&lt;&gt;"", INDEX($B$5:$B$1433, MATCH(J784, $E$5:$E$1433, 0)),""),"SAI")</f>
        <v>TRẦN THIÊN KIM</v>
      </c>
      <c r="J784">
        <v>32000018</v>
      </c>
      <c r="K784" t="str">
        <v xml:space="preserve"> 6:53:32 AM</v>
      </c>
      <c r="L784" t="str">
        <f>IFERROR(IF($N$5="Sáng",IF(MID(K784,2,7)-MID($L$2,2,7)&gt;0,"Trễ",""),IF(MID(K784,2,7)-MID($Q$2,2,7)&gt;0,"Trễ","")),"")</f>
        <v/>
      </c>
      <c r="M784">
        <f>IFERROR(IF($N$5="Sáng",MID(K784,2,7)-MID($L$2,2,7),MID(K784,2,7)-MID($Q$2,2,7)),"")</f>
        <v>-0.004490074074074035</v>
      </c>
      <c r="Q784" t="str">
        <f>IF(B784&lt;&gt;"",IF(AND(P784="",F784=""),"Không phép ",""),"")</f>
        <v/>
      </c>
      <c r="R784" t="str">
        <f>UPPER(B784)</f>
        <v>NGUYỄN HỒNG THY</v>
      </c>
      <c r="S784" t="str">
        <v>2025-2028</v>
      </c>
      <c r="T784" t="str">
        <f>IFERROR(IF(J784&lt;&gt;"", INDEX($S$5:$S$1433, MATCH(J784, $E$5:$E$1433, 0)),""),"")</f>
        <v>2024-2027</v>
      </c>
      <c r="U784" t="str">
        <v>14/02/2010</v>
      </c>
      <c r="V784">
        <f>IFERROR(IF(J784&lt;&gt;"", INDEX($U$5:$U$1433, MATCH(J784, $E$5:$E$1433, 0)),""),"")</f>
        <v>40000</v>
      </c>
      <c r="Y784">
        <f>Y783+10</f>
        <v>320007510</v>
      </c>
      <c r="Z784">
        <f>VALUE(LEFT(Y784,8))</f>
        <v>32000751</v>
      </c>
      <c r="AA784" t="str">
        <v>THY</v>
      </c>
    </row>
    <row r="785">
      <c r="A785">
        <f>IF(B785&lt;&gt;"",A784+1,"")</f>
        <v>781</v>
      </c>
      <c r="B785" t="str">
        <v>TRẦN DANH TÍN</v>
      </c>
      <c r="C785" t="str">
        <v>11A6</v>
      </c>
      <c r="E785">
        <v>32000770</v>
      </c>
      <c r="F785" t="str">
        <f>IFERROR(IF(VLOOKUP(E785,J:J,1,0)=E785,"X",""),"")</f>
        <v/>
      </c>
      <c r="G785" t="str">
        <f>IF(J785&lt;&gt;"", INDEX($C$5:$C$1433, MATCH(J785, $E$5:$E$1433, 0)),"")</f>
        <v>12A1</v>
      </c>
      <c r="H785">
        <f>IF(J785&lt;&gt;"", INDEX($D$5:$D$1433, MATCH(J785, $E$5:$E$1433, 0)),"")</f>
        <v>0</v>
      </c>
      <c r="I785" t="str">
        <f>IFERROR(IF(J785&lt;&gt;"", INDEX($B$5:$B$1433, MATCH(J785, $E$5:$E$1433, 0)),""),"SAI")</f>
        <v>TRẦN THIÊN KIM</v>
      </c>
      <c r="J785">
        <v>32000018</v>
      </c>
      <c r="K785" t="str">
        <v xml:space="preserve"> 6:53:33 AM</v>
      </c>
      <c r="L785" t="str">
        <f>IFERROR(IF($N$5="Sáng",IF(MID(K785,2,7)-MID($L$2,2,7)&gt;0,"Trễ",""),IF(MID(K785,2,7)-MID($Q$2,2,7)&gt;0,"Trễ","")),"")</f>
        <v/>
      </c>
      <c r="M785">
        <f>IFERROR(IF($N$5="Sáng",MID(K785,2,7)-MID($L$2,2,7),MID(K785,2,7)-MID($Q$2,2,7)),"")</f>
        <v>-0.004478499999999996</v>
      </c>
      <c r="Q785" t="str">
        <f>IF(B785&lt;&gt;"",IF(AND(P785="",F785=""),"Không phép ",""),"")</f>
        <v xml:space="preserve">Không phép </v>
      </c>
      <c r="R785" t="str">
        <f>UPPER(B785)</f>
        <v>TRẦN DANH TÍN</v>
      </c>
      <c r="S785" t="str">
        <v>2025-2028</v>
      </c>
      <c r="T785" t="str">
        <f>IFERROR(IF(J785&lt;&gt;"", INDEX($S$5:$S$1433, MATCH(J785, $E$5:$E$1433, 0)),""),"")</f>
        <v>2024-2027</v>
      </c>
      <c r="U785" t="str">
        <v>31/8/2010</v>
      </c>
      <c r="V785">
        <f>IFERROR(IF(J785&lt;&gt;"", INDEX($U$5:$U$1433, MATCH(J785, $E$5:$E$1433, 0)),""),"")</f>
        <v>40000</v>
      </c>
      <c r="Y785">
        <f>Y784+10</f>
        <v>320007520</v>
      </c>
      <c r="Z785">
        <f>VALUE(LEFT(Y785,8))</f>
        <v>32000752</v>
      </c>
      <c r="AA785" t="str">
        <v>TÍN</v>
      </c>
    </row>
    <row r="786">
      <c r="A786">
        <f>IF(B786&lt;&gt;"",A785+1,"")</f>
        <v>782</v>
      </c>
      <c r="B786" t="str">
        <v>LÝ PHÁT NHỰT TUYỀN</v>
      </c>
      <c r="C786" t="str">
        <v>11A6</v>
      </c>
      <c r="E786">
        <v>32000771</v>
      </c>
      <c r="F786" t="str">
        <f>IFERROR(IF(VLOOKUP(E786,J:J,1,0)=E786,"X",""),"")</f>
        <v/>
      </c>
      <c r="G786" t="str">
        <f>IF(J786&lt;&gt;"", INDEX($C$5:$C$1433, MATCH(J786, $E$5:$E$1433, 0)),"")</f>
        <v>12A8</v>
      </c>
      <c r="H786">
        <f>IF(J786&lt;&gt;"", INDEX($D$5:$D$1433, MATCH(J786, $E$5:$E$1433, 0)),"")</f>
        <v>0</v>
      </c>
      <c r="I786" t="str">
        <f>IFERROR(IF(J786&lt;&gt;"", INDEX($B$5:$B$1433, MATCH(J786, $E$5:$E$1433, 0)),""),"SAI")</f>
        <v>NGUYỄN LÊ YẾN NHI</v>
      </c>
      <c r="J786">
        <v>32000330</v>
      </c>
      <c r="K786" t="str">
        <v xml:space="preserve"> 6:53:34 AM</v>
      </c>
      <c r="L786" t="str">
        <f>IFERROR(IF($N$5="Sáng",IF(MID(K786,2,7)-MID($L$2,2,7)&gt;0,"Trễ",""),IF(MID(K786,2,7)-MID($Q$2,2,7)&gt;0,"Trễ","")),"")</f>
        <v/>
      </c>
      <c r="M786">
        <f>IFERROR(IF($N$5="Sáng",MID(K786,2,7)-MID($L$2,2,7),MID(K786,2,7)-MID($Q$2,2,7)),"")</f>
        <v>-0.004466925925925902</v>
      </c>
      <c r="Q786" t="str">
        <f>IF(B786&lt;&gt;"",IF(AND(P786="",F786=""),"Không phép ",""),"")</f>
        <v xml:space="preserve">Không phép </v>
      </c>
      <c r="R786" t="str">
        <f>UPPER(B786)</f>
        <v>LÝ PHÁT NHỰT TUYỀN</v>
      </c>
      <c r="S786" t="str">
        <v>2025-2028</v>
      </c>
      <c r="T786" t="str">
        <f>IFERROR(IF(J786&lt;&gt;"", INDEX($S$5:$S$1433, MATCH(J786, $E$5:$E$1433, 0)),""),"")</f>
        <v>2024-2027</v>
      </c>
      <c r="U786" t="str">
        <v>22/7/2010</v>
      </c>
      <c r="V786" t="str">
        <f>IFERROR(IF(J786&lt;&gt;"", INDEX($U$5:$U$1433, MATCH(J786, $E$5:$E$1433, 0)),""),"")</f>
        <v>19/11/2009</v>
      </c>
      <c r="Y786">
        <f>Y785+10</f>
        <v>320007530</v>
      </c>
      <c r="Z786">
        <f>VALUE(LEFT(Y786,8))</f>
        <v>32000753</v>
      </c>
      <c r="AA786" t="str">
        <v>TUYỀN</v>
      </c>
    </row>
    <row r="787">
      <c r="A787">
        <f>IF(B787&lt;&gt;"",A786+1,"")</f>
        <v>783</v>
      </c>
      <c r="B787" t="str">
        <v>LÊ THÁI VÂN</v>
      </c>
      <c r="C787" t="str">
        <v>11A6</v>
      </c>
      <c r="E787">
        <v>32000772</v>
      </c>
      <c r="F787" t="str">
        <f>IFERROR(IF(VLOOKUP(E787,J:J,1,0)=E787,"X",""),"")</f>
        <v/>
      </c>
      <c r="G787" t="str">
        <f>IF(J787&lt;&gt;"", INDEX($C$5:$C$1433, MATCH(J787, $E$5:$E$1433, 0)),"")</f>
        <v>12A8</v>
      </c>
      <c r="H787">
        <f>IF(J787&lt;&gt;"", INDEX($D$5:$D$1433, MATCH(J787, $E$5:$E$1433, 0)),"")</f>
        <v>0</v>
      </c>
      <c r="I787" t="str">
        <f>IFERROR(IF(J787&lt;&gt;"", INDEX($B$5:$B$1433, MATCH(J787, $E$5:$E$1433, 0)),""),"SAI")</f>
        <v>NGUYỄN LÊ YẾN NHI</v>
      </c>
      <c r="J787">
        <v>32000330</v>
      </c>
      <c r="K787" t="str">
        <v xml:space="preserve"> 6:53:34 AM</v>
      </c>
      <c r="L787" t="str">
        <f>IFERROR(IF($N$5="Sáng",IF(MID(K787,2,7)-MID($L$2,2,7)&gt;0,"Trễ",""),IF(MID(K787,2,7)-MID($Q$2,2,7)&gt;0,"Trễ","")),"")</f>
        <v/>
      </c>
      <c r="M787">
        <f>IFERROR(IF($N$5="Sáng",MID(K787,2,7)-MID($L$2,2,7),MID(K787,2,7)-MID($Q$2,2,7)),"")</f>
        <v>-0.004466925925925902</v>
      </c>
      <c r="Q787" t="str">
        <f>IF(B787&lt;&gt;"",IF(AND(P787="",F787=""),"Không phép ",""),"")</f>
        <v xml:space="preserve">Không phép </v>
      </c>
      <c r="R787" t="str">
        <f>UPPER(B787)</f>
        <v>LÊ THÁI VÂN</v>
      </c>
      <c r="S787" t="str">
        <v>2025-2028</v>
      </c>
      <c r="T787" t="str">
        <f>IFERROR(IF(J787&lt;&gt;"", INDEX($S$5:$S$1433, MATCH(J787, $E$5:$E$1433, 0)),""),"")</f>
        <v>2024-2027</v>
      </c>
      <c r="U787">
        <v>40306</v>
      </c>
      <c r="V787" t="str">
        <f>IFERROR(IF(J787&lt;&gt;"", INDEX($U$5:$U$1433, MATCH(J787, $E$5:$E$1433, 0)),""),"")</f>
        <v>19/11/2009</v>
      </c>
      <c r="Y787">
        <f>Y786+10</f>
        <v>320007540</v>
      </c>
      <c r="Z787">
        <f>VALUE(LEFT(Y787,8))</f>
        <v>32000754</v>
      </c>
      <c r="AA787" t="str">
        <v>VÂN</v>
      </c>
    </row>
    <row r="788">
      <c r="A788">
        <f>IF(B788&lt;&gt;"",A787+1,"")</f>
        <v>784</v>
      </c>
      <c r="B788" t="str">
        <v>ĐINH HOÀNG VĨ</v>
      </c>
      <c r="C788" t="str">
        <v>11A6</v>
      </c>
      <c r="E788">
        <v>32000773</v>
      </c>
      <c r="F788" t="str">
        <f>IFERROR(IF(VLOOKUP(E788,J:J,1,0)=E788,"X",""),"")</f>
        <v/>
      </c>
      <c r="G788" t="str">
        <f>IF(J788&lt;&gt;"", INDEX($C$5:$C$1433, MATCH(J788, $E$5:$E$1433, 0)),"")</f>
        <v>12A7</v>
      </c>
      <c r="H788">
        <f>IF(J788&lt;&gt;"", INDEX($D$5:$D$1433, MATCH(J788, $E$5:$E$1433, 0)),"")</f>
        <v>0</v>
      </c>
      <c r="I788" t="str">
        <f>IFERROR(IF(J788&lt;&gt;"", INDEX($B$5:$B$1433, MATCH(J788, $E$5:$E$1433, 0)),""),"SAI")</f>
        <v>VŨ NHẬT THI</v>
      </c>
      <c r="J788">
        <v>32000296</v>
      </c>
      <c r="K788" t="str">
        <v xml:space="preserve"> 6:53:36 AM</v>
      </c>
      <c r="L788" t="str">
        <f>IFERROR(IF($N$5="Sáng",IF(MID(K788,2,7)-MID($L$2,2,7)&gt;0,"Trễ",""),IF(MID(K788,2,7)-MID($Q$2,2,7)&gt;0,"Trễ","")),"")</f>
        <v/>
      </c>
      <c r="M788">
        <f>IFERROR(IF($N$5="Sáng",MID(K788,2,7)-MID($L$2,2,7),MID(K788,2,7)-MID($Q$2,2,7)),"")</f>
        <v>-0.004443777777777769</v>
      </c>
      <c r="Q788" t="str">
        <f>IF(B788&lt;&gt;"",IF(AND(P788="",F788=""),"Không phép ",""),"")</f>
        <v xml:space="preserve">Không phép </v>
      </c>
      <c r="R788" t="str">
        <f>UPPER(B788)</f>
        <v>ĐINH HOÀNG VĨ</v>
      </c>
      <c r="S788" t="str">
        <v>2025-2028</v>
      </c>
      <c r="T788" t="str">
        <f>IFERROR(IF(J788&lt;&gt;"", INDEX($S$5:$S$1433, MATCH(J788, $E$5:$E$1433, 0)),""),"")</f>
        <v>2024-2027</v>
      </c>
      <c r="U788">
        <v>40398</v>
      </c>
      <c r="V788" t="str">
        <f>IFERROR(IF(J788&lt;&gt;"", INDEX($U$5:$U$1433, MATCH(J788, $E$5:$E$1433, 0)),""),"")</f>
        <v>30/01/2009</v>
      </c>
      <c r="Y788">
        <f>Y787+10</f>
        <v>320007550</v>
      </c>
      <c r="Z788">
        <f>VALUE(LEFT(Y788,8))</f>
        <v>32000755</v>
      </c>
      <c r="AA788" t="str">
        <v>VĨ</v>
      </c>
    </row>
    <row r="789">
      <c r="A789">
        <f>IF(B789&lt;&gt;"",A788+1,"")</f>
        <v>785</v>
      </c>
      <c r="B789" t="str">
        <v>LÊ PHƯƠNG VY</v>
      </c>
      <c r="C789" t="str">
        <v>11A6</v>
      </c>
      <c r="E789">
        <v>32000774</v>
      </c>
      <c r="F789" t="str">
        <f>IFERROR(IF(VLOOKUP(E789,J:J,1,0)=E789,"X",""),"")</f>
        <v>X</v>
      </c>
      <c r="G789" t="str">
        <f>IF(J789&lt;&gt;"", INDEX($C$5:$C$1433, MATCH(J789, $E$5:$E$1433, 0)),"")</f>
        <v>12A7</v>
      </c>
      <c r="H789">
        <f>IF(J789&lt;&gt;"", INDEX($D$5:$D$1433, MATCH(J789, $E$5:$E$1433, 0)),"")</f>
        <v>0</v>
      </c>
      <c r="I789" t="str">
        <f>IFERROR(IF(J789&lt;&gt;"", INDEX($B$5:$B$1433, MATCH(J789, $E$5:$E$1433, 0)),""),"SAI")</f>
        <v>NGÔ PHẠM HOÀNG DUY</v>
      </c>
      <c r="J789">
        <v>32000269</v>
      </c>
      <c r="K789" t="str">
        <v xml:space="preserve"> 6:53:37 AM</v>
      </c>
      <c r="L789" t="str">
        <f>IFERROR(IF($N$5="Sáng",IF(MID(K789,2,7)-MID($L$2,2,7)&gt;0,"Trễ",""),IF(MID(K789,2,7)-MID($Q$2,2,7)&gt;0,"Trễ","")),"")</f>
        <v/>
      </c>
      <c r="M789">
        <f>IFERROR(IF($N$5="Sáng",MID(K789,2,7)-MID($L$2,2,7),MID(K789,2,7)-MID($Q$2,2,7)),"")</f>
        <v>-0.004432203703703674</v>
      </c>
      <c r="Q789" t="str">
        <f>IF(B789&lt;&gt;"",IF(AND(P789="",F789=""),"Không phép ",""),"")</f>
        <v/>
      </c>
      <c r="R789" t="str">
        <f>UPPER(B789)</f>
        <v>LÊ PHƯƠNG VY</v>
      </c>
      <c r="S789" t="str">
        <v>2025-2028</v>
      </c>
      <c r="T789" t="str">
        <f>IFERROR(IF(J789&lt;&gt;"", INDEX($S$5:$S$1433, MATCH(J789, $E$5:$E$1433, 0)),""),"")</f>
        <v>2024-2027</v>
      </c>
      <c r="U789" t="str">
        <v>31/12/2010</v>
      </c>
      <c r="V789">
        <f>IFERROR(IF(J789&lt;&gt;"", INDEX($U$5:$U$1433, MATCH(J789, $E$5:$E$1433, 0)),""),"")</f>
        <v>40097</v>
      </c>
      <c r="Y789">
        <f>Y788+10</f>
        <v>320007560</v>
      </c>
      <c r="Z789">
        <f>VALUE(LEFT(Y789,8))</f>
        <v>32000756</v>
      </c>
      <c r="AA789" t="str">
        <v>VY</v>
      </c>
    </row>
    <row r="790">
      <c r="A790">
        <f>IF(B790&lt;&gt;"",A789+1,"")</f>
        <v>786</v>
      </c>
      <c r="B790" t="str">
        <v>NGUYỄN HUỲNH PHƯƠNG VY</v>
      </c>
      <c r="C790" t="str">
        <v>11A6</v>
      </c>
      <c r="E790">
        <v>32000775</v>
      </c>
      <c r="F790" t="str">
        <f>IFERROR(IF(VLOOKUP(E790,J:J,1,0)=E790,"X",""),"")</f>
        <v/>
      </c>
      <c r="G790" t="str">
        <f>IF(J790&lt;&gt;"", INDEX($C$5:$C$1433, MATCH(J790, $E$5:$E$1433, 0)),"")</f>
        <v>12A1</v>
      </c>
      <c r="H790">
        <f>IF(J790&lt;&gt;"", INDEX($D$5:$D$1433, MATCH(J790, $E$5:$E$1433, 0)),"")</f>
        <v>0</v>
      </c>
      <c r="I790" t="str">
        <f>IFERROR(IF(J790&lt;&gt;"", INDEX($B$5:$B$1433, MATCH(J790, $E$5:$E$1433, 0)),""),"SAI")</f>
        <v>PHAN THANH THẢO</v>
      </c>
      <c r="J790">
        <v>32000034</v>
      </c>
      <c r="K790" t="str">
        <v xml:space="preserve"> 6:53:38 AM</v>
      </c>
      <c r="L790" t="str">
        <f>IFERROR(IF($N$5="Sáng",IF(MID(K790,2,7)-MID($L$2,2,7)&gt;0,"Trễ",""),IF(MID(K790,2,7)-MID($Q$2,2,7)&gt;0,"Trễ","")),"")</f>
        <v/>
      </c>
      <c r="M790">
        <f>IFERROR(IF($N$5="Sáng",MID(K790,2,7)-MID($L$2,2,7),MID(K790,2,7)-MID($Q$2,2,7)),"")</f>
        <v>-0.00442062962962958</v>
      </c>
      <c r="Q790" t="str">
        <f>IF(B790&lt;&gt;"",IF(AND(P790="",F790=""),"Không phép ",""),"")</f>
        <v xml:space="preserve">Không phép </v>
      </c>
      <c r="R790" t="str">
        <f>UPPER(B790)</f>
        <v>NGUYỄN HUỲNH PHƯƠNG VY</v>
      </c>
      <c r="S790" t="str">
        <v>2025-2028</v>
      </c>
      <c r="T790" t="str">
        <f>IFERROR(IF(J790&lt;&gt;"", INDEX($S$5:$S$1433, MATCH(J790, $E$5:$E$1433, 0)),""),"")</f>
        <v>2024-2027</v>
      </c>
      <c r="U790" t="str">
        <v>21/10/2010</v>
      </c>
      <c r="V790" t="str">
        <f>IFERROR(IF(J790&lt;&gt;"", INDEX($U$5:$U$1433, MATCH(J790, $E$5:$E$1433, 0)),""),"")</f>
        <v>20/11/2009</v>
      </c>
      <c r="Y790">
        <f>Y789+10</f>
        <v>320007570</v>
      </c>
      <c r="Z790">
        <f>VALUE(LEFT(Y790,8))</f>
        <v>32000757</v>
      </c>
      <c r="AA790" t="str">
        <v>VY</v>
      </c>
    </row>
    <row r="791">
      <c r="A791">
        <f>IF(B791&lt;&gt;"",A790+1,"")</f>
        <v>787</v>
      </c>
      <c r="B791" t="str">
        <v>TRẦN NGUYỄN THẢO VY</v>
      </c>
      <c r="C791" t="str">
        <v>11A6</v>
      </c>
      <c r="E791">
        <v>32000776</v>
      </c>
      <c r="F791" t="str">
        <f>IFERROR(IF(VLOOKUP(E791,J:J,1,0)=E791,"X",""),"")</f>
        <v>X</v>
      </c>
      <c r="G791" t="str">
        <f>IF(J791&lt;&gt;"", INDEX($C$5:$C$1433, MATCH(J791, $E$5:$E$1433, 0)),"")</f>
        <v>12A1</v>
      </c>
      <c r="H791">
        <f>IF(J791&lt;&gt;"", INDEX($D$5:$D$1433, MATCH(J791, $E$5:$E$1433, 0)),"")</f>
        <v>0</v>
      </c>
      <c r="I791" t="str">
        <f>IFERROR(IF(J791&lt;&gt;"", INDEX($B$5:$B$1433, MATCH(J791, $E$5:$E$1433, 0)),""),"SAI")</f>
        <v>PHAN THANH THẢO</v>
      </c>
      <c r="J791">
        <v>32000034</v>
      </c>
      <c r="K791" t="str">
        <v xml:space="preserve"> 6:53:38 AM</v>
      </c>
      <c r="L791" t="str">
        <f>IFERROR(IF($N$5="Sáng",IF(MID(K791,2,7)-MID($L$2,2,7)&gt;0,"Trễ",""),IF(MID(K791,2,7)-MID($Q$2,2,7)&gt;0,"Trễ","")),"")</f>
        <v/>
      </c>
      <c r="M791">
        <f>IFERROR(IF($N$5="Sáng",MID(K791,2,7)-MID($L$2,2,7),MID(K791,2,7)-MID($Q$2,2,7)),"")</f>
        <v>-0.00442062962962958</v>
      </c>
      <c r="Q791" t="str">
        <f>IF(B791&lt;&gt;"",IF(AND(P791="",F791=""),"Không phép ",""),"")</f>
        <v/>
      </c>
      <c r="R791" t="str">
        <f>UPPER(B791)</f>
        <v>TRẦN NGUYỄN THẢO VY</v>
      </c>
      <c r="S791" t="str">
        <v>2025-2028</v>
      </c>
      <c r="T791" t="str">
        <f>IFERROR(IF(J791&lt;&gt;"", INDEX($S$5:$S$1433, MATCH(J791, $E$5:$E$1433, 0)),""),"")</f>
        <v>2024-2027</v>
      </c>
      <c r="U791" t="str">
        <v>31/7/2010</v>
      </c>
      <c r="V791" t="str">
        <f>IFERROR(IF(J791&lt;&gt;"", INDEX($U$5:$U$1433, MATCH(J791, $E$5:$E$1433, 0)),""),"")</f>
        <v>20/11/2009</v>
      </c>
      <c r="Y791">
        <f>Y790+10</f>
        <v>320007580</v>
      </c>
      <c r="Z791">
        <f>VALUE(LEFT(Y791,8))</f>
        <v>32000758</v>
      </c>
      <c r="AA791" t="str">
        <v>VY</v>
      </c>
    </row>
    <row r="792">
      <c r="A792">
        <f>IF(B792&lt;&gt;"",A791+1,"")</f>
        <v>788</v>
      </c>
      <c r="B792" t="str">
        <v>NGÔ THỊ HẢI YẾN</v>
      </c>
      <c r="C792" t="str">
        <v>11A6</v>
      </c>
      <c r="E792">
        <v>32000777</v>
      </c>
      <c r="F792" t="str">
        <f>IFERROR(IF(VLOOKUP(E792,J:J,1,0)=E792,"X",""),"")</f>
        <v>X</v>
      </c>
      <c r="G792" t="str">
        <f>IF(J792&lt;&gt;"", INDEX($C$5:$C$1433, MATCH(J792, $E$5:$E$1433, 0)),"")</f>
        <v>12A1</v>
      </c>
      <c r="H792">
        <f>IF(J792&lt;&gt;"", INDEX($D$5:$D$1433, MATCH(J792, $E$5:$E$1433, 0)),"")</f>
        <v>0</v>
      </c>
      <c r="I792" t="str">
        <f>IFERROR(IF(J792&lt;&gt;"", INDEX($B$5:$B$1433, MATCH(J792, $E$5:$E$1433, 0)),""),"SAI")</f>
        <v>PHAN THANH THẢO</v>
      </c>
      <c r="J792">
        <v>32000034</v>
      </c>
      <c r="K792" t="str">
        <v xml:space="preserve"> 6:53:39 AM</v>
      </c>
      <c r="L792" t="str">
        <f>IFERROR(IF($N$5="Sáng",IF(MID(K792,2,7)-MID($L$2,2,7)&gt;0,"Trễ",""),IF(MID(K792,2,7)-MID($Q$2,2,7)&gt;0,"Trễ","")),"")</f>
        <v/>
      </c>
      <c r="M792">
        <f>IFERROR(IF($N$5="Sáng",MID(K792,2,7)-MID($L$2,2,7),MID(K792,2,7)-MID($Q$2,2,7)),"")</f>
        <v>-0.004409055555555541</v>
      </c>
      <c r="Q792" t="str">
        <f>IF(B792&lt;&gt;"",IF(AND(P792="",F792=""),"Không phép ",""),"")</f>
        <v/>
      </c>
      <c r="R792" t="str">
        <f>UPPER(B792)</f>
        <v>NGÔ THỊ HẢI YẾN</v>
      </c>
      <c r="S792" t="str">
        <v>2025-2028</v>
      </c>
      <c r="T792" t="str">
        <f>IFERROR(IF(J792&lt;&gt;"", INDEX($S$5:$S$1433, MATCH(J792, $E$5:$E$1433, 0)),""),"")</f>
        <v>2024-2027</v>
      </c>
      <c r="U792">
        <v>40274</v>
      </c>
      <c r="V792" t="str">
        <f>IFERROR(IF(J792&lt;&gt;"", INDEX($U$5:$U$1433, MATCH(J792, $E$5:$E$1433, 0)),""),"")</f>
        <v>20/11/2009</v>
      </c>
      <c r="Y792">
        <f>Y791+10</f>
        <v>320007590</v>
      </c>
      <c r="Z792">
        <f>VALUE(LEFT(Y792,8))</f>
        <v>32000759</v>
      </c>
      <c r="AA792" t="str">
        <v>YẾN</v>
      </c>
    </row>
    <row r="793">
      <c r="A793">
        <f>IF(B793&lt;&gt;"",A792+1,"")</f>
        <v>789</v>
      </c>
      <c r="B793" t="str">
        <v>TRẦN THỊ HỒNG YẾN</v>
      </c>
      <c r="C793" t="str">
        <v>11A6</v>
      </c>
      <c r="E793">
        <v>32000778</v>
      </c>
      <c r="F793" t="str">
        <f>IFERROR(IF(VLOOKUP(E793,J:J,1,0)=E793,"X",""),"")</f>
        <v>X</v>
      </c>
      <c r="G793" t="str">
        <f>IF(J793&lt;&gt;"", INDEX($C$5:$C$1433, MATCH(J793, $E$5:$E$1433, 0)),"")</f>
        <v>11A6</v>
      </c>
      <c r="H793">
        <f>IF(J793&lt;&gt;"", INDEX($D$5:$D$1433, MATCH(J793, $E$5:$E$1433, 0)),"")</f>
        <v>0</v>
      </c>
      <c r="I793" t="str">
        <f>IFERROR(IF(J793&lt;&gt;"", INDEX($B$5:$B$1433, MATCH(J793, $E$5:$E$1433, 0)),""),"SAI")</f>
        <v>NGUYỄN HỒNG THY</v>
      </c>
      <c r="J793">
        <v>32000769</v>
      </c>
      <c r="K793" t="str">
        <v xml:space="preserve"> 6:53:40 AM</v>
      </c>
      <c r="L793" t="str">
        <f>IFERROR(IF($N$5="Sáng",IF(MID(K793,2,7)-MID($L$2,2,7)&gt;0,"Trễ",""),IF(MID(K793,2,7)-MID($Q$2,2,7)&gt;0,"Trễ","")),"")</f>
        <v/>
      </c>
      <c r="M793">
        <f>IFERROR(IF($N$5="Sáng",MID(K793,2,7)-MID($L$2,2,7),MID(K793,2,7)-MID($Q$2,2,7)),"")</f>
        <v>-0.004397481481481502</v>
      </c>
      <c r="Q793" t="str">
        <f>IF(B793&lt;&gt;"",IF(AND(P793="",F793=""),"Không phép ",""),"")</f>
        <v/>
      </c>
      <c r="R793" t="str">
        <f>UPPER(B793)</f>
        <v>TRẦN THỊ HỒNG YẾN</v>
      </c>
      <c r="S793" t="str">
        <v>2025-2028</v>
      </c>
      <c r="T793" t="str">
        <f>IFERROR(IF(J793&lt;&gt;"", INDEX($S$5:$S$1433, MATCH(J793, $E$5:$E$1433, 0)),""),"")</f>
        <v>2025-2028</v>
      </c>
      <c r="U793" t="str">
        <v>16/10/2010</v>
      </c>
      <c r="V793" t="str">
        <f>IFERROR(IF(J793&lt;&gt;"", INDEX($U$5:$U$1433, MATCH(J793, $E$5:$E$1433, 0)),""),"")</f>
        <v>14/02/2010</v>
      </c>
      <c r="Y793">
        <f>Y792+10</f>
        <v>320007600</v>
      </c>
      <c r="Z793">
        <f>VALUE(LEFT(Y793,8))</f>
        <v>32000760</v>
      </c>
      <c r="AA793" t="str">
        <v>YẾN</v>
      </c>
    </row>
    <row r="794">
      <c r="A794">
        <f>IF(B794&lt;&gt;"",A793+1,"")</f>
        <v>790</v>
      </c>
      <c r="B794" t="str">
        <v>NGUYỄN VIỆT AN</v>
      </c>
      <c r="C794" t="str">
        <v>11A7</v>
      </c>
      <c r="E794">
        <v>32000779</v>
      </c>
      <c r="F794" t="str">
        <f>IFERROR(IF(VLOOKUP(E794,J:J,1,0)=E794,"X",""),"")</f>
        <v/>
      </c>
      <c r="G794" t="str">
        <f>IF(J794&lt;&gt;"", INDEX($C$5:$C$1433, MATCH(J794, $E$5:$E$1433, 0)),"")</f>
        <v>12A5</v>
      </c>
      <c r="H794">
        <f>IF(J794&lt;&gt;"", INDEX($D$5:$D$1433, MATCH(J794, $E$5:$E$1433, 0)),"")</f>
        <v>0</v>
      </c>
      <c r="I794" t="str">
        <f>IFERROR(IF(J794&lt;&gt;"", INDEX($B$5:$B$1433, MATCH(J794, $E$5:$E$1433, 0)),""),"SAI")</f>
        <v>HUỲNH THÚY NGỌC</v>
      </c>
      <c r="J794">
        <v>32000202</v>
      </c>
      <c r="K794" t="str">
        <v xml:space="preserve"> 6:53:41 AM</v>
      </c>
      <c r="L794" t="str">
        <f>IFERROR(IF($N$5="Sáng",IF(MID(K794,2,7)-MID($L$2,2,7)&gt;0,"Trễ",""),IF(MID(K794,2,7)-MID($Q$2,2,7)&gt;0,"Trễ","")),"")</f>
        <v/>
      </c>
      <c r="M794">
        <f>IFERROR(IF($N$5="Sáng",MID(K794,2,7)-MID($L$2,2,7),MID(K794,2,7)-MID($Q$2,2,7)),"")</f>
        <v>-0.004385907407407352</v>
      </c>
      <c r="Q794" t="str">
        <f>IF(B794&lt;&gt;"",IF(AND(P794="",F794=""),"Không phép ",""),"")</f>
        <v xml:space="preserve">Không phép </v>
      </c>
      <c r="R794" t="str">
        <f>UPPER(B794)</f>
        <v>NGUYỄN VIỆT AN</v>
      </c>
      <c r="S794" t="str">
        <v>2025-2028</v>
      </c>
      <c r="T794" t="str">
        <f>IFERROR(IF(J794&lt;&gt;"", INDEX($S$5:$S$1433, MATCH(J794, $E$5:$E$1433, 0)),""),"")</f>
        <v>2024-2027</v>
      </c>
      <c r="U794" t="str">
        <v>27/6/2010</v>
      </c>
      <c r="V794" t="str">
        <f>IFERROR(IF(J794&lt;&gt;"", INDEX($U$5:$U$1433, MATCH(J794, $E$5:$E$1433, 0)),""),"")</f>
        <v>19/04/2009</v>
      </c>
      <c r="Y794">
        <f>Y793+10</f>
        <v>320007610</v>
      </c>
      <c r="Z794">
        <f>VALUE(LEFT(Y794,8))</f>
        <v>32000761</v>
      </c>
      <c r="AA794" t="str">
        <v>AN</v>
      </c>
    </row>
    <row r="795">
      <c r="A795">
        <f>IF(B795&lt;&gt;"",A794+1,"")</f>
        <v>791</v>
      </c>
      <c r="B795" t="str">
        <v>TRẦN HOÀNG THIÊN ÂN</v>
      </c>
      <c r="C795" t="str">
        <v>11A7</v>
      </c>
      <c r="E795">
        <v>32000780</v>
      </c>
      <c r="F795" t="str">
        <f>IFERROR(IF(VLOOKUP(E795,J:J,1,0)=E795,"X",""),"")</f>
        <v/>
      </c>
      <c r="G795" t="str">
        <f>IF(J795&lt;&gt;"", INDEX($C$5:$C$1433, MATCH(J795, $E$5:$E$1433, 0)),"")</f>
        <v>12A5</v>
      </c>
      <c r="H795">
        <f>IF(J795&lt;&gt;"", INDEX($D$5:$D$1433, MATCH(J795, $E$5:$E$1433, 0)),"")</f>
        <v>0</v>
      </c>
      <c r="I795" t="str">
        <f>IFERROR(IF(J795&lt;&gt;"", INDEX($B$5:$B$1433, MATCH(J795, $E$5:$E$1433, 0)),""),"SAI")</f>
        <v>HUỲNH THÚY NGỌC</v>
      </c>
      <c r="J795">
        <v>32000202</v>
      </c>
      <c r="K795" t="str">
        <v xml:space="preserve"> 6:53:42 AM</v>
      </c>
      <c r="L795" t="str">
        <f>IFERROR(IF($N$5="Sáng",IF(MID(K795,2,7)-MID($L$2,2,7)&gt;0,"Trễ",""),IF(MID(K795,2,7)-MID($Q$2,2,7)&gt;0,"Trễ","")),"")</f>
        <v/>
      </c>
      <c r="M795">
        <f>IFERROR(IF($N$5="Sáng",MID(K795,2,7)-MID($L$2,2,7),MID(K795,2,7)-MID($Q$2,2,7)),"")</f>
        <v>-0.004374333333333313</v>
      </c>
      <c r="Q795" t="str">
        <f>IF(B795&lt;&gt;"",IF(AND(P795="",F795=""),"Không phép ",""),"")</f>
        <v xml:space="preserve">Không phép </v>
      </c>
      <c r="R795" t="str">
        <f>UPPER(B795)</f>
        <v>TRẦN HOÀNG THIÊN ÂN</v>
      </c>
      <c r="S795" t="str">
        <v>2025-2028</v>
      </c>
      <c r="T795" t="str">
        <f>IFERROR(IF(J795&lt;&gt;"", INDEX($S$5:$S$1433, MATCH(J795, $E$5:$E$1433, 0)),""),"")</f>
        <v>2024-2027</v>
      </c>
      <c r="U795">
        <v>40238</v>
      </c>
      <c r="V795" t="str">
        <f>IFERROR(IF(J795&lt;&gt;"", INDEX($U$5:$U$1433, MATCH(J795, $E$5:$E$1433, 0)),""),"")</f>
        <v>19/04/2009</v>
      </c>
      <c r="Y795">
        <f>Y794+10</f>
        <v>320007620</v>
      </c>
      <c r="Z795">
        <f>VALUE(LEFT(Y795,8))</f>
        <v>32000762</v>
      </c>
      <c r="AA795" t="str">
        <v>ÂN</v>
      </c>
    </row>
    <row r="796">
      <c r="A796">
        <f>IF(B796&lt;&gt;"",A795+1,"")</f>
        <v>792</v>
      </c>
      <c r="B796" t="str">
        <v>TRẦN NGUYỄN HOÀNG ÂN</v>
      </c>
      <c r="C796" t="str">
        <v>11A7</v>
      </c>
      <c r="E796">
        <v>32000781</v>
      </c>
      <c r="F796" t="str">
        <f>IFERROR(IF(VLOOKUP(E796,J:J,1,0)=E796,"X",""),"")</f>
        <v/>
      </c>
      <c r="G796" t="str">
        <f>IF(J796&lt;&gt;"", INDEX($C$5:$C$1433, MATCH(J796, $E$5:$E$1433, 0)),"")</f>
        <v>12A5</v>
      </c>
      <c r="H796">
        <f>IF(J796&lt;&gt;"", INDEX($D$5:$D$1433, MATCH(J796, $E$5:$E$1433, 0)),"")</f>
        <v>0</v>
      </c>
      <c r="I796" t="str">
        <f>IFERROR(IF(J796&lt;&gt;"", INDEX($B$5:$B$1433, MATCH(J796, $E$5:$E$1433, 0)),""),"SAI")</f>
        <v>NGUYỄN VĂN KHA</v>
      </c>
      <c r="J796">
        <v>32000188</v>
      </c>
      <c r="K796" t="str">
        <v xml:space="preserve"> 6:53:44 AM</v>
      </c>
      <c r="L796" t="str">
        <f>IFERROR(IF($N$5="Sáng",IF(MID(K796,2,7)-MID($L$2,2,7)&gt;0,"Trễ",""),IF(MID(K796,2,7)-MID($Q$2,2,7)&gt;0,"Trễ","")),"")</f>
        <v/>
      </c>
      <c r="M796">
        <f>IFERROR(IF($N$5="Sáng",MID(K796,2,7)-MID($L$2,2,7),MID(K796,2,7)-MID($Q$2,2,7)),"")</f>
        <v>-0.00435118518518518</v>
      </c>
      <c r="Q796" t="str">
        <f>IF(B796&lt;&gt;"",IF(AND(P796="",F796=""),"Không phép ",""),"")</f>
        <v xml:space="preserve">Không phép </v>
      </c>
      <c r="R796" t="str">
        <f>UPPER(B796)</f>
        <v>TRẦN NGUYỄN HOÀNG ÂN</v>
      </c>
      <c r="S796" t="str">
        <v>2025-2028</v>
      </c>
      <c r="T796" t="str">
        <f>IFERROR(IF(J796&lt;&gt;"", INDEX($S$5:$S$1433, MATCH(J796, $E$5:$E$1433, 0)),""),"")</f>
        <v>2024-2027</v>
      </c>
      <c r="U796">
        <v>40392</v>
      </c>
      <c r="V796" t="str">
        <f>IFERROR(IF(J796&lt;&gt;"", INDEX($U$5:$U$1433, MATCH(J796, $E$5:$E$1433, 0)),""),"")</f>
        <v>31/12/2009</v>
      </c>
      <c r="Y796">
        <f>Y795+10</f>
        <v>320007630</v>
      </c>
      <c r="Z796">
        <f>VALUE(LEFT(Y796,8))</f>
        <v>32000763</v>
      </c>
      <c r="AA796" t="str">
        <v>ÂN</v>
      </c>
    </row>
    <row r="797">
      <c r="A797">
        <f>IF(B797&lt;&gt;"",A796+1,"")</f>
        <v>793</v>
      </c>
      <c r="B797" t="str">
        <v>LÊ NGUYỄN QUỲNH ANH</v>
      </c>
      <c r="C797" t="str">
        <v>11A7</v>
      </c>
      <c r="E797">
        <v>32000782</v>
      </c>
      <c r="F797" t="str">
        <f>IFERROR(IF(VLOOKUP(E797,J:J,1,0)=E797,"X",""),"")</f>
        <v/>
      </c>
      <c r="G797" t="str">
        <f>IF(J797&lt;&gt;"", INDEX($C$5:$C$1433, MATCH(J797, $E$5:$E$1433, 0)),"")</f>
        <v>11A4</v>
      </c>
      <c r="H797">
        <f>IF(J797&lt;&gt;"", INDEX($D$5:$D$1433, MATCH(J797, $E$5:$E$1433, 0)),"")</f>
        <v>0</v>
      </c>
      <c r="I797" t="str">
        <f>IFERROR(IF(J797&lt;&gt;"", INDEX($B$5:$B$1433, MATCH(J797, $E$5:$E$1433, 0)),""),"SAI")</f>
        <v>VÕ THỊ KIM NGÂN</v>
      </c>
      <c r="J797">
        <v>32000675</v>
      </c>
      <c r="K797" t="str">
        <v xml:space="preserve"> 6:53:45 AM</v>
      </c>
      <c r="L797" t="str">
        <f>IFERROR(IF($N$5="Sáng",IF(MID(K797,2,7)-MID($L$2,2,7)&gt;0,"Trễ",""),IF(MID(K797,2,7)-MID($Q$2,2,7)&gt;0,"Trễ","")),"")</f>
        <v/>
      </c>
      <c r="M797">
        <f>IFERROR(IF($N$5="Sáng",MID(K797,2,7)-MID($L$2,2,7),MID(K797,2,7)-MID($Q$2,2,7)),"")</f>
        <v>-0.004339611111111086</v>
      </c>
      <c r="Q797" t="str">
        <f>IF(B797&lt;&gt;"",IF(AND(P797="",F797=""),"Không phép ",""),"")</f>
        <v xml:space="preserve">Không phép </v>
      </c>
      <c r="R797" t="str">
        <f>UPPER(B797)</f>
        <v>LÊ NGUYỄN QUỲNH ANH</v>
      </c>
      <c r="S797" t="str">
        <v>2025-2028</v>
      </c>
      <c r="T797" t="str">
        <f>IFERROR(IF(J797&lt;&gt;"", INDEX($S$5:$S$1433, MATCH(J797, $E$5:$E$1433, 0)),""),"")</f>
        <v>2025-2028</v>
      </c>
      <c r="U797" t="str">
        <v>20/12/2010</v>
      </c>
      <c r="V797" t="str">
        <f>IFERROR(IF(J797&lt;&gt;"", INDEX($U$5:$U$1433, MATCH(J797, $E$5:$E$1433, 0)),""),"")</f>
        <v>25/07/2010</v>
      </c>
      <c r="Y797">
        <f>Y796+10</f>
        <v>320007640</v>
      </c>
      <c r="Z797">
        <f>VALUE(LEFT(Y797,8))</f>
        <v>32000764</v>
      </c>
      <c r="AA797" t="str">
        <v>ANH</v>
      </c>
    </row>
    <row r="798">
      <c r="A798">
        <f>IF(B798&lt;&gt;"",A797+1,"")</f>
        <v>794</v>
      </c>
      <c r="B798" t="str">
        <v>NGUYỄN NHẬT ANH</v>
      </c>
      <c r="C798" t="str">
        <v>11A7</v>
      </c>
      <c r="E798">
        <v>32000783</v>
      </c>
      <c r="F798" t="str">
        <f>IFERROR(IF(VLOOKUP(E798,J:J,1,0)=E798,"X",""),"")</f>
        <v>X</v>
      </c>
      <c r="G798" t="str">
        <f>IF(J798&lt;&gt;"", INDEX($C$5:$C$1433, MATCH(J798, $E$5:$E$1433, 0)),"")</f>
        <v>11A4</v>
      </c>
      <c r="H798">
        <f>IF(J798&lt;&gt;"", INDEX($D$5:$D$1433, MATCH(J798, $E$5:$E$1433, 0)),"")</f>
        <v>0</v>
      </c>
      <c r="I798" t="str">
        <f>IFERROR(IF(J798&lt;&gt;"", INDEX($B$5:$B$1433, MATCH(J798, $E$5:$E$1433, 0)),""),"SAI")</f>
        <v>VÕ THỊ KIM NGÂN</v>
      </c>
      <c r="J798">
        <v>32000675</v>
      </c>
      <c r="K798" t="str">
        <v xml:space="preserve"> 6:53:45 AM</v>
      </c>
      <c r="L798" t="str">
        <f>IFERROR(IF($N$5="Sáng",IF(MID(K798,2,7)-MID($L$2,2,7)&gt;0,"Trễ",""),IF(MID(K798,2,7)-MID($Q$2,2,7)&gt;0,"Trễ","")),"")</f>
        <v/>
      </c>
      <c r="M798">
        <f>IFERROR(IF($N$5="Sáng",MID(K798,2,7)-MID($L$2,2,7),MID(K798,2,7)-MID($Q$2,2,7)),"")</f>
        <v>-0.004339611111111086</v>
      </c>
      <c r="Q798" t="str">
        <f>IF(B798&lt;&gt;"",IF(AND(P798="",F798=""),"Không phép ",""),"")</f>
        <v/>
      </c>
      <c r="R798" t="str">
        <f>UPPER(B798)</f>
        <v>NGUYỄN NHẬT ANH</v>
      </c>
      <c r="S798" t="str">
        <v>2025-2028</v>
      </c>
      <c r="T798" t="str">
        <f>IFERROR(IF(J798&lt;&gt;"", INDEX($S$5:$S$1433, MATCH(J798, $E$5:$E$1433, 0)),""),"")</f>
        <v>2025-2028</v>
      </c>
      <c r="U798">
        <v>40362</v>
      </c>
      <c r="V798" t="str">
        <f>IFERROR(IF(J798&lt;&gt;"", INDEX($U$5:$U$1433, MATCH(J798, $E$5:$E$1433, 0)),""),"")</f>
        <v>25/07/2010</v>
      </c>
      <c r="Y798">
        <f>Y797+10</f>
        <v>320007650</v>
      </c>
      <c r="Z798">
        <f>VALUE(LEFT(Y798,8))</f>
        <v>32000765</v>
      </c>
      <c r="AA798" t="str">
        <v>ANH</v>
      </c>
    </row>
    <row r="799">
      <c r="A799">
        <f>IF(B799&lt;&gt;"",A798+1,"")</f>
        <v>795</v>
      </c>
      <c r="B799" t="str">
        <v>NGUYỄN NGỌC ÁNH</v>
      </c>
      <c r="C799" t="str">
        <v>11A7</v>
      </c>
      <c r="E799">
        <v>32000784</v>
      </c>
      <c r="F799" t="str">
        <f>IFERROR(IF(VLOOKUP(E799,J:J,1,0)=E799,"X",""),"")</f>
        <v/>
      </c>
      <c r="G799" t="str">
        <f>IF(J799&lt;&gt;"", INDEX($C$5:$C$1433, MATCH(J799, $E$5:$E$1433, 0)),"")</f>
        <v>11A4</v>
      </c>
      <c r="H799">
        <f>IF(J799&lt;&gt;"", INDEX($D$5:$D$1433, MATCH(J799, $E$5:$E$1433, 0)),"")</f>
        <v>0</v>
      </c>
      <c r="I799" t="str">
        <f>IFERROR(IF(J799&lt;&gt;"", INDEX($B$5:$B$1433, MATCH(J799, $E$5:$E$1433, 0)),""),"SAI")</f>
        <v>VÕ THỊ KIM NGÂN</v>
      </c>
      <c r="J799">
        <v>32000675</v>
      </c>
      <c r="K799" t="str">
        <v xml:space="preserve"> 6:53:46 AM</v>
      </c>
      <c r="L799" t="str">
        <f>IFERROR(IF($N$5="Sáng",IF(MID(K799,2,7)-MID($L$2,2,7)&gt;0,"Trễ",""),IF(MID(K799,2,7)-MID($Q$2,2,7)&gt;0,"Trễ","")),"")</f>
        <v/>
      </c>
      <c r="M799">
        <f>IFERROR(IF($N$5="Sáng",MID(K799,2,7)-MID($L$2,2,7),MID(K799,2,7)-MID($Q$2,2,7)),"")</f>
        <v>-0.004328037037037047</v>
      </c>
      <c r="Q799" t="str">
        <f>IF(B799&lt;&gt;"",IF(AND(P799="",F799=""),"Không phép ",""),"")</f>
        <v xml:space="preserve">Không phép </v>
      </c>
      <c r="R799" t="str">
        <f>UPPER(B799)</f>
        <v>NGUYỄN NGỌC ÁNH</v>
      </c>
      <c r="S799" t="str">
        <v>2025-2028</v>
      </c>
      <c r="T799" t="str">
        <f>IFERROR(IF(J799&lt;&gt;"", INDEX($S$5:$S$1433, MATCH(J799, $E$5:$E$1433, 0)),""),"")</f>
        <v>2025-2028</v>
      </c>
      <c r="U799">
        <v>40514</v>
      </c>
      <c r="V799" t="str">
        <f>IFERROR(IF(J799&lt;&gt;"", INDEX($U$5:$U$1433, MATCH(J799, $E$5:$E$1433, 0)),""),"")</f>
        <v>25/07/2010</v>
      </c>
      <c r="Y799">
        <f>Y798+10</f>
        <v>320007660</v>
      </c>
      <c r="Z799">
        <f>VALUE(LEFT(Y799,8))</f>
        <v>32000766</v>
      </c>
      <c r="AA799" t="str">
        <v>ÁNH</v>
      </c>
    </row>
    <row r="800">
      <c r="A800">
        <f>IF(B800&lt;&gt;"",A799+1,"")</f>
        <v>796</v>
      </c>
      <c r="B800" t="str">
        <v>BÙI TUẤN BẢNG</v>
      </c>
      <c r="C800" t="str">
        <v>11A7</v>
      </c>
      <c r="E800">
        <v>32000785</v>
      </c>
      <c r="F800" t="str">
        <f>IFERROR(IF(VLOOKUP(E800,J:J,1,0)=E800,"X",""),"")</f>
        <v>X</v>
      </c>
      <c r="G800" t="str">
        <f>IF(J800&lt;&gt;"", INDEX($C$5:$C$1433, MATCH(J800, $E$5:$E$1433, 0)),"")</f>
        <v>12A2</v>
      </c>
      <c r="H800">
        <f>IF(J800&lt;&gt;"", INDEX($D$5:$D$1433, MATCH(J800, $E$5:$E$1433, 0)),"")</f>
        <v>0</v>
      </c>
      <c r="I800" t="str">
        <f>IFERROR(IF(J800&lt;&gt;"", INDEX($B$5:$B$1433, MATCH(J800, $E$5:$E$1433, 0)),""),"SAI")</f>
        <v>NGUYỄN QUỲNH NGÂN</v>
      </c>
      <c r="J800">
        <v>32000067</v>
      </c>
      <c r="K800" t="str">
        <v xml:space="preserve"> 6:53:48 AM</v>
      </c>
      <c r="L800" t="str">
        <f>IFERROR(IF($N$5="Sáng",IF(MID(K800,2,7)-MID($L$2,2,7)&gt;0,"Trễ",""),IF(MID(K800,2,7)-MID($Q$2,2,7)&gt;0,"Trễ","")),"")</f>
        <v/>
      </c>
      <c r="M800">
        <f>IFERROR(IF($N$5="Sáng",MID(K800,2,7)-MID($L$2,2,7),MID(K800,2,7)-MID($Q$2,2,7)),"")</f>
        <v>-0.004304888888888858</v>
      </c>
      <c r="Q800" t="str">
        <f>IF(B800&lt;&gt;"",IF(AND(P800="",F800=""),"Không phép ",""),"")</f>
        <v/>
      </c>
      <c r="R800" t="str">
        <f>UPPER(B800)</f>
        <v>BÙI TUẤN BẢNG</v>
      </c>
      <c r="S800" t="str">
        <v>2025-2028</v>
      </c>
      <c r="T800" t="str">
        <f>IFERROR(IF(J800&lt;&gt;"", INDEX($S$5:$S$1433, MATCH(J800, $E$5:$E$1433, 0)),""),"")</f>
        <v>2024-2027</v>
      </c>
      <c r="U800" t="str">
        <v>15/02/2010</v>
      </c>
      <c r="V800" t="str">
        <f>IFERROR(IF(J800&lt;&gt;"", INDEX($U$5:$U$1433, MATCH(J800, $E$5:$E$1433, 0)),""),"")</f>
        <v>16/06/2009</v>
      </c>
      <c r="Y800">
        <f>Y799+10</f>
        <v>320007670</v>
      </c>
      <c r="Z800">
        <f>VALUE(LEFT(Y800,8))</f>
        <v>32000767</v>
      </c>
      <c r="AA800" t="str">
        <v>BẢNG</v>
      </c>
    </row>
    <row r="801">
      <c r="A801">
        <f>IF(B801&lt;&gt;"",A800+1,"")</f>
        <v>797</v>
      </c>
      <c r="B801" t="str">
        <v>TRẦN NGỌC BẢO CHÂU</v>
      </c>
      <c r="C801" t="str">
        <v>11A7</v>
      </c>
      <c r="E801">
        <v>32000787</v>
      </c>
      <c r="F801" t="str">
        <f>IFERROR(IF(VLOOKUP(E801,J:J,1,0)=E801,"X",""),"")</f>
        <v/>
      </c>
      <c r="G801" t="str">
        <f>IF(J801&lt;&gt;"", INDEX($C$5:$C$1433, MATCH(J801, $E$5:$E$1433, 0)),"")</f>
        <v>12A2</v>
      </c>
      <c r="H801">
        <f>IF(J801&lt;&gt;"", INDEX($D$5:$D$1433, MATCH(J801, $E$5:$E$1433, 0)),"")</f>
        <v>0</v>
      </c>
      <c r="I801" t="str">
        <f>IFERROR(IF(J801&lt;&gt;"", INDEX($B$5:$B$1433, MATCH(J801, $E$5:$E$1433, 0)),""),"SAI")</f>
        <v>NGUYỄN QUỲNH NGÂN</v>
      </c>
      <c r="J801">
        <v>32000067</v>
      </c>
      <c r="K801" t="str">
        <v xml:space="preserve"> 6:53:48 AM</v>
      </c>
      <c r="L801" t="str">
        <f>IFERROR(IF($N$5="Sáng",IF(MID(K801,2,7)-MID($L$2,2,7)&gt;0,"Trễ",""),IF(MID(K801,2,7)-MID($Q$2,2,7)&gt;0,"Trễ","")),"")</f>
        <v/>
      </c>
      <c r="M801">
        <f>IFERROR(IF($N$5="Sáng",MID(K801,2,7)-MID($L$2,2,7),MID(K801,2,7)-MID($Q$2,2,7)),"")</f>
        <v>-0.004304888888888858</v>
      </c>
      <c r="Q801" t="str">
        <f>IF(B801&lt;&gt;"",IF(AND(P801="",F801=""),"Không phép ",""),"")</f>
        <v xml:space="preserve">Không phép </v>
      </c>
      <c r="R801" t="str">
        <f>UPPER(B801)</f>
        <v>TRẦN NGỌC BẢO CHÂU</v>
      </c>
      <c r="S801" t="str">
        <v>2025-2028</v>
      </c>
      <c r="T801" t="str">
        <f>IFERROR(IF(J801&lt;&gt;"", INDEX($S$5:$S$1433, MATCH(J801, $E$5:$E$1433, 0)),""),"")</f>
        <v>2024-2027</v>
      </c>
      <c r="U801">
        <v>40239</v>
      </c>
      <c r="V801" t="str">
        <f>IFERROR(IF(J801&lt;&gt;"", INDEX($U$5:$U$1433, MATCH(J801, $E$5:$E$1433, 0)),""),"")</f>
        <v>16/06/2009</v>
      </c>
      <c r="Y801">
        <f>Y800+10</f>
        <v>320007680</v>
      </c>
      <c r="Z801">
        <f>VALUE(LEFT(Y801,8))</f>
        <v>32000768</v>
      </c>
      <c r="AA801" t="str">
        <v>CHÂU</v>
      </c>
    </row>
    <row r="802">
      <c r="A802">
        <f>IF(B802&lt;&gt;"",A801+1,"")</f>
        <v>798</v>
      </c>
      <c r="B802" t="str">
        <v>MÃ TẤN ĐẠT</v>
      </c>
      <c r="C802" t="str">
        <v>11A7</v>
      </c>
      <c r="E802">
        <v>32000788</v>
      </c>
      <c r="F802" t="str">
        <f>IFERROR(IF(VLOOKUP(E802,J:J,1,0)=E802,"X",""),"")</f>
        <v/>
      </c>
      <c r="G802" t="str">
        <f>IF(J802&lt;&gt;"", INDEX($C$5:$C$1433, MATCH(J802, $E$5:$E$1433, 0)),"")</f>
        <v>12A11</v>
      </c>
      <c r="H802">
        <f>IF(J802&lt;&gt;"", INDEX($D$5:$D$1433, MATCH(J802, $E$5:$E$1433, 0)),"")</f>
        <v>0</v>
      </c>
      <c r="I802" t="str">
        <f>IFERROR(IF(J802&lt;&gt;"", INDEX($B$5:$B$1433, MATCH(J802, $E$5:$E$1433, 0)),""),"SAI")</f>
        <v>LÊ ÁNH THUẬN</v>
      </c>
      <c r="J802">
        <v>32000465</v>
      </c>
      <c r="K802" t="str">
        <v xml:space="preserve"> 6:53:53 AM</v>
      </c>
      <c r="L802" t="str">
        <f>IFERROR(IF($N$5="Sáng",IF(MID(K802,2,7)-MID($L$2,2,7)&gt;0,"Trễ",""),IF(MID(K802,2,7)-MID($Q$2,2,7)&gt;0,"Trễ","")),"")</f>
        <v/>
      </c>
      <c r="M802">
        <f>IFERROR(IF($N$5="Sáng",MID(K802,2,7)-MID($L$2,2,7),MID(K802,2,7)-MID($Q$2,2,7)),"")</f>
        <v>-0.004247018518518497</v>
      </c>
      <c r="Q802" t="str">
        <f>IF(B802&lt;&gt;"",IF(AND(P802="",F802=""),"Không phép ",""),"")</f>
        <v xml:space="preserve">Không phép </v>
      </c>
      <c r="R802" t="str">
        <f>UPPER(B802)</f>
        <v>MÃ TẤN ĐẠT</v>
      </c>
      <c r="S802" t="str">
        <v>2025-2028</v>
      </c>
      <c r="T802" t="str">
        <f>IFERROR(IF(J802&lt;&gt;"", INDEX($S$5:$S$1433, MATCH(J802, $E$5:$E$1433, 0)),""),"")</f>
        <v>2024-2027</v>
      </c>
      <c r="U802" t="str">
        <v>31/01/2010</v>
      </c>
      <c r="V802">
        <f>IFERROR(IF(J802&lt;&gt;"", INDEX($U$5:$U$1433, MATCH(J802, $E$5:$E$1433, 0)),""),"")</f>
        <v>39883</v>
      </c>
      <c r="Y802">
        <f>Y801+10</f>
        <v>320007690</v>
      </c>
      <c r="Z802">
        <f>VALUE(LEFT(Y802,8))</f>
        <v>32000769</v>
      </c>
      <c r="AA802" t="str">
        <v>ĐẠT</v>
      </c>
    </row>
    <row r="803">
      <c r="A803">
        <f>IF(B803&lt;&gt;"",A802+1,"")</f>
        <v>799</v>
      </c>
      <c r="B803" t="str">
        <v>NGUYỄN VŨ TẤN ĐẠT</v>
      </c>
      <c r="C803" t="str">
        <v>11A7</v>
      </c>
      <c r="E803">
        <v>32000789</v>
      </c>
      <c r="F803" t="str">
        <f>IFERROR(IF(VLOOKUP(E803,J:J,1,0)=E803,"X",""),"")</f>
        <v/>
      </c>
      <c r="G803" t="str">
        <f>IF(J803&lt;&gt;"", INDEX($C$5:$C$1433, MATCH(J803, $E$5:$E$1433, 0)),"")</f>
        <v>12A11</v>
      </c>
      <c r="H803">
        <f>IF(J803&lt;&gt;"", INDEX($D$5:$D$1433, MATCH(J803, $E$5:$E$1433, 0)),"")</f>
        <v>0</v>
      </c>
      <c r="I803" t="str">
        <f>IFERROR(IF(J803&lt;&gt;"", INDEX($B$5:$B$1433, MATCH(J803, $E$5:$E$1433, 0)),""),"SAI")</f>
        <v>LÊ ÁNH THUẬN</v>
      </c>
      <c r="J803">
        <v>32000465</v>
      </c>
      <c r="K803" t="str">
        <v xml:space="preserve"> 6:53:54 AM</v>
      </c>
      <c r="L803" t="str">
        <f>IFERROR(IF($N$5="Sáng",IF(MID(K803,2,7)-MID($L$2,2,7)&gt;0,"Trễ",""),IF(MID(K803,2,7)-MID($Q$2,2,7)&gt;0,"Trễ","")),"")</f>
        <v/>
      </c>
      <c r="M803">
        <f>IFERROR(IF($N$5="Sáng",MID(K803,2,7)-MID($L$2,2,7),MID(K803,2,7)-MID($Q$2,2,7)),"")</f>
        <v>-0.004235444444444403</v>
      </c>
      <c r="Q803" t="str">
        <f>IF(B803&lt;&gt;"",IF(AND(P803="",F803=""),"Không phép ",""),"")</f>
        <v xml:space="preserve">Không phép </v>
      </c>
      <c r="R803" t="str">
        <f>UPPER(B803)</f>
        <v>NGUYỄN VŨ TẤN ĐẠT</v>
      </c>
      <c r="S803" t="str">
        <v>2025-2028</v>
      </c>
      <c r="T803" t="str">
        <f>IFERROR(IF(J803&lt;&gt;"", INDEX($S$5:$S$1433, MATCH(J803, $E$5:$E$1433, 0)),""),"")</f>
        <v>2024-2027</v>
      </c>
      <c r="U803">
        <v>40422</v>
      </c>
      <c r="V803">
        <f>IFERROR(IF(J803&lt;&gt;"", INDEX($U$5:$U$1433, MATCH(J803, $E$5:$E$1433, 0)),""),"")</f>
        <v>39883</v>
      </c>
      <c r="Y803">
        <f>Y802+10</f>
        <v>320007700</v>
      </c>
      <c r="Z803">
        <f>VALUE(LEFT(Y803,8))</f>
        <v>32000770</v>
      </c>
      <c r="AA803" t="str">
        <v>ĐẠT</v>
      </c>
    </row>
    <row r="804">
      <c r="A804">
        <f>IF(B804&lt;&gt;"",A803+1,"")</f>
        <v>800</v>
      </c>
      <c r="B804" t="str">
        <v>TRƯƠNG CẨM DUYÊN</v>
      </c>
      <c r="C804" t="str">
        <v>11A7</v>
      </c>
      <c r="E804">
        <v>32000790</v>
      </c>
      <c r="F804" t="str">
        <f>IFERROR(IF(VLOOKUP(E804,J:J,1,0)=E804,"X",""),"")</f>
        <v>X</v>
      </c>
      <c r="G804" t="str">
        <f>IF(J804&lt;&gt;"", INDEX($C$5:$C$1433, MATCH(J804, $E$5:$E$1433, 0)),"")</f>
        <v>12A11</v>
      </c>
      <c r="H804">
        <f>IF(J804&lt;&gt;"", INDEX($D$5:$D$1433, MATCH(J804, $E$5:$E$1433, 0)),"")</f>
        <v>0</v>
      </c>
      <c r="I804" t="str">
        <f>IFERROR(IF(J804&lt;&gt;"", INDEX($B$5:$B$1433, MATCH(J804, $E$5:$E$1433, 0)),""),"SAI")</f>
        <v>NGUYỄN NGỌC NHƯ Ý</v>
      </c>
      <c r="J804">
        <v>32000476</v>
      </c>
      <c r="K804" t="str">
        <v xml:space="preserve"> 6:53:54 AM</v>
      </c>
      <c r="L804" t="str">
        <f>IFERROR(IF($N$5="Sáng",IF(MID(K804,2,7)-MID($L$2,2,7)&gt;0,"Trễ",""),IF(MID(K804,2,7)-MID($Q$2,2,7)&gt;0,"Trễ","")),"")</f>
        <v/>
      </c>
      <c r="M804">
        <f>IFERROR(IF($N$5="Sáng",MID(K804,2,7)-MID($L$2,2,7),MID(K804,2,7)-MID($Q$2,2,7)),"")</f>
        <v>-0.004235444444444403</v>
      </c>
      <c r="Q804" t="str">
        <f>IF(B804&lt;&gt;"",IF(AND(P804="",F804=""),"Không phép ",""),"")</f>
        <v/>
      </c>
      <c r="R804" t="str">
        <f>UPPER(B804)</f>
        <v>TRƯƠNG CẨM DUYÊN</v>
      </c>
      <c r="S804" t="str">
        <v>2025-2028</v>
      </c>
      <c r="T804" t="str">
        <f>IFERROR(IF(J804&lt;&gt;"", INDEX($S$5:$S$1433, MATCH(J804, $E$5:$E$1433, 0)),""),"")</f>
        <v>2024-2027</v>
      </c>
      <c r="U804" t="str">
        <v>18/5/2010</v>
      </c>
      <c r="V804" t="str">
        <f>IFERROR(IF(J804&lt;&gt;"", INDEX($U$5:$U$1433, MATCH(J804, $E$5:$E$1433, 0)),""),"")</f>
        <v>20/06/2009</v>
      </c>
      <c r="Y804">
        <f>Y803+10</f>
        <v>320007710</v>
      </c>
      <c r="Z804">
        <f>VALUE(LEFT(Y804,8))</f>
        <v>32000771</v>
      </c>
      <c r="AA804" t="str">
        <v>DUYÊN</v>
      </c>
    </row>
    <row r="805">
      <c r="A805">
        <f>IF(B805&lt;&gt;"",A804+1,"")</f>
        <v>801</v>
      </c>
      <c r="B805" t="str">
        <v>PHẠM NGỌC GIA HÂN</v>
      </c>
      <c r="C805" t="str">
        <v>11A7</v>
      </c>
      <c r="E805">
        <v>32000793</v>
      </c>
      <c r="F805" t="str">
        <f>IFERROR(IF(VLOOKUP(E805,J:J,1,0)=E805,"X",""),"")</f>
        <v/>
      </c>
      <c r="G805" t="str">
        <f>IF(J805&lt;&gt;"", INDEX($C$5:$C$1433, MATCH(J805, $E$5:$E$1433, 0)),"")</f>
        <v>12A11</v>
      </c>
      <c r="H805">
        <f>IF(J805&lt;&gt;"", INDEX($D$5:$D$1433, MATCH(J805, $E$5:$E$1433, 0)),"")</f>
        <v>0</v>
      </c>
      <c r="I805" t="str">
        <f>IFERROR(IF(J805&lt;&gt;"", INDEX($B$5:$B$1433, MATCH(J805, $E$5:$E$1433, 0)),""),"SAI")</f>
        <v>LÊ ÁNH THUẬN</v>
      </c>
      <c r="J805">
        <v>32000465</v>
      </c>
      <c r="K805" t="str">
        <v xml:space="preserve"> 6:53:55 AM</v>
      </c>
      <c r="L805" t="str">
        <f>IFERROR(IF($N$5="Sáng",IF(MID(K805,2,7)-MID($L$2,2,7)&gt;0,"Trễ",""),IF(MID(K805,2,7)-MID($Q$2,2,7)&gt;0,"Trễ","")),"")</f>
        <v/>
      </c>
      <c r="M805">
        <f>IFERROR(IF($N$5="Sáng",MID(K805,2,7)-MID($L$2,2,7),MID(K805,2,7)-MID($Q$2,2,7)),"")</f>
        <v>-0.004223870370370364</v>
      </c>
      <c r="Q805" t="str">
        <f>IF(B805&lt;&gt;"",IF(AND(P805="",F805=""),"Không phép ",""),"")</f>
        <v xml:space="preserve">Không phép </v>
      </c>
      <c r="R805" t="str">
        <f>UPPER(B805)</f>
        <v>PHẠM NGỌC GIA HÂN</v>
      </c>
      <c r="S805" t="str">
        <v>2025-2028</v>
      </c>
      <c r="T805" t="str">
        <f>IFERROR(IF(J805&lt;&gt;"", INDEX($S$5:$S$1433, MATCH(J805, $E$5:$E$1433, 0)),""),"")</f>
        <v>2024-2027</v>
      </c>
      <c r="U805" t="str">
        <v>20/3/2010</v>
      </c>
      <c r="V805">
        <f>IFERROR(IF(J805&lt;&gt;"", INDEX($U$5:$U$1433, MATCH(J805, $E$5:$E$1433, 0)),""),"")</f>
        <v>39883</v>
      </c>
      <c r="Y805">
        <f>Y804+10</f>
        <v>320007720</v>
      </c>
      <c r="Z805">
        <f>VALUE(LEFT(Y805,8))</f>
        <v>32000772</v>
      </c>
      <c r="AA805" t="str">
        <v>HÂN</v>
      </c>
    </row>
    <row r="806">
      <c r="A806">
        <f>IF(B806&lt;&gt;"",A805+1,"")</f>
        <v>802</v>
      </c>
      <c r="B806" t="str">
        <v>VƯƠNG GIA HÂN</v>
      </c>
      <c r="C806" t="str">
        <v>11A7</v>
      </c>
      <c r="E806">
        <v>32000794</v>
      </c>
      <c r="F806" t="str">
        <f>IFERROR(IF(VLOOKUP(E806,J:J,1,0)=E806,"X",""),"")</f>
        <v>X</v>
      </c>
      <c r="G806" t="str">
        <f>IF(J806&lt;&gt;"", INDEX($C$5:$C$1433, MATCH(J806, $E$5:$E$1433, 0)),"")</f>
        <v>12A11</v>
      </c>
      <c r="H806">
        <f>IF(J806&lt;&gt;"", INDEX($D$5:$D$1433, MATCH(J806, $E$5:$E$1433, 0)),"")</f>
        <v>0</v>
      </c>
      <c r="I806" t="str">
        <f>IFERROR(IF(J806&lt;&gt;"", INDEX($B$5:$B$1433, MATCH(J806, $E$5:$E$1433, 0)),""),"SAI")</f>
        <v>NGUYỄN NGỌC NHƯ Ý</v>
      </c>
      <c r="J806">
        <v>32000476</v>
      </c>
      <c r="K806" t="str">
        <v xml:space="preserve"> 6:53:56 AM</v>
      </c>
      <c r="L806" t="str">
        <f>IFERROR(IF($N$5="Sáng",IF(MID(K806,2,7)-MID($L$2,2,7)&gt;0,"Trễ",""),IF(MID(K806,2,7)-MID($Q$2,2,7)&gt;0,"Trễ","")),"")</f>
        <v/>
      </c>
      <c r="M806">
        <f>IFERROR(IF($N$5="Sáng",MID(K806,2,7)-MID($L$2,2,7),MID(K806,2,7)-MID($Q$2,2,7)),"")</f>
        <v>-0.0042122962962962696</v>
      </c>
      <c r="Q806" t="str">
        <f>IF(B806&lt;&gt;"",IF(AND(P806="",F806=""),"Không phép ",""),"")</f>
        <v/>
      </c>
      <c r="R806" t="str">
        <f>UPPER(B806)</f>
        <v>VƯƠNG GIA HÂN</v>
      </c>
      <c r="S806" t="str">
        <v>2025-2028</v>
      </c>
      <c r="T806" t="str">
        <f>IFERROR(IF(J806&lt;&gt;"", INDEX($S$5:$S$1433, MATCH(J806, $E$5:$E$1433, 0)),""),"")</f>
        <v>2024-2027</v>
      </c>
      <c r="U806">
        <v>40428</v>
      </c>
      <c r="V806" t="str">
        <f>IFERROR(IF(J806&lt;&gt;"", INDEX($U$5:$U$1433, MATCH(J806, $E$5:$E$1433, 0)),""),"")</f>
        <v>20/06/2009</v>
      </c>
      <c r="Y806">
        <f>Y805+10</f>
        <v>320007730</v>
      </c>
      <c r="Z806">
        <f>VALUE(LEFT(Y806,8))</f>
        <v>32000773</v>
      </c>
      <c r="AA806" t="str">
        <v>HÂN</v>
      </c>
    </row>
    <row r="807">
      <c r="A807">
        <f>IF(B807&lt;&gt;"",A806+1,"")</f>
        <v>803</v>
      </c>
      <c r="B807" t="str">
        <v>NGUYỄN NHẬT HÀO</v>
      </c>
      <c r="C807" t="str">
        <v>11A7</v>
      </c>
      <c r="E807">
        <v>32000795</v>
      </c>
      <c r="F807" t="str">
        <f>IFERROR(IF(VLOOKUP(E807,J:J,1,0)=E807,"X",""),"")</f>
        <v/>
      </c>
      <c r="G807" t="str">
        <f>IF(J807&lt;&gt;"", INDEX($C$5:$C$1433, MATCH(J807, $E$5:$E$1433, 0)),"")</f>
        <v>11A2</v>
      </c>
      <c r="H807">
        <f>IF(J807&lt;&gt;"", INDEX($D$5:$D$1433, MATCH(J807, $E$5:$E$1433, 0)),"")</f>
        <v>0</v>
      </c>
      <c r="I807" t="str">
        <f>IFERROR(IF(J807&lt;&gt;"", INDEX($B$5:$B$1433, MATCH(J807, $E$5:$E$1433, 0)),""),"SAI")</f>
        <v>NGUYỄN THANH ANH</v>
      </c>
      <c r="J807">
        <v>32000569</v>
      </c>
      <c r="K807" t="str">
        <v xml:space="preserve"> 6:53:58 AM</v>
      </c>
      <c r="L807" t="str">
        <f>IFERROR(IF($N$5="Sáng",IF(MID(K807,2,7)-MID($L$2,2,7)&gt;0,"Trễ",""),IF(MID(K807,2,7)-MID($Q$2,2,7)&gt;0,"Trễ","")),"")</f>
        <v/>
      </c>
      <c r="M807">
        <f>IFERROR(IF($N$5="Sáng",MID(K807,2,7)-MID($L$2,2,7),MID(K807,2,7)-MID($Q$2,2,7)),"")</f>
        <v>-0.004189148148148136</v>
      </c>
      <c r="Q807" t="str">
        <f>IF(B807&lt;&gt;"",IF(AND(P807="",F807=""),"Không phép ",""),"")</f>
        <v xml:space="preserve">Không phép </v>
      </c>
      <c r="R807" t="str">
        <f>UPPER(B807)</f>
        <v>NGUYỄN NHẬT HÀO</v>
      </c>
      <c r="S807" t="str">
        <v>2025-2028</v>
      </c>
      <c r="T807" t="str">
        <f>IFERROR(IF(J807&lt;&gt;"", INDEX($S$5:$S$1433, MATCH(J807, $E$5:$E$1433, 0)),""),"")</f>
        <v>2025-2028</v>
      </c>
      <c r="U807" t="str">
        <v>28/4/2010</v>
      </c>
      <c r="V807" t="str">
        <f>IFERROR(IF(J807&lt;&gt;"", INDEX($U$5:$U$1433, MATCH(J807, $E$5:$E$1433, 0)),""),"")</f>
        <v>29/7/2010</v>
      </c>
      <c r="Y807">
        <f>Y806+10</f>
        <v>320007740</v>
      </c>
      <c r="Z807">
        <f>VALUE(LEFT(Y807,8))</f>
        <v>32000774</v>
      </c>
      <c r="AA807" t="str">
        <v>HÀO</v>
      </c>
    </row>
    <row r="808">
      <c r="A808">
        <f>IF(B808&lt;&gt;"",A807+1,"")</f>
        <v>804</v>
      </c>
      <c r="B808" t="str">
        <v>NGUYỄN ĐĂNG HUY</v>
      </c>
      <c r="C808" t="str">
        <v>11A7</v>
      </c>
      <c r="E808">
        <v>32000796</v>
      </c>
      <c r="F808" t="str">
        <f>IFERROR(IF(VLOOKUP(E808,J:J,1,0)=E808,"X",""),"")</f>
        <v/>
      </c>
      <c r="G808" t="str">
        <f>IF(J808&lt;&gt;"", INDEX($C$5:$C$1433, MATCH(J808, $E$5:$E$1433, 0)),"")</f>
        <v>12A1</v>
      </c>
      <c r="H808">
        <f>IF(J808&lt;&gt;"", INDEX($D$5:$D$1433, MATCH(J808, $E$5:$E$1433, 0)),"")</f>
        <v>0</v>
      </c>
      <c r="I808" t="str">
        <f>IFERROR(IF(J808&lt;&gt;"", INDEX($B$5:$B$1433, MATCH(J808, $E$5:$E$1433, 0)),""),"SAI")</f>
        <v>KIỀU THÚY NHI</v>
      </c>
      <c r="J808">
        <v>32000026</v>
      </c>
      <c r="K808" t="str">
        <v xml:space="preserve"> 6:54:00 AM</v>
      </c>
      <c r="L808" t="str">
        <f>IFERROR(IF($N$5="Sáng",IF(MID(K808,2,7)-MID($L$2,2,7)&gt;0,"Trễ",""),IF(MID(K808,2,7)-MID($Q$2,2,7)&gt;0,"Trễ","")),"")</f>
        <v/>
      </c>
      <c r="M808">
        <f>IFERROR(IF($N$5="Sáng",MID(K808,2,7)-MID($L$2,2,7),MID(K808,2,7)-MID($Q$2,2,7)),"")</f>
        <v>-0.0041659999999999475</v>
      </c>
      <c r="Q808" t="str">
        <f>IF(B808&lt;&gt;"",IF(AND(P808="",F808=""),"Không phép ",""),"")</f>
        <v xml:space="preserve">Không phép </v>
      </c>
      <c r="R808" t="str">
        <f>UPPER(B808)</f>
        <v>NGUYỄN ĐĂNG HUY</v>
      </c>
      <c r="S808" t="str">
        <v>2025-2028</v>
      </c>
      <c r="T808" t="str">
        <f>IFERROR(IF(J808&lt;&gt;"", INDEX($S$5:$S$1433, MATCH(J808, $E$5:$E$1433, 0)),""),"")</f>
        <v>2024-2027</v>
      </c>
      <c r="U808">
        <v>40461</v>
      </c>
      <c r="V808" t="str">
        <f>IFERROR(IF(J808&lt;&gt;"", INDEX($U$5:$U$1433, MATCH(J808, $E$5:$E$1433, 0)),""),"")</f>
        <v>30/09/2009</v>
      </c>
      <c r="Y808">
        <f>Y807+10</f>
        <v>320007750</v>
      </c>
      <c r="Z808">
        <f>VALUE(LEFT(Y808,8))</f>
        <v>32000775</v>
      </c>
      <c r="AA808" t="str">
        <v>HUY</v>
      </c>
    </row>
    <row r="809">
      <c r="A809">
        <f>IF(B809&lt;&gt;"",A808+1,"")</f>
        <v>805</v>
      </c>
      <c r="B809" t="str">
        <v>NGUYỄN GIA HUY</v>
      </c>
      <c r="C809" t="str">
        <v>11A7</v>
      </c>
      <c r="E809">
        <v>32000797</v>
      </c>
      <c r="F809" t="str">
        <f>IFERROR(IF(VLOOKUP(E809,J:J,1,0)=E809,"X",""),"")</f>
        <v/>
      </c>
      <c r="G809" t="str">
        <f>IF(J809&lt;&gt;"", INDEX($C$5:$C$1433, MATCH(J809, $E$5:$E$1433, 0)),"")</f>
        <v>12A5</v>
      </c>
      <c r="H809">
        <f>IF(J809&lt;&gt;"", INDEX($D$5:$D$1433, MATCH(J809, $E$5:$E$1433, 0)),"")</f>
        <v>0</v>
      </c>
      <c r="I809" t="str">
        <f>IFERROR(IF(J809&lt;&gt;"", INDEX($B$5:$B$1433, MATCH(J809, $E$5:$E$1433, 0)),""),"SAI")</f>
        <v>NGÔ THỊ BẢO TRÂN</v>
      </c>
      <c r="J809">
        <v>32000218</v>
      </c>
      <c r="K809" t="str">
        <v xml:space="preserve"> 6:54:04 AM</v>
      </c>
      <c r="L809" t="str">
        <f>IFERROR(IF($N$5="Sáng",IF(MID(K809,2,7)-MID($L$2,2,7)&gt;0,"Trễ",""),IF(MID(K809,2,7)-MID($Q$2,2,7)&gt;0,"Trễ","")),"")</f>
        <v/>
      </c>
      <c r="M809">
        <f>IFERROR(IF($N$5="Sáng",MID(K809,2,7)-MID($L$2,2,7),MID(K809,2,7)-MID($Q$2,2,7)),"")</f>
        <v>-0.004119703703703681</v>
      </c>
      <c r="Q809" t="str">
        <f>IF(B809&lt;&gt;"",IF(AND(P809="",F809=""),"Không phép ",""),"")</f>
        <v xml:space="preserve">Không phép </v>
      </c>
      <c r="R809" t="str">
        <f>UPPER(B809)</f>
        <v>NGUYỄN GIA HUY</v>
      </c>
      <c r="S809" t="str">
        <v>2025-2028</v>
      </c>
      <c r="T809" t="str">
        <f>IFERROR(IF(J809&lt;&gt;"", INDEX($S$5:$S$1433, MATCH(J809, $E$5:$E$1433, 0)),""),"")</f>
        <v>2024-2027</v>
      </c>
      <c r="U809">
        <v>40244</v>
      </c>
      <c r="V809">
        <f>IFERROR(IF(J809&lt;&gt;"", INDEX($U$5:$U$1433, MATCH(J809, $E$5:$E$1433, 0)),""),"")</f>
        <v>40156</v>
      </c>
      <c r="Y809">
        <f>Y808+10</f>
        <v>320007760</v>
      </c>
      <c r="Z809">
        <f>VALUE(LEFT(Y809,8))</f>
        <v>32000776</v>
      </c>
      <c r="AA809" t="str">
        <v>HUY</v>
      </c>
    </row>
    <row r="810">
      <c r="A810">
        <f>IF(B810&lt;&gt;"",A809+1,"")</f>
        <v>806</v>
      </c>
      <c r="B810" t="str">
        <v>LÊ ĐĂNG KHOA</v>
      </c>
      <c r="C810" t="str">
        <v>11A7</v>
      </c>
      <c r="E810">
        <v>32000799</v>
      </c>
      <c r="F810" t="str">
        <f>IFERROR(IF(VLOOKUP(E810,J:J,1,0)=E810,"X",""),"")</f>
        <v>X</v>
      </c>
      <c r="G810" t="str">
        <f>IF(J810&lt;&gt;"", INDEX($C$5:$C$1433, MATCH(J810, $E$5:$E$1433, 0)),"")</f>
        <v>12A5</v>
      </c>
      <c r="H810">
        <f>IF(J810&lt;&gt;"", INDEX($D$5:$D$1433, MATCH(J810, $E$5:$E$1433, 0)),"")</f>
        <v>0</v>
      </c>
      <c r="I810" t="str">
        <f>IFERROR(IF(J810&lt;&gt;"", INDEX($B$5:$B$1433, MATCH(J810, $E$5:$E$1433, 0)),""),"SAI")</f>
        <v>NGÔ THỊ BẢO TRÂN</v>
      </c>
      <c r="J810">
        <v>32000218</v>
      </c>
      <c r="K810" t="str">
        <v xml:space="preserve"> 6:54:05 AM</v>
      </c>
      <c r="L810" t="str">
        <f>IFERROR(IF($N$5="Sáng",IF(MID(K810,2,7)-MID($L$2,2,7)&gt;0,"Trễ",""),IF(MID(K810,2,7)-MID($Q$2,2,7)&gt;0,"Trễ","")),"")</f>
        <v/>
      </c>
      <c r="M810">
        <f>IFERROR(IF($N$5="Sáng",MID(K810,2,7)-MID($L$2,2,7),MID(K810,2,7)-MID($Q$2,2,7)),"")</f>
        <v>-0.004108129629629642</v>
      </c>
      <c r="Q810" t="str">
        <f>IF(B810&lt;&gt;"",IF(AND(P810="",F810=""),"Không phép ",""),"")</f>
        <v/>
      </c>
      <c r="R810" t="str">
        <f>UPPER(B810)</f>
        <v>LÊ ĐĂNG KHOA</v>
      </c>
      <c r="S810" t="str">
        <v>2025-2028</v>
      </c>
      <c r="T810" t="str">
        <f>IFERROR(IF(J810&lt;&gt;"", INDEX($S$5:$S$1433, MATCH(J810, $E$5:$E$1433, 0)),""),"")</f>
        <v>2024-2027</v>
      </c>
      <c r="U810">
        <v>40239</v>
      </c>
      <c r="V810">
        <f>IFERROR(IF(J810&lt;&gt;"", INDEX($U$5:$U$1433, MATCH(J810, $E$5:$E$1433, 0)),""),"")</f>
        <v>40156</v>
      </c>
      <c r="Y810">
        <f>Y809+10</f>
        <v>320007770</v>
      </c>
      <c r="Z810">
        <f>VALUE(LEFT(Y810,8))</f>
        <v>32000777</v>
      </c>
      <c r="AA810" t="str">
        <v>KHOA</v>
      </c>
    </row>
    <row r="811">
      <c r="A811">
        <f>IF(B811&lt;&gt;"",A810+1,"")</f>
        <v>807</v>
      </c>
      <c r="B811" t="str">
        <v>NGUYỄN NHẬT LINH</v>
      </c>
      <c r="C811" t="str">
        <v>11A7</v>
      </c>
      <c r="E811">
        <v>32000800</v>
      </c>
      <c r="F811" t="str">
        <f>IFERROR(IF(VLOOKUP(E811,J:J,1,0)=E811,"X",""),"")</f>
        <v/>
      </c>
      <c r="G811" t="str">
        <f>IF(J811&lt;&gt;"", INDEX($C$5:$C$1433, MATCH(J811, $E$5:$E$1433, 0)),"")</f>
        <v>12A5</v>
      </c>
      <c r="H811">
        <f>IF(J811&lt;&gt;"", INDEX($D$5:$D$1433, MATCH(J811, $E$5:$E$1433, 0)),"")</f>
        <v>0</v>
      </c>
      <c r="I811" t="str">
        <f>IFERROR(IF(J811&lt;&gt;"", INDEX($B$5:$B$1433, MATCH(J811, $E$5:$E$1433, 0)),""),"SAI")</f>
        <v>ĐỖ BẢO CHÂU</v>
      </c>
      <c r="J811">
        <v>32000183</v>
      </c>
      <c r="K811" t="str">
        <v xml:space="preserve"> 6:54:05 AM</v>
      </c>
      <c r="L811" t="str">
        <f>IFERROR(IF($N$5="Sáng",IF(MID(K811,2,7)-MID($L$2,2,7)&gt;0,"Trễ",""),IF(MID(K811,2,7)-MID($Q$2,2,7)&gt;0,"Trễ","")),"")</f>
        <v/>
      </c>
      <c r="M811">
        <f>IFERROR(IF($N$5="Sáng",MID(K811,2,7)-MID($L$2,2,7),MID(K811,2,7)-MID($Q$2,2,7)),"")</f>
        <v>-0.004108129629629642</v>
      </c>
      <c r="Q811" t="str">
        <f>IF(B811&lt;&gt;"",IF(AND(P811="",F811=""),"Không phép ",""),"")</f>
        <v xml:space="preserve">Không phép </v>
      </c>
      <c r="R811" t="str">
        <f>UPPER(B811)</f>
        <v>NGUYỄN NHẬT LINH</v>
      </c>
      <c r="S811" t="str">
        <v>2025-2028</v>
      </c>
      <c r="T811" t="str">
        <f>IFERROR(IF(J811&lt;&gt;"", INDEX($S$5:$S$1433, MATCH(J811, $E$5:$E$1433, 0)),""),"")</f>
        <v>2024-2027</v>
      </c>
      <c r="U811" t="str">
        <v>16/01/2010</v>
      </c>
      <c r="V811">
        <f>IFERROR(IF(J811&lt;&gt;"", INDEX($U$5:$U$1433, MATCH(J811, $E$5:$E$1433, 0)),""),"")</f>
        <v>39995</v>
      </c>
      <c r="Y811">
        <f>Y810+10</f>
        <v>320007780</v>
      </c>
      <c r="Z811">
        <f>VALUE(LEFT(Y811,8))</f>
        <v>32000778</v>
      </c>
      <c r="AA811" t="str">
        <v>LINH</v>
      </c>
    </row>
    <row r="812">
      <c r="A812">
        <f>IF(B812&lt;&gt;"",A811+1,"")</f>
        <v>808</v>
      </c>
      <c r="B812" t="str">
        <v>NGUYỄN THÀNH LUÂN</v>
      </c>
      <c r="C812" t="str">
        <v>11A7</v>
      </c>
      <c r="E812">
        <v>32000801</v>
      </c>
      <c r="F812" t="str">
        <f>IFERROR(IF(VLOOKUP(E812,J:J,1,0)=E812,"X",""),"")</f>
        <v>X</v>
      </c>
      <c r="G812" t="str">
        <f>IF(J812&lt;&gt;"", INDEX($C$5:$C$1433, MATCH(J812, $E$5:$E$1433, 0)),"")</f>
        <v>12A5</v>
      </c>
      <c r="H812">
        <f>IF(J812&lt;&gt;"", INDEX($D$5:$D$1433, MATCH(J812, $E$5:$E$1433, 0)),"")</f>
        <v>0</v>
      </c>
      <c r="I812" t="str">
        <f>IFERROR(IF(J812&lt;&gt;"", INDEX($B$5:$B$1433, MATCH(J812, $E$5:$E$1433, 0)),""),"SAI")</f>
        <v>ĐỖ BẢO CHÂU</v>
      </c>
      <c r="J812">
        <v>32000183</v>
      </c>
      <c r="K812" t="str">
        <v xml:space="preserve"> 6:54:06 AM</v>
      </c>
      <c r="L812" t="str">
        <f>IFERROR(IF($N$5="Sáng",IF(MID(K812,2,7)-MID($L$2,2,7)&gt;0,"Trễ",""),IF(MID(K812,2,7)-MID($Q$2,2,7)&gt;0,"Trễ","")),"")</f>
        <v/>
      </c>
      <c r="M812">
        <f>IFERROR(IF($N$5="Sáng",MID(K812,2,7)-MID($L$2,2,7),MID(K812,2,7)-MID($Q$2,2,7)),"")</f>
        <v>-0.004096555555555548</v>
      </c>
      <c r="Q812" t="str">
        <f>IF(B812&lt;&gt;"",IF(AND(P812="",F812=""),"Không phép ",""),"")</f>
        <v/>
      </c>
      <c r="R812" t="str">
        <f>UPPER(B812)</f>
        <v>NGUYỄN THÀNH LUÂN</v>
      </c>
      <c r="S812" t="str">
        <v>2025-2028</v>
      </c>
      <c r="T812" t="str">
        <f>IFERROR(IF(J812&lt;&gt;"", INDEX($S$5:$S$1433, MATCH(J812, $E$5:$E$1433, 0)),""),"")</f>
        <v>2024-2027</v>
      </c>
      <c r="U812" t="str">
        <v>25/12/2010</v>
      </c>
      <c r="V812">
        <f>IFERROR(IF(J812&lt;&gt;"", INDEX($U$5:$U$1433, MATCH(J812, $E$5:$E$1433, 0)),""),"")</f>
        <v>39995</v>
      </c>
      <c r="Y812">
        <f>Y811+10</f>
        <v>320007790</v>
      </c>
      <c r="Z812">
        <f>VALUE(LEFT(Y812,8))</f>
        <v>32000779</v>
      </c>
      <c r="AA812" t="str">
        <v>LUÂN</v>
      </c>
    </row>
    <row r="813">
      <c r="A813">
        <f>IF(B813&lt;&gt;"",A812+1,"")</f>
        <v>809</v>
      </c>
      <c r="B813" t="str">
        <v>NGUYỄN QUỲNH MAI</v>
      </c>
      <c r="C813" t="str">
        <v>11A7</v>
      </c>
      <c r="E813">
        <v>32000802</v>
      </c>
      <c r="F813" t="str">
        <f>IFERROR(IF(VLOOKUP(E813,J:J,1,0)=E813,"X",""),"")</f>
        <v/>
      </c>
      <c r="G813" t="str">
        <f>IF(J813&lt;&gt;"", INDEX($C$5:$C$1433, MATCH(J813, $E$5:$E$1433, 0)),"")</f>
        <v>12A5</v>
      </c>
      <c r="H813">
        <f>IF(J813&lt;&gt;"", INDEX($D$5:$D$1433, MATCH(J813, $E$5:$E$1433, 0)),"")</f>
        <v>0</v>
      </c>
      <c r="I813" t="str">
        <f>IFERROR(IF(J813&lt;&gt;"", INDEX($B$5:$B$1433, MATCH(J813, $E$5:$E$1433, 0)),""),"SAI")</f>
        <v>ĐỖ BẢO CHÂU</v>
      </c>
      <c r="J813">
        <v>32000183</v>
      </c>
      <c r="K813" t="str">
        <v xml:space="preserve"> 6:54:07 AM</v>
      </c>
      <c r="L813" t="str">
        <f>IFERROR(IF($N$5="Sáng",IF(MID(K813,2,7)-MID($L$2,2,7)&gt;0,"Trễ",""),IF(MID(K813,2,7)-MID($Q$2,2,7)&gt;0,"Trễ","")),"")</f>
        <v/>
      </c>
      <c r="M813">
        <f>IFERROR(IF($N$5="Sáng",MID(K813,2,7)-MID($L$2,2,7),MID(K813,2,7)-MID($Q$2,2,7)),"")</f>
        <v>-0.004084981481481453</v>
      </c>
      <c r="Q813" t="str">
        <f>IF(B813&lt;&gt;"",IF(AND(P813="",F813=""),"Không phép ",""),"")</f>
        <v xml:space="preserve">Không phép </v>
      </c>
      <c r="R813" t="str">
        <f>UPPER(B813)</f>
        <v>NGUYỄN QUỲNH MAI</v>
      </c>
      <c r="S813" t="str">
        <v>2025-2028</v>
      </c>
      <c r="T813" t="str">
        <f>IFERROR(IF(J813&lt;&gt;"", INDEX($S$5:$S$1433, MATCH(J813, $E$5:$E$1433, 0)),""),"")</f>
        <v>2024-2027</v>
      </c>
      <c r="U813" t="str">
        <v>30/9/2010</v>
      </c>
      <c r="V813">
        <f>IFERROR(IF(J813&lt;&gt;"", INDEX($U$5:$U$1433, MATCH(J813, $E$5:$E$1433, 0)),""),"")</f>
        <v>39995</v>
      </c>
      <c r="Y813">
        <f>Y812+10</f>
        <v>320007800</v>
      </c>
      <c r="Z813">
        <f>VALUE(LEFT(Y813,8))</f>
        <v>32000780</v>
      </c>
      <c r="AA813" t="str">
        <v>MAI</v>
      </c>
    </row>
    <row r="814">
      <c r="A814">
        <f>IF(B814&lt;&gt;"",A813+1,"")</f>
        <v>810</v>
      </c>
      <c r="B814" t="str">
        <v>LÊ DUY MẠNH</v>
      </c>
      <c r="C814" t="str">
        <v>11A7</v>
      </c>
      <c r="E814">
        <v>32000803</v>
      </c>
      <c r="F814" t="str">
        <f>IFERROR(IF(VLOOKUP(E814,J:J,1,0)=E814,"X",""),"")</f>
        <v>X</v>
      </c>
      <c r="G814" t="str">
        <f>IF(J814&lt;&gt;"", INDEX($C$5:$C$1433, MATCH(J814, $E$5:$E$1433, 0)),"")</f>
        <v>12A10</v>
      </c>
      <c r="H814">
        <f>IF(J814&lt;&gt;"", INDEX($D$5:$D$1433, MATCH(J814, $E$5:$E$1433, 0)),"")</f>
        <v>0</v>
      </c>
      <c r="I814" t="str">
        <f>IFERROR(IF(J814&lt;&gt;"", INDEX($B$5:$B$1433, MATCH(J814, $E$5:$E$1433, 0)),""),"SAI")</f>
        <v>HUỲNH THỊ NGỌC HUYỀN</v>
      </c>
      <c r="J814">
        <v>32000414</v>
      </c>
      <c r="K814" t="str">
        <v xml:space="preserve"> 6:54:10 AM</v>
      </c>
      <c r="L814" t="str">
        <f>IFERROR(IF($N$5="Sáng",IF(MID(K814,2,7)-MID($L$2,2,7)&gt;0,"Trễ",""),IF(MID(K814,2,7)-MID($Q$2,2,7)&gt;0,"Trễ","")),"")</f>
        <v/>
      </c>
      <c r="M814">
        <f>IFERROR(IF($N$5="Sáng",MID(K814,2,7)-MID($L$2,2,7),MID(K814,2,7)-MID($Q$2,2,7)),"")</f>
        <v>-0.004050259259259226</v>
      </c>
      <c r="Q814" t="str">
        <f>IF(B814&lt;&gt;"",IF(AND(P814="",F814=""),"Không phép ",""),"")</f>
        <v/>
      </c>
      <c r="R814" t="str">
        <f>UPPER(B814)</f>
        <v>LÊ DUY MẠNH</v>
      </c>
      <c r="S814" t="str">
        <v>2025-2028</v>
      </c>
      <c r="T814" t="str">
        <f>IFERROR(IF(J814&lt;&gt;"", INDEX($S$5:$S$1433, MATCH(J814, $E$5:$E$1433, 0)),""),"")</f>
        <v>2024-2027</v>
      </c>
      <c r="U814">
        <v>40218</v>
      </c>
      <c r="V814" t="str">
        <f>IFERROR(IF(J814&lt;&gt;"", INDEX($U$5:$U$1433, MATCH(J814, $E$5:$E$1433, 0)),""),"")</f>
        <v>19/10/2009</v>
      </c>
      <c r="Y814">
        <f>Y813+10</f>
        <v>320007810</v>
      </c>
      <c r="Z814">
        <f>VALUE(LEFT(Y814,8))</f>
        <v>32000781</v>
      </c>
      <c r="AA814" t="str">
        <v>MẠNH</v>
      </c>
    </row>
    <row r="815">
      <c r="A815">
        <f>IF(B815&lt;&gt;"",A814+1,"")</f>
        <v>811</v>
      </c>
      <c r="B815" t="str">
        <v>ĐỖ HỮU NGHĨA</v>
      </c>
      <c r="C815" t="str">
        <v>11A7</v>
      </c>
      <c r="E815">
        <v>32000804</v>
      </c>
      <c r="F815" t="str">
        <f>IFERROR(IF(VLOOKUP(E815,J:J,1,0)=E815,"X",""),"")</f>
        <v>X</v>
      </c>
      <c r="G815" t="str">
        <f>IF(J815&lt;&gt;"", INDEX($C$5:$C$1433, MATCH(J815, $E$5:$E$1433, 0)),"")</f>
        <v>12A10</v>
      </c>
      <c r="H815">
        <f>IF(J815&lt;&gt;"", INDEX($D$5:$D$1433, MATCH(J815, $E$5:$E$1433, 0)),"")</f>
        <v>0</v>
      </c>
      <c r="I815" t="str">
        <f>IFERROR(IF(J815&lt;&gt;"", INDEX($B$5:$B$1433, MATCH(J815, $E$5:$E$1433, 0)),""),"SAI")</f>
        <v>HUỲNH THỊ NGỌC HUYỀN</v>
      </c>
      <c r="J815">
        <v>32000414</v>
      </c>
      <c r="K815" t="str">
        <v xml:space="preserve"> 6:54:11 AM</v>
      </c>
      <c r="L815" t="str">
        <f>IFERROR(IF($N$5="Sáng",IF(MID(K815,2,7)-MID($L$2,2,7)&gt;0,"Trễ",""),IF(MID(K815,2,7)-MID($Q$2,2,7)&gt;0,"Trễ","")),"")</f>
        <v/>
      </c>
      <c r="M815">
        <f>IFERROR(IF($N$5="Sáng",MID(K815,2,7)-MID($L$2,2,7),MID(K815,2,7)-MID($Q$2,2,7)),"")</f>
        <v>-0.004038685185185187</v>
      </c>
      <c r="Q815" t="str">
        <f>IF(B815&lt;&gt;"",IF(AND(P815="",F815=""),"Không phép ",""),"")</f>
        <v/>
      </c>
      <c r="R815" t="str">
        <f>UPPER(B815)</f>
        <v>ĐỖ HỮU NGHĨA</v>
      </c>
      <c r="S815" t="str">
        <v>2025-2028</v>
      </c>
      <c r="T815" t="str">
        <f>IFERROR(IF(J815&lt;&gt;"", INDEX($S$5:$S$1433, MATCH(J815, $E$5:$E$1433, 0)),""),"")</f>
        <v>2024-2027</v>
      </c>
      <c r="U815" t="str">
        <v>15/8/2010</v>
      </c>
      <c r="V815" t="str">
        <f>IFERROR(IF(J815&lt;&gt;"", INDEX($U$5:$U$1433, MATCH(J815, $E$5:$E$1433, 0)),""),"")</f>
        <v>19/10/2009</v>
      </c>
      <c r="Y815">
        <f>Y814+10</f>
        <v>320007820</v>
      </c>
      <c r="Z815">
        <f>VALUE(LEFT(Y815,8))</f>
        <v>32000782</v>
      </c>
      <c r="AA815" t="str">
        <v>NGHĨA</v>
      </c>
    </row>
    <row r="816">
      <c r="A816">
        <f>IF(B816&lt;&gt;"",A815+1,"")</f>
        <v>812</v>
      </c>
      <c r="B816" t="str">
        <v>NGUYỄN LƯƠNG HỮU NGHĨA</v>
      </c>
      <c r="C816" t="str">
        <v>11A7</v>
      </c>
      <c r="E816">
        <v>32000805</v>
      </c>
      <c r="F816" t="str">
        <f>IFERROR(IF(VLOOKUP(E816,J:J,1,0)=E816,"X",""),"")</f>
        <v>X</v>
      </c>
      <c r="G816" t="str">
        <f>IF(J816&lt;&gt;"", INDEX($C$5:$C$1433, MATCH(J816, $E$5:$E$1433, 0)),"")</f>
        <v>12A10</v>
      </c>
      <c r="H816">
        <f>IF(J816&lt;&gt;"", INDEX($D$5:$D$1433, MATCH(J816, $E$5:$E$1433, 0)),"")</f>
        <v>0</v>
      </c>
      <c r="I816" t="str">
        <f>IFERROR(IF(J816&lt;&gt;"", INDEX($B$5:$B$1433, MATCH(J816, $E$5:$E$1433, 0)),""),"SAI")</f>
        <v>DƯƠNG THỊ BÉ DIỆU</v>
      </c>
      <c r="J816">
        <v>32000406</v>
      </c>
      <c r="K816" t="str">
        <v xml:space="preserve"> 6:54:11 AM</v>
      </c>
      <c r="L816" t="str">
        <f>IFERROR(IF($N$5="Sáng",IF(MID(K816,2,7)-MID($L$2,2,7)&gt;0,"Trễ",""),IF(MID(K816,2,7)-MID($Q$2,2,7)&gt;0,"Trễ","")),"")</f>
        <v/>
      </c>
      <c r="M816">
        <f>IFERROR(IF($N$5="Sáng",MID(K816,2,7)-MID($L$2,2,7),MID(K816,2,7)-MID($Q$2,2,7)),"")</f>
        <v>-0.004038685185185187</v>
      </c>
      <c r="Q816" t="str">
        <f>IF(B816&lt;&gt;"",IF(AND(P816="",F816=""),"Không phép ",""),"")</f>
        <v/>
      </c>
      <c r="R816" t="str">
        <f>UPPER(B816)</f>
        <v>NGUYỄN LƯƠNG HỮU NGHĨA</v>
      </c>
      <c r="S816" t="str">
        <v>2025-2028</v>
      </c>
      <c r="T816" t="str">
        <f>IFERROR(IF(J816&lt;&gt;"", INDEX($S$5:$S$1433, MATCH(J816, $E$5:$E$1433, 0)),""),"")</f>
        <v>2024-2027</v>
      </c>
      <c r="U816" t="str">
        <v>29/4/2010</v>
      </c>
      <c r="V816">
        <f>IFERROR(IF(J816&lt;&gt;"", INDEX($U$5:$U$1433, MATCH(J816, $E$5:$E$1433, 0)),""),"")</f>
        <v>40155</v>
      </c>
      <c r="Y816">
        <f>Y815+10</f>
        <v>320007830</v>
      </c>
      <c r="Z816">
        <f>VALUE(LEFT(Y816,8))</f>
        <v>32000783</v>
      </c>
      <c r="AA816" t="str">
        <v>NGHĨA</v>
      </c>
    </row>
    <row r="817">
      <c r="A817">
        <f>IF(B817&lt;&gt;"",A816+1,"")</f>
        <v>813</v>
      </c>
      <c r="B817" t="str">
        <v>NGUYỄN MINH NGHĨA</v>
      </c>
      <c r="C817" t="str">
        <v>11A7</v>
      </c>
      <c r="E817">
        <v>32000806</v>
      </c>
      <c r="F817" t="str">
        <f>IFERROR(IF(VLOOKUP(E817,J:J,1,0)=E817,"X",""),"")</f>
        <v>X</v>
      </c>
      <c r="G817" t="str">
        <f>IF(J817&lt;&gt;"", INDEX($C$5:$C$1433, MATCH(J817, $E$5:$E$1433, 0)),"")</f>
        <v>12A10</v>
      </c>
      <c r="H817">
        <f>IF(J817&lt;&gt;"", INDEX($D$5:$D$1433, MATCH(J817, $E$5:$E$1433, 0)),"")</f>
        <v>0</v>
      </c>
      <c r="I817" t="str">
        <f>IFERROR(IF(J817&lt;&gt;"", INDEX($B$5:$B$1433, MATCH(J817, $E$5:$E$1433, 0)),""),"SAI")</f>
        <v>DƯƠNG THỊ BÉ DIỆU</v>
      </c>
      <c r="J817">
        <v>32000406</v>
      </c>
      <c r="K817" t="str">
        <v xml:space="preserve"> 6:54:12 AM</v>
      </c>
      <c r="L817" t="str">
        <f>IFERROR(IF($N$5="Sáng",IF(MID(K817,2,7)-MID($L$2,2,7)&gt;0,"Trễ",""),IF(MID(K817,2,7)-MID($Q$2,2,7)&gt;0,"Trễ","")),"")</f>
        <v/>
      </c>
      <c r="M817">
        <f>IFERROR(IF($N$5="Sáng",MID(K817,2,7)-MID($L$2,2,7),MID(K817,2,7)-MID($Q$2,2,7)),"")</f>
        <v>-0.0040271111111110924</v>
      </c>
      <c r="Q817" t="str">
        <f>IF(B817&lt;&gt;"",IF(AND(P817="",F817=""),"Không phép ",""),"")</f>
        <v/>
      </c>
      <c r="R817" t="str">
        <f>UPPER(B817)</f>
        <v>NGUYỄN MINH NGHĨA</v>
      </c>
      <c r="S817" t="str">
        <v>2025-2028</v>
      </c>
      <c r="T817" t="str">
        <f>IFERROR(IF(J817&lt;&gt;"", INDEX($S$5:$S$1433, MATCH(J817, $E$5:$E$1433, 0)),""),"")</f>
        <v>2024-2027</v>
      </c>
      <c r="U817" t="str">
        <v>16/7/2010</v>
      </c>
      <c r="V817">
        <f>IFERROR(IF(J817&lt;&gt;"", INDEX($U$5:$U$1433, MATCH(J817, $E$5:$E$1433, 0)),""),"")</f>
        <v>40155</v>
      </c>
      <c r="Y817">
        <f>Y816+10</f>
        <v>320007840</v>
      </c>
      <c r="Z817">
        <f>VALUE(LEFT(Y817,8))</f>
        <v>32000784</v>
      </c>
      <c r="AA817" t="str">
        <v>NGHĨA</v>
      </c>
    </row>
    <row r="818">
      <c r="A818">
        <f>IF(B818&lt;&gt;"",A817+1,"")</f>
        <v>814</v>
      </c>
      <c r="B818" t="str">
        <v>NGUYỄN QUỐC PHONG</v>
      </c>
      <c r="C818" t="str">
        <v>11A7</v>
      </c>
      <c r="E818">
        <v>32000807</v>
      </c>
      <c r="F818" t="str">
        <f>IFERROR(IF(VLOOKUP(E818,J:J,1,0)=E818,"X",""),"")</f>
        <v/>
      </c>
      <c r="G818" t="str">
        <f>IF(J818&lt;&gt;"", INDEX($C$5:$C$1433, MATCH(J818, $E$5:$E$1433, 0)),"")</f>
        <v>12A6</v>
      </c>
      <c r="H818">
        <f>IF(J818&lt;&gt;"", INDEX($D$5:$D$1433, MATCH(J818, $E$5:$E$1433, 0)),"")</f>
        <v>0</v>
      </c>
      <c r="I818" t="str">
        <f>IFERROR(IF(J818&lt;&gt;"", INDEX($B$5:$B$1433, MATCH(J818, $E$5:$E$1433, 0)),""),"SAI")</f>
        <v>TRẦN XUÂN BẢO CHÂU</v>
      </c>
      <c r="J818">
        <v>32000226</v>
      </c>
      <c r="K818" t="str">
        <v xml:space="preserve"> 6:54:16 AM</v>
      </c>
      <c r="L818" t="str">
        <f>IFERROR(IF($N$5="Sáng",IF(MID(K818,2,7)-MID($L$2,2,7)&gt;0,"Trễ",""),IF(MID(K818,2,7)-MID($Q$2,2,7)&gt;0,"Trễ","")),"")</f>
        <v/>
      </c>
      <c r="M818">
        <f>IFERROR(IF($N$5="Sáng",MID(K818,2,7)-MID($L$2,2,7),MID(K818,2,7)-MID($Q$2,2,7)),"")</f>
        <v>-0.00398081481481477</v>
      </c>
      <c r="Q818" t="str">
        <f>IF(B818&lt;&gt;"",IF(AND(P818="",F818=""),"Không phép ",""),"")</f>
        <v xml:space="preserve">Không phép </v>
      </c>
      <c r="R818" t="str">
        <f>UPPER(B818)</f>
        <v>NGUYỄN QUỐC PHONG</v>
      </c>
      <c r="S818" t="str">
        <v>2025-2028</v>
      </c>
      <c r="T818" t="str">
        <f>IFERROR(IF(J818&lt;&gt;"", INDEX($S$5:$S$1433, MATCH(J818, $E$5:$E$1433, 0)),""),"")</f>
        <v>2024-2027</v>
      </c>
      <c r="U818">
        <v>40212</v>
      </c>
      <c r="V818" t="str">
        <f>IFERROR(IF(J818&lt;&gt;"", INDEX($U$5:$U$1433, MATCH(J818, $E$5:$E$1433, 0)),""),"")</f>
        <v>28/11/2009</v>
      </c>
      <c r="Y818">
        <f>Y817+10</f>
        <v>320007850</v>
      </c>
      <c r="Z818">
        <f>VALUE(LEFT(Y818,8))</f>
        <v>32000785</v>
      </c>
      <c r="AA818" t="str">
        <v>PHONG</v>
      </c>
    </row>
    <row r="819">
      <c r="A819">
        <f>IF(B819&lt;&gt;"",A818+1,"")</f>
        <v>815</v>
      </c>
      <c r="B819" t="str">
        <v>ĐOÀN TRỌNG PHÚ</v>
      </c>
      <c r="C819" t="str">
        <v>11A7</v>
      </c>
      <c r="E819">
        <v>32000808</v>
      </c>
      <c r="F819" t="str">
        <f>IFERROR(IF(VLOOKUP(E819,J:J,1,0)=E819,"X",""),"")</f>
        <v>X</v>
      </c>
      <c r="G819" t="str">
        <f>IF(J819&lt;&gt;"", INDEX($C$5:$C$1433, MATCH(J819, $E$5:$E$1433, 0)),"")</f>
        <v>12A6</v>
      </c>
      <c r="H819">
        <f>IF(J819&lt;&gt;"", INDEX($D$5:$D$1433, MATCH(J819, $E$5:$E$1433, 0)),"")</f>
        <v>0</v>
      </c>
      <c r="I819" t="str">
        <f>IFERROR(IF(J819&lt;&gt;"", INDEX($B$5:$B$1433, MATCH(J819, $E$5:$E$1433, 0)),""),"SAI")</f>
        <v>TRẦN XUÂN BẢO CHÂU</v>
      </c>
      <c r="J819">
        <v>32000226</v>
      </c>
      <c r="K819" t="str">
        <v xml:space="preserve"> 6:54:17 AM</v>
      </c>
      <c r="L819" t="str">
        <f>IFERROR(IF($N$5="Sáng",IF(MID(K819,2,7)-MID($L$2,2,7)&gt;0,"Trễ",""),IF(MID(K819,2,7)-MID($Q$2,2,7)&gt;0,"Trễ","")),"")</f>
        <v/>
      </c>
      <c r="M819">
        <f>IFERROR(IF($N$5="Sáng",MID(K819,2,7)-MID($L$2,2,7),MID(K819,2,7)-MID($Q$2,2,7)),"")</f>
        <v>-0.0039692407407407315</v>
      </c>
      <c r="Q819" t="str">
        <f>IF(B819&lt;&gt;"",IF(AND(P819="",F819=""),"Không phép ",""),"")</f>
        <v/>
      </c>
      <c r="R819" t="str">
        <f>UPPER(B819)</f>
        <v>ĐOÀN TRỌNG PHÚ</v>
      </c>
      <c r="S819" t="str">
        <v>2025-2028</v>
      </c>
      <c r="T819" t="str">
        <f>IFERROR(IF(J819&lt;&gt;"", INDEX($S$5:$S$1433, MATCH(J819, $E$5:$E$1433, 0)),""),"")</f>
        <v>2024-2027</v>
      </c>
      <c r="U819">
        <v>40275</v>
      </c>
      <c r="V819" t="str">
        <f>IFERROR(IF(J819&lt;&gt;"", INDEX($U$5:$U$1433, MATCH(J819, $E$5:$E$1433, 0)),""),"")</f>
        <v>28/11/2009</v>
      </c>
      <c r="Y819">
        <f>Y818+10</f>
        <v>320007860</v>
      </c>
      <c r="Z819">
        <f>VALUE(LEFT(Y819,8))</f>
        <v>32000786</v>
      </c>
      <c r="AA819" t="str">
        <v>PHÚ</v>
      </c>
    </row>
    <row r="820">
      <c r="A820">
        <f>IF(B820&lt;&gt;"",A819+1,"")</f>
        <v>816</v>
      </c>
      <c r="B820" t="str">
        <v>HÀ NGỌC PHỤNG</v>
      </c>
      <c r="C820" t="str">
        <v>11A7</v>
      </c>
      <c r="E820">
        <v>32000809</v>
      </c>
      <c r="F820" t="str">
        <f>IFERROR(IF(VLOOKUP(E820,J:J,1,0)=E820,"X",""),"")</f>
        <v/>
      </c>
      <c r="G820" t="str">
        <f>IF(J820&lt;&gt;"", INDEX($C$5:$C$1433, MATCH(J820, $E$5:$E$1433, 0)),"")</f>
        <v>11A3</v>
      </c>
      <c r="H820">
        <f>IF(J820&lt;&gt;"", INDEX($D$5:$D$1433, MATCH(J820, $E$5:$E$1433, 0)),"")</f>
        <v>0</v>
      </c>
      <c r="I820" t="str">
        <f>IFERROR(IF(J820&lt;&gt;"", INDEX($B$5:$B$1433, MATCH(J820, $E$5:$E$1433, 0)),""),"SAI")</f>
        <v>HUỲNH VĂN TÂM</v>
      </c>
      <c r="J820">
        <v>32000639</v>
      </c>
      <c r="K820" t="str">
        <v xml:space="preserve"> 6:54:19 AM</v>
      </c>
      <c r="L820" t="str">
        <f>IFERROR(IF($N$5="Sáng",IF(MID(K820,2,7)-MID($L$2,2,7)&gt;0,"Trễ",""),IF(MID(K820,2,7)-MID($Q$2,2,7)&gt;0,"Trễ","")),"")</f>
        <v/>
      </c>
      <c r="M820">
        <f>IFERROR(IF($N$5="Sáng",MID(K820,2,7)-MID($L$2,2,7),MID(K820,2,7)-MID($Q$2,2,7)),"")</f>
        <v>-0.003946092592592543</v>
      </c>
      <c r="Q820" t="str">
        <f>IF(B820&lt;&gt;"",IF(AND(P820="",F820=""),"Không phép ",""),"")</f>
        <v xml:space="preserve">Không phép </v>
      </c>
      <c r="R820" t="str">
        <f>UPPER(B820)</f>
        <v>HÀ NGỌC PHỤNG</v>
      </c>
      <c r="S820" t="str">
        <v>2025-2028</v>
      </c>
      <c r="T820" t="str">
        <f>IFERROR(IF(J820&lt;&gt;"", INDEX($S$5:$S$1433, MATCH(J820, $E$5:$E$1433, 0)),""),"")</f>
        <v>2025-2028</v>
      </c>
      <c r="U820" t="str">
        <v>17/12/2010</v>
      </c>
      <c r="V820">
        <f>IFERROR(IF(J820&lt;&gt;"", INDEX($U$5:$U$1433, MATCH(J820, $E$5:$E$1433, 0)),""),"")</f>
        <v>40432</v>
      </c>
      <c r="Y820">
        <f>Y819+10</f>
        <v>320007870</v>
      </c>
      <c r="Z820">
        <f>VALUE(LEFT(Y820,8))</f>
        <v>32000787</v>
      </c>
      <c r="AA820" t="str">
        <v>PHỤNG</v>
      </c>
    </row>
    <row r="821">
      <c r="A821">
        <f>IF(B821&lt;&gt;"",A820+1,"")</f>
        <v>817</v>
      </c>
      <c r="B821" t="str">
        <v>CAO HẠO THIÊN</v>
      </c>
      <c r="C821" t="str">
        <v>11A7</v>
      </c>
      <c r="E821">
        <v>32000811</v>
      </c>
      <c r="F821" t="str">
        <f>IFERROR(IF(VLOOKUP(E821,J:J,1,0)=E821,"X",""),"")</f>
        <v/>
      </c>
      <c r="G821" t="str">
        <f>IF(J821&lt;&gt;"", INDEX($C$5:$C$1433, MATCH(J821, $E$5:$E$1433, 0)),"")</f>
        <v>11A2</v>
      </c>
      <c r="H821">
        <f>IF(J821&lt;&gt;"", INDEX($D$5:$D$1433, MATCH(J821, $E$5:$E$1433, 0)),"")</f>
        <v>0</v>
      </c>
      <c r="I821" t="str">
        <f>IFERROR(IF(J821&lt;&gt;"", INDEX($B$5:$B$1433, MATCH(J821, $E$5:$E$1433, 0)),""),"SAI")</f>
        <v>NGUYỄN THỊ NHƯ HIẾU</v>
      </c>
      <c r="J821">
        <v>32000583</v>
      </c>
      <c r="K821" t="str">
        <v xml:space="preserve"> 6:54:21 AM</v>
      </c>
      <c r="L821" t="str">
        <f>IFERROR(IF($N$5="Sáng",IF(MID(K821,2,7)-MID($L$2,2,7)&gt;0,"Trễ",""),IF(MID(K821,2,7)-MID($Q$2,2,7)&gt;0,"Trễ","")),"")</f>
        <v/>
      </c>
      <c r="M821">
        <f>IFERROR(IF($N$5="Sáng",MID(K821,2,7)-MID($L$2,2,7),MID(K821,2,7)-MID($Q$2,2,7)),"")</f>
        <v>-0.0039229444444444095</v>
      </c>
      <c r="Q821" t="str">
        <f>IF(B821&lt;&gt;"",IF(AND(P821="",F821=""),"Không phép ",""),"")</f>
        <v xml:space="preserve">Không phép </v>
      </c>
      <c r="R821" t="str">
        <f>UPPER(B821)</f>
        <v>CAO HẠO THIÊN</v>
      </c>
      <c r="S821" t="str">
        <v>2025-2028</v>
      </c>
      <c r="T821" t="str">
        <f>IFERROR(IF(J821&lt;&gt;"", INDEX($S$5:$S$1433, MATCH(J821, $E$5:$E$1433, 0)),""),"")</f>
        <v>2025-2028</v>
      </c>
      <c r="U821">
        <v>40520</v>
      </c>
      <c r="V821" t="str">
        <f>IFERROR(IF(J821&lt;&gt;"", INDEX($U$5:$U$1433, MATCH(J821, $E$5:$E$1433, 0)),""),"")</f>
        <v>14/10/2010</v>
      </c>
      <c r="Y821">
        <f>Y820+10</f>
        <v>320007880</v>
      </c>
      <c r="Z821">
        <f>VALUE(LEFT(Y821,8))</f>
        <v>32000788</v>
      </c>
      <c r="AA821" t="str">
        <v>THIÊN</v>
      </c>
    </row>
    <row r="822">
      <c r="A822">
        <f>IF(B822&lt;&gt;"",A821+1,"")</f>
        <v>818</v>
      </c>
      <c r="B822" t="str">
        <v>PHẠM LÝ HUỲNH TRÂM</v>
      </c>
      <c r="C822" t="str">
        <v>11A7</v>
      </c>
      <c r="E822">
        <v>32000812</v>
      </c>
      <c r="F822" t="str">
        <f>IFERROR(IF(VLOOKUP(E822,J:J,1,0)=E822,"X",""),"")</f>
        <v/>
      </c>
      <c r="G822" t="str">
        <f>IF(J822&lt;&gt;"", INDEX($C$5:$C$1433, MATCH(J822, $E$5:$E$1433, 0)),"")</f>
        <v>11A2</v>
      </c>
      <c r="H822">
        <f>IF(J822&lt;&gt;"", INDEX($D$5:$D$1433, MATCH(J822, $E$5:$E$1433, 0)),"")</f>
        <v>0</v>
      </c>
      <c r="I822" t="str">
        <f>IFERROR(IF(J822&lt;&gt;"", INDEX($B$5:$B$1433, MATCH(J822, $E$5:$E$1433, 0)),""),"SAI")</f>
        <v>NGUYỄN THỊ NHƯ HIẾU</v>
      </c>
      <c r="J822">
        <v>32000583</v>
      </c>
      <c r="K822" t="str">
        <v xml:space="preserve"> 6:54:21 AM</v>
      </c>
      <c r="L822" t="str">
        <f>IFERROR(IF($N$5="Sáng",IF(MID(K822,2,7)-MID($L$2,2,7)&gt;0,"Trễ",""),IF(MID(K822,2,7)-MID($Q$2,2,7)&gt;0,"Trễ","")),"")</f>
        <v/>
      </c>
      <c r="M822">
        <f>IFERROR(IF($N$5="Sáng",MID(K822,2,7)-MID($L$2,2,7),MID(K822,2,7)-MID($Q$2,2,7)),"")</f>
        <v>-0.0039229444444444095</v>
      </c>
      <c r="Q822" t="str">
        <f>IF(B822&lt;&gt;"",IF(AND(P822="",F822=""),"Không phép ",""),"")</f>
        <v xml:space="preserve">Không phép </v>
      </c>
      <c r="R822" t="str">
        <f>UPPER(B822)</f>
        <v>PHẠM LÝ HUỲNH TRÂM</v>
      </c>
      <c r="S822" t="str">
        <v>2025-2028</v>
      </c>
      <c r="T822" t="str">
        <f>IFERROR(IF(J822&lt;&gt;"", INDEX($S$5:$S$1433, MATCH(J822, $E$5:$E$1433, 0)),""),"")</f>
        <v>2025-2028</v>
      </c>
      <c r="U822" t="str">
        <v>29/01/2010</v>
      </c>
      <c r="V822" t="str">
        <f>IFERROR(IF(J822&lt;&gt;"", INDEX($U$5:$U$1433, MATCH(J822, $E$5:$E$1433, 0)),""),"")</f>
        <v>14/10/2010</v>
      </c>
      <c r="Y822">
        <f>Y821+10</f>
        <v>320007890</v>
      </c>
      <c r="Z822">
        <f>VALUE(LEFT(Y822,8))</f>
        <v>32000789</v>
      </c>
      <c r="AA822" t="str">
        <v>TRÂM</v>
      </c>
    </row>
    <row r="823">
      <c r="A823">
        <f>IF(B823&lt;&gt;"",A822+1,"")</f>
        <v>819</v>
      </c>
      <c r="B823" t="str">
        <v>TRẦN THỊ BÍCH TRÂM</v>
      </c>
      <c r="C823" t="str">
        <v>11A7</v>
      </c>
      <c r="E823">
        <v>32000813</v>
      </c>
      <c r="F823" t="str">
        <f>IFERROR(IF(VLOOKUP(E823,J:J,1,0)=E823,"X",""),"")</f>
        <v/>
      </c>
      <c r="G823" t="str">
        <f>IF(J823&lt;&gt;"", INDEX($C$5:$C$1433, MATCH(J823, $E$5:$E$1433, 0)),"")</f>
        <v>12A11</v>
      </c>
      <c r="H823">
        <f>IF(J823&lt;&gt;"", INDEX($D$5:$D$1433, MATCH(J823, $E$5:$E$1433, 0)),"")</f>
        <v>0</v>
      </c>
      <c r="I823" t="str">
        <f>IFERROR(IF(J823&lt;&gt;"", INDEX($B$5:$B$1433, MATCH(J823, $E$5:$E$1433, 0)),""),"SAI")</f>
        <v>NGUYỄN THỊ CẨM MY</v>
      </c>
      <c r="J823">
        <v>32000455</v>
      </c>
      <c r="K823" t="str">
        <v xml:space="preserve"> 6:54:25 AM</v>
      </c>
      <c r="L823" t="str">
        <f>IFERROR(IF($N$5="Sáng",IF(MID(K823,2,7)-MID($L$2,2,7)&gt;0,"Trễ",""),IF(MID(K823,2,7)-MID($Q$2,2,7)&gt;0,"Trễ","")),"")</f>
        <v/>
      </c>
      <c r="M823">
        <f>IFERROR(IF($N$5="Sáng",MID(K823,2,7)-MID($L$2,2,7),MID(K823,2,7)-MID($Q$2,2,7)),"")</f>
        <v>-0.003876648148148143</v>
      </c>
      <c r="Q823" t="str">
        <f>IF(B823&lt;&gt;"",IF(AND(P823="",F823=""),"Không phép ",""),"")</f>
        <v xml:space="preserve">Không phép </v>
      </c>
      <c r="R823" t="str">
        <f>UPPER(B823)</f>
        <v>TRẦN THỊ BÍCH TRÂM</v>
      </c>
      <c r="S823" t="str">
        <v>2025-2028</v>
      </c>
      <c r="T823" t="str">
        <f>IFERROR(IF(J823&lt;&gt;"", INDEX($S$5:$S$1433, MATCH(J823, $E$5:$E$1433, 0)),""),"")</f>
        <v>2024-2027</v>
      </c>
      <c r="U823" t="str">
        <v>28/4/2010</v>
      </c>
      <c r="V823">
        <f>IFERROR(IF(J823&lt;&gt;"", INDEX($U$5:$U$1433, MATCH(J823, $E$5:$E$1433, 0)),""),"")</f>
        <v>39909</v>
      </c>
      <c r="Y823">
        <f>Y822+10</f>
        <v>320007900</v>
      </c>
      <c r="Z823">
        <f>VALUE(LEFT(Y823,8))</f>
        <v>32000790</v>
      </c>
      <c r="AA823" t="str">
        <v>TRÂM</v>
      </c>
    </row>
    <row r="824">
      <c r="A824">
        <f>IF(B824&lt;&gt;"",A823+1,"")</f>
        <v>820</v>
      </c>
      <c r="B824" t="str">
        <v>NGUYỄN THỊ MỸ TRANG</v>
      </c>
      <c r="C824" t="str">
        <v>11A7</v>
      </c>
      <c r="E824">
        <v>32000814</v>
      </c>
      <c r="F824" t="str">
        <f>IFERROR(IF(VLOOKUP(E824,J:J,1,0)=E824,"X",""),"")</f>
        <v>X</v>
      </c>
      <c r="G824" t="str">
        <f>IF(J824&lt;&gt;"", INDEX($C$5:$C$1433, MATCH(J824, $E$5:$E$1433, 0)),"")</f>
        <v>12A11</v>
      </c>
      <c r="H824">
        <f>IF(J824&lt;&gt;"", INDEX($D$5:$D$1433, MATCH(J824, $E$5:$E$1433, 0)),"")</f>
        <v>0</v>
      </c>
      <c r="I824" t="str">
        <f>IFERROR(IF(J824&lt;&gt;"", INDEX($B$5:$B$1433, MATCH(J824, $E$5:$E$1433, 0)),""),"SAI")</f>
        <v>NGUYỄN THỊ CẨM MY</v>
      </c>
      <c r="J824">
        <v>32000455</v>
      </c>
      <c r="K824" t="str">
        <v xml:space="preserve"> 6:54:26 AM</v>
      </c>
      <c r="L824" t="str">
        <f>IFERROR(IF($N$5="Sáng",IF(MID(K824,2,7)-MID($L$2,2,7)&gt;0,"Trễ",""),IF(MID(K824,2,7)-MID($Q$2,2,7)&gt;0,"Trễ","")),"")</f>
        <v/>
      </c>
      <c r="M824">
        <f>IFERROR(IF($N$5="Sáng",MID(K824,2,7)-MID($L$2,2,7),MID(K824,2,7)-MID($Q$2,2,7)),"")</f>
        <v>-0.0038650740740740486</v>
      </c>
      <c r="Q824" t="str">
        <f>IF(B824&lt;&gt;"",IF(AND(P824="",F824=""),"Không phép ",""),"")</f>
        <v/>
      </c>
      <c r="R824" t="str">
        <f>UPPER(B824)</f>
        <v>NGUYỄN THỊ MỸ TRANG</v>
      </c>
      <c r="S824" t="str">
        <v>2025-2028</v>
      </c>
      <c r="T824" t="str">
        <f>IFERROR(IF(J824&lt;&gt;"", INDEX($S$5:$S$1433, MATCH(J824, $E$5:$E$1433, 0)),""),"")</f>
        <v>2024-2027</v>
      </c>
      <c r="U824" t="str">
        <v>20/8/2010</v>
      </c>
      <c r="V824">
        <f>IFERROR(IF(J824&lt;&gt;"", INDEX($U$5:$U$1433, MATCH(J824, $E$5:$E$1433, 0)),""),"")</f>
        <v>39909</v>
      </c>
      <c r="Y824">
        <f>Y823+10</f>
        <v>320007910</v>
      </c>
      <c r="Z824">
        <f>VALUE(LEFT(Y824,8))</f>
        <v>32000791</v>
      </c>
      <c r="AA824" t="str">
        <v>TRANG</v>
      </c>
    </row>
    <row r="825">
      <c r="A825">
        <f>IF(B825&lt;&gt;"",A824+1,"")</f>
        <v>821</v>
      </c>
      <c r="B825" t="str">
        <v>THÁI NGUYÊN TRẠNG</v>
      </c>
      <c r="C825" t="str">
        <v>11A7</v>
      </c>
      <c r="E825">
        <v>32000815</v>
      </c>
      <c r="F825" t="str">
        <f>IFERROR(IF(VLOOKUP(E825,J:J,1,0)=E825,"X",""),"")</f>
        <v/>
      </c>
      <c r="G825" t="str">
        <f>IF(J825&lt;&gt;"", INDEX($C$5:$C$1433, MATCH(J825, $E$5:$E$1433, 0)),"")</f>
        <v>12A11</v>
      </c>
      <c r="H825">
        <f>IF(J825&lt;&gt;"", INDEX($D$5:$D$1433, MATCH(J825, $E$5:$E$1433, 0)),"")</f>
        <v>0</v>
      </c>
      <c r="I825" t="str">
        <f>IFERROR(IF(J825&lt;&gt;"", INDEX($B$5:$B$1433, MATCH(J825, $E$5:$E$1433, 0)),""),"SAI")</f>
        <v>NGUYỄN THỊ CẨM MY</v>
      </c>
      <c r="J825">
        <v>32000455</v>
      </c>
      <c r="K825" t="str">
        <v xml:space="preserve"> 6:54:27 AM</v>
      </c>
      <c r="L825" t="str">
        <f>IFERROR(IF($N$5="Sáng",IF(MID(K825,2,7)-MID($L$2,2,7)&gt;0,"Trễ",""),IF(MID(K825,2,7)-MID($Q$2,2,7)&gt;0,"Trễ","")),"")</f>
        <v/>
      </c>
      <c r="M825">
        <f>IFERROR(IF($N$5="Sáng",MID(K825,2,7)-MID($L$2,2,7),MID(K825,2,7)-MID($Q$2,2,7)),"")</f>
        <v>-0.0038535000000000097</v>
      </c>
      <c r="Q825" t="str">
        <f>IF(B825&lt;&gt;"",IF(AND(P825="",F825=""),"Không phép ",""),"")</f>
        <v xml:space="preserve">Không phép </v>
      </c>
      <c r="R825" t="str">
        <f>UPPER(B825)</f>
        <v>THÁI NGUYÊN TRẠNG</v>
      </c>
      <c r="S825" t="str">
        <v>2025-2028</v>
      </c>
      <c r="T825" t="str">
        <f>IFERROR(IF(J825&lt;&gt;"", INDEX($S$5:$S$1433, MATCH(J825, $E$5:$E$1433, 0)),""),"")</f>
        <v>2024-2027</v>
      </c>
      <c r="U825" t="str">
        <v>29/12/2010</v>
      </c>
      <c r="V825">
        <f>IFERROR(IF(J825&lt;&gt;"", INDEX($U$5:$U$1433, MATCH(J825, $E$5:$E$1433, 0)),""),"")</f>
        <v>39909</v>
      </c>
      <c r="Y825">
        <f>Y824+10</f>
        <v>320007920</v>
      </c>
      <c r="Z825">
        <f>VALUE(LEFT(Y825,8))</f>
        <v>32000792</v>
      </c>
      <c r="AA825" t="str">
        <v>TRẠNG</v>
      </c>
    </row>
    <row r="826">
      <c r="A826">
        <f>IF(B826&lt;&gt;"",A825+1,"")</f>
        <v>822</v>
      </c>
      <c r="B826" t="str">
        <v>ĐẶNG MINH TRÍ</v>
      </c>
      <c r="C826" t="str">
        <v>11A7</v>
      </c>
      <c r="E826">
        <v>32000816</v>
      </c>
      <c r="F826" t="str">
        <f>IFERROR(IF(VLOOKUP(E826,J:J,1,0)=E826,"X",""),"")</f>
        <v>X</v>
      </c>
      <c r="G826" t="str">
        <f>IF(J826&lt;&gt;"", INDEX($C$5:$C$1433, MATCH(J826, $E$5:$E$1433, 0)),"")</f>
        <v>12A1</v>
      </c>
      <c r="H826">
        <f>IF(J826&lt;&gt;"", INDEX($D$5:$D$1433, MATCH(J826, $E$5:$E$1433, 0)),"")</f>
        <v>0</v>
      </c>
      <c r="I826" t="str">
        <f>IFERROR(IF(J826&lt;&gt;"", INDEX($B$5:$B$1433, MATCH(J826, $E$5:$E$1433, 0)),""),"SAI")</f>
        <v>ÂU YẾN NHI</v>
      </c>
      <c r="J826">
        <v>32000025</v>
      </c>
      <c r="K826" t="str">
        <v xml:space="preserve"> 6:54:27 AM</v>
      </c>
      <c r="L826" t="str">
        <f>IFERROR(IF($N$5="Sáng",IF(MID(K826,2,7)-MID($L$2,2,7)&gt;0,"Trễ",""),IF(MID(K826,2,7)-MID($Q$2,2,7)&gt;0,"Trễ","")),"")</f>
        <v/>
      </c>
      <c r="M826">
        <f>IFERROR(IF($N$5="Sáng",MID(K826,2,7)-MID($L$2,2,7),MID(K826,2,7)-MID($Q$2,2,7)),"")</f>
        <v>-0.0038535000000000097</v>
      </c>
      <c r="Q826" t="str">
        <f>IF(B826&lt;&gt;"",IF(AND(P826="",F826=""),"Không phép ",""),"")</f>
        <v/>
      </c>
      <c r="R826" t="str">
        <f>UPPER(B826)</f>
        <v>ĐẶNG MINH TRÍ</v>
      </c>
      <c r="S826" t="str">
        <v>2025-2028</v>
      </c>
      <c r="T826" t="str">
        <f>IFERROR(IF(J826&lt;&gt;"", INDEX($S$5:$S$1433, MATCH(J826, $E$5:$E$1433, 0)),""),"")</f>
        <v>2024-2027</v>
      </c>
      <c r="U826" t="str">
        <v>29/7/2010</v>
      </c>
      <c r="V826">
        <f>IFERROR(IF(J826&lt;&gt;"", INDEX($U$5:$U$1433, MATCH(J826, $E$5:$E$1433, 0)),""),"")</f>
        <v>40068</v>
      </c>
      <c r="Y826">
        <f>Y825+10</f>
        <v>320007930</v>
      </c>
      <c r="Z826">
        <f>VALUE(LEFT(Y826,8))</f>
        <v>32000793</v>
      </c>
      <c r="AA826" t="str">
        <v>TRÍ</v>
      </c>
    </row>
    <row r="827">
      <c r="A827">
        <f>IF(B827&lt;&gt;"",A826+1,"")</f>
        <v>823</v>
      </c>
      <c r="B827" t="str">
        <v>TRẦN THỊ THỦY TRÚC</v>
      </c>
      <c r="C827" t="str">
        <v>11A7</v>
      </c>
      <c r="E827">
        <v>32000817</v>
      </c>
      <c r="F827" t="str">
        <f>IFERROR(IF(VLOOKUP(E827,J:J,1,0)=E827,"X",""),"")</f>
        <v/>
      </c>
      <c r="G827" t="str">
        <f>IF(J827&lt;&gt;"", INDEX($C$5:$C$1433, MATCH(J827, $E$5:$E$1433, 0)),"")</f>
        <v>12A1</v>
      </c>
      <c r="H827">
        <f>IF(J827&lt;&gt;"", INDEX($D$5:$D$1433, MATCH(J827, $E$5:$E$1433, 0)),"")</f>
        <v>0</v>
      </c>
      <c r="I827" t="str">
        <f>IFERROR(IF(J827&lt;&gt;"", INDEX($B$5:$B$1433, MATCH(J827, $E$5:$E$1433, 0)),""),"SAI")</f>
        <v>ÂU YẾN NHI</v>
      </c>
      <c r="J827">
        <v>32000025</v>
      </c>
      <c r="K827" t="str">
        <v xml:space="preserve"> 6:54:28 AM</v>
      </c>
      <c r="L827" t="str">
        <f>IFERROR(IF($N$5="Sáng",IF(MID(K827,2,7)-MID($L$2,2,7)&gt;0,"Trễ",""),IF(MID(K827,2,7)-MID($Q$2,2,7)&gt;0,"Trễ","")),"")</f>
        <v/>
      </c>
      <c r="M827">
        <f>IFERROR(IF($N$5="Sáng",MID(K827,2,7)-MID($L$2,2,7),MID(K827,2,7)-MID($Q$2,2,7)),"")</f>
        <v>-0.0038419259259259153</v>
      </c>
      <c r="Q827" t="str">
        <f>IF(B827&lt;&gt;"",IF(AND(P827="",F827=""),"Không phép ",""),"")</f>
        <v xml:space="preserve">Không phép </v>
      </c>
      <c r="R827" t="str">
        <f>UPPER(B827)</f>
        <v>TRẦN THỊ THỦY TRÚC</v>
      </c>
      <c r="S827" t="str">
        <v>2025-2028</v>
      </c>
      <c r="T827" t="str">
        <f>IFERROR(IF(J827&lt;&gt;"", INDEX($S$5:$S$1433, MATCH(J827, $E$5:$E$1433, 0)),""),"")</f>
        <v>2024-2027</v>
      </c>
      <c r="U827">
        <v>40454</v>
      </c>
      <c r="V827">
        <f>IFERROR(IF(J827&lt;&gt;"", INDEX($U$5:$U$1433, MATCH(J827, $E$5:$E$1433, 0)),""),"")</f>
        <v>40068</v>
      </c>
      <c r="Y827">
        <f>Y826+10</f>
        <v>320007940</v>
      </c>
      <c r="Z827">
        <f>VALUE(LEFT(Y827,8))</f>
        <v>32000794</v>
      </c>
      <c r="AA827" t="str">
        <v>TRÚC</v>
      </c>
    </row>
    <row r="828">
      <c r="A828">
        <f>IF(B828&lt;&gt;"",A827+1,"")</f>
        <v>824</v>
      </c>
      <c r="B828" t="str">
        <v>LÊ NGỌC QUANG VINH</v>
      </c>
      <c r="C828" t="str">
        <v>11A7</v>
      </c>
      <c r="E828">
        <v>32000818</v>
      </c>
      <c r="F828" t="str">
        <f>IFERROR(IF(VLOOKUP(E828,J:J,1,0)=E828,"X",""),"")</f>
        <v/>
      </c>
      <c r="G828" t="str">
        <f>IF(J828&lt;&gt;"", INDEX($C$5:$C$1433, MATCH(J828, $E$5:$E$1433, 0)),"")</f>
        <v>12A4</v>
      </c>
      <c r="H828">
        <f>IF(J828&lt;&gt;"", INDEX($D$5:$D$1433, MATCH(J828, $E$5:$E$1433, 0)),"")</f>
        <v>0</v>
      </c>
      <c r="I828" t="str">
        <f>IFERROR(IF(J828&lt;&gt;"", INDEX($B$5:$B$1433, MATCH(J828, $E$5:$E$1433, 0)),""),"SAI")</f>
        <v>LÊ MINH ĐẠT</v>
      </c>
      <c r="J828">
        <v>32000140</v>
      </c>
      <c r="K828" t="str">
        <v xml:space="preserve"> 6:54:29 AM</v>
      </c>
      <c r="L828" t="str">
        <f>IFERROR(IF($N$5="Sáng",IF(MID(K828,2,7)-MID($L$2,2,7)&gt;0,"Trễ",""),IF(MID(K828,2,7)-MID($Q$2,2,7)&gt;0,"Trễ","")),"")</f>
        <v/>
      </c>
      <c r="M828">
        <f>IFERROR(IF($N$5="Sáng",MID(K828,2,7)-MID($L$2,2,7),MID(K828,2,7)-MID($Q$2,2,7)),"")</f>
        <v>-0.003830351851851821</v>
      </c>
      <c r="Q828" t="str">
        <f>IF(B828&lt;&gt;"",IF(AND(P828="",F828=""),"Không phép ",""),"")</f>
        <v xml:space="preserve">Không phép </v>
      </c>
      <c r="R828" t="str">
        <f>UPPER(B828)</f>
        <v>LÊ NGỌC QUANG VINH</v>
      </c>
      <c r="S828" t="str">
        <v>2025-2028</v>
      </c>
      <c r="T828" t="str">
        <f>IFERROR(IF(J828&lt;&gt;"", INDEX($S$5:$S$1433, MATCH(J828, $E$5:$E$1433, 0)),""),"")</f>
        <v>2024-2027</v>
      </c>
      <c r="U828">
        <v>40401</v>
      </c>
      <c r="V828">
        <f>IFERROR(IF(J828&lt;&gt;"", INDEX($U$5:$U$1433, MATCH(J828, $E$5:$E$1433, 0)),""),"")</f>
        <v>40097</v>
      </c>
      <c r="Y828">
        <f>Y827+10</f>
        <v>320007950</v>
      </c>
      <c r="Z828">
        <f>VALUE(LEFT(Y828,8))</f>
        <v>32000795</v>
      </c>
      <c r="AA828" t="str">
        <v>VINH</v>
      </c>
    </row>
    <row r="829">
      <c r="A829">
        <f>IF(B829&lt;&gt;"",A828+1,"")</f>
        <v>825</v>
      </c>
      <c r="B829" t="str">
        <v>HỒ THỊ THÚY VY</v>
      </c>
      <c r="C829" t="str">
        <v>11A7</v>
      </c>
      <c r="E829">
        <v>32000819</v>
      </c>
      <c r="F829" t="str">
        <f>IFERROR(IF(VLOOKUP(E829,J:J,1,0)=E829,"X",""),"")</f>
        <v>X</v>
      </c>
      <c r="G829" t="str">
        <f>IF(J829&lt;&gt;"", INDEX($C$5:$C$1433, MATCH(J829, $E$5:$E$1433, 0)),"")</f>
        <v>11A1</v>
      </c>
      <c r="H829">
        <f>IF(J829&lt;&gt;"", INDEX($D$5:$D$1433, MATCH(J829, $E$5:$E$1433, 0)),"")</f>
        <v>0</v>
      </c>
      <c r="I829" t="str">
        <f>IFERROR(IF(J829&lt;&gt;"", INDEX($B$5:$B$1433, MATCH(J829, $E$5:$E$1433, 0)),""),"SAI")</f>
        <v>NGUYỄN HỮU TÍN</v>
      </c>
      <c r="J829">
        <v>32000508</v>
      </c>
      <c r="K829" t="str">
        <v xml:space="preserve"> 6:54:30 AM</v>
      </c>
      <c r="L829" t="str">
        <f>IFERROR(IF($N$5="Sáng",IF(MID(K829,2,7)-MID($L$2,2,7)&gt;0,"Trễ",""),IF(MID(K829,2,7)-MID($Q$2,2,7)&gt;0,"Trễ","")),"")</f>
        <v/>
      </c>
      <c r="M829">
        <f>IFERROR(IF($N$5="Sáng",MID(K829,2,7)-MID($L$2,2,7),MID(K829,2,7)-MID($Q$2,2,7)),"")</f>
        <v>-0.003818777777777782</v>
      </c>
      <c r="Q829" t="str">
        <f>IF(B829&lt;&gt;"",IF(AND(P829="",F829=""),"Không phép ",""),"")</f>
        <v/>
      </c>
      <c r="R829" t="str">
        <f>UPPER(B829)</f>
        <v>HỒ THỊ THÚY VY</v>
      </c>
      <c r="S829" t="str">
        <v>2025-2028</v>
      </c>
      <c r="T829" t="str">
        <f>IFERROR(IF(J829&lt;&gt;"", INDEX($S$5:$S$1433, MATCH(J829, $E$5:$E$1433, 0)),""),"")</f>
        <v>2025-2028</v>
      </c>
      <c r="U829" t="str">
        <v>14/01/2010</v>
      </c>
      <c r="V829">
        <f>IFERROR(IF(J829&lt;&gt;"", INDEX($U$5:$U$1433, MATCH(J829, $E$5:$E$1433, 0)),""),"")</f>
        <v>40492</v>
      </c>
      <c r="Y829">
        <f>Y828+10</f>
        <v>320007960</v>
      </c>
      <c r="Z829">
        <f>VALUE(LEFT(Y829,8))</f>
        <v>32000796</v>
      </c>
      <c r="AA829" t="str">
        <v>VY</v>
      </c>
    </row>
    <row r="830">
      <c r="A830">
        <f>IF(B830&lt;&gt;"",A829+1,"")</f>
        <v>826</v>
      </c>
      <c r="B830" t="str">
        <v>NGUYỄN HUỲNH HẠNH VY</v>
      </c>
      <c r="C830" t="str">
        <v>11A7</v>
      </c>
      <c r="E830">
        <v>32000820</v>
      </c>
      <c r="F830" t="str">
        <f>IFERROR(IF(VLOOKUP(E830,J:J,1,0)=E830,"X",""),"")</f>
        <v>X</v>
      </c>
      <c r="G830" t="str">
        <f>IF(J830&lt;&gt;"", INDEX($C$5:$C$1433, MATCH(J830, $E$5:$E$1433, 0)),"")</f>
        <v>11A1</v>
      </c>
      <c r="H830">
        <f>IF(J830&lt;&gt;"", INDEX($D$5:$D$1433, MATCH(J830, $E$5:$E$1433, 0)),"")</f>
        <v>0</v>
      </c>
      <c r="I830" t="str">
        <f>IFERROR(IF(J830&lt;&gt;"", INDEX($B$5:$B$1433, MATCH(J830, $E$5:$E$1433, 0)),""),"SAI")</f>
        <v>NGUYỄN HỮU TÍN</v>
      </c>
      <c r="J830">
        <v>32000508</v>
      </c>
      <c r="K830" t="str">
        <v xml:space="preserve"> 6:54:30 AM</v>
      </c>
      <c r="L830" t="str">
        <f>IFERROR(IF($N$5="Sáng",IF(MID(K830,2,7)-MID($L$2,2,7)&gt;0,"Trễ",""),IF(MID(K830,2,7)-MID($Q$2,2,7)&gt;0,"Trễ","")),"")</f>
        <v/>
      </c>
      <c r="M830">
        <f>IFERROR(IF($N$5="Sáng",MID(K830,2,7)-MID($L$2,2,7),MID(K830,2,7)-MID($Q$2,2,7)),"")</f>
        <v>-0.003818777777777782</v>
      </c>
      <c r="Q830" t="str">
        <f>IF(B830&lt;&gt;"",IF(AND(P830="",F830=""),"Không phép ",""),"")</f>
        <v/>
      </c>
      <c r="R830" t="str">
        <f>UPPER(B830)</f>
        <v>NGUYỄN HUỲNH HẠNH VY</v>
      </c>
      <c r="S830" t="str">
        <v>2025-2028</v>
      </c>
      <c r="T830" t="str">
        <f>IFERROR(IF(J830&lt;&gt;"", INDEX($S$5:$S$1433, MATCH(J830, $E$5:$E$1433, 0)),""),"")</f>
        <v>2025-2028</v>
      </c>
      <c r="U830">
        <v>40210</v>
      </c>
      <c r="V830">
        <f>IFERROR(IF(J830&lt;&gt;"", INDEX($U$5:$U$1433, MATCH(J830, $E$5:$E$1433, 0)),""),"")</f>
        <v>40492</v>
      </c>
      <c r="Y830">
        <f>Y829+10</f>
        <v>320007970</v>
      </c>
      <c r="Z830">
        <f>VALUE(LEFT(Y830,8))</f>
        <v>32000797</v>
      </c>
      <c r="AA830" t="str">
        <v>VY</v>
      </c>
    </row>
    <row r="831">
      <c r="A831">
        <f>IF(B831&lt;&gt;"",A830+1,"")</f>
        <v>827</v>
      </c>
      <c r="B831" t="str">
        <v>TRƯƠNG THUÝ VY</v>
      </c>
      <c r="C831" t="str">
        <v>11A7</v>
      </c>
      <c r="E831">
        <v>32000821</v>
      </c>
      <c r="F831" t="str">
        <f>IFERROR(IF(VLOOKUP(E831,J:J,1,0)=E831,"X",""),"")</f>
        <v/>
      </c>
      <c r="G831" t="str">
        <f>IF(J831&lt;&gt;"", INDEX($C$5:$C$1433, MATCH(J831, $E$5:$E$1433, 0)),"")</f>
        <v>12A4</v>
      </c>
      <c r="H831">
        <f>IF(J831&lt;&gt;"", INDEX($D$5:$D$1433, MATCH(J831, $E$5:$E$1433, 0)),"")</f>
        <v>0</v>
      </c>
      <c r="I831" t="str">
        <f>IFERROR(IF(J831&lt;&gt;"", INDEX($B$5:$B$1433, MATCH(J831, $E$5:$E$1433, 0)),""),"SAI")</f>
        <v>NGUYỄN DƯƠNG TRÍ BÌNH</v>
      </c>
      <c r="J831">
        <v>32000137</v>
      </c>
      <c r="K831" t="str">
        <v xml:space="preserve"> 6:54:33 AM</v>
      </c>
      <c r="L831" t="str">
        <f>IFERROR(IF($N$5="Sáng",IF(MID(K831,2,7)-MID($L$2,2,7)&gt;0,"Trễ",""),IF(MID(K831,2,7)-MID($Q$2,2,7)&gt;0,"Trễ","")),"")</f>
        <v/>
      </c>
      <c r="M831">
        <f>IFERROR(IF($N$5="Sáng",MID(K831,2,7)-MID($L$2,2,7),MID(K831,2,7)-MID($Q$2,2,7)),"")</f>
        <v>-0.0037840555555555544</v>
      </c>
      <c r="Q831" t="str">
        <f>IF(B831&lt;&gt;"",IF(AND(P831="",F831=""),"Không phép ",""),"")</f>
        <v xml:space="preserve">Không phép </v>
      </c>
      <c r="R831" t="str">
        <f>UPPER(B831)</f>
        <v>TRƯƠNG THUÝ VY</v>
      </c>
      <c r="S831" t="str">
        <v>2025-2028</v>
      </c>
      <c r="T831" t="str">
        <f>IFERROR(IF(J831&lt;&gt;"", INDEX($S$5:$S$1433, MATCH(J831, $E$5:$E$1433, 0)),""),"")</f>
        <v>2024-2027</v>
      </c>
      <c r="U831">
        <v>40396</v>
      </c>
      <c r="V831" t="str">
        <f>IFERROR(IF(J831&lt;&gt;"", INDEX($U$5:$U$1433, MATCH(J831, $E$5:$E$1433, 0)),""),"")</f>
        <v>21/05/2009</v>
      </c>
      <c r="Y831">
        <f>Y830+10</f>
        <v>320007980</v>
      </c>
      <c r="Z831">
        <f>VALUE(LEFT(Y831,8))</f>
        <v>32000798</v>
      </c>
      <c r="AA831" t="str">
        <v>VY</v>
      </c>
    </row>
    <row r="832">
      <c r="A832">
        <f>IF(B832&lt;&gt;"",A831+1,"")</f>
        <v>828</v>
      </c>
      <c r="B832" t="str">
        <v>TRƯƠNG MAI ANH</v>
      </c>
      <c r="C832" t="str">
        <v>11A8</v>
      </c>
      <c r="E832">
        <v>32000822</v>
      </c>
      <c r="F832" t="str">
        <f>IFERROR(IF(VLOOKUP(E832,J:J,1,0)=E832,"X",""),"")</f>
        <v/>
      </c>
      <c r="G832" t="str">
        <f>IF(J832&lt;&gt;"", INDEX($C$5:$C$1433, MATCH(J832, $E$5:$E$1433, 0)),"")</f>
        <v>12A9</v>
      </c>
      <c r="H832">
        <f>IF(J832&lt;&gt;"", INDEX($D$5:$D$1433, MATCH(J832, $E$5:$E$1433, 0)),"")</f>
        <v>0</v>
      </c>
      <c r="I832" t="str">
        <f>IFERROR(IF(J832&lt;&gt;"", INDEX($B$5:$B$1433, MATCH(J832, $E$5:$E$1433, 0)),""),"SAI")</f>
        <v>MAI ĐOÀN GIA HUY</v>
      </c>
      <c r="J832">
        <v>32000365</v>
      </c>
      <c r="K832" t="str">
        <v xml:space="preserve"> 6:54:34 AM</v>
      </c>
      <c r="L832" t="str">
        <f>IFERROR(IF($N$5="Sáng",IF(MID(K832,2,7)-MID($L$2,2,7)&gt;0,"Trễ",""),IF(MID(K832,2,7)-MID($Q$2,2,7)&gt;0,"Trễ","")),"")</f>
        <v/>
      </c>
      <c r="M832">
        <f>IFERROR(IF($N$5="Sáng",MID(K832,2,7)-MID($L$2,2,7),MID(K832,2,7)-MID($Q$2,2,7)),"")</f>
        <v>-0.00377248148148146</v>
      </c>
      <c r="Q832" t="str">
        <f>IF(B832&lt;&gt;"",IF(AND(P832="",F832=""),"Không phép ",""),"")</f>
        <v xml:space="preserve">Không phép </v>
      </c>
      <c r="R832" t="str">
        <f>UPPER(B832)</f>
        <v>TRƯƠNG MAI ANH</v>
      </c>
      <c r="S832" t="str">
        <v>2025-2028</v>
      </c>
      <c r="T832" t="str">
        <f>IFERROR(IF(J832&lt;&gt;"", INDEX($S$5:$S$1433, MATCH(J832, $E$5:$E$1433, 0)),""),"")</f>
        <v>2024-2027</v>
      </c>
      <c r="U832" t="str">
        <v>14/10/2010</v>
      </c>
      <c r="V832" t="str">
        <f>IFERROR(IF(J832&lt;&gt;"", INDEX($U$5:$U$1433, MATCH(J832, $E$5:$E$1433, 0)),""),"")</f>
        <v>25/03/2009</v>
      </c>
      <c r="Y832">
        <f>Y831+10</f>
        <v>320007990</v>
      </c>
      <c r="Z832">
        <f>VALUE(LEFT(Y832,8))</f>
        <v>32000799</v>
      </c>
      <c r="AA832" t="str">
        <v>ANH</v>
      </c>
    </row>
    <row r="833">
      <c r="A833">
        <f>IF(B833&lt;&gt;"",A832+1,"")</f>
        <v>829</v>
      </c>
      <c r="B833" t="str">
        <v>NGUYỄN THÀNH CUNG</v>
      </c>
      <c r="C833" t="str">
        <v>11A8</v>
      </c>
      <c r="E833">
        <v>32000823</v>
      </c>
      <c r="F833" t="str">
        <f>IFERROR(IF(VLOOKUP(E833,J:J,1,0)=E833,"X",""),"")</f>
        <v>X</v>
      </c>
      <c r="G833" t="str">
        <f>IF(J833&lt;&gt;"", INDEX($C$5:$C$1433, MATCH(J833, $E$5:$E$1433, 0)),"")</f>
        <v>12A9</v>
      </c>
      <c r="H833">
        <f>IF(J833&lt;&gt;"", INDEX($D$5:$D$1433, MATCH(J833, $E$5:$E$1433, 0)),"")</f>
        <v>0</v>
      </c>
      <c r="I833" t="str">
        <f>IFERROR(IF(J833&lt;&gt;"", INDEX($B$5:$B$1433, MATCH(J833, $E$5:$E$1433, 0)),""),"SAI")</f>
        <v>MAI ĐOÀN GIA HUY</v>
      </c>
      <c r="J833">
        <v>32000365</v>
      </c>
      <c r="K833" t="str">
        <v xml:space="preserve"> 6:54:35 AM</v>
      </c>
      <c r="L833" t="str">
        <f>IFERROR(IF($N$5="Sáng",IF(MID(K833,2,7)-MID($L$2,2,7)&gt;0,"Trễ",""),IF(MID(K833,2,7)-MID($Q$2,2,7)&gt;0,"Trễ","")),"")</f>
        <v/>
      </c>
      <c r="M833">
        <f>IFERROR(IF($N$5="Sáng",MID(K833,2,7)-MID($L$2,2,7),MID(K833,2,7)-MID($Q$2,2,7)),"")</f>
        <v>-0.0037609074074073656</v>
      </c>
      <c r="Q833" t="str">
        <f>IF(B833&lt;&gt;"",IF(AND(P833="",F833=""),"Không phép ",""),"")</f>
        <v/>
      </c>
      <c r="R833" t="str">
        <f>UPPER(B833)</f>
        <v>NGUYỄN THÀNH CUNG</v>
      </c>
      <c r="S833" t="str">
        <v>2025-2028</v>
      </c>
      <c r="T833" t="str">
        <f>IFERROR(IF(J833&lt;&gt;"", INDEX($S$5:$S$1433, MATCH(J833, $E$5:$E$1433, 0)),""),"")</f>
        <v>2024-2027</v>
      </c>
      <c r="U833" t="str">
        <v>26/7/2010</v>
      </c>
      <c r="V833" t="str">
        <f>IFERROR(IF(J833&lt;&gt;"", INDEX($U$5:$U$1433, MATCH(J833, $E$5:$E$1433, 0)),""),"")</f>
        <v>25/03/2009</v>
      </c>
      <c r="Y833">
        <f>Y832+10</f>
        <v>320008000</v>
      </c>
      <c r="Z833">
        <f>VALUE(LEFT(Y833,8))</f>
        <v>32000800</v>
      </c>
      <c r="AA833" t="str">
        <v>CUNG</v>
      </c>
    </row>
    <row r="834">
      <c r="A834">
        <f>IF(B834&lt;&gt;"",A833+1,"")</f>
        <v>830</v>
      </c>
      <c r="B834" t="str">
        <v>TRẦN NGỌC DIỄM</v>
      </c>
      <c r="C834" t="str">
        <v>11A8</v>
      </c>
      <c r="E834">
        <v>32000824</v>
      </c>
      <c r="F834" t="str">
        <f>IFERROR(IF(VLOOKUP(E834,J:J,1,0)=E834,"X",""),"")</f>
        <v/>
      </c>
      <c r="G834" t="str">
        <f>IF(J834&lt;&gt;"", INDEX($C$5:$C$1433, MATCH(J834, $E$5:$E$1433, 0)),"")</f>
        <v>12A9</v>
      </c>
      <c r="H834">
        <f>IF(J834&lt;&gt;"", INDEX($D$5:$D$1433, MATCH(J834, $E$5:$E$1433, 0)),"")</f>
        <v>0</v>
      </c>
      <c r="I834" t="str">
        <f>IFERROR(IF(J834&lt;&gt;"", INDEX($B$5:$B$1433, MATCH(J834, $E$5:$E$1433, 0)),""),"SAI")</f>
        <v>MAI ĐOÀN GIA HUY</v>
      </c>
      <c r="J834">
        <v>32000365</v>
      </c>
      <c r="K834" t="str">
        <v xml:space="preserve"> 6:54:35 AM</v>
      </c>
      <c r="L834" t="str">
        <f>IFERROR(IF($N$5="Sáng",IF(MID(K834,2,7)-MID($L$2,2,7)&gt;0,"Trễ",""),IF(MID(K834,2,7)-MID($Q$2,2,7)&gt;0,"Trễ","")),"")</f>
        <v/>
      </c>
      <c r="M834">
        <f>IFERROR(IF($N$5="Sáng",MID(K834,2,7)-MID($L$2,2,7),MID(K834,2,7)-MID($Q$2,2,7)),"")</f>
        <v>-0.0037609074074073656</v>
      </c>
      <c r="Q834" t="str">
        <f>IF(B834&lt;&gt;"",IF(AND(P834="",F834=""),"Không phép ",""),"")</f>
        <v xml:space="preserve">Không phép </v>
      </c>
      <c r="R834" t="str">
        <f>UPPER(B834)</f>
        <v>TRẦN NGỌC DIỄM</v>
      </c>
      <c r="S834" t="str">
        <v>2025-2028</v>
      </c>
      <c r="T834" t="str">
        <f>IFERROR(IF(J834&lt;&gt;"", INDEX($S$5:$S$1433, MATCH(J834, $E$5:$E$1433, 0)),""),"")</f>
        <v>2024-2027</v>
      </c>
      <c r="U834" t="str">
        <v>30/10/2010</v>
      </c>
      <c r="V834" t="str">
        <f>IFERROR(IF(J834&lt;&gt;"", INDEX($U$5:$U$1433, MATCH(J834, $E$5:$E$1433, 0)),""),"")</f>
        <v>25/03/2009</v>
      </c>
      <c r="Y834">
        <f>Y833+10</f>
        <v>320008010</v>
      </c>
      <c r="Z834">
        <f>VALUE(LEFT(Y834,8))</f>
        <v>32000801</v>
      </c>
      <c r="AA834" t="str">
        <v>DIỄM</v>
      </c>
    </row>
    <row r="835">
      <c r="A835">
        <f>IF(B835&lt;&gt;"",A834+1,"")</f>
        <v>831</v>
      </c>
      <c r="B835" t="str">
        <v>TRẦN ĐỖ TÂM ĐOAN</v>
      </c>
      <c r="C835" t="str">
        <v>11A8</v>
      </c>
      <c r="E835">
        <v>32000825</v>
      </c>
      <c r="F835" t="str">
        <f>IFERROR(IF(VLOOKUP(E835,J:J,1,0)=E835,"X",""),"")</f>
        <v/>
      </c>
      <c r="G835" t="str">
        <f>IF(J835&lt;&gt;"", INDEX($C$5:$C$1433, MATCH(J835, $E$5:$E$1433, 0)),"")</f>
        <v>12A3</v>
      </c>
      <c r="H835">
        <f>IF(J835&lt;&gt;"", INDEX($D$5:$D$1433, MATCH(J835, $E$5:$E$1433, 0)),"")</f>
        <v>0</v>
      </c>
      <c r="I835" t="str">
        <f>IFERROR(IF(J835&lt;&gt;"", INDEX($B$5:$B$1433, MATCH(J835, $E$5:$E$1433, 0)),""),"SAI")</f>
        <v>TÔ PHƯỚC DUY</v>
      </c>
      <c r="J835">
        <v>32000098</v>
      </c>
      <c r="K835" t="str">
        <v xml:space="preserve"> 6:54:36 AM</v>
      </c>
      <c r="L835" t="str">
        <f>IFERROR(IF($N$5="Sáng",IF(MID(K835,2,7)-MID($L$2,2,7)&gt;0,"Trễ",""),IF(MID(K835,2,7)-MID($Q$2,2,7)&gt;0,"Trễ","")),"")</f>
        <v/>
      </c>
      <c r="M835">
        <f>IFERROR(IF($N$5="Sáng",MID(K835,2,7)-MID($L$2,2,7),MID(K835,2,7)-MID($Q$2,2,7)),"")</f>
        <v>-0.0037493333333333267</v>
      </c>
      <c r="Q835" t="str">
        <f>IF(B835&lt;&gt;"",IF(AND(P835="",F835=""),"Không phép ",""),"")</f>
        <v xml:space="preserve">Không phép </v>
      </c>
      <c r="R835" t="str">
        <f>UPPER(B835)</f>
        <v>TRẦN ĐỖ TÂM ĐOAN</v>
      </c>
      <c r="S835" t="str">
        <v>2025-2028</v>
      </c>
      <c r="T835" t="str">
        <f>IFERROR(IF(J835&lt;&gt;"", INDEX($S$5:$S$1433, MATCH(J835, $E$5:$E$1433, 0)),""),"")</f>
        <v>2024-2027</v>
      </c>
      <c r="U835" t="str">
        <v>27/7/2010</v>
      </c>
      <c r="V835" t="str">
        <f>IFERROR(IF(J835&lt;&gt;"", INDEX($U$5:$U$1433, MATCH(J835, $E$5:$E$1433, 0)),""),"")</f>
        <v>23/02/2009</v>
      </c>
      <c r="Y835">
        <f>Y834+10</f>
        <v>320008020</v>
      </c>
      <c r="Z835">
        <f>VALUE(LEFT(Y835,8))</f>
        <v>32000802</v>
      </c>
      <c r="AA835" t="str">
        <v>ĐOAN</v>
      </c>
    </row>
    <row r="836">
      <c r="A836">
        <f>IF(B836&lt;&gt;"",A835+1,"")</f>
        <v>832</v>
      </c>
      <c r="B836" t="str">
        <v>NGÔ THỊ NGỌC GIÀU</v>
      </c>
      <c r="C836" t="str">
        <v>11A8</v>
      </c>
      <c r="E836">
        <v>32000827</v>
      </c>
      <c r="F836" t="str">
        <f>IFERROR(IF(VLOOKUP(E836,J:J,1,0)=E836,"X",""),"")</f>
        <v>X</v>
      </c>
      <c r="G836" t="str">
        <f>IF(J836&lt;&gt;"", INDEX($C$5:$C$1433, MATCH(J836, $E$5:$E$1433, 0)),"")</f>
        <v>12A3</v>
      </c>
      <c r="H836">
        <f>IF(J836&lt;&gt;"", INDEX($D$5:$D$1433, MATCH(J836, $E$5:$E$1433, 0)),"")</f>
        <v>0</v>
      </c>
      <c r="I836" t="str">
        <f>IFERROR(IF(J836&lt;&gt;"", INDEX($B$5:$B$1433, MATCH(J836, $E$5:$E$1433, 0)),""),"SAI")</f>
        <v>TÔ PHƯỚC DUY</v>
      </c>
      <c r="J836">
        <v>32000098</v>
      </c>
      <c r="K836" t="str">
        <v xml:space="preserve"> 6:54:37 AM</v>
      </c>
      <c r="L836" t="str">
        <f>IFERROR(IF($N$5="Sáng",IF(MID(K836,2,7)-MID($L$2,2,7)&gt;0,"Trễ",""),IF(MID(K836,2,7)-MID($Q$2,2,7)&gt;0,"Trễ","")),"")</f>
        <v/>
      </c>
      <c r="M836">
        <f>IFERROR(IF($N$5="Sáng",MID(K836,2,7)-MID($L$2,2,7),MID(K836,2,7)-MID($Q$2,2,7)),"")</f>
        <v>-0.0037377592592592324</v>
      </c>
      <c r="Q836" t="str">
        <f>IF(B836&lt;&gt;"",IF(AND(P836="",F836=""),"Không phép ",""),"")</f>
        <v/>
      </c>
      <c r="R836" t="str">
        <f>UPPER(B836)</f>
        <v>NGÔ THỊ NGỌC GIÀU</v>
      </c>
      <c r="S836" t="str">
        <v>2025-2028</v>
      </c>
      <c r="T836" t="str">
        <f>IFERROR(IF(J836&lt;&gt;"", INDEX($S$5:$S$1433, MATCH(J836, $E$5:$E$1433, 0)),""),"")</f>
        <v>2024-2027</v>
      </c>
      <c r="U836">
        <v>40221</v>
      </c>
      <c r="V836" t="str">
        <f>IFERROR(IF(J836&lt;&gt;"", INDEX($U$5:$U$1433, MATCH(J836, $E$5:$E$1433, 0)),""),"")</f>
        <v>23/02/2009</v>
      </c>
      <c r="Y836">
        <f>Y835+10</f>
        <v>320008030</v>
      </c>
      <c r="Z836">
        <f>VALUE(LEFT(Y836,8))</f>
        <v>32000803</v>
      </c>
      <c r="AA836" t="str">
        <v>GIÀU</v>
      </c>
    </row>
    <row r="837">
      <c r="A837">
        <f>IF(B837&lt;&gt;"",A836+1,"")</f>
        <v>833</v>
      </c>
      <c r="B837" t="str">
        <v>TRỊNH GIA HÀO</v>
      </c>
      <c r="C837" t="str">
        <v>11A8</v>
      </c>
      <c r="E837">
        <v>32000828</v>
      </c>
      <c r="F837" t="str">
        <f>IFERROR(IF(VLOOKUP(E837,J:J,1,0)=E837,"X",""),"")</f>
        <v>X</v>
      </c>
      <c r="G837" t="str">
        <f>IF(J837&lt;&gt;"", INDEX($C$5:$C$1433, MATCH(J837, $E$5:$E$1433, 0)),"")</f>
        <v>12A1</v>
      </c>
      <c r="H837">
        <f>IF(J837&lt;&gt;"", INDEX($D$5:$D$1433, MATCH(J837, $E$5:$E$1433, 0)),"")</f>
        <v>0</v>
      </c>
      <c r="I837" t="str">
        <f>IFERROR(IF(J837&lt;&gt;"", INDEX($B$5:$B$1433, MATCH(J837, $E$5:$E$1433, 0)),""),"SAI")</f>
        <v>LÊ HOÀNG GIANG</v>
      </c>
      <c r="J837">
        <v>32000008</v>
      </c>
      <c r="K837" t="str">
        <v xml:space="preserve"> 6:54:38 AM</v>
      </c>
      <c r="L837" t="str">
        <f>IFERROR(IF($N$5="Sáng",IF(MID(K837,2,7)-MID($L$2,2,7)&gt;0,"Trễ",""),IF(MID(K837,2,7)-MID($Q$2,2,7)&gt;0,"Trễ","")),"")</f>
        <v/>
      </c>
      <c r="M837">
        <f>IFERROR(IF($N$5="Sáng",MID(K837,2,7)-MID($L$2,2,7),MID(K837,2,7)-MID($Q$2,2,7)),"")</f>
        <v>-0.003726185185185138</v>
      </c>
      <c r="Q837" t="str">
        <f>IF(B837&lt;&gt;"",IF(AND(P837="",F837=""),"Không phép ",""),"")</f>
        <v/>
      </c>
      <c r="R837" t="str">
        <f>UPPER(B837)</f>
        <v>TRỊNH GIA HÀO</v>
      </c>
      <c r="S837" t="str">
        <v>2025-2028</v>
      </c>
      <c r="T837" t="str">
        <f>IFERROR(IF(J837&lt;&gt;"", INDEX($S$5:$S$1433, MATCH(J837, $E$5:$E$1433, 0)),""),"")</f>
        <v>2024-2027</v>
      </c>
      <c r="U837">
        <v>40398</v>
      </c>
      <c r="V837" t="str">
        <f>IFERROR(IF(J837&lt;&gt;"", INDEX($U$5:$U$1433, MATCH(J837, $E$5:$E$1433, 0)),""),"")</f>
        <v>29/09/2009</v>
      </c>
      <c r="Y837">
        <f>Y836+10</f>
        <v>320008040</v>
      </c>
      <c r="Z837">
        <f>VALUE(LEFT(Y837,8))</f>
        <v>32000804</v>
      </c>
      <c r="AA837" t="str">
        <v>HÀO</v>
      </c>
    </row>
    <row r="838">
      <c r="A838">
        <f>IF(B838&lt;&gt;"",A837+1,"")</f>
        <v>834</v>
      </c>
      <c r="B838" t="str">
        <v>TRẦN CÔNG HẬU</v>
      </c>
      <c r="C838" t="str">
        <v>11A8</v>
      </c>
      <c r="E838">
        <v>32000829</v>
      </c>
      <c r="F838" t="str">
        <f>IFERROR(IF(VLOOKUP(E838,J:J,1,0)=E838,"X",""),"")</f>
        <v>X</v>
      </c>
      <c r="G838" t="str">
        <f>IF(J838&lt;&gt;"", INDEX($C$5:$C$1433, MATCH(J838, $E$5:$E$1433, 0)),"")</f>
        <v>12A1</v>
      </c>
      <c r="H838">
        <f>IF(J838&lt;&gt;"", INDEX($D$5:$D$1433, MATCH(J838, $E$5:$E$1433, 0)),"")</f>
        <v>0</v>
      </c>
      <c r="I838" t="str">
        <f>IFERROR(IF(J838&lt;&gt;"", INDEX($B$5:$B$1433, MATCH(J838, $E$5:$E$1433, 0)),""),"SAI")</f>
        <v>LÊ HOÀNG GIANG</v>
      </c>
      <c r="J838">
        <v>32000008</v>
      </c>
      <c r="K838" t="str">
        <v xml:space="preserve"> 6:54:38 AM</v>
      </c>
      <c r="L838" t="str">
        <f>IFERROR(IF($N$5="Sáng",IF(MID(K838,2,7)-MID($L$2,2,7)&gt;0,"Trễ",""),IF(MID(K838,2,7)-MID($Q$2,2,7)&gt;0,"Trễ","")),"")</f>
        <v/>
      </c>
      <c r="M838">
        <f>IFERROR(IF($N$5="Sáng",MID(K838,2,7)-MID($L$2,2,7),MID(K838,2,7)-MID($Q$2,2,7)),"")</f>
        <v>-0.003726185185185138</v>
      </c>
      <c r="Q838" t="str">
        <f>IF(B838&lt;&gt;"",IF(AND(P838="",F838=""),"Không phép ",""),"")</f>
        <v/>
      </c>
      <c r="R838" t="str">
        <f>UPPER(B838)</f>
        <v>TRẦN CÔNG HẬU</v>
      </c>
      <c r="S838" t="str">
        <v>2025-2028</v>
      </c>
      <c r="T838" t="str">
        <f>IFERROR(IF(J838&lt;&gt;"", INDEX($S$5:$S$1433, MATCH(J838, $E$5:$E$1433, 0)),""),"")</f>
        <v>2024-2027</v>
      </c>
      <c r="U838" t="str">
        <v>26/3/2010</v>
      </c>
      <c r="V838" t="str">
        <f>IFERROR(IF(J838&lt;&gt;"", INDEX($U$5:$U$1433, MATCH(J838, $E$5:$E$1433, 0)),""),"")</f>
        <v>29/09/2009</v>
      </c>
      <c r="Y838">
        <f>Y837+10</f>
        <v>320008050</v>
      </c>
      <c r="Z838">
        <f>VALUE(LEFT(Y838,8))</f>
        <v>32000805</v>
      </c>
      <c r="AA838" t="str">
        <v>HẬU</v>
      </c>
    </row>
    <row r="839">
      <c r="A839">
        <f>IF(B839&lt;&gt;"",A838+1,"")</f>
        <v>835</v>
      </c>
      <c r="B839" t="str">
        <v>LÂM VIỆT HOÀNG</v>
      </c>
      <c r="C839" t="str">
        <v>11A8</v>
      </c>
      <c r="E839">
        <v>32000830</v>
      </c>
      <c r="F839" t="str">
        <f>IFERROR(IF(VLOOKUP(E839,J:J,1,0)=E839,"X",""),"")</f>
        <v>X</v>
      </c>
      <c r="G839" t="str">
        <f>IF(J839&lt;&gt;"", INDEX($C$5:$C$1433, MATCH(J839, $E$5:$E$1433, 0)),"")</f>
        <v>12A7</v>
      </c>
      <c r="H839">
        <f>IF(J839&lt;&gt;"", INDEX($D$5:$D$1433, MATCH(J839, $E$5:$E$1433, 0)),"")</f>
        <v>0</v>
      </c>
      <c r="I839" t="str">
        <f>IFERROR(IF(J839&lt;&gt;"", INDEX($B$5:$B$1433, MATCH(J839, $E$5:$E$1433, 0)),""),"SAI")</f>
        <v>LÊ THÀNH TÂM</v>
      </c>
      <c r="J839">
        <v>32000291</v>
      </c>
      <c r="K839" t="str">
        <v xml:space="preserve"> 6:54:40 AM</v>
      </c>
      <c r="L839" t="str">
        <f>IFERROR(IF($N$5="Sáng",IF(MID(K839,2,7)-MID($L$2,2,7)&gt;0,"Trễ",""),IF(MID(K839,2,7)-MID($Q$2,2,7)&gt;0,"Trễ","")),"")</f>
        <v/>
      </c>
      <c r="M839">
        <f>IFERROR(IF($N$5="Sáng",MID(K839,2,7)-MID($L$2,2,7),MID(K839,2,7)-MID($Q$2,2,7)),"")</f>
        <v>-0.0037030370370370047</v>
      </c>
      <c r="Q839" t="str">
        <f>IF(B839&lt;&gt;"",IF(AND(P839="",F839=""),"Không phép ",""),"")</f>
        <v/>
      </c>
      <c r="R839" t="str">
        <f>UPPER(B839)</f>
        <v>LÂM VIỆT HOÀNG</v>
      </c>
      <c r="S839" t="str">
        <v>2025-2028</v>
      </c>
      <c r="T839" t="str">
        <f>IFERROR(IF(J839&lt;&gt;"", INDEX($S$5:$S$1433, MATCH(J839, $E$5:$E$1433, 0)),""),"")</f>
        <v>2024-2027</v>
      </c>
      <c r="U839" t="str">
        <v>22/10/2010</v>
      </c>
      <c r="V839" t="str">
        <f>IFERROR(IF(J839&lt;&gt;"", INDEX($U$5:$U$1433, MATCH(J839, $E$5:$E$1433, 0)),""),"")</f>
        <v>16/01/2009</v>
      </c>
      <c r="Y839">
        <f>Y838+10</f>
        <v>320008060</v>
      </c>
      <c r="Z839">
        <f>VALUE(LEFT(Y839,8))</f>
        <v>32000806</v>
      </c>
      <c r="AA839" t="str">
        <v>HOÀNG</v>
      </c>
    </row>
    <row r="840">
      <c r="A840">
        <f>IF(B840&lt;&gt;"",A839+1,"")</f>
        <v>836</v>
      </c>
      <c r="B840" t="str">
        <v>NGUYỄN CHÍ HỌC</v>
      </c>
      <c r="C840" t="str">
        <v>11A8</v>
      </c>
      <c r="E840">
        <v>32000831</v>
      </c>
      <c r="F840" t="str">
        <f>IFERROR(IF(VLOOKUP(E840,J:J,1,0)=E840,"X",""),"")</f>
        <v/>
      </c>
      <c r="G840" t="str">
        <f>IF(J840&lt;&gt;"", INDEX($C$5:$C$1433, MATCH(J840, $E$5:$E$1433, 0)),"")</f>
        <v>11A10</v>
      </c>
      <c r="H840">
        <f>IF(J840&lt;&gt;"", INDEX($D$5:$D$1433, MATCH(J840, $E$5:$E$1433, 0)),"")</f>
        <v>0</v>
      </c>
      <c r="I840" t="str">
        <f>IFERROR(IF(J840&lt;&gt;"", INDEX($B$5:$B$1433, MATCH(J840, $E$5:$E$1433, 0)),""),"SAI")</f>
        <v>LƯ DUY KHANG</v>
      </c>
      <c r="J840">
        <v>32000533</v>
      </c>
      <c r="K840" t="str">
        <v xml:space="preserve"> 6:54:42 AM</v>
      </c>
      <c r="L840" t="str">
        <f>IFERROR(IF($N$5="Sáng",IF(MID(K840,2,7)-MID($L$2,2,7)&gt;0,"Trễ",""),IF(MID(K840,2,7)-MID($Q$2,2,7)&gt;0,"Trễ","")),"")</f>
        <v/>
      </c>
      <c r="M840">
        <f>IFERROR(IF($N$5="Sáng",MID(K840,2,7)-MID($L$2,2,7),MID(K840,2,7)-MID($Q$2,2,7)),"")</f>
        <v>-0.0036798888888888714</v>
      </c>
      <c r="Q840" t="str">
        <f>IF(B840&lt;&gt;"",IF(AND(P840="",F840=""),"Không phép ",""),"")</f>
        <v xml:space="preserve">Không phép </v>
      </c>
      <c r="R840" t="str">
        <f>UPPER(B840)</f>
        <v>NGUYỄN CHÍ HỌC</v>
      </c>
      <c r="S840" t="str">
        <v>2025-2028</v>
      </c>
      <c r="T840" t="str">
        <f>IFERROR(IF(J840&lt;&gt;"", INDEX($S$5:$S$1433, MATCH(J840, $E$5:$E$1433, 0)),""),"")</f>
        <v>2025-2028</v>
      </c>
      <c r="U840">
        <v>40521</v>
      </c>
      <c r="V840" t="str">
        <f>IFERROR(IF(J840&lt;&gt;"", INDEX($U$5:$U$1433, MATCH(J840, $E$5:$E$1433, 0)),""),"")</f>
        <v>24/4/2010</v>
      </c>
      <c r="Y840">
        <f>Y839+10</f>
        <v>320008070</v>
      </c>
      <c r="Z840">
        <f>VALUE(LEFT(Y840,8))</f>
        <v>32000807</v>
      </c>
      <c r="AA840" t="str">
        <v>HỌC</v>
      </c>
    </row>
    <row r="841">
      <c r="A841">
        <f>IF(B841&lt;&gt;"",A840+1,"")</f>
        <v>837</v>
      </c>
      <c r="B841" t="str">
        <v>LÂM QUỐC HUY</v>
      </c>
      <c r="C841" t="str">
        <v>11A8</v>
      </c>
      <c r="E841">
        <v>32000832</v>
      </c>
      <c r="F841" t="str">
        <f>IFERROR(IF(VLOOKUP(E841,J:J,1,0)=E841,"X",""),"")</f>
        <v>X</v>
      </c>
      <c r="G841" t="str">
        <f>IF(J841&lt;&gt;"", INDEX($C$5:$C$1433, MATCH(J841, $E$5:$E$1433, 0)),"")</f>
        <v>12A3</v>
      </c>
      <c r="H841">
        <f>IF(J841&lt;&gt;"", INDEX($D$5:$D$1433, MATCH(J841, $E$5:$E$1433, 0)),"")</f>
        <v>0</v>
      </c>
      <c r="I841" t="str">
        <f>IFERROR(IF(J841&lt;&gt;"", INDEX($B$5:$B$1433, MATCH(J841, $E$5:$E$1433, 0)),""),"SAI")</f>
        <v>HỒ THANH TIẾN</v>
      </c>
      <c r="J841">
        <v>32000131</v>
      </c>
      <c r="K841" t="str">
        <v xml:space="preserve"> 6:54:43 AM</v>
      </c>
      <c r="L841" t="str">
        <f>IFERROR(IF($N$5="Sáng",IF(MID(K841,2,7)-MID($L$2,2,7)&gt;0,"Trễ",""),IF(MID(K841,2,7)-MID($Q$2,2,7)&gt;0,"Trễ","")),"")</f>
        <v/>
      </c>
      <c r="M841">
        <f>IFERROR(IF($N$5="Sáng",MID(K841,2,7)-MID($L$2,2,7),MID(K841,2,7)-MID($Q$2,2,7)),"")</f>
        <v>-0.0036683148148148326</v>
      </c>
      <c r="Q841" t="str">
        <f>IF(B841&lt;&gt;"",IF(AND(P841="",F841=""),"Không phép ",""),"")</f>
        <v/>
      </c>
      <c r="R841" t="str">
        <f>UPPER(B841)</f>
        <v>LÂM QUỐC HUY</v>
      </c>
      <c r="S841" t="str">
        <v>2025-2028</v>
      </c>
      <c r="T841" t="str">
        <f>IFERROR(IF(J841&lt;&gt;"", INDEX($S$5:$S$1433, MATCH(J841, $E$5:$E$1433, 0)),""),"")</f>
        <v>2024-2027</v>
      </c>
      <c r="U841" t="str">
        <v>17/02/2010</v>
      </c>
      <c r="V841" t="str">
        <f>IFERROR(IF(J841&lt;&gt;"", INDEX($U$5:$U$1433, MATCH(J841, $E$5:$E$1433, 0)),""),"")</f>
        <v>26/05/2009</v>
      </c>
      <c r="Y841">
        <f>Y840+10</f>
        <v>320008080</v>
      </c>
      <c r="Z841">
        <f>VALUE(LEFT(Y841,8))</f>
        <v>32000808</v>
      </c>
      <c r="AA841" t="str">
        <v>HUY</v>
      </c>
    </row>
    <row r="842">
      <c r="A842">
        <f>IF(B842&lt;&gt;"",A841+1,"")</f>
        <v>838</v>
      </c>
      <c r="B842" t="str">
        <v>LÂM VIỆT HUY</v>
      </c>
      <c r="C842" t="str">
        <v>11A8</v>
      </c>
      <c r="E842">
        <v>32000833</v>
      </c>
      <c r="F842" t="str">
        <f>IFERROR(IF(VLOOKUP(E842,J:J,1,0)=E842,"X",""),"")</f>
        <v>X</v>
      </c>
      <c r="G842" t="str">
        <f>IF(J842&lt;&gt;"", INDEX($C$5:$C$1433, MATCH(J842, $E$5:$E$1433, 0)),"")</f>
        <v>12A3</v>
      </c>
      <c r="H842">
        <f>IF(J842&lt;&gt;"", INDEX($D$5:$D$1433, MATCH(J842, $E$5:$E$1433, 0)),"")</f>
        <v>0</v>
      </c>
      <c r="I842" t="str">
        <f>IFERROR(IF(J842&lt;&gt;"", INDEX($B$5:$B$1433, MATCH(J842, $E$5:$E$1433, 0)),""),"SAI")</f>
        <v>HỒ THANH TIẾN</v>
      </c>
      <c r="J842">
        <v>32000131</v>
      </c>
      <c r="K842" t="str">
        <v xml:space="preserve"> 6:54:44 AM</v>
      </c>
      <c r="L842" t="str">
        <f>IFERROR(IF($N$5="Sáng",IF(MID(K842,2,7)-MID($L$2,2,7)&gt;0,"Trễ",""),IF(MID(K842,2,7)-MID($Q$2,2,7)&gt;0,"Trễ","")),"")</f>
        <v/>
      </c>
      <c r="M842">
        <f>IFERROR(IF($N$5="Sáng",MID(K842,2,7)-MID($L$2,2,7),MID(K842,2,7)-MID($Q$2,2,7)),"")</f>
        <v>-0.0036567407407406827</v>
      </c>
      <c r="Q842" t="str">
        <f>IF(B842&lt;&gt;"",IF(AND(P842="",F842=""),"Không phép ",""),"")</f>
        <v/>
      </c>
      <c r="R842" t="str">
        <f>UPPER(B842)</f>
        <v>LÂM VIỆT HUY</v>
      </c>
      <c r="S842" t="str">
        <v>2025-2028</v>
      </c>
      <c r="T842" t="str">
        <f>IFERROR(IF(J842&lt;&gt;"", INDEX($S$5:$S$1433, MATCH(J842, $E$5:$E$1433, 0)),""),"")</f>
        <v>2024-2027</v>
      </c>
      <c r="U842" t="str">
        <v>22/10/2010</v>
      </c>
      <c r="V842" t="str">
        <f>IFERROR(IF(J842&lt;&gt;"", INDEX($U$5:$U$1433, MATCH(J842, $E$5:$E$1433, 0)),""),"")</f>
        <v>26/05/2009</v>
      </c>
      <c r="Y842">
        <f>Y841+10</f>
        <v>320008090</v>
      </c>
      <c r="Z842">
        <f>VALUE(LEFT(Y842,8))</f>
        <v>32000809</v>
      </c>
      <c r="AA842" t="str">
        <v>HUY</v>
      </c>
    </row>
    <row r="843">
      <c r="A843">
        <f>IF(B843&lt;&gt;"",A842+1,"")</f>
        <v>839</v>
      </c>
      <c r="B843" t="str">
        <v>TĂNG PHAO GIA HUY</v>
      </c>
      <c r="C843" t="str">
        <v>11A8</v>
      </c>
      <c r="E843">
        <v>32000834</v>
      </c>
      <c r="F843" t="str">
        <f>IFERROR(IF(VLOOKUP(E843,J:J,1,0)=E843,"X",""),"")</f>
        <v>X</v>
      </c>
      <c r="G843" t="str">
        <f>IF(J843&lt;&gt;"", INDEX($C$5:$C$1433, MATCH(J843, $E$5:$E$1433, 0)),"")</f>
        <v>12A3</v>
      </c>
      <c r="H843">
        <f>IF(J843&lt;&gt;"", INDEX($D$5:$D$1433, MATCH(J843, $E$5:$E$1433, 0)),"")</f>
        <v>0</v>
      </c>
      <c r="I843" t="str">
        <f>IFERROR(IF(J843&lt;&gt;"", INDEX($B$5:$B$1433, MATCH(J843, $E$5:$E$1433, 0)),""),"SAI")</f>
        <v>NGUYỄN QUANG HUY</v>
      </c>
      <c r="J843">
        <v>32000105</v>
      </c>
      <c r="K843" t="str">
        <v xml:space="preserve"> 6:54:45 AM</v>
      </c>
      <c r="L843" t="str">
        <f>IFERROR(IF($N$5="Sáng",IF(MID(K843,2,7)-MID($L$2,2,7)&gt;0,"Trễ",""),IF(MID(K843,2,7)-MID($Q$2,2,7)&gt;0,"Trễ","")),"")</f>
        <v/>
      </c>
      <c r="M843">
        <f>IFERROR(IF($N$5="Sáng",MID(K843,2,7)-MID($L$2,2,7),MID(K843,2,7)-MID($Q$2,2,7)),"")</f>
        <v>-0.003645166666666644</v>
      </c>
      <c r="Q843" t="str">
        <f>IF(B843&lt;&gt;"",IF(AND(P843="",F843=""),"Không phép ",""),"")</f>
        <v/>
      </c>
      <c r="R843" t="str">
        <f>UPPER(B843)</f>
        <v>TĂNG PHAO GIA HUY</v>
      </c>
      <c r="S843" t="str">
        <v>2025-2028</v>
      </c>
      <c r="T843" t="str">
        <f>IFERROR(IF(J843&lt;&gt;"", INDEX($S$5:$S$1433, MATCH(J843, $E$5:$E$1433, 0)),""),"")</f>
        <v>2024-2027</v>
      </c>
      <c r="U843">
        <v>40484</v>
      </c>
      <c r="V843">
        <f>IFERROR(IF(J843&lt;&gt;"", INDEX($U$5:$U$1433, MATCH(J843, $E$5:$E$1433, 0)),""),"")</f>
        <v>39850</v>
      </c>
      <c r="Y843">
        <f>Y842+10</f>
        <v>320008100</v>
      </c>
      <c r="Z843">
        <f>VALUE(LEFT(Y843,8))</f>
        <v>32000810</v>
      </c>
      <c r="AA843" t="str">
        <v>HUY</v>
      </c>
    </row>
    <row r="844">
      <c r="A844">
        <f>IF(B844&lt;&gt;"",A843+1,"")</f>
        <v>840</v>
      </c>
      <c r="B844" t="str">
        <v>HUỲNH TRẦN MỸ HUYỀN</v>
      </c>
      <c r="C844" t="str">
        <v>11A8</v>
      </c>
      <c r="E844">
        <v>32000835</v>
      </c>
      <c r="F844" t="str">
        <f>IFERROR(IF(VLOOKUP(E844,J:J,1,0)=E844,"X",""),"")</f>
        <v>X</v>
      </c>
      <c r="G844" t="str">
        <f>IF(J844&lt;&gt;"", INDEX($C$5:$C$1433, MATCH(J844, $E$5:$E$1433, 0)),"")</f>
        <v>12A10</v>
      </c>
      <c r="H844">
        <f>IF(J844&lt;&gt;"", INDEX($D$5:$D$1433, MATCH(J844, $E$5:$E$1433, 0)),"")</f>
        <v>0</v>
      </c>
      <c r="I844" t="str">
        <f>IFERROR(IF(J844&lt;&gt;"", INDEX($B$5:$B$1433, MATCH(J844, $E$5:$E$1433, 0)),""),"SAI")</f>
        <v>HUỲNH TUỆ ANH</v>
      </c>
      <c r="J844">
        <v>32000399</v>
      </c>
      <c r="K844" t="str">
        <v xml:space="preserve"> 6:54:46 AM</v>
      </c>
      <c r="L844" t="str">
        <f>IFERROR(IF($N$5="Sáng",IF(MID(K844,2,7)-MID($L$2,2,7)&gt;0,"Trễ",""),IF(MID(K844,2,7)-MID($Q$2,2,7)&gt;0,"Trễ","")),"")</f>
        <v/>
      </c>
      <c r="M844">
        <f>IFERROR(IF($N$5="Sáng",MID(K844,2,7)-MID($L$2,2,7),MID(K844,2,7)-MID($Q$2,2,7)),"")</f>
        <v>-0.003633592592592605</v>
      </c>
      <c r="Q844" t="str">
        <f>IF(B844&lt;&gt;"",IF(AND(P844="",F844=""),"Không phép ",""),"")</f>
        <v/>
      </c>
      <c r="R844" t="str">
        <f>UPPER(B844)</f>
        <v>HUỲNH TRẦN MỸ HUYỀN</v>
      </c>
      <c r="S844" t="str">
        <v>2025-2028</v>
      </c>
      <c r="T844" t="str">
        <f>IFERROR(IF(J844&lt;&gt;"", INDEX($S$5:$S$1433, MATCH(J844, $E$5:$E$1433, 0)),""),"")</f>
        <v>2024-2027</v>
      </c>
      <c r="U844">
        <v>40361</v>
      </c>
      <c r="V844" t="str">
        <f>IFERROR(IF(J844&lt;&gt;"", INDEX($U$5:$U$1433, MATCH(J844, $E$5:$E$1433, 0)),""),"")</f>
        <v>17/08/2009</v>
      </c>
      <c r="Y844">
        <f>Y843+10</f>
        <v>320008110</v>
      </c>
      <c r="Z844">
        <f>VALUE(LEFT(Y844,8))</f>
        <v>32000811</v>
      </c>
      <c r="AA844" t="str">
        <v>HUYỀN</v>
      </c>
    </row>
    <row r="845">
      <c r="A845">
        <f>IF(B845&lt;&gt;"",A844+1,"")</f>
        <v>841</v>
      </c>
      <c r="B845" t="str">
        <v>NGUYỄN HOÀNG KHẢI</v>
      </c>
      <c r="C845" t="str">
        <v>11A8</v>
      </c>
      <c r="E845">
        <v>32000836</v>
      </c>
      <c r="F845" t="str">
        <f>IFERROR(IF(VLOOKUP(E845,J:J,1,0)=E845,"X",""),"")</f>
        <v>X</v>
      </c>
      <c r="G845" t="str">
        <f>IF(J845&lt;&gt;"", INDEX($C$5:$C$1433, MATCH(J845, $E$5:$E$1433, 0)),"")</f>
        <v>12A3</v>
      </c>
      <c r="H845">
        <f>IF(J845&lt;&gt;"", INDEX($D$5:$D$1433, MATCH(J845, $E$5:$E$1433, 0)),"")</f>
        <v>0</v>
      </c>
      <c r="I845" t="str">
        <f>IFERROR(IF(J845&lt;&gt;"", INDEX($B$5:$B$1433, MATCH(J845, $E$5:$E$1433, 0)),""),"SAI")</f>
        <v>NGUYỄN QUANG HUY</v>
      </c>
      <c r="J845">
        <v>32000105</v>
      </c>
      <c r="K845" t="str">
        <v xml:space="preserve"> 6:54:47 AM</v>
      </c>
      <c r="L845" t="str">
        <f>IFERROR(IF($N$5="Sáng",IF(MID(K845,2,7)-MID($L$2,2,7)&gt;0,"Trễ",""),IF(MID(K845,2,7)-MID($Q$2,2,7)&gt;0,"Trễ","")),"")</f>
        <v/>
      </c>
      <c r="M845">
        <f>IFERROR(IF($N$5="Sáng",MID(K845,2,7)-MID($L$2,2,7),MID(K845,2,7)-MID($Q$2,2,7)),"")</f>
        <v>-0.0036220185185185105</v>
      </c>
      <c r="Q845" t="str">
        <f>IF(B845&lt;&gt;"",IF(AND(P845="",F845=""),"Không phép ",""),"")</f>
        <v/>
      </c>
      <c r="R845" t="str">
        <f>UPPER(B845)</f>
        <v>NGUYỄN HOÀNG KHẢI</v>
      </c>
      <c r="S845" t="str">
        <v>2025-2028</v>
      </c>
      <c r="T845" t="str">
        <f>IFERROR(IF(J845&lt;&gt;"", INDEX($S$5:$S$1433, MATCH(J845, $E$5:$E$1433, 0)),""),"")</f>
        <v>2024-2027</v>
      </c>
      <c r="U845" t="str">
        <v>25/4/2010</v>
      </c>
      <c r="V845">
        <f>IFERROR(IF(J845&lt;&gt;"", INDEX($U$5:$U$1433, MATCH(J845, $E$5:$E$1433, 0)),""),"")</f>
        <v>39850</v>
      </c>
      <c r="Y845">
        <f>Y844+10</f>
        <v>320008120</v>
      </c>
      <c r="Z845">
        <f>VALUE(LEFT(Y845,8))</f>
        <v>32000812</v>
      </c>
      <c r="AA845" t="str">
        <v>KHẢI</v>
      </c>
    </row>
    <row r="846">
      <c r="A846">
        <f>IF(B846&lt;&gt;"",A845+1,"")</f>
        <v>842</v>
      </c>
      <c r="B846" t="str">
        <v>NGUYỄN BẢO KHÁNH</v>
      </c>
      <c r="C846" t="str">
        <v>11A8</v>
      </c>
      <c r="E846">
        <v>32000837</v>
      </c>
      <c r="F846" t="str">
        <f>IFERROR(IF(VLOOKUP(E846,J:J,1,0)=E846,"X",""),"")</f>
        <v>X</v>
      </c>
      <c r="G846" t="str">
        <f>IF(J846&lt;&gt;"", INDEX($C$5:$C$1433, MATCH(J846, $E$5:$E$1433, 0)),"")</f>
        <v>12A10</v>
      </c>
      <c r="H846">
        <f>IF(J846&lt;&gt;"", INDEX($D$5:$D$1433, MATCH(J846, $E$5:$E$1433, 0)),"")</f>
        <v>0</v>
      </c>
      <c r="I846" t="str">
        <f>IFERROR(IF(J846&lt;&gt;"", INDEX($B$5:$B$1433, MATCH(J846, $E$5:$E$1433, 0)),""),"SAI")</f>
        <v>HUỲNH TUỆ ANH</v>
      </c>
      <c r="J846">
        <v>32000399</v>
      </c>
      <c r="K846" t="str">
        <v xml:space="preserve"> 6:54:47 AM</v>
      </c>
      <c r="L846" t="str">
        <f>IFERROR(IF($N$5="Sáng",IF(MID(K846,2,7)-MID($L$2,2,7)&gt;0,"Trễ",""),IF(MID(K846,2,7)-MID($Q$2,2,7)&gt;0,"Trễ","")),"")</f>
        <v/>
      </c>
      <c r="M846">
        <f>IFERROR(IF($N$5="Sáng",MID(K846,2,7)-MID($L$2,2,7),MID(K846,2,7)-MID($Q$2,2,7)),"")</f>
        <v>-0.0036220185185185105</v>
      </c>
      <c r="Q846" t="str">
        <f>IF(B846&lt;&gt;"",IF(AND(P846="",F846=""),"Không phép ",""),"")</f>
        <v/>
      </c>
      <c r="R846" t="str">
        <f>UPPER(B846)</f>
        <v>NGUYỄN BẢO KHÁNH</v>
      </c>
      <c r="S846" t="str">
        <v>2025-2028</v>
      </c>
      <c r="T846" t="str">
        <f>IFERROR(IF(J846&lt;&gt;"", INDEX($S$5:$S$1433, MATCH(J846, $E$5:$E$1433, 0)),""),"")</f>
        <v>2024-2027</v>
      </c>
      <c r="U846" t="str">
        <v>13/3/2010</v>
      </c>
      <c r="V846" t="str">
        <f>IFERROR(IF(J846&lt;&gt;"", INDEX($U$5:$U$1433, MATCH(J846, $E$5:$E$1433, 0)),""),"")</f>
        <v>17/08/2009</v>
      </c>
      <c r="Y846">
        <f>Y845+10</f>
        <v>320008130</v>
      </c>
      <c r="Z846">
        <f>VALUE(LEFT(Y846,8))</f>
        <v>32000813</v>
      </c>
      <c r="AA846" t="str">
        <v>KHÁNH</v>
      </c>
    </row>
    <row r="847">
      <c r="A847">
        <f>IF(B847&lt;&gt;"",A846+1,"")</f>
        <v>843</v>
      </c>
      <c r="B847" t="str">
        <v>NGUYỄN GIA KHIÊM</v>
      </c>
      <c r="C847" t="str">
        <v>11A8</v>
      </c>
      <c r="E847">
        <v>32000838</v>
      </c>
      <c r="F847" t="str">
        <f>IFERROR(IF(VLOOKUP(E847,J:J,1,0)=E847,"X",""),"")</f>
        <v/>
      </c>
      <c r="G847" t="str">
        <f>IF(J847&lt;&gt;"", INDEX($C$5:$C$1433, MATCH(J847, $E$5:$E$1433, 0)),"")</f>
        <v>11A4</v>
      </c>
      <c r="H847" t="str">
        <f>IF(J847&lt;&gt;"", INDEX($D$5:$D$1433, MATCH(J847, $E$5:$E$1433, 0)),"")</f>
        <v>CHUYỂN LỚP</v>
      </c>
      <c r="I847" t="str">
        <f>IFERROR(IF(J847&lt;&gt;"", INDEX($B$5:$B$1433, MATCH(J847, $E$5:$E$1433, 0)),""),"SAI")</f>
        <v>TRẦN LÊ TRUNG TÍN</v>
      </c>
      <c r="J847">
        <v>30000006</v>
      </c>
      <c r="K847" t="str">
        <v xml:space="preserve"> 6:54:53 AM</v>
      </c>
      <c r="L847" t="str">
        <f>IFERROR(IF($N$5="Sáng",IF(MID(K847,2,7)-MID($L$2,2,7)&gt;0,"Trễ",""),IF(MID(K847,2,7)-MID($Q$2,2,7)&gt;0,"Trễ","")),"")</f>
        <v/>
      </c>
      <c r="M847">
        <f>IFERROR(IF($N$5="Sáng",MID(K847,2,7)-MID($L$2,2,7),MID(K847,2,7)-MID($Q$2,2,7)),"")</f>
        <v>-0.0035525740740740552</v>
      </c>
      <c r="Q847" t="str">
        <f>IF(B847&lt;&gt;"",IF(AND(P847="",F847=""),"Không phép ",""),"")</f>
        <v xml:space="preserve">Không phép </v>
      </c>
      <c r="R847" t="str">
        <f>UPPER(B847)</f>
        <v>NGUYỄN GIA KHIÊM</v>
      </c>
      <c r="S847" t="str">
        <v>2025-2028</v>
      </c>
      <c r="T847" t="str">
        <f>IFERROR(IF(J847&lt;&gt;"", INDEX($S$5:$S$1433, MATCH(J847, $E$5:$E$1433, 0)),""),"")</f>
        <v>2024-2027</v>
      </c>
      <c r="U847" t="str">
        <v>28/01/2010</v>
      </c>
      <c r="V847" t="str">
        <f>IFERROR(IF(J847&lt;&gt;"", INDEX($U$5:$U$1433, MATCH(J847, $E$5:$E$1433, 0)),""),"")</f>
        <v>10/01/2010</v>
      </c>
      <c r="Y847">
        <f>Y846+10</f>
        <v>320008140</v>
      </c>
      <c r="Z847">
        <f>VALUE(LEFT(Y847,8))</f>
        <v>32000814</v>
      </c>
      <c r="AA847" t="str">
        <v>KHIÊM</v>
      </c>
    </row>
    <row r="848">
      <c r="A848">
        <f>IF(B848&lt;&gt;"",A847+1,"")</f>
        <v>844</v>
      </c>
      <c r="B848" t="str">
        <v>LÊ NGUYỄN TRUNG KIÊN</v>
      </c>
      <c r="C848" t="str">
        <v>11A8</v>
      </c>
      <c r="E848">
        <v>32000839</v>
      </c>
      <c r="F848" t="str">
        <f>IFERROR(IF(VLOOKUP(E848,J:J,1,0)=E848,"X",""),"")</f>
        <v/>
      </c>
      <c r="G848" t="str">
        <f>IF(J848&lt;&gt;"", INDEX($C$5:$C$1433, MATCH(J848, $E$5:$E$1433, 0)),"")</f>
        <v>11A5</v>
      </c>
      <c r="H848">
        <f>IF(J848&lt;&gt;"", INDEX($D$5:$D$1433, MATCH(J848, $E$5:$E$1433, 0)),"")</f>
        <v>0</v>
      </c>
      <c r="I848" t="str">
        <f>IFERROR(IF(J848&lt;&gt;"", INDEX($B$5:$B$1433, MATCH(J848, $E$5:$E$1433, 0)),""),"SAI")</f>
        <v>NGUYỄN HUỲNH NGỌC HÂN</v>
      </c>
      <c r="J848">
        <v>32000700</v>
      </c>
      <c r="K848" t="str">
        <v xml:space="preserve"> 6:54:55 AM</v>
      </c>
      <c r="L848" t="str">
        <f>IFERROR(IF($N$5="Sáng",IF(MID(K848,2,7)-MID($L$2,2,7)&gt;0,"Trễ",""),IF(MID(K848,2,7)-MID($Q$2,2,7)&gt;0,"Trễ","")),"")</f>
        <v/>
      </c>
      <c r="M848">
        <f>IFERROR(IF($N$5="Sáng",MID(K848,2,7)-MID($L$2,2,7),MID(K848,2,7)-MID($Q$2,2,7)),"")</f>
        <v>-0.003529425925925922</v>
      </c>
      <c r="Q848" t="str">
        <f>IF(B848&lt;&gt;"",IF(AND(P848="",F848=""),"Không phép ",""),"")</f>
        <v xml:space="preserve">Không phép </v>
      </c>
      <c r="R848" t="str">
        <f>UPPER(B848)</f>
        <v>LÊ NGUYỄN TRUNG KIÊN</v>
      </c>
      <c r="S848" t="str">
        <v>2025-2028</v>
      </c>
      <c r="T848" t="str">
        <f>IFERROR(IF(J848&lt;&gt;"", INDEX($S$5:$S$1433, MATCH(J848, $E$5:$E$1433, 0)),""),"")</f>
        <v>2025-2028</v>
      </c>
      <c r="U848">
        <v>40184</v>
      </c>
      <c r="V848" t="str">
        <f>IFERROR(IF(J848&lt;&gt;"", INDEX($U$5:$U$1433, MATCH(J848, $E$5:$E$1433, 0)),""),"")</f>
        <v>29/8/2010</v>
      </c>
      <c r="Y848">
        <f>Y847+10</f>
        <v>320008150</v>
      </c>
      <c r="Z848">
        <f>VALUE(LEFT(Y848,8))</f>
        <v>32000815</v>
      </c>
      <c r="AA848" t="str">
        <v>KIÊN</v>
      </c>
    </row>
    <row r="849">
      <c r="A849">
        <f>IF(B849&lt;&gt;"",A848+1,"")</f>
        <v>845</v>
      </c>
      <c r="B849" t="str">
        <v>VĂN THỊ MỸ LINH</v>
      </c>
      <c r="C849" t="str">
        <v>11A8</v>
      </c>
      <c r="E849">
        <v>32000840</v>
      </c>
      <c r="F849" t="str">
        <f>IFERROR(IF(VLOOKUP(E849,J:J,1,0)=E849,"X",""),"")</f>
        <v>X</v>
      </c>
      <c r="G849" t="str">
        <f>IF(J849&lt;&gt;"", INDEX($C$5:$C$1433, MATCH(J849, $E$5:$E$1433, 0)),"")</f>
        <v>12A3</v>
      </c>
      <c r="H849">
        <f>IF(J849&lt;&gt;"", INDEX($D$5:$D$1433, MATCH(J849, $E$5:$E$1433, 0)),"")</f>
        <v>0</v>
      </c>
      <c r="I849" t="str">
        <f>IFERROR(IF(J849&lt;&gt;"", INDEX($B$5:$B$1433, MATCH(J849, $E$5:$E$1433, 0)),""),"SAI")</f>
        <v>LĂNG NGUYỄN HOÀNG ĐĂNG</v>
      </c>
      <c r="J849">
        <v>32000100</v>
      </c>
      <c r="K849" t="str">
        <v xml:space="preserve"> 6:54:57 AM</v>
      </c>
      <c r="L849" t="str">
        <f>IFERROR(IF($N$5="Sáng",IF(MID(K849,2,7)-MID($L$2,2,7)&gt;0,"Trễ",""),IF(MID(K849,2,7)-MID($Q$2,2,7)&gt;0,"Trễ","")),"")</f>
        <v/>
      </c>
      <c r="M849">
        <f>IFERROR(IF($N$5="Sáng",MID(K849,2,7)-MID($L$2,2,7),MID(K849,2,7)-MID($Q$2,2,7)),"")</f>
        <v>-0.003506277777777733</v>
      </c>
      <c r="Q849" t="str">
        <f>IF(B849&lt;&gt;"",IF(AND(P849="",F849=""),"Không phép ",""),"")</f>
        <v/>
      </c>
      <c r="R849" t="str">
        <f>UPPER(B849)</f>
        <v>VĂN THỊ MỸ LINH</v>
      </c>
      <c r="S849" t="str">
        <v>2025-2028</v>
      </c>
      <c r="T849" t="str">
        <f>IFERROR(IF(J849&lt;&gt;"", INDEX($S$5:$S$1433, MATCH(J849, $E$5:$E$1433, 0)),""),"")</f>
        <v>2024-2027</v>
      </c>
      <c r="U849" t="str">
        <v>17/5/2010</v>
      </c>
      <c r="V849">
        <f>IFERROR(IF(J849&lt;&gt;"", INDEX($U$5:$U$1433, MATCH(J849, $E$5:$E$1433, 0)),""),"")</f>
        <v>39845</v>
      </c>
      <c r="Y849">
        <f>Y848+10</f>
        <v>320008160</v>
      </c>
      <c r="Z849">
        <f>VALUE(LEFT(Y849,8))</f>
        <v>32000816</v>
      </c>
      <c r="AA849" t="str">
        <v>LINH</v>
      </c>
    </row>
    <row r="850">
      <c r="A850">
        <f>IF(B850&lt;&gt;"",A849+1,"")</f>
        <v>846</v>
      </c>
      <c r="B850" t="str">
        <v>ỨNG HUỲNH HOÀI NAM</v>
      </c>
      <c r="C850" t="str">
        <v>11A8</v>
      </c>
      <c r="E850">
        <v>32000841</v>
      </c>
      <c r="F850" t="str">
        <f>IFERROR(IF(VLOOKUP(E850,J:J,1,0)=E850,"X",""),"")</f>
        <v>X</v>
      </c>
      <c r="G850" t="str">
        <f>IF(J850&lt;&gt;"", INDEX($C$5:$C$1433, MATCH(J850, $E$5:$E$1433, 0)),"")</f>
        <v>11A4</v>
      </c>
      <c r="H850">
        <f>IF(J850&lt;&gt;"", INDEX($D$5:$D$1433, MATCH(J850, $E$5:$E$1433, 0)),"")</f>
        <v>0</v>
      </c>
      <c r="I850" t="str">
        <f>IFERROR(IF(J850&lt;&gt;"", INDEX($B$5:$B$1433, MATCH(J850, $E$5:$E$1433, 0)),""),"SAI")</f>
        <v>TRƯƠNG TRIỀU CA</v>
      </c>
      <c r="J850">
        <v>32000658</v>
      </c>
      <c r="K850" t="str">
        <v xml:space="preserve"> 6:54:58 AM</v>
      </c>
      <c r="L850" t="str">
        <f>IFERROR(IF($N$5="Sáng",IF(MID(K850,2,7)-MID($L$2,2,7)&gt;0,"Trễ",""),IF(MID(K850,2,7)-MID($Q$2,2,7)&gt;0,"Trễ","")),"")</f>
        <v/>
      </c>
      <c r="M850">
        <f>IFERROR(IF($N$5="Sáng",MID(K850,2,7)-MID($L$2,2,7),MID(K850,2,7)-MID($Q$2,2,7)),"")</f>
        <v>-0.0034947037037036943</v>
      </c>
      <c r="Q850" t="str">
        <f>IF(B850&lt;&gt;"",IF(AND(P850="",F850=""),"Không phép ",""),"")</f>
        <v/>
      </c>
      <c r="R850" t="str">
        <f>UPPER(B850)</f>
        <v>ỨNG HUỲNH HOÀI NAM</v>
      </c>
      <c r="S850" t="str">
        <v>2025-2028</v>
      </c>
      <c r="T850" t="str">
        <f>IFERROR(IF(J850&lt;&gt;"", INDEX($S$5:$S$1433, MATCH(J850, $E$5:$E$1433, 0)),""),"")</f>
        <v>2025-2028</v>
      </c>
      <c r="U850" t="str">
        <v>27/11/2010</v>
      </c>
      <c r="V850">
        <f>IFERROR(IF(J850&lt;&gt;"", INDEX($U$5:$U$1433, MATCH(J850, $E$5:$E$1433, 0)),""),"")</f>
        <v>40490</v>
      </c>
      <c r="Y850">
        <f>Y849+10</f>
        <v>320008170</v>
      </c>
      <c r="Z850">
        <f>VALUE(LEFT(Y850,8))</f>
        <v>32000817</v>
      </c>
      <c r="AA850" t="str">
        <v>NAM</v>
      </c>
    </row>
    <row r="851">
      <c r="A851">
        <f>IF(B851&lt;&gt;"",A850+1,"")</f>
        <v>847</v>
      </c>
      <c r="B851" t="str">
        <v>DƯƠNG YẾN NGÂN</v>
      </c>
      <c r="C851" t="str">
        <v>11A8</v>
      </c>
      <c r="E851">
        <v>32000842</v>
      </c>
      <c r="F851" t="str">
        <f>IFERROR(IF(VLOOKUP(E851,J:J,1,0)=E851,"X",""),"")</f>
        <v>X</v>
      </c>
      <c r="G851" t="str">
        <f>IF(J851&lt;&gt;"", INDEX($C$5:$C$1433, MATCH(J851, $E$5:$E$1433, 0)),"")</f>
        <v>11A1</v>
      </c>
      <c r="H851">
        <f>IF(J851&lt;&gt;"", INDEX($D$5:$D$1433, MATCH(J851, $E$5:$E$1433, 0)),"")</f>
        <v>0</v>
      </c>
      <c r="I851" t="str">
        <f>IFERROR(IF(J851&lt;&gt;"", INDEX($B$5:$B$1433, MATCH(J851, $E$5:$E$1433, 0)),""),"SAI")</f>
        <v>NGUYỄN PHẠM KHÁNH NGỌC</v>
      </c>
      <c r="J851">
        <v>32000499</v>
      </c>
      <c r="K851" t="str">
        <v xml:space="preserve"> 6:55:00 AM</v>
      </c>
      <c r="L851" t="str">
        <f>IFERROR(IF($N$5="Sáng",IF(MID(K851,2,7)-MID($L$2,2,7)&gt;0,"Trễ",""),IF(MID(K851,2,7)-MID($Q$2,2,7)&gt;0,"Trễ","")),"")</f>
        <v/>
      </c>
      <c r="M851">
        <f>IFERROR(IF($N$5="Sáng",MID(K851,2,7)-MID($L$2,2,7),MID(K851,2,7)-MID($Q$2,2,7)),"")</f>
        <v>-0.0034715555555555055</v>
      </c>
      <c r="Q851" t="str">
        <f>IF(B851&lt;&gt;"",IF(AND(P851="",F851=""),"Không phép ",""),"")</f>
        <v/>
      </c>
      <c r="R851" t="str">
        <f>UPPER(B851)</f>
        <v>DƯƠNG YẾN NGÂN</v>
      </c>
      <c r="S851" t="str">
        <v>2025-2028</v>
      </c>
      <c r="T851" t="str">
        <f>IFERROR(IF(J851&lt;&gt;"", INDEX($S$5:$S$1433, MATCH(J851, $E$5:$E$1433, 0)),""),"")</f>
        <v>2025-2028</v>
      </c>
      <c r="U851">
        <v>40221</v>
      </c>
      <c r="V851">
        <f>IFERROR(IF(J851&lt;&gt;"", INDEX($U$5:$U$1433, MATCH(J851, $E$5:$E$1433, 0)),""),"")</f>
        <v>40458</v>
      </c>
      <c r="Y851">
        <f>Y850+10</f>
        <v>320008180</v>
      </c>
      <c r="Z851">
        <f>VALUE(LEFT(Y851,8))</f>
        <v>32000818</v>
      </c>
      <c r="AA851" t="str">
        <v>NGÂN</v>
      </c>
    </row>
    <row r="852">
      <c r="A852">
        <f>IF(B852&lt;&gt;"",A851+1,"")</f>
        <v>848</v>
      </c>
      <c r="B852" t="str">
        <v>NGUYỄN THÀNH NGOAN</v>
      </c>
      <c r="C852" t="str">
        <v>11A8</v>
      </c>
      <c r="E852">
        <v>32000843</v>
      </c>
      <c r="F852" t="str">
        <f>IFERROR(IF(VLOOKUP(E852,J:J,1,0)=E852,"X",""),"")</f>
        <v>X</v>
      </c>
      <c r="G852" t="str">
        <f>IF(J852&lt;&gt;"", INDEX($C$5:$C$1433, MATCH(J852, $E$5:$E$1433, 0)),"")</f>
        <v>12A6</v>
      </c>
      <c r="H852">
        <f>IF(J852&lt;&gt;"", INDEX($D$5:$D$1433, MATCH(J852, $E$5:$E$1433, 0)),"")</f>
        <v>0</v>
      </c>
      <c r="I852" t="str">
        <f>IFERROR(IF(J852&lt;&gt;"", INDEX($B$5:$B$1433, MATCH(J852, $E$5:$E$1433, 0)),""),"SAI")</f>
        <v>NGUYỄN CHÍ CÔNG</v>
      </c>
      <c r="J852">
        <v>32000053</v>
      </c>
      <c r="K852" t="str">
        <v xml:space="preserve"> 6:55:01 AM</v>
      </c>
      <c r="L852" t="str">
        <f>IFERROR(IF($N$5="Sáng",IF(MID(K852,2,7)-MID($L$2,2,7)&gt;0,"Trễ",""),IF(MID(K852,2,7)-MID($Q$2,2,7)&gt;0,"Trễ","")),"")</f>
        <v/>
      </c>
      <c r="M852">
        <f>IFERROR(IF($N$5="Sáng",MID(K852,2,7)-MID($L$2,2,7),MID(K852,2,7)-MID($Q$2,2,7)),"")</f>
        <v>-0.0034599814814814667</v>
      </c>
      <c r="Q852" t="str">
        <f>IF(B852&lt;&gt;"",IF(AND(P852="",F852=""),"Không phép ",""),"")</f>
        <v/>
      </c>
      <c r="R852" t="str">
        <f>UPPER(B852)</f>
        <v>NGUYỄN THÀNH NGOAN</v>
      </c>
      <c r="S852" t="str">
        <v>2025-2028</v>
      </c>
      <c r="T852" t="str">
        <f>IFERROR(IF(J852&lt;&gt;"", INDEX($S$5:$S$1433, MATCH(J852, $E$5:$E$1433, 0)),""),"")</f>
        <v>2024-2027</v>
      </c>
      <c r="U852" t="str">
        <v>22/02/2010</v>
      </c>
      <c r="V852" t="str">
        <f>IFERROR(IF(J852&lt;&gt;"", INDEX($U$5:$U$1433, MATCH(J852, $E$5:$E$1433, 0)),""),"")</f>
        <v>30/04/2009</v>
      </c>
      <c r="Y852">
        <f>Y851+10</f>
        <v>320008190</v>
      </c>
      <c r="Z852">
        <f>VALUE(LEFT(Y852,8))</f>
        <v>32000819</v>
      </c>
      <c r="AA852" t="str">
        <v>NGOAN</v>
      </c>
    </row>
    <row r="853">
      <c r="A853">
        <f>IF(B853&lt;&gt;"",A852+1,"")</f>
        <v>849</v>
      </c>
      <c r="B853" t="str">
        <v>PHẠM NGỌC NHI</v>
      </c>
      <c r="C853" t="str">
        <v>11A8</v>
      </c>
      <c r="E853">
        <v>32000844</v>
      </c>
      <c r="F853" t="str">
        <f>IFERROR(IF(VLOOKUP(E853,J:J,1,0)=E853,"X",""),"")</f>
        <v/>
      </c>
      <c r="G853" t="str">
        <f>IF(J853&lt;&gt;"", INDEX($C$5:$C$1433, MATCH(J853, $E$5:$E$1433, 0)),"")</f>
        <v>12A6</v>
      </c>
      <c r="H853">
        <f>IF(J853&lt;&gt;"", INDEX($D$5:$D$1433, MATCH(J853, $E$5:$E$1433, 0)),"")</f>
        <v>0</v>
      </c>
      <c r="I853" t="str">
        <f>IFERROR(IF(J853&lt;&gt;"", INDEX($B$5:$B$1433, MATCH(J853, $E$5:$E$1433, 0)),""),"SAI")</f>
        <v>NGUYỄN CHÍ CÔNG</v>
      </c>
      <c r="J853">
        <v>32000053</v>
      </c>
      <c r="K853" t="str">
        <v xml:space="preserve"> 6:55:01 AM</v>
      </c>
      <c r="L853" t="str">
        <f>IFERROR(IF($N$5="Sáng",IF(MID(K853,2,7)-MID($L$2,2,7)&gt;0,"Trễ",""),IF(MID(K853,2,7)-MID($Q$2,2,7)&gt;0,"Trễ","")),"")</f>
        <v/>
      </c>
      <c r="M853">
        <f>IFERROR(IF($N$5="Sáng",MID(K853,2,7)-MID($L$2,2,7),MID(K853,2,7)-MID($Q$2,2,7)),"")</f>
        <v>-0.0034599814814814667</v>
      </c>
      <c r="Q853" t="str">
        <f>IF(B853&lt;&gt;"",IF(AND(P853="",F853=""),"Không phép ",""),"")</f>
        <v xml:space="preserve">Không phép </v>
      </c>
      <c r="R853" t="str">
        <f>UPPER(B853)</f>
        <v>PHẠM NGỌC NHI</v>
      </c>
      <c r="S853" t="str">
        <v>2025-2028</v>
      </c>
      <c r="T853" t="str">
        <f>IFERROR(IF(J853&lt;&gt;"", INDEX($S$5:$S$1433, MATCH(J853, $E$5:$E$1433, 0)),""),"")</f>
        <v>2024-2027</v>
      </c>
      <c r="U853">
        <v>40270</v>
      </c>
      <c r="V853" t="str">
        <f>IFERROR(IF(J853&lt;&gt;"", INDEX($U$5:$U$1433, MATCH(J853, $E$5:$E$1433, 0)),""),"")</f>
        <v>30/04/2009</v>
      </c>
      <c r="Y853">
        <f>Y852+10</f>
        <v>320008200</v>
      </c>
      <c r="Z853">
        <f>VALUE(LEFT(Y853,8))</f>
        <v>32000820</v>
      </c>
      <c r="AA853" t="str">
        <v>NHI</v>
      </c>
    </row>
    <row r="854">
      <c r="A854">
        <f>IF(B854&lt;&gt;"",A853+1,"")</f>
        <v>850</v>
      </c>
      <c r="B854" t="str">
        <v>HUỲNH TẤN PHÁT</v>
      </c>
      <c r="C854" t="str">
        <v>11A8</v>
      </c>
      <c r="E854">
        <v>32000845</v>
      </c>
      <c r="F854" t="str">
        <f>IFERROR(IF(VLOOKUP(E854,J:J,1,0)=E854,"X",""),"")</f>
        <v>X</v>
      </c>
      <c r="G854" t="str">
        <f>IF(J854&lt;&gt;"", INDEX($C$5:$C$1433, MATCH(J854, $E$5:$E$1433, 0)),"")</f>
        <v>12A11</v>
      </c>
      <c r="H854">
        <f>IF(J854&lt;&gt;"", INDEX($D$5:$D$1433, MATCH(J854, $E$5:$E$1433, 0)),"")</f>
        <v>0</v>
      </c>
      <c r="I854" t="str">
        <f>IFERROR(IF(J854&lt;&gt;"", INDEX($B$5:$B$1433, MATCH(J854, $E$5:$E$1433, 0)),""),"SAI")</f>
        <v>ĐỖ THỊ LAN ANH</v>
      </c>
      <c r="J854">
        <v>32000442</v>
      </c>
      <c r="K854" t="str">
        <v xml:space="preserve"> 6:55:03 AM</v>
      </c>
      <c r="L854" t="str">
        <f>IFERROR(IF($N$5="Sáng",IF(MID(K854,2,7)-MID($L$2,2,7)&gt;0,"Trễ",""),IF(MID(K854,2,7)-MID($Q$2,2,7)&gt;0,"Trễ","")),"")</f>
        <v/>
      </c>
      <c r="M854">
        <f>IFERROR(IF($N$5="Sáng",MID(K854,2,7)-MID($L$2,2,7),MID(K854,2,7)-MID($Q$2,2,7)),"")</f>
        <v>-0.003436833333333278</v>
      </c>
      <c r="Q854" t="str">
        <f>IF(B854&lt;&gt;"",IF(AND(P854="",F854=""),"Không phép ",""),"")</f>
        <v/>
      </c>
      <c r="R854" t="str">
        <f>UPPER(B854)</f>
        <v>HUỲNH TẤN PHÁT</v>
      </c>
      <c r="S854" t="str">
        <v>2025-2028</v>
      </c>
      <c r="T854" t="str">
        <f>IFERROR(IF(J854&lt;&gt;"", INDEX($S$5:$S$1433, MATCH(J854, $E$5:$E$1433, 0)),""),"")</f>
        <v>2024-2027</v>
      </c>
      <c r="U854">
        <v>39664</v>
      </c>
      <c r="V854">
        <f>IFERROR(IF(J854&lt;&gt;"", INDEX($U$5:$U$1433, MATCH(J854, $E$5:$E$1433, 0)),""),"")</f>
        <v>40002</v>
      </c>
      <c r="Y854">
        <f>Y853+10</f>
        <v>320008210</v>
      </c>
      <c r="Z854">
        <f>VALUE(LEFT(Y854,8))</f>
        <v>32000821</v>
      </c>
      <c r="AA854" t="str">
        <v>PHÁT</v>
      </c>
    </row>
    <row r="855">
      <c r="A855">
        <f>IF(B855&lt;&gt;"",A854+1,"")</f>
        <v>851</v>
      </c>
      <c r="B855" t="str">
        <v>TRẦN THIỆN PHÁT</v>
      </c>
      <c r="C855" t="str">
        <v>11A8</v>
      </c>
      <c r="E855">
        <v>32000846</v>
      </c>
      <c r="F855" t="str">
        <f>IFERROR(IF(VLOOKUP(E855,J:J,1,0)=E855,"X",""),"")</f>
        <v>X</v>
      </c>
      <c r="G855" t="str">
        <f>IF(J855&lt;&gt;"", INDEX($C$5:$C$1433, MATCH(J855, $E$5:$E$1433, 0)),"")</f>
        <v>12A11</v>
      </c>
      <c r="H855">
        <f>IF(J855&lt;&gt;"", INDEX($D$5:$D$1433, MATCH(J855, $E$5:$E$1433, 0)),"")</f>
        <v>0</v>
      </c>
      <c r="I855" t="str">
        <f>IFERROR(IF(J855&lt;&gt;"", INDEX($B$5:$B$1433, MATCH(J855, $E$5:$E$1433, 0)),""),"SAI")</f>
        <v>ĐỖ THỊ LAN ANH</v>
      </c>
      <c r="J855">
        <v>32000442</v>
      </c>
      <c r="K855" t="str">
        <v xml:space="preserve"> 6:55:03 AM</v>
      </c>
      <c r="L855" t="str">
        <f>IFERROR(IF($N$5="Sáng",IF(MID(K855,2,7)-MID($L$2,2,7)&gt;0,"Trễ",""),IF(MID(K855,2,7)-MID($Q$2,2,7)&gt;0,"Trễ","")),"")</f>
        <v/>
      </c>
      <c r="M855">
        <f>IFERROR(IF($N$5="Sáng",MID(K855,2,7)-MID($L$2,2,7),MID(K855,2,7)-MID($Q$2,2,7)),"")</f>
        <v>-0.003436833333333278</v>
      </c>
      <c r="Q855" t="str">
        <f>IF(B855&lt;&gt;"",IF(AND(P855="",F855=""),"Không phép ",""),"")</f>
        <v/>
      </c>
      <c r="R855" t="str">
        <f>UPPER(B855)</f>
        <v>TRẦN THIỆN PHÁT</v>
      </c>
      <c r="S855" t="str">
        <v>2025-2028</v>
      </c>
      <c r="T855" t="str">
        <f>IFERROR(IF(J855&lt;&gt;"", INDEX($S$5:$S$1433, MATCH(J855, $E$5:$E$1433, 0)),""),"")</f>
        <v>2024-2027</v>
      </c>
      <c r="U855" t="str">
        <v>29/12/2010</v>
      </c>
      <c r="V855">
        <f>IFERROR(IF(J855&lt;&gt;"", INDEX($U$5:$U$1433, MATCH(J855, $E$5:$E$1433, 0)),""),"")</f>
        <v>40002</v>
      </c>
      <c r="Y855">
        <f>Y854+10</f>
        <v>320008220</v>
      </c>
      <c r="Z855">
        <f>VALUE(LEFT(Y855,8))</f>
        <v>32000822</v>
      </c>
      <c r="AA855" t="str">
        <v>PHÁT</v>
      </c>
    </row>
    <row r="856">
      <c r="A856">
        <f>IF(B856&lt;&gt;"",A855+1,"")</f>
        <v>852</v>
      </c>
      <c r="B856" t="str">
        <v>DANH MINH PHÚ</v>
      </c>
      <c r="C856" t="str">
        <v>11A8</v>
      </c>
      <c r="E856">
        <v>32000847</v>
      </c>
      <c r="F856" t="str">
        <f>IFERROR(IF(VLOOKUP(E856,J:J,1,0)=E856,"X",""),"")</f>
        <v>X</v>
      </c>
      <c r="G856" t="str">
        <f>IF(J856&lt;&gt;"", INDEX($C$5:$C$1433, MATCH(J856, $E$5:$E$1433, 0)),"")</f>
        <v>11A3</v>
      </c>
      <c r="H856">
        <f>IF(J856&lt;&gt;"", INDEX($D$5:$D$1433, MATCH(J856, $E$5:$E$1433, 0)),"")</f>
        <v>0</v>
      </c>
      <c r="I856" t="str">
        <f>IFERROR(IF(J856&lt;&gt;"", INDEX($B$5:$B$1433, MATCH(J856, $E$5:$E$1433, 0)),""),"SAI")</f>
        <v>PHẠM MINH LẮM</v>
      </c>
      <c r="J856">
        <v>32000621</v>
      </c>
      <c r="K856" t="str">
        <v xml:space="preserve"> 6:55:07 AM</v>
      </c>
      <c r="L856" t="str">
        <f>IFERROR(IF($N$5="Sáng",IF(MID(K856,2,7)-MID($L$2,2,7)&gt;0,"Trễ",""),IF(MID(K856,2,7)-MID($Q$2,2,7)&gt;0,"Trễ","")),"")</f>
        <v/>
      </c>
      <c r="M856">
        <f>IFERROR(IF($N$5="Sáng",MID(K856,2,7)-MID($L$2,2,7),MID(K856,2,7)-MID($Q$2,2,7)),"")</f>
        <v>-0.0033905370370370114</v>
      </c>
      <c r="Q856" t="str">
        <f>IF(B856&lt;&gt;"",IF(AND(P856="",F856=""),"Không phép ",""),"")</f>
        <v/>
      </c>
      <c r="R856" t="str">
        <f>UPPER(B856)</f>
        <v>DANH MINH PHÚ</v>
      </c>
      <c r="S856" t="str">
        <v>2025-2028</v>
      </c>
      <c r="T856" t="str">
        <f>IFERROR(IF(J856&lt;&gt;"", INDEX($S$5:$S$1433, MATCH(J856, $E$5:$E$1433, 0)),""),"")</f>
        <v>2025-2028</v>
      </c>
      <c r="U856" t="str">
        <v>15/12/2010</v>
      </c>
      <c r="V856">
        <f>IFERROR(IF(J856&lt;&gt;"", INDEX($U$5:$U$1433, MATCH(J856, $E$5:$E$1433, 0)),""),"")</f>
        <v>40484</v>
      </c>
      <c r="Y856">
        <f>Y855+10</f>
        <v>320008230</v>
      </c>
      <c r="Z856">
        <f>VALUE(LEFT(Y856,8))</f>
        <v>32000823</v>
      </c>
      <c r="AA856" t="str">
        <v>PHÚ</v>
      </c>
    </row>
    <row r="857">
      <c r="A857">
        <f>IF(B857&lt;&gt;"",A856+1,"")</f>
        <v>853</v>
      </c>
      <c r="B857" t="str">
        <v>TRẦN THIỆN PHÚC</v>
      </c>
      <c r="C857" t="str">
        <v>11A8</v>
      </c>
      <c r="E857">
        <v>32000848</v>
      </c>
      <c r="F857" t="str">
        <f>IFERROR(IF(VLOOKUP(E857,J:J,1,0)=E857,"X",""),"")</f>
        <v/>
      </c>
      <c r="G857" t="str">
        <f>IF(J857&lt;&gt;"", INDEX($C$5:$C$1433, MATCH(J857, $E$5:$E$1433, 0)),"")</f>
        <v>11A3</v>
      </c>
      <c r="H857">
        <f>IF(J857&lt;&gt;"", INDEX($D$5:$D$1433, MATCH(J857, $E$5:$E$1433, 0)),"")</f>
        <v>0</v>
      </c>
      <c r="I857" t="str">
        <f>IFERROR(IF(J857&lt;&gt;"", INDEX($B$5:$B$1433, MATCH(J857, $E$5:$E$1433, 0)),""),"SAI")</f>
        <v>PHẠM MINH LẮM</v>
      </c>
      <c r="J857">
        <v>32000621</v>
      </c>
      <c r="K857" t="str">
        <v xml:space="preserve"> 6:55:08 AM</v>
      </c>
      <c r="L857" t="str">
        <f>IFERROR(IF($N$5="Sáng",IF(MID(K857,2,7)-MID($L$2,2,7)&gt;0,"Trễ",""),IF(MID(K857,2,7)-MID($Q$2,2,7)&gt;0,"Trễ","")),"")</f>
        <v/>
      </c>
      <c r="M857">
        <f>IFERROR(IF($N$5="Sáng",MID(K857,2,7)-MID($L$2,2,7),MID(K857,2,7)-MID($Q$2,2,7)),"")</f>
        <v>-0.0033789629629629725</v>
      </c>
      <c r="Q857" t="str">
        <f>IF(B857&lt;&gt;"",IF(AND(P857="",F857=""),"Không phép ",""),"")</f>
        <v xml:space="preserve">Không phép </v>
      </c>
      <c r="R857" t="str">
        <f>UPPER(B857)</f>
        <v>TRẦN THIỆN PHÚC</v>
      </c>
      <c r="S857" t="str">
        <v>2025-2028</v>
      </c>
      <c r="T857" t="str">
        <f>IFERROR(IF(J857&lt;&gt;"", INDEX($S$5:$S$1433, MATCH(J857, $E$5:$E$1433, 0)),""),"")</f>
        <v>2025-2028</v>
      </c>
      <c r="U857" t="str">
        <v>29/12/2010</v>
      </c>
      <c r="V857">
        <f>IFERROR(IF(J857&lt;&gt;"", INDEX($U$5:$U$1433, MATCH(J857, $E$5:$E$1433, 0)),""),"")</f>
        <v>40484</v>
      </c>
      <c r="Y857">
        <f>Y856+10</f>
        <v>320008240</v>
      </c>
      <c r="Z857">
        <f>VALUE(LEFT(Y857,8))</f>
        <v>32000824</v>
      </c>
      <c r="AA857" t="str">
        <v>PHÚC</v>
      </c>
    </row>
    <row r="858">
      <c r="A858">
        <f>IF(B858&lt;&gt;"",A857+1,"")</f>
        <v>854</v>
      </c>
      <c r="B858" t="str">
        <v>TRƯƠNG THỊ KIM PHƯỢNG</v>
      </c>
      <c r="C858" t="str">
        <v>11A8</v>
      </c>
      <c r="E858">
        <v>32000850</v>
      </c>
      <c r="F858" t="str">
        <f>IFERROR(IF(VLOOKUP(E858,J:J,1,0)=E858,"X",""),"")</f>
        <v>X</v>
      </c>
      <c r="G858" t="str">
        <f>IF(J858&lt;&gt;"", INDEX($C$5:$C$1433, MATCH(J858, $E$5:$E$1433, 0)),"")</f>
        <v>12A4</v>
      </c>
      <c r="H858">
        <f>IF(J858&lt;&gt;"", INDEX($D$5:$D$1433, MATCH(J858, $E$5:$E$1433, 0)),"")</f>
        <v>0</v>
      </c>
      <c r="I858" t="str">
        <f>IFERROR(IF(J858&lt;&gt;"", INDEX($B$5:$B$1433, MATCH(J858, $E$5:$E$1433, 0)),""),"SAI")</f>
        <v>LÊ HÀ VĂN</v>
      </c>
      <c r="J858">
        <v>32000173</v>
      </c>
      <c r="K858" t="str">
        <v xml:space="preserve"> 6:55:11 AM</v>
      </c>
      <c r="L858" t="str">
        <f>IFERROR(IF($N$5="Sáng",IF(MID(K858,2,7)-MID($L$2,2,7)&gt;0,"Trễ",""),IF(MID(K858,2,7)-MID($Q$2,2,7)&gt;0,"Trễ","")),"")</f>
        <v/>
      </c>
      <c r="M858">
        <f>IFERROR(IF($N$5="Sáng",MID(K858,2,7)-MID($L$2,2,7),MID(K858,2,7)-MID($Q$2,2,7)),"")</f>
        <v>-0.003344240740740745</v>
      </c>
      <c r="Q858" t="str">
        <f>IF(B858&lt;&gt;"",IF(AND(P858="",F858=""),"Không phép ",""),"")</f>
        <v/>
      </c>
      <c r="R858" t="str">
        <f>UPPER(B858)</f>
        <v>TRƯƠNG THỊ KIM PHƯỢNG</v>
      </c>
      <c r="S858" t="str">
        <v>2025-2028</v>
      </c>
      <c r="T858" t="str">
        <f>IFERROR(IF(J858&lt;&gt;"", INDEX($S$5:$S$1433, MATCH(J858, $E$5:$E$1433, 0)),""),"")</f>
        <v>2024-2027</v>
      </c>
      <c r="U858" t="str">
        <v>13/7/2010</v>
      </c>
      <c r="V858" t="str">
        <f>IFERROR(IF(J858&lt;&gt;"", INDEX($U$5:$U$1433, MATCH(J858, $E$5:$E$1433, 0)),""),"")</f>
        <v>15/11/2009</v>
      </c>
      <c r="Y858">
        <f>Y857+10</f>
        <v>320008250</v>
      </c>
      <c r="Z858">
        <f>VALUE(LEFT(Y858,8))</f>
        <v>32000825</v>
      </c>
      <c r="AA858" t="str">
        <v>PHƯỢNG</v>
      </c>
    </row>
    <row r="859">
      <c r="A859">
        <f>IF(B859&lt;&gt;"",A858+1,"")</f>
        <v>855</v>
      </c>
      <c r="B859" t="str">
        <v>ĐỖ TRẦN QUANG</v>
      </c>
      <c r="C859" t="str">
        <v>11A8</v>
      </c>
      <c r="E859">
        <v>32000851</v>
      </c>
      <c r="F859" t="str">
        <f>IFERROR(IF(VLOOKUP(E859,J:J,1,0)=E859,"X",""),"")</f>
        <v/>
      </c>
      <c r="G859" t="str">
        <f>IF(J859&lt;&gt;"", INDEX($C$5:$C$1433, MATCH(J859, $E$5:$E$1433, 0)),"")</f>
        <v>12A4</v>
      </c>
      <c r="H859">
        <f>IF(J859&lt;&gt;"", INDEX($D$5:$D$1433, MATCH(J859, $E$5:$E$1433, 0)),"")</f>
        <v>0</v>
      </c>
      <c r="I859" t="str">
        <f>IFERROR(IF(J859&lt;&gt;"", INDEX($B$5:$B$1433, MATCH(J859, $E$5:$E$1433, 0)),""),"SAI")</f>
        <v>LÊ HÀ VĂN</v>
      </c>
      <c r="J859">
        <v>32000173</v>
      </c>
      <c r="K859" t="str">
        <v xml:space="preserve"> 6:55:11 AM</v>
      </c>
      <c r="L859" t="str">
        <f>IFERROR(IF($N$5="Sáng",IF(MID(K859,2,7)-MID($L$2,2,7)&gt;0,"Trễ",""),IF(MID(K859,2,7)-MID($Q$2,2,7)&gt;0,"Trễ","")),"")</f>
        <v/>
      </c>
      <c r="M859">
        <f>IFERROR(IF($N$5="Sáng",MID(K859,2,7)-MID($L$2,2,7),MID(K859,2,7)-MID($Q$2,2,7)),"")</f>
        <v>-0.003344240740740745</v>
      </c>
      <c r="Q859" t="str">
        <f>IF(B859&lt;&gt;"",IF(AND(P859="",F859=""),"Không phép ",""),"")</f>
        <v xml:space="preserve">Không phép </v>
      </c>
      <c r="R859" t="str">
        <f>UPPER(B859)</f>
        <v>ĐỖ TRẦN QUANG</v>
      </c>
      <c r="S859" t="str">
        <v>2025-2028</v>
      </c>
      <c r="T859" t="str">
        <f>IFERROR(IF(J859&lt;&gt;"", INDEX($S$5:$S$1433, MATCH(J859, $E$5:$E$1433, 0)),""),"")</f>
        <v>2024-2027</v>
      </c>
      <c r="U859">
        <v>40494</v>
      </c>
      <c r="V859" t="str">
        <f>IFERROR(IF(J859&lt;&gt;"", INDEX($U$5:$U$1433, MATCH(J859, $E$5:$E$1433, 0)),""),"")</f>
        <v>15/11/2009</v>
      </c>
      <c r="Y859">
        <f>Y858+10</f>
        <v>320008260</v>
      </c>
      <c r="Z859">
        <f>VALUE(LEFT(Y859,8))</f>
        <v>32000826</v>
      </c>
      <c r="AA859" t="str">
        <v>QUANG</v>
      </c>
    </row>
    <row r="860">
      <c r="A860">
        <f>IF(B860&lt;&gt;"",A859+1,"")</f>
        <v>856</v>
      </c>
      <c r="B860" t="str">
        <v>NGUYỄN TRỌNG QUYỀN</v>
      </c>
      <c r="C860" t="str">
        <v>11A8</v>
      </c>
      <c r="E860">
        <v>32000852</v>
      </c>
      <c r="F860" t="str">
        <f>IFERROR(IF(VLOOKUP(E860,J:J,1,0)=E860,"X",""),"")</f>
        <v/>
      </c>
      <c r="G860" t="str">
        <f>IF(J860&lt;&gt;"", INDEX($C$5:$C$1433, MATCH(J860, $E$5:$E$1433, 0)),"")</f>
        <v>12A11</v>
      </c>
      <c r="H860">
        <f>IF(J860&lt;&gt;"", INDEX($D$5:$D$1433, MATCH(J860, $E$5:$E$1433, 0)),"")</f>
        <v>0</v>
      </c>
      <c r="I860" t="str">
        <f>IFERROR(IF(J860&lt;&gt;"", INDEX($B$5:$B$1433, MATCH(J860, $E$5:$E$1433, 0)),""),"SAI")</f>
        <v>LÊ HỒNG NHUNG</v>
      </c>
      <c r="J860">
        <v>32000460</v>
      </c>
      <c r="K860" t="str">
        <v xml:space="preserve"> 6:55:12 AM</v>
      </c>
      <c r="L860" t="str">
        <f>IFERROR(IF($N$5="Sáng",IF(MID(K860,2,7)-MID($L$2,2,7)&gt;0,"Trễ",""),IF(MID(K860,2,7)-MID($Q$2,2,7)&gt;0,"Trễ","")),"")</f>
        <v/>
      </c>
      <c r="M860">
        <f>IFERROR(IF($N$5="Sáng",MID(K860,2,7)-MID($L$2,2,7),MID(K860,2,7)-MID($Q$2,2,7)),"")</f>
        <v>-0.0033326666666666505</v>
      </c>
      <c r="Q860" t="str">
        <f>IF(B860&lt;&gt;"",IF(AND(P860="",F860=""),"Không phép ",""),"")</f>
        <v xml:space="preserve">Không phép </v>
      </c>
      <c r="R860" t="str">
        <f>UPPER(B860)</f>
        <v>NGUYỄN TRỌNG QUYỀN</v>
      </c>
      <c r="S860" t="str">
        <v>2025-2028</v>
      </c>
      <c r="T860" t="str">
        <f>IFERROR(IF(J860&lt;&gt;"", INDEX($S$5:$S$1433, MATCH(J860, $E$5:$E$1433, 0)),""),"")</f>
        <v>2024-2027</v>
      </c>
      <c r="U860" t="str">
        <v>26/3/2010</v>
      </c>
      <c r="V860">
        <f>IFERROR(IF(J860&lt;&gt;"", INDEX($U$5:$U$1433, MATCH(J860, $E$5:$E$1433, 0)),""),"")</f>
        <v>39998</v>
      </c>
      <c r="Y860">
        <f>Y859+10</f>
        <v>320008270</v>
      </c>
      <c r="Z860">
        <f>VALUE(LEFT(Y860,8))</f>
        <v>32000827</v>
      </c>
      <c r="AA860" t="str">
        <v>QUYỀN</v>
      </c>
    </row>
    <row r="861">
      <c r="A861">
        <f>IF(B861&lt;&gt;"",A860+1,"")</f>
        <v>857</v>
      </c>
      <c r="B861" t="str">
        <v>PHẠM TRẦN NHẬT TÂN</v>
      </c>
      <c r="C861" t="str">
        <v>11A8</v>
      </c>
      <c r="E861">
        <v>32000853</v>
      </c>
      <c r="F861" t="str">
        <f>IFERROR(IF(VLOOKUP(E861,J:J,1,0)=E861,"X",""),"")</f>
        <v>X</v>
      </c>
      <c r="G861" t="str">
        <f>IF(J861&lt;&gt;"", INDEX($C$5:$C$1433, MATCH(J861, $E$5:$E$1433, 0)),"")</f>
        <v>12A8</v>
      </c>
      <c r="H861">
        <f>IF(J861&lt;&gt;"", INDEX($D$5:$D$1433, MATCH(J861, $E$5:$E$1433, 0)),"")</f>
        <v>0</v>
      </c>
      <c r="I861" t="str">
        <f>IFERROR(IF(J861&lt;&gt;"", INDEX($B$5:$B$1433, MATCH(J861, $E$5:$E$1433, 0)),""),"SAI")</f>
        <v>VÕ THỊ NGỌC TRÂM</v>
      </c>
      <c r="J861">
        <v>32000346</v>
      </c>
      <c r="K861" t="str">
        <v xml:space="preserve"> 6:55:13 AM</v>
      </c>
      <c r="L861" t="str">
        <f>IFERROR(IF($N$5="Sáng",IF(MID(K861,2,7)-MID($L$2,2,7)&gt;0,"Trễ",""),IF(MID(K861,2,7)-MID($Q$2,2,7)&gt;0,"Trễ","")),"")</f>
        <v/>
      </c>
      <c r="M861">
        <f>IFERROR(IF($N$5="Sáng",MID(K861,2,7)-MID($L$2,2,7),MID(K861,2,7)-MID($Q$2,2,7)),"")</f>
        <v>-0.003321092592592556</v>
      </c>
      <c r="Q861" t="str">
        <f>IF(B861&lt;&gt;"",IF(AND(P861="",F861=""),"Không phép ",""),"")</f>
        <v/>
      </c>
      <c r="R861" t="str">
        <f>UPPER(B861)</f>
        <v>PHẠM TRẦN NHẬT TÂN</v>
      </c>
      <c r="S861" t="str">
        <v>2025-2028</v>
      </c>
      <c r="T861" t="str">
        <f>IFERROR(IF(J861&lt;&gt;"", INDEX($S$5:$S$1433, MATCH(J861, $E$5:$E$1433, 0)),""),"")</f>
        <v>2024-2027</v>
      </c>
      <c r="U861" t="str">
        <v>25/5/2010</v>
      </c>
      <c r="V861" t="str">
        <f>IFERROR(IF(J861&lt;&gt;"", INDEX($U$5:$U$1433, MATCH(J861, $E$5:$E$1433, 0)),""),"")</f>
        <v>25/11/2009</v>
      </c>
      <c r="Y861">
        <f>Y860+10</f>
        <v>320008280</v>
      </c>
      <c r="Z861">
        <f>VALUE(LEFT(Y861,8))</f>
        <v>32000828</v>
      </c>
      <c r="AA861" t="str">
        <v>TÂN</v>
      </c>
    </row>
    <row r="862">
      <c r="A862">
        <f>IF(B862&lt;&gt;"",A861+1,"")</f>
        <v>858</v>
      </c>
      <c r="B862" t="str">
        <v>MAI NGUYỄN ĐÌNH THÁI</v>
      </c>
      <c r="C862" t="str">
        <v>11A8</v>
      </c>
      <c r="E862">
        <v>32000854</v>
      </c>
      <c r="F862" t="str">
        <f>IFERROR(IF(VLOOKUP(E862,J:J,1,0)=E862,"X",""),"")</f>
        <v/>
      </c>
      <c r="G862" t="str">
        <f>IF(J862&lt;&gt;"", INDEX($C$5:$C$1433, MATCH(J862, $E$5:$E$1433, 0)),"")</f>
        <v>12A10</v>
      </c>
      <c r="H862">
        <f>IF(J862&lt;&gt;"", INDEX($D$5:$D$1433, MATCH(J862, $E$5:$E$1433, 0)),"")</f>
        <v>0</v>
      </c>
      <c r="I862" t="str">
        <f>IFERROR(IF(J862&lt;&gt;"", INDEX($B$5:$B$1433, MATCH(J862, $E$5:$E$1433, 0)),""),"SAI")</f>
        <v>TRẦN GIA KIỆT</v>
      </c>
      <c r="J862">
        <v>32000417</v>
      </c>
      <c r="K862" t="str">
        <v xml:space="preserve"> 6:55:14 AM</v>
      </c>
      <c r="L862" t="str">
        <f>IFERROR(IF($N$5="Sáng",IF(MID(K862,2,7)-MID($L$2,2,7)&gt;0,"Trễ",""),IF(MID(K862,2,7)-MID($Q$2,2,7)&gt;0,"Trễ","")),"")</f>
        <v/>
      </c>
      <c r="M862">
        <f>IFERROR(IF($N$5="Sáng",MID(K862,2,7)-MID($L$2,2,7),MID(K862,2,7)-MID($Q$2,2,7)),"")</f>
        <v>-0.003309518518518517</v>
      </c>
      <c r="Q862" t="str">
        <f>IF(B862&lt;&gt;"",IF(AND(P862="",F862=""),"Không phép ",""),"")</f>
        <v xml:space="preserve">Không phép </v>
      </c>
      <c r="R862" t="str">
        <f>UPPER(B862)</f>
        <v>MAI NGUYỄN ĐÌNH THÁI</v>
      </c>
      <c r="S862" t="str">
        <v>2025-2028</v>
      </c>
      <c r="T862" t="str">
        <f>IFERROR(IF(J862&lt;&gt;"", INDEX($S$5:$S$1433, MATCH(J862, $E$5:$E$1433, 0)),""),"")</f>
        <v>2024-2027</v>
      </c>
      <c r="U862" t="str">
        <v>13/10/2010</v>
      </c>
      <c r="V862" t="str">
        <f>IFERROR(IF(J862&lt;&gt;"", INDEX($U$5:$U$1433, MATCH(J862, $E$5:$E$1433, 0)),""),"")</f>
        <v>24/05/2009</v>
      </c>
      <c r="Y862">
        <f>Y861+10</f>
        <v>320008290</v>
      </c>
      <c r="Z862">
        <f>VALUE(LEFT(Y862,8))</f>
        <v>32000829</v>
      </c>
      <c r="AA862" t="str">
        <v>THÁI</v>
      </c>
    </row>
    <row r="863">
      <c r="A863">
        <f>IF(B863&lt;&gt;"",A862+1,"")</f>
        <v>859</v>
      </c>
      <c r="B863" t="str">
        <v>PHẠM PHƯƠNG THẢO</v>
      </c>
      <c r="C863" t="str">
        <v>11A8</v>
      </c>
      <c r="E863">
        <v>32000855</v>
      </c>
      <c r="F863" t="str">
        <f>IFERROR(IF(VLOOKUP(E863,J:J,1,0)=E863,"X",""),"")</f>
        <v>X</v>
      </c>
      <c r="G863" t="str">
        <f>IF(J863&lt;&gt;"", INDEX($C$5:$C$1433, MATCH(J863, $E$5:$E$1433, 0)),"")</f>
        <v>12A10</v>
      </c>
      <c r="H863">
        <f>IF(J863&lt;&gt;"", INDEX($D$5:$D$1433, MATCH(J863, $E$5:$E$1433, 0)),"")</f>
        <v>0</v>
      </c>
      <c r="I863" t="str">
        <f>IFERROR(IF(J863&lt;&gt;"", INDEX($B$5:$B$1433, MATCH(J863, $E$5:$E$1433, 0)),""),"SAI")</f>
        <v>TRẦN GIA KIỆT</v>
      </c>
      <c r="J863">
        <v>32000417</v>
      </c>
      <c r="K863" t="str">
        <v xml:space="preserve"> 6:55:15 AM</v>
      </c>
      <c r="L863" t="str">
        <f>IFERROR(IF($N$5="Sáng",IF(MID(K863,2,7)-MID($L$2,2,7)&gt;0,"Trễ",""),IF(MID(K863,2,7)-MID($Q$2,2,7)&gt;0,"Trễ","")),"")</f>
        <v/>
      </c>
      <c r="M863">
        <f>IFERROR(IF($N$5="Sáng",MID(K863,2,7)-MID($L$2,2,7),MID(K863,2,7)-MID($Q$2,2,7)),"")</f>
        <v>-0.003297944444444423</v>
      </c>
      <c r="Q863" t="str">
        <f>IF(B863&lt;&gt;"",IF(AND(P863="",F863=""),"Không phép ",""),"")</f>
        <v/>
      </c>
      <c r="R863" t="str">
        <f>UPPER(B863)</f>
        <v>PHẠM PHƯƠNG THẢO</v>
      </c>
      <c r="S863" t="str">
        <v>2025-2028</v>
      </c>
      <c r="T863" t="str">
        <f>IFERROR(IF(J863&lt;&gt;"", INDEX($S$5:$S$1433, MATCH(J863, $E$5:$E$1433, 0)),""),"")</f>
        <v>2024-2027</v>
      </c>
      <c r="U863">
        <v>40492</v>
      </c>
      <c r="V863" t="str">
        <f>IFERROR(IF(J863&lt;&gt;"", INDEX($U$5:$U$1433, MATCH(J863, $E$5:$E$1433, 0)),""),"")</f>
        <v>24/05/2009</v>
      </c>
      <c r="Y863">
        <f>Y862+10</f>
        <v>320008300</v>
      </c>
      <c r="Z863">
        <f>VALUE(LEFT(Y863,8))</f>
        <v>32000830</v>
      </c>
      <c r="AA863" t="str">
        <v>THẢO</v>
      </c>
    </row>
    <row r="864">
      <c r="A864">
        <f>IF(B864&lt;&gt;"",A863+1,"")</f>
        <v>860</v>
      </c>
      <c r="B864" t="str">
        <v>DANH THỊ MINH THƯ</v>
      </c>
      <c r="C864" t="str">
        <v>11A8</v>
      </c>
      <c r="E864">
        <v>32000856</v>
      </c>
      <c r="F864" t="str">
        <f>IFERROR(IF(VLOOKUP(E864,J:J,1,0)=E864,"X",""),"")</f>
        <v>X</v>
      </c>
      <c r="G864" t="str">
        <f>IF(J864&lt;&gt;"", INDEX($C$5:$C$1433, MATCH(J864, $E$5:$E$1433, 0)),"")</f>
        <v>12A4</v>
      </c>
      <c r="H864">
        <f>IF(J864&lt;&gt;"", INDEX($D$5:$D$1433, MATCH(J864, $E$5:$E$1433, 0)),"")</f>
        <v>0</v>
      </c>
      <c r="I864" t="str">
        <f>IFERROR(IF(J864&lt;&gt;"", INDEX($B$5:$B$1433, MATCH(J864, $E$5:$E$1433, 0)),""),"SAI")</f>
        <v>DƯƠNG THÁI PHONG</v>
      </c>
      <c r="J864">
        <v>32000161</v>
      </c>
      <c r="K864" t="str">
        <v xml:space="preserve"> 6:55:15 AM</v>
      </c>
      <c r="L864" t="str">
        <f>IFERROR(IF($N$5="Sáng",IF(MID(K864,2,7)-MID($L$2,2,7)&gt;0,"Trễ",""),IF(MID(K864,2,7)-MID($Q$2,2,7)&gt;0,"Trễ","")),"")</f>
        <v/>
      </c>
      <c r="M864">
        <f>IFERROR(IF($N$5="Sáng",MID(K864,2,7)-MID($L$2,2,7),MID(K864,2,7)-MID($Q$2,2,7)),"")</f>
        <v>-0.003297944444444423</v>
      </c>
      <c r="Q864" t="str">
        <f>IF(B864&lt;&gt;"",IF(AND(P864="",F864=""),"Không phép ",""),"")</f>
        <v/>
      </c>
      <c r="R864" t="str">
        <f>UPPER(B864)</f>
        <v>DANH THỊ MINH THƯ</v>
      </c>
      <c r="S864" t="str">
        <v>2025-2028</v>
      </c>
      <c r="T864" t="str">
        <f>IFERROR(IF(J864&lt;&gt;"", INDEX($S$5:$S$1433, MATCH(J864, $E$5:$E$1433, 0)),""),"")</f>
        <v>2024-2027</v>
      </c>
      <c r="U864" t="str">
        <v>15/12/2010</v>
      </c>
      <c r="V864" t="str">
        <f>IFERROR(IF(J864&lt;&gt;"", INDEX($U$5:$U$1433, MATCH(J864, $E$5:$E$1433, 0)),""),"")</f>
        <v>13/10/2009</v>
      </c>
      <c r="Y864">
        <f>Y863+10</f>
        <v>320008310</v>
      </c>
      <c r="Z864">
        <f>VALUE(LEFT(Y864,8))</f>
        <v>32000831</v>
      </c>
      <c r="AA864" t="str">
        <v>THƯ</v>
      </c>
    </row>
    <row r="865">
      <c r="A865">
        <f>IF(B865&lt;&gt;"",A864+1,"")</f>
        <v>861</v>
      </c>
      <c r="B865" t="str">
        <v>LÊ BẢO THY</v>
      </c>
      <c r="C865" t="str">
        <v>11A8</v>
      </c>
      <c r="E865">
        <v>32000857</v>
      </c>
      <c r="F865" t="str">
        <f>IFERROR(IF(VLOOKUP(E865,J:J,1,0)=E865,"X",""),"")</f>
        <v>X</v>
      </c>
      <c r="G865" t="str">
        <f>IF(J865&lt;&gt;"", INDEX($C$5:$C$1433, MATCH(J865, $E$5:$E$1433, 0)),"")</f>
        <v>12A2</v>
      </c>
      <c r="H865">
        <f>IF(J865&lt;&gt;"", INDEX($D$5:$D$1433, MATCH(J865, $E$5:$E$1433, 0)),"")</f>
        <v>0</v>
      </c>
      <c r="I865" t="str">
        <f>IFERROR(IF(J865&lt;&gt;"", INDEX($B$5:$B$1433, MATCH(J865, $E$5:$E$1433, 0)),""),"SAI")</f>
        <v>HUỲNH THỊ KIỀU OANH</v>
      </c>
      <c r="J865">
        <v>32000073</v>
      </c>
      <c r="K865" t="str">
        <v xml:space="preserve"> 6:55:16 AM</v>
      </c>
      <c r="L865" t="str">
        <f>IFERROR(IF($N$5="Sáng",IF(MID(K865,2,7)-MID($L$2,2,7)&gt;0,"Trễ",""),IF(MID(K865,2,7)-MID($Q$2,2,7)&gt;0,"Trễ","")),"")</f>
        <v/>
      </c>
      <c r="M865">
        <f>IFERROR(IF($N$5="Sáng",MID(K865,2,7)-MID($L$2,2,7),MID(K865,2,7)-MID($Q$2,2,7)),"")</f>
        <v>-0.0032863703703703284</v>
      </c>
      <c r="Q865" t="str">
        <f>IF(B865&lt;&gt;"",IF(AND(P865="",F865=""),"Không phép ",""),"")</f>
        <v/>
      </c>
      <c r="R865" t="str">
        <f>UPPER(B865)</f>
        <v>LÊ BẢO THY</v>
      </c>
      <c r="S865" t="str">
        <v>2025-2028</v>
      </c>
      <c r="T865" t="str">
        <f>IFERROR(IF(J865&lt;&gt;"", INDEX($S$5:$S$1433, MATCH(J865, $E$5:$E$1433, 0)),""),"")</f>
        <v>2024-2027</v>
      </c>
      <c r="U865">
        <v>40429</v>
      </c>
      <c r="V865" t="str">
        <f>IFERROR(IF(J865&lt;&gt;"", INDEX($U$5:$U$1433, MATCH(J865, $E$5:$E$1433, 0)),""),"")</f>
        <v>25/09/2009</v>
      </c>
      <c r="Y865">
        <f>Y864+10</f>
        <v>320008320</v>
      </c>
      <c r="Z865">
        <f>VALUE(LEFT(Y865,8))</f>
        <v>32000832</v>
      </c>
      <c r="AA865" t="str">
        <v>THY</v>
      </c>
    </row>
    <row r="866">
      <c r="A866">
        <f>IF(B866&lt;&gt;"",A865+1,"")</f>
        <v>862</v>
      </c>
      <c r="B866" t="str">
        <v>NGUYỄN VĂN TÌNH</v>
      </c>
      <c r="C866" t="str">
        <v>11A8</v>
      </c>
      <c r="E866">
        <v>32000858</v>
      </c>
      <c r="F866" t="str">
        <f>IFERROR(IF(VLOOKUP(E866,J:J,1,0)=E866,"X",""),"")</f>
        <v>X</v>
      </c>
      <c r="G866" t="str">
        <f>IF(J866&lt;&gt;"", INDEX($C$5:$C$1433, MATCH(J866, $E$5:$E$1433, 0)),"")</f>
        <v>12A2</v>
      </c>
      <c r="H866">
        <f>IF(J866&lt;&gt;"", INDEX($D$5:$D$1433, MATCH(J866, $E$5:$E$1433, 0)),"")</f>
        <v>0</v>
      </c>
      <c r="I866" t="str">
        <f>IFERROR(IF(J866&lt;&gt;"", INDEX($B$5:$B$1433, MATCH(J866, $E$5:$E$1433, 0)),""),"SAI")</f>
        <v>HỒ HUỲNH NGỌC HIỀN</v>
      </c>
      <c r="J866">
        <v>32000060</v>
      </c>
      <c r="K866" t="str">
        <v xml:space="preserve"> 6:55:17 AM</v>
      </c>
      <c r="L866" t="str">
        <f>IFERROR(IF($N$5="Sáng",IF(MID(K866,2,7)-MID($L$2,2,7)&gt;0,"Trễ",""),IF(MID(K866,2,7)-MID($Q$2,2,7)&gt;0,"Trễ","")),"")</f>
        <v/>
      </c>
      <c r="M866">
        <f>IFERROR(IF($N$5="Sáng",MID(K866,2,7)-MID($L$2,2,7),MID(K866,2,7)-MID($Q$2,2,7)),"")</f>
        <v>-0.0032747962962962895</v>
      </c>
      <c r="Q866" t="str">
        <f>IF(B866&lt;&gt;"",IF(AND(P866="",F866=""),"Không phép ",""),"")</f>
        <v/>
      </c>
      <c r="R866" t="str">
        <f>UPPER(B866)</f>
        <v>NGUYỄN VĂN TÌNH</v>
      </c>
      <c r="S866" t="str">
        <v>2025-2028</v>
      </c>
      <c r="T866" t="str">
        <f>IFERROR(IF(J866&lt;&gt;"", INDEX($S$5:$S$1433, MATCH(J866, $E$5:$E$1433, 0)),""),"")</f>
        <v>2024-2027</v>
      </c>
      <c r="U866" t="str">
        <v>20/4/2010</v>
      </c>
      <c r="V866" t="str">
        <f>IFERROR(IF(J866&lt;&gt;"", INDEX($U$5:$U$1433, MATCH(J866, $E$5:$E$1433, 0)),""),"")</f>
        <v>31/10/2009</v>
      </c>
      <c r="Y866">
        <f>Y865+10</f>
        <v>320008330</v>
      </c>
      <c r="Z866">
        <f>VALUE(LEFT(Y866,8))</f>
        <v>32000833</v>
      </c>
      <c r="AA866" t="str">
        <v>TÌNH</v>
      </c>
    </row>
    <row r="867">
      <c r="A867">
        <f>IF(B867&lt;&gt;"",A866+1,"")</f>
        <v>863</v>
      </c>
      <c r="B867" t="str">
        <v>NGUYỄN LÊ NHÃ TRÚC</v>
      </c>
      <c r="C867" t="str">
        <v>11A8</v>
      </c>
      <c r="E867">
        <v>32000859</v>
      </c>
      <c r="F867" t="str">
        <f>IFERROR(IF(VLOOKUP(E867,J:J,1,0)=E867,"X",""),"")</f>
        <v/>
      </c>
      <c r="G867" t="str">
        <f>IF(J867&lt;&gt;"", INDEX($C$5:$C$1433, MATCH(J867, $E$5:$E$1433, 0)),"")</f>
        <v>12A2</v>
      </c>
      <c r="H867">
        <f>IF(J867&lt;&gt;"", INDEX($D$5:$D$1433, MATCH(J867, $E$5:$E$1433, 0)),"")</f>
        <v>0</v>
      </c>
      <c r="I867" t="str">
        <f>IFERROR(IF(J867&lt;&gt;"", INDEX($B$5:$B$1433, MATCH(J867, $E$5:$E$1433, 0)),""),"SAI")</f>
        <v>HỒ HUỲNH NGỌC HIỀN</v>
      </c>
      <c r="J867">
        <v>32000060</v>
      </c>
      <c r="K867" t="str">
        <v xml:space="preserve"> 6:55:18 AM</v>
      </c>
      <c r="L867" t="str">
        <f>IFERROR(IF($N$5="Sáng",IF(MID(K867,2,7)-MID($L$2,2,7)&gt;0,"Trễ",""),IF(MID(K867,2,7)-MID($Q$2,2,7)&gt;0,"Trễ","")),"")</f>
        <v/>
      </c>
      <c r="M867">
        <f>IFERROR(IF($N$5="Sáng",MID(K867,2,7)-MID($L$2,2,7),MID(K867,2,7)-MID($Q$2,2,7)),"")</f>
        <v>-0.003263222222222195</v>
      </c>
      <c r="Q867" t="str">
        <f>IF(B867&lt;&gt;"",IF(AND(P867="",F867=""),"Không phép ",""),"")</f>
        <v xml:space="preserve">Không phép </v>
      </c>
      <c r="R867" t="str">
        <f>UPPER(B867)</f>
        <v>NGUYỄN LÊ NHÃ TRÚC</v>
      </c>
      <c r="S867" t="str">
        <v>2025-2028</v>
      </c>
      <c r="T867" t="str">
        <f>IFERROR(IF(J867&lt;&gt;"", INDEX($S$5:$S$1433, MATCH(J867, $E$5:$E$1433, 0)),""),"")</f>
        <v>2024-2027</v>
      </c>
      <c r="U867">
        <v>40370</v>
      </c>
      <c r="V867" t="str">
        <f>IFERROR(IF(J867&lt;&gt;"", INDEX($U$5:$U$1433, MATCH(J867, $E$5:$E$1433, 0)),""),"")</f>
        <v>31/10/2009</v>
      </c>
      <c r="Y867">
        <f>Y866+10</f>
        <v>320008340</v>
      </c>
      <c r="Z867">
        <f>VALUE(LEFT(Y867,8))</f>
        <v>32000834</v>
      </c>
      <c r="AA867" t="str">
        <v>TRÚC</v>
      </c>
    </row>
    <row r="868">
      <c r="A868">
        <f>IF(B868&lt;&gt;"",A867+1,"")</f>
        <v>864</v>
      </c>
      <c r="B868" t="str">
        <v>PHÙNG THANH TRÚC</v>
      </c>
      <c r="C868" t="str">
        <v>11A8</v>
      </c>
      <c r="E868">
        <v>32000860</v>
      </c>
      <c r="F868" t="str">
        <f>IFERROR(IF(VLOOKUP(E868,J:J,1,0)=E868,"X",""),"")</f>
        <v>X</v>
      </c>
      <c r="G868" t="str">
        <f>IF(J868&lt;&gt;"", INDEX($C$5:$C$1433, MATCH(J868, $E$5:$E$1433, 0)),"")</f>
        <v>12A2</v>
      </c>
      <c r="H868">
        <f>IF(J868&lt;&gt;"", INDEX($D$5:$D$1433, MATCH(J868, $E$5:$E$1433, 0)),"")</f>
        <v>0</v>
      </c>
      <c r="I868" t="str">
        <f>IFERROR(IF(J868&lt;&gt;"", INDEX($B$5:$B$1433, MATCH(J868, $E$5:$E$1433, 0)),""),"SAI")</f>
        <v>HỒ HUỲNH NGỌC HIỀN</v>
      </c>
      <c r="J868">
        <v>32000060</v>
      </c>
      <c r="K868" t="str">
        <v xml:space="preserve"> 6:55:18 AM</v>
      </c>
      <c r="L868" t="str">
        <f>IFERROR(IF($N$5="Sáng",IF(MID(K868,2,7)-MID($L$2,2,7)&gt;0,"Trễ",""),IF(MID(K868,2,7)-MID($Q$2,2,7)&gt;0,"Trễ","")),"")</f>
        <v/>
      </c>
      <c r="M868">
        <f>IFERROR(IF($N$5="Sáng",MID(K868,2,7)-MID($L$2,2,7),MID(K868,2,7)-MID($Q$2,2,7)),"")</f>
        <v>-0.003263222222222195</v>
      </c>
      <c r="Q868" t="str">
        <f>IF(B868&lt;&gt;"",IF(AND(P868="",F868=""),"Không phép ",""),"")</f>
        <v/>
      </c>
      <c r="R868" t="str">
        <f>UPPER(B868)</f>
        <v>PHÙNG THANH TRÚC</v>
      </c>
      <c r="S868" t="str">
        <v>2025-2028</v>
      </c>
      <c r="T868" t="str">
        <f>IFERROR(IF(J868&lt;&gt;"", INDEX($S$5:$S$1433, MATCH(J868, $E$5:$E$1433, 0)),""),"")</f>
        <v>2024-2027</v>
      </c>
      <c r="U868" t="str">
        <v>31/01/2010</v>
      </c>
      <c r="V868" t="str">
        <f>IFERROR(IF(J868&lt;&gt;"", INDEX($U$5:$U$1433, MATCH(J868, $E$5:$E$1433, 0)),""),"")</f>
        <v>31/10/2009</v>
      </c>
      <c r="Y868">
        <f>Y867+10</f>
        <v>320008350</v>
      </c>
      <c r="Z868">
        <f>VALUE(LEFT(Y868,8))</f>
        <v>32000835</v>
      </c>
      <c r="AA868" t="str">
        <v>TRÚC</v>
      </c>
    </row>
    <row r="869">
      <c r="A869">
        <f>IF(B869&lt;&gt;"",A868+1,"")</f>
        <v>865</v>
      </c>
      <c r="B869" t="str">
        <v>NGUYỄN LÂM THANH TÚ</v>
      </c>
      <c r="C869" t="str">
        <v>11A8</v>
      </c>
      <c r="E869">
        <v>32000861</v>
      </c>
      <c r="F869" t="str">
        <f>IFERROR(IF(VLOOKUP(E869,J:J,1,0)=E869,"X",""),"")</f>
        <v>X</v>
      </c>
      <c r="G869" t="str">
        <f>IF(J869&lt;&gt;"", INDEX($C$5:$C$1433, MATCH(J869, $E$5:$E$1433, 0)),"")</f>
        <v>12A7</v>
      </c>
      <c r="H869">
        <f>IF(J869&lt;&gt;"", INDEX($D$5:$D$1433, MATCH(J869, $E$5:$E$1433, 0)),"")</f>
        <v>0</v>
      </c>
      <c r="I869" t="str">
        <f>IFERROR(IF(J869&lt;&gt;"", INDEX($B$5:$B$1433, MATCH(J869, $E$5:$E$1433, 0)),""),"SAI")</f>
        <v>ĐOÀN NGỌC TOÀN</v>
      </c>
      <c r="J869">
        <v>32000301</v>
      </c>
      <c r="K869" t="str">
        <v xml:space="preserve"> 6:55:20 AM</v>
      </c>
      <c r="L869" t="str">
        <f>IFERROR(IF($N$5="Sáng",IF(MID(K869,2,7)-MID($L$2,2,7)&gt;0,"Trễ",""),IF(MID(K869,2,7)-MID($Q$2,2,7)&gt;0,"Trễ","")),"")</f>
        <v/>
      </c>
      <c r="M869">
        <f>IFERROR(IF($N$5="Sáng",MID(K869,2,7)-MID($L$2,2,7),MID(K869,2,7)-MID($Q$2,2,7)),"")</f>
        <v>-0.003240074074074062</v>
      </c>
      <c r="Q869" t="str">
        <f>IF(B869&lt;&gt;"",IF(AND(P869="",F869=""),"Không phép ",""),"")</f>
        <v/>
      </c>
      <c r="R869" t="str">
        <f>UPPER(B869)</f>
        <v>NGUYỄN LÂM THANH TÚ</v>
      </c>
      <c r="S869" t="str">
        <v>2025-2028</v>
      </c>
      <c r="T869" t="str">
        <f>IFERROR(IF(J869&lt;&gt;"", INDEX($S$5:$S$1433, MATCH(J869, $E$5:$E$1433, 0)),""),"")</f>
        <v>2024-2027</v>
      </c>
      <c r="U869" t="str">
        <v>14/12/2009</v>
      </c>
      <c r="V869" t="str">
        <f>IFERROR(IF(J869&lt;&gt;"", INDEX($U$5:$U$1433, MATCH(J869, $E$5:$E$1433, 0)),""),"")</f>
        <v>14/11/2009</v>
      </c>
      <c r="Y869">
        <f>Y868+10</f>
        <v>320008360</v>
      </c>
      <c r="Z869">
        <f>VALUE(LEFT(Y869,8))</f>
        <v>32000836</v>
      </c>
      <c r="AA869" t="str">
        <v>TÚ</v>
      </c>
    </row>
    <row r="870">
      <c r="A870">
        <f>IF(B870&lt;&gt;"",A869+1,"")</f>
        <v>866</v>
      </c>
      <c r="B870" t="str">
        <v>LÊ NGỌC TUYỀN</v>
      </c>
      <c r="C870" t="str">
        <v>11A8</v>
      </c>
      <c r="E870">
        <v>32000863</v>
      </c>
      <c r="F870" t="str">
        <f>IFERROR(IF(VLOOKUP(E870,J:J,1,0)=E870,"X",""),"")</f>
        <v/>
      </c>
      <c r="G870" t="str">
        <f>IF(J870&lt;&gt;"", INDEX($C$5:$C$1433, MATCH(J870, $E$5:$E$1433, 0)),"")</f>
        <v>12A7</v>
      </c>
      <c r="H870">
        <f>IF(J870&lt;&gt;"", INDEX($D$5:$D$1433, MATCH(J870, $E$5:$E$1433, 0)),"")</f>
        <v>0</v>
      </c>
      <c r="I870" t="str">
        <f>IFERROR(IF(J870&lt;&gt;"", INDEX($B$5:$B$1433, MATCH(J870, $E$5:$E$1433, 0)),""),"SAI")</f>
        <v>ĐOÀN NGỌC TOÀN</v>
      </c>
      <c r="J870">
        <v>32000301</v>
      </c>
      <c r="K870" t="str">
        <v xml:space="preserve"> 6:55:21 AM</v>
      </c>
      <c r="L870" t="str">
        <f>IFERROR(IF($N$5="Sáng",IF(MID(K870,2,7)-MID($L$2,2,7)&gt;0,"Trễ",""),IF(MID(K870,2,7)-MID($Q$2,2,7)&gt;0,"Trễ","")),"")</f>
        <v/>
      </c>
      <c r="M870">
        <f>IFERROR(IF($N$5="Sáng",MID(K870,2,7)-MID($L$2,2,7),MID(K870,2,7)-MID($Q$2,2,7)),"")</f>
        <v>-0.0032284999999999675</v>
      </c>
      <c r="Q870" t="str">
        <f>IF(B870&lt;&gt;"",IF(AND(P870="",F870=""),"Không phép ",""),"")</f>
        <v xml:space="preserve">Không phép </v>
      </c>
      <c r="R870" t="str">
        <f>UPPER(B870)</f>
        <v>LÊ NGỌC TUYỀN</v>
      </c>
      <c r="S870" t="str">
        <v>2025-2028</v>
      </c>
      <c r="T870" t="str">
        <f>IFERROR(IF(J870&lt;&gt;"", INDEX($S$5:$S$1433, MATCH(J870, $E$5:$E$1433, 0)),""),"")</f>
        <v>2024-2027</v>
      </c>
      <c r="U870">
        <v>40401</v>
      </c>
      <c r="V870" t="str">
        <f>IFERROR(IF(J870&lt;&gt;"", INDEX($U$5:$U$1433, MATCH(J870, $E$5:$E$1433, 0)),""),"")</f>
        <v>14/11/2009</v>
      </c>
      <c r="Y870">
        <f>Y869+10</f>
        <v>320008370</v>
      </c>
      <c r="Z870">
        <f>VALUE(LEFT(Y870,8))</f>
        <v>32000837</v>
      </c>
      <c r="AA870" t="str">
        <v>TUYỀN</v>
      </c>
    </row>
    <row r="871">
      <c r="A871">
        <f>IF(B871&lt;&gt;"",A870+1,"")</f>
        <v>867</v>
      </c>
      <c r="B871" t="str">
        <v>LÝ THẾ VĂN</v>
      </c>
      <c r="C871" t="str">
        <v>11A8</v>
      </c>
      <c r="E871">
        <v>32000864</v>
      </c>
      <c r="F871" t="str">
        <f>IFERROR(IF(VLOOKUP(E871,J:J,1,0)=E871,"X",""),"")</f>
        <v>X</v>
      </c>
      <c r="G871" t="str">
        <f>IF(J871&lt;&gt;"", INDEX($C$5:$C$1433, MATCH(J871, $E$5:$E$1433, 0)),"")</f>
        <v>12A8</v>
      </c>
      <c r="H871">
        <f>IF(J871&lt;&gt;"", INDEX($D$5:$D$1433, MATCH(J871, $E$5:$E$1433, 0)),"")</f>
        <v>0</v>
      </c>
      <c r="I871" t="str">
        <f>IFERROR(IF(J871&lt;&gt;"", INDEX($B$5:$B$1433, MATCH(J871, $E$5:$E$1433, 0)),""),"SAI")</f>
        <v>PHẠM KHÁNH HÀ</v>
      </c>
      <c r="J871">
        <v>32000317</v>
      </c>
      <c r="K871" t="str">
        <v xml:space="preserve"> 6:55:22 AM</v>
      </c>
      <c r="L871" t="str">
        <f>IFERROR(IF($N$5="Sáng",IF(MID(K871,2,7)-MID($L$2,2,7)&gt;0,"Trễ",""),IF(MID(K871,2,7)-MID($Q$2,2,7)&gt;0,"Trễ","")),"")</f>
        <v/>
      </c>
      <c r="M871">
        <f>IFERROR(IF($N$5="Sáng",MID(K871,2,7)-MID($L$2,2,7),MID(K871,2,7)-MID($Q$2,2,7)),"")</f>
        <v>-0.003216925925925873</v>
      </c>
      <c r="Q871" t="str">
        <f>IF(B871&lt;&gt;"",IF(AND(P871="",F871=""),"Không phép ",""),"")</f>
        <v/>
      </c>
      <c r="R871" t="str">
        <f>UPPER(B871)</f>
        <v>LÝ THẾ VĂN</v>
      </c>
      <c r="S871" t="str">
        <v>2025-2028</v>
      </c>
      <c r="T871" t="str">
        <f>IFERROR(IF(J871&lt;&gt;"", INDEX($S$5:$S$1433, MATCH(J871, $E$5:$E$1433, 0)),""),"")</f>
        <v>2024-2027</v>
      </c>
      <c r="U871" t="str">
        <v>20/10/2009</v>
      </c>
      <c r="V871" t="str">
        <f>IFERROR(IF(J871&lt;&gt;"", INDEX($U$5:$U$1433, MATCH(J871, $E$5:$E$1433, 0)),""),"")</f>
        <v>29/09/2009</v>
      </c>
      <c r="Y871">
        <f>Y870+10</f>
        <v>320008380</v>
      </c>
      <c r="Z871">
        <f>VALUE(LEFT(Y871,8))</f>
        <v>32000838</v>
      </c>
      <c r="AA871" t="str">
        <v>VĂN</v>
      </c>
    </row>
    <row r="872">
      <c r="A872">
        <f>IF(B872&lt;&gt;"",A871+1,"")</f>
        <v>868</v>
      </c>
      <c r="B872" t="str">
        <v>NGUYỄN HÙNG VƯỢNG</v>
      </c>
      <c r="C872" t="str">
        <v>11A8</v>
      </c>
      <c r="E872">
        <v>32000865</v>
      </c>
      <c r="F872" t="str">
        <f>IFERROR(IF(VLOOKUP(E872,J:J,1,0)=E872,"X",""),"")</f>
        <v/>
      </c>
      <c r="G872" t="str">
        <f>IF(J872&lt;&gt;"", INDEX($C$5:$C$1433, MATCH(J872, $E$5:$E$1433, 0)),"")</f>
        <v>12A2</v>
      </c>
      <c r="H872">
        <f>IF(J872&lt;&gt;"", INDEX($D$5:$D$1433, MATCH(J872, $E$5:$E$1433, 0)),"")</f>
        <v>0</v>
      </c>
      <c r="I872" t="str">
        <f>IFERROR(IF(J872&lt;&gt;"", INDEX($B$5:$B$1433, MATCH(J872, $E$5:$E$1433, 0)),""),"SAI")</f>
        <v>ĐẶNG MINH ĐĂNG</v>
      </c>
      <c r="J872">
        <v>32000056</v>
      </c>
      <c r="K872" t="str">
        <v xml:space="preserve"> 6:55:23 AM</v>
      </c>
      <c r="L872" t="str">
        <f>IFERROR(IF($N$5="Sáng",IF(MID(K872,2,7)-MID($L$2,2,7)&gt;0,"Trễ",""),IF(MID(K872,2,7)-MID($Q$2,2,7)&gt;0,"Trễ","")),"")</f>
        <v/>
      </c>
      <c r="M872">
        <f>IFERROR(IF($N$5="Sáng",MID(K872,2,7)-MID($L$2,2,7),MID(K872,2,7)-MID($Q$2,2,7)),"")</f>
        <v>-0.0032053518518518342</v>
      </c>
      <c r="Q872" t="str">
        <f>IF(B872&lt;&gt;"",IF(AND(P872="",F872=""),"Không phép ",""),"")</f>
        <v xml:space="preserve">Không phép </v>
      </c>
      <c r="R872" t="str">
        <f>UPPER(B872)</f>
        <v>NGUYỄN HÙNG VƯỢNG</v>
      </c>
      <c r="S872" t="str">
        <v>2025-2028</v>
      </c>
      <c r="T872" t="str">
        <f>IFERROR(IF(J872&lt;&gt;"", INDEX($S$5:$S$1433, MATCH(J872, $E$5:$E$1433, 0)),""),"")</f>
        <v>2024-2027</v>
      </c>
      <c r="U872" t="str">
        <v>14/5/2010</v>
      </c>
      <c r="V872" t="str">
        <f>IFERROR(IF(J872&lt;&gt;"", INDEX($U$5:$U$1433, MATCH(J872, $E$5:$E$1433, 0)),""),"")</f>
        <v>28/11/2009</v>
      </c>
      <c r="Y872">
        <f>Y871+10</f>
        <v>320008390</v>
      </c>
      <c r="Z872">
        <f>VALUE(LEFT(Y872,8))</f>
        <v>32000839</v>
      </c>
      <c r="AA872" t="str">
        <v>VƯỢNG</v>
      </c>
    </row>
    <row r="873">
      <c r="A873">
        <f>IF(B873&lt;&gt;"",A872+1,"")</f>
        <v>869</v>
      </c>
      <c r="B873" t="str">
        <v>NGUYỄN NGỌC TƯỜNG VY</v>
      </c>
      <c r="C873" t="str">
        <v>11A8</v>
      </c>
      <c r="E873">
        <v>32000866</v>
      </c>
      <c r="F873" t="str">
        <f>IFERROR(IF(VLOOKUP(E873,J:J,1,0)=E873,"X",""),"")</f>
        <v/>
      </c>
      <c r="G873" t="str">
        <f>IF(J873&lt;&gt;"", INDEX($C$5:$C$1433, MATCH(J873, $E$5:$E$1433, 0)),"")</f>
        <v>11A6</v>
      </c>
      <c r="H873">
        <f>IF(J873&lt;&gt;"", INDEX($D$5:$D$1433, MATCH(J873, $E$5:$E$1433, 0)),"")</f>
        <v>0</v>
      </c>
      <c r="I873" t="str">
        <f>IFERROR(IF(J873&lt;&gt;"", INDEX($B$5:$B$1433, MATCH(J873, $E$5:$E$1433, 0)),""),"SAI")</f>
        <v>MAI HIẾU LỄ</v>
      </c>
      <c r="J873">
        <v>32000750</v>
      </c>
      <c r="K873" t="str">
        <v xml:space="preserve"> 6:55:24 AM</v>
      </c>
      <c r="L873" t="str">
        <f>IFERROR(IF($N$5="Sáng",IF(MID(K873,2,7)-MID($L$2,2,7)&gt;0,"Trễ",""),IF(MID(K873,2,7)-MID($Q$2,2,7)&gt;0,"Trễ","")),"")</f>
        <v/>
      </c>
      <c r="M873">
        <f>IFERROR(IF($N$5="Sáng",MID(K873,2,7)-MID($L$2,2,7),MID(K873,2,7)-MID($Q$2,2,7)),"")</f>
        <v>-0.00319377777777774</v>
      </c>
      <c r="Q873" t="str">
        <f>IF(B873&lt;&gt;"",IF(AND(P873="",F873=""),"Không phép ",""),"")</f>
        <v xml:space="preserve">Không phép </v>
      </c>
      <c r="R873" t="str">
        <f>UPPER(B873)</f>
        <v>NGUYỄN NGỌC TƯỜNG VY</v>
      </c>
      <c r="S873" t="str">
        <v>2025-2028</v>
      </c>
      <c r="T873" t="str">
        <f>IFERROR(IF(J873&lt;&gt;"", INDEX($S$5:$S$1433, MATCH(J873, $E$5:$E$1433, 0)),""),"")</f>
        <v>2025-2028</v>
      </c>
      <c r="U873" t="str">
        <v>24/12/2010</v>
      </c>
      <c r="V873" t="str">
        <f>IFERROR(IF(J873&lt;&gt;"", INDEX($U$5:$U$1433, MATCH(J873, $E$5:$E$1433, 0)),""),"")</f>
        <v>27/6/2010</v>
      </c>
      <c r="Y873">
        <f>Y872+10</f>
        <v>320008400</v>
      </c>
      <c r="Z873">
        <f>VALUE(LEFT(Y873,8))</f>
        <v>32000840</v>
      </c>
      <c r="AA873" t="str">
        <v>VY</v>
      </c>
    </row>
    <row r="874">
      <c r="A874">
        <f>IF(B874&lt;&gt;"",A873+1,"")</f>
        <v>870</v>
      </c>
      <c r="B874" t="str">
        <v>CHU THUÝ AN</v>
      </c>
      <c r="C874" t="str">
        <v>11A9</v>
      </c>
      <c r="E874">
        <v>32000867</v>
      </c>
      <c r="F874" t="str">
        <f>IFERROR(IF(VLOOKUP(E874,J:J,1,0)=E874,"X",""),"")</f>
        <v>X</v>
      </c>
      <c r="G874" t="str">
        <f>IF(J874&lt;&gt;"", INDEX($C$5:$C$1433, MATCH(J874, $E$5:$E$1433, 0)),"")</f>
        <v>11A6</v>
      </c>
      <c r="H874">
        <f>IF(J874&lt;&gt;"", INDEX($D$5:$D$1433, MATCH(J874, $E$5:$E$1433, 0)),"")</f>
        <v>0</v>
      </c>
      <c r="I874" t="str">
        <f>IFERROR(IF(J874&lt;&gt;"", INDEX($B$5:$B$1433, MATCH(J874, $E$5:$E$1433, 0)),""),"SAI")</f>
        <v>MAI HIẾU LỄ</v>
      </c>
      <c r="J874">
        <v>32000750</v>
      </c>
      <c r="K874" t="str">
        <v xml:space="preserve"> 6:55:25 AM</v>
      </c>
      <c r="L874" t="str">
        <f>IFERROR(IF($N$5="Sáng",IF(MID(K874,2,7)-MID($L$2,2,7)&gt;0,"Trễ",""),IF(MID(K874,2,7)-MID($Q$2,2,7)&gt;0,"Trễ","")),"")</f>
        <v/>
      </c>
      <c r="M874">
        <f>IFERROR(IF($N$5="Sáng",MID(K874,2,7)-MID($L$2,2,7),MID(K874,2,7)-MID($Q$2,2,7)),"")</f>
        <v>-0.003182203703703701</v>
      </c>
      <c r="Q874" t="str">
        <f>IF(B874&lt;&gt;"",IF(AND(P874="",F874=""),"Không phép ",""),"")</f>
        <v/>
      </c>
      <c r="R874" t="str">
        <f>UPPER(B874)</f>
        <v>CHU THUÝ AN</v>
      </c>
      <c r="S874" t="str">
        <v>2025-2028</v>
      </c>
      <c r="T874" t="str">
        <f>IFERROR(IF(J874&lt;&gt;"", INDEX($S$5:$S$1433, MATCH(J874, $E$5:$E$1433, 0)),""),"")</f>
        <v>2025-2028</v>
      </c>
      <c r="U874" t="str">
        <v>15/01/2007</v>
      </c>
      <c r="V874" t="str">
        <f>IFERROR(IF(J874&lt;&gt;"", INDEX($U$5:$U$1433, MATCH(J874, $E$5:$E$1433, 0)),""),"")</f>
        <v>27/6/2010</v>
      </c>
      <c r="Y874">
        <f>Y873+10</f>
        <v>320008410</v>
      </c>
      <c r="Z874">
        <f>VALUE(LEFT(Y874,8))</f>
        <v>32000841</v>
      </c>
      <c r="AA874" t="str">
        <v>AN</v>
      </c>
    </row>
    <row r="875">
      <c r="A875">
        <f>IF(B875&lt;&gt;"",A874+1,"")</f>
        <v>871</v>
      </c>
      <c r="B875" t="str">
        <v>THỊ QUỲNH ANH</v>
      </c>
      <c r="C875" t="str">
        <v>11A9</v>
      </c>
      <c r="E875">
        <v>32000868</v>
      </c>
      <c r="F875" t="str">
        <f>IFERROR(IF(VLOOKUP(E875,J:J,1,0)=E875,"X",""),"")</f>
        <v>X</v>
      </c>
      <c r="G875" t="str">
        <f>IF(J875&lt;&gt;"", INDEX($C$5:$C$1433, MATCH(J875, $E$5:$E$1433, 0)),"")</f>
        <v>12A8</v>
      </c>
      <c r="H875">
        <f>IF(J875&lt;&gt;"", INDEX($D$5:$D$1433, MATCH(J875, $E$5:$E$1433, 0)),"")</f>
        <v>0</v>
      </c>
      <c r="I875" t="str">
        <f>IFERROR(IF(J875&lt;&gt;"", INDEX($B$5:$B$1433, MATCH(J875, $E$5:$E$1433, 0)),""),"SAI")</f>
        <v>LÊ CÔNG ĐỈNH</v>
      </c>
      <c r="J875">
        <v>32000315</v>
      </c>
      <c r="K875" t="str">
        <v xml:space="preserve"> 6:55:26 AM</v>
      </c>
      <c r="L875" t="str">
        <f>IFERROR(IF($N$5="Sáng",IF(MID(K875,2,7)-MID($L$2,2,7)&gt;0,"Trễ",""),IF(MID(K875,2,7)-MID($Q$2,2,7)&gt;0,"Trễ","")),"")</f>
        <v/>
      </c>
      <c r="M875">
        <f>IFERROR(IF($N$5="Sáng",MID(K875,2,7)-MID($L$2,2,7),MID(K875,2,7)-MID($Q$2,2,7)),"")</f>
        <v>-0.0031706296296296066</v>
      </c>
      <c r="Q875" t="str">
        <f>IF(B875&lt;&gt;"",IF(AND(P875="",F875=""),"Không phép ",""),"")</f>
        <v/>
      </c>
      <c r="R875" t="str">
        <f>UPPER(B875)</f>
        <v>THỊ QUỲNH ANH</v>
      </c>
      <c r="S875" t="str">
        <v>2025-2028</v>
      </c>
      <c r="T875" t="str">
        <f>IFERROR(IF(J875&lt;&gt;"", INDEX($S$5:$S$1433, MATCH(J875, $E$5:$E$1433, 0)),""),"")</f>
        <v>2024-2027</v>
      </c>
      <c r="U875" t="str">
        <v>19/9/2010</v>
      </c>
      <c r="V875" t="str">
        <f>IFERROR(IF(J875&lt;&gt;"", INDEX($U$5:$U$1433, MATCH(J875, $E$5:$E$1433, 0)),""),"")</f>
        <v>22/08/2009</v>
      </c>
      <c r="Y875">
        <f>Y874+10</f>
        <v>320008420</v>
      </c>
      <c r="Z875">
        <f>VALUE(LEFT(Y875,8))</f>
        <v>32000842</v>
      </c>
      <c r="AA875" t="str">
        <v>ANH</v>
      </c>
    </row>
    <row r="876">
      <c r="A876">
        <f>IF(B876&lt;&gt;"",A875+1,"")</f>
        <v>872</v>
      </c>
      <c r="B876" t="str">
        <v>PHẠM GIA BẢO</v>
      </c>
      <c r="C876" t="str">
        <v>11A9</v>
      </c>
      <c r="E876">
        <v>32000869</v>
      </c>
      <c r="F876" t="str">
        <f>IFERROR(IF(VLOOKUP(E876,J:J,1,0)=E876,"X",""),"")</f>
        <v/>
      </c>
      <c r="G876" t="str">
        <f>IF(J876&lt;&gt;"", INDEX($C$5:$C$1433, MATCH(J876, $E$5:$E$1433, 0)),"")</f>
        <v>12A8</v>
      </c>
      <c r="H876">
        <f>IF(J876&lt;&gt;"", INDEX($D$5:$D$1433, MATCH(J876, $E$5:$E$1433, 0)),"")</f>
        <v>0</v>
      </c>
      <c r="I876" t="str">
        <f>IFERROR(IF(J876&lt;&gt;"", INDEX($B$5:$B$1433, MATCH(J876, $E$5:$E$1433, 0)),""),"SAI")</f>
        <v>NGUYỄN THỊ BẢO TRÂN</v>
      </c>
      <c r="J876">
        <v>32000347</v>
      </c>
      <c r="K876" t="str">
        <v xml:space="preserve"> 6:55:27 AM</v>
      </c>
      <c r="L876" t="str">
        <f>IFERROR(IF($N$5="Sáng",IF(MID(K876,2,7)-MID($L$2,2,7)&gt;0,"Trễ",""),IF(MID(K876,2,7)-MID($Q$2,2,7)&gt;0,"Trễ","")),"")</f>
        <v/>
      </c>
      <c r="M876">
        <f>IFERROR(IF($N$5="Sáng",MID(K876,2,7)-MID($L$2,2,7),MID(K876,2,7)-MID($Q$2,2,7)),"")</f>
        <v>-0.0031590555555555677</v>
      </c>
      <c r="Q876" t="str">
        <f>IF(B876&lt;&gt;"",IF(AND(P876="",F876=""),"Không phép ",""),"")</f>
        <v xml:space="preserve">Không phép </v>
      </c>
      <c r="R876" t="str">
        <f>UPPER(B876)</f>
        <v>PHẠM GIA BẢO</v>
      </c>
      <c r="S876" t="str">
        <v>2025-2028</v>
      </c>
      <c r="T876" t="str">
        <f>IFERROR(IF(J876&lt;&gt;"", INDEX($S$5:$S$1433, MATCH(J876, $E$5:$E$1433, 0)),""),"")</f>
        <v>2024-2027</v>
      </c>
      <c r="U876" t="str">
        <v>17/10/2010</v>
      </c>
      <c r="V876" t="str">
        <f>IFERROR(IF(J876&lt;&gt;"", INDEX($U$5:$U$1433, MATCH(J876, $E$5:$E$1433, 0)),""),"")</f>
        <v>19/10/2009</v>
      </c>
      <c r="Y876">
        <f>Y875+10</f>
        <v>320008430</v>
      </c>
      <c r="Z876">
        <f>VALUE(LEFT(Y876,8))</f>
        <v>32000843</v>
      </c>
      <c r="AA876" t="str">
        <v>BẢO</v>
      </c>
    </row>
    <row r="877">
      <c r="A877">
        <f>IF(B877&lt;&gt;"",A876+1,"")</f>
        <v>873</v>
      </c>
      <c r="B877" t="str">
        <v>DƯƠNG BẢO CHÂU</v>
      </c>
      <c r="C877" t="str">
        <v>11A9</v>
      </c>
      <c r="E877">
        <v>32000870</v>
      </c>
      <c r="F877" t="str">
        <f>IFERROR(IF(VLOOKUP(E877,J:J,1,0)=E877,"X",""),"")</f>
        <v>X</v>
      </c>
      <c r="G877" t="str">
        <f>IF(J877&lt;&gt;"", INDEX($C$5:$C$1433, MATCH(J877, $E$5:$E$1433, 0)),"")</f>
        <v>12A4</v>
      </c>
      <c r="H877">
        <f>IF(J877&lt;&gt;"", INDEX($D$5:$D$1433, MATCH(J877, $E$5:$E$1433, 0)),"")</f>
        <v>0</v>
      </c>
      <c r="I877" t="str">
        <f>IFERROR(IF(J877&lt;&gt;"", INDEX($B$5:$B$1433, MATCH(J877, $E$5:$E$1433, 0)),""),"SAI")</f>
        <v>TRƯƠNG THỊ TRÚC VY</v>
      </c>
      <c r="J877">
        <v>32000178</v>
      </c>
      <c r="K877" t="str">
        <v xml:space="preserve"> 6:55:28 AM</v>
      </c>
      <c r="L877" t="str">
        <f>IFERROR(IF($N$5="Sáng",IF(MID(K877,2,7)-MID($L$2,2,7)&gt;0,"Trễ",""),IF(MID(K877,2,7)-MID($Q$2,2,7)&gt;0,"Trễ","")),"")</f>
        <v/>
      </c>
      <c r="M877">
        <f>IFERROR(IF($N$5="Sáng",MID(K877,2,7)-MID($L$2,2,7),MID(K877,2,7)-MID($Q$2,2,7)),"")</f>
        <v>-0.0031474814814814733</v>
      </c>
      <c r="Q877" t="str">
        <f>IF(B877&lt;&gt;"",IF(AND(P877="",F877=""),"Không phép ",""),"")</f>
        <v/>
      </c>
      <c r="R877" t="str">
        <f>UPPER(B877)</f>
        <v>DƯƠNG BẢO CHÂU</v>
      </c>
      <c r="S877" t="str">
        <v>2025-2028</v>
      </c>
      <c r="T877" t="str">
        <f>IFERROR(IF(J877&lt;&gt;"", INDEX($S$5:$S$1433, MATCH(J877, $E$5:$E$1433, 0)),""),"")</f>
        <v>2024-2027</v>
      </c>
      <c r="U877">
        <v>40360</v>
      </c>
      <c r="V877" t="str">
        <f>IFERROR(IF(J877&lt;&gt;"", INDEX($U$5:$U$1433, MATCH(J877, $E$5:$E$1433, 0)),""),"")</f>
        <v>30/01/2009</v>
      </c>
      <c r="Y877">
        <f>Y876+10</f>
        <v>320008440</v>
      </c>
      <c r="Z877">
        <f>VALUE(LEFT(Y877,8))</f>
        <v>32000844</v>
      </c>
      <c r="AA877" t="str">
        <v>CHÂU</v>
      </c>
    </row>
    <row r="878">
      <c r="A878">
        <f>IF(B878&lt;&gt;"",A877+1,"")</f>
        <v>874</v>
      </c>
      <c r="B878" t="str">
        <v>TRIỆU HẢI ĐĂNG</v>
      </c>
      <c r="C878" t="str">
        <v>11A9</v>
      </c>
      <c r="E878">
        <v>32000871</v>
      </c>
      <c r="F878" t="str">
        <f>IFERROR(IF(VLOOKUP(E878,J:J,1,0)=E878,"X",""),"")</f>
        <v/>
      </c>
      <c r="G878" t="str">
        <f>IF(J878&lt;&gt;"", INDEX($C$5:$C$1433, MATCH(J878, $E$5:$E$1433, 0)),"")</f>
        <v>12A4</v>
      </c>
      <c r="H878">
        <f>IF(J878&lt;&gt;"", INDEX($D$5:$D$1433, MATCH(J878, $E$5:$E$1433, 0)),"")</f>
        <v>0</v>
      </c>
      <c r="I878" t="str">
        <f>IFERROR(IF(J878&lt;&gt;"", INDEX($B$5:$B$1433, MATCH(J878, $E$5:$E$1433, 0)),""),"SAI")</f>
        <v>TRƯƠNG THỊ TRÚC VY</v>
      </c>
      <c r="J878">
        <v>32000178</v>
      </c>
      <c r="K878" t="str">
        <v xml:space="preserve"> 6:55:29 AM</v>
      </c>
      <c r="L878" t="str">
        <f>IFERROR(IF($N$5="Sáng",IF(MID(K878,2,7)-MID($L$2,2,7)&gt;0,"Trễ",""),IF(MID(K878,2,7)-MID($Q$2,2,7)&gt;0,"Trễ","")),"")</f>
        <v/>
      </c>
      <c r="M878">
        <f>IFERROR(IF($N$5="Sáng",MID(K878,2,7)-MID($L$2,2,7),MID(K878,2,7)-MID($Q$2,2,7)),"")</f>
        <v>-0.003135907407407379</v>
      </c>
      <c r="Q878" t="str">
        <f>IF(B878&lt;&gt;"",IF(AND(P878="",F878=""),"Không phép ",""),"")</f>
        <v xml:space="preserve">Không phép </v>
      </c>
      <c r="R878" t="str">
        <f>UPPER(B878)</f>
        <v>TRIỆU HẢI ĐĂNG</v>
      </c>
      <c r="S878" t="str">
        <v>2025-2028</v>
      </c>
      <c r="T878" t="str">
        <f>IFERROR(IF(J878&lt;&gt;"", INDEX($S$5:$S$1433, MATCH(J878, $E$5:$E$1433, 0)),""),"")</f>
        <v>2024-2027</v>
      </c>
      <c r="U878" t="str">
        <v>25/3/2010</v>
      </c>
      <c r="V878" t="str">
        <f>IFERROR(IF(J878&lt;&gt;"", INDEX($U$5:$U$1433, MATCH(J878, $E$5:$E$1433, 0)),""),"")</f>
        <v>30/01/2009</v>
      </c>
      <c r="Y878">
        <f>Y877+10</f>
        <v>320008450</v>
      </c>
      <c r="Z878">
        <f>VALUE(LEFT(Y878,8))</f>
        <v>32000845</v>
      </c>
      <c r="AA878" t="str">
        <v>ĐĂNG</v>
      </c>
    </row>
    <row r="879">
      <c r="A879">
        <f>IF(B879&lt;&gt;"",A878+1,"")</f>
        <v>875</v>
      </c>
      <c r="B879" t="str">
        <v>VÕ VĂN ĐẠT</v>
      </c>
      <c r="C879" t="str">
        <v>11A9</v>
      </c>
      <c r="E879">
        <v>32000872</v>
      </c>
      <c r="F879" t="str">
        <f>IFERROR(IF(VLOOKUP(E879,J:J,1,0)=E879,"X",""),"")</f>
        <v/>
      </c>
      <c r="G879" t="str">
        <f>IF(J879&lt;&gt;"", INDEX($C$5:$C$1433, MATCH(J879, $E$5:$E$1433, 0)),"")</f>
        <v>12A1</v>
      </c>
      <c r="H879">
        <f>IF(J879&lt;&gt;"", INDEX($D$5:$D$1433, MATCH(J879, $E$5:$E$1433, 0)),"")</f>
        <v>0</v>
      </c>
      <c r="I879" t="str">
        <f>IFERROR(IF(J879&lt;&gt;"", INDEX($B$5:$B$1433, MATCH(J879, $E$5:$E$1433, 0)),""),"SAI")</f>
        <v>TRẦN ĐOÀN MINH THƯ</v>
      </c>
      <c r="J879">
        <v>32000036</v>
      </c>
      <c r="K879" t="str">
        <v xml:space="preserve"> 6:55:30 AM</v>
      </c>
      <c r="L879" t="str">
        <f>IFERROR(IF($N$5="Sáng",IF(MID(K879,2,7)-MID($L$2,2,7)&gt;0,"Trễ",""),IF(MID(K879,2,7)-MID($Q$2,2,7)&gt;0,"Trễ","")),"")</f>
        <v/>
      </c>
      <c r="M879">
        <f>IFERROR(IF($N$5="Sáng",MID(K879,2,7)-MID($L$2,2,7),MID(K879,2,7)-MID($Q$2,2,7)),"")</f>
        <v>-0.00312433333333334</v>
      </c>
      <c r="Q879" t="str">
        <f>IF(B879&lt;&gt;"",IF(AND(P879="",F879=""),"Không phép ",""),"")</f>
        <v xml:space="preserve">Không phép </v>
      </c>
      <c r="R879" t="str">
        <f>UPPER(B879)</f>
        <v>VÕ VĂN ĐẠT</v>
      </c>
      <c r="S879" t="str">
        <v>2025-2028</v>
      </c>
      <c r="T879" t="str">
        <f>IFERROR(IF(J879&lt;&gt;"", INDEX($S$5:$S$1433, MATCH(J879, $E$5:$E$1433, 0)),""),"")</f>
        <v>2024-2027</v>
      </c>
      <c r="U879">
        <v>40422</v>
      </c>
      <c r="V879" t="str">
        <f>IFERROR(IF(J879&lt;&gt;"", INDEX($U$5:$U$1433, MATCH(J879, $E$5:$E$1433, 0)),""),"")</f>
        <v>18/09/2009</v>
      </c>
      <c r="Y879">
        <f>Y878+10</f>
        <v>320008460</v>
      </c>
      <c r="Z879">
        <f>VALUE(LEFT(Y879,8))</f>
        <v>32000846</v>
      </c>
      <c r="AA879" t="str">
        <v>ĐẠT</v>
      </c>
    </row>
    <row r="880">
      <c r="A880">
        <f>IF(B880&lt;&gt;"",A879+1,"")</f>
        <v>876</v>
      </c>
      <c r="B880" t="str">
        <v>DƯƠNG AN ĐÔNG</v>
      </c>
      <c r="C880" t="str">
        <v>11A9</v>
      </c>
      <c r="E880">
        <v>32000873</v>
      </c>
      <c r="F880" t="str">
        <f>IFERROR(IF(VLOOKUP(E880,J:J,1,0)=E880,"X",""),"")</f>
        <v>X</v>
      </c>
      <c r="G880" t="str">
        <f>IF(J880&lt;&gt;"", INDEX($C$5:$C$1433, MATCH(J880, $E$5:$E$1433, 0)),"")</f>
        <v>12A1</v>
      </c>
      <c r="H880">
        <f>IF(J880&lt;&gt;"", INDEX($D$5:$D$1433, MATCH(J880, $E$5:$E$1433, 0)),"")</f>
        <v>0</v>
      </c>
      <c r="I880" t="str">
        <f>IFERROR(IF(J880&lt;&gt;"", INDEX($B$5:$B$1433, MATCH(J880, $E$5:$E$1433, 0)),""),"SAI")</f>
        <v>TRẦN ĐOÀN MINH THƯ</v>
      </c>
      <c r="J880">
        <v>32000036</v>
      </c>
      <c r="K880" t="str">
        <v xml:space="preserve"> 6:55:30 AM</v>
      </c>
      <c r="L880" t="str">
        <f>IFERROR(IF($N$5="Sáng",IF(MID(K880,2,7)-MID($L$2,2,7)&gt;0,"Trễ",""),IF(MID(K880,2,7)-MID($Q$2,2,7)&gt;0,"Trễ","")),"")</f>
        <v/>
      </c>
      <c r="M880">
        <f>IFERROR(IF($N$5="Sáng",MID(K880,2,7)-MID($L$2,2,7),MID(K880,2,7)-MID($Q$2,2,7)),"")</f>
        <v>-0.00312433333333334</v>
      </c>
      <c r="Q880" t="str">
        <f>IF(B880&lt;&gt;"",IF(AND(P880="",F880=""),"Không phép ",""),"")</f>
        <v/>
      </c>
      <c r="R880" t="str">
        <f>UPPER(B880)</f>
        <v>DƯƠNG AN ĐÔNG</v>
      </c>
      <c r="S880" t="str">
        <v>2025-2028</v>
      </c>
      <c r="T880" t="str">
        <f>IFERROR(IF(J880&lt;&gt;"", INDEX($S$5:$S$1433, MATCH(J880, $E$5:$E$1433, 0)),""),"")</f>
        <v>2024-2027</v>
      </c>
      <c r="U880">
        <v>40277</v>
      </c>
      <c r="V880" t="str">
        <f>IFERROR(IF(J880&lt;&gt;"", INDEX($U$5:$U$1433, MATCH(J880, $E$5:$E$1433, 0)),""),"")</f>
        <v>18/09/2009</v>
      </c>
      <c r="Y880">
        <f>Y879+10</f>
        <v>320008470</v>
      </c>
      <c r="Z880">
        <f>VALUE(LEFT(Y880,8))</f>
        <v>32000847</v>
      </c>
      <c r="AA880" t="str">
        <v>ĐÔNG</v>
      </c>
    </row>
    <row r="881">
      <c r="A881">
        <f>IF(B881&lt;&gt;"",A880+1,"")</f>
        <v>877</v>
      </c>
      <c r="B881" t="str">
        <v>HUỲNH LÊ KHÁNH DUY</v>
      </c>
      <c r="C881" t="str">
        <v>11A9</v>
      </c>
      <c r="E881">
        <v>32000874</v>
      </c>
      <c r="F881" t="str">
        <f>IFERROR(IF(VLOOKUP(E881,J:J,1,0)=E881,"X",""),"")</f>
        <v/>
      </c>
      <c r="G881" t="str">
        <f>IF(J881&lt;&gt;"", INDEX($C$5:$C$1433, MATCH(J881, $E$5:$E$1433, 0)),"")</f>
        <v>12A4</v>
      </c>
      <c r="H881">
        <f>IF(J881&lt;&gt;"", INDEX($D$5:$D$1433, MATCH(J881, $E$5:$E$1433, 0)),"")</f>
        <v>0</v>
      </c>
      <c r="I881" t="str">
        <f>IFERROR(IF(J881&lt;&gt;"", INDEX($B$5:$B$1433, MATCH(J881, $E$5:$E$1433, 0)),""),"SAI")</f>
        <v>NGUYỄN BÁ TRƯỜNG SƠN</v>
      </c>
      <c r="J881">
        <v>32000164</v>
      </c>
      <c r="K881" t="str">
        <v xml:space="preserve"> 6:55:31 AM</v>
      </c>
      <c r="L881" t="str">
        <f>IFERROR(IF($N$5="Sáng",IF(MID(K881,2,7)-MID($L$2,2,7)&gt;0,"Trễ",""),IF(MID(K881,2,7)-MID($Q$2,2,7)&gt;0,"Trễ","")),"")</f>
        <v/>
      </c>
      <c r="M881">
        <f>IFERROR(IF($N$5="Sáng",MID(K881,2,7)-MID($L$2,2,7),MID(K881,2,7)-MID($Q$2,2,7)),"")</f>
        <v>-0.0031127592592592457</v>
      </c>
      <c r="Q881" t="str">
        <f>IF(B881&lt;&gt;"",IF(AND(P881="",F881=""),"Không phép ",""),"")</f>
        <v xml:space="preserve">Không phép </v>
      </c>
      <c r="R881" t="str">
        <f>UPPER(B881)</f>
        <v>HUỲNH LÊ KHÁNH DUY</v>
      </c>
      <c r="S881" t="str">
        <v>2025-2028</v>
      </c>
      <c r="T881" t="str">
        <f>IFERROR(IF(J881&lt;&gt;"", INDEX($S$5:$S$1433, MATCH(J881, $E$5:$E$1433, 0)),""),"")</f>
        <v>2024-2027</v>
      </c>
      <c r="U881" t="str">
        <v>26/10/2010</v>
      </c>
      <c r="V881" t="str">
        <f>IFERROR(IF(J881&lt;&gt;"", INDEX($U$5:$U$1433, MATCH(J881, $E$5:$E$1433, 0)),""),"")</f>
        <v>17/07/2009</v>
      </c>
      <c r="Y881">
        <f>Y880+10</f>
        <v>320008480</v>
      </c>
      <c r="Z881">
        <f>VALUE(LEFT(Y881,8))</f>
        <v>32000848</v>
      </c>
      <c r="AA881" t="str">
        <v>DUY</v>
      </c>
    </row>
    <row r="882">
      <c r="A882">
        <f>IF(B882&lt;&gt;"",A881+1,"")</f>
        <v>878</v>
      </c>
      <c r="B882" t="str">
        <v>TRẦN HOÀNG DUY</v>
      </c>
      <c r="C882" t="str">
        <v>11A9</v>
      </c>
      <c r="E882">
        <v>32000875</v>
      </c>
      <c r="F882" t="str">
        <f>IFERROR(IF(VLOOKUP(E882,J:J,1,0)=E882,"X",""),"")</f>
        <v/>
      </c>
      <c r="G882" t="str">
        <f>IF(J882&lt;&gt;"", INDEX($C$5:$C$1433, MATCH(J882, $E$5:$E$1433, 0)),"")</f>
        <v>12A4</v>
      </c>
      <c r="H882">
        <f>IF(J882&lt;&gt;"", INDEX($D$5:$D$1433, MATCH(J882, $E$5:$E$1433, 0)),"")</f>
        <v>0</v>
      </c>
      <c r="I882" t="str">
        <f>IFERROR(IF(J882&lt;&gt;"", INDEX($B$5:$B$1433, MATCH(J882, $E$5:$E$1433, 0)),""),"SAI")</f>
        <v>NGUYỄN BÁ TRƯỜNG SƠN</v>
      </c>
      <c r="J882">
        <v>32000164</v>
      </c>
      <c r="K882" t="str">
        <v xml:space="preserve"> 6:55:32 AM</v>
      </c>
      <c r="L882" t="str">
        <f>IFERROR(IF($N$5="Sáng",IF(MID(K882,2,7)-MID($L$2,2,7)&gt;0,"Trễ",""),IF(MID(K882,2,7)-MID($Q$2,2,7)&gt;0,"Trễ","")),"")</f>
        <v/>
      </c>
      <c r="M882">
        <f>IFERROR(IF($N$5="Sáng",MID(K882,2,7)-MID($L$2,2,7),MID(K882,2,7)-MID($Q$2,2,7)),"")</f>
        <v>-0.0031011851851851513</v>
      </c>
      <c r="Q882" t="str">
        <f>IF(B882&lt;&gt;"",IF(AND(P882="",F882=""),"Không phép ",""),"")</f>
        <v xml:space="preserve">Không phép </v>
      </c>
      <c r="R882" t="str">
        <f>UPPER(B882)</f>
        <v>TRẦN HOÀNG DUY</v>
      </c>
      <c r="S882" t="str">
        <v>2025-2028</v>
      </c>
      <c r="T882" t="str">
        <f>IFERROR(IF(J882&lt;&gt;"", INDEX($S$5:$S$1433, MATCH(J882, $E$5:$E$1433, 0)),""),"")</f>
        <v>2024-2027</v>
      </c>
      <c r="U882">
        <v>40364</v>
      </c>
      <c r="V882" t="str">
        <f>IFERROR(IF(J882&lt;&gt;"", INDEX($U$5:$U$1433, MATCH(J882, $E$5:$E$1433, 0)),""),"")</f>
        <v>17/07/2009</v>
      </c>
      <c r="Y882">
        <f>Y881+10</f>
        <v>320008490</v>
      </c>
      <c r="Z882">
        <f>VALUE(LEFT(Y882,8))</f>
        <v>32000849</v>
      </c>
      <c r="AA882" t="str">
        <v>DUY</v>
      </c>
    </row>
    <row r="883">
      <c r="A883">
        <f>IF(B883&lt;&gt;"",A882+1,"")</f>
        <v>879</v>
      </c>
      <c r="B883" t="str">
        <v>NGUYỄN NGỌC GIA HÂN</v>
      </c>
      <c r="C883" t="str">
        <v>11A9</v>
      </c>
      <c r="E883">
        <v>32000876</v>
      </c>
      <c r="F883" t="str">
        <f>IFERROR(IF(VLOOKUP(E883,J:J,1,0)=E883,"X",""),"")</f>
        <v/>
      </c>
      <c r="G883" t="str">
        <f>IF(J883&lt;&gt;"", INDEX($C$5:$C$1433, MATCH(J883, $E$5:$E$1433, 0)),"")</f>
        <v>12A4</v>
      </c>
      <c r="H883">
        <f>IF(J883&lt;&gt;"", INDEX($D$5:$D$1433, MATCH(J883, $E$5:$E$1433, 0)),"")</f>
        <v>0</v>
      </c>
      <c r="I883" t="str">
        <f>IFERROR(IF(J883&lt;&gt;"", INDEX($B$5:$B$1433, MATCH(J883, $E$5:$E$1433, 0)),""),"SAI")</f>
        <v>NGUYỄN BÁ TRƯỜNG SƠN</v>
      </c>
      <c r="J883">
        <v>32000164</v>
      </c>
      <c r="K883" t="str">
        <v xml:space="preserve"> 6:55:32 AM</v>
      </c>
      <c r="L883" t="str">
        <f>IFERROR(IF($N$5="Sáng",IF(MID(K883,2,7)-MID($L$2,2,7)&gt;0,"Trễ",""),IF(MID(K883,2,7)-MID($Q$2,2,7)&gt;0,"Trễ","")),"")</f>
        <v/>
      </c>
      <c r="M883">
        <f>IFERROR(IF($N$5="Sáng",MID(K883,2,7)-MID($L$2,2,7),MID(K883,2,7)-MID($Q$2,2,7)),"")</f>
        <v>-0.0031011851851851513</v>
      </c>
      <c r="Q883" t="str">
        <f>IF(B883&lt;&gt;"",IF(AND(P883="",F883=""),"Không phép ",""),"")</f>
        <v xml:space="preserve">Không phép </v>
      </c>
      <c r="R883" t="str">
        <f>UPPER(B883)</f>
        <v>NGUYỄN NGỌC GIA HÂN</v>
      </c>
      <c r="S883" t="str">
        <v>2025-2028</v>
      </c>
      <c r="T883" t="str">
        <f>IFERROR(IF(J883&lt;&gt;"", INDEX($S$5:$S$1433, MATCH(J883, $E$5:$E$1433, 0)),""),"")</f>
        <v>2024-2027</v>
      </c>
      <c r="U883" t="str">
        <v>26/4/2010</v>
      </c>
      <c r="V883" t="str">
        <f>IFERROR(IF(J883&lt;&gt;"", INDEX($U$5:$U$1433, MATCH(J883, $E$5:$E$1433, 0)),""),"")</f>
        <v>17/07/2009</v>
      </c>
      <c r="Y883">
        <f>Y882+10</f>
        <v>320008500</v>
      </c>
      <c r="Z883">
        <f>VALUE(LEFT(Y883,8))</f>
        <v>32000850</v>
      </c>
      <c r="AA883" t="str">
        <v>HÂN</v>
      </c>
    </row>
    <row r="884">
      <c r="A884">
        <f>IF(B884&lt;&gt;"",A883+1,"")</f>
        <v>880</v>
      </c>
      <c r="B884" t="str">
        <v>NGUYỄN NGỌC HÂN</v>
      </c>
      <c r="C884" t="str">
        <v>11A9</v>
      </c>
      <c r="E884">
        <v>32000877</v>
      </c>
      <c r="F884" t="str">
        <f>IFERROR(IF(VLOOKUP(E884,J:J,1,0)=E884,"X",""),"")</f>
        <v/>
      </c>
      <c r="G884" t="str">
        <f>IF(J884&lt;&gt;"", INDEX($C$5:$C$1433, MATCH(J884, $E$5:$E$1433, 0)),"")</f>
        <v>12A11</v>
      </c>
      <c r="H884">
        <f>IF(J884&lt;&gt;"", INDEX($D$5:$D$1433, MATCH(J884, $E$5:$E$1433, 0)),"")</f>
        <v>0</v>
      </c>
      <c r="I884" t="str">
        <f>IFERROR(IF(J884&lt;&gt;"", INDEX($B$5:$B$1433, MATCH(J884, $E$5:$E$1433, 0)),""),"SAI")</f>
        <v>HỒ HOÀN MỸ</v>
      </c>
      <c r="J884">
        <v>32000458</v>
      </c>
      <c r="K884" t="str">
        <v xml:space="preserve"> 6:55:34 AM</v>
      </c>
      <c r="L884" t="str">
        <f>IFERROR(IF($N$5="Sáng",IF(MID(K884,2,7)-MID($L$2,2,7)&gt;0,"Trễ",""),IF(MID(K884,2,7)-MID($Q$2,2,7)&gt;0,"Trễ","")),"")</f>
        <v/>
      </c>
      <c r="M884">
        <f>IFERROR(IF($N$5="Sáng",MID(K884,2,7)-MID($L$2,2,7),MID(K884,2,7)-MID($Q$2,2,7)),"")</f>
        <v>-0.003078037037037018</v>
      </c>
      <c r="Q884" t="str">
        <f>IF(B884&lt;&gt;"",IF(AND(P884="",F884=""),"Không phép ",""),"")</f>
        <v xml:space="preserve">Không phép </v>
      </c>
      <c r="R884" t="str">
        <f>UPPER(B884)</f>
        <v>NGUYỄN NGỌC HÂN</v>
      </c>
      <c r="S884" t="str">
        <v>2025-2028</v>
      </c>
      <c r="T884" t="str">
        <f>IFERROR(IF(J884&lt;&gt;"", INDEX($S$5:$S$1433, MATCH(J884, $E$5:$E$1433, 0)),""),"")</f>
        <v>2024-2027</v>
      </c>
      <c r="U884" t="str">
        <v>19/8/2010</v>
      </c>
      <c r="V884">
        <f>IFERROR(IF(J884&lt;&gt;"", INDEX($U$5:$U$1433, MATCH(J884, $E$5:$E$1433, 0)),""),"")</f>
        <v>39938</v>
      </c>
      <c r="Y884">
        <f>Y883+10</f>
        <v>320008510</v>
      </c>
      <c r="Z884">
        <f>VALUE(LEFT(Y884,8))</f>
        <v>32000851</v>
      </c>
      <c r="AA884" t="str">
        <v>HÂN</v>
      </c>
    </row>
    <row r="885">
      <c r="A885">
        <f>IF(B885&lt;&gt;"",A884+1,"")</f>
        <v>881</v>
      </c>
      <c r="B885" t="str">
        <v>BÙI NGUYỄN DUY KHANG</v>
      </c>
      <c r="C885" t="str">
        <v>11A9</v>
      </c>
      <c r="E885">
        <v>32000880</v>
      </c>
      <c r="F885" t="str">
        <f>IFERROR(IF(VLOOKUP(E885,J:J,1,0)=E885,"X",""),"")</f>
        <v/>
      </c>
      <c r="G885" t="str">
        <f>IF(J885&lt;&gt;"", INDEX($C$5:$C$1433, MATCH(J885, $E$5:$E$1433, 0)),"")</f>
        <v>11A8</v>
      </c>
      <c r="H885">
        <f>IF(J885&lt;&gt;"", INDEX($D$5:$D$1433, MATCH(J885, $E$5:$E$1433, 0)),"")</f>
        <v>0</v>
      </c>
      <c r="I885" t="str">
        <f>IFERROR(IF(J885&lt;&gt;"", INDEX($B$5:$B$1433, MATCH(J885, $E$5:$E$1433, 0)),""),"SAI")</f>
        <v>NGUYỄN BẢO KHÁNH</v>
      </c>
      <c r="J885">
        <v>32000837</v>
      </c>
      <c r="K885" t="str">
        <v xml:space="preserve"> 6:55:36 AM</v>
      </c>
      <c r="L885" t="str">
        <f>IFERROR(IF($N$5="Sáng",IF(MID(K885,2,7)-MID($L$2,2,7)&gt;0,"Trễ",""),IF(MID(K885,2,7)-MID($Q$2,2,7)&gt;0,"Trễ","")),"")</f>
        <v/>
      </c>
      <c r="M885">
        <f>IFERROR(IF($N$5="Sáng",MID(K885,2,7)-MID($L$2,2,7),MID(K885,2,7)-MID($Q$2,2,7)),"")</f>
        <v>-0.0030548888888888848</v>
      </c>
      <c r="Q885" t="str">
        <f>IF(B885&lt;&gt;"",IF(AND(P885="",F885=""),"Không phép ",""),"")</f>
        <v xml:space="preserve">Không phép </v>
      </c>
      <c r="R885" t="str">
        <f>UPPER(B885)</f>
        <v>BÙI NGUYỄN DUY KHANG</v>
      </c>
      <c r="S885" t="str">
        <v>2025-2028</v>
      </c>
      <c r="T885" t="str">
        <f>IFERROR(IF(J885&lt;&gt;"", INDEX($S$5:$S$1433, MATCH(J885, $E$5:$E$1433, 0)),""),"")</f>
        <v>2025-2028</v>
      </c>
      <c r="U885" t="str">
        <v>27/6/2010</v>
      </c>
      <c r="V885" t="str">
        <f>IFERROR(IF(J885&lt;&gt;"", INDEX($U$5:$U$1433, MATCH(J885, $E$5:$E$1433, 0)),""),"")</f>
        <v>13/3/2010</v>
      </c>
      <c r="Y885">
        <f>Y884+10</f>
        <v>320008520</v>
      </c>
      <c r="Z885">
        <f>VALUE(LEFT(Y885,8))</f>
        <v>32000852</v>
      </c>
      <c r="AA885" t="str">
        <v>KHANG</v>
      </c>
    </row>
    <row r="886">
      <c r="A886">
        <f>IF(B886&lt;&gt;"",A885+1,"")</f>
        <v>882</v>
      </c>
      <c r="B886" t="str">
        <v>TRƯƠNG VĂN LÂM</v>
      </c>
      <c r="C886" t="str">
        <v>11A9</v>
      </c>
      <c r="E886">
        <v>32000881</v>
      </c>
      <c r="F886" t="str">
        <f>IFERROR(IF(VLOOKUP(E886,J:J,1,0)=E886,"X",""),"")</f>
        <v/>
      </c>
      <c r="G886" t="str">
        <f>IF(J886&lt;&gt;"", INDEX($C$5:$C$1433, MATCH(J886, $E$5:$E$1433, 0)),"")</f>
        <v>11A8</v>
      </c>
      <c r="H886">
        <f>IF(J886&lt;&gt;"", INDEX($D$5:$D$1433, MATCH(J886, $E$5:$E$1433, 0)),"")</f>
        <v>0</v>
      </c>
      <c r="I886" t="str">
        <f>IFERROR(IF(J886&lt;&gt;"", INDEX($B$5:$B$1433, MATCH(J886, $E$5:$E$1433, 0)),""),"SAI")</f>
        <v>NGUYỄN BẢO KHÁNH</v>
      </c>
      <c r="J886">
        <v>32000837</v>
      </c>
      <c r="K886" t="str">
        <v xml:space="preserve"> 6:55:37 AM</v>
      </c>
      <c r="L886" t="str">
        <f>IFERROR(IF($N$5="Sáng",IF(MID(K886,2,7)-MID($L$2,2,7)&gt;0,"Trễ",""),IF(MID(K886,2,7)-MID($Q$2,2,7)&gt;0,"Trễ","")),"")</f>
        <v/>
      </c>
      <c r="M886">
        <f>IFERROR(IF($N$5="Sáng",MID(K886,2,7)-MID($L$2,2,7),MID(K886,2,7)-MID($Q$2,2,7)),"")</f>
        <v>-0.0030433148148147904</v>
      </c>
      <c r="Q886" t="str">
        <f>IF(B886&lt;&gt;"",IF(AND(P886="",F886=""),"Không phép ",""),"")</f>
        <v xml:space="preserve">Không phép </v>
      </c>
      <c r="R886" t="str">
        <f>UPPER(B886)</f>
        <v>TRƯƠNG VĂN LÂM</v>
      </c>
      <c r="S886" t="str">
        <v>2025-2028</v>
      </c>
      <c r="T886" t="str">
        <f>IFERROR(IF(J886&lt;&gt;"", INDEX($S$5:$S$1433, MATCH(J886, $E$5:$E$1433, 0)),""),"")</f>
        <v>2025-2028</v>
      </c>
      <c r="U886">
        <v>40423</v>
      </c>
      <c r="V886" t="str">
        <f>IFERROR(IF(J886&lt;&gt;"", INDEX($U$5:$U$1433, MATCH(J886, $E$5:$E$1433, 0)),""),"")</f>
        <v>13/3/2010</v>
      </c>
      <c r="Y886">
        <f>Y885+10</f>
        <v>320008530</v>
      </c>
      <c r="Z886">
        <f>VALUE(LEFT(Y886,8))</f>
        <v>32000853</v>
      </c>
      <c r="AA886" t="str">
        <v>LÂM</v>
      </c>
    </row>
    <row r="887">
      <c r="A887">
        <f>IF(B887&lt;&gt;"",A886+1,"")</f>
        <v>883</v>
      </c>
      <c r="B887" t="str">
        <v>TRẦN NGỌC MẨN</v>
      </c>
      <c r="C887" t="str">
        <v>11A9</v>
      </c>
      <c r="E887">
        <v>32000882</v>
      </c>
      <c r="F887" t="str">
        <f>IFERROR(IF(VLOOKUP(E887,J:J,1,0)=E887,"X",""),"")</f>
        <v>X</v>
      </c>
      <c r="G887" t="str">
        <f>IF(J887&lt;&gt;"", INDEX($C$5:$C$1433, MATCH(J887, $E$5:$E$1433, 0)),"")</f>
        <v>11A8</v>
      </c>
      <c r="H887">
        <f>IF(J887&lt;&gt;"", INDEX($D$5:$D$1433, MATCH(J887, $E$5:$E$1433, 0)),"")</f>
        <v>0</v>
      </c>
      <c r="I887" t="str">
        <f>IFERROR(IF(J887&lt;&gt;"", INDEX($B$5:$B$1433, MATCH(J887, $E$5:$E$1433, 0)),""),"SAI")</f>
        <v>TRẦN CÔNG HẬU</v>
      </c>
      <c r="J887">
        <v>32000829</v>
      </c>
      <c r="K887" t="str">
        <v xml:space="preserve"> 6:55:43 AM</v>
      </c>
      <c r="L887" t="str">
        <f>IFERROR(IF($N$5="Sáng",IF(MID(K887,2,7)-MID($L$2,2,7)&gt;0,"Trễ",""),IF(MID(K887,2,7)-MID($Q$2,2,7)&gt;0,"Trễ","")),"")</f>
        <v/>
      </c>
      <c r="M887">
        <f>IFERROR(IF($N$5="Sáng",MID(K887,2,7)-MID($L$2,2,7),MID(K887,2,7)-MID($Q$2,2,7)),"")</f>
        <v>-0.002973870370370335</v>
      </c>
      <c r="Q887" t="str">
        <f>IF(B887&lt;&gt;"",IF(AND(P887="",F887=""),"Không phép ",""),"")</f>
        <v/>
      </c>
      <c r="R887" t="str">
        <f>UPPER(B887)</f>
        <v>TRẦN NGỌC MẨN</v>
      </c>
      <c r="S887" t="str">
        <v>2025-2028</v>
      </c>
      <c r="T887" t="str">
        <f>IFERROR(IF(J887&lt;&gt;"", INDEX($S$5:$S$1433, MATCH(J887, $E$5:$E$1433, 0)),""),"")</f>
        <v>2025-2028</v>
      </c>
      <c r="U887" t="str">
        <v>28/4/2010</v>
      </c>
      <c r="V887" t="str">
        <f>IFERROR(IF(J887&lt;&gt;"", INDEX($U$5:$U$1433, MATCH(J887, $E$5:$E$1433, 0)),""),"")</f>
        <v>26/3/2010</v>
      </c>
      <c r="Y887">
        <f>Y886+10</f>
        <v>320008540</v>
      </c>
      <c r="Z887">
        <f>VALUE(LEFT(Y887,8))</f>
        <v>32000854</v>
      </c>
      <c r="AA887" t="str">
        <v>MẨN</v>
      </c>
    </row>
    <row r="888">
      <c r="A888">
        <f>IF(B888&lt;&gt;"",A887+1,"")</f>
        <v>884</v>
      </c>
      <c r="B888" t="str">
        <v>DƯƠNG THỊ KIỀU NGA</v>
      </c>
      <c r="C888" t="str">
        <v>11A9</v>
      </c>
      <c r="E888">
        <v>32000883</v>
      </c>
      <c r="F888" t="str">
        <f>IFERROR(IF(VLOOKUP(E888,J:J,1,0)=E888,"X",""),"")</f>
        <v/>
      </c>
      <c r="G888" t="str">
        <f>IF(J888&lt;&gt;"", INDEX($C$5:$C$1433, MATCH(J888, $E$5:$E$1433, 0)),"")</f>
        <v>11A3</v>
      </c>
      <c r="H888">
        <f>IF(J888&lt;&gt;"", INDEX($D$5:$D$1433, MATCH(J888, $E$5:$E$1433, 0)),"")</f>
        <v>0</v>
      </c>
      <c r="I888" t="str">
        <f>IFERROR(IF(J888&lt;&gt;"", INDEX($B$5:$B$1433, MATCH(J888, $E$5:$E$1433, 0)),""),"SAI")</f>
        <v>NGUYỄN NGỌC Ý</v>
      </c>
      <c r="J888">
        <v>32000649</v>
      </c>
      <c r="K888" t="str">
        <v xml:space="preserve"> 6:55:45 AM</v>
      </c>
      <c r="L888" t="str">
        <f>IFERROR(IF($N$5="Sáng",IF(MID(K888,2,7)-MID($L$2,2,7)&gt;0,"Trễ",""),IF(MID(K888,2,7)-MID($Q$2,2,7)&gt;0,"Trễ","")),"")</f>
        <v/>
      </c>
      <c r="M888">
        <f>IFERROR(IF($N$5="Sáng",MID(K888,2,7)-MID($L$2,2,7),MID(K888,2,7)-MID($Q$2,2,7)),"")</f>
        <v>-0.002950722222222202</v>
      </c>
      <c r="Q888" t="str">
        <f>IF(B888&lt;&gt;"",IF(AND(P888="",F888=""),"Không phép ",""),"")</f>
        <v xml:space="preserve">Không phép </v>
      </c>
      <c r="R888" t="str">
        <f>UPPER(B888)</f>
        <v>DƯƠNG THỊ KIỀU NGA</v>
      </c>
      <c r="S888" t="str">
        <v>2025-2028</v>
      </c>
      <c r="T888" t="str">
        <f>IFERROR(IF(J888&lt;&gt;"", INDEX($S$5:$S$1433, MATCH(J888, $E$5:$E$1433, 0)),""),"")</f>
        <v>2025-2028</v>
      </c>
      <c r="U888">
        <v>40181</v>
      </c>
      <c r="V888">
        <f>IFERROR(IF(J888&lt;&gt;"", INDEX($U$5:$U$1433, MATCH(J888, $E$5:$E$1433, 0)),""),"")</f>
        <v>40301</v>
      </c>
      <c r="Y888">
        <f>Y887+10</f>
        <v>320008550</v>
      </c>
      <c r="Z888">
        <f>VALUE(LEFT(Y888,8))</f>
        <v>32000855</v>
      </c>
      <c r="AA888" t="str">
        <v>NGA</v>
      </c>
    </row>
    <row r="889">
      <c r="A889">
        <f>IF(B889&lt;&gt;"",A888+1,"")</f>
        <v>885</v>
      </c>
      <c r="B889" t="str">
        <v>NGUYỄN CHÂU KIM NGÂN</v>
      </c>
      <c r="C889" t="str">
        <v>11A9</v>
      </c>
      <c r="E889">
        <v>32000884</v>
      </c>
      <c r="F889" t="str">
        <f>IFERROR(IF(VLOOKUP(E889,J:J,1,0)=E889,"X",""),"")</f>
        <v>X</v>
      </c>
      <c r="G889" t="str">
        <f>IF(J889&lt;&gt;"", INDEX($C$5:$C$1433, MATCH(J889, $E$5:$E$1433, 0)),"")</f>
        <v>12A6</v>
      </c>
      <c r="H889">
        <f>IF(J889&lt;&gt;"", INDEX($D$5:$D$1433, MATCH(J889, $E$5:$E$1433, 0)),"")</f>
        <v>0</v>
      </c>
      <c r="I889" t="str">
        <f>IFERROR(IF(J889&lt;&gt;"", INDEX($B$5:$B$1433, MATCH(J889, $E$5:$E$1433, 0)),""),"SAI")</f>
        <v>LÊ PHƯƠNG BẢO TRÂN</v>
      </c>
      <c r="J889">
        <v>32000259</v>
      </c>
      <c r="K889" t="str">
        <v xml:space="preserve"> 6:55:47 AM</v>
      </c>
      <c r="L889" t="str">
        <f>IFERROR(IF($N$5="Sáng",IF(MID(K889,2,7)-MID($L$2,2,7)&gt;0,"Trễ",""),IF(MID(K889,2,7)-MID($Q$2,2,7)&gt;0,"Trễ","")),"")</f>
        <v/>
      </c>
      <c r="M889">
        <f>IFERROR(IF($N$5="Sáng",MID(K889,2,7)-MID($L$2,2,7),MID(K889,2,7)-MID($Q$2,2,7)),"")</f>
        <v>-0.0029275740740740686</v>
      </c>
      <c r="Q889" t="str">
        <f>IF(B889&lt;&gt;"",IF(AND(P889="",F889=""),"Không phép ",""),"")</f>
        <v/>
      </c>
      <c r="R889" t="str">
        <f>UPPER(B889)</f>
        <v>NGUYỄN CHÂU KIM NGÂN</v>
      </c>
      <c r="S889" t="str">
        <v>2025-2028</v>
      </c>
      <c r="T889" t="str">
        <f>IFERROR(IF(J889&lt;&gt;"", INDEX($S$5:$S$1433, MATCH(J889, $E$5:$E$1433, 0)),""),"")</f>
        <v>2024-2027</v>
      </c>
      <c r="U889">
        <v>39855</v>
      </c>
      <c r="V889" t="str">
        <f>IFERROR(IF(J889&lt;&gt;"", INDEX($U$5:$U$1433, MATCH(J889, $E$5:$E$1433, 0)),""),"")</f>
        <v>16/08/2009</v>
      </c>
      <c r="Y889">
        <f>Y888+10</f>
        <v>320008560</v>
      </c>
      <c r="Z889">
        <f>VALUE(LEFT(Y889,8))</f>
        <v>32000856</v>
      </c>
      <c r="AA889" t="str">
        <v>NGÂN</v>
      </c>
    </row>
    <row r="890">
      <c r="A890">
        <f>IF(B890&lt;&gt;"",A889+1,"")</f>
        <v>886</v>
      </c>
      <c r="B890" t="str">
        <v>TRẦN THỊ KIM NGÂN</v>
      </c>
      <c r="C890" t="str">
        <v>11A9</v>
      </c>
      <c r="E890">
        <v>32000885</v>
      </c>
      <c r="F890" t="str">
        <f>IFERROR(IF(VLOOKUP(E890,J:J,1,0)=E890,"X",""),"")</f>
        <v/>
      </c>
      <c r="G890" t="str">
        <f>IF(J890&lt;&gt;"", INDEX($C$5:$C$1433, MATCH(J890, $E$5:$E$1433, 0)),"")</f>
        <v>12A6</v>
      </c>
      <c r="H890">
        <f>IF(J890&lt;&gt;"", INDEX($D$5:$D$1433, MATCH(J890, $E$5:$E$1433, 0)),"")</f>
        <v>0</v>
      </c>
      <c r="I890" t="str">
        <f>IFERROR(IF(J890&lt;&gt;"", INDEX($B$5:$B$1433, MATCH(J890, $E$5:$E$1433, 0)),""),"SAI")</f>
        <v>LÊ PHƯƠNG BẢO TRÂN</v>
      </c>
      <c r="J890">
        <v>32000259</v>
      </c>
      <c r="K890" t="str">
        <v xml:space="preserve"> 6:55:48 AM</v>
      </c>
      <c r="L890" t="str">
        <f>IFERROR(IF($N$5="Sáng",IF(MID(K890,2,7)-MID($L$2,2,7)&gt;0,"Trễ",""),IF(MID(K890,2,7)-MID($Q$2,2,7)&gt;0,"Trễ","")),"")</f>
        <v/>
      </c>
      <c r="M890">
        <f>IFERROR(IF($N$5="Sáng",MID(K890,2,7)-MID($L$2,2,7),MID(K890,2,7)-MID($Q$2,2,7)),"")</f>
        <v>-0.002915999999999974</v>
      </c>
      <c r="Q890" t="str">
        <f>IF(B890&lt;&gt;"",IF(AND(P890="",F890=""),"Không phép ",""),"")</f>
        <v xml:space="preserve">Không phép </v>
      </c>
      <c r="R890" t="str">
        <f>UPPER(B890)</f>
        <v>TRẦN THỊ KIM NGÂN</v>
      </c>
      <c r="S890" t="str">
        <v>2025-2028</v>
      </c>
      <c r="T890" t="str">
        <f>IFERROR(IF(J890&lt;&gt;"", INDEX($S$5:$S$1433, MATCH(J890, $E$5:$E$1433, 0)),""),"")</f>
        <v>2024-2027</v>
      </c>
      <c r="U890" t="str">
        <v>21/4/2010</v>
      </c>
      <c r="V890" t="str">
        <f>IFERROR(IF(J890&lt;&gt;"", INDEX($U$5:$U$1433, MATCH(J890, $E$5:$E$1433, 0)),""),"")</f>
        <v>16/08/2009</v>
      </c>
      <c r="Y890">
        <f>Y889+10</f>
        <v>320008570</v>
      </c>
      <c r="Z890">
        <f>VALUE(LEFT(Y890,8))</f>
        <v>32000857</v>
      </c>
      <c r="AA890" t="str">
        <v>NGÂN</v>
      </c>
    </row>
    <row r="891">
      <c r="A891">
        <f>IF(B891&lt;&gt;"",A890+1,"")</f>
        <v>887</v>
      </c>
      <c r="B891" t="str">
        <v>TRẦN HOÀNG YẾN NGHI</v>
      </c>
      <c r="C891" t="str">
        <v>11A9</v>
      </c>
      <c r="E891">
        <v>32000886</v>
      </c>
      <c r="F891" t="str">
        <f>IFERROR(IF(VLOOKUP(E891,J:J,1,0)=E891,"X",""),"")</f>
        <v/>
      </c>
      <c r="G891" t="str">
        <f>IF(J891&lt;&gt;"", INDEX($C$5:$C$1433, MATCH(J891, $E$5:$E$1433, 0)),"")</f>
        <v>12A6</v>
      </c>
      <c r="H891">
        <f>IF(J891&lt;&gt;"", INDEX($D$5:$D$1433, MATCH(J891, $E$5:$E$1433, 0)),"")</f>
        <v>0</v>
      </c>
      <c r="I891" t="str">
        <f>IFERROR(IF(J891&lt;&gt;"", INDEX($B$5:$B$1433, MATCH(J891, $E$5:$E$1433, 0)),""),"SAI")</f>
        <v>LÊ PHƯƠNG BẢO TRÂN</v>
      </c>
      <c r="J891">
        <v>32000259</v>
      </c>
      <c r="K891" t="str">
        <v xml:space="preserve"> 6:55:49 AM</v>
      </c>
      <c r="L891" t="str">
        <f>IFERROR(IF($N$5="Sáng",IF(MID(K891,2,7)-MID($L$2,2,7)&gt;0,"Trễ",""),IF(MID(K891,2,7)-MID($Q$2,2,7)&gt;0,"Trễ","")),"")</f>
        <v/>
      </c>
      <c r="M891">
        <f>IFERROR(IF($N$5="Sáng",MID(K891,2,7)-MID($L$2,2,7),MID(K891,2,7)-MID($Q$2,2,7)),"")</f>
        <v>-0.0029044259259259353</v>
      </c>
      <c r="Q891" t="str">
        <f>IF(B891&lt;&gt;"",IF(AND(P891="",F891=""),"Không phép ",""),"")</f>
        <v xml:space="preserve">Không phép </v>
      </c>
      <c r="R891" t="str">
        <f>UPPER(B891)</f>
        <v>TRẦN HOÀNG YẾN NGHI</v>
      </c>
      <c r="S891" t="str">
        <v>2025-2028</v>
      </c>
      <c r="T891" t="str">
        <f>IFERROR(IF(J891&lt;&gt;"", INDEX($S$5:$S$1433, MATCH(J891, $E$5:$E$1433, 0)),""),"")</f>
        <v>2024-2027</v>
      </c>
      <c r="U891">
        <v>40423</v>
      </c>
      <c r="V891" t="str">
        <f>IFERROR(IF(J891&lt;&gt;"", INDEX($U$5:$U$1433, MATCH(J891, $E$5:$E$1433, 0)),""),"")</f>
        <v>16/08/2009</v>
      </c>
      <c r="Y891">
        <f>Y890+10</f>
        <v>320008580</v>
      </c>
      <c r="Z891">
        <f>VALUE(LEFT(Y891,8))</f>
        <v>32000858</v>
      </c>
      <c r="AA891" t="str">
        <v>NGHI</v>
      </c>
    </row>
    <row r="892">
      <c r="A892">
        <f>IF(B892&lt;&gt;"",A891+1,"")</f>
        <v>888</v>
      </c>
      <c r="B892" t="str">
        <v>NGUYỄN LINH NGỌC</v>
      </c>
      <c r="C892" t="str">
        <v>11A9</v>
      </c>
      <c r="E892">
        <v>32000887</v>
      </c>
      <c r="F892" t="str">
        <f>IFERROR(IF(VLOOKUP(E892,J:J,1,0)=E892,"X",""),"")</f>
        <v/>
      </c>
      <c r="G892" t="str">
        <f>IF(J892&lt;&gt;"", INDEX($C$5:$C$1433, MATCH(J892, $E$5:$E$1433, 0)),"")</f>
        <v>12A6</v>
      </c>
      <c r="H892">
        <f>IF(J892&lt;&gt;"", INDEX($D$5:$D$1433, MATCH(J892, $E$5:$E$1433, 0)),"")</f>
        <v>0</v>
      </c>
      <c r="I892" t="str">
        <f>IFERROR(IF(J892&lt;&gt;"", INDEX($B$5:$B$1433, MATCH(J892, $E$5:$E$1433, 0)),""),"SAI")</f>
        <v>NGUYỄN LÊ TRÚC NGUYÊN</v>
      </c>
      <c r="J892">
        <v>32000241</v>
      </c>
      <c r="K892" t="str">
        <v xml:space="preserve"> 6:55:50 AM</v>
      </c>
      <c r="L892" t="str">
        <f>IFERROR(IF($N$5="Sáng",IF(MID(K892,2,7)-MID($L$2,2,7)&gt;0,"Trễ",""),IF(MID(K892,2,7)-MID($Q$2,2,7)&gt;0,"Trễ","")),"")</f>
        <v/>
      </c>
      <c r="M892">
        <f>IFERROR(IF($N$5="Sáng",MID(K892,2,7)-MID($L$2,2,7),MID(K892,2,7)-MID($Q$2,2,7)),"")</f>
        <v>-0.002892851851851841</v>
      </c>
      <c r="Q892" t="str">
        <f>IF(B892&lt;&gt;"",IF(AND(P892="",F892=""),"Không phép ",""),"")</f>
        <v xml:space="preserve">Không phép </v>
      </c>
      <c r="R892" t="str">
        <f>UPPER(B892)</f>
        <v>NGUYỄN LINH NGỌC</v>
      </c>
      <c r="S892" t="str">
        <v>2025-2028</v>
      </c>
      <c r="T892" t="str">
        <f>IFERROR(IF(J892&lt;&gt;"", INDEX($S$5:$S$1433, MATCH(J892, $E$5:$E$1433, 0)),""),"")</f>
        <v>2024-2027</v>
      </c>
      <c r="U892">
        <v>40299</v>
      </c>
      <c r="V892">
        <f>IFERROR(IF(J892&lt;&gt;"", INDEX($U$5:$U$1433, MATCH(J892, $E$5:$E$1433, 0)),""),"")</f>
        <v>40059</v>
      </c>
      <c r="Y892">
        <f>Y891+10</f>
        <v>320008590</v>
      </c>
      <c r="Z892">
        <f>VALUE(LEFT(Y892,8))</f>
        <v>32000859</v>
      </c>
      <c r="AA892" t="str">
        <v>NGỌC</v>
      </c>
    </row>
    <row r="893">
      <c r="A893">
        <f>IF(B893&lt;&gt;"",A892+1,"")</f>
        <v>889</v>
      </c>
      <c r="B893" t="str">
        <v>NGUYỄN HỮU PHÁT</v>
      </c>
      <c r="C893" t="str">
        <v>11A9</v>
      </c>
      <c r="E893">
        <v>32000888</v>
      </c>
      <c r="F893" t="str">
        <f>IFERROR(IF(VLOOKUP(E893,J:J,1,0)=E893,"X",""),"")</f>
        <v/>
      </c>
      <c r="G893" t="str">
        <f>IF(J893&lt;&gt;"", INDEX($C$5:$C$1433, MATCH(J893, $E$5:$E$1433, 0)),"")</f>
        <v>12A6</v>
      </c>
      <c r="H893">
        <f>IF(J893&lt;&gt;"", INDEX($D$5:$D$1433, MATCH(J893, $E$5:$E$1433, 0)),"")</f>
        <v>0</v>
      </c>
      <c r="I893" t="str">
        <f>IFERROR(IF(J893&lt;&gt;"", INDEX($B$5:$B$1433, MATCH(J893, $E$5:$E$1433, 0)),""),"SAI")</f>
        <v>NGUYỄN LÊ TRÚC NGUYÊN</v>
      </c>
      <c r="J893">
        <v>32000241</v>
      </c>
      <c r="K893" t="str">
        <v xml:space="preserve"> 6:55:51 AM</v>
      </c>
      <c r="L893" t="str">
        <f>IFERROR(IF($N$5="Sáng",IF(MID(K893,2,7)-MID($L$2,2,7)&gt;0,"Trễ",""),IF(MID(K893,2,7)-MID($Q$2,2,7)&gt;0,"Trễ","")),"")</f>
        <v/>
      </c>
      <c r="M893">
        <f>IFERROR(IF($N$5="Sáng",MID(K893,2,7)-MID($L$2,2,7),MID(K893,2,7)-MID($Q$2,2,7)),"")</f>
        <v>-0.0028812777777777465</v>
      </c>
      <c r="Q893" t="str">
        <f>IF(B893&lt;&gt;"",IF(AND(P893="",F893=""),"Không phép ",""),"")</f>
        <v xml:space="preserve">Không phép </v>
      </c>
      <c r="R893" t="str">
        <f>UPPER(B893)</f>
        <v>NGUYỄN HỮU PHÁT</v>
      </c>
      <c r="S893" t="str">
        <v>2025-2028</v>
      </c>
      <c r="T893" t="str">
        <f>IFERROR(IF(J893&lt;&gt;"", INDEX($S$5:$S$1433, MATCH(J893, $E$5:$E$1433, 0)),""),"")</f>
        <v>2024-2027</v>
      </c>
      <c r="U893" t="str">
        <v>14/7/2010</v>
      </c>
      <c r="V893">
        <f>IFERROR(IF(J893&lt;&gt;"", INDEX($U$5:$U$1433, MATCH(J893, $E$5:$E$1433, 0)),""),"")</f>
        <v>40059</v>
      </c>
      <c r="Y893">
        <f>Y892+10</f>
        <v>320008600</v>
      </c>
      <c r="Z893">
        <f>VALUE(LEFT(Y893,8))</f>
        <v>32000860</v>
      </c>
      <c r="AA893" t="str">
        <v>PHÁT</v>
      </c>
    </row>
    <row r="894">
      <c r="A894">
        <f>IF(B894&lt;&gt;"",A893+1,"")</f>
        <v>890</v>
      </c>
      <c r="B894" t="str">
        <v>LÝ QUANG PHÚ</v>
      </c>
      <c r="C894" t="str">
        <v>11A9</v>
      </c>
      <c r="E894">
        <v>32000889</v>
      </c>
      <c r="F894" t="str">
        <f>IFERROR(IF(VLOOKUP(E894,J:J,1,0)=E894,"X",""),"")</f>
        <v/>
      </c>
      <c r="G894" t="str">
        <f>IF(J894&lt;&gt;"", INDEX($C$5:$C$1433, MATCH(J894, $E$5:$E$1433, 0)),"")</f>
        <v>11A2</v>
      </c>
      <c r="H894">
        <f>IF(J894&lt;&gt;"", INDEX($D$5:$D$1433, MATCH(J894, $E$5:$E$1433, 0)),"")</f>
        <v>0</v>
      </c>
      <c r="I894" t="str">
        <f>IFERROR(IF(J894&lt;&gt;"", INDEX($B$5:$B$1433, MATCH(J894, $E$5:$E$1433, 0)),""),"SAI")</f>
        <v>LÊ CẨM NHUNG</v>
      </c>
      <c r="J894">
        <v>32000594</v>
      </c>
      <c r="K894" t="str">
        <v xml:space="preserve"> 6:55:51 AM</v>
      </c>
      <c r="L894" t="str">
        <f>IFERROR(IF($N$5="Sáng",IF(MID(K894,2,7)-MID($L$2,2,7)&gt;0,"Trễ",""),IF(MID(K894,2,7)-MID($Q$2,2,7)&gt;0,"Trễ","")),"")</f>
        <v/>
      </c>
      <c r="M894">
        <f>IFERROR(IF($N$5="Sáng",MID(K894,2,7)-MID($L$2,2,7),MID(K894,2,7)-MID($Q$2,2,7)),"")</f>
        <v>-0.0028812777777777465</v>
      </c>
      <c r="Q894" t="str">
        <f>IF(B894&lt;&gt;"",IF(AND(P894="",F894=""),"Không phép ",""),"")</f>
        <v xml:space="preserve">Không phép </v>
      </c>
      <c r="R894" t="str">
        <f>UPPER(B894)</f>
        <v>LÝ QUANG PHÚ</v>
      </c>
      <c r="S894" t="str">
        <v>2025-2028</v>
      </c>
      <c r="T894" t="str">
        <f>IFERROR(IF(J894&lt;&gt;"", INDEX($S$5:$S$1433, MATCH(J894, $E$5:$E$1433, 0)),""),"")</f>
        <v>2025-2028</v>
      </c>
      <c r="U894" t="str">
        <v>20/9/2010</v>
      </c>
      <c r="V894">
        <f>IFERROR(IF(J894&lt;&gt;"", INDEX($U$5:$U$1433, MATCH(J894, $E$5:$E$1433, 0)),""),"")</f>
        <v>40248</v>
      </c>
      <c r="Y894">
        <f>Y893+10</f>
        <v>320008610</v>
      </c>
      <c r="Z894">
        <f>VALUE(LEFT(Y894,8))</f>
        <v>32000861</v>
      </c>
      <c r="AA894" t="str">
        <v>PHÚ</v>
      </c>
    </row>
    <row r="895">
      <c r="A895">
        <f>IF(B895&lt;&gt;"",A894+1,"")</f>
        <v>891</v>
      </c>
      <c r="B895" t="str">
        <v>LÊ HỒNG PHÚC</v>
      </c>
      <c r="C895" t="str">
        <v>11A9</v>
      </c>
      <c r="E895">
        <v>32000890</v>
      </c>
      <c r="F895" t="str">
        <f>IFERROR(IF(VLOOKUP(E895,J:J,1,0)=E895,"X",""),"")</f>
        <v>X</v>
      </c>
      <c r="G895" t="str">
        <f>IF(J895&lt;&gt;"", INDEX($C$5:$C$1433, MATCH(J895, $E$5:$E$1433, 0)),"")</f>
        <v>11A2</v>
      </c>
      <c r="H895">
        <f>IF(J895&lt;&gt;"", INDEX($D$5:$D$1433, MATCH(J895, $E$5:$E$1433, 0)),"")</f>
        <v>0</v>
      </c>
      <c r="I895" t="str">
        <f>IFERROR(IF(J895&lt;&gt;"", INDEX($B$5:$B$1433, MATCH(J895, $E$5:$E$1433, 0)),""),"SAI")</f>
        <v>LÊ CẨM NHUNG</v>
      </c>
      <c r="J895">
        <v>32000594</v>
      </c>
      <c r="K895" t="str">
        <v xml:space="preserve"> 6:55:52 AM</v>
      </c>
      <c r="L895" t="str">
        <f>IFERROR(IF($N$5="Sáng",IF(MID(K895,2,7)-MID($L$2,2,7)&gt;0,"Trễ",""),IF(MID(K895,2,7)-MID($Q$2,2,7)&gt;0,"Trễ","")),"")</f>
        <v/>
      </c>
      <c r="M895">
        <f>IFERROR(IF($N$5="Sáng",MID(K895,2,7)-MID($L$2,2,7),MID(K895,2,7)-MID($Q$2,2,7)),"")</f>
        <v>-0.0028697037037037076</v>
      </c>
      <c r="Q895" t="str">
        <f>IF(B895&lt;&gt;"",IF(AND(P895="",F895=""),"Không phép ",""),"")</f>
        <v/>
      </c>
      <c r="R895" t="str">
        <f>UPPER(B895)</f>
        <v>LÊ HỒNG PHÚC</v>
      </c>
      <c r="S895" t="str">
        <v>2025-2028</v>
      </c>
      <c r="T895" t="str">
        <f>IFERROR(IF(J895&lt;&gt;"", INDEX($S$5:$S$1433, MATCH(J895, $E$5:$E$1433, 0)),""),"")</f>
        <v>2025-2028</v>
      </c>
      <c r="U895" t="str">
        <v>22/02/2010</v>
      </c>
      <c r="V895">
        <f>IFERROR(IF(J895&lt;&gt;"", INDEX($U$5:$U$1433, MATCH(J895, $E$5:$E$1433, 0)),""),"")</f>
        <v>40248</v>
      </c>
      <c r="Y895">
        <f>Y894+10</f>
        <v>320008620</v>
      </c>
      <c r="Z895">
        <f>VALUE(LEFT(Y895,8))</f>
        <v>32000862</v>
      </c>
      <c r="AA895" t="str">
        <v>PHÚC</v>
      </c>
    </row>
    <row r="896">
      <c r="A896">
        <f>IF(B896&lt;&gt;"",A895+1,"")</f>
        <v>892</v>
      </c>
      <c r="B896" t="str">
        <v>LÊ NGUYỄN THIÊN PHƯỚC</v>
      </c>
      <c r="C896" t="str">
        <v>11A9</v>
      </c>
      <c r="E896">
        <v>32000891</v>
      </c>
      <c r="F896" t="str">
        <f>IFERROR(IF(VLOOKUP(E896,J:J,1,0)=E896,"X",""),"")</f>
        <v>X</v>
      </c>
      <c r="G896" t="str">
        <f>IF(J896&lt;&gt;"", INDEX($C$5:$C$1433, MATCH(J896, $E$5:$E$1433, 0)),"")</f>
        <v>11A5</v>
      </c>
      <c r="H896">
        <f>IF(J896&lt;&gt;"", INDEX($D$5:$D$1433, MATCH(J896, $E$5:$E$1433, 0)),"")</f>
        <v>0</v>
      </c>
      <c r="I896" t="str">
        <f>IFERROR(IF(J896&lt;&gt;"", INDEX($B$5:$B$1433, MATCH(J896, $E$5:$E$1433, 0)),""),"SAI")</f>
        <v>NGUYỄN MINH THUẬN</v>
      </c>
      <c r="J896">
        <v>32000732</v>
      </c>
      <c r="K896" t="str">
        <v xml:space="preserve"> 6:55:54 AM</v>
      </c>
      <c r="L896" t="str">
        <f>IFERROR(IF($N$5="Sáng",IF(MID(K896,2,7)-MID($L$2,2,7)&gt;0,"Trễ",""),IF(MID(K896,2,7)-MID($Q$2,2,7)&gt;0,"Trễ","")),"")</f>
        <v/>
      </c>
      <c r="M896">
        <f>IFERROR(IF($N$5="Sáng",MID(K896,2,7)-MID($L$2,2,7),MID(K896,2,7)-MID($Q$2,2,7)),"")</f>
        <v>-0.002846555555555519</v>
      </c>
      <c r="Q896" t="str">
        <f>IF(B896&lt;&gt;"",IF(AND(P896="",F896=""),"Không phép ",""),"")</f>
        <v/>
      </c>
      <c r="R896" t="str">
        <f>UPPER(B896)</f>
        <v>LÊ NGUYỄN THIÊN PHƯỚC</v>
      </c>
      <c r="S896" t="str">
        <v>2025-2028</v>
      </c>
      <c r="T896" t="str">
        <f>IFERROR(IF(J896&lt;&gt;"", INDEX($S$5:$S$1433, MATCH(J896, $E$5:$E$1433, 0)),""),"")</f>
        <v>2025-2028</v>
      </c>
      <c r="U896" t="str">
        <v>23/6/2010</v>
      </c>
      <c r="V896">
        <f>IFERROR(IF(J896&lt;&gt;"", INDEX($U$5:$U$1433, MATCH(J896, $E$5:$E$1433, 0)),""),"")</f>
        <v>40215</v>
      </c>
      <c r="Y896">
        <f>Y895+10</f>
        <v>320008630</v>
      </c>
      <c r="Z896">
        <f>VALUE(LEFT(Y896,8))</f>
        <v>32000863</v>
      </c>
      <c r="AA896" t="str">
        <v>PHƯỚC</v>
      </c>
    </row>
    <row r="897">
      <c r="A897">
        <f>IF(B897&lt;&gt;"",A896+1,"")</f>
        <v>893</v>
      </c>
      <c r="B897" t="str">
        <v>NGÔ KHA NHẬT QUANG</v>
      </c>
      <c r="C897" t="str">
        <v>11A9</v>
      </c>
      <c r="E897">
        <v>32000892</v>
      </c>
      <c r="F897" t="str">
        <f>IFERROR(IF(VLOOKUP(E897,J:J,1,0)=E897,"X",""),"")</f>
        <v/>
      </c>
      <c r="G897" t="str">
        <f>IF(J897&lt;&gt;"", INDEX($C$5:$C$1433, MATCH(J897, $E$5:$E$1433, 0)),"")</f>
        <v>12A1</v>
      </c>
      <c r="H897">
        <f>IF(J897&lt;&gt;"", INDEX($D$5:$D$1433, MATCH(J897, $E$5:$E$1433, 0)),"")</f>
        <v>0</v>
      </c>
      <c r="I897" t="str">
        <f>IFERROR(IF(J897&lt;&gt;"", INDEX($B$5:$B$1433, MATCH(J897, $E$5:$E$1433, 0)),""),"SAI")</f>
        <v>LÝ GIA HÂN</v>
      </c>
      <c r="J897">
        <v>32000010</v>
      </c>
      <c r="K897" t="str">
        <v xml:space="preserve"> 6:55:54 AM</v>
      </c>
      <c r="L897" t="str">
        <f>IFERROR(IF($N$5="Sáng",IF(MID(K897,2,7)-MID($L$2,2,7)&gt;0,"Trễ",""),IF(MID(K897,2,7)-MID($Q$2,2,7)&gt;0,"Trễ","")),"")</f>
        <v/>
      </c>
      <c r="M897">
        <f>IFERROR(IF($N$5="Sáng",MID(K897,2,7)-MID($L$2,2,7),MID(K897,2,7)-MID($Q$2,2,7)),"")</f>
        <v>-0.002846555555555519</v>
      </c>
      <c r="Q897" t="str">
        <f>IF(B897&lt;&gt;"",IF(AND(P897="",F897=""),"Không phép ",""),"")</f>
        <v xml:space="preserve">Không phép </v>
      </c>
      <c r="R897" t="str">
        <f>UPPER(B897)</f>
        <v>NGÔ KHA NHẬT QUANG</v>
      </c>
      <c r="S897" t="str">
        <v>2025-2028</v>
      </c>
      <c r="T897" t="str">
        <f>IFERROR(IF(J897&lt;&gt;"", INDEX($S$5:$S$1433, MATCH(J897, $E$5:$E$1433, 0)),""),"")</f>
        <v>2024-2027</v>
      </c>
      <c r="U897" t="str">
        <v>22/02/2010</v>
      </c>
      <c r="V897">
        <f>IFERROR(IF(J897&lt;&gt;"", INDEX($U$5:$U$1433, MATCH(J897, $E$5:$E$1433, 0)),""),"")</f>
        <v>39967</v>
      </c>
      <c r="Y897">
        <f>Y896+10</f>
        <v>320008640</v>
      </c>
      <c r="Z897">
        <f>VALUE(LEFT(Y897,8))</f>
        <v>32000864</v>
      </c>
      <c r="AA897" t="str">
        <v>QUANG</v>
      </c>
    </row>
    <row r="898">
      <c r="A898">
        <f>IF(B898&lt;&gt;"",A897+1,"")</f>
        <v>894</v>
      </c>
      <c r="B898" t="str">
        <v>LÂM NGỌC KHÁNH QUỲNH</v>
      </c>
      <c r="C898" t="str">
        <v>11A9</v>
      </c>
      <c r="E898">
        <v>32000893</v>
      </c>
      <c r="F898" t="str">
        <f>IFERROR(IF(VLOOKUP(E898,J:J,1,0)=E898,"X",""),"")</f>
        <v/>
      </c>
      <c r="G898" t="str">
        <f>IF(J898&lt;&gt;"", INDEX($C$5:$C$1433, MATCH(J898, $E$5:$E$1433, 0)),"")</f>
        <v>12A1</v>
      </c>
      <c r="H898">
        <f>IF(J898&lt;&gt;"", INDEX($D$5:$D$1433, MATCH(J898, $E$5:$E$1433, 0)),"")</f>
        <v>0</v>
      </c>
      <c r="I898" t="str">
        <f>IFERROR(IF(J898&lt;&gt;"", INDEX($B$5:$B$1433, MATCH(J898, $E$5:$E$1433, 0)),""),"SAI")</f>
        <v>LÝ GIA HÂN</v>
      </c>
      <c r="J898">
        <v>32000010</v>
      </c>
      <c r="K898" t="str">
        <v xml:space="preserve"> 6:55:55 AM</v>
      </c>
      <c r="L898" t="str">
        <f>IFERROR(IF($N$5="Sáng",IF(MID(K898,2,7)-MID($L$2,2,7)&gt;0,"Trễ",""),IF(MID(K898,2,7)-MID($Q$2,2,7)&gt;0,"Trễ","")),"")</f>
        <v/>
      </c>
      <c r="M898">
        <f>IFERROR(IF($N$5="Sáng",MID(K898,2,7)-MID($L$2,2,7),MID(K898,2,7)-MID($Q$2,2,7)),"")</f>
        <v>-0.00283498148148148</v>
      </c>
      <c r="Q898" t="str">
        <f>IF(B898&lt;&gt;"",IF(AND(P898="",F898=""),"Không phép ",""),"")</f>
        <v xml:space="preserve">Không phép </v>
      </c>
      <c r="R898" t="str">
        <f>UPPER(B898)</f>
        <v>LÂM NGỌC KHÁNH QUỲNH</v>
      </c>
      <c r="S898" t="str">
        <v>2025-2028</v>
      </c>
      <c r="T898" t="str">
        <f>IFERROR(IF(J898&lt;&gt;"", INDEX($S$5:$S$1433, MATCH(J898, $E$5:$E$1433, 0)),""),"")</f>
        <v>2024-2027</v>
      </c>
      <c r="U898">
        <v>40398</v>
      </c>
      <c r="V898">
        <f>IFERROR(IF(J898&lt;&gt;"", INDEX($U$5:$U$1433, MATCH(J898, $E$5:$E$1433, 0)),""),"")</f>
        <v>39967</v>
      </c>
      <c r="Y898">
        <f>Y897+10</f>
        <v>320008650</v>
      </c>
      <c r="Z898">
        <f>VALUE(LEFT(Y898,8))</f>
        <v>32000865</v>
      </c>
      <c r="AA898" t="str">
        <v>QUỲNH</v>
      </c>
    </row>
    <row r="899">
      <c r="A899">
        <f>IF(B899&lt;&gt;"",A898+1,"")</f>
        <v>895</v>
      </c>
      <c r="B899" t="str">
        <v>NGUYỄN TRẦN HOÀNG TÂM</v>
      </c>
      <c r="C899" t="str">
        <v>11A9</v>
      </c>
      <c r="E899">
        <v>32000894</v>
      </c>
      <c r="F899" t="str">
        <f>IFERROR(IF(VLOOKUP(E899,J:J,1,0)=E899,"X",""),"")</f>
        <v/>
      </c>
      <c r="G899" t="str">
        <f>IF(J899&lt;&gt;"", INDEX($C$5:$C$1433, MATCH(J899, $E$5:$E$1433, 0)),"")</f>
        <v>12A11</v>
      </c>
      <c r="H899">
        <f>IF(J899&lt;&gt;"", INDEX($D$5:$D$1433, MATCH(J899, $E$5:$E$1433, 0)),"")</f>
        <v>0</v>
      </c>
      <c r="I899" t="str">
        <f>IFERROR(IF(J899&lt;&gt;"", INDEX($B$5:$B$1433, MATCH(J899, $E$5:$E$1433, 0)),""),"SAI")</f>
        <v>HOÀNG ÁI VY</v>
      </c>
      <c r="J899">
        <v>32000474</v>
      </c>
      <c r="K899" t="str">
        <v xml:space="preserve"> 6:55:56 AM</v>
      </c>
      <c r="L899" t="str">
        <f>IFERROR(IF($N$5="Sáng",IF(MID(K899,2,7)-MID($L$2,2,7)&gt;0,"Trễ",""),IF(MID(K899,2,7)-MID($Q$2,2,7)&gt;0,"Trễ","")),"")</f>
        <v/>
      </c>
      <c r="M899">
        <f>IFERROR(IF($N$5="Sáng",MID(K899,2,7)-MID($L$2,2,7),MID(K899,2,7)-MID($Q$2,2,7)),"")</f>
        <v>-0.0028234074074073856</v>
      </c>
      <c r="Q899" t="str">
        <f>IF(B899&lt;&gt;"",IF(AND(P899="",F899=""),"Không phép ",""),"")</f>
        <v xml:space="preserve">Không phép </v>
      </c>
      <c r="R899" t="str">
        <f>UPPER(B899)</f>
        <v>NGUYỄN TRẦN HOÀNG TÂM</v>
      </c>
      <c r="S899" t="str">
        <v>2025-2028</v>
      </c>
      <c r="T899" t="str">
        <f>IFERROR(IF(J899&lt;&gt;"", INDEX($S$5:$S$1433, MATCH(J899, $E$5:$E$1433, 0)),""),"")</f>
        <v>2024-2027</v>
      </c>
      <c r="U899" t="str">
        <v>15/10/2010</v>
      </c>
      <c r="V899" t="str">
        <f>IFERROR(IF(J899&lt;&gt;"", INDEX($U$5:$U$1433, MATCH(J899, $E$5:$E$1433, 0)),""),"")</f>
        <v>21/06/2009</v>
      </c>
      <c r="Y899">
        <f>Y898+10</f>
        <v>320008660</v>
      </c>
      <c r="Z899">
        <f>VALUE(LEFT(Y899,8))</f>
        <v>32000866</v>
      </c>
      <c r="AA899" t="str">
        <v>TÂM</v>
      </c>
    </row>
    <row r="900">
      <c r="A900">
        <f>IF(B900&lt;&gt;"",A899+1,"")</f>
        <v>896</v>
      </c>
      <c r="B900" t="str">
        <v>NGUYỄN MINH THANH</v>
      </c>
      <c r="C900" t="str">
        <v>11A9</v>
      </c>
      <c r="E900">
        <v>32000895</v>
      </c>
      <c r="F900" t="str">
        <f>IFERROR(IF(VLOOKUP(E900,J:J,1,0)=E900,"X",""),"")</f>
        <v/>
      </c>
      <c r="G900" t="str">
        <f>IF(J900&lt;&gt;"", INDEX($C$5:$C$1433, MATCH(J900, $E$5:$E$1433, 0)),"")</f>
        <v>12A5</v>
      </c>
      <c r="H900">
        <f>IF(J900&lt;&gt;"", INDEX($D$5:$D$1433, MATCH(J900, $E$5:$E$1433, 0)),"")</f>
        <v>0</v>
      </c>
      <c r="I900" t="str">
        <f>IFERROR(IF(J900&lt;&gt;"", INDEX($B$5:$B$1433, MATCH(J900, $E$5:$E$1433, 0)),""),"SAI")</f>
        <v>LÊ QUỐC KHANG</v>
      </c>
      <c r="J900">
        <v>32000190</v>
      </c>
      <c r="K900" t="str">
        <v xml:space="preserve"> 6:55:58 AM</v>
      </c>
      <c r="L900" t="str">
        <f>IFERROR(IF($N$5="Sáng",IF(MID(K900,2,7)-MID($L$2,2,7)&gt;0,"Trễ",""),IF(MID(K900,2,7)-MID($Q$2,2,7)&gt;0,"Trễ","")),"")</f>
        <v/>
      </c>
      <c r="M900">
        <f>IFERROR(IF($N$5="Sáng",MID(K900,2,7)-MID($L$2,2,7),MID(K900,2,7)-MID($Q$2,2,7)),"")</f>
        <v>-0.0028002592592592523</v>
      </c>
      <c r="Q900" t="str">
        <f>IF(B900&lt;&gt;"",IF(AND(P900="",F900=""),"Không phép ",""),"")</f>
        <v xml:space="preserve">Không phép </v>
      </c>
      <c r="R900" t="str">
        <f>UPPER(B900)</f>
        <v>NGUYỄN MINH THANH</v>
      </c>
      <c r="S900" t="str">
        <v>2025-2028</v>
      </c>
      <c r="T900" t="str">
        <f>IFERROR(IF(J900&lt;&gt;"", INDEX($S$5:$S$1433, MATCH(J900, $E$5:$E$1433, 0)),""),"")</f>
        <v>2024-2027</v>
      </c>
      <c r="U900" t="str">
        <v>23/7/2010</v>
      </c>
      <c r="V900">
        <f>IFERROR(IF(J900&lt;&gt;"", INDEX($U$5:$U$1433, MATCH(J900, $E$5:$E$1433, 0)),""),"")</f>
        <v>39874</v>
      </c>
      <c r="Y900">
        <f>Y899+10</f>
        <v>320008670</v>
      </c>
      <c r="Z900">
        <f>VALUE(LEFT(Y900,8))</f>
        <v>32000867</v>
      </c>
      <c r="AA900" t="str">
        <v>THANH</v>
      </c>
    </row>
    <row r="901">
      <c r="A901">
        <f>IF(B901&lt;&gt;"",A900+1,"")</f>
        <v>897</v>
      </c>
      <c r="B901" t="str">
        <v>HUỲNH THU THẢO</v>
      </c>
      <c r="C901" t="str">
        <v>11A9</v>
      </c>
      <c r="E901">
        <v>32000896</v>
      </c>
      <c r="F901" t="str">
        <f>IFERROR(IF(VLOOKUP(E901,J:J,1,0)=E901,"X",""),"")</f>
        <v/>
      </c>
      <c r="G901" t="str">
        <f>IF(J901&lt;&gt;"", INDEX($C$5:$C$1433, MATCH(J901, $E$5:$E$1433, 0)),"")</f>
        <v>11A2</v>
      </c>
      <c r="H901">
        <f>IF(J901&lt;&gt;"", INDEX($D$5:$D$1433, MATCH(J901, $E$5:$E$1433, 0)),"")</f>
        <v>0</v>
      </c>
      <c r="I901" t="str">
        <f>IFERROR(IF(J901&lt;&gt;"", INDEX($B$5:$B$1433, MATCH(J901, $E$5:$E$1433, 0)),""),"SAI")</f>
        <v>HUỲNH MINH HIẾU</v>
      </c>
      <c r="J901">
        <v>32000582</v>
      </c>
      <c r="K901" t="str">
        <v xml:space="preserve"> 6:56:00 AM</v>
      </c>
      <c r="L901" t="str">
        <f>IFERROR(IF($N$5="Sáng",IF(MID(K901,2,7)-MID($L$2,2,7)&gt;0,"Trễ",""),IF(MID(K901,2,7)-MID($Q$2,2,7)&gt;0,"Trễ","")),"")</f>
        <v/>
      </c>
      <c r="M901">
        <f>IFERROR(IF($N$5="Sáng",MID(K901,2,7)-MID($L$2,2,7),MID(K901,2,7)-MID($Q$2,2,7)),"")</f>
        <v>-0.0027771111111110636</v>
      </c>
      <c r="Q901" t="str">
        <f>IF(B901&lt;&gt;"",IF(AND(P901="",F901=""),"Không phép ",""),"")</f>
        <v xml:space="preserve">Không phép </v>
      </c>
      <c r="R901" t="str">
        <f>UPPER(B901)</f>
        <v>HUỲNH THU THẢO</v>
      </c>
      <c r="S901" t="str">
        <v>2025-2028</v>
      </c>
      <c r="T901" t="str">
        <f>IFERROR(IF(J901&lt;&gt;"", INDEX($S$5:$S$1433, MATCH(J901, $E$5:$E$1433, 0)),""),"")</f>
        <v>2025-2028</v>
      </c>
      <c r="U901">
        <v>40430</v>
      </c>
      <c r="V901">
        <f>IFERROR(IF(J901&lt;&gt;"", INDEX($U$5:$U$1433, MATCH(J901, $E$5:$E$1433, 0)),""),"")</f>
        <v>40514</v>
      </c>
      <c r="Y901">
        <f>Y900+10</f>
        <v>320008680</v>
      </c>
      <c r="Z901">
        <f>VALUE(LEFT(Y901,8))</f>
        <v>32000868</v>
      </c>
      <c r="AA901" t="str">
        <v>THẢO</v>
      </c>
    </row>
    <row r="902">
      <c r="A902">
        <f>IF(B902&lt;&gt;"",A901+1,"")</f>
        <v>898</v>
      </c>
      <c r="B902" t="str">
        <v>LÊ TRƯỜNG THỊNH</v>
      </c>
      <c r="C902" t="str">
        <v>11A9</v>
      </c>
      <c r="E902">
        <v>32000897</v>
      </c>
      <c r="F902" t="str">
        <f>IFERROR(IF(VLOOKUP(E902,J:J,1,0)=E902,"X",""),"")</f>
        <v>X</v>
      </c>
      <c r="G902" t="str">
        <f>IF(J902&lt;&gt;"", INDEX($C$5:$C$1433, MATCH(J902, $E$5:$E$1433, 0)),"")</f>
        <v>12A1</v>
      </c>
      <c r="H902">
        <f>IF(J902&lt;&gt;"", INDEX($D$5:$D$1433, MATCH(J902, $E$5:$E$1433, 0)),"")</f>
        <v>0</v>
      </c>
      <c r="I902" t="str">
        <f>IFERROR(IF(J902&lt;&gt;"", INDEX($B$5:$B$1433, MATCH(J902, $E$5:$E$1433, 0)),""),"SAI")</f>
        <v>NGUYỄN NGỌC CẨM TÚ</v>
      </c>
      <c r="J902">
        <v>32000040</v>
      </c>
      <c r="K902" t="str">
        <v xml:space="preserve"> 6:56:11 AM</v>
      </c>
      <c r="L902" t="str">
        <f>IFERROR(IF($N$5="Sáng",IF(MID(K902,2,7)-MID($L$2,2,7)&gt;0,"Trễ",""),IF(MID(K902,2,7)-MID($Q$2,2,7)&gt;0,"Trễ","")),"")</f>
        <v/>
      </c>
      <c r="M902">
        <f>IFERROR(IF($N$5="Sáng",MID(K902,2,7)-MID($L$2,2,7),MID(K902,2,7)-MID($Q$2,2,7)),"")</f>
        <v>-0.002649796296296303</v>
      </c>
      <c r="Q902" t="str">
        <f>IF(B902&lt;&gt;"",IF(AND(P902="",F902=""),"Không phép ",""),"")</f>
        <v/>
      </c>
      <c r="R902" t="str">
        <f>UPPER(B902)</f>
        <v>LÊ TRƯỜNG THỊNH</v>
      </c>
      <c r="S902" t="str">
        <v>2025-2028</v>
      </c>
      <c r="T902" t="str">
        <f>IFERROR(IF(J902&lt;&gt;"", INDEX($S$5:$S$1433, MATCH(J902, $E$5:$E$1433, 0)),""),"")</f>
        <v>2024-2027</v>
      </c>
      <c r="U902">
        <v>40279</v>
      </c>
      <c r="V902" t="str">
        <f>IFERROR(IF(J902&lt;&gt;"", INDEX($U$5:$U$1433, MATCH(J902, $E$5:$E$1433, 0)),""),"")</f>
        <v>21/09/2009</v>
      </c>
      <c r="Y902">
        <f>Y901+10</f>
        <v>320008690</v>
      </c>
      <c r="Z902">
        <f>VALUE(LEFT(Y902,8))</f>
        <v>32000869</v>
      </c>
      <c r="AA902" t="str">
        <v>THỊNH</v>
      </c>
    </row>
    <row r="903">
      <c r="A903">
        <f>IF(B903&lt;&gt;"",A902+1,"")</f>
        <v>899</v>
      </c>
      <c r="B903" t="str">
        <v>LÊ VÕ TRƯỜNG THỊNH</v>
      </c>
      <c r="C903" t="str">
        <v>11A9</v>
      </c>
      <c r="E903">
        <v>32000898</v>
      </c>
      <c r="F903" t="str">
        <f>IFERROR(IF(VLOOKUP(E903,J:J,1,0)=E903,"X",""),"")</f>
        <v>X</v>
      </c>
      <c r="G903" t="str">
        <f>IF(J903&lt;&gt;"", INDEX($C$5:$C$1433, MATCH(J903, $E$5:$E$1433, 0)),"")</f>
        <v>12A1</v>
      </c>
      <c r="H903">
        <f>IF(J903&lt;&gt;"", INDEX($D$5:$D$1433, MATCH(J903, $E$5:$E$1433, 0)),"")</f>
        <v>0</v>
      </c>
      <c r="I903" t="str">
        <f>IFERROR(IF(J903&lt;&gt;"", INDEX($B$5:$B$1433, MATCH(J903, $E$5:$E$1433, 0)),""),"SAI")</f>
        <v>NGUYỄN NGỌC CẨM TÚ</v>
      </c>
      <c r="J903">
        <v>32000040</v>
      </c>
      <c r="K903" t="str">
        <v xml:space="preserve"> 6:56:12 AM</v>
      </c>
      <c r="L903" t="str">
        <f>IFERROR(IF($N$5="Sáng",IF(MID(K903,2,7)-MID($L$2,2,7)&gt;0,"Trễ",""),IF(MID(K903,2,7)-MID($Q$2,2,7)&gt;0,"Trễ","")),"")</f>
        <v/>
      </c>
      <c r="M903">
        <f>IFERROR(IF($N$5="Sáng",MID(K903,2,7)-MID($L$2,2,7),MID(K903,2,7)-MID($Q$2,2,7)),"")</f>
        <v>-0.0026382222222222085</v>
      </c>
      <c r="Q903" t="str">
        <f>IF(B903&lt;&gt;"",IF(AND(P903="",F903=""),"Không phép ",""),"")</f>
        <v/>
      </c>
      <c r="R903" t="str">
        <f>UPPER(B903)</f>
        <v>LÊ VÕ TRƯỜNG THỊNH</v>
      </c>
      <c r="S903" t="str">
        <v>2025-2028</v>
      </c>
      <c r="T903" t="str">
        <f>IFERROR(IF(J903&lt;&gt;"", INDEX($S$5:$S$1433, MATCH(J903, $E$5:$E$1433, 0)),""),"")</f>
        <v>2024-2027</v>
      </c>
      <c r="U903">
        <v>40240</v>
      </c>
      <c r="V903" t="str">
        <f>IFERROR(IF(J903&lt;&gt;"", INDEX($U$5:$U$1433, MATCH(J903, $E$5:$E$1433, 0)),""),"")</f>
        <v>21/09/2009</v>
      </c>
      <c r="Y903">
        <f>Y902+10</f>
        <v>320008700</v>
      </c>
      <c r="Z903">
        <f>VALUE(LEFT(Y903,8))</f>
        <v>32000870</v>
      </c>
      <c r="AA903" t="str">
        <v>THỊNH</v>
      </c>
    </row>
    <row r="904">
      <c r="A904">
        <f>IF(B904&lt;&gt;"",A903+1,"")</f>
        <v>900</v>
      </c>
      <c r="B904" t="str">
        <v>VÕ QUỐC THỊNH</v>
      </c>
      <c r="C904" t="str">
        <v>11A9</v>
      </c>
      <c r="E904">
        <v>32000899</v>
      </c>
      <c r="F904" t="str">
        <f>IFERROR(IF(VLOOKUP(E904,J:J,1,0)=E904,"X",""),"")</f>
        <v/>
      </c>
      <c r="G904" t="str">
        <f>IF(J904&lt;&gt;"", INDEX($C$5:$C$1433, MATCH(J904, $E$5:$E$1433, 0)),"")</f>
        <v>11A10</v>
      </c>
      <c r="H904">
        <f>IF(J904&lt;&gt;"", INDEX($D$5:$D$1433, MATCH(J904, $E$5:$E$1433, 0)),"")</f>
        <v>0</v>
      </c>
      <c r="I904" t="str">
        <f>IFERROR(IF(J904&lt;&gt;"", INDEX($B$5:$B$1433, MATCH(J904, $E$5:$E$1433, 0)),""),"SAI")</f>
        <v>NGUYỄN MINH KHIẾT</v>
      </c>
      <c r="J904">
        <v>32000535</v>
      </c>
      <c r="K904" t="str">
        <v xml:space="preserve"> 6:56:22 AM</v>
      </c>
      <c r="L904" t="str">
        <f>IFERROR(IF($N$5="Sáng",IF(MID(K904,2,7)-MID($L$2,2,7)&gt;0,"Trễ",""),IF(MID(K904,2,7)-MID($Q$2,2,7)&gt;0,"Trễ","")),"")</f>
        <v/>
      </c>
      <c r="M904">
        <f>IFERROR(IF($N$5="Sáng",MID(K904,2,7)-MID($L$2,2,7),MID(K904,2,7)-MID($Q$2,2,7)),"")</f>
        <v>-0.002522481481481431</v>
      </c>
      <c r="Q904" t="str">
        <f>IF(B904&lt;&gt;"",IF(AND(P904="",F904=""),"Không phép ",""),"")</f>
        <v xml:space="preserve">Không phép </v>
      </c>
      <c r="R904" t="str">
        <f>UPPER(B904)</f>
        <v>VÕ QUỐC THỊNH</v>
      </c>
      <c r="S904" t="str">
        <v>2025-2028</v>
      </c>
      <c r="T904" t="str">
        <f>IFERROR(IF(J904&lt;&gt;"", INDEX($S$5:$S$1433, MATCH(J904, $E$5:$E$1433, 0)),""),"")</f>
        <v>2025-2028</v>
      </c>
      <c r="U904">
        <v>40483</v>
      </c>
      <c r="V904" t="str">
        <f>IFERROR(IF(J904&lt;&gt;"", INDEX($U$5:$U$1433, MATCH(J904, $E$5:$E$1433, 0)),""),"")</f>
        <v>13/10/2010</v>
      </c>
      <c r="Y904">
        <f>Y903+10</f>
        <v>320008710</v>
      </c>
      <c r="Z904">
        <f>VALUE(LEFT(Y904,8))</f>
        <v>32000871</v>
      </c>
      <c r="AA904" t="str">
        <v>THỊNH</v>
      </c>
    </row>
    <row r="905">
      <c r="A905">
        <f>IF(B905&lt;&gt;"",A904+1,"")</f>
        <v>901</v>
      </c>
      <c r="B905" t="str">
        <v>NGUYỄN KHÁNH TIÊN</v>
      </c>
      <c r="C905" t="str">
        <v>11A9</v>
      </c>
      <c r="E905">
        <v>32000902</v>
      </c>
      <c r="F905" t="str">
        <f>IFERROR(IF(VLOOKUP(E905,J:J,1,0)=E905,"X",""),"")</f>
        <v>X</v>
      </c>
      <c r="G905" t="str">
        <f>IF(J905&lt;&gt;"", INDEX($C$5:$C$1433, MATCH(J905, $E$5:$E$1433, 0)),"")</f>
        <v>11A10</v>
      </c>
      <c r="H905">
        <f>IF(J905&lt;&gt;"", INDEX($D$5:$D$1433, MATCH(J905, $E$5:$E$1433, 0)),"")</f>
        <v>0</v>
      </c>
      <c r="I905" t="str">
        <f>IFERROR(IF(J905&lt;&gt;"", INDEX($B$5:$B$1433, MATCH(J905, $E$5:$E$1433, 0)),""),"SAI")</f>
        <v>NGUYỄN MINH KHIẾT</v>
      </c>
      <c r="J905">
        <v>32000535</v>
      </c>
      <c r="K905" t="str">
        <v xml:space="preserve"> 6:56:23 AM</v>
      </c>
      <c r="L905" t="str">
        <f>IFERROR(IF($N$5="Sáng",IF(MID(K905,2,7)-MID($L$2,2,7)&gt;0,"Trễ",""),IF(MID(K905,2,7)-MID($Q$2,2,7)&gt;0,"Trễ","")),"")</f>
        <v/>
      </c>
      <c r="M905">
        <f>IFERROR(IF($N$5="Sáng",MID(K905,2,7)-MID($L$2,2,7),MID(K905,2,7)-MID($Q$2,2,7)),"")</f>
        <v>-0.0025109074074073923</v>
      </c>
      <c r="Q905" t="str">
        <f>IF(B905&lt;&gt;"",IF(AND(P905="",F905=""),"Không phép ",""),"")</f>
        <v/>
      </c>
      <c r="R905" t="str">
        <f>UPPER(B905)</f>
        <v>NGUYỄN KHÁNH TIÊN</v>
      </c>
      <c r="S905" t="str">
        <v>2025-2028</v>
      </c>
      <c r="T905" t="str">
        <f>IFERROR(IF(J905&lt;&gt;"", INDEX($S$5:$S$1433, MATCH(J905, $E$5:$E$1433, 0)),""),"")</f>
        <v>2025-2028</v>
      </c>
      <c r="U905">
        <v>40399</v>
      </c>
      <c r="V905" t="str">
        <f>IFERROR(IF(J905&lt;&gt;"", INDEX($U$5:$U$1433, MATCH(J905, $E$5:$E$1433, 0)),""),"")</f>
        <v>13/10/2010</v>
      </c>
      <c r="Y905">
        <f>Y904+10</f>
        <v>320008720</v>
      </c>
      <c r="Z905">
        <f>VALUE(LEFT(Y905,8))</f>
        <v>32000872</v>
      </c>
      <c r="AA905" t="str">
        <v>TIÊN</v>
      </c>
    </row>
    <row r="906">
      <c r="A906">
        <f>IF(B906&lt;&gt;"",A905+1,"")</f>
        <v>902</v>
      </c>
      <c r="B906" t="str">
        <v>HUỲNH MINH TIẾN</v>
      </c>
      <c r="C906" t="str">
        <v>11A9</v>
      </c>
      <c r="E906">
        <v>32000903</v>
      </c>
      <c r="F906" t="str">
        <f>IFERROR(IF(VLOOKUP(E906,J:J,1,0)=E906,"X",""),"")</f>
        <v/>
      </c>
      <c r="G906" t="str">
        <f>IF(J906&lt;&gt;"", INDEX($C$5:$C$1433, MATCH(J906, $E$5:$E$1433, 0)),"")</f>
        <v>12A6</v>
      </c>
      <c r="H906">
        <f>IF(J906&lt;&gt;"", INDEX($D$5:$D$1433, MATCH(J906, $E$5:$E$1433, 0)),"")</f>
        <v>0</v>
      </c>
      <c r="I906" t="str">
        <f>IFERROR(IF(J906&lt;&gt;"", INDEX($B$5:$B$1433, MATCH(J906, $E$5:$E$1433, 0)),""),"SAI")</f>
        <v>NGUYỄN BÍCH DIÊN</v>
      </c>
      <c r="J906">
        <v>32000227</v>
      </c>
      <c r="K906" t="str">
        <v xml:space="preserve"> 6:56:26 AM</v>
      </c>
      <c r="L906" t="str">
        <f>IFERROR(IF($N$5="Sáng",IF(MID(K906,2,7)-MID($L$2,2,7)&gt;0,"Trễ",""),IF(MID(K906,2,7)-MID($Q$2,2,7)&gt;0,"Trễ","")),"")</f>
        <v/>
      </c>
      <c r="M906">
        <f>IFERROR(IF($N$5="Sáng",MID(K906,2,7)-MID($L$2,2,7),MID(K906,2,7)-MID($Q$2,2,7)),"")</f>
        <v>-0.0024761851851851646</v>
      </c>
      <c r="Q906" t="str">
        <f>IF(B906&lt;&gt;"",IF(AND(P906="",F906=""),"Không phép ",""),"")</f>
        <v xml:space="preserve">Không phép </v>
      </c>
      <c r="R906" t="str">
        <f>UPPER(B906)</f>
        <v>HUỲNH MINH TIẾN</v>
      </c>
      <c r="S906" t="str">
        <v>2025-2028</v>
      </c>
      <c r="T906" t="str">
        <f>IFERROR(IF(J906&lt;&gt;"", INDEX($S$5:$S$1433, MATCH(J906, $E$5:$E$1433, 0)),""),"")</f>
        <v>2024-2027</v>
      </c>
      <c r="U906">
        <v>39819</v>
      </c>
      <c r="V906">
        <f>IFERROR(IF(J906&lt;&gt;"", INDEX($U$5:$U$1433, MATCH(J906, $E$5:$E$1433, 0)),""),"")</f>
        <v>39968</v>
      </c>
      <c r="Y906">
        <f>Y905+10</f>
        <v>320008730</v>
      </c>
      <c r="Z906">
        <f>VALUE(LEFT(Y906,8))</f>
        <v>32000873</v>
      </c>
      <c r="AA906" t="str">
        <v>TIẾN</v>
      </c>
    </row>
    <row r="907">
      <c r="A907">
        <f>IF(B907&lt;&gt;"",A906+1,"")</f>
        <v>903</v>
      </c>
      <c r="B907" t="str">
        <v>NGUYỄN VÕ PHƯƠNG TRANG</v>
      </c>
      <c r="C907" t="str">
        <v>11A9</v>
      </c>
      <c r="E907">
        <v>32000905</v>
      </c>
      <c r="F907" t="str">
        <f>IFERROR(IF(VLOOKUP(E907,J:J,1,0)=E907,"X",""),"")</f>
        <v/>
      </c>
      <c r="G907" t="str">
        <f>IF(J907&lt;&gt;"", INDEX($C$5:$C$1433, MATCH(J907, $E$5:$E$1433, 0)),"")</f>
        <v>12A1</v>
      </c>
      <c r="H907">
        <f>IF(J907&lt;&gt;"", INDEX($D$5:$D$1433, MATCH(J907, $E$5:$E$1433, 0)),"")</f>
        <v>0</v>
      </c>
      <c r="I907" t="str">
        <f>IFERROR(IF(J907&lt;&gt;"", INDEX($B$5:$B$1433, MATCH(J907, $E$5:$E$1433, 0)),""),"SAI")</f>
        <v>HUỲNH NGỌC CHÂU</v>
      </c>
      <c r="J907">
        <v>32000002</v>
      </c>
      <c r="K907" t="str">
        <v xml:space="preserve"> 6:56:28 AM</v>
      </c>
      <c r="L907" t="str">
        <f>IFERROR(IF($N$5="Sáng",IF(MID(K907,2,7)-MID($L$2,2,7)&gt;0,"Trễ",""),IF(MID(K907,2,7)-MID($Q$2,2,7)&gt;0,"Trễ","")),"")</f>
        <v/>
      </c>
      <c r="M907">
        <f>IFERROR(IF($N$5="Sáng",MID(K907,2,7)-MID($L$2,2,7),MID(K907,2,7)-MID($Q$2,2,7)),"")</f>
        <v>-0.0024530370370370314</v>
      </c>
      <c r="Q907" t="str">
        <f>IF(B907&lt;&gt;"",IF(AND(P907="",F907=""),"Không phép ",""),"")</f>
        <v xml:space="preserve">Không phép </v>
      </c>
      <c r="R907" t="str">
        <f>UPPER(B907)</f>
        <v>NGUYỄN VÕ PHƯƠNG TRANG</v>
      </c>
      <c r="S907" t="str">
        <v>2025-2028</v>
      </c>
      <c r="T907" t="str">
        <f>IFERROR(IF(J907&lt;&gt;"", INDEX($S$5:$S$1433, MATCH(J907, $E$5:$E$1433, 0)),""),"")</f>
        <v>2024-2027</v>
      </c>
      <c r="U907" t="str">
        <v>20/7/2010</v>
      </c>
      <c r="V907" t="str">
        <f>IFERROR(IF(J907&lt;&gt;"", INDEX($U$5:$U$1433, MATCH(J907, $E$5:$E$1433, 0)),""),"")</f>
        <v>25/12/2009</v>
      </c>
      <c r="Y907">
        <f>Y906+10</f>
        <v>320008740</v>
      </c>
      <c r="Z907">
        <f>VALUE(LEFT(Y907,8))</f>
        <v>32000874</v>
      </c>
      <c r="AA907" t="str">
        <v>TRANG</v>
      </c>
    </row>
    <row r="908">
      <c r="A908">
        <f>IF(B908&lt;&gt;"",A907+1,"")</f>
        <v>904</v>
      </c>
      <c r="B908" t="str">
        <v>PHẠM THỊ KIỀU TRANG</v>
      </c>
      <c r="C908" t="str">
        <v>11A9</v>
      </c>
      <c r="E908">
        <v>32000906</v>
      </c>
      <c r="F908" t="str">
        <f>IFERROR(IF(VLOOKUP(E908,J:J,1,0)=E908,"X",""),"")</f>
        <v/>
      </c>
      <c r="G908" t="str">
        <f>IF(J908&lt;&gt;"", INDEX($C$5:$C$1433, MATCH(J908, $E$5:$E$1433, 0)),"")</f>
        <v>12A1</v>
      </c>
      <c r="H908">
        <f>IF(J908&lt;&gt;"", INDEX($D$5:$D$1433, MATCH(J908, $E$5:$E$1433, 0)),"")</f>
        <v>0</v>
      </c>
      <c r="I908" t="str">
        <f>IFERROR(IF(J908&lt;&gt;"", INDEX($B$5:$B$1433, MATCH(J908, $E$5:$E$1433, 0)),""),"SAI")</f>
        <v>HUỲNH NGỌC CHÂU</v>
      </c>
      <c r="J908">
        <v>32000002</v>
      </c>
      <c r="K908" t="str">
        <v xml:space="preserve"> 6:56:29 AM</v>
      </c>
      <c r="L908" t="str">
        <f>IFERROR(IF($N$5="Sáng",IF(MID(K908,2,7)-MID($L$2,2,7)&gt;0,"Trễ",""),IF(MID(K908,2,7)-MID($Q$2,2,7)&gt;0,"Trễ","")),"")</f>
        <v/>
      </c>
      <c r="M908">
        <f>IFERROR(IF($N$5="Sáng",MID(K908,2,7)-MID($L$2,2,7),MID(K908,2,7)-MID($Q$2,2,7)),"")</f>
        <v>-0.002441462962962937</v>
      </c>
      <c r="Q908" t="str">
        <f>IF(B908&lt;&gt;"",IF(AND(P908="",F908=""),"Không phép ",""),"")</f>
        <v xml:space="preserve">Không phép </v>
      </c>
      <c r="R908" t="str">
        <f>UPPER(B908)</f>
        <v>PHẠM THỊ KIỀU TRANG</v>
      </c>
      <c r="S908" t="str">
        <v>2025-2028</v>
      </c>
      <c r="T908" t="str">
        <f>IFERROR(IF(J908&lt;&gt;"", INDEX($S$5:$S$1433, MATCH(J908, $E$5:$E$1433, 0)),""),"")</f>
        <v>2024-2027</v>
      </c>
      <c r="U908" t="str">
        <v>30/11/2009</v>
      </c>
      <c r="V908" t="str">
        <f>IFERROR(IF(J908&lt;&gt;"", INDEX($U$5:$U$1433, MATCH(J908, $E$5:$E$1433, 0)),""),"")</f>
        <v>25/12/2009</v>
      </c>
      <c r="Y908">
        <f>Y907+10</f>
        <v>320008750</v>
      </c>
      <c r="Z908">
        <f>VALUE(LEFT(Y908,8))</f>
        <v>32000875</v>
      </c>
      <c r="AA908" t="str">
        <v>TRANG</v>
      </c>
    </row>
    <row r="909">
      <c r="A909">
        <f>IF(B909&lt;&gt;"",A908+1,"")</f>
        <v>905</v>
      </c>
      <c r="B909" t="str">
        <v>DANH VÕ MINH TRIẾT</v>
      </c>
      <c r="C909" t="str">
        <v>11A9</v>
      </c>
      <c r="E909">
        <v>32000907</v>
      </c>
      <c r="F909" t="str">
        <f>IFERROR(IF(VLOOKUP(E909,J:J,1,0)=E909,"X",""),"")</f>
        <v>X</v>
      </c>
      <c r="G909" t="str">
        <f>IF(J909&lt;&gt;"", INDEX($C$5:$C$1433, MATCH(J909, $E$5:$E$1433, 0)),"")</f>
        <v>12A2</v>
      </c>
      <c r="H909">
        <f>IF(J909&lt;&gt;"", INDEX($D$5:$D$1433, MATCH(J909, $E$5:$E$1433, 0)),"")</f>
        <v>0</v>
      </c>
      <c r="I909" t="str">
        <f>IFERROR(IF(J909&lt;&gt;"", INDEX($B$5:$B$1433, MATCH(J909, $E$5:$E$1433, 0)),""),"SAI")</f>
        <v>DƯƠNG NHẬT KHANG</v>
      </c>
      <c r="J909">
        <v>32000063</v>
      </c>
      <c r="K909" t="str">
        <v xml:space="preserve"> 6:56:31 AM</v>
      </c>
      <c r="L909" t="str">
        <f>IFERROR(IF($N$5="Sáng",IF(MID(K909,2,7)-MID($L$2,2,7)&gt;0,"Trễ",""),IF(MID(K909,2,7)-MID($Q$2,2,7)&gt;0,"Trễ","")),"")</f>
        <v/>
      </c>
      <c r="M909">
        <f>IFERROR(IF($N$5="Sáng",MID(K909,2,7)-MID($L$2,2,7),MID(K909,2,7)-MID($Q$2,2,7)),"")</f>
        <v>-0.0024183148148148037</v>
      </c>
      <c r="Q909" t="str">
        <f>IF(B909&lt;&gt;"",IF(AND(P909="",F909=""),"Không phép ",""),"")</f>
        <v/>
      </c>
      <c r="R909" t="str">
        <f>UPPER(B909)</f>
        <v>DANH VÕ MINH TRIẾT</v>
      </c>
      <c r="S909" t="str">
        <v>2025-2028</v>
      </c>
      <c r="T909" t="str">
        <f>IFERROR(IF(J909&lt;&gt;"", INDEX($S$5:$S$1433, MATCH(J909, $E$5:$E$1433, 0)),""),"")</f>
        <v>2024-2027</v>
      </c>
      <c r="U909">
        <v>40212</v>
      </c>
      <c r="V909" t="str">
        <f>IFERROR(IF(J909&lt;&gt;"", INDEX($U$5:$U$1433, MATCH(J909, $E$5:$E$1433, 0)),""),"")</f>
        <v>25/10/2009</v>
      </c>
      <c r="Y909">
        <f>Y908+10</f>
        <v>320008760</v>
      </c>
      <c r="Z909">
        <f>VALUE(LEFT(Y909,8))</f>
        <v>32000876</v>
      </c>
      <c r="AA909" t="str">
        <v>TRIẾT</v>
      </c>
    </row>
    <row r="910">
      <c r="A910">
        <f>IF(B910&lt;&gt;"",A909+1,"")</f>
        <v>906</v>
      </c>
      <c r="B910" t="str">
        <v>NGUYỄN THỊ THÚY VY</v>
      </c>
      <c r="C910" t="str">
        <v>11A9</v>
      </c>
      <c r="E910">
        <v>32000909</v>
      </c>
      <c r="F910" t="str">
        <f>IFERROR(IF(VLOOKUP(E910,J:J,1,0)=E910,"X",""),"")</f>
        <v/>
      </c>
      <c r="G910" t="str">
        <f>IF(J910&lt;&gt;"", INDEX($C$5:$C$1433, MATCH(J910, $E$5:$E$1433, 0)),"")</f>
        <v>12A2</v>
      </c>
      <c r="H910">
        <f>IF(J910&lt;&gt;"", INDEX($D$5:$D$1433, MATCH(J910, $E$5:$E$1433, 0)),"")</f>
        <v>0</v>
      </c>
      <c r="I910" t="str">
        <f>IFERROR(IF(J910&lt;&gt;"", INDEX($B$5:$B$1433, MATCH(J910, $E$5:$E$1433, 0)),""),"SAI")</f>
        <v>LÊ TRỌNG ĐẠT</v>
      </c>
      <c r="J910">
        <v>32000055</v>
      </c>
      <c r="K910" t="str">
        <v xml:space="preserve"> 6:56:32 AM</v>
      </c>
      <c r="L910" t="str">
        <f>IFERROR(IF($N$5="Sáng",IF(MID(K910,2,7)-MID($L$2,2,7)&gt;0,"Trễ",""),IF(MID(K910,2,7)-MID($Q$2,2,7)&gt;0,"Trễ","")),"")</f>
        <v/>
      </c>
      <c r="M910">
        <f>IFERROR(IF($N$5="Sáng",MID(K910,2,7)-MID($L$2,2,7),MID(K910,2,7)-MID($Q$2,2,7)),"")</f>
        <v>-0.0024067407407407093</v>
      </c>
      <c r="Q910" t="str">
        <f>IF(B910&lt;&gt;"",IF(AND(P910="",F910=""),"Không phép ",""),"")</f>
        <v xml:space="preserve">Không phép </v>
      </c>
      <c r="R910" t="str">
        <f>UPPER(B910)</f>
        <v>NGUYỄN THỊ THÚY VY</v>
      </c>
      <c r="S910" t="str">
        <v>2025-2028</v>
      </c>
      <c r="T910" t="str">
        <f>IFERROR(IF(J910&lt;&gt;"", INDEX($S$5:$S$1433, MATCH(J910, $E$5:$E$1433, 0)),""),"")</f>
        <v>2024-2027</v>
      </c>
      <c r="U910" t="str">
        <v>27/10/2010</v>
      </c>
      <c r="V910">
        <f>IFERROR(IF(J910&lt;&gt;"", INDEX($U$5:$U$1433, MATCH(J910, $E$5:$E$1433, 0)),""),"")</f>
        <v>40090</v>
      </c>
      <c r="Y910">
        <f>Y909+10</f>
        <v>320008770</v>
      </c>
      <c r="Z910">
        <f>VALUE(LEFT(Y910,8))</f>
        <v>32000877</v>
      </c>
      <c r="AA910" t="str">
        <v>VY</v>
      </c>
    </row>
    <row r="911">
      <c r="A911">
        <f>IF(B911&lt;&gt;"",A910+1,"")</f>
        <v>907</v>
      </c>
      <c r="B911" t="str">
        <v>NGUYỄN TƯỜNG VY</v>
      </c>
      <c r="C911" t="str">
        <v>11A9</v>
      </c>
      <c r="E911">
        <v>32000910</v>
      </c>
      <c r="F911" t="str">
        <f>IFERROR(IF(VLOOKUP(E911,J:J,1,0)=E911,"X",""),"")</f>
        <v/>
      </c>
      <c r="G911" t="str">
        <f>IF(J911&lt;&gt;"", INDEX($C$5:$C$1433, MATCH(J911, $E$5:$E$1433, 0)),"")</f>
        <v>12A2</v>
      </c>
      <c r="H911">
        <f>IF(J911&lt;&gt;"", INDEX($D$5:$D$1433, MATCH(J911, $E$5:$E$1433, 0)),"")</f>
        <v>0</v>
      </c>
      <c r="I911" t="str">
        <f>IFERROR(IF(J911&lt;&gt;"", INDEX($B$5:$B$1433, MATCH(J911, $E$5:$E$1433, 0)),""),"SAI")</f>
        <v>LÊ TRỌNG ĐẠT</v>
      </c>
      <c r="J911">
        <v>32000055</v>
      </c>
      <c r="K911" t="str">
        <v xml:space="preserve"> 6:56:33 AM</v>
      </c>
      <c r="L911" t="str">
        <f>IFERROR(IF($N$5="Sáng",IF(MID(K911,2,7)-MID($L$2,2,7)&gt;0,"Trễ",""),IF(MID(K911,2,7)-MID($Q$2,2,7)&gt;0,"Trễ","")),"")</f>
        <v/>
      </c>
      <c r="M911">
        <f>IFERROR(IF($N$5="Sáng",MID(K911,2,7)-MID($L$2,2,7),MID(K911,2,7)-MID($Q$2,2,7)),"")</f>
        <v>-0.0023951666666666704</v>
      </c>
      <c r="Q911" t="str">
        <f>IF(B911&lt;&gt;"",IF(AND(P911="",F911=""),"Không phép ",""),"")</f>
        <v xml:space="preserve">Không phép </v>
      </c>
      <c r="R911" t="str">
        <f>UPPER(B911)</f>
        <v>NGUYỄN TƯỜNG VY</v>
      </c>
      <c r="S911" t="str">
        <v>2025-2028</v>
      </c>
      <c r="T911" t="str">
        <f>IFERROR(IF(J911&lt;&gt;"", INDEX($S$5:$S$1433, MATCH(J911, $E$5:$E$1433, 0)),""),"")</f>
        <v>2024-2027</v>
      </c>
      <c r="U911" t="str">
        <v>19/4/2010</v>
      </c>
      <c r="V911">
        <f>IFERROR(IF(J911&lt;&gt;"", INDEX($U$5:$U$1433, MATCH(J911, $E$5:$E$1433, 0)),""),"")</f>
        <v>40090</v>
      </c>
      <c r="Y911">
        <f>Y910+10</f>
        <v>320008780</v>
      </c>
      <c r="Z911">
        <f>VALUE(LEFT(Y911,8))</f>
        <v>32000878</v>
      </c>
      <c r="AA911" t="str">
        <v>VY</v>
      </c>
    </row>
    <row r="912">
      <c r="A912">
        <f>IF(B912&lt;&gt;"",A911+1,"")</f>
        <v>908</v>
      </c>
      <c r="B912" t="str">
        <v>TÔ GIA VỸ</v>
      </c>
      <c r="C912" t="str">
        <v>11A9</v>
      </c>
      <c r="E912">
        <v>32000911</v>
      </c>
      <c r="F912" t="str">
        <f>IFERROR(IF(VLOOKUP(E912,J:J,1,0)=E912,"X",""),"")</f>
        <v/>
      </c>
      <c r="G912" t="str">
        <f>IF(J912&lt;&gt;"", INDEX($C$5:$C$1433, MATCH(J912, $E$5:$E$1433, 0)),"")</f>
        <v>11A6</v>
      </c>
      <c r="H912">
        <f>IF(J912&lt;&gt;"", INDEX($D$5:$D$1433, MATCH(J912, $E$5:$E$1433, 0)),"")</f>
        <v>0</v>
      </c>
      <c r="I912" t="str">
        <f>IFERROR(IF(J912&lt;&gt;"", INDEX($B$5:$B$1433, MATCH(J912, $E$5:$E$1433, 0)),""),"SAI")</f>
        <v>LÊ PHƯƠNG VY</v>
      </c>
      <c r="J912">
        <v>32000774</v>
      </c>
      <c r="K912" t="str">
        <v xml:space="preserve"> 6:56:34 AM</v>
      </c>
      <c r="L912" t="str">
        <f>IFERROR(IF($N$5="Sáng",IF(MID(K912,2,7)-MID($L$2,2,7)&gt;0,"Trễ",""),IF(MID(K912,2,7)-MID($Q$2,2,7)&gt;0,"Trễ","")),"")</f>
        <v/>
      </c>
      <c r="M912">
        <f>IFERROR(IF($N$5="Sáng",MID(K912,2,7)-MID($L$2,2,7),MID(K912,2,7)-MID($Q$2,2,7)),"")</f>
        <v>-0.002383592592592576</v>
      </c>
      <c r="Q912" t="str">
        <f>IF(B912&lt;&gt;"",IF(AND(P912="",F912=""),"Không phép ",""),"")</f>
        <v xml:space="preserve">Không phép </v>
      </c>
      <c r="R912" t="str">
        <f>UPPER(B912)</f>
        <v>TÔ GIA VỸ</v>
      </c>
      <c r="S912" t="str">
        <v>2025-2028</v>
      </c>
      <c r="T912" t="str">
        <f>IFERROR(IF(J912&lt;&gt;"", INDEX($S$5:$S$1433, MATCH(J912, $E$5:$E$1433, 0)),""),"")</f>
        <v>2025-2028</v>
      </c>
      <c r="U912" t="str">
        <v>15/12/2010</v>
      </c>
      <c r="V912" t="str">
        <f>IFERROR(IF(J912&lt;&gt;"", INDEX($U$5:$U$1433, MATCH(J912, $E$5:$E$1433, 0)),""),"")</f>
        <v>31/12/2010</v>
      </c>
      <c r="Y912">
        <f>Y911+10</f>
        <v>320008790</v>
      </c>
      <c r="Z912">
        <f>VALUE(LEFT(Y912,8))</f>
        <v>32000879</v>
      </c>
      <c r="AA912" t="str">
        <v>VỸ</v>
      </c>
    </row>
    <row r="913">
      <c r="A913">
        <f>IF(B913&lt;&gt;"",A912+1,"")</f>
        <v>909</v>
      </c>
      <c r="B913" t="str">
        <v>HUỲNH NGỌC CHÂU</v>
      </c>
      <c r="C913" t="str">
        <v>12A1</v>
      </c>
      <c r="E913">
        <v>32000002</v>
      </c>
      <c r="F913" t="str">
        <f>IFERROR(IF(VLOOKUP(E913,J:J,1,0)=E913,"X",""),"")</f>
        <v>X</v>
      </c>
      <c r="G913" t="str">
        <f>IF(J913&lt;&gt;"", INDEX($C$5:$C$1433, MATCH(J913, $E$5:$E$1433, 0)),"")</f>
        <v>11A6</v>
      </c>
      <c r="H913">
        <f>IF(J913&lt;&gt;"", INDEX($D$5:$D$1433, MATCH(J913, $E$5:$E$1433, 0)),"")</f>
        <v>0</v>
      </c>
      <c r="I913" t="str">
        <f>IFERROR(IF(J913&lt;&gt;"", INDEX($B$5:$B$1433, MATCH(J913, $E$5:$E$1433, 0)),""),"SAI")</f>
        <v>DANH HẬN</v>
      </c>
      <c r="J913">
        <v>32000744</v>
      </c>
      <c r="K913" t="str">
        <v xml:space="preserve"> 6:56:35 AM</v>
      </c>
      <c r="L913" t="str">
        <f>IFERROR(IF($N$5="Sáng",IF(MID(K913,2,7)-MID($L$2,2,7)&gt;0,"Trễ",""),IF(MID(K913,2,7)-MID($Q$2,2,7)&gt;0,"Trễ","")),"")</f>
        <v/>
      </c>
      <c r="M913">
        <f>IFERROR(IF($N$5="Sáng",MID(K913,2,7)-MID($L$2,2,7),MID(K913,2,7)-MID($Q$2,2,7)),"")</f>
        <v>-0.0023720185185184817</v>
      </c>
      <c r="Q913" t="str">
        <f>IF(B913&lt;&gt;"",IF(AND(P913="",F913=""),"Không phép ",""),"")</f>
        <v/>
      </c>
      <c r="R913" t="str">
        <f>UPPER(B913)</f>
        <v>HUỲNH NGỌC CHÂU</v>
      </c>
      <c r="S913" t="str">
        <v>2024-2027</v>
      </c>
      <c r="T913" t="str">
        <f>IFERROR(IF(J913&lt;&gt;"", INDEX($S$5:$S$1433, MATCH(J913, $E$5:$E$1433, 0)),""),"")</f>
        <v>2025-2028</v>
      </c>
      <c r="U913" t="str">
        <v>25/12/2009</v>
      </c>
      <c r="V913" t="str">
        <f>IFERROR(IF(J913&lt;&gt;"", INDEX($U$5:$U$1433, MATCH(J913, $E$5:$E$1433, 0)),""),"")</f>
        <v>25/5/2010</v>
      </c>
      <c r="Y913">
        <f>Y912+10</f>
        <v>320008800</v>
      </c>
      <c r="Z913" t="str">
        <f>LEFT(Y913,8)</f>
        <v>32000880</v>
      </c>
      <c r="AA913" t="str">
        <v>CHÂU</v>
      </c>
    </row>
    <row r="914">
      <c r="A914">
        <f>IF(B914&lt;&gt;"",A913+1,"")</f>
        <v>910</v>
      </c>
      <c r="B914" t="str">
        <v>PHẠM PHÚ CƯỜNG</v>
      </c>
      <c r="C914" t="str">
        <v>12A1</v>
      </c>
      <c r="E914">
        <v>32000003</v>
      </c>
      <c r="F914" t="str">
        <f>IFERROR(IF(VLOOKUP(E914,J:J,1,0)=E914,"X",""),"")</f>
        <v>X</v>
      </c>
      <c r="G914" t="str">
        <f>IF(J914&lt;&gt;"", INDEX($C$5:$C$1433, MATCH(J914, $E$5:$E$1433, 0)),"")</f>
        <v>11A2</v>
      </c>
      <c r="H914">
        <f>IF(J914&lt;&gt;"", INDEX($D$5:$D$1433, MATCH(J914, $E$5:$E$1433, 0)),"")</f>
        <v>0</v>
      </c>
      <c r="I914" t="str">
        <f>IFERROR(IF(J914&lt;&gt;"", INDEX($B$5:$B$1433, MATCH(J914, $E$5:$E$1433, 0)),""),"SAI")</f>
        <v>TRẦN THỊ TƯỜNG VY</v>
      </c>
      <c r="J914">
        <v>32000609</v>
      </c>
      <c r="K914" t="str">
        <v xml:space="preserve"> 6:56:40 AM</v>
      </c>
      <c r="L914" t="str">
        <f>IFERROR(IF($N$5="Sáng",IF(MID(K914,2,7)-MID($L$2,2,7)&gt;0,"Trễ",""),IF(MID(K914,2,7)-MID($Q$2,2,7)&gt;0,"Trễ","")),"")</f>
        <v/>
      </c>
      <c r="M914">
        <f>IFERROR(IF($N$5="Sáng",MID(K914,2,7)-MID($L$2,2,7),MID(K914,2,7)-MID($Q$2,2,7)),"")</f>
        <v>-0.0023141481481481208</v>
      </c>
      <c r="Q914" t="str">
        <f>IF(B914&lt;&gt;"",IF(AND(P914="",F914=""),"Không phép ",""),"")</f>
        <v/>
      </c>
      <c r="R914" t="str">
        <f>UPPER(B914)</f>
        <v>PHẠM PHÚ CƯỜNG</v>
      </c>
      <c r="S914" t="str">
        <v>2024-2027</v>
      </c>
      <c r="T914" t="str">
        <f>IFERROR(IF(J914&lt;&gt;"", INDEX($S$5:$S$1433, MATCH(J914, $E$5:$E$1433, 0)),""),"")</f>
        <v>2025-2028</v>
      </c>
      <c r="U914" t="str">
        <v>13/05/2009</v>
      </c>
      <c r="V914">
        <f>IFERROR(IF(J914&lt;&gt;"", INDEX($U$5:$U$1433, MATCH(J914, $E$5:$E$1433, 0)),""),"")</f>
        <v>40433</v>
      </c>
      <c r="Y914">
        <f>Y913+10</f>
        <v>320008810</v>
      </c>
      <c r="Z914" t="str">
        <f>LEFT(Y914,8)</f>
        <v>32000881</v>
      </c>
      <c r="AA914" t="str">
        <v>CƯỜNG</v>
      </c>
    </row>
    <row r="915">
      <c r="A915">
        <f>IF(B915&lt;&gt;"",A914+1,"")</f>
        <v>911</v>
      </c>
      <c r="B915" t="str">
        <v>VÕ TẤN CƯỜNG</v>
      </c>
      <c r="C915" t="str">
        <v>12A1</v>
      </c>
      <c r="E915">
        <v>32000004</v>
      </c>
      <c r="F915" t="str">
        <f>IFERROR(IF(VLOOKUP(E915,J:J,1,0)=E915,"X",""),"")</f>
        <v>X</v>
      </c>
      <c r="G915" t="str">
        <f>IF(J915&lt;&gt;"", INDEX($C$5:$C$1433, MATCH(J915, $E$5:$E$1433, 0)),"")</f>
        <v>12A8</v>
      </c>
      <c r="H915">
        <f>IF(J915&lt;&gt;"", INDEX($D$5:$D$1433, MATCH(J915, $E$5:$E$1433, 0)),"")</f>
        <v>0</v>
      </c>
      <c r="I915" t="str">
        <f>IFERROR(IF(J915&lt;&gt;"", INDEX($B$5:$B$1433, MATCH(J915, $E$5:$E$1433, 0)),""),"SAI")</f>
        <v>VÕ NGUYỄN TRỌNG NGHĨA</v>
      </c>
      <c r="J915">
        <v>32000327</v>
      </c>
      <c r="K915" t="str">
        <v xml:space="preserve"> 6:56:44 AM</v>
      </c>
      <c r="L915" t="str">
        <f>IFERROR(IF($N$5="Sáng",IF(MID(K915,2,7)-MID($L$2,2,7)&gt;0,"Trễ",""),IF(MID(K915,2,7)-MID($Q$2,2,7)&gt;0,"Trễ","")),"")</f>
        <v/>
      </c>
      <c r="M915">
        <f>IFERROR(IF($N$5="Sáng",MID(K915,2,7)-MID($L$2,2,7),MID(K915,2,7)-MID($Q$2,2,7)),"")</f>
        <v>-0.0022678518518517987</v>
      </c>
      <c r="Q915" t="str">
        <f>IF(B915&lt;&gt;"",IF(AND(P915="",F915=""),"Không phép ",""),"")</f>
        <v/>
      </c>
      <c r="R915" t="str">
        <f>UPPER(B915)</f>
        <v>VÕ TẤN CƯỜNG</v>
      </c>
      <c r="S915" t="str">
        <v>2024-2027</v>
      </c>
      <c r="T915" t="str">
        <f>IFERROR(IF(J915&lt;&gt;"", INDEX($S$5:$S$1433, MATCH(J915, $E$5:$E$1433, 0)),""),"")</f>
        <v>2024-2027</v>
      </c>
      <c r="U915" t="str">
        <v>18/06/2009</v>
      </c>
      <c r="V915">
        <f>IFERROR(IF(J915&lt;&gt;"", INDEX($U$5:$U$1433, MATCH(J915, $E$5:$E$1433, 0)),""),"")</f>
        <v>39847</v>
      </c>
      <c r="Y915">
        <f>Y914+10</f>
        <v>320008820</v>
      </c>
      <c r="Z915" t="str">
        <f>LEFT(Y915,8)</f>
        <v>32000882</v>
      </c>
      <c r="AA915" t="str">
        <v>CƯỜNG</v>
      </c>
    </row>
    <row r="916">
      <c r="A916">
        <f>IF(B916&lt;&gt;"",A915+1,"")</f>
        <v>912</v>
      </c>
      <c r="B916" t="str">
        <v>NGUYỄN THÀNH ĐẠT</v>
      </c>
      <c r="C916" t="str">
        <v>12A1</v>
      </c>
      <c r="E916">
        <v>32000005</v>
      </c>
      <c r="F916" t="str">
        <f>IFERROR(IF(VLOOKUP(E916,J:J,1,0)=E916,"X",""),"")</f>
        <v>X</v>
      </c>
      <c r="G916" t="str">
        <f>IF(J916&lt;&gt;"", INDEX($C$5:$C$1433, MATCH(J916, $E$5:$E$1433, 0)),"")</f>
        <v>11A4</v>
      </c>
      <c r="H916">
        <f>IF(J916&lt;&gt;"", INDEX($D$5:$D$1433, MATCH(J916, $E$5:$E$1433, 0)),"")</f>
        <v>0</v>
      </c>
      <c r="I916" t="str">
        <f>IFERROR(IF(J916&lt;&gt;"", INDEX($B$5:$B$1433, MATCH(J916, $E$5:$E$1433, 0)),""),"SAI")</f>
        <v>NGUYỄN NGỌC PHƯƠNG NHƯ</v>
      </c>
      <c r="J916">
        <v>32000679</v>
      </c>
      <c r="K916" t="str">
        <v xml:space="preserve"> 6:56:45 AM</v>
      </c>
      <c r="L916" t="str">
        <f>IFERROR(IF($N$5="Sáng",IF(MID(K916,2,7)-MID($L$2,2,7)&gt;0,"Trễ",""),IF(MID(K916,2,7)-MID($Q$2,2,7)&gt;0,"Trễ","")),"")</f>
        <v/>
      </c>
      <c r="M916">
        <f>IFERROR(IF($N$5="Sáng",MID(K916,2,7)-MID($L$2,2,7),MID(K916,2,7)-MID($Q$2,2,7)),"")</f>
        <v>-0.00225627777777776</v>
      </c>
      <c r="Q916" t="str">
        <f>IF(B916&lt;&gt;"",IF(AND(P916="",F916=""),"Không phép ",""),"")</f>
        <v/>
      </c>
      <c r="R916" t="str">
        <f>UPPER(B916)</f>
        <v>NGUYỄN THÀNH ĐẠT</v>
      </c>
      <c r="S916" t="str">
        <v>2024-2027</v>
      </c>
      <c r="T916" t="str">
        <f>IFERROR(IF(J916&lt;&gt;"", INDEX($S$5:$S$1433, MATCH(J916, $E$5:$E$1433, 0)),""),"")</f>
        <v>2025-2028</v>
      </c>
      <c r="U916" t="str">
        <v>16/08/2009</v>
      </c>
      <c r="V916">
        <f>IFERROR(IF(J916&lt;&gt;"", INDEX($U$5:$U$1433, MATCH(J916, $E$5:$E$1433, 0)),""),"")</f>
        <v>40332</v>
      </c>
      <c r="Y916">
        <f>Y915+10</f>
        <v>320008830</v>
      </c>
      <c r="Z916" t="str">
        <f>LEFT(Y916,8)</f>
        <v>32000883</v>
      </c>
      <c r="AA916" t="str">
        <v>ĐẠT</v>
      </c>
    </row>
    <row r="917">
      <c r="A917">
        <f>IF(B917&lt;&gt;"",A916+1,"")</f>
        <v>913</v>
      </c>
      <c r="B917" t="str">
        <v>TRẦN TÍN ĐẠT</v>
      </c>
      <c r="C917" t="str">
        <v>12A1</v>
      </c>
      <c r="E917">
        <v>32000006</v>
      </c>
      <c r="F917" t="str">
        <f>IFERROR(IF(VLOOKUP(E917,J:J,1,0)=E917,"X",""),"")</f>
        <v>X</v>
      </c>
      <c r="G917" t="str">
        <f>IF(J917&lt;&gt;"", INDEX($C$5:$C$1433, MATCH(J917, $E$5:$E$1433, 0)),"")</f>
        <v>11A4</v>
      </c>
      <c r="H917">
        <f>IF(J917&lt;&gt;"", INDEX($D$5:$D$1433, MATCH(J917, $E$5:$E$1433, 0)),"")</f>
        <v>0</v>
      </c>
      <c r="I917" t="str">
        <f>IFERROR(IF(J917&lt;&gt;"", INDEX($B$5:$B$1433, MATCH(J917, $E$5:$E$1433, 0)),""),"SAI")</f>
        <v>NGUYỄN NGỌC PHƯƠNG NHƯ</v>
      </c>
      <c r="J917">
        <v>32000679</v>
      </c>
      <c r="K917" t="str">
        <v xml:space="preserve"> 6:56:45 AM</v>
      </c>
      <c r="L917" t="str">
        <f>IFERROR(IF($N$5="Sáng",IF(MID(K917,2,7)-MID($L$2,2,7)&gt;0,"Trễ",""),IF(MID(K917,2,7)-MID($Q$2,2,7)&gt;0,"Trễ","")),"")</f>
        <v/>
      </c>
      <c r="M917">
        <f>IFERROR(IF($N$5="Sáng",MID(K917,2,7)-MID($L$2,2,7),MID(K917,2,7)-MID($Q$2,2,7)),"")</f>
        <v>-0.00225627777777776</v>
      </c>
      <c r="Q917" t="str">
        <f>IF(B917&lt;&gt;"",IF(AND(P917="",F917=""),"Không phép ",""),"")</f>
        <v/>
      </c>
      <c r="R917" t="str">
        <f>UPPER(B917)</f>
        <v>TRẦN TÍN ĐẠT</v>
      </c>
      <c r="S917" t="str">
        <v>2024-2027</v>
      </c>
      <c r="T917" t="str">
        <f>IFERROR(IF(J917&lt;&gt;"", INDEX($S$5:$S$1433, MATCH(J917, $E$5:$E$1433, 0)),""),"")</f>
        <v>2025-2028</v>
      </c>
      <c r="U917">
        <v>39693</v>
      </c>
      <c r="V917">
        <f>IFERROR(IF(J917&lt;&gt;"", INDEX($U$5:$U$1433, MATCH(J917, $E$5:$E$1433, 0)),""),"")</f>
        <v>40332</v>
      </c>
      <c r="Y917">
        <f>Y916+10</f>
        <v>320008840</v>
      </c>
      <c r="Z917" t="str">
        <f>LEFT(Y917,8)</f>
        <v>32000884</v>
      </c>
      <c r="AA917" t="str">
        <v>ĐẠT</v>
      </c>
    </row>
    <row r="918">
      <c r="A918">
        <f>IF(B918&lt;&gt;"",A917+1,"")</f>
        <v>914</v>
      </c>
      <c r="B918" t="str">
        <v>NGUYỄN MẠNH ĐỨC</v>
      </c>
      <c r="C918" t="str">
        <v>12A1</v>
      </c>
      <c r="E918">
        <v>32000007</v>
      </c>
      <c r="F918" t="str">
        <f>IFERROR(IF(VLOOKUP(E918,J:J,1,0)=E918,"X",""),"")</f>
        <v>X</v>
      </c>
      <c r="G918" t="str">
        <f>IF(J918&lt;&gt;"", INDEX($C$5:$C$1433, MATCH(J918, $E$5:$E$1433, 0)),"")</f>
        <v>12A5</v>
      </c>
      <c r="H918">
        <f>IF(J918&lt;&gt;"", INDEX($D$5:$D$1433, MATCH(J918, $E$5:$E$1433, 0)),"")</f>
        <v>0</v>
      </c>
      <c r="I918" t="str">
        <f>IFERROR(IF(J918&lt;&gt;"", INDEX($B$5:$B$1433, MATCH(J918, $E$5:$E$1433, 0)),""),"SAI")</f>
        <v>NGUYỄN THỊ BẢO THI</v>
      </c>
      <c r="J918">
        <v>32000214</v>
      </c>
      <c r="K918" t="str">
        <v xml:space="preserve"> 6:56:47 AM</v>
      </c>
      <c r="L918" t="str">
        <f>IFERROR(IF($N$5="Sáng",IF(MID(K918,2,7)-MID($L$2,2,7)&gt;0,"Trễ",""),IF(MID(K918,2,7)-MID($Q$2,2,7)&gt;0,"Trễ","")),"")</f>
        <v/>
      </c>
      <c r="M918">
        <f>IFERROR(IF($N$5="Sáng",MID(K918,2,7)-MID($L$2,2,7),MID(K918,2,7)-MID($Q$2,2,7)),"")</f>
        <v>-0.0022331296296296266</v>
      </c>
      <c r="Q918" t="str">
        <f>IF(B918&lt;&gt;"",IF(AND(P918="",F918=""),"Không phép ",""),"")</f>
        <v/>
      </c>
      <c r="R918" t="str">
        <f>UPPER(B918)</f>
        <v>NGUYỄN MẠNH ĐỨC</v>
      </c>
      <c r="S918" t="str">
        <v>2024-2027</v>
      </c>
      <c r="T918" t="str">
        <f>IFERROR(IF(J918&lt;&gt;"", INDEX($S$5:$S$1433, MATCH(J918, $E$5:$E$1433, 0)),""),"")</f>
        <v>2024-2027</v>
      </c>
      <c r="U918" t="str">
        <v>31/07/2009</v>
      </c>
      <c r="V918">
        <f>IFERROR(IF(J918&lt;&gt;"", INDEX($U$5:$U$1433, MATCH(J918, $E$5:$E$1433, 0)),""),"")</f>
        <v>39661</v>
      </c>
      <c r="Y918">
        <f>Y917+10</f>
        <v>320008850</v>
      </c>
      <c r="Z918" t="str">
        <f>LEFT(Y918,8)</f>
        <v>32000885</v>
      </c>
      <c r="AA918" t="str">
        <v>ĐỨC</v>
      </c>
    </row>
    <row r="919">
      <c r="A919">
        <f>IF(B919&lt;&gt;"",A918+1,"")</f>
        <v>915</v>
      </c>
      <c r="B919" t="str">
        <v>LÊ HOÀNG GIANG</v>
      </c>
      <c r="C919" t="str">
        <v>12A1</v>
      </c>
      <c r="E919">
        <v>32000008</v>
      </c>
      <c r="F919" t="str">
        <f>IFERROR(IF(VLOOKUP(E919,J:J,1,0)=E919,"X",""),"")</f>
        <v>X</v>
      </c>
      <c r="G919" t="str">
        <f>IF(J919&lt;&gt;"", INDEX($C$5:$C$1433, MATCH(J919, $E$5:$E$1433, 0)),"")</f>
        <v>12A5</v>
      </c>
      <c r="H919">
        <f>IF(J919&lt;&gt;"", INDEX($D$5:$D$1433, MATCH(J919, $E$5:$E$1433, 0)),"")</f>
        <v>0</v>
      </c>
      <c r="I919" t="str">
        <f>IFERROR(IF(J919&lt;&gt;"", INDEX($B$5:$B$1433, MATCH(J919, $E$5:$E$1433, 0)),""),"SAI")</f>
        <v>BÙI THỊ THẠCH THẢO</v>
      </c>
      <c r="J919">
        <v>32000212</v>
      </c>
      <c r="K919" t="str">
        <v xml:space="preserve"> 6:56:48 AM</v>
      </c>
      <c r="L919" t="str">
        <f>IFERROR(IF($N$5="Sáng",IF(MID(K919,2,7)-MID($L$2,2,7)&gt;0,"Trễ",""),IF(MID(K919,2,7)-MID($Q$2,2,7)&gt;0,"Trễ","")),"")</f>
        <v/>
      </c>
      <c r="M919">
        <f>IFERROR(IF($N$5="Sáng",MID(K919,2,7)-MID($L$2,2,7),MID(K919,2,7)-MID($Q$2,2,7)),"")</f>
        <v>-0.002221555555555532</v>
      </c>
      <c r="Q919" t="str">
        <f>IF(B919&lt;&gt;"",IF(AND(P919="",F919=""),"Không phép ",""),"")</f>
        <v/>
      </c>
      <c r="R919" t="str">
        <f>UPPER(B919)</f>
        <v>LÊ HOÀNG GIANG</v>
      </c>
      <c r="S919" t="str">
        <v>2024-2027</v>
      </c>
      <c r="T919" t="str">
        <f>IFERROR(IF(J919&lt;&gt;"", INDEX($S$5:$S$1433, MATCH(J919, $E$5:$E$1433, 0)),""),"")</f>
        <v>2024-2027</v>
      </c>
      <c r="U919" t="str">
        <v>29/09/2009</v>
      </c>
      <c r="V919" t="str">
        <f>IFERROR(IF(J919&lt;&gt;"", INDEX($U$5:$U$1433, MATCH(J919, $E$5:$E$1433, 0)),""),"")</f>
        <v>31/03/2009</v>
      </c>
      <c r="Y919">
        <f>Y918+10</f>
        <v>320008860</v>
      </c>
      <c r="Z919" t="str">
        <f>LEFT(Y919,8)</f>
        <v>32000886</v>
      </c>
      <c r="AA919" t="str">
        <v>GIANG</v>
      </c>
    </row>
    <row r="920">
      <c r="A920">
        <f>IF(B920&lt;&gt;"",A919+1,"")</f>
        <v>916</v>
      </c>
      <c r="B920" t="str">
        <v>LÝ GIA HÂN</v>
      </c>
      <c r="C920" t="str">
        <v>12A1</v>
      </c>
      <c r="E920">
        <v>32000010</v>
      </c>
      <c r="F920" t="str">
        <f>IFERROR(IF(VLOOKUP(E920,J:J,1,0)=E920,"X",""),"")</f>
        <v>X</v>
      </c>
      <c r="G920" t="str">
        <f>IF(J920&lt;&gt;"", INDEX($C$5:$C$1433, MATCH(J920, $E$5:$E$1433, 0)),"")</f>
        <v>12A5</v>
      </c>
      <c r="H920">
        <f>IF(J920&lt;&gt;"", INDEX($D$5:$D$1433, MATCH(J920, $E$5:$E$1433, 0)),"")</f>
        <v>0</v>
      </c>
      <c r="I920" t="str">
        <f>IFERROR(IF(J920&lt;&gt;"", INDEX($B$5:$B$1433, MATCH(J920, $E$5:$E$1433, 0)),""),"SAI")</f>
        <v>BÙI THỊ THẠCH THẢO</v>
      </c>
      <c r="J920">
        <v>32000212</v>
      </c>
      <c r="K920" t="str">
        <v xml:space="preserve"> 6:56:49 AM</v>
      </c>
      <c r="L920" t="str">
        <f>IFERROR(IF($N$5="Sáng",IF(MID(K920,2,7)-MID($L$2,2,7)&gt;0,"Trễ",""),IF(MID(K920,2,7)-MID($Q$2,2,7)&gt;0,"Trễ","")),"")</f>
        <v/>
      </c>
      <c r="M920">
        <f>IFERROR(IF($N$5="Sáng",MID(K920,2,7)-MID($L$2,2,7),MID(K920,2,7)-MID($Q$2,2,7)),"")</f>
        <v>-0.0022099814814814933</v>
      </c>
      <c r="Q920" t="str">
        <f>IF(B920&lt;&gt;"",IF(AND(P920="",F920=""),"Không phép ",""),"")</f>
        <v/>
      </c>
      <c r="R920" t="str">
        <f>UPPER(B920)</f>
        <v>LÝ GIA HÂN</v>
      </c>
      <c r="S920" t="str">
        <v>2024-2027</v>
      </c>
      <c r="T920" t="str">
        <f>IFERROR(IF(J920&lt;&gt;"", INDEX($S$5:$S$1433, MATCH(J920, $E$5:$E$1433, 0)),""),"")</f>
        <v>2024-2027</v>
      </c>
      <c r="U920">
        <v>39967</v>
      </c>
      <c r="V920" t="str">
        <f>IFERROR(IF(J920&lt;&gt;"", INDEX($U$5:$U$1433, MATCH(J920, $E$5:$E$1433, 0)),""),"")</f>
        <v>31/03/2009</v>
      </c>
      <c r="Y920">
        <f>Y919+10</f>
        <v>320008870</v>
      </c>
      <c r="Z920" t="str">
        <f>LEFT(Y920,8)</f>
        <v>32000887</v>
      </c>
      <c r="AA920" t="str">
        <v>HÂN</v>
      </c>
    </row>
    <row r="921">
      <c r="A921">
        <f>IF(B921&lt;&gt;"",A920+1,"")</f>
        <v>917</v>
      </c>
      <c r="B921" t="str">
        <v>NGUYỄN GIA HÂN</v>
      </c>
      <c r="C921" t="str">
        <v>12A1</v>
      </c>
      <c r="E921">
        <v>32000011</v>
      </c>
      <c r="F921" t="str">
        <f>IFERROR(IF(VLOOKUP(E921,J:J,1,0)=E921,"X",""),"")</f>
        <v>X</v>
      </c>
      <c r="G921" t="str">
        <f>IF(J921&lt;&gt;"", INDEX($C$5:$C$1433, MATCH(J921, $E$5:$E$1433, 0)),"")</f>
        <v>12A5</v>
      </c>
      <c r="H921">
        <f>IF(J921&lt;&gt;"", INDEX($D$5:$D$1433, MATCH(J921, $E$5:$E$1433, 0)),"")</f>
        <v>0</v>
      </c>
      <c r="I921" t="str">
        <f>IFERROR(IF(J921&lt;&gt;"", INDEX($B$5:$B$1433, MATCH(J921, $E$5:$E$1433, 0)),""),"SAI")</f>
        <v>NGUYỄN THỊ LAN ANH</v>
      </c>
      <c r="J921">
        <v>32000047</v>
      </c>
      <c r="K921" t="str">
        <v xml:space="preserve"> 6:56:50 AM</v>
      </c>
      <c r="L921" t="str">
        <f>IFERROR(IF($N$5="Sáng",IF(MID(K921,2,7)-MID($L$2,2,7)&gt;0,"Trễ",""),IF(MID(K921,2,7)-MID($Q$2,2,7)&gt;0,"Trễ","")),"")</f>
        <v/>
      </c>
      <c r="M921">
        <f>IFERROR(IF($N$5="Sáng",MID(K921,2,7)-MID($L$2,2,7),MID(K921,2,7)-MID($Q$2,2,7)),"")</f>
        <v>-0.002198407407407399</v>
      </c>
      <c r="Q921" t="str">
        <f>IF(B921&lt;&gt;"",IF(AND(P921="",F921=""),"Không phép ",""),"")</f>
        <v/>
      </c>
      <c r="R921" t="str">
        <f>UPPER(B921)</f>
        <v>NGUYỄN GIA HÂN</v>
      </c>
      <c r="S921" t="str">
        <v>2024-2027</v>
      </c>
      <c r="T921" t="str">
        <f>IFERROR(IF(J921&lt;&gt;"", INDEX($S$5:$S$1433, MATCH(J921, $E$5:$E$1433, 0)),""),"")</f>
        <v>2024-2027</v>
      </c>
      <c r="U921">
        <v>40150</v>
      </c>
      <c r="V921" t="str">
        <f>IFERROR(IF(J921&lt;&gt;"", INDEX($U$5:$U$1433, MATCH(J921, $E$5:$E$1433, 0)),""),"")</f>
        <v>31/08/2009</v>
      </c>
      <c r="Y921">
        <f>Y920+10</f>
        <v>320008880</v>
      </c>
      <c r="Z921" t="str">
        <f>LEFT(Y921,8)</f>
        <v>32000888</v>
      </c>
      <c r="AA921" t="str">
        <v>HÂN</v>
      </c>
    </row>
    <row r="922">
      <c r="A922">
        <f>IF(B922&lt;&gt;"",A921+1,"")</f>
        <v>918</v>
      </c>
      <c r="B922" t="str">
        <v>NGUYỄN NHẬT HÀO</v>
      </c>
      <c r="C922" t="str">
        <v>12A1</v>
      </c>
      <c r="E922">
        <v>32000009</v>
      </c>
      <c r="F922" t="str">
        <f>IFERROR(IF(VLOOKUP(E922,J:J,1,0)=E922,"X",""),"")</f>
        <v>X</v>
      </c>
      <c r="G922" t="str">
        <f>IF(J922&lt;&gt;"", INDEX($C$5:$C$1433, MATCH(J922, $E$5:$E$1433, 0)),"")</f>
        <v>12A5</v>
      </c>
      <c r="H922">
        <f>IF(J922&lt;&gt;"", INDEX($D$5:$D$1433, MATCH(J922, $E$5:$E$1433, 0)),"")</f>
        <v>0</v>
      </c>
      <c r="I922" t="str">
        <f>IFERROR(IF(J922&lt;&gt;"", INDEX($B$5:$B$1433, MATCH(J922, $E$5:$E$1433, 0)),""),"SAI")</f>
        <v>NGUYỄN THỊ LAN ANH</v>
      </c>
      <c r="J922">
        <v>32000047</v>
      </c>
      <c r="K922" t="str">
        <v xml:space="preserve"> 6:56:51 AM</v>
      </c>
      <c r="L922" t="str">
        <f>IFERROR(IF($N$5="Sáng",IF(MID(K922,2,7)-MID($L$2,2,7)&gt;0,"Trễ",""),IF(MID(K922,2,7)-MID($Q$2,2,7)&gt;0,"Trễ","")),"")</f>
        <v/>
      </c>
      <c r="M922">
        <f>IFERROR(IF($N$5="Sáng",MID(K922,2,7)-MID($L$2,2,7),MID(K922,2,7)-MID($Q$2,2,7)),"")</f>
        <v>-0.0021868333333333045</v>
      </c>
      <c r="Q922" t="str">
        <f>IF(B922&lt;&gt;"",IF(AND(P922="",F922=""),"Không phép ",""),"")</f>
        <v/>
      </c>
      <c r="R922" t="str">
        <f>UPPER(B922)</f>
        <v>NGUYỄN NHẬT HÀO</v>
      </c>
      <c r="S922" t="str">
        <v>2024-2027</v>
      </c>
      <c r="T922" t="str">
        <f>IFERROR(IF(J922&lt;&gt;"", INDEX($S$5:$S$1433, MATCH(J922, $E$5:$E$1433, 0)),""),"")</f>
        <v>2024-2027</v>
      </c>
      <c r="U922">
        <v>39906</v>
      </c>
      <c r="V922" t="str">
        <f>IFERROR(IF(J922&lt;&gt;"", INDEX($U$5:$U$1433, MATCH(J922, $E$5:$E$1433, 0)),""),"")</f>
        <v>31/08/2009</v>
      </c>
      <c r="Y922">
        <f>Y921+10</f>
        <v>320008890</v>
      </c>
      <c r="Z922" t="str">
        <f>LEFT(Y922,8)</f>
        <v>32000889</v>
      </c>
      <c r="AA922" t="str">
        <v>HÀO</v>
      </c>
    </row>
    <row r="923">
      <c r="A923">
        <f>IF(B923&lt;&gt;"",A922+1,"")</f>
        <v>919</v>
      </c>
      <c r="B923" t="str">
        <v>TRẦN HOÀNG THẾ HIỂN</v>
      </c>
      <c r="C923" t="str">
        <v>12A1</v>
      </c>
      <c r="E923">
        <v>32000012</v>
      </c>
      <c r="F923" t="str">
        <f>IFERROR(IF(VLOOKUP(E923,J:J,1,0)=E923,"X",""),"")</f>
        <v/>
      </c>
      <c r="G923" t="str">
        <f>IF(J923&lt;&gt;"", INDEX($C$5:$C$1433, MATCH(J923, $E$5:$E$1433, 0)),"")</f>
        <v>12A6</v>
      </c>
      <c r="H923">
        <f>IF(J923&lt;&gt;"", INDEX($D$5:$D$1433, MATCH(J923, $E$5:$E$1433, 0)),"")</f>
        <v>0</v>
      </c>
      <c r="I923" t="str">
        <f>IFERROR(IF(J923&lt;&gt;"", INDEX($B$5:$B$1433, MATCH(J923, $E$5:$E$1433, 0)),""),"SAI")</f>
        <v>LÊ YẾN NGỌC</v>
      </c>
      <c r="J923">
        <v>32000240</v>
      </c>
      <c r="K923" t="str">
        <v xml:space="preserve"> 6:56:51 AM</v>
      </c>
      <c r="L923" t="str">
        <f>IFERROR(IF($N$5="Sáng",IF(MID(K923,2,7)-MID($L$2,2,7)&gt;0,"Trễ",""),IF(MID(K923,2,7)-MID($Q$2,2,7)&gt;0,"Trễ","")),"")</f>
        <v/>
      </c>
      <c r="M923">
        <f>IFERROR(IF($N$5="Sáng",MID(K923,2,7)-MID($L$2,2,7),MID(K923,2,7)-MID($Q$2,2,7)),"")</f>
        <v>-0.0021868333333333045</v>
      </c>
      <c r="Q923" t="str">
        <f>IF(B923&lt;&gt;"",IF(AND(P923="",F923=""),"Không phép ",""),"")</f>
        <v xml:space="preserve">Không phép </v>
      </c>
      <c r="R923" t="str">
        <f>UPPER(B923)</f>
        <v>TRẦN HOÀNG THẾ HIỂN</v>
      </c>
      <c r="S923" t="str">
        <v>2024-2027</v>
      </c>
      <c r="T923" t="str">
        <f>IFERROR(IF(J923&lt;&gt;"", INDEX($S$5:$S$1433, MATCH(J923, $E$5:$E$1433, 0)),""),"")</f>
        <v>2024-2027</v>
      </c>
      <c r="U923" t="str">
        <v>25/10/2009</v>
      </c>
      <c r="V923" t="str">
        <f>IFERROR(IF(J923&lt;&gt;"", INDEX($U$5:$U$1433, MATCH(J923, $E$5:$E$1433, 0)),""),"")</f>
        <v>23/06/2009</v>
      </c>
      <c r="Y923">
        <f>Y922+10</f>
        <v>320008900</v>
      </c>
      <c r="Z923" t="str">
        <f>LEFT(Y923,8)</f>
        <v>32000890</v>
      </c>
      <c r="AA923" t="str">
        <v>HIỂN</v>
      </c>
    </row>
    <row r="924">
      <c r="A924">
        <f>IF(B924&lt;&gt;"",A923+1,"")</f>
        <v>920</v>
      </c>
      <c r="B924" t="str">
        <v>NGUYỄN CHẤN HƯNG</v>
      </c>
      <c r="C924" t="str">
        <v>12A1</v>
      </c>
      <c r="E924">
        <v>32000015</v>
      </c>
      <c r="F924" t="str">
        <f>IFERROR(IF(VLOOKUP(E924,J:J,1,0)=E924,"X",""),"")</f>
        <v>X</v>
      </c>
      <c r="G924" t="str">
        <f>IF(J924&lt;&gt;"", INDEX($C$5:$C$1433, MATCH(J924, $E$5:$E$1433, 0)),"")</f>
        <v>12A6</v>
      </c>
      <c r="H924">
        <f>IF(J924&lt;&gt;"", INDEX($D$5:$D$1433, MATCH(J924, $E$5:$E$1433, 0)),"")</f>
        <v>0</v>
      </c>
      <c r="I924" t="str">
        <f>IFERROR(IF(J924&lt;&gt;"", INDEX($B$5:$B$1433, MATCH(J924, $E$5:$E$1433, 0)),""),"SAI")</f>
        <v>LÊ YẾN NGỌC</v>
      </c>
      <c r="J924">
        <v>32000240</v>
      </c>
      <c r="K924" t="str">
        <v xml:space="preserve"> 6:56:52 AM</v>
      </c>
      <c r="L924" t="str">
        <f>IFERROR(IF($N$5="Sáng",IF(MID(K924,2,7)-MID($L$2,2,7)&gt;0,"Trễ",""),IF(MID(K924,2,7)-MID($Q$2,2,7)&gt;0,"Trễ","")),"")</f>
        <v/>
      </c>
      <c r="M924">
        <f>IFERROR(IF($N$5="Sáng",MID(K924,2,7)-MID($L$2,2,7),MID(K924,2,7)-MID($Q$2,2,7)),"")</f>
        <v>-0.0021752592592592657</v>
      </c>
      <c r="Q924" t="str">
        <f>IF(B924&lt;&gt;"",IF(AND(P924="",F924=""),"Không phép ",""),"")</f>
        <v/>
      </c>
      <c r="R924" t="str">
        <f>UPPER(B924)</f>
        <v>NGUYỄN CHẤN HƯNG</v>
      </c>
      <c r="S924" t="str">
        <v>2024-2027</v>
      </c>
      <c r="T924" t="str">
        <f>IFERROR(IF(J924&lt;&gt;"", INDEX($S$5:$S$1433, MATCH(J924, $E$5:$E$1433, 0)),""),"")</f>
        <v>2024-2027</v>
      </c>
      <c r="U924">
        <v>39845</v>
      </c>
      <c r="V924" t="str">
        <f>IFERROR(IF(J924&lt;&gt;"", INDEX($U$5:$U$1433, MATCH(J924, $E$5:$E$1433, 0)),""),"")</f>
        <v>23/06/2009</v>
      </c>
      <c r="Y924">
        <f>Y923+10</f>
        <v>320008910</v>
      </c>
      <c r="Z924" t="str">
        <f>LEFT(Y924,8)</f>
        <v>32000891</v>
      </c>
      <c r="AA924" t="str">
        <v>HƯNG</v>
      </c>
    </row>
    <row r="925">
      <c r="A925">
        <f>IF(B925&lt;&gt;"",A924+1,"")</f>
        <v>921</v>
      </c>
      <c r="B925" t="str">
        <v>NGUYỄN PHÚ GIA HƯNG</v>
      </c>
      <c r="C925" t="str">
        <v>12A1</v>
      </c>
      <c r="E925">
        <v>32000016</v>
      </c>
      <c r="F925" t="str">
        <f>IFERROR(IF(VLOOKUP(E925,J:J,1,0)=E925,"X",""),"")</f>
        <v/>
      </c>
      <c r="G925" t="str">
        <f>IF(J925&lt;&gt;"", INDEX($C$5:$C$1433, MATCH(J925, $E$5:$E$1433, 0)),"")</f>
        <v>12A4</v>
      </c>
      <c r="H925">
        <f>IF(J925&lt;&gt;"", INDEX($D$5:$D$1433, MATCH(J925, $E$5:$E$1433, 0)),"")</f>
        <v>0</v>
      </c>
      <c r="I925" t="str">
        <f>IFERROR(IF(J925&lt;&gt;"", INDEX($B$5:$B$1433, MATCH(J925, $E$5:$E$1433, 0)),""),"SAI")</f>
        <v>CHÂU HOÀN TRIẾT</v>
      </c>
      <c r="J925">
        <v>32000171</v>
      </c>
      <c r="K925" t="str">
        <v xml:space="preserve"> 6:56:53 AM</v>
      </c>
      <c r="L925" t="str">
        <f>IFERROR(IF($N$5="Sáng",IF(MID(K925,2,7)-MID($L$2,2,7)&gt;0,"Trễ",""),IF(MID(K925,2,7)-MID($Q$2,2,7)&gt;0,"Trễ","")),"")</f>
        <v/>
      </c>
      <c r="M925">
        <f>IFERROR(IF($N$5="Sáng",MID(K925,2,7)-MID($L$2,2,7),MID(K925,2,7)-MID($Q$2,2,7)),"")</f>
        <v>-0.0021636851851851713</v>
      </c>
      <c r="Q925" t="str">
        <f>IF(B925&lt;&gt;"",IF(AND(P925="",F925=""),"Không phép ",""),"")</f>
        <v xml:space="preserve">Không phép </v>
      </c>
      <c r="R925" t="str">
        <f>UPPER(B925)</f>
        <v>NGUYỄN PHÚ GIA HƯNG</v>
      </c>
      <c r="S925" t="str">
        <v>2024-2027</v>
      </c>
      <c r="T925" t="str">
        <f>IFERROR(IF(J925&lt;&gt;"", INDEX($S$5:$S$1433, MATCH(J925, $E$5:$E$1433, 0)),""),"")</f>
        <v>2024-2027</v>
      </c>
      <c r="U925" t="str">
        <v>31/05/2009</v>
      </c>
      <c r="V925" t="str">
        <f>IFERROR(IF(J925&lt;&gt;"", INDEX($U$5:$U$1433, MATCH(J925, $E$5:$E$1433, 0)),""),"")</f>
        <v>25/06/2009</v>
      </c>
      <c r="Y925">
        <f>Y924+10</f>
        <v>320008920</v>
      </c>
      <c r="Z925" t="str">
        <f>LEFT(Y925,8)</f>
        <v>32000892</v>
      </c>
      <c r="AA925" t="str">
        <v>HƯNG</v>
      </c>
    </row>
    <row r="926">
      <c r="A926">
        <f>IF(B926&lt;&gt;"",A925+1,"")</f>
        <v>922</v>
      </c>
      <c r="B926" t="str">
        <v>DƯƠNG VĂN TRƯỜNG HUY</v>
      </c>
      <c r="C926" t="str">
        <v>12A1</v>
      </c>
      <c r="E926">
        <v>32000013</v>
      </c>
      <c r="F926" t="str">
        <f>IFERROR(IF(VLOOKUP(E926,J:J,1,0)=E926,"X",""),"")</f>
        <v>X</v>
      </c>
      <c r="G926" t="str">
        <f>IF(J926&lt;&gt;"", INDEX($C$5:$C$1433, MATCH(J926, $E$5:$E$1433, 0)),"")</f>
        <v>12A4</v>
      </c>
      <c r="H926">
        <f>IF(J926&lt;&gt;"", INDEX($D$5:$D$1433, MATCH(J926, $E$5:$E$1433, 0)),"")</f>
        <v>0</v>
      </c>
      <c r="I926" t="str">
        <f>IFERROR(IF(J926&lt;&gt;"", INDEX($B$5:$B$1433, MATCH(J926, $E$5:$E$1433, 0)),""),"SAI")</f>
        <v>CHÂU HOÀN TRIẾT</v>
      </c>
      <c r="J926">
        <v>32000171</v>
      </c>
      <c r="K926" t="str">
        <v xml:space="preserve"> 6:56:54 AM</v>
      </c>
      <c r="L926" t="str">
        <f>IFERROR(IF($N$5="Sáng",IF(MID(K926,2,7)-MID($L$2,2,7)&gt;0,"Trễ",""),IF(MID(K926,2,7)-MID($Q$2,2,7)&gt;0,"Trễ","")),"")</f>
        <v/>
      </c>
      <c r="M926">
        <f>IFERROR(IF($N$5="Sáng",MID(K926,2,7)-MID($L$2,2,7),MID(K926,2,7)-MID($Q$2,2,7)),"")</f>
        <v>-0.002152111111111077</v>
      </c>
      <c r="Q926" t="str">
        <f>IF(B926&lt;&gt;"",IF(AND(P926="",F926=""),"Không phép ",""),"")</f>
        <v/>
      </c>
      <c r="R926" t="str">
        <f>UPPER(B926)</f>
        <v>DƯƠNG VĂN TRƯỜNG HUY</v>
      </c>
      <c r="S926" t="str">
        <v>2024-2027</v>
      </c>
      <c r="T926" t="str">
        <f>IFERROR(IF(J926&lt;&gt;"", INDEX($S$5:$S$1433, MATCH(J926, $E$5:$E$1433, 0)),""),"")</f>
        <v>2024-2027</v>
      </c>
      <c r="U926">
        <v>39999</v>
      </c>
      <c r="V926" t="str">
        <f>IFERROR(IF(J926&lt;&gt;"", INDEX($U$5:$U$1433, MATCH(J926, $E$5:$E$1433, 0)),""),"")</f>
        <v>25/06/2009</v>
      </c>
      <c r="Y926">
        <v>320000130</v>
      </c>
      <c r="Z926" t="str">
        <f>LEFT(Y926,8)</f>
        <v>32000013</v>
      </c>
      <c r="AA926" t="str">
        <v>HUY</v>
      </c>
    </row>
    <row r="927">
      <c r="A927">
        <f>IF(B927&lt;&gt;"",A926+1,"")</f>
        <v>923</v>
      </c>
      <c r="B927" t="str">
        <v>NGUYỄN GIA HUY</v>
      </c>
      <c r="C927" t="str">
        <v>12A1</v>
      </c>
      <c r="E927">
        <v>32000014</v>
      </c>
      <c r="F927" t="str">
        <f>IFERROR(IF(VLOOKUP(E927,J:J,1,0)=E927,"X",""),"")</f>
        <v>X</v>
      </c>
      <c r="G927" t="str">
        <f>IF(J927&lt;&gt;"", INDEX($C$5:$C$1433, MATCH(J927, $E$5:$E$1433, 0)),"")</f>
        <v>12A4</v>
      </c>
      <c r="H927">
        <f>IF(J927&lt;&gt;"", INDEX($D$5:$D$1433, MATCH(J927, $E$5:$E$1433, 0)),"")</f>
        <v>0</v>
      </c>
      <c r="I927" t="str">
        <f>IFERROR(IF(J927&lt;&gt;"", INDEX($B$5:$B$1433, MATCH(J927, $E$5:$E$1433, 0)),""),"SAI")</f>
        <v>CHÂU HOÀN TRIẾT</v>
      </c>
      <c r="J927">
        <v>32000171</v>
      </c>
      <c r="K927" t="str">
        <v xml:space="preserve"> 6:56:55 AM</v>
      </c>
      <c r="L927" t="str">
        <f>IFERROR(IF($N$5="Sáng",IF(MID(K927,2,7)-MID($L$2,2,7)&gt;0,"Trễ",""),IF(MID(K927,2,7)-MID($Q$2,2,7)&gt;0,"Trễ","")),"")</f>
        <v/>
      </c>
      <c r="M927">
        <f>IFERROR(IF($N$5="Sáng",MID(K927,2,7)-MID($L$2,2,7),MID(K927,2,7)-MID($Q$2,2,7)),"")</f>
        <v>-0.002140537037037038</v>
      </c>
      <c r="Q927" t="str">
        <f>IF(B927&lt;&gt;"",IF(AND(P927="",F927=""),"Không phép ",""),"")</f>
        <v/>
      </c>
      <c r="R927" t="str">
        <f>UPPER(B927)</f>
        <v>NGUYỄN GIA HUY</v>
      </c>
      <c r="S927" t="str">
        <v>2024-2027</v>
      </c>
      <c r="T927" t="str">
        <f>IFERROR(IF(J927&lt;&gt;"", INDEX($S$5:$S$1433, MATCH(J927, $E$5:$E$1433, 0)),""),"")</f>
        <v>2024-2027</v>
      </c>
      <c r="U927" t="str">
        <v>13/08/2008</v>
      </c>
      <c r="V927" t="str">
        <f>IFERROR(IF(J927&lt;&gt;"", INDEX($U$5:$U$1433, MATCH(J927, $E$5:$E$1433, 0)),""),"")</f>
        <v>25/06/2009</v>
      </c>
      <c r="Y927">
        <f>Y926+10</f>
        <v>320000140</v>
      </c>
      <c r="Z927" t="str">
        <f>LEFT(Y927,8)</f>
        <v>32000014</v>
      </c>
      <c r="AA927" t="str">
        <v>HUY</v>
      </c>
    </row>
    <row r="928">
      <c r="A928">
        <f>IF(B928&lt;&gt;"",A927+1,"")</f>
        <v>924</v>
      </c>
      <c r="B928" t="str">
        <v>TRẦN VIỆT KHÔI</v>
      </c>
      <c r="C928" t="str">
        <v>12A1</v>
      </c>
      <c r="E928">
        <v>31000485</v>
      </c>
      <c r="F928" t="str">
        <f>IFERROR(IF(VLOOKUP(E928,J:J,1,0)=E928,"X",""),"")</f>
        <v>X</v>
      </c>
      <c r="G928" t="str">
        <f>IF(J928&lt;&gt;"", INDEX($C$5:$C$1433, MATCH(J928, $E$5:$E$1433, 0)),"")</f>
        <v>12A1</v>
      </c>
      <c r="H928">
        <f>IF(J928&lt;&gt;"", INDEX($D$5:$D$1433, MATCH(J928, $E$5:$E$1433, 0)),"")</f>
        <v>0</v>
      </c>
      <c r="I928" t="str">
        <f>IFERROR(IF(J928&lt;&gt;"", INDEX($B$5:$B$1433, MATCH(J928, $E$5:$E$1433, 0)),""),"SAI")</f>
        <v>LƯU NHÃ YẾN</v>
      </c>
      <c r="J928">
        <v>32000044</v>
      </c>
      <c r="K928" t="str">
        <v xml:space="preserve"> 6:56:58 AM</v>
      </c>
      <c r="L928" t="str">
        <f>IFERROR(IF($N$5="Sáng",IF(MID(K928,2,7)-MID($L$2,2,7)&gt;0,"Trễ",""),IF(MID(K928,2,7)-MID($Q$2,2,7)&gt;0,"Trễ","")),"")</f>
        <v/>
      </c>
      <c r="M928">
        <f>IFERROR(IF($N$5="Sáng",MID(K928,2,7)-MID($L$2,2,7),MID(K928,2,7)-MID($Q$2,2,7)),"")</f>
        <v>-0.0021058148148148104</v>
      </c>
      <c r="Q928" t="str">
        <f>IF(B928&lt;&gt;"",IF(AND(P928="",F928=""),"Không phép ",""),"")</f>
        <v/>
      </c>
      <c r="R928" t="str">
        <f>UPPER(B928)</f>
        <v>TRẦN VIỆT KHÔI</v>
      </c>
      <c r="S928" t="str">
        <v>2024-2027</v>
      </c>
      <c r="T928" t="str">
        <f>IFERROR(IF(J928&lt;&gt;"", INDEX($S$5:$S$1433, MATCH(J928, $E$5:$E$1433, 0)),""),"")</f>
        <v>2024-2027</v>
      </c>
      <c r="U928" t="str">
        <v>30/05/2009</v>
      </c>
      <c r="V928" t="str">
        <f>IFERROR(IF(J928&lt;&gt;"", INDEX($U$5:$U$1433, MATCH(J928, $E$5:$E$1433, 0)),""),"")</f>
        <v>30/07/2009</v>
      </c>
      <c r="Y928">
        <f>Y927+10</f>
        <v>320000150</v>
      </c>
      <c r="Z928" t="str">
        <f>LEFT(Y928,8)</f>
        <v>32000015</v>
      </c>
      <c r="AA928" t="str">
        <v>KHÔI</v>
      </c>
    </row>
    <row r="929">
      <c r="A929">
        <f>IF(B929&lt;&gt;"",A928+1,"")</f>
        <v>925</v>
      </c>
      <c r="B929" t="str">
        <v>TRẦN THIÊN KIM</v>
      </c>
      <c r="C929" t="str">
        <v>12A1</v>
      </c>
      <c r="E929">
        <v>32000018</v>
      </c>
      <c r="F929" t="str">
        <f>IFERROR(IF(VLOOKUP(E929,J:J,1,0)=E929,"X",""),"")</f>
        <v>X</v>
      </c>
      <c r="G929" t="str">
        <f>IF(J929&lt;&gt;"", INDEX($C$5:$C$1433, MATCH(J929, $E$5:$E$1433, 0)),"")</f>
        <v>12A9</v>
      </c>
      <c r="H929">
        <f>IF(J929&lt;&gt;"", INDEX($D$5:$D$1433, MATCH(J929, $E$5:$E$1433, 0)),"")</f>
        <v>0</v>
      </c>
      <c r="I929" t="str">
        <f>IFERROR(IF(J929&lt;&gt;"", INDEX($B$5:$B$1433, MATCH(J929, $E$5:$E$1433, 0)),""),"SAI")</f>
        <v>TRIỆU DUY KHƯƠNG</v>
      </c>
      <c r="J929">
        <v>32000370</v>
      </c>
      <c r="K929" t="str">
        <v xml:space="preserve"> 6:57:09 AM</v>
      </c>
      <c r="L929" t="str">
        <f>IFERROR(IF($N$5="Sáng",IF(MID(K929,2,7)-MID($L$2,2,7)&gt;0,"Trễ",""),IF(MID(K929,2,7)-MID($Q$2,2,7)&gt;0,"Trễ","")),"")</f>
        <v/>
      </c>
      <c r="M929">
        <f>IFERROR(IF($N$5="Sáng",MID(K929,2,7)-MID($L$2,2,7),MID(K929,2,7)-MID($Q$2,2,7)),"")</f>
        <v>-0.001978499999999994</v>
      </c>
      <c r="Q929" t="str">
        <f>IF(B929&lt;&gt;"",IF(AND(P929="",F929=""),"Không phép ",""),"")</f>
        <v/>
      </c>
      <c r="R929" t="str">
        <f>UPPER(B929)</f>
        <v>TRẦN THIÊN KIM</v>
      </c>
      <c r="S929" t="str">
        <v>2024-2027</v>
      </c>
      <c r="T929" t="str">
        <f>IFERROR(IF(J929&lt;&gt;"", INDEX($S$5:$S$1433, MATCH(J929, $E$5:$E$1433, 0)),""),"")</f>
        <v>2024-2027</v>
      </c>
      <c r="U929">
        <v>40000</v>
      </c>
      <c r="V929" t="str">
        <f>IFERROR(IF(J929&lt;&gt;"", INDEX($U$5:$U$1433, MATCH(J929, $E$5:$E$1433, 0)),""),"")</f>
        <v>22/11/2009</v>
      </c>
      <c r="Y929">
        <f>Y928+10</f>
        <v>320000160</v>
      </c>
      <c r="Z929" t="str">
        <f>LEFT(Y929,8)</f>
        <v>32000016</v>
      </c>
      <c r="AA929" t="str">
        <v>KIM</v>
      </c>
    </row>
    <row r="930">
      <c r="A930">
        <f>IF(B930&lt;&gt;"",A929+1,"")</f>
        <v>926</v>
      </c>
      <c r="B930" t="str">
        <v>PHAN THỊ CẨM LÀI</v>
      </c>
      <c r="C930" t="str">
        <v>12A1</v>
      </c>
      <c r="E930">
        <v>32000019</v>
      </c>
      <c r="F930" t="str">
        <f>IFERROR(IF(VLOOKUP(E930,J:J,1,0)=E930,"X",""),"")</f>
        <v>X</v>
      </c>
      <c r="G930" t="str">
        <f>IF(J930&lt;&gt;"", INDEX($C$5:$C$1433, MATCH(J930, $E$5:$E$1433, 0)),"")</f>
        <v>12A9</v>
      </c>
      <c r="H930">
        <f>IF(J930&lt;&gt;"", INDEX($D$5:$D$1433, MATCH(J930, $E$5:$E$1433, 0)),"")</f>
        <v>0</v>
      </c>
      <c r="I930" t="str">
        <f>IFERROR(IF(J930&lt;&gt;"", INDEX($B$5:$B$1433, MATCH(J930, $E$5:$E$1433, 0)),""),"SAI")</f>
        <v>TRIỆU DUY KHƯƠNG</v>
      </c>
      <c r="J930">
        <v>32000370</v>
      </c>
      <c r="K930" t="str">
        <v xml:space="preserve"> 6:57:10 AM</v>
      </c>
      <c r="L930" t="str">
        <f>IFERROR(IF($N$5="Sáng",IF(MID(K930,2,7)-MID($L$2,2,7)&gt;0,"Trễ",""),IF(MID(K930,2,7)-MID($Q$2,2,7)&gt;0,"Trễ","")),"")</f>
        <v/>
      </c>
      <c r="M930">
        <f>IFERROR(IF($N$5="Sáng",MID(K930,2,7)-MID($L$2,2,7),MID(K930,2,7)-MID($Q$2,2,7)),"")</f>
        <v>-0.0019669259259258998</v>
      </c>
      <c r="Q930" t="str">
        <f>IF(B930&lt;&gt;"",IF(AND(P930="",F930=""),"Không phép ",""),"")</f>
        <v/>
      </c>
      <c r="R930" t="str">
        <f>UPPER(B930)</f>
        <v>PHAN THỊ CẨM LÀI</v>
      </c>
      <c r="S930" t="str">
        <v>2024-2027</v>
      </c>
      <c r="T930" t="str">
        <f>IFERROR(IF(J930&lt;&gt;"", INDEX($S$5:$S$1433, MATCH(J930, $E$5:$E$1433, 0)),""),"")</f>
        <v>2024-2027</v>
      </c>
      <c r="U930">
        <v>39999</v>
      </c>
      <c r="V930" t="str">
        <f>IFERROR(IF(J930&lt;&gt;"", INDEX($U$5:$U$1433, MATCH(J930, $E$5:$E$1433, 0)),""),"")</f>
        <v>22/11/2009</v>
      </c>
      <c r="Y930">
        <f>Y929+10</f>
        <v>320000170</v>
      </c>
      <c r="Z930" t="str">
        <f>LEFT(Y930,8)</f>
        <v>32000017</v>
      </c>
      <c r="AA930" t="str">
        <v>LÀI</v>
      </c>
    </row>
    <row r="931">
      <c r="A931">
        <f>IF(B931&lt;&gt;"",A930+1,"")</f>
        <v>927</v>
      </c>
      <c r="B931" t="str">
        <v>NGUYỄN THỊ THANH MAI</v>
      </c>
      <c r="C931" t="str">
        <v>12A1</v>
      </c>
      <c r="E931">
        <v>32000020</v>
      </c>
      <c r="F931" t="str">
        <f>IFERROR(IF(VLOOKUP(E931,J:J,1,0)=E931,"X",""),"")</f>
        <v/>
      </c>
      <c r="G931" t="str">
        <f>IF(J931&lt;&gt;"", INDEX($C$5:$C$1433, MATCH(J931, $E$5:$E$1433, 0)),"")</f>
        <v>12A11</v>
      </c>
      <c r="H931">
        <f>IF(J931&lt;&gt;"", INDEX($D$5:$D$1433, MATCH(J931, $E$5:$E$1433, 0)),"")</f>
        <v>0</v>
      </c>
      <c r="I931" t="str">
        <f>IFERROR(IF(J931&lt;&gt;"", INDEX($B$5:$B$1433, MATCH(J931, $E$5:$E$1433, 0)),""),"SAI")</f>
        <v>NGUYỄN BẢO CHÂU</v>
      </c>
      <c r="J931">
        <v>32000445</v>
      </c>
      <c r="K931" t="str">
        <v xml:space="preserve"> 6:57:12 AM</v>
      </c>
      <c r="L931" t="str">
        <f>IFERROR(IF($N$5="Sáng",IF(MID(K931,2,7)-MID($L$2,2,7)&gt;0,"Trễ",""),IF(MID(K931,2,7)-MID($Q$2,2,7)&gt;0,"Trễ","")),"")</f>
        <v/>
      </c>
      <c r="M931">
        <f>IFERROR(IF($N$5="Sáng",MID(K931,2,7)-MID($L$2,2,7),MID(K931,2,7)-MID($Q$2,2,7)),"")</f>
        <v>-0.0019437777777777665</v>
      </c>
      <c r="Q931" t="str">
        <f>IF(B931&lt;&gt;"",IF(AND(P931="",F931=""),"Không phép ",""),"")</f>
        <v xml:space="preserve">Không phép </v>
      </c>
      <c r="R931" t="str">
        <f>UPPER(B931)</f>
        <v>NGUYỄN THỊ THANH MAI</v>
      </c>
      <c r="S931" t="str">
        <v>2024-2027</v>
      </c>
      <c r="T931" t="str">
        <f>IFERROR(IF(J931&lt;&gt;"", INDEX($S$5:$S$1433, MATCH(J931, $E$5:$E$1433, 0)),""),"")</f>
        <v>2024-2027</v>
      </c>
      <c r="U931">
        <v>40006</v>
      </c>
      <c r="V931" t="str">
        <f>IFERROR(IF(J931&lt;&gt;"", INDEX($U$5:$U$1433, MATCH(J931, $E$5:$E$1433, 0)),""),"")</f>
        <v>28/02/2009</v>
      </c>
      <c r="Y931">
        <f>Y930+10</f>
        <v>320000180</v>
      </c>
      <c r="Z931" t="str">
        <f>LEFT(Y931,8)</f>
        <v>32000018</v>
      </c>
      <c r="AA931" t="str">
        <v>MAI</v>
      </c>
    </row>
    <row r="932">
      <c r="A932">
        <f>IF(B932&lt;&gt;"",A931+1,"")</f>
        <v>928</v>
      </c>
      <c r="B932" t="str">
        <v>LÊ TRẦN THU NGÂN</v>
      </c>
      <c r="C932" t="str">
        <v>12A1</v>
      </c>
      <c r="E932">
        <v>32000021</v>
      </c>
      <c r="F932" t="str">
        <f>IFERROR(IF(VLOOKUP(E932,J:J,1,0)=E932,"X",""),"")</f>
        <v>X</v>
      </c>
      <c r="G932" t="str">
        <f>IF(J932&lt;&gt;"", INDEX($C$5:$C$1433, MATCH(J932, $E$5:$E$1433, 0)),"")</f>
        <v>12A11</v>
      </c>
      <c r="H932">
        <f>IF(J932&lt;&gt;"", INDEX($D$5:$D$1433, MATCH(J932, $E$5:$E$1433, 0)),"")</f>
        <v>0</v>
      </c>
      <c r="I932" t="str">
        <f>IFERROR(IF(J932&lt;&gt;"", INDEX($B$5:$B$1433, MATCH(J932, $E$5:$E$1433, 0)),""),"SAI")</f>
        <v>NGUYỄN BẢO CHÂU</v>
      </c>
      <c r="J932">
        <v>32000445</v>
      </c>
      <c r="K932" t="str">
        <v xml:space="preserve"> 6:57:13 AM</v>
      </c>
      <c r="L932" t="str">
        <f>IFERROR(IF($N$5="Sáng",IF(MID(K932,2,7)-MID($L$2,2,7)&gt;0,"Trễ",""),IF(MID(K932,2,7)-MID($Q$2,2,7)&gt;0,"Trễ","")),"")</f>
        <v/>
      </c>
      <c r="M932">
        <f>IFERROR(IF($N$5="Sáng",MID(K932,2,7)-MID($L$2,2,7),MID(K932,2,7)-MID($Q$2,2,7)),"")</f>
        <v>-0.0019322037037036721</v>
      </c>
      <c r="Q932" t="str">
        <f>IF(B932&lt;&gt;"",IF(AND(P932="",F932=""),"Không phép ",""),"")</f>
        <v/>
      </c>
      <c r="R932" t="str">
        <f>UPPER(B932)</f>
        <v>LÊ TRẦN THU NGÂN</v>
      </c>
      <c r="S932" t="str">
        <v>2024-2027</v>
      </c>
      <c r="T932" t="str">
        <f>IFERROR(IF(J932&lt;&gt;"", INDEX($S$5:$S$1433, MATCH(J932, $E$5:$E$1433, 0)),""),"")</f>
        <v>2024-2027</v>
      </c>
      <c r="U932" t="str">
        <v>16/07/2009</v>
      </c>
      <c r="V932" t="str">
        <f>IFERROR(IF(J932&lt;&gt;"", INDEX($U$5:$U$1433, MATCH(J932, $E$5:$E$1433, 0)),""),"")</f>
        <v>28/02/2009</v>
      </c>
      <c r="Y932">
        <f>Y931+10</f>
        <v>320000190</v>
      </c>
      <c r="Z932" t="str">
        <f>LEFT(Y932,8)</f>
        <v>32000019</v>
      </c>
      <c r="AA932" t="str">
        <v>NGÂN</v>
      </c>
    </row>
    <row r="933">
      <c r="A933">
        <f>IF(B933&lt;&gt;"",A932+1,"")</f>
        <v>929</v>
      </c>
      <c r="B933" t="str">
        <v>NGUYỄN THÚY NGỌC</v>
      </c>
      <c r="C933" t="str">
        <v>12A1</v>
      </c>
      <c r="E933">
        <v>32000022</v>
      </c>
      <c r="F933" t="str">
        <f>IFERROR(IF(VLOOKUP(E933,J:J,1,0)=E933,"X",""),"")</f>
        <v>X</v>
      </c>
      <c r="G933" t="str">
        <f>IF(J933&lt;&gt;"", INDEX($C$5:$C$1433, MATCH(J933, $E$5:$E$1433, 0)),"")</f>
        <v>12A11</v>
      </c>
      <c r="H933">
        <f>IF(J933&lt;&gt;"", INDEX($D$5:$D$1433, MATCH(J933, $E$5:$E$1433, 0)),"")</f>
        <v>0</v>
      </c>
      <c r="I933" t="str">
        <f>IFERROR(IF(J933&lt;&gt;"", INDEX($B$5:$B$1433, MATCH(J933, $E$5:$E$1433, 0)),""),"SAI")</f>
        <v>NGUYỄN THANH QUỲNH</v>
      </c>
      <c r="J933">
        <v>32000210</v>
      </c>
      <c r="K933" t="str">
        <v xml:space="preserve"> 6:57:13 AM</v>
      </c>
      <c r="L933" t="str">
        <f>IFERROR(IF($N$5="Sáng",IF(MID(K933,2,7)-MID($L$2,2,7)&gt;0,"Trễ",""),IF(MID(K933,2,7)-MID($Q$2,2,7)&gt;0,"Trễ","")),"")</f>
        <v/>
      </c>
      <c r="M933">
        <f>IFERROR(IF($N$5="Sáng",MID(K933,2,7)-MID($L$2,2,7),MID(K933,2,7)-MID($Q$2,2,7)),"")</f>
        <v>-0.0019322037037036721</v>
      </c>
      <c r="Q933" t="str">
        <f>IF(B933&lt;&gt;"",IF(AND(P933="",F933=""),"Không phép ",""),"")</f>
        <v/>
      </c>
      <c r="R933" t="str">
        <f>UPPER(B933)</f>
        <v>NGUYỄN THÚY NGỌC</v>
      </c>
      <c r="S933" t="str">
        <v>2024-2027</v>
      </c>
      <c r="T933" t="str">
        <f>IFERROR(IF(J933&lt;&gt;"", INDEX($S$5:$S$1433, MATCH(J933, $E$5:$E$1433, 0)),""),"")</f>
        <v>2024-2027</v>
      </c>
      <c r="U933" t="str">
        <v>23/06/2009</v>
      </c>
      <c r="V933" t="str">
        <f>IFERROR(IF(J933&lt;&gt;"", INDEX($U$5:$U$1433, MATCH(J933, $E$5:$E$1433, 0)),""),"")</f>
        <v>21/11/2008</v>
      </c>
      <c r="Y933">
        <v>320000220</v>
      </c>
      <c r="Z933" t="str">
        <f>LEFT(Y933,8)</f>
        <v>32000022</v>
      </c>
      <c r="AA933" t="str">
        <v>NGỌC</v>
      </c>
    </row>
    <row r="934">
      <c r="A934">
        <f>IF(B934&lt;&gt;"",A933+1,"")</f>
        <v>930</v>
      </c>
      <c r="B934" t="str">
        <v>PHAN TRIỆU BẢO NGỌC</v>
      </c>
      <c r="C934" t="str">
        <v>12A1</v>
      </c>
      <c r="E934">
        <v>32000023</v>
      </c>
      <c r="F934" t="str">
        <f>IFERROR(IF(VLOOKUP(E934,J:J,1,0)=E934,"X",""),"")</f>
        <v>X</v>
      </c>
      <c r="G934" t="str">
        <f>IF(J934&lt;&gt;"", INDEX($C$5:$C$1433, MATCH(J934, $E$5:$E$1433, 0)),"")</f>
        <v>12A8</v>
      </c>
      <c r="H934">
        <f>IF(J934&lt;&gt;"", INDEX($D$5:$D$1433, MATCH(J934, $E$5:$E$1433, 0)),"")</f>
        <v>0</v>
      </c>
      <c r="I934" t="str">
        <f>IFERROR(IF(J934&lt;&gt;"", INDEX($B$5:$B$1433, MATCH(J934, $E$5:$E$1433, 0)),""),"SAI")</f>
        <v>PHẠM QUỐC MINH</v>
      </c>
      <c r="J934">
        <v>32000326</v>
      </c>
      <c r="K934" t="str">
        <v xml:space="preserve"> 6:57:14 AM</v>
      </c>
      <c r="L934" t="str">
        <f>IFERROR(IF($N$5="Sáng",IF(MID(K934,2,7)-MID($L$2,2,7)&gt;0,"Trễ",""),IF(MID(K934,2,7)-MID($Q$2,2,7)&gt;0,"Trễ","")),"")</f>
        <v/>
      </c>
      <c r="M934">
        <f>IFERROR(IF($N$5="Sáng",MID(K934,2,7)-MID($L$2,2,7),MID(K934,2,7)-MID($Q$2,2,7)),"")</f>
        <v>-0.0019206296296296332</v>
      </c>
      <c r="Q934" t="str">
        <f>IF(B934&lt;&gt;"",IF(AND(P934="",F934=""),"Không phép ",""),"")</f>
        <v/>
      </c>
      <c r="R934" t="str">
        <f>UPPER(B934)</f>
        <v>PHAN TRIỆU BẢO NGỌC</v>
      </c>
      <c r="S934" t="str">
        <v>2024-2027</v>
      </c>
      <c r="T934" t="str">
        <f>IFERROR(IF(J934&lt;&gt;"", INDEX($S$5:$S$1433, MATCH(J934, $E$5:$E$1433, 0)),""),"")</f>
        <v>2024-2027</v>
      </c>
      <c r="U934">
        <v>39910</v>
      </c>
      <c r="V934" t="str">
        <f>IFERROR(IF(J934&lt;&gt;"", INDEX($U$5:$U$1433, MATCH(J934, $E$5:$E$1433, 0)),""),"")</f>
        <v>26/02/2009</v>
      </c>
      <c r="Y934">
        <f>Y933+10</f>
        <v>320000230</v>
      </c>
      <c r="Z934" t="str">
        <f>LEFT(Y934,8)</f>
        <v>32000023</v>
      </c>
      <c r="AA934" t="str">
        <v>NGỌC</v>
      </c>
    </row>
    <row r="935">
      <c r="A935">
        <f>IF(B935&lt;&gt;"",A934+1,"")</f>
        <v>931</v>
      </c>
      <c r="B935" t="str">
        <v>ĐỖ THÁI NGUYÊN</v>
      </c>
      <c r="C935" t="str">
        <v>12A1</v>
      </c>
      <c r="E935">
        <v>32000024</v>
      </c>
      <c r="F935" t="str">
        <f>IFERROR(IF(VLOOKUP(E935,J:J,1,0)=E935,"X",""),"")</f>
        <v/>
      </c>
      <c r="G935" t="str">
        <f>IF(J935&lt;&gt;"", INDEX($C$5:$C$1433, MATCH(J935, $E$5:$E$1433, 0)),"")</f>
        <v>12A8</v>
      </c>
      <c r="H935">
        <f>IF(J935&lt;&gt;"", INDEX($D$5:$D$1433, MATCH(J935, $E$5:$E$1433, 0)),"")</f>
        <v>0</v>
      </c>
      <c r="I935" t="str">
        <f>IFERROR(IF(J935&lt;&gt;"", INDEX($B$5:$B$1433, MATCH(J935, $E$5:$E$1433, 0)),""),"SAI")</f>
        <v>PHẠM QUỐC MINH</v>
      </c>
      <c r="J935">
        <v>32000326</v>
      </c>
      <c r="K935" t="str">
        <v xml:space="preserve"> 6:57:15 AM</v>
      </c>
      <c r="L935" t="str">
        <f>IFERROR(IF($N$5="Sáng",IF(MID(K935,2,7)-MID($L$2,2,7)&gt;0,"Trễ",""),IF(MID(K935,2,7)-MID($Q$2,2,7)&gt;0,"Trễ","")),"")</f>
        <v/>
      </c>
      <c r="M935">
        <f>IFERROR(IF($N$5="Sáng",MID(K935,2,7)-MID($L$2,2,7),MID(K935,2,7)-MID($Q$2,2,7)),"")</f>
        <v>-0.0019090555555555389</v>
      </c>
      <c r="Q935" t="str">
        <f>IF(B935&lt;&gt;"",IF(AND(P935="",F935=""),"Không phép ",""),"")</f>
        <v xml:space="preserve">Không phép </v>
      </c>
      <c r="R935" t="str">
        <f>UPPER(B935)</f>
        <v>ĐỖ THÁI NGUYÊN</v>
      </c>
      <c r="S935" t="str">
        <v>2024-2027</v>
      </c>
      <c r="T935" t="str">
        <f>IFERROR(IF(J935&lt;&gt;"", INDEX($S$5:$S$1433, MATCH(J935, $E$5:$E$1433, 0)),""),"")</f>
        <v>2024-2027</v>
      </c>
      <c r="U935" t="str">
        <v>23/08/2009</v>
      </c>
      <c r="V935" t="str">
        <f>IFERROR(IF(J935&lt;&gt;"", INDEX($U$5:$U$1433, MATCH(J935, $E$5:$E$1433, 0)),""),"")</f>
        <v>26/02/2009</v>
      </c>
      <c r="Y935">
        <f>Y934+10</f>
        <v>320000240</v>
      </c>
      <c r="Z935" t="str">
        <f>LEFT(Y935,8)</f>
        <v>32000024</v>
      </c>
      <c r="AA935" t="str">
        <v>NGUYÊN</v>
      </c>
    </row>
    <row r="936">
      <c r="A936">
        <f>IF(B936&lt;&gt;"",A935+1,"")</f>
        <v>932</v>
      </c>
      <c r="B936" t="str">
        <v>ÂU YẾN NHI</v>
      </c>
      <c r="C936" t="str">
        <v>12A1</v>
      </c>
      <c r="E936">
        <v>32000025</v>
      </c>
      <c r="F936" t="str">
        <f>IFERROR(IF(VLOOKUP(E936,J:J,1,0)=E936,"X",""),"")</f>
        <v>X</v>
      </c>
      <c r="G936" t="str">
        <f>IF(J936&lt;&gt;"", INDEX($C$5:$C$1433, MATCH(J936, $E$5:$E$1433, 0)),"")</f>
        <v>12A8</v>
      </c>
      <c r="H936">
        <f>IF(J936&lt;&gt;"", INDEX($D$5:$D$1433, MATCH(J936, $E$5:$E$1433, 0)),"")</f>
        <v>0</v>
      </c>
      <c r="I936" t="str">
        <f>IFERROR(IF(J936&lt;&gt;"", INDEX($B$5:$B$1433, MATCH(J936, $E$5:$E$1433, 0)),""),"SAI")</f>
        <v>TẠ MINH THƯ</v>
      </c>
      <c r="J936">
        <v>32000342</v>
      </c>
      <c r="K936" t="str">
        <v xml:space="preserve"> 6:57:16 AM</v>
      </c>
      <c r="L936" t="str">
        <f>IFERROR(IF($N$5="Sáng",IF(MID(K936,2,7)-MID($L$2,2,7)&gt;0,"Trễ",""),IF(MID(K936,2,7)-MID($Q$2,2,7)&gt;0,"Trễ","")),"")</f>
        <v/>
      </c>
      <c r="M936">
        <f>IFERROR(IF($N$5="Sáng",MID(K936,2,7)-MID($L$2,2,7),MID(K936,2,7)-MID($Q$2,2,7)),"")</f>
        <v>-0.0018974814814814445</v>
      </c>
      <c r="Q936" t="str">
        <f>IF(B936&lt;&gt;"",IF(AND(P936="",F936=""),"Không phép ",""),"")</f>
        <v/>
      </c>
      <c r="R936" t="str">
        <f>UPPER(B936)</f>
        <v>ÂU YẾN NHI</v>
      </c>
      <c r="S936" t="str">
        <v>2024-2027</v>
      </c>
      <c r="T936" t="str">
        <f>IFERROR(IF(J936&lt;&gt;"", INDEX($S$5:$S$1433, MATCH(J936, $E$5:$E$1433, 0)),""),"")</f>
        <v>2024-2027</v>
      </c>
      <c r="U936">
        <v>40068</v>
      </c>
      <c r="V936" t="str">
        <f>IFERROR(IF(J936&lt;&gt;"", INDEX($U$5:$U$1433, MATCH(J936, $E$5:$E$1433, 0)),""),"")</f>
        <v>14/07/2009</v>
      </c>
      <c r="Y936">
        <f>Y935+10</f>
        <v>320000250</v>
      </c>
      <c r="Z936" t="str">
        <f>LEFT(Y936,8)</f>
        <v>32000025</v>
      </c>
      <c r="AA936" t="str">
        <v>NHI</v>
      </c>
    </row>
    <row r="937">
      <c r="A937">
        <f>IF(B937&lt;&gt;"",A936+1,"")</f>
        <v>933</v>
      </c>
      <c r="B937" t="str">
        <v>KIỀU THÚY NHI</v>
      </c>
      <c r="C937" t="str">
        <v>12A1</v>
      </c>
      <c r="E937">
        <v>32000026</v>
      </c>
      <c r="F937" t="str">
        <f>IFERROR(IF(VLOOKUP(E937,J:J,1,0)=E937,"X",""),"")</f>
        <v>X</v>
      </c>
      <c r="G937" t="str">
        <f>IF(J937&lt;&gt;"", INDEX($C$5:$C$1433, MATCH(J937, $E$5:$E$1433, 0)),"")</f>
        <v>11A2</v>
      </c>
      <c r="H937">
        <f>IF(J937&lt;&gt;"", INDEX($D$5:$D$1433, MATCH(J937, $E$5:$E$1433, 0)),"")</f>
        <v>0</v>
      </c>
      <c r="I937" t="str">
        <f>IFERROR(IF(J937&lt;&gt;"", INDEX($B$5:$B$1433, MATCH(J937, $E$5:$E$1433, 0)),""),"SAI")</f>
        <v>NGUYỄN LÊ KHANG</v>
      </c>
      <c r="J937">
        <v>32000585</v>
      </c>
      <c r="K937" t="str">
        <v xml:space="preserve"> 6:57:17 AM</v>
      </c>
      <c r="L937" t="str">
        <f>IFERROR(IF($N$5="Sáng",IF(MID(K937,2,7)-MID($L$2,2,7)&gt;0,"Trễ",""),IF(MID(K937,2,7)-MID($Q$2,2,7)&gt;0,"Trễ","")),"")</f>
        <v/>
      </c>
      <c r="M937">
        <f>IFERROR(IF($N$5="Sáng",MID(K937,2,7)-MID($L$2,2,7),MID(K937,2,7)-MID($Q$2,2,7)),"")</f>
        <v>-0.0018859074074074056</v>
      </c>
      <c r="Q937" t="str">
        <f>IF(B937&lt;&gt;"",IF(AND(P937="",F937=""),"Không phép ",""),"")</f>
        <v/>
      </c>
      <c r="R937" t="str">
        <f>UPPER(B937)</f>
        <v>KIỀU THÚY NHI</v>
      </c>
      <c r="S937" t="str">
        <v>2024-2027</v>
      </c>
      <c r="T937" t="str">
        <f>IFERROR(IF(J937&lt;&gt;"", INDEX($S$5:$S$1433, MATCH(J937, $E$5:$E$1433, 0)),""),"")</f>
        <v>2025-2028</v>
      </c>
      <c r="U937" t="str">
        <v>30/09/2009</v>
      </c>
      <c r="V937">
        <f>IFERROR(IF(J937&lt;&gt;"", INDEX($U$5:$U$1433, MATCH(J937, $E$5:$E$1433, 0)),""),"")</f>
        <v>40217</v>
      </c>
      <c r="Y937">
        <f>Y936+10</f>
        <v>320000260</v>
      </c>
      <c r="Z937" t="str">
        <f>LEFT(Y937,8)</f>
        <v>32000026</v>
      </c>
      <c r="AA937" t="str">
        <v>NHI</v>
      </c>
    </row>
    <row r="938">
      <c r="A938">
        <f>IF(B938&lt;&gt;"",A937+1,"")</f>
        <v>934</v>
      </c>
      <c r="B938" t="str">
        <v>BÙI THỊNH PHÁT</v>
      </c>
      <c r="C938" t="str">
        <v>12A1</v>
      </c>
      <c r="E938">
        <v>32000027</v>
      </c>
      <c r="F938" t="str">
        <f>IFERROR(IF(VLOOKUP(E938,J:J,1,0)=E938,"X",""),"")</f>
        <v>X</v>
      </c>
      <c r="G938" t="str">
        <f>IF(J938&lt;&gt;"", INDEX($C$5:$C$1433, MATCH(J938, $E$5:$E$1433, 0)),"")</f>
        <v>11A2</v>
      </c>
      <c r="H938">
        <f>IF(J938&lt;&gt;"", INDEX($D$5:$D$1433, MATCH(J938, $E$5:$E$1433, 0)),"")</f>
        <v>0</v>
      </c>
      <c r="I938" t="str">
        <f>IFERROR(IF(J938&lt;&gt;"", INDEX($B$5:$B$1433, MATCH(J938, $E$5:$E$1433, 0)),""),"SAI")</f>
        <v>NGUYỄN LÊ KHANG</v>
      </c>
      <c r="J938">
        <v>32000585</v>
      </c>
      <c r="K938" t="str">
        <v xml:space="preserve"> 6:57:18 AM</v>
      </c>
      <c r="L938" t="str">
        <f>IFERROR(IF($N$5="Sáng",IF(MID(K938,2,7)-MID($L$2,2,7)&gt;0,"Trễ",""),IF(MID(K938,2,7)-MID($Q$2,2,7)&gt;0,"Trễ","")),"")</f>
        <v/>
      </c>
      <c r="M938">
        <f>IFERROR(IF($N$5="Sáng",MID(K938,2,7)-MID($L$2,2,7),MID(K938,2,7)-MID($Q$2,2,7)),"")</f>
        <v>-0.0018743333333333112</v>
      </c>
      <c r="Q938" t="str">
        <f>IF(B938&lt;&gt;"",IF(AND(P938="",F938=""),"Không phép ",""),"")</f>
        <v/>
      </c>
      <c r="R938" t="str">
        <f>UPPER(B938)</f>
        <v>BÙI THỊNH PHÁT</v>
      </c>
      <c r="S938" t="str">
        <v>2024-2027</v>
      </c>
      <c r="T938" t="str">
        <f>IFERROR(IF(J938&lt;&gt;"", INDEX($S$5:$S$1433, MATCH(J938, $E$5:$E$1433, 0)),""),"")</f>
        <v>2025-2028</v>
      </c>
      <c r="U938" t="str">
        <v>25/11/2009</v>
      </c>
      <c r="V938">
        <f>IFERROR(IF(J938&lt;&gt;"", INDEX($U$5:$U$1433, MATCH(J938, $E$5:$E$1433, 0)),""),"")</f>
        <v>40217</v>
      </c>
      <c r="Y938">
        <f>Y937+10</f>
        <v>320000270</v>
      </c>
      <c r="Z938" t="str">
        <f>LEFT(Y938,8)</f>
        <v>32000027</v>
      </c>
      <c r="AA938" t="str">
        <v>PHÁT</v>
      </c>
    </row>
    <row r="939">
      <c r="A939">
        <f>IF(B939&lt;&gt;"",A938+1,"")</f>
        <v>935</v>
      </c>
      <c r="B939" t="str">
        <v>PHẠM THỊ YẾN PHI</v>
      </c>
      <c r="C939" t="str">
        <v>12A1</v>
      </c>
      <c r="E939">
        <v>32000028</v>
      </c>
      <c r="F939" t="str">
        <f>IFERROR(IF(VLOOKUP(E939,J:J,1,0)=E939,"X",""),"")</f>
        <v>X</v>
      </c>
      <c r="G939" t="str">
        <f>IF(J939&lt;&gt;"", INDEX($C$5:$C$1433, MATCH(J939, $E$5:$E$1433, 0)),"")</f>
        <v>12A5</v>
      </c>
      <c r="H939" t="str">
        <f>IF(J939&lt;&gt;"", INDEX($D$5:$D$1433, MATCH(J939, $E$5:$E$1433, 0)),"")</f>
        <v>chuyển lớp</v>
      </c>
      <c r="I939" t="str">
        <f>IFERROR(IF(J939&lt;&gt;"", INDEX($B$5:$B$1433, MATCH(J939, $E$5:$E$1433, 0)),""),"SAI")</f>
        <v>HUỲNH THẢO QUYÊN</v>
      </c>
      <c r="J939">
        <v>32000463</v>
      </c>
      <c r="K939" t="str">
        <v xml:space="preserve"> 6:57:19 AM</v>
      </c>
      <c r="L939" t="str">
        <f>IFERROR(IF($N$5="Sáng",IF(MID(K939,2,7)-MID($L$2,2,7)&gt;0,"Trễ",""),IF(MID(K939,2,7)-MID($Q$2,2,7)&gt;0,"Trễ","")),"")</f>
        <v/>
      </c>
      <c r="M939">
        <f>IFERROR(IF($N$5="Sáng",MID(K939,2,7)-MID($L$2,2,7),MID(K939,2,7)-MID($Q$2,2,7)),"")</f>
        <v>-0.0018627592592592168</v>
      </c>
      <c r="Q939" t="str">
        <f>IF(B939&lt;&gt;"",IF(AND(P939="",F939=""),"Không phép ",""),"")</f>
        <v/>
      </c>
      <c r="R939" t="str">
        <f>UPPER(B939)</f>
        <v>PHẠM THỊ YẾN PHI</v>
      </c>
      <c r="S939" t="str">
        <v>2024-2027</v>
      </c>
      <c r="T939" t="str">
        <f>IFERROR(IF(J939&lt;&gt;"", INDEX($S$5:$S$1433, MATCH(J939, $E$5:$E$1433, 0)),""),"")</f>
        <v>2024-2027</v>
      </c>
      <c r="U939">
        <v>40063</v>
      </c>
      <c r="V939" t="str">
        <f>IFERROR(IF(J939&lt;&gt;"", INDEX($U$5:$U$1433, MATCH(J939, $E$5:$E$1433, 0)),""),"")</f>
        <v>5-1-2009</v>
      </c>
      <c r="Y939">
        <f>Y938+10</f>
        <v>320000280</v>
      </c>
      <c r="Z939" t="str">
        <f>LEFT(Y939,8)</f>
        <v>32000028</v>
      </c>
      <c r="AA939" t="str">
        <v>PHI</v>
      </c>
    </row>
    <row r="940">
      <c r="A940">
        <f>IF(B940&lt;&gt;"",A939+1,"")</f>
        <v>936</v>
      </c>
      <c r="B940" t="str">
        <v>NGÔ THANH PHÚ</v>
      </c>
      <c r="C940" t="str">
        <v>12A1</v>
      </c>
      <c r="E940">
        <v>31000484</v>
      </c>
      <c r="F940" t="str">
        <f>IFERROR(IF(VLOOKUP(E940,J:J,1,0)=E940,"X",""),"")</f>
        <v>X</v>
      </c>
      <c r="G940" t="str">
        <f>IF(J940&lt;&gt;"", INDEX($C$5:$C$1433, MATCH(J940, $E$5:$E$1433, 0)),"")</f>
        <v>12A10</v>
      </c>
      <c r="H940">
        <f>IF(J940&lt;&gt;"", INDEX($D$5:$D$1433, MATCH(J940, $E$5:$E$1433, 0)),"")</f>
        <v>0</v>
      </c>
      <c r="I940" t="str">
        <f>IFERROR(IF(J940&lt;&gt;"", INDEX($B$5:$B$1433, MATCH(J940, $E$5:$E$1433, 0)),""),"SAI")</f>
        <v>NGUYỄN THANH HƯNG</v>
      </c>
      <c r="J940">
        <v>32000415</v>
      </c>
      <c r="K940" t="str">
        <v xml:space="preserve"> 6:57:22 AM</v>
      </c>
      <c r="L940" t="str">
        <f>IFERROR(IF($N$5="Sáng",IF(MID(K940,2,7)-MID($L$2,2,7)&gt;0,"Trễ",""),IF(MID(K940,2,7)-MID($Q$2,2,7)&gt;0,"Trễ","")),"")</f>
        <v/>
      </c>
      <c r="M940">
        <f>IFERROR(IF($N$5="Sáng",MID(K940,2,7)-MID($L$2,2,7),MID(K940,2,7)-MID($Q$2,2,7)),"")</f>
        <v>-0.0018280370370369892</v>
      </c>
      <c r="Q940" t="str">
        <f>IF(B940&lt;&gt;"",IF(AND(P940="",F940=""),"Không phép ",""),"")</f>
        <v/>
      </c>
      <c r="R940" t="str">
        <f>UPPER(B940)</f>
        <v>NGÔ THANH PHÚ</v>
      </c>
      <c r="S940" t="str">
        <v>2024-2027</v>
      </c>
      <c r="T940" t="str">
        <f>IFERROR(IF(J940&lt;&gt;"", INDEX($S$5:$S$1433, MATCH(J940, $E$5:$E$1433, 0)),""),"")</f>
        <v>2024-2027</v>
      </c>
      <c r="U940" t="str">
        <v>11/06/1009</v>
      </c>
      <c r="V940" t="str">
        <f>IFERROR(IF(J940&lt;&gt;"", INDEX($U$5:$U$1433, MATCH(J940, $E$5:$E$1433, 0)),""),"")</f>
        <v>25/12/2009</v>
      </c>
      <c r="Y940">
        <f>Y939+10</f>
        <v>320000290</v>
      </c>
      <c r="Z940" t="str">
        <f>LEFT(Y940,8)</f>
        <v>32000029</v>
      </c>
      <c r="AA940" t="str">
        <v>PHÚ</v>
      </c>
    </row>
    <row r="941">
      <c r="A941">
        <f>IF(B941&lt;&gt;"",A940+1,"")</f>
        <v>937</v>
      </c>
      <c r="B941" t="str">
        <v>TRẦN NGỌC TIỂU PHỤNG</v>
      </c>
      <c r="C941" t="str">
        <v>12A1</v>
      </c>
      <c r="E941">
        <v>32000029</v>
      </c>
      <c r="F941" t="str">
        <f>IFERROR(IF(VLOOKUP(E941,J:J,1,0)=E941,"X",""),"")</f>
        <v>X</v>
      </c>
      <c r="G941" t="str">
        <f>IF(J941&lt;&gt;"", INDEX($C$5:$C$1433, MATCH(J941, $E$5:$E$1433, 0)),"")</f>
        <v>12A10</v>
      </c>
      <c r="H941">
        <f>IF(J941&lt;&gt;"", INDEX($D$5:$D$1433, MATCH(J941, $E$5:$E$1433, 0)),"")</f>
        <v>0</v>
      </c>
      <c r="I941" t="str">
        <f>IFERROR(IF(J941&lt;&gt;"", INDEX($B$5:$B$1433, MATCH(J941, $E$5:$E$1433, 0)),""),"SAI")</f>
        <v>NGUYỄN THANH HƯNG</v>
      </c>
      <c r="J941">
        <v>32000415</v>
      </c>
      <c r="K941" t="str">
        <v xml:space="preserve"> 6:57:22 AM</v>
      </c>
      <c r="L941" t="str">
        <f>IFERROR(IF($N$5="Sáng",IF(MID(K941,2,7)-MID($L$2,2,7)&gt;0,"Trễ",""),IF(MID(K941,2,7)-MID($Q$2,2,7)&gt;0,"Trễ","")),"")</f>
        <v/>
      </c>
      <c r="M941">
        <f>IFERROR(IF($N$5="Sáng",MID(K941,2,7)-MID($L$2,2,7),MID(K941,2,7)-MID($Q$2,2,7)),"")</f>
        <v>-0.0018280370370369892</v>
      </c>
      <c r="Q941" t="str">
        <f>IF(B941&lt;&gt;"",IF(AND(P941="",F941=""),"Không phép ",""),"")</f>
        <v/>
      </c>
      <c r="R941" t="str">
        <f>UPPER(B941)</f>
        <v>TRẦN NGỌC TIỂU PHỤNG</v>
      </c>
      <c r="S941" t="str">
        <v>2024-2027</v>
      </c>
      <c r="T941" t="str">
        <f>IFERROR(IF(J941&lt;&gt;"", INDEX($S$5:$S$1433, MATCH(J941, $E$5:$E$1433, 0)),""),"")</f>
        <v>2024-2027</v>
      </c>
      <c r="U941" t="str">
        <v>16/11/2009</v>
      </c>
      <c r="V941" t="str">
        <f>IFERROR(IF(J941&lt;&gt;"", INDEX($U$5:$U$1433, MATCH(J941, $E$5:$E$1433, 0)),""),"")</f>
        <v>25/12/2009</v>
      </c>
      <c r="Y941">
        <f>Y940+10</f>
        <v>320000300</v>
      </c>
      <c r="Z941" t="str">
        <f>LEFT(Y941,8)</f>
        <v>32000030</v>
      </c>
      <c r="AA941" t="str">
        <v>PHỤNG</v>
      </c>
    </row>
    <row r="942">
      <c r="A942">
        <f>IF(B942&lt;&gt;"",A941+1,"")</f>
        <v>938</v>
      </c>
      <c r="B942" t="str">
        <v>TRẦN KHAI TÂM</v>
      </c>
      <c r="C942" t="str">
        <v>12A1</v>
      </c>
      <c r="E942">
        <v>32000031</v>
      </c>
      <c r="F942" t="str">
        <f>IFERROR(IF(VLOOKUP(E942,J:J,1,0)=E942,"X",""),"")</f>
        <v>X</v>
      </c>
      <c r="G942" t="str">
        <f>IF(J942&lt;&gt;"", INDEX($C$5:$C$1433, MATCH(J942, $E$5:$E$1433, 0)),"")</f>
        <v>11A5</v>
      </c>
      <c r="H942">
        <f>IF(J942&lt;&gt;"", INDEX($D$5:$D$1433, MATCH(J942, $E$5:$E$1433, 0)),"")</f>
        <v>0</v>
      </c>
      <c r="I942" t="str">
        <f>IFERROR(IF(J942&lt;&gt;"", INDEX($B$5:$B$1433, MATCH(J942, $E$5:$E$1433, 0)),""),"SAI")</f>
        <v>NGUYỄN HOÀNG PHÚC</v>
      </c>
      <c r="J942">
        <v>32000723</v>
      </c>
      <c r="K942" t="str">
        <v xml:space="preserve"> 6:57:29 AM</v>
      </c>
      <c r="L942" t="str">
        <f>IFERROR(IF($N$5="Sáng",IF(MID(K942,2,7)-MID($L$2,2,7)&gt;0,"Trễ",""),IF(MID(K942,2,7)-MID($Q$2,2,7)&gt;0,"Trễ","")),"")</f>
        <v/>
      </c>
      <c r="M942">
        <f>IFERROR(IF($N$5="Sáng",MID(K942,2,7)-MID($L$2,2,7),MID(K942,2,7)-MID($Q$2,2,7)),"")</f>
        <v>-0.001747018518518495</v>
      </c>
      <c r="Q942" t="str">
        <f>IF(B942&lt;&gt;"",IF(AND(P942="",F942=""),"Không phép ",""),"")</f>
        <v/>
      </c>
      <c r="R942" t="str">
        <f>UPPER(B942)</f>
        <v>TRẦN KHAI TÂM</v>
      </c>
      <c r="S942" t="str">
        <v>2024-2027</v>
      </c>
      <c r="T942" t="str">
        <f>IFERROR(IF(J942&lt;&gt;"", INDEX($S$5:$S$1433, MATCH(J942, $E$5:$E$1433, 0)),""),"")</f>
        <v>2025-2028</v>
      </c>
      <c r="U942">
        <v>40060</v>
      </c>
      <c r="V942" t="str">
        <f>IFERROR(IF(J942&lt;&gt;"", INDEX($U$5:$U$1433, MATCH(J942, $E$5:$E$1433, 0)),""),"")</f>
        <v>28/6/2009</v>
      </c>
      <c r="Y942">
        <f>Y941+10</f>
        <v>320000310</v>
      </c>
      <c r="Z942" t="str">
        <f>LEFT(Y942,8)</f>
        <v>32000031</v>
      </c>
      <c r="AA942" t="str">
        <v>TÂM</v>
      </c>
    </row>
    <row r="943">
      <c r="A943">
        <f>IF(B943&lt;&gt;"",A942+1,"")</f>
        <v>939</v>
      </c>
      <c r="B943" t="str">
        <v>VÕ ĐỨC THẮNG</v>
      </c>
      <c r="C943" t="str">
        <v>12A1</v>
      </c>
      <c r="E943">
        <v>32000035</v>
      </c>
      <c r="F943" t="str">
        <f>IFERROR(IF(VLOOKUP(E943,J:J,1,0)=E943,"X",""),"")</f>
        <v>X</v>
      </c>
      <c r="G943" t="str">
        <f>IF(J943&lt;&gt;"", INDEX($C$5:$C$1433, MATCH(J943, $E$5:$E$1433, 0)),"")</f>
        <v>12A4</v>
      </c>
      <c r="H943">
        <f>IF(J943&lt;&gt;"", INDEX($D$5:$D$1433, MATCH(J943, $E$5:$E$1433, 0)),"")</f>
        <v>0</v>
      </c>
      <c r="I943" t="str">
        <f>IFERROR(IF(J943&lt;&gt;"", INDEX($B$5:$B$1433, MATCH(J943, $E$5:$E$1433, 0)),""),"SAI")</f>
        <v>TRẦN THU THẢO</v>
      </c>
      <c r="J943">
        <v>32000165</v>
      </c>
      <c r="K943" t="str">
        <v xml:space="preserve"> 6:57:33 AM</v>
      </c>
      <c r="L943" t="str">
        <f>IFERROR(IF($N$5="Sáng",IF(MID(K943,2,7)-MID($L$2,2,7)&gt;0,"Trễ",""),IF(MID(K943,2,7)-MID($Q$2,2,7)&gt;0,"Trễ","")),"")</f>
        <v/>
      </c>
      <c r="M943">
        <f>IFERROR(IF($N$5="Sáng",MID(K943,2,7)-MID($L$2,2,7),MID(K943,2,7)-MID($Q$2,2,7)),"")</f>
        <v>-0.0017007222222222285</v>
      </c>
      <c r="Q943" t="str">
        <f>IF(B943&lt;&gt;"",IF(AND(P943="",F943=""),"Không phép ",""),"")</f>
        <v/>
      </c>
      <c r="R943" t="str">
        <f>UPPER(B943)</f>
        <v>VÕ ĐỨC THẮNG</v>
      </c>
      <c r="S943" t="str">
        <v>2024-2027</v>
      </c>
      <c r="T943" t="str">
        <f>IFERROR(IF(J943&lt;&gt;"", INDEX($S$5:$S$1433, MATCH(J943, $E$5:$E$1433, 0)),""),"")</f>
        <v>2024-2027</v>
      </c>
      <c r="U943" t="str">
        <v>15/12/2009</v>
      </c>
      <c r="V943" t="str">
        <f>IFERROR(IF(J943&lt;&gt;"", INDEX($U$5:$U$1433, MATCH(J943, $E$5:$E$1433, 0)),""),"")</f>
        <v>30/05/2009</v>
      </c>
      <c r="Y943">
        <f>Y942+10</f>
        <v>320000320</v>
      </c>
      <c r="Z943" t="str">
        <f>LEFT(Y943,8)</f>
        <v>32000032</v>
      </c>
      <c r="AA943" t="str">
        <v>THẮNG</v>
      </c>
    </row>
    <row r="944">
      <c r="A944">
        <f>IF(B944&lt;&gt;"",A943+1,"")</f>
        <v>940</v>
      </c>
      <c r="B944" t="str">
        <v>NGUYỄN LÂM THẢO</v>
      </c>
      <c r="C944" t="str">
        <v>12A1</v>
      </c>
      <c r="E944">
        <v>32000033</v>
      </c>
      <c r="F944" t="str">
        <f>IFERROR(IF(VLOOKUP(E944,J:J,1,0)=E944,"X",""),"")</f>
        <v>X</v>
      </c>
      <c r="G944" t="str">
        <f>IF(J944&lt;&gt;"", INDEX($C$5:$C$1433, MATCH(J944, $E$5:$E$1433, 0)),"")</f>
        <v>12A4</v>
      </c>
      <c r="H944">
        <f>IF(J944&lt;&gt;"", INDEX($D$5:$D$1433, MATCH(J944, $E$5:$E$1433, 0)),"")</f>
        <v>0</v>
      </c>
      <c r="I944" t="str">
        <f>IFERROR(IF(J944&lt;&gt;"", INDEX($B$5:$B$1433, MATCH(J944, $E$5:$E$1433, 0)),""),"SAI")</f>
        <v>TRẦN THU THẢO</v>
      </c>
      <c r="J944">
        <v>32000165</v>
      </c>
      <c r="K944" t="str">
        <v xml:space="preserve"> 6:57:33 AM</v>
      </c>
      <c r="L944" t="str">
        <f>IFERROR(IF($N$5="Sáng",IF(MID(K944,2,7)-MID($L$2,2,7)&gt;0,"Trễ",""),IF(MID(K944,2,7)-MID($Q$2,2,7)&gt;0,"Trễ","")),"")</f>
        <v/>
      </c>
      <c r="M944">
        <f>IFERROR(IF($N$5="Sáng",MID(K944,2,7)-MID($L$2,2,7),MID(K944,2,7)-MID($Q$2,2,7)),"")</f>
        <v>-0.0017007222222222285</v>
      </c>
      <c r="Q944" t="str">
        <f>IF(B944&lt;&gt;"",IF(AND(P944="",F944=""),"Không phép ",""),"")</f>
        <v/>
      </c>
      <c r="R944" t="str">
        <f>UPPER(B944)</f>
        <v>NGUYỄN LÂM THẢO</v>
      </c>
      <c r="S944" t="str">
        <v>2024-2027</v>
      </c>
      <c r="T944" t="str">
        <f>IFERROR(IF(J944&lt;&gt;"", INDEX($S$5:$S$1433, MATCH(J944, $E$5:$E$1433, 0)),""),"")</f>
        <v>2024-2027</v>
      </c>
      <c r="U944">
        <v>40087</v>
      </c>
      <c r="V944" t="str">
        <f>IFERROR(IF(J944&lt;&gt;"", INDEX($U$5:$U$1433, MATCH(J944, $E$5:$E$1433, 0)),""),"")</f>
        <v>30/05/2009</v>
      </c>
      <c r="Y944">
        <f>Y943+10</f>
        <v>320000330</v>
      </c>
      <c r="Z944" t="str">
        <f>LEFT(Y944,8)</f>
        <v>32000033</v>
      </c>
      <c r="AA944" t="str">
        <v>THẢO</v>
      </c>
    </row>
    <row r="945">
      <c r="A945">
        <f>IF(B945&lt;&gt;"",A944+1,"")</f>
        <v>941</v>
      </c>
      <c r="B945" t="str">
        <v>PHAN THANH THẢO</v>
      </c>
      <c r="C945" t="str">
        <v>12A1</v>
      </c>
      <c r="E945">
        <v>32000034</v>
      </c>
      <c r="F945" t="str">
        <f>IFERROR(IF(VLOOKUP(E945,J:J,1,0)=E945,"X",""),"")</f>
        <v>X</v>
      </c>
      <c r="G945" t="str">
        <f>IF(J945&lt;&gt;"", INDEX($C$5:$C$1433, MATCH(J945, $E$5:$E$1433, 0)),"")</f>
        <v>11A10</v>
      </c>
      <c r="H945">
        <f>IF(J945&lt;&gt;"", INDEX($D$5:$D$1433, MATCH(J945, $E$5:$E$1433, 0)),"")</f>
        <v>0</v>
      </c>
      <c r="I945" t="str">
        <f>IFERROR(IF(J945&lt;&gt;"", INDEX($B$5:$B$1433, MATCH(J945, $E$5:$E$1433, 0)),""),"SAI")</f>
        <v>NGUYỄN TUẤN KHÔI</v>
      </c>
      <c r="J945">
        <v>32000536</v>
      </c>
      <c r="K945" t="str">
        <v xml:space="preserve"> 6:57:41 AM</v>
      </c>
      <c r="L945" t="str">
        <f>IFERROR(IF($N$5="Sáng",IF(MID(K945,2,7)-MID($L$2,2,7)&gt;0,"Trễ",""),IF(MID(K945,2,7)-MID($Q$2,2,7)&gt;0,"Trễ","")),"")</f>
        <v/>
      </c>
      <c r="M945">
        <f>IFERROR(IF($N$5="Sáng",MID(K945,2,7)-MID($L$2,2,7),MID(K945,2,7)-MID($Q$2,2,7)),"")</f>
        <v>-0.0016081296296295844</v>
      </c>
      <c r="Q945" t="str">
        <f>IF(B945&lt;&gt;"",IF(AND(P945="",F945=""),"Không phép ",""),"")</f>
        <v/>
      </c>
      <c r="R945" t="str">
        <f>UPPER(B945)</f>
        <v>PHAN THANH THẢO</v>
      </c>
      <c r="S945" t="str">
        <v>2024-2027</v>
      </c>
      <c r="T945" t="str">
        <f>IFERROR(IF(J945&lt;&gt;"", INDEX($S$5:$S$1433, MATCH(J945, $E$5:$E$1433, 0)),""),"")</f>
        <v>2025-2028</v>
      </c>
      <c r="U945" t="str">
        <v>20/11/2009</v>
      </c>
      <c r="V945" t="str">
        <f>IFERROR(IF(J945&lt;&gt;"", INDEX($U$5:$U$1433, MATCH(J945, $E$5:$E$1433, 0)),""),"")</f>
        <v>24/4/2010</v>
      </c>
      <c r="Y945">
        <f>Y944+10</f>
        <v>320000340</v>
      </c>
      <c r="Z945" t="str">
        <f>LEFT(Y945,8)</f>
        <v>32000034</v>
      </c>
      <c r="AA945" t="str">
        <v>THẢO</v>
      </c>
    </row>
    <row r="946">
      <c r="A946">
        <f>IF(B946&lt;&gt;"",A945+1,"")</f>
        <v>942</v>
      </c>
      <c r="B946" t="str">
        <v>TRẦN ĐOÀN MINH THƯ</v>
      </c>
      <c r="C946" t="str">
        <v>12A1</v>
      </c>
      <c r="E946">
        <v>32000036</v>
      </c>
      <c r="F946" t="str">
        <f>IFERROR(IF(VLOOKUP(E946,J:J,1,0)=E946,"X",""),"")</f>
        <v>X</v>
      </c>
      <c r="G946" t="str">
        <f>IF(J946&lt;&gt;"", INDEX($C$5:$C$1433, MATCH(J946, $E$5:$E$1433, 0)),"")</f>
        <v>12A4</v>
      </c>
      <c r="H946">
        <f>IF(J946&lt;&gt;"", INDEX($D$5:$D$1433, MATCH(J946, $E$5:$E$1433, 0)),"")</f>
        <v>0</v>
      </c>
      <c r="I946" t="str">
        <f>IFERROR(IF(J946&lt;&gt;"", INDEX($B$5:$B$1433, MATCH(J946, $E$5:$E$1433, 0)),""),"SAI")</f>
        <v>LÊ NGUYỄN PHÚC THỌ</v>
      </c>
      <c r="J946">
        <v>32000166</v>
      </c>
      <c r="K946" t="str">
        <v xml:space="preserve"> 6:57:45 AM</v>
      </c>
      <c r="L946" t="str">
        <f>IFERROR(IF($N$5="Sáng",IF(MID(K946,2,7)-MID($L$2,2,7)&gt;0,"Trễ",""),IF(MID(K946,2,7)-MID($Q$2,2,7)&gt;0,"Trễ","")),"")</f>
        <v/>
      </c>
      <c r="M946">
        <f>IFERROR(IF($N$5="Sáng",MID(K946,2,7)-MID($L$2,2,7),MID(K946,2,7)-MID($Q$2,2,7)),"")</f>
        <v>-0.0015618333333333179</v>
      </c>
      <c r="Q946" t="str">
        <f>IF(B946&lt;&gt;"",IF(AND(P946="",F946=""),"Không phép ",""),"")</f>
        <v/>
      </c>
      <c r="R946" t="str">
        <f>UPPER(B946)</f>
        <v>TRẦN ĐOÀN MINH THƯ</v>
      </c>
      <c r="S946" t="str">
        <v>2024-2027</v>
      </c>
      <c r="T946" t="str">
        <f>IFERROR(IF(J946&lt;&gt;"", INDEX($S$5:$S$1433, MATCH(J946, $E$5:$E$1433, 0)),""),"")</f>
        <v>2024-2027</v>
      </c>
      <c r="U946" t="str">
        <v>18/09/2009</v>
      </c>
      <c r="V946">
        <f>IFERROR(IF(J946&lt;&gt;"", INDEX($U$5:$U$1433, MATCH(J946, $E$5:$E$1433, 0)),""),"")</f>
        <v>40057</v>
      </c>
      <c r="Y946">
        <f>Y945+10</f>
        <v>320000350</v>
      </c>
      <c r="Z946" t="str">
        <f>LEFT(Y946,8)</f>
        <v>32000035</v>
      </c>
      <c r="AA946" t="str">
        <v>THƯ</v>
      </c>
    </row>
    <row r="947">
      <c r="A947">
        <f>IF(B947&lt;&gt;"",A946+1,"")</f>
        <v>943</v>
      </c>
      <c r="B947" t="str">
        <v>TRẦN LÊ KIM THƯ</v>
      </c>
      <c r="C947" t="str">
        <v>12A1</v>
      </c>
      <c r="E947">
        <v>32000037</v>
      </c>
      <c r="F947" t="str">
        <f>IFERROR(IF(VLOOKUP(E947,J:J,1,0)=E947,"X",""),"")</f>
        <v>X</v>
      </c>
      <c r="G947" t="str">
        <f>IF(J947&lt;&gt;"", INDEX($C$5:$C$1433, MATCH(J947, $E$5:$E$1433, 0)),"")</f>
        <v>11A10</v>
      </c>
      <c r="H947">
        <f>IF(J947&lt;&gt;"", INDEX($D$5:$D$1433, MATCH(J947, $E$5:$E$1433, 0)),"")</f>
        <v>0</v>
      </c>
      <c r="I947" t="str">
        <f>IFERROR(IF(J947&lt;&gt;"", INDEX($B$5:$B$1433, MATCH(J947, $E$5:$E$1433, 0)),""),"SAI")</f>
        <v>TRẦN PHÚC VINH</v>
      </c>
      <c r="J947">
        <v>32000565</v>
      </c>
      <c r="K947" t="str">
        <v xml:space="preserve"> 6:57:58 AM</v>
      </c>
      <c r="L947" t="str">
        <f>IFERROR(IF($N$5="Sáng",IF(MID(K947,2,7)-MID($L$2,2,7)&gt;0,"Trễ",""),IF(MID(K947,2,7)-MID($Q$2,2,7)&gt;0,"Trễ","")),"")</f>
        <v/>
      </c>
      <c r="M947">
        <f>IFERROR(IF($N$5="Sáng",MID(K947,2,7)-MID($L$2,2,7),MID(K947,2,7)-MID($Q$2,2,7)),"")</f>
        <v>-0.0014113703703703684</v>
      </c>
      <c r="Q947" t="str">
        <f>IF(B947&lt;&gt;"",IF(AND(P947="",F947=""),"Không phép ",""),"")</f>
        <v/>
      </c>
      <c r="R947" t="str">
        <f>UPPER(B947)</f>
        <v>TRẦN LÊ KIM THƯ</v>
      </c>
      <c r="S947" t="str">
        <v>2024-2027</v>
      </c>
      <c r="T947" t="str">
        <f>IFERROR(IF(J947&lt;&gt;"", INDEX($S$5:$S$1433, MATCH(J947, $E$5:$E$1433, 0)),""),"")</f>
        <v>2025-2028</v>
      </c>
      <c r="U947" t="str">
        <v>25/07/2009</v>
      </c>
      <c r="V947" t="str">
        <f>IFERROR(IF(J947&lt;&gt;"", INDEX($U$5:$U$1433, MATCH(J947, $E$5:$E$1433, 0)),""),"")</f>
        <v>23/11/2010</v>
      </c>
      <c r="Y947">
        <f>Y946+10</f>
        <v>320000360</v>
      </c>
      <c r="Z947" t="str">
        <f>LEFT(Y947,8)</f>
        <v>32000036</v>
      </c>
      <c r="AA947" t="str">
        <v>THƯ</v>
      </c>
    </row>
    <row r="948">
      <c r="A948">
        <f>IF(B948&lt;&gt;"",A947+1,"")</f>
        <v>944</v>
      </c>
      <c r="B948" t="str">
        <v>TRẦN ANH THƯ</v>
      </c>
      <c r="C948" t="str">
        <v>12A1</v>
      </c>
      <c r="E948">
        <v>31000483</v>
      </c>
      <c r="F948" t="str">
        <f>IFERROR(IF(VLOOKUP(E948,J:J,1,0)=E948,"X",""),"")</f>
        <v>X</v>
      </c>
      <c r="G948" t="str">
        <f>IF(J948&lt;&gt;"", INDEX($C$5:$C$1433, MATCH(J948, $E$5:$E$1433, 0)),"")</f>
        <v>12A5</v>
      </c>
      <c r="H948">
        <f>IF(J948&lt;&gt;"", INDEX($D$5:$D$1433, MATCH(J948, $E$5:$E$1433, 0)),"")</f>
        <v>0</v>
      </c>
      <c r="I948" t="str">
        <f>IFERROR(IF(J948&lt;&gt;"", INDEX($B$5:$B$1433, MATCH(J948, $E$5:$E$1433, 0)),""),"SAI")</f>
        <v>HUỲNH ANH</v>
      </c>
      <c r="J948">
        <v>32000179</v>
      </c>
      <c r="K948" t="str">
        <v xml:space="preserve"> 6:58:00 AM</v>
      </c>
      <c r="L948" t="str">
        <f>IFERROR(IF($N$5="Sáng",IF(MID(K948,2,7)-MID($L$2,2,7)&gt;0,"Trễ",""),IF(MID(K948,2,7)-MID($Q$2,2,7)&gt;0,"Trễ","")),"")</f>
        <v/>
      </c>
      <c r="M948">
        <f>IFERROR(IF($N$5="Sáng",MID(K948,2,7)-MID($L$2,2,7),MID(K948,2,7)-MID($Q$2,2,7)),"")</f>
        <v>-0.0013882222222221796</v>
      </c>
      <c r="Q948" t="str">
        <f>IF(B948&lt;&gt;"",IF(AND(P948="",F948=""),"Không phép ",""),"")</f>
        <v/>
      </c>
      <c r="R948" t="str">
        <f>UPPER(B948)</f>
        <v>TRẦN ANH THƯ</v>
      </c>
      <c r="S948" t="str">
        <v>2024-2027</v>
      </c>
      <c r="T948" t="str">
        <f>IFERROR(IF(J948&lt;&gt;"", INDEX($S$5:$S$1433, MATCH(J948, $E$5:$E$1433, 0)),""),"")</f>
        <v>2024-2027</v>
      </c>
      <c r="U948" t="str">
        <v>18/06/2009</v>
      </c>
      <c r="V948" t="str">
        <f>IFERROR(IF(J948&lt;&gt;"", INDEX($U$5:$U$1433, MATCH(J948, $E$5:$E$1433, 0)),""),"")</f>
        <v>18/02/2009</v>
      </c>
      <c r="Y948">
        <f>Y947+10</f>
        <v>320000370</v>
      </c>
      <c r="Z948" t="str">
        <f>LEFT(Y948,8)</f>
        <v>32000037</v>
      </c>
      <c r="AA948" t="str">
        <v>THƯ</v>
      </c>
    </row>
    <row r="949">
      <c r="A949">
        <f>IF(B949&lt;&gt;"",A948+1,"")</f>
        <v>945</v>
      </c>
      <c r="B949" t="str">
        <v>TỐNG HUỲNH BẢO TRÚC</v>
      </c>
      <c r="C949" t="str">
        <v>12A1</v>
      </c>
      <c r="E949">
        <v>32000038</v>
      </c>
      <c r="F949" t="str">
        <f>IFERROR(IF(VLOOKUP(E949,J:J,1,0)=E949,"X",""),"")</f>
        <v/>
      </c>
      <c r="G949" t="str">
        <f>IF(J949&lt;&gt;"", INDEX($C$5:$C$1433, MATCH(J949, $E$5:$E$1433, 0)),"")</f>
        <v>12A5</v>
      </c>
      <c r="H949">
        <f>IF(J949&lt;&gt;"", INDEX($D$5:$D$1433, MATCH(J949, $E$5:$E$1433, 0)),"")</f>
        <v>0</v>
      </c>
      <c r="I949" t="str">
        <f>IFERROR(IF(J949&lt;&gt;"", INDEX($B$5:$B$1433, MATCH(J949, $E$5:$E$1433, 0)),""),"SAI")</f>
        <v>HUỲNH ANH</v>
      </c>
      <c r="J949">
        <v>32000179</v>
      </c>
      <c r="K949" t="str">
        <v xml:space="preserve"> 6:58:01 AM</v>
      </c>
      <c r="L949" t="str">
        <f>IFERROR(IF($N$5="Sáng",IF(MID(K949,2,7)-MID($L$2,2,7)&gt;0,"Trễ",""),IF(MID(K949,2,7)-MID($Q$2,2,7)&gt;0,"Trễ","")),"")</f>
        <v/>
      </c>
      <c r="M949">
        <f>IFERROR(IF($N$5="Sáng",MID(K949,2,7)-MID($L$2,2,7),MID(K949,2,7)-MID($Q$2,2,7)),"")</f>
        <v>-0.0013766481481481407</v>
      </c>
      <c r="Q949" t="str">
        <f>IF(B949&lt;&gt;"",IF(AND(P949="",F949=""),"Không phép ",""),"")</f>
        <v xml:space="preserve">Không phép </v>
      </c>
      <c r="R949" t="str">
        <f>UPPER(B949)</f>
        <v>TỐNG HUỲNH BẢO TRÚC</v>
      </c>
      <c r="S949" t="str">
        <v>2024-2027</v>
      </c>
      <c r="T949" t="str">
        <f>IFERROR(IF(J949&lt;&gt;"", INDEX($S$5:$S$1433, MATCH(J949, $E$5:$E$1433, 0)),""),"")</f>
        <v>2024-2027</v>
      </c>
      <c r="U949">
        <v>40090</v>
      </c>
      <c r="V949" t="str">
        <f>IFERROR(IF(J949&lt;&gt;"", INDEX($U$5:$U$1433, MATCH(J949, $E$5:$E$1433, 0)),""),"")</f>
        <v>18/02/2009</v>
      </c>
      <c r="Y949">
        <f>Y948+10</f>
        <v>320000380</v>
      </c>
      <c r="Z949" t="str">
        <f>LEFT(Y949,8)</f>
        <v>32000038</v>
      </c>
      <c r="AA949" t="str">
        <v>TRÚC</v>
      </c>
    </row>
    <row r="950">
      <c r="A950">
        <f>IF(B950&lt;&gt;"",A949+1,"")</f>
        <v>946</v>
      </c>
      <c r="B950" t="str">
        <v>NGUYỄN NGỌC CẨM TÚ</v>
      </c>
      <c r="C950" t="str">
        <v>12A1</v>
      </c>
      <c r="E950">
        <v>32000040</v>
      </c>
      <c r="F950" t="str">
        <f>IFERROR(IF(VLOOKUP(E950,J:J,1,0)=E950,"X",""),"")</f>
        <v>X</v>
      </c>
      <c r="G950" t="str">
        <f>IF(J950&lt;&gt;"", INDEX($C$5:$C$1433, MATCH(J950, $E$5:$E$1433, 0)),"")</f>
        <v>11A1</v>
      </c>
      <c r="H950">
        <f>IF(J950&lt;&gt;"", INDEX($D$5:$D$1433, MATCH(J950, $E$5:$E$1433, 0)),"")</f>
        <v>0</v>
      </c>
      <c r="I950" t="str">
        <f>IFERROR(IF(J950&lt;&gt;"", INDEX($B$5:$B$1433, MATCH(J950, $E$5:$E$1433, 0)),""),"SAI")</f>
        <v>PHẠM ĐĂNG KHÔI</v>
      </c>
      <c r="J950">
        <v>32000490</v>
      </c>
      <c r="K950" t="str">
        <v xml:space="preserve"> 6:58:03 AM</v>
      </c>
      <c r="L950" t="str">
        <f>IFERROR(IF($N$5="Sáng",IF(MID(K950,2,7)-MID($L$2,2,7)&gt;0,"Trễ",""),IF(MID(K950,2,7)-MID($Q$2,2,7)&gt;0,"Trễ","")),"")</f>
        <v/>
      </c>
      <c r="M950">
        <f>IFERROR(IF($N$5="Sáng",MID(K950,2,7)-MID($L$2,2,7),MID(K950,2,7)-MID($Q$2,2,7)),"")</f>
        <v>-0.001353499999999952</v>
      </c>
      <c r="Q950" t="str">
        <f>IF(B950&lt;&gt;"",IF(AND(P950="",F950=""),"Không phép ",""),"")</f>
        <v/>
      </c>
      <c r="R950" t="str">
        <f>UPPER(B950)</f>
        <v>NGUYỄN NGỌC CẨM TÚ</v>
      </c>
      <c r="S950" t="str">
        <v>2024-2027</v>
      </c>
      <c r="T950" t="str">
        <f>IFERROR(IF(J950&lt;&gt;"", INDEX($S$5:$S$1433, MATCH(J950, $E$5:$E$1433, 0)),""),"")</f>
        <v>2025-2028</v>
      </c>
      <c r="U950" t="str">
        <v>21/09/2009</v>
      </c>
      <c r="V950" t="str">
        <f>IFERROR(IF(J950&lt;&gt;"", INDEX($U$5:$U$1433, MATCH(J950, $E$5:$E$1433, 0)),""),"")</f>
        <v>24/01/2010</v>
      </c>
      <c r="Y950">
        <f>Y949+10</f>
        <v>320000390</v>
      </c>
      <c r="Z950" t="str">
        <f>LEFT(Y950,8)</f>
        <v>32000039</v>
      </c>
      <c r="AA950" t="str">
        <v>TÚ</v>
      </c>
    </row>
    <row r="951">
      <c r="A951">
        <f>IF(B951&lt;&gt;"",A950+1,"")</f>
        <v>947</v>
      </c>
      <c r="B951" t="str">
        <v>LÊ THANH TÙNG</v>
      </c>
      <c r="C951" t="str">
        <v>12A1</v>
      </c>
      <c r="E951">
        <v>32000039</v>
      </c>
      <c r="F951" t="str">
        <f>IFERROR(IF(VLOOKUP(E951,J:J,1,0)=E951,"X",""),"")</f>
        <v>X</v>
      </c>
      <c r="G951" t="str">
        <f>IF(J951&lt;&gt;"", INDEX($C$5:$C$1433, MATCH(J951, $E$5:$E$1433, 0)),"")</f>
        <v>11A1</v>
      </c>
      <c r="H951">
        <f>IF(J951&lt;&gt;"", INDEX($D$5:$D$1433, MATCH(J951, $E$5:$E$1433, 0)),"")</f>
        <v>0</v>
      </c>
      <c r="I951" t="str">
        <f>IFERROR(IF(J951&lt;&gt;"", INDEX($B$5:$B$1433, MATCH(J951, $E$5:$E$1433, 0)),""),"SAI")</f>
        <v>PHẠM ĐĂNG KHÔI</v>
      </c>
      <c r="J951">
        <v>32000490</v>
      </c>
      <c r="K951" t="str">
        <v xml:space="preserve"> 6:58:03 AM</v>
      </c>
      <c r="L951" t="str">
        <f>IFERROR(IF($N$5="Sáng",IF(MID(K951,2,7)-MID($L$2,2,7)&gt;0,"Trễ",""),IF(MID(K951,2,7)-MID($Q$2,2,7)&gt;0,"Trễ","")),"")</f>
        <v/>
      </c>
      <c r="M951">
        <f>IFERROR(IF($N$5="Sáng",MID(K951,2,7)-MID($L$2,2,7),MID(K951,2,7)-MID($Q$2,2,7)),"")</f>
        <v>-0.001353499999999952</v>
      </c>
      <c r="Q951" t="str">
        <f>IF(B951&lt;&gt;"",IF(AND(P951="",F951=""),"Không phép ",""),"")</f>
        <v/>
      </c>
      <c r="R951" t="str">
        <f>UPPER(B951)</f>
        <v>LÊ THANH TÙNG</v>
      </c>
      <c r="S951" t="str">
        <v>2024-2027</v>
      </c>
      <c r="T951" t="str">
        <f>IFERROR(IF(J951&lt;&gt;"", INDEX($S$5:$S$1433, MATCH(J951, $E$5:$E$1433, 0)),""),"")</f>
        <v>2025-2028</v>
      </c>
      <c r="U951">
        <v>39966</v>
      </c>
      <c r="V951" t="str">
        <f>IFERROR(IF(J951&lt;&gt;"", INDEX($U$5:$U$1433, MATCH(J951, $E$5:$E$1433, 0)),""),"")</f>
        <v>24/01/2010</v>
      </c>
      <c r="Y951">
        <f>Y950+10</f>
        <v>320000400</v>
      </c>
      <c r="Z951" t="str">
        <f>LEFT(Y951,8)</f>
        <v>32000040</v>
      </c>
      <c r="AA951" t="str">
        <v>TÙNG</v>
      </c>
    </row>
    <row r="952">
      <c r="A952">
        <f>IF(B952&lt;&gt;"",A951+1,"")</f>
        <v>948</v>
      </c>
      <c r="B952" t="str">
        <v>NGUYỄN THẾ VINH</v>
      </c>
      <c r="C952" t="str">
        <v>12A1</v>
      </c>
      <c r="E952">
        <v>32000041</v>
      </c>
      <c r="F952" t="str">
        <f>IFERROR(IF(VLOOKUP(E952,J:J,1,0)=E952,"X",""),"")</f>
        <v>X</v>
      </c>
      <c r="G952" t="str">
        <f>IF(J952&lt;&gt;"", INDEX($C$5:$C$1433, MATCH(J952, $E$5:$E$1433, 0)),"")</f>
        <v>11A5</v>
      </c>
      <c r="H952">
        <f>IF(J952&lt;&gt;"", INDEX($D$5:$D$1433, MATCH(J952, $E$5:$E$1433, 0)),"")</f>
        <v>0</v>
      </c>
      <c r="I952" t="str">
        <f>IFERROR(IF(J952&lt;&gt;"", INDEX($B$5:$B$1433, MATCH(J952, $E$5:$E$1433, 0)),""),"SAI")</f>
        <v>NGUYỄN THANH DƯ</v>
      </c>
      <c r="J952">
        <v>32000698</v>
      </c>
      <c r="K952" t="str">
        <v xml:space="preserve"> 6:58:07 AM</v>
      </c>
      <c r="L952" t="str">
        <f>IFERROR(IF($N$5="Sáng",IF(MID(K952,2,7)-MID($L$2,2,7)&gt;0,"Trễ",""),IF(MID(K952,2,7)-MID($Q$2,2,7)&gt;0,"Trễ","")),"")</f>
        <v/>
      </c>
      <c r="M952">
        <f>IFERROR(IF($N$5="Sáng",MID(K952,2,7)-MID($L$2,2,7),MID(K952,2,7)-MID($Q$2,2,7)),"")</f>
        <v>-0.0013072037037036854</v>
      </c>
      <c r="Q952" t="str">
        <f>IF(B952&lt;&gt;"",IF(AND(P952="",F952=""),"Không phép ",""),"")</f>
        <v/>
      </c>
      <c r="R952" t="str">
        <f>UPPER(B952)</f>
        <v>NGUYỄN THẾ VINH</v>
      </c>
      <c r="S952" t="str">
        <v>2024-2027</v>
      </c>
      <c r="T952" t="str">
        <f>IFERROR(IF(J952&lt;&gt;"", INDEX($S$5:$S$1433, MATCH(J952, $E$5:$E$1433, 0)),""),"")</f>
        <v>2025-2028</v>
      </c>
      <c r="U952">
        <v>39943</v>
      </c>
      <c r="V952" t="str">
        <f>IFERROR(IF(J952&lt;&gt;"", INDEX($U$5:$U$1433, MATCH(J952, $E$5:$E$1433, 0)),""),"")</f>
        <v>28/12/2009</v>
      </c>
      <c r="Y952">
        <f>Y951+10</f>
        <v>320000410</v>
      </c>
      <c r="Z952" t="str">
        <f>LEFT(Y952,8)</f>
        <v>32000041</v>
      </c>
      <c r="AA952" t="str">
        <v>VINH</v>
      </c>
    </row>
    <row r="953">
      <c r="A953">
        <f>IF(B953&lt;&gt;"",A952+1,"")</f>
        <v>949</v>
      </c>
      <c r="B953" t="str">
        <v>NGUYỄN TƯỜNG VY</v>
      </c>
      <c r="C953" t="str">
        <v>12A1</v>
      </c>
      <c r="E953">
        <v>32000042</v>
      </c>
      <c r="F953" t="str">
        <f>IFERROR(IF(VLOOKUP(E953,J:J,1,0)=E953,"X",""),"")</f>
        <v>X</v>
      </c>
      <c r="G953" t="str">
        <f>IF(J953&lt;&gt;"", INDEX($C$5:$C$1433, MATCH(J953, $E$5:$E$1433, 0)),"")</f>
        <v>11A5</v>
      </c>
      <c r="H953">
        <f>IF(J953&lt;&gt;"", INDEX($D$5:$D$1433, MATCH(J953, $E$5:$E$1433, 0)),"")</f>
        <v>0</v>
      </c>
      <c r="I953" t="str">
        <f>IFERROR(IF(J953&lt;&gt;"", INDEX($B$5:$B$1433, MATCH(J953, $E$5:$E$1433, 0)),""),"SAI")</f>
        <v>NGUYỄN THANH DƯ</v>
      </c>
      <c r="J953">
        <v>32000698</v>
      </c>
      <c r="K953" t="str">
        <v xml:space="preserve"> 6:58:08 AM</v>
      </c>
      <c r="L953" t="str">
        <f>IFERROR(IF($N$5="Sáng",IF(MID(K953,2,7)-MID($L$2,2,7)&gt;0,"Trễ",""),IF(MID(K953,2,7)-MID($Q$2,2,7)&gt;0,"Trễ","")),"")</f>
        <v/>
      </c>
      <c r="M953">
        <f>IFERROR(IF($N$5="Sáng",MID(K953,2,7)-MID($L$2,2,7),MID(K953,2,7)-MID($Q$2,2,7)),"")</f>
        <v>-0.001295629629629591</v>
      </c>
      <c r="Q953" t="str">
        <f>IF(B953&lt;&gt;"",IF(AND(P953="",F953=""),"Không phép ",""),"")</f>
        <v/>
      </c>
      <c r="R953" t="str">
        <f>UPPER(B953)</f>
        <v>NGUYỄN TƯỜNG VY</v>
      </c>
      <c r="S953" t="str">
        <v>2024-2027</v>
      </c>
      <c r="T953" t="str">
        <f>IFERROR(IF(J953&lt;&gt;"", INDEX($S$5:$S$1433, MATCH(J953, $E$5:$E$1433, 0)),""),"")</f>
        <v>2025-2028</v>
      </c>
      <c r="U953" t="str">
        <v>14/03/2009</v>
      </c>
      <c r="V953" t="str">
        <f>IFERROR(IF(J953&lt;&gt;"", INDEX($U$5:$U$1433, MATCH(J953, $E$5:$E$1433, 0)),""),"")</f>
        <v>28/12/2009</v>
      </c>
      <c r="Y953">
        <f>Y952+10</f>
        <v>320000420</v>
      </c>
      <c r="Z953" t="str">
        <f>LEFT(Y953,8)</f>
        <v>32000042</v>
      </c>
      <c r="AA953" t="str">
        <v>VY</v>
      </c>
    </row>
    <row r="954">
      <c r="A954">
        <f>IF(B954&lt;&gt;"",A953+1,"")</f>
        <v>950</v>
      </c>
      <c r="B954" t="str">
        <v>LÂM NGỌC YẾN</v>
      </c>
      <c r="C954" t="str">
        <v>12A1</v>
      </c>
      <c r="E954">
        <v>32000043</v>
      </c>
      <c r="F954" t="str">
        <f>IFERROR(IF(VLOOKUP(E954,J:J,1,0)=E954,"X",""),"")</f>
        <v>X</v>
      </c>
      <c r="G954" t="str">
        <f>IF(J954&lt;&gt;"", INDEX($C$5:$C$1433, MATCH(J954, $E$5:$E$1433, 0)),"")</f>
        <v>12A1</v>
      </c>
      <c r="H954">
        <f>IF(J954&lt;&gt;"", INDEX($D$5:$D$1433, MATCH(J954, $E$5:$E$1433, 0)),"")</f>
        <v>0</v>
      </c>
      <c r="I954" t="str">
        <f>IFERROR(IF(J954&lt;&gt;"", INDEX($B$5:$B$1433, MATCH(J954, $E$5:$E$1433, 0)),""),"SAI")</f>
        <v>TRẦN TÍN ĐẠT</v>
      </c>
      <c r="J954">
        <v>32000006</v>
      </c>
      <c r="K954" t="str">
        <v xml:space="preserve"> 6:58:09 AM</v>
      </c>
      <c r="L954" t="str">
        <f>IFERROR(IF($N$5="Sáng",IF(MID(K954,2,7)-MID($L$2,2,7)&gt;0,"Trễ",""),IF(MID(K954,2,7)-MID($Q$2,2,7)&gt;0,"Trễ","")),"")</f>
        <v/>
      </c>
      <c r="M954">
        <f>IFERROR(IF($N$5="Sáng",MID(K954,2,7)-MID($L$2,2,7),MID(K954,2,7)-MID($Q$2,2,7)),"")</f>
        <v>-0.0012840555555555522</v>
      </c>
      <c r="Q954" t="str">
        <f>IF(B954&lt;&gt;"",IF(AND(P954="",F954=""),"Không phép ",""),"")</f>
        <v/>
      </c>
      <c r="R954" t="str">
        <f>UPPER(B954)</f>
        <v>LÂM NGỌC YẾN</v>
      </c>
      <c r="S954" t="str">
        <v>2024-2027</v>
      </c>
      <c r="T954" t="str">
        <f>IFERROR(IF(J954&lt;&gt;"", INDEX($S$5:$S$1433, MATCH(J954, $E$5:$E$1433, 0)),""),"")</f>
        <v>2024-2027</v>
      </c>
      <c r="U954" t="str">
        <v>26/12/2009</v>
      </c>
      <c r="V954">
        <f>IFERROR(IF(J954&lt;&gt;"", INDEX($U$5:$U$1433, MATCH(J954, $E$5:$E$1433, 0)),""),"")</f>
        <v>39693</v>
      </c>
      <c r="Y954">
        <f>Y953+10</f>
        <v>320000430</v>
      </c>
      <c r="Z954" t="str">
        <f>LEFT(Y954,8)</f>
        <v>32000043</v>
      </c>
      <c r="AA954" t="str">
        <v>YẾN</v>
      </c>
    </row>
    <row r="955">
      <c r="A955">
        <f>IF(B955&lt;&gt;"",A954+1,"")</f>
        <v>951</v>
      </c>
      <c r="B955" t="str">
        <v>LƯU NHÃ YẾN</v>
      </c>
      <c r="C955" t="str">
        <v>12A1</v>
      </c>
      <c r="E955">
        <v>32000044</v>
      </c>
      <c r="F955" t="str">
        <f>IFERROR(IF(VLOOKUP(E955,J:J,1,0)=E955,"X",""),"")</f>
        <v>X</v>
      </c>
      <c r="G955" t="str">
        <f>IF(J955&lt;&gt;"", INDEX($C$5:$C$1433, MATCH(J955, $E$5:$E$1433, 0)),"")</f>
        <v>12A1</v>
      </c>
      <c r="H955">
        <f>IF(J955&lt;&gt;"", INDEX($D$5:$D$1433, MATCH(J955, $E$5:$E$1433, 0)),"")</f>
        <v>0</v>
      </c>
      <c r="I955" t="str">
        <f>IFERROR(IF(J955&lt;&gt;"", INDEX($B$5:$B$1433, MATCH(J955, $E$5:$E$1433, 0)),""),"SAI")</f>
        <v>PHẠM PHÚ CƯỜNG</v>
      </c>
      <c r="J955">
        <v>32000003</v>
      </c>
      <c r="K955" t="str">
        <v xml:space="preserve"> 6:58:13 AM</v>
      </c>
      <c r="L955" t="str">
        <f>IFERROR(IF($N$5="Sáng",IF(MID(K955,2,7)-MID($L$2,2,7)&gt;0,"Trễ",""),IF(MID(K955,2,7)-MID($Q$2,2,7)&gt;0,"Trễ","")),"")</f>
        <v/>
      </c>
      <c r="M955">
        <f>IFERROR(IF($N$5="Sáng",MID(K955,2,7)-MID($L$2,2,7),MID(K955,2,7)-MID($Q$2,2,7)),"")</f>
        <v>-0.0012377592592592301</v>
      </c>
      <c r="Q955" t="str">
        <f>IF(B955&lt;&gt;"",IF(AND(P955="",F955=""),"Không phép ",""),"")</f>
        <v/>
      </c>
      <c r="R955" t="str">
        <f>UPPER(B955)</f>
        <v>LƯU NHÃ YẾN</v>
      </c>
      <c r="S955" t="str">
        <v>2024-2027</v>
      </c>
      <c r="T955" t="str">
        <f>IFERROR(IF(J955&lt;&gt;"", INDEX($S$5:$S$1433, MATCH(J955, $E$5:$E$1433, 0)),""),"")</f>
        <v>2024-2027</v>
      </c>
      <c r="U955" t="str">
        <v>30/07/2009</v>
      </c>
      <c r="V955" t="str">
        <f>IFERROR(IF(J955&lt;&gt;"", INDEX($U$5:$U$1433, MATCH(J955, $E$5:$E$1433, 0)),""),"")</f>
        <v>13/05/2009</v>
      </c>
      <c r="Y955">
        <f>Y954+10</f>
        <v>320000440</v>
      </c>
      <c r="Z955" t="str">
        <f>LEFT(Y955,8)</f>
        <v>32000044</v>
      </c>
      <c r="AA955" t="str">
        <v>YẾN</v>
      </c>
    </row>
    <row r="956">
      <c r="A956">
        <f>IF(B956&lt;&gt;"",A955+1,"")</f>
        <v>952</v>
      </c>
      <c r="B956" t="str">
        <v>NGUYỄN PHẠM THIÊN ÂN</v>
      </c>
      <c r="C956" t="str">
        <v>12A10</v>
      </c>
      <c r="E956">
        <v>32000400</v>
      </c>
      <c r="F956" t="str">
        <f>IFERROR(IF(VLOOKUP(E956,J:J,1,0)=E956,"X",""),"")</f>
        <v/>
      </c>
      <c r="G956" t="str">
        <f>IF(J956&lt;&gt;"", INDEX($C$5:$C$1433, MATCH(J956, $E$5:$E$1433, 0)),"")</f>
        <v>11A8</v>
      </c>
      <c r="H956">
        <f>IF(J956&lt;&gt;"", INDEX($D$5:$D$1433, MATCH(J956, $E$5:$E$1433, 0)),"")</f>
        <v>0</v>
      </c>
      <c r="I956" t="str">
        <f>IFERROR(IF(J956&lt;&gt;"", INDEX($B$5:$B$1433, MATCH(J956, $E$5:$E$1433, 0)),""),"SAI")</f>
        <v>LÝ THẾ VĂN</v>
      </c>
      <c r="J956">
        <v>32000864</v>
      </c>
      <c r="K956" t="str">
        <v xml:space="preserve"> 6:58:14 AM</v>
      </c>
      <c r="L956" t="str">
        <f>IFERROR(IF($N$5="Sáng",IF(MID(K956,2,7)-MID($L$2,2,7)&gt;0,"Trễ",""),IF(MID(K956,2,7)-MID($Q$2,2,7)&gt;0,"Trễ","")),"")</f>
        <v/>
      </c>
      <c r="M956">
        <f>IFERROR(IF($N$5="Sáng",MID(K956,2,7)-MID($L$2,2,7),MID(K956,2,7)-MID($Q$2,2,7)),"")</f>
        <v>-0.0012261851851851913</v>
      </c>
      <c r="Q956" t="str">
        <f>IF(B956&lt;&gt;"",IF(AND(P956="",F956=""),"Không phép ",""),"")</f>
        <v xml:space="preserve">Không phép </v>
      </c>
      <c r="R956" t="str">
        <f>UPPER(B956)</f>
        <v>NGUYỄN PHẠM THIÊN ÂN</v>
      </c>
      <c r="S956" t="str">
        <v>2024-2027</v>
      </c>
      <c r="T956" t="str">
        <f>IFERROR(IF(J956&lt;&gt;"", INDEX($S$5:$S$1433, MATCH(J956, $E$5:$E$1433, 0)),""),"")</f>
        <v>2025-2028</v>
      </c>
      <c r="U956" t="str">
        <v>23/05/2009</v>
      </c>
      <c r="V956" t="str">
        <f>IFERROR(IF(J956&lt;&gt;"", INDEX($U$5:$U$1433, MATCH(J956, $E$5:$E$1433, 0)),""),"")</f>
        <v>20/10/2009</v>
      </c>
      <c r="Y956">
        <f>Y955+10</f>
        <v>320000450</v>
      </c>
      <c r="Z956" t="str">
        <f>LEFT(Y956,8)</f>
        <v>32000045</v>
      </c>
      <c r="AA956" t="str">
        <v>ÂN</v>
      </c>
    </row>
    <row r="957">
      <c r="A957">
        <f>IF(B957&lt;&gt;"",A956+1,"")</f>
        <v>953</v>
      </c>
      <c r="B957" t="str">
        <v>HUỲNH TUỆ ANH</v>
      </c>
      <c r="C957" t="str">
        <v>12A10</v>
      </c>
      <c r="E957">
        <v>32000399</v>
      </c>
      <c r="F957" t="str">
        <f>IFERROR(IF(VLOOKUP(E957,J:J,1,0)=E957,"X",""),"")</f>
        <v>X</v>
      </c>
      <c r="G957" t="str">
        <f>IF(J957&lt;&gt;"", INDEX($C$5:$C$1433, MATCH(J957, $E$5:$E$1433, 0)),"")</f>
        <v>11A8</v>
      </c>
      <c r="H957">
        <f>IF(J957&lt;&gt;"", INDEX($D$5:$D$1433, MATCH(J957, $E$5:$E$1433, 0)),"")</f>
        <v>0</v>
      </c>
      <c r="I957" t="str">
        <f>IFERROR(IF(J957&lt;&gt;"", INDEX($B$5:$B$1433, MATCH(J957, $E$5:$E$1433, 0)),""),"SAI")</f>
        <v>LÝ THẾ VĂN</v>
      </c>
      <c r="J957">
        <v>32000864</v>
      </c>
      <c r="K957" t="str">
        <v xml:space="preserve"> 6:58:15 AM</v>
      </c>
      <c r="L957" t="str">
        <f>IFERROR(IF($N$5="Sáng",IF(MID(K957,2,7)-MID($L$2,2,7)&gt;0,"Trễ",""),IF(MID(K957,2,7)-MID($Q$2,2,7)&gt;0,"Trễ","")),"")</f>
        <v/>
      </c>
      <c r="M957">
        <f>IFERROR(IF($N$5="Sáng",MID(K957,2,7)-MID($L$2,2,7),MID(K957,2,7)-MID($Q$2,2,7)),"")</f>
        <v>-0.0012146111111110969</v>
      </c>
      <c r="Q957" t="str">
        <f>IF(B957&lt;&gt;"",IF(AND(P957="",F957=""),"Không phép ",""),"")</f>
        <v/>
      </c>
      <c r="R957" t="str">
        <f>UPPER(B957)</f>
        <v>HUỲNH TUỆ ANH</v>
      </c>
      <c r="S957" t="str">
        <v>2024-2027</v>
      </c>
      <c r="T957" t="str">
        <f>IFERROR(IF(J957&lt;&gt;"", INDEX($S$5:$S$1433, MATCH(J957, $E$5:$E$1433, 0)),""),"")</f>
        <v>2025-2028</v>
      </c>
      <c r="U957" t="str">
        <v>17/08/2009</v>
      </c>
      <c r="V957" t="str">
        <f>IFERROR(IF(J957&lt;&gt;"", INDEX($U$5:$U$1433, MATCH(J957, $E$5:$E$1433, 0)),""),"")</f>
        <v>20/10/2009</v>
      </c>
      <c r="Y957">
        <f>Y956+10</f>
        <v>320000460</v>
      </c>
      <c r="Z957" t="str">
        <f>LEFT(Y957,8)</f>
        <v>32000046</v>
      </c>
      <c r="AA957" t="str">
        <v>ANH</v>
      </c>
    </row>
    <row r="958">
      <c r="A958">
        <f>IF(B958&lt;&gt;"",A957+1,"")</f>
        <v>954</v>
      </c>
      <c r="B958" t="str">
        <v>PHẠM HỒNG THIÊN BẢO</v>
      </c>
      <c r="C958" t="str">
        <v>12A10</v>
      </c>
      <c r="E958">
        <v>32000401</v>
      </c>
      <c r="F958" t="str">
        <f>IFERROR(IF(VLOOKUP(E958,J:J,1,0)=E958,"X",""),"")</f>
        <v>X</v>
      </c>
      <c r="G958" t="str">
        <f>IF(J958&lt;&gt;"", INDEX($C$5:$C$1433, MATCH(J958, $E$5:$E$1433, 0)),"")</f>
        <v>12A1</v>
      </c>
      <c r="H958">
        <f>IF(J958&lt;&gt;"", INDEX($D$5:$D$1433, MATCH(J958, $E$5:$E$1433, 0)),"")</f>
        <v>0</v>
      </c>
      <c r="I958" t="str">
        <f>IFERROR(IF(J958&lt;&gt;"", INDEX($B$5:$B$1433, MATCH(J958, $E$5:$E$1433, 0)),""),"SAI")</f>
        <v>NGUYỄN GIA HUY</v>
      </c>
      <c r="J958">
        <v>32000014</v>
      </c>
      <c r="K958" t="str">
        <v xml:space="preserve"> 6:58:15 AM</v>
      </c>
      <c r="L958" t="str">
        <f>IFERROR(IF($N$5="Sáng",IF(MID(K958,2,7)-MID($L$2,2,7)&gt;0,"Trễ",""),IF(MID(K958,2,7)-MID($Q$2,2,7)&gt;0,"Trễ","")),"")</f>
        <v/>
      </c>
      <c r="M958">
        <f>IFERROR(IF($N$5="Sáng",MID(K958,2,7)-MID($L$2,2,7),MID(K958,2,7)-MID($Q$2,2,7)),"")</f>
        <v>-0.0012146111111110969</v>
      </c>
      <c r="Q958" t="str">
        <f>IF(B958&lt;&gt;"",IF(AND(P958="",F958=""),"Không phép ",""),"")</f>
        <v/>
      </c>
      <c r="R958" t="str">
        <f>UPPER(B958)</f>
        <v>PHẠM HỒNG THIÊN BẢO</v>
      </c>
      <c r="S958" t="str">
        <v>2024-2027</v>
      </c>
      <c r="T958" t="str">
        <f>IFERROR(IF(J958&lt;&gt;"", INDEX($S$5:$S$1433, MATCH(J958, $E$5:$E$1433, 0)),""),"")</f>
        <v>2024-2027</v>
      </c>
      <c r="U958" t="str">
        <v>14/02/2009</v>
      </c>
      <c r="V958" t="str">
        <f>IFERROR(IF(J958&lt;&gt;"", INDEX($U$5:$U$1433, MATCH(J958, $E$5:$E$1433, 0)),""),"")</f>
        <v>13/08/2008</v>
      </c>
      <c r="Y958">
        <f>Y957+10</f>
        <v>320000470</v>
      </c>
      <c r="Z958" t="str">
        <f>LEFT(Y958,8)</f>
        <v>32000047</v>
      </c>
      <c r="AA958" t="str">
        <v>BẢO</v>
      </c>
    </row>
    <row r="959">
      <c r="A959">
        <f>IF(B959&lt;&gt;"",A958+1,"")</f>
        <v>955</v>
      </c>
      <c r="B959" t="str">
        <v>HÀ NHÃ CA</v>
      </c>
      <c r="C959" t="str">
        <v>12A10</v>
      </c>
      <c r="E959">
        <v>32000402</v>
      </c>
      <c r="F959" t="str">
        <f>IFERROR(IF(VLOOKUP(E959,J:J,1,0)=E959,"X",""),"")</f>
        <v>X</v>
      </c>
      <c r="G959" t="str">
        <f>IF(J959&lt;&gt;"", INDEX($C$5:$C$1433, MATCH(J959, $E$5:$E$1433, 0)),"")</f>
        <v>12A1</v>
      </c>
      <c r="H959">
        <f>IF(J959&lt;&gt;"", INDEX($D$5:$D$1433, MATCH(J959, $E$5:$E$1433, 0)),"")</f>
        <v>0</v>
      </c>
      <c r="I959" t="str">
        <f>IFERROR(IF(J959&lt;&gt;"", INDEX($B$5:$B$1433, MATCH(J959, $E$5:$E$1433, 0)),""),"SAI")</f>
        <v>NGUYỄN GIA HUY</v>
      </c>
      <c r="J959">
        <v>32000014</v>
      </c>
      <c r="K959" t="str">
        <v xml:space="preserve"> 6:58:16 AM</v>
      </c>
      <c r="L959" t="str">
        <f>IFERROR(IF($N$5="Sáng",IF(MID(K959,2,7)-MID($L$2,2,7)&gt;0,"Trễ",""),IF(MID(K959,2,7)-MID($Q$2,2,7)&gt;0,"Trễ","")),"")</f>
        <v/>
      </c>
      <c r="M959">
        <f>IFERROR(IF($N$5="Sáng",MID(K959,2,7)-MID($L$2,2,7),MID(K959,2,7)-MID($Q$2,2,7)),"")</f>
        <v>-0.0012030370370370025</v>
      </c>
      <c r="Q959" t="str">
        <f>IF(B959&lt;&gt;"",IF(AND(P959="",F959=""),"Không phép ",""),"")</f>
        <v/>
      </c>
      <c r="R959" t="str">
        <f>UPPER(B959)</f>
        <v>HÀ NHÃ CA</v>
      </c>
      <c r="S959" t="str">
        <v>2024-2027</v>
      </c>
      <c r="T959" t="str">
        <f>IFERROR(IF(J959&lt;&gt;"", INDEX($S$5:$S$1433, MATCH(J959, $E$5:$E$1433, 0)),""),"")</f>
        <v>2024-2027</v>
      </c>
      <c r="U959" t="str">
        <v>15/10/2009</v>
      </c>
      <c r="V959" t="str">
        <f>IFERROR(IF(J959&lt;&gt;"", INDEX($U$5:$U$1433, MATCH(J959, $E$5:$E$1433, 0)),""),"")</f>
        <v>13/08/2008</v>
      </c>
      <c r="Y959">
        <f>Y958+10</f>
        <v>320000480</v>
      </c>
      <c r="Z959" t="str">
        <f>LEFT(Y959,8)</f>
        <v>32000048</v>
      </c>
      <c r="AA959" t="str">
        <v>CA</v>
      </c>
    </row>
    <row r="960">
      <c r="A960">
        <f>IF(B960&lt;&gt;"",A959+1,"")</f>
        <v>956</v>
      </c>
      <c r="B960" t="str">
        <v>NGUYỄN THÁI CHÂU</v>
      </c>
      <c r="C960" t="str">
        <v>12A10</v>
      </c>
      <c r="E960">
        <v>32000403</v>
      </c>
      <c r="F960" t="str">
        <f>IFERROR(IF(VLOOKUP(E960,J:J,1,0)=E960,"X",""),"")</f>
        <v>X</v>
      </c>
      <c r="G960" t="str">
        <f>IF(J960&lt;&gt;"", INDEX($C$5:$C$1433, MATCH(J960, $E$5:$E$1433, 0)),"")</f>
        <v>12A9</v>
      </c>
      <c r="H960">
        <f>IF(J960&lt;&gt;"", INDEX($D$5:$D$1433, MATCH(J960, $E$5:$E$1433, 0)),"")</f>
        <v>0</v>
      </c>
      <c r="I960" t="str">
        <f>IFERROR(IF(J960&lt;&gt;"", INDEX($B$5:$B$1433, MATCH(J960, $E$5:$E$1433, 0)),""),"SAI")</f>
        <v>NGUYỄN HOÀNG GIA PHÁT</v>
      </c>
      <c r="J960">
        <v>32000383</v>
      </c>
      <c r="K960" t="str">
        <v xml:space="preserve"> 6:58:18 AM</v>
      </c>
      <c r="L960" t="str">
        <f>IFERROR(IF($N$5="Sáng",IF(MID(K960,2,7)-MID($L$2,2,7)&gt;0,"Trễ",""),IF(MID(K960,2,7)-MID($Q$2,2,7)&gt;0,"Trễ","")),"")</f>
        <v/>
      </c>
      <c r="M960">
        <f>IFERROR(IF($N$5="Sáng",MID(K960,2,7)-MID($L$2,2,7),MID(K960,2,7)-MID($Q$2,2,7)),"")</f>
        <v>-0.0011798888888888692</v>
      </c>
      <c r="Q960" t="str">
        <f>IF(B960&lt;&gt;"",IF(AND(P960="",F960=""),"Không phép ",""),"")</f>
        <v/>
      </c>
      <c r="R960" t="str">
        <f>UPPER(B960)</f>
        <v>NGUYỄN THÁI CHÂU</v>
      </c>
      <c r="S960" t="str">
        <v>2024-2027</v>
      </c>
      <c r="T960" t="str">
        <f>IFERROR(IF(J960&lt;&gt;"", INDEX($S$5:$S$1433, MATCH(J960, $E$5:$E$1433, 0)),""),"")</f>
        <v>2024-2027</v>
      </c>
      <c r="U960" t="str">
        <v>15/04/2009</v>
      </c>
      <c r="V960" t="str">
        <f>IFERROR(IF(J960&lt;&gt;"", INDEX($U$5:$U$1433, MATCH(J960, $E$5:$E$1433, 0)),""),"")</f>
        <v>27/07/2009</v>
      </c>
      <c r="Y960">
        <f>Y959+10</f>
        <v>320000490</v>
      </c>
      <c r="Z960" t="str">
        <f>LEFT(Y960,8)</f>
        <v>32000049</v>
      </c>
      <c r="AA960" t="str">
        <v>CHÂU</v>
      </c>
    </row>
    <row r="961">
      <c r="A961">
        <f>IF(B961&lt;&gt;"",A960+1,"")</f>
        <v>957</v>
      </c>
      <c r="B961" t="str">
        <v>TRẦN PHAN MINH ĐĂNG</v>
      </c>
      <c r="C961" t="str">
        <v>12A10</v>
      </c>
      <c r="E961">
        <v>32000409</v>
      </c>
      <c r="F961" t="str">
        <f>IFERROR(IF(VLOOKUP(E961,J:J,1,0)=E961,"X",""),"")</f>
        <v>X</v>
      </c>
      <c r="G961" t="str">
        <f>IF(J961&lt;&gt;"", INDEX($C$5:$C$1433, MATCH(J961, $E$5:$E$1433, 0)),"")</f>
        <v>12A9</v>
      </c>
      <c r="H961">
        <f>IF(J961&lt;&gt;"", INDEX($D$5:$D$1433, MATCH(J961, $E$5:$E$1433, 0)),"")</f>
        <v>0</v>
      </c>
      <c r="I961" t="str">
        <f>IFERROR(IF(J961&lt;&gt;"", INDEX($B$5:$B$1433, MATCH(J961, $E$5:$E$1433, 0)),""),"SAI")</f>
        <v>NGUYỄN HOÀNG GIA PHÁT</v>
      </c>
      <c r="J961">
        <v>32000383</v>
      </c>
      <c r="K961" t="str">
        <v xml:space="preserve"> 6:58:19 AM</v>
      </c>
      <c r="L961" t="str">
        <f>IFERROR(IF($N$5="Sáng",IF(MID(K961,2,7)-MID($L$2,2,7)&gt;0,"Trễ",""),IF(MID(K961,2,7)-MID($Q$2,2,7)&gt;0,"Trễ","")),"")</f>
        <v/>
      </c>
      <c r="M961">
        <f>IFERROR(IF($N$5="Sáng",MID(K961,2,7)-MID($L$2,2,7),MID(K961,2,7)-MID($Q$2,2,7)),"")</f>
        <v>-0.0011683148148147748</v>
      </c>
      <c r="Q961" t="str">
        <f>IF(B961&lt;&gt;"",IF(AND(P961="",F961=""),"Không phép ",""),"")</f>
        <v/>
      </c>
      <c r="R961" t="str">
        <f>UPPER(B961)</f>
        <v>TRẦN PHAN MINH ĐĂNG</v>
      </c>
      <c r="S961" t="str">
        <v>2024-2027</v>
      </c>
      <c r="T961" t="str">
        <f>IFERROR(IF(J961&lt;&gt;"", INDEX($S$5:$S$1433, MATCH(J961, $E$5:$E$1433, 0)),""),"")</f>
        <v>2024-2027</v>
      </c>
      <c r="U961">
        <v>39973</v>
      </c>
      <c r="V961" t="str">
        <f>IFERROR(IF(J961&lt;&gt;"", INDEX($U$5:$U$1433, MATCH(J961, $E$5:$E$1433, 0)),""),"")</f>
        <v>27/07/2009</v>
      </c>
      <c r="Y961">
        <f>Y960+10</f>
        <v>320000500</v>
      </c>
      <c r="Z961" t="str">
        <f>LEFT(Y961,8)</f>
        <v>32000050</v>
      </c>
      <c r="AA961" t="str">
        <v>ĐĂNG</v>
      </c>
    </row>
    <row r="962">
      <c r="A962">
        <f>IF(B962&lt;&gt;"",A961+1,"")</f>
        <v>958</v>
      </c>
      <c r="B962" t="str">
        <v>LÊ TIẾN ĐẠT</v>
      </c>
      <c r="C962" t="str">
        <v>12A10</v>
      </c>
      <c r="E962">
        <v>32000408</v>
      </c>
      <c r="F962" t="str">
        <f>IFERROR(IF(VLOOKUP(E962,J:J,1,0)=E962,"X",""),"")</f>
        <v>X</v>
      </c>
      <c r="G962" t="str">
        <f>IF(J962&lt;&gt;"", INDEX($C$5:$C$1433, MATCH(J962, $E$5:$E$1433, 0)),"")</f>
        <v>12A2</v>
      </c>
      <c r="H962">
        <f>IF(J962&lt;&gt;"", INDEX($D$5:$D$1433, MATCH(J962, $E$5:$E$1433, 0)),"")</f>
        <v>0</v>
      </c>
      <c r="I962" t="str">
        <f>IFERROR(IF(J962&lt;&gt;"", INDEX($B$5:$B$1433, MATCH(J962, $E$5:$E$1433, 0)),""),"SAI")</f>
        <v>DƯƠNG THÁI QUỲNH TRÂM</v>
      </c>
      <c r="J962">
        <v>32000078</v>
      </c>
      <c r="K962" t="str">
        <v xml:space="preserve"> 6:58:21 AM</v>
      </c>
      <c r="L962" t="str">
        <f>IFERROR(IF($N$5="Sáng",IF(MID(K962,2,7)-MID($L$2,2,7)&gt;0,"Trễ",""),IF(MID(K962,2,7)-MID($Q$2,2,7)&gt;0,"Trễ","")),"")</f>
        <v/>
      </c>
      <c r="M962">
        <f>IFERROR(IF($N$5="Sáng",MID(K962,2,7)-MID($L$2,2,7),MID(K962,2,7)-MID($Q$2,2,7)),"")</f>
        <v>-0.0011451666666666416</v>
      </c>
      <c r="Q962" t="str">
        <f>IF(B962&lt;&gt;"",IF(AND(P962="",F962=""),"Không phép ",""),"")</f>
        <v/>
      </c>
      <c r="R962" t="str">
        <f>UPPER(B962)</f>
        <v>LÊ TIẾN ĐẠT</v>
      </c>
      <c r="S962" t="str">
        <v>2024-2027</v>
      </c>
      <c r="T962" t="str">
        <f>IFERROR(IF(J962&lt;&gt;"", INDEX($S$5:$S$1433, MATCH(J962, $E$5:$E$1433, 0)),""),"")</f>
        <v>2024-2027</v>
      </c>
      <c r="U962">
        <v>39849</v>
      </c>
      <c r="V962">
        <f>IFERROR(IF(J962&lt;&gt;"", INDEX($U$5:$U$1433, MATCH(J962, $E$5:$E$1433, 0)),""),"")</f>
        <v>40125</v>
      </c>
      <c r="Y962">
        <f>Y961+10</f>
        <v>320000510</v>
      </c>
      <c r="Z962" t="str">
        <f>LEFT(Y962,8)</f>
        <v>32000051</v>
      </c>
      <c r="AA962" t="str">
        <v>ĐẠT</v>
      </c>
    </row>
    <row r="963">
      <c r="A963">
        <f>IF(B963&lt;&gt;"",A962+1,"")</f>
        <v>959</v>
      </c>
      <c r="B963" t="str">
        <v>QUÁCH PHAN NGỌC DIỄM</v>
      </c>
      <c r="C963" t="str">
        <v>12A10</v>
      </c>
      <c r="E963">
        <v>32000405</v>
      </c>
      <c r="F963" t="str">
        <f>IFERROR(IF(VLOOKUP(E963,J:J,1,0)=E963,"X",""),"")</f>
        <v>X</v>
      </c>
      <c r="G963" t="str">
        <f>IF(J963&lt;&gt;"", INDEX($C$5:$C$1433, MATCH(J963, $E$5:$E$1433, 0)),"")</f>
        <v>12A11</v>
      </c>
      <c r="H963">
        <f>IF(J963&lt;&gt;"", INDEX($D$5:$D$1433, MATCH(J963, $E$5:$E$1433, 0)),"")</f>
        <v>0</v>
      </c>
      <c r="I963" t="str">
        <f>IFERROR(IF(J963&lt;&gt;"", INDEX($B$5:$B$1433, MATCH(J963, $E$5:$E$1433, 0)),""),"SAI")</f>
        <v>TRẦN NGUYỄN PHƯƠNG LAN</v>
      </c>
      <c r="J963">
        <v>32000453</v>
      </c>
      <c r="K963" t="str">
        <v xml:space="preserve"> 6:58:28 AM</v>
      </c>
      <c r="L963" t="str">
        <f>IFERROR(IF($N$5="Sáng",IF(MID(K963,2,7)-MID($L$2,2,7)&gt;0,"Trễ",""),IF(MID(K963,2,7)-MID($Q$2,2,7)&gt;0,"Trễ","")),"")</f>
        <v/>
      </c>
      <c r="M963">
        <f>IFERROR(IF($N$5="Sáng",MID(K963,2,7)-MID($L$2,2,7),MID(K963,2,7)-MID($Q$2,2,7)),"")</f>
        <v>-0.0010641481481481474</v>
      </c>
      <c r="Q963" t="str">
        <f>IF(B963&lt;&gt;"",IF(AND(P963="",F963=""),"Không phép ",""),"")</f>
        <v/>
      </c>
      <c r="R963" t="str">
        <f>UPPER(B963)</f>
        <v>QUÁCH PHAN NGỌC DIỄM</v>
      </c>
      <c r="S963" t="str">
        <v>2024-2027</v>
      </c>
      <c r="T963" t="str">
        <f>IFERROR(IF(J963&lt;&gt;"", INDEX($S$5:$S$1433, MATCH(J963, $E$5:$E$1433, 0)),""),"")</f>
        <v>2024-2027</v>
      </c>
      <c r="U963" t="str">
        <v>25/01/2009</v>
      </c>
      <c r="V963" t="str">
        <f>IFERROR(IF(J963&lt;&gt;"", INDEX($U$5:$U$1433, MATCH(J963, $E$5:$E$1433, 0)),""),"")</f>
        <v>18/01/2009</v>
      </c>
      <c r="Y963">
        <f>Y962+10</f>
        <v>320000520</v>
      </c>
      <c r="Z963" t="str">
        <f>LEFT(Y963,8)</f>
        <v>32000052</v>
      </c>
      <c r="AA963" t="str">
        <v>DIỄM</v>
      </c>
    </row>
    <row r="964">
      <c r="A964">
        <f>IF(B964&lt;&gt;"",A963+1,"")</f>
        <v>960</v>
      </c>
      <c r="B964" t="str">
        <v>DƯƠNG THỊ BÉ DIỆU</v>
      </c>
      <c r="C964" t="str">
        <v>12A10</v>
      </c>
      <c r="E964">
        <v>32000406</v>
      </c>
      <c r="F964" t="str">
        <f>IFERROR(IF(VLOOKUP(E964,J:J,1,0)=E964,"X",""),"")</f>
        <v>X</v>
      </c>
      <c r="G964" t="str">
        <f>IF(J964&lt;&gt;"", INDEX($C$5:$C$1433, MATCH(J964, $E$5:$E$1433, 0)),"")</f>
        <v>12A11</v>
      </c>
      <c r="H964">
        <f>IF(J964&lt;&gt;"", INDEX($D$5:$D$1433, MATCH(J964, $E$5:$E$1433, 0)),"")</f>
        <v>0</v>
      </c>
      <c r="I964" t="str">
        <f>IFERROR(IF(J964&lt;&gt;"", INDEX($B$5:$B$1433, MATCH(J964, $E$5:$E$1433, 0)),""),"SAI")</f>
        <v>TRẦN NGUYỄN PHƯƠNG LAN</v>
      </c>
      <c r="J964">
        <v>32000453</v>
      </c>
      <c r="K964" t="str">
        <v xml:space="preserve"> 6:58:29 AM</v>
      </c>
      <c r="L964" t="str">
        <f>IFERROR(IF($N$5="Sáng",IF(MID(K964,2,7)-MID($L$2,2,7)&gt;0,"Trễ",""),IF(MID(K964,2,7)-MID($Q$2,2,7)&gt;0,"Trễ","")),"")</f>
        <v/>
      </c>
      <c r="M964">
        <f>IFERROR(IF($N$5="Sáng",MID(K964,2,7)-MID($L$2,2,7),MID(K964,2,7)-MID($Q$2,2,7)),"")</f>
        <v>-0.001052574074074053</v>
      </c>
      <c r="Q964" t="str">
        <f>IF(B964&lt;&gt;"",IF(AND(P964="",F964=""),"Không phép ",""),"")</f>
        <v/>
      </c>
      <c r="R964" t="str">
        <f>UPPER(B964)</f>
        <v>DƯƠNG THỊ BÉ DIỆU</v>
      </c>
      <c r="S964" t="str">
        <v>2024-2027</v>
      </c>
      <c r="T964" t="str">
        <f>IFERROR(IF(J964&lt;&gt;"", INDEX($S$5:$S$1433, MATCH(J964, $E$5:$E$1433, 0)),""),"")</f>
        <v>2024-2027</v>
      </c>
      <c r="U964">
        <v>40155</v>
      </c>
      <c r="V964" t="str">
        <f>IFERROR(IF(J964&lt;&gt;"", INDEX($U$5:$U$1433, MATCH(J964, $E$5:$E$1433, 0)),""),"")</f>
        <v>18/01/2009</v>
      </c>
      <c r="Y964">
        <f>Y963+10</f>
        <v>320000530</v>
      </c>
      <c r="Z964" t="str">
        <f>LEFT(Y964,8)</f>
        <v>32000053</v>
      </c>
      <c r="AA964" t="str">
        <v>DIỆU</v>
      </c>
    </row>
    <row r="965">
      <c r="A965">
        <f>IF(B965&lt;&gt;"",A964+1,"")</f>
        <v>961</v>
      </c>
      <c r="B965" t="str">
        <v>NGÔ THỊ MỘNG ĐIỀU</v>
      </c>
      <c r="C965" t="str">
        <v>12A10</v>
      </c>
      <c r="E965">
        <v>32000410</v>
      </c>
      <c r="F965" t="str">
        <f>IFERROR(IF(VLOOKUP(E965,J:J,1,0)=E965,"X",""),"")</f>
        <v>X</v>
      </c>
      <c r="G965" t="str">
        <f>IF(J965&lt;&gt;"", INDEX($C$5:$C$1433, MATCH(J965, $E$5:$E$1433, 0)),"")</f>
        <v>11A10</v>
      </c>
      <c r="H965">
        <f>IF(J965&lt;&gt;"", INDEX($D$5:$D$1433, MATCH(J965, $E$5:$E$1433, 0)),"")</f>
        <v>0</v>
      </c>
      <c r="I965" t="str">
        <f>IFERROR(IF(J965&lt;&gt;"", INDEX($B$5:$B$1433, MATCH(J965, $E$5:$E$1433, 0)),""),"SAI")</f>
        <v>ĐỖ MỸ NGỌC</v>
      </c>
      <c r="J965">
        <v>32000542</v>
      </c>
      <c r="K965" t="str">
        <v xml:space="preserve"> 6:58:34 AM</v>
      </c>
      <c r="L965" t="str">
        <f>IFERROR(IF($N$5="Sáng",IF(MID(K965,2,7)-MID($L$2,2,7)&gt;0,"Trễ",""),IF(MID(K965,2,7)-MID($Q$2,2,7)&gt;0,"Trễ","")),"")</f>
        <v/>
      </c>
      <c r="M965">
        <f>IFERROR(IF($N$5="Sáng",MID(K965,2,7)-MID($L$2,2,7),MID(K965,2,7)-MID($Q$2,2,7)),"")</f>
        <v>-0.000994703703703692</v>
      </c>
      <c r="Q965" t="str">
        <f>IF(B965&lt;&gt;"",IF(AND(P965="",F965=""),"Không phép ",""),"")</f>
        <v/>
      </c>
      <c r="R965" t="str">
        <f>UPPER(B965)</f>
        <v>NGÔ THỊ MỘNG ĐIỀU</v>
      </c>
      <c r="S965" t="str">
        <v>2024-2027</v>
      </c>
      <c r="T965" t="str">
        <f>IFERROR(IF(J965&lt;&gt;"", INDEX($S$5:$S$1433, MATCH(J965, $E$5:$E$1433, 0)),""),"")</f>
        <v>2025-2028</v>
      </c>
      <c r="U965" t="str">
        <v>17/06/2009</v>
      </c>
      <c r="V965" t="str">
        <f>IFERROR(IF(J965&lt;&gt;"", INDEX($U$5:$U$1433, MATCH(J965, $E$5:$E$1433, 0)),""),"")</f>
        <v>19/4/2010</v>
      </c>
      <c r="Y965">
        <f>Y964+10</f>
        <v>320000540</v>
      </c>
      <c r="Z965" t="str">
        <f>LEFT(Y965,8)</f>
        <v>32000054</v>
      </c>
      <c r="AA965" t="str">
        <v>ĐIỀU</v>
      </c>
    </row>
    <row r="966">
      <c r="A966">
        <f>IF(B966&lt;&gt;"",A965+1,"")</f>
        <v>962</v>
      </c>
      <c r="B966" t="str">
        <v>LƯƠNG PHÚC DUY</v>
      </c>
      <c r="C966" t="str">
        <v>12A10</v>
      </c>
      <c r="E966">
        <v>32000407</v>
      </c>
      <c r="F966" t="str">
        <f>IFERROR(IF(VLOOKUP(E966,J:J,1,0)=E966,"X",""),"")</f>
        <v>X</v>
      </c>
      <c r="G966" t="str">
        <f>IF(J966&lt;&gt;"", INDEX($C$5:$C$1433, MATCH(J966, $E$5:$E$1433, 0)),"")</f>
        <v>11A10</v>
      </c>
      <c r="H966">
        <f>IF(J966&lt;&gt;"", INDEX($D$5:$D$1433, MATCH(J966, $E$5:$E$1433, 0)),"")</f>
        <v>0</v>
      </c>
      <c r="I966" t="str">
        <f>IFERROR(IF(J966&lt;&gt;"", INDEX($B$5:$B$1433, MATCH(J966, $E$5:$E$1433, 0)),""),"SAI")</f>
        <v>PHAN THỊ MỸ TRANG</v>
      </c>
      <c r="J966">
        <v>32000561</v>
      </c>
      <c r="K966" t="str">
        <v xml:space="preserve"> 6:58:36 AM</v>
      </c>
      <c r="L966" t="str">
        <f>IFERROR(IF($N$5="Sáng",IF(MID(K966,2,7)-MID($L$2,2,7)&gt;0,"Trễ",""),IF(MID(K966,2,7)-MID($Q$2,2,7)&gt;0,"Trễ","")),"")</f>
        <v/>
      </c>
      <c r="M966">
        <f>IFERROR(IF($N$5="Sáng",MID(K966,2,7)-MID($L$2,2,7),MID(K966,2,7)-MID($Q$2,2,7)),"")</f>
        <v>-0.0009715555555555588</v>
      </c>
      <c r="Q966" t="str">
        <f>IF(B966&lt;&gt;"",IF(AND(P966="",F966=""),"Không phép ",""),"")</f>
        <v/>
      </c>
      <c r="R966" t="str">
        <f>UPPER(B966)</f>
        <v>LƯƠNG PHÚC DUY</v>
      </c>
      <c r="S966" t="str">
        <v>2024-2027</v>
      </c>
      <c r="T966" t="str">
        <f>IFERROR(IF(J966&lt;&gt;"", INDEX($S$5:$S$1433, MATCH(J966, $E$5:$E$1433, 0)),""),"")</f>
        <v>2025-2028</v>
      </c>
      <c r="U966" t="str">
        <v>18/07/2009</v>
      </c>
      <c r="V966" t="str">
        <f>IFERROR(IF(J966&lt;&gt;"", INDEX($U$5:$U$1433, MATCH(J966, $E$5:$E$1433, 0)),""),"")</f>
        <v>16/10/2010</v>
      </c>
      <c r="Y966">
        <f>Y965+10</f>
        <v>320000550</v>
      </c>
      <c r="Z966" t="str">
        <f>LEFT(Y966,8)</f>
        <v>32000055</v>
      </c>
      <c r="AA966" t="str">
        <v>DUY</v>
      </c>
    </row>
    <row r="967">
      <c r="A967">
        <f>IF(B967&lt;&gt;"",A966+1,"")</f>
        <v>963</v>
      </c>
      <c r="B967" t="str">
        <v>LÂM THỊ NGỌC HÂN</v>
      </c>
      <c r="C967" t="str">
        <v>12A10</v>
      </c>
      <c r="E967">
        <v>32000411</v>
      </c>
      <c r="F967" t="str">
        <f>IFERROR(IF(VLOOKUP(E967,J:J,1,0)=E967,"X",""),"")</f>
        <v>X</v>
      </c>
      <c r="G967" t="str">
        <f>IF(J967&lt;&gt;"", INDEX($C$5:$C$1433, MATCH(J967, $E$5:$E$1433, 0)),"")</f>
        <v>11A10</v>
      </c>
      <c r="H967">
        <f>IF(J967&lt;&gt;"", INDEX($D$5:$D$1433, MATCH(J967, $E$5:$E$1433, 0)),"")</f>
        <v>0</v>
      </c>
      <c r="I967" t="str">
        <f>IFERROR(IF(J967&lt;&gt;"", INDEX($B$5:$B$1433, MATCH(J967, $E$5:$E$1433, 0)),""),"SAI")</f>
        <v>PHAN THỊ MỸ TRANG</v>
      </c>
      <c r="J967">
        <v>32000561</v>
      </c>
      <c r="K967" t="str">
        <v xml:space="preserve"> 6:58:36 AM</v>
      </c>
      <c r="L967" t="str">
        <f>IFERROR(IF($N$5="Sáng",IF(MID(K967,2,7)-MID($L$2,2,7)&gt;0,"Trễ",""),IF(MID(K967,2,7)-MID($Q$2,2,7)&gt;0,"Trễ","")),"")</f>
        <v/>
      </c>
      <c r="M967">
        <f>IFERROR(IF($N$5="Sáng",MID(K967,2,7)-MID($L$2,2,7),MID(K967,2,7)-MID($Q$2,2,7)),"")</f>
        <v>-0.0009715555555555588</v>
      </c>
      <c r="Q967" t="str">
        <f>IF(B967&lt;&gt;"",IF(AND(P967="",F967=""),"Không phép ",""),"")</f>
        <v/>
      </c>
      <c r="R967" t="str">
        <f>UPPER(B967)</f>
        <v>LÂM THỊ NGỌC HÂN</v>
      </c>
      <c r="S967" t="str">
        <v>2024-2027</v>
      </c>
      <c r="T967" t="str">
        <f>IFERROR(IF(J967&lt;&gt;"", INDEX($S$5:$S$1433, MATCH(J967, $E$5:$E$1433, 0)),""),"")</f>
        <v>2025-2028</v>
      </c>
      <c r="U967" t="str">
        <v>30/08/2009</v>
      </c>
      <c r="V967" t="str">
        <f>IFERROR(IF(J967&lt;&gt;"", INDEX($U$5:$U$1433, MATCH(J967, $E$5:$E$1433, 0)),""),"")</f>
        <v>16/10/2010</v>
      </c>
      <c r="Y967">
        <f>Y966+10</f>
        <v>320000560</v>
      </c>
      <c r="Z967" t="str">
        <f>LEFT(Y967,8)</f>
        <v>32000056</v>
      </c>
      <c r="AA967" t="str">
        <v>HÂN</v>
      </c>
    </row>
    <row r="968">
      <c r="A968">
        <f>IF(B968&lt;&gt;"",A967+1,"")</f>
        <v>964</v>
      </c>
      <c r="B968" t="str">
        <v>LÝ GIA HÂN</v>
      </c>
      <c r="C968" t="str">
        <v>12A10</v>
      </c>
      <c r="E968">
        <v>32000412</v>
      </c>
      <c r="F968" t="str">
        <f>IFERROR(IF(VLOOKUP(E968,J:J,1,0)=E968,"X",""),"")</f>
        <v>X</v>
      </c>
      <c r="G968" t="str">
        <f>IF(J968&lt;&gt;"", INDEX($C$5:$C$1433, MATCH(J968, $E$5:$E$1433, 0)),"")</f>
        <v>12A4</v>
      </c>
      <c r="H968">
        <f>IF(J968&lt;&gt;"", INDEX($D$5:$D$1433, MATCH(J968, $E$5:$E$1433, 0)),"")</f>
        <v>0</v>
      </c>
      <c r="I968" t="str">
        <f>IFERROR(IF(J968&lt;&gt;"", INDEX($B$5:$B$1433, MATCH(J968, $E$5:$E$1433, 0)),""),"SAI")</f>
        <v>PHẠM VÕ TRÀ MY</v>
      </c>
      <c r="J968">
        <v>32000154</v>
      </c>
      <c r="K968" t="str">
        <v xml:space="preserve"> 6:59:00 AM</v>
      </c>
      <c r="L968" t="str">
        <f>IFERROR(IF($N$5="Sáng",IF(MID(K968,2,7)-MID($L$2,2,7)&gt;0,"Trễ",""),IF(MID(K968,2,7)-MID($Q$2,2,7)&gt;0,"Trễ","")),"")</f>
        <v/>
      </c>
      <c r="M968">
        <f>IFERROR(IF($N$5="Sáng",MID(K968,2,7)-MID($L$2,2,7),MID(K968,2,7)-MID($Q$2,2,7)),"")</f>
        <v>-0.0006937777777777376</v>
      </c>
      <c r="Q968" t="str">
        <f>IF(B968&lt;&gt;"",IF(AND(P968="",F968=""),"Không phép ",""),"")</f>
        <v/>
      </c>
      <c r="R968" t="str">
        <f>UPPER(B968)</f>
        <v>LÝ GIA HÂN</v>
      </c>
      <c r="S968" t="str">
        <v>2024-2027</v>
      </c>
      <c r="T968" t="str">
        <f>IFERROR(IF(J968&lt;&gt;"", INDEX($S$5:$S$1433, MATCH(J968, $E$5:$E$1433, 0)),""),"")</f>
        <v>2024-2027</v>
      </c>
      <c r="U968">
        <v>39941</v>
      </c>
      <c r="V968" t="str">
        <f>IFERROR(IF(J968&lt;&gt;"", INDEX($U$5:$U$1433, MATCH(J968, $E$5:$E$1433, 0)),""),"")</f>
        <v>27/01/2009</v>
      </c>
      <c r="Y968">
        <f>Y967+10</f>
        <v>320000570</v>
      </c>
      <c r="Z968" t="str">
        <f>LEFT(Y968,8)</f>
        <v>32000057</v>
      </c>
      <c r="AA968" t="str">
        <v>HÂN</v>
      </c>
    </row>
    <row r="969">
      <c r="A969">
        <f>IF(B969&lt;&gt;"",A968+1,"")</f>
        <v>965</v>
      </c>
      <c r="B969" t="str">
        <v>NGUYỄN THANH HƯNG</v>
      </c>
      <c r="C969" t="str">
        <v>12A10</v>
      </c>
      <c r="E969">
        <v>32000415</v>
      </c>
      <c r="F969" t="str">
        <f>IFERROR(IF(VLOOKUP(E969,J:J,1,0)=E969,"X",""),"")</f>
        <v>X</v>
      </c>
      <c r="G969" t="str">
        <f>IF(J969&lt;&gt;"", INDEX($C$5:$C$1433, MATCH(J969, $E$5:$E$1433, 0)),"")</f>
        <v>12A4</v>
      </c>
      <c r="H969">
        <f>IF(J969&lt;&gt;"", INDEX($D$5:$D$1433, MATCH(J969, $E$5:$E$1433, 0)),"")</f>
        <v>0</v>
      </c>
      <c r="I969" t="str">
        <f>IFERROR(IF(J969&lt;&gt;"", INDEX($B$5:$B$1433, MATCH(J969, $E$5:$E$1433, 0)),""),"SAI")</f>
        <v>PHẠM VÕ TRÀ MY</v>
      </c>
      <c r="J969">
        <v>32000154</v>
      </c>
      <c r="K969" t="str">
        <v xml:space="preserve"> 6:59:01 AM</v>
      </c>
      <c r="L969" t="str">
        <f>IFERROR(IF($N$5="Sáng",IF(MID(K969,2,7)-MID($L$2,2,7)&gt;0,"Trễ",""),IF(MID(K969,2,7)-MID($Q$2,2,7)&gt;0,"Trễ","")),"")</f>
        <v/>
      </c>
      <c r="M969">
        <f>IFERROR(IF($N$5="Sáng",MID(K969,2,7)-MID($L$2,2,7),MID(K969,2,7)-MID($Q$2,2,7)),"")</f>
        <v>-0.0006822037037036988</v>
      </c>
      <c r="Q969" t="str">
        <f>IF(B969&lt;&gt;"",IF(AND(P969="",F969=""),"Không phép ",""),"")</f>
        <v/>
      </c>
      <c r="R969" t="str">
        <f>UPPER(B969)</f>
        <v>NGUYỄN THANH HƯNG</v>
      </c>
      <c r="S969" t="str">
        <v>2024-2027</v>
      </c>
      <c r="T969" t="str">
        <f>IFERROR(IF(J969&lt;&gt;"", INDEX($S$5:$S$1433, MATCH(J969, $E$5:$E$1433, 0)),""),"")</f>
        <v>2024-2027</v>
      </c>
      <c r="U969" t="str">
        <v>25/12/2009</v>
      </c>
      <c r="V969" t="str">
        <f>IFERROR(IF(J969&lt;&gt;"", INDEX($U$5:$U$1433, MATCH(J969, $E$5:$E$1433, 0)),""),"")</f>
        <v>27/01/2009</v>
      </c>
      <c r="Y969">
        <f>Y968+10</f>
        <v>320000580</v>
      </c>
      <c r="Z969" t="str">
        <f>LEFT(Y969,8)</f>
        <v>32000058</v>
      </c>
      <c r="AA969" t="str">
        <v>HƯNG</v>
      </c>
    </row>
    <row r="970">
      <c r="A970">
        <f>IF(B970&lt;&gt;"",A969+1,"")</f>
        <v>966</v>
      </c>
      <c r="B970" t="str">
        <v>NGUYỄN THỊ THÚY HƯƠNG</v>
      </c>
      <c r="C970" t="str">
        <v>12A10</v>
      </c>
      <c r="E970">
        <v>32000416</v>
      </c>
      <c r="F970" t="str">
        <f>IFERROR(IF(VLOOKUP(E970,J:J,1,0)=E970,"X",""),"")</f>
        <v>X</v>
      </c>
      <c r="G970" t="str">
        <f>IF(J970&lt;&gt;"", INDEX($C$5:$C$1433, MATCH(J970, $E$5:$E$1433, 0)),"")</f>
        <v>12A5</v>
      </c>
      <c r="H970">
        <f>IF(J970&lt;&gt;"", INDEX($D$5:$D$1433, MATCH(J970, $E$5:$E$1433, 0)),"")</f>
        <v>0</v>
      </c>
      <c r="I970" t="str">
        <f>IFERROR(IF(J970&lt;&gt;"", INDEX($B$5:$B$1433, MATCH(J970, $E$5:$E$1433, 0)),""),"SAI")</f>
        <v>HUỲNH GIA KHÁNH</v>
      </c>
      <c r="J970">
        <v>32000191</v>
      </c>
      <c r="K970" t="str">
        <v xml:space="preserve"> 6:59:02 AM</v>
      </c>
      <c r="L970" t="str">
        <f>IFERROR(IF($N$5="Sáng",IF(MID(K970,2,7)-MID($L$2,2,7)&gt;0,"Trễ",""),IF(MID(K970,2,7)-MID($Q$2,2,7)&gt;0,"Trễ","")),"")</f>
        <v/>
      </c>
      <c r="M970">
        <f>IFERROR(IF($N$5="Sáng",MID(K970,2,7)-MID($L$2,2,7),MID(K970,2,7)-MID($Q$2,2,7)),"")</f>
        <v>-0.0006706296296296044</v>
      </c>
      <c r="Q970" t="str">
        <f>IF(B970&lt;&gt;"",IF(AND(P970="",F970=""),"Không phép ",""),"")</f>
        <v/>
      </c>
      <c r="R970" t="str">
        <f>UPPER(B970)</f>
        <v>NGUYỄN THỊ THÚY HƯƠNG</v>
      </c>
      <c r="S970" t="str">
        <v>2024-2027</v>
      </c>
      <c r="T970" t="str">
        <f>IFERROR(IF(J970&lt;&gt;"", INDEX($S$5:$S$1433, MATCH(J970, $E$5:$E$1433, 0)),""),"")</f>
        <v>2024-2027</v>
      </c>
      <c r="U970" t="str">
        <v>17/12/2009</v>
      </c>
      <c r="V970" t="str">
        <f>IFERROR(IF(J970&lt;&gt;"", INDEX($U$5:$U$1433, MATCH(J970, $E$5:$E$1433, 0)),""),"")</f>
        <v>30/03/2009</v>
      </c>
      <c r="Y970">
        <f>Y969+10</f>
        <v>320000590</v>
      </c>
      <c r="Z970" t="str">
        <f>LEFT(Y970,8)</f>
        <v>32000059</v>
      </c>
      <c r="AA970" t="str">
        <v>HƯƠNG</v>
      </c>
    </row>
    <row r="971">
      <c r="A971">
        <f>IF(B971&lt;&gt;"",A970+1,"")</f>
        <v>967</v>
      </c>
      <c r="B971" t="str">
        <v>NGUYỄN GIA HUY</v>
      </c>
      <c r="C971" t="str">
        <v>12A10</v>
      </c>
      <c r="E971">
        <v>32000413</v>
      </c>
      <c r="F971" t="str">
        <f>IFERROR(IF(VLOOKUP(E971,J:J,1,0)=E971,"X",""),"")</f>
        <v>X</v>
      </c>
      <c r="G971" t="str">
        <f>IF(J971&lt;&gt;"", INDEX($C$5:$C$1433, MATCH(J971, $E$5:$E$1433, 0)),"")</f>
        <v>12A5</v>
      </c>
      <c r="H971">
        <f>IF(J971&lt;&gt;"", INDEX($D$5:$D$1433, MATCH(J971, $E$5:$E$1433, 0)),"")</f>
        <v>0</v>
      </c>
      <c r="I971" t="str">
        <f>IFERROR(IF(J971&lt;&gt;"", INDEX($B$5:$B$1433, MATCH(J971, $E$5:$E$1433, 0)),""),"SAI")</f>
        <v>HUỲNH GIA KHÁNH</v>
      </c>
      <c r="J971">
        <v>32000191</v>
      </c>
      <c r="K971" t="str">
        <v xml:space="preserve"> 6:59:03 AM</v>
      </c>
      <c r="L971" t="str">
        <f>IFERROR(IF($N$5="Sáng",IF(MID(K971,2,7)-MID($L$2,2,7)&gt;0,"Trễ",""),IF(MID(K971,2,7)-MID($Q$2,2,7)&gt;0,"Trễ","")),"")</f>
        <v/>
      </c>
      <c r="M971">
        <f>IFERROR(IF($N$5="Sáng",MID(K971,2,7)-MID($L$2,2,7),MID(K971,2,7)-MID($Q$2,2,7)),"")</f>
        <v>-0.00065905555555551</v>
      </c>
      <c r="Q971" t="str">
        <f>IF(B971&lt;&gt;"",IF(AND(P971="",F971=""),"Không phép ",""),"")</f>
        <v/>
      </c>
      <c r="R971" t="str">
        <f>UPPER(B971)</f>
        <v>NGUYỄN GIA HUY</v>
      </c>
      <c r="S971" t="str">
        <v>2024-2027</v>
      </c>
      <c r="T971" t="str">
        <f>IFERROR(IF(J971&lt;&gt;"", INDEX($S$5:$S$1433, MATCH(J971, $E$5:$E$1433, 0)),""),"")</f>
        <v>2024-2027</v>
      </c>
      <c r="U971" t="str">
        <v>26/10/2009</v>
      </c>
      <c r="V971" t="str">
        <f>IFERROR(IF(J971&lt;&gt;"", INDEX($U$5:$U$1433, MATCH(J971, $E$5:$E$1433, 0)),""),"")</f>
        <v>30/03/2009</v>
      </c>
      <c r="Y971">
        <f>Y970+10</f>
        <v>320000600</v>
      </c>
      <c r="Z971" t="str">
        <f>LEFT(Y971,8)</f>
        <v>32000060</v>
      </c>
      <c r="AA971" t="str">
        <v>HUY</v>
      </c>
    </row>
    <row r="972">
      <c r="A972">
        <f>IF(B972&lt;&gt;"",A971+1,"")</f>
        <v>968</v>
      </c>
      <c r="B972" t="str">
        <v>HUỲNH THỊ NGỌC HUYỀN</v>
      </c>
      <c r="C972" t="str">
        <v>12A10</v>
      </c>
      <c r="E972">
        <v>32000414</v>
      </c>
      <c r="F972" t="str">
        <f>IFERROR(IF(VLOOKUP(E972,J:J,1,0)=E972,"X",""),"")</f>
        <v>X</v>
      </c>
      <c r="G972" t="str">
        <f>IF(J972&lt;&gt;"", INDEX($C$5:$C$1433, MATCH(J972, $E$5:$E$1433, 0)),"")</f>
        <v>12A5</v>
      </c>
      <c r="H972">
        <f>IF(J972&lt;&gt;"", INDEX($D$5:$D$1433, MATCH(J972, $E$5:$E$1433, 0)),"")</f>
        <v>0</v>
      </c>
      <c r="I972" t="str">
        <f>IFERROR(IF(J972&lt;&gt;"", INDEX($B$5:$B$1433, MATCH(J972, $E$5:$E$1433, 0)),""),"SAI")</f>
        <v>HUỲNH AN KHANG</v>
      </c>
      <c r="J972">
        <v>32000189</v>
      </c>
      <c r="K972" t="str">
        <v xml:space="preserve"> 6:59:05 AM</v>
      </c>
      <c r="L972" t="str">
        <f>IFERROR(IF($N$5="Sáng",IF(MID(K972,2,7)-MID($L$2,2,7)&gt;0,"Trễ",""),IF(MID(K972,2,7)-MID($Q$2,2,7)&gt;0,"Trễ","")),"")</f>
        <v/>
      </c>
      <c r="M972">
        <f>IFERROR(IF($N$5="Sáng",MID(K972,2,7)-MID($L$2,2,7),MID(K972,2,7)-MID($Q$2,2,7)),"")</f>
        <v>-0.0006359074074073767</v>
      </c>
      <c r="Q972" t="str">
        <f>IF(B972&lt;&gt;"",IF(AND(P972="",F972=""),"Không phép ",""),"")</f>
        <v/>
      </c>
      <c r="R972" t="str">
        <f>UPPER(B972)</f>
        <v>HUỲNH THỊ NGỌC HUYỀN</v>
      </c>
      <c r="S972" t="str">
        <v>2024-2027</v>
      </c>
      <c r="T972" t="str">
        <f>IFERROR(IF(J972&lt;&gt;"", INDEX($S$5:$S$1433, MATCH(J972, $E$5:$E$1433, 0)),""),"")</f>
        <v>2024-2027</v>
      </c>
      <c r="U972" t="str">
        <v>19/10/2009</v>
      </c>
      <c r="V972" t="str">
        <f>IFERROR(IF(J972&lt;&gt;"", INDEX($U$5:$U$1433, MATCH(J972, $E$5:$E$1433, 0)),""),"")</f>
        <v>30/04/2009</v>
      </c>
      <c r="Y972">
        <f>Y971+10</f>
        <v>320000610</v>
      </c>
      <c r="Z972" t="str">
        <f>LEFT(Y972,8)</f>
        <v>32000061</v>
      </c>
      <c r="AA972" t="str">
        <v>HUYỀN</v>
      </c>
    </row>
    <row r="973">
      <c r="A973">
        <f>IF(B973&lt;&gt;"",A972+1,"")</f>
        <v>969</v>
      </c>
      <c r="B973" t="str">
        <v>TRẦN GIA KIỆT</v>
      </c>
      <c r="C973" t="str">
        <v>12A10</v>
      </c>
      <c r="E973">
        <v>32000417</v>
      </c>
      <c r="F973" t="str">
        <f>IFERROR(IF(VLOOKUP(E973,J:J,1,0)=E973,"X",""),"")</f>
        <v>X</v>
      </c>
      <c r="G973" t="str">
        <f>IF(J973&lt;&gt;"", INDEX($C$5:$C$1433, MATCH(J973, $E$5:$E$1433, 0)),"")</f>
        <v>12A5</v>
      </c>
      <c r="H973">
        <f>IF(J973&lt;&gt;"", INDEX($D$5:$D$1433, MATCH(J973, $E$5:$E$1433, 0)),"")</f>
        <v>0</v>
      </c>
      <c r="I973" t="str">
        <f>IFERROR(IF(J973&lt;&gt;"", INDEX($B$5:$B$1433, MATCH(J973, $E$5:$E$1433, 0)),""),"SAI")</f>
        <v>HUỲNH AN KHANG</v>
      </c>
      <c r="J973">
        <v>32000189</v>
      </c>
      <c r="K973" t="str">
        <v xml:space="preserve"> 6:59:05 AM</v>
      </c>
      <c r="L973" t="str">
        <f>IFERROR(IF($N$5="Sáng",IF(MID(K973,2,7)-MID($L$2,2,7)&gt;0,"Trễ",""),IF(MID(K973,2,7)-MID($Q$2,2,7)&gt;0,"Trễ","")),"")</f>
        <v/>
      </c>
      <c r="M973">
        <f>IFERROR(IF($N$5="Sáng",MID(K973,2,7)-MID($L$2,2,7),MID(K973,2,7)-MID($Q$2,2,7)),"")</f>
        <v>-0.0006359074074073767</v>
      </c>
      <c r="Q973" t="str">
        <f>IF(B973&lt;&gt;"",IF(AND(P973="",F973=""),"Không phép ",""),"")</f>
        <v/>
      </c>
      <c r="R973" t="str">
        <f>UPPER(B973)</f>
        <v>TRẦN GIA KIỆT</v>
      </c>
      <c r="S973" t="str">
        <v>2024-2027</v>
      </c>
      <c r="T973" t="str">
        <f>IFERROR(IF(J973&lt;&gt;"", INDEX($S$5:$S$1433, MATCH(J973, $E$5:$E$1433, 0)),""),"")</f>
        <v>2024-2027</v>
      </c>
      <c r="U973" t="str">
        <v>24/05/2009</v>
      </c>
      <c r="V973" t="str">
        <f>IFERROR(IF(J973&lt;&gt;"", INDEX($U$5:$U$1433, MATCH(J973, $E$5:$E$1433, 0)),""),"")</f>
        <v>30/04/2009</v>
      </c>
      <c r="Y973">
        <f>Y972+10</f>
        <v>320000620</v>
      </c>
      <c r="Z973" t="str">
        <f>LEFT(Y973,8)</f>
        <v>32000062</v>
      </c>
      <c r="AA973" t="str">
        <v>KIỆT</v>
      </c>
    </row>
    <row r="974">
      <c r="A974">
        <f>IF(B974&lt;&gt;"",A973+1,"")</f>
        <v>970</v>
      </c>
      <c r="B974" t="str">
        <v>HUỲNH TẤN LỘC</v>
      </c>
      <c r="C974" t="str">
        <v>12A10</v>
      </c>
      <c r="E974">
        <v>32000418</v>
      </c>
      <c r="F974" t="str">
        <f>IFERROR(IF(VLOOKUP(E974,J:J,1,0)=E974,"X",""),"")</f>
        <v>X</v>
      </c>
      <c r="G974" t="str">
        <f>IF(J974&lt;&gt;"", INDEX($C$5:$C$1433, MATCH(J974, $E$5:$E$1433, 0)),"")</f>
        <v>12A2</v>
      </c>
      <c r="H974">
        <f>IF(J974&lt;&gt;"", INDEX($D$5:$D$1433, MATCH(J974, $E$5:$E$1433, 0)),"")</f>
        <v>0</v>
      </c>
      <c r="I974" t="str">
        <f>IFERROR(IF(J974&lt;&gt;"", INDEX($B$5:$B$1433, MATCH(J974, $E$5:$E$1433, 0)),""),"SAI")</f>
        <v>NGUYỄN LÊ BÌNH</v>
      </c>
      <c r="J974">
        <v>32000052</v>
      </c>
      <c r="K974" t="str">
        <v xml:space="preserve"> 6:59:09 AM</v>
      </c>
      <c r="L974" t="str">
        <f>IFERROR(IF($N$5="Sáng",IF(MID(K974,2,7)-MID($L$2,2,7)&gt;0,"Trễ",""),IF(MID(K974,2,7)-MID($Q$2,2,7)&gt;0,"Trễ","")),"")</f>
        <v/>
      </c>
      <c r="M974">
        <f>IFERROR(IF($N$5="Sáng",MID(K974,2,7)-MID($L$2,2,7),MID(K974,2,7)-MID($Q$2,2,7)),"")</f>
        <v>-0.0005896111111110547</v>
      </c>
      <c r="Q974" t="str">
        <f>IF(B974&lt;&gt;"",IF(AND(P974="",F974=""),"Không phép ",""),"")</f>
        <v/>
      </c>
      <c r="R974" t="str">
        <f>UPPER(B974)</f>
        <v>HUỲNH TẤN LỘC</v>
      </c>
      <c r="S974" t="str">
        <v>2024-2027</v>
      </c>
      <c r="T974" t="str">
        <f>IFERROR(IF(J974&lt;&gt;"", INDEX($S$5:$S$1433, MATCH(J974, $E$5:$E$1433, 0)),""),"")</f>
        <v>2024-2027</v>
      </c>
      <c r="U974" t="str">
        <v>29/09/2009</v>
      </c>
      <c r="V974" t="str">
        <f>IFERROR(IF(J974&lt;&gt;"", INDEX($U$5:$U$1433, MATCH(J974, $E$5:$E$1433, 0)),""),"")</f>
        <v>17/10/2009</v>
      </c>
      <c r="Y974">
        <f>Y973+10</f>
        <v>320000630</v>
      </c>
      <c r="Z974" t="str">
        <f>LEFT(Y974,8)</f>
        <v>32000063</v>
      </c>
      <c r="AA974" t="str">
        <v>LỘC</v>
      </c>
    </row>
    <row r="975">
      <c r="A975">
        <f>IF(B975&lt;&gt;"",A974+1,"")</f>
        <v>971</v>
      </c>
      <c r="B975" t="str">
        <v>KHẤU KHẢ MINH</v>
      </c>
      <c r="C975" t="str">
        <v>12A10</v>
      </c>
      <c r="E975">
        <v>32000420</v>
      </c>
      <c r="F975" t="str">
        <f>IFERROR(IF(VLOOKUP(E975,J:J,1,0)=E975,"X",""),"")</f>
        <v>X</v>
      </c>
      <c r="G975" t="str">
        <f>IF(J975&lt;&gt;"", INDEX($C$5:$C$1433, MATCH(J975, $E$5:$E$1433, 0)),"")</f>
        <v>12A4</v>
      </c>
      <c r="H975">
        <f>IF(J975&lt;&gt;"", INDEX($D$5:$D$1433, MATCH(J975, $E$5:$E$1433, 0)),"")</f>
        <v>0</v>
      </c>
      <c r="I975" t="str">
        <f>IFERROR(IF(J975&lt;&gt;"", INDEX($B$5:$B$1433, MATCH(J975, $E$5:$E$1433, 0)),""),"SAI")</f>
        <v>NGUYỄN PHƯƠNG VY</v>
      </c>
      <c r="J975">
        <v>32000176</v>
      </c>
      <c r="K975" t="str">
        <v xml:space="preserve"> 6:59:13 AM</v>
      </c>
      <c r="L975" t="str">
        <f>IFERROR(IF($N$5="Sáng",IF(MID(K975,2,7)-MID($L$2,2,7)&gt;0,"Trễ",""),IF(MID(K975,2,7)-MID($Q$2,2,7)&gt;0,"Trễ","")),"")</f>
        <v/>
      </c>
      <c r="M975">
        <f>IFERROR(IF($N$5="Sáng",MID(K975,2,7)-MID($L$2,2,7),MID(K975,2,7)-MID($Q$2,2,7)),"")</f>
        <v>-0.0005433148148147882</v>
      </c>
      <c r="Q975" t="str">
        <f>IF(B975&lt;&gt;"",IF(AND(P975="",F975=""),"Không phép ",""),"")</f>
        <v/>
      </c>
      <c r="R975" t="str">
        <f>UPPER(B975)</f>
        <v>KHẤU KHẢ MINH</v>
      </c>
      <c r="S975" t="str">
        <v>2024-2027</v>
      </c>
      <c r="T975" t="str">
        <f>IFERROR(IF(J975&lt;&gt;"", INDEX($S$5:$S$1433, MATCH(J975, $E$5:$E$1433, 0)),""),"")</f>
        <v>2024-2027</v>
      </c>
      <c r="U975" t="str">
        <v>31/03/2009</v>
      </c>
      <c r="V975">
        <f>IFERROR(IF(J975&lt;&gt;"", INDEX($U$5:$U$1433, MATCH(J975, $E$5:$E$1433, 0)),""),"")</f>
        <v>40031</v>
      </c>
      <c r="Y975">
        <f>Y974+10</f>
        <v>320000640</v>
      </c>
      <c r="Z975" t="str">
        <f>LEFT(Y975,8)</f>
        <v>32000064</v>
      </c>
      <c r="AA975" t="str">
        <v>MINH</v>
      </c>
    </row>
    <row r="976">
      <c r="A976">
        <f>IF(B976&lt;&gt;"",A975+1,"")</f>
        <v>972</v>
      </c>
      <c r="B976" t="str">
        <v>LÊ THANH NGÂN</v>
      </c>
      <c r="C976" t="str">
        <v>12A10</v>
      </c>
      <c r="E976">
        <v>32000421</v>
      </c>
      <c r="F976" t="str">
        <f>IFERROR(IF(VLOOKUP(E976,J:J,1,0)=E976,"X",""),"")</f>
        <v>X</v>
      </c>
      <c r="G976" t="str">
        <f>IF(J976&lt;&gt;"", INDEX($C$5:$C$1433, MATCH(J976, $E$5:$E$1433, 0)),"")</f>
        <v>12A1</v>
      </c>
      <c r="H976">
        <f>IF(J976&lt;&gt;"", INDEX($D$5:$D$1433, MATCH(J976, $E$5:$E$1433, 0)),"")</f>
        <v>0</v>
      </c>
      <c r="I976" t="str">
        <f>IFERROR(IF(J976&lt;&gt;"", INDEX($B$5:$B$1433, MATCH(J976, $E$5:$E$1433, 0)),""),"SAI")</f>
        <v>VÕ ĐỨC THẮNG</v>
      </c>
      <c r="J976">
        <v>32000035</v>
      </c>
      <c r="K976" t="str">
        <v xml:space="preserve"> 6:59:18 AM</v>
      </c>
      <c r="L976" t="str">
        <f>IFERROR(IF($N$5="Sáng",IF(MID(K976,2,7)-MID($L$2,2,7)&gt;0,"Trễ",""),IF(MID(K976,2,7)-MID($Q$2,2,7)&gt;0,"Trễ","")),"")</f>
        <v/>
      </c>
      <c r="M976">
        <f>IFERROR(IF($N$5="Sáng",MID(K976,2,7)-MID($L$2,2,7),MID(K976,2,7)-MID($Q$2,2,7)),"")</f>
        <v>-0.00048544444444442725</v>
      </c>
      <c r="Q976" t="str">
        <f>IF(B976&lt;&gt;"",IF(AND(P976="",F976=""),"Không phép ",""),"")</f>
        <v/>
      </c>
      <c r="R976" t="str">
        <f>UPPER(B976)</f>
        <v>LÊ THANH NGÂN</v>
      </c>
      <c r="S976" t="str">
        <v>2024-2027</v>
      </c>
      <c r="T976" t="str">
        <f>IFERROR(IF(J976&lt;&gt;"", INDEX($S$5:$S$1433, MATCH(J976, $E$5:$E$1433, 0)),""),"")</f>
        <v>2024-2027</v>
      </c>
      <c r="U976" t="str">
        <v>21/05/2009</v>
      </c>
      <c r="V976" t="str">
        <f>IFERROR(IF(J976&lt;&gt;"", INDEX($U$5:$U$1433, MATCH(J976, $E$5:$E$1433, 0)),""),"")</f>
        <v>15/12/2009</v>
      </c>
      <c r="Y976">
        <f>Y975+10</f>
        <v>320000650</v>
      </c>
      <c r="Z976" t="str">
        <f>LEFT(Y976,8)</f>
        <v>32000065</v>
      </c>
      <c r="AA976" t="str">
        <v>NGÂN</v>
      </c>
    </row>
    <row r="977">
      <c r="A977">
        <f>IF(B977&lt;&gt;"",A976+1,"")</f>
        <v>973</v>
      </c>
      <c r="B977" t="str">
        <v>LÊ PHƯƠNG THẢO NGỌC</v>
      </c>
      <c r="C977" t="str">
        <v>12A10</v>
      </c>
      <c r="E977">
        <v>32000422</v>
      </c>
      <c r="F977" t="str">
        <f>IFERROR(IF(VLOOKUP(E977,J:J,1,0)=E977,"X",""),"")</f>
        <v>X</v>
      </c>
      <c r="G977" t="str">
        <f>IF(J977&lt;&gt;"", INDEX($C$5:$C$1433, MATCH(J977, $E$5:$E$1433, 0)),"")</f>
        <v>11A3</v>
      </c>
      <c r="H977">
        <f>IF(J977&lt;&gt;"", INDEX($D$5:$D$1433, MATCH(J977, $E$5:$E$1433, 0)),"")</f>
        <v>0</v>
      </c>
      <c r="I977" t="str">
        <f>IFERROR(IF(J977&lt;&gt;"", INDEX($B$5:$B$1433, MATCH(J977, $E$5:$E$1433, 0)),""),"SAI")</f>
        <v>LƯU GIA MỸ</v>
      </c>
      <c r="J977">
        <v>32000626</v>
      </c>
      <c r="K977" t="str">
        <v xml:space="preserve"> 6:59:35 AM</v>
      </c>
      <c r="L977" t="str">
        <f>IFERROR(IF($N$5="Sáng",IF(MID(K977,2,7)-MID($L$2,2,7)&gt;0,"Trễ",""),IF(MID(K977,2,7)-MID($Q$2,2,7)&gt;0,"Trễ","")),"")</f>
        <v/>
      </c>
      <c r="M977">
        <f>IFERROR(IF($N$5="Sáng",MID(K977,2,7)-MID($L$2,2,7),MID(K977,2,7)-MID($Q$2,2,7)),"")</f>
        <v>-0.00028868518518515573</v>
      </c>
      <c r="Q977" t="str">
        <f>IF(B977&lt;&gt;"",IF(AND(P977="",F977=""),"Không phép ",""),"")</f>
        <v/>
      </c>
      <c r="R977" t="str">
        <f>UPPER(B977)</f>
        <v>LÊ PHƯƠNG THẢO NGỌC</v>
      </c>
      <c r="S977" t="str">
        <v>2024-2027</v>
      </c>
      <c r="T977" t="str">
        <f>IFERROR(IF(J977&lt;&gt;"", INDEX($S$5:$S$1433, MATCH(J977, $E$5:$E$1433, 0)),""),"")</f>
        <v>2025-2028</v>
      </c>
      <c r="U977" t="str">
        <v>31/01/2009</v>
      </c>
      <c r="V977" t="str">
        <f>IFERROR(IF(J977&lt;&gt;"", INDEX($U$5:$U$1433, MATCH(J977, $E$5:$E$1433, 0)),""),"")</f>
        <v>31/5/2010</v>
      </c>
      <c r="Y977">
        <f>Y976+10</f>
        <v>320000660</v>
      </c>
      <c r="Z977" t="str">
        <f>LEFT(Y977,8)</f>
        <v>32000066</v>
      </c>
      <c r="AA977" t="str">
        <v>NGỌC</v>
      </c>
    </row>
    <row r="978">
      <c r="A978">
        <f>IF(B978&lt;&gt;"",A977+1,"")</f>
        <v>974</v>
      </c>
      <c r="B978" t="str">
        <v>HUỲNH THỊ THẢO NGUYÊN</v>
      </c>
      <c r="C978" t="str">
        <v>12A10</v>
      </c>
      <c r="E978">
        <v>32000423</v>
      </c>
      <c r="F978" t="str">
        <f>IFERROR(IF(VLOOKUP(E978,J:J,1,0)=E978,"X",""),"")</f>
        <v>X</v>
      </c>
      <c r="G978" t="str">
        <f>IF(J978&lt;&gt;"", INDEX($C$5:$C$1433, MATCH(J978, $E$5:$E$1433, 0)),"")</f>
        <v>11A3</v>
      </c>
      <c r="H978">
        <f>IF(J978&lt;&gt;"", INDEX($D$5:$D$1433, MATCH(J978, $E$5:$E$1433, 0)),"")</f>
        <v>0</v>
      </c>
      <c r="I978" t="str">
        <f>IFERROR(IF(J978&lt;&gt;"", INDEX($B$5:$B$1433, MATCH(J978, $E$5:$E$1433, 0)),""),"SAI")</f>
        <v>LƯU GIA MỸ</v>
      </c>
      <c r="J978">
        <v>32000626</v>
      </c>
      <c r="K978" t="str">
        <v xml:space="preserve"> 6:59:36 AM</v>
      </c>
      <c r="L978" t="str">
        <f>IFERROR(IF($N$5="Sáng",IF(MID(K978,2,7)-MID($L$2,2,7)&gt;0,"Trễ",""),IF(MID(K978,2,7)-MID($Q$2,2,7)&gt;0,"Trễ","")),"")</f>
        <v/>
      </c>
      <c r="M978">
        <f>IFERROR(IF($N$5="Sáng",MID(K978,2,7)-MID($L$2,2,7),MID(K978,2,7)-MID($Q$2,2,7)),"")</f>
        <v>-0.00027711111111111686</v>
      </c>
      <c r="Q978" t="str">
        <f>IF(B978&lt;&gt;"",IF(AND(P978="",F978=""),"Không phép ",""),"")</f>
        <v/>
      </c>
      <c r="R978" t="str">
        <f>UPPER(B978)</f>
        <v>HUỲNH THỊ THẢO NGUYÊN</v>
      </c>
      <c r="S978" t="str">
        <v>2024-2027</v>
      </c>
      <c r="T978" t="str">
        <f>IFERROR(IF(J978&lt;&gt;"", INDEX($S$5:$S$1433, MATCH(J978, $E$5:$E$1433, 0)),""),"")</f>
        <v>2025-2028</v>
      </c>
      <c r="U978" t="str">
        <v>30/09/2009</v>
      </c>
      <c r="V978" t="str">
        <f>IFERROR(IF(J978&lt;&gt;"", INDEX($U$5:$U$1433, MATCH(J978, $E$5:$E$1433, 0)),""),"")</f>
        <v>31/5/2010</v>
      </c>
      <c r="Y978">
        <f>Y977+10</f>
        <v>320000670</v>
      </c>
      <c r="Z978" t="str">
        <f>LEFT(Y978,8)</f>
        <v>32000067</v>
      </c>
      <c r="AA978" t="str">
        <v>NGUYÊN</v>
      </c>
    </row>
    <row r="979">
      <c r="A979">
        <f>IF(B979&lt;&gt;"",A978+1,"")</f>
        <v>975</v>
      </c>
      <c r="B979" t="str">
        <v>TRẦN NGUYỄN HOÀNG NGUYÊN</v>
      </c>
      <c r="C979" t="str">
        <v>12A10</v>
      </c>
      <c r="E979">
        <v>32000424</v>
      </c>
      <c r="F979" t="str">
        <f>IFERROR(IF(VLOOKUP(E979,J:J,1,0)=E979,"X",""),"")</f>
        <v>X</v>
      </c>
      <c r="G979" t="str">
        <f>IF(J979&lt;&gt;"", INDEX($C$5:$C$1433, MATCH(J979, $E$5:$E$1433, 0)),"")</f>
        <v>12A4</v>
      </c>
      <c r="H979">
        <f>IF(J979&lt;&gt;"", INDEX($D$5:$D$1433, MATCH(J979, $E$5:$E$1433, 0)),"")</f>
        <v>0</v>
      </c>
      <c r="I979" t="str">
        <f>IFERROR(IF(J979&lt;&gt;"", INDEX($B$5:$B$1433, MATCH(J979, $E$5:$E$1433, 0)),""),"SAI")</f>
        <v>HUỲNH ĐỖ KIM NGÂN</v>
      </c>
      <c r="J979">
        <v>32000155</v>
      </c>
      <c r="K979" t="str">
        <v xml:space="preserve"> 6:59:37 AM</v>
      </c>
      <c r="L979" t="str">
        <f>IFERROR(IF($N$5="Sáng",IF(MID(K979,2,7)-MID($L$2,2,7)&gt;0,"Trễ",""),IF(MID(K979,2,7)-MID($Q$2,2,7)&gt;0,"Trễ","")),"")</f>
        <v/>
      </c>
      <c r="M979">
        <f>IFERROR(IF($N$5="Sáng",MID(K979,2,7)-MID($L$2,2,7),MID(K979,2,7)-MID($Q$2,2,7)),"")</f>
        <v>-0.00026553703703702247</v>
      </c>
      <c r="Q979" t="str">
        <f>IF(B979&lt;&gt;"",IF(AND(P979="",F979=""),"Không phép ",""),"")</f>
        <v/>
      </c>
      <c r="R979" t="str">
        <f>UPPER(B979)</f>
        <v>TRẦN NGUYỄN HOÀNG NGUYÊN</v>
      </c>
      <c r="S979" t="str">
        <v>2024-2027</v>
      </c>
      <c r="T979" t="str">
        <f>IFERROR(IF(J979&lt;&gt;"", INDEX($S$5:$S$1433, MATCH(J979, $E$5:$E$1433, 0)),""),"")</f>
        <v>2024-2027</v>
      </c>
      <c r="U979" t="str">
        <v>20/09/2009</v>
      </c>
      <c r="V979" t="str">
        <f>IFERROR(IF(J979&lt;&gt;"", INDEX($U$5:$U$1433, MATCH(J979, $E$5:$E$1433, 0)),""),"")</f>
        <v>29/09/2009</v>
      </c>
      <c r="Y979">
        <f>Y978+10</f>
        <v>320000680</v>
      </c>
      <c r="Z979" t="str">
        <f>LEFT(Y979,8)</f>
        <v>32000068</v>
      </c>
      <c r="AA979" t="str">
        <v>NGUYÊN</v>
      </c>
    </row>
    <row r="980">
      <c r="A980">
        <f>IF(B980&lt;&gt;"",A979+1,"")</f>
        <v>976</v>
      </c>
      <c r="B980" t="str">
        <v>NGUYỄN ĐOÀN MINH NGUYỆN</v>
      </c>
      <c r="C980" t="str">
        <v>12A10</v>
      </c>
      <c r="E980">
        <v>32000425</v>
      </c>
      <c r="F980" t="str">
        <f>IFERROR(IF(VLOOKUP(E980,J:J,1,0)=E980,"X",""),"")</f>
        <v>X</v>
      </c>
      <c r="G980" t="str">
        <f>IF(J980&lt;&gt;"", INDEX($C$5:$C$1433, MATCH(J980, $E$5:$E$1433, 0)),"")</f>
        <v>12A4</v>
      </c>
      <c r="H980">
        <f>IF(J980&lt;&gt;"", INDEX($D$5:$D$1433, MATCH(J980, $E$5:$E$1433, 0)),"")</f>
        <v>0</v>
      </c>
      <c r="I980" t="str">
        <f>IFERROR(IF(J980&lt;&gt;"", INDEX($B$5:$B$1433, MATCH(J980, $E$5:$E$1433, 0)),""),"SAI")</f>
        <v>HUỲNH ĐỖ KIM NGÂN</v>
      </c>
      <c r="J980">
        <v>32000155</v>
      </c>
      <c r="K980" t="str">
        <v xml:space="preserve"> 6:59:38 AM</v>
      </c>
      <c r="L980" t="str">
        <f>IFERROR(IF($N$5="Sáng",IF(MID(K980,2,7)-MID($L$2,2,7)&gt;0,"Trễ",""),IF(MID(K980,2,7)-MID($Q$2,2,7)&gt;0,"Trễ","")),"")</f>
        <v/>
      </c>
      <c r="M980">
        <f>IFERROR(IF($N$5="Sáng",MID(K980,2,7)-MID($L$2,2,7),MID(K980,2,7)-MID($Q$2,2,7)),"")</f>
        <v>-0.0002539629629629281</v>
      </c>
      <c r="Q980" t="str">
        <f>IF(B980&lt;&gt;"",IF(AND(P980="",F980=""),"Không phép ",""),"")</f>
        <v/>
      </c>
      <c r="R980" t="str">
        <f>UPPER(B980)</f>
        <v>NGUYỄN ĐOÀN MINH NGUYỆN</v>
      </c>
      <c r="S980" t="str">
        <v>2024-2027</v>
      </c>
      <c r="T980" t="str">
        <f>IFERROR(IF(J980&lt;&gt;"", INDEX($S$5:$S$1433, MATCH(J980, $E$5:$E$1433, 0)),""),"")</f>
        <v>2024-2027</v>
      </c>
      <c r="U980">
        <v>39854</v>
      </c>
      <c r="V980" t="str">
        <f>IFERROR(IF(J980&lt;&gt;"", INDEX($U$5:$U$1433, MATCH(J980, $E$5:$E$1433, 0)),""),"")</f>
        <v>29/09/2009</v>
      </c>
      <c r="Y980">
        <f>Y979+10</f>
        <v>320000690</v>
      </c>
      <c r="Z980" t="str">
        <f>LEFT(Y980,8)</f>
        <v>32000069</v>
      </c>
      <c r="AA980" t="str">
        <v>NGUYỆN</v>
      </c>
    </row>
    <row r="981">
      <c r="A981">
        <f>IF(B981&lt;&gt;"",A980+1,"")</f>
        <v>977</v>
      </c>
      <c r="B981" t="str">
        <v>TRƯƠNG NGUYỄN KHÁNH NHƯ</v>
      </c>
      <c r="C981" t="str">
        <v>12A10</v>
      </c>
      <c r="E981">
        <v>32000426</v>
      </c>
      <c r="F981" t="str">
        <f>IFERROR(IF(VLOOKUP(E981,J:J,1,0)=E981,"X",""),"")</f>
        <v>X</v>
      </c>
      <c r="G981" t="str">
        <f>IF(J981&lt;&gt;"", INDEX($C$5:$C$1433, MATCH(J981, $E$5:$E$1433, 0)),"")</f>
        <v>12A4</v>
      </c>
      <c r="H981">
        <f>IF(J981&lt;&gt;"", INDEX($D$5:$D$1433, MATCH(J981, $E$5:$E$1433, 0)),"")</f>
        <v>0</v>
      </c>
      <c r="I981" t="str">
        <f>IFERROR(IF(J981&lt;&gt;"", INDEX($B$5:$B$1433, MATCH(J981, $E$5:$E$1433, 0)),""),"SAI")</f>
        <v>NGUYỄN NGỌC QUỲNH THƯ</v>
      </c>
      <c r="J981">
        <v>32000168</v>
      </c>
      <c r="K981" t="str">
        <v xml:space="preserve"> 6:59:39 AM</v>
      </c>
      <c r="L981" t="str">
        <f>IFERROR(IF($N$5="Sáng",IF(MID(K981,2,7)-MID($L$2,2,7)&gt;0,"Trễ",""),IF(MID(K981,2,7)-MID($Q$2,2,7)&gt;0,"Trễ","")),"")</f>
        <v/>
      </c>
      <c r="M981">
        <f>IFERROR(IF($N$5="Sáng",MID(K981,2,7)-MID($L$2,2,7),MID(K981,2,7)-MID($Q$2,2,7)),"")</f>
        <v>-0.0002423888888888892</v>
      </c>
      <c r="Q981" t="str">
        <f>IF(B981&lt;&gt;"",IF(AND(P981="",F981=""),"Không phép ",""),"")</f>
        <v/>
      </c>
      <c r="R981" t="str">
        <f>UPPER(B981)</f>
        <v>TRƯƠNG NGUYỄN KHÁNH NHƯ</v>
      </c>
      <c r="S981" t="str">
        <v>2024-2027</v>
      </c>
      <c r="T981" t="str">
        <f>IFERROR(IF(J981&lt;&gt;"", INDEX($S$5:$S$1433, MATCH(J981, $E$5:$E$1433, 0)),""),"")</f>
        <v>2024-2027</v>
      </c>
      <c r="U981" t="str">
        <v>25/04/2009</v>
      </c>
      <c r="V981" t="str">
        <f>IFERROR(IF(J981&lt;&gt;"", INDEX($U$5:$U$1433, MATCH(J981, $E$5:$E$1433, 0)),""),"")</f>
        <v>19/05/2009</v>
      </c>
      <c r="Y981">
        <f>Y980+10</f>
        <v>320000700</v>
      </c>
      <c r="Z981" t="str">
        <f>LEFT(Y981,8)</f>
        <v>32000070</v>
      </c>
      <c r="AA981" t="str">
        <v>NHƯ</v>
      </c>
    </row>
    <row r="982">
      <c r="A982">
        <f>IF(B982&lt;&gt;"",A981+1,"")</f>
        <v>978</v>
      </c>
      <c r="B982" t="str">
        <v>ĐỖ THANH PHONG</v>
      </c>
      <c r="C982" t="str">
        <v>12A10</v>
      </c>
      <c r="E982">
        <v>32000427</v>
      </c>
      <c r="F982" t="str">
        <f>IFERROR(IF(VLOOKUP(E982,J:J,1,0)=E982,"X",""),"")</f>
        <v>X</v>
      </c>
      <c r="G982" t="str">
        <f>IF(J982&lt;&gt;"", INDEX($C$5:$C$1433, MATCH(J982, $E$5:$E$1433, 0)),"")</f>
        <v>12A4</v>
      </c>
      <c r="H982">
        <f>IF(J982&lt;&gt;"", INDEX($D$5:$D$1433, MATCH(J982, $E$5:$E$1433, 0)),"")</f>
        <v>0</v>
      </c>
      <c r="I982" t="str">
        <f>IFERROR(IF(J982&lt;&gt;"", INDEX($B$5:$B$1433, MATCH(J982, $E$5:$E$1433, 0)),""),"SAI")</f>
        <v>NGUYỄN NGỌC QUỲNH THƯ</v>
      </c>
      <c r="J982">
        <v>32000168</v>
      </c>
      <c r="K982" t="str">
        <v xml:space="preserve"> 6:59:40 AM</v>
      </c>
      <c r="L982" t="str">
        <f>IFERROR(IF($N$5="Sáng",IF(MID(K982,2,7)-MID($L$2,2,7)&gt;0,"Trễ",""),IF(MID(K982,2,7)-MID($Q$2,2,7)&gt;0,"Trễ","")),"")</f>
        <v/>
      </c>
      <c r="M982">
        <f>IFERROR(IF($N$5="Sáng",MID(K982,2,7)-MID($L$2,2,7),MID(K982,2,7)-MID($Q$2,2,7)),"")</f>
        <v>-0.00023081481481479482</v>
      </c>
      <c r="Q982" t="str">
        <f>IF(B982&lt;&gt;"",IF(AND(P982="",F982=""),"Không phép ",""),"")</f>
        <v/>
      </c>
      <c r="R982" t="str">
        <f>UPPER(B982)</f>
        <v>ĐỖ THANH PHONG</v>
      </c>
      <c r="S982" t="str">
        <v>2024-2027</v>
      </c>
      <c r="T982" t="str">
        <f>IFERROR(IF(J982&lt;&gt;"", INDEX($S$5:$S$1433, MATCH(J982, $E$5:$E$1433, 0)),""),"")</f>
        <v>2024-2027</v>
      </c>
      <c r="U982">
        <v>40126</v>
      </c>
      <c r="V982" t="str">
        <f>IFERROR(IF(J982&lt;&gt;"", INDEX($U$5:$U$1433, MATCH(J982, $E$5:$E$1433, 0)),""),"")</f>
        <v>19/05/2009</v>
      </c>
      <c r="Y982">
        <f>Y981+10</f>
        <v>320000710</v>
      </c>
      <c r="Z982" t="str">
        <f>LEFT(Y982,8)</f>
        <v>32000071</v>
      </c>
      <c r="AA982" t="str">
        <v>PHONG</v>
      </c>
    </row>
    <row r="983">
      <c r="A983">
        <f>IF(B983&lt;&gt;"",A982+1,"")</f>
        <v>979</v>
      </c>
      <c r="B983" t="str">
        <v>VÕ DUY THÁI</v>
      </c>
      <c r="C983" t="str">
        <v>12A10</v>
      </c>
      <c r="E983">
        <v>32000428</v>
      </c>
      <c r="F983" t="str">
        <f>IFERROR(IF(VLOOKUP(E983,J:J,1,0)=E983,"X",""),"")</f>
        <v>X</v>
      </c>
      <c r="G983" t="str">
        <f>IF(J983&lt;&gt;"", INDEX($C$5:$C$1433, MATCH(J983, $E$5:$E$1433, 0)),"")</f>
        <v>11A9</v>
      </c>
      <c r="H983">
        <f>IF(J983&lt;&gt;"", INDEX($D$5:$D$1433, MATCH(J983, $E$5:$E$1433, 0)),"")</f>
        <v>0</v>
      </c>
      <c r="I983" t="str">
        <f>IFERROR(IF(J983&lt;&gt;"", INDEX($B$5:$B$1433, MATCH(J983, $E$5:$E$1433, 0)),""),"SAI")</f>
        <v>NGUYỄN CHÂU KIM NGÂN</v>
      </c>
      <c r="J983">
        <v>32000884</v>
      </c>
      <c r="K983" t="str">
        <v xml:space="preserve"> 7:00:01 AM</v>
      </c>
      <c r="L983" t="str">
        <f>IFERROR(IF($N$5="Sáng",IF(MID(K983,2,7)-MID($L$2,2,7)&gt;0,"Trễ",""),IF(MID(K983,2,7)-MID($Q$2,2,7)&gt;0,"Trễ","")),"")</f>
        <v>Trễ</v>
      </c>
      <c r="M983">
        <f>IFERROR(IF($N$5="Sáng",MID(K983,2,7)-MID($L$2,2,7),MID(K983,2,7)-MID($Q$2,2,7)),"")</f>
        <v>0.000012240740740743217</v>
      </c>
      <c r="Q983" t="str">
        <f>IF(B983&lt;&gt;"",IF(AND(P983="",F983=""),"Không phép ",""),"")</f>
        <v/>
      </c>
      <c r="R983" t="str">
        <f>UPPER(B983)</f>
        <v>VÕ DUY THÁI</v>
      </c>
      <c r="S983" t="str">
        <v>2024-2027</v>
      </c>
      <c r="T983" t="str">
        <f>IFERROR(IF(J983&lt;&gt;"", INDEX($S$5:$S$1433, MATCH(J983, $E$5:$E$1433, 0)),""),"")</f>
        <v>2025-2028</v>
      </c>
      <c r="U983" t="str">
        <v>25/07/2009</v>
      </c>
      <c r="V983">
        <f>IFERROR(IF(J983&lt;&gt;"", INDEX($U$5:$U$1433, MATCH(J983, $E$5:$E$1433, 0)),""),"")</f>
        <v>39855</v>
      </c>
      <c r="Y983">
        <f>Y982+10</f>
        <v>320000720</v>
      </c>
      <c r="Z983" t="str">
        <f>LEFT(Y983,8)</f>
        <v>32000072</v>
      </c>
      <c r="AA983" t="str">
        <v>THÁI</v>
      </c>
    </row>
    <row r="984">
      <c r="A984">
        <f>IF(B984&lt;&gt;"",A983+1,"")</f>
        <v>980</v>
      </c>
      <c r="B984" t="str">
        <v>NGUYỄN VÕ MINH THƯ</v>
      </c>
      <c r="C984" t="str">
        <v>12A10</v>
      </c>
      <c r="E984">
        <v>32000430</v>
      </c>
      <c r="F984" t="str">
        <f>IFERROR(IF(VLOOKUP(E984,J:J,1,0)=E984,"X",""),"")</f>
        <v>X</v>
      </c>
      <c r="G984" t="str">
        <f>IF(J984&lt;&gt;"", INDEX($C$5:$C$1433, MATCH(J984, $E$5:$E$1433, 0)),"")</f>
        <v>11A5</v>
      </c>
      <c r="H984">
        <f>IF(J984&lt;&gt;"", INDEX($D$5:$D$1433, MATCH(J984, $E$5:$E$1433, 0)),"")</f>
        <v>0</v>
      </c>
      <c r="I984" t="str">
        <f>IFERROR(IF(J984&lt;&gt;"", INDEX($B$5:$B$1433, MATCH(J984, $E$5:$E$1433, 0)),""),"SAI")</f>
        <v>PHẠM SỸ NGUYÊN</v>
      </c>
      <c r="J984">
        <v>32000716</v>
      </c>
      <c r="K984" t="str">
        <v xml:space="preserve"> 7:00:08 AM</v>
      </c>
      <c r="L984" t="str">
        <f>IFERROR(IF($N$5="Sáng",IF(MID(K984,2,7)-MID($L$2,2,7)&gt;0,"Trễ",""),IF(MID(K984,2,7)-MID($Q$2,2,7)&gt;0,"Trễ","")),"")</f>
        <v>Trễ</v>
      </c>
      <c r="M984">
        <f>IFERROR(IF($N$5="Sáng",MID(K984,2,7)-MID($L$2,2,7),MID(K984,2,7)-MID($Q$2,2,7)),"")</f>
        <v>0.0000932592592592929</v>
      </c>
      <c r="Q984" t="str">
        <f>IF(B984&lt;&gt;"",IF(AND(P984="",F984=""),"Không phép ",""),"")</f>
        <v/>
      </c>
      <c r="R984" t="str">
        <f>UPPER(B984)</f>
        <v>NGUYỄN VÕ MINH THƯ</v>
      </c>
      <c r="S984" t="str">
        <v>2024-2027</v>
      </c>
      <c r="T984" t="str">
        <f>IFERROR(IF(J984&lt;&gt;"", INDEX($S$5:$S$1433, MATCH(J984, $E$5:$E$1433, 0)),""),"")</f>
        <v>2025-2028</v>
      </c>
      <c r="U984" t="str">
        <v>23/02/2009</v>
      </c>
      <c r="V984" t="str">
        <f>IFERROR(IF(J984&lt;&gt;"", INDEX($U$5:$U$1433, MATCH(J984, $E$5:$E$1433, 0)),""),"")</f>
        <v>16/4/2010</v>
      </c>
      <c r="Y984">
        <f>Y982+10</f>
        <v>320000720</v>
      </c>
      <c r="Z984" t="str">
        <f>LEFT(Y984,8)</f>
        <v>32000072</v>
      </c>
      <c r="AA984" t="str">
        <v>THƯ</v>
      </c>
    </row>
    <row r="985">
      <c r="A985">
        <f>IF(B985&lt;&gt;"",A984+1,"")</f>
        <v>981</v>
      </c>
      <c r="B985" t="str">
        <v>NGUYỄN VŨ BẢO THY</v>
      </c>
      <c r="C985" t="str">
        <v>12A10</v>
      </c>
      <c r="E985">
        <v>32000129</v>
      </c>
      <c r="F985" t="str">
        <f>IFERROR(IF(VLOOKUP(E985,J:J,1,0)=E985,"X",""),"")</f>
        <v>X</v>
      </c>
      <c r="G985" t="str">
        <f>IF(J985&lt;&gt;"", INDEX($C$5:$C$1433, MATCH(J985, $E$5:$E$1433, 0)),"")</f>
        <v>12A3</v>
      </c>
      <c r="H985">
        <f>IF(J985&lt;&gt;"", INDEX($D$5:$D$1433, MATCH(J985, $E$5:$E$1433, 0)),"")</f>
        <v>0</v>
      </c>
      <c r="I985" t="str">
        <f>IFERROR(IF(J985&lt;&gt;"", INDEX($B$5:$B$1433, MATCH(J985, $E$5:$E$1433, 0)),""),"SAI")</f>
        <v>VÕ TRỌNG PHÚC</v>
      </c>
      <c r="J985">
        <v>32000119</v>
      </c>
      <c r="K985" t="str">
        <v xml:space="preserve"> 7:00:12 AM</v>
      </c>
      <c r="L985" t="str">
        <f>IFERROR(IF($N$5="Sáng",IF(MID(K985,2,7)-MID($L$2,2,7)&gt;0,"Trễ",""),IF(MID(K985,2,7)-MID($Q$2,2,7)&gt;0,"Trễ","")),"")</f>
        <v>Trễ</v>
      </c>
      <c r="M985">
        <f>IFERROR(IF($N$5="Sáng",MID(K985,2,7)-MID($L$2,2,7),MID(K985,2,7)-MID($Q$2,2,7)),"")</f>
        <v>0.00013955555555555943</v>
      </c>
      <c r="Q985" t="str">
        <f>IF(B985&lt;&gt;"",IF(AND(P985="",F985=""),"Không phép ",""),"")</f>
        <v/>
      </c>
      <c r="R985" t="str">
        <f>UPPER(B985)</f>
        <v>NGUYỄN VŨ BẢO THY</v>
      </c>
      <c r="S985" t="str">
        <v>2024-2027</v>
      </c>
      <c r="T985" t="str">
        <f>IFERROR(IF(J985&lt;&gt;"", INDEX($S$5:$S$1433, MATCH(J985, $E$5:$E$1433, 0)),""),"")</f>
        <v>2024-2027</v>
      </c>
      <c r="U985" t="str">
        <v>15/05/2009</v>
      </c>
      <c r="V985" t="str">
        <f>IFERROR(IF(J985&lt;&gt;"", INDEX($U$5:$U$1433, MATCH(J985, $E$5:$E$1433, 0)),""),"")</f>
        <v>28/11/2009</v>
      </c>
      <c r="Y985">
        <f>Y984+10</f>
        <v>320000730</v>
      </c>
      <c r="Z985" t="str">
        <f>LEFT(Y985,8)</f>
        <v>32000073</v>
      </c>
      <c r="AA985" t="str">
        <v>THY</v>
      </c>
    </row>
    <row r="986">
      <c r="A986">
        <f>IF(B986&lt;&gt;"",A985+1,"")</f>
        <v>982</v>
      </c>
      <c r="B986" t="str">
        <v>LÊ ĐOÀN BẢO THY</v>
      </c>
      <c r="C986" t="str">
        <v>12A10</v>
      </c>
      <c r="E986">
        <v>32000431</v>
      </c>
      <c r="F986" t="str">
        <f>IFERROR(IF(VLOOKUP(E986,J:J,1,0)=E986,"X",""),"")</f>
        <v/>
      </c>
      <c r="G986" t="str">
        <f>IF(J986&lt;&gt;"", INDEX($C$5:$C$1433, MATCH(J986, $E$5:$E$1433, 0)),"")</f>
        <v>11A1</v>
      </c>
      <c r="H986">
        <f>IF(J986&lt;&gt;"", INDEX($D$5:$D$1433, MATCH(J986, $E$5:$E$1433, 0)),"")</f>
        <v>0</v>
      </c>
      <c r="I986" t="str">
        <f>IFERROR(IF(J986&lt;&gt;"", INDEX($B$5:$B$1433, MATCH(J986, $E$5:$E$1433, 0)),""),"SAI")</f>
        <v>TRẦN TRỌNG TUẤN</v>
      </c>
      <c r="J986">
        <v>32000514</v>
      </c>
      <c r="K986" t="str">
        <v xml:space="preserve"> 7:02:21 AM</v>
      </c>
      <c r="L986" t="str">
        <f>IFERROR(IF($N$5="Sáng",IF(MID(K986,2,7)-MID($L$2,2,7)&gt;0,"Trễ",""),IF(MID(K986,2,7)-MID($Q$2,2,7)&gt;0,"Trễ","")),"")</f>
        <v>Trễ</v>
      </c>
      <c r="M986">
        <f>IFERROR(IF($N$5="Sáng",MID(K986,2,7)-MID($L$2,2,7),MID(K986,2,7)-MID($Q$2,2,7)),"")</f>
        <v>0.0016326111111111263</v>
      </c>
      <c r="Q986" t="str">
        <f>IF(B986&lt;&gt;"",IF(AND(P986="",F986=""),"Không phép ",""),"")</f>
        <v xml:space="preserve">Không phép </v>
      </c>
      <c r="R986" t="str">
        <f>UPPER(B986)</f>
        <v>LÊ ĐOÀN BẢO THY</v>
      </c>
      <c r="S986" t="str">
        <v>2024-2027</v>
      </c>
      <c r="T986" t="str">
        <f>IFERROR(IF(J986&lt;&gt;"", INDEX($S$5:$S$1433, MATCH(J986, $E$5:$E$1433, 0)),""),"")</f>
        <v>2025-2028</v>
      </c>
      <c r="U986" t="str">
        <v>16/06/2009</v>
      </c>
      <c r="V986" t="str">
        <f>IFERROR(IF(J986&lt;&gt;"", INDEX($U$5:$U$1433, MATCH(J986, $E$5:$E$1433, 0)),""),"")</f>
        <v>22/5/2010</v>
      </c>
      <c r="Y986">
        <f>Y985+10</f>
        <v>320000740</v>
      </c>
      <c r="Z986" t="str">
        <f>LEFT(Y986,8)</f>
        <v>32000074</v>
      </c>
      <c r="AA986" t="str">
        <v>THY</v>
      </c>
    </row>
    <row r="987">
      <c r="A987">
        <f>IF(B987&lt;&gt;"",A986+1,"")</f>
        <v>983</v>
      </c>
      <c r="B987" t="str">
        <v>ĐẶNG NGUYỄN CÁT TƯỜNG</v>
      </c>
      <c r="C987" t="str">
        <v>12A10</v>
      </c>
      <c r="E987">
        <v>32000432</v>
      </c>
      <c r="F987" t="str">
        <f>IFERROR(IF(VLOOKUP(E987,J:J,1,0)=E987,"X",""),"")</f>
        <v>X</v>
      </c>
      <c r="G987" t="str">
        <f>IF(J987&lt;&gt;"", INDEX($C$5:$C$1433, MATCH(J987, $E$5:$E$1433, 0)),"")</f>
        <v>12A1</v>
      </c>
      <c r="H987">
        <f>IF(J987&lt;&gt;"", INDEX($D$5:$D$1433, MATCH(J987, $E$5:$E$1433, 0)),"")</f>
        <v>0</v>
      </c>
      <c r="I987" t="str">
        <f>IFERROR(IF(J987&lt;&gt;"", INDEX($B$5:$B$1433, MATCH(J987, $E$5:$E$1433, 0)),""),"SAI")</f>
        <v>PHAN THỊ CẨM LÀI</v>
      </c>
      <c r="J987">
        <v>32000019</v>
      </c>
      <c r="K987" t="str">
        <v xml:space="preserve"> 8:13:17 AM</v>
      </c>
      <c r="L987" t="str">
        <f>IFERROR(IF($N$5="Sáng",IF(MID(K987,2,7)-MID($L$2,2,7)&gt;0,"Trễ",""),IF(MID(K987,2,7)-MID($Q$2,2,7)&gt;0,"Trễ","")),"")</f>
        <v>Trễ</v>
      </c>
      <c r="M987">
        <f>IFERROR(IF($N$5="Sáng",MID(K987,2,7)-MID($L$2,2,7),MID(K987,2,7)-MID($Q$2,2,7)),"")</f>
        <v>0.05089187037037041</v>
      </c>
      <c r="Q987" t="str">
        <f>IF(B987&lt;&gt;"",IF(AND(P987="",F987=""),"Không phép ",""),"")</f>
        <v/>
      </c>
      <c r="R987" t="str">
        <f>UPPER(B987)</f>
        <v>ĐẶNG NGUYỄN CÁT TƯỜNG</v>
      </c>
      <c r="S987" t="str">
        <v>2024-2027</v>
      </c>
      <c r="T987" t="str">
        <f>IFERROR(IF(J987&lt;&gt;"", INDEX($S$5:$S$1433, MATCH(J987, $E$5:$E$1433, 0)),""),"")</f>
        <v>2024-2027</v>
      </c>
      <c r="U987" t="str">
        <v>19/09/2009</v>
      </c>
      <c r="V987">
        <f>IFERROR(IF(J987&lt;&gt;"", INDEX($U$5:$U$1433, MATCH(J987, $E$5:$E$1433, 0)),""),"")</f>
        <v>39999</v>
      </c>
      <c r="Y987">
        <f>Y986+10</f>
        <v>320000750</v>
      </c>
      <c r="Z987" t="str">
        <f>LEFT(Y987,8)</f>
        <v>32000075</v>
      </c>
      <c r="AA987" t="str">
        <v>TƯỜNG</v>
      </c>
    </row>
    <row r="988">
      <c r="A988">
        <f>IF(B988&lt;&gt;"",A987+1,"")</f>
        <v>984</v>
      </c>
      <c r="B988" t="str">
        <v>NGUYỄN TRỌNG VĨ</v>
      </c>
      <c r="C988" t="str">
        <v>12A10</v>
      </c>
      <c r="E988">
        <v>32000435</v>
      </c>
      <c r="F988" t="str">
        <f>IFERROR(IF(VLOOKUP(E988,J:J,1,0)=E988,"X",""),"")</f>
        <v>X</v>
      </c>
      <c r="G988" t="str">
        <f>IF(J988&lt;&gt;"", INDEX($C$5:$C$1433, MATCH(J988, $E$5:$E$1433, 0)),"")</f>
        <v>11A5</v>
      </c>
      <c r="H988">
        <f>IF(J988&lt;&gt;"", INDEX($D$5:$D$1433, MATCH(J988, $E$5:$E$1433, 0)),"")</f>
        <v>0</v>
      </c>
      <c r="I988" t="str">
        <f>IFERROR(IF(J988&lt;&gt;"", INDEX($B$5:$B$1433, MATCH(J988, $E$5:$E$1433, 0)),""),"SAI")</f>
        <v>PHẠM SỸ NGUYÊN</v>
      </c>
      <c r="J988">
        <v>32000716</v>
      </c>
      <c r="K988" t="str">
        <v xml:space="preserve"> 9:40:15 AM</v>
      </c>
      <c r="L988" t="str">
        <f>IFERROR(IF($N$5="Sáng",IF(MID(K988,2,7)-MID($L$2,2,7)&gt;0,"Trễ",""),IF(MID(K988,2,7)-MID($Q$2,2,7)&gt;0,"Trễ","")),"")</f>
        <v>Trễ</v>
      </c>
      <c r="M988">
        <f>IFERROR(IF($N$5="Sáng",MID(K988,2,7)-MID($L$2,2,7),MID(K988,2,7)-MID($Q$2,2,7)),"")</f>
        <v>0.11128538888888889</v>
      </c>
      <c r="Q988" t="str">
        <f>IF(B988&lt;&gt;"",IF(AND(P988="",F988=""),"Không phép ",""),"")</f>
        <v/>
      </c>
      <c r="R988" t="str">
        <f>UPPER(B988)</f>
        <v>NGUYỄN TRỌNG VĨ</v>
      </c>
      <c r="S988" t="str">
        <v>2024-2027</v>
      </c>
      <c r="T988" t="str">
        <f>IFERROR(IF(J988&lt;&gt;"", INDEX($S$5:$S$1433, MATCH(J988, $E$5:$E$1433, 0)),""),"")</f>
        <v>2025-2028</v>
      </c>
      <c r="U988" t="str">
        <v>19/02/2009</v>
      </c>
      <c r="V988" t="str">
        <f>IFERROR(IF(J988&lt;&gt;"", INDEX($U$5:$U$1433, MATCH(J988, $E$5:$E$1433, 0)),""),"")</f>
        <v>16/4/2010</v>
      </c>
      <c r="Y988">
        <f>Y987+10</f>
        <v>320000760</v>
      </c>
      <c r="Z988" t="str">
        <f>LEFT(Y988,8)</f>
        <v>32000076</v>
      </c>
      <c r="AA988" t="str">
        <v>VĨ</v>
      </c>
    </row>
    <row r="989">
      <c r="A989">
        <f>IF(B989&lt;&gt;"",A988+1,"")</f>
        <v>985</v>
      </c>
      <c r="B989" t="str">
        <v>HUỲNH QUỐC VINH</v>
      </c>
      <c r="C989" t="str">
        <v>12A10</v>
      </c>
      <c r="E989">
        <v>32000434</v>
      </c>
      <c r="F989" t="str">
        <f>IFERROR(IF(VLOOKUP(E989,J:J,1,0)=E989,"X",""),"")</f>
        <v>X</v>
      </c>
      <c r="G989" t="str">
        <f>IF(J989&lt;&gt;"", INDEX($C$5:$C$1433, MATCH(J989, $E$5:$E$1433, 0)),"")</f>
        <v>11A3</v>
      </c>
      <c r="H989">
        <f>IF(J989&lt;&gt;"", INDEX($D$5:$D$1433, MATCH(J989, $E$5:$E$1433, 0)),"")</f>
        <v>0</v>
      </c>
      <c r="I989" t="str">
        <f>IFERROR(IF(J989&lt;&gt;"", INDEX($B$5:$B$1433, MATCH(J989, $E$5:$E$1433, 0)),""),"SAI")</f>
        <v>TRẦN QUỐC KHANG</v>
      </c>
      <c r="J989">
        <v>32000617</v>
      </c>
      <c r="K989">
        <v>0.43962962962962965</v>
      </c>
      <c r="L989" t="str">
        <f>IFERROR(IF($N$5="Sáng",IF(MID(K989,2,7)-MID($L$2,2,7)&gt;0,"Trễ",""),IF(MID(K989,2,7)-MID($Q$2,2,7)&gt;0,"Trễ","")),"")</f>
        <v>Trễ</v>
      </c>
      <c r="M989">
        <f>IFERROR(IF($N$5="Sáng",MID(K989,2,7)-MID($L$2,2,7),MID(K989,2,7)-MID($Q$2,2,7)),"")</f>
        <v>0.147963</v>
      </c>
      <c r="Q989" t="str">
        <f>IF(B989&lt;&gt;"",IF(AND(P989="",F989=""),"Không phép ",""),"")</f>
        <v/>
      </c>
      <c r="R989" t="str">
        <f>UPPER(B989)</f>
        <v>HUỲNH QUỐC VINH</v>
      </c>
      <c r="S989" t="str">
        <v>2024-2027</v>
      </c>
      <c r="T989" t="str">
        <f>IFERROR(IF(J989&lt;&gt;"", INDEX($S$5:$S$1433, MATCH(J989, $E$5:$E$1433, 0)),""),"")</f>
        <v>2025-2028</v>
      </c>
      <c r="U989" t="str">
        <v>24/04/2009</v>
      </c>
      <c r="V989">
        <f>IFERROR(IF(J989&lt;&gt;"", INDEX($U$5:$U$1433, MATCH(J989, $E$5:$E$1433, 0)),""),"")</f>
        <v>40522</v>
      </c>
      <c r="Y989">
        <f>Y988+10</f>
        <v>320000770</v>
      </c>
      <c r="Z989" t="str">
        <f>LEFT(Y989,8)</f>
        <v>32000077</v>
      </c>
      <c r="AA989" t="str">
        <v>VINH</v>
      </c>
    </row>
    <row r="990">
      <c r="A990">
        <f>IF(B990&lt;&gt;"",A989+1,"")</f>
        <v>986</v>
      </c>
      <c r="B990" t="str">
        <v>NGÔ TRƯỜNG VŨ</v>
      </c>
      <c r="C990" t="str">
        <v>12A10</v>
      </c>
      <c r="E990">
        <v>32000436</v>
      </c>
      <c r="F990" t="str">
        <f>IFERROR(IF(VLOOKUP(E990,J:J,1,0)=E990,"X",""),"")</f>
        <v/>
      </c>
      <c r="G990" t="str">
        <f>IF(J990&lt;&gt;"", INDEX($C$5:$C$1433, MATCH(J990, $E$5:$E$1433, 0)),"")</f>
        <v>11A3</v>
      </c>
      <c r="H990">
        <f>IF(J990&lt;&gt;"", INDEX($D$5:$D$1433, MATCH(J990, $E$5:$E$1433, 0)),"")</f>
        <v>0</v>
      </c>
      <c r="I990" t="str">
        <f>IFERROR(IF(J990&lt;&gt;"", INDEX($B$5:$B$1433, MATCH(J990, $E$5:$E$1433, 0)),""),"SAI")</f>
        <v>TRẦN QUỐC KHANG</v>
      </c>
      <c r="J990">
        <v>32000617</v>
      </c>
      <c r="K990">
        <v>0.4396412037037037</v>
      </c>
      <c r="L990" t="str">
        <f>IFERROR(IF($N$5="Sáng",IF(MID(K990,2,7)-MID($L$2,2,7)&gt;0,"Trễ",""),IF(MID(K990,2,7)-MID($Q$2,2,7)&gt;0,"Trễ","")),"")</f>
        <v>Trễ</v>
      </c>
      <c r="M990">
        <f>IFERROR(IF($N$5="Sáng",MID(K990,2,7)-MID($L$2,2,7),MID(K990,2,7)-MID($Q$2,2,7)),"")</f>
        <v>0.14797500000000002</v>
      </c>
      <c r="Q990" t="str">
        <f>IF(B990&lt;&gt;"",IF(AND(P990="",F990=""),"Không phép ",""),"")</f>
        <v xml:space="preserve">Không phép </v>
      </c>
      <c r="R990" t="str">
        <f>UPPER(B990)</f>
        <v>NGÔ TRƯỜNG VŨ</v>
      </c>
      <c r="S990" t="str">
        <v>2024-2027</v>
      </c>
      <c r="T990" t="str">
        <f>IFERROR(IF(J990&lt;&gt;"", INDEX($S$5:$S$1433, MATCH(J990, $E$5:$E$1433, 0)),""),"")</f>
        <v>2025-2028</v>
      </c>
      <c r="U990">
        <v>40065</v>
      </c>
      <c r="V990">
        <f>IFERROR(IF(J990&lt;&gt;"", INDEX($U$5:$U$1433, MATCH(J990, $E$5:$E$1433, 0)),""),"")</f>
        <v>40522</v>
      </c>
      <c r="Y990">
        <f>Y989+10</f>
        <v>320000780</v>
      </c>
      <c r="Z990" t="str">
        <f>LEFT(Y990,8)</f>
        <v>32000078</v>
      </c>
      <c r="AA990" t="str">
        <v>VŨ</v>
      </c>
    </row>
    <row r="991">
      <c r="A991">
        <f>IF(B991&lt;&gt;"",A990+1,"")</f>
        <v>987</v>
      </c>
      <c r="B991" t="str">
        <v>TRƯƠNG THẢO VY</v>
      </c>
      <c r="C991" t="str">
        <v>12A10</v>
      </c>
      <c r="E991">
        <v>32000437</v>
      </c>
      <c r="F991" t="str">
        <f>IFERROR(IF(VLOOKUP(E991,J:J,1,0)=E991,"X",""),"")</f>
        <v>X</v>
      </c>
      <c r="G991" t="str">
        <f>IF(J991&lt;&gt;"", INDEX($C$5:$C$1433, MATCH(J991, $E$5:$E$1433, 0)),"")</f>
        <v>12A3</v>
      </c>
      <c r="H991">
        <f>IF(J991&lt;&gt;"", INDEX($D$5:$D$1433, MATCH(J991, $E$5:$E$1433, 0)),"")</f>
        <v>0</v>
      </c>
      <c r="I991" t="str">
        <f>IFERROR(IF(J991&lt;&gt;"", INDEX($B$5:$B$1433, MATCH(J991, $E$5:$E$1433, 0)),""),"SAI")</f>
        <v>NGUYỄN QUỐC HUY</v>
      </c>
      <c r="J991">
        <v>32000106</v>
      </c>
      <c r="K991">
        <v>0.4408796296296296</v>
      </c>
      <c r="L991" t="str">
        <f>IFERROR(IF($N$5="Sáng",IF(MID(K991,2,7)-MID($L$2,2,7)&gt;0,"Trễ",""),IF(MID(K991,2,7)-MID($Q$2,2,7)&gt;0,"Trễ","")),"")</f>
        <v>Trễ</v>
      </c>
      <c r="M991">
        <f>IFERROR(IF($N$5="Sáng",MID(K991,2,7)-MID($L$2,2,7),MID(K991,2,7)-MID($Q$2,2,7)),"")</f>
        <v>0.14921300000000004</v>
      </c>
      <c r="Q991" t="str">
        <f>IF(B991&lt;&gt;"",IF(AND(P991="",F991=""),"Không phép ",""),"")</f>
        <v/>
      </c>
      <c r="R991" t="str">
        <f>UPPER(B991)</f>
        <v>TRƯƠNG THẢO VY</v>
      </c>
      <c r="S991" t="str">
        <v>2024-2027</v>
      </c>
      <c r="T991" t="str">
        <f>IFERROR(IF(J991&lt;&gt;"", INDEX($S$5:$S$1433, MATCH(J991, $E$5:$E$1433, 0)),""),"")</f>
        <v>2024-2027</v>
      </c>
      <c r="U991">
        <v>39854</v>
      </c>
      <c r="V991" t="str">
        <f>IFERROR(IF(J991&lt;&gt;"", INDEX($U$5:$U$1433, MATCH(J991, $E$5:$E$1433, 0)),""),"")</f>
        <v>30/08/2009</v>
      </c>
      <c r="Y991">
        <f>Y990+10</f>
        <v>320000790</v>
      </c>
      <c r="Z991" t="str">
        <f>LEFT(Y991,8)</f>
        <v>32000079</v>
      </c>
      <c r="AA991" t="str">
        <v>VY</v>
      </c>
    </row>
    <row r="992">
      <c r="A992">
        <f>IF(B992&lt;&gt;"",A991+1,"")</f>
        <v>988</v>
      </c>
      <c r="B992" t="str">
        <v>VÕ NGỌC PHƯƠNG VY</v>
      </c>
      <c r="C992" t="str">
        <v>12A10</v>
      </c>
      <c r="E992">
        <v>32000438</v>
      </c>
      <c r="F992" t="str">
        <f>IFERROR(IF(VLOOKUP(E992,J:J,1,0)=E992,"X",""),"")</f>
        <v/>
      </c>
      <c r="G992" t="str">
        <f>IF(J992&lt;&gt;"", INDEX($C$5:$C$1433, MATCH(J992, $E$5:$E$1433, 0)),"")</f>
        <v>12A3</v>
      </c>
      <c r="H992">
        <f>IF(J992&lt;&gt;"", INDEX($D$5:$D$1433, MATCH(J992, $E$5:$E$1433, 0)),"")</f>
        <v>0</v>
      </c>
      <c r="I992" t="str">
        <f>IFERROR(IF(J992&lt;&gt;"", INDEX($B$5:$B$1433, MATCH(J992, $E$5:$E$1433, 0)),""),"SAI")</f>
        <v>NGUYỄN QUỐC HUY</v>
      </c>
      <c r="J992">
        <v>32000106</v>
      </c>
      <c r="K992">
        <v>0.44089120370370366</v>
      </c>
      <c r="L992" t="str">
        <f>IFERROR(IF($N$5="Sáng",IF(MID(K992,2,7)-MID($L$2,2,7)&gt;0,"Trễ",""),IF(MID(K992,2,7)-MID($Q$2,2,7)&gt;0,"Trễ","")),"")</f>
        <v>Trễ</v>
      </c>
      <c r="M992">
        <f>IFERROR(IF($N$5="Sáng",MID(K992,2,7)-MID($L$2,2,7),MID(K992,2,7)-MID($Q$2,2,7)),"")</f>
        <v>0.149225</v>
      </c>
      <c r="Q992" t="str">
        <f>IF(B992&lt;&gt;"",IF(AND(P992="",F992=""),"Không phép ",""),"")</f>
        <v xml:space="preserve">Không phép </v>
      </c>
      <c r="R992" t="str">
        <f>UPPER(B992)</f>
        <v>VÕ NGỌC PHƯƠNG VY</v>
      </c>
      <c r="S992" t="str">
        <v>2024-2027</v>
      </c>
      <c r="T992" t="str">
        <f>IFERROR(IF(J992&lt;&gt;"", INDEX($S$5:$S$1433, MATCH(J992, $E$5:$E$1433, 0)),""),"")</f>
        <v>2024-2027</v>
      </c>
      <c r="U992" t="str">
        <v>19/05/2009</v>
      </c>
      <c r="V992" t="str">
        <f>IFERROR(IF(J992&lt;&gt;"", INDEX($U$5:$U$1433, MATCH(J992, $E$5:$E$1433, 0)),""),"")</f>
        <v>30/08/2009</v>
      </c>
      <c r="Y992">
        <f>Y991+10</f>
        <v>320000800</v>
      </c>
      <c r="Z992" t="str">
        <f>LEFT(Y992,8)</f>
        <v>32000080</v>
      </c>
      <c r="AA992" t="str">
        <v>VY</v>
      </c>
    </row>
    <row r="993">
      <c r="A993">
        <f>IF(B993&lt;&gt;"",A992+1,"")</f>
        <v>989</v>
      </c>
      <c r="B993" t="str">
        <v>TRẦN THỊ ÁNH XUÂN</v>
      </c>
      <c r="C993" t="str">
        <v>12A10</v>
      </c>
      <c r="E993">
        <v>32000439</v>
      </c>
      <c r="F993" t="str">
        <f>IFERROR(IF(VLOOKUP(E993,J:J,1,0)=E993,"X",""),"")</f>
        <v/>
      </c>
      <c r="G993" t="str">
        <f>IF(J993&lt;&gt;"", INDEX($C$5:$C$1433, MATCH(J993, $E$5:$E$1433, 0)),"")</f>
        <v>11A4</v>
      </c>
      <c r="H993">
        <f>IF(J993&lt;&gt;"", INDEX($D$5:$D$1433, MATCH(J993, $E$5:$E$1433, 0)),"")</f>
        <v>0</v>
      </c>
      <c r="I993" t="str">
        <f>IFERROR(IF(J993&lt;&gt;"", INDEX($B$5:$B$1433, MATCH(J993, $E$5:$E$1433, 0)),""),"SAI")</f>
        <v>NGÔ NGUYỄN THANH VÂN</v>
      </c>
      <c r="J993">
        <v>32000689</v>
      </c>
      <c r="K993">
        <v>0.4418518518518519</v>
      </c>
      <c r="L993" t="str">
        <f>IFERROR(IF($N$5="Sáng",IF(MID(K993,2,7)-MID($L$2,2,7)&gt;0,"Trễ",""),IF(MID(K993,2,7)-MID($Q$2,2,7)&gt;0,"Trễ","")),"")</f>
        <v>Trễ</v>
      </c>
      <c r="M993">
        <f>IFERROR(IF($N$5="Sáng",MID(K993,2,7)-MID($L$2,2,7),MID(K993,2,7)-MID($Q$2,2,7)),"")</f>
        <v>0.150185</v>
      </c>
      <c r="Q993" t="str">
        <f>IF(B993&lt;&gt;"",IF(AND(P993="",F993=""),"Không phép ",""),"")</f>
        <v xml:space="preserve">Không phép </v>
      </c>
      <c r="R993" t="str">
        <f>UPPER(B993)</f>
        <v>TRẦN THỊ ÁNH XUÂN</v>
      </c>
      <c r="S993" t="str">
        <v>2024-2027</v>
      </c>
      <c r="T993" t="str">
        <f>IFERROR(IF(J993&lt;&gt;"", INDEX($S$5:$S$1433, MATCH(J993, $E$5:$E$1433, 0)),""),"")</f>
        <v>2025-2028</v>
      </c>
      <c r="U993" t="str">
        <v>13/03/2009</v>
      </c>
      <c r="V993">
        <f>IFERROR(IF(J993&lt;&gt;"", INDEX($U$5:$U$1433, MATCH(J993, $E$5:$E$1433, 0)),""),"")</f>
        <v>40247</v>
      </c>
      <c r="Y993">
        <f>Y992+10</f>
        <v>320000810</v>
      </c>
      <c r="Z993" t="str">
        <f>LEFT(Y993,8)</f>
        <v>32000081</v>
      </c>
      <c r="AA993" t="str">
        <v>XUÂN</v>
      </c>
    </row>
    <row r="994">
      <c r="A994">
        <f>IF(B994&lt;&gt;"",A993+1,"")</f>
        <v>990</v>
      </c>
      <c r="B994" t="str">
        <v>NGUYỄN NGỌC NHƯ Ý</v>
      </c>
      <c r="C994" t="str">
        <v>12A10</v>
      </c>
      <c r="E994">
        <v>32000440</v>
      </c>
      <c r="F994" t="str">
        <f>IFERROR(IF(VLOOKUP(E994,J:J,1,0)=E994,"X",""),"")</f>
        <v>X</v>
      </c>
      <c r="G994" t="str">
        <f>IF(J994&lt;&gt;"", INDEX($C$5:$C$1433, MATCH(J994, $E$5:$E$1433, 0)),"")</f>
        <v>11A4</v>
      </c>
      <c r="H994">
        <f>IF(J994&lt;&gt;"", INDEX($D$5:$D$1433, MATCH(J994, $E$5:$E$1433, 0)),"")</f>
        <v>0</v>
      </c>
      <c r="I994" t="str">
        <f>IFERROR(IF(J994&lt;&gt;"", INDEX($B$5:$B$1433, MATCH(J994, $E$5:$E$1433, 0)),""),"SAI")</f>
        <v>TRẦN VĂN KHÉO</v>
      </c>
      <c r="J994">
        <v>32000666</v>
      </c>
      <c r="K994">
        <v>0.4419444444444445</v>
      </c>
      <c r="L994" t="str">
        <f>IFERROR(IF($N$5="Sáng",IF(MID(K994,2,7)-MID($L$2,2,7)&gt;0,"Trễ",""),IF(MID(K994,2,7)-MID($Q$2,2,7)&gt;0,"Trễ","")),"")</f>
        <v>Trễ</v>
      </c>
      <c r="M994">
        <f>IFERROR(IF($N$5="Sáng",MID(K994,2,7)-MID($L$2,2,7),MID(K994,2,7)-MID($Q$2,2,7)),"")</f>
        <v>0.15027800000000002</v>
      </c>
      <c r="Q994" t="str">
        <f>IF(B994&lt;&gt;"",IF(AND(P994="",F994=""),"Không phép ",""),"")</f>
        <v/>
      </c>
      <c r="R994" t="str">
        <f>UPPER(B994)</f>
        <v>NGUYỄN NGỌC NHƯ Ý</v>
      </c>
      <c r="S994" t="str">
        <v>2024-2027</v>
      </c>
      <c r="T994" t="str">
        <f>IFERROR(IF(J994&lt;&gt;"", INDEX($S$5:$S$1433, MATCH(J994, $E$5:$E$1433, 0)),""),"")</f>
        <v>2025-2028</v>
      </c>
      <c r="U994" t="str">
        <v>18/06/2009</v>
      </c>
      <c r="V994">
        <f>IFERROR(IF(J994&lt;&gt;"", INDEX($U$5:$U$1433, MATCH(J994, $E$5:$E$1433, 0)),""),"")</f>
        <v>40340</v>
      </c>
      <c r="Y994">
        <f>Y993+10</f>
        <v>320000820</v>
      </c>
      <c r="Z994" t="str">
        <f>LEFT(Y994,8)</f>
        <v>32000082</v>
      </c>
      <c r="AA994" t="str">
        <v>Ý</v>
      </c>
    </row>
    <row r="995">
      <c r="A995">
        <f>IF(B995&lt;&gt;"",A994+1,"")</f>
        <v>991</v>
      </c>
      <c r="B995" t="str">
        <v>LƯU NGUYỄN NGỌC ÁI</v>
      </c>
      <c r="C995" t="str">
        <v>12A11</v>
      </c>
      <c r="E995">
        <v>32000443</v>
      </c>
      <c r="F995" t="str">
        <f>IFERROR(IF(VLOOKUP(E995,J:J,1,0)=E995,"X",""),"")</f>
        <v>X</v>
      </c>
      <c r="G995" t="str">
        <f>IF(J995&lt;&gt;"", INDEX($C$5:$C$1433, MATCH(J995, $E$5:$E$1433, 0)),"")</f>
        <v>11A4</v>
      </c>
      <c r="H995">
        <f>IF(J995&lt;&gt;"", INDEX($D$5:$D$1433, MATCH(J995, $E$5:$E$1433, 0)),"")</f>
        <v>0</v>
      </c>
      <c r="I995" t="str">
        <f>IFERROR(IF(J995&lt;&gt;"", INDEX($B$5:$B$1433, MATCH(J995, $E$5:$E$1433, 0)),""),"SAI")</f>
        <v>TRẦN VĂN KHÉO</v>
      </c>
      <c r="J995">
        <v>32000666</v>
      </c>
      <c r="K995">
        <v>0.4419444444444445</v>
      </c>
      <c r="L995" t="str">
        <f>IFERROR(IF($N$5="Sáng",IF(MID(K995,2,7)-MID($L$2,2,7)&gt;0,"Trễ",""),IF(MID(K995,2,7)-MID($Q$2,2,7)&gt;0,"Trễ","")),"")</f>
        <v>Trễ</v>
      </c>
      <c r="M995">
        <f>IFERROR(IF($N$5="Sáng",MID(K995,2,7)-MID($L$2,2,7),MID(K995,2,7)-MID($Q$2,2,7)),"")</f>
        <v>0.15027800000000002</v>
      </c>
      <c r="Q995" t="str">
        <f>IF(B995&lt;&gt;"",IF(AND(P995="",F995=""),"Không phép ",""),"")</f>
        <v/>
      </c>
      <c r="R995" t="str">
        <f>UPPER(B995)</f>
        <v>LƯU NGUYỄN NGỌC ÁI</v>
      </c>
      <c r="S995" t="str">
        <v>2024-2027</v>
      </c>
      <c r="T995" t="str">
        <f>IFERROR(IF(J995&lt;&gt;"", INDEX($S$5:$S$1433, MATCH(J995, $E$5:$E$1433, 0)),""),"")</f>
        <v>2025-2028</v>
      </c>
      <c r="U995" t="str">
        <v>13/01/2009</v>
      </c>
      <c r="V995">
        <f>IFERROR(IF(J995&lt;&gt;"", INDEX($U$5:$U$1433, MATCH(J995, $E$5:$E$1433, 0)),""),"")</f>
        <v>40340</v>
      </c>
      <c r="Y995">
        <f>Y994+10</f>
        <v>320000830</v>
      </c>
      <c r="Z995" t="str">
        <f>LEFT(Y995,8)</f>
        <v>32000083</v>
      </c>
      <c r="AA995" t="str">
        <v>ÁI</v>
      </c>
    </row>
    <row r="996">
      <c r="A996">
        <f>IF(B996&lt;&gt;"",A995+1,"")</f>
        <v>992</v>
      </c>
      <c r="B996" t="str">
        <v>ĐÀM PHƯƠNG AN</v>
      </c>
      <c r="C996" t="str">
        <v>12A11</v>
      </c>
      <c r="E996">
        <v>32000441</v>
      </c>
      <c r="F996" t="str">
        <f>IFERROR(IF(VLOOKUP(E996,J:J,1,0)=E996,"X",""),"")</f>
        <v>X</v>
      </c>
      <c r="G996" t="str">
        <f>IF(J996&lt;&gt;"", INDEX($C$5:$C$1433, MATCH(J996, $E$5:$E$1433, 0)),"")</f>
        <v>12A9</v>
      </c>
      <c r="H996">
        <f>IF(J996&lt;&gt;"", INDEX($D$5:$D$1433, MATCH(J996, $E$5:$E$1433, 0)),"")</f>
        <v>0</v>
      </c>
      <c r="I996" t="str">
        <f>IFERROR(IF(J996&lt;&gt;"", INDEX($B$5:$B$1433, MATCH(J996, $E$5:$E$1433, 0)),""),"SAI")</f>
        <v>NGUYỄN THỊ NGỌC TRÂN</v>
      </c>
      <c r="J996">
        <v>32000392</v>
      </c>
      <c r="K996">
        <v>0.4421759259259259</v>
      </c>
      <c r="L996" t="str">
        <f>IFERROR(IF($N$5="Sáng",IF(MID(K996,2,7)-MID($L$2,2,7)&gt;0,"Trễ",""),IF(MID(K996,2,7)-MID($Q$2,2,7)&gt;0,"Trễ","")),"")</f>
        <v>Trễ</v>
      </c>
      <c r="M996">
        <f>IFERROR(IF($N$5="Sáng",MID(K996,2,7)-MID($L$2,2,7),MID(K996,2,7)-MID($Q$2,2,7)),"")</f>
        <v>0.150509</v>
      </c>
      <c r="Q996" t="str">
        <f>IF(B996&lt;&gt;"",IF(AND(P996="",F996=""),"Không phép ",""),"")</f>
        <v/>
      </c>
      <c r="R996" t="str">
        <f>UPPER(B996)</f>
        <v>ĐÀM PHƯƠNG AN</v>
      </c>
      <c r="S996" t="str">
        <v>2024-2027</v>
      </c>
      <c r="T996" t="str">
        <f>IFERROR(IF(J996&lt;&gt;"", INDEX($S$5:$S$1433, MATCH(J996, $E$5:$E$1433, 0)),""),"")</f>
        <v>2024-2027</v>
      </c>
      <c r="U996" t="str">
        <v>15/01/2009</v>
      </c>
      <c r="V996">
        <f>IFERROR(IF(J996&lt;&gt;"", INDEX($U$5:$U$1433, MATCH(J996, $E$5:$E$1433, 0)),""),"")</f>
        <v>39820</v>
      </c>
      <c r="Y996">
        <f>Y995+10</f>
        <v>320000840</v>
      </c>
      <c r="Z996" t="str">
        <f>LEFT(Y996,8)</f>
        <v>32000084</v>
      </c>
      <c r="AA996" t="str">
        <v>AN</v>
      </c>
    </row>
    <row r="997">
      <c r="A997">
        <f>IF(B997&lt;&gt;"",A996+1,"")</f>
        <v>993</v>
      </c>
      <c r="B997" t="str">
        <v>ĐỖ THỊ LAN ANH</v>
      </c>
      <c r="C997" t="str">
        <v>12A11</v>
      </c>
      <c r="E997">
        <v>32000442</v>
      </c>
      <c r="F997" t="str">
        <f>IFERROR(IF(VLOOKUP(E997,J:J,1,0)=E997,"X",""),"")</f>
        <v>X</v>
      </c>
      <c r="G997" t="str">
        <f>IF(J997&lt;&gt;"", INDEX($C$5:$C$1433, MATCH(J997, $E$5:$E$1433, 0)),"")</f>
        <v>12A9</v>
      </c>
      <c r="H997">
        <f>IF(J997&lt;&gt;"", INDEX($D$5:$D$1433, MATCH(J997, $E$5:$E$1433, 0)),"")</f>
        <v>0</v>
      </c>
      <c r="I997" t="str">
        <f>IFERROR(IF(J997&lt;&gt;"", INDEX($B$5:$B$1433, MATCH(J997, $E$5:$E$1433, 0)),""),"SAI")</f>
        <v>NGUYỄN THỊ NGỌC TRÂN</v>
      </c>
      <c r="J997">
        <v>32000392</v>
      </c>
      <c r="K997">
        <v>0.4421875</v>
      </c>
      <c r="L997" t="str">
        <f>IFERROR(IF($N$5="Sáng",IF(MID(K997,2,7)-MID($L$2,2,7)&gt;0,"Trễ",""),IF(MID(K997,2,7)-MID($Q$2,2,7)&gt;0,"Trễ","")),"")</f>
        <v>Trễ</v>
      </c>
      <c r="M997">
        <f>IFERROR(IF($N$5="Sáng",MID(K997,2,7)-MID($L$2,2,7),MID(K997,2,7)-MID($Q$2,2,7)),"")</f>
        <v>0.15052100000000002</v>
      </c>
      <c r="Q997" t="str">
        <f>IF(B997&lt;&gt;"",IF(AND(P997="",F997=""),"Không phép ",""),"")</f>
        <v/>
      </c>
      <c r="R997" t="str">
        <f>UPPER(B997)</f>
        <v>ĐỖ THỊ LAN ANH</v>
      </c>
      <c r="S997" t="str">
        <v>2024-2027</v>
      </c>
      <c r="T997" t="str">
        <f>IFERROR(IF(J997&lt;&gt;"", INDEX($S$5:$S$1433, MATCH(J997, $E$5:$E$1433, 0)),""),"")</f>
        <v>2024-2027</v>
      </c>
      <c r="U997">
        <v>40002</v>
      </c>
      <c r="V997">
        <f>IFERROR(IF(J997&lt;&gt;"", INDEX($U$5:$U$1433, MATCH(J997, $E$5:$E$1433, 0)),""),"")</f>
        <v>39820</v>
      </c>
      <c r="Y997">
        <f>Y996+10</f>
        <v>320000850</v>
      </c>
      <c r="Z997" t="str">
        <f>LEFT(Y997,8)</f>
        <v>32000085</v>
      </c>
      <c r="AA997" t="str">
        <v>ANH</v>
      </c>
    </row>
    <row r="998">
      <c r="A998">
        <f>IF(B998&lt;&gt;"",A997+1,"")</f>
        <v>994</v>
      </c>
      <c r="B998" t="str">
        <v>ĐỖ TRẦN GIA BẢO</v>
      </c>
      <c r="C998" t="str">
        <v>12A11</v>
      </c>
      <c r="E998">
        <v>32000444</v>
      </c>
      <c r="F998" t="str">
        <f>IFERROR(IF(VLOOKUP(E998,J:J,1,0)=E998,"X",""),"")</f>
        <v>X</v>
      </c>
      <c r="G998" t="str">
        <f>IF(J998&lt;&gt;"", INDEX($C$5:$C$1433, MATCH(J998, $E$5:$E$1433, 0)),"")</f>
        <v>11A2</v>
      </c>
      <c r="H998">
        <f>IF(J998&lt;&gt;"", INDEX($D$5:$D$1433, MATCH(J998, $E$5:$E$1433, 0)),"")</f>
        <v>0</v>
      </c>
      <c r="I998" t="str">
        <f>IFERROR(IF(J998&lt;&gt;"", INDEX($B$5:$B$1433, MATCH(J998, $E$5:$E$1433, 0)),""),"SAI")</f>
        <v>TRẦN PHAN KHÁNH HÀ</v>
      </c>
      <c r="J998">
        <v>32000579</v>
      </c>
      <c r="K998">
        <v>0.44266203703703705</v>
      </c>
      <c r="L998" t="str">
        <f>IFERROR(IF($N$5="Sáng",IF(MID(K998,2,7)-MID($L$2,2,7)&gt;0,"Trễ",""),IF(MID(K998,2,7)-MID($Q$2,2,7)&gt;0,"Trễ","")),"")</f>
        <v>Trễ</v>
      </c>
      <c r="M998">
        <f>IFERROR(IF($N$5="Sáng",MID(K998,2,7)-MID($L$2,2,7),MID(K998,2,7)-MID($Q$2,2,7)),"")</f>
        <v>0.15099600000000002</v>
      </c>
      <c r="Q998" t="str">
        <f>IF(B998&lt;&gt;"",IF(AND(P998="",F998=""),"Không phép ",""),"")</f>
        <v/>
      </c>
      <c r="R998" t="str">
        <f>UPPER(B998)</f>
        <v>ĐỖ TRẦN GIA BẢO</v>
      </c>
      <c r="S998" t="str">
        <v>2024-2027</v>
      </c>
      <c r="T998" t="str">
        <f>IFERROR(IF(J998&lt;&gt;"", INDEX($S$5:$S$1433, MATCH(J998, $E$5:$E$1433, 0)),""),"")</f>
        <v>2025-2028</v>
      </c>
      <c r="U998" t="str">
        <v>29/09/2009</v>
      </c>
      <c r="V998" t="str">
        <f>IFERROR(IF(J998&lt;&gt;"", INDEX($U$5:$U$1433, MATCH(J998, $E$5:$E$1433, 0)),""),"")</f>
        <v>19/10/2010</v>
      </c>
      <c r="Y998">
        <f>Y997+10</f>
        <v>320000860</v>
      </c>
      <c r="Z998" t="str">
        <f>LEFT(Y998,8)</f>
        <v>32000086</v>
      </c>
      <c r="AA998" t="str">
        <v>BẢO</v>
      </c>
    </row>
    <row r="999">
      <c r="A999">
        <f>IF(B999&lt;&gt;"",A998+1,"")</f>
        <v>995</v>
      </c>
      <c r="B999" t="str">
        <v>NGUYỄN BẢO CHÂU</v>
      </c>
      <c r="C999" t="str">
        <v>12A11</v>
      </c>
      <c r="E999">
        <v>32000445</v>
      </c>
      <c r="F999" t="str">
        <f>IFERROR(IF(VLOOKUP(E999,J:J,1,0)=E999,"X",""),"")</f>
        <v>X</v>
      </c>
      <c r="G999" t="str">
        <f>IF(J999&lt;&gt;"", INDEX($C$5:$C$1433, MATCH(J999, $E$5:$E$1433, 0)),"")</f>
        <v>12A6</v>
      </c>
      <c r="H999">
        <f>IF(J999&lt;&gt;"", INDEX($D$5:$D$1433, MATCH(J999, $E$5:$E$1433, 0)),"")</f>
        <v>0</v>
      </c>
      <c r="I999" t="str">
        <f>IFERROR(IF(J999&lt;&gt;"", INDEX($B$5:$B$1433, MATCH(J999, $E$5:$E$1433, 0)),""),"SAI")</f>
        <v>TRƯƠNG KỲ ANH</v>
      </c>
      <c r="J999">
        <v>32000223</v>
      </c>
      <c r="K999">
        <v>0.44341435185185185</v>
      </c>
      <c r="L999" t="str">
        <f>IFERROR(IF($N$5="Sáng",IF(MID(K999,2,7)-MID($L$2,2,7)&gt;0,"Trễ",""),IF(MID(K999,2,7)-MID($Q$2,2,7)&gt;0,"Trễ","")),"")</f>
        <v>Trễ</v>
      </c>
      <c r="M999">
        <f>IFERROR(IF($N$5="Sáng",MID(K999,2,7)-MID($L$2,2,7),MID(K999,2,7)-MID($Q$2,2,7)),"")</f>
        <v>0.151748</v>
      </c>
      <c r="Q999" t="str">
        <f>IF(B999&lt;&gt;"",IF(AND(P999="",F999=""),"Không phép ",""),"")</f>
        <v/>
      </c>
      <c r="R999" t="str">
        <f>UPPER(B999)</f>
        <v>NGUYỄN BẢO CHÂU</v>
      </c>
      <c r="S999" t="str">
        <v>2024-2027</v>
      </c>
      <c r="T999" t="str">
        <f>IFERROR(IF(J999&lt;&gt;"", INDEX($S$5:$S$1433, MATCH(J999, $E$5:$E$1433, 0)),""),"")</f>
        <v>2024-2027</v>
      </c>
      <c r="U999" t="str">
        <v>28/02/2009</v>
      </c>
      <c r="V999" t="str">
        <f>IFERROR(IF(J999&lt;&gt;"", INDEX($U$5:$U$1433, MATCH(J999, $E$5:$E$1433, 0)),""),"")</f>
        <v>25/02/2009</v>
      </c>
      <c r="Y999">
        <f>Y998+10</f>
        <v>320000870</v>
      </c>
      <c r="Z999" t="str">
        <f>LEFT(Y999,8)</f>
        <v>32000087</v>
      </c>
      <c r="AA999" t="str">
        <v>CHÂU</v>
      </c>
    </row>
    <row r="1000">
      <c r="A1000">
        <f>IF(B1000&lt;&gt;"",A999+1,"")</f>
        <v>996</v>
      </c>
      <c r="B1000" t="str">
        <v>DANH HOÀNG ĐÚNG</v>
      </c>
      <c r="C1000" t="str">
        <v>12A11</v>
      </c>
      <c r="E1000">
        <v>32000447</v>
      </c>
      <c r="F1000" t="str">
        <f>IFERROR(IF(VLOOKUP(E1000,J:J,1,0)=E1000,"X",""),"")</f>
        <v>X</v>
      </c>
      <c r="G1000" t="str">
        <f>IF(J1000&lt;&gt;"", INDEX($C$5:$C$1433, MATCH(J1000, $E$5:$E$1433, 0)),"")</f>
        <v>12A1</v>
      </c>
      <c r="H1000">
        <f>IF(J1000&lt;&gt;"", INDEX($D$5:$D$1433, MATCH(J1000, $E$5:$E$1433, 0)),"")</f>
        <v>0</v>
      </c>
      <c r="I1000" t="str">
        <f>IFERROR(IF(J1000&lt;&gt;"", INDEX($B$5:$B$1433, MATCH(J1000, $E$5:$E$1433, 0)),""),"SAI")</f>
        <v>BÙI THỊNH PHÁT</v>
      </c>
      <c r="J1000">
        <v>32000027</v>
      </c>
      <c r="K1000">
        <v>0.4435763888888889</v>
      </c>
      <c r="L1000" t="str">
        <f>IFERROR(IF($N$5="Sáng",IF(MID(K1000,2,7)-MID($L$2,2,7)&gt;0,"Trễ",""),IF(MID(K1000,2,7)-MID($Q$2,2,7)&gt;0,"Trễ","")),"")</f>
        <v>Trễ</v>
      </c>
      <c r="M1000">
        <f>IFERROR(IF($N$5="Sáng",MID(K1000,2,7)-MID($L$2,2,7),MID(K1000,2,7)-MID($Q$2,2,7)),"")</f>
        <v>0.15191000000000004</v>
      </c>
      <c r="Q1000" t="str">
        <f>IF(B1000&lt;&gt;"",IF(AND(P1000="",F1000=""),"Không phép ",""),"")</f>
        <v/>
      </c>
      <c r="R1000" t="str">
        <f>UPPER(B1000)</f>
        <v>DANH HOÀNG ĐÚNG</v>
      </c>
      <c r="S1000" t="str">
        <v>2024-2027</v>
      </c>
      <c r="T1000" t="str">
        <f>IFERROR(IF(J1000&lt;&gt;"", INDEX($S$5:$S$1433, MATCH(J1000, $E$5:$E$1433, 0)),""),"")</f>
        <v>2024-2027</v>
      </c>
      <c r="U1000" t="str">
        <v>20/01/2009</v>
      </c>
      <c r="V1000" t="str">
        <f>IFERROR(IF(J1000&lt;&gt;"", INDEX($U$5:$U$1433, MATCH(J1000, $E$5:$E$1433, 0)),""),"")</f>
        <v>25/11/2009</v>
      </c>
      <c r="Y1000">
        <f>Y999+10</f>
        <v>320000880</v>
      </c>
      <c r="Z1000" t="str">
        <f>LEFT(Y1000,8)</f>
        <v>32000088</v>
      </c>
      <c r="AA1000" t="str">
        <v>ĐÚNG</v>
      </c>
    </row>
    <row r="1001">
      <c r="A1001">
        <f>IF(B1001&lt;&gt;"",A1000+1,"")</f>
        <v>997</v>
      </c>
      <c r="B1001" t="str">
        <v>DANH THỊ CẨM DUYÊN</v>
      </c>
      <c r="C1001" t="str">
        <v>12A11</v>
      </c>
      <c r="E1001">
        <v>32000446</v>
      </c>
      <c r="F1001" t="str">
        <f>IFERROR(IF(VLOOKUP(E1001,J:J,1,0)=E1001,"X",""),"")</f>
        <v>X</v>
      </c>
      <c r="G1001" t="str">
        <f>IF(J1001&lt;&gt;"", INDEX($C$5:$C$1433, MATCH(J1001, $E$5:$E$1433, 0)),"")</f>
        <v>11A4</v>
      </c>
      <c r="H1001">
        <f>IF(J1001&lt;&gt;"", INDEX($D$5:$D$1433, MATCH(J1001, $E$5:$E$1433, 0)),"")</f>
        <v>0</v>
      </c>
      <c r="I1001" t="str">
        <f>IFERROR(IF(J1001&lt;&gt;"", INDEX($B$5:$B$1433, MATCH(J1001, $E$5:$E$1433, 0)),""),"SAI")</f>
        <v>NGUYỄN NGỌC Ý</v>
      </c>
      <c r="J1001">
        <v>32000692</v>
      </c>
      <c r="K1001">
        <v>0.4439236111111111</v>
      </c>
      <c r="L1001" t="str">
        <f>IFERROR(IF($N$5="Sáng",IF(MID(K1001,2,7)-MID($L$2,2,7)&gt;0,"Trễ",""),IF(MID(K1001,2,7)-MID($Q$2,2,7)&gt;0,"Trễ","")),"")</f>
        <v>Trễ</v>
      </c>
      <c r="M1001">
        <f>IFERROR(IF($N$5="Sáng",MID(K1001,2,7)-MID($L$2,2,7),MID(K1001,2,7)-MID($Q$2,2,7)),"")</f>
        <v>0.15225700000000003</v>
      </c>
      <c r="Q1001" t="str">
        <f>IF(B1001&lt;&gt;"",IF(AND(P1001="",F1001=""),"Không phép ",""),"")</f>
        <v/>
      </c>
      <c r="R1001" t="str">
        <f>UPPER(B1001)</f>
        <v>DANH THỊ CẨM DUYÊN</v>
      </c>
      <c r="S1001" t="str">
        <v>2024-2027</v>
      </c>
      <c r="T1001" t="str">
        <f>IFERROR(IF(J1001&lt;&gt;"", INDEX($S$5:$S$1433, MATCH(J1001, $E$5:$E$1433, 0)),""),"")</f>
        <v>2025-2028</v>
      </c>
      <c r="U1001" t="str">
        <v>21/11/2009</v>
      </c>
      <c r="V1001">
        <f>IFERROR(IF(J1001&lt;&gt;"", INDEX($U$5:$U$1433, MATCH(J1001, $E$5:$E$1433, 0)),""),"")</f>
        <v>40494</v>
      </c>
      <c r="Y1001">
        <f>Y1000+10</f>
        <v>320000890</v>
      </c>
      <c r="Z1001" t="str">
        <f>LEFT(Y1001,8)</f>
        <v>32000089</v>
      </c>
      <c r="AA1001" t="str">
        <v>DUYÊN</v>
      </c>
    </row>
    <row r="1002">
      <c r="A1002">
        <f>IF(B1002&lt;&gt;"",A1001+1,"")</f>
        <v>998</v>
      </c>
      <c r="B1002" t="str">
        <v>NGUYỄN HOÀNG HÔN</v>
      </c>
      <c r="C1002" t="str">
        <v>12A11</v>
      </c>
      <c r="E1002">
        <v>32000449</v>
      </c>
      <c r="F1002" t="str">
        <f>IFERROR(IF(VLOOKUP(E1002,J:J,1,0)=E1002,"X",""),"")</f>
        <v>X</v>
      </c>
      <c r="G1002" t="str">
        <f>IF(J1002&lt;&gt;"", INDEX($C$5:$C$1433, MATCH(J1002, $E$5:$E$1433, 0)),"")</f>
        <v>11A4</v>
      </c>
      <c r="H1002">
        <f>IF(J1002&lt;&gt;"", INDEX($D$5:$D$1433, MATCH(J1002, $E$5:$E$1433, 0)),"")</f>
        <v>0</v>
      </c>
      <c r="I1002" t="str">
        <f>IFERROR(IF(J1002&lt;&gt;"", INDEX($B$5:$B$1433, MATCH(J1002, $E$5:$E$1433, 0)),""),"SAI")</f>
        <v>NGUYỄN NGỌC Ý</v>
      </c>
      <c r="J1002">
        <v>32000692</v>
      </c>
      <c r="K1002">
        <v>0.44393518518518515</v>
      </c>
      <c r="L1002" t="str">
        <f>IFERROR(IF($N$5="Sáng",IF(MID(K1002,2,7)-MID($L$2,2,7)&gt;0,"Trễ",""),IF(MID(K1002,2,7)-MID($Q$2,2,7)&gt;0,"Trễ","")),"")</f>
        <v>Trễ</v>
      </c>
      <c r="M1002">
        <f>IFERROR(IF($N$5="Sáng",MID(K1002,2,7)-MID($L$2,2,7),MID(K1002,2,7)-MID($Q$2,2,7)),"")</f>
        <v>0.15226900000000004</v>
      </c>
      <c r="Q1002" t="str">
        <f>IF(B1002&lt;&gt;"",IF(AND(P1002="",F1002=""),"Không phép ",""),"")</f>
        <v/>
      </c>
      <c r="R1002" t="str">
        <f>UPPER(B1002)</f>
        <v>NGUYỄN HOÀNG HÔN</v>
      </c>
      <c r="S1002" t="str">
        <v>2024-2027</v>
      </c>
      <c r="T1002" t="str">
        <f>IFERROR(IF(J1002&lt;&gt;"", INDEX($S$5:$S$1433, MATCH(J1002, $E$5:$E$1433, 0)),""),"")</f>
        <v>2025-2028</v>
      </c>
      <c r="U1002">
        <v>40121</v>
      </c>
      <c r="V1002">
        <f>IFERROR(IF(J1002&lt;&gt;"", INDEX($U$5:$U$1433, MATCH(J1002, $E$5:$E$1433, 0)),""),"")</f>
        <v>40494</v>
      </c>
      <c r="Y1002">
        <f>Y1001+10</f>
        <v>320000900</v>
      </c>
      <c r="Z1002" t="str">
        <f>LEFT(Y1002,8)</f>
        <v>32000090</v>
      </c>
      <c r="AA1002" t="str">
        <v>HÔN</v>
      </c>
    </row>
    <row r="1003">
      <c r="A1003">
        <f>IF(B1003&lt;&gt;"",A1002+1,"")</f>
        <v>999</v>
      </c>
      <c r="B1003" t="str">
        <v>NGUYỄN THỊ LAN HƯƠNG</v>
      </c>
      <c r="C1003" t="str">
        <v>12A11</v>
      </c>
      <c r="E1003">
        <v>32000450</v>
      </c>
      <c r="F1003" t="str">
        <f>IFERROR(IF(VLOOKUP(E1003,J:J,1,0)=E1003,"X",""),"")</f>
        <v>X</v>
      </c>
      <c r="G1003" t="str">
        <f>IF(J1003&lt;&gt;"", INDEX($C$5:$C$1433, MATCH(J1003, $E$5:$E$1433, 0)),"")</f>
        <v>11A4</v>
      </c>
      <c r="H1003">
        <f>IF(J1003&lt;&gt;"", INDEX($D$5:$D$1433, MATCH(J1003, $E$5:$E$1433, 0)),"")</f>
        <v>0</v>
      </c>
      <c r="I1003" t="str">
        <f>IFERROR(IF(J1003&lt;&gt;"", INDEX($B$5:$B$1433, MATCH(J1003, $E$5:$E$1433, 0)),""),"SAI")</f>
        <v>NGUYỄN NGỌC Ý</v>
      </c>
      <c r="J1003">
        <v>32000692</v>
      </c>
      <c r="K1003">
        <v>0.44394675925925925</v>
      </c>
      <c r="L1003" t="str">
        <f>IFERROR(IF($N$5="Sáng",IF(MID(K1003,2,7)-MID($L$2,2,7)&gt;0,"Trễ",""),IF(MID(K1003,2,7)-MID($Q$2,2,7)&gt;0,"Trễ","")),"")</f>
        <v>Trễ</v>
      </c>
      <c r="M1003">
        <f>IFERROR(IF($N$5="Sáng",MID(K1003,2,7)-MID($L$2,2,7),MID(K1003,2,7)-MID($Q$2,2,7)),"")</f>
        <v>0.15228000000000003</v>
      </c>
      <c r="Q1003" t="str">
        <f>IF(B1003&lt;&gt;"",IF(AND(P1003="",F1003=""),"Không phép ",""),"")</f>
        <v/>
      </c>
      <c r="R1003" t="str">
        <f>UPPER(B1003)</f>
        <v>NGUYỄN THỊ LAN HƯƠNG</v>
      </c>
      <c r="S1003" t="str">
        <v>2024-2027</v>
      </c>
      <c r="T1003" t="str">
        <f>IFERROR(IF(J1003&lt;&gt;"", INDEX($S$5:$S$1433, MATCH(J1003, $E$5:$E$1433, 0)),""),"")</f>
        <v>2025-2028</v>
      </c>
      <c r="U1003" t="str">
        <v>25/06/2009</v>
      </c>
      <c r="V1003">
        <f>IFERROR(IF(J1003&lt;&gt;"", INDEX($U$5:$U$1433, MATCH(J1003, $E$5:$E$1433, 0)),""),"")</f>
        <v>40494</v>
      </c>
      <c r="Y1003">
        <f>Y1002+10</f>
        <v>320000910</v>
      </c>
      <c r="Z1003" t="str">
        <f>LEFT(Y1003,8)</f>
        <v>32000091</v>
      </c>
      <c r="AA1003" t="str">
        <v>HƯƠNG</v>
      </c>
    </row>
    <row r="1004">
      <c r="A1004">
        <f>IF(B1004&lt;&gt;"",A1003+1,"")</f>
        <v>1000</v>
      </c>
      <c r="B1004" t="str">
        <v>LÊ HOÀNG KHANG</v>
      </c>
      <c r="C1004" t="str">
        <v>12A11</v>
      </c>
      <c r="E1004">
        <v>32000451</v>
      </c>
      <c r="F1004" t="str">
        <f>IFERROR(IF(VLOOKUP(E1004,J:J,1,0)=E1004,"X",""),"")</f>
        <v>X</v>
      </c>
      <c r="G1004" t="str">
        <f>IF(J1004&lt;&gt;"", INDEX($C$5:$C$1433, MATCH(J1004, $E$5:$E$1433, 0)),"")</f>
        <v>11A4</v>
      </c>
      <c r="H1004">
        <f>IF(J1004&lt;&gt;"", INDEX($D$5:$D$1433, MATCH(J1004, $E$5:$E$1433, 0)),"")</f>
        <v>0</v>
      </c>
      <c r="I1004" t="str">
        <f>IFERROR(IF(J1004&lt;&gt;"", INDEX($B$5:$B$1433, MATCH(J1004, $E$5:$E$1433, 0)),""),"SAI")</f>
        <v>NGUYỄN NGỌC Ý</v>
      </c>
      <c r="J1004">
        <v>32000692</v>
      </c>
      <c r="K1004">
        <v>0.44394675925925925</v>
      </c>
      <c r="L1004" t="str">
        <f>IFERROR(IF($N$5="Sáng",IF(MID(K1004,2,7)-MID($L$2,2,7)&gt;0,"Trễ",""),IF(MID(K1004,2,7)-MID($Q$2,2,7)&gt;0,"Trễ","")),"")</f>
        <v>Trễ</v>
      </c>
      <c r="M1004">
        <f>IFERROR(IF($N$5="Sáng",MID(K1004,2,7)-MID($L$2,2,7),MID(K1004,2,7)-MID($Q$2,2,7)),"")</f>
        <v>0.15228000000000003</v>
      </c>
      <c r="Q1004" t="str">
        <f>IF(B1004&lt;&gt;"",IF(AND(P1004="",F1004=""),"Không phép ",""),"")</f>
        <v/>
      </c>
      <c r="R1004" t="str">
        <f>UPPER(B1004)</f>
        <v>LÊ HOÀNG KHANG</v>
      </c>
      <c r="S1004" t="str">
        <v>2024-2027</v>
      </c>
      <c r="T1004" t="str">
        <f>IFERROR(IF(J1004&lt;&gt;"", INDEX($S$5:$S$1433, MATCH(J1004, $E$5:$E$1433, 0)),""),"")</f>
        <v>2025-2028</v>
      </c>
      <c r="U1004">
        <v>40058</v>
      </c>
      <c r="V1004">
        <f>IFERROR(IF(J1004&lt;&gt;"", INDEX($U$5:$U$1433, MATCH(J1004, $E$5:$E$1433, 0)),""),"")</f>
        <v>40494</v>
      </c>
      <c r="Y1004">
        <f>Y1003+10</f>
        <v>320000920</v>
      </c>
      <c r="Z1004" t="str">
        <f>LEFT(Y1004,8)</f>
        <v>32000092</v>
      </c>
      <c r="AA1004" t="str">
        <v>KHANG</v>
      </c>
    </row>
    <row r="1005">
      <c r="A1005">
        <f>IF(B1005&lt;&gt;"",A1004+1,"")</f>
        <v>1001</v>
      </c>
      <c r="B1005" t="str">
        <v>VÕ NHẬT KHÁNH</v>
      </c>
      <c r="C1005" t="str">
        <v>12A11</v>
      </c>
      <c r="E1005">
        <v>32000452</v>
      </c>
      <c r="F1005" t="str">
        <f>IFERROR(IF(VLOOKUP(E1005,J:J,1,0)=E1005,"X",""),"")</f>
        <v>X</v>
      </c>
      <c r="G1005" t="str">
        <f>IF(J1005&lt;&gt;"", INDEX($C$5:$C$1433, MATCH(J1005, $E$5:$E$1433, 0)),"")</f>
        <v>11A4</v>
      </c>
      <c r="H1005">
        <f>IF(J1005&lt;&gt;"", INDEX($D$5:$D$1433, MATCH(J1005, $E$5:$E$1433, 0)),"")</f>
        <v>0</v>
      </c>
      <c r="I1005" t="str">
        <f>IFERROR(IF(J1005&lt;&gt;"", INDEX($B$5:$B$1433, MATCH(J1005, $E$5:$E$1433, 0)),""),"SAI")</f>
        <v>NGUYỄN NGỌC Ý</v>
      </c>
      <c r="J1005">
        <v>32000692</v>
      </c>
      <c r="K1005">
        <v>0.4439583333333333</v>
      </c>
      <c r="L1005" t="str">
        <f>IFERROR(IF($N$5="Sáng",IF(MID(K1005,2,7)-MID($L$2,2,7)&gt;0,"Trễ",""),IF(MID(K1005,2,7)-MID($Q$2,2,7)&gt;0,"Trễ","")),"")</f>
        <v>Trễ</v>
      </c>
      <c r="M1005">
        <f>IFERROR(IF($N$5="Sáng",MID(K1005,2,7)-MID($L$2,2,7),MID(K1005,2,7)-MID($Q$2,2,7)),"")</f>
        <v>0.15229200000000004</v>
      </c>
      <c r="Q1005" t="str">
        <f>IF(B1005&lt;&gt;"",IF(AND(P1005="",F1005=""),"Không phép ",""),"")</f>
        <v/>
      </c>
      <c r="R1005" t="str">
        <f>UPPER(B1005)</f>
        <v>VÕ NHẬT KHÁNH</v>
      </c>
      <c r="S1005" t="str">
        <v>2024-2027</v>
      </c>
      <c r="T1005" t="str">
        <f>IFERROR(IF(J1005&lt;&gt;"", INDEX($S$5:$S$1433, MATCH(J1005, $E$5:$E$1433, 0)),""),"")</f>
        <v>2025-2028</v>
      </c>
      <c r="U1005">
        <v>39906</v>
      </c>
      <c r="V1005">
        <f>IFERROR(IF(J1005&lt;&gt;"", INDEX($U$5:$U$1433, MATCH(J1005, $E$5:$E$1433, 0)),""),"")</f>
        <v>40494</v>
      </c>
      <c r="Y1005">
        <f>Y1004+10</f>
        <v>320000930</v>
      </c>
      <c r="Z1005" t="str">
        <f>LEFT(Y1005,8)</f>
        <v>32000093</v>
      </c>
      <c r="AA1005" t="str">
        <v>KHÁNH</v>
      </c>
    </row>
    <row r="1006">
      <c r="A1006">
        <f>IF(B1006&lt;&gt;"",A1005+1,"")</f>
        <v>1002</v>
      </c>
      <c r="B1006" t="str">
        <v>TRẦN NGUYỄN PHƯƠNG LAN</v>
      </c>
      <c r="C1006" t="str">
        <v>12A11</v>
      </c>
      <c r="E1006">
        <v>32000453</v>
      </c>
      <c r="F1006" t="str">
        <f>IFERROR(IF(VLOOKUP(E1006,J:J,1,0)=E1006,"X",""),"")</f>
        <v>X</v>
      </c>
      <c r="G1006" t="str">
        <f>IF(J1006&lt;&gt;"", INDEX($C$5:$C$1433, MATCH(J1006, $E$5:$E$1433, 0)),"")</f>
        <v>11A4</v>
      </c>
      <c r="H1006">
        <f>IF(J1006&lt;&gt;"", INDEX($D$5:$D$1433, MATCH(J1006, $E$5:$E$1433, 0)),"")</f>
        <v>0</v>
      </c>
      <c r="I1006" t="str">
        <f>IFERROR(IF(J1006&lt;&gt;"", INDEX($B$5:$B$1433, MATCH(J1006, $E$5:$E$1433, 0)),""),"SAI")</f>
        <v>NGUYỄN NGỌC Ý</v>
      </c>
      <c r="J1006">
        <v>32000692</v>
      </c>
      <c r="K1006">
        <v>0.44396990740740744</v>
      </c>
      <c r="L1006" t="str">
        <f>IFERROR(IF($N$5="Sáng",IF(MID(K1006,2,7)-MID($L$2,2,7)&gt;0,"Trễ",""),IF(MID(K1006,2,7)-MID($Q$2,2,7)&gt;0,"Trễ","")),"")</f>
        <v>Trễ</v>
      </c>
      <c r="M1006">
        <f>IFERROR(IF($N$5="Sáng",MID(K1006,2,7)-MID($L$2,2,7),MID(K1006,2,7)-MID($Q$2,2,7)),"")</f>
        <v>0.15230300000000002</v>
      </c>
      <c r="Q1006" t="str">
        <f>IF(B1006&lt;&gt;"",IF(AND(P1006="",F1006=""),"Không phép ",""),"")</f>
        <v/>
      </c>
      <c r="R1006" t="str">
        <f>UPPER(B1006)</f>
        <v>TRẦN NGUYỄN PHƯƠNG LAN</v>
      </c>
      <c r="S1006" t="str">
        <v>2024-2027</v>
      </c>
      <c r="T1006" t="str">
        <f>IFERROR(IF(J1006&lt;&gt;"", INDEX($S$5:$S$1433, MATCH(J1006, $E$5:$E$1433, 0)),""),"")</f>
        <v>2025-2028</v>
      </c>
      <c r="U1006" t="str">
        <v>18/01/2009</v>
      </c>
      <c r="V1006">
        <f>IFERROR(IF(J1006&lt;&gt;"", INDEX($U$5:$U$1433, MATCH(J1006, $E$5:$E$1433, 0)),""),"")</f>
        <v>40494</v>
      </c>
      <c r="Y1006">
        <f>Y1005+10</f>
        <v>320000940</v>
      </c>
      <c r="Z1006" t="str">
        <f>LEFT(Y1006,8)</f>
        <v>32000094</v>
      </c>
      <c r="AA1006" t="str">
        <v>LAN</v>
      </c>
    </row>
    <row r="1007">
      <c r="A1007">
        <f>IF(B1007&lt;&gt;"",A1006+1,"")</f>
        <v>1003</v>
      </c>
      <c r="B1007" t="str">
        <v>NGÔ BẢO LỘC</v>
      </c>
      <c r="C1007" t="str">
        <v>12A11</v>
      </c>
      <c r="E1007">
        <v>32000454</v>
      </c>
      <c r="F1007" t="str">
        <f>IFERROR(IF(VLOOKUP(E1007,J:J,1,0)=E1007,"X",""),"")</f>
        <v>X</v>
      </c>
      <c r="G1007" t="str">
        <f>IF(J1007&lt;&gt;"", INDEX($C$5:$C$1433, MATCH(J1007, $E$5:$E$1433, 0)),"")</f>
        <v>11A4</v>
      </c>
      <c r="H1007">
        <f>IF(J1007&lt;&gt;"", INDEX($D$5:$D$1433, MATCH(J1007, $E$5:$E$1433, 0)),"")</f>
        <v>0</v>
      </c>
      <c r="I1007" t="str">
        <f>IFERROR(IF(J1007&lt;&gt;"", INDEX($B$5:$B$1433, MATCH(J1007, $E$5:$E$1433, 0)),""),"SAI")</f>
        <v>NGUYỄN NGỌC Ý</v>
      </c>
      <c r="J1007">
        <v>32000692</v>
      </c>
      <c r="K1007">
        <v>0.44396990740740744</v>
      </c>
      <c r="L1007" t="str">
        <f>IFERROR(IF($N$5="Sáng",IF(MID(K1007,2,7)-MID($L$2,2,7)&gt;0,"Trễ",""),IF(MID(K1007,2,7)-MID($Q$2,2,7)&gt;0,"Trễ","")),"")</f>
        <v>Trễ</v>
      </c>
      <c r="M1007">
        <f>IFERROR(IF($N$5="Sáng",MID(K1007,2,7)-MID($L$2,2,7),MID(K1007,2,7)-MID($Q$2,2,7)),"")</f>
        <v>0.15230300000000002</v>
      </c>
      <c r="Q1007" t="str">
        <f>IF(B1007&lt;&gt;"",IF(AND(P1007="",F1007=""),"Không phép ",""),"")</f>
        <v/>
      </c>
      <c r="R1007" t="str">
        <f>UPPER(B1007)</f>
        <v>NGÔ BẢO LỘC</v>
      </c>
      <c r="S1007" t="str">
        <v>2024-2027</v>
      </c>
      <c r="T1007" t="str">
        <f>IFERROR(IF(J1007&lt;&gt;"", INDEX($S$5:$S$1433, MATCH(J1007, $E$5:$E$1433, 0)),""),"")</f>
        <v>2025-2028</v>
      </c>
      <c r="U1007" t="str">
        <v>30/01/2009</v>
      </c>
      <c r="V1007">
        <f>IFERROR(IF(J1007&lt;&gt;"", INDEX($U$5:$U$1433, MATCH(J1007, $E$5:$E$1433, 0)),""),"")</f>
        <v>40494</v>
      </c>
      <c r="Y1007">
        <f>Y1006+10</f>
        <v>320000950</v>
      </c>
      <c r="Z1007" t="str">
        <f>LEFT(Y1007,8)</f>
        <v>32000095</v>
      </c>
      <c r="AA1007" t="str">
        <v>LỘC</v>
      </c>
    </row>
    <row r="1008">
      <c r="A1008">
        <f>IF(B1008&lt;&gt;"",A1007+1,"")</f>
        <v>1004</v>
      </c>
      <c r="B1008" t="str">
        <v>NGUYỄN THỊ CẨM MY</v>
      </c>
      <c r="C1008" t="str">
        <v>12A11</v>
      </c>
      <c r="E1008">
        <v>32000455</v>
      </c>
      <c r="F1008" t="str">
        <f>IFERROR(IF(VLOOKUP(E1008,J:J,1,0)=E1008,"X",""),"")</f>
        <v>X</v>
      </c>
      <c r="G1008" t="str">
        <f>IF(J1008&lt;&gt;"", INDEX($C$5:$C$1433, MATCH(J1008, $E$5:$E$1433, 0)),"")</f>
        <v>11A4</v>
      </c>
      <c r="H1008">
        <f>IF(J1008&lt;&gt;"", INDEX($D$5:$D$1433, MATCH(J1008, $E$5:$E$1433, 0)),"")</f>
        <v>0</v>
      </c>
      <c r="I1008" t="str">
        <f>IFERROR(IF(J1008&lt;&gt;"", INDEX($B$5:$B$1433, MATCH(J1008, $E$5:$E$1433, 0)),""),"SAI")</f>
        <v>NGUYỄN NGỌC Ý</v>
      </c>
      <c r="J1008">
        <v>32000692</v>
      </c>
      <c r="K1008">
        <v>0.4439814814814815</v>
      </c>
      <c r="L1008" t="str">
        <f>IFERROR(IF($N$5="Sáng",IF(MID(K1008,2,7)-MID($L$2,2,7)&gt;0,"Trễ",""),IF(MID(K1008,2,7)-MID($Q$2,2,7)&gt;0,"Trễ","")),"")</f>
        <v>Trễ</v>
      </c>
      <c r="M1008">
        <f>IFERROR(IF($N$5="Sáng",MID(K1008,2,7)-MID($L$2,2,7),MID(K1008,2,7)-MID($Q$2,2,7)),"")</f>
        <v>0.15231500000000003</v>
      </c>
      <c r="Q1008" t="str">
        <f>IF(B1008&lt;&gt;"",IF(AND(P1008="",F1008=""),"Không phép ",""),"")</f>
        <v/>
      </c>
      <c r="R1008" t="str">
        <f>UPPER(B1008)</f>
        <v>NGUYỄN THỊ CẨM MY</v>
      </c>
      <c r="S1008" t="str">
        <v>2024-2027</v>
      </c>
      <c r="T1008" t="str">
        <f>IFERROR(IF(J1008&lt;&gt;"", INDEX($S$5:$S$1433, MATCH(J1008, $E$5:$E$1433, 0)),""),"")</f>
        <v>2025-2028</v>
      </c>
      <c r="U1008">
        <v>39909</v>
      </c>
      <c r="V1008">
        <f>IFERROR(IF(J1008&lt;&gt;"", INDEX($U$5:$U$1433, MATCH(J1008, $E$5:$E$1433, 0)),""),"")</f>
        <v>40494</v>
      </c>
      <c r="Y1008">
        <f>Y1007+10</f>
        <v>320000960</v>
      </c>
      <c r="Z1008" t="str">
        <f>LEFT(Y1008,8)</f>
        <v>32000096</v>
      </c>
      <c r="AA1008" t="str">
        <v>MY</v>
      </c>
    </row>
    <row r="1009">
      <c r="A1009">
        <f>IF(B1009&lt;&gt;"",A1008+1,"")</f>
        <v>1005</v>
      </c>
      <c r="B1009" t="str">
        <v>PHẠM THỊ KIỀU MY</v>
      </c>
      <c r="C1009" t="str">
        <v>12A11</v>
      </c>
      <c r="E1009">
        <v>32000456</v>
      </c>
      <c r="F1009" t="str">
        <f>IFERROR(IF(VLOOKUP(E1009,J:J,1,0)=E1009,"X",""),"")</f>
        <v>X</v>
      </c>
      <c r="G1009" t="str">
        <f>IF(J1009&lt;&gt;"", INDEX($C$5:$C$1433, MATCH(J1009, $E$5:$E$1433, 0)),"")</f>
        <v>11A4</v>
      </c>
      <c r="H1009">
        <f>IF(J1009&lt;&gt;"", INDEX($D$5:$D$1433, MATCH(J1009, $E$5:$E$1433, 0)),"")</f>
        <v>0</v>
      </c>
      <c r="I1009" t="str">
        <f>IFERROR(IF(J1009&lt;&gt;"", INDEX($B$5:$B$1433, MATCH(J1009, $E$5:$E$1433, 0)),""),"SAI")</f>
        <v>NGUYỄN NGỌC Ý</v>
      </c>
      <c r="J1009">
        <v>32000692</v>
      </c>
      <c r="K1009">
        <v>0.44399305555555557</v>
      </c>
      <c r="L1009" t="str">
        <f>IFERROR(IF($N$5="Sáng",IF(MID(K1009,2,7)-MID($L$2,2,7)&gt;0,"Trễ",""),IF(MID(K1009,2,7)-MID($Q$2,2,7)&gt;0,"Trễ","")),"")</f>
        <v>Trễ</v>
      </c>
      <c r="M1009">
        <f>IFERROR(IF($N$5="Sáng",MID(K1009,2,7)-MID($L$2,2,7),MID(K1009,2,7)-MID($Q$2,2,7)),"")</f>
        <v>0.15232700000000005</v>
      </c>
      <c r="Q1009" t="str">
        <f>IF(B1009&lt;&gt;"",IF(AND(P1009="",F1009=""),"Không phép ",""),"")</f>
        <v/>
      </c>
      <c r="R1009" t="str">
        <f>UPPER(B1009)</f>
        <v>PHẠM THỊ KIỀU MY</v>
      </c>
      <c r="S1009" t="str">
        <v>2024-2027</v>
      </c>
      <c r="T1009" t="str">
        <f>IFERROR(IF(J1009&lt;&gt;"", INDEX($S$5:$S$1433, MATCH(J1009, $E$5:$E$1433, 0)),""),"")</f>
        <v>2025-2028</v>
      </c>
      <c r="U1009">
        <v>40091</v>
      </c>
      <c r="V1009">
        <f>IFERROR(IF(J1009&lt;&gt;"", INDEX($U$5:$U$1433, MATCH(J1009, $E$5:$E$1433, 0)),""),"")</f>
        <v>40494</v>
      </c>
      <c r="Y1009">
        <f>Y1008+10</f>
        <v>320000970</v>
      </c>
      <c r="Z1009" t="str">
        <f>LEFT(Y1009,8)</f>
        <v>32000097</v>
      </c>
      <c r="AA1009" t="str">
        <v>MY</v>
      </c>
    </row>
    <row r="1010">
      <c r="A1010">
        <f>IF(B1010&lt;&gt;"",A1009+1,"")</f>
        <v>1006</v>
      </c>
      <c r="B1010" t="str">
        <v>PHẠM THỊ TRÀ MY</v>
      </c>
      <c r="C1010" t="str">
        <v>12A11</v>
      </c>
      <c r="E1010">
        <v>32000457</v>
      </c>
      <c r="F1010" t="str">
        <f>IFERROR(IF(VLOOKUP(E1010,J:J,1,0)=E1010,"X",""),"")</f>
        <v>X</v>
      </c>
      <c r="G1010" t="str">
        <f>IF(J1010&lt;&gt;"", INDEX($C$5:$C$1433, MATCH(J1010, $E$5:$E$1433, 0)),"")</f>
        <v>11A4</v>
      </c>
      <c r="H1010">
        <f>IF(J1010&lt;&gt;"", INDEX($D$5:$D$1433, MATCH(J1010, $E$5:$E$1433, 0)),"")</f>
        <v>0</v>
      </c>
      <c r="I1010" t="str">
        <f>IFERROR(IF(J1010&lt;&gt;"", INDEX($B$5:$B$1433, MATCH(J1010, $E$5:$E$1433, 0)),""),"SAI")</f>
        <v>NGUYỄN NGỌC Ý</v>
      </c>
      <c r="J1010">
        <v>32000692</v>
      </c>
      <c r="K1010">
        <v>0.4440046296296296</v>
      </c>
      <c r="L1010" t="str">
        <f>IFERROR(IF($N$5="Sáng",IF(MID(K1010,2,7)-MID($L$2,2,7)&gt;0,"Trễ",""),IF(MID(K1010,2,7)-MID($Q$2,2,7)&gt;0,"Trễ","")),"")</f>
        <v>Trễ</v>
      </c>
      <c r="M1010">
        <f>IFERROR(IF($N$5="Sáng",MID(K1010,2,7)-MID($L$2,2,7),MID(K1010,2,7)-MID($Q$2,2,7)),"")</f>
        <v>0.15233800000000003</v>
      </c>
      <c r="Q1010" t="str">
        <f>IF(B1010&lt;&gt;"",IF(AND(P1010="",F1010=""),"Không phép ",""),"")</f>
        <v/>
      </c>
      <c r="R1010" t="str">
        <f>UPPER(B1010)</f>
        <v>PHẠM THỊ TRÀ MY</v>
      </c>
      <c r="S1010" t="str">
        <v>2024-2027</v>
      </c>
      <c r="T1010" t="str">
        <f>IFERROR(IF(J1010&lt;&gt;"", INDEX($S$5:$S$1433, MATCH(J1010, $E$5:$E$1433, 0)),""),"")</f>
        <v>2025-2028</v>
      </c>
      <c r="U1010" t="str">
        <v>23/02/2009</v>
      </c>
      <c r="V1010">
        <f>IFERROR(IF(J1010&lt;&gt;"", INDEX($U$5:$U$1433, MATCH(J1010, $E$5:$E$1433, 0)),""),"")</f>
        <v>40494</v>
      </c>
      <c r="Y1010">
        <f>Y1009+10</f>
        <v>320000980</v>
      </c>
      <c r="Z1010" t="str">
        <f>LEFT(Y1010,8)</f>
        <v>32000098</v>
      </c>
      <c r="AA1010" t="str">
        <v>MY</v>
      </c>
    </row>
    <row r="1011">
      <c r="A1011">
        <f>IF(B1011&lt;&gt;"",A1010+1,"")</f>
        <v>1007</v>
      </c>
      <c r="B1011" t="str">
        <v>HỒ HOÀN MỸ</v>
      </c>
      <c r="C1011" t="str">
        <v>12A11</v>
      </c>
      <c r="E1011">
        <v>32000458</v>
      </c>
      <c r="F1011" t="str">
        <f>IFERROR(IF(VLOOKUP(E1011,J:J,1,0)=E1011,"X",""),"")</f>
        <v>X</v>
      </c>
      <c r="G1011" t="str">
        <f>IF(J1011&lt;&gt;"", INDEX($C$5:$C$1433, MATCH(J1011, $E$5:$E$1433, 0)),"")</f>
        <v>11A4</v>
      </c>
      <c r="H1011">
        <f>IF(J1011&lt;&gt;"", INDEX($D$5:$D$1433, MATCH(J1011, $E$5:$E$1433, 0)),"")</f>
        <v>0</v>
      </c>
      <c r="I1011" t="str">
        <f>IFERROR(IF(J1011&lt;&gt;"", INDEX($B$5:$B$1433, MATCH(J1011, $E$5:$E$1433, 0)),""),"SAI")</f>
        <v>NGUYỄN NGỌC Ý</v>
      </c>
      <c r="J1011">
        <v>32000692</v>
      </c>
      <c r="K1011">
        <v>0.4440046296296296</v>
      </c>
      <c r="L1011" t="str">
        <f>IFERROR(IF($N$5="Sáng",IF(MID(K1011,2,7)-MID($L$2,2,7)&gt;0,"Trễ",""),IF(MID(K1011,2,7)-MID($Q$2,2,7)&gt;0,"Trễ","")),"")</f>
        <v>Trễ</v>
      </c>
      <c r="M1011">
        <f>IFERROR(IF($N$5="Sáng",MID(K1011,2,7)-MID($L$2,2,7),MID(K1011,2,7)-MID($Q$2,2,7)),"")</f>
        <v>0.15233800000000003</v>
      </c>
      <c r="Q1011" t="str">
        <f>IF(B1011&lt;&gt;"",IF(AND(P1011="",F1011=""),"Không phép ",""),"")</f>
        <v/>
      </c>
      <c r="R1011" t="str">
        <f>UPPER(B1011)</f>
        <v>HỒ HOÀN MỸ</v>
      </c>
      <c r="S1011" t="str">
        <v>2024-2027</v>
      </c>
      <c r="T1011" t="str">
        <f>IFERROR(IF(J1011&lt;&gt;"", INDEX($S$5:$S$1433, MATCH(J1011, $E$5:$E$1433, 0)),""),"")</f>
        <v>2025-2028</v>
      </c>
      <c r="U1011">
        <v>39938</v>
      </c>
      <c r="V1011">
        <f>IFERROR(IF(J1011&lt;&gt;"", INDEX($U$5:$U$1433, MATCH(J1011, $E$5:$E$1433, 0)),""),"")</f>
        <v>40494</v>
      </c>
      <c r="Y1011">
        <f>Y1010+10</f>
        <v>320000990</v>
      </c>
      <c r="Z1011" t="str">
        <f>LEFT(Y1011,8)</f>
        <v>32000099</v>
      </c>
      <c r="AA1011" t="str">
        <v>MỸ</v>
      </c>
    </row>
    <row r="1012">
      <c r="A1012">
        <f>IF(B1012&lt;&gt;"",A1011+1,"")</f>
        <v>1008</v>
      </c>
      <c r="B1012" t="str">
        <v>VÕ THÀNH NHÂN</v>
      </c>
      <c r="C1012" t="str">
        <v>12A11</v>
      </c>
      <c r="E1012">
        <v>32000459</v>
      </c>
      <c r="F1012" t="str">
        <f>IFERROR(IF(VLOOKUP(E1012,J:J,1,0)=E1012,"X",""),"")</f>
        <v>X</v>
      </c>
      <c r="G1012" t="str">
        <f>IF(J1012&lt;&gt;"", INDEX($C$5:$C$1433, MATCH(J1012, $E$5:$E$1433, 0)),"")</f>
        <v>11A4</v>
      </c>
      <c r="H1012">
        <f>IF(J1012&lt;&gt;"", INDEX($D$5:$D$1433, MATCH(J1012, $E$5:$E$1433, 0)),"")</f>
        <v>0</v>
      </c>
      <c r="I1012" t="str">
        <f>IFERROR(IF(J1012&lt;&gt;"", INDEX($B$5:$B$1433, MATCH(J1012, $E$5:$E$1433, 0)),""),"SAI")</f>
        <v>NGUYỄN NGỌC Ý</v>
      </c>
      <c r="J1012">
        <v>32000692</v>
      </c>
      <c r="K1012">
        <v>0.4440162037037037</v>
      </c>
      <c r="L1012" t="str">
        <f>IFERROR(IF($N$5="Sáng",IF(MID(K1012,2,7)-MID($L$2,2,7)&gt;0,"Trễ",""),IF(MID(K1012,2,7)-MID($Q$2,2,7)&gt;0,"Trễ","")),"")</f>
        <v>Trễ</v>
      </c>
      <c r="M1012">
        <f>IFERROR(IF($N$5="Sáng",MID(K1012,2,7)-MID($L$2,2,7),MID(K1012,2,7)-MID($Q$2,2,7)),"")</f>
        <v>0.15235000000000004</v>
      </c>
      <c r="Q1012" t="str">
        <f>IF(B1012&lt;&gt;"",IF(AND(P1012="",F1012=""),"Không phép ",""),"")</f>
        <v/>
      </c>
      <c r="R1012" t="str">
        <f>UPPER(B1012)</f>
        <v>VÕ THÀNH NHÂN</v>
      </c>
      <c r="S1012" t="str">
        <v>2024-2027</v>
      </c>
      <c r="T1012" t="str">
        <f>IFERROR(IF(J1012&lt;&gt;"", INDEX($S$5:$S$1433, MATCH(J1012, $E$5:$E$1433, 0)),""),"")</f>
        <v>2025-2028</v>
      </c>
      <c r="U1012">
        <v>39996</v>
      </c>
      <c r="V1012">
        <f>IFERROR(IF(J1012&lt;&gt;"", INDEX($U$5:$U$1433, MATCH(J1012, $E$5:$E$1433, 0)),""),"")</f>
        <v>40494</v>
      </c>
      <c r="Y1012">
        <f>Y1011+10</f>
        <v>320001000</v>
      </c>
      <c r="Z1012" t="str">
        <f>LEFT(Y1012,8)</f>
        <v>32000100</v>
      </c>
      <c r="AA1012" t="str">
        <v>NHÂN</v>
      </c>
    </row>
    <row r="1013">
      <c r="A1013">
        <f>IF(B1013&lt;&gt;"",A1012+1,"")</f>
        <v>1009</v>
      </c>
      <c r="B1013" t="str">
        <v>LÊ HỒNG NHUNG</v>
      </c>
      <c r="C1013" t="str">
        <v>12A11</v>
      </c>
      <c r="E1013">
        <v>32000460</v>
      </c>
      <c r="F1013" t="str">
        <f>IFERROR(IF(VLOOKUP(E1013,J:J,1,0)=E1013,"X",""),"")</f>
        <v>X</v>
      </c>
      <c r="G1013" t="str">
        <f>IF(J1013&lt;&gt;"", INDEX($C$5:$C$1433, MATCH(J1013, $E$5:$E$1433, 0)),"")</f>
        <v>11A4</v>
      </c>
      <c r="H1013">
        <f>IF(J1013&lt;&gt;"", INDEX($D$5:$D$1433, MATCH(J1013, $E$5:$E$1433, 0)),"")</f>
        <v>0</v>
      </c>
      <c r="I1013" t="str">
        <f>IFERROR(IF(J1013&lt;&gt;"", INDEX($B$5:$B$1433, MATCH(J1013, $E$5:$E$1433, 0)),""),"SAI")</f>
        <v>NGUYỄN NGỌC Ý</v>
      </c>
      <c r="J1013">
        <v>32000692</v>
      </c>
      <c r="K1013">
        <v>0.44402777777777774</v>
      </c>
      <c r="L1013" t="str">
        <f>IFERROR(IF($N$5="Sáng",IF(MID(K1013,2,7)-MID($L$2,2,7)&gt;0,"Trễ",""),IF(MID(K1013,2,7)-MID($Q$2,2,7)&gt;0,"Trễ","")),"")</f>
        <v>Trễ</v>
      </c>
      <c r="M1013">
        <f>IFERROR(IF($N$5="Sáng",MID(K1013,2,7)-MID($L$2,2,7),MID(K1013,2,7)-MID($Q$2,2,7)),"")</f>
        <v>0.15236100000000002</v>
      </c>
      <c r="Q1013" t="str">
        <f>IF(B1013&lt;&gt;"",IF(AND(P1013="",F1013=""),"Không phép ",""),"")</f>
        <v/>
      </c>
      <c r="R1013" t="str">
        <f>UPPER(B1013)</f>
        <v>LÊ HỒNG NHUNG</v>
      </c>
      <c r="S1013" t="str">
        <v>2024-2027</v>
      </c>
      <c r="T1013" t="str">
        <f>IFERROR(IF(J1013&lt;&gt;"", INDEX($S$5:$S$1433, MATCH(J1013, $E$5:$E$1433, 0)),""),"")</f>
        <v>2025-2028</v>
      </c>
      <c r="U1013">
        <v>39998</v>
      </c>
      <c r="V1013">
        <f>IFERROR(IF(J1013&lt;&gt;"", INDEX($U$5:$U$1433, MATCH(J1013, $E$5:$E$1433, 0)),""),"")</f>
        <v>40494</v>
      </c>
      <c r="Y1013">
        <f>Y1012+10</f>
        <v>320001010</v>
      </c>
      <c r="Z1013" t="str">
        <f>LEFT(Y1013,8)</f>
        <v>32000101</v>
      </c>
      <c r="AA1013" t="str">
        <v>NHUNG</v>
      </c>
    </row>
    <row r="1014">
      <c r="A1014">
        <f>IF(B1014&lt;&gt;"",A1013+1,"")</f>
        <v>1010</v>
      </c>
      <c r="B1014" t="str">
        <v>TRẦN THỊNH PHÁT</v>
      </c>
      <c r="C1014" t="str">
        <v>12A11</v>
      </c>
      <c r="E1014">
        <v>32000461</v>
      </c>
      <c r="F1014" t="str">
        <f>IFERROR(IF(VLOOKUP(E1014,J:J,1,0)=E1014,"X",""),"")</f>
        <v>X</v>
      </c>
      <c r="G1014" t="str">
        <f>IF(J1014&lt;&gt;"", INDEX($C$5:$C$1433, MATCH(J1014, $E$5:$E$1433, 0)),"")</f>
        <v>11A4</v>
      </c>
      <c r="H1014">
        <f>IF(J1014&lt;&gt;"", INDEX($D$5:$D$1433, MATCH(J1014, $E$5:$E$1433, 0)),"")</f>
        <v>0</v>
      </c>
      <c r="I1014" t="str">
        <f>IFERROR(IF(J1014&lt;&gt;"", INDEX($B$5:$B$1433, MATCH(J1014, $E$5:$E$1433, 0)),""),"SAI")</f>
        <v>NGUYỄN NGỌC Ý</v>
      </c>
      <c r="J1014">
        <v>32000692</v>
      </c>
      <c r="K1014">
        <v>0.44402777777777774</v>
      </c>
      <c r="L1014" t="str">
        <f>IFERROR(IF($N$5="Sáng",IF(MID(K1014,2,7)-MID($L$2,2,7)&gt;0,"Trễ",""),IF(MID(K1014,2,7)-MID($Q$2,2,7)&gt;0,"Trễ","")),"")</f>
        <v>Trễ</v>
      </c>
      <c r="M1014">
        <f>IFERROR(IF($N$5="Sáng",MID(K1014,2,7)-MID($L$2,2,7),MID(K1014,2,7)-MID($Q$2,2,7)),"")</f>
        <v>0.15236100000000002</v>
      </c>
      <c r="Q1014" t="str">
        <f>IF(B1014&lt;&gt;"",IF(AND(P1014="",F1014=""),"Không phép ",""),"")</f>
        <v/>
      </c>
      <c r="R1014" t="str">
        <f>UPPER(B1014)</f>
        <v>TRẦN THỊNH PHÁT</v>
      </c>
      <c r="S1014" t="str">
        <v>2024-2027</v>
      </c>
      <c r="T1014" t="str">
        <f>IFERROR(IF(J1014&lt;&gt;"", INDEX($S$5:$S$1433, MATCH(J1014, $E$5:$E$1433, 0)),""),"")</f>
        <v>2025-2028</v>
      </c>
      <c r="U1014" t="str">
        <v>27/01/2009</v>
      </c>
      <c r="V1014">
        <f>IFERROR(IF(J1014&lt;&gt;"", INDEX($U$5:$U$1433, MATCH(J1014, $E$5:$E$1433, 0)),""),"")</f>
        <v>40494</v>
      </c>
      <c r="Y1014">
        <f>Y1013+10</f>
        <v>320001020</v>
      </c>
      <c r="Z1014" t="str">
        <f>LEFT(Y1014,8)</f>
        <v>32000102</v>
      </c>
      <c r="AA1014" t="str">
        <v>PHÁT</v>
      </c>
    </row>
    <row r="1015">
      <c r="A1015">
        <f>IF(B1015&lt;&gt;"",A1014+1,"")</f>
        <v>1011</v>
      </c>
      <c r="B1015" t="str">
        <v>LÊ TRẦN NHẬT PHƯƠNG</v>
      </c>
      <c r="C1015" t="str">
        <v>12A11</v>
      </c>
      <c r="E1015">
        <v>32000462</v>
      </c>
      <c r="F1015" t="str">
        <f>IFERROR(IF(VLOOKUP(E1015,J:J,1,0)=E1015,"X",""),"")</f>
        <v>X</v>
      </c>
      <c r="G1015" t="str">
        <f>IF(J1015&lt;&gt;"", INDEX($C$5:$C$1433, MATCH(J1015, $E$5:$E$1433, 0)),"")</f>
        <v>11A4</v>
      </c>
      <c r="H1015">
        <f>IF(J1015&lt;&gt;"", INDEX($D$5:$D$1433, MATCH(J1015, $E$5:$E$1433, 0)),"")</f>
        <v>0</v>
      </c>
      <c r="I1015" t="str">
        <f>IFERROR(IF(J1015&lt;&gt;"", INDEX($B$5:$B$1433, MATCH(J1015, $E$5:$E$1433, 0)),""),"SAI")</f>
        <v>NGUYỄN NGỌC Ý</v>
      </c>
      <c r="J1015">
        <v>32000692</v>
      </c>
      <c r="K1015">
        <v>0.4440393518518519</v>
      </c>
      <c r="L1015" t="str">
        <f>IFERROR(IF($N$5="Sáng",IF(MID(K1015,2,7)-MID($L$2,2,7)&gt;0,"Trễ",""),IF(MID(K1015,2,7)-MID($Q$2,2,7)&gt;0,"Trễ","")),"")</f>
        <v>Trễ</v>
      </c>
      <c r="M1015">
        <f>IFERROR(IF($N$5="Sáng",MID(K1015,2,7)-MID($L$2,2,7),MID(K1015,2,7)-MID($Q$2,2,7)),"")</f>
        <v>0.15237300000000004</v>
      </c>
      <c r="Q1015" t="str">
        <f>IF(B1015&lt;&gt;"",IF(AND(P1015="",F1015=""),"Không phép ",""),"")</f>
        <v/>
      </c>
      <c r="R1015" t="str">
        <f>UPPER(B1015)</f>
        <v>LÊ TRẦN NHẬT PHƯƠNG</v>
      </c>
      <c r="S1015" t="str">
        <v>2024-2027</v>
      </c>
      <c r="T1015" t="str">
        <f>IFERROR(IF(J1015&lt;&gt;"", INDEX($S$5:$S$1433, MATCH(J1015, $E$5:$E$1433, 0)),""),"")</f>
        <v>2025-2028</v>
      </c>
      <c r="U1015" t="str">
        <v>21/06/2009</v>
      </c>
      <c r="V1015">
        <f>IFERROR(IF(J1015&lt;&gt;"", INDEX($U$5:$U$1433, MATCH(J1015, $E$5:$E$1433, 0)),""),"")</f>
        <v>40494</v>
      </c>
      <c r="Y1015">
        <f>Y1014+10</f>
        <v>320001030</v>
      </c>
      <c r="Z1015" t="str">
        <f>LEFT(Y1015,8)</f>
        <v>32000103</v>
      </c>
      <c r="AA1015" t="str">
        <v>PHƯƠNG</v>
      </c>
    </row>
    <row r="1016">
      <c r="A1016">
        <f>IF(B1016&lt;&gt;"",A1015+1,"")</f>
        <v>1012</v>
      </c>
      <c r="B1016" t="str">
        <v>NGUYỄN THANH QUỲNH</v>
      </c>
      <c r="C1016" t="str">
        <v>12A11</v>
      </c>
      <c r="E1016">
        <v>32000210</v>
      </c>
      <c r="F1016" t="str">
        <f>IFERROR(IF(VLOOKUP(E1016,J:J,1,0)=E1016,"X",""),"")</f>
        <v>X</v>
      </c>
      <c r="G1016" t="str">
        <f>IF(J1016&lt;&gt;"", INDEX($C$5:$C$1433, MATCH(J1016, $E$5:$E$1433, 0)),"")</f>
        <v>11A4</v>
      </c>
      <c r="H1016">
        <f>IF(J1016&lt;&gt;"", INDEX($D$5:$D$1433, MATCH(J1016, $E$5:$E$1433, 0)),"")</f>
        <v>0</v>
      </c>
      <c r="I1016" t="str">
        <f>IFERROR(IF(J1016&lt;&gt;"", INDEX($B$5:$B$1433, MATCH(J1016, $E$5:$E$1433, 0)),""),"SAI")</f>
        <v>NGUYỄN NGỌC Ý</v>
      </c>
      <c r="J1016">
        <v>32000692</v>
      </c>
      <c r="K1016">
        <v>0.44405092592592593</v>
      </c>
      <c r="L1016" t="str">
        <f>IFERROR(IF($N$5="Sáng",IF(MID(K1016,2,7)-MID($L$2,2,7)&gt;0,"Trễ",""),IF(MID(K1016,2,7)-MID($Q$2,2,7)&gt;0,"Trễ","")),"")</f>
        <v>Trễ</v>
      </c>
      <c r="M1016">
        <f>IFERROR(IF($N$5="Sáng",MID(K1016,2,7)-MID($L$2,2,7),MID(K1016,2,7)-MID($Q$2,2,7)),"")</f>
        <v>0.15238400000000002</v>
      </c>
      <c r="Q1016" t="str">
        <f>IF(B1016&lt;&gt;"",IF(AND(P1016="",F1016=""),"Không phép ",""),"")</f>
        <v/>
      </c>
      <c r="R1016" t="str">
        <f>UPPER(B1016)</f>
        <v>NGUYỄN THANH QUỲNH</v>
      </c>
      <c r="S1016" t="str">
        <v>2024-2027</v>
      </c>
      <c r="T1016" t="str">
        <f>IFERROR(IF(J1016&lt;&gt;"", INDEX($S$5:$S$1433, MATCH(J1016, $E$5:$E$1433, 0)),""),"")</f>
        <v>2025-2028</v>
      </c>
      <c r="U1016" t="str">
        <v>21/11/2008</v>
      </c>
      <c r="V1016">
        <f>IFERROR(IF(J1016&lt;&gt;"", INDEX($U$5:$U$1433, MATCH(J1016, $E$5:$E$1433, 0)),""),"")</f>
        <v>40494</v>
      </c>
      <c r="Y1016">
        <f>Y1015+10</f>
        <v>320001040</v>
      </c>
      <c r="Z1016" t="str">
        <f>LEFT(Y1016,8)</f>
        <v>32000104</v>
      </c>
      <c r="AA1016" t="str">
        <v>QUỲNH</v>
      </c>
    </row>
    <row r="1017">
      <c r="A1017">
        <f>IF(B1017&lt;&gt;"",A1016+1,"")</f>
        <v>1013</v>
      </c>
      <c r="B1017" t="str">
        <v>LÂM THU THẢO</v>
      </c>
      <c r="C1017" t="str">
        <v>12A11</v>
      </c>
      <c r="E1017">
        <v>32000464</v>
      </c>
      <c r="F1017" t="str">
        <f>IFERROR(IF(VLOOKUP(E1017,J:J,1,0)=E1017,"X",""),"")</f>
        <v/>
      </c>
      <c r="G1017" t="str">
        <f>IF(J1017&lt;&gt;"", INDEX($C$5:$C$1433, MATCH(J1017, $E$5:$E$1433, 0)),"")</f>
        <v>11A4</v>
      </c>
      <c r="H1017">
        <f>IF(J1017&lt;&gt;"", INDEX($D$5:$D$1433, MATCH(J1017, $E$5:$E$1433, 0)),"")</f>
        <v>0</v>
      </c>
      <c r="I1017" t="str">
        <f>IFERROR(IF(J1017&lt;&gt;"", INDEX($B$5:$B$1433, MATCH(J1017, $E$5:$E$1433, 0)),""),"SAI")</f>
        <v>NGUYỄN NGỌC Ý</v>
      </c>
      <c r="J1017">
        <v>32000692</v>
      </c>
      <c r="K1017">
        <v>0.4440625</v>
      </c>
      <c r="L1017" t="str">
        <f>IFERROR(IF($N$5="Sáng",IF(MID(K1017,2,7)-MID($L$2,2,7)&gt;0,"Trễ",""),IF(MID(K1017,2,7)-MID($Q$2,2,7)&gt;0,"Trễ","")),"")</f>
        <v>Trễ</v>
      </c>
      <c r="M1017">
        <f>IFERROR(IF($N$5="Sáng",MID(K1017,2,7)-MID($L$2,2,7),MID(K1017,2,7)-MID($Q$2,2,7)),"")</f>
        <v>0.15239600000000003</v>
      </c>
      <c r="Q1017" t="str">
        <f>IF(B1017&lt;&gt;"",IF(AND(P1017="",F1017=""),"Không phép ",""),"")</f>
        <v xml:space="preserve">Không phép </v>
      </c>
      <c r="R1017" t="str">
        <f>UPPER(B1017)</f>
        <v>LÂM THU THẢO</v>
      </c>
      <c r="S1017" t="str">
        <v>2024-2027</v>
      </c>
      <c r="T1017" t="str">
        <f>IFERROR(IF(J1017&lt;&gt;"", INDEX($S$5:$S$1433, MATCH(J1017, $E$5:$E$1433, 0)),""),"")</f>
        <v>2025-2028</v>
      </c>
      <c r="U1017">
        <v>40119</v>
      </c>
      <c r="V1017">
        <f>IFERROR(IF(J1017&lt;&gt;"", INDEX($U$5:$U$1433, MATCH(J1017, $E$5:$E$1433, 0)),""),"")</f>
        <v>40494</v>
      </c>
      <c r="Y1017">
        <f>Y1016+10</f>
        <v>320001050</v>
      </c>
      <c r="Z1017" t="str">
        <f>LEFT(Y1017,8)</f>
        <v>32000105</v>
      </c>
      <c r="AA1017" t="str">
        <v>THẢO</v>
      </c>
    </row>
    <row r="1018">
      <c r="A1018">
        <f>IF(B1018&lt;&gt;"",A1017+1,"")</f>
        <v>1014</v>
      </c>
      <c r="B1018" t="str">
        <v>LA MINH THƯ</v>
      </c>
      <c r="C1018" t="str">
        <v>12A11</v>
      </c>
      <c r="E1018">
        <v>32000466</v>
      </c>
      <c r="F1018" t="str">
        <f>IFERROR(IF(VLOOKUP(E1018,J:J,1,0)=E1018,"X",""),"")</f>
        <v>X</v>
      </c>
      <c r="G1018" t="str">
        <f>IF(J1018&lt;&gt;"", INDEX($C$5:$C$1433, MATCH(J1018, $E$5:$E$1433, 0)),"")</f>
        <v>11A4</v>
      </c>
      <c r="H1018">
        <f>IF(J1018&lt;&gt;"", INDEX($D$5:$D$1433, MATCH(J1018, $E$5:$E$1433, 0)),"")</f>
        <v>0</v>
      </c>
      <c r="I1018" t="str">
        <f>IFERROR(IF(J1018&lt;&gt;"", INDEX($B$5:$B$1433, MATCH(J1018, $E$5:$E$1433, 0)),""),"SAI")</f>
        <v>NGUYỄN NGỌC Ý</v>
      </c>
      <c r="J1018">
        <v>32000692</v>
      </c>
      <c r="K1018">
        <v>0.4440625</v>
      </c>
      <c r="L1018" t="str">
        <f>IFERROR(IF($N$5="Sáng",IF(MID(K1018,2,7)-MID($L$2,2,7)&gt;0,"Trễ",""),IF(MID(K1018,2,7)-MID($Q$2,2,7)&gt;0,"Trễ","")),"")</f>
        <v>Trễ</v>
      </c>
      <c r="M1018">
        <f>IFERROR(IF($N$5="Sáng",MID(K1018,2,7)-MID($L$2,2,7),MID(K1018,2,7)-MID($Q$2,2,7)),"")</f>
        <v>0.15239600000000003</v>
      </c>
      <c r="Q1018" t="str">
        <f>IF(B1018&lt;&gt;"",IF(AND(P1018="",F1018=""),"Không phép ",""),"")</f>
        <v/>
      </c>
      <c r="R1018" t="str">
        <f>UPPER(B1018)</f>
        <v>LA MINH THƯ</v>
      </c>
      <c r="S1018" t="str">
        <v>2024-2027</v>
      </c>
      <c r="T1018" t="str">
        <f>IFERROR(IF(J1018&lt;&gt;"", INDEX($S$5:$S$1433, MATCH(J1018, $E$5:$E$1433, 0)),""),"")</f>
        <v>2025-2028</v>
      </c>
      <c r="U1018">
        <v>40000</v>
      </c>
      <c r="V1018">
        <f>IFERROR(IF(J1018&lt;&gt;"", INDEX($U$5:$U$1433, MATCH(J1018, $E$5:$E$1433, 0)),""),"")</f>
        <v>40494</v>
      </c>
      <c r="Y1018">
        <f>Y1017+10</f>
        <v>320001060</v>
      </c>
      <c r="Z1018" t="str">
        <f>LEFT(Y1018,8)</f>
        <v>32000106</v>
      </c>
      <c r="AA1018" t="str">
        <v>THƯ</v>
      </c>
    </row>
    <row r="1019">
      <c r="A1019">
        <f>IF(B1019&lt;&gt;"",A1018+1,"")</f>
        <v>1015</v>
      </c>
      <c r="B1019" t="str">
        <v>LÊ ÁNH THUẬN</v>
      </c>
      <c r="C1019" t="str">
        <v>12A11</v>
      </c>
      <c r="E1019">
        <v>32000465</v>
      </c>
      <c r="F1019" t="str">
        <f>IFERROR(IF(VLOOKUP(E1019,J:J,1,0)=E1019,"X",""),"")</f>
        <v>X</v>
      </c>
      <c r="G1019" t="str">
        <f>IF(J1019&lt;&gt;"", INDEX($C$5:$C$1433, MATCH(J1019, $E$5:$E$1433, 0)),"")</f>
        <v>11A4</v>
      </c>
      <c r="H1019">
        <f>IF(J1019&lt;&gt;"", INDEX($D$5:$D$1433, MATCH(J1019, $E$5:$E$1433, 0)),"")</f>
        <v>0</v>
      </c>
      <c r="I1019" t="str">
        <f>IFERROR(IF(J1019&lt;&gt;"", INDEX($B$5:$B$1433, MATCH(J1019, $E$5:$E$1433, 0)),""),"SAI")</f>
        <v>NGUYỄN NGỌC Ý</v>
      </c>
      <c r="J1019">
        <v>32000692</v>
      </c>
      <c r="K1019">
        <v>0.44407407407407407</v>
      </c>
      <c r="L1019" t="str">
        <f>IFERROR(IF($N$5="Sáng",IF(MID(K1019,2,7)-MID($L$2,2,7)&gt;0,"Trễ",""),IF(MID(K1019,2,7)-MID($Q$2,2,7)&gt;0,"Trễ","")),"")</f>
        <v>Trễ</v>
      </c>
      <c r="M1019">
        <f>IFERROR(IF($N$5="Sáng",MID(K1019,2,7)-MID($L$2,2,7),MID(K1019,2,7)-MID($Q$2,2,7)),"")</f>
        <v>0.15240800000000004</v>
      </c>
      <c r="Q1019" t="str">
        <f>IF(B1019&lt;&gt;"",IF(AND(P1019="",F1019=""),"Không phép ",""),"")</f>
        <v/>
      </c>
      <c r="R1019" t="str">
        <f>UPPER(B1019)</f>
        <v>LÊ ÁNH THUẬN</v>
      </c>
      <c r="S1019" t="str">
        <v>2024-2027</v>
      </c>
      <c r="T1019" t="str">
        <f>IFERROR(IF(J1019&lt;&gt;"", INDEX($S$5:$S$1433, MATCH(J1019, $E$5:$E$1433, 0)),""),"")</f>
        <v>2025-2028</v>
      </c>
      <c r="U1019">
        <v>39883</v>
      </c>
      <c r="V1019">
        <f>IFERROR(IF(J1019&lt;&gt;"", INDEX($U$5:$U$1433, MATCH(J1019, $E$5:$E$1433, 0)),""),"")</f>
        <v>40494</v>
      </c>
      <c r="Y1019">
        <f>Y1018+10</f>
        <v>320001070</v>
      </c>
      <c r="Z1019" t="str">
        <f>LEFT(Y1019,8)</f>
        <v>32000107</v>
      </c>
      <c r="AA1019" t="str">
        <v>THUẬN</v>
      </c>
    </row>
    <row r="1020">
      <c r="A1020">
        <f>IF(B1020&lt;&gt;"",A1019+1,"")</f>
        <v>1016</v>
      </c>
      <c r="B1020" t="str">
        <v>PHAN THỊ MỸ TIÊN</v>
      </c>
      <c r="C1020" t="str">
        <v>12A11</v>
      </c>
      <c r="E1020">
        <v>32000467</v>
      </c>
      <c r="F1020" t="str">
        <f>IFERROR(IF(VLOOKUP(E1020,J:J,1,0)=E1020,"X",""),"")</f>
        <v>X</v>
      </c>
      <c r="G1020" t="str">
        <f>IF(J1020&lt;&gt;"", INDEX($C$5:$C$1433, MATCH(J1020, $E$5:$E$1433, 0)),"")</f>
        <v>11A4</v>
      </c>
      <c r="H1020">
        <f>IF(J1020&lt;&gt;"", INDEX($D$5:$D$1433, MATCH(J1020, $E$5:$E$1433, 0)),"")</f>
        <v>0</v>
      </c>
      <c r="I1020" t="str">
        <f>IFERROR(IF(J1020&lt;&gt;"", INDEX($B$5:$B$1433, MATCH(J1020, $E$5:$E$1433, 0)),""),"SAI")</f>
        <v>NGUYỄN NGỌC Ý</v>
      </c>
      <c r="J1020">
        <v>32000692</v>
      </c>
      <c r="K1020">
        <v>0.44408564814814816</v>
      </c>
      <c r="L1020" t="str">
        <f>IFERROR(IF($N$5="Sáng",IF(MID(K1020,2,7)-MID($L$2,2,7)&gt;0,"Trễ",""),IF(MID(K1020,2,7)-MID($Q$2,2,7)&gt;0,"Trễ","")),"")</f>
        <v>Trễ</v>
      </c>
      <c r="M1020">
        <f>IFERROR(IF($N$5="Sáng",MID(K1020,2,7)-MID($L$2,2,7),MID(K1020,2,7)-MID($Q$2,2,7)),"")</f>
        <v>0.15241900000000003</v>
      </c>
      <c r="Q1020" t="str">
        <f>IF(B1020&lt;&gt;"",IF(AND(P1020="",F1020=""),"Không phép ",""),"")</f>
        <v/>
      </c>
      <c r="R1020" t="str">
        <f>UPPER(B1020)</f>
        <v>PHAN THỊ MỸ TIÊN</v>
      </c>
      <c r="S1020" t="str">
        <v>2024-2027</v>
      </c>
      <c r="T1020" t="str">
        <f>IFERROR(IF(J1020&lt;&gt;"", INDEX($S$5:$S$1433, MATCH(J1020, $E$5:$E$1433, 0)),""),"")</f>
        <v>2025-2028</v>
      </c>
      <c r="U1020">
        <v>39847</v>
      </c>
      <c r="V1020">
        <f>IFERROR(IF(J1020&lt;&gt;"", INDEX($U$5:$U$1433, MATCH(J1020, $E$5:$E$1433, 0)),""),"")</f>
        <v>40494</v>
      </c>
      <c r="Y1020">
        <f>Y1019+10</f>
        <v>320001080</v>
      </c>
      <c r="Z1020" t="str">
        <f>LEFT(Y1020,8)</f>
        <v>32000108</v>
      </c>
      <c r="AA1020" t="str">
        <v>TIÊN</v>
      </c>
    </row>
    <row r="1021">
      <c r="A1021">
        <f>IF(B1021&lt;&gt;"",A1020+1,"")</f>
        <v>1017</v>
      </c>
      <c r="B1021" t="str">
        <v>HỒNG BẢO TRÂN</v>
      </c>
      <c r="C1021" t="str">
        <v>12A11</v>
      </c>
      <c r="E1021">
        <v>32000468</v>
      </c>
      <c r="F1021" t="str">
        <f>IFERROR(IF(VLOOKUP(E1021,J:J,1,0)=E1021,"X",""),"")</f>
        <v>X</v>
      </c>
      <c r="G1021" t="str">
        <f>IF(J1021&lt;&gt;"", INDEX($C$5:$C$1433, MATCH(J1021, $E$5:$E$1433, 0)),"")</f>
        <v>11A4</v>
      </c>
      <c r="H1021">
        <f>IF(J1021&lt;&gt;"", INDEX($D$5:$D$1433, MATCH(J1021, $E$5:$E$1433, 0)),"")</f>
        <v>0</v>
      </c>
      <c r="I1021" t="str">
        <f>IFERROR(IF(J1021&lt;&gt;"", INDEX($B$5:$B$1433, MATCH(J1021, $E$5:$E$1433, 0)),""),"SAI")</f>
        <v>NGUYỄN NGỌC Ý</v>
      </c>
      <c r="J1021">
        <v>32000692</v>
      </c>
      <c r="K1021">
        <v>0.4440972222222222</v>
      </c>
      <c r="L1021" t="str">
        <f>IFERROR(IF($N$5="Sáng",IF(MID(K1021,2,7)-MID($L$2,2,7)&gt;0,"Trễ",""),IF(MID(K1021,2,7)-MID($Q$2,2,7)&gt;0,"Trễ","")),"")</f>
        <v>Trễ</v>
      </c>
      <c r="M1021">
        <f>IFERROR(IF($N$5="Sáng",MID(K1021,2,7)-MID($L$2,2,7),MID(K1021,2,7)-MID($Q$2,2,7)),"")</f>
        <v>0.15243100000000004</v>
      </c>
      <c r="Q1021" t="str">
        <f>IF(B1021&lt;&gt;"",IF(AND(P1021="",F1021=""),"Không phép ",""),"")</f>
        <v/>
      </c>
      <c r="R1021" t="str">
        <f>UPPER(B1021)</f>
        <v>HỒNG BẢO TRÂN</v>
      </c>
      <c r="S1021" t="str">
        <v>2024-2027</v>
      </c>
      <c r="T1021" t="str">
        <f>IFERROR(IF(J1021&lt;&gt;"", INDEX($S$5:$S$1433, MATCH(J1021, $E$5:$E$1433, 0)),""),"")</f>
        <v>2025-2028</v>
      </c>
      <c r="U1021" t="str">
        <v>30/01/2009</v>
      </c>
      <c r="V1021">
        <f>IFERROR(IF(J1021&lt;&gt;"", INDEX($U$5:$U$1433, MATCH(J1021, $E$5:$E$1433, 0)),""),"")</f>
        <v>40494</v>
      </c>
      <c r="Y1021">
        <f>Y1020+10</f>
        <v>320001090</v>
      </c>
      <c r="Z1021" t="str">
        <f>LEFT(Y1021,8)</f>
        <v>32000109</v>
      </c>
      <c r="AA1021" t="str">
        <v>TRÂN</v>
      </c>
    </row>
    <row r="1022">
      <c r="A1022">
        <f>IF(B1022&lt;&gt;"",A1021+1,"")</f>
        <v>1018</v>
      </c>
      <c r="B1022" t="str">
        <v>ĐẶNG MINH TRIẾT</v>
      </c>
      <c r="C1022" t="str">
        <v>12A11</v>
      </c>
      <c r="E1022">
        <v>32000469</v>
      </c>
      <c r="F1022" t="str">
        <f>IFERROR(IF(VLOOKUP(E1022,J:J,1,0)=E1022,"X",""),"")</f>
        <v>X</v>
      </c>
      <c r="G1022" t="str">
        <f>IF(J1022&lt;&gt;"", INDEX($C$5:$C$1433, MATCH(J1022, $E$5:$E$1433, 0)),"")</f>
        <v>11A4</v>
      </c>
      <c r="H1022">
        <f>IF(J1022&lt;&gt;"", INDEX($D$5:$D$1433, MATCH(J1022, $E$5:$E$1433, 0)),"")</f>
        <v>0</v>
      </c>
      <c r="I1022" t="str">
        <f>IFERROR(IF(J1022&lt;&gt;"", INDEX($B$5:$B$1433, MATCH(J1022, $E$5:$E$1433, 0)),""),"SAI")</f>
        <v>NGUYỄN NGỌC Ý</v>
      </c>
      <c r="J1022">
        <v>32000692</v>
      </c>
      <c r="K1022">
        <v>0.44410879629629635</v>
      </c>
      <c r="L1022" t="str">
        <f>IFERROR(IF($N$5="Sáng",IF(MID(K1022,2,7)-MID($L$2,2,7)&gt;0,"Trễ",""),IF(MID(K1022,2,7)-MID($Q$2,2,7)&gt;0,"Trễ","")),"")</f>
        <v>Trễ</v>
      </c>
      <c r="M1022">
        <f>IFERROR(IF($N$5="Sáng",MID(K1022,2,7)-MID($L$2,2,7),MID(K1022,2,7)-MID($Q$2,2,7)),"")</f>
        <v>0.15244200000000002</v>
      </c>
      <c r="Q1022" t="str">
        <f>IF(B1022&lt;&gt;"",IF(AND(P1022="",F1022=""),"Không phép ",""),"")</f>
        <v/>
      </c>
      <c r="R1022" t="str">
        <f>UPPER(B1022)</f>
        <v>ĐẶNG MINH TRIẾT</v>
      </c>
      <c r="S1022" t="str">
        <v>2024-2027</v>
      </c>
      <c r="T1022" t="str">
        <f>IFERROR(IF(J1022&lt;&gt;"", INDEX($S$5:$S$1433, MATCH(J1022, $E$5:$E$1433, 0)),""),"")</f>
        <v>2025-2028</v>
      </c>
      <c r="U1022" t="str">
        <v>28/04/2009</v>
      </c>
      <c r="V1022">
        <f>IFERROR(IF(J1022&lt;&gt;"", INDEX($U$5:$U$1433, MATCH(J1022, $E$5:$E$1433, 0)),""),"")</f>
        <v>40494</v>
      </c>
      <c r="Y1022">
        <f>Y1021+10</f>
        <v>320001100</v>
      </c>
      <c r="Z1022" t="str">
        <f>LEFT(Y1022,8)</f>
        <v>32000110</v>
      </c>
      <c r="AA1022" t="str">
        <v>TRIẾT</v>
      </c>
    </row>
    <row r="1023">
      <c r="A1023">
        <f>IF(B1023&lt;&gt;"",A1022+1,"")</f>
        <v>1019</v>
      </c>
      <c r="B1023" t="str">
        <v>NGUYỄN HỮU TRỌNG</v>
      </c>
      <c r="C1023" t="str">
        <v>12A11</v>
      </c>
      <c r="E1023">
        <v>32000470</v>
      </c>
      <c r="F1023" t="str">
        <f>IFERROR(IF(VLOOKUP(E1023,J:J,1,0)=E1023,"X",""),"")</f>
        <v>X</v>
      </c>
      <c r="G1023" t="str">
        <f>IF(J1023&lt;&gt;"", INDEX($C$5:$C$1433, MATCH(J1023, $E$5:$E$1433, 0)),"")</f>
        <v>11A4</v>
      </c>
      <c r="H1023">
        <f>IF(J1023&lt;&gt;"", INDEX($D$5:$D$1433, MATCH(J1023, $E$5:$E$1433, 0)),"")</f>
        <v>0</v>
      </c>
      <c r="I1023" t="str">
        <f>IFERROR(IF(J1023&lt;&gt;"", INDEX($B$5:$B$1433, MATCH(J1023, $E$5:$E$1433, 0)),""),"SAI")</f>
        <v>NGUYỄN NGỌC Ý</v>
      </c>
      <c r="J1023">
        <v>32000692</v>
      </c>
      <c r="K1023">
        <v>0.4441203703703704</v>
      </c>
      <c r="L1023" t="str">
        <f>IFERROR(IF($N$5="Sáng",IF(MID(K1023,2,7)-MID($L$2,2,7)&gt;0,"Trễ",""),IF(MID(K1023,2,7)-MID($Q$2,2,7)&gt;0,"Trễ","")),"")</f>
        <v>Trễ</v>
      </c>
      <c r="M1023">
        <f>IFERROR(IF($N$5="Sáng",MID(K1023,2,7)-MID($L$2,2,7),MID(K1023,2,7)-MID($Q$2,2,7)),"")</f>
        <v>0.15245400000000003</v>
      </c>
      <c r="Q1023" t="str">
        <f>IF(B1023&lt;&gt;"",IF(AND(P1023="",F1023=""),"Không phép ",""),"")</f>
        <v/>
      </c>
      <c r="R1023" t="str">
        <f>UPPER(B1023)</f>
        <v>NGUYỄN HỮU TRỌNG</v>
      </c>
      <c r="S1023" t="str">
        <v>2024-2027</v>
      </c>
      <c r="T1023" t="str">
        <f>IFERROR(IF(J1023&lt;&gt;"", INDEX($S$5:$S$1433, MATCH(J1023, $E$5:$E$1433, 0)),""),"")</f>
        <v>2025-2028</v>
      </c>
      <c r="U1023" t="str">
        <v>19/11/2009</v>
      </c>
      <c r="V1023">
        <f>IFERROR(IF(J1023&lt;&gt;"", INDEX($U$5:$U$1433, MATCH(J1023, $E$5:$E$1433, 0)),""),"")</f>
        <v>40494</v>
      </c>
      <c r="Y1023">
        <f>Y1022+10</f>
        <v>320001110</v>
      </c>
      <c r="Z1023" t="str">
        <f>LEFT(Y1023,8)</f>
        <v>32000111</v>
      </c>
      <c r="AA1023" t="str">
        <v>TRỌNG</v>
      </c>
    </row>
    <row r="1024">
      <c r="A1024">
        <f>IF(B1024&lt;&gt;"",A1023+1,"")</f>
        <v>1020</v>
      </c>
      <c r="B1024" t="str">
        <v>ĐẶNG THANH TRỨ</v>
      </c>
      <c r="C1024" t="str">
        <v>12A11</v>
      </c>
      <c r="E1024">
        <v>32000471</v>
      </c>
      <c r="F1024" t="str">
        <f>IFERROR(IF(VLOOKUP(E1024,J:J,1,0)=E1024,"X",""),"")</f>
        <v>X</v>
      </c>
      <c r="G1024" t="str">
        <f>IF(J1024&lt;&gt;"", INDEX($C$5:$C$1433, MATCH(J1024, $E$5:$E$1433, 0)),"")</f>
        <v>11A4</v>
      </c>
      <c r="H1024">
        <f>IF(J1024&lt;&gt;"", INDEX($D$5:$D$1433, MATCH(J1024, $E$5:$E$1433, 0)),"")</f>
        <v>0</v>
      </c>
      <c r="I1024" t="str">
        <f>IFERROR(IF(J1024&lt;&gt;"", INDEX($B$5:$B$1433, MATCH(J1024, $E$5:$E$1433, 0)),""),"SAI")</f>
        <v>NGUYỄN NGỌC Ý</v>
      </c>
      <c r="J1024">
        <v>32000692</v>
      </c>
      <c r="K1024">
        <v>0.4441319444444444</v>
      </c>
      <c r="L1024" t="str">
        <f>IFERROR(IF($N$5="Sáng",IF(MID(K1024,2,7)-MID($L$2,2,7)&gt;0,"Trễ",""),IF(MID(K1024,2,7)-MID($Q$2,2,7)&gt;0,"Trễ","")),"")</f>
        <v>Trễ</v>
      </c>
      <c r="M1024">
        <f>IFERROR(IF($N$5="Sáng",MID(K1024,2,7)-MID($L$2,2,7),MID(K1024,2,7)-MID($Q$2,2,7)),"")</f>
        <v>0.15246500000000002</v>
      </c>
      <c r="Q1024" t="str">
        <f>IF(B1024&lt;&gt;"",IF(AND(P1024="",F1024=""),"Không phép ",""),"")</f>
        <v/>
      </c>
      <c r="R1024" t="str">
        <f>UPPER(B1024)</f>
        <v>ĐẶNG THANH TRỨ</v>
      </c>
      <c r="S1024" t="str">
        <v>2024-2027</v>
      </c>
      <c r="T1024" t="str">
        <f>IFERROR(IF(J1024&lt;&gt;"", INDEX($S$5:$S$1433, MATCH(J1024, $E$5:$E$1433, 0)),""),"")</f>
        <v>2025-2028</v>
      </c>
      <c r="U1024" t="str">
        <v>19/09/2009</v>
      </c>
      <c r="V1024">
        <f>IFERROR(IF(J1024&lt;&gt;"", INDEX($U$5:$U$1433, MATCH(J1024, $E$5:$E$1433, 0)),""),"")</f>
        <v>40494</v>
      </c>
      <c r="Y1024">
        <f>Y1023+10</f>
        <v>320001120</v>
      </c>
      <c r="Z1024" t="str">
        <f>LEFT(Y1024,8)</f>
        <v>32000112</v>
      </c>
      <c r="AA1024" t="str">
        <v>TRỨ</v>
      </c>
    </row>
    <row r="1025">
      <c r="A1025">
        <f>IF(B1025&lt;&gt;"",A1024+1,"")</f>
        <v>1021</v>
      </c>
      <c r="B1025" t="str">
        <v>NGUYỄN NGỌC HOÀNG TUYÊN</v>
      </c>
      <c r="C1025" t="str">
        <v>12A11</v>
      </c>
      <c r="E1025">
        <v>32000472</v>
      </c>
      <c r="F1025" t="str">
        <f>IFERROR(IF(VLOOKUP(E1025,J:J,1,0)=E1025,"X",""),"")</f>
        <v>X</v>
      </c>
      <c r="G1025" t="str">
        <f>IF(J1025&lt;&gt;"", INDEX($C$5:$C$1433, MATCH(J1025, $E$5:$E$1433, 0)),"")</f>
        <v>11A4</v>
      </c>
      <c r="H1025">
        <f>IF(J1025&lt;&gt;"", INDEX($D$5:$D$1433, MATCH(J1025, $E$5:$E$1433, 0)),"")</f>
        <v>0</v>
      </c>
      <c r="I1025" t="str">
        <f>IFERROR(IF(J1025&lt;&gt;"", INDEX($B$5:$B$1433, MATCH(J1025, $E$5:$E$1433, 0)),""),"SAI")</f>
        <v>NGUYỄN NGỌC Ý</v>
      </c>
      <c r="J1025">
        <v>32000692</v>
      </c>
      <c r="K1025">
        <v>0.4441435185185185</v>
      </c>
      <c r="L1025" t="str">
        <f>IFERROR(IF($N$5="Sáng",IF(MID(K1025,2,7)-MID($L$2,2,7)&gt;0,"Trễ",""),IF(MID(K1025,2,7)-MID($Q$2,2,7)&gt;0,"Trễ","")),"")</f>
        <v>Trễ</v>
      </c>
      <c r="M1025">
        <f>IFERROR(IF($N$5="Sáng",MID(K1025,2,7)-MID($L$2,2,7),MID(K1025,2,7)-MID($Q$2,2,7)),"")</f>
        <v>0.15247700000000003</v>
      </c>
      <c r="Q1025" t="str">
        <f>IF(B1025&lt;&gt;"",IF(AND(P1025="",F1025=""),"Không phép ",""),"")</f>
        <v/>
      </c>
      <c r="R1025" t="str">
        <f>UPPER(B1025)</f>
        <v>NGUYỄN NGỌC HOÀNG TUYÊN</v>
      </c>
      <c r="S1025" t="str">
        <v>2024-2027</v>
      </c>
      <c r="T1025" t="str">
        <f>IFERROR(IF(J1025&lt;&gt;"", INDEX($S$5:$S$1433, MATCH(J1025, $E$5:$E$1433, 0)),""),"")</f>
        <v>2025-2028</v>
      </c>
      <c r="U1025">
        <v>39791</v>
      </c>
      <c r="V1025">
        <f>IFERROR(IF(J1025&lt;&gt;"", INDEX($U$5:$U$1433, MATCH(J1025, $E$5:$E$1433, 0)),""),"")</f>
        <v>40494</v>
      </c>
      <c r="Y1025">
        <f>Y1024+10</f>
        <v>320001130</v>
      </c>
      <c r="Z1025" t="str">
        <f>LEFT(Y1025,8)</f>
        <v>32000113</v>
      </c>
      <c r="AA1025" t="str">
        <v>TUYÊN</v>
      </c>
    </row>
    <row r="1026">
      <c r="A1026">
        <f>IF(B1026&lt;&gt;"",A1025+1,"")</f>
        <v>1022</v>
      </c>
      <c r="B1026" t="str">
        <v>TRẦN THỊ MỸ TUYỀN</v>
      </c>
      <c r="C1026" t="str">
        <v>12A11</v>
      </c>
      <c r="E1026">
        <v>32000473</v>
      </c>
      <c r="F1026" t="str">
        <f>IFERROR(IF(VLOOKUP(E1026,J:J,1,0)=E1026,"X",""),"")</f>
        <v>X</v>
      </c>
      <c r="G1026" t="str">
        <f>IF(J1026&lt;&gt;"", INDEX($C$5:$C$1433, MATCH(J1026, $E$5:$E$1433, 0)),"")</f>
        <v>11A4</v>
      </c>
      <c r="H1026">
        <f>IF(J1026&lt;&gt;"", INDEX($D$5:$D$1433, MATCH(J1026, $E$5:$E$1433, 0)),"")</f>
        <v>0</v>
      </c>
      <c r="I1026" t="str">
        <f>IFERROR(IF(J1026&lt;&gt;"", INDEX($B$5:$B$1433, MATCH(J1026, $E$5:$E$1433, 0)),""),"SAI")</f>
        <v>NGUYỄN NGỌC Ý</v>
      </c>
      <c r="J1026">
        <v>32000692</v>
      </c>
      <c r="K1026">
        <v>0.4441435185185185</v>
      </c>
      <c r="L1026" t="str">
        <f>IFERROR(IF($N$5="Sáng",IF(MID(K1026,2,7)-MID($L$2,2,7)&gt;0,"Trễ",""),IF(MID(K1026,2,7)-MID($Q$2,2,7)&gt;0,"Trễ","")),"")</f>
        <v>Trễ</v>
      </c>
      <c r="M1026">
        <f>IFERROR(IF($N$5="Sáng",MID(K1026,2,7)-MID($L$2,2,7),MID(K1026,2,7)-MID($Q$2,2,7)),"")</f>
        <v>0.15247700000000003</v>
      </c>
      <c r="Q1026" t="str">
        <f>IF(B1026&lt;&gt;"",IF(AND(P1026="",F1026=""),"Không phép ",""),"")</f>
        <v/>
      </c>
      <c r="R1026" t="str">
        <f>UPPER(B1026)</f>
        <v>TRẦN THỊ MỸ TUYỀN</v>
      </c>
      <c r="S1026" t="str">
        <v>2024-2027</v>
      </c>
      <c r="T1026" t="str">
        <f>IFERROR(IF(J1026&lt;&gt;"", INDEX($S$5:$S$1433, MATCH(J1026, $E$5:$E$1433, 0)),""),"")</f>
        <v>2025-2028</v>
      </c>
      <c r="U1026" t="str">
        <v>22/09/2009</v>
      </c>
      <c r="V1026">
        <f>IFERROR(IF(J1026&lt;&gt;"", INDEX($U$5:$U$1433, MATCH(J1026, $E$5:$E$1433, 0)),""),"")</f>
        <v>40494</v>
      </c>
      <c r="Y1026">
        <f>Y1025+10</f>
        <v>320001140</v>
      </c>
      <c r="Z1026" t="str">
        <f>LEFT(Y1026,8)</f>
        <v>32000114</v>
      </c>
      <c r="AA1026" t="str">
        <v>TUYỀN</v>
      </c>
    </row>
    <row r="1027">
      <c r="A1027">
        <f>IF(B1027&lt;&gt;"",A1026+1,"")</f>
        <v>1023</v>
      </c>
      <c r="B1027" t="str">
        <v>HOÀNG ÁI VY</v>
      </c>
      <c r="C1027" t="str">
        <v>12A11</v>
      </c>
      <c r="E1027">
        <v>32000474</v>
      </c>
      <c r="F1027" t="str">
        <f>IFERROR(IF(VLOOKUP(E1027,J:J,1,0)=E1027,"X",""),"")</f>
        <v>X</v>
      </c>
      <c r="G1027" t="str">
        <f>IF(J1027&lt;&gt;"", INDEX($C$5:$C$1433, MATCH(J1027, $E$5:$E$1433, 0)),"")</f>
        <v>11A4</v>
      </c>
      <c r="H1027">
        <f>IF(J1027&lt;&gt;"", INDEX($D$5:$D$1433, MATCH(J1027, $E$5:$E$1433, 0)),"")</f>
        <v>0</v>
      </c>
      <c r="I1027" t="str">
        <f>IFERROR(IF(J1027&lt;&gt;"", INDEX($B$5:$B$1433, MATCH(J1027, $E$5:$E$1433, 0)),""),"SAI")</f>
        <v>NGUYỄN NGỌC Ý</v>
      </c>
      <c r="J1027">
        <v>32000692</v>
      </c>
      <c r="K1027">
        <v>0.44415509259259256</v>
      </c>
      <c r="L1027" t="str">
        <f>IFERROR(IF($N$5="Sáng",IF(MID(K1027,2,7)-MID($L$2,2,7)&gt;0,"Trễ",""),IF(MID(K1027,2,7)-MID($Q$2,2,7)&gt;0,"Trễ","")),"")</f>
        <v>Trễ</v>
      </c>
      <c r="M1027">
        <f>IFERROR(IF($N$5="Sáng",MID(K1027,2,7)-MID($L$2,2,7),MID(K1027,2,7)-MID($Q$2,2,7)),"")</f>
        <v>0.15248900000000004</v>
      </c>
      <c r="Q1027" t="str">
        <f>IF(B1027&lt;&gt;"",IF(AND(P1027="",F1027=""),"Không phép ",""),"")</f>
        <v/>
      </c>
      <c r="R1027" t="str">
        <f>UPPER(B1027)</f>
        <v>HOÀNG ÁI VY</v>
      </c>
      <c r="S1027" t="str">
        <v>2024-2027</v>
      </c>
      <c r="T1027" t="str">
        <f>IFERROR(IF(J1027&lt;&gt;"", INDEX($S$5:$S$1433, MATCH(J1027, $E$5:$E$1433, 0)),""),"")</f>
        <v>2025-2028</v>
      </c>
      <c r="U1027" t="str">
        <v>21/06/2009</v>
      </c>
      <c r="V1027">
        <f>IFERROR(IF(J1027&lt;&gt;"", INDEX($U$5:$U$1433, MATCH(J1027, $E$5:$E$1433, 0)),""),"")</f>
        <v>40494</v>
      </c>
      <c r="Y1027">
        <f>Y1026+10</f>
        <v>320001150</v>
      </c>
      <c r="Z1027" t="str">
        <f>LEFT(Y1027,8)</f>
        <v>32000115</v>
      </c>
      <c r="AA1027" t="str">
        <v>VY</v>
      </c>
    </row>
    <row r="1028">
      <c r="A1028">
        <f>IF(B1028&lt;&gt;"",A1027+1,"")</f>
        <v>1024</v>
      </c>
      <c r="B1028" t="str">
        <v>TRẦN NGỌC THẢO VY</v>
      </c>
      <c r="C1028" t="str">
        <v>12A11</v>
      </c>
      <c r="E1028">
        <v>32000475</v>
      </c>
      <c r="F1028" t="str">
        <f>IFERROR(IF(VLOOKUP(E1028,J:J,1,0)=E1028,"X",""),"")</f>
        <v>X</v>
      </c>
      <c r="G1028" t="str">
        <f>IF(J1028&lt;&gt;"", INDEX($C$5:$C$1433, MATCH(J1028, $E$5:$E$1433, 0)),"")</f>
        <v>11A4</v>
      </c>
      <c r="H1028">
        <f>IF(J1028&lt;&gt;"", INDEX($D$5:$D$1433, MATCH(J1028, $E$5:$E$1433, 0)),"")</f>
        <v>0</v>
      </c>
      <c r="I1028" t="str">
        <f>IFERROR(IF(J1028&lt;&gt;"", INDEX($B$5:$B$1433, MATCH(J1028, $E$5:$E$1433, 0)),""),"SAI")</f>
        <v>NGUYỄN NGỌC Ý</v>
      </c>
      <c r="J1028">
        <v>32000692</v>
      </c>
      <c r="K1028">
        <v>0.44416666666666665</v>
      </c>
      <c r="L1028" t="str">
        <f>IFERROR(IF($N$5="Sáng",IF(MID(K1028,2,7)-MID($L$2,2,7)&gt;0,"Trễ",""),IF(MID(K1028,2,7)-MID($Q$2,2,7)&gt;0,"Trễ","")),"")</f>
        <v>Trễ</v>
      </c>
      <c r="M1028">
        <f>IFERROR(IF($N$5="Sáng",MID(K1028,2,7)-MID($L$2,2,7),MID(K1028,2,7)-MID($Q$2,2,7)),"")</f>
        <v>0.15250000000000002</v>
      </c>
      <c r="Q1028" t="str">
        <f>IF(B1028&lt;&gt;"",IF(AND(P1028="",F1028=""),"Không phép ",""),"")</f>
        <v/>
      </c>
      <c r="R1028" t="str">
        <f>UPPER(B1028)</f>
        <v>TRẦN NGỌC THẢO VY</v>
      </c>
      <c r="S1028" t="str">
        <v>2024-2027</v>
      </c>
      <c r="T1028" t="str">
        <f>IFERROR(IF(J1028&lt;&gt;"", INDEX($S$5:$S$1433, MATCH(J1028, $E$5:$E$1433, 0)),""),"")</f>
        <v>2025-2028</v>
      </c>
      <c r="U1028" t="str">
        <v>24/08/2009</v>
      </c>
      <c r="V1028">
        <f>IFERROR(IF(J1028&lt;&gt;"", INDEX($U$5:$U$1433, MATCH(J1028, $E$5:$E$1433, 0)),""),"")</f>
        <v>40494</v>
      </c>
      <c r="Y1028">
        <f>Y1027+10</f>
        <v>320001160</v>
      </c>
      <c r="Z1028" t="str">
        <f>LEFT(Y1028,8)</f>
        <v>32000116</v>
      </c>
      <c r="AA1028" t="str">
        <v>VY</v>
      </c>
    </row>
    <row r="1029">
      <c r="A1029">
        <f>IF(B1029&lt;&gt;"",A1028+1,"")</f>
        <v>1025</v>
      </c>
      <c r="B1029" t="str">
        <v>NGUYỄN THỊ ÁI VY</v>
      </c>
      <c r="C1029" t="str">
        <v>12A11</v>
      </c>
      <c r="E1029">
        <v>32000477</v>
      </c>
      <c r="F1029" t="str">
        <f>IFERROR(IF(VLOOKUP(E1029,J:J,1,0)=E1029,"X",""),"")</f>
        <v>X</v>
      </c>
      <c r="G1029" t="str">
        <f>IF(J1029&lt;&gt;"", INDEX($C$5:$C$1433, MATCH(J1029, $E$5:$E$1433, 0)),"")</f>
        <v>11A4</v>
      </c>
      <c r="H1029">
        <f>IF(J1029&lt;&gt;"", INDEX($D$5:$D$1433, MATCH(J1029, $E$5:$E$1433, 0)),"")</f>
        <v>0</v>
      </c>
      <c r="I1029" t="str">
        <f>IFERROR(IF(J1029&lt;&gt;"", INDEX($B$5:$B$1433, MATCH(J1029, $E$5:$E$1433, 0)),""),"SAI")</f>
        <v>NGUYỄN NGỌC Ý</v>
      </c>
      <c r="J1029">
        <v>32000692</v>
      </c>
      <c r="K1029">
        <v>0.44416666666666665</v>
      </c>
      <c r="L1029" t="str">
        <f>IFERROR(IF($N$5="Sáng",IF(MID(K1029,2,7)-MID($L$2,2,7)&gt;0,"Trễ",""),IF(MID(K1029,2,7)-MID($Q$2,2,7)&gt;0,"Trễ","")),"")</f>
        <v>Trễ</v>
      </c>
      <c r="M1029">
        <f>IFERROR(IF($N$5="Sáng",MID(K1029,2,7)-MID($L$2,2,7),MID(K1029,2,7)-MID($Q$2,2,7)),"")</f>
        <v>0.15250000000000002</v>
      </c>
      <c r="Q1029" t="str">
        <f>IF(B1029&lt;&gt;"",IF(AND(P1029="",F1029=""),"Không phép ",""),"")</f>
        <v/>
      </c>
      <c r="R1029" t="str">
        <f>UPPER(B1029)</f>
        <v>NGUYỄN THỊ ÁI VY</v>
      </c>
      <c r="S1029" t="str">
        <v>2024-2027</v>
      </c>
      <c r="T1029" t="str">
        <f>IFERROR(IF(J1029&lt;&gt;"", INDEX($S$5:$S$1433, MATCH(J1029, $E$5:$E$1433, 0)),""),"")</f>
        <v>2025-2028</v>
      </c>
      <c r="U1029" t="str">
        <v>26/02/2009</v>
      </c>
      <c r="V1029">
        <f>IFERROR(IF(J1029&lt;&gt;"", INDEX($U$5:$U$1433, MATCH(J1029, $E$5:$E$1433, 0)),""),"")</f>
        <v>40494</v>
      </c>
      <c r="Y1029">
        <f>Z1029*10</f>
        <v>320004770</v>
      </c>
      <c r="Z1029">
        <f>E1029</f>
        <v>32000477</v>
      </c>
      <c r="AA1029" t="str">
        <v>VY</v>
      </c>
    </row>
    <row r="1030">
      <c r="A1030">
        <f>IF(B1030&lt;&gt;"",A1029+1,"")</f>
        <v>1026</v>
      </c>
      <c r="B1030" t="str">
        <v>NGUYỄN NGỌC NHƯ Ý</v>
      </c>
      <c r="C1030" t="str">
        <v>12A11</v>
      </c>
      <c r="E1030">
        <v>32000476</v>
      </c>
      <c r="F1030" t="str">
        <f>IFERROR(IF(VLOOKUP(E1030,J:J,1,0)=E1030,"X",""),"")</f>
        <v>X</v>
      </c>
      <c r="G1030" t="str">
        <f>IF(J1030&lt;&gt;"", INDEX($C$5:$C$1433, MATCH(J1030, $E$5:$E$1433, 0)),"")</f>
        <v>11A4</v>
      </c>
      <c r="H1030">
        <f>IF(J1030&lt;&gt;"", INDEX($D$5:$D$1433, MATCH(J1030, $E$5:$E$1433, 0)),"")</f>
        <v>0</v>
      </c>
      <c r="I1030" t="str">
        <f>IFERROR(IF(J1030&lt;&gt;"", INDEX($B$5:$B$1433, MATCH(J1030, $E$5:$E$1433, 0)),""),"SAI")</f>
        <v>NGUYỄN NGỌC Ý</v>
      </c>
      <c r="J1030">
        <v>32000692</v>
      </c>
      <c r="K1030">
        <v>0.4441782407407407</v>
      </c>
      <c r="L1030" t="str">
        <f>IFERROR(IF($N$5="Sáng",IF(MID(K1030,2,7)-MID($L$2,2,7)&gt;0,"Trễ",""),IF(MID(K1030,2,7)-MID($Q$2,2,7)&gt;0,"Trễ","")),"")</f>
        <v>Trễ</v>
      </c>
      <c r="M1030">
        <f>IFERROR(IF($N$5="Sáng",MID(K1030,2,7)-MID($L$2,2,7),MID(K1030,2,7)-MID($Q$2,2,7)),"")</f>
        <v>0.15251200000000004</v>
      </c>
      <c r="Q1030" t="str">
        <f>IF(B1030&lt;&gt;"",IF(AND(P1030="",F1030=""),"Không phép ",""),"")</f>
        <v/>
      </c>
      <c r="R1030" t="str">
        <f>UPPER(B1030)</f>
        <v>NGUYỄN NGỌC NHƯ Ý</v>
      </c>
      <c r="S1030" t="str">
        <v>2024-2027</v>
      </c>
      <c r="T1030" t="str">
        <f>IFERROR(IF(J1030&lt;&gt;"", INDEX($S$5:$S$1433, MATCH(J1030, $E$5:$E$1433, 0)),""),"")</f>
        <v>2025-2028</v>
      </c>
      <c r="U1030" t="str">
        <v>20/06/2009</v>
      </c>
      <c r="V1030">
        <f>IFERROR(IF(J1030&lt;&gt;"", INDEX($U$5:$U$1433, MATCH(J1030, $E$5:$E$1433, 0)),""),"")</f>
        <v>40494</v>
      </c>
      <c r="Y1030">
        <f>Y1029+10</f>
        <v>320004780</v>
      </c>
      <c r="Z1030" t="str">
        <f>LEFT(Y1030,8)</f>
        <v>32000478</v>
      </c>
      <c r="AA1030" t="str">
        <v>Ý</v>
      </c>
    </row>
    <row r="1031">
      <c r="A1031">
        <f>IF(B1031&lt;&gt;"",A1030+1,"")</f>
        <v>1027</v>
      </c>
      <c r="B1031" t="str">
        <v>TRƯƠNG THỊ THUÝ AN</v>
      </c>
      <c r="C1031" t="str">
        <v>12A2</v>
      </c>
      <c r="E1031">
        <v>32000045</v>
      </c>
      <c r="F1031" t="str">
        <f>IFERROR(IF(VLOOKUP(E1031,J:J,1,0)=E1031,"X",""),"")</f>
        <v>X</v>
      </c>
      <c r="G1031" t="str">
        <f>IF(J1031&lt;&gt;"", INDEX($C$5:$C$1433, MATCH(J1031, $E$5:$E$1433, 0)),"")</f>
        <v>11A4</v>
      </c>
      <c r="H1031">
        <f>IF(J1031&lt;&gt;"", INDEX($D$5:$D$1433, MATCH(J1031, $E$5:$E$1433, 0)),"")</f>
        <v>0</v>
      </c>
      <c r="I1031" t="str">
        <f>IFERROR(IF(J1031&lt;&gt;"", INDEX($B$5:$B$1433, MATCH(J1031, $E$5:$E$1433, 0)),""),"SAI")</f>
        <v>NGUYỄN NGỌC Ý</v>
      </c>
      <c r="J1031">
        <v>32000692</v>
      </c>
      <c r="K1031">
        <v>0.44418981481481484</v>
      </c>
      <c r="L1031" t="str">
        <f>IFERROR(IF($N$5="Sáng",IF(MID(K1031,2,7)-MID($L$2,2,7)&gt;0,"Trễ",""),IF(MID(K1031,2,7)-MID($Q$2,2,7)&gt;0,"Trễ","")),"")</f>
        <v>Trễ</v>
      </c>
      <c r="M1031">
        <f>IFERROR(IF($N$5="Sáng",MID(K1031,2,7)-MID($L$2,2,7),MID(K1031,2,7)-MID($Q$2,2,7)),"")</f>
        <v>0.15252300000000002</v>
      </c>
      <c r="Q1031" t="str">
        <f>IF(B1031&lt;&gt;"",IF(AND(P1031="",F1031=""),"Không phép ",""),"")</f>
        <v/>
      </c>
      <c r="R1031" t="str">
        <f>UPPER(B1031)</f>
        <v>TRƯƠNG THỊ THUÝ AN</v>
      </c>
      <c r="S1031" t="str">
        <v>2024-2027</v>
      </c>
      <c r="T1031" t="str">
        <f>IFERROR(IF(J1031&lt;&gt;"", INDEX($S$5:$S$1433, MATCH(J1031, $E$5:$E$1433, 0)),""),"")</f>
        <v>2025-2028</v>
      </c>
      <c r="U1031" t="str">
        <v>30/09/2009</v>
      </c>
      <c r="V1031">
        <f>IFERROR(IF(J1031&lt;&gt;"", INDEX($U$5:$U$1433, MATCH(J1031, $E$5:$E$1433, 0)),""),"")</f>
        <v>40494</v>
      </c>
      <c r="Y1031">
        <f>Z1031*10</f>
        <v>320000450</v>
      </c>
      <c r="Z1031">
        <f>E1031</f>
        <v>32000045</v>
      </c>
      <c r="AA1031" t="str">
        <v>AN</v>
      </c>
    </row>
    <row r="1032">
      <c r="A1032">
        <f>IF(B1032&lt;&gt;"",A1031+1,"")</f>
        <v>1028</v>
      </c>
      <c r="B1032" t="str">
        <v>LÂM NHÃ ÂN</v>
      </c>
      <c r="C1032" t="str">
        <v>12A2</v>
      </c>
      <c r="E1032">
        <v>32000049</v>
      </c>
      <c r="F1032" t="str">
        <f>IFERROR(IF(VLOOKUP(E1032,J:J,1,0)=E1032,"X",""),"")</f>
        <v>X</v>
      </c>
      <c r="G1032" t="str">
        <f>IF(J1032&lt;&gt;"", INDEX($C$5:$C$1433, MATCH(J1032, $E$5:$E$1433, 0)),"")</f>
        <v>11A4</v>
      </c>
      <c r="H1032">
        <f>IF(J1032&lt;&gt;"", INDEX($D$5:$D$1433, MATCH(J1032, $E$5:$E$1433, 0)),"")</f>
        <v>0</v>
      </c>
      <c r="I1032" t="str">
        <f>IFERROR(IF(J1032&lt;&gt;"", INDEX($B$5:$B$1433, MATCH(J1032, $E$5:$E$1433, 0)),""),"SAI")</f>
        <v>NGUYỄN NGỌC Ý</v>
      </c>
      <c r="J1032">
        <v>32000692</v>
      </c>
      <c r="K1032">
        <v>0.44418981481481484</v>
      </c>
      <c r="L1032" t="str">
        <f>IFERROR(IF($N$5="Sáng",IF(MID(K1032,2,7)-MID($L$2,2,7)&gt;0,"Trễ",""),IF(MID(K1032,2,7)-MID($Q$2,2,7)&gt;0,"Trễ","")),"")</f>
        <v>Trễ</v>
      </c>
      <c r="M1032">
        <f>IFERROR(IF($N$5="Sáng",MID(K1032,2,7)-MID($L$2,2,7),MID(K1032,2,7)-MID($Q$2,2,7)),"")</f>
        <v>0.15252300000000002</v>
      </c>
      <c r="Q1032" t="str">
        <f>IF(B1032&lt;&gt;"",IF(AND(P1032="",F1032=""),"Không phép ",""),"")</f>
        <v/>
      </c>
      <c r="R1032" t="str">
        <f>UPPER(B1032)</f>
        <v>LÂM NHÃ ÂN</v>
      </c>
      <c r="S1032" t="str">
        <v>2024-2027</v>
      </c>
      <c r="T1032" t="str">
        <f>IFERROR(IF(J1032&lt;&gt;"", INDEX($S$5:$S$1433, MATCH(J1032, $E$5:$E$1433, 0)),""),"")</f>
        <v>2025-2028</v>
      </c>
      <c r="U1032">
        <v>39943</v>
      </c>
      <c r="V1032">
        <f>IFERROR(IF(J1032&lt;&gt;"", INDEX($U$5:$U$1433, MATCH(J1032, $E$5:$E$1433, 0)),""),"")</f>
        <v>40494</v>
      </c>
      <c r="Y1032">
        <f>Z1032*10</f>
        <v>320000490</v>
      </c>
      <c r="Z1032">
        <f>E1032</f>
        <v>32000049</v>
      </c>
      <c r="AA1032" t="str">
        <v>ÂN</v>
      </c>
    </row>
    <row r="1033">
      <c r="A1033">
        <f>IF(B1033&lt;&gt;"",A1032+1,"")</f>
        <v>1029</v>
      </c>
      <c r="B1033" t="str">
        <v>LÊ CAO HOÀNG ANH</v>
      </c>
      <c r="C1033" t="str">
        <v>12A2</v>
      </c>
      <c r="E1033">
        <v>32000046</v>
      </c>
      <c r="F1033" t="str">
        <f>IFERROR(IF(VLOOKUP(E1033,J:J,1,0)=E1033,"X",""),"")</f>
        <v>X</v>
      </c>
      <c r="G1033" t="str">
        <f>IF(J1033&lt;&gt;"", INDEX($C$5:$C$1433, MATCH(J1033, $E$5:$E$1433, 0)),"")</f>
        <v>11A4</v>
      </c>
      <c r="H1033">
        <f>IF(J1033&lt;&gt;"", INDEX($D$5:$D$1433, MATCH(J1033, $E$5:$E$1433, 0)),"")</f>
        <v>0</v>
      </c>
      <c r="I1033" t="str">
        <f>IFERROR(IF(J1033&lt;&gt;"", INDEX($B$5:$B$1433, MATCH(J1033, $E$5:$E$1433, 0)),""),"SAI")</f>
        <v>NGUYỄN NGỌC Ý</v>
      </c>
      <c r="J1033">
        <v>32000692</v>
      </c>
      <c r="K1033">
        <v>0.444212962962963</v>
      </c>
      <c r="L1033" t="str">
        <f>IFERROR(IF($N$5="Sáng",IF(MID(K1033,2,7)-MID($L$2,2,7)&gt;0,"Trễ",""),IF(MID(K1033,2,7)-MID($Q$2,2,7)&gt;0,"Trễ","")),"")</f>
        <v>Trễ</v>
      </c>
      <c r="M1033">
        <f>IFERROR(IF($N$5="Sáng",MID(K1033,2,7)-MID($L$2,2,7),MID(K1033,2,7)-MID($Q$2,2,7)),"")</f>
        <v>0.15254600000000001</v>
      </c>
      <c r="Q1033" t="str">
        <f>IF(B1033&lt;&gt;"",IF(AND(P1033="",F1033=""),"Không phép ",""),"")</f>
        <v/>
      </c>
      <c r="R1033" t="str">
        <f>UPPER(B1033)</f>
        <v>LÊ CAO HOÀNG ANH</v>
      </c>
      <c r="S1033" t="str">
        <v>2024-2027</v>
      </c>
      <c r="T1033" t="str">
        <f>IFERROR(IF(J1033&lt;&gt;"", INDEX($S$5:$S$1433, MATCH(J1033, $E$5:$E$1433, 0)),""),"")</f>
        <v>2025-2028</v>
      </c>
      <c r="U1033">
        <v>40001</v>
      </c>
      <c r="V1033">
        <f>IFERROR(IF(J1033&lt;&gt;"", INDEX($U$5:$U$1433, MATCH(J1033, $E$5:$E$1433, 0)),""),"")</f>
        <v>40494</v>
      </c>
      <c r="Y1033">
        <f>Z1033*10</f>
        <v>320000460</v>
      </c>
      <c r="Z1033">
        <f>E1033</f>
        <v>32000046</v>
      </c>
      <c r="AA1033" t="str">
        <v>ANH</v>
      </c>
    </row>
    <row r="1034">
      <c r="A1034">
        <f>IF(B1034&lt;&gt;"",A1033+1,"")</f>
        <v>1030</v>
      </c>
      <c r="B1034" t="str">
        <v>TRẦN KỲ ANH</v>
      </c>
      <c r="C1034" t="str">
        <v>12A2</v>
      </c>
      <c r="E1034">
        <v>32000048</v>
      </c>
      <c r="F1034" t="str">
        <f>IFERROR(IF(VLOOKUP(E1034,J:J,1,0)=E1034,"X",""),"")</f>
        <v>X</v>
      </c>
      <c r="G1034" t="str">
        <f>IF(J1034&lt;&gt;"", INDEX($C$5:$C$1433, MATCH(J1034, $E$5:$E$1433, 0)),"")</f>
        <v>11A4</v>
      </c>
      <c r="H1034">
        <f>IF(J1034&lt;&gt;"", INDEX($D$5:$D$1433, MATCH(J1034, $E$5:$E$1433, 0)),"")</f>
        <v>0</v>
      </c>
      <c r="I1034" t="str">
        <f>IFERROR(IF(J1034&lt;&gt;"", INDEX($B$5:$B$1433, MATCH(J1034, $E$5:$E$1433, 0)),""),"SAI")</f>
        <v>NGUYỄN NGỌC Ý</v>
      </c>
      <c r="J1034">
        <v>32000692</v>
      </c>
      <c r="K1034">
        <v>0.444212962962963</v>
      </c>
      <c r="L1034" t="str">
        <f>IFERROR(IF($N$5="Sáng",IF(MID(K1034,2,7)-MID($L$2,2,7)&gt;0,"Trễ",""),IF(MID(K1034,2,7)-MID($Q$2,2,7)&gt;0,"Trễ","")),"")</f>
        <v>Trễ</v>
      </c>
      <c r="M1034">
        <f>IFERROR(IF($N$5="Sáng",MID(K1034,2,7)-MID($L$2,2,7),MID(K1034,2,7)-MID($Q$2,2,7)),"")</f>
        <v>0.15254600000000001</v>
      </c>
      <c r="Q1034" t="str">
        <f>IF(B1034&lt;&gt;"",IF(AND(P1034="",F1034=""),"Không phép ",""),"")</f>
        <v/>
      </c>
      <c r="R1034" t="str">
        <f>UPPER(B1034)</f>
        <v>TRẦN KỲ ANH</v>
      </c>
      <c r="S1034" t="str">
        <v>2024-2027</v>
      </c>
      <c r="T1034" t="str">
        <f>IFERROR(IF(J1034&lt;&gt;"", INDEX($S$5:$S$1433, MATCH(J1034, $E$5:$E$1433, 0)),""),"")</f>
        <v>2025-2028</v>
      </c>
      <c r="U1034" t="str">
        <v>22/12/2009</v>
      </c>
      <c r="V1034">
        <f>IFERROR(IF(J1034&lt;&gt;"", INDEX($U$5:$U$1433, MATCH(J1034, $E$5:$E$1433, 0)),""),"")</f>
        <v>40494</v>
      </c>
      <c r="Y1034">
        <f>Z1034*10</f>
        <v>320000480</v>
      </c>
      <c r="Z1034">
        <f>E1034</f>
        <v>32000048</v>
      </c>
      <c r="AA1034" t="str">
        <v>ANH</v>
      </c>
    </row>
    <row r="1035">
      <c r="A1035">
        <f>IF(B1035&lt;&gt;"",A1034+1,"")</f>
        <v>1031</v>
      </c>
      <c r="B1035" t="str">
        <v>VÕ LAN ANH</v>
      </c>
      <c r="C1035" t="str">
        <v>12A2</v>
      </c>
      <c r="E1035">
        <v>32000092</v>
      </c>
      <c r="F1035" t="str">
        <f>IFERROR(IF(VLOOKUP(E1035,J:J,1,0)=E1035,"X",""),"")</f>
        <v>X</v>
      </c>
      <c r="G1035" t="str">
        <f>IF(J1035&lt;&gt;"", INDEX($C$5:$C$1433, MATCH(J1035, $E$5:$E$1433, 0)),"")</f>
        <v>11A4</v>
      </c>
      <c r="H1035">
        <f>IF(J1035&lt;&gt;"", INDEX($D$5:$D$1433, MATCH(J1035, $E$5:$E$1433, 0)),"")</f>
        <v>0</v>
      </c>
      <c r="I1035" t="str">
        <f>IFERROR(IF(J1035&lt;&gt;"", INDEX($B$5:$B$1433, MATCH(J1035, $E$5:$E$1433, 0)),""),"SAI")</f>
        <v>NGUYỄN NGỌC Ý</v>
      </c>
      <c r="J1035">
        <v>32000692</v>
      </c>
      <c r="K1035">
        <v>0.444224537037037</v>
      </c>
      <c r="L1035" t="str">
        <f>IFERROR(IF($N$5="Sáng",IF(MID(K1035,2,7)-MID($L$2,2,7)&gt;0,"Trễ",""),IF(MID(K1035,2,7)-MID($Q$2,2,7)&gt;0,"Trễ","")),"")</f>
        <v>Trễ</v>
      </c>
      <c r="M1035">
        <f>IFERROR(IF($N$5="Sáng",MID(K1035,2,7)-MID($L$2,2,7),MID(K1035,2,7)-MID($Q$2,2,7)),"")</f>
        <v>0.15255800000000003</v>
      </c>
      <c r="Q1035" t="str">
        <f>IF(B1035&lt;&gt;"",IF(AND(P1035="",F1035=""),"Không phép ",""),"")</f>
        <v/>
      </c>
      <c r="R1035" t="str">
        <f>UPPER(B1035)</f>
        <v>VÕ LAN ANH</v>
      </c>
      <c r="S1035" t="str">
        <v>2024-2027</v>
      </c>
      <c r="T1035" t="str">
        <f>IFERROR(IF(J1035&lt;&gt;"", INDEX($S$5:$S$1433, MATCH(J1035, $E$5:$E$1433, 0)),""),"")</f>
        <v>2025-2028</v>
      </c>
      <c r="U1035" t="str">
        <v>18/03/2009</v>
      </c>
      <c r="V1035">
        <f>IFERROR(IF(J1035&lt;&gt;"", INDEX($U$5:$U$1433, MATCH(J1035, $E$5:$E$1433, 0)),""),"")</f>
        <v>40494</v>
      </c>
      <c r="Y1035">
        <f>Z1035*10</f>
        <v>320000920</v>
      </c>
      <c r="Z1035">
        <f>E1035</f>
        <v>32000092</v>
      </c>
      <c r="AA1035" t="str">
        <v>ANH</v>
      </c>
    </row>
    <row r="1036">
      <c r="A1036">
        <f>IF(B1036&lt;&gt;"",A1035+1,"")</f>
        <v>1032</v>
      </c>
      <c r="B1036" t="str">
        <v>DANH NGUYỄN VIẾT GIA BẢO</v>
      </c>
      <c r="C1036" t="str">
        <v>12A2</v>
      </c>
      <c r="E1036">
        <v>32000050</v>
      </c>
      <c r="F1036" t="str">
        <f>IFERROR(IF(VLOOKUP(E1036,J:J,1,0)=E1036,"X",""),"")</f>
        <v/>
      </c>
      <c r="G1036" t="str">
        <f>IF(J1036&lt;&gt;"", INDEX($C$5:$C$1433, MATCH(J1036, $E$5:$E$1433, 0)),"")</f>
        <v>11A4</v>
      </c>
      <c r="H1036">
        <f>IF(J1036&lt;&gt;"", INDEX($D$5:$D$1433, MATCH(J1036, $E$5:$E$1433, 0)),"")</f>
        <v>0</v>
      </c>
      <c r="I1036" t="str">
        <f>IFERROR(IF(J1036&lt;&gt;"", INDEX($B$5:$B$1433, MATCH(J1036, $E$5:$E$1433, 0)),""),"SAI")</f>
        <v>NGUYỄN NGỌC Ý</v>
      </c>
      <c r="J1036">
        <v>32000692</v>
      </c>
      <c r="K1036">
        <v>0.4442361111111111</v>
      </c>
      <c r="L1036" t="str">
        <f>IFERROR(IF($N$5="Sáng",IF(MID(K1036,2,7)-MID($L$2,2,7)&gt;0,"Trễ",""),IF(MID(K1036,2,7)-MID($Q$2,2,7)&gt;0,"Trễ","")),"")</f>
        <v>Trễ</v>
      </c>
      <c r="M1036">
        <f>IFERROR(IF($N$5="Sáng",MID(K1036,2,7)-MID($L$2,2,7),MID(K1036,2,7)-MID($Q$2,2,7)),"")</f>
        <v>0.15257000000000004</v>
      </c>
      <c r="Q1036" t="str">
        <f>IF(B1036&lt;&gt;"",IF(AND(P1036="",F1036=""),"Không phép ",""),"")</f>
        <v xml:space="preserve">Không phép </v>
      </c>
      <c r="R1036" t="str">
        <f>UPPER(B1036)</f>
        <v>DANH NGUYỄN VIẾT GIA BẢO</v>
      </c>
      <c r="S1036" t="str">
        <v>2024-2027</v>
      </c>
      <c r="T1036" t="str">
        <f>IFERROR(IF(J1036&lt;&gt;"", INDEX($S$5:$S$1433, MATCH(J1036, $E$5:$E$1433, 0)),""),"")</f>
        <v>2025-2028</v>
      </c>
      <c r="U1036" t="str">
        <v>22/11/2009</v>
      </c>
      <c r="V1036">
        <f>IFERROR(IF(J1036&lt;&gt;"", INDEX($U$5:$U$1433, MATCH(J1036, $E$5:$E$1433, 0)),""),"")</f>
        <v>40494</v>
      </c>
      <c r="Y1036">
        <f>Z1036*10</f>
        <v>320000500</v>
      </c>
      <c r="Z1036">
        <f>E1036</f>
        <v>32000050</v>
      </c>
      <c r="AA1036" t="str">
        <v>BẢO</v>
      </c>
    </row>
    <row r="1037">
      <c r="A1037">
        <f>IF(B1037&lt;&gt;"",A1036+1,"")</f>
        <v>1033</v>
      </c>
      <c r="B1037" t="str">
        <v>NGUYỄN LÊ BÌNH</v>
      </c>
      <c r="C1037" t="str">
        <v>12A2</v>
      </c>
      <c r="E1037">
        <v>32000052</v>
      </c>
      <c r="F1037" t="str">
        <f>IFERROR(IF(VLOOKUP(E1037,J:J,1,0)=E1037,"X",""),"")</f>
        <v>X</v>
      </c>
      <c r="G1037" t="str">
        <f>IF(J1037&lt;&gt;"", INDEX($C$5:$C$1433, MATCH(J1037, $E$5:$E$1433, 0)),"")</f>
        <v>11A4</v>
      </c>
      <c r="H1037">
        <f>IF(J1037&lt;&gt;"", INDEX($D$5:$D$1433, MATCH(J1037, $E$5:$E$1433, 0)),"")</f>
        <v>0</v>
      </c>
      <c r="I1037" t="str">
        <f>IFERROR(IF(J1037&lt;&gt;"", INDEX($B$5:$B$1433, MATCH(J1037, $E$5:$E$1433, 0)),""),"SAI")</f>
        <v>NGUYỄN NGỌC Ý</v>
      </c>
      <c r="J1037">
        <v>32000692</v>
      </c>
      <c r="K1037">
        <v>0.44424768518518515</v>
      </c>
      <c r="L1037" t="str">
        <f>IFERROR(IF($N$5="Sáng",IF(MID(K1037,2,7)-MID($L$2,2,7)&gt;0,"Trễ",""),IF(MID(K1037,2,7)-MID($Q$2,2,7)&gt;0,"Trễ","")),"")</f>
        <v>Trễ</v>
      </c>
      <c r="M1037">
        <f>IFERROR(IF($N$5="Sáng",MID(K1037,2,7)-MID($L$2,2,7),MID(K1037,2,7)-MID($Q$2,2,7)),"")</f>
        <v>0.15258100000000002</v>
      </c>
      <c r="Q1037" t="str">
        <f>IF(B1037&lt;&gt;"",IF(AND(P1037="",F1037=""),"Không phép ",""),"")</f>
        <v/>
      </c>
      <c r="R1037" t="str">
        <f>UPPER(B1037)</f>
        <v>NGUYỄN LÊ BÌNH</v>
      </c>
      <c r="S1037" t="str">
        <v>2024-2027</v>
      </c>
      <c r="T1037" t="str">
        <f>IFERROR(IF(J1037&lt;&gt;"", INDEX($S$5:$S$1433, MATCH(J1037, $E$5:$E$1433, 0)),""),"")</f>
        <v>2025-2028</v>
      </c>
      <c r="U1037" t="str">
        <v>17/10/2009</v>
      </c>
      <c r="V1037">
        <f>IFERROR(IF(J1037&lt;&gt;"", INDEX($U$5:$U$1433, MATCH(J1037, $E$5:$E$1433, 0)),""),"")</f>
        <v>40494</v>
      </c>
      <c r="Y1037">
        <f>Z1037*10</f>
        <v>320000520</v>
      </c>
      <c r="Z1037">
        <f>E1037</f>
        <v>32000052</v>
      </c>
      <c r="AA1037" t="str">
        <v>BÌNH</v>
      </c>
    </row>
    <row r="1038">
      <c r="A1038">
        <f>IF(B1038&lt;&gt;"",A1037+1,"")</f>
        <v>1034</v>
      </c>
      <c r="B1038" t="str">
        <v>LÊ THỊ THU CÚC</v>
      </c>
      <c r="C1038" t="str">
        <v>12A2</v>
      </c>
      <c r="E1038">
        <v>32000404</v>
      </c>
      <c r="F1038" t="str">
        <f>IFERROR(IF(VLOOKUP(E1038,J:J,1,0)=E1038,"X",""),"")</f>
        <v>X</v>
      </c>
      <c r="G1038" t="str">
        <f>IF(J1038&lt;&gt;"", INDEX($C$5:$C$1433, MATCH(J1038, $E$5:$E$1433, 0)),"")</f>
        <v>11A4</v>
      </c>
      <c r="H1038">
        <f>IF(J1038&lt;&gt;"", INDEX($D$5:$D$1433, MATCH(J1038, $E$5:$E$1433, 0)),"")</f>
        <v>0</v>
      </c>
      <c r="I1038" t="str">
        <f>IFERROR(IF(J1038&lt;&gt;"", INDEX($B$5:$B$1433, MATCH(J1038, $E$5:$E$1433, 0)),""),"SAI")</f>
        <v>NGUYỄN NGỌC Ý</v>
      </c>
      <c r="J1038">
        <v>32000692</v>
      </c>
      <c r="K1038">
        <v>0.44424768518518515</v>
      </c>
      <c r="L1038" t="str">
        <f>IFERROR(IF($N$5="Sáng",IF(MID(K1038,2,7)-MID($L$2,2,7)&gt;0,"Trễ",""),IF(MID(K1038,2,7)-MID($Q$2,2,7)&gt;0,"Trễ","")),"")</f>
        <v>Trễ</v>
      </c>
      <c r="M1038">
        <f>IFERROR(IF($N$5="Sáng",MID(K1038,2,7)-MID($L$2,2,7),MID(K1038,2,7)-MID($Q$2,2,7)),"")</f>
        <v>0.15258100000000002</v>
      </c>
      <c r="Q1038" t="str">
        <f>IF(B1038&lt;&gt;"",IF(AND(P1038="",F1038=""),"Không phép ",""),"")</f>
        <v/>
      </c>
      <c r="R1038" t="str">
        <f>UPPER(B1038)</f>
        <v>LÊ THỊ THU CÚC</v>
      </c>
      <c r="S1038" t="str">
        <v>2024-2027</v>
      </c>
      <c r="T1038" t="str">
        <f>IFERROR(IF(J1038&lt;&gt;"", INDEX($S$5:$S$1433, MATCH(J1038, $E$5:$E$1433, 0)),""),"")</f>
        <v>2025-2028</v>
      </c>
      <c r="U1038" t="str">
        <v>20/05/2009</v>
      </c>
      <c r="V1038">
        <f>IFERROR(IF(J1038&lt;&gt;"", INDEX($U$5:$U$1433, MATCH(J1038, $E$5:$E$1433, 0)),""),"")</f>
        <v>40494</v>
      </c>
      <c r="Y1038">
        <f>Z1038*10</f>
        <v>320004040</v>
      </c>
      <c r="Z1038">
        <f>E1038</f>
        <v>32000404</v>
      </c>
      <c r="AA1038" t="str">
        <v>CÚC</v>
      </c>
    </row>
    <row r="1039">
      <c r="A1039">
        <f>IF(B1039&lt;&gt;"",A1038+1,"")</f>
        <v>1035</v>
      </c>
      <c r="B1039" t="str">
        <v>ĐẶNG MINH ĐĂNG</v>
      </c>
      <c r="C1039" t="str">
        <v>12A2</v>
      </c>
      <c r="E1039">
        <v>32000056</v>
      </c>
      <c r="F1039" t="str">
        <f>IFERROR(IF(VLOOKUP(E1039,J:J,1,0)=E1039,"X",""),"")</f>
        <v>X</v>
      </c>
      <c r="G1039" t="str">
        <f>IF(J1039&lt;&gt;"", INDEX($C$5:$C$1433, MATCH(J1039, $E$5:$E$1433, 0)),"")</f>
        <v>11A4</v>
      </c>
      <c r="H1039">
        <f>IF(J1039&lt;&gt;"", INDEX($D$5:$D$1433, MATCH(J1039, $E$5:$E$1433, 0)),"")</f>
        <v>0</v>
      </c>
      <c r="I1039" t="str">
        <f>IFERROR(IF(J1039&lt;&gt;"", INDEX($B$5:$B$1433, MATCH(J1039, $E$5:$E$1433, 0)),""),"SAI")</f>
        <v>NGUYỄN NGỌC Ý</v>
      </c>
      <c r="J1039">
        <v>32000692</v>
      </c>
      <c r="K1039">
        <v>0.4442592592592593</v>
      </c>
      <c r="L1039" t="str">
        <f>IFERROR(IF($N$5="Sáng",IF(MID(K1039,2,7)-MID($L$2,2,7)&gt;0,"Trễ",""),IF(MID(K1039,2,7)-MID($Q$2,2,7)&gt;0,"Trễ","")),"")</f>
        <v>Trễ</v>
      </c>
      <c r="M1039">
        <f>IFERROR(IF($N$5="Sáng",MID(K1039,2,7)-MID($L$2,2,7),MID(K1039,2,7)-MID($Q$2,2,7)),"")</f>
        <v>0.15259300000000003</v>
      </c>
      <c r="Q1039" t="str">
        <f>IF(B1039&lt;&gt;"",IF(AND(P1039="",F1039=""),"Không phép ",""),"")</f>
        <v/>
      </c>
      <c r="R1039" t="str">
        <f>UPPER(B1039)</f>
        <v>ĐẶNG MINH ĐĂNG</v>
      </c>
      <c r="S1039" t="str">
        <v>2024-2027</v>
      </c>
      <c r="T1039" t="str">
        <f>IFERROR(IF(J1039&lt;&gt;"", INDEX($S$5:$S$1433, MATCH(J1039, $E$5:$E$1433, 0)),""),"")</f>
        <v>2025-2028</v>
      </c>
      <c r="U1039" t="str">
        <v>28/11/2009</v>
      </c>
      <c r="V1039">
        <f>IFERROR(IF(J1039&lt;&gt;"", INDEX($U$5:$U$1433, MATCH(J1039, $E$5:$E$1433, 0)),""),"")</f>
        <v>40494</v>
      </c>
      <c r="Y1039">
        <f>Z1039*10</f>
        <v>320000560</v>
      </c>
      <c r="Z1039">
        <f>E1039</f>
        <v>32000056</v>
      </c>
      <c r="AA1039" t="str">
        <v>ĐĂNG</v>
      </c>
    </row>
    <row r="1040">
      <c r="A1040">
        <f>IF(B1040&lt;&gt;"",A1039+1,"")</f>
        <v>1036</v>
      </c>
      <c r="B1040" t="str">
        <v>LÊ TRỌNG ĐẠT</v>
      </c>
      <c r="C1040" t="str">
        <v>12A2</v>
      </c>
      <c r="E1040">
        <v>32000055</v>
      </c>
      <c r="F1040" t="str">
        <f>IFERROR(IF(VLOOKUP(E1040,J:J,1,0)=E1040,"X",""),"")</f>
        <v>X</v>
      </c>
      <c r="G1040" t="str">
        <f>IF(J1040&lt;&gt;"", INDEX($C$5:$C$1433, MATCH(J1040, $E$5:$E$1433, 0)),"")</f>
        <v>11A4</v>
      </c>
      <c r="H1040">
        <f>IF(J1040&lt;&gt;"", INDEX($D$5:$D$1433, MATCH(J1040, $E$5:$E$1433, 0)),"")</f>
        <v>0</v>
      </c>
      <c r="I1040" t="str">
        <f>IFERROR(IF(J1040&lt;&gt;"", INDEX($B$5:$B$1433, MATCH(J1040, $E$5:$E$1433, 0)),""),"SAI")</f>
        <v>NGUYỄN NGỌC Ý</v>
      </c>
      <c r="J1040">
        <v>32000692</v>
      </c>
      <c r="K1040">
        <v>0.44427083333333334</v>
      </c>
      <c r="L1040" t="str">
        <f>IFERROR(IF($N$5="Sáng",IF(MID(K1040,2,7)-MID($L$2,2,7)&gt;0,"Trễ",""),IF(MID(K1040,2,7)-MID($Q$2,2,7)&gt;0,"Trễ","")),"")</f>
        <v>Trễ</v>
      </c>
      <c r="M1040">
        <f>IFERROR(IF($N$5="Sáng",MID(K1040,2,7)-MID($L$2,2,7),MID(K1040,2,7)-MID($Q$2,2,7)),"")</f>
        <v>0.15260400000000002</v>
      </c>
      <c r="Q1040" t="str">
        <f>IF(B1040&lt;&gt;"",IF(AND(P1040="",F1040=""),"Không phép ",""),"")</f>
        <v/>
      </c>
      <c r="R1040" t="str">
        <f>UPPER(B1040)</f>
        <v>LÊ TRỌNG ĐẠT</v>
      </c>
      <c r="S1040" t="str">
        <v>2024-2027</v>
      </c>
      <c r="T1040" t="str">
        <f>IFERROR(IF(J1040&lt;&gt;"", INDEX($S$5:$S$1433, MATCH(J1040, $E$5:$E$1433, 0)),""),"")</f>
        <v>2025-2028</v>
      </c>
      <c r="U1040">
        <v>40090</v>
      </c>
      <c r="V1040">
        <f>IFERROR(IF(J1040&lt;&gt;"", INDEX($U$5:$U$1433, MATCH(J1040, $E$5:$E$1433, 0)),""),"")</f>
        <v>40494</v>
      </c>
      <c r="Y1040">
        <f>Z1040*10</f>
        <v>320000550</v>
      </c>
      <c r="Z1040">
        <f>E1040</f>
        <v>32000055</v>
      </c>
      <c r="AA1040" t="str">
        <v>ĐẠT</v>
      </c>
    </row>
    <row r="1041">
      <c r="A1041">
        <f>IF(B1041&lt;&gt;"",A1040+1,"")</f>
        <v>1037</v>
      </c>
      <c r="B1041" t="str">
        <v>LÊ ĐÌNH DUY</v>
      </c>
      <c r="C1041" t="str">
        <v>12A2</v>
      </c>
      <c r="E1041">
        <v>32000054</v>
      </c>
      <c r="F1041" t="str">
        <f>IFERROR(IF(VLOOKUP(E1041,J:J,1,0)=E1041,"X",""),"")</f>
        <v>X</v>
      </c>
      <c r="G1041" t="str">
        <f>IF(J1041&lt;&gt;"", INDEX($C$5:$C$1433, MATCH(J1041, $E$5:$E$1433, 0)),"")</f>
        <v>11A4</v>
      </c>
      <c r="H1041">
        <f>IF(J1041&lt;&gt;"", INDEX($D$5:$D$1433, MATCH(J1041, $E$5:$E$1433, 0)),"")</f>
        <v>0</v>
      </c>
      <c r="I1041" t="str">
        <f>IFERROR(IF(J1041&lt;&gt;"", INDEX($B$5:$B$1433, MATCH(J1041, $E$5:$E$1433, 0)),""),"SAI")</f>
        <v>NGUYỄN NGỌC Ý</v>
      </c>
      <c r="J1041">
        <v>32000692</v>
      </c>
      <c r="K1041">
        <v>0.44427083333333334</v>
      </c>
      <c r="L1041" t="str">
        <f>IFERROR(IF($N$5="Sáng",IF(MID(K1041,2,7)-MID($L$2,2,7)&gt;0,"Trễ",""),IF(MID(K1041,2,7)-MID($Q$2,2,7)&gt;0,"Trễ","")),"")</f>
        <v>Trễ</v>
      </c>
      <c r="M1041">
        <f>IFERROR(IF($N$5="Sáng",MID(K1041,2,7)-MID($L$2,2,7),MID(K1041,2,7)-MID($Q$2,2,7)),"")</f>
        <v>0.15260400000000002</v>
      </c>
      <c r="Q1041" t="str">
        <f>IF(B1041&lt;&gt;"",IF(AND(P1041="",F1041=""),"Không phép ",""),"")</f>
        <v/>
      </c>
      <c r="R1041" t="str">
        <f>UPPER(B1041)</f>
        <v>LÊ ĐÌNH DUY</v>
      </c>
      <c r="S1041" t="str">
        <v>2024-2027</v>
      </c>
      <c r="T1041" t="str">
        <f>IFERROR(IF(J1041&lt;&gt;"", INDEX($S$5:$S$1433, MATCH(J1041, $E$5:$E$1433, 0)),""),"")</f>
        <v>2025-2028</v>
      </c>
      <c r="U1041">
        <v>40001</v>
      </c>
      <c r="V1041">
        <f>IFERROR(IF(J1041&lt;&gt;"", INDEX($U$5:$U$1433, MATCH(J1041, $E$5:$E$1433, 0)),""),"")</f>
        <v>40494</v>
      </c>
      <c r="Y1041">
        <f>Z1041*10</f>
        <v>320000540</v>
      </c>
      <c r="Z1041">
        <f>E1041</f>
        <v>32000054</v>
      </c>
      <c r="AA1041" t="str">
        <v>DUY</v>
      </c>
    </row>
    <row r="1042">
      <c r="A1042">
        <f>IF(B1042&lt;&gt;"",A1041+1,"")</f>
        <v>1038</v>
      </c>
      <c r="B1042" t="str">
        <v>BÙI THỊ CẨM GIANG</v>
      </c>
      <c r="C1042" t="str">
        <v>12A2</v>
      </c>
      <c r="E1042">
        <v>32000057</v>
      </c>
      <c r="F1042" t="str">
        <f>IFERROR(IF(VLOOKUP(E1042,J:J,1,0)=E1042,"X",""),"")</f>
        <v>X</v>
      </c>
      <c r="G1042" t="str">
        <f>IF(J1042&lt;&gt;"", INDEX($C$5:$C$1433, MATCH(J1042, $E$5:$E$1433, 0)),"")</f>
        <v>11A4</v>
      </c>
      <c r="H1042">
        <f>IF(J1042&lt;&gt;"", INDEX($D$5:$D$1433, MATCH(J1042, $E$5:$E$1433, 0)),"")</f>
        <v>0</v>
      </c>
      <c r="I1042" t="str">
        <f>IFERROR(IF(J1042&lt;&gt;"", INDEX($B$5:$B$1433, MATCH(J1042, $E$5:$E$1433, 0)),""),"SAI")</f>
        <v>NGUYỄN NGỌC Ý</v>
      </c>
      <c r="J1042">
        <v>32000692</v>
      </c>
      <c r="K1042">
        <v>0.44429398148148147</v>
      </c>
      <c r="L1042" t="str">
        <f>IFERROR(IF($N$5="Sáng",IF(MID(K1042,2,7)-MID($L$2,2,7)&gt;0,"Trễ",""),IF(MID(K1042,2,7)-MID($Q$2,2,7)&gt;0,"Trễ","")),"")</f>
        <v>Trễ</v>
      </c>
      <c r="M1042">
        <f>IFERROR(IF($N$5="Sáng",MID(K1042,2,7)-MID($L$2,2,7),MID(K1042,2,7)-MID($Q$2,2,7)),"")</f>
        <v>0.152627</v>
      </c>
      <c r="Q1042" t="str">
        <f>IF(B1042&lt;&gt;"",IF(AND(P1042="",F1042=""),"Không phép ",""),"")</f>
        <v/>
      </c>
      <c r="R1042" t="str">
        <f>UPPER(B1042)</f>
        <v>BÙI THỊ CẨM GIANG</v>
      </c>
      <c r="S1042" t="str">
        <v>2024-2027</v>
      </c>
      <c r="T1042" t="str">
        <f>IFERROR(IF(J1042&lt;&gt;"", INDEX($S$5:$S$1433, MATCH(J1042, $E$5:$E$1433, 0)),""),"")</f>
        <v>2025-2028</v>
      </c>
      <c r="U1042" t="str">
        <v>20/10/2009</v>
      </c>
      <c r="V1042">
        <f>IFERROR(IF(J1042&lt;&gt;"", INDEX($U$5:$U$1433, MATCH(J1042, $E$5:$E$1433, 0)),""),"")</f>
        <v>40494</v>
      </c>
      <c r="Y1042">
        <f>Z1042*10</f>
        <v>320000570</v>
      </c>
      <c r="Z1042">
        <f>E1042</f>
        <v>32000057</v>
      </c>
      <c r="AA1042" t="str">
        <v>GIANG</v>
      </c>
    </row>
    <row r="1043">
      <c r="A1043">
        <f>IF(B1043&lt;&gt;"",A1042+1,"")</f>
        <v>1039</v>
      </c>
      <c r="B1043" t="str">
        <v>TRẦN BẢO HÂN</v>
      </c>
      <c r="C1043" t="str">
        <v>12A2</v>
      </c>
      <c r="E1043">
        <v>32000059</v>
      </c>
      <c r="F1043" t="str">
        <f>IFERROR(IF(VLOOKUP(E1043,J:J,1,0)=E1043,"X",""),"")</f>
        <v>X</v>
      </c>
      <c r="G1043" t="str">
        <f>IF(J1043&lt;&gt;"", INDEX($C$5:$C$1433, MATCH(J1043, $E$5:$E$1433, 0)),"")</f>
        <v>11A4</v>
      </c>
      <c r="H1043">
        <f>IF(J1043&lt;&gt;"", INDEX($D$5:$D$1433, MATCH(J1043, $E$5:$E$1433, 0)),"")</f>
        <v>0</v>
      </c>
      <c r="I1043" t="str">
        <f>IFERROR(IF(J1043&lt;&gt;"", INDEX($B$5:$B$1433, MATCH(J1043, $E$5:$E$1433, 0)),""),"SAI")</f>
        <v>NGUYỄN NGỌC Ý</v>
      </c>
      <c r="J1043">
        <v>32000692</v>
      </c>
      <c r="K1043">
        <v>0.44429398148148147</v>
      </c>
      <c r="L1043" t="str">
        <f>IFERROR(IF($N$5="Sáng",IF(MID(K1043,2,7)-MID($L$2,2,7)&gt;0,"Trễ",""),IF(MID(K1043,2,7)-MID($Q$2,2,7)&gt;0,"Trễ","")),"")</f>
        <v>Trễ</v>
      </c>
      <c r="M1043">
        <f>IFERROR(IF($N$5="Sáng",MID(K1043,2,7)-MID($L$2,2,7),MID(K1043,2,7)-MID($Q$2,2,7)),"")</f>
        <v>0.152627</v>
      </c>
      <c r="Q1043" t="str">
        <f>IF(B1043&lt;&gt;"",IF(AND(P1043="",F1043=""),"Không phép ",""),"")</f>
        <v/>
      </c>
      <c r="R1043" t="str">
        <f>UPPER(B1043)</f>
        <v>TRẦN BẢO HÂN</v>
      </c>
      <c r="S1043" t="str">
        <v>2024-2027</v>
      </c>
      <c r="T1043" t="str">
        <f>IFERROR(IF(J1043&lt;&gt;"", INDEX($S$5:$S$1433, MATCH(J1043, $E$5:$E$1433, 0)),""),"")</f>
        <v>2025-2028</v>
      </c>
      <c r="U1043" t="str">
        <v>21/03/2009</v>
      </c>
      <c r="V1043">
        <f>IFERROR(IF(J1043&lt;&gt;"", INDEX($U$5:$U$1433, MATCH(J1043, $E$5:$E$1433, 0)),""),"")</f>
        <v>40494</v>
      </c>
      <c r="Y1043">
        <f>Z1043*10</f>
        <v>320000590</v>
      </c>
      <c r="Z1043">
        <f>E1043</f>
        <v>32000059</v>
      </c>
      <c r="AA1043" t="str">
        <v>HÂN</v>
      </c>
    </row>
    <row r="1044">
      <c r="A1044">
        <f>IF(B1044&lt;&gt;"",A1043+1,"")</f>
        <v>1040</v>
      </c>
      <c r="B1044" t="str">
        <v>PHẠM THỊ MỸ HẠNH</v>
      </c>
      <c r="C1044" t="str">
        <v>12A2</v>
      </c>
      <c r="E1044">
        <v>32000058</v>
      </c>
      <c r="F1044" t="str">
        <f>IFERROR(IF(VLOOKUP(E1044,J:J,1,0)=E1044,"X",""),"")</f>
        <v>X</v>
      </c>
      <c r="G1044" t="str">
        <f>IF(J1044&lt;&gt;"", INDEX($C$5:$C$1433, MATCH(J1044, $E$5:$E$1433, 0)),"")</f>
        <v>11A4</v>
      </c>
      <c r="H1044">
        <f>IF(J1044&lt;&gt;"", INDEX($D$5:$D$1433, MATCH(J1044, $E$5:$E$1433, 0)),"")</f>
        <v>0</v>
      </c>
      <c r="I1044" t="str">
        <f>IFERROR(IF(J1044&lt;&gt;"", INDEX($B$5:$B$1433, MATCH(J1044, $E$5:$E$1433, 0)),""),"SAI")</f>
        <v>NGUYỄN NGỌC Ý</v>
      </c>
      <c r="J1044">
        <v>32000692</v>
      </c>
      <c r="K1044">
        <v>0.44430555555555556</v>
      </c>
      <c r="L1044" t="str">
        <f>IFERROR(IF($N$5="Sáng",IF(MID(K1044,2,7)-MID($L$2,2,7)&gt;0,"Trễ",""),IF(MID(K1044,2,7)-MID($Q$2,2,7)&gt;0,"Trễ","")),"")</f>
        <v>Trễ</v>
      </c>
      <c r="M1044">
        <f>IFERROR(IF($N$5="Sáng",MID(K1044,2,7)-MID($L$2,2,7),MID(K1044,2,7)-MID($Q$2,2,7)),"")</f>
        <v>0.15263900000000002</v>
      </c>
      <c r="Q1044" t="str">
        <f>IF(B1044&lt;&gt;"",IF(AND(P1044="",F1044=""),"Không phép ",""),"")</f>
        <v/>
      </c>
      <c r="R1044" t="str">
        <f>UPPER(B1044)</f>
        <v>PHẠM THỊ MỸ HẠNH</v>
      </c>
      <c r="S1044" t="str">
        <v>2024-2027</v>
      </c>
      <c r="T1044" t="str">
        <f>IFERROR(IF(J1044&lt;&gt;"", INDEX($S$5:$S$1433, MATCH(J1044, $E$5:$E$1433, 0)),""),"")</f>
        <v>2025-2028</v>
      </c>
      <c r="U1044" t="str">
        <v>18/03/2009</v>
      </c>
      <c r="V1044">
        <f>IFERROR(IF(J1044&lt;&gt;"", INDEX($U$5:$U$1433, MATCH(J1044, $E$5:$E$1433, 0)),""),"")</f>
        <v>40494</v>
      </c>
      <c r="Y1044">
        <f>Z1044*10</f>
        <v>320000580</v>
      </c>
      <c r="Z1044">
        <f>E1044</f>
        <v>32000058</v>
      </c>
      <c r="AA1044" t="str">
        <v>HẠNH</v>
      </c>
    </row>
    <row r="1045">
      <c r="A1045">
        <f>IF(B1045&lt;&gt;"",A1044+1,"")</f>
        <v>1041</v>
      </c>
      <c r="B1045" t="str">
        <v>HỒ HUỲNH NGỌC HIỀN</v>
      </c>
      <c r="C1045" t="str">
        <v>12A2</v>
      </c>
      <c r="E1045">
        <v>32000060</v>
      </c>
      <c r="F1045" t="str">
        <f>IFERROR(IF(VLOOKUP(E1045,J:J,1,0)=E1045,"X",""),"")</f>
        <v>X</v>
      </c>
      <c r="G1045" t="str">
        <f>IF(J1045&lt;&gt;"", INDEX($C$5:$C$1433, MATCH(J1045, $E$5:$E$1433, 0)),"")</f>
        <v>11A4</v>
      </c>
      <c r="H1045">
        <f>IF(J1045&lt;&gt;"", INDEX($D$5:$D$1433, MATCH(J1045, $E$5:$E$1433, 0)),"")</f>
        <v>0</v>
      </c>
      <c r="I1045" t="str">
        <f>IFERROR(IF(J1045&lt;&gt;"", INDEX($B$5:$B$1433, MATCH(J1045, $E$5:$E$1433, 0)),""),"SAI")</f>
        <v>NGUYỄN NGỌC Ý</v>
      </c>
      <c r="J1045">
        <v>32000692</v>
      </c>
      <c r="K1045">
        <v>0.4443171296296296</v>
      </c>
      <c r="L1045" t="str">
        <f>IFERROR(IF($N$5="Sáng",IF(MID(K1045,2,7)-MID($L$2,2,7)&gt;0,"Trễ",""),IF(MID(K1045,2,7)-MID($Q$2,2,7)&gt;0,"Trễ","")),"")</f>
        <v>Trễ</v>
      </c>
      <c r="M1045">
        <f>IFERROR(IF($N$5="Sáng",MID(K1045,2,7)-MID($L$2,2,7),MID(K1045,2,7)-MID($Q$2,2,7)),"")</f>
        <v>0.15265100000000004</v>
      </c>
      <c r="Q1045" t="str">
        <f>IF(B1045&lt;&gt;"",IF(AND(P1045="",F1045=""),"Không phép ",""),"")</f>
        <v/>
      </c>
      <c r="R1045" t="str">
        <f>UPPER(B1045)</f>
        <v>HỒ HUỲNH NGỌC HIỀN</v>
      </c>
      <c r="S1045" t="str">
        <v>2024-2027</v>
      </c>
      <c r="T1045" t="str">
        <f>IFERROR(IF(J1045&lt;&gt;"", INDEX($S$5:$S$1433, MATCH(J1045, $E$5:$E$1433, 0)),""),"")</f>
        <v>2025-2028</v>
      </c>
      <c r="U1045" t="str">
        <v>31/10/2009</v>
      </c>
      <c r="V1045">
        <f>IFERROR(IF(J1045&lt;&gt;"", INDEX($U$5:$U$1433, MATCH(J1045, $E$5:$E$1433, 0)),""),"")</f>
        <v>40494</v>
      </c>
      <c r="Y1045">
        <f>Z1045*10</f>
        <v>320000600</v>
      </c>
      <c r="Z1045">
        <f>E1045</f>
        <v>32000060</v>
      </c>
      <c r="AA1045" t="str">
        <v>HIỀN</v>
      </c>
    </row>
    <row r="1046">
      <c r="A1046">
        <f>IF(B1046&lt;&gt;"",A1045+1,"")</f>
        <v>1042</v>
      </c>
      <c r="B1046" t="str">
        <v>PHÙNG DIỆU HIỀN</v>
      </c>
      <c r="C1046" t="str">
        <v>12A2</v>
      </c>
      <c r="E1046">
        <v>32000061</v>
      </c>
      <c r="F1046" t="str">
        <f>IFERROR(IF(VLOOKUP(E1046,J:J,1,0)=E1046,"X",""),"")</f>
        <v>X</v>
      </c>
      <c r="G1046" t="str">
        <f>IF(J1046&lt;&gt;"", INDEX($C$5:$C$1433, MATCH(J1046, $E$5:$E$1433, 0)),"")</f>
        <v>11A4</v>
      </c>
      <c r="H1046">
        <f>IF(J1046&lt;&gt;"", INDEX($D$5:$D$1433, MATCH(J1046, $E$5:$E$1433, 0)),"")</f>
        <v>0</v>
      </c>
      <c r="I1046" t="str">
        <f>IFERROR(IF(J1046&lt;&gt;"", INDEX($B$5:$B$1433, MATCH(J1046, $E$5:$E$1433, 0)),""),"SAI")</f>
        <v>NGUYỄN NGỌC Ý</v>
      </c>
      <c r="J1046">
        <v>32000692</v>
      </c>
      <c r="K1046">
        <v>0.44432870370370375</v>
      </c>
      <c r="L1046" t="str">
        <f>IFERROR(IF($N$5="Sáng",IF(MID(K1046,2,7)-MID($L$2,2,7)&gt;0,"Trễ",""),IF(MID(K1046,2,7)-MID($Q$2,2,7)&gt;0,"Trễ","")),"")</f>
        <v>Trễ</v>
      </c>
      <c r="M1046">
        <f>IFERROR(IF($N$5="Sáng",MID(K1046,2,7)-MID($L$2,2,7),MID(K1046,2,7)-MID($Q$2,2,7)),"")</f>
        <v>0.15266200000000002</v>
      </c>
      <c r="Q1046" t="str">
        <f>IF(B1046&lt;&gt;"",IF(AND(P1046="",F1046=""),"Không phép ",""),"")</f>
        <v/>
      </c>
      <c r="R1046" t="str">
        <f>UPPER(B1046)</f>
        <v>PHÙNG DIỆU HIỀN</v>
      </c>
      <c r="S1046" t="str">
        <v>2024-2027</v>
      </c>
      <c r="T1046" t="str">
        <f>IFERROR(IF(J1046&lt;&gt;"", INDEX($S$5:$S$1433, MATCH(J1046, $E$5:$E$1433, 0)),""),"")</f>
        <v>2025-2028</v>
      </c>
      <c r="U1046">
        <v>39880</v>
      </c>
      <c r="V1046">
        <f>IFERROR(IF(J1046&lt;&gt;"", INDEX($U$5:$U$1433, MATCH(J1046, $E$5:$E$1433, 0)),""),"")</f>
        <v>40494</v>
      </c>
      <c r="Y1046">
        <f>Z1046*10</f>
        <v>320000610</v>
      </c>
      <c r="Z1046">
        <f>E1046</f>
        <v>32000061</v>
      </c>
      <c r="AA1046" t="str">
        <v>HIỀN</v>
      </c>
    </row>
    <row r="1047">
      <c r="A1047">
        <f>IF(B1047&lt;&gt;"",A1046+1,"")</f>
        <v>1043</v>
      </c>
      <c r="B1047" t="str">
        <v>ĐẶNG TRUNG HIẾU</v>
      </c>
      <c r="C1047" t="str">
        <v>12A2</v>
      </c>
      <c r="E1047">
        <v>32000062</v>
      </c>
      <c r="F1047" t="str">
        <f>IFERROR(IF(VLOOKUP(E1047,J:J,1,0)=E1047,"X",""),"")</f>
        <v/>
      </c>
      <c r="G1047" t="str">
        <f>IF(J1047&lt;&gt;"", INDEX($C$5:$C$1433, MATCH(J1047, $E$5:$E$1433, 0)),"")</f>
        <v>11A4</v>
      </c>
      <c r="H1047">
        <f>IF(J1047&lt;&gt;"", INDEX($D$5:$D$1433, MATCH(J1047, $E$5:$E$1433, 0)),"")</f>
        <v>0</v>
      </c>
      <c r="I1047" t="str">
        <f>IFERROR(IF(J1047&lt;&gt;"", INDEX($B$5:$B$1433, MATCH(J1047, $E$5:$E$1433, 0)),""),"SAI")</f>
        <v>NGUYỄN NGỌC Ý</v>
      </c>
      <c r="J1047">
        <v>32000692</v>
      </c>
      <c r="K1047">
        <v>0.4443518518518519</v>
      </c>
      <c r="L1047" t="str">
        <f>IFERROR(IF($N$5="Sáng",IF(MID(K1047,2,7)-MID($L$2,2,7)&gt;0,"Trễ",""),IF(MID(K1047,2,7)-MID($Q$2,2,7)&gt;0,"Trễ","")),"")</f>
        <v>Trễ</v>
      </c>
      <c r="M1047">
        <f>IFERROR(IF($N$5="Sáng",MID(K1047,2,7)-MID($L$2,2,7),MID(K1047,2,7)-MID($Q$2,2,7)),"")</f>
        <v>0.15268500000000002</v>
      </c>
      <c r="Q1047" t="str">
        <f>IF(B1047&lt;&gt;"",IF(AND(P1047="",F1047=""),"Không phép ",""),"")</f>
        <v xml:space="preserve">Không phép </v>
      </c>
      <c r="R1047" t="str">
        <f>UPPER(B1047)</f>
        <v>ĐẶNG TRUNG HIẾU</v>
      </c>
      <c r="S1047" t="str">
        <v>2024-2027</v>
      </c>
      <c r="T1047" t="str">
        <f>IFERROR(IF(J1047&lt;&gt;"", INDEX($S$5:$S$1433, MATCH(J1047, $E$5:$E$1433, 0)),""),"")</f>
        <v>2025-2028</v>
      </c>
      <c r="U1047">
        <v>39847</v>
      </c>
      <c r="V1047">
        <f>IFERROR(IF(J1047&lt;&gt;"", INDEX($U$5:$U$1433, MATCH(J1047, $E$5:$E$1433, 0)),""),"")</f>
        <v>40494</v>
      </c>
      <c r="Y1047">
        <f>Z1047*10</f>
        <v>320000620</v>
      </c>
      <c r="Z1047">
        <f>E1047</f>
        <v>32000062</v>
      </c>
      <c r="AA1047" t="str">
        <v>HIẾU</v>
      </c>
    </row>
    <row r="1048">
      <c r="A1048">
        <f>IF(B1048&lt;&gt;"",A1047+1,"")</f>
        <v>1044</v>
      </c>
      <c r="B1048" t="str">
        <v>DƯƠNG NHẬT KHANG</v>
      </c>
      <c r="C1048" t="str">
        <v>12A2</v>
      </c>
      <c r="E1048">
        <v>32000063</v>
      </c>
      <c r="F1048" t="str">
        <f>IFERROR(IF(VLOOKUP(E1048,J:J,1,0)=E1048,"X",""),"")</f>
        <v>X</v>
      </c>
      <c r="G1048" t="str">
        <f>IF(J1048&lt;&gt;"", INDEX($C$5:$C$1433, MATCH(J1048, $E$5:$E$1433, 0)),"")</f>
        <v>11A4</v>
      </c>
      <c r="H1048">
        <f>IF(J1048&lt;&gt;"", INDEX($D$5:$D$1433, MATCH(J1048, $E$5:$E$1433, 0)),"")</f>
        <v>0</v>
      </c>
      <c r="I1048" t="str">
        <f>IFERROR(IF(J1048&lt;&gt;"", INDEX($B$5:$B$1433, MATCH(J1048, $E$5:$E$1433, 0)),""),"SAI")</f>
        <v>NGUYỄN NGỌC Ý</v>
      </c>
      <c r="J1048">
        <v>32000692</v>
      </c>
      <c r="K1048">
        <v>0.4443634259259259</v>
      </c>
      <c r="L1048" t="str">
        <f>IFERROR(IF($N$5="Sáng",IF(MID(K1048,2,7)-MID($L$2,2,7)&gt;0,"Trễ",""),IF(MID(K1048,2,7)-MID($Q$2,2,7)&gt;0,"Trễ","")),"")</f>
        <v>Trễ</v>
      </c>
      <c r="M1048">
        <f>IFERROR(IF($N$5="Sáng",MID(K1048,2,7)-MID($L$2,2,7),MID(K1048,2,7)-MID($Q$2,2,7)),"")</f>
        <v>0.15269700000000003</v>
      </c>
      <c r="Q1048" t="str">
        <f>IF(B1048&lt;&gt;"",IF(AND(P1048="",F1048=""),"Không phép ",""),"")</f>
        <v/>
      </c>
      <c r="R1048" t="str">
        <f>UPPER(B1048)</f>
        <v>DƯƠNG NHẬT KHANG</v>
      </c>
      <c r="S1048" t="str">
        <v>2024-2027</v>
      </c>
      <c r="T1048" t="str">
        <f>IFERROR(IF(J1048&lt;&gt;"", INDEX($S$5:$S$1433, MATCH(J1048, $E$5:$E$1433, 0)),""),"")</f>
        <v>2025-2028</v>
      </c>
      <c r="U1048" t="str">
        <v>25/10/2009</v>
      </c>
      <c r="V1048">
        <f>IFERROR(IF(J1048&lt;&gt;"", INDEX($U$5:$U$1433, MATCH(J1048, $E$5:$E$1433, 0)),""),"")</f>
        <v>40494</v>
      </c>
      <c r="Y1048">
        <f>Z1048*10</f>
        <v>320000630</v>
      </c>
      <c r="Z1048">
        <f>E1048</f>
        <v>32000063</v>
      </c>
      <c r="AA1048" t="str">
        <v>KHANG</v>
      </c>
    </row>
    <row r="1049">
      <c r="A1049">
        <f>IF(B1049&lt;&gt;"",A1048+1,"")</f>
        <v>1045</v>
      </c>
      <c r="B1049" t="str">
        <v>ĐINH MINH HOÀNG KHANG</v>
      </c>
      <c r="C1049" t="str">
        <v>12A2</v>
      </c>
      <c r="E1049">
        <v>32000064</v>
      </c>
      <c r="F1049" t="str">
        <f>IFERROR(IF(VLOOKUP(E1049,J:J,1,0)=E1049,"X",""),"")</f>
        <v>X</v>
      </c>
      <c r="G1049" t="str">
        <f>IF(J1049&lt;&gt;"", INDEX($C$5:$C$1433, MATCH(J1049, $E$5:$E$1433, 0)),"")</f>
        <v>11A4</v>
      </c>
      <c r="H1049">
        <f>IF(J1049&lt;&gt;"", INDEX($D$5:$D$1433, MATCH(J1049, $E$5:$E$1433, 0)),"")</f>
        <v>0</v>
      </c>
      <c r="I1049" t="str">
        <f>IFERROR(IF(J1049&lt;&gt;"", INDEX($B$5:$B$1433, MATCH(J1049, $E$5:$E$1433, 0)),""),"SAI")</f>
        <v>NGUYỄN NGỌC Ý</v>
      </c>
      <c r="J1049">
        <v>32000692</v>
      </c>
      <c r="K1049">
        <v>0.44437499999999996</v>
      </c>
      <c r="L1049" t="str">
        <f>IFERROR(IF($N$5="Sáng",IF(MID(K1049,2,7)-MID($L$2,2,7)&gt;0,"Trễ",""),IF(MID(K1049,2,7)-MID($Q$2,2,7)&gt;0,"Trễ","")),"")</f>
        <v>Trễ</v>
      </c>
      <c r="M1049">
        <f>IFERROR(IF($N$5="Sáng",MID(K1049,2,7)-MID($L$2,2,7),MID(K1049,2,7)-MID($Q$2,2,7)),"")</f>
        <v>0.15270900000000004</v>
      </c>
      <c r="Q1049" t="str">
        <f>IF(B1049&lt;&gt;"",IF(AND(P1049="",F1049=""),"Không phép ",""),"")</f>
        <v/>
      </c>
      <c r="R1049" t="str">
        <f>UPPER(B1049)</f>
        <v>ĐINH MINH HOÀNG KHANG</v>
      </c>
      <c r="S1049" t="str">
        <v>2024-2027</v>
      </c>
      <c r="T1049" t="str">
        <f>IFERROR(IF(J1049&lt;&gt;"", INDEX($S$5:$S$1433, MATCH(J1049, $E$5:$E$1433, 0)),""),"")</f>
        <v>2025-2028</v>
      </c>
      <c r="U1049" t="str">
        <v>14/08/2009</v>
      </c>
      <c r="V1049">
        <f>IFERROR(IF(J1049&lt;&gt;"", INDEX($U$5:$U$1433, MATCH(J1049, $E$5:$E$1433, 0)),""),"")</f>
        <v>40494</v>
      </c>
      <c r="Y1049">
        <f>Z1049*10</f>
        <v>320000640</v>
      </c>
      <c r="Z1049">
        <f>E1049</f>
        <v>32000064</v>
      </c>
      <c r="AA1049" t="str">
        <v>KHANG</v>
      </c>
    </row>
    <row r="1050">
      <c r="A1050">
        <f>IF(B1050&lt;&gt;"",A1049+1,"")</f>
        <v>1046</v>
      </c>
      <c r="B1050" t="str">
        <v>PHẠM MINH KHỞI</v>
      </c>
      <c r="C1050" t="str">
        <v>12A2</v>
      </c>
      <c r="E1050">
        <v>32000065</v>
      </c>
      <c r="F1050" t="str">
        <f>IFERROR(IF(VLOOKUP(E1050,J:J,1,0)=E1050,"X",""),"")</f>
        <v/>
      </c>
      <c r="G1050" t="str">
        <f>IF(J1050&lt;&gt;"", INDEX($C$5:$C$1433, MATCH(J1050, $E$5:$E$1433, 0)),"")</f>
        <v>11A4</v>
      </c>
      <c r="H1050">
        <f>IF(J1050&lt;&gt;"", INDEX($D$5:$D$1433, MATCH(J1050, $E$5:$E$1433, 0)),"")</f>
        <v>0</v>
      </c>
      <c r="I1050" t="str">
        <f>IFERROR(IF(J1050&lt;&gt;"", INDEX($B$5:$B$1433, MATCH(J1050, $E$5:$E$1433, 0)),""),"SAI")</f>
        <v>NGUYỄN NGỌC Ý</v>
      </c>
      <c r="J1050">
        <v>32000692</v>
      </c>
      <c r="K1050">
        <v>0.44438657407407406</v>
      </c>
      <c r="L1050" t="str">
        <f>IFERROR(IF($N$5="Sáng",IF(MID(K1050,2,7)-MID($L$2,2,7)&gt;0,"Trễ",""),IF(MID(K1050,2,7)-MID($Q$2,2,7)&gt;0,"Trễ","")),"")</f>
        <v>Trễ</v>
      </c>
      <c r="M1050">
        <f>IFERROR(IF($N$5="Sáng",MID(K1050,2,7)-MID($L$2,2,7),MID(K1050,2,7)-MID($Q$2,2,7)),"")</f>
        <v>0.15272000000000002</v>
      </c>
      <c r="Q1050" t="str">
        <f>IF(B1050&lt;&gt;"",IF(AND(P1050="",F1050=""),"Không phép ",""),"")</f>
        <v xml:space="preserve">Không phép </v>
      </c>
      <c r="R1050" t="str">
        <f>UPPER(B1050)</f>
        <v>PHẠM MINH KHỞI</v>
      </c>
      <c r="S1050" t="str">
        <v>2024-2027</v>
      </c>
      <c r="T1050" t="str">
        <f>IFERROR(IF(J1050&lt;&gt;"", INDEX($S$5:$S$1433, MATCH(J1050, $E$5:$E$1433, 0)),""),"")</f>
        <v>2025-2028</v>
      </c>
      <c r="U1050">
        <v>40148</v>
      </c>
      <c r="V1050">
        <f>IFERROR(IF(J1050&lt;&gt;"", INDEX($U$5:$U$1433, MATCH(J1050, $E$5:$E$1433, 0)),""),"")</f>
        <v>40494</v>
      </c>
      <c r="Y1050">
        <f>Z1050*10</f>
        <v>320000650</v>
      </c>
      <c r="Z1050">
        <f>E1050</f>
        <v>32000065</v>
      </c>
      <c r="AA1050" t="str">
        <v>KHỞI</v>
      </c>
    </row>
    <row r="1051">
      <c r="A1051">
        <f>IF(B1051&lt;&gt;"",A1050+1,"")</f>
        <v>1047</v>
      </c>
      <c r="B1051" t="str">
        <v>NGÔ HOÀNG LỘC</v>
      </c>
      <c r="C1051" t="str">
        <v>12A2</v>
      </c>
      <c r="E1051">
        <v>32000066</v>
      </c>
      <c r="F1051" t="str">
        <f>IFERROR(IF(VLOOKUP(E1051,J:J,1,0)=E1051,"X",""),"")</f>
        <v/>
      </c>
      <c r="G1051" t="str">
        <f>IF(J1051&lt;&gt;"", INDEX($C$5:$C$1433, MATCH(J1051, $E$5:$E$1433, 0)),"")</f>
        <v>11A4</v>
      </c>
      <c r="H1051">
        <f>IF(J1051&lt;&gt;"", INDEX($D$5:$D$1433, MATCH(J1051, $E$5:$E$1433, 0)),"")</f>
        <v>0</v>
      </c>
      <c r="I1051" t="str">
        <f>IFERROR(IF(J1051&lt;&gt;"", INDEX($B$5:$B$1433, MATCH(J1051, $E$5:$E$1433, 0)),""),"SAI")</f>
        <v>NGUYỄN NGỌC Ý</v>
      </c>
      <c r="J1051">
        <v>32000692</v>
      </c>
      <c r="K1051">
        <v>0.4443981481481481</v>
      </c>
      <c r="L1051" t="str">
        <f>IFERROR(IF($N$5="Sáng",IF(MID(K1051,2,7)-MID($L$2,2,7)&gt;0,"Trễ",""),IF(MID(K1051,2,7)-MID($Q$2,2,7)&gt;0,"Trễ","")),"")</f>
        <v>Trễ</v>
      </c>
      <c r="M1051">
        <f>IFERROR(IF($N$5="Sáng",MID(K1051,2,7)-MID($L$2,2,7),MID(K1051,2,7)-MID($Q$2,2,7)),"")</f>
        <v>0.15273200000000003</v>
      </c>
      <c r="Q1051" t="str">
        <f>IF(B1051&lt;&gt;"",IF(AND(P1051="",F1051=""),"Không phép ",""),"")</f>
        <v xml:space="preserve">Không phép </v>
      </c>
      <c r="R1051" t="str">
        <f>UPPER(B1051)</f>
        <v>NGÔ HOÀNG LỘC</v>
      </c>
      <c r="S1051" t="str">
        <v>2024-2027</v>
      </c>
      <c r="T1051" t="str">
        <f>IFERROR(IF(J1051&lt;&gt;"", INDEX($S$5:$S$1433, MATCH(J1051, $E$5:$E$1433, 0)),""),"")</f>
        <v>2025-2028</v>
      </c>
      <c r="U1051" t="str">
        <v>20/07/2009</v>
      </c>
      <c r="V1051">
        <f>IFERROR(IF(J1051&lt;&gt;"", INDEX($U$5:$U$1433, MATCH(J1051, $E$5:$E$1433, 0)),""),"")</f>
        <v>40494</v>
      </c>
      <c r="Y1051">
        <f>Z1051*10</f>
        <v>320000660</v>
      </c>
      <c r="Z1051">
        <f>E1051</f>
        <v>32000066</v>
      </c>
      <c r="AA1051" t="str">
        <v>LỘC</v>
      </c>
    </row>
    <row r="1052">
      <c r="A1052">
        <f>IF(B1052&lt;&gt;"",A1051+1,"")</f>
        <v>1048</v>
      </c>
      <c r="B1052" t="str">
        <v>NGUYỄN QUỲNH NGÂN</v>
      </c>
      <c r="C1052" t="str">
        <v>12A2</v>
      </c>
      <c r="E1052">
        <v>32000067</v>
      </c>
      <c r="F1052" t="str">
        <f>IFERROR(IF(VLOOKUP(E1052,J:J,1,0)=E1052,"X",""),"")</f>
        <v>X</v>
      </c>
      <c r="G1052" t="str">
        <f>IF(J1052&lt;&gt;"", INDEX($C$5:$C$1433, MATCH(J1052, $E$5:$E$1433, 0)),"")</f>
        <v>11A4</v>
      </c>
      <c r="H1052">
        <f>IF(J1052&lt;&gt;"", INDEX($D$5:$D$1433, MATCH(J1052, $E$5:$E$1433, 0)),"")</f>
        <v>0</v>
      </c>
      <c r="I1052" t="str">
        <f>IFERROR(IF(J1052&lt;&gt;"", INDEX($B$5:$B$1433, MATCH(J1052, $E$5:$E$1433, 0)),""),"SAI")</f>
        <v>NGUYỄN NGỌC Ý</v>
      </c>
      <c r="J1052">
        <v>32000692</v>
      </c>
      <c r="K1052">
        <v>0.4443981481481481</v>
      </c>
      <c r="L1052" t="str">
        <f>IFERROR(IF($N$5="Sáng",IF(MID(K1052,2,7)-MID($L$2,2,7)&gt;0,"Trễ",""),IF(MID(K1052,2,7)-MID($Q$2,2,7)&gt;0,"Trễ","")),"")</f>
        <v>Trễ</v>
      </c>
      <c r="M1052">
        <f>IFERROR(IF($N$5="Sáng",MID(K1052,2,7)-MID($L$2,2,7),MID(K1052,2,7)-MID($Q$2,2,7)),"")</f>
        <v>0.15273200000000003</v>
      </c>
      <c r="Q1052" t="str">
        <f>IF(B1052&lt;&gt;"",IF(AND(P1052="",F1052=""),"Không phép ",""),"")</f>
        <v/>
      </c>
      <c r="R1052" t="str">
        <f>UPPER(B1052)</f>
        <v>NGUYỄN QUỲNH NGÂN</v>
      </c>
      <c r="S1052" t="str">
        <v>2024-2027</v>
      </c>
      <c r="T1052" t="str">
        <f>IFERROR(IF(J1052&lt;&gt;"", INDEX($S$5:$S$1433, MATCH(J1052, $E$5:$E$1433, 0)),""),"")</f>
        <v>2025-2028</v>
      </c>
      <c r="U1052" t="str">
        <v>16/06/2009</v>
      </c>
      <c r="V1052">
        <f>IFERROR(IF(J1052&lt;&gt;"", INDEX($U$5:$U$1433, MATCH(J1052, $E$5:$E$1433, 0)),""),"")</f>
        <v>40494</v>
      </c>
      <c r="Y1052">
        <f>Z1052*10</f>
        <v>320000670</v>
      </c>
      <c r="Z1052">
        <f>E1052</f>
        <v>32000067</v>
      </c>
      <c r="AA1052" t="str">
        <v>NGÂN</v>
      </c>
    </row>
    <row r="1053">
      <c r="A1053">
        <f>IF(B1053&lt;&gt;"",A1052+1,"")</f>
        <v>1049</v>
      </c>
      <c r="B1053" t="str">
        <v>HỒ BẢO NGỌC</v>
      </c>
      <c r="C1053" t="str">
        <v>12A2</v>
      </c>
      <c r="E1053">
        <v>32000068</v>
      </c>
      <c r="F1053" t="str">
        <f>IFERROR(IF(VLOOKUP(E1053,J:J,1,0)=E1053,"X",""),"")</f>
        <v/>
      </c>
      <c r="G1053" t="str">
        <f>IF(J1053&lt;&gt;"", INDEX($C$5:$C$1433, MATCH(J1053, $E$5:$E$1433, 0)),"")</f>
        <v>11A4</v>
      </c>
      <c r="H1053">
        <f>IF(J1053&lt;&gt;"", INDEX($D$5:$D$1433, MATCH(J1053, $E$5:$E$1433, 0)),"")</f>
        <v>0</v>
      </c>
      <c r="I1053" t="str">
        <f>IFERROR(IF(J1053&lt;&gt;"", INDEX($B$5:$B$1433, MATCH(J1053, $E$5:$E$1433, 0)),""),"SAI")</f>
        <v>NGUYỄN NGỌC Ý</v>
      </c>
      <c r="J1053">
        <v>32000692</v>
      </c>
      <c r="K1053">
        <v>0.44440972222222225</v>
      </c>
      <c r="L1053" t="str">
        <f>IFERROR(IF($N$5="Sáng",IF(MID(K1053,2,7)-MID($L$2,2,7)&gt;0,"Trễ",""),IF(MID(K1053,2,7)-MID($Q$2,2,7)&gt;0,"Trễ","")),"")</f>
        <v>Trễ</v>
      </c>
      <c r="M1053">
        <f>IFERROR(IF($N$5="Sáng",MID(K1053,2,7)-MID($L$2,2,7),MID(K1053,2,7)-MID($Q$2,2,7)),"")</f>
        <v>0.15274300000000002</v>
      </c>
      <c r="Q1053" t="str">
        <f>IF(B1053&lt;&gt;"",IF(AND(P1053="",F1053=""),"Không phép ",""),"")</f>
        <v xml:space="preserve">Không phép </v>
      </c>
      <c r="R1053" t="str">
        <f>UPPER(B1053)</f>
        <v>HỒ BẢO NGỌC</v>
      </c>
      <c r="S1053" t="str">
        <v>2024-2027</v>
      </c>
      <c r="T1053" t="str">
        <f>IFERROR(IF(J1053&lt;&gt;"", INDEX($S$5:$S$1433, MATCH(J1053, $E$5:$E$1433, 0)),""),"")</f>
        <v>2025-2028</v>
      </c>
      <c r="U1053" t="str">
        <v>24/05/2009</v>
      </c>
      <c r="V1053">
        <f>IFERROR(IF(J1053&lt;&gt;"", INDEX($U$5:$U$1433, MATCH(J1053, $E$5:$E$1433, 0)),""),"")</f>
        <v>40494</v>
      </c>
      <c r="Y1053">
        <f>Z1053*10</f>
        <v>320000680</v>
      </c>
      <c r="Z1053">
        <f>E1053</f>
        <v>32000068</v>
      </c>
      <c r="AA1053" t="str">
        <v>NGỌC</v>
      </c>
    </row>
    <row r="1054">
      <c r="A1054">
        <f>IF(B1054&lt;&gt;"",A1053+1,"")</f>
        <v>1050</v>
      </c>
      <c r="B1054" t="str">
        <v>LÊ HOÀNG MINH NGUYỆT</v>
      </c>
      <c r="C1054" t="str">
        <v>12A2</v>
      </c>
      <c r="E1054">
        <v>32000069</v>
      </c>
      <c r="F1054" t="str">
        <f>IFERROR(IF(VLOOKUP(E1054,J:J,1,0)=E1054,"X",""),"")</f>
        <v>X</v>
      </c>
      <c r="G1054" t="str">
        <f>IF(J1054&lt;&gt;"", INDEX($C$5:$C$1433, MATCH(J1054, $E$5:$E$1433, 0)),"")</f>
        <v>11A4</v>
      </c>
      <c r="H1054">
        <f>IF(J1054&lt;&gt;"", INDEX($D$5:$D$1433, MATCH(J1054, $E$5:$E$1433, 0)),"")</f>
        <v>0</v>
      </c>
      <c r="I1054" t="str">
        <f>IFERROR(IF(J1054&lt;&gt;"", INDEX($B$5:$B$1433, MATCH(J1054, $E$5:$E$1433, 0)),""),"SAI")</f>
        <v>NGUYỄN NGỌC Ý</v>
      </c>
      <c r="J1054">
        <v>32000692</v>
      </c>
      <c r="K1054">
        <v>0.4444212962962963</v>
      </c>
      <c r="L1054" t="str">
        <f>IFERROR(IF($N$5="Sáng",IF(MID(K1054,2,7)-MID($L$2,2,7)&gt;0,"Trễ",""),IF(MID(K1054,2,7)-MID($Q$2,2,7)&gt;0,"Trễ","")),"")</f>
        <v>Trễ</v>
      </c>
      <c r="M1054">
        <f>IFERROR(IF($N$5="Sáng",MID(K1054,2,7)-MID($L$2,2,7),MID(K1054,2,7)-MID($Q$2,2,7)),"")</f>
        <v>0.15275500000000003</v>
      </c>
      <c r="Q1054" t="str">
        <f>IF(B1054&lt;&gt;"",IF(AND(P1054="",F1054=""),"Không phép ",""),"")</f>
        <v/>
      </c>
      <c r="R1054" t="str">
        <f>UPPER(B1054)</f>
        <v>LÊ HOÀNG MINH NGUYỆT</v>
      </c>
      <c r="S1054" t="str">
        <v>2024-2027</v>
      </c>
      <c r="T1054" t="str">
        <f>IFERROR(IF(J1054&lt;&gt;"", INDEX($S$5:$S$1433, MATCH(J1054, $E$5:$E$1433, 0)),""),"")</f>
        <v>2025-2028</v>
      </c>
      <c r="U1054" t="str">
        <v>27/01/2009</v>
      </c>
      <c r="V1054">
        <f>IFERROR(IF(J1054&lt;&gt;"", INDEX($U$5:$U$1433, MATCH(J1054, $E$5:$E$1433, 0)),""),"")</f>
        <v>40494</v>
      </c>
      <c r="Y1054">
        <f>Z1054*10</f>
        <v>320000690</v>
      </c>
      <c r="Z1054">
        <f>E1054</f>
        <v>32000069</v>
      </c>
      <c r="AA1054" t="str">
        <v>NGUYỆT</v>
      </c>
    </row>
    <row r="1055">
      <c r="A1055">
        <f>IF(B1055&lt;&gt;"",A1054+1,"")</f>
        <v>1051</v>
      </c>
      <c r="B1055" t="str">
        <v>VŨ PHAN THIỆN NHÂN</v>
      </c>
      <c r="C1055" t="str">
        <v>12A2</v>
      </c>
      <c r="E1055">
        <v>32000070</v>
      </c>
      <c r="F1055" t="str">
        <f>IFERROR(IF(VLOOKUP(E1055,J:J,1,0)=E1055,"X",""),"")</f>
        <v>X</v>
      </c>
      <c r="G1055" t="str">
        <f>IF(J1055&lt;&gt;"", INDEX($C$5:$C$1433, MATCH(J1055, $E$5:$E$1433, 0)),"")</f>
        <v>11A4</v>
      </c>
      <c r="H1055">
        <f>IF(J1055&lt;&gt;"", INDEX($D$5:$D$1433, MATCH(J1055, $E$5:$E$1433, 0)),"")</f>
        <v>0</v>
      </c>
      <c r="I1055" t="str">
        <f>IFERROR(IF(J1055&lt;&gt;"", INDEX($B$5:$B$1433, MATCH(J1055, $E$5:$E$1433, 0)),""),"SAI")</f>
        <v>NGUYỄN NGỌC Ý</v>
      </c>
      <c r="J1055">
        <v>32000692</v>
      </c>
      <c r="K1055">
        <v>0.4444328703703704</v>
      </c>
      <c r="L1055" t="str">
        <f>IFERROR(IF($N$5="Sáng",IF(MID(K1055,2,7)-MID($L$2,2,7)&gt;0,"Trễ",""),IF(MID(K1055,2,7)-MID($Q$2,2,7)&gt;0,"Trễ","")),"")</f>
        <v>Trễ</v>
      </c>
      <c r="M1055">
        <f>IFERROR(IF($N$5="Sáng",MID(K1055,2,7)-MID($L$2,2,7),MID(K1055,2,7)-MID($Q$2,2,7)),"")</f>
        <v>0.152766</v>
      </c>
      <c r="Q1055" t="str">
        <f>IF(B1055&lt;&gt;"",IF(AND(P1055="",F1055=""),"Không phép ",""),"")</f>
        <v/>
      </c>
      <c r="R1055" t="str">
        <f>UPPER(B1055)</f>
        <v>VŨ PHAN THIỆN NHÂN</v>
      </c>
      <c r="S1055" t="str">
        <v>2024-2027</v>
      </c>
      <c r="T1055" t="str">
        <f>IFERROR(IF(J1055&lt;&gt;"", INDEX($S$5:$S$1433, MATCH(J1055, $E$5:$E$1433, 0)),""),"")</f>
        <v>2025-2028</v>
      </c>
      <c r="U1055" t="str">
        <v>19/07/2009</v>
      </c>
      <c r="V1055">
        <f>IFERROR(IF(J1055&lt;&gt;"", INDEX($U$5:$U$1433, MATCH(J1055, $E$5:$E$1433, 0)),""),"")</f>
        <v>40494</v>
      </c>
      <c r="Y1055">
        <f>Z1055*10</f>
        <v>320000700</v>
      </c>
      <c r="Z1055">
        <f>E1055</f>
        <v>32000070</v>
      </c>
      <c r="AA1055" t="str">
        <v>NHÂN</v>
      </c>
    </row>
    <row r="1056">
      <c r="A1056">
        <f>IF(B1056&lt;&gt;"",A1055+1,"")</f>
        <v>1052</v>
      </c>
      <c r="B1056" t="str">
        <v>HOÀNG YẾN NHI</v>
      </c>
      <c r="C1056" t="str">
        <v>12A2</v>
      </c>
      <c r="E1056">
        <v>32000071</v>
      </c>
      <c r="F1056" t="str">
        <f>IFERROR(IF(VLOOKUP(E1056,J:J,1,0)=E1056,"X",""),"")</f>
        <v/>
      </c>
      <c r="G1056" t="str">
        <f>IF(J1056&lt;&gt;"", INDEX($C$5:$C$1433, MATCH(J1056, $E$5:$E$1433, 0)),"")</f>
        <v>11A4</v>
      </c>
      <c r="H1056">
        <f>IF(J1056&lt;&gt;"", INDEX($D$5:$D$1433, MATCH(J1056, $E$5:$E$1433, 0)),"")</f>
        <v>0</v>
      </c>
      <c r="I1056" t="str">
        <f>IFERROR(IF(J1056&lt;&gt;"", INDEX($B$5:$B$1433, MATCH(J1056, $E$5:$E$1433, 0)),""),"SAI")</f>
        <v>NGUYỄN NGỌC Ý</v>
      </c>
      <c r="J1056">
        <v>32000692</v>
      </c>
      <c r="K1056">
        <v>0.4444444444444444</v>
      </c>
      <c r="L1056" t="str">
        <f>IFERROR(IF($N$5="Sáng",IF(MID(K1056,2,7)-MID($L$2,2,7)&gt;0,"Trễ",""),IF(MID(K1056,2,7)-MID($Q$2,2,7)&gt;0,"Trễ","")),"")</f>
        <v>Trễ</v>
      </c>
      <c r="M1056">
        <f>IFERROR(IF($N$5="Sáng",MID(K1056,2,7)-MID($L$2,2,7),MID(K1056,2,7)-MID($Q$2,2,7)),"")</f>
        <v>0.15277800000000002</v>
      </c>
      <c r="Q1056" t="str">
        <f>IF(B1056&lt;&gt;"",IF(AND(P1056="",F1056=""),"Không phép ",""),"")</f>
        <v xml:space="preserve">Không phép </v>
      </c>
      <c r="R1056" t="str">
        <f>UPPER(B1056)</f>
        <v>HOÀNG YẾN NHI</v>
      </c>
      <c r="S1056" t="str">
        <v>2024-2027</v>
      </c>
      <c r="T1056" t="str">
        <f>IFERROR(IF(J1056&lt;&gt;"", INDEX($S$5:$S$1433, MATCH(J1056, $E$5:$E$1433, 0)),""),"")</f>
        <v>2025-2028</v>
      </c>
      <c r="U1056" t="str">
        <v>15/12/2009</v>
      </c>
      <c r="V1056">
        <f>IFERROR(IF(J1056&lt;&gt;"", INDEX($U$5:$U$1433, MATCH(J1056, $E$5:$E$1433, 0)),""),"")</f>
        <v>40494</v>
      </c>
      <c r="Y1056">
        <f>Z1056*10</f>
        <v>320000710</v>
      </c>
      <c r="Z1056">
        <f>E1056</f>
        <v>32000071</v>
      </c>
      <c r="AA1056" t="str">
        <v>NHI</v>
      </c>
    </row>
    <row r="1057">
      <c r="A1057">
        <f>IF(B1057&lt;&gt;"",A1056+1,"")</f>
        <v>1053</v>
      </c>
      <c r="B1057" t="str">
        <v>NGUYỄN TUỆ NHI</v>
      </c>
      <c r="C1057" t="str">
        <v>12A2</v>
      </c>
      <c r="E1057">
        <v>32000072</v>
      </c>
      <c r="F1057" t="str">
        <f>IFERROR(IF(VLOOKUP(E1057,J:J,1,0)=E1057,"X",""),"")</f>
        <v>X</v>
      </c>
      <c r="G1057" t="str">
        <f>IF(J1057&lt;&gt;"", INDEX($C$5:$C$1433, MATCH(J1057, $E$5:$E$1433, 0)),"")</f>
        <v>11A4</v>
      </c>
      <c r="H1057">
        <f>IF(J1057&lt;&gt;"", INDEX($D$5:$D$1433, MATCH(J1057, $E$5:$E$1433, 0)),"")</f>
        <v>0</v>
      </c>
      <c r="I1057" t="str">
        <f>IFERROR(IF(J1057&lt;&gt;"", INDEX($B$5:$B$1433, MATCH(J1057, $E$5:$E$1433, 0)),""),"SAI")</f>
        <v>NGUYỄN NGỌC Ý</v>
      </c>
      <c r="J1057">
        <v>32000692</v>
      </c>
      <c r="K1057">
        <v>0.4444560185185185</v>
      </c>
      <c r="L1057" t="str">
        <f>IFERROR(IF($N$5="Sáng",IF(MID(K1057,2,7)-MID($L$2,2,7)&gt;0,"Trễ",""),IF(MID(K1057,2,7)-MID($Q$2,2,7)&gt;0,"Trễ","")),"")</f>
        <v>Trễ</v>
      </c>
      <c r="M1057">
        <f>IFERROR(IF($N$5="Sáng",MID(K1057,2,7)-MID($L$2,2,7),MID(K1057,2,7)-MID($Q$2,2,7)),"")</f>
        <v>0.15279000000000004</v>
      </c>
      <c r="Q1057" t="str">
        <f>IF(B1057&lt;&gt;"",IF(AND(P1057="",F1057=""),"Không phép ",""),"")</f>
        <v/>
      </c>
      <c r="R1057" t="str">
        <f>UPPER(B1057)</f>
        <v>NGUYỄN TUỆ NHI</v>
      </c>
      <c r="S1057" t="str">
        <v>2024-2027</v>
      </c>
      <c r="T1057" t="str">
        <f>IFERROR(IF(J1057&lt;&gt;"", INDEX($S$5:$S$1433, MATCH(J1057, $E$5:$E$1433, 0)),""),"")</f>
        <v>2025-2028</v>
      </c>
      <c r="U1057">
        <v>40123</v>
      </c>
      <c r="V1057">
        <f>IFERROR(IF(J1057&lt;&gt;"", INDEX($U$5:$U$1433, MATCH(J1057, $E$5:$E$1433, 0)),""),"")</f>
        <v>40494</v>
      </c>
      <c r="Y1057">
        <f>Z1057*10</f>
        <v>320000720</v>
      </c>
      <c r="Z1057">
        <f>E1057</f>
        <v>32000072</v>
      </c>
      <c r="AA1057" t="str">
        <v>NHI</v>
      </c>
    </row>
    <row r="1058">
      <c r="A1058">
        <f>IF(B1058&lt;&gt;"",A1057+1,"")</f>
        <v>1054</v>
      </c>
      <c r="B1058" t="str">
        <v>HUỲNH THỊ KIỀU OANH</v>
      </c>
      <c r="C1058" t="str">
        <v>12A2</v>
      </c>
      <c r="E1058">
        <v>32000073</v>
      </c>
      <c r="F1058" t="str">
        <f>IFERROR(IF(VLOOKUP(E1058,J:J,1,0)=E1058,"X",""),"")</f>
        <v>X</v>
      </c>
      <c r="G1058" t="str">
        <f>IF(J1058&lt;&gt;"", INDEX($C$5:$C$1433, MATCH(J1058, $E$5:$E$1433, 0)),"")</f>
        <v>11A4</v>
      </c>
      <c r="H1058">
        <f>IF(J1058&lt;&gt;"", INDEX($D$5:$D$1433, MATCH(J1058, $E$5:$E$1433, 0)),"")</f>
        <v>0</v>
      </c>
      <c r="I1058" t="str">
        <f>IFERROR(IF(J1058&lt;&gt;"", INDEX($B$5:$B$1433, MATCH(J1058, $E$5:$E$1433, 0)),""),"SAI")</f>
        <v>NGUYỄN NGỌC Ý</v>
      </c>
      <c r="J1058">
        <v>32000692</v>
      </c>
      <c r="K1058">
        <v>0.44446759259259255</v>
      </c>
      <c r="L1058" t="str">
        <f>IFERROR(IF($N$5="Sáng",IF(MID(K1058,2,7)-MID($L$2,2,7)&gt;0,"Trễ",""),IF(MID(K1058,2,7)-MID($Q$2,2,7)&gt;0,"Trễ","")),"")</f>
        <v>Trễ</v>
      </c>
      <c r="M1058">
        <f>IFERROR(IF($N$5="Sáng",MID(K1058,2,7)-MID($L$2,2,7),MID(K1058,2,7)-MID($Q$2,2,7)),"")</f>
        <v>0.15280100000000002</v>
      </c>
      <c r="Q1058" t="str">
        <f>IF(B1058&lt;&gt;"",IF(AND(P1058="",F1058=""),"Không phép ",""),"")</f>
        <v/>
      </c>
      <c r="R1058" t="str">
        <f>UPPER(B1058)</f>
        <v>HUỲNH THỊ KIỀU OANH</v>
      </c>
      <c r="S1058" t="str">
        <v>2024-2027</v>
      </c>
      <c r="T1058" t="str">
        <f>IFERROR(IF(J1058&lt;&gt;"", INDEX($S$5:$S$1433, MATCH(J1058, $E$5:$E$1433, 0)),""),"")</f>
        <v>2025-2028</v>
      </c>
      <c r="U1058" t="str">
        <v>25/09/2009</v>
      </c>
      <c r="V1058">
        <f>IFERROR(IF(J1058&lt;&gt;"", INDEX($U$5:$U$1433, MATCH(J1058, $E$5:$E$1433, 0)),""),"")</f>
        <v>40494</v>
      </c>
      <c r="Y1058">
        <f>Z1058*10</f>
        <v>320000730</v>
      </c>
      <c r="Z1058">
        <f>E1058</f>
        <v>32000073</v>
      </c>
      <c r="AA1058" t="str">
        <v>OANH</v>
      </c>
    </row>
    <row r="1059">
      <c r="A1059">
        <f>IF(B1059&lt;&gt;"",A1058+1,"")</f>
        <v>1055</v>
      </c>
      <c r="B1059" t="str">
        <v>NGUYỄN NHÃ QUỲNH</v>
      </c>
      <c r="C1059" t="str">
        <v>12A2</v>
      </c>
      <c r="E1059">
        <v>32000074</v>
      </c>
      <c r="F1059" t="str">
        <f>IFERROR(IF(VLOOKUP(E1059,J:J,1,0)=E1059,"X",""),"")</f>
        <v/>
      </c>
      <c r="G1059" t="str">
        <f>IF(J1059&lt;&gt;"", INDEX($C$5:$C$1433, MATCH(J1059, $E$5:$E$1433, 0)),"")</f>
        <v>11A4</v>
      </c>
      <c r="H1059">
        <f>IF(J1059&lt;&gt;"", INDEX($D$5:$D$1433, MATCH(J1059, $E$5:$E$1433, 0)),"")</f>
        <v>0</v>
      </c>
      <c r="I1059" t="str">
        <f>IFERROR(IF(J1059&lt;&gt;"", INDEX($B$5:$B$1433, MATCH(J1059, $E$5:$E$1433, 0)),""),"SAI")</f>
        <v>NGUYỄN NGỌC Ý</v>
      </c>
      <c r="J1059">
        <v>32000692</v>
      </c>
      <c r="K1059">
        <v>0.4444791666666667</v>
      </c>
      <c r="L1059" t="str">
        <f>IFERROR(IF($N$5="Sáng",IF(MID(K1059,2,7)-MID($L$2,2,7)&gt;0,"Trễ",""),IF(MID(K1059,2,7)-MID($Q$2,2,7)&gt;0,"Trễ","")),"")</f>
        <v>Trễ</v>
      </c>
      <c r="M1059">
        <f>IFERROR(IF($N$5="Sáng",MID(K1059,2,7)-MID($L$2,2,7),MID(K1059,2,7)-MID($Q$2,2,7)),"")</f>
        <v>0.15281300000000003</v>
      </c>
      <c r="Q1059" t="str">
        <f>IF(B1059&lt;&gt;"",IF(AND(P1059="",F1059=""),"Không phép ",""),"")</f>
        <v xml:space="preserve">Không phép </v>
      </c>
      <c r="R1059" t="str">
        <f>UPPER(B1059)</f>
        <v>NGUYỄN NHÃ QUỲNH</v>
      </c>
      <c r="S1059" t="str">
        <v>2024-2027</v>
      </c>
      <c r="T1059" t="str">
        <f>IFERROR(IF(J1059&lt;&gt;"", INDEX($S$5:$S$1433, MATCH(J1059, $E$5:$E$1433, 0)),""),"")</f>
        <v>2025-2028</v>
      </c>
      <c r="U1059" t="str">
        <v>28/12/2009</v>
      </c>
      <c r="V1059">
        <f>IFERROR(IF(J1059&lt;&gt;"", INDEX($U$5:$U$1433, MATCH(J1059, $E$5:$E$1433, 0)),""),"")</f>
        <v>40494</v>
      </c>
      <c r="Y1059">
        <f>Z1059*10</f>
        <v>320000740</v>
      </c>
      <c r="Z1059">
        <f>E1059</f>
        <v>32000074</v>
      </c>
      <c r="AA1059" t="str">
        <v>QUỲNH</v>
      </c>
    </row>
    <row r="1060">
      <c r="A1060">
        <f>IF(B1060&lt;&gt;"",A1059+1,"")</f>
        <v>1056</v>
      </c>
      <c r="B1060" t="str">
        <v>QUÁCH GIA THẢO</v>
      </c>
      <c r="C1060" t="str">
        <v>12A2</v>
      </c>
      <c r="E1060">
        <v>32000075</v>
      </c>
      <c r="F1060" t="str">
        <f>IFERROR(IF(VLOOKUP(E1060,J:J,1,0)=E1060,"X",""),"")</f>
        <v>X</v>
      </c>
      <c r="G1060" t="str">
        <f>IF(J1060&lt;&gt;"", INDEX($C$5:$C$1433, MATCH(J1060, $E$5:$E$1433, 0)),"")</f>
        <v>11A4</v>
      </c>
      <c r="H1060">
        <f>IF(J1060&lt;&gt;"", INDEX($D$5:$D$1433, MATCH(J1060, $E$5:$E$1433, 0)),"")</f>
        <v>0</v>
      </c>
      <c r="I1060" t="str">
        <f>IFERROR(IF(J1060&lt;&gt;"", INDEX($B$5:$B$1433, MATCH(J1060, $E$5:$E$1433, 0)),""),"SAI")</f>
        <v>NGUYỄN NGỌC Ý</v>
      </c>
      <c r="J1060">
        <v>32000692</v>
      </c>
      <c r="K1060">
        <v>0.44449074074074074</v>
      </c>
      <c r="L1060" t="str">
        <f>IFERROR(IF($N$5="Sáng",IF(MID(K1060,2,7)-MID($L$2,2,7)&gt;0,"Trễ",""),IF(MID(K1060,2,7)-MID($Q$2,2,7)&gt;0,"Trễ","")),"")</f>
        <v>Trễ</v>
      </c>
      <c r="M1060">
        <f>IFERROR(IF($N$5="Sáng",MID(K1060,2,7)-MID($L$2,2,7),MID(K1060,2,7)-MID($Q$2,2,7)),"")</f>
        <v>0.15282400000000002</v>
      </c>
      <c r="Q1060" t="str">
        <f>IF(B1060&lt;&gt;"",IF(AND(P1060="",F1060=""),"Không phép ",""),"")</f>
        <v/>
      </c>
      <c r="R1060" t="str">
        <f>UPPER(B1060)</f>
        <v>QUÁCH GIA THẢO</v>
      </c>
      <c r="S1060" t="str">
        <v>2024-2027</v>
      </c>
      <c r="T1060" t="str">
        <f>IFERROR(IF(J1060&lt;&gt;"", INDEX($S$5:$S$1433, MATCH(J1060, $E$5:$E$1433, 0)),""),"")</f>
        <v>2025-2028</v>
      </c>
      <c r="U1060" t="str">
        <v>13/05/2009</v>
      </c>
      <c r="V1060">
        <f>IFERROR(IF(J1060&lt;&gt;"", INDEX($U$5:$U$1433, MATCH(J1060, $E$5:$E$1433, 0)),""),"")</f>
        <v>40494</v>
      </c>
      <c r="Y1060">
        <f>Z1060*10</f>
        <v>320000750</v>
      </c>
      <c r="Z1060">
        <f>E1060</f>
        <v>32000075</v>
      </c>
      <c r="AA1060" t="str">
        <v>THẢO</v>
      </c>
    </row>
    <row r="1061">
      <c r="A1061">
        <f>IF(B1061&lt;&gt;"",A1060+1,"")</f>
        <v>1057</v>
      </c>
      <c r="B1061" t="str">
        <v>TRANG PHÚ THỊNH</v>
      </c>
      <c r="C1061" t="str">
        <v>12A2</v>
      </c>
      <c r="E1061">
        <v>32000076</v>
      </c>
      <c r="F1061" t="str">
        <f>IFERROR(IF(VLOOKUP(E1061,J:J,1,0)=E1061,"X",""),"")</f>
        <v/>
      </c>
      <c r="G1061" t="str">
        <f>IF(J1061&lt;&gt;"", INDEX($C$5:$C$1433, MATCH(J1061, $E$5:$E$1433, 0)),"")</f>
        <v>11A4</v>
      </c>
      <c r="H1061">
        <f>IF(J1061&lt;&gt;"", INDEX($D$5:$D$1433, MATCH(J1061, $E$5:$E$1433, 0)),"")</f>
        <v>0</v>
      </c>
      <c r="I1061" t="str">
        <f>IFERROR(IF(J1061&lt;&gt;"", INDEX($B$5:$B$1433, MATCH(J1061, $E$5:$E$1433, 0)),""),"SAI")</f>
        <v>NGUYỄN NGỌC Ý</v>
      </c>
      <c r="J1061">
        <v>32000692</v>
      </c>
      <c r="K1061">
        <v>0.4445138888888889</v>
      </c>
      <c r="L1061" t="str">
        <f>IFERROR(IF($N$5="Sáng",IF(MID(K1061,2,7)-MID($L$2,2,7)&gt;0,"Trễ",""),IF(MID(K1061,2,7)-MID($Q$2,2,7)&gt;0,"Trễ","")),"")</f>
        <v>Trễ</v>
      </c>
      <c r="M1061">
        <f>IFERROR(IF($N$5="Sáng",MID(K1061,2,7)-MID($L$2,2,7),MID(K1061,2,7)-MID($Q$2,2,7)),"")</f>
        <v>0.152847</v>
      </c>
      <c r="Q1061" t="str">
        <f>IF(B1061&lt;&gt;"",IF(AND(P1061="",F1061=""),"Không phép ",""),"")</f>
        <v xml:space="preserve">Không phép </v>
      </c>
      <c r="R1061" t="str">
        <f>UPPER(B1061)</f>
        <v>TRANG PHÚ THỊNH</v>
      </c>
      <c r="S1061" t="str">
        <v>2024-2027</v>
      </c>
      <c r="T1061" t="str">
        <f>IFERROR(IF(J1061&lt;&gt;"", INDEX($S$5:$S$1433, MATCH(J1061, $E$5:$E$1433, 0)),""),"")</f>
        <v>2025-2028</v>
      </c>
      <c r="U1061" t="str">
        <v>24/09/2009</v>
      </c>
      <c r="V1061">
        <f>IFERROR(IF(J1061&lt;&gt;"", INDEX($U$5:$U$1433, MATCH(J1061, $E$5:$E$1433, 0)),""),"")</f>
        <v>40494</v>
      </c>
      <c r="Y1061">
        <f>Z1061*10</f>
        <v>320000760</v>
      </c>
      <c r="Z1061">
        <f>E1061</f>
        <v>32000076</v>
      </c>
      <c r="AA1061" t="str">
        <v>THỊNH</v>
      </c>
    </row>
    <row r="1062">
      <c r="A1062">
        <f>IF(B1062&lt;&gt;"",A1061+1,"")</f>
        <v>1058</v>
      </c>
      <c r="B1062" t="str">
        <v>PHAN MINH THƯ</v>
      </c>
      <c r="C1062" t="str">
        <v>12A2</v>
      </c>
      <c r="E1062">
        <v>32000077</v>
      </c>
      <c r="F1062" t="str">
        <f>IFERROR(IF(VLOOKUP(E1062,J:J,1,0)=E1062,"X",""),"")</f>
        <v>X</v>
      </c>
      <c r="G1062" t="str">
        <f>IF(J1062&lt;&gt;"", INDEX($C$5:$C$1433, MATCH(J1062, $E$5:$E$1433, 0)),"")</f>
        <v>11A4</v>
      </c>
      <c r="H1062">
        <f>IF(J1062&lt;&gt;"", INDEX($D$5:$D$1433, MATCH(J1062, $E$5:$E$1433, 0)),"")</f>
        <v>0</v>
      </c>
      <c r="I1062" t="str">
        <f>IFERROR(IF(J1062&lt;&gt;"", INDEX($B$5:$B$1433, MATCH(J1062, $E$5:$E$1433, 0)),""),"SAI")</f>
        <v>NGUYỄN NGỌC Ý</v>
      </c>
      <c r="J1062">
        <v>32000692</v>
      </c>
      <c r="K1062">
        <v>0.44452546296296297</v>
      </c>
      <c r="L1062" t="str">
        <f>IFERROR(IF($N$5="Sáng",IF(MID(K1062,2,7)-MID($L$2,2,7)&gt;0,"Trễ",""),IF(MID(K1062,2,7)-MID($Q$2,2,7)&gt;0,"Trễ","")),"")</f>
        <v>Trễ</v>
      </c>
      <c r="M1062">
        <f>IFERROR(IF($N$5="Sáng",MID(K1062,2,7)-MID($L$2,2,7),MID(K1062,2,7)-MID($Q$2,2,7)),"")</f>
        <v>0.15285900000000002</v>
      </c>
      <c r="Q1062" t="str">
        <f>IF(B1062&lt;&gt;"",IF(AND(P1062="",F1062=""),"Không phép ",""),"")</f>
        <v/>
      </c>
      <c r="R1062" t="str">
        <f>UPPER(B1062)</f>
        <v>PHAN MINH THƯ</v>
      </c>
      <c r="S1062" t="str">
        <v>2024-2027</v>
      </c>
      <c r="T1062" t="str">
        <f>IFERROR(IF(J1062&lt;&gt;"", INDEX($S$5:$S$1433, MATCH(J1062, $E$5:$E$1433, 0)),""),"")</f>
        <v>2025-2028</v>
      </c>
      <c r="U1062" t="str">
        <v>28/07/2009</v>
      </c>
      <c r="V1062">
        <f>IFERROR(IF(J1062&lt;&gt;"", INDEX($U$5:$U$1433, MATCH(J1062, $E$5:$E$1433, 0)),""),"")</f>
        <v>40494</v>
      </c>
      <c r="Y1062">
        <f>Z1062*10</f>
        <v>320000770</v>
      </c>
      <c r="Z1062">
        <f>E1062</f>
        <v>32000077</v>
      </c>
      <c r="AA1062" t="str">
        <v>THƯ</v>
      </c>
    </row>
    <row r="1063">
      <c r="A1063">
        <f>IF(B1063&lt;&gt;"",A1062+1,"")</f>
        <v>1059</v>
      </c>
      <c r="B1063" t="str">
        <v>DƯƠNG THÁI QUỲNH TRÂM</v>
      </c>
      <c r="C1063" t="str">
        <v>12A2</v>
      </c>
      <c r="E1063">
        <v>32000078</v>
      </c>
      <c r="F1063" t="str">
        <f>IFERROR(IF(VLOOKUP(E1063,J:J,1,0)=E1063,"X",""),"")</f>
        <v>X</v>
      </c>
      <c r="G1063" t="str">
        <f>IF(J1063&lt;&gt;"", INDEX($C$5:$C$1433, MATCH(J1063, $E$5:$E$1433, 0)),"")</f>
        <v>11A4</v>
      </c>
      <c r="H1063">
        <f>IF(J1063&lt;&gt;"", INDEX($D$5:$D$1433, MATCH(J1063, $E$5:$E$1433, 0)),"")</f>
        <v>0</v>
      </c>
      <c r="I1063" t="str">
        <f>IFERROR(IF(J1063&lt;&gt;"", INDEX($B$5:$B$1433, MATCH(J1063, $E$5:$E$1433, 0)),""),"SAI")</f>
        <v>NGUYỄN NGỌC Ý</v>
      </c>
      <c r="J1063">
        <v>32000692</v>
      </c>
      <c r="K1063">
        <v>0.444537037037037</v>
      </c>
      <c r="L1063" t="str">
        <f>IFERROR(IF($N$5="Sáng",IF(MID(K1063,2,7)-MID($L$2,2,7)&gt;0,"Trễ",""),IF(MID(K1063,2,7)-MID($Q$2,2,7)&gt;0,"Trễ","")),"")</f>
        <v>Trễ</v>
      </c>
      <c r="M1063">
        <f>IFERROR(IF($N$5="Sáng",MID(K1063,2,7)-MID($L$2,2,7),MID(K1063,2,7)-MID($Q$2,2,7)),"")</f>
        <v>0.15287100000000003</v>
      </c>
      <c r="Q1063" t="str">
        <f>IF(B1063&lt;&gt;"",IF(AND(P1063="",F1063=""),"Không phép ",""),"")</f>
        <v/>
      </c>
      <c r="R1063" t="str">
        <f>UPPER(B1063)</f>
        <v>DƯƠNG THÁI QUỲNH TRÂM</v>
      </c>
      <c r="S1063" t="str">
        <v>2024-2027</v>
      </c>
      <c r="T1063" t="str">
        <f>IFERROR(IF(J1063&lt;&gt;"", INDEX($S$5:$S$1433, MATCH(J1063, $E$5:$E$1433, 0)),""),"")</f>
        <v>2025-2028</v>
      </c>
      <c r="U1063">
        <v>40125</v>
      </c>
      <c r="V1063">
        <f>IFERROR(IF(J1063&lt;&gt;"", INDEX($U$5:$U$1433, MATCH(J1063, $E$5:$E$1433, 0)),""),"")</f>
        <v>40494</v>
      </c>
      <c r="Y1063">
        <f>Z1063*10</f>
        <v>320000780</v>
      </c>
      <c r="Z1063">
        <f>E1063</f>
        <v>32000078</v>
      </c>
      <c r="AA1063" t="str">
        <v>TRÂM</v>
      </c>
    </row>
    <row r="1064">
      <c r="A1064">
        <f>IF(B1064&lt;&gt;"",A1063+1,"")</f>
        <v>1060</v>
      </c>
      <c r="B1064" t="str">
        <v>NGUYỄN KHÁNH TRÂN</v>
      </c>
      <c r="C1064" t="str">
        <v>12A2</v>
      </c>
      <c r="E1064">
        <v>32000079</v>
      </c>
      <c r="F1064" t="str">
        <f>IFERROR(IF(VLOOKUP(E1064,J:J,1,0)=E1064,"X",""),"")</f>
        <v/>
      </c>
      <c r="G1064" t="str">
        <f>IF(J1064&lt;&gt;"", INDEX($C$5:$C$1433, MATCH(J1064, $E$5:$E$1433, 0)),"")</f>
        <v>11A4</v>
      </c>
      <c r="H1064">
        <f>IF(J1064&lt;&gt;"", INDEX($D$5:$D$1433, MATCH(J1064, $E$5:$E$1433, 0)),"")</f>
        <v>0</v>
      </c>
      <c r="I1064" t="str">
        <f>IFERROR(IF(J1064&lt;&gt;"", INDEX($B$5:$B$1433, MATCH(J1064, $E$5:$E$1433, 0)),""),"SAI")</f>
        <v>NGUYỄN NGỌC Ý</v>
      </c>
      <c r="J1064">
        <v>32000692</v>
      </c>
      <c r="K1064">
        <v>0.44454861111111116</v>
      </c>
      <c r="L1064" t="str">
        <f>IFERROR(IF($N$5="Sáng",IF(MID(K1064,2,7)-MID($L$2,2,7)&gt;0,"Trễ",""),IF(MID(K1064,2,7)-MID($Q$2,2,7)&gt;0,"Trễ","")),"")</f>
        <v>Trễ</v>
      </c>
      <c r="M1064">
        <f>IFERROR(IF($N$5="Sáng",MID(K1064,2,7)-MID($L$2,2,7),MID(K1064,2,7)-MID($Q$2,2,7)),"")</f>
        <v>0.15288200000000002</v>
      </c>
      <c r="Q1064" t="str">
        <f>IF(B1064&lt;&gt;"",IF(AND(P1064="",F1064=""),"Không phép ",""),"")</f>
        <v xml:space="preserve">Không phép </v>
      </c>
      <c r="R1064" t="str">
        <f>UPPER(B1064)</f>
        <v>NGUYỄN KHÁNH TRÂN</v>
      </c>
      <c r="S1064" t="str">
        <v>2024-2027</v>
      </c>
      <c r="T1064" t="str">
        <f>IFERROR(IF(J1064&lt;&gt;"", INDEX($S$5:$S$1433, MATCH(J1064, $E$5:$E$1433, 0)),""),"")</f>
        <v>2025-2028</v>
      </c>
      <c r="U1064" t="str">
        <v>27/09/2009</v>
      </c>
      <c r="V1064">
        <f>IFERROR(IF(J1064&lt;&gt;"", INDEX($U$5:$U$1433, MATCH(J1064, $E$5:$E$1433, 0)),""),"")</f>
        <v>40494</v>
      </c>
      <c r="Y1064">
        <f>Z1064*10</f>
        <v>320000790</v>
      </c>
      <c r="Z1064">
        <f>E1064</f>
        <v>32000079</v>
      </c>
      <c r="AA1064" t="str">
        <v>TRÂN</v>
      </c>
    </row>
    <row r="1065">
      <c r="A1065">
        <f>IF(B1065&lt;&gt;"",A1064+1,"")</f>
        <v>1061</v>
      </c>
      <c r="B1065" t="str">
        <v>NGUYỄN NGỌC TRÚC</v>
      </c>
      <c r="C1065" t="str">
        <v>12A2</v>
      </c>
      <c r="E1065">
        <v>32000080</v>
      </c>
      <c r="F1065" t="str">
        <f>IFERROR(IF(VLOOKUP(E1065,J:J,1,0)=E1065,"X",""),"")</f>
        <v/>
      </c>
      <c r="G1065" t="str">
        <f>IF(J1065&lt;&gt;"", INDEX($C$5:$C$1433, MATCH(J1065, $E$5:$E$1433, 0)),"")</f>
        <v>11A4</v>
      </c>
      <c r="H1065">
        <f>IF(J1065&lt;&gt;"", INDEX($D$5:$D$1433, MATCH(J1065, $E$5:$E$1433, 0)),"")</f>
        <v>0</v>
      </c>
      <c r="I1065" t="str">
        <f>IFERROR(IF(J1065&lt;&gt;"", INDEX($B$5:$B$1433, MATCH(J1065, $E$5:$E$1433, 0)),""),"SAI")</f>
        <v>NGUYỄN NGỌC Ý</v>
      </c>
      <c r="J1065">
        <v>32000692</v>
      </c>
      <c r="K1065">
        <v>0.4445717592592593</v>
      </c>
      <c r="L1065" t="str">
        <f>IFERROR(IF($N$5="Sáng",IF(MID(K1065,2,7)-MID($L$2,2,7)&gt;0,"Trễ",""),IF(MID(K1065,2,7)-MID($Q$2,2,7)&gt;0,"Trễ","")),"")</f>
        <v>Trễ</v>
      </c>
      <c r="M1065">
        <f>IFERROR(IF($N$5="Sáng",MID(K1065,2,7)-MID($L$2,2,7),MID(K1065,2,7)-MID($Q$2,2,7)),"")</f>
        <v>0.152905</v>
      </c>
      <c r="Q1065" t="str">
        <f>IF(B1065&lt;&gt;"",IF(AND(P1065="",F1065=""),"Không phép ",""),"")</f>
        <v xml:space="preserve">Không phép </v>
      </c>
      <c r="R1065" t="str">
        <f>UPPER(B1065)</f>
        <v>NGUYỄN NGỌC TRÚC</v>
      </c>
      <c r="S1065" t="str">
        <v>2024-2027</v>
      </c>
      <c r="T1065" t="str">
        <f>IFERROR(IF(J1065&lt;&gt;"", INDEX($S$5:$S$1433, MATCH(J1065, $E$5:$E$1433, 0)),""),"")</f>
        <v>2025-2028</v>
      </c>
      <c r="U1065">
        <v>39912</v>
      </c>
      <c r="V1065">
        <f>IFERROR(IF(J1065&lt;&gt;"", INDEX($U$5:$U$1433, MATCH(J1065, $E$5:$E$1433, 0)),""),"")</f>
        <v>40494</v>
      </c>
      <c r="Y1065">
        <f>Z1065*10</f>
        <v>320000800</v>
      </c>
      <c r="Z1065">
        <f>E1065</f>
        <v>32000080</v>
      </c>
      <c r="AA1065" t="str">
        <v>TRÚC</v>
      </c>
    </row>
    <row r="1066">
      <c r="A1066">
        <f>IF(B1066&lt;&gt;"",A1065+1,"")</f>
        <v>1062</v>
      </c>
      <c r="B1066" t="str">
        <v>LÊ HOÀNG TUẤN</v>
      </c>
      <c r="C1066" t="str">
        <v>12A2</v>
      </c>
      <c r="E1066">
        <v>32000081</v>
      </c>
      <c r="F1066" t="str">
        <f>IFERROR(IF(VLOOKUP(E1066,J:J,1,0)=E1066,"X",""),"")</f>
        <v>X</v>
      </c>
      <c r="G1066" t="str">
        <f>IF(J1066&lt;&gt;"", INDEX($C$5:$C$1433, MATCH(J1066, $E$5:$E$1433, 0)),"")</f>
        <v>11A4</v>
      </c>
      <c r="H1066">
        <f>IF(J1066&lt;&gt;"", INDEX($D$5:$D$1433, MATCH(J1066, $E$5:$E$1433, 0)),"")</f>
        <v>0</v>
      </c>
      <c r="I1066" t="str">
        <f>IFERROR(IF(J1066&lt;&gt;"", INDEX($B$5:$B$1433, MATCH(J1066, $E$5:$E$1433, 0)),""),"SAI")</f>
        <v>NGUYỄN NGỌC Ý</v>
      </c>
      <c r="J1066">
        <v>32000692</v>
      </c>
      <c r="K1066">
        <v>0.44458333333333333</v>
      </c>
      <c r="L1066" t="str">
        <f>IFERROR(IF($N$5="Sáng",IF(MID(K1066,2,7)-MID($L$2,2,7)&gt;0,"Trễ",""),IF(MID(K1066,2,7)-MID($Q$2,2,7)&gt;0,"Trễ","")),"")</f>
        <v>Trễ</v>
      </c>
      <c r="M1066">
        <f>IFERROR(IF($N$5="Sáng",MID(K1066,2,7)-MID($L$2,2,7),MID(K1066,2,7)-MID($Q$2,2,7)),"")</f>
        <v>0.15291700000000003</v>
      </c>
      <c r="Q1066" t="str">
        <f>IF(B1066&lt;&gt;"",IF(AND(P1066="",F1066=""),"Không phép ",""),"")</f>
        <v/>
      </c>
      <c r="R1066" t="str">
        <f>UPPER(B1066)</f>
        <v>LÊ HOÀNG TUẤN</v>
      </c>
      <c r="S1066" t="str">
        <v>2024-2027</v>
      </c>
      <c r="T1066" t="str">
        <f>IFERROR(IF(J1066&lt;&gt;"", INDEX($S$5:$S$1433, MATCH(J1066, $E$5:$E$1433, 0)),""),"")</f>
        <v>2025-2028</v>
      </c>
      <c r="U1066">
        <v>39906</v>
      </c>
      <c r="V1066">
        <f>IFERROR(IF(J1066&lt;&gt;"", INDEX($U$5:$U$1433, MATCH(J1066, $E$5:$E$1433, 0)),""),"")</f>
        <v>40494</v>
      </c>
      <c r="Y1066">
        <f>Z1066*10</f>
        <v>320000810</v>
      </c>
      <c r="Z1066">
        <f>E1066</f>
        <v>32000081</v>
      </c>
      <c r="AA1066" t="str">
        <v>TUẤN</v>
      </c>
    </row>
    <row r="1067">
      <c r="A1067">
        <f>IF(B1067&lt;&gt;"",A1066+1,"")</f>
        <v>1063</v>
      </c>
      <c r="B1067" t="str">
        <v>TRẦN MINH TUẤN</v>
      </c>
      <c r="C1067" t="str">
        <v>12A2</v>
      </c>
      <c r="E1067">
        <v>32000082</v>
      </c>
      <c r="F1067" t="str">
        <f>IFERROR(IF(VLOOKUP(E1067,J:J,1,0)=E1067,"X",""),"")</f>
        <v>X</v>
      </c>
      <c r="G1067" t="str">
        <f>IF(J1067&lt;&gt;"", INDEX($C$5:$C$1433, MATCH(J1067, $E$5:$E$1433, 0)),"")</f>
        <v>11A4</v>
      </c>
      <c r="H1067">
        <f>IF(J1067&lt;&gt;"", INDEX($D$5:$D$1433, MATCH(J1067, $E$5:$E$1433, 0)),"")</f>
        <v>0</v>
      </c>
      <c r="I1067" t="str">
        <f>IFERROR(IF(J1067&lt;&gt;"", INDEX($B$5:$B$1433, MATCH(J1067, $E$5:$E$1433, 0)),""),"SAI")</f>
        <v>NGUYỄN NGỌC Ý</v>
      </c>
      <c r="J1067">
        <v>32000692</v>
      </c>
      <c r="K1067">
        <v>0.44460648148148146</v>
      </c>
      <c r="L1067" t="str">
        <f>IFERROR(IF($N$5="Sáng",IF(MID(K1067,2,7)-MID($L$2,2,7)&gt;0,"Trễ",""),IF(MID(K1067,2,7)-MID($Q$2,2,7)&gt;0,"Trễ","")),"")</f>
        <v>Trễ</v>
      </c>
      <c r="M1067">
        <f>IFERROR(IF($N$5="Sáng",MID(K1067,2,7)-MID($L$2,2,7),MID(K1067,2,7)-MID($Q$2,2,7)),"")</f>
        <v>0.15294000000000002</v>
      </c>
      <c r="Q1067" t="str">
        <f>IF(B1067&lt;&gt;"",IF(AND(P1067="",F1067=""),"Không phép ",""),"")</f>
        <v/>
      </c>
      <c r="R1067" t="str">
        <f>UPPER(B1067)</f>
        <v>TRẦN MINH TUẤN</v>
      </c>
      <c r="S1067" t="str">
        <v>2024-2027</v>
      </c>
      <c r="T1067" t="str">
        <f>IFERROR(IF(J1067&lt;&gt;"", INDEX($S$5:$S$1433, MATCH(J1067, $E$5:$E$1433, 0)),""),"")</f>
        <v>2025-2028</v>
      </c>
      <c r="U1067" t="str">
        <v>25/12/2009</v>
      </c>
      <c r="V1067">
        <f>IFERROR(IF(J1067&lt;&gt;"", INDEX($U$5:$U$1433, MATCH(J1067, $E$5:$E$1433, 0)),""),"")</f>
        <v>40494</v>
      </c>
      <c r="Y1067">
        <f>Z1067*10</f>
        <v>320000820</v>
      </c>
      <c r="Z1067">
        <f>E1067</f>
        <v>32000082</v>
      </c>
      <c r="AA1067" t="str">
        <v>TUẤN</v>
      </c>
    </row>
    <row r="1068">
      <c r="A1068">
        <f>IF(B1068&lt;&gt;"",A1067+1,"")</f>
        <v>1064</v>
      </c>
      <c r="B1068" t="str">
        <v>NGUYỄN CAO NHÃ UYÊN</v>
      </c>
      <c r="C1068" t="str">
        <v>12A2</v>
      </c>
      <c r="E1068">
        <v>32000083</v>
      </c>
      <c r="F1068" t="str">
        <f>IFERROR(IF(VLOOKUP(E1068,J:J,1,0)=E1068,"X",""),"")</f>
        <v>X</v>
      </c>
      <c r="G1068" t="str">
        <f>IF(J1068&lt;&gt;"", INDEX($C$5:$C$1433, MATCH(J1068, $E$5:$E$1433, 0)),"")</f>
        <v>10A4</v>
      </c>
      <c r="H1068">
        <f>IF(J1068&lt;&gt;"", INDEX($D$5:$D$1433, MATCH(J1068, $E$5:$E$1433, 0)),"")</f>
        <v>33000270</v>
      </c>
      <c r="I1068" t="str">
        <f>IFERROR(IF(J1068&lt;&gt;"", INDEX($B$5:$B$1433, MATCH(J1068, $E$5:$E$1433, 0)),""),"SAI")</f>
        <v>NGUYỄN LÊ HÙNG TIẾN</v>
      </c>
      <c r="J1068">
        <v>19549115</v>
      </c>
      <c r="K1068">
        <v>0.44460648148148146</v>
      </c>
      <c r="L1068" t="str">
        <f>IFERROR(IF($N$5="Sáng",IF(MID(K1068,2,7)-MID($L$2,2,7)&gt;0,"Trễ",""),IF(MID(K1068,2,7)-MID($Q$2,2,7)&gt;0,"Trễ","")),"")</f>
        <v>Trễ</v>
      </c>
      <c r="M1068">
        <f>IFERROR(IF($N$5="Sáng",MID(K1068,2,7)-MID($L$2,2,7),MID(K1068,2,7)-MID($Q$2,2,7)),"")</f>
        <v>0.15294000000000002</v>
      </c>
      <c r="Q1068" t="str">
        <f>IF(B1068&lt;&gt;"",IF(AND(P1068="",F1068=""),"Không phép ",""),"")</f>
        <v/>
      </c>
      <c r="R1068" t="str">
        <f>UPPER(B1068)</f>
        <v>NGUYỄN CAO NHÃ UYÊN</v>
      </c>
      <c r="S1068" t="str">
        <v>2024-2027</v>
      </c>
      <c r="T1068" t="str">
        <f>IFERROR(IF(J1068&lt;&gt;"", INDEX($S$5:$S$1433, MATCH(J1068, $E$5:$E$1433, 0)),""),"")</f>
        <v>2026-2029</v>
      </c>
      <c r="U1068" t="str">
        <v>19/03/2009</v>
      </c>
      <c r="V1068" t="str">
        <f>IFERROR(IF(J1068&lt;&gt;"", INDEX($U$5:$U$1433, MATCH(J1068, $E$5:$E$1433, 0)),""),"")</f>
        <v>29/4/2011</v>
      </c>
      <c r="Y1068">
        <f>Z1068*10</f>
        <v>320000830</v>
      </c>
      <c r="Z1068">
        <f>E1068</f>
        <v>32000083</v>
      </c>
      <c r="AA1068" t="str">
        <v>UYÊN</v>
      </c>
    </row>
    <row r="1069">
      <c r="A1069">
        <f>IF(B1069&lt;&gt;"",A1068+1,"")</f>
        <v>1065</v>
      </c>
      <c r="B1069" t="str">
        <v>PHAN THỊ NGỌC UYỂN</v>
      </c>
      <c r="C1069" t="str">
        <v>12A2</v>
      </c>
      <c r="E1069">
        <v>32000084</v>
      </c>
      <c r="F1069" t="str">
        <f>IFERROR(IF(VLOOKUP(E1069,J:J,1,0)=E1069,"X",""),"")</f>
        <v>X</v>
      </c>
      <c r="G1069" t="str">
        <f>IF(J1069&lt;&gt;"", INDEX($C$5:$C$1433, MATCH(J1069, $E$5:$E$1433, 0)),"")</f>
        <v>11A4</v>
      </c>
      <c r="H1069">
        <f>IF(J1069&lt;&gt;"", INDEX($D$5:$D$1433, MATCH(J1069, $E$5:$E$1433, 0)),"")</f>
        <v>0</v>
      </c>
      <c r="I1069" t="str">
        <f>IFERROR(IF(J1069&lt;&gt;"", INDEX($B$5:$B$1433, MATCH(J1069, $E$5:$E$1433, 0)),""),"SAI")</f>
        <v>NGUYỄN NGỌC Ý</v>
      </c>
      <c r="J1069">
        <v>32000692</v>
      </c>
      <c r="K1069">
        <v>0.4446180555555555</v>
      </c>
      <c r="L1069" t="str">
        <f>IFERROR(IF($N$5="Sáng",IF(MID(K1069,2,7)-MID($L$2,2,7)&gt;0,"Trễ",""),IF(MID(K1069,2,7)-MID($Q$2,2,7)&gt;0,"Trễ","")),"")</f>
        <v>Trễ</v>
      </c>
      <c r="M1069">
        <f>IFERROR(IF($N$5="Sáng",MID(K1069,2,7)-MID($L$2,2,7),MID(K1069,2,7)-MID($Q$2,2,7)),"")</f>
        <v>0.15295200000000003</v>
      </c>
      <c r="Q1069" t="str">
        <f>IF(B1069&lt;&gt;"",IF(AND(P1069="",F1069=""),"Không phép ",""),"")</f>
        <v/>
      </c>
      <c r="R1069" t="str">
        <f>UPPER(B1069)</f>
        <v>PHAN THỊ NGỌC UYỂN</v>
      </c>
      <c r="S1069" t="str">
        <v>2024-2027</v>
      </c>
      <c r="T1069" t="str">
        <f>IFERROR(IF(J1069&lt;&gt;"", INDEX($S$5:$S$1433, MATCH(J1069, $E$5:$E$1433, 0)),""),"")</f>
        <v>2025-2028</v>
      </c>
      <c r="U1069">
        <v>40153</v>
      </c>
      <c r="V1069">
        <f>IFERROR(IF(J1069&lt;&gt;"", INDEX($U$5:$U$1433, MATCH(J1069, $E$5:$E$1433, 0)),""),"")</f>
        <v>40494</v>
      </c>
      <c r="Y1069">
        <f>Z1069*10</f>
        <v>320000840</v>
      </c>
      <c r="Z1069">
        <f>E1069</f>
        <v>32000084</v>
      </c>
      <c r="AA1069" t="str">
        <v>UYỂN</v>
      </c>
    </row>
    <row r="1070">
      <c r="A1070">
        <f>IF(B1070&lt;&gt;"",A1069+1,"")</f>
        <v>1066</v>
      </c>
      <c r="B1070" t="str">
        <v>NGUYỄN TRỌNG VĂN</v>
      </c>
      <c r="C1070" t="str">
        <v>12A2</v>
      </c>
      <c r="E1070">
        <v>32000085</v>
      </c>
      <c r="F1070" t="str">
        <f>IFERROR(IF(VLOOKUP(E1070,J:J,1,0)=E1070,"X",""),"")</f>
        <v>X</v>
      </c>
      <c r="G1070" t="str">
        <f>IF(J1070&lt;&gt;"", INDEX($C$5:$C$1433, MATCH(J1070, $E$5:$E$1433, 0)),"")</f>
        <v>10A4</v>
      </c>
      <c r="H1070">
        <f>IF(J1070&lt;&gt;"", INDEX($D$5:$D$1433, MATCH(J1070, $E$5:$E$1433, 0)),"")</f>
        <v>33000270</v>
      </c>
      <c r="I1070" t="str">
        <f>IFERROR(IF(J1070&lt;&gt;"", INDEX($B$5:$B$1433, MATCH(J1070, $E$5:$E$1433, 0)),""),"SAI")</f>
        <v>NGUYỄN LÊ HÙNG TIẾN</v>
      </c>
      <c r="J1070">
        <v>19549115</v>
      </c>
      <c r="K1070">
        <v>0.44462962962962965</v>
      </c>
      <c r="L1070" t="str">
        <f>IFERROR(IF($N$5="Sáng",IF(MID(K1070,2,7)-MID($L$2,2,7)&gt;0,"Trễ",""),IF(MID(K1070,2,7)-MID($Q$2,2,7)&gt;0,"Trễ","")),"")</f>
        <v>Trễ</v>
      </c>
      <c r="M1070">
        <f>IFERROR(IF($N$5="Sáng",MID(K1070,2,7)-MID($L$2,2,7),MID(K1070,2,7)-MID($Q$2,2,7)),"")</f>
        <v>0.15296300000000002</v>
      </c>
      <c r="Q1070" t="str">
        <f>IF(B1070&lt;&gt;"",IF(AND(P1070="",F1070=""),"Không phép ",""),"")</f>
        <v/>
      </c>
      <c r="R1070" t="str">
        <f>UPPER(B1070)</f>
        <v>NGUYỄN TRỌNG VĂN</v>
      </c>
      <c r="S1070" t="str">
        <v>2024-2027</v>
      </c>
      <c r="T1070" t="str">
        <f>IFERROR(IF(J1070&lt;&gt;"", INDEX($S$5:$S$1433, MATCH(J1070, $E$5:$E$1433, 0)),""),"")</f>
        <v>2026-2029</v>
      </c>
      <c r="U1070">
        <v>39854</v>
      </c>
      <c r="V1070" t="str">
        <f>IFERROR(IF(J1070&lt;&gt;"", INDEX($U$5:$U$1433, MATCH(J1070, $E$5:$E$1433, 0)),""),"")</f>
        <v>29/4/2011</v>
      </c>
      <c r="Y1070">
        <f>Z1070*10</f>
        <v>320000850</v>
      </c>
      <c r="Z1070">
        <f>E1070</f>
        <v>32000085</v>
      </c>
      <c r="AA1070" t="str">
        <v>VĂN</v>
      </c>
    </row>
    <row r="1071">
      <c r="A1071">
        <f>IF(B1071&lt;&gt;"",A1070+1,"")</f>
        <v>1067</v>
      </c>
      <c r="B1071" t="str">
        <v>VŨ KHÁNH VĂN</v>
      </c>
      <c r="C1071" t="str">
        <v>12A2</v>
      </c>
      <c r="E1071">
        <v>32000086</v>
      </c>
      <c r="F1071" t="str">
        <f>IFERROR(IF(VLOOKUP(E1071,J:J,1,0)=E1071,"X",""),"")</f>
        <v>X</v>
      </c>
      <c r="G1071" t="str">
        <f>IF(J1071&lt;&gt;"", INDEX($C$5:$C$1433, MATCH(J1071, $E$5:$E$1433, 0)),"")</f>
        <v>11A4</v>
      </c>
      <c r="H1071">
        <f>IF(J1071&lt;&gt;"", INDEX($D$5:$D$1433, MATCH(J1071, $E$5:$E$1433, 0)),"")</f>
        <v>0</v>
      </c>
      <c r="I1071" t="str">
        <f>IFERROR(IF(J1071&lt;&gt;"", INDEX($B$5:$B$1433, MATCH(J1071, $E$5:$E$1433, 0)),""),"SAI")</f>
        <v>NGUYỄN NGỌC Ý</v>
      </c>
      <c r="J1071">
        <v>32000692</v>
      </c>
      <c r="K1071">
        <v>0.4446412037037037</v>
      </c>
      <c r="L1071" t="str">
        <f>IFERROR(IF($N$5="Sáng",IF(MID(K1071,2,7)-MID($L$2,2,7)&gt;0,"Trễ",""),IF(MID(K1071,2,7)-MID($Q$2,2,7)&gt;0,"Trễ","")),"")</f>
        <v>Trễ</v>
      </c>
      <c r="M1071">
        <f>IFERROR(IF($N$5="Sáng",MID(K1071,2,7)-MID($L$2,2,7),MID(K1071,2,7)-MID($Q$2,2,7)),"")</f>
        <v>0.15297500000000003</v>
      </c>
      <c r="Q1071" t="str">
        <f>IF(B1071&lt;&gt;"",IF(AND(P1071="",F1071=""),"Không phép ",""),"")</f>
        <v/>
      </c>
      <c r="R1071" t="str">
        <f>UPPER(B1071)</f>
        <v>VŨ KHÁNH VĂN</v>
      </c>
      <c r="S1071" t="str">
        <v>2024-2027</v>
      </c>
      <c r="T1071" t="str">
        <f>IFERROR(IF(J1071&lt;&gt;"", INDEX($S$5:$S$1433, MATCH(J1071, $E$5:$E$1433, 0)),""),"")</f>
        <v>2025-2028</v>
      </c>
      <c r="U1071">
        <v>39879</v>
      </c>
      <c r="V1071">
        <f>IFERROR(IF(J1071&lt;&gt;"", INDEX($U$5:$U$1433, MATCH(J1071, $E$5:$E$1433, 0)),""),"")</f>
        <v>40494</v>
      </c>
      <c r="Y1071">
        <f>Z1071*10</f>
        <v>320000860</v>
      </c>
      <c r="Z1071">
        <f>E1071</f>
        <v>32000086</v>
      </c>
      <c r="AA1071" t="str">
        <v>VĂN</v>
      </c>
    </row>
    <row r="1072">
      <c r="A1072">
        <f>IF(B1072&lt;&gt;"",A1071+1,"")</f>
        <v>1068</v>
      </c>
      <c r="B1072" t="str">
        <v>VÕ NGUYỄN QUANG VINH</v>
      </c>
      <c r="C1072" t="str">
        <v>12A2</v>
      </c>
      <c r="E1072">
        <v>32000087</v>
      </c>
      <c r="F1072" t="str">
        <f>IFERROR(IF(VLOOKUP(E1072,J:J,1,0)=E1072,"X",""),"")</f>
        <v>X</v>
      </c>
      <c r="G1072" t="str">
        <f>IF(J1072&lt;&gt;"", INDEX($C$5:$C$1433, MATCH(J1072, $E$5:$E$1433, 0)),"")</f>
        <v>10A4</v>
      </c>
      <c r="H1072">
        <f>IF(J1072&lt;&gt;"", INDEX($D$5:$D$1433, MATCH(J1072, $E$5:$E$1433, 0)),"")</f>
        <v>33000270</v>
      </c>
      <c r="I1072" t="str">
        <f>IFERROR(IF(J1072&lt;&gt;"", INDEX($B$5:$B$1433, MATCH(J1072, $E$5:$E$1433, 0)),""),"SAI")</f>
        <v>NGUYỄN LÊ HÙNG TIẾN</v>
      </c>
      <c r="J1072">
        <v>19549115</v>
      </c>
      <c r="K1072">
        <v>0.4446643518518518</v>
      </c>
      <c r="L1072" t="str">
        <f>IFERROR(IF($N$5="Sáng",IF(MID(K1072,2,7)-MID($L$2,2,7)&gt;0,"Trễ",""),IF(MID(K1072,2,7)-MID($Q$2,2,7)&gt;0,"Trễ","")),"")</f>
        <v>Trễ</v>
      </c>
      <c r="M1072">
        <f>IFERROR(IF($N$5="Sáng",MID(K1072,2,7)-MID($L$2,2,7),MID(K1072,2,7)-MID($Q$2,2,7)),"")</f>
        <v>0.15299800000000002</v>
      </c>
      <c r="Q1072" t="str">
        <f>IF(B1072&lt;&gt;"",IF(AND(P1072="",F1072=""),"Không phép ",""),"")</f>
        <v/>
      </c>
      <c r="R1072" t="str">
        <f>UPPER(B1072)</f>
        <v>VÕ NGUYỄN QUANG VINH</v>
      </c>
      <c r="S1072" t="str">
        <v>2024-2027</v>
      </c>
      <c r="T1072" t="str">
        <f>IFERROR(IF(J1072&lt;&gt;"", INDEX($S$5:$S$1433, MATCH(J1072, $E$5:$E$1433, 0)),""),"")</f>
        <v>2026-2029</v>
      </c>
      <c r="U1072">
        <v>40059</v>
      </c>
      <c r="V1072" t="str">
        <f>IFERROR(IF(J1072&lt;&gt;"", INDEX($U$5:$U$1433, MATCH(J1072, $E$5:$E$1433, 0)),""),"")</f>
        <v>29/4/2011</v>
      </c>
      <c r="Y1072">
        <f>Z1072*10</f>
        <v>320000870</v>
      </c>
      <c r="Z1072">
        <f>E1072</f>
        <v>32000087</v>
      </c>
      <c r="AA1072" t="str">
        <v>VINH</v>
      </c>
    </row>
    <row r="1073">
      <c r="A1073">
        <f>IF(B1073&lt;&gt;"",A1072+1,"")</f>
        <v>1069</v>
      </c>
      <c r="B1073" t="str">
        <v>NGÔ XUÂN VY</v>
      </c>
      <c r="C1073" t="str">
        <v>12A2</v>
      </c>
      <c r="E1073">
        <v>32000088</v>
      </c>
      <c r="F1073" t="str">
        <f>IFERROR(IF(VLOOKUP(E1073,J:J,1,0)=E1073,"X",""),"")</f>
        <v>X</v>
      </c>
      <c r="G1073" t="str">
        <f>IF(J1073&lt;&gt;"", INDEX($C$5:$C$1433, MATCH(J1073, $E$5:$E$1433, 0)),"")</f>
        <v>10A4</v>
      </c>
      <c r="H1073">
        <f>IF(J1073&lt;&gt;"", INDEX($D$5:$D$1433, MATCH(J1073, $E$5:$E$1433, 0)),"")</f>
        <v>33000270</v>
      </c>
      <c r="I1073" t="str">
        <f>IFERROR(IF(J1073&lt;&gt;"", INDEX($B$5:$B$1433, MATCH(J1073, $E$5:$E$1433, 0)),""),"SAI")</f>
        <v>NGUYỄN LÊ HÙNG TIẾN</v>
      </c>
      <c r="J1073">
        <v>19549115</v>
      </c>
      <c r="K1073">
        <v>0.4446759259259259</v>
      </c>
      <c r="L1073" t="str">
        <f>IFERROR(IF($N$5="Sáng",IF(MID(K1073,2,7)-MID($L$2,2,7)&gt;0,"Trễ",""),IF(MID(K1073,2,7)-MID($Q$2,2,7)&gt;0,"Trễ","")),"")</f>
        <v>Trễ</v>
      </c>
      <c r="M1073">
        <f>IFERROR(IF($N$5="Sáng",MID(K1073,2,7)-MID($L$2,2,7),MID(K1073,2,7)-MID($Q$2,2,7)),"")</f>
        <v>0.153009</v>
      </c>
      <c r="Q1073" t="str">
        <f>IF(B1073&lt;&gt;"",IF(AND(P1073="",F1073=""),"Không phép ",""),"")</f>
        <v/>
      </c>
      <c r="R1073" t="str">
        <f>UPPER(B1073)</f>
        <v>NGÔ XUÂN VY</v>
      </c>
      <c r="S1073" t="str">
        <v>2024-2027</v>
      </c>
      <c r="T1073" t="str">
        <f>IFERROR(IF(J1073&lt;&gt;"", INDEX($S$5:$S$1433, MATCH(J1073, $E$5:$E$1433, 0)),""),"")</f>
        <v>2026-2029</v>
      </c>
      <c r="U1073" t="str">
        <v>21/08/2009</v>
      </c>
      <c r="V1073" t="str">
        <f>IFERROR(IF(J1073&lt;&gt;"", INDEX($U$5:$U$1433, MATCH(J1073, $E$5:$E$1433, 0)),""),"")</f>
        <v>29/4/2011</v>
      </c>
      <c r="Y1073">
        <f>Z1073*10</f>
        <v>320000880</v>
      </c>
      <c r="Z1073">
        <f>E1073</f>
        <v>32000088</v>
      </c>
      <c r="AA1073" t="str">
        <v>VY</v>
      </c>
    </row>
    <row r="1074">
      <c r="A1074">
        <f>IF(B1074&lt;&gt;"",A1073+1,"")</f>
        <v>1070</v>
      </c>
      <c r="B1074" t="str">
        <v>HUỲNH TRIỆU VỸ</v>
      </c>
      <c r="C1074" t="str">
        <v>12A2</v>
      </c>
      <c r="E1074">
        <v>32000089</v>
      </c>
      <c r="F1074" t="str">
        <f>IFERROR(IF(VLOOKUP(E1074,J:J,1,0)=E1074,"X",""),"")</f>
        <v/>
      </c>
      <c r="G1074" t="str">
        <f>IF(J1074&lt;&gt;"", INDEX($C$5:$C$1433, MATCH(J1074, $E$5:$E$1433, 0)),"")</f>
        <v>11A4</v>
      </c>
      <c r="H1074">
        <f>IF(J1074&lt;&gt;"", INDEX($D$5:$D$1433, MATCH(J1074, $E$5:$E$1433, 0)),"")</f>
        <v>0</v>
      </c>
      <c r="I1074" t="str">
        <f>IFERROR(IF(J1074&lt;&gt;"", INDEX($B$5:$B$1433, MATCH(J1074, $E$5:$E$1433, 0)),""),"SAI")</f>
        <v>NGUYỄN NGỌC Ý</v>
      </c>
      <c r="J1074">
        <v>32000692</v>
      </c>
      <c r="K1074">
        <v>0.44468749999999996</v>
      </c>
      <c r="L1074" t="str">
        <f>IFERROR(IF($N$5="Sáng",IF(MID(K1074,2,7)-MID($L$2,2,7)&gt;0,"Trễ",""),IF(MID(K1074,2,7)-MID($Q$2,2,7)&gt;0,"Trễ","")),"")</f>
        <v>Trễ</v>
      </c>
      <c r="M1074">
        <f>IFERROR(IF($N$5="Sáng",MID(K1074,2,7)-MID($L$2,2,7),MID(K1074,2,7)-MID($Q$2,2,7)),"")</f>
        <v>0.15302100000000002</v>
      </c>
      <c r="Q1074" t="str">
        <f>IF(B1074&lt;&gt;"",IF(AND(P1074="",F1074=""),"Không phép ",""),"")</f>
        <v xml:space="preserve">Không phép </v>
      </c>
      <c r="R1074" t="str">
        <f>UPPER(B1074)</f>
        <v>HUỲNH TRIỆU VỸ</v>
      </c>
      <c r="S1074" t="str">
        <v>2024-2027</v>
      </c>
      <c r="T1074" t="str">
        <f>IFERROR(IF(J1074&lt;&gt;"", INDEX($S$5:$S$1433, MATCH(J1074, $E$5:$E$1433, 0)),""),"")</f>
        <v>2025-2028</v>
      </c>
      <c r="U1074">
        <v>40129</v>
      </c>
      <c r="V1074">
        <f>IFERROR(IF(J1074&lt;&gt;"", INDEX($U$5:$U$1433, MATCH(J1074, $E$5:$E$1433, 0)),""),"")</f>
        <v>40494</v>
      </c>
      <c r="Y1074">
        <f>Z1074*10</f>
        <v>320000890</v>
      </c>
      <c r="Z1074">
        <f>E1074</f>
        <v>32000089</v>
      </c>
      <c r="AA1074" t="str">
        <v>VỸ</v>
      </c>
    </row>
    <row r="1075">
      <c r="A1075">
        <f>IF(B1075&lt;&gt;"",A1074+1,"")</f>
        <v>1071</v>
      </c>
      <c r="B1075" t="str">
        <v>HỨA KỲ ANH</v>
      </c>
      <c r="C1075" t="str">
        <v>12A3</v>
      </c>
      <c r="E1075">
        <v>32000090</v>
      </c>
      <c r="F1075" t="str">
        <f>IFERROR(IF(VLOOKUP(E1075,J:J,1,0)=E1075,"X",""),"")</f>
        <v/>
      </c>
      <c r="G1075" t="str">
        <f>IF(J1075&lt;&gt;"", INDEX($C$5:$C$1433, MATCH(J1075, $E$5:$E$1433, 0)),"")</f>
        <v>12A5</v>
      </c>
      <c r="H1075">
        <f>IF(J1075&lt;&gt;"", INDEX($D$5:$D$1433, MATCH(J1075, $E$5:$E$1433, 0)),"")</f>
        <v>0</v>
      </c>
      <c r="I1075" t="str">
        <f>IFERROR(IF(J1075&lt;&gt;"", INDEX($B$5:$B$1433, MATCH(J1075, $E$5:$E$1433, 0)),""),"SAI")</f>
        <v>DƯƠNG XUÂN LỘC</v>
      </c>
      <c r="J1075">
        <v>32000196</v>
      </c>
      <c r="K1075">
        <v>0.4446990740740741</v>
      </c>
      <c r="L1075" t="str">
        <f>IFERROR(IF($N$5="Sáng",IF(MID(K1075,2,7)-MID($L$2,2,7)&gt;0,"Trễ",""),IF(MID(K1075,2,7)-MID($Q$2,2,7)&gt;0,"Trễ","")),"")</f>
        <v>Trễ</v>
      </c>
      <c r="M1075">
        <f>IFERROR(IF($N$5="Sáng",MID(K1075,2,7)-MID($L$2,2,7),MID(K1075,2,7)-MID($Q$2,2,7)),"")</f>
        <v>0.15303300000000003</v>
      </c>
      <c r="Q1075" t="str">
        <f>IF(B1075&lt;&gt;"",IF(AND(P1075="",F1075=""),"Không phép ",""),"")</f>
        <v xml:space="preserve">Không phép </v>
      </c>
      <c r="R1075" t="str">
        <f>UPPER(B1075)</f>
        <v>HỨA KỲ ANH</v>
      </c>
      <c r="S1075" t="str">
        <v>2024-2027</v>
      </c>
      <c r="T1075" t="str">
        <f>IFERROR(IF(J1075&lt;&gt;"", INDEX($S$5:$S$1433, MATCH(J1075, $E$5:$E$1433, 0)),""),"")</f>
        <v>2024-2027</v>
      </c>
      <c r="U1075" t="str">
        <v>26/06/2009</v>
      </c>
      <c r="V1075" t="str">
        <f>IFERROR(IF(J1075&lt;&gt;"", INDEX($U$5:$U$1433, MATCH(J1075, $E$5:$E$1433, 0)),""),"")</f>
        <v>16/11/2009</v>
      </c>
      <c r="Y1075">
        <f>Z1075*10</f>
        <v>320000900</v>
      </c>
      <c r="Z1075">
        <f>E1075</f>
        <v>32000090</v>
      </c>
      <c r="AA1075" t="str">
        <v>ANH</v>
      </c>
    </row>
    <row r="1076">
      <c r="A1076">
        <f>IF(B1076&lt;&gt;"",A1075+1,"")</f>
        <v>1072</v>
      </c>
      <c r="B1076" t="str">
        <v>LÊ DUY ANH</v>
      </c>
      <c r="C1076" t="str">
        <v>12A3</v>
      </c>
      <c r="E1076">
        <v>32000091</v>
      </c>
      <c r="F1076" t="str">
        <f>IFERROR(IF(VLOOKUP(E1076,J:J,1,0)=E1076,"X",""),"")</f>
        <v>X</v>
      </c>
      <c r="G1076" t="str">
        <f>IF(J1076&lt;&gt;"", INDEX($C$5:$C$1433, MATCH(J1076, $E$5:$E$1433, 0)),"")</f>
        <v>11A4</v>
      </c>
      <c r="H1076">
        <f>IF(J1076&lt;&gt;"", INDEX($D$5:$D$1433, MATCH(J1076, $E$5:$E$1433, 0)),"")</f>
        <v>0</v>
      </c>
      <c r="I1076" t="str">
        <f>IFERROR(IF(J1076&lt;&gt;"", INDEX($B$5:$B$1433, MATCH(J1076, $E$5:$E$1433, 0)),""),"SAI")</f>
        <v>NGUYỄN NGỌC Ý</v>
      </c>
      <c r="J1076">
        <v>32000692</v>
      </c>
      <c r="K1076">
        <v>0.4447337962962963</v>
      </c>
      <c r="L1076" t="str">
        <f>IFERROR(IF($N$5="Sáng",IF(MID(K1076,2,7)-MID($L$2,2,7)&gt;0,"Trễ",""),IF(MID(K1076,2,7)-MID($Q$2,2,7)&gt;0,"Trễ","")),"")</f>
        <v>Trễ</v>
      </c>
      <c r="M1076">
        <f>IFERROR(IF($N$5="Sáng",MID(K1076,2,7)-MID($L$2,2,7),MID(K1076,2,7)-MID($Q$2,2,7)),"")</f>
        <v>0.153067</v>
      </c>
      <c r="Q1076" t="str">
        <f>IF(B1076&lt;&gt;"",IF(AND(P1076="",F1076=""),"Không phép ",""),"")</f>
        <v/>
      </c>
      <c r="R1076" t="str">
        <f>UPPER(B1076)</f>
        <v>LÊ DUY ANH</v>
      </c>
      <c r="S1076" t="str">
        <v>2024-2027</v>
      </c>
      <c r="T1076" t="str">
        <f>IFERROR(IF(J1076&lt;&gt;"", INDEX($S$5:$S$1433, MATCH(J1076, $E$5:$E$1433, 0)),""),"")</f>
        <v>2025-2028</v>
      </c>
      <c r="U1076" t="str">
        <v>15/02/2009</v>
      </c>
      <c r="V1076">
        <f>IFERROR(IF(J1076&lt;&gt;"", INDEX($U$5:$U$1433, MATCH(J1076, $E$5:$E$1433, 0)),""),"")</f>
        <v>40494</v>
      </c>
      <c r="Y1076">
        <f>Z1076*10</f>
        <v>320000910</v>
      </c>
      <c r="Z1076">
        <f>E1076</f>
        <v>32000091</v>
      </c>
      <c r="AA1076" t="str">
        <v>ANH</v>
      </c>
    </row>
    <row r="1077">
      <c r="A1077">
        <f>IF(B1077&lt;&gt;"",A1076+1,"")</f>
        <v>1073</v>
      </c>
      <c r="B1077" t="str">
        <v>PHẠM KHÁNH BĂNG</v>
      </c>
      <c r="C1077" t="str">
        <v>12A3</v>
      </c>
      <c r="E1077">
        <v>32000095</v>
      </c>
      <c r="F1077" t="str">
        <f>IFERROR(IF(VLOOKUP(E1077,J:J,1,0)=E1077,"X",""),"")</f>
        <v>X</v>
      </c>
      <c r="G1077" t="str">
        <f>IF(J1077&lt;&gt;"", INDEX($C$5:$C$1433, MATCH(J1077, $E$5:$E$1433, 0)),"")</f>
        <v>11A4</v>
      </c>
      <c r="H1077">
        <f>IF(J1077&lt;&gt;"", INDEX($D$5:$D$1433, MATCH(J1077, $E$5:$E$1433, 0)),"")</f>
        <v>0</v>
      </c>
      <c r="I1077" t="str">
        <f>IFERROR(IF(J1077&lt;&gt;"", INDEX($B$5:$B$1433, MATCH(J1077, $E$5:$E$1433, 0)),""),"SAI")</f>
        <v>NGUYỄN NGỌC Ý</v>
      </c>
      <c r="J1077">
        <v>32000692</v>
      </c>
      <c r="K1077">
        <v>0.4447337962962963</v>
      </c>
      <c r="L1077" t="str">
        <f>IFERROR(IF($N$5="Sáng",IF(MID(K1077,2,7)-MID($L$2,2,7)&gt;0,"Trễ",""),IF(MID(K1077,2,7)-MID($Q$2,2,7)&gt;0,"Trễ","")),"")</f>
        <v>Trễ</v>
      </c>
      <c r="M1077">
        <f>IFERROR(IF($N$5="Sáng",MID(K1077,2,7)-MID($L$2,2,7),MID(K1077,2,7)-MID($Q$2,2,7)),"")</f>
        <v>0.153067</v>
      </c>
      <c r="Q1077" t="str">
        <f>IF(B1077&lt;&gt;"",IF(AND(P1077="",F1077=""),"Không phép ",""),"")</f>
        <v/>
      </c>
      <c r="R1077" t="str">
        <f>UPPER(B1077)</f>
        <v>PHẠM KHÁNH BĂNG</v>
      </c>
      <c r="S1077" t="str">
        <v>2024-2027</v>
      </c>
      <c r="T1077" t="str">
        <f>IFERROR(IF(J1077&lt;&gt;"", INDEX($S$5:$S$1433, MATCH(J1077, $E$5:$E$1433, 0)),""),"")</f>
        <v>2025-2028</v>
      </c>
      <c r="U1077">
        <v>40127</v>
      </c>
      <c r="V1077">
        <f>IFERROR(IF(J1077&lt;&gt;"", INDEX($U$5:$U$1433, MATCH(J1077, $E$5:$E$1433, 0)),""),"")</f>
        <v>40494</v>
      </c>
      <c r="Y1077">
        <f>Z1077*10</f>
        <v>320000950</v>
      </c>
      <c r="Z1077">
        <f>E1077</f>
        <v>32000095</v>
      </c>
      <c r="AA1077" t="str">
        <v>BĂNG</v>
      </c>
    </row>
    <row r="1078">
      <c r="A1078">
        <f>IF(B1078&lt;&gt;"",A1077+1,"")</f>
        <v>1074</v>
      </c>
      <c r="B1078" t="str">
        <v>NGUYỄN NGỌC BẢO</v>
      </c>
      <c r="C1078" t="str">
        <v>12A3</v>
      </c>
      <c r="E1078">
        <v>32000093</v>
      </c>
      <c r="F1078" t="str">
        <f>IFERROR(IF(VLOOKUP(E1078,J:J,1,0)=E1078,"X",""),"")</f>
        <v>X</v>
      </c>
      <c r="G1078" t="str">
        <f>IF(J1078&lt;&gt;"", INDEX($C$5:$C$1433, MATCH(J1078, $E$5:$E$1433, 0)),"")</f>
        <v>10A4</v>
      </c>
      <c r="H1078">
        <f>IF(J1078&lt;&gt;"", INDEX($D$5:$D$1433, MATCH(J1078, $E$5:$E$1433, 0)),"")</f>
        <v>33000270</v>
      </c>
      <c r="I1078" t="str">
        <f>IFERROR(IF(J1078&lt;&gt;"", INDEX($B$5:$B$1433, MATCH(J1078, $E$5:$E$1433, 0)),""),"SAI")</f>
        <v>NGUYỄN LÊ HÙNG TIẾN</v>
      </c>
      <c r="J1078">
        <v>19549115</v>
      </c>
      <c r="K1078">
        <v>0.4447453703703704</v>
      </c>
      <c r="L1078" t="str">
        <f>IFERROR(IF($N$5="Sáng",IF(MID(K1078,2,7)-MID($L$2,2,7)&gt;0,"Trễ",""),IF(MID(K1078,2,7)-MID($Q$2,2,7)&gt;0,"Trễ","")),"")</f>
        <v>Trễ</v>
      </c>
      <c r="M1078">
        <f>IFERROR(IF($N$5="Sáng",MID(K1078,2,7)-MID($L$2,2,7),MID(K1078,2,7)-MID($Q$2,2,7)),"")</f>
        <v>0.15307900000000002</v>
      </c>
      <c r="Q1078" t="str">
        <f>IF(B1078&lt;&gt;"",IF(AND(P1078="",F1078=""),"Không phép ",""),"")</f>
        <v/>
      </c>
      <c r="R1078" t="str">
        <f>UPPER(B1078)</f>
        <v>NGUYỄN NGỌC BẢO</v>
      </c>
      <c r="S1078" t="str">
        <v>2024-2027</v>
      </c>
      <c r="T1078" t="str">
        <f>IFERROR(IF(J1078&lt;&gt;"", INDEX($S$5:$S$1433, MATCH(J1078, $E$5:$E$1433, 0)),""),"")</f>
        <v>2026-2029</v>
      </c>
      <c r="U1078">
        <v>39943</v>
      </c>
      <c r="V1078" t="str">
        <f>IFERROR(IF(J1078&lt;&gt;"", INDEX($U$5:$U$1433, MATCH(J1078, $E$5:$E$1433, 0)),""),"")</f>
        <v>29/4/2011</v>
      </c>
      <c r="Y1078">
        <f>Z1078*10</f>
        <v>320000930</v>
      </c>
      <c r="Z1078">
        <f>E1078</f>
        <v>32000093</v>
      </c>
      <c r="AA1078" t="str">
        <v>BẢO</v>
      </c>
    </row>
    <row r="1079">
      <c r="A1079">
        <f>IF(B1079&lt;&gt;"",A1078+1,"")</f>
        <v>1075</v>
      </c>
      <c r="B1079" t="str">
        <v>TRẦN NGUYỄN QUỐC BẢO</v>
      </c>
      <c r="C1079" t="str">
        <v>12A3</v>
      </c>
      <c r="E1079">
        <v>32000094</v>
      </c>
      <c r="F1079" t="str">
        <f>IFERROR(IF(VLOOKUP(E1079,J:J,1,0)=E1079,"X",""),"")</f>
        <v>X</v>
      </c>
      <c r="G1079" t="str">
        <f>IF(J1079&lt;&gt;"", INDEX($C$5:$C$1433, MATCH(J1079, $E$5:$E$1433, 0)),"")</f>
        <v>11A4</v>
      </c>
      <c r="H1079">
        <f>IF(J1079&lt;&gt;"", INDEX($D$5:$D$1433, MATCH(J1079, $E$5:$E$1433, 0)),"")</f>
        <v>0</v>
      </c>
      <c r="I1079" t="str">
        <f>IFERROR(IF(J1079&lt;&gt;"", INDEX($B$5:$B$1433, MATCH(J1079, $E$5:$E$1433, 0)),""),"SAI")</f>
        <v>NGUYỄN NGỌC Ý</v>
      </c>
      <c r="J1079">
        <v>32000692</v>
      </c>
      <c r="K1079">
        <v>0.4447453703703704</v>
      </c>
      <c r="L1079" t="str">
        <f>IFERROR(IF($N$5="Sáng",IF(MID(K1079,2,7)-MID($L$2,2,7)&gt;0,"Trễ",""),IF(MID(K1079,2,7)-MID($Q$2,2,7)&gt;0,"Trễ","")),"")</f>
        <v>Trễ</v>
      </c>
      <c r="M1079">
        <f>IFERROR(IF($N$5="Sáng",MID(K1079,2,7)-MID($L$2,2,7),MID(K1079,2,7)-MID($Q$2,2,7)),"")</f>
        <v>0.15307900000000002</v>
      </c>
      <c r="Q1079" t="str">
        <f>IF(B1079&lt;&gt;"",IF(AND(P1079="",F1079=""),"Không phép ",""),"")</f>
        <v/>
      </c>
      <c r="R1079" t="str">
        <f>UPPER(B1079)</f>
        <v>TRẦN NGUYỄN QUỐC BẢO</v>
      </c>
      <c r="S1079" t="str">
        <v>2024-2027</v>
      </c>
      <c r="T1079" t="str">
        <f>IFERROR(IF(J1079&lt;&gt;"", INDEX($S$5:$S$1433, MATCH(J1079, $E$5:$E$1433, 0)),""),"")</f>
        <v>2025-2028</v>
      </c>
      <c r="U1079" t="str">
        <v>23/01/2009</v>
      </c>
      <c r="V1079">
        <f>IFERROR(IF(J1079&lt;&gt;"", INDEX($U$5:$U$1433, MATCH(J1079, $E$5:$E$1433, 0)),""),"")</f>
        <v>40494</v>
      </c>
      <c r="Y1079">
        <f>Z1079*10</f>
        <v>320000940</v>
      </c>
      <c r="Z1079">
        <f>E1079</f>
        <v>32000094</v>
      </c>
      <c r="AA1079" t="str">
        <v>BẢO</v>
      </c>
    </row>
    <row r="1080">
      <c r="A1080">
        <f>IF(B1080&lt;&gt;"",A1079+1,"")</f>
        <v>1076</v>
      </c>
      <c r="B1080" t="str">
        <v>LĂNG NGUYỄN HOÀNG ĐĂNG</v>
      </c>
      <c r="C1080" t="str">
        <v>12A3</v>
      </c>
      <c r="E1080">
        <v>32000100</v>
      </c>
      <c r="F1080" t="str">
        <f>IFERROR(IF(VLOOKUP(E1080,J:J,1,0)=E1080,"X",""),"")</f>
        <v>X</v>
      </c>
      <c r="G1080" t="str">
        <f>IF(J1080&lt;&gt;"", INDEX($C$5:$C$1433, MATCH(J1080, $E$5:$E$1433, 0)),"")</f>
        <v>11A4</v>
      </c>
      <c r="H1080">
        <f>IF(J1080&lt;&gt;"", INDEX($D$5:$D$1433, MATCH(J1080, $E$5:$E$1433, 0)),"")</f>
        <v>0</v>
      </c>
      <c r="I1080" t="str">
        <f>IFERROR(IF(J1080&lt;&gt;"", INDEX($B$5:$B$1433, MATCH(J1080, $E$5:$E$1433, 0)),""),"SAI")</f>
        <v>NGUYỄN NGỌC Ý</v>
      </c>
      <c r="J1080">
        <v>32000692</v>
      </c>
      <c r="K1080">
        <v>0.4447569444444444</v>
      </c>
      <c r="L1080" t="str">
        <f>IFERROR(IF($N$5="Sáng",IF(MID(K1080,2,7)-MID($L$2,2,7)&gt;0,"Trễ",""),IF(MID(K1080,2,7)-MID($Q$2,2,7)&gt;0,"Trễ","")),"")</f>
        <v>Trễ</v>
      </c>
      <c r="M1080">
        <f>IFERROR(IF($N$5="Sáng",MID(K1080,2,7)-MID($L$2,2,7),MID(K1080,2,7)-MID($Q$2,2,7)),"")</f>
        <v>0.15309</v>
      </c>
      <c r="Q1080" t="str">
        <f>IF(B1080&lt;&gt;"",IF(AND(P1080="",F1080=""),"Không phép ",""),"")</f>
        <v/>
      </c>
      <c r="R1080" t="str">
        <f>UPPER(B1080)</f>
        <v>LĂNG NGUYỄN HOÀNG ĐĂNG</v>
      </c>
      <c r="S1080" t="str">
        <v>2024-2027</v>
      </c>
      <c r="T1080" t="str">
        <f>IFERROR(IF(J1080&lt;&gt;"", INDEX($S$5:$S$1433, MATCH(J1080, $E$5:$E$1433, 0)),""),"")</f>
        <v>2025-2028</v>
      </c>
      <c r="U1080">
        <v>39845</v>
      </c>
      <c r="V1080">
        <f>IFERROR(IF(J1080&lt;&gt;"", INDEX($U$5:$U$1433, MATCH(J1080, $E$5:$E$1433, 0)),""),"")</f>
        <v>40494</v>
      </c>
      <c r="Y1080">
        <f>Z1080*10</f>
        <v>320001000</v>
      </c>
      <c r="Z1080">
        <f>E1080</f>
        <v>32000100</v>
      </c>
      <c r="AA1080" t="str">
        <v>ĐĂNG</v>
      </c>
    </row>
    <row r="1081">
      <c r="A1081">
        <f>IF(B1081&lt;&gt;"",A1080+1,"")</f>
        <v>1077</v>
      </c>
      <c r="B1081" t="str">
        <v>TRẦN TIẾN ĐẠT</v>
      </c>
      <c r="C1081" t="str">
        <v>12A3</v>
      </c>
      <c r="E1081">
        <v>32000099</v>
      </c>
      <c r="F1081" t="str">
        <f>IFERROR(IF(VLOOKUP(E1081,J:J,1,0)=E1081,"X",""),"")</f>
        <v>X</v>
      </c>
      <c r="G1081" t="str">
        <f>IF(J1081&lt;&gt;"", INDEX($C$5:$C$1433, MATCH(J1081, $E$5:$E$1433, 0)),"")</f>
        <v>10A4</v>
      </c>
      <c r="H1081">
        <f>IF(J1081&lt;&gt;"", INDEX($D$5:$D$1433, MATCH(J1081, $E$5:$E$1433, 0)),"")</f>
        <v>33000270</v>
      </c>
      <c r="I1081" t="str">
        <f>IFERROR(IF(J1081&lt;&gt;"", INDEX($B$5:$B$1433, MATCH(J1081, $E$5:$E$1433, 0)),""),"SAI")</f>
        <v>NGUYỄN LÊ HÙNG TIẾN</v>
      </c>
      <c r="J1081">
        <v>19549115</v>
      </c>
      <c r="K1081">
        <v>0.4447569444444444</v>
      </c>
      <c r="L1081" t="str">
        <f>IFERROR(IF($N$5="Sáng",IF(MID(K1081,2,7)-MID($L$2,2,7)&gt;0,"Trễ",""),IF(MID(K1081,2,7)-MID($Q$2,2,7)&gt;0,"Trễ","")),"")</f>
        <v>Trễ</v>
      </c>
      <c r="M1081">
        <f>IFERROR(IF($N$5="Sáng",MID(K1081,2,7)-MID($L$2,2,7),MID(K1081,2,7)-MID($Q$2,2,7)),"")</f>
        <v>0.15309</v>
      </c>
      <c r="Q1081" t="str">
        <f>IF(B1081&lt;&gt;"",IF(AND(P1081="",F1081=""),"Không phép ",""),"")</f>
        <v/>
      </c>
      <c r="R1081" t="str">
        <f>UPPER(B1081)</f>
        <v>TRẦN TIẾN ĐẠT</v>
      </c>
      <c r="S1081" t="str">
        <v>2024-2027</v>
      </c>
      <c r="T1081" t="str">
        <f>IFERROR(IF(J1081&lt;&gt;"", INDEX($S$5:$S$1433, MATCH(J1081, $E$5:$E$1433, 0)),""),"")</f>
        <v>2026-2029</v>
      </c>
      <c r="U1081" t="str">
        <v>17/03/2009</v>
      </c>
      <c r="V1081" t="str">
        <f>IFERROR(IF(J1081&lt;&gt;"", INDEX($U$5:$U$1433, MATCH(J1081, $E$5:$E$1433, 0)),""),"")</f>
        <v>29/4/2011</v>
      </c>
      <c r="Y1081">
        <f>Z1081*10</f>
        <v>320000990</v>
      </c>
      <c r="Z1081">
        <f>E1081</f>
        <v>32000099</v>
      </c>
      <c r="AA1081" t="str">
        <v>ĐẠT</v>
      </c>
    </row>
    <row r="1082">
      <c r="A1082">
        <f>IF(B1082&lt;&gt;"",A1081+1,"")</f>
        <v>1078</v>
      </c>
      <c r="B1082" t="str">
        <v>HUỲNH THỊ NGỌC DUNG</v>
      </c>
      <c r="C1082" t="str">
        <v>12A3</v>
      </c>
      <c r="E1082">
        <v>32000096</v>
      </c>
      <c r="F1082" t="str">
        <f>IFERROR(IF(VLOOKUP(E1082,J:J,1,0)=E1082,"X",""),"")</f>
        <v>X</v>
      </c>
      <c r="G1082" t="str">
        <f>IF(J1082&lt;&gt;"", INDEX($C$5:$C$1433, MATCH(J1082, $E$5:$E$1433, 0)),"")</f>
        <v>11A4</v>
      </c>
      <c r="H1082">
        <f>IF(J1082&lt;&gt;"", INDEX($D$5:$D$1433, MATCH(J1082, $E$5:$E$1433, 0)),"")</f>
        <v>0</v>
      </c>
      <c r="I1082" t="str">
        <f>IFERROR(IF(J1082&lt;&gt;"", INDEX($B$5:$B$1433, MATCH(J1082, $E$5:$E$1433, 0)),""),"SAI")</f>
        <v>NGUYỄN NGỌC Ý</v>
      </c>
      <c r="J1082">
        <v>32000692</v>
      </c>
      <c r="K1082">
        <v>0.44476851851851856</v>
      </c>
      <c r="L1082" t="str">
        <f>IFERROR(IF($N$5="Sáng",IF(MID(K1082,2,7)-MID($L$2,2,7)&gt;0,"Trễ",""),IF(MID(K1082,2,7)-MID($Q$2,2,7)&gt;0,"Trễ","")),"")</f>
        <v>Trễ</v>
      </c>
      <c r="M1082">
        <f>IFERROR(IF($N$5="Sáng",MID(K1082,2,7)-MID($L$2,2,7),MID(K1082,2,7)-MID($Q$2,2,7)),"")</f>
        <v>0.15310200000000002</v>
      </c>
      <c r="Q1082" t="str">
        <f>IF(B1082&lt;&gt;"",IF(AND(P1082="",F1082=""),"Không phép ",""),"")</f>
        <v/>
      </c>
      <c r="R1082" t="str">
        <f>UPPER(B1082)</f>
        <v>HUỲNH THỊ NGỌC DUNG</v>
      </c>
      <c r="S1082" t="str">
        <v>2024-2027</v>
      </c>
      <c r="T1082" t="str">
        <f>IFERROR(IF(J1082&lt;&gt;"", INDEX($S$5:$S$1433, MATCH(J1082, $E$5:$E$1433, 0)),""),"")</f>
        <v>2025-2028</v>
      </c>
      <c r="U1082" t="str">
        <v>26/03/2009</v>
      </c>
      <c r="V1082">
        <f>IFERROR(IF(J1082&lt;&gt;"", INDEX($U$5:$U$1433, MATCH(J1082, $E$5:$E$1433, 0)),""),"")</f>
        <v>40494</v>
      </c>
      <c r="Y1082">
        <f>Z1082*10</f>
        <v>320000960</v>
      </c>
      <c r="Z1082">
        <f>E1082</f>
        <v>32000096</v>
      </c>
      <c r="AA1082" t="str">
        <v>DUNG</v>
      </c>
    </row>
    <row r="1083">
      <c r="A1083">
        <f>IF(B1083&lt;&gt;"",A1082+1,"")</f>
        <v>1079</v>
      </c>
      <c r="B1083" t="str">
        <v>TÔ PHƯỚC DUY</v>
      </c>
      <c r="C1083" t="str">
        <v>12A3</v>
      </c>
      <c r="E1083">
        <v>32000098</v>
      </c>
      <c r="F1083" t="str">
        <f>IFERROR(IF(VLOOKUP(E1083,J:J,1,0)=E1083,"X",""),"")</f>
        <v>X</v>
      </c>
      <c r="G1083" t="str">
        <f>IF(J1083&lt;&gt;"", INDEX($C$5:$C$1433, MATCH(J1083, $E$5:$E$1433, 0)),"")</f>
        <v>11A4</v>
      </c>
      <c r="H1083">
        <f>IF(J1083&lt;&gt;"", INDEX($D$5:$D$1433, MATCH(J1083, $E$5:$E$1433, 0)),"")</f>
        <v>0</v>
      </c>
      <c r="I1083" t="str">
        <f>IFERROR(IF(J1083&lt;&gt;"", INDEX($B$5:$B$1433, MATCH(J1083, $E$5:$E$1433, 0)),""),"SAI")</f>
        <v>NGUYỄN NGỌC Ý</v>
      </c>
      <c r="J1083">
        <v>32000692</v>
      </c>
      <c r="K1083">
        <v>0.4447800925925926</v>
      </c>
      <c r="L1083" t="str">
        <f>IFERROR(IF($N$5="Sáng",IF(MID(K1083,2,7)-MID($L$2,2,7)&gt;0,"Trễ",""),IF(MID(K1083,2,7)-MID($Q$2,2,7)&gt;0,"Trễ","")),"")</f>
        <v>Trễ</v>
      </c>
      <c r="M1083">
        <f>IFERROR(IF($N$5="Sáng",MID(K1083,2,7)-MID($L$2,2,7),MID(K1083,2,7)-MID($Q$2,2,7)),"")</f>
        <v>0.15311400000000003</v>
      </c>
      <c r="Q1083" t="str">
        <f>IF(B1083&lt;&gt;"",IF(AND(P1083="",F1083=""),"Không phép ",""),"")</f>
        <v/>
      </c>
      <c r="R1083" t="str">
        <f>UPPER(B1083)</f>
        <v>TÔ PHƯỚC DUY</v>
      </c>
      <c r="S1083" t="str">
        <v>2024-2027</v>
      </c>
      <c r="T1083" t="str">
        <f>IFERROR(IF(J1083&lt;&gt;"", INDEX($S$5:$S$1433, MATCH(J1083, $E$5:$E$1433, 0)),""),"")</f>
        <v>2025-2028</v>
      </c>
      <c r="U1083" t="str">
        <v>23/02/2009</v>
      </c>
      <c r="V1083">
        <f>IFERROR(IF(J1083&lt;&gt;"", INDEX($U$5:$U$1433, MATCH(J1083, $E$5:$E$1433, 0)),""),"")</f>
        <v>40494</v>
      </c>
      <c r="Y1083">
        <f>Z1083*10</f>
        <v>320000980</v>
      </c>
      <c r="Z1083">
        <f>E1083</f>
        <v>32000098</v>
      </c>
      <c r="AA1083" t="str">
        <v>DUY</v>
      </c>
    </row>
    <row r="1084">
      <c r="A1084">
        <f>IF(B1084&lt;&gt;"",A1083+1,"")</f>
        <v>1080</v>
      </c>
      <c r="B1084" t="str">
        <v>KHA HÂN HÂN</v>
      </c>
      <c r="C1084" t="str">
        <v>12A3</v>
      </c>
      <c r="E1084">
        <v>32000101</v>
      </c>
      <c r="F1084" t="str">
        <f>IFERROR(IF(VLOOKUP(E1084,J:J,1,0)=E1084,"X",""),"")</f>
        <v>X</v>
      </c>
      <c r="G1084" t="str">
        <f>IF(J1084&lt;&gt;"", INDEX($C$5:$C$1433, MATCH(J1084, $E$5:$E$1433, 0)),"")</f>
        <v>10A4</v>
      </c>
      <c r="H1084">
        <f>IF(J1084&lt;&gt;"", INDEX($D$5:$D$1433, MATCH(J1084, $E$5:$E$1433, 0)),"")</f>
        <v>33000247</v>
      </c>
      <c r="I1084" t="str">
        <f>IFERROR(IF(J1084&lt;&gt;"", INDEX($B$5:$B$1433, MATCH(J1084, $E$5:$E$1433, 0)),""),"SAI")</f>
        <v>PHAN THIÊN LỘC</v>
      </c>
      <c r="J1084">
        <v>19349051</v>
      </c>
      <c r="K1084">
        <v>0.4447800925925926</v>
      </c>
      <c r="L1084" t="str">
        <f>IFERROR(IF($N$5="Sáng",IF(MID(K1084,2,7)-MID($L$2,2,7)&gt;0,"Trễ",""),IF(MID(K1084,2,7)-MID($Q$2,2,7)&gt;0,"Trễ","")),"")</f>
        <v>Trễ</v>
      </c>
      <c r="M1084">
        <f>IFERROR(IF($N$5="Sáng",MID(K1084,2,7)-MID($L$2,2,7),MID(K1084,2,7)-MID($Q$2,2,7)),"")</f>
        <v>0.15311400000000003</v>
      </c>
      <c r="Q1084" t="str">
        <f>IF(B1084&lt;&gt;"",IF(AND(P1084="",F1084=""),"Không phép ",""),"")</f>
        <v/>
      </c>
      <c r="R1084" t="str">
        <f>UPPER(B1084)</f>
        <v>KHA HÂN HÂN</v>
      </c>
      <c r="S1084" t="str">
        <v>2024-2027</v>
      </c>
      <c r="T1084" t="str">
        <f>IFERROR(IF(J1084&lt;&gt;"", INDEX($S$5:$S$1433, MATCH(J1084, $E$5:$E$1433, 0)),""),"")</f>
        <v>2026-2029</v>
      </c>
      <c r="U1084" t="str">
        <v>14/06/2009</v>
      </c>
      <c r="V1084" t="str">
        <f>IFERROR(IF(J1084&lt;&gt;"", INDEX($U$5:$U$1433, MATCH(J1084, $E$5:$E$1433, 0)),""),"")</f>
        <v>28/5/2011</v>
      </c>
      <c r="Y1084">
        <f>Z1084*10</f>
        <v>320001010</v>
      </c>
      <c r="Z1084">
        <f>E1084</f>
        <v>32000101</v>
      </c>
      <c r="AA1084" t="str">
        <v>HÂN</v>
      </c>
    </row>
    <row r="1085">
      <c r="A1085">
        <f>IF(B1085&lt;&gt;"",A1084+1,"")</f>
        <v>1081</v>
      </c>
      <c r="B1085" t="str">
        <v>ĐÀO VÕ PHƯƠNG HIẾU</v>
      </c>
      <c r="C1085" t="str">
        <v>12A3</v>
      </c>
      <c r="E1085">
        <v>32000102</v>
      </c>
      <c r="F1085" t="str">
        <f>IFERROR(IF(VLOOKUP(E1085,J:J,1,0)=E1085,"X",""),"")</f>
        <v>X</v>
      </c>
      <c r="G1085" t="str">
        <f>IF(J1085&lt;&gt;"", INDEX($C$5:$C$1433, MATCH(J1085, $E$5:$E$1433, 0)),"")</f>
        <v>11A4</v>
      </c>
      <c r="H1085">
        <f>IF(J1085&lt;&gt;"", INDEX($D$5:$D$1433, MATCH(J1085, $E$5:$E$1433, 0)),"")</f>
        <v>0</v>
      </c>
      <c r="I1085" t="str">
        <f>IFERROR(IF(J1085&lt;&gt;"", INDEX($B$5:$B$1433, MATCH(J1085, $E$5:$E$1433, 0)),""),"SAI")</f>
        <v>NGUYỄN NGỌC Ý</v>
      </c>
      <c r="J1085">
        <v>32000692</v>
      </c>
      <c r="K1085">
        <v>0.4447916666666667</v>
      </c>
      <c r="L1085" t="str">
        <f>IFERROR(IF($N$5="Sáng",IF(MID(K1085,2,7)-MID($L$2,2,7)&gt;0,"Trễ",""),IF(MID(K1085,2,7)-MID($Q$2,2,7)&gt;0,"Trễ","")),"")</f>
        <v>Trễ</v>
      </c>
      <c r="M1085">
        <f>IFERROR(IF($N$5="Sáng",MID(K1085,2,7)-MID($L$2,2,7),MID(K1085,2,7)-MID($Q$2,2,7)),"")</f>
        <v>0.153125</v>
      </c>
      <c r="Q1085" t="str">
        <f>IF(B1085&lt;&gt;"",IF(AND(P1085="",F1085=""),"Không phép ",""),"")</f>
        <v/>
      </c>
      <c r="R1085" t="str">
        <f>UPPER(B1085)</f>
        <v>ĐÀO VÕ PHƯƠNG HIẾU</v>
      </c>
      <c r="S1085" t="str">
        <v>2024-2027</v>
      </c>
      <c r="T1085" t="str">
        <f>IFERROR(IF(J1085&lt;&gt;"", INDEX($S$5:$S$1433, MATCH(J1085, $E$5:$E$1433, 0)),""),"")</f>
        <v>2025-2028</v>
      </c>
      <c r="U1085" t="str">
        <v>16/10/2009</v>
      </c>
      <c r="V1085">
        <f>IFERROR(IF(J1085&lt;&gt;"", INDEX($U$5:$U$1433, MATCH(J1085, $E$5:$E$1433, 0)),""),"")</f>
        <v>40494</v>
      </c>
      <c r="Y1085">
        <f>Z1085*10</f>
        <v>320001020</v>
      </c>
      <c r="Z1085">
        <f>E1085</f>
        <v>32000102</v>
      </c>
      <c r="AA1085" t="str">
        <v>HIẾU</v>
      </c>
    </row>
    <row r="1086">
      <c r="A1086">
        <f>IF(B1086&lt;&gt;"",A1085+1,"")</f>
        <v>1082</v>
      </c>
      <c r="B1086" t="str">
        <v>LÊ NGỌC HOÀNG</v>
      </c>
      <c r="C1086" t="str">
        <v>12A3</v>
      </c>
      <c r="E1086">
        <v>32000103</v>
      </c>
      <c r="F1086" t="str">
        <f>IFERROR(IF(VLOOKUP(E1086,J:J,1,0)=E1086,"X",""),"")</f>
        <v>X</v>
      </c>
      <c r="G1086" t="str">
        <f>IF(J1086&lt;&gt;"", INDEX($C$5:$C$1433, MATCH(J1086, $E$5:$E$1433, 0)),"")</f>
        <v>11A4</v>
      </c>
      <c r="H1086">
        <f>IF(J1086&lt;&gt;"", INDEX($D$5:$D$1433, MATCH(J1086, $E$5:$E$1433, 0)),"")</f>
        <v>0</v>
      </c>
      <c r="I1086" t="str">
        <f>IFERROR(IF(J1086&lt;&gt;"", INDEX($B$5:$B$1433, MATCH(J1086, $E$5:$E$1433, 0)),""),"SAI")</f>
        <v>NGUYỄN NGỌC Ý</v>
      </c>
      <c r="J1086">
        <v>32000692</v>
      </c>
      <c r="K1086">
        <v>0.44480324074074074</v>
      </c>
      <c r="L1086" t="str">
        <f>IFERROR(IF($N$5="Sáng",IF(MID(K1086,2,7)-MID($L$2,2,7)&gt;0,"Trễ",""),IF(MID(K1086,2,7)-MID($Q$2,2,7)&gt;0,"Trễ","")),"")</f>
        <v>Trễ</v>
      </c>
      <c r="M1086">
        <f>IFERROR(IF($N$5="Sáng",MID(K1086,2,7)-MID($L$2,2,7),MID(K1086,2,7)-MID($Q$2,2,7)),"")</f>
        <v>0.15313700000000002</v>
      </c>
      <c r="Q1086" t="str">
        <f>IF(B1086&lt;&gt;"",IF(AND(P1086="",F1086=""),"Không phép ",""),"")</f>
        <v/>
      </c>
      <c r="R1086" t="str">
        <f>UPPER(B1086)</f>
        <v>LÊ NGỌC HOÀNG</v>
      </c>
      <c r="S1086" t="str">
        <v>2024-2027</v>
      </c>
      <c r="T1086" t="str">
        <f>IFERROR(IF(J1086&lt;&gt;"", INDEX($S$5:$S$1433, MATCH(J1086, $E$5:$E$1433, 0)),""),"")</f>
        <v>2025-2028</v>
      </c>
      <c r="U1086" t="str">
        <v>27/11/2009</v>
      </c>
      <c r="V1086">
        <f>IFERROR(IF(J1086&lt;&gt;"", INDEX($U$5:$U$1433, MATCH(J1086, $E$5:$E$1433, 0)),""),"")</f>
        <v>40494</v>
      </c>
      <c r="Y1086">
        <f>Z1086*10</f>
        <v>320001030</v>
      </c>
      <c r="Z1086">
        <f>E1086</f>
        <v>32000103</v>
      </c>
      <c r="AA1086" t="str">
        <v>HOÀNG</v>
      </c>
    </row>
    <row r="1087">
      <c r="A1087">
        <f>IF(B1087&lt;&gt;"",A1086+1,"")</f>
        <v>1083</v>
      </c>
      <c r="B1087" t="str">
        <v>TRƯƠNG THỊ MỸ HƯƠNG</v>
      </c>
      <c r="C1087" t="str">
        <v>12A3</v>
      </c>
      <c r="E1087">
        <v>32000107</v>
      </c>
      <c r="F1087" t="str">
        <f>IFERROR(IF(VLOOKUP(E1087,J:J,1,0)=E1087,"X",""),"")</f>
        <v>X</v>
      </c>
      <c r="G1087" t="str">
        <f>IF(J1087&lt;&gt;"", INDEX($C$5:$C$1433, MATCH(J1087, $E$5:$E$1433, 0)),"")</f>
        <v>11A4</v>
      </c>
      <c r="H1087">
        <f>IF(J1087&lt;&gt;"", INDEX($D$5:$D$1433, MATCH(J1087, $E$5:$E$1433, 0)),"")</f>
        <v>0</v>
      </c>
      <c r="I1087" t="str">
        <f>IFERROR(IF(J1087&lt;&gt;"", INDEX($B$5:$B$1433, MATCH(J1087, $E$5:$E$1433, 0)),""),"SAI")</f>
        <v>NGUYỄN NGỌC Ý</v>
      </c>
      <c r="J1087">
        <v>32000692</v>
      </c>
      <c r="K1087">
        <v>0.44482638888888887</v>
      </c>
      <c r="L1087" t="str">
        <f>IFERROR(IF($N$5="Sáng",IF(MID(K1087,2,7)-MID($L$2,2,7)&gt;0,"Trễ",""),IF(MID(K1087,2,7)-MID($Q$2,2,7)&gt;0,"Trễ","")),"")</f>
        <v>Trễ</v>
      </c>
      <c r="M1087">
        <f>IFERROR(IF($N$5="Sáng",MID(K1087,2,7)-MID($L$2,2,7),MID(K1087,2,7)-MID($Q$2,2,7)),"")</f>
        <v>0.15316000000000002</v>
      </c>
      <c r="Q1087" t="str">
        <f>IF(B1087&lt;&gt;"",IF(AND(P1087="",F1087=""),"Không phép ",""),"")</f>
        <v/>
      </c>
      <c r="R1087" t="str">
        <f>UPPER(B1087)</f>
        <v>TRƯƠNG THỊ MỸ HƯƠNG</v>
      </c>
      <c r="S1087" t="str">
        <v>2024-2027</v>
      </c>
      <c r="T1087" t="str">
        <f>IFERROR(IF(J1087&lt;&gt;"", INDEX($S$5:$S$1433, MATCH(J1087, $E$5:$E$1433, 0)),""),"")</f>
        <v>2025-2028</v>
      </c>
      <c r="U1087" t="str">
        <v>28/07/2009</v>
      </c>
      <c r="V1087">
        <f>IFERROR(IF(J1087&lt;&gt;"", INDEX($U$5:$U$1433, MATCH(J1087, $E$5:$E$1433, 0)),""),"")</f>
        <v>40494</v>
      </c>
      <c r="Y1087">
        <f>Z1087*10</f>
        <v>320001070</v>
      </c>
      <c r="Z1087">
        <f>E1087</f>
        <v>32000107</v>
      </c>
      <c r="AA1087" t="str">
        <v>HƯƠNG</v>
      </c>
    </row>
    <row r="1088">
      <c r="A1088">
        <f>IF(B1088&lt;&gt;"",A1087+1,"")</f>
        <v>1084</v>
      </c>
      <c r="B1088" t="str">
        <v>NGUYỄN GIA HUY</v>
      </c>
      <c r="C1088" t="str">
        <v>12A3</v>
      </c>
      <c r="E1088">
        <v>32000104</v>
      </c>
      <c r="F1088" t="str">
        <f>IFERROR(IF(VLOOKUP(E1088,J:J,1,0)=E1088,"X",""),"")</f>
        <v>X</v>
      </c>
      <c r="G1088" t="str">
        <f>IF(J1088&lt;&gt;"", INDEX($C$5:$C$1433, MATCH(J1088, $E$5:$E$1433, 0)),"")</f>
        <v>11A4</v>
      </c>
      <c r="H1088">
        <f>IF(J1088&lt;&gt;"", INDEX($D$5:$D$1433, MATCH(J1088, $E$5:$E$1433, 0)),"")</f>
        <v>0</v>
      </c>
      <c r="I1088" t="str">
        <f>IFERROR(IF(J1088&lt;&gt;"", INDEX($B$5:$B$1433, MATCH(J1088, $E$5:$E$1433, 0)),""),"SAI")</f>
        <v>NGUYỄN NGỌC Ý</v>
      </c>
      <c r="J1088">
        <v>32000692</v>
      </c>
      <c r="K1088">
        <v>0.44484953703703706</v>
      </c>
      <c r="L1088" t="str">
        <f>IFERROR(IF($N$5="Sáng",IF(MID(K1088,2,7)-MID($L$2,2,7)&gt;0,"Trễ",""),IF(MID(K1088,2,7)-MID($Q$2,2,7)&gt;0,"Trễ","")),"")</f>
        <v>Trễ</v>
      </c>
      <c r="M1088">
        <f>IFERROR(IF($N$5="Sáng",MID(K1088,2,7)-MID($L$2,2,7),MID(K1088,2,7)-MID($Q$2,2,7)),"")</f>
        <v>0.153183</v>
      </c>
      <c r="Q1088" t="str">
        <f>IF(B1088&lt;&gt;"",IF(AND(P1088="",F1088=""),"Không phép ",""),"")</f>
        <v/>
      </c>
      <c r="R1088" t="str">
        <f>UPPER(B1088)</f>
        <v>NGUYỄN GIA HUY</v>
      </c>
      <c r="S1088" t="str">
        <v>2024-2027</v>
      </c>
      <c r="T1088" t="str">
        <f>IFERROR(IF(J1088&lt;&gt;"", INDEX($S$5:$S$1433, MATCH(J1088, $E$5:$E$1433, 0)),""),"")</f>
        <v>2025-2028</v>
      </c>
      <c r="U1088" t="str">
        <v>13/12/2008</v>
      </c>
      <c r="V1088">
        <f>IFERROR(IF(J1088&lt;&gt;"", INDEX($U$5:$U$1433, MATCH(J1088, $E$5:$E$1433, 0)),""),"")</f>
        <v>40494</v>
      </c>
      <c r="Y1088">
        <f>Z1088*10</f>
        <v>320001040</v>
      </c>
      <c r="Z1088">
        <f>E1088</f>
        <v>32000104</v>
      </c>
      <c r="AA1088" t="str">
        <v>HUY</v>
      </c>
    </row>
    <row r="1089">
      <c r="A1089">
        <f>IF(B1089&lt;&gt;"",A1088+1,"")</f>
        <v>1085</v>
      </c>
      <c r="B1089" t="str">
        <v>NGUYỄN QUANG HUY</v>
      </c>
      <c r="C1089" t="str">
        <v>12A3</v>
      </c>
      <c r="E1089">
        <v>32000105</v>
      </c>
      <c r="F1089" t="str">
        <f>IFERROR(IF(VLOOKUP(E1089,J:J,1,0)=E1089,"X",""),"")</f>
        <v>X</v>
      </c>
      <c r="G1089" t="str">
        <f>IF(J1089&lt;&gt;"", INDEX($C$5:$C$1433, MATCH(J1089, $E$5:$E$1433, 0)),"")</f>
        <v>11A4</v>
      </c>
      <c r="H1089">
        <f>IF(J1089&lt;&gt;"", INDEX($D$5:$D$1433, MATCH(J1089, $E$5:$E$1433, 0)),"")</f>
        <v>0</v>
      </c>
      <c r="I1089" t="str">
        <f>IFERROR(IF(J1089&lt;&gt;"", INDEX($B$5:$B$1433, MATCH(J1089, $E$5:$E$1433, 0)),""),"SAI")</f>
        <v>NGUYỄN NGỌC Ý</v>
      </c>
      <c r="J1089">
        <v>32000692</v>
      </c>
      <c r="K1089">
        <v>0.44484953703703706</v>
      </c>
      <c r="L1089" t="str">
        <f>IFERROR(IF($N$5="Sáng",IF(MID(K1089,2,7)-MID($L$2,2,7)&gt;0,"Trễ",""),IF(MID(K1089,2,7)-MID($Q$2,2,7)&gt;0,"Trễ","")),"")</f>
        <v>Trễ</v>
      </c>
      <c r="M1089">
        <f>IFERROR(IF($N$5="Sáng",MID(K1089,2,7)-MID($L$2,2,7),MID(K1089,2,7)-MID($Q$2,2,7)),"")</f>
        <v>0.153183</v>
      </c>
      <c r="Q1089" t="str">
        <f>IF(B1089&lt;&gt;"",IF(AND(P1089="",F1089=""),"Không phép ",""),"")</f>
        <v/>
      </c>
      <c r="R1089" t="str">
        <f>UPPER(B1089)</f>
        <v>NGUYỄN QUANG HUY</v>
      </c>
      <c r="S1089" t="str">
        <v>2024-2027</v>
      </c>
      <c r="T1089" t="str">
        <f>IFERROR(IF(J1089&lt;&gt;"", INDEX($S$5:$S$1433, MATCH(J1089, $E$5:$E$1433, 0)),""),"")</f>
        <v>2025-2028</v>
      </c>
      <c r="U1089">
        <v>39850</v>
      </c>
      <c r="V1089">
        <f>IFERROR(IF(J1089&lt;&gt;"", INDEX($U$5:$U$1433, MATCH(J1089, $E$5:$E$1433, 0)),""),"")</f>
        <v>40494</v>
      </c>
      <c r="Y1089">
        <f>Z1089*10</f>
        <v>320001050</v>
      </c>
      <c r="Z1089">
        <f>E1089</f>
        <v>32000105</v>
      </c>
      <c r="AA1089" t="str">
        <v>HUY</v>
      </c>
    </row>
    <row r="1090">
      <c r="A1090">
        <f>IF(B1090&lt;&gt;"",A1089+1,"")</f>
        <v>1086</v>
      </c>
      <c r="B1090" t="str">
        <v>NGUYỄN QUỐC HUY</v>
      </c>
      <c r="C1090" t="str">
        <v>12A3</v>
      </c>
      <c r="E1090">
        <v>32000106</v>
      </c>
      <c r="F1090" t="str">
        <f>IFERROR(IF(VLOOKUP(E1090,J:J,1,0)=E1090,"X",""),"")</f>
        <v>X</v>
      </c>
      <c r="G1090" t="str">
        <f>IF(J1090&lt;&gt;"", INDEX($C$5:$C$1433, MATCH(J1090, $E$5:$E$1433, 0)),"")</f>
        <v>11A4</v>
      </c>
      <c r="H1090">
        <f>IF(J1090&lt;&gt;"", INDEX($D$5:$D$1433, MATCH(J1090, $E$5:$E$1433, 0)),"")</f>
        <v>0</v>
      </c>
      <c r="I1090" t="str">
        <f>IFERROR(IF(J1090&lt;&gt;"", INDEX($B$5:$B$1433, MATCH(J1090, $E$5:$E$1433, 0)),""),"SAI")</f>
        <v>NGUYỄN NGỌC Ý</v>
      </c>
      <c r="J1090">
        <v>32000692</v>
      </c>
      <c r="K1090">
        <v>0.4448611111111111</v>
      </c>
      <c r="L1090" t="str">
        <f>IFERROR(IF($N$5="Sáng",IF(MID(K1090,2,7)-MID($L$2,2,7)&gt;0,"Trễ",""),IF(MID(K1090,2,7)-MID($Q$2,2,7)&gt;0,"Trễ","")),"")</f>
        <v>Trễ</v>
      </c>
      <c r="M1090">
        <f>IFERROR(IF($N$5="Sáng",MID(K1090,2,7)-MID($L$2,2,7),MID(K1090,2,7)-MID($Q$2,2,7)),"")</f>
        <v>0.15319500000000003</v>
      </c>
      <c r="Q1090" t="str">
        <f>IF(B1090&lt;&gt;"",IF(AND(P1090="",F1090=""),"Không phép ",""),"")</f>
        <v/>
      </c>
      <c r="R1090" t="str">
        <f>UPPER(B1090)</f>
        <v>NGUYỄN QUỐC HUY</v>
      </c>
      <c r="S1090" t="str">
        <v>2024-2027</v>
      </c>
      <c r="T1090" t="str">
        <f>IFERROR(IF(J1090&lt;&gt;"", INDEX($S$5:$S$1433, MATCH(J1090, $E$5:$E$1433, 0)),""),"")</f>
        <v>2025-2028</v>
      </c>
      <c r="U1090" t="str">
        <v>30/08/2009</v>
      </c>
      <c r="V1090">
        <f>IFERROR(IF(J1090&lt;&gt;"", INDEX($U$5:$U$1433, MATCH(J1090, $E$5:$E$1433, 0)),""),"")</f>
        <v>40494</v>
      </c>
      <c r="Y1090">
        <f>Z1090*10</f>
        <v>320001060</v>
      </c>
      <c r="Z1090">
        <f>E1090</f>
        <v>32000106</v>
      </c>
      <c r="AA1090" t="str">
        <v>HUY</v>
      </c>
    </row>
    <row r="1091">
      <c r="A1091">
        <f>IF(B1091&lt;&gt;"",A1090+1,"")</f>
        <v>1087</v>
      </c>
      <c r="B1091" t="str">
        <v>TRẦN QUỐC GIA KHƯƠNG</v>
      </c>
      <c r="C1091" t="str">
        <v>12A3</v>
      </c>
      <c r="E1091">
        <v>32000108</v>
      </c>
      <c r="F1091" t="str">
        <f>IFERROR(IF(VLOOKUP(E1091,J:J,1,0)=E1091,"X",""),"")</f>
        <v>X</v>
      </c>
      <c r="G1091" t="str">
        <f>IF(J1091&lt;&gt;"", INDEX($C$5:$C$1433, MATCH(J1091, $E$5:$E$1433, 0)),"")</f>
        <v>11A4</v>
      </c>
      <c r="H1091">
        <f>IF(J1091&lt;&gt;"", INDEX($D$5:$D$1433, MATCH(J1091, $E$5:$E$1433, 0)),"")</f>
        <v>0</v>
      </c>
      <c r="I1091" t="str">
        <f>IFERROR(IF(J1091&lt;&gt;"", INDEX($B$5:$B$1433, MATCH(J1091, $E$5:$E$1433, 0)),""),"SAI")</f>
        <v>NGUYỄN NGỌC Ý</v>
      </c>
      <c r="J1091">
        <v>32000692</v>
      </c>
      <c r="K1091">
        <v>0.4448726851851852</v>
      </c>
      <c r="L1091" t="str">
        <f>IFERROR(IF($N$5="Sáng",IF(MID(K1091,2,7)-MID($L$2,2,7)&gt;0,"Trễ",""),IF(MID(K1091,2,7)-MID($Q$2,2,7)&gt;0,"Trễ","")),"")</f>
        <v>Trễ</v>
      </c>
      <c r="M1091">
        <f>IFERROR(IF($N$5="Sáng",MID(K1091,2,7)-MID($L$2,2,7),MID(K1091,2,7)-MID($Q$2,2,7)),"")</f>
        <v>0.153206</v>
      </c>
      <c r="Q1091" t="str">
        <f>IF(B1091&lt;&gt;"",IF(AND(P1091="",F1091=""),"Không phép ",""),"")</f>
        <v/>
      </c>
      <c r="R1091" t="str">
        <f>UPPER(B1091)</f>
        <v>TRẦN QUỐC GIA KHƯƠNG</v>
      </c>
      <c r="S1091" t="str">
        <v>2024-2027</v>
      </c>
      <c r="T1091" t="str">
        <f>IFERROR(IF(J1091&lt;&gt;"", INDEX($S$5:$S$1433, MATCH(J1091, $E$5:$E$1433, 0)),""),"")</f>
        <v>2025-2028</v>
      </c>
      <c r="U1091">
        <v>39941</v>
      </c>
      <c r="V1091">
        <f>IFERROR(IF(J1091&lt;&gt;"", INDEX($U$5:$U$1433, MATCH(J1091, $E$5:$E$1433, 0)),""),"")</f>
        <v>40494</v>
      </c>
      <c r="Y1091">
        <f>Z1091*10</f>
        <v>320001080</v>
      </c>
      <c r="Z1091">
        <f>E1091</f>
        <v>32000108</v>
      </c>
      <c r="AA1091" t="str">
        <v>KHƯƠNG</v>
      </c>
    </row>
    <row r="1092">
      <c r="A1092">
        <f>IF(B1092&lt;&gt;"",A1091+1,"")</f>
        <v>1088</v>
      </c>
      <c r="B1092" t="str">
        <v>TRẦN MINH KIỆT</v>
      </c>
      <c r="C1092" t="str">
        <v>12A3</v>
      </c>
      <c r="E1092">
        <v>32000109</v>
      </c>
      <c r="F1092" t="str">
        <f>IFERROR(IF(VLOOKUP(E1092,J:J,1,0)=E1092,"X",""),"")</f>
        <v>X</v>
      </c>
      <c r="G1092" t="str">
        <f>IF(J1092&lt;&gt;"", INDEX($C$5:$C$1433, MATCH(J1092, $E$5:$E$1433, 0)),"")</f>
        <v>11A4</v>
      </c>
      <c r="H1092">
        <f>IF(J1092&lt;&gt;"", INDEX($D$5:$D$1433, MATCH(J1092, $E$5:$E$1433, 0)),"")</f>
        <v>0</v>
      </c>
      <c r="I1092" t="str">
        <f>IFERROR(IF(J1092&lt;&gt;"", INDEX($B$5:$B$1433, MATCH(J1092, $E$5:$E$1433, 0)),""),"SAI")</f>
        <v>NGUYỄN NGỌC Ý</v>
      </c>
      <c r="J1092">
        <v>32000692</v>
      </c>
      <c r="K1092">
        <v>0.44488425925925923</v>
      </c>
      <c r="L1092" t="str">
        <f>IFERROR(IF($N$5="Sáng",IF(MID(K1092,2,7)-MID($L$2,2,7)&gt;0,"Trễ",""),IF(MID(K1092,2,7)-MID($Q$2,2,7)&gt;0,"Trễ","")),"")</f>
        <v>Trễ</v>
      </c>
      <c r="M1092">
        <f>IFERROR(IF($N$5="Sáng",MID(K1092,2,7)-MID($L$2,2,7),MID(K1092,2,7)-MID($Q$2,2,7)),"")</f>
        <v>0.15321800000000002</v>
      </c>
      <c r="Q1092" t="str">
        <f>IF(B1092&lt;&gt;"",IF(AND(P1092="",F1092=""),"Không phép ",""),"")</f>
        <v/>
      </c>
      <c r="R1092" t="str">
        <f>UPPER(B1092)</f>
        <v>TRẦN MINH KIỆT</v>
      </c>
      <c r="S1092" t="str">
        <v>2024-2027</v>
      </c>
      <c r="T1092" t="str">
        <f>IFERROR(IF(J1092&lt;&gt;"", INDEX($S$5:$S$1433, MATCH(J1092, $E$5:$E$1433, 0)),""),"")</f>
        <v>2025-2028</v>
      </c>
      <c r="U1092" t="str">
        <v>13/07/2009</v>
      </c>
      <c r="V1092">
        <f>IFERROR(IF(J1092&lt;&gt;"", INDEX($U$5:$U$1433, MATCH(J1092, $E$5:$E$1433, 0)),""),"")</f>
        <v>40494</v>
      </c>
      <c r="Y1092">
        <f>Z1092*10</f>
        <v>320001090</v>
      </c>
      <c r="Z1092">
        <f>E1092</f>
        <v>32000109</v>
      </c>
      <c r="AA1092" t="str">
        <v>KIỆT</v>
      </c>
    </row>
    <row r="1093">
      <c r="A1093">
        <f>IF(B1093&lt;&gt;"",A1092+1,"")</f>
        <v>1089</v>
      </c>
      <c r="B1093" t="str">
        <v>HUỲNH GIA KỲ</v>
      </c>
      <c r="C1093" t="str">
        <v>12A3</v>
      </c>
      <c r="E1093">
        <v>32000110</v>
      </c>
      <c r="F1093" t="str">
        <f>IFERROR(IF(VLOOKUP(E1093,J:J,1,0)=E1093,"X",""),"")</f>
        <v>X</v>
      </c>
      <c r="G1093" t="str">
        <f>IF(J1093&lt;&gt;"", INDEX($C$5:$C$1433, MATCH(J1093, $E$5:$E$1433, 0)),"")</f>
        <v>10A4</v>
      </c>
      <c r="H1093">
        <f>IF(J1093&lt;&gt;"", INDEX($D$5:$D$1433, MATCH(J1093, $E$5:$E$1433, 0)),"")</f>
        <v>33000247</v>
      </c>
      <c r="I1093" t="str">
        <f>IFERROR(IF(J1093&lt;&gt;"", INDEX($B$5:$B$1433, MATCH(J1093, $E$5:$E$1433, 0)),""),"SAI")</f>
        <v>PHAN THIÊN LỘC</v>
      </c>
      <c r="J1093">
        <v>19349051</v>
      </c>
      <c r="K1093">
        <v>0.4448958333333333</v>
      </c>
      <c r="L1093" t="str">
        <f>IFERROR(IF($N$5="Sáng",IF(MID(K1093,2,7)-MID($L$2,2,7)&gt;0,"Trễ",""),IF(MID(K1093,2,7)-MID($Q$2,2,7)&gt;0,"Trễ","")),"")</f>
        <v>Trễ</v>
      </c>
      <c r="M1093">
        <f>IFERROR(IF($N$5="Sáng",MID(K1093,2,7)-MID($L$2,2,7),MID(K1093,2,7)-MID($Q$2,2,7)),"")</f>
        <v>0.153229</v>
      </c>
      <c r="Q1093" t="str">
        <f>IF(B1093&lt;&gt;"",IF(AND(P1093="",F1093=""),"Không phép ",""),"")</f>
        <v/>
      </c>
      <c r="R1093" t="str">
        <f>UPPER(B1093)</f>
        <v>HUỲNH GIA KỲ</v>
      </c>
      <c r="S1093" t="str">
        <v>2024-2027</v>
      </c>
      <c r="T1093" t="str">
        <f>IFERROR(IF(J1093&lt;&gt;"", INDEX($S$5:$S$1433, MATCH(J1093, $E$5:$E$1433, 0)),""),"")</f>
        <v>2026-2029</v>
      </c>
      <c r="U1093" t="str">
        <v>18/09/2009</v>
      </c>
      <c r="V1093" t="str">
        <f>IFERROR(IF(J1093&lt;&gt;"", INDEX($U$5:$U$1433, MATCH(J1093, $E$5:$E$1433, 0)),""),"")</f>
        <v>28/5/2011</v>
      </c>
      <c r="Y1093">
        <f>Z1093*10</f>
        <v>320001100</v>
      </c>
      <c r="Z1093">
        <f>E1093</f>
        <v>32000110</v>
      </c>
      <c r="AA1093" t="str">
        <v>KỲ</v>
      </c>
    </row>
    <row r="1094">
      <c r="A1094">
        <f>IF(B1094&lt;&gt;"",A1093+1,"")</f>
        <v>1090</v>
      </c>
      <c r="B1094" t="str">
        <v>BÙI NGUYỄN HUỲNH MAI</v>
      </c>
      <c r="C1094" t="str">
        <v>12A3</v>
      </c>
      <c r="E1094">
        <v>32000111</v>
      </c>
      <c r="F1094" t="str">
        <f>IFERROR(IF(VLOOKUP(E1094,J:J,1,0)=E1094,"X",""),"")</f>
        <v>X</v>
      </c>
      <c r="G1094" t="str">
        <f>IF(J1094&lt;&gt;"", INDEX($C$5:$C$1433, MATCH(J1094, $E$5:$E$1433, 0)),"")</f>
        <v>10A4</v>
      </c>
      <c r="H1094">
        <f>IF(J1094&lt;&gt;"", INDEX($D$5:$D$1433, MATCH(J1094, $E$5:$E$1433, 0)),"")</f>
        <v>33000270</v>
      </c>
      <c r="I1094" t="str">
        <f>IFERROR(IF(J1094&lt;&gt;"", INDEX($B$5:$B$1433, MATCH(J1094, $E$5:$E$1433, 0)),""),"SAI")</f>
        <v>NGUYỄN LÊ HÙNG TIẾN</v>
      </c>
      <c r="J1094">
        <v>19549115</v>
      </c>
      <c r="K1094">
        <v>0.4450925925925926</v>
      </c>
      <c r="L1094" t="str">
        <f>IFERROR(IF($N$5="Sáng",IF(MID(K1094,2,7)-MID($L$2,2,7)&gt;0,"Trễ",""),IF(MID(K1094,2,7)-MID($Q$2,2,7)&gt;0,"Trễ","")),"")</f>
        <v>Trễ</v>
      </c>
      <c r="M1094">
        <f>IFERROR(IF($N$5="Sáng",MID(K1094,2,7)-MID($L$2,2,7),MID(K1094,2,7)-MID($Q$2,2,7)),"")</f>
        <v>0.153426</v>
      </c>
      <c r="Q1094" t="str">
        <f>IF(B1094&lt;&gt;"",IF(AND(P1094="",F1094=""),"Không phép ",""),"")</f>
        <v/>
      </c>
      <c r="R1094" t="str">
        <f>UPPER(B1094)</f>
        <v>BÙI NGUYỄN HUỲNH MAI</v>
      </c>
      <c r="S1094" t="str">
        <v>2024-2027</v>
      </c>
      <c r="T1094" t="str">
        <f>IFERROR(IF(J1094&lt;&gt;"", INDEX($S$5:$S$1433, MATCH(J1094, $E$5:$E$1433, 0)),""),"")</f>
        <v>2026-2029</v>
      </c>
      <c r="U1094" t="str">
        <v>30/04/2009</v>
      </c>
      <c r="V1094" t="str">
        <f>IFERROR(IF(J1094&lt;&gt;"", INDEX($U$5:$U$1433, MATCH(J1094, $E$5:$E$1433, 0)),""),"")</f>
        <v>29/4/2011</v>
      </c>
      <c r="Y1094">
        <f>Z1094*10</f>
        <v>320001110</v>
      </c>
      <c r="Z1094">
        <f>E1094</f>
        <v>32000111</v>
      </c>
      <c r="AA1094" t="str">
        <v>MAI</v>
      </c>
    </row>
    <row r="1095">
      <c r="A1095">
        <f>IF(B1095&lt;&gt;"",A1094+1,"")</f>
        <v>1091</v>
      </c>
      <c r="B1095" t="str">
        <v>NGUYỄN NGỌC MAI</v>
      </c>
      <c r="C1095" t="str">
        <v>12A3</v>
      </c>
      <c r="E1095">
        <v>32000112</v>
      </c>
      <c r="F1095" t="str">
        <f>IFERROR(IF(VLOOKUP(E1095,J:J,1,0)=E1095,"X",""),"")</f>
        <v>X</v>
      </c>
      <c r="G1095" t="str">
        <f>IF(J1095&lt;&gt;"", INDEX($C$5:$C$1433, MATCH(J1095, $E$5:$E$1433, 0)),"")</f>
        <v>10A1</v>
      </c>
      <c r="H1095">
        <f>IF(J1095&lt;&gt;"", INDEX($D$5:$D$1433, MATCH(J1095, $E$5:$E$1433, 0)),"")</f>
        <v>33000014</v>
      </c>
      <c r="I1095" t="str">
        <f>IFERROR(IF(J1095&lt;&gt;"", INDEX($B$5:$B$1433, MATCH(J1095, $E$5:$E$1433, 0)),""),"SAI")</f>
        <v>TỐNG THỊ NGỌC HUỲNH</v>
      </c>
      <c r="J1095">
        <v>18717387</v>
      </c>
      <c r="K1095">
        <v>0.44512731481481477</v>
      </c>
      <c r="L1095" t="str">
        <f>IFERROR(IF($N$5="Sáng",IF(MID(K1095,2,7)-MID($L$2,2,7)&gt;0,"Trễ",""),IF(MID(K1095,2,7)-MID($Q$2,2,7)&gt;0,"Trễ","")),"")</f>
        <v>Trễ</v>
      </c>
      <c r="M1095">
        <f>IFERROR(IF($N$5="Sáng",MID(K1095,2,7)-MID($L$2,2,7),MID(K1095,2,7)-MID($Q$2,2,7)),"")</f>
        <v>0.15346100000000001</v>
      </c>
      <c r="Q1095" t="str">
        <f>IF(B1095&lt;&gt;"",IF(AND(P1095="",F1095=""),"Không phép ",""),"")</f>
        <v/>
      </c>
      <c r="R1095" t="str">
        <f>UPPER(B1095)</f>
        <v>NGUYỄN NGỌC MAI</v>
      </c>
      <c r="S1095" t="str">
        <v>2024-2027</v>
      </c>
      <c r="T1095" t="str">
        <f>IFERROR(IF(J1095&lt;&gt;"", INDEX($S$5:$S$1433, MATCH(J1095, $E$5:$E$1433, 0)),""),"")</f>
        <v>2026-2029</v>
      </c>
      <c r="U1095" t="str">
        <v>27/04/2009</v>
      </c>
      <c r="V1095" t="str">
        <f>IFERROR(IF(J1095&lt;&gt;"", INDEX($U$5:$U$1433, MATCH(J1095, $E$5:$E$1433, 0)),""),"")</f>
        <v>15/5/2011</v>
      </c>
      <c r="Y1095">
        <f>Z1095*10</f>
        <v>320001120</v>
      </c>
      <c r="Z1095">
        <f>E1095</f>
        <v>32000112</v>
      </c>
      <c r="AA1095" t="str">
        <v>MAI</v>
      </c>
    </row>
    <row r="1096">
      <c r="A1096">
        <f>IF(B1096&lt;&gt;"",A1095+1,"")</f>
        <v>1092</v>
      </c>
      <c r="B1096" t="str">
        <v>VÕ LÊ NHẬT MINH</v>
      </c>
      <c r="C1096" t="str">
        <v>12A3</v>
      </c>
      <c r="E1096">
        <v>32000113</v>
      </c>
      <c r="F1096" t="str">
        <f>IFERROR(IF(VLOOKUP(E1096,J:J,1,0)=E1096,"X",""),"")</f>
        <v>X</v>
      </c>
      <c r="G1096" t="str">
        <f>IF(J1096&lt;&gt;"", INDEX($C$5:$C$1433, MATCH(J1096, $E$5:$E$1433, 0)),"")</f>
        <v>10A4</v>
      </c>
      <c r="H1096">
        <f>IF(J1096&lt;&gt;"", INDEX($D$5:$D$1433, MATCH(J1096, $E$5:$E$1433, 0)),"")</f>
        <v>33000247</v>
      </c>
      <c r="I1096" t="str">
        <f>IFERROR(IF(J1096&lt;&gt;"", INDEX($B$5:$B$1433, MATCH(J1096, $E$5:$E$1433, 0)),""),"SAI")</f>
        <v>PHAN THIÊN LỘC</v>
      </c>
      <c r="J1096">
        <v>19349051</v>
      </c>
      <c r="K1096">
        <v>0.4451388888888889</v>
      </c>
      <c r="L1096" t="str">
        <f>IFERROR(IF($N$5="Sáng",IF(MID(K1096,2,7)-MID($L$2,2,7)&gt;0,"Trễ",""),IF(MID(K1096,2,7)-MID($Q$2,2,7)&gt;0,"Trễ","")),"")</f>
        <v>Trễ</v>
      </c>
      <c r="M1096">
        <f>IFERROR(IF($N$5="Sáng",MID(K1096,2,7)-MID($L$2,2,7),MID(K1096,2,7)-MID($Q$2,2,7)),"")</f>
        <v>0.153472</v>
      </c>
      <c r="Q1096" t="str">
        <f>IF(B1096&lt;&gt;"",IF(AND(P1096="",F1096=""),"Không phép ",""),"")</f>
        <v/>
      </c>
      <c r="R1096" t="str">
        <f>UPPER(B1096)</f>
        <v>VÕ LÊ NHẬT MINH</v>
      </c>
      <c r="S1096" t="str">
        <v>2024-2027</v>
      </c>
      <c r="T1096" t="str">
        <f>IFERROR(IF(J1096&lt;&gt;"", INDEX($S$5:$S$1433, MATCH(J1096, $E$5:$E$1433, 0)),""),"")</f>
        <v>2026-2029</v>
      </c>
      <c r="U1096">
        <v>40095</v>
      </c>
      <c r="V1096" t="str">
        <f>IFERROR(IF(J1096&lt;&gt;"", INDEX($U$5:$U$1433, MATCH(J1096, $E$5:$E$1433, 0)),""),"")</f>
        <v>28/5/2011</v>
      </c>
      <c r="Y1096">
        <f>Z1096*10</f>
        <v>320001130</v>
      </c>
      <c r="Z1096">
        <f>E1096</f>
        <v>32000113</v>
      </c>
      <c r="AA1096" t="str">
        <v>MINH</v>
      </c>
    </row>
    <row r="1097">
      <c r="A1097">
        <f>IF(B1097&lt;&gt;"",A1096+1,"")</f>
        <v>1093</v>
      </c>
      <c r="B1097" t="str">
        <v>NGUYỄN HOÀNG BẢO NGỌC</v>
      </c>
      <c r="C1097" t="str">
        <v>12A3</v>
      </c>
      <c r="E1097">
        <v>32000116</v>
      </c>
      <c r="F1097" t="str">
        <f>IFERROR(IF(VLOOKUP(E1097,J:J,1,0)=E1097,"X",""),"")</f>
        <v>X</v>
      </c>
      <c r="G1097" t="str">
        <f>IF(J1097&lt;&gt;"", INDEX($C$5:$C$1433, MATCH(J1097, $E$5:$E$1433, 0)),"")</f>
        <v>10A4</v>
      </c>
      <c r="H1097">
        <f>IF(J1097&lt;&gt;"", INDEX($D$5:$D$1433, MATCH(J1097, $E$5:$E$1433, 0)),"")</f>
        <v>33000270</v>
      </c>
      <c r="I1097" t="str">
        <f>IFERROR(IF(J1097&lt;&gt;"", INDEX($B$5:$B$1433, MATCH(J1097, $E$5:$E$1433, 0)),""),"SAI")</f>
        <v>NGUYỄN LÊ HÙNG TIẾN</v>
      </c>
      <c r="J1097">
        <v>19549115</v>
      </c>
      <c r="K1097">
        <v>0.4454861111111111</v>
      </c>
      <c r="L1097" t="str">
        <f>IFERROR(IF($N$5="Sáng",IF(MID(K1097,2,7)-MID($L$2,2,7)&gt;0,"Trễ",""),IF(MID(K1097,2,7)-MID($Q$2,2,7)&gt;0,"Trễ","")),"")</f>
        <v>Trễ</v>
      </c>
      <c r="M1097">
        <f>IFERROR(IF($N$5="Sáng",MID(K1097,2,7)-MID($L$2,2,7),MID(K1097,2,7)-MID($Q$2,2,7)),"")</f>
        <v>0.15382</v>
      </c>
      <c r="Q1097" t="str">
        <f>IF(B1097&lt;&gt;"",IF(AND(P1097="",F1097=""),"Không phép ",""),"")</f>
        <v/>
      </c>
      <c r="R1097" t="str">
        <f>UPPER(B1097)</f>
        <v>NGUYỄN HOÀNG BẢO NGỌC</v>
      </c>
      <c r="S1097" t="str">
        <v>2024-2027</v>
      </c>
      <c r="T1097" t="str">
        <f>IFERROR(IF(J1097&lt;&gt;"", INDEX($S$5:$S$1433, MATCH(J1097, $E$5:$E$1433, 0)),""),"")</f>
        <v>2026-2029</v>
      </c>
      <c r="U1097" t="str">
        <v>19/07/2009</v>
      </c>
      <c r="V1097" t="str">
        <f>IFERROR(IF(J1097&lt;&gt;"", INDEX($U$5:$U$1433, MATCH(J1097, $E$5:$E$1433, 0)),""),"")</f>
        <v>29/4/2011</v>
      </c>
      <c r="Y1097">
        <f>Z1097*10</f>
        <v>320001160</v>
      </c>
      <c r="Z1097">
        <f>E1097</f>
        <v>32000116</v>
      </c>
      <c r="AA1097" t="str">
        <v>NGỌC</v>
      </c>
    </row>
    <row r="1098">
      <c r="A1098">
        <f>IF(B1098&lt;&gt;"",A1097+1,"")</f>
        <v>1094</v>
      </c>
      <c r="B1098" t="str">
        <v>LƯƠNG HUỲNH PHÚC</v>
      </c>
      <c r="C1098" t="str">
        <v>12A3</v>
      </c>
      <c r="E1098">
        <v>32000117</v>
      </c>
      <c r="F1098" t="str">
        <f>IFERROR(IF(VLOOKUP(E1098,J:J,1,0)=E1098,"X",""),"")</f>
        <v>X</v>
      </c>
      <c r="G1098" t="str">
        <f>IF(J1098&lt;&gt;"", INDEX($C$5:$C$1433, MATCH(J1098, $E$5:$E$1433, 0)),"")</f>
        <v>12A11</v>
      </c>
      <c r="H1098">
        <f>IF(J1098&lt;&gt;"", INDEX($D$5:$D$1433, MATCH(J1098, $E$5:$E$1433, 0)),"")</f>
        <v>0</v>
      </c>
      <c r="I1098" t="str">
        <f>IFERROR(IF(J1098&lt;&gt;"", INDEX($B$5:$B$1433, MATCH(J1098, $E$5:$E$1433, 0)),""),"SAI")</f>
        <v>NGUYỄN BẢO CHÂU</v>
      </c>
      <c r="J1098">
        <v>32000445</v>
      </c>
      <c r="K1098">
        <v>0.4472685185185185</v>
      </c>
      <c r="L1098" t="str">
        <f>IFERROR(IF($N$5="Sáng",IF(MID(K1098,2,7)-MID($L$2,2,7)&gt;0,"Trễ",""),IF(MID(K1098,2,7)-MID($Q$2,2,7)&gt;0,"Trễ","")),"")</f>
        <v>Trễ</v>
      </c>
      <c r="M1098">
        <f>IFERROR(IF($N$5="Sáng",MID(K1098,2,7)-MID($L$2,2,7),MID(K1098,2,7)-MID($Q$2,2,7)),"")</f>
        <v>0.15560200000000002</v>
      </c>
      <c r="Q1098" t="str">
        <f>IF(B1098&lt;&gt;"",IF(AND(P1098="",F1098=""),"Không phép ",""),"")</f>
        <v/>
      </c>
      <c r="R1098" t="str">
        <f>UPPER(B1098)</f>
        <v>LƯƠNG HUỲNH PHÚC</v>
      </c>
      <c r="S1098" t="str">
        <v>2024-2027</v>
      </c>
      <c r="T1098" t="str">
        <f>IFERROR(IF(J1098&lt;&gt;"", INDEX($S$5:$S$1433, MATCH(J1098, $E$5:$E$1433, 0)),""),"")</f>
        <v>2024-2027</v>
      </c>
      <c r="U1098" t="str">
        <v>14/06/2009</v>
      </c>
      <c r="V1098" t="str">
        <f>IFERROR(IF(J1098&lt;&gt;"", INDEX($U$5:$U$1433, MATCH(J1098, $E$5:$E$1433, 0)),""),"")</f>
        <v>28/02/2009</v>
      </c>
      <c r="Y1098">
        <f>Z1098*10</f>
        <v>320001170</v>
      </c>
      <c r="Z1098">
        <f>E1098</f>
        <v>32000117</v>
      </c>
      <c r="AA1098" t="str">
        <v>PHÚC</v>
      </c>
    </row>
    <row r="1099">
      <c r="A1099">
        <f>IF(B1099&lt;&gt;"",A1098+1,"")</f>
        <v>1095</v>
      </c>
      <c r="B1099" t="str">
        <v>NGUYỄN LÝ GIA PHÚC</v>
      </c>
      <c r="C1099" t="str">
        <v>12A3</v>
      </c>
      <c r="E1099">
        <v>32000118</v>
      </c>
      <c r="F1099" t="str">
        <f>IFERROR(IF(VLOOKUP(E1099,J:J,1,0)=E1099,"X",""),"")</f>
        <v>X</v>
      </c>
      <c r="G1099" t="str">
        <f>IF(J1099&lt;&gt;"", INDEX($C$5:$C$1433, MATCH(J1099, $E$5:$E$1433, 0)),"")</f>
        <v>11A2</v>
      </c>
      <c r="H1099">
        <f>IF(J1099&lt;&gt;"", INDEX($D$5:$D$1433, MATCH(J1099, $E$5:$E$1433, 0)),"")</f>
        <v>0</v>
      </c>
      <c r="I1099" t="str">
        <f>IFERROR(IF(J1099&lt;&gt;"", INDEX($B$5:$B$1433, MATCH(J1099, $E$5:$E$1433, 0)),""),"SAI")</f>
        <v>TRẦN THỊ TƯỜNG VY</v>
      </c>
      <c r="J1099">
        <v>32000609</v>
      </c>
      <c r="K1099">
        <v>0.45026620370370374</v>
      </c>
      <c r="L1099" t="str">
        <f>IFERROR(IF($N$5="Sáng",IF(MID(K1099,2,7)-MID($L$2,2,7)&gt;0,"Trễ",""),IF(MID(K1099,2,7)-MID($Q$2,2,7)&gt;0,"Trễ","")),"")</f>
        <v>Trễ</v>
      </c>
      <c r="M1099">
        <f>IFERROR(IF($N$5="Sáng",MID(K1099,2,7)-MID($L$2,2,7),MID(K1099,2,7)-MID($Q$2,2,7)),"")</f>
        <v>0.15860000000000002</v>
      </c>
      <c r="Q1099" t="str">
        <f>IF(B1099&lt;&gt;"",IF(AND(P1099="",F1099=""),"Không phép ",""),"")</f>
        <v/>
      </c>
      <c r="R1099" t="str">
        <f>UPPER(B1099)</f>
        <v>NGUYỄN LÝ GIA PHÚC</v>
      </c>
      <c r="S1099" t="str">
        <v>2024-2027</v>
      </c>
      <c r="T1099" t="str">
        <f>IFERROR(IF(J1099&lt;&gt;"", INDEX($S$5:$S$1433, MATCH(J1099, $E$5:$E$1433, 0)),""),"")</f>
        <v>2025-2028</v>
      </c>
      <c r="U1099" t="str">
        <v>22/02/2009</v>
      </c>
      <c r="V1099">
        <f>IFERROR(IF(J1099&lt;&gt;"", INDEX($U$5:$U$1433, MATCH(J1099, $E$5:$E$1433, 0)),""),"")</f>
        <v>40433</v>
      </c>
      <c r="Y1099">
        <f>Z1099*10</f>
        <v>320001180</v>
      </c>
      <c r="Z1099">
        <f>E1099</f>
        <v>32000118</v>
      </c>
      <c r="AA1099" t="str">
        <v>PHÚC</v>
      </c>
    </row>
    <row r="1100">
      <c r="A1100">
        <f>IF(B1100&lt;&gt;"",A1099+1,"")</f>
        <v>1096</v>
      </c>
      <c r="B1100" t="str">
        <v>VÕ TRỌNG PHÚC</v>
      </c>
      <c r="C1100" t="str">
        <v>12A3</v>
      </c>
      <c r="E1100">
        <v>32000119</v>
      </c>
      <c r="F1100" t="str">
        <f>IFERROR(IF(VLOOKUP(E1100,J:J,1,0)=E1100,"X",""),"")</f>
        <v>X</v>
      </c>
      <c r="G1100" t="str">
        <f>IF(J1100&lt;&gt;"", INDEX($C$5:$C$1433, MATCH(J1100, $E$5:$E$1433, 0)),"")</f>
        <v>12A6</v>
      </c>
      <c r="H1100">
        <f>IF(J1100&lt;&gt;"", INDEX($D$5:$D$1433, MATCH(J1100, $E$5:$E$1433, 0)),"")</f>
        <v>0</v>
      </c>
      <c r="I1100" t="str">
        <f>IFERROR(IF(J1100&lt;&gt;"", INDEX($B$5:$B$1433, MATCH(J1100, $E$5:$E$1433, 0)),""),"SAI")</f>
        <v>NGUYỄN THẢO MY</v>
      </c>
      <c r="J1100">
        <v>32000235</v>
      </c>
      <c r="K1100">
        <v>0.4532407407407408</v>
      </c>
      <c r="L1100" t="str">
        <f>IFERROR(IF($N$5="Sáng",IF(MID(K1100,2,7)-MID($L$2,2,7)&gt;0,"Trễ",""),IF(MID(K1100,2,7)-MID($Q$2,2,7)&gt;0,"Trễ","")),"")</f>
        <v>Trễ</v>
      </c>
      <c r="M1100">
        <f>IFERROR(IF($N$5="Sáng",MID(K1100,2,7)-MID($L$2,2,7),MID(K1100,2,7)-MID($Q$2,2,7)),"")</f>
        <v>0.161574</v>
      </c>
      <c r="Q1100" t="str">
        <f>IF(B1100&lt;&gt;"",IF(AND(P1100="",F1100=""),"Không phép ",""),"")</f>
        <v/>
      </c>
      <c r="R1100" t="str">
        <f>UPPER(B1100)</f>
        <v>VÕ TRỌNG PHÚC</v>
      </c>
      <c r="S1100" t="str">
        <v>2024-2027</v>
      </c>
      <c r="T1100" t="str">
        <f>IFERROR(IF(J1100&lt;&gt;"", INDEX($S$5:$S$1433, MATCH(J1100, $E$5:$E$1433, 0)),""),"")</f>
        <v>2024-2027</v>
      </c>
      <c r="U1100" t="str">
        <v>28/11/2009</v>
      </c>
      <c r="V1100" t="str">
        <f>IFERROR(IF(J1100&lt;&gt;"", INDEX($U$5:$U$1433, MATCH(J1100, $E$5:$E$1433, 0)),""),"")</f>
        <v>26/09/2009</v>
      </c>
      <c r="Y1100">
        <f>Z1100*10</f>
        <v>320001190</v>
      </c>
      <c r="Z1100">
        <f>E1100</f>
        <v>32000119</v>
      </c>
      <c r="AA1100" t="str">
        <v>PHÚC</v>
      </c>
    </row>
    <row r="1101">
      <c r="A1101">
        <f>IF(B1101&lt;&gt;"",A1100+1,"")</f>
        <v>1097</v>
      </c>
      <c r="B1101" t="str">
        <v>TRANG XUÂN QUỲNH</v>
      </c>
      <c r="C1101" t="str">
        <v>12A3</v>
      </c>
      <c r="E1101">
        <v>32000120</v>
      </c>
      <c r="F1101" t="str">
        <f>IFERROR(IF(VLOOKUP(E1101,J:J,1,0)=E1101,"X",""),"")</f>
        <v>X</v>
      </c>
      <c r="G1101" t="str">
        <f>IF(J1101&lt;&gt;"", INDEX($C$5:$C$1433, MATCH(J1101, $E$5:$E$1433, 0)),"")</f>
        <v>11A8</v>
      </c>
      <c r="H1101">
        <f>IF(J1101&lt;&gt;"", INDEX($D$5:$D$1433, MATCH(J1101, $E$5:$E$1433, 0)),"")</f>
        <v>0</v>
      </c>
      <c r="I1101" t="str">
        <f>IFERROR(IF(J1101&lt;&gt;"", INDEX($B$5:$B$1433, MATCH(J1101, $E$5:$E$1433, 0)),""),"SAI")</f>
        <v>NGUYỄN THÀNH CUNG</v>
      </c>
      <c r="J1101">
        <v>32000823</v>
      </c>
      <c r="K1101">
        <v>0.45416666666666666</v>
      </c>
      <c r="L1101" t="str">
        <f>IFERROR(IF($N$5="Sáng",IF(MID(K1101,2,7)-MID($L$2,2,7)&gt;0,"Trễ",""),IF(MID(K1101,2,7)-MID($Q$2,2,7)&gt;0,"Trễ","")),"")</f>
        <v>Trễ</v>
      </c>
      <c r="M1101">
        <f>IFERROR(IF($N$5="Sáng",MID(K1101,2,7)-MID($L$2,2,7),MID(K1101,2,7)-MID($Q$2,2,7)),"")</f>
        <v>0.16250000000000003</v>
      </c>
      <c r="Q1101" t="str">
        <f>IF(B1101&lt;&gt;"",IF(AND(P1101="",F1101=""),"Không phép ",""),"")</f>
        <v/>
      </c>
      <c r="R1101" t="str">
        <f>UPPER(B1101)</f>
        <v>TRANG XUÂN QUỲNH</v>
      </c>
      <c r="S1101" t="str">
        <v>2024-2027</v>
      </c>
      <c r="T1101" t="str">
        <f>IFERROR(IF(J1101&lt;&gt;"", INDEX($S$5:$S$1433, MATCH(J1101, $E$5:$E$1433, 0)),""),"")</f>
        <v>2025-2028</v>
      </c>
      <c r="U1101" t="str">
        <v>31/03/2009</v>
      </c>
      <c r="V1101" t="str">
        <f>IFERROR(IF(J1101&lt;&gt;"", INDEX($U$5:$U$1433, MATCH(J1101, $E$5:$E$1433, 0)),""),"")</f>
        <v>26/7/2010</v>
      </c>
      <c r="Y1101">
        <f>Z1101*10</f>
        <v>320001200</v>
      </c>
      <c r="Z1101">
        <f>E1101</f>
        <v>32000120</v>
      </c>
      <c r="AA1101" t="str">
        <v>QUỲNH</v>
      </c>
    </row>
    <row r="1102">
      <c r="A1102">
        <f>IF(B1102&lt;&gt;"",A1101+1,"")</f>
        <v>1098</v>
      </c>
      <c r="B1102" t="str">
        <v>ĐINH QUANG SANG</v>
      </c>
      <c r="C1102" t="str">
        <v>12A3</v>
      </c>
      <c r="E1102">
        <v>32000121</v>
      </c>
      <c r="F1102" t="str">
        <f>IFERROR(IF(VLOOKUP(E1102,J:J,1,0)=E1102,"X",""),"")</f>
        <v>X</v>
      </c>
      <c r="G1102" t="str">
        <f>IF(J1102&lt;&gt;"", INDEX($C$5:$C$1433, MATCH(J1102, $E$5:$E$1433, 0)),"")</f>
        <v>11A8</v>
      </c>
      <c r="H1102">
        <f>IF(J1102&lt;&gt;"", INDEX($D$5:$D$1433, MATCH(J1102, $E$5:$E$1433, 0)),"")</f>
        <v>0</v>
      </c>
      <c r="I1102" t="str">
        <f>IFERROR(IF(J1102&lt;&gt;"", INDEX($B$5:$B$1433, MATCH(J1102, $E$5:$E$1433, 0)),""),"SAI")</f>
        <v>NGUYỄN THÀNH CUNG</v>
      </c>
      <c r="J1102">
        <v>32000823</v>
      </c>
      <c r="K1102">
        <v>0.4541782407407407</v>
      </c>
      <c r="L1102" t="str">
        <f>IFERROR(IF($N$5="Sáng",IF(MID(K1102,2,7)-MID($L$2,2,7)&gt;0,"Trễ",""),IF(MID(K1102,2,7)-MID($Q$2,2,7)&gt;0,"Trễ","")),"")</f>
        <v>Trễ</v>
      </c>
      <c r="M1102">
        <f>IFERROR(IF($N$5="Sáng",MID(K1102,2,7)-MID($L$2,2,7),MID(K1102,2,7)-MID($Q$2,2,7)),"")</f>
        <v>0.16251200000000005</v>
      </c>
      <c r="Q1102" t="str">
        <f>IF(B1102&lt;&gt;"",IF(AND(P1102="",F1102=""),"Không phép ",""),"")</f>
        <v/>
      </c>
      <c r="R1102" t="str">
        <f>UPPER(B1102)</f>
        <v>ĐINH QUANG SANG</v>
      </c>
      <c r="S1102" t="str">
        <v>2024-2027</v>
      </c>
      <c r="T1102" t="str">
        <f>IFERROR(IF(J1102&lt;&gt;"", INDEX($S$5:$S$1433, MATCH(J1102, $E$5:$E$1433, 0)),""),"")</f>
        <v>2025-2028</v>
      </c>
      <c r="U1102">
        <v>39914</v>
      </c>
      <c r="V1102" t="str">
        <f>IFERROR(IF(J1102&lt;&gt;"", INDEX($U$5:$U$1433, MATCH(J1102, $E$5:$E$1433, 0)),""),"")</f>
        <v>26/7/2010</v>
      </c>
      <c r="Y1102">
        <f>Z1102*10</f>
        <v>320001210</v>
      </c>
      <c r="Z1102">
        <f>E1102</f>
        <v>32000121</v>
      </c>
      <c r="AA1102" t="str">
        <v>SANG</v>
      </c>
    </row>
    <row r="1103">
      <c r="A1103">
        <f>IF(B1103&lt;&gt;"",A1102+1,"")</f>
        <v>1099</v>
      </c>
      <c r="B1103" t="str">
        <v>LÊ HOÀNG SANG</v>
      </c>
      <c r="C1103" t="str">
        <v>12A3</v>
      </c>
      <c r="E1103">
        <v>32000122</v>
      </c>
      <c r="F1103" t="str">
        <f>IFERROR(IF(VLOOKUP(E1103,J:J,1,0)=E1103,"X",""),"")</f>
        <v>X</v>
      </c>
      <c r="G1103" t="str">
        <f>IF(J1103&lt;&gt;"", INDEX($C$5:$C$1433, MATCH(J1103, $E$5:$E$1433, 0)),"")</f>
        <v>12A5</v>
      </c>
      <c r="H1103">
        <f>IF(J1103&lt;&gt;"", INDEX($D$5:$D$1433, MATCH(J1103, $E$5:$E$1433, 0)),"")</f>
        <v>0</v>
      </c>
      <c r="I1103" t="str">
        <f>IFERROR(IF(J1103&lt;&gt;"", INDEX($B$5:$B$1433, MATCH(J1103, $E$5:$E$1433, 0)),""),"SAI")</f>
        <v>HUỲNH GIA KHÁNH</v>
      </c>
      <c r="J1103">
        <v>32000191</v>
      </c>
      <c r="K1103">
        <v>0.45635416666666667</v>
      </c>
      <c r="L1103" t="str">
        <f>IFERROR(IF($N$5="Sáng",IF(MID(K1103,2,7)-MID($L$2,2,7)&gt;0,"Trễ",""),IF(MID(K1103,2,7)-MID($Q$2,2,7)&gt;0,"Trễ","")),"")</f>
        <v>Trễ</v>
      </c>
      <c r="M1103">
        <f>IFERROR(IF($N$5="Sáng",MID(K1103,2,7)-MID($L$2,2,7),MID(K1103,2,7)-MID($Q$2,2,7)),"")</f>
        <v>0.164688</v>
      </c>
      <c r="Q1103" t="str">
        <f>IF(B1103&lt;&gt;"",IF(AND(P1103="",F1103=""),"Không phép ",""),"")</f>
        <v/>
      </c>
      <c r="R1103" t="str">
        <f>UPPER(B1103)</f>
        <v>LÊ HOÀNG SANG</v>
      </c>
      <c r="S1103" t="str">
        <v>2024-2027</v>
      </c>
      <c r="T1103" t="str">
        <f>IFERROR(IF(J1103&lt;&gt;"", INDEX($S$5:$S$1433, MATCH(J1103, $E$5:$E$1433, 0)),""),"")</f>
        <v>2024-2027</v>
      </c>
      <c r="U1103" t="str">
        <v>18/01/2009</v>
      </c>
      <c r="V1103" t="str">
        <f>IFERROR(IF(J1103&lt;&gt;"", INDEX($U$5:$U$1433, MATCH(J1103, $E$5:$E$1433, 0)),""),"")</f>
        <v>30/03/2009</v>
      </c>
      <c r="Y1103">
        <f>Z1103*10</f>
        <v>320001220</v>
      </c>
      <c r="Z1103">
        <f>E1103</f>
        <v>32000122</v>
      </c>
      <c r="AA1103" t="str">
        <v>SANG</v>
      </c>
    </row>
    <row r="1104">
      <c r="A1104">
        <f>IF(B1104&lt;&gt;"",A1103+1,"")</f>
        <v>1100</v>
      </c>
      <c r="B1104" t="str">
        <v>NGUYỄN HUỲNH THẮNG</v>
      </c>
      <c r="C1104" t="str">
        <v>12A3</v>
      </c>
      <c r="E1104">
        <v>32000429</v>
      </c>
      <c r="F1104" t="str">
        <f>IFERROR(IF(VLOOKUP(E1104,J:J,1,0)=E1104,"X",""),"")</f>
        <v>X</v>
      </c>
      <c r="G1104" t="str">
        <f>IF(J1104&lt;&gt;"", INDEX($C$5:$C$1433, MATCH(J1104, $E$5:$E$1433, 0)),"")</f>
        <v>12A5</v>
      </c>
      <c r="H1104">
        <f>IF(J1104&lt;&gt;"", INDEX($D$5:$D$1433, MATCH(J1104, $E$5:$E$1433, 0)),"")</f>
        <v>0</v>
      </c>
      <c r="I1104" t="str">
        <f>IFERROR(IF(J1104&lt;&gt;"", INDEX($B$5:$B$1433, MATCH(J1104, $E$5:$E$1433, 0)),""),"SAI")</f>
        <v>HUỲNH GIA KHÁNH</v>
      </c>
      <c r="J1104">
        <v>32000191</v>
      </c>
      <c r="K1104">
        <v>0.45635416666666667</v>
      </c>
      <c r="L1104" t="str">
        <f>IFERROR(IF($N$5="Sáng",IF(MID(K1104,2,7)-MID($L$2,2,7)&gt;0,"Trễ",""),IF(MID(K1104,2,7)-MID($Q$2,2,7)&gt;0,"Trễ","")),"")</f>
        <v>Trễ</v>
      </c>
      <c r="M1104">
        <f>IFERROR(IF($N$5="Sáng",MID(K1104,2,7)-MID($L$2,2,7),MID(K1104,2,7)-MID($Q$2,2,7)),"")</f>
        <v>0.164688</v>
      </c>
      <c r="Q1104" t="str">
        <f>IF(B1104&lt;&gt;"",IF(AND(P1104="",F1104=""),"Không phép ",""),"")</f>
        <v/>
      </c>
      <c r="R1104" t="str">
        <f>UPPER(B1104)</f>
        <v>NGUYỄN HUỲNH THẮNG</v>
      </c>
      <c r="S1104" t="str">
        <v>2024-2028</v>
      </c>
      <c r="T1104" t="str">
        <f>IFERROR(IF(J1104&lt;&gt;"", INDEX($S$5:$S$1433, MATCH(J1104, $E$5:$E$1433, 0)),""),"")</f>
        <v>2024-2027</v>
      </c>
      <c r="U1104" t="str">
        <v>29/11/2009</v>
      </c>
      <c r="V1104" t="str">
        <f>IFERROR(IF(J1104&lt;&gt;"", INDEX($U$5:$U$1433, MATCH(J1104, $E$5:$E$1433, 0)),""),"")</f>
        <v>30/03/2009</v>
      </c>
      <c r="Y1104">
        <f>Y1103+10</f>
        <v>320001230</v>
      </c>
      <c r="Z1104" t="str">
        <f>LEFT(Y1104,8)</f>
        <v>32000123</v>
      </c>
      <c r="AA1104" t="str">
        <v>THẮNG</v>
      </c>
    </row>
    <row r="1105">
      <c r="A1105">
        <f>IF(B1105&lt;&gt;"",A1104+1,"")</f>
        <v>1101</v>
      </c>
      <c r="B1105" t="str">
        <v>NGUYỄN HUỲNH THẮNG</v>
      </c>
      <c r="C1105" t="str">
        <v>12A3</v>
      </c>
      <c r="E1105">
        <v>32000429</v>
      </c>
      <c r="F1105" t="str">
        <f>IFERROR(IF(VLOOKUP(E1105,J:J,1,0)=E1105,"X",""),"")</f>
        <v>X</v>
      </c>
      <c r="G1105" t="str">
        <f>IF(J1105&lt;&gt;"", INDEX($C$5:$C$1433, MATCH(J1105, $E$5:$E$1433, 0)),"")</f>
        <v>12A8</v>
      </c>
      <c r="H1105">
        <f>IF(J1105&lt;&gt;"", INDEX($D$5:$D$1433, MATCH(J1105, $E$5:$E$1433, 0)),"")</f>
        <v>0</v>
      </c>
      <c r="I1105" t="str">
        <f>IFERROR(IF(J1105&lt;&gt;"", INDEX($B$5:$B$1433, MATCH(J1105, $E$5:$E$1433, 0)),""),"SAI")</f>
        <v>NGUYỄN ANH KHÔI</v>
      </c>
      <c r="J1105">
        <v>32000321</v>
      </c>
      <c r="K1105">
        <v>0.47003472222222226</v>
      </c>
      <c r="L1105" t="str">
        <f>IFERROR(IF($N$5="Sáng",IF(MID(K1105,2,7)-MID($L$2,2,7)&gt;0,"Trễ",""),IF(MID(K1105,2,7)-MID($Q$2,2,7)&gt;0,"Trễ","")),"")</f>
        <v>Trễ</v>
      </c>
      <c r="M1105">
        <f>IFERROR(IF($N$5="Sáng",MID(K1105,2,7)-MID($L$2,2,7),MID(K1105,2,7)-MID($Q$2,2,7)),"")</f>
        <v>0.17836800000000003</v>
      </c>
      <c r="Q1105" t="str">
        <f>IF(B1105&lt;&gt;"",IF(AND(P1105="",F1105=""),"Không phép ",""),"")</f>
        <v/>
      </c>
      <c r="R1105" t="str">
        <f>UPPER(B1105)</f>
        <v>NGUYỄN HUỲNH THẮNG</v>
      </c>
      <c r="S1105" t="str">
        <v>2024-2027</v>
      </c>
      <c r="T1105" t="str">
        <f>IFERROR(IF(J1105&lt;&gt;"", INDEX($S$5:$S$1433, MATCH(J1105, $E$5:$E$1433, 0)),""),"")</f>
        <v>2024-2027</v>
      </c>
      <c r="U1105" t="str">
        <v>29/11/2009</v>
      </c>
      <c r="V1105" t="str">
        <f>IFERROR(IF(J1105&lt;&gt;"", INDEX($U$5:$U$1433, MATCH(J1105, $E$5:$E$1433, 0)),""),"")</f>
        <v>18/05/2009</v>
      </c>
      <c r="Y1105">
        <f>Z1105*10</f>
        <v>320004290</v>
      </c>
      <c r="Z1105">
        <f>E1105</f>
        <v>32000429</v>
      </c>
      <c r="AA1105" t="str">
        <v>THẮNG</v>
      </c>
    </row>
    <row r="1106">
      <c r="A1106">
        <f>IF(B1106&lt;&gt;"",A1105+1,"")</f>
        <v>1102</v>
      </c>
      <c r="B1106" t="str">
        <v>VÕ HUỲNH LAN THANH</v>
      </c>
      <c r="C1106" t="str">
        <v>12A3</v>
      </c>
      <c r="E1106">
        <v>32000123</v>
      </c>
      <c r="F1106" t="str">
        <f>IFERROR(IF(VLOOKUP(E1106,J:J,1,0)=E1106,"X",""),"")</f>
        <v>X</v>
      </c>
      <c r="G1106" t="str">
        <f>IF(J1106&lt;&gt;"", INDEX($C$5:$C$1433, MATCH(J1106, $E$5:$E$1433, 0)),"")</f>
        <v>12A8</v>
      </c>
      <c r="H1106">
        <f>IF(J1106&lt;&gt;"", INDEX($D$5:$D$1433, MATCH(J1106, $E$5:$E$1433, 0)),"")</f>
        <v>0</v>
      </c>
      <c r="I1106" t="str">
        <f>IFERROR(IF(J1106&lt;&gt;"", INDEX($B$5:$B$1433, MATCH(J1106, $E$5:$E$1433, 0)),""),"SAI")</f>
        <v>NGUYỄN ANH KHÔI</v>
      </c>
      <c r="J1106">
        <v>32000321</v>
      </c>
      <c r="K1106">
        <v>0.4700462962962963</v>
      </c>
      <c r="L1106" t="str">
        <f>IFERROR(IF($N$5="Sáng",IF(MID(K1106,2,7)-MID($L$2,2,7)&gt;0,"Trễ",""),IF(MID(K1106,2,7)-MID($Q$2,2,7)&gt;0,"Trễ","")),"")</f>
        <v>Trễ</v>
      </c>
      <c r="M1106">
        <f>IFERROR(IF($N$5="Sáng",MID(K1106,2,7)-MID($L$2,2,7),MID(K1106,2,7)-MID($Q$2,2,7)),"")</f>
        <v>0.17838000000000004</v>
      </c>
      <c r="Q1106" t="str">
        <f>IF(B1106&lt;&gt;"",IF(AND(P1106="",F1106=""),"Không phép ",""),"")</f>
        <v/>
      </c>
      <c r="R1106" t="str">
        <f>UPPER(B1106)</f>
        <v>VÕ HUỲNH LAN THANH</v>
      </c>
      <c r="S1106" t="str">
        <v>2024-2027</v>
      </c>
      <c r="T1106" t="str">
        <f>IFERROR(IF(J1106&lt;&gt;"", INDEX($S$5:$S$1433, MATCH(J1106, $E$5:$E$1433, 0)),""),"")</f>
        <v>2024-2027</v>
      </c>
      <c r="U1106">
        <v>40003</v>
      </c>
      <c r="V1106" t="str">
        <f>IFERROR(IF(J1106&lt;&gt;"", INDEX($U$5:$U$1433, MATCH(J1106, $E$5:$E$1433, 0)),""),"")</f>
        <v>18/05/2009</v>
      </c>
      <c r="Y1106">
        <f>Z1106*10</f>
        <v>320001230</v>
      </c>
      <c r="Z1106">
        <f>E1106</f>
        <v>32000123</v>
      </c>
      <c r="AA1106" t="str">
        <v>THANH</v>
      </c>
    </row>
    <row r="1107">
      <c r="A1107">
        <f>IF(B1107&lt;&gt;"",A1106+1,"")</f>
        <v>1103</v>
      </c>
      <c r="B1107" t="str">
        <v>PHẠM PHƯƠNG THẢO</v>
      </c>
      <c r="C1107" t="str">
        <v>12A3</v>
      </c>
      <c r="E1107">
        <v>32000124</v>
      </c>
      <c r="F1107" t="str">
        <f>IFERROR(IF(VLOOKUP(E1107,J:J,1,0)=E1107,"X",""),"")</f>
        <v>X</v>
      </c>
      <c r="G1107" t="str">
        <f>IF(J1107&lt;&gt;"", INDEX($C$5:$C$1433, MATCH(J1107, $E$5:$E$1433, 0)),"")</f>
        <v>11A6</v>
      </c>
      <c r="H1107">
        <f>IF(J1107&lt;&gt;"", INDEX($D$5:$D$1433, MATCH(J1107, $E$5:$E$1433, 0)),"")</f>
        <v>0</v>
      </c>
      <c r="I1107" t="str">
        <f>IFERROR(IF(J1107&lt;&gt;"", INDEX($B$5:$B$1433, MATCH(J1107, $E$5:$E$1433, 0)),""),"SAI")</f>
        <v>VÕ ĐÌNH THIÊN</v>
      </c>
      <c r="J1107">
        <v>32000764</v>
      </c>
      <c r="K1107" t="str">
        <v xml:space="preserve"> 1:10:56 PM</v>
      </c>
      <c r="L1107" t="str">
        <f>IFERROR(IF($N$5="Sáng",IF(MID(K1107,2,7)-MID($L$2,2,7)&gt;0,"Trễ",""),IF(MID(K1107,2,7)-MID($Q$2,2,7)&gt;0,"Trễ","")),"")</f>
        <v/>
      </c>
      <c r="M1107">
        <f>IFERROR(IF($N$5="Sáng",MID(K1107,2,7)-MID($L$2,2,7),MID(K1107,2,7)-MID($Q$2,2,7)),"")</f>
        <v>-0.24240674074074073</v>
      </c>
      <c r="Q1107" t="str">
        <f>IF(B1107&lt;&gt;"",IF(AND(P1107="",F1107=""),"Không phép ",""),"")</f>
        <v/>
      </c>
      <c r="R1107" t="str">
        <f>UPPER(B1107)</f>
        <v>PHẠM PHƯƠNG THẢO</v>
      </c>
      <c r="S1107" t="str">
        <v>2024-2027</v>
      </c>
      <c r="T1107" t="str">
        <f>IFERROR(IF(J1107&lt;&gt;"", INDEX($S$5:$S$1433, MATCH(J1107, $E$5:$E$1433, 0)),""),"")</f>
        <v>2025-2028</v>
      </c>
      <c r="U1107" t="str">
        <v>23/02/2009</v>
      </c>
      <c r="V1107">
        <f>IFERROR(IF(J1107&lt;&gt;"", INDEX($U$5:$U$1433, MATCH(J1107, $E$5:$E$1433, 0)),""),"")</f>
        <v>40454</v>
      </c>
      <c r="Y1107">
        <f>Z1107*10</f>
        <v>320001240</v>
      </c>
      <c r="Z1107">
        <f>E1107</f>
        <v>32000124</v>
      </c>
      <c r="AA1107" t="str">
        <v>THẢO</v>
      </c>
    </row>
    <row r="1108">
      <c r="A1108">
        <f>IF(B1108&lt;&gt;"",A1107+1,"")</f>
        <v>1104</v>
      </c>
      <c r="B1108" t="str">
        <v>NGUYỄN THANH THIÊN</v>
      </c>
      <c r="C1108" t="str">
        <v>12A3</v>
      </c>
      <c r="E1108">
        <v>32000125</v>
      </c>
      <c r="F1108" t="str">
        <f>IFERROR(IF(VLOOKUP(E1108,J:J,1,0)=E1108,"X",""),"")</f>
        <v>X</v>
      </c>
      <c r="G1108" t="str">
        <f>IF(J1108&lt;&gt;"", INDEX($C$5:$C$1433, MATCH(J1108, $E$5:$E$1433, 0)),"")</f>
        <v>11A5</v>
      </c>
      <c r="H1108">
        <f>IF(J1108&lt;&gt;"", INDEX($D$5:$D$1433, MATCH(J1108, $E$5:$E$1433, 0)),"")</f>
        <v>0</v>
      </c>
      <c r="I1108" t="str">
        <f>IFERROR(IF(J1108&lt;&gt;"", INDEX($B$5:$B$1433, MATCH(J1108, $E$5:$E$1433, 0)),""),"SAI")</f>
        <v>NGUYỄN TRƯƠNG PHI NHẬT</v>
      </c>
      <c r="J1108">
        <v>32000718</v>
      </c>
      <c r="K1108" t="str">
        <v xml:space="preserve"> 1:11:04 PM</v>
      </c>
      <c r="L1108" t="str">
        <f>IFERROR(IF($N$5="Sáng",IF(MID(K1108,2,7)-MID($L$2,2,7)&gt;0,"Trễ",""),IF(MID(K1108,2,7)-MID($Q$2,2,7)&gt;0,"Trễ","")),"")</f>
        <v/>
      </c>
      <c r="M1108">
        <f>IFERROR(IF($N$5="Sáng",MID(K1108,2,7)-MID($L$2,2,7),MID(K1108,2,7)-MID($Q$2,2,7)),"")</f>
        <v>-0.24231414814814814</v>
      </c>
      <c r="Q1108" t="str">
        <f>IF(B1108&lt;&gt;"",IF(AND(P1108="",F1108=""),"Không phép ",""),"")</f>
        <v/>
      </c>
      <c r="R1108" t="str">
        <f>UPPER(B1108)</f>
        <v>NGUYỄN THANH THIÊN</v>
      </c>
      <c r="S1108" t="str">
        <v>2024-2027</v>
      </c>
      <c r="T1108" t="str">
        <f>IFERROR(IF(J1108&lt;&gt;"", INDEX($S$5:$S$1433, MATCH(J1108, $E$5:$E$1433, 0)),""),"")</f>
        <v>2025-2028</v>
      </c>
      <c r="U1108">
        <v>40119</v>
      </c>
      <c r="V1108" t="str">
        <f>IFERROR(IF(J1108&lt;&gt;"", INDEX($U$5:$U$1433, MATCH(J1108, $E$5:$E$1433, 0)),""),"")</f>
        <v>22/12/2010</v>
      </c>
      <c r="Y1108">
        <f>Z1108*10</f>
        <v>320001250</v>
      </c>
      <c r="Z1108">
        <f>E1108</f>
        <v>32000125</v>
      </c>
      <c r="AA1108" t="str">
        <v>THIÊN</v>
      </c>
    </row>
    <row r="1109">
      <c r="A1109">
        <f>IF(B1109&lt;&gt;"",A1108+1,"")</f>
        <v>1105</v>
      </c>
      <c r="B1109" t="str">
        <v>TRẦN THÁI THỊNH</v>
      </c>
      <c r="C1109" t="str">
        <v>12A3</v>
      </c>
      <c r="E1109">
        <v>32000126</v>
      </c>
      <c r="F1109" t="str">
        <f>IFERROR(IF(VLOOKUP(E1109,J:J,1,0)=E1109,"X",""),"")</f>
        <v>X</v>
      </c>
      <c r="G1109" t="str">
        <f>IF(J1109&lt;&gt;"", INDEX($C$5:$C$1433, MATCH(J1109, $E$5:$E$1433, 0)),"")</f>
        <v>11A5</v>
      </c>
      <c r="H1109">
        <f>IF(J1109&lt;&gt;"", INDEX($D$5:$D$1433, MATCH(J1109, $E$5:$E$1433, 0)),"")</f>
        <v>0</v>
      </c>
      <c r="I1109" t="str">
        <f>IFERROR(IF(J1109&lt;&gt;"", INDEX($B$5:$B$1433, MATCH(J1109, $E$5:$E$1433, 0)),""),"SAI")</f>
        <v>NGUYỄN LÊ THÁI DUY</v>
      </c>
      <c r="J1109">
        <v>32000699</v>
      </c>
      <c r="K1109" t="str">
        <v xml:space="preserve"> 1:13:42 PM</v>
      </c>
      <c r="L1109" t="str">
        <f>IFERROR(IF($N$5="Sáng",IF(MID(K1109,2,7)-MID($L$2,2,7)&gt;0,"Trễ",""),IF(MID(K1109,2,7)-MID($Q$2,2,7)&gt;0,"Trễ","")),"")</f>
        <v/>
      </c>
      <c r="M1109">
        <f>IFERROR(IF($N$5="Sáng",MID(K1109,2,7)-MID($L$2,2,7),MID(K1109,2,7)-MID($Q$2,2,7)),"")</f>
        <v>-0.24048544444444442</v>
      </c>
      <c r="Q1109" t="str">
        <f>IF(B1109&lt;&gt;"",IF(AND(P1109="",F1109=""),"Không phép ",""),"")</f>
        <v/>
      </c>
      <c r="R1109" t="str">
        <f>UPPER(B1109)</f>
        <v>TRẦN THÁI THỊNH</v>
      </c>
      <c r="S1109" t="str">
        <v>2024-2027</v>
      </c>
      <c r="T1109" t="str">
        <f>IFERROR(IF(J1109&lt;&gt;"", INDEX($S$5:$S$1433, MATCH(J1109, $E$5:$E$1433, 0)),""),"")</f>
        <v>2025-2028</v>
      </c>
      <c r="U1109">
        <v>39906</v>
      </c>
      <c r="V1109" t="str">
        <f>IFERROR(IF(J1109&lt;&gt;"", INDEX($U$5:$U$1433, MATCH(J1109, $E$5:$E$1433, 0)),""),"")</f>
        <v>25/8/2010</v>
      </c>
      <c r="Y1109">
        <f>Z1109*10</f>
        <v>320001260</v>
      </c>
      <c r="Z1109">
        <f>E1109</f>
        <v>32000126</v>
      </c>
      <c r="AA1109" t="str">
        <v>THỊNH</v>
      </c>
    </row>
    <row r="1110">
      <c r="A1110">
        <f>IF(B1110&lt;&gt;"",A1109+1,"")</f>
        <v>1106</v>
      </c>
      <c r="B1110" t="str">
        <v>ĐINH HỒ MINH THƯ</v>
      </c>
      <c r="C1110" t="str">
        <v>12A3</v>
      </c>
      <c r="E1110">
        <v>32000127</v>
      </c>
      <c r="F1110" t="str">
        <f>IFERROR(IF(VLOOKUP(E1110,J:J,1,0)=E1110,"X",""),"")</f>
        <v>X</v>
      </c>
      <c r="G1110" t="str">
        <f>IF(J1110&lt;&gt;"", INDEX($C$5:$C$1433, MATCH(J1110, $E$5:$E$1433, 0)),"")</f>
        <v>11A6</v>
      </c>
      <c r="H1110">
        <f>IF(J1110&lt;&gt;"", INDEX($D$5:$D$1433, MATCH(J1110, $E$5:$E$1433, 0)),"")</f>
        <v>0</v>
      </c>
      <c r="I1110" t="str">
        <f>IFERROR(IF(J1110&lt;&gt;"", INDEX($B$5:$B$1433, MATCH(J1110, $E$5:$E$1433, 0)),""),"SAI")</f>
        <v>TRƯƠNG ANH THƠ</v>
      </c>
      <c r="J1110">
        <v>32000767</v>
      </c>
      <c r="K1110" t="str">
        <v xml:space="preserve"> 1:13:43 PM</v>
      </c>
      <c r="L1110" t="str">
        <f>IFERROR(IF($N$5="Sáng",IF(MID(K1110,2,7)-MID($L$2,2,7)&gt;0,"Trễ",""),IF(MID(K1110,2,7)-MID($Q$2,2,7)&gt;0,"Trễ","")),"")</f>
        <v/>
      </c>
      <c r="M1110">
        <f>IFERROR(IF($N$5="Sáng",MID(K1110,2,7)-MID($L$2,2,7),MID(K1110,2,7)-MID($Q$2,2,7)),"")</f>
        <v>-0.24047387037037035</v>
      </c>
      <c r="Q1110" t="str">
        <f>IF(B1110&lt;&gt;"",IF(AND(P1110="",F1110=""),"Không phép ",""),"")</f>
        <v/>
      </c>
      <c r="R1110" t="str">
        <f>UPPER(B1110)</f>
        <v>ĐINH HỒ MINH THƯ</v>
      </c>
      <c r="S1110" t="str">
        <v>2024-2027</v>
      </c>
      <c r="T1110" t="str">
        <f>IFERROR(IF(J1110&lt;&gt;"", INDEX($S$5:$S$1433, MATCH(J1110, $E$5:$E$1433, 0)),""),"")</f>
        <v>2025-2028</v>
      </c>
      <c r="U1110" t="str">
        <v>15/12/2009</v>
      </c>
      <c r="V1110" t="str">
        <f>IFERROR(IF(J1110&lt;&gt;"", INDEX($U$5:$U$1433, MATCH(J1110, $E$5:$E$1433, 0)),""),"")</f>
        <v>18/11/2010</v>
      </c>
      <c r="Y1110">
        <f>Z1110*10</f>
        <v>320001270</v>
      </c>
      <c r="Z1110">
        <f>E1110</f>
        <v>32000127</v>
      </c>
      <c r="AA1110" t="str">
        <v>THƯ</v>
      </c>
    </row>
    <row r="1111">
      <c r="A1111">
        <f>IF(B1111&lt;&gt;"",A1110+1,"")</f>
        <v>1107</v>
      </c>
      <c r="B1111" t="str">
        <v>LÊ THỊ ANH THƯ</v>
      </c>
      <c r="C1111" t="str">
        <v>12A3</v>
      </c>
      <c r="E1111">
        <v>32000128</v>
      </c>
      <c r="F1111" t="str">
        <f>IFERROR(IF(VLOOKUP(E1111,J:J,1,0)=E1111,"X",""),"")</f>
        <v>X</v>
      </c>
      <c r="G1111" t="str">
        <f>IF(J1111&lt;&gt;"", INDEX($C$5:$C$1433, MATCH(J1111, $E$5:$E$1433, 0)),"")</f>
        <v>11A6</v>
      </c>
      <c r="H1111">
        <f>IF(J1111&lt;&gt;"", INDEX($D$5:$D$1433, MATCH(J1111, $E$5:$E$1433, 0)),"")</f>
        <v>0</v>
      </c>
      <c r="I1111" t="str">
        <f>IFERROR(IF(J1111&lt;&gt;"", INDEX($B$5:$B$1433, MATCH(J1111, $E$5:$E$1433, 0)),""),"SAI")</f>
        <v>TRƯƠNG ANH THƠ</v>
      </c>
      <c r="J1111">
        <v>32000767</v>
      </c>
      <c r="K1111" t="str">
        <v xml:space="preserve"> 1:13:44 PM</v>
      </c>
      <c r="L1111" t="str">
        <f>IFERROR(IF($N$5="Sáng",IF(MID(K1111,2,7)-MID($L$2,2,7)&gt;0,"Trễ",""),IF(MID(K1111,2,7)-MID($Q$2,2,7)&gt;0,"Trễ","")),"")</f>
        <v/>
      </c>
      <c r="M1111">
        <f>IFERROR(IF($N$5="Sáng",MID(K1111,2,7)-MID($L$2,2,7),MID(K1111,2,7)-MID($Q$2,2,7)),"")</f>
        <v>-0.24046229629629629</v>
      </c>
      <c r="Q1111" t="str">
        <f>IF(B1111&lt;&gt;"",IF(AND(P1111="",F1111=""),"Không phép ",""),"")</f>
        <v/>
      </c>
      <c r="R1111" t="str">
        <f>UPPER(B1111)</f>
        <v>LÊ THỊ ANH THƯ</v>
      </c>
      <c r="S1111" t="str">
        <v>2024-2027</v>
      </c>
      <c r="T1111" t="str">
        <f>IFERROR(IF(J1111&lt;&gt;"", INDEX($S$5:$S$1433, MATCH(J1111, $E$5:$E$1433, 0)),""),"")</f>
        <v>2025-2028</v>
      </c>
      <c r="U1111">
        <v>40154</v>
      </c>
      <c r="V1111" t="str">
        <f>IFERROR(IF(J1111&lt;&gt;"", INDEX($U$5:$U$1433, MATCH(J1111, $E$5:$E$1433, 0)),""),"")</f>
        <v>18/11/2010</v>
      </c>
      <c r="Y1111">
        <f>Z1111*10</f>
        <v>320001280</v>
      </c>
      <c r="Z1111">
        <f>E1111</f>
        <v>32000128</v>
      </c>
      <c r="AA1111" t="str">
        <v>THƯ</v>
      </c>
    </row>
    <row r="1112">
      <c r="A1112">
        <f>IF(B1112&lt;&gt;"",A1111+1,"")</f>
        <v>1108</v>
      </c>
      <c r="B1112" t="str">
        <v>HUỲNH THỊ KIỀU TIÊN</v>
      </c>
      <c r="C1112" t="str">
        <v>12A3</v>
      </c>
      <c r="E1112">
        <v>32000130</v>
      </c>
      <c r="F1112" t="str">
        <f>IFERROR(IF(VLOOKUP(E1112,J:J,1,0)=E1112,"X",""),"")</f>
        <v>X</v>
      </c>
      <c r="G1112" t="str">
        <f>IF(J1112&lt;&gt;"", INDEX($C$5:$C$1433, MATCH(J1112, $E$5:$E$1433, 0)),"")</f>
        <v>11A6</v>
      </c>
      <c r="H1112">
        <f>IF(J1112&lt;&gt;"", INDEX($D$5:$D$1433, MATCH(J1112, $E$5:$E$1433, 0)),"")</f>
        <v>0</v>
      </c>
      <c r="I1112" t="str">
        <f>IFERROR(IF(J1112&lt;&gt;"", INDEX($B$5:$B$1433, MATCH(J1112, $E$5:$E$1433, 0)),""),"SAI")</f>
        <v>TRƯƠNG ANH THƠ</v>
      </c>
      <c r="J1112">
        <v>32000767</v>
      </c>
      <c r="K1112" t="str">
        <v xml:space="preserve"> 1:13:45 PM</v>
      </c>
      <c r="L1112" t="str">
        <f>IFERROR(IF($N$5="Sáng",IF(MID(K1112,2,7)-MID($L$2,2,7)&gt;0,"Trễ",""),IF(MID(K1112,2,7)-MID($Q$2,2,7)&gt;0,"Trễ","")),"")</f>
        <v/>
      </c>
      <c r="M1112">
        <f>IFERROR(IF($N$5="Sáng",MID(K1112,2,7)-MID($L$2,2,7),MID(K1112,2,7)-MID($Q$2,2,7)),"")</f>
        <v>-0.2404507222222222</v>
      </c>
      <c r="Q1112" t="str">
        <f>IF(B1112&lt;&gt;"",IF(AND(P1112="",F1112=""),"Không phép ",""),"")</f>
        <v/>
      </c>
      <c r="R1112" t="str">
        <f>UPPER(B1112)</f>
        <v>HUỲNH THỊ KIỀU TIÊN</v>
      </c>
      <c r="S1112" t="str">
        <v>2024-2027</v>
      </c>
      <c r="T1112" t="str">
        <f>IFERROR(IF(J1112&lt;&gt;"", INDEX($S$5:$S$1433, MATCH(J1112, $E$5:$E$1433, 0)),""),"")</f>
        <v>2025-2028</v>
      </c>
      <c r="U1112">
        <v>40061</v>
      </c>
      <c r="V1112" t="str">
        <f>IFERROR(IF(J1112&lt;&gt;"", INDEX($U$5:$U$1433, MATCH(J1112, $E$5:$E$1433, 0)),""),"")</f>
        <v>18/11/2010</v>
      </c>
      <c r="Y1112">
        <f>Z1112*10</f>
        <v>320001300</v>
      </c>
      <c r="Z1112">
        <f>E1112</f>
        <v>32000130</v>
      </c>
      <c r="AA1112" t="str">
        <v>TIÊN</v>
      </c>
    </row>
    <row r="1113">
      <c r="A1113">
        <f>IF(B1113&lt;&gt;"",A1112+1,"")</f>
        <v>1109</v>
      </c>
      <c r="B1113" t="str">
        <v>HỒ THANH TIẾN</v>
      </c>
      <c r="C1113" t="str">
        <v>12A3</v>
      </c>
      <c r="E1113">
        <v>32000131</v>
      </c>
      <c r="F1113" t="str">
        <f>IFERROR(IF(VLOOKUP(E1113,J:J,1,0)=E1113,"X",""),"")</f>
        <v>X</v>
      </c>
      <c r="G1113" t="str">
        <f>IF(J1113&lt;&gt;"", INDEX($C$5:$C$1433, MATCH(J1113, $E$5:$E$1433, 0)),"")</f>
        <v>11A5</v>
      </c>
      <c r="H1113">
        <f>IF(J1113&lt;&gt;"", INDEX($D$5:$D$1433, MATCH(J1113, $E$5:$E$1433, 0)),"")</f>
        <v>0</v>
      </c>
      <c r="I1113" t="str">
        <f>IFERROR(IF(J1113&lt;&gt;"", INDEX($B$5:$B$1433, MATCH(J1113, $E$5:$E$1433, 0)),""),"SAI")</f>
        <v>TRẦN NGỌC BẢO PHÚC</v>
      </c>
      <c r="J1113">
        <v>32000724</v>
      </c>
      <c r="K1113" t="str">
        <v xml:space="preserve"> 1:13:46 PM</v>
      </c>
      <c r="L1113" t="str">
        <f>IFERROR(IF($N$5="Sáng",IF(MID(K1113,2,7)-MID($L$2,2,7)&gt;0,"Trễ",""),IF(MID(K1113,2,7)-MID($Q$2,2,7)&gt;0,"Trễ","")),"")</f>
        <v/>
      </c>
      <c r="M1113">
        <f>IFERROR(IF($N$5="Sáng",MID(K1113,2,7)-MID($L$2,2,7),MID(K1113,2,7)-MID($Q$2,2,7)),"")</f>
        <v>-0.24043914814814812</v>
      </c>
      <c r="Q1113" t="str">
        <f>IF(B1113&lt;&gt;"",IF(AND(P1113="",F1113=""),"Không phép ",""),"")</f>
        <v/>
      </c>
      <c r="R1113" t="str">
        <f>UPPER(B1113)</f>
        <v>HỒ THANH TIẾN</v>
      </c>
      <c r="S1113" t="str">
        <v>2024-2027</v>
      </c>
      <c r="T1113" t="str">
        <f>IFERROR(IF(J1113&lt;&gt;"", INDEX($S$5:$S$1433, MATCH(J1113, $E$5:$E$1433, 0)),""),"")</f>
        <v>2025-2028</v>
      </c>
      <c r="U1113" t="str">
        <v>26/05/2009</v>
      </c>
      <c r="V1113" t="str">
        <f>IFERROR(IF(J1113&lt;&gt;"", INDEX($U$5:$U$1433, MATCH(J1113, $E$5:$E$1433, 0)),""),"")</f>
        <v>13/6/2010</v>
      </c>
      <c r="Y1113">
        <f>Z1113*10</f>
        <v>320001310</v>
      </c>
      <c r="Z1113">
        <f>E1113</f>
        <v>32000131</v>
      </c>
      <c r="AA1113" t="str">
        <v>TIẾN</v>
      </c>
    </row>
    <row r="1114">
      <c r="A1114">
        <f>IF(B1114&lt;&gt;"",A1113+1,"")</f>
        <v>1110</v>
      </c>
      <c r="B1114" t="str">
        <v>THẠCH NGUYỄN NGỌC ÁI</v>
      </c>
      <c r="C1114" t="str">
        <v>12A4</v>
      </c>
      <c r="E1114">
        <v>32000136</v>
      </c>
      <c r="F1114" t="str">
        <f>IFERROR(IF(VLOOKUP(E1114,J:J,1,0)=E1114,"X",""),"")</f>
        <v>X</v>
      </c>
      <c r="G1114" t="str">
        <f>IF(J1114&lt;&gt;"", INDEX($C$5:$C$1433, MATCH(J1114, $E$5:$E$1433, 0)),"")</f>
        <v>11A5</v>
      </c>
      <c r="H1114">
        <f>IF(J1114&lt;&gt;"", INDEX($D$5:$D$1433, MATCH(J1114, $E$5:$E$1433, 0)),"")</f>
        <v>0</v>
      </c>
      <c r="I1114" t="str">
        <f>IFERROR(IF(J1114&lt;&gt;"", INDEX($B$5:$B$1433, MATCH(J1114, $E$5:$E$1433, 0)),""),"SAI")</f>
        <v>TRẦN NGỌC BẢO PHÚC</v>
      </c>
      <c r="J1114">
        <v>32000724</v>
      </c>
      <c r="K1114" t="str">
        <v xml:space="preserve"> 1:13:46 PM</v>
      </c>
      <c r="L1114" t="str">
        <f>IFERROR(IF($N$5="Sáng",IF(MID(K1114,2,7)-MID($L$2,2,7)&gt;0,"Trễ",""),IF(MID(K1114,2,7)-MID($Q$2,2,7)&gt;0,"Trễ","")),"")</f>
        <v/>
      </c>
      <c r="M1114">
        <f>IFERROR(IF($N$5="Sáng",MID(K1114,2,7)-MID($L$2,2,7),MID(K1114,2,7)-MID($Q$2,2,7)),"")</f>
        <v>-0.24043914814814812</v>
      </c>
      <c r="Q1114" t="str">
        <f>IF(B1114&lt;&gt;"",IF(AND(P1114="",F1114=""),"Không phép ",""),"")</f>
        <v/>
      </c>
      <c r="R1114" t="str">
        <f>UPPER(B1114)</f>
        <v>THẠCH NGUYỄN NGỌC ÁI</v>
      </c>
      <c r="S1114" t="str">
        <v>2024-2027</v>
      </c>
      <c r="T1114" t="str">
        <f>IFERROR(IF(J1114&lt;&gt;"", INDEX($S$5:$S$1433, MATCH(J1114, $E$5:$E$1433, 0)),""),"")</f>
        <v>2025-2028</v>
      </c>
      <c r="U1114" t="str">
        <v>31/10/2009</v>
      </c>
      <c r="V1114" t="str">
        <f>IFERROR(IF(J1114&lt;&gt;"", INDEX($U$5:$U$1433, MATCH(J1114, $E$5:$E$1433, 0)),""),"")</f>
        <v>13/6/2010</v>
      </c>
      <c r="Y1114">
        <f>Z1114*10</f>
        <v>320001360</v>
      </c>
      <c r="Z1114">
        <f>E1114</f>
        <v>32000136</v>
      </c>
      <c r="AA1114" t="str">
        <v>ÁI</v>
      </c>
    </row>
    <row r="1115">
      <c r="A1115">
        <f>IF(B1115&lt;&gt;"",A1114+1,"")</f>
        <v>1111</v>
      </c>
      <c r="B1115" t="str">
        <v>PHAN HOÀNG PHÚ AN</v>
      </c>
      <c r="C1115" t="str">
        <v>12A4</v>
      </c>
      <c r="E1115">
        <v>32000134</v>
      </c>
      <c r="F1115" t="str">
        <f>IFERROR(IF(VLOOKUP(E1115,J:J,1,0)=E1115,"X",""),"")</f>
        <v>X</v>
      </c>
      <c r="G1115" t="str">
        <f>IF(J1115&lt;&gt;"", INDEX($C$5:$C$1433, MATCH(J1115, $E$5:$E$1433, 0)),"")</f>
        <v>11A5</v>
      </c>
      <c r="H1115">
        <f>IF(J1115&lt;&gt;"", INDEX($D$5:$D$1433, MATCH(J1115, $E$5:$E$1433, 0)),"")</f>
        <v>0</v>
      </c>
      <c r="I1115" t="str">
        <f>IFERROR(IF(J1115&lt;&gt;"", INDEX($B$5:$B$1433, MATCH(J1115, $E$5:$E$1433, 0)),""),"SAI")</f>
        <v>NGUYỄN LÊ THÁI DUY</v>
      </c>
      <c r="J1115">
        <v>32000699</v>
      </c>
      <c r="K1115" t="str">
        <v xml:space="preserve"> 1:13:53 PM</v>
      </c>
      <c r="L1115" t="str">
        <f>IFERROR(IF($N$5="Sáng",IF(MID(K1115,2,7)-MID($L$2,2,7)&gt;0,"Trễ",""),IF(MID(K1115,2,7)-MID($Q$2,2,7)&gt;0,"Trễ","")),"")</f>
        <v/>
      </c>
      <c r="M1115">
        <f>IFERROR(IF($N$5="Sáng",MID(K1115,2,7)-MID($L$2,2,7),MID(K1115,2,7)-MID($Q$2,2,7)),"")</f>
        <v>-0.2403581296296296</v>
      </c>
      <c r="Q1115" t="str">
        <f>IF(B1115&lt;&gt;"",IF(AND(P1115="",F1115=""),"Không phép ",""),"")</f>
        <v/>
      </c>
      <c r="R1115" t="str">
        <f>UPPER(B1115)</f>
        <v>PHAN HOÀNG PHÚ AN</v>
      </c>
      <c r="S1115" t="str">
        <v>2024-2027</v>
      </c>
      <c r="T1115" t="str">
        <f>IFERROR(IF(J1115&lt;&gt;"", INDEX($S$5:$S$1433, MATCH(J1115, $E$5:$E$1433, 0)),""),"")</f>
        <v>2025-2028</v>
      </c>
      <c r="U1115" t="str">
        <v>19/07/2009</v>
      </c>
      <c r="V1115" t="str">
        <f>IFERROR(IF(J1115&lt;&gt;"", INDEX($U$5:$U$1433, MATCH(J1115, $E$5:$E$1433, 0)),""),"")</f>
        <v>25/8/2010</v>
      </c>
      <c r="Y1115">
        <f>Z1115*10</f>
        <v>320001340</v>
      </c>
      <c r="Z1115">
        <f>E1115</f>
        <v>32000134</v>
      </c>
      <c r="AA1115" t="str">
        <v>AN</v>
      </c>
    </row>
    <row r="1116">
      <c r="A1116">
        <f>IF(B1116&lt;&gt;"",A1115+1,"")</f>
        <v>1112</v>
      </c>
      <c r="B1116" t="str">
        <v>PHẠM NGỌC MINH ANH</v>
      </c>
      <c r="C1116" t="str">
        <v>12A4</v>
      </c>
      <c r="E1116">
        <v>32000135</v>
      </c>
      <c r="F1116" t="str">
        <f>IFERROR(IF(VLOOKUP(E1116,J:J,1,0)=E1116,"X",""),"")</f>
        <v>X</v>
      </c>
      <c r="G1116" t="str">
        <f>IF(J1116&lt;&gt;"", INDEX($C$5:$C$1433, MATCH(J1116, $E$5:$E$1433, 0)),"")</f>
        <v>11A6</v>
      </c>
      <c r="H1116">
        <f>IF(J1116&lt;&gt;"", INDEX($D$5:$D$1433, MATCH(J1116, $E$5:$E$1433, 0)),"")</f>
        <v>0</v>
      </c>
      <c r="I1116" t="str">
        <f>IFERROR(IF(J1116&lt;&gt;"", INDEX($B$5:$B$1433, MATCH(J1116, $E$5:$E$1433, 0)),""),"SAI")</f>
        <v>TRẦN NGUYỄN NHƯ HUỲNH</v>
      </c>
      <c r="J1116">
        <v>32000748</v>
      </c>
      <c r="K1116" t="str">
        <v xml:space="preserve"> 1:14:59 PM</v>
      </c>
      <c r="L1116" t="str">
        <f>IFERROR(IF($N$5="Sáng",IF(MID(K1116,2,7)-MID($L$2,2,7)&gt;0,"Trễ",""),IF(MID(K1116,2,7)-MID($Q$2,2,7)&gt;0,"Trễ","")),"")</f>
        <v/>
      </c>
      <c r="M1116">
        <f>IFERROR(IF($N$5="Sáng",MID(K1116,2,7)-MID($L$2,2,7),MID(K1116,2,7)-MID($Q$2,2,7)),"")</f>
        <v>-0.23959424074074073</v>
      </c>
      <c r="Q1116" t="str">
        <f>IF(B1116&lt;&gt;"",IF(AND(P1116="",F1116=""),"Không phép ",""),"")</f>
        <v/>
      </c>
      <c r="R1116" t="str">
        <f>UPPER(B1116)</f>
        <v>PHẠM NGỌC MINH ANH</v>
      </c>
      <c r="S1116" t="str">
        <v>2024-2027</v>
      </c>
      <c r="T1116" t="str">
        <f>IFERROR(IF(J1116&lt;&gt;"", INDEX($S$5:$S$1433, MATCH(J1116, $E$5:$E$1433, 0)),""),"")</f>
        <v>2025-2028</v>
      </c>
      <c r="U1116" t="str">
        <v>28/12/2009</v>
      </c>
      <c r="V1116" t="str">
        <f>IFERROR(IF(J1116&lt;&gt;"", INDEX($U$5:$U$1433, MATCH(J1116, $E$5:$E$1433, 0)),""),"")</f>
        <v>24/10/2010</v>
      </c>
      <c r="Y1116">
        <f>Z1116*10</f>
        <v>320001350</v>
      </c>
      <c r="Z1116">
        <f>E1116</f>
        <v>32000135</v>
      </c>
      <c r="AA1116" t="str">
        <v>ANH</v>
      </c>
    </row>
    <row r="1117">
      <c r="A1117">
        <f>IF(B1117&lt;&gt;"",A1116+1,"")</f>
        <v>1113</v>
      </c>
      <c r="B1117" t="str">
        <v>NGUYỄN DƯƠNG TRÍ BÌNH</v>
      </c>
      <c r="C1117" t="str">
        <v>12A4</v>
      </c>
      <c r="E1117">
        <v>32000137</v>
      </c>
      <c r="F1117" t="str">
        <f>IFERROR(IF(VLOOKUP(E1117,J:J,1,0)=E1117,"X",""),"")</f>
        <v>X</v>
      </c>
      <c r="G1117" t="str">
        <f>IF(J1117&lt;&gt;"", INDEX($C$5:$C$1433, MATCH(J1117, $E$5:$E$1433, 0)),"")</f>
        <v>11A5</v>
      </c>
      <c r="H1117">
        <f>IF(J1117&lt;&gt;"", INDEX($D$5:$D$1433, MATCH(J1117, $E$5:$E$1433, 0)),"")</f>
        <v>0</v>
      </c>
      <c r="I1117" t="str">
        <f>IFERROR(IF(J1117&lt;&gt;"", INDEX($B$5:$B$1433, MATCH(J1117, $E$5:$E$1433, 0)),""),"SAI")</f>
        <v>PHẠM SỸ NGUYÊN</v>
      </c>
      <c r="J1117">
        <v>32000716</v>
      </c>
      <c r="K1117" t="str">
        <v xml:space="preserve"> 1:15:15 PM</v>
      </c>
      <c r="L1117" t="str">
        <f>IFERROR(IF($N$5="Sáng",IF(MID(K1117,2,7)-MID($L$2,2,7)&gt;0,"Trễ",""),IF(MID(K1117,2,7)-MID($Q$2,2,7)&gt;0,"Trễ","")),"")</f>
        <v/>
      </c>
      <c r="M1117">
        <f>IFERROR(IF($N$5="Sáng",MID(K1117,2,7)-MID($L$2,2,7),MID(K1117,2,7)-MID($Q$2,2,7)),"")</f>
        <v>-0.23940905555555553</v>
      </c>
      <c r="Q1117" t="str">
        <f>IF(B1117&lt;&gt;"",IF(AND(P1117="",F1117=""),"Không phép ",""),"")</f>
        <v/>
      </c>
      <c r="R1117" t="str">
        <f>UPPER(B1117)</f>
        <v>NGUYỄN DƯƠNG TRÍ BÌNH</v>
      </c>
      <c r="S1117" t="str">
        <v>2024-2027</v>
      </c>
      <c r="T1117" t="str">
        <f>IFERROR(IF(J1117&lt;&gt;"", INDEX($S$5:$S$1433, MATCH(J1117, $E$5:$E$1433, 0)),""),"")</f>
        <v>2025-2028</v>
      </c>
      <c r="U1117" t="str">
        <v>21/05/2009</v>
      </c>
      <c r="V1117" t="str">
        <f>IFERROR(IF(J1117&lt;&gt;"", INDEX($U$5:$U$1433, MATCH(J1117, $E$5:$E$1433, 0)),""),"")</f>
        <v>16/4/2010</v>
      </c>
      <c r="Y1117">
        <f>Z1117*10</f>
        <v>320001370</v>
      </c>
      <c r="Z1117">
        <f>E1117</f>
        <v>32000137</v>
      </c>
      <c r="AA1117" t="str">
        <v>BÌNH</v>
      </c>
    </row>
    <row r="1118">
      <c r="A1118">
        <f>IF(B1118&lt;&gt;"",A1117+1,"")</f>
        <v>1114</v>
      </c>
      <c r="B1118" t="str">
        <v>ĐÀO KIM CHẮC</v>
      </c>
      <c r="C1118" t="str">
        <v>12A4</v>
      </c>
      <c r="E1118">
        <v>32000138</v>
      </c>
      <c r="F1118" t="str">
        <f>IFERROR(IF(VLOOKUP(E1118,J:J,1,0)=E1118,"X",""),"")</f>
        <v>X</v>
      </c>
      <c r="G1118" t="str">
        <f>IF(J1118&lt;&gt;"", INDEX($C$5:$C$1433, MATCH(J1118, $E$5:$E$1433, 0)),"")</f>
        <v>11A5</v>
      </c>
      <c r="H1118">
        <f>IF(J1118&lt;&gt;"", INDEX($D$5:$D$1433, MATCH(J1118, $E$5:$E$1433, 0)),"")</f>
        <v>0</v>
      </c>
      <c r="I1118" t="str">
        <f>IFERROR(IF(J1118&lt;&gt;"", INDEX($B$5:$B$1433, MATCH(J1118, $E$5:$E$1433, 0)),""),"SAI")</f>
        <v>DƯƠNG NHẬT THÀNH</v>
      </c>
      <c r="J1118">
        <v>32000729</v>
      </c>
      <c r="K1118" t="str">
        <v xml:space="preserve"> 1:19:25 PM</v>
      </c>
      <c r="L1118" t="str">
        <f>IFERROR(IF($N$5="Sáng",IF(MID(K1118,2,7)-MID($L$2,2,7)&gt;0,"Trễ",""),IF(MID(K1118,2,7)-MID($Q$2,2,7)&gt;0,"Trễ","")),"")</f>
        <v/>
      </c>
      <c r="M1118">
        <f>IFERROR(IF($N$5="Sáng",MID(K1118,2,7)-MID($L$2,2,7),MID(K1118,2,7)-MID($Q$2,2,7)),"")</f>
        <v>-0.236515537037037</v>
      </c>
      <c r="Q1118" t="str">
        <f>IF(B1118&lt;&gt;"",IF(AND(P1118="",F1118=""),"Không phép ",""),"")</f>
        <v/>
      </c>
      <c r="R1118" t="str">
        <f>UPPER(B1118)</f>
        <v>ĐÀO KIM CHẮC</v>
      </c>
      <c r="S1118" t="str">
        <v>2024-2027</v>
      </c>
      <c r="T1118" t="str">
        <f>IFERROR(IF(J1118&lt;&gt;"", INDEX($S$5:$S$1433, MATCH(J1118, $E$5:$E$1433, 0)),""),"")</f>
        <v>2025-2028</v>
      </c>
      <c r="U1118" t="str">
        <v>25/05/2009</v>
      </c>
      <c r="V1118" t="str">
        <f>IFERROR(IF(J1118&lt;&gt;"", INDEX($U$5:$U$1433, MATCH(J1118, $E$5:$E$1433, 0)),""),"")</f>
        <v>19/7/2010</v>
      </c>
      <c r="Y1118">
        <f>Z1118*10</f>
        <v>320001380</v>
      </c>
      <c r="Z1118">
        <f>E1118</f>
        <v>32000138</v>
      </c>
      <c r="AA1118" t="str">
        <v>CHẮC</v>
      </c>
    </row>
    <row r="1119">
      <c r="A1119">
        <f>IF(B1119&lt;&gt;"",A1118+1,"")</f>
        <v>1115</v>
      </c>
      <c r="B1119" t="str">
        <v>TRẦN HẢI ĐĂNG</v>
      </c>
      <c r="C1119" t="str">
        <v>12A4</v>
      </c>
      <c r="E1119">
        <v>32000141</v>
      </c>
      <c r="F1119" t="str">
        <f>IFERROR(IF(VLOOKUP(E1119,J:J,1,0)=E1119,"X",""),"")</f>
        <v>X</v>
      </c>
      <c r="G1119" t="str">
        <f>IF(J1119&lt;&gt;"", INDEX($C$5:$C$1433, MATCH(J1119, $E$5:$E$1433, 0)),"")</f>
        <v>11A6</v>
      </c>
      <c r="H1119">
        <f>IF(J1119&lt;&gt;"", INDEX($D$5:$D$1433, MATCH(J1119, $E$5:$E$1433, 0)),"")</f>
        <v>0</v>
      </c>
      <c r="I1119" t="str">
        <f>IFERROR(IF(J1119&lt;&gt;"", INDEX($B$5:$B$1433, MATCH(J1119, $E$5:$E$1433, 0)),""),"SAI")</f>
        <v>MAI HIẾU LỄ</v>
      </c>
      <c r="J1119">
        <v>32000750</v>
      </c>
      <c r="K1119" t="str">
        <v xml:space="preserve"> 1:23:48 PM</v>
      </c>
      <c r="L1119" t="str">
        <f>IFERROR(IF($N$5="Sáng",IF(MID(K1119,2,7)-MID($L$2,2,7)&gt;0,"Trễ",""),IF(MID(K1119,2,7)-MID($Q$2,2,7)&gt;0,"Trễ","")),"")</f>
        <v/>
      </c>
      <c r="M1119">
        <f>IFERROR(IF($N$5="Sáng",MID(K1119,2,7)-MID($L$2,2,7),MID(K1119,2,7)-MID($Q$2,2,7)),"")</f>
        <v>-0.23347155555555554</v>
      </c>
      <c r="Q1119" t="str">
        <f>IF(B1119&lt;&gt;"",IF(AND(P1119="",F1119=""),"Không phép ",""),"")</f>
        <v/>
      </c>
      <c r="R1119" t="str">
        <f>UPPER(B1119)</f>
        <v>TRẦN HẢI ĐĂNG</v>
      </c>
      <c r="S1119" t="str">
        <v>2024-2027</v>
      </c>
      <c r="T1119" t="str">
        <f>IFERROR(IF(J1119&lt;&gt;"", INDEX($S$5:$S$1433, MATCH(J1119, $E$5:$E$1433, 0)),""),"")</f>
        <v>2025-2028</v>
      </c>
      <c r="U1119">
        <v>40001</v>
      </c>
      <c r="V1119" t="str">
        <f>IFERROR(IF(J1119&lt;&gt;"", INDEX($U$5:$U$1433, MATCH(J1119, $E$5:$E$1433, 0)),""),"")</f>
        <v>27/6/2010</v>
      </c>
      <c r="Y1119">
        <f>Z1119*10</f>
        <v>320001410</v>
      </c>
      <c r="Z1119">
        <f>E1119</f>
        <v>32000141</v>
      </c>
      <c r="AA1119" t="str">
        <v>ĐĂNG</v>
      </c>
    </row>
    <row r="1120">
      <c r="A1120">
        <f>IF(B1120&lt;&gt;"",A1119+1,"")</f>
        <v>1116</v>
      </c>
      <c r="B1120" t="str">
        <v>LÊ MINH ĐẠT</v>
      </c>
      <c r="C1120" t="str">
        <v>12A4</v>
      </c>
      <c r="E1120">
        <v>32000140</v>
      </c>
      <c r="F1120" t="str">
        <f>IFERROR(IF(VLOOKUP(E1120,J:J,1,0)=E1120,"X",""),"")</f>
        <v>X</v>
      </c>
      <c r="G1120" t="str">
        <f>IF(J1120&lt;&gt;"", INDEX($C$5:$C$1433, MATCH(J1120, $E$5:$E$1433, 0)),"")</f>
        <v>11A6</v>
      </c>
      <c r="H1120">
        <f>IF(J1120&lt;&gt;"", INDEX($D$5:$D$1433, MATCH(J1120, $E$5:$E$1433, 0)),"")</f>
        <v>0</v>
      </c>
      <c r="I1120" t="str">
        <f>IFERROR(IF(J1120&lt;&gt;"", INDEX($B$5:$B$1433, MATCH(J1120, $E$5:$E$1433, 0)),""),"SAI")</f>
        <v>MAI HIẾU LỄ</v>
      </c>
      <c r="J1120">
        <v>32000750</v>
      </c>
      <c r="K1120" t="str">
        <v xml:space="preserve"> 1:23:49 PM</v>
      </c>
      <c r="L1120" t="str">
        <f>IFERROR(IF($N$5="Sáng",IF(MID(K1120,2,7)-MID($L$2,2,7)&gt;0,"Trễ",""),IF(MID(K1120,2,7)-MID($Q$2,2,7)&gt;0,"Trễ","")),"")</f>
        <v/>
      </c>
      <c r="M1120">
        <f>IFERROR(IF($N$5="Sáng",MID(K1120,2,7)-MID($L$2,2,7),MID(K1120,2,7)-MID($Q$2,2,7)),"")</f>
        <v>-0.23345998148148148</v>
      </c>
      <c r="Q1120" t="str">
        <f>IF(B1120&lt;&gt;"",IF(AND(P1120="",F1120=""),"Không phép ",""),"")</f>
        <v/>
      </c>
      <c r="R1120" t="str">
        <f>UPPER(B1120)</f>
        <v>LÊ MINH ĐẠT</v>
      </c>
      <c r="S1120" t="str">
        <v>2024-2027</v>
      </c>
      <c r="T1120" t="str">
        <f>IFERROR(IF(J1120&lt;&gt;"", INDEX($S$5:$S$1433, MATCH(J1120, $E$5:$E$1433, 0)),""),"")</f>
        <v>2025-2028</v>
      </c>
      <c r="U1120">
        <v>40097</v>
      </c>
      <c r="V1120" t="str">
        <f>IFERROR(IF(J1120&lt;&gt;"", INDEX($U$5:$U$1433, MATCH(J1120, $E$5:$E$1433, 0)),""),"")</f>
        <v>27/6/2010</v>
      </c>
      <c r="Y1120">
        <f>Z1120*10</f>
        <v>320001400</v>
      </c>
      <c r="Z1120">
        <f>E1120</f>
        <v>32000140</v>
      </c>
      <c r="AA1120" t="str">
        <v>ĐẠT</v>
      </c>
    </row>
    <row r="1121">
      <c r="A1121">
        <f>IF(B1121&lt;&gt;"",A1120+1,"")</f>
        <v>1117</v>
      </c>
      <c r="B1121" t="str">
        <v>DANH THỊ KIM DUYÊN</v>
      </c>
      <c r="C1121" t="str">
        <v>12A4</v>
      </c>
      <c r="E1121">
        <v>32000139</v>
      </c>
      <c r="F1121" t="str">
        <f>IFERROR(IF(VLOOKUP(E1121,J:J,1,0)=E1121,"X",""),"")</f>
        <v>X</v>
      </c>
      <c r="G1121" t="str">
        <f>IF(J1121&lt;&gt;"", INDEX($C$5:$C$1433, MATCH(J1121, $E$5:$E$1433, 0)),"")</f>
        <v>11A6</v>
      </c>
      <c r="H1121">
        <f>IF(J1121&lt;&gt;"", INDEX($D$5:$D$1433, MATCH(J1121, $E$5:$E$1433, 0)),"")</f>
        <v>0</v>
      </c>
      <c r="I1121" t="str">
        <f>IFERROR(IF(J1121&lt;&gt;"", INDEX($B$5:$B$1433, MATCH(J1121, $E$5:$E$1433, 0)),""),"SAI")</f>
        <v>MAI HIẾU LỄ</v>
      </c>
      <c r="J1121">
        <v>32000750</v>
      </c>
      <c r="K1121" t="str">
        <v xml:space="preserve"> 1:23:50 PM</v>
      </c>
      <c r="L1121" t="str">
        <f>IFERROR(IF($N$5="Sáng",IF(MID(K1121,2,7)-MID($L$2,2,7)&gt;0,"Trễ",""),IF(MID(K1121,2,7)-MID($Q$2,2,7)&gt;0,"Trễ","")),"")</f>
        <v/>
      </c>
      <c r="M1121">
        <f>IFERROR(IF($N$5="Sáng",MID(K1121,2,7)-MID($L$2,2,7),MID(K1121,2,7)-MID($Q$2,2,7)),"")</f>
        <v>-0.23344840740740738</v>
      </c>
      <c r="Q1121" t="str">
        <f>IF(B1121&lt;&gt;"",IF(AND(P1121="",F1121=""),"Không phép ",""),"")</f>
        <v/>
      </c>
      <c r="R1121" t="str">
        <f>UPPER(B1121)</f>
        <v>DANH THỊ KIM DUYÊN</v>
      </c>
      <c r="S1121" t="str">
        <v>2024-2027</v>
      </c>
      <c r="T1121" t="str">
        <f>IFERROR(IF(J1121&lt;&gt;"", INDEX($S$5:$S$1433, MATCH(J1121, $E$5:$E$1433, 0)),""),"")</f>
        <v>2025-2028</v>
      </c>
      <c r="U1121" t="str">
        <v>17/07/2009</v>
      </c>
      <c r="V1121" t="str">
        <f>IFERROR(IF(J1121&lt;&gt;"", INDEX($U$5:$U$1433, MATCH(J1121, $E$5:$E$1433, 0)),""),"")</f>
        <v>27/6/2010</v>
      </c>
      <c r="Y1121">
        <f>Z1121*10</f>
        <v>320001390</v>
      </c>
      <c r="Z1121">
        <f>E1121</f>
        <v>32000139</v>
      </c>
      <c r="AA1121" t="str">
        <v>DUYÊN</v>
      </c>
    </row>
    <row r="1122">
      <c r="A1122">
        <f>IF(B1122&lt;&gt;"",A1121+1,"")</f>
        <v>1118</v>
      </c>
      <c r="B1122" t="str">
        <v>NGUYỄN HIỀN</v>
      </c>
      <c r="C1122" t="str">
        <v>12A4</v>
      </c>
      <c r="E1122">
        <v>32000142</v>
      </c>
      <c r="F1122" t="str">
        <f>IFERROR(IF(VLOOKUP(E1122,J:J,1,0)=E1122,"X",""),"")</f>
        <v/>
      </c>
      <c r="G1122" t="str">
        <f>IF(J1122&lt;&gt;"", INDEX($C$5:$C$1433, MATCH(J1122, $E$5:$E$1433, 0)),"")</f>
        <v>11A6</v>
      </c>
      <c r="H1122">
        <f>IF(J1122&lt;&gt;"", INDEX($D$5:$D$1433, MATCH(J1122, $E$5:$E$1433, 0)),"")</f>
        <v>0</v>
      </c>
      <c r="I1122" t="str">
        <f>IFERROR(IF(J1122&lt;&gt;"", INDEX($B$5:$B$1433, MATCH(J1122, $E$5:$E$1433, 0)),""),"SAI")</f>
        <v>MAI HIẾU LỄ</v>
      </c>
      <c r="J1122">
        <v>32000750</v>
      </c>
      <c r="K1122" t="str">
        <v xml:space="preserve"> 1:23:50 PM</v>
      </c>
      <c r="L1122" t="str">
        <f>IFERROR(IF($N$5="Sáng",IF(MID(K1122,2,7)-MID($L$2,2,7)&gt;0,"Trễ",""),IF(MID(K1122,2,7)-MID($Q$2,2,7)&gt;0,"Trễ","")),"")</f>
        <v/>
      </c>
      <c r="M1122">
        <f>IFERROR(IF($N$5="Sáng",MID(K1122,2,7)-MID($L$2,2,7),MID(K1122,2,7)-MID($Q$2,2,7)),"")</f>
        <v>-0.23344840740740738</v>
      </c>
      <c r="Q1122" t="str">
        <f>IF(B1122&lt;&gt;"",IF(AND(P1122="",F1122=""),"Không phép ",""),"")</f>
        <v xml:space="preserve">Không phép </v>
      </c>
      <c r="R1122" t="str">
        <f>UPPER(B1122)</f>
        <v>NGUYỄN HIỀN</v>
      </c>
      <c r="S1122" t="str">
        <v>2024-2027</v>
      </c>
      <c r="T1122" t="str">
        <f>IFERROR(IF(J1122&lt;&gt;"", INDEX($S$5:$S$1433, MATCH(J1122, $E$5:$E$1433, 0)),""),"")</f>
        <v>2025-2028</v>
      </c>
      <c r="U1122" t="str">
        <v>24/10/2009</v>
      </c>
      <c r="V1122" t="str">
        <f>IFERROR(IF(J1122&lt;&gt;"", INDEX($U$5:$U$1433, MATCH(J1122, $E$5:$E$1433, 0)),""),"")</f>
        <v>27/6/2010</v>
      </c>
      <c r="Y1122">
        <f>Z1122*10</f>
        <v>320001420</v>
      </c>
      <c r="Z1122">
        <f>E1122</f>
        <v>32000142</v>
      </c>
      <c r="AA1122" t="str">
        <v>HIỀN</v>
      </c>
    </row>
    <row r="1123">
      <c r="A1123">
        <f>IF(B1123&lt;&gt;"",A1122+1,"")</f>
        <v>1119</v>
      </c>
      <c r="B1123" t="str">
        <v>NGÔ VĨ KHANG</v>
      </c>
      <c r="C1123" t="str">
        <v>12A4</v>
      </c>
      <c r="E1123">
        <v>32000144</v>
      </c>
      <c r="F1123" t="str">
        <f>IFERROR(IF(VLOOKUP(E1123,J:J,1,0)=E1123,"X",""),"")</f>
        <v>X</v>
      </c>
      <c r="G1123" t="str">
        <f>IF(J1123&lt;&gt;"", INDEX($C$5:$C$1433, MATCH(J1123, $E$5:$E$1433, 0)),"")</f>
        <v>11A5</v>
      </c>
      <c r="H1123">
        <f>IF(J1123&lt;&gt;"", INDEX($D$5:$D$1433, MATCH(J1123, $E$5:$E$1433, 0)),"")</f>
        <v>0</v>
      </c>
      <c r="I1123" t="str">
        <f>IFERROR(IF(J1123&lt;&gt;"", INDEX($B$5:$B$1433, MATCH(J1123, $E$5:$E$1433, 0)),""),"SAI")</f>
        <v>LÊ NGUYỄN LỘC</v>
      </c>
      <c r="J1123">
        <v>32000710</v>
      </c>
      <c r="K1123" t="str">
        <v xml:space="preserve"> 1:24:27 PM</v>
      </c>
      <c r="L1123" t="str">
        <f>IFERROR(IF($N$5="Sáng",IF(MID(K1123,2,7)-MID($L$2,2,7)&gt;0,"Trễ",""),IF(MID(K1123,2,7)-MID($Q$2,2,7)&gt;0,"Trễ","")),"")</f>
        <v/>
      </c>
      <c r="M1123">
        <f>IFERROR(IF($N$5="Sáng",MID(K1123,2,7)-MID($L$2,2,7),MID(K1123,2,7)-MID($Q$2,2,7)),"")</f>
        <v>-0.23302016666666664</v>
      </c>
      <c r="Q1123" t="str">
        <f>IF(B1123&lt;&gt;"",IF(AND(P1123="",F1123=""),"Không phép ",""),"")</f>
        <v/>
      </c>
      <c r="R1123" t="str">
        <f>UPPER(B1123)</f>
        <v>NGÔ VĨ KHANG</v>
      </c>
      <c r="S1123" t="str">
        <v>2024-2027</v>
      </c>
      <c r="T1123" t="str">
        <f>IFERROR(IF(J1123&lt;&gt;"", INDEX($S$5:$S$1433, MATCH(J1123, $E$5:$E$1433, 0)),""),"")</f>
        <v>2025-2028</v>
      </c>
      <c r="U1123">
        <v>40121</v>
      </c>
      <c r="V1123" t="str">
        <f>IFERROR(IF(J1123&lt;&gt;"", INDEX($U$5:$U$1433, MATCH(J1123, $E$5:$E$1433, 0)),""),"")</f>
        <v>15/11/2010</v>
      </c>
      <c r="Y1123">
        <f>Z1123*10</f>
        <v>320001440</v>
      </c>
      <c r="Z1123">
        <f>E1123</f>
        <v>32000144</v>
      </c>
      <c r="AA1123" t="str">
        <v>KHANG</v>
      </c>
    </row>
    <row r="1124">
      <c r="A1124">
        <f>IF(B1124&lt;&gt;"",A1123+1,"")</f>
        <v>1120</v>
      </c>
      <c r="B1124" t="str">
        <v>TRƯƠNG DUY KHANG</v>
      </c>
      <c r="C1124" t="str">
        <v>12A4</v>
      </c>
      <c r="E1124">
        <v>32000145</v>
      </c>
      <c r="F1124" t="str">
        <f>IFERROR(IF(VLOOKUP(E1124,J:J,1,0)=E1124,"X",""),"")</f>
        <v>X</v>
      </c>
      <c r="G1124" t="str">
        <f>IF(J1124&lt;&gt;"", INDEX($C$5:$C$1433, MATCH(J1124, $E$5:$E$1433, 0)),"")</f>
        <v>11A6</v>
      </c>
      <c r="H1124">
        <f>IF(J1124&lt;&gt;"", INDEX($D$5:$D$1433, MATCH(J1124, $E$5:$E$1433, 0)),"")</f>
        <v>0</v>
      </c>
      <c r="I1124" t="str">
        <f>IFERROR(IF(J1124&lt;&gt;"", INDEX($B$5:$B$1433, MATCH(J1124, $E$5:$E$1433, 0)),""),"SAI")</f>
        <v>NGUYỄN TRẦN KIM NGÂN</v>
      </c>
      <c r="J1124">
        <v>32000752</v>
      </c>
      <c r="K1124" t="str">
        <v xml:space="preserve"> 1:26:37 PM</v>
      </c>
      <c r="L1124" t="str">
        <f>IFERROR(IF($N$5="Sáng",IF(MID(K1124,2,7)-MID($L$2,2,7)&gt;0,"Trễ",""),IF(MID(K1124,2,7)-MID($Q$2,2,7)&gt;0,"Trễ","")),"")</f>
        <v/>
      </c>
      <c r="M1124">
        <f>IFERROR(IF($N$5="Sáng",MID(K1124,2,7)-MID($L$2,2,7),MID(K1124,2,7)-MID($Q$2,2,7)),"")</f>
        <v>-0.231515537037037</v>
      </c>
      <c r="Q1124" t="str">
        <f>IF(B1124&lt;&gt;"",IF(AND(P1124="",F1124=""),"Không phép ",""),"")</f>
        <v/>
      </c>
      <c r="R1124" t="str">
        <f>UPPER(B1124)</f>
        <v>TRƯƠNG DUY KHANG</v>
      </c>
      <c r="S1124" t="str">
        <v>2024-2027</v>
      </c>
      <c r="T1124" t="str">
        <f>IFERROR(IF(J1124&lt;&gt;"", INDEX($S$5:$S$1433, MATCH(J1124, $E$5:$E$1433, 0)),""),"")</f>
        <v>2025-2028</v>
      </c>
      <c r="U1124" t="str">
        <v>22/01/2009</v>
      </c>
      <c r="V1124">
        <f>IFERROR(IF(J1124&lt;&gt;"", INDEX($U$5:$U$1433, MATCH(J1124, $E$5:$E$1433, 0)),""),"")</f>
        <v>40245</v>
      </c>
      <c r="Y1124">
        <f>Z1124*10</f>
        <v>320001450</v>
      </c>
      <c r="Z1124">
        <f>E1124</f>
        <v>32000145</v>
      </c>
      <c r="AA1124" t="str">
        <v>KHANG</v>
      </c>
    </row>
    <row r="1125">
      <c r="A1125">
        <f>IF(B1125&lt;&gt;"",A1124+1,"")</f>
        <v>1121</v>
      </c>
      <c r="B1125" t="str">
        <v>PHẠM NGUYÊN KHÁNH</v>
      </c>
      <c r="C1125" t="str">
        <v>12A4</v>
      </c>
      <c r="E1125">
        <v>32000146</v>
      </c>
      <c r="F1125" t="str">
        <f>IFERROR(IF(VLOOKUP(E1125,J:J,1,0)=E1125,"X",""),"")</f>
        <v>X</v>
      </c>
      <c r="G1125" t="str">
        <f>IF(J1125&lt;&gt;"", INDEX($C$5:$C$1433, MATCH(J1125, $E$5:$E$1433, 0)),"")</f>
        <v>11A6</v>
      </c>
      <c r="H1125">
        <f>IF(J1125&lt;&gt;"", INDEX($D$5:$D$1433, MATCH(J1125, $E$5:$E$1433, 0)),"")</f>
        <v>0</v>
      </c>
      <c r="I1125" t="str">
        <f>IFERROR(IF(J1125&lt;&gt;"", INDEX($B$5:$B$1433, MATCH(J1125, $E$5:$E$1433, 0)),""),"SAI")</f>
        <v>NGUYỄN TRẦN KIM NGÂN</v>
      </c>
      <c r="J1125">
        <v>32000752</v>
      </c>
      <c r="K1125" t="str">
        <v xml:space="preserve"> 1:26:38 PM</v>
      </c>
      <c r="L1125" t="str">
        <f>IFERROR(IF($N$5="Sáng",IF(MID(K1125,2,7)-MID($L$2,2,7)&gt;0,"Trễ",""),IF(MID(K1125,2,7)-MID($Q$2,2,7)&gt;0,"Trễ","")),"")</f>
        <v/>
      </c>
      <c r="M1125">
        <f>IFERROR(IF($N$5="Sáng",MID(K1125,2,7)-MID($L$2,2,7),MID(K1125,2,7)-MID($Q$2,2,7)),"")</f>
        <v>-0.23150396296296294</v>
      </c>
      <c r="Q1125" t="str">
        <f>IF(B1125&lt;&gt;"",IF(AND(P1125="",F1125=""),"Không phép ",""),"")</f>
        <v/>
      </c>
      <c r="R1125" t="str">
        <f>UPPER(B1125)</f>
        <v>PHẠM NGUYÊN KHÁNH</v>
      </c>
      <c r="S1125" t="str">
        <v>2024-2027</v>
      </c>
      <c r="T1125" t="str">
        <f>IFERROR(IF(J1125&lt;&gt;"", INDEX($S$5:$S$1433, MATCH(J1125, $E$5:$E$1433, 0)),""),"")</f>
        <v>2025-2028</v>
      </c>
      <c r="U1125" t="str">
        <v>29/07/2009</v>
      </c>
      <c r="V1125">
        <f>IFERROR(IF(J1125&lt;&gt;"", INDEX($U$5:$U$1433, MATCH(J1125, $E$5:$E$1433, 0)),""),"")</f>
        <v>40245</v>
      </c>
      <c r="Y1125">
        <f>Z1125*10</f>
        <v>320001460</v>
      </c>
      <c r="Z1125">
        <f>E1125</f>
        <v>32000146</v>
      </c>
      <c r="AA1125" t="str">
        <v>KHÁNH</v>
      </c>
    </row>
    <row r="1126">
      <c r="A1126">
        <f>IF(B1126&lt;&gt;"",A1125+1,"")</f>
        <v>1122</v>
      </c>
      <c r="B1126" t="str">
        <v>NGUYỄN HỒ NGUYÊN KHÔI</v>
      </c>
      <c r="C1126" t="str">
        <v>12A4</v>
      </c>
      <c r="E1126">
        <v>32000147</v>
      </c>
      <c r="F1126" t="str">
        <f>IFERROR(IF(VLOOKUP(E1126,J:J,1,0)=E1126,"X",""),"")</f>
        <v>X</v>
      </c>
      <c r="G1126" t="str">
        <f>IF(J1126&lt;&gt;"", INDEX($C$5:$C$1433, MATCH(J1126, $E$5:$E$1433, 0)),"")</f>
        <v>11A6</v>
      </c>
      <c r="H1126">
        <f>IF(J1126&lt;&gt;"", INDEX($D$5:$D$1433, MATCH(J1126, $E$5:$E$1433, 0)),"")</f>
        <v>0</v>
      </c>
      <c r="I1126" t="str">
        <f>IFERROR(IF(J1126&lt;&gt;"", INDEX($B$5:$B$1433, MATCH(J1126, $E$5:$E$1433, 0)),""),"SAI")</f>
        <v>NGÔ THỊ HẢI YẾN</v>
      </c>
      <c r="J1126">
        <v>32000777</v>
      </c>
      <c r="K1126" t="str">
        <v xml:space="preserve"> 1:27:46 PM</v>
      </c>
      <c r="L1126" t="str">
        <f>IFERROR(IF($N$5="Sáng",IF(MID(K1126,2,7)-MID($L$2,2,7)&gt;0,"Trễ",""),IF(MID(K1126,2,7)-MID($Q$2,2,7)&gt;0,"Trễ","")),"")</f>
        <v/>
      </c>
      <c r="M1126">
        <f>IFERROR(IF($N$5="Sáng",MID(K1126,2,7)-MID($L$2,2,7),MID(K1126,2,7)-MID($Q$2,2,7)),"")</f>
        <v>-0.2307169259259259</v>
      </c>
      <c r="Q1126" t="str">
        <f>IF(B1126&lt;&gt;"",IF(AND(P1126="",F1126=""),"Không phép ",""),"")</f>
        <v/>
      </c>
      <c r="R1126" t="str">
        <f>UPPER(B1126)</f>
        <v>NGUYỄN HỒ NGUYÊN KHÔI</v>
      </c>
      <c r="S1126" t="str">
        <v>2024-2027</v>
      </c>
      <c r="T1126" t="str">
        <f>IFERROR(IF(J1126&lt;&gt;"", INDEX($S$5:$S$1433, MATCH(J1126, $E$5:$E$1433, 0)),""),"")</f>
        <v>2025-2028</v>
      </c>
      <c r="U1126" t="str">
        <v>31/07/2009</v>
      </c>
      <c r="V1126">
        <f>IFERROR(IF(J1126&lt;&gt;"", INDEX($U$5:$U$1433, MATCH(J1126, $E$5:$E$1433, 0)),""),"")</f>
        <v>40274</v>
      </c>
      <c r="Y1126">
        <f>Z1126*10</f>
        <v>320001470</v>
      </c>
      <c r="Z1126">
        <f>E1126</f>
        <v>32000147</v>
      </c>
      <c r="AA1126" t="str">
        <v>KHÔI</v>
      </c>
    </row>
    <row r="1127">
      <c r="A1127">
        <f>IF(B1127&lt;&gt;"",A1126+1,"")</f>
        <v>1123</v>
      </c>
      <c r="B1127" t="str">
        <v>VÕ MINH KHÔI</v>
      </c>
      <c r="C1127" t="str">
        <v>12A4</v>
      </c>
      <c r="E1127">
        <v>32000148</v>
      </c>
      <c r="F1127" t="str">
        <f>IFERROR(IF(VLOOKUP(E1127,J:J,1,0)=E1127,"X",""),"")</f>
        <v>X</v>
      </c>
      <c r="G1127" t="str">
        <f>IF(J1127&lt;&gt;"", INDEX($C$5:$C$1433, MATCH(J1127, $E$5:$E$1433, 0)),"")</f>
        <v>11A6</v>
      </c>
      <c r="H1127">
        <f>IF(J1127&lt;&gt;"", INDEX($D$5:$D$1433, MATCH(J1127, $E$5:$E$1433, 0)),"")</f>
        <v>0</v>
      </c>
      <c r="I1127" t="str">
        <f>IFERROR(IF(J1127&lt;&gt;"", INDEX($B$5:$B$1433, MATCH(J1127, $E$5:$E$1433, 0)),""),"SAI")</f>
        <v>NGÔ THỊ HẢI YẾN</v>
      </c>
      <c r="J1127">
        <v>32000777</v>
      </c>
      <c r="K1127" t="str">
        <v xml:space="preserve"> 1:27:46 PM</v>
      </c>
      <c r="L1127" t="str">
        <f>IFERROR(IF($N$5="Sáng",IF(MID(K1127,2,7)-MID($L$2,2,7)&gt;0,"Trễ",""),IF(MID(K1127,2,7)-MID($Q$2,2,7)&gt;0,"Trễ","")),"")</f>
        <v/>
      </c>
      <c r="M1127">
        <f>IFERROR(IF($N$5="Sáng",MID(K1127,2,7)-MID($L$2,2,7),MID(K1127,2,7)-MID($Q$2,2,7)),"")</f>
        <v>-0.2307169259259259</v>
      </c>
      <c r="Q1127" t="str">
        <f>IF(B1127&lt;&gt;"",IF(AND(P1127="",F1127=""),"Không phép ",""),"")</f>
        <v/>
      </c>
      <c r="R1127" t="str">
        <f>UPPER(B1127)</f>
        <v>VÕ MINH KHÔI</v>
      </c>
      <c r="S1127" t="str">
        <v>2024-2027</v>
      </c>
      <c r="T1127" t="str">
        <f>IFERROR(IF(J1127&lt;&gt;"", INDEX($S$5:$S$1433, MATCH(J1127, $E$5:$E$1433, 0)),""),"")</f>
        <v>2025-2028</v>
      </c>
      <c r="U1127">
        <v>39882</v>
      </c>
      <c r="V1127">
        <f>IFERROR(IF(J1127&lt;&gt;"", INDEX($U$5:$U$1433, MATCH(J1127, $E$5:$E$1433, 0)),""),"")</f>
        <v>40274</v>
      </c>
      <c r="Y1127">
        <f>Z1127*10</f>
        <v>320001480</v>
      </c>
      <c r="Z1127">
        <f>E1127</f>
        <v>32000148</v>
      </c>
      <c r="AA1127" t="str">
        <v>KHÔI</v>
      </c>
    </row>
    <row r="1128">
      <c r="A1128">
        <f>IF(B1128&lt;&gt;"",A1127+1,"")</f>
        <v>1124</v>
      </c>
      <c r="B1128" t="str">
        <v>LÊ THIÊN LỘC</v>
      </c>
      <c r="C1128" t="str">
        <v>12A4</v>
      </c>
      <c r="E1128">
        <v>32000150</v>
      </c>
      <c r="F1128" t="str">
        <f>IFERROR(IF(VLOOKUP(E1128,J:J,1,0)=E1128,"X",""),"")</f>
        <v/>
      </c>
      <c r="G1128" t="str">
        <f>IF(J1128&lt;&gt;"", INDEX($C$5:$C$1433, MATCH(J1128, $E$5:$E$1433, 0)),"")</f>
        <v>11A6</v>
      </c>
      <c r="H1128">
        <f>IF(J1128&lt;&gt;"", INDEX($D$5:$D$1433, MATCH(J1128, $E$5:$E$1433, 0)),"")</f>
        <v>0</v>
      </c>
      <c r="I1128" t="str">
        <f>IFERROR(IF(J1128&lt;&gt;"", INDEX($B$5:$B$1433, MATCH(J1128, $E$5:$E$1433, 0)),""),"SAI")</f>
        <v>HỒ THỊ ANH THƠ</v>
      </c>
      <c r="J1128">
        <v>32000765</v>
      </c>
      <c r="K1128" t="str">
        <v xml:space="preserve"> 1:29:38 PM</v>
      </c>
      <c r="L1128" t="str">
        <f>IFERROR(IF($N$5="Sáng",IF(MID(K1128,2,7)-MID($L$2,2,7)&gt;0,"Trễ",""),IF(MID(K1128,2,7)-MID($Q$2,2,7)&gt;0,"Trễ","")),"")</f>
        <v/>
      </c>
      <c r="M1128">
        <f>IFERROR(IF($N$5="Sáng",MID(K1128,2,7)-MID($L$2,2,7),MID(K1128,2,7)-MID($Q$2,2,7)),"")</f>
        <v>-0.2294206296296296</v>
      </c>
      <c r="Q1128" t="str">
        <f>IF(B1128&lt;&gt;"",IF(AND(P1128="",F1128=""),"Không phép ",""),"")</f>
        <v xml:space="preserve">Không phép </v>
      </c>
      <c r="R1128" t="str">
        <f>UPPER(B1128)</f>
        <v>LÊ THIÊN LỘC</v>
      </c>
      <c r="S1128" t="str">
        <v>2024-2027</v>
      </c>
      <c r="T1128" t="str">
        <f>IFERROR(IF(J1128&lt;&gt;"", INDEX($S$5:$S$1433, MATCH(J1128, $E$5:$E$1433, 0)),""),"")</f>
        <v>2025-2028</v>
      </c>
      <c r="U1128" t="str">
        <v>22/02/2009</v>
      </c>
      <c r="V1128">
        <f>IFERROR(IF(J1128&lt;&gt;"", INDEX($U$5:$U$1433, MATCH(J1128, $E$5:$E$1433, 0)),""),"")</f>
        <v>40452</v>
      </c>
      <c r="Y1128">
        <f>Z1128*10</f>
        <v>320001500</v>
      </c>
      <c r="Z1128">
        <f>E1128</f>
        <v>32000150</v>
      </c>
      <c r="AA1128" t="str">
        <v>LỘC</v>
      </c>
    </row>
    <row r="1129">
      <c r="A1129">
        <f>IF(B1129&lt;&gt;"",A1128+1,"")</f>
        <v>1125</v>
      </c>
      <c r="B1129" t="str">
        <v>NGUYỄN HỒ MINH LUẬT</v>
      </c>
      <c r="C1129" t="str">
        <v>12A4</v>
      </c>
      <c r="E1129">
        <v>32000151</v>
      </c>
      <c r="F1129" t="str">
        <f>IFERROR(IF(VLOOKUP(E1129,J:J,1,0)=E1129,"X",""),"")</f>
        <v>X</v>
      </c>
      <c r="G1129" t="str">
        <f>IF(J1129&lt;&gt;"", INDEX($C$5:$C$1433, MATCH(J1129, $E$5:$E$1433, 0)),"")</f>
        <v>11A6</v>
      </c>
      <c r="H1129">
        <f>IF(J1129&lt;&gt;"", INDEX($D$5:$D$1433, MATCH(J1129, $E$5:$E$1433, 0)),"")</f>
        <v>0</v>
      </c>
      <c r="I1129" t="str">
        <f>IFERROR(IF(J1129&lt;&gt;"", INDEX($B$5:$B$1433, MATCH(J1129, $E$5:$E$1433, 0)),""),"SAI")</f>
        <v>HỒ THỊ ANH THƠ</v>
      </c>
      <c r="J1129">
        <v>32000765</v>
      </c>
      <c r="K1129" t="str">
        <v xml:space="preserve"> 1:29:39 PM</v>
      </c>
      <c r="L1129" t="str">
        <f>IFERROR(IF($N$5="Sáng",IF(MID(K1129,2,7)-MID($L$2,2,7)&gt;0,"Trễ",""),IF(MID(K1129,2,7)-MID($Q$2,2,7)&gt;0,"Trễ","")),"")</f>
        <v/>
      </c>
      <c r="M1129">
        <f>IFERROR(IF($N$5="Sáng",MID(K1129,2,7)-MID($L$2,2,7),MID(K1129,2,7)-MID($Q$2,2,7)),"")</f>
        <v>-0.22940905555555555</v>
      </c>
      <c r="Q1129" t="str">
        <f>IF(B1129&lt;&gt;"",IF(AND(P1129="",F1129=""),"Không phép ",""),"")</f>
        <v/>
      </c>
      <c r="R1129" t="str">
        <f>UPPER(B1129)</f>
        <v>NGUYỄN HỒ MINH LUẬT</v>
      </c>
      <c r="S1129" t="str">
        <v>2024-2027</v>
      </c>
      <c r="T1129" t="str">
        <f>IFERROR(IF(J1129&lt;&gt;"", INDEX($S$5:$S$1433, MATCH(J1129, $E$5:$E$1433, 0)),""),"")</f>
        <v>2025-2028</v>
      </c>
      <c r="U1129" t="str">
        <v>17/02/2009</v>
      </c>
      <c r="V1129">
        <f>IFERROR(IF(J1129&lt;&gt;"", INDEX($U$5:$U$1433, MATCH(J1129, $E$5:$E$1433, 0)),""),"")</f>
        <v>40452</v>
      </c>
      <c r="Y1129">
        <f>Z1129*10</f>
        <v>320001510</v>
      </c>
      <c r="Z1129">
        <f>E1129</f>
        <v>32000151</v>
      </c>
      <c r="AA1129" t="str">
        <v>LUẬT</v>
      </c>
    </row>
    <row r="1130">
      <c r="A1130">
        <f>IF(B1130&lt;&gt;"",A1129+1,"")</f>
        <v>1126</v>
      </c>
      <c r="B1130" t="str">
        <v>TRƯƠNG NGỌC MAI</v>
      </c>
      <c r="C1130" t="str">
        <v>12A4</v>
      </c>
      <c r="E1130">
        <v>32000152</v>
      </c>
      <c r="F1130" t="str">
        <f>IFERROR(IF(VLOOKUP(E1130,J:J,1,0)=E1130,"X",""),"")</f>
        <v/>
      </c>
      <c r="G1130" t="str">
        <f>IF(J1130&lt;&gt;"", INDEX($C$5:$C$1433, MATCH(J1130, $E$5:$E$1433, 0)),"")</f>
        <v>11A6</v>
      </c>
      <c r="H1130">
        <f>IF(J1130&lt;&gt;"", INDEX($D$5:$D$1433, MATCH(J1130, $E$5:$E$1433, 0)),"")</f>
        <v>0</v>
      </c>
      <c r="I1130" t="str">
        <f>IFERROR(IF(J1130&lt;&gt;"", INDEX($B$5:$B$1433, MATCH(J1130, $E$5:$E$1433, 0)),""),"SAI")</f>
        <v>TRẦN THỊ HỒNG YẾN</v>
      </c>
      <c r="J1130">
        <v>32000778</v>
      </c>
      <c r="K1130" t="str">
        <v xml:space="preserve"> 1:29:42 PM</v>
      </c>
      <c r="L1130" t="str">
        <f>IFERROR(IF($N$5="Sáng",IF(MID(K1130,2,7)-MID($L$2,2,7)&gt;0,"Trễ",""),IF(MID(K1130,2,7)-MID($Q$2,2,7)&gt;0,"Trễ","")),"")</f>
        <v/>
      </c>
      <c r="M1130">
        <f>IFERROR(IF($N$5="Sáng",MID(K1130,2,7)-MID($L$2,2,7),MID(K1130,2,7)-MID($Q$2,2,7)),"")</f>
        <v>-0.22937433333333332</v>
      </c>
      <c r="Q1130" t="str">
        <f>IF(B1130&lt;&gt;"",IF(AND(P1130="",F1130=""),"Không phép ",""),"")</f>
        <v xml:space="preserve">Không phép </v>
      </c>
      <c r="R1130" t="str">
        <f>UPPER(B1130)</f>
        <v>TRƯƠNG NGỌC MAI</v>
      </c>
      <c r="S1130" t="str">
        <v>2024-2027</v>
      </c>
      <c r="T1130" t="str">
        <f>IFERROR(IF(J1130&lt;&gt;"", INDEX($S$5:$S$1433, MATCH(J1130, $E$5:$E$1433, 0)),""),"")</f>
        <v>2025-2028</v>
      </c>
      <c r="U1130" t="str">
        <v>21/12/2009</v>
      </c>
      <c r="V1130" t="str">
        <f>IFERROR(IF(J1130&lt;&gt;"", INDEX($U$5:$U$1433, MATCH(J1130, $E$5:$E$1433, 0)),""),"")</f>
        <v>16/10/2010</v>
      </c>
      <c r="Y1130">
        <f>Z1130*10</f>
        <v>320001520</v>
      </c>
      <c r="Z1130">
        <f>E1130</f>
        <v>32000152</v>
      </c>
      <c r="AA1130" t="str">
        <v>MAI</v>
      </c>
    </row>
    <row r="1131">
      <c r="A1131">
        <f>IF(B1131&lt;&gt;"",A1130+1,"")</f>
        <v>1127</v>
      </c>
      <c r="B1131" t="str">
        <v>TRƯƠNG HOÀNG MINH</v>
      </c>
      <c r="C1131" t="str">
        <v>12A4</v>
      </c>
      <c r="E1131">
        <v>32000153</v>
      </c>
      <c r="F1131" t="str">
        <f>IFERROR(IF(VLOOKUP(E1131,J:J,1,0)=E1131,"X",""),"")</f>
        <v/>
      </c>
      <c r="G1131" t="str">
        <f>IF(J1131&lt;&gt;"", INDEX($C$5:$C$1433, MATCH(J1131, $E$5:$E$1433, 0)),"")</f>
        <v>11A6</v>
      </c>
      <c r="H1131">
        <f>IF(J1131&lt;&gt;"", INDEX($D$5:$D$1433, MATCH(J1131, $E$5:$E$1433, 0)),"")</f>
        <v>0</v>
      </c>
      <c r="I1131" t="str">
        <f>IFERROR(IF(J1131&lt;&gt;"", INDEX($B$5:$B$1433, MATCH(J1131, $E$5:$E$1433, 0)),""),"SAI")</f>
        <v>NGUYỄN THỊ MỸ DUYÊN</v>
      </c>
      <c r="J1131">
        <v>32000743</v>
      </c>
      <c r="K1131" t="str">
        <v xml:space="preserve"> 1:29:43 PM</v>
      </c>
      <c r="L1131" t="str">
        <f>IFERROR(IF($N$5="Sáng",IF(MID(K1131,2,7)-MID($L$2,2,7)&gt;0,"Trễ",""),IF(MID(K1131,2,7)-MID($Q$2,2,7)&gt;0,"Trễ","")),"")</f>
        <v/>
      </c>
      <c r="M1131">
        <f>IFERROR(IF($N$5="Sáng",MID(K1131,2,7)-MID($L$2,2,7),MID(K1131,2,7)-MID($Q$2,2,7)),"")</f>
        <v>-0.22936275925925925</v>
      </c>
      <c r="Q1131" t="str">
        <f>IF(B1131&lt;&gt;"",IF(AND(P1131="",F1131=""),"Không phép ",""),"")</f>
        <v xml:space="preserve">Không phép </v>
      </c>
      <c r="R1131" t="str">
        <f>UPPER(B1131)</f>
        <v>TRƯƠNG HOÀNG MINH</v>
      </c>
      <c r="S1131" t="str">
        <v>2024-2027</v>
      </c>
      <c r="T1131" t="str">
        <f>IFERROR(IF(J1131&lt;&gt;"", INDEX($S$5:$S$1433, MATCH(J1131, $E$5:$E$1433, 0)),""),"")</f>
        <v>2025-2028</v>
      </c>
      <c r="U1131">
        <v>40089</v>
      </c>
      <c r="V1131">
        <f>IFERROR(IF(J1131&lt;&gt;"", INDEX($U$5:$U$1433, MATCH(J1131, $E$5:$E$1433, 0)),""),"")</f>
        <v>40334</v>
      </c>
      <c r="Y1131">
        <f>Z1131*10</f>
        <v>320001530</v>
      </c>
      <c r="Z1131">
        <f>E1131</f>
        <v>32000153</v>
      </c>
      <c r="AA1131" t="str">
        <v>MINH</v>
      </c>
    </row>
    <row r="1132">
      <c r="A1132">
        <f>IF(B1132&lt;&gt;"",A1131+1,"")</f>
        <v>1128</v>
      </c>
      <c r="B1132" t="str">
        <v>PHẠM VÕ TRÀ MY</v>
      </c>
      <c r="C1132" t="str">
        <v>12A4</v>
      </c>
      <c r="E1132">
        <v>32000154</v>
      </c>
      <c r="F1132" t="str">
        <f>IFERROR(IF(VLOOKUP(E1132,J:J,1,0)=E1132,"X",""),"")</f>
        <v>X</v>
      </c>
      <c r="G1132" t="str">
        <f>IF(J1132&lt;&gt;"", INDEX($C$5:$C$1433, MATCH(J1132, $E$5:$E$1433, 0)),"")</f>
        <v>11A6</v>
      </c>
      <c r="H1132">
        <f>IF(J1132&lt;&gt;"", INDEX($D$5:$D$1433, MATCH(J1132, $E$5:$E$1433, 0)),"")</f>
        <v>0</v>
      </c>
      <c r="I1132" t="str">
        <f>IFERROR(IF(J1132&lt;&gt;"", INDEX($B$5:$B$1433, MATCH(J1132, $E$5:$E$1433, 0)),""),"SAI")</f>
        <v>NGUYỄN THỊ MỸ DUYÊN</v>
      </c>
      <c r="J1132">
        <v>32000743</v>
      </c>
      <c r="K1132" t="str">
        <v xml:space="preserve"> 1:29:44 PM</v>
      </c>
      <c r="L1132" t="str">
        <f>IFERROR(IF($N$5="Sáng",IF(MID(K1132,2,7)-MID($L$2,2,7)&gt;0,"Trễ",""),IF(MID(K1132,2,7)-MID($Q$2,2,7)&gt;0,"Trễ","")),"")</f>
        <v/>
      </c>
      <c r="M1132">
        <f>IFERROR(IF($N$5="Sáng",MID(K1132,2,7)-MID($L$2,2,7),MID(K1132,2,7)-MID($Q$2,2,7)),"")</f>
        <v>-0.22935118518518516</v>
      </c>
      <c r="Q1132" t="str">
        <f>IF(B1132&lt;&gt;"",IF(AND(P1132="",F1132=""),"Không phép ",""),"")</f>
        <v/>
      </c>
      <c r="R1132" t="str">
        <f>UPPER(B1132)</f>
        <v>PHẠM VÕ TRÀ MY</v>
      </c>
      <c r="S1132" t="str">
        <v>2024-2027</v>
      </c>
      <c r="T1132" t="str">
        <f>IFERROR(IF(J1132&lt;&gt;"", INDEX($S$5:$S$1433, MATCH(J1132, $E$5:$E$1433, 0)),""),"")</f>
        <v>2025-2028</v>
      </c>
      <c r="U1132" t="str">
        <v>27/01/2009</v>
      </c>
      <c r="V1132">
        <f>IFERROR(IF(J1132&lt;&gt;"", INDEX($U$5:$U$1433, MATCH(J1132, $E$5:$E$1433, 0)),""),"")</f>
        <v>40334</v>
      </c>
      <c r="Y1132">
        <f>Z1132*10</f>
        <v>320001540</v>
      </c>
      <c r="Z1132">
        <f>E1132</f>
        <v>32000154</v>
      </c>
      <c r="AA1132" t="str">
        <v>MY</v>
      </c>
    </row>
    <row r="1133">
      <c r="A1133">
        <f>IF(B1133&lt;&gt;"",A1132+1,"")</f>
        <v>1129</v>
      </c>
      <c r="B1133" t="str">
        <v>HUỲNH ĐỖ KIM NGÂN</v>
      </c>
      <c r="C1133" t="str">
        <v>12A4</v>
      </c>
      <c r="E1133">
        <v>32000155</v>
      </c>
      <c r="F1133" t="str">
        <f>IFERROR(IF(VLOOKUP(E1133,J:J,1,0)=E1133,"X",""),"")</f>
        <v>X</v>
      </c>
      <c r="G1133" t="str">
        <f>IF(J1133&lt;&gt;"", INDEX($C$5:$C$1433, MATCH(J1133, $E$5:$E$1433, 0)),"")</f>
        <v>12A7</v>
      </c>
      <c r="H1133">
        <f>IF(J1133&lt;&gt;"", INDEX($D$5:$D$1433, MATCH(J1133, $E$5:$E$1433, 0)),"")</f>
        <v>0</v>
      </c>
      <c r="I1133" t="str">
        <f>IFERROR(IF(J1133&lt;&gt;"", INDEX($B$5:$B$1433, MATCH(J1133, $E$5:$E$1433, 0)),""),"SAI")</f>
        <v>NGUYỄN PHƯƠNG ĐẠI THANH</v>
      </c>
      <c r="J1133">
        <v>32000292</v>
      </c>
      <c r="K1133" t="str">
        <v xml:space="preserve"> 3:35:27 PM</v>
      </c>
      <c r="L1133" t="str">
        <f>IFERROR(IF($N$5="Sáng",IF(MID(K1133,2,7)-MID($L$2,2,7)&gt;0,"Trễ",""),IF(MID(K1133,2,7)-MID($Q$2,2,7)&gt;0,"Trễ","")),"")</f>
        <v/>
      </c>
      <c r="M1133">
        <f>IFERROR(IF($N$5="Sáng",MID(K1133,2,7)-MID($L$2,2,7),MID(K1133,2,7)-MID($Q$2,2,7)),"")</f>
        <v>-0.14204794444444444</v>
      </c>
      <c r="Q1133" t="str">
        <f>IF(B1133&lt;&gt;"",IF(AND(P1133="",F1133=""),"Không phép ",""),"")</f>
        <v/>
      </c>
      <c r="R1133" t="str">
        <f>UPPER(B1133)</f>
        <v>HUỲNH ĐỖ KIM NGÂN</v>
      </c>
      <c r="S1133" t="str">
        <v>2024-2027</v>
      </c>
      <c r="T1133" t="str">
        <f>IFERROR(IF(J1133&lt;&gt;"", INDEX($S$5:$S$1433, MATCH(J1133, $E$5:$E$1433, 0)),""),"")</f>
        <v>2024-2027</v>
      </c>
      <c r="U1133" t="str">
        <v>29/09/2009</v>
      </c>
      <c r="V1133" t="str">
        <f>IFERROR(IF(J1133&lt;&gt;"", INDEX($U$5:$U$1433, MATCH(J1133, $E$5:$E$1433, 0)),""),"")</f>
        <v>21/03/2009</v>
      </c>
      <c r="Y1133">
        <f>Z1133*10</f>
        <v>320001550</v>
      </c>
      <c r="Z1133">
        <f>E1133</f>
        <v>32000155</v>
      </c>
      <c r="AA1133" t="str">
        <v>NGÂN</v>
      </c>
    </row>
    <row r="1134">
      <c r="A1134">
        <f>IF(B1134&lt;&gt;"",A1133+1,"")</f>
        <v>1130</v>
      </c>
      <c r="B1134" t="str">
        <v>LÊ HUỲNH KIM NGÂN</v>
      </c>
      <c r="C1134" t="str">
        <v>12A4</v>
      </c>
      <c r="E1134">
        <v>32000156</v>
      </c>
      <c r="F1134" t="str">
        <f>IFERROR(IF(VLOOKUP(E1134,J:J,1,0)=E1134,"X",""),"")</f>
        <v>X</v>
      </c>
      <c r="G1134" t="str">
        <f>IF(J1134&lt;&gt;"", INDEX($C$5:$C$1433, MATCH(J1134, $E$5:$E$1433, 0)),"")</f>
        <v>12A7</v>
      </c>
      <c r="H1134">
        <f>IF(J1134&lt;&gt;"", INDEX($D$5:$D$1433, MATCH(J1134, $E$5:$E$1433, 0)),"")</f>
        <v>0</v>
      </c>
      <c r="I1134" t="str">
        <f>IFERROR(IF(J1134&lt;&gt;"", INDEX($B$5:$B$1433, MATCH(J1134, $E$5:$E$1433, 0)),""),"SAI")</f>
        <v>NGUYỄN PHƯƠNG ĐẠI THANH</v>
      </c>
      <c r="J1134">
        <v>32000292</v>
      </c>
      <c r="K1134" t="str">
        <v xml:space="preserve"> 3:35:31 PM</v>
      </c>
      <c r="L1134" t="str">
        <f>IFERROR(IF($N$5="Sáng",IF(MID(K1134,2,7)-MID($L$2,2,7)&gt;0,"Trễ",""),IF(MID(K1134,2,7)-MID($Q$2,2,7)&gt;0,"Trễ","")),"")</f>
        <v/>
      </c>
      <c r="M1134">
        <f>IFERROR(IF($N$5="Sáng",MID(K1134,2,7)-MID($L$2,2,7),MID(K1134,2,7)-MID($Q$2,2,7)),"")</f>
        <v>-0.1420016481481481</v>
      </c>
      <c r="Q1134" t="str">
        <f>IF(B1134&lt;&gt;"",IF(AND(P1134="",F1134=""),"Không phép ",""),"")</f>
        <v/>
      </c>
      <c r="R1134" t="str">
        <f>UPPER(B1134)</f>
        <v>LÊ HUỲNH KIM NGÂN</v>
      </c>
      <c r="S1134" t="str">
        <v>2024-2027</v>
      </c>
      <c r="T1134" t="str">
        <f>IFERROR(IF(J1134&lt;&gt;"", INDEX($S$5:$S$1433, MATCH(J1134, $E$5:$E$1433, 0)),""),"")</f>
        <v>2024-2027</v>
      </c>
      <c r="U1134" t="str">
        <v>20/03/2009</v>
      </c>
      <c r="V1134" t="str">
        <f>IFERROR(IF(J1134&lt;&gt;"", INDEX($U$5:$U$1433, MATCH(J1134, $E$5:$E$1433, 0)),""),"")</f>
        <v>21/03/2009</v>
      </c>
      <c r="Y1134">
        <f>Z1134*10</f>
        <v>320001560</v>
      </c>
      <c r="Z1134">
        <f>E1134</f>
        <v>32000156</v>
      </c>
      <c r="AA1134" t="str">
        <v>NGÂN</v>
      </c>
    </row>
    <row r="1135">
      <c r="A1135">
        <f>IF(B1135&lt;&gt;"",A1134+1,"")</f>
        <v>1131</v>
      </c>
      <c r="B1135" t="str">
        <v>PHAN BẢO NGỌC</v>
      </c>
      <c r="C1135" t="str">
        <v>12A4</v>
      </c>
      <c r="E1135">
        <v>32000157</v>
      </c>
      <c r="F1135" t="str">
        <f>IFERROR(IF(VLOOKUP(E1135,J:J,1,0)=E1135,"X",""),"")</f>
        <v/>
      </c>
      <c r="G1135" t="str">
        <f>IF(J1135&lt;&gt;"", INDEX($C$5:$C$1433, MATCH(J1135, $E$5:$E$1433, 0)),"")</f>
        <v>12A7</v>
      </c>
      <c r="H1135">
        <f>IF(J1135&lt;&gt;"", INDEX($D$5:$D$1433, MATCH(J1135, $E$5:$E$1433, 0)),"")</f>
        <v>0</v>
      </c>
      <c r="I1135" t="str">
        <f>IFERROR(IF(J1135&lt;&gt;"", INDEX($B$5:$B$1433, MATCH(J1135, $E$5:$E$1433, 0)),""),"SAI")</f>
        <v>NGUYỄN PHƯƠNG ĐẠI THANH</v>
      </c>
      <c r="J1135">
        <v>32000292</v>
      </c>
      <c r="K1135" t="str">
        <v xml:space="preserve"> 3:35:32 PM</v>
      </c>
      <c r="L1135" t="str">
        <f>IFERROR(IF($N$5="Sáng",IF(MID(K1135,2,7)-MID($L$2,2,7)&gt;0,"Trễ",""),IF(MID(K1135,2,7)-MID($Q$2,2,7)&gt;0,"Trễ","")),"")</f>
        <v/>
      </c>
      <c r="M1135">
        <f>IFERROR(IF($N$5="Sáng",MID(K1135,2,7)-MID($L$2,2,7),MID(K1135,2,7)-MID($Q$2,2,7)),"")</f>
        <v>-0.14199007407407405</v>
      </c>
      <c r="Q1135" t="str">
        <f>IF(B1135&lt;&gt;"",IF(AND(P1135="",F1135=""),"Không phép ",""),"")</f>
        <v xml:space="preserve">Không phép </v>
      </c>
      <c r="R1135" t="str">
        <f>UPPER(B1135)</f>
        <v>PHAN BẢO NGỌC</v>
      </c>
      <c r="S1135" t="str">
        <v>2024-2027</v>
      </c>
      <c r="T1135" t="str">
        <f>IFERROR(IF(J1135&lt;&gt;"", INDEX($S$5:$S$1433, MATCH(J1135, $E$5:$E$1433, 0)),""),"")</f>
        <v>2024-2027</v>
      </c>
      <c r="U1135" t="str">
        <v>25/03/2009</v>
      </c>
      <c r="V1135" t="str">
        <f>IFERROR(IF(J1135&lt;&gt;"", INDEX($U$5:$U$1433, MATCH(J1135, $E$5:$E$1433, 0)),""),"")</f>
        <v>21/03/2009</v>
      </c>
      <c r="Y1135">
        <f>Z1135*10</f>
        <v>320001570</v>
      </c>
      <c r="Z1135">
        <f>E1135</f>
        <v>32000157</v>
      </c>
      <c r="AA1135" t="str">
        <v>NGỌC</v>
      </c>
    </row>
    <row r="1136">
      <c r="A1136">
        <f>IF(B1136&lt;&gt;"",A1135+1,"")</f>
        <v>1132</v>
      </c>
      <c r="B1136" t="str">
        <v>TRẦN PHÚ NHƠN</v>
      </c>
      <c r="C1136" t="str">
        <v>12A4</v>
      </c>
      <c r="E1136">
        <v>32000158</v>
      </c>
      <c r="F1136" t="str">
        <f>IFERROR(IF(VLOOKUP(E1136,J:J,1,0)=E1136,"X",""),"")</f>
        <v>X</v>
      </c>
      <c r="G1136" t="str">
        <f>IF(J1136&lt;&gt;"", INDEX($C$5:$C$1433, MATCH(J1136, $E$5:$E$1433, 0)),"")</f>
        <v>12A7</v>
      </c>
      <c r="H1136">
        <f>IF(J1136&lt;&gt;"", INDEX($D$5:$D$1433, MATCH(J1136, $E$5:$E$1433, 0)),"")</f>
        <v>0</v>
      </c>
      <c r="I1136" t="str">
        <f>IFERROR(IF(J1136&lt;&gt;"", INDEX($B$5:$B$1433, MATCH(J1136, $E$5:$E$1433, 0)),""),"SAI")</f>
        <v>NGUYỄN PHƯƠNG ĐẠI THANH</v>
      </c>
      <c r="J1136">
        <v>32000292</v>
      </c>
      <c r="K1136" t="str">
        <v xml:space="preserve"> 3:35:33 PM</v>
      </c>
      <c r="L1136" t="str">
        <f>IFERROR(IF($N$5="Sáng",IF(MID(K1136,2,7)-MID($L$2,2,7)&gt;0,"Trễ",""),IF(MID(K1136,2,7)-MID($Q$2,2,7)&gt;0,"Trễ","")),"")</f>
        <v/>
      </c>
      <c r="M1136">
        <f>IFERROR(IF($N$5="Sáng",MID(K1136,2,7)-MID($L$2,2,7),MID(K1136,2,7)-MID($Q$2,2,7)),"")</f>
        <v>-0.14197849999999998</v>
      </c>
      <c r="Q1136" t="str">
        <f>IF(B1136&lt;&gt;"",IF(AND(P1136="",F1136=""),"Không phép ",""),"")</f>
        <v/>
      </c>
      <c r="R1136" t="str">
        <f>UPPER(B1136)</f>
        <v>TRẦN PHÚ NHƠN</v>
      </c>
      <c r="S1136" t="str">
        <v>2024-2027</v>
      </c>
      <c r="T1136" t="str">
        <f>IFERROR(IF(J1136&lt;&gt;"", INDEX($S$5:$S$1433, MATCH(J1136, $E$5:$E$1433, 0)),""),"")</f>
        <v>2024-2027</v>
      </c>
      <c r="U1136">
        <v>39996</v>
      </c>
      <c r="V1136" t="str">
        <f>IFERROR(IF(J1136&lt;&gt;"", INDEX($U$5:$U$1433, MATCH(J1136, $E$5:$E$1433, 0)),""),"")</f>
        <v>21/03/2009</v>
      </c>
      <c r="Y1136">
        <f>Z1136*10</f>
        <v>320001580</v>
      </c>
      <c r="Z1136">
        <f>E1136</f>
        <v>32000158</v>
      </c>
      <c r="AA1136" t="str">
        <v>NHƠN</v>
      </c>
    </row>
    <row r="1137">
      <c r="A1137">
        <f>IF(B1137&lt;&gt;"",A1136+1,"")</f>
        <v>1133</v>
      </c>
      <c r="B1137" t="str">
        <v>NGUYỄN THỊ YẾN NHƯ</v>
      </c>
      <c r="C1137" t="str">
        <v>12A4</v>
      </c>
      <c r="E1137">
        <v>32000159</v>
      </c>
      <c r="F1137" t="str">
        <f>IFERROR(IF(VLOOKUP(E1137,J:J,1,0)=E1137,"X",""),"")</f>
        <v>X</v>
      </c>
      <c r="G1137" t="str">
        <f>IF(J1137&lt;&gt;"", INDEX($C$5:$C$1433, MATCH(J1137, $E$5:$E$1433, 0)),"")</f>
        <v>12A7</v>
      </c>
      <c r="H1137">
        <f>IF(J1137&lt;&gt;"", INDEX($D$5:$D$1433, MATCH(J1137, $E$5:$E$1433, 0)),"")</f>
        <v>0</v>
      </c>
      <c r="I1137" t="str">
        <f>IFERROR(IF(J1137&lt;&gt;"", INDEX($B$5:$B$1433, MATCH(J1137, $E$5:$E$1433, 0)),""),"SAI")</f>
        <v>NGUYỄN PHƯƠNG ĐẠI THANH</v>
      </c>
      <c r="J1137">
        <v>32000292</v>
      </c>
      <c r="K1137" t="str">
        <v xml:space="preserve"> 3:35:33 PM</v>
      </c>
      <c r="L1137" t="str">
        <f>IFERROR(IF($N$5="Sáng",IF(MID(K1137,2,7)-MID($L$2,2,7)&gt;0,"Trễ",""),IF(MID(K1137,2,7)-MID($Q$2,2,7)&gt;0,"Trễ","")),"")</f>
        <v/>
      </c>
      <c r="M1137">
        <f>IFERROR(IF($N$5="Sáng",MID(K1137,2,7)-MID($L$2,2,7),MID(K1137,2,7)-MID($Q$2,2,7)),"")</f>
        <v>-0.14197849999999998</v>
      </c>
      <c r="Q1137" t="str">
        <f>IF(B1137&lt;&gt;"",IF(AND(P1137="",F1137=""),"Không phép ",""),"")</f>
        <v/>
      </c>
      <c r="R1137" t="str">
        <f>UPPER(B1137)</f>
        <v>NGUYỄN THỊ YẾN NHƯ</v>
      </c>
      <c r="S1137" t="str">
        <v>2024-2027</v>
      </c>
      <c r="T1137" t="str">
        <f>IFERROR(IF(J1137&lt;&gt;"", INDEX($S$5:$S$1433, MATCH(J1137, $E$5:$E$1433, 0)),""),"")</f>
        <v>2024-2027</v>
      </c>
      <c r="U1137" t="str">
        <v>24/07/2009</v>
      </c>
      <c r="V1137" t="str">
        <f>IFERROR(IF(J1137&lt;&gt;"", INDEX($U$5:$U$1433, MATCH(J1137, $E$5:$E$1433, 0)),""),"")</f>
        <v>21/03/2009</v>
      </c>
      <c r="Y1137">
        <f>Z1137*10</f>
        <v>320001590</v>
      </c>
      <c r="Z1137">
        <f>E1137</f>
        <v>32000159</v>
      </c>
      <c r="AA1137" t="str">
        <v>NHƯ</v>
      </c>
    </row>
    <row r="1138">
      <c r="A1138">
        <f>IF(B1138&lt;&gt;"",A1137+1,"")</f>
        <v>1134</v>
      </c>
      <c r="B1138" t="str">
        <v>TRẦN THỊ HUỲNH NHƯ</v>
      </c>
      <c r="C1138" t="str">
        <v>12A4</v>
      </c>
      <c r="E1138">
        <v>32000160</v>
      </c>
      <c r="F1138" t="str">
        <f>IFERROR(IF(VLOOKUP(E1138,J:J,1,0)=E1138,"X",""),"")</f>
        <v>X</v>
      </c>
      <c r="G1138" t="str">
        <f>IF(J1138&lt;&gt;"", INDEX($C$5:$C$1433, MATCH(J1138, $E$5:$E$1433, 0)),"")</f>
        <v>12A7</v>
      </c>
      <c r="H1138">
        <f>IF(J1138&lt;&gt;"", INDEX($D$5:$D$1433, MATCH(J1138, $E$5:$E$1433, 0)),"")</f>
        <v>0</v>
      </c>
      <c r="I1138" t="str">
        <f>IFERROR(IF(J1138&lt;&gt;"", INDEX($B$5:$B$1433, MATCH(J1138, $E$5:$E$1433, 0)),""),"SAI")</f>
        <v>NGUYỄN PHƯƠNG ĐẠI THANH</v>
      </c>
      <c r="J1138">
        <v>32000292</v>
      </c>
      <c r="K1138" t="str">
        <v xml:space="preserve"> 3:35:34 PM</v>
      </c>
      <c r="L1138" t="str">
        <f>IFERROR(IF($N$5="Sáng",IF(MID(K1138,2,7)-MID($L$2,2,7)&gt;0,"Trễ",""),IF(MID(K1138,2,7)-MID($Q$2,2,7)&gt;0,"Trễ","")),"")</f>
        <v/>
      </c>
      <c r="M1138">
        <f>IFERROR(IF($N$5="Sáng",MID(K1138,2,7)-MID($L$2,2,7),MID(K1138,2,7)-MID($Q$2,2,7)),"")</f>
        <v>-0.14196692592592589</v>
      </c>
      <c r="Q1138" t="str">
        <f>IF(B1138&lt;&gt;"",IF(AND(P1138="",F1138=""),"Không phép ",""),"")</f>
        <v/>
      </c>
      <c r="R1138" t="str">
        <f>UPPER(B1138)</f>
        <v>TRẦN THỊ HUỲNH NHƯ</v>
      </c>
      <c r="S1138" t="str">
        <v>2024-2027</v>
      </c>
      <c r="T1138" t="str">
        <f>IFERROR(IF(J1138&lt;&gt;"", INDEX($S$5:$S$1433, MATCH(J1138, $E$5:$E$1433, 0)),""),"")</f>
        <v>2024-2027</v>
      </c>
      <c r="U1138">
        <v>39975</v>
      </c>
      <c r="V1138" t="str">
        <f>IFERROR(IF(J1138&lt;&gt;"", INDEX($U$5:$U$1433, MATCH(J1138, $E$5:$E$1433, 0)),""),"")</f>
        <v>21/03/2009</v>
      </c>
      <c r="Y1138">
        <f>Z1138*10</f>
        <v>320001600</v>
      </c>
      <c r="Z1138">
        <f>E1138</f>
        <v>32000160</v>
      </c>
      <c r="AA1138" t="str">
        <v>NHƯ</v>
      </c>
    </row>
    <row r="1139">
      <c r="A1139">
        <f>IF(B1139&lt;&gt;"",A1138+1,"")</f>
        <v>1135</v>
      </c>
      <c r="B1139" t="str">
        <v>DƯƠNG THÁI PHONG</v>
      </c>
      <c r="C1139" t="str">
        <v>12A4</v>
      </c>
      <c r="E1139">
        <v>32000161</v>
      </c>
      <c r="F1139" t="str">
        <f>IFERROR(IF(VLOOKUP(E1139,J:J,1,0)=E1139,"X",""),"")</f>
        <v>X</v>
      </c>
      <c r="G1139" t="str">
        <f>IF(J1139&lt;&gt;"", INDEX($C$5:$C$1433, MATCH(J1139, $E$5:$E$1433, 0)),"")</f>
        <v>12A7</v>
      </c>
      <c r="H1139">
        <f>IF(J1139&lt;&gt;"", INDEX($D$5:$D$1433, MATCH(J1139, $E$5:$E$1433, 0)),"")</f>
        <v>0</v>
      </c>
      <c r="I1139" t="str">
        <f>IFERROR(IF(J1139&lt;&gt;"", INDEX($B$5:$B$1433, MATCH(J1139, $E$5:$E$1433, 0)),""),"SAI")</f>
        <v>NGUYỄN PHƯƠNG ĐẠI THANH</v>
      </c>
      <c r="J1139">
        <v>32000292</v>
      </c>
      <c r="K1139" t="str">
        <v xml:space="preserve"> 3:35:35 PM</v>
      </c>
      <c r="L1139" t="str">
        <f>IFERROR(IF($N$5="Sáng",IF(MID(K1139,2,7)-MID($L$2,2,7)&gt;0,"Trễ",""),IF(MID(K1139,2,7)-MID($Q$2,2,7)&gt;0,"Trễ","")),"")</f>
        <v/>
      </c>
      <c r="M1139">
        <f>IFERROR(IF($N$5="Sáng",MID(K1139,2,7)-MID($L$2,2,7),MID(K1139,2,7)-MID($Q$2,2,7)),"")</f>
        <v>-0.14195535185185185</v>
      </c>
      <c r="Q1139" t="str">
        <f>IF(B1139&lt;&gt;"",IF(AND(P1139="",F1139=""),"Không phép ",""),"")</f>
        <v/>
      </c>
      <c r="R1139" t="str">
        <f>UPPER(B1139)</f>
        <v>DƯƠNG THÁI PHONG</v>
      </c>
      <c r="S1139" t="str">
        <v>2024-2027</v>
      </c>
      <c r="T1139" t="str">
        <f>IFERROR(IF(J1139&lt;&gt;"", INDEX($S$5:$S$1433, MATCH(J1139, $E$5:$E$1433, 0)),""),"")</f>
        <v>2024-2027</v>
      </c>
      <c r="U1139" t="str">
        <v>13/10/2009</v>
      </c>
      <c r="V1139" t="str">
        <f>IFERROR(IF(J1139&lt;&gt;"", INDEX($U$5:$U$1433, MATCH(J1139, $E$5:$E$1433, 0)),""),"")</f>
        <v>21/03/2009</v>
      </c>
      <c r="Y1139">
        <f>Z1139*10</f>
        <v>320001610</v>
      </c>
      <c r="Z1139">
        <f>E1139</f>
        <v>32000161</v>
      </c>
      <c r="AA1139" t="str">
        <v>PHONG</v>
      </c>
    </row>
    <row r="1140">
      <c r="A1140">
        <f>IF(B1140&lt;&gt;"",A1139+1,"")</f>
        <v>1136</v>
      </c>
      <c r="B1140" t="str">
        <v>HOÀNG ĐỨC PHÚC</v>
      </c>
      <c r="C1140" t="str">
        <v>12A4</v>
      </c>
      <c r="E1140">
        <v>32000162</v>
      </c>
      <c r="F1140" t="str">
        <f>IFERROR(IF(VLOOKUP(E1140,J:J,1,0)=E1140,"X",""),"")</f>
        <v>X</v>
      </c>
      <c r="G1140" t="str">
        <f>IF(J1140&lt;&gt;"", INDEX($C$5:$C$1433, MATCH(J1140, $E$5:$E$1433, 0)),"")</f>
        <v>12A7</v>
      </c>
      <c r="H1140">
        <f>IF(J1140&lt;&gt;"", INDEX($D$5:$D$1433, MATCH(J1140, $E$5:$E$1433, 0)),"")</f>
        <v>0</v>
      </c>
      <c r="I1140" t="str">
        <f>IFERROR(IF(J1140&lt;&gt;"", INDEX($B$5:$B$1433, MATCH(J1140, $E$5:$E$1433, 0)),""),"SAI")</f>
        <v>NGUYỄN PHƯƠNG ĐẠI THANH</v>
      </c>
      <c r="J1140">
        <v>32000292</v>
      </c>
      <c r="K1140" t="str">
        <v xml:space="preserve"> 3:35:36 PM</v>
      </c>
      <c r="L1140" t="str">
        <f>IFERROR(IF($N$5="Sáng",IF(MID(K1140,2,7)-MID($L$2,2,7)&gt;0,"Trễ",""),IF(MID(K1140,2,7)-MID($Q$2,2,7)&gt;0,"Trễ","")),"")</f>
        <v/>
      </c>
      <c r="M1140">
        <f>IFERROR(IF($N$5="Sáng",MID(K1140,2,7)-MID($L$2,2,7),MID(K1140,2,7)-MID($Q$2,2,7)),"")</f>
        <v>-0.14194377777777775</v>
      </c>
      <c r="Q1140" t="str">
        <f>IF(B1140&lt;&gt;"",IF(AND(P1140="",F1140=""),"Không phép ",""),"")</f>
        <v/>
      </c>
      <c r="R1140" t="str">
        <f>UPPER(B1140)</f>
        <v>HOÀNG ĐỨC PHÚC</v>
      </c>
      <c r="S1140" t="str">
        <v>2024-2027</v>
      </c>
      <c r="T1140" t="str">
        <f>IFERROR(IF(J1140&lt;&gt;"", INDEX($S$5:$S$1433, MATCH(J1140, $E$5:$E$1433, 0)),""),"")</f>
        <v>2024-2027</v>
      </c>
      <c r="U1140">
        <v>39824</v>
      </c>
      <c r="V1140" t="str">
        <f>IFERROR(IF(J1140&lt;&gt;"", INDEX($U$5:$U$1433, MATCH(J1140, $E$5:$E$1433, 0)),""),"")</f>
        <v>21/03/2009</v>
      </c>
      <c r="Y1140">
        <f>Z1140*10</f>
        <v>320001620</v>
      </c>
      <c r="Z1140">
        <f>E1140</f>
        <v>32000162</v>
      </c>
      <c r="AA1140" t="str">
        <v>PHÚC</v>
      </c>
    </row>
    <row r="1141">
      <c r="A1141">
        <f>IF(B1141&lt;&gt;"",A1140+1,"")</f>
        <v>1137</v>
      </c>
      <c r="B1141" t="str">
        <v>ĐỖ THÀNH QUÝ</v>
      </c>
      <c r="C1141" t="str">
        <v>12A4</v>
      </c>
      <c r="E1141">
        <v>32000163</v>
      </c>
      <c r="F1141" t="str">
        <f>IFERROR(IF(VLOOKUP(E1141,J:J,1,0)=E1141,"X",""),"")</f>
        <v>X</v>
      </c>
      <c r="G1141" t="str">
        <f>IF(J1141&lt;&gt;"", INDEX($C$5:$C$1433, MATCH(J1141, $E$5:$E$1433, 0)),"")</f>
        <v>11A6</v>
      </c>
      <c r="H1141">
        <f>IF(J1141&lt;&gt;"", INDEX($D$5:$D$1433, MATCH(J1141, $E$5:$E$1433, 0)),"")</f>
        <v>0</v>
      </c>
      <c r="I1141" t="str">
        <f>IFERROR(IF(J1141&lt;&gt;"", INDEX($B$5:$B$1433, MATCH(J1141, $E$5:$E$1433, 0)),""),"SAI")</f>
        <v>VÕ ĐÌNH THIÊN</v>
      </c>
      <c r="J1141">
        <v>32000764</v>
      </c>
      <c r="K1141" t="str">
        <v xml:space="preserve"> 5:48:26 AM</v>
      </c>
      <c r="L1141" t="str">
        <f>IFERROR(IF($N$5="Sáng",IF(MID(K1141,2,7)-MID($L$2,2,7)&gt;0,"Trễ",""),IF(MID(K1141,2,7)-MID($Q$2,2,7)&gt;0,"Trễ","")),"")</f>
        <v/>
      </c>
      <c r="M1141">
        <f>IFERROR(IF($N$5="Sáng",MID(K1141,2,7)-MID($L$2,2,7),MID(K1141,2,7)-MID($Q$2,2,7)),"")</f>
        <v>-0.049698407407407386</v>
      </c>
      <c r="Q1141" t="str">
        <f>IF(B1141&lt;&gt;"",IF(AND(P1141="",F1141=""),"Không phép ",""),"")</f>
        <v/>
      </c>
      <c r="R1141" t="str">
        <f>UPPER(B1141)</f>
        <v>ĐỖ THÀNH QUÝ</v>
      </c>
      <c r="S1141" t="str">
        <v>2024-2027</v>
      </c>
      <c r="T1141" t="str">
        <f>IFERROR(IF(J1141&lt;&gt;"", INDEX($S$5:$S$1433, MATCH(J1141, $E$5:$E$1433, 0)),""),"")</f>
        <v>2025-2028</v>
      </c>
      <c r="U1141">
        <v>39879</v>
      </c>
      <c r="V1141">
        <f>IFERROR(IF(J1141&lt;&gt;"", INDEX($U$5:$U$1433, MATCH(J1141, $E$5:$E$1433, 0)),""),"")</f>
        <v>40454</v>
      </c>
      <c r="Y1141">
        <f>Z1141*10</f>
        <v>320001630</v>
      </c>
      <c r="Z1141">
        <f>E1141</f>
        <v>32000163</v>
      </c>
      <c r="AA1141" t="str">
        <v>QUÝ</v>
      </c>
    </row>
    <row r="1142">
      <c r="A1142">
        <f>IF(B1142&lt;&gt;"",A1141+1,"")</f>
        <v>1138</v>
      </c>
      <c r="B1142" t="str">
        <v>NGUYỄN BÁ TRƯỜNG SƠN</v>
      </c>
      <c r="C1142" t="str">
        <v>12A4</v>
      </c>
      <c r="E1142">
        <v>32000164</v>
      </c>
      <c r="F1142" t="str">
        <f>IFERROR(IF(VLOOKUP(E1142,J:J,1,0)=E1142,"X",""),"")</f>
        <v>X</v>
      </c>
      <c r="G1142" t="str">
        <f>IF(J1142&lt;&gt;"", INDEX($C$5:$C$1433, MATCH(J1142, $E$5:$E$1433, 0)),"")</f>
        <v>12A10</v>
      </c>
      <c r="H1142">
        <f>IF(J1142&lt;&gt;"", INDEX($D$5:$D$1433, MATCH(J1142, $E$5:$E$1433, 0)),"")</f>
        <v>0</v>
      </c>
      <c r="I1142" t="str">
        <f>IFERROR(IF(J1142&lt;&gt;"", INDEX($B$5:$B$1433, MATCH(J1142, $E$5:$E$1433, 0)),""),"SAI")</f>
        <v>TRẦN PHAN MINH ĐĂNG</v>
      </c>
      <c r="J1142">
        <v>32000409</v>
      </c>
      <c r="K1142" t="str">
        <v xml:space="preserve"> 6:03:15 AM</v>
      </c>
      <c r="L1142" t="str">
        <f>IFERROR(IF($N$5="Sáng",IF(MID(K1142,2,7)-MID($L$2,2,7)&gt;0,"Trễ",""),IF(MID(K1142,2,7)-MID($Q$2,2,7)&gt;0,"Trễ","")),"")</f>
        <v/>
      </c>
      <c r="M1142">
        <f>IFERROR(IF($N$5="Sáng",MID(K1142,2,7)-MID($L$2,2,7),MID(K1142,2,7)-MID($Q$2,2,7)),"")</f>
        <v>-0.03940905555555557</v>
      </c>
      <c r="Q1142" t="str">
        <f>IF(B1142&lt;&gt;"",IF(AND(P1142="",F1142=""),"Không phép ",""),"")</f>
        <v/>
      </c>
      <c r="R1142" t="str">
        <f>UPPER(B1142)</f>
        <v>NGUYỄN BÁ TRƯỜNG SƠN</v>
      </c>
      <c r="S1142" t="str">
        <v>2024-2027</v>
      </c>
      <c r="T1142" t="str">
        <f>IFERROR(IF(J1142&lt;&gt;"", INDEX($S$5:$S$1433, MATCH(J1142, $E$5:$E$1433, 0)),""),"")</f>
        <v>2024-2027</v>
      </c>
      <c r="U1142" t="str">
        <v>17/07/2009</v>
      </c>
      <c r="V1142">
        <f>IFERROR(IF(J1142&lt;&gt;"", INDEX($U$5:$U$1433, MATCH(J1142, $E$5:$E$1433, 0)),""),"")</f>
        <v>39973</v>
      </c>
      <c r="Y1142">
        <f>Z1142*10</f>
        <v>320001640</v>
      </c>
      <c r="Z1142">
        <f>E1142</f>
        <v>32000164</v>
      </c>
      <c r="AA1142" t="str">
        <v>SƠN</v>
      </c>
    </row>
    <row r="1143">
      <c r="A1143">
        <f>IF(B1143&lt;&gt;"",A1142+1,"")</f>
        <v>1139</v>
      </c>
      <c r="B1143" t="str">
        <v>TRẦN THU THẢO</v>
      </c>
      <c r="C1143" t="str">
        <v>12A4</v>
      </c>
      <c r="E1143">
        <v>32000165</v>
      </c>
      <c r="F1143" t="str">
        <f>IFERROR(IF(VLOOKUP(E1143,J:J,1,0)=E1143,"X",""),"")</f>
        <v>X</v>
      </c>
      <c r="G1143" t="str">
        <f>IF(J1143&lt;&gt;"", INDEX($C$5:$C$1433, MATCH(J1143, $E$5:$E$1433, 0)),"")</f>
        <v>12A10</v>
      </c>
      <c r="H1143">
        <f>IF(J1143&lt;&gt;"", INDEX($D$5:$D$1433, MATCH(J1143, $E$5:$E$1433, 0)),"")</f>
        <v>0</v>
      </c>
      <c r="I1143" t="str">
        <f>IFERROR(IF(J1143&lt;&gt;"", INDEX($B$5:$B$1433, MATCH(J1143, $E$5:$E$1433, 0)),""),"SAI")</f>
        <v>HUỲNH TẤN LỘC</v>
      </c>
      <c r="J1143">
        <v>32000418</v>
      </c>
      <c r="K1143" t="str">
        <v xml:space="preserve"> 6:03:50 AM</v>
      </c>
      <c r="L1143" t="str">
        <f>IFERROR(IF($N$5="Sáng",IF(MID(K1143,2,7)-MID($L$2,2,7)&gt;0,"Trễ",""),IF(MID(K1143,2,7)-MID($Q$2,2,7)&gt;0,"Trễ","")),"")</f>
        <v/>
      </c>
      <c r="M1143">
        <f>IFERROR(IF($N$5="Sáng",MID(K1143,2,7)-MID($L$2,2,7),MID(K1143,2,7)-MID($Q$2,2,7)),"")</f>
        <v>-0.039003962962962935</v>
      </c>
      <c r="Q1143" t="str">
        <f>IF(B1143&lt;&gt;"",IF(AND(P1143="",F1143=""),"Không phép ",""),"")</f>
        <v/>
      </c>
      <c r="R1143" t="str">
        <f>UPPER(B1143)</f>
        <v>TRẦN THU THẢO</v>
      </c>
      <c r="S1143" t="str">
        <v>2024-2027</v>
      </c>
      <c r="T1143" t="str">
        <f>IFERROR(IF(J1143&lt;&gt;"", INDEX($S$5:$S$1433, MATCH(J1143, $E$5:$E$1433, 0)),""),"")</f>
        <v>2024-2027</v>
      </c>
      <c r="U1143" t="str">
        <v>30/05/2009</v>
      </c>
      <c r="V1143" t="str">
        <f>IFERROR(IF(J1143&lt;&gt;"", INDEX($U$5:$U$1433, MATCH(J1143, $E$5:$E$1433, 0)),""),"")</f>
        <v>29/09/2009</v>
      </c>
      <c r="Y1143">
        <f>Z1143*10</f>
        <v>320001650</v>
      </c>
      <c r="Z1143">
        <f>E1143</f>
        <v>32000165</v>
      </c>
      <c r="AA1143" t="str">
        <v>THẢO</v>
      </c>
    </row>
    <row r="1144">
      <c r="A1144">
        <f>IF(B1144&lt;&gt;"",A1143+1,"")</f>
        <v>1140</v>
      </c>
      <c r="B1144" t="str">
        <v>LÊ NGUYỄN PHÚC THỌ</v>
      </c>
      <c r="C1144" t="str">
        <v>12A4</v>
      </c>
      <c r="E1144">
        <v>32000166</v>
      </c>
      <c r="F1144" t="str">
        <f>IFERROR(IF(VLOOKUP(E1144,J:J,1,0)=E1144,"X",""),"")</f>
        <v>X</v>
      </c>
      <c r="G1144" t="str">
        <f>IF(J1144&lt;&gt;"", INDEX($C$5:$C$1433, MATCH(J1144, $E$5:$E$1433, 0)),"")</f>
        <v>11A1</v>
      </c>
      <c r="H1144">
        <f>IF(J1144&lt;&gt;"", INDEX($D$5:$D$1433, MATCH(J1144, $E$5:$E$1433, 0)),"")</f>
        <v>0</v>
      </c>
      <c r="I1144" t="str">
        <f>IFERROR(IF(J1144&lt;&gt;"", INDEX($B$5:$B$1433, MATCH(J1144, $E$5:$E$1433, 0)),""),"SAI")</f>
        <v>TRƯƠNG HOÀNG PHÚ</v>
      </c>
      <c r="J1144">
        <v>32000506</v>
      </c>
      <c r="K1144" t="str">
        <v xml:space="preserve"> 6:06:02 AM</v>
      </c>
      <c r="L1144" t="str">
        <f>IFERROR(IF($N$5="Sáng",IF(MID(K1144,2,7)-MID($L$2,2,7)&gt;0,"Trễ",""),IF(MID(K1144,2,7)-MID($Q$2,2,7)&gt;0,"Trễ","")),"")</f>
        <v/>
      </c>
      <c r="M1144">
        <f>IFERROR(IF($N$5="Sáng",MID(K1144,2,7)-MID($L$2,2,7),MID(K1144,2,7)-MID($Q$2,2,7)),"")</f>
        <v>-0.037476185185185196</v>
      </c>
      <c r="Q1144" t="str">
        <f>IF(B1144&lt;&gt;"",IF(AND(P1144="",F1144=""),"Không phép ",""),"")</f>
        <v/>
      </c>
      <c r="R1144" t="str">
        <f>UPPER(B1144)</f>
        <v>LÊ NGUYỄN PHÚC THỌ</v>
      </c>
      <c r="S1144" t="str">
        <v>2024-2027</v>
      </c>
      <c r="T1144" t="str">
        <f>IFERROR(IF(J1144&lt;&gt;"", INDEX($S$5:$S$1433, MATCH(J1144, $E$5:$E$1433, 0)),""),"")</f>
        <v>2025-2028</v>
      </c>
      <c r="U1144">
        <v>40057</v>
      </c>
      <c r="V1144">
        <f>IFERROR(IF(J1144&lt;&gt;"", INDEX($U$5:$U$1433, MATCH(J1144, $E$5:$E$1433, 0)),""),"")</f>
        <v>40341</v>
      </c>
      <c r="Y1144">
        <f>Z1144*10</f>
        <v>320001660</v>
      </c>
      <c r="Z1144">
        <f>E1144</f>
        <v>32000166</v>
      </c>
      <c r="AA1144" t="str">
        <v>THỌ</v>
      </c>
    </row>
    <row r="1145">
      <c r="A1145">
        <f>IF(B1145&lt;&gt;"",A1144+1,"")</f>
        <v>1141</v>
      </c>
      <c r="B1145" t="str">
        <v>LÊ THỊ ANH THƯ</v>
      </c>
      <c r="C1145" t="str">
        <v>12A4</v>
      </c>
      <c r="E1145">
        <v>32000167</v>
      </c>
      <c r="F1145" t="str">
        <f>IFERROR(IF(VLOOKUP(E1145,J:J,1,0)=E1145,"X",""),"")</f>
        <v>X</v>
      </c>
      <c r="G1145" t="str">
        <f>IF(J1145&lt;&gt;"", INDEX($C$5:$C$1433, MATCH(J1145, $E$5:$E$1433, 0)),"")</f>
        <v>11A1</v>
      </c>
      <c r="H1145">
        <f>IF(J1145&lt;&gt;"", INDEX($D$5:$D$1433, MATCH(J1145, $E$5:$E$1433, 0)),"")</f>
        <v>0</v>
      </c>
      <c r="I1145" t="str">
        <f>IFERROR(IF(J1145&lt;&gt;"", INDEX($B$5:$B$1433, MATCH(J1145, $E$5:$E$1433, 0)),""),"SAI")</f>
        <v>TRƯƠNG HOÀNG PHÚ</v>
      </c>
      <c r="J1145">
        <v>32000506</v>
      </c>
      <c r="K1145" t="str">
        <v xml:space="preserve"> 6:06:02 AM</v>
      </c>
      <c r="L1145" t="str">
        <f>IFERROR(IF($N$5="Sáng",IF(MID(K1145,2,7)-MID($L$2,2,7)&gt;0,"Trễ",""),IF(MID(K1145,2,7)-MID($Q$2,2,7)&gt;0,"Trễ","")),"")</f>
        <v/>
      </c>
      <c r="M1145">
        <f>IFERROR(IF($N$5="Sáng",MID(K1145,2,7)-MID($L$2,2,7),MID(K1145,2,7)-MID($Q$2,2,7)),"")</f>
        <v>-0.037476185185185196</v>
      </c>
      <c r="Q1145" t="str">
        <f>IF(B1145&lt;&gt;"",IF(AND(P1145="",F1145=""),"Không phép ",""),"")</f>
        <v/>
      </c>
      <c r="R1145" t="str">
        <f>UPPER(B1145)</f>
        <v>LÊ THỊ ANH THƯ</v>
      </c>
      <c r="S1145" t="str">
        <v>2024-2027</v>
      </c>
      <c r="T1145" t="str">
        <f>IFERROR(IF(J1145&lt;&gt;"", INDEX($S$5:$S$1433, MATCH(J1145, $E$5:$E$1433, 0)),""),"")</f>
        <v>2025-2028</v>
      </c>
      <c r="U1145" t="str">
        <v>30/07/2009</v>
      </c>
      <c r="V1145">
        <f>IFERROR(IF(J1145&lt;&gt;"", INDEX($U$5:$U$1433, MATCH(J1145, $E$5:$E$1433, 0)),""),"")</f>
        <v>40341</v>
      </c>
      <c r="Y1145">
        <f>Z1145*10</f>
        <v>320001670</v>
      </c>
      <c r="Z1145">
        <f>E1145</f>
        <v>32000167</v>
      </c>
      <c r="AA1145" t="str">
        <v>THƯ</v>
      </c>
    </row>
    <row r="1146">
      <c r="A1146">
        <f>IF(B1146&lt;&gt;"",A1145+1,"")</f>
        <v>1142</v>
      </c>
      <c r="B1146" t="str">
        <v>NGUYỄN NGỌC QUỲNH THƯ</v>
      </c>
      <c r="C1146" t="str">
        <v>12A4</v>
      </c>
      <c r="E1146">
        <v>32000168</v>
      </c>
      <c r="F1146" t="str">
        <f>IFERROR(IF(VLOOKUP(E1146,J:J,1,0)=E1146,"X",""),"")</f>
        <v>X</v>
      </c>
      <c r="G1146" t="str">
        <f>IF(J1146&lt;&gt;"", INDEX($C$5:$C$1433, MATCH(J1146, $E$5:$E$1433, 0)),"")</f>
        <v>12A6</v>
      </c>
      <c r="H1146">
        <f>IF(J1146&lt;&gt;"", INDEX($D$5:$D$1433, MATCH(J1146, $E$5:$E$1433, 0)),"")</f>
        <v>0</v>
      </c>
      <c r="I1146" t="str">
        <f>IFERROR(IF(J1146&lt;&gt;"", INDEX($B$5:$B$1433, MATCH(J1146, $E$5:$E$1433, 0)),""),"SAI")</f>
        <v>PHẠM THẢO VY</v>
      </c>
      <c r="J1146">
        <v>32000265</v>
      </c>
      <c r="K1146" t="str">
        <v xml:space="preserve"> 6:12:03 AM</v>
      </c>
      <c r="L1146" t="str">
        <f>IFERROR(IF($N$5="Sáng",IF(MID(K1146,2,7)-MID($L$2,2,7)&gt;0,"Trễ",""),IF(MID(K1146,2,7)-MID($Q$2,2,7)&gt;0,"Trễ","")),"")</f>
        <v/>
      </c>
      <c r="M1146">
        <f>IFERROR(IF($N$5="Sáng",MID(K1146,2,7)-MID($L$2,2,7),MID(K1146,2,7)-MID($Q$2,2,7)),"")</f>
        <v>-0.033297944444444394</v>
      </c>
      <c r="Q1146" t="str">
        <f>IF(B1146&lt;&gt;"",IF(AND(P1146="",F1146=""),"Không phép ",""),"")</f>
        <v/>
      </c>
      <c r="R1146" t="str">
        <f>UPPER(B1146)</f>
        <v>NGUYỄN NGỌC QUỲNH THƯ</v>
      </c>
      <c r="S1146" t="str">
        <v>2024-2027</v>
      </c>
      <c r="T1146" t="str">
        <f>IFERROR(IF(J1146&lt;&gt;"", INDEX($S$5:$S$1433, MATCH(J1146, $E$5:$E$1433, 0)),""),"")</f>
        <v>2024-2027</v>
      </c>
      <c r="U1146" t="str">
        <v>19/05/2009</v>
      </c>
      <c r="V1146" t="str">
        <f>IFERROR(IF(J1146&lt;&gt;"", INDEX($U$5:$U$1433, MATCH(J1146, $E$5:$E$1433, 0)),""),"")</f>
        <v>15/02/2009</v>
      </c>
      <c r="Y1146">
        <f>Z1146*10</f>
        <v>320001680</v>
      </c>
      <c r="Z1146">
        <f>E1146</f>
        <v>32000168</v>
      </c>
      <c r="AA1146" t="str">
        <v>THƯ</v>
      </c>
    </row>
    <row r="1147">
      <c r="A1147">
        <f>IF(B1147&lt;&gt;"",A1146+1,"")</f>
        <v>1143</v>
      </c>
      <c r="B1147" t="str">
        <v>NGUYỄN CAO MỸ TRÂN</v>
      </c>
      <c r="C1147" t="str">
        <v>12A4</v>
      </c>
      <c r="E1147">
        <v>32000169</v>
      </c>
      <c r="F1147" t="str">
        <f>IFERROR(IF(VLOOKUP(E1147,J:J,1,0)=E1147,"X",""),"")</f>
        <v>X</v>
      </c>
      <c r="G1147" t="str">
        <f>IF(J1147&lt;&gt;"", INDEX($C$5:$C$1433, MATCH(J1147, $E$5:$E$1433, 0)),"")</f>
        <v>10A2</v>
      </c>
      <c r="H1147">
        <f>IF(J1147&lt;&gt;"", INDEX($D$5:$D$1433, MATCH(J1147, $E$5:$E$1433, 0)),"")</f>
        <v>33000142</v>
      </c>
      <c r="I1147" t="str">
        <f>IFERROR(IF(J1147&lt;&gt;"", INDEX($B$5:$B$1433, MATCH(J1147, $E$5:$E$1433, 0)),""),"SAI")</f>
        <v>KIM THANH CHÍ</v>
      </c>
      <c r="J1147">
        <v>20252331</v>
      </c>
      <c r="K1147" t="str">
        <v xml:space="preserve"> 6:12:22 AM</v>
      </c>
      <c r="L1147" t="str">
        <f>IFERROR(IF($N$5="Sáng",IF(MID(K1147,2,7)-MID($L$2,2,7)&gt;0,"Trễ",""),IF(MID(K1147,2,7)-MID($Q$2,2,7)&gt;0,"Trễ","")),"")</f>
        <v/>
      </c>
      <c r="M1147">
        <f>IFERROR(IF($N$5="Sáng",MID(K1147,2,7)-MID($L$2,2,7),MID(K1147,2,7)-MID($Q$2,2,7)),"")</f>
        <v>-0.03307803703703699</v>
      </c>
      <c r="Q1147" t="str">
        <f>IF(B1147&lt;&gt;"",IF(AND(P1147="",F1147=""),"Không phép ",""),"")</f>
        <v/>
      </c>
      <c r="R1147" t="str">
        <f>UPPER(B1147)</f>
        <v>NGUYỄN CAO MỸ TRÂN</v>
      </c>
      <c r="S1147" t="str">
        <v>2024-2027</v>
      </c>
      <c r="T1147" t="str">
        <f>IFERROR(IF(J1147&lt;&gt;"", INDEX($S$5:$S$1433, MATCH(J1147, $E$5:$E$1433, 0)),""),"")</f>
        <v>2026-2029</v>
      </c>
      <c r="U1147" t="str">
        <v>30/12/2009</v>
      </c>
      <c r="V1147" t="str">
        <f>IFERROR(IF(J1147&lt;&gt;"", INDEX($U$5:$U$1433, MATCH(J1147, $E$5:$E$1433, 0)),""),"")</f>
        <v>06/11/2011</v>
      </c>
      <c r="Y1147">
        <f>Z1147*10</f>
        <v>320001690</v>
      </c>
      <c r="Z1147">
        <f>E1147</f>
        <v>32000169</v>
      </c>
      <c r="AA1147" t="str">
        <v>TRÂN</v>
      </c>
    </row>
    <row r="1148">
      <c r="A1148">
        <f>IF(B1148&lt;&gt;"",A1147+1,"")</f>
        <v>1144</v>
      </c>
      <c r="B1148" t="str">
        <v>NGUYỄN THỊ HUYỀN TRÂN</v>
      </c>
      <c r="C1148" t="str">
        <v>12A4</v>
      </c>
      <c r="E1148">
        <v>32000170</v>
      </c>
      <c r="F1148" t="str">
        <f>IFERROR(IF(VLOOKUP(E1148,J:J,1,0)=E1148,"X",""),"")</f>
        <v>X</v>
      </c>
      <c r="G1148" t="str">
        <f>IF(J1148&lt;&gt;"", INDEX($C$5:$C$1433, MATCH(J1148, $E$5:$E$1433, 0)),"")</f>
        <v>11A10</v>
      </c>
      <c r="H1148">
        <f>IF(J1148&lt;&gt;"", INDEX($D$5:$D$1433, MATCH(J1148, $E$5:$E$1433, 0)),"")</f>
        <v>0</v>
      </c>
      <c r="I1148" t="str">
        <f>IFERROR(IF(J1148&lt;&gt;"", INDEX($B$5:$B$1433, MATCH(J1148, $E$5:$E$1433, 0)),""),"SAI")</f>
        <v>TRƯƠNG ANH ĐÔ</v>
      </c>
      <c r="J1148">
        <v>32000526</v>
      </c>
      <c r="K1148" t="str">
        <v xml:space="preserve"> 6:13:58 AM</v>
      </c>
      <c r="L1148" t="str">
        <f>IFERROR(IF($N$5="Sáng",IF(MID(K1148,2,7)-MID($L$2,2,7)&gt;0,"Trễ",""),IF(MID(K1148,2,7)-MID($Q$2,2,7)&gt;0,"Trễ","")),"")</f>
        <v/>
      </c>
      <c r="M1148">
        <f>IFERROR(IF($N$5="Sáng",MID(K1148,2,7)-MID($L$2,2,7),MID(K1148,2,7)-MID($Q$2,2,7)),"")</f>
        <v>-0.031966925925925926</v>
      </c>
      <c r="Q1148" t="str">
        <f>IF(B1148&lt;&gt;"",IF(AND(P1148="",F1148=""),"Không phép ",""),"")</f>
        <v/>
      </c>
      <c r="R1148" t="str">
        <f>UPPER(B1148)</f>
        <v>NGUYỄN THỊ HUYỀN TRÂN</v>
      </c>
      <c r="S1148" t="str">
        <v>2024-2027</v>
      </c>
      <c r="T1148" t="str">
        <f>IFERROR(IF(J1148&lt;&gt;"", INDEX($S$5:$S$1433, MATCH(J1148, $E$5:$E$1433, 0)),""),"")</f>
        <v>2025-2028</v>
      </c>
      <c r="U1148">
        <v>40029</v>
      </c>
      <c r="V1148">
        <f>IFERROR(IF(J1148&lt;&gt;"", INDEX($U$5:$U$1433, MATCH(J1148, $E$5:$E$1433, 0)),""),"")</f>
        <v>40339</v>
      </c>
      <c r="Y1148">
        <f>Z1148*10</f>
        <v>320001700</v>
      </c>
      <c r="Z1148">
        <f>E1148</f>
        <v>32000170</v>
      </c>
      <c r="AA1148" t="str">
        <v>TRÂN</v>
      </c>
    </row>
    <row r="1149">
      <c r="A1149">
        <f>IF(B1149&lt;&gt;"",A1148+1,"")</f>
        <v>1145</v>
      </c>
      <c r="B1149" t="str">
        <v>CHÂU HOÀN TRIẾT</v>
      </c>
      <c r="C1149" t="str">
        <v>12A4</v>
      </c>
      <c r="E1149">
        <v>32000171</v>
      </c>
      <c r="F1149" t="str">
        <f>IFERROR(IF(VLOOKUP(E1149,J:J,1,0)=E1149,"X",""),"")</f>
        <v>X</v>
      </c>
      <c r="G1149" t="str">
        <f>IF(J1149&lt;&gt;"", INDEX($C$5:$C$1433, MATCH(J1149, $E$5:$E$1433, 0)),"")</f>
        <v>11A7</v>
      </c>
      <c r="H1149">
        <f>IF(J1149&lt;&gt;"", INDEX($D$5:$D$1433, MATCH(J1149, $E$5:$E$1433, 0)),"")</f>
        <v>0</v>
      </c>
      <c r="I1149" t="str">
        <f>IFERROR(IF(J1149&lt;&gt;"", INDEX($B$5:$B$1433, MATCH(J1149, $E$5:$E$1433, 0)),""),"SAI")</f>
        <v>NGUYỄN LƯƠNG HỮU NGHĨA</v>
      </c>
      <c r="J1149">
        <v>32000805</v>
      </c>
      <c r="K1149" t="str">
        <v xml:space="preserve"> 6:14:07 AM</v>
      </c>
      <c r="L1149" t="str">
        <f>IFERROR(IF($N$5="Sáng",IF(MID(K1149,2,7)-MID($L$2,2,7)&gt;0,"Trễ",""),IF(MID(K1149,2,7)-MID($Q$2,2,7)&gt;0,"Trễ","")),"")</f>
        <v/>
      </c>
      <c r="M1149">
        <f>IFERROR(IF($N$5="Sáng",MID(K1149,2,7)-MID($L$2,2,7),MID(K1149,2,7)-MID($Q$2,2,7)),"")</f>
        <v>-0.03186275925925924</v>
      </c>
      <c r="Q1149" t="str">
        <f>IF(B1149&lt;&gt;"",IF(AND(P1149="",F1149=""),"Không phép ",""),"")</f>
        <v/>
      </c>
      <c r="R1149" t="str">
        <f>UPPER(B1149)</f>
        <v>CHÂU HOÀN TRIẾT</v>
      </c>
      <c r="S1149" t="str">
        <v>2024-2027</v>
      </c>
      <c r="T1149" t="str">
        <f>IFERROR(IF(J1149&lt;&gt;"", INDEX($S$5:$S$1433, MATCH(J1149, $E$5:$E$1433, 0)),""),"")</f>
        <v>2025-2028</v>
      </c>
      <c r="U1149" t="str">
        <v>25/06/2009</v>
      </c>
      <c r="V1149" t="str">
        <f>IFERROR(IF(J1149&lt;&gt;"", INDEX($U$5:$U$1433, MATCH(J1149, $E$5:$E$1433, 0)),""),"")</f>
        <v>29/4/2010</v>
      </c>
      <c r="Y1149">
        <f>Z1149*10</f>
        <v>320001710</v>
      </c>
      <c r="Z1149">
        <f>E1149</f>
        <v>32000171</v>
      </c>
      <c r="AA1149" t="str">
        <v>TRIẾT</v>
      </c>
    </row>
    <row r="1150">
      <c r="A1150">
        <f>IF(B1150&lt;&gt;"",A1149+1,"")</f>
        <v>1146</v>
      </c>
      <c r="B1150" t="str">
        <v>HUỲNH MINH TRIẾT</v>
      </c>
      <c r="C1150" t="str">
        <v>12A4</v>
      </c>
      <c r="E1150">
        <v>32000172</v>
      </c>
      <c r="F1150" t="str">
        <f>IFERROR(IF(VLOOKUP(E1150,J:J,1,0)=E1150,"X",""),"")</f>
        <v>X</v>
      </c>
      <c r="G1150" t="str">
        <f>IF(J1150&lt;&gt;"", INDEX($C$5:$C$1433, MATCH(J1150, $E$5:$E$1433, 0)),"")</f>
        <v>11A7</v>
      </c>
      <c r="H1150">
        <f>IF(J1150&lt;&gt;"", INDEX($D$5:$D$1433, MATCH(J1150, $E$5:$E$1433, 0)),"")</f>
        <v>0</v>
      </c>
      <c r="I1150" t="str">
        <f>IFERROR(IF(J1150&lt;&gt;"", INDEX($B$5:$B$1433, MATCH(J1150, $E$5:$E$1433, 0)),""),"SAI")</f>
        <v>NGUYỄN LƯƠNG HỮU NGHĨA</v>
      </c>
      <c r="J1150">
        <v>32000805</v>
      </c>
      <c r="K1150" t="str">
        <v xml:space="preserve"> 6:14:08 AM</v>
      </c>
      <c r="L1150" t="str">
        <f>IFERROR(IF($N$5="Sáng",IF(MID(K1150,2,7)-MID($L$2,2,7)&gt;0,"Trễ",""),IF(MID(K1150,2,7)-MID($Q$2,2,7)&gt;0,"Trễ","")),"")</f>
        <v/>
      </c>
      <c r="M1150">
        <f>IFERROR(IF($N$5="Sáng",MID(K1150,2,7)-MID($L$2,2,7),MID(K1150,2,7)-MID($Q$2,2,7)),"")</f>
        <v>-0.03185118518518515</v>
      </c>
      <c r="Q1150" t="str">
        <f>IF(B1150&lt;&gt;"",IF(AND(P1150="",F1150=""),"Không phép ",""),"")</f>
        <v/>
      </c>
      <c r="R1150" t="str">
        <f>UPPER(B1150)</f>
        <v>HUỲNH MINH TRIẾT</v>
      </c>
      <c r="S1150" t="str">
        <v>2024-2027</v>
      </c>
      <c r="T1150" t="str">
        <f>IFERROR(IF(J1150&lt;&gt;"", INDEX($S$5:$S$1433, MATCH(J1150, $E$5:$E$1433, 0)),""),"")</f>
        <v>2025-2028</v>
      </c>
      <c r="U1150" t="str">
        <v>25/06/2009</v>
      </c>
      <c r="V1150" t="str">
        <f>IFERROR(IF(J1150&lt;&gt;"", INDEX($U$5:$U$1433, MATCH(J1150, $E$5:$E$1433, 0)),""),"")</f>
        <v>29/4/2010</v>
      </c>
      <c r="Y1150">
        <f>Z1150*10</f>
        <v>320001720</v>
      </c>
      <c r="Z1150">
        <f>E1150</f>
        <v>32000172</v>
      </c>
      <c r="AA1150" t="str">
        <v>TRIẾT</v>
      </c>
    </row>
    <row r="1151">
      <c r="A1151">
        <f>IF(B1151&lt;&gt;"",A1150+1,"")</f>
        <v>1147</v>
      </c>
      <c r="B1151" t="str">
        <v>LÊ HÀ VĂN</v>
      </c>
      <c r="C1151" t="str">
        <v>12A4</v>
      </c>
      <c r="E1151">
        <v>32000173</v>
      </c>
      <c r="F1151" t="str">
        <f>IFERROR(IF(VLOOKUP(E1151,J:J,1,0)=E1151,"X",""),"")</f>
        <v>X</v>
      </c>
      <c r="G1151" t="str">
        <f>IF(J1151&lt;&gt;"", INDEX($C$5:$C$1433, MATCH(J1151, $E$5:$E$1433, 0)),"")</f>
        <v>11A7</v>
      </c>
      <c r="H1151">
        <f>IF(J1151&lt;&gt;"", INDEX($D$5:$D$1433, MATCH(J1151, $E$5:$E$1433, 0)),"")</f>
        <v>0</v>
      </c>
      <c r="I1151" t="str">
        <f>IFERROR(IF(J1151&lt;&gt;"", INDEX($B$5:$B$1433, MATCH(J1151, $E$5:$E$1433, 0)),""),"SAI")</f>
        <v>BÙI TUẤN BẢNG</v>
      </c>
      <c r="J1151">
        <v>32000785</v>
      </c>
      <c r="K1151" t="str">
        <v xml:space="preserve"> 6:15:17 AM</v>
      </c>
      <c r="L1151" t="str">
        <f>IFERROR(IF($N$5="Sáng",IF(MID(K1151,2,7)-MID($L$2,2,7)&gt;0,"Trễ",""),IF(MID(K1151,2,7)-MID($Q$2,2,7)&gt;0,"Trễ","")),"")</f>
        <v/>
      </c>
      <c r="M1151">
        <f>IFERROR(IF($N$5="Sáng",MID(K1151,2,7)-MID($L$2,2,7),MID(K1151,2,7)-MID($Q$2,2,7)),"")</f>
        <v>-0.03105257407407408</v>
      </c>
      <c r="Q1151" t="str">
        <f>IF(B1151&lt;&gt;"",IF(AND(P1151="",F1151=""),"Không phép ",""),"")</f>
        <v/>
      </c>
      <c r="R1151" t="str">
        <f>UPPER(B1151)</f>
        <v>LÊ HÀ VĂN</v>
      </c>
      <c r="S1151" t="str">
        <v>2024-2027</v>
      </c>
      <c r="T1151" t="str">
        <f>IFERROR(IF(J1151&lt;&gt;"", INDEX($S$5:$S$1433, MATCH(J1151, $E$5:$E$1433, 0)),""),"")</f>
        <v>2025-2028</v>
      </c>
      <c r="U1151" t="str">
        <v>15/11/2009</v>
      </c>
      <c r="V1151" t="str">
        <f>IFERROR(IF(J1151&lt;&gt;"", INDEX($U$5:$U$1433, MATCH(J1151, $E$5:$E$1433, 0)),""),"")</f>
        <v>15/02/2010</v>
      </c>
      <c r="Y1151">
        <f>Z1151*10</f>
        <v>320001730</v>
      </c>
      <c r="Z1151">
        <f>E1151</f>
        <v>32000173</v>
      </c>
      <c r="AA1151" t="str">
        <v>VĂN</v>
      </c>
    </row>
    <row r="1152">
      <c r="A1152">
        <f>IF(B1152&lt;&gt;"",A1151+1,"")</f>
        <v>1148</v>
      </c>
      <c r="B1152" t="str">
        <v>HUỲNH QUỐC VINH</v>
      </c>
      <c r="C1152" t="str">
        <v>12A4</v>
      </c>
      <c r="E1152">
        <v>32000174</v>
      </c>
      <c r="F1152" t="str">
        <f>IFERROR(IF(VLOOKUP(E1152,J:J,1,0)=E1152,"X",""),"")</f>
        <v>X</v>
      </c>
      <c r="G1152" t="str">
        <f>IF(J1152&lt;&gt;"", INDEX($C$5:$C$1433, MATCH(J1152, $E$5:$E$1433, 0)),"")</f>
        <v>12A6</v>
      </c>
      <c r="H1152">
        <f>IF(J1152&lt;&gt;"", INDEX($D$5:$D$1433, MATCH(J1152, $E$5:$E$1433, 0)),"")</f>
        <v>0</v>
      </c>
      <c r="I1152" t="str">
        <f>IFERROR(IF(J1152&lt;&gt;"", INDEX($B$5:$B$1433, MATCH(J1152, $E$5:$E$1433, 0)),""),"SAI")</f>
        <v>DƯƠNG NGỌC QUẾ TRÂN</v>
      </c>
      <c r="J1152">
        <v>32000258</v>
      </c>
      <c r="K1152" t="str">
        <v xml:space="preserve"> 6:15:31 AM</v>
      </c>
      <c r="L1152" t="str">
        <f>IFERROR(IF($N$5="Sáng",IF(MID(K1152,2,7)-MID($L$2,2,7)&gt;0,"Trễ",""),IF(MID(K1152,2,7)-MID($Q$2,2,7)&gt;0,"Trễ","")),"")</f>
        <v/>
      </c>
      <c r="M1152">
        <f>IFERROR(IF($N$5="Sáng",MID(K1152,2,7)-MID($L$2,2,7),MID(K1152,2,7)-MID($Q$2,2,7)),"")</f>
        <v>-0.03089053703703698</v>
      </c>
      <c r="Q1152" t="str">
        <f>IF(B1152&lt;&gt;"",IF(AND(P1152="",F1152=""),"Không phép ",""),"")</f>
        <v/>
      </c>
      <c r="R1152" t="str">
        <f>UPPER(B1152)</f>
        <v>HUỲNH QUỐC VINH</v>
      </c>
      <c r="S1152" t="str">
        <v>2024-2027</v>
      </c>
      <c r="T1152" t="str">
        <f>IFERROR(IF(J1152&lt;&gt;"", INDEX($S$5:$S$1433, MATCH(J1152, $E$5:$E$1433, 0)),""),"")</f>
        <v>2024-2027</v>
      </c>
      <c r="U1152" t="str">
        <v>24/03/2009</v>
      </c>
      <c r="V1152" t="str">
        <f>IFERROR(IF(J1152&lt;&gt;"", INDEX($U$5:$U$1433, MATCH(J1152, $E$5:$E$1433, 0)),""),"")</f>
        <v>15/02/2009</v>
      </c>
      <c r="Y1152">
        <f>Z1152*10</f>
        <v>320001740</v>
      </c>
      <c r="Z1152">
        <f>E1152</f>
        <v>32000174</v>
      </c>
      <c r="AA1152" t="str">
        <v>VINH</v>
      </c>
    </row>
    <row r="1153">
      <c r="A1153">
        <f>IF(B1153&lt;&gt;"",A1152+1,"")</f>
        <v>1149</v>
      </c>
      <c r="B1153" t="str">
        <v>NGUYỄN NGỌC TƯỜNG VY</v>
      </c>
      <c r="C1153" t="str">
        <v>12A4</v>
      </c>
      <c r="E1153">
        <v>32000175</v>
      </c>
      <c r="F1153" t="str">
        <f>IFERROR(IF(VLOOKUP(E1153,J:J,1,0)=E1153,"X",""),"")</f>
        <v/>
      </c>
      <c r="G1153" t="str">
        <f>IF(J1153&lt;&gt;"", INDEX($C$5:$C$1433, MATCH(J1153, $E$5:$E$1433, 0)),"")</f>
        <v>12A5</v>
      </c>
      <c r="H1153">
        <f>IF(J1153&lt;&gt;"", INDEX($D$5:$D$1433, MATCH(J1153, $E$5:$E$1433, 0)),"")</f>
        <v>0</v>
      </c>
      <c r="I1153" t="str">
        <f>IFERROR(IF(J1153&lt;&gt;"", INDEX($B$5:$B$1433, MATCH(J1153, $E$5:$E$1433, 0)),""),"SAI")</f>
        <v>NGUYỄN ĐINH HÀ MI</v>
      </c>
      <c r="J1153">
        <v>32000200</v>
      </c>
      <c r="K1153" t="str">
        <v xml:space="preserve"> 6:15:38 AM</v>
      </c>
      <c r="L1153" t="str">
        <f>IFERROR(IF($N$5="Sáng",IF(MID(K1153,2,7)-MID($L$2,2,7)&gt;0,"Trễ",""),IF(MID(K1153,2,7)-MID($Q$2,2,7)&gt;0,"Trễ","")),"")</f>
        <v/>
      </c>
      <c r="M1153">
        <f>IFERROR(IF($N$5="Sáng",MID(K1153,2,7)-MID($L$2,2,7),MID(K1153,2,7)-MID($Q$2,2,7)),"")</f>
        <v>-0.030809518518518486</v>
      </c>
      <c r="Q1153" t="str">
        <f>IF(B1153&lt;&gt;"",IF(AND(P1153="",F1153=""),"Không phép ",""),"")</f>
        <v xml:space="preserve">Không phép </v>
      </c>
      <c r="R1153" t="str">
        <f>UPPER(B1153)</f>
        <v>NGUYỄN NGỌC TƯỜNG VY</v>
      </c>
      <c r="S1153" t="str">
        <v>2024-2027</v>
      </c>
      <c r="T1153" t="str">
        <f>IFERROR(IF(J1153&lt;&gt;"", INDEX($S$5:$S$1433, MATCH(J1153, $E$5:$E$1433, 0)),""),"")</f>
        <v>2024-2027</v>
      </c>
      <c r="U1153" t="str">
        <v>25/01/2009</v>
      </c>
      <c r="V1153" t="str">
        <f>IFERROR(IF(J1153&lt;&gt;"", INDEX($U$5:$U$1433, MATCH(J1153, $E$5:$E$1433, 0)),""),"")</f>
        <v>14/11/2009</v>
      </c>
      <c r="Y1153">
        <f>Z1153*10</f>
        <v>320001750</v>
      </c>
      <c r="Z1153">
        <f>E1153</f>
        <v>32000175</v>
      </c>
      <c r="AA1153" t="str">
        <v>VY</v>
      </c>
    </row>
    <row r="1154">
      <c r="A1154">
        <f>IF(B1154&lt;&gt;"",A1153+1,"")</f>
        <v>1150</v>
      </c>
      <c r="B1154" t="str">
        <v>NGUYỄN PHƯƠNG VY</v>
      </c>
      <c r="C1154" t="str">
        <v>12A4</v>
      </c>
      <c r="E1154">
        <v>32000176</v>
      </c>
      <c r="F1154" t="str">
        <f>IFERROR(IF(VLOOKUP(E1154,J:J,1,0)=E1154,"X",""),"")</f>
        <v>X</v>
      </c>
      <c r="G1154" t="str">
        <f>IF(J1154&lt;&gt;"", INDEX($C$5:$C$1433, MATCH(J1154, $E$5:$E$1433, 0)),"")</f>
        <v>12A5</v>
      </c>
      <c r="H1154">
        <f>IF(J1154&lt;&gt;"", INDEX($D$5:$D$1433, MATCH(J1154, $E$5:$E$1433, 0)),"")</f>
        <v>0</v>
      </c>
      <c r="I1154" t="str">
        <f>IFERROR(IF(J1154&lt;&gt;"", INDEX($B$5:$B$1433, MATCH(J1154, $E$5:$E$1433, 0)),""),"SAI")</f>
        <v>NGUYỄN ĐINH HÀ MI</v>
      </c>
      <c r="J1154">
        <v>32000200</v>
      </c>
      <c r="K1154" t="str">
        <v xml:space="preserve"> 6:15:39 AM</v>
      </c>
      <c r="L1154" t="str">
        <f>IFERROR(IF($N$5="Sáng",IF(MID(K1154,2,7)-MID($L$2,2,7)&gt;0,"Trễ",""),IF(MID(K1154,2,7)-MID($Q$2,2,7)&gt;0,"Trễ","")),"")</f>
        <v/>
      </c>
      <c r="M1154">
        <f>IFERROR(IF($N$5="Sáng",MID(K1154,2,7)-MID($L$2,2,7),MID(K1154,2,7)-MID($Q$2,2,7)),"")</f>
        <v>-0.030797944444444447</v>
      </c>
      <c r="Q1154" t="str">
        <f>IF(B1154&lt;&gt;"",IF(AND(P1154="",F1154=""),"Không phép ",""),"")</f>
        <v/>
      </c>
      <c r="R1154" t="str">
        <f>UPPER(B1154)</f>
        <v>NGUYỄN PHƯƠNG VY</v>
      </c>
      <c r="S1154" t="str">
        <v>2024-2027</v>
      </c>
      <c r="T1154" t="str">
        <f>IFERROR(IF(J1154&lt;&gt;"", INDEX($S$5:$S$1433, MATCH(J1154, $E$5:$E$1433, 0)),""),"")</f>
        <v>2024-2027</v>
      </c>
      <c r="U1154">
        <v>40031</v>
      </c>
      <c r="V1154" t="str">
        <f>IFERROR(IF(J1154&lt;&gt;"", INDEX($U$5:$U$1433, MATCH(J1154, $E$5:$E$1433, 0)),""),"")</f>
        <v>14/11/2009</v>
      </c>
      <c r="Y1154">
        <f>Z1154*10</f>
        <v>320001760</v>
      </c>
      <c r="Z1154">
        <f>E1154</f>
        <v>32000176</v>
      </c>
      <c r="AA1154" t="str">
        <v>VY</v>
      </c>
    </row>
    <row r="1155">
      <c r="A1155">
        <f>IF(B1155&lt;&gt;"",A1154+1,"")</f>
        <v>1151</v>
      </c>
      <c r="B1155" t="str">
        <v>TRẦN LÊ YẾN VY</v>
      </c>
      <c r="C1155" t="str">
        <v>12A4</v>
      </c>
      <c r="E1155">
        <v>32000177</v>
      </c>
      <c r="F1155" t="str">
        <f>IFERROR(IF(VLOOKUP(E1155,J:J,1,0)=E1155,"X",""),"")</f>
        <v>X</v>
      </c>
      <c r="G1155" t="str">
        <f>IF(J1155&lt;&gt;"", INDEX($C$5:$C$1433, MATCH(J1155, $E$5:$E$1433, 0)),"")</f>
        <v>12A9</v>
      </c>
      <c r="H1155">
        <f>IF(J1155&lt;&gt;"", INDEX($D$5:$D$1433, MATCH(J1155, $E$5:$E$1433, 0)),"")</f>
        <v>0</v>
      </c>
      <c r="I1155" t="str">
        <f>IFERROR(IF(J1155&lt;&gt;"", INDEX($B$5:$B$1433, MATCH(J1155, $E$5:$E$1433, 0)),""),"SAI")</f>
        <v>TRẦN BẢO NGỌC</v>
      </c>
      <c r="J1155">
        <v>32000377</v>
      </c>
      <c r="K1155" t="str">
        <v xml:space="preserve"> 6:15:55 AM</v>
      </c>
      <c r="L1155" t="str">
        <f>IFERROR(IF($N$5="Sáng",IF(MID(K1155,2,7)-MID($L$2,2,7)&gt;0,"Trễ",""),IF(MID(K1155,2,7)-MID($Q$2,2,7)&gt;0,"Trễ","")),"")</f>
        <v/>
      </c>
      <c r="M1155">
        <f>IFERROR(IF($N$5="Sáng",MID(K1155,2,7)-MID($L$2,2,7),MID(K1155,2,7)-MID($Q$2,2,7)),"")</f>
        <v>-0.03061275925925927</v>
      </c>
      <c r="Q1155" t="str">
        <f>IF(B1155&lt;&gt;"",IF(AND(P1155="",F1155=""),"Không phép ",""),"")</f>
        <v/>
      </c>
      <c r="R1155" t="str">
        <f>UPPER(B1155)</f>
        <v>TRẦN LÊ YẾN VY</v>
      </c>
      <c r="S1155" t="str">
        <v>2024-2027</v>
      </c>
      <c r="T1155" t="str">
        <f>IFERROR(IF(J1155&lt;&gt;"", INDEX($S$5:$S$1433, MATCH(J1155, $E$5:$E$1433, 0)),""),"")</f>
        <v>2024-2027</v>
      </c>
      <c r="U1155">
        <v>40155</v>
      </c>
      <c r="V1155">
        <f>IFERROR(IF(J1155&lt;&gt;"", INDEX($U$5:$U$1433, MATCH(J1155, $E$5:$E$1433, 0)),""),"")</f>
        <v>40062</v>
      </c>
      <c r="Y1155">
        <f>Z1155*10</f>
        <v>320001770</v>
      </c>
      <c r="Z1155">
        <f>E1155</f>
        <v>32000177</v>
      </c>
      <c r="AA1155" t="str">
        <v>VY</v>
      </c>
    </row>
    <row r="1156">
      <c r="A1156">
        <f>IF(B1156&lt;&gt;"",A1155+1,"")</f>
        <v>1152</v>
      </c>
      <c r="B1156" t="str">
        <v>TRƯƠNG THỊ TRÚC VY</v>
      </c>
      <c r="C1156" t="str">
        <v>12A4</v>
      </c>
      <c r="E1156">
        <v>32000178</v>
      </c>
      <c r="F1156" t="str">
        <f>IFERROR(IF(VLOOKUP(E1156,J:J,1,0)=E1156,"X",""),"")</f>
        <v>X</v>
      </c>
      <c r="G1156" t="str">
        <f>IF(J1156&lt;&gt;"", INDEX($C$5:$C$1433, MATCH(J1156, $E$5:$E$1433, 0)),"")</f>
        <v>12A9</v>
      </c>
      <c r="H1156">
        <f>IF(J1156&lt;&gt;"", INDEX($D$5:$D$1433, MATCH(J1156, $E$5:$E$1433, 0)),"")</f>
        <v>0</v>
      </c>
      <c r="I1156" t="str">
        <f>IFERROR(IF(J1156&lt;&gt;"", INDEX($B$5:$B$1433, MATCH(J1156, $E$5:$E$1433, 0)),""),"SAI")</f>
        <v>TRẦN BẢO NGỌC</v>
      </c>
      <c r="J1156">
        <v>32000377</v>
      </c>
      <c r="K1156" t="str">
        <v xml:space="preserve"> 6:15:56 AM</v>
      </c>
      <c r="L1156" t="str">
        <f>IFERROR(IF($N$5="Sáng",IF(MID(K1156,2,7)-MID($L$2,2,7)&gt;0,"Trễ",""),IF(MID(K1156,2,7)-MID($Q$2,2,7)&gt;0,"Trễ","")),"")</f>
        <v/>
      </c>
      <c r="M1156">
        <f>IFERROR(IF($N$5="Sáng",MID(K1156,2,7)-MID($L$2,2,7),MID(K1156,2,7)-MID($Q$2,2,7)),"")</f>
        <v>-0.030601185185185176</v>
      </c>
      <c r="Q1156" t="str">
        <f>IF(B1156&lt;&gt;"",IF(AND(P1156="",F1156=""),"Không phép ",""),"")</f>
        <v/>
      </c>
      <c r="R1156" t="str">
        <f>UPPER(B1156)</f>
        <v>TRƯƠNG THỊ TRÚC VY</v>
      </c>
      <c r="S1156" t="str">
        <v>2024-2027</v>
      </c>
      <c r="T1156" t="str">
        <f>IFERROR(IF(J1156&lt;&gt;"", INDEX($S$5:$S$1433, MATCH(J1156, $E$5:$E$1433, 0)),""),"")</f>
        <v>2024-2027</v>
      </c>
      <c r="U1156" t="str">
        <v>30/01/2009</v>
      </c>
      <c r="V1156">
        <f>IFERROR(IF(J1156&lt;&gt;"", INDEX($U$5:$U$1433, MATCH(J1156, $E$5:$E$1433, 0)),""),"")</f>
        <v>40062</v>
      </c>
      <c r="Y1156">
        <f>Z1156*10</f>
        <v>320001780</v>
      </c>
      <c r="Z1156">
        <f>E1156</f>
        <v>32000178</v>
      </c>
      <c r="AA1156" t="str">
        <v>VY</v>
      </c>
    </row>
    <row r="1157">
      <c r="A1157">
        <f>IF(B1157&lt;&gt;"",A1156+1,"")</f>
        <v>1153</v>
      </c>
      <c r="B1157" t="str">
        <v>NGUYỄN HUỲNH TUYẾT ANH</v>
      </c>
      <c r="C1157" t="str">
        <v>12A5</v>
      </c>
      <c r="E1157">
        <v>32000001</v>
      </c>
      <c r="F1157" t="str">
        <f>IFERROR(IF(VLOOKUP(E1157,J:J,1,0)=E1157,"X",""),"")</f>
        <v>X</v>
      </c>
      <c r="G1157" t="str">
        <f>IF(J1157&lt;&gt;"", INDEX($C$5:$C$1433, MATCH(J1157, $E$5:$E$1433, 0)),"")</f>
        <v>12A5</v>
      </c>
      <c r="H1157">
        <f>IF(J1157&lt;&gt;"", INDEX($D$5:$D$1433, MATCH(J1157, $E$5:$E$1433, 0)),"")</f>
        <v>0</v>
      </c>
      <c r="I1157" t="str">
        <f>IFERROR(IF(J1157&lt;&gt;"", INDEX($B$5:$B$1433, MATCH(J1157, $E$5:$E$1433, 0)),""),"SAI")</f>
        <v>DƯƠNG XUÂN LỘC</v>
      </c>
      <c r="J1157">
        <v>32000196</v>
      </c>
      <c r="K1157" t="str">
        <v xml:space="preserve"> 6:16:14 AM</v>
      </c>
      <c r="L1157" t="str">
        <f>IFERROR(IF($N$5="Sáng",IF(MID(K1157,2,7)-MID($L$2,2,7)&gt;0,"Trễ",""),IF(MID(K1157,2,7)-MID($Q$2,2,7)&gt;0,"Trễ","")),"")</f>
        <v/>
      </c>
      <c r="M1157">
        <f>IFERROR(IF($N$5="Sáng",MID(K1157,2,7)-MID($L$2,2,7),MID(K1157,2,7)-MID($Q$2,2,7)),"")</f>
        <v>-0.030392851851851865</v>
      </c>
      <c r="Q1157" t="str">
        <f>IF(B1157&lt;&gt;"",IF(AND(P1157="",F1157=""),"Không phép ",""),"")</f>
        <v/>
      </c>
      <c r="R1157" t="str">
        <f>UPPER(B1157)</f>
        <v>NGUYỄN HUỲNH TUYẾT ANH</v>
      </c>
      <c r="S1157" t="str">
        <v>2024-2027</v>
      </c>
      <c r="T1157" t="str">
        <f>IFERROR(IF(J1157&lt;&gt;"", INDEX($S$5:$S$1433, MATCH(J1157, $E$5:$E$1433, 0)),""),"")</f>
        <v>2024-2027</v>
      </c>
      <c r="U1157" t="str">
        <v>27/01/2009</v>
      </c>
      <c r="V1157" t="str">
        <f>IFERROR(IF(J1157&lt;&gt;"", INDEX($U$5:$U$1433, MATCH(J1157, $E$5:$E$1433, 0)),""),"")</f>
        <v>16/11/2009</v>
      </c>
      <c r="Y1157">
        <f>Y1156+10</f>
        <v>320001790</v>
      </c>
      <c r="Z1157" t="str">
        <f>LEFT(Y1157,8)</f>
        <v>32000179</v>
      </c>
      <c r="AA1157" t="str">
        <v>ANH</v>
      </c>
    </row>
    <row r="1158">
      <c r="A1158">
        <f>IF(B1158&lt;&gt;"",A1157+1,"")</f>
        <v>1154</v>
      </c>
      <c r="B1158" t="str">
        <v>NGUYỄN THỊ LAN ANH</v>
      </c>
      <c r="C1158" t="str">
        <v>12A5</v>
      </c>
      <c r="E1158">
        <v>32000047</v>
      </c>
      <c r="F1158" t="str">
        <f>IFERROR(IF(VLOOKUP(E1158,J:J,1,0)=E1158,"X",""),"")</f>
        <v>X</v>
      </c>
      <c r="G1158" t="str">
        <f>IF(J1158&lt;&gt;"", INDEX($C$5:$C$1433, MATCH(J1158, $E$5:$E$1433, 0)),"")</f>
        <v>12A5</v>
      </c>
      <c r="H1158">
        <f>IF(J1158&lt;&gt;"", INDEX($D$5:$D$1433, MATCH(J1158, $E$5:$E$1433, 0)),"")</f>
        <v>0</v>
      </c>
      <c r="I1158" t="str">
        <f>IFERROR(IF(J1158&lt;&gt;"", INDEX($B$5:$B$1433, MATCH(J1158, $E$5:$E$1433, 0)),""),"SAI")</f>
        <v>ĐẶNG DUY NHỰT</v>
      </c>
      <c r="J1158">
        <v>32000209</v>
      </c>
      <c r="K1158" t="str">
        <v xml:space="preserve"> 6:16:17 AM</v>
      </c>
      <c r="L1158" t="str">
        <f>IFERROR(IF($N$5="Sáng",IF(MID(K1158,2,7)-MID($L$2,2,7)&gt;0,"Trễ",""),IF(MID(K1158,2,7)-MID($Q$2,2,7)&gt;0,"Trễ","")),"")</f>
        <v/>
      </c>
      <c r="M1158">
        <f>IFERROR(IF($N$5="Sáng",MID(K1158,2,7)-MID($L$2,2,7),MID(K1158,2,7)-MID($Q$2,2,7)),"")</f>
        <v>-0.030358129629629638</v>
      </c>
      <c r="Q1158" t="str">
        <f>IF(B1158&lt;&gt;"",IF(AND(P1158="",F1158=""),"Không phép ",""),"")</f>
        <v/>
      </c>
      <c r="R1158" t="str">
        <f>UPPER(B1158)</f>
        <v>NGUYỄN THỊ LAN ANH</v>
      </c>
      <c r="S1158" t="str">
        <v>2024-2027</v>
      </c>
      <c r="T1158" t="str">
        <f>IFERROR(IF(J1158&lt;&gt;"", INDEX($S$5:$S$1433, MATCH(J1158, $E$5:$E$1433, 0)),""),"")</f>
        <v>2024-2027</v>
      </c>
      <c r="U1158" t="str">
        <v>31/08/2009</v>
      </c>
      <c r="V1158" t="str">
        <f>IFERROR(IF(J1158&lt;&gt;"", INDEX($U$5:$U$1433, MATCH(J1158, $E$5:$E$1433, 0)),""),"")</f>
        <v>26/07/2009</v>
      </c>
      <c r="Y1158">
        <f>Z1158*10</f>
        <v>320000470</v>
      </c>
      <c r="Z1158">
        <f>E1158</f>
        <v>32000047</v>
      </c>
      <c r="AA1158" t="str">
        <v>ANH</v>
      </c>
    </row>
    <row r="1159">
      <c r="A1159">
        <f>IF(B1159&lt;&gt;"",A1158+1,"")</f>
        <v>1155</v>
      </c>
      <c r="B1159" t="str">
        <v>HUỲNH ANH</v>
      </c>
      <c r="C1159" t="str">
        <v>12A5</v>
      </c>
      <c r="E1159">
        <v>32000179</v>
      </c>
      <c r="F1159" t="str">
        <f>IFERROR(IF(VLOOKUP(E1159,J:J,1,0)=E1159,"X",""),"")</f>
        <v>X</v>
      </c>
      <c r="G1159" t="str">
        <f>IF(J1159&lt;&gt;"", INDEX($C$5:$C$1433, MATCH(J1159, $E$5:$E$1433, 0)),"")</f>
        <v>12A9</v>
      </c>
      <c r="H1159">
        <f>IF(J1159&lt;&gt;"", INDEX($D$5:$D$1433, MATCH(J1159, $E$5:$E$1433, 0)),"")</f>
        <v>0</v>
      </c>
      <c r="I1159" t="str">
        <f>IFERROR(IF(J1159&lt;&gt;"", INDEX($B$5:$B$1433, MATCH(J1159, $E$5:$E$1433, 0)),""),"SAI")</f>
        <v>DƯƠNG KHÁNH DUY</v>
      </c>
      <c r="J1159">
        <v>32000358</v>
      </c>
      <c r="K1159" t="str">
        <v xml:space="preserve"> 6:16:20 AM</v>
      </c>
      <c r="L1159" t="str">
        <f>IFERROR(IF($N$5="Sáng",IF(MID(K1159,2,7)-MID($L$2,2,7)&gt;0,"Trễ",""),IF(MID(K1159,2,7)-MID($Q$2,2,7)&gt;0,"Trễ","")),"")</f>
        <v/>
      </c>
      <c r="M1159">
        <f>IFERROR(IF($N$5="Sáng",MID(K1159,2,7)-MID($L$2,2,7),MID(K1159,2,7)-MID($Q$2,2,7)),"")</f>
        <v>-0.03032340740740741</v>
      </c>
      <c r="Q1159" t="str">
        <f>IF(B1159&lt;&gt;"",IF(AND(P1159="",F1159=""),"Không phép ",""),"")</f>
        <v/>
      </c>
      <c r="R1159" t="str">
        <f>UPPER(B1159)</f>
        <v>HUỲNH ANH</v>
      </c>
      <c r="S1159" t="str">
        <v>2024-2027</v>
      </c>
      <c r="T1159" t="str">
        <f>IFERROR(IF(J1159&lt;&gt;"", INDEX($S$5:$S$1433, MATCH(J1159, $E$5:$E$1433, 0)),""),"")</f>
        <v>2024-2027</v>
      </c>
      <c r="U1159" t="str">
        <v>18/02/2009</v>
      </c>
      <c r="V1159" t="str">
        <f>IFERROR(IF(J1159&lt;&gt;"", INDEX($U$5:$U$1433, MATCH(J1159, $E$5:$E$1433, 0)),""),"")</f>
        <v>17/10/2009</v>
      </c>
      <c r="Y1159">
        <f>Z1159*10</f>
        <v>320001790</v>
      </c>
      <c r="Z1159">
        <f>E1159</f>
        <v>32000179</v>
      </c>
      <c r="AA1159" t="str">
        <v>ANH</v>
      </c>
    </row>
    <row r="1160">
      <c r="A1160">
        <f>IF(B1160&lt;&gt;"",A1159+1,"")</f>
        <v>1156</v>
      </c>
      <c r="B1160" t="str">
        <v>NGUYỄN THỊ NGỌC ÁNH</v>
      </c>
      <c r="C1160" t="str">
        <v>12A5</v>
      </c>
      <c r="E1160">
        <v>32000180</v>
      </c>
      <c r="F1160" t="str">
        <f>IFERROR(IF(VLOOKUP(E1160,J:J,1,0)=E1160,"X",""),"")</f>
        <v>X</v>
      </c>
      <c r="G1160" t="str">
        <f>IF(J1160&lt;&gt;"", INDEX($C$5:$C$1433, MATCH(J1160, $E$5:$E$1433, 0)),"")</f>
        <v>12A2</v>
      </c>
      <c r="H1160">
        <f>IF(J1160&lt;&gt;"", INDEX($D$5:$D$1433, MATCH(J1160, $E$5:$E$1433, 0)),"")</f>
        <v>0</v>
      </c>
      <c r="I1160" t="str">
        <f>IFERROR(IF(J1160&lt;&gt;"", INDEX($B$5:$B$1433, MATCH(J1160, $E$5:$E$1433, 0)),""),"SAI")</f>
        <v>TRẦN KỲ ANH</v>
      </c>
      <c r="J1160">
        <v>32000048</v>
      </c>
      <c r="K1160" t="str">
        <v xml:space="preserve"> 6:16:29 AM</v>
      </c>
      <c r="L1160" t="str">
        <f>IFERROR(IF($N$5="Sáng",IF(MID(K1160,2,7)-MID($L$2,2,7)&gt;0,"Trễ",""),IF(MID(K1160,2,7)-MID($Q$2,2,7)&gt;0,"Trễ","")),"")</f>
        <v/>
      </c>
      <c r="M1160">
        <f>IFERROR(IF($N$5="Sáng",MID(K1160,2,7)-MID($L$2,2,7),MID(K1160,2,7)-MID($Q$2,2,7)),"")</f>
        <v>-0.030219240740740727</v>
      </c>
      <c r="Q1160" t="str">
        <f>IF(B1160&lt;&gt;"",IF(AND(P1160="",F1160=""),"Không phép ",""),"")</f>
        <v/>
      </c>
      <c r="R1160" t="str">
        <f>UPPER(B1160)</f>
        <v>NGUYỄN THỊ NGỌC ÁNH</v>
      </c>
      <c r="S1160" t="str">
        <v>2024-2027</v>
      </c>
      <c r="T1160" t="str">
        <f>IFERROR(IF(J1160&lt;&gt;"", INDEX($S$5:$S$1433, MATCH(J1160, $E$5:$E$1433, 0)),""),"")</f>
        <v>2024-2027</v>
      </c>
      <c r="U1160">
        <v>40005</v>
      </c>
      <c r="V1160" t="str">
        <f>IFERROR(IF(J1160&lt;&gt;"", INDEX($U$5:$U$1433, MATCH(J1160, $E$5:$E$1433, 0)),""),"")</f>
        <v>22/12/2009</v>
      </c>
      <c r="Y1160">
        <f>Z1160*10</f>
        <v>320001800</v>
      </c>
      <c r="Z1160">
        <f>E1160</f>
        <v>32000180</v>
      </c>
      <c r="AA1160" t="str">
        <v>ÁNH</v>
      </c>
    </row>
    <row r="1161">
      <c r="A1161">
        <f>IF(B1161&lt;&gt;"",A1160+1,"")</f>
        <v>1157</v>
      </c>
      <c r="B1161" t="str">
        <v>NGUYỄN XUÂN BÁCH</v>
      </c>
      <c r="C1161" t="str">
        <v>12A5</v>
      </c>
      <c r="E1161">
        <v>32000181</v>
      </c>
      <c r="F1161" t="str">
        <f>IFERROR(IF(VLOOKUP(E1161,J:J,1,0)=E1161,"X",""),"")</f>
        <v>X</v>
      </c>
      <c r="G1161" t="str">
        <f>IF(J1161&lt;&gt;"", INDEX($C$5:$C$1433, MATCH(J1161, $E$5:$E$1433, 0)),"")</f>
        <v>12A6</v>
      </c>
      <c r="H1161">
        <f>IF(J1161&lt;&gt;"", INDEX($D$5:$D$1433, MATCH(J1161, $E$5:$E$1433, 0)),"")</f>
        <v>0</v>
      </c>
      <c r="I1161" t="str">
        <f>IFERROR(IF(J1161&lt;&gt;"", INDEX($B$5:$B$1433, MATCH(J1161, $E$5:$E$1433, 0)),""),"SAI")</f>
        <v>VU HOÀNG THÔNG</v>
      </c>
      <c r="J1161">
        <v>32000251</v>
      </c>
      <c r="K1161" t="str">
        <v xml:space="preserve"> 6:17:15 AM</v>
      </c>
      <c r="L1161" t="str">
        <f>IFERROR(IF($N$5="Sáng",IF(MID(K1161,2,7)-MID($L$2,2,7)&gt;0,"Trễ",""),IF(MID(K1161,2,7)-MID($Q$2,2,7)&gt;0,"Trễ","")),"")</f>
        <v/>
      </c>
      <c r="M1161">
        <f>IFERROR(IF($N$5="Sáng",MID(K1161,2,7)-MID($L$2,2,7),MID(K1161,2,7)-MID($Q$2,2,7)),"")</f>
        <v>-0.02968683333333333</v>
      </c>
      <c r="Q1161" t="str">
        <f>IF(B1161&lt;&gt;"",IF(AND(P1161="",F1161=""),"Không phép ",""),"")</f>
        <v/>
      </c>
      <c r="R1161" t="str">
        <f>UPPER(B1161)</f>
        <v>NGUYỄN XUÂN BÁCH</v>
      </c>
      <c r="S1161" t="str">
        <v>2024-2027</v>
      </c>
      <c r="T1161" t="str">
        <f>IFERROR(IF(J1161&lt;&gt;"", INDEX($S$5:$S$1433, MATCH(J1161, $E$5:$E$1433, 0)),""),"")</f>
        <v>2024-2027</v>
      </c>
      <c r="U1161" t="str">
        <v>19/08/2009</v>
      </c>
      <c r="V1161">
        <f>IFERROR(IF(J1161&lt;&gt;"", INDEX($U$5:$U$1433, MATCH(J1161, $E$5:$E$1433, 0)),""),"")</f>
        <v>39969</v>
      </c>
      <c r="Y1161">
        <f>Z1161*10</f>
        <v>320001810</v>
      </c>
      <c r="Z1161">
        <f>E1161</f>
        <v>32000181</v>
      </c>
      <c r="AA1161" t="str">
        <v>BÁCH</v>
      </c>
    </row>
    <row r="1162">
      <c r="A1162">
        <f>IF(B1162&lt;&gt;"",A1161+1,"")</f>
        <v>1158</v>
      </c>
      <c r="B1162" t="str">
        <v>PHẠM GIA BẢO</v>
      </c>
      <c r="C1162" t="str">
        <v>12A5</v>
      </c>
      <c r="E1162">
        <v>32000182</v>
      </c>
      <c r="F1162" t="str">
        <f>IFERROR(IF(VLOOKUP(E1162,J:J,1,0)=E1162,"X",""),"")</f>
        <v>X</v>
      </c>
      <c r="G1162" t="str">
        <f>IF(J1162&lt;&gt;"", INDEX($C$5:$C$1433, MATCH(J1162, $E$5:$E$1433, 0)),"")</f>
        <v>11A1</v>
      </c>
      <c r="H1162">
        <f>IF(J1162&lt;&gt;"", INDEX($D$5:$D$1433, MATCH(J1162, $E$5:$E$1433, 0)),"")</f>
        <v>0</v>
      </c>
      <c r="I1162" t="str">
        <f>IFERROR(IF(J1162&lt;&gt;"", INDEX($B$5:$B$1433, MATCH(J1162, $E$5:$E$1433, 0)),""),"SAI")</f>
        <v>ĐẶNG THANH KHÔI</v>
      </c>
      <c r="J1162">
        <v>32000489</v>
      </c>
      <c r="K1162" t="str">
        <v xml:space="preserve"> 6:17:34 AM</v>
      </c>
      <c r="L1162" t="str">
        <f>IFERROR(IF($N$5="Sáng",IF(MID(K1162,2,7)-MID($L$2,2,7)&gt;0,"Trễ",""),IF(MID(K1162,2,7)-MID($Q$2,2,7)&gt;0,"Trễ","")),"")</f>
        <v/>
      </c>
      <c r="M1162">
        <f>IFERROR(IF($N$5="Sáng",MID(K1162,2,7)-MID($L$2,2,7),MID(K1162,2,7)-MID($Q$2,2,7)),"")</f>
        <v>-0.029466925925925924</v>
      </c>
      <c r="Q1162" t="str">
        <f>IF(B1162&lt;&gt;"",IF(AND(P1162="",F1162=""),"Không phép ",""),"")</f>
        <v/>
      </c>
      <c r="R1162" t="str">
        <f>UPPER(B1162)</f>
        <v>PHẠM GIA BẢO</v>
      </c>
      <c r="S1162" t="str">
        <v>2024-2027</v>
      </c>
      <c r="T1162" t="str">
        <f>IFERROR(IF(J1162&lt;&gt;"", INDEX($S$5:$S$1433, MATCH(J1162, $E$5:$E$1433, 0)),""),"")</f>
        <v>2025-2028</v>
      </c>
      <c r="U1162">
        <v>39945</v>
      </c>
      <c r="V1162" t="str">
        <f>IFERROR(IF(J1162&lt;&gt;"", INDEX($U$5:$U$1433, MATCH(J1162, $E$5:$E$1433, 0)),""),"")</f>
        <v>29/01/2010</v>
      </c>
      <c r="Y1162">
        <f>Z1162*10</f>
        <v>320001820</v>
      </c>
      <c r="Z1162">
        <f>E1162</f>
        <v>32000182</v>
      </c>
      <c r="AA1162" t="str">
        <v>BẢO</v>
      </c>
    </row>
    <row r="1163">
      <c r="A1163">
        <f>IF(B1163&lt;&gt;"",A1162+1,"")</f>
        <v>1159</v>
      </c>
      <c r="B1163" t="str">
        <v>ĐỖ BẢO CHÂU</v>
      </c>
      <c r="C1163" t="str">
        <v>12A5</v>
      </c>
      <c r="E1163">
        <v>32000183</v>
      </c>
      <c r="F1163" t="str">
        <f>IFERROR(IF(VLOOKUP(E1163,J:J,1,0)=E1163,"X",""),"")</f>
        <v>X</v>
      </c>
      <c r="G1163" t="str">
        <f>IF(J1163&lt;&gt;"", INDEX($C$5:$C$1433, MATCH(J1163, $E$5:$E$1433, 0)),"")</f>
        <v>11A1</v>
      </c>
      <c r="H1163">
        <f>IF(J1163&lt;&gt;"", INDEX($D$5:$D$1433, MATCH(J1163, $E$5:$E$1433, 0)),"")</f>
        <v>0</v>
      </c>
      <c r="I1163" t="str">
        <f>IFERROR(IF(J1163&lt;&gt;"", INDEX($B$5:$B$1433, MATCH(J1163, $E$5:$E$1433, 0)),""),"SAI")</f>
        <v>ĐẶNG THANH KHÔI</v>
      </c>
      <c r="J1163">
        <v>32000489</v>
      </c>
      <c r="K1163" t="str">
        <v xml:space="preserve"> 6:17:35 AM</v>
      </c>
      <c r="L1163" t="str">
        <f>IFERROR(IF($N$5="Sáng",IF(MID(K1163,2,7)-MID($L$2,2,7)&gt;0,"Trễ",""),IF(MID(K1163,2,7)-MID($Q$2,2,7)&gt;0,"Trễ","")),"")</f>
        <v/>
      </c>
      <c r="M1163">
        <f>IFERROR(IF($N$5="Sáng",MID(K1163,2,7)-MID($L$2,2,7),MID(K1163,2,7)-MID($Q$2,2,7)),"")</f>
        <v>-0.02945535185185183</v>
      </c>
      <c r="Q1163" t="str">
        <f>IF(B1163&lt;&gt;"",IF(AND(P1163="",F1163=""),"Không phép ",""),"")</f>
        <v/>
      </c>
      <c r="R1163" t="str">
        <f>UPPER(B1163)</f>
        <v>ĐỖ BẢO CHÂU</v>
      </c>
      <c r="S1163" t="str">
        <v>2024-2027</v>
      </c>
      <c r="T1163" t="str">
        <f>IFERROR(IF(J1163&lt;&gt;"", INDEX($S$5:$S$1433, MATCH(J1163, $E$5:$E$1433, 0)),""),"")</f>
        <v>2025-2028</v>
      </c>
      <c r="U1163">
        <v>39995</v>
      </c>
      <c r="V1163" t="str">
        <f>IFERROR(IF(J1163&lt;&gt;"", INDEX($U$5:$U$1433, MATCH(J1163, $E$5:$E$1433, 0)),""),"")</f>
        <v>29/01/2010</v>
      </c>
      <c r="Y1163">
        <f>Z1163*10</f>
        <v>320001830</v>
      </c>
      <c r="Z1163">
        <f>E1163</f>
        <v>32000183</v>
      </c>
      <c r="AA1163" t="str">
        <v>CHÂU</v>
      </c>
    </row>
    <row r="1164">
      <c r="A1164">
        <f>IF(B1164&lt;&gt;"",A1163+1,"")</f>
        <v>1160</v>
      </c>
      <c r="B1164" t="str">
        <v>TÔ THỊ DIỆP</v>
      </c>
      <c r="C1164" t="str">
        <v>12A5</v>
      </c>
      <c r="E1164">
        <v>32000184</v>
      </c>
      <c r="F1164" t="str">
        <f>IFERROR(IF(VLOOKUP(E1164,J:J,1,0)=E1164,"X",""),"")</f>
        <v>X</v>
      </c>
      <c r="G1164" t="str">
        <f>IF(J1164&lt;&gt;"", INDEX($C$5:$C$1433, MATCH(J1164, $E$5:$E$1433, 0)),"")</f>
        <v>11A5</v>
      </c>
      <c r="H1164">
        <f>IF(J1164&lt;&gt;"", INDEX($D$5:$D$1433, MATCH(J1164, $E$5:$E$1433, 0)),"")</f>
        <v>0</v>
      </c>
      <c r="I1164" t="str">
        <f>IFERROR(IF(J1164&lt;&gt;"", INDEX($B$5:$B$1433, MATCH(J1164, $E$5:$E$1433, 0)),""),"SAI")</f>
        <v>CAO DOANH NHÂN</v>
      </c>
      <c r="J1164">
        <v>32000717</v>
      </c>
      <c r="K1164" t="str">
        <v xml:space="preserve"> 6:17:57 AM</v>
      </c>
      <c r="L1164" t="str">
        <f>IFERROR(IF($N$5="Sáng",IF(MID(K1164,2,7)-MID($L$2,2,7)&gt;0,"Trễ",""),IF(MID(K1164,2,7)-MID($Q$2,2,7)&gt;0,"Trễ","")),"")</f>
        <v/>
      </c>
      <c r="M1164">
        <f>IFERROR(IF($N$5="Sáng",MID(K1164,2,7)-MID($L$2,2,7),MID(K1164,2,7)-MID($Q$2,2,7)),"")</f>
        <v>-0.029200722222222197</v>
      </c>
      <c r="Q1164" t="str">
        <f>IF(B1164&lt;&gt;"",IF(AND(P1164="",F1164=""),"Không phép ",""),"")</f>
        <v/>
      </c>
      <c r="R1164" t="str">
        <f>UPPER(B1164)</f>
        <v>TÔ THỊ DIỆP</v>
      </c>
      <c r="S1164" t="str">
        <v>2024-2027</v>
      </c>
      <c r="T1164" t="str">
        <f>IFERROR(IF(J1164&lt;&gt;"", INDEX($S$5:$S$1433, MATCH(J1164, $E$5:$E$1433, 0)),""),"")</f>
        <v>2025-2028</v>
      </c>
      <c r="U1164" t="str">
        <v>27/07/2009</v>
      </c>
      <c r="V1164" t="str">
        <f>IFERROR(IF(J1164&lt;&gt;"", INDEX($U$5:$U$1433, MATCH(J1164, $E$5:$E$1433, 0)),""),"")</f>
        <v>24/6/2010</v>
      </c>
      <c r="Y1164">
        <f>Z1164*10</f>
        <v>320001840</v>
      </c>
      <c r="Z1164">
        <f>E1164</f>
        <v>32000184</v>
      </c>
      <c r="AA1164" t="str">
        <v>DIỆP</v>
      </c>
    </row>
    <row r="1165">
      <c r="A1165">
        <f>IF(B1165&lt;&gt;"",A1164+1,"")</f>
        <v>1161</v>
      </c>
      <c r="B1165" t="str">
        <v>TRẦN HUY ĐỨC</v>
      </c>
      <c r="C1165" t="str">
        <v>12A5</v>
      </c>
      <c r="E1165">
        <v>32000186</v>
      </c>
      <c r="F1165" t="str">
        <f>IFERROR(IF(VLOOKUP(E1165,J:J,1,0)=E1165,"X",""),"")</f>
        <v>X</v>
      </c>
      <c r="G1165" t="str">
        <f>IF(J1165&lt;&gt;"", INDEX($C$5:$C$1433, MATCH(J1165, $E$5:$E$1433, 0)),"")</f>
        <v>12A7</v>
      </c>
      <c r="H1165">
        <f>IF(J1165&lt;&gt;"", INDEX($D$5:$D$1433, MATCH(J1165, $E$5:$E$1433, 0)),"")</f>
        <v>0</v>
      </c>
      <c r="I1165" t="str">
        <f>IFERROR(IF(J1165&lt;&gt;"", INDEX($B$5:$B$1433, MATCH(J1165, $E$5:$E$1433, 0)),""),"SAI")</f>
        <v>PHAN THẾ ĐAN</v>
      </c>
      <c r="J1165">
        <v>32000272</v>
      </c>
      <c r="K1165" t="str">
        <v xml:space="preserve"> 6:18:08 AM</v>
      </c>
      <c r="L1165" t="str">
        <f>IFERROR(IF($N$5="Sáng",IF(MID(K1165,2,7)-MID($L$2,2,7)&gt;0,"Trễ",""),IF(MID(K1165,2,7)-MID($Q$2,2,7)&gt;0,"Trễ","")),"")</f>
        <v/>
      </c>
      <c r="M1165">
        <f>IFERROR(IF($N$5="Sáng",MID(K1165,2,7)-MID($L$2,2,7),MID(K1165,2,7)-MID($Q$2,2,7)),"")</f>
        <v>-0.02907340740740738</v>
      </c>
      <c r="Q1165" t="str">
        <f>IF(B1165&lt;&gt;"",IF(AND(P1165="",F1165=""),"Không phép ",""),"")</f>
        <v/>
      </c>
      <c r="R1165" t="str">
        <f>UPPER(B1165)</f>
        <v>TRẦN HUY ĐỨC</v>
      </c>
      <c r="S1165" t="str">
        <v>2024-2027</v>
      </c>
      <c r="T1165" t="str">
        <f>IFERROR(IF(J1165&lt;&gt;"", INDEX($S$5:$S$1433, MATCH(J1165, $E$5:$E$1433, 0)),""),"")</f>
        <v>2024-2027</v>
      </c>
      <c r="U1165" t="str">
        <v>17/08/2009</v>
      </c>
      <c r="V1165" t="str">
        <f>IFERROR(IF(J1165&lt;&gt;"", INDEX($U$5:$U$1433, MATCH(J1165, $E$5:$E$1433, 0)),""),"")</f>
        <v>13/12/2009</v>
      </c>
      <c r="Y1165">
        <f>Z1165*10</f>
        <v>320001860</v>
      </c>
      <c r="Z1165">
        <f>E1165</f>
        <v>32000186</v>
      </c>
      <c r="AA1165" t="str">
        <v>ĐỨC</v>
      </c>
    </row>
    <row r="1166">
      <c r="A1166">
        <f>IF(B1166&lt;&gt;"",A1165+1,"")</f>
        <v>1162</v>
      </c>
      <c r="B1166" t="str">
        <v>NGUYỄN NHẬT DUY</v>
      </c>
      <c r="C1166" t="str">
        <v>12A5</v>
      </c>
      <c r="E1166">
        <v>32000185</v>
      </c>
      <c r="F1166" t="str">
        <f>IFERROR(IF(VLOOKUP(E1166,J:J,1,0)=E1166,"X",""),"")</f>
        <v>X</v>
      </c>
      <c r="G1166" t="str">
        <f>IF(J1166&lt;&gt;"", INDEX($C$5:$C$1433, MATCH(J1166, $E$5:$E$1433, 0)),"")</f>
        <v>12A2</v>
      </c>
      <c r="H1166">
        <f>IF(J1166&lt;&gt;"", INDEX($D$5:$D$1433, MATCH(J1166, $E$5:$E$1433, 0)),"")</f>
        <v>0</v>
      </c>
      <c r="I1166" t="str">
        <f>IFERROR(IF(J1166&lt;&gt;"", INDEX($B$5:$B$1433, MATCH(J1166, $E$5:$E$1433, 0)),""),"SAI")</f>
        <v>LÂM NHÃ ÂN</v>
      </c>
      <c r="J1166">
        <v>32000049</v>
      </c>
      <c r="K1166" t="str">
        <v xml:space="preserve"> 6:18:14 AM</v>
      </c>
      <c r="L1166" t="str">
        <f>IFERROR(IF($N$5="Sáng",IF(MID(K1166,2,7)-MID($L$2,2,7)&gt;0,"Trễ",""),IF(MID(K1166,2,7)-MID($Q$2,2,7)&gt;0,"Trễ","")),"")</f>
        <v/>
      </c>
      <c r="M1166">
        <f>IFERROR(IF($N$5="Sáng",MID(K1166,2,7)-MID($L$2,2,7),MID(K1166,2,7)-MID($Q$2,2,7)),"")</f>
        <v>-0.029003962962962926</v>
      </c>
      <c r="Q1166" t="str">
        <f>IF(B1166&lt;&gt;"",IF(AND(P1166="",F1166=""),"Không phép ",""),"")</f>
        <v/>
      </c>
      <c r="R1166" t="str">
        <f>UPPER(B1166)</f>
        <v>NGUYỄN NHẬT DUY</v>
      </c>
      <c r="S1166" t="str">
        <v>2024-2027</v>
      </c>
      <c r="T1166" t="str">
        <f>IFERROR(IF(J1166&lt;&gt;"", INDEX($S$5:$S$1433, MATCH(J1166, $E$5:$E$1433, 0)),""),"")</f>
        <v>2024-2027</v>
      </c>
      <c r="U1166" t="str">
        <v>20/07/2009</v>
      </c>
      <c r="V1166">
        <f>IFERROR(IF(J1166&lt;&gt;"", INDEX($U$5:$U$1433, MATCH(J1166, $E$5:$E$1433, 0)),""),"")</f>
        <v>39943</v>
      </c>
      <c r="Y1166">
        <f>Z1166*10</f>
        <v>320001850</v>
      </c>
      <c r="Z1166">
        <f>E1166</f>
        <v>32000185</v>
      </c>
      <c r="AA1166" t="str">
        <v>DUY</v>
      </c>
    </row>
    <row r="1167">
      <c r="A1167">
        <f>IF(B1167&lt;&gt;"",A1166+1,"")</f>
        <v>1163</v>
      </c>
      <c r="B1167" t="str">
        <v>PHÙNG THỊ KIM HUỆ</v>
      </c>
      <c r="C1167" t="str">
        <v>12A5</v>
      </c>
      <c r="E1167">
        <v>32000187</v>
      </c>
      <c r="F1167" t="str">
        <f>IFERROR(IF(VLOOKUP(E1167,J:J,1,0)=E1167,"X",""),"")</f>
        <v>X</v>
      </c>
      <c r="G1167" t="str">
        <f>IF(J1167&lt;&gt;"", INDEX($C$5:$C$1433, MATCH(J1167, $E$5:$E$1433, 0)),"")</f>
        <v>12A2</v>
      </c>
      <c r="H1167">
        <f>IF(J1167&lt;&gt;"", INDEX($D$5:$D$1433, MATCH(J1167, $E$5:$E$1433, 0)),"")</f>
        <v>0</v>
      </c>
      <c r="I1167" t="str">
        <f>IFERROR(IF(J1167&lt;&gt;"", INDEX($B$5:$B$1433, MATCH(J1167, $E$5:$E$1433, 0)),""),"SAI")</f>
        <v>LÂM NHÃ ÂN</v>
      </c>
      <c r="J1167">
        <v>32000049</v>
      </c>
      <c r="K1167" t="str">
        <v xml:space="preserve"> 6:18:15 AM</v>
      </c>
      <c r="L1167" t="str">
        <f>IFERROR(IF($N$5="Sáng",IF(MID(K1167,2,7)-MID($L$2,2,7)&gt;0,"Trễ",""),IF(MID(K1167,2,7)-MID($Q$2,2,7)&gt;0,"Trễ","")),"")</f>
        <v/>
      </c>
      <c r="M1167">
        <f>IFERROR(IF($N$5="Sáng",MID(K1167,2,7)-MID($L$2,2,7),MID(K1167,2,7)-MID($Q$2,2,7)),"")</f>
        <v>-0.028992388888888887</v>
      </c>
      <c r="Q1167" t="str">
        <f>IF(B1167&lt;&gt;"",IF(AND(P1167="",F1167=""),"Không phép ",""),"")</f>
        <v/>
      </c>
      <c r="R1167" t="str">
        <f>UPPER(B1167)</f>
        <v>PHÙNG THỊ KIM HUỆ</v>
      </c>
      <c r="S1167" t="str">
        <v>2024-2027</v>
      </c>
      <c r="T1167" t="str">
        <f>IFERROR(IF(J1167&lt;&gt;"", INDEX($S$5:$S$1433, MATCH(J1167, $E$5:$E$1433, 0)),""),"")</f>
        <v>2024-2027</v>
      </c>
      <c r="U1167" t="str">
        <v>30/05/2009</v>
      </c>
      <c r="V1167">
        <f>IFERROR(IF(J1167&lt;&gt;"", INDEX($U$5:$U$1433, MATCH(J1167, $E$5:$E$1433, 0)),""),"")</f>
        <v>39943</v>
      </c>
      <c r="Y1167">
        <f>Z1167*10</f>
        <v>320001870</v>
      </c>
      <c r="Z1167">
        <f>E1167</f>
        <v>32000187</v>
      </c>
      <c r="AA1167" t="str">
        <v>HUỆ</v>
      </c>
    </row>
    <row r="1168">
      <c r="A1168">
        <f>IF(B1168&lt;&gt;"",A1167+1,"")</f>
        <v>1164</v>
      </c>
      <c r="B1168" t="str">
        <v>NGUYỄN VĂN KHA</v>
      </c>
      <c r="C1168" t="str">
        <v>12A5</v>
      </c>
      <c r="E1168">
        <v>32000188</v>
      </c>
      <c r="F1168" t="str">
        <f>IFERROR(IF(VLOOKUP(E1168,J:J,1,0)=E1168,"X",""),"")</f>
        <v>X</v>
      </c>
      <c r="G1168" t="str">
        <f>IF(J1168&lt;&gt;"", INDEX($C$5:$C$1433, MATCH(J1168, $E$5:$E$1433, 0)),"")</f>
        <v>12A7</v>
      </c>
      <c r="H1168">
        <f>IF(J1168&lt;&gt;"", INDEX($D$5:$D$1433, MATCH(J1168, $E$5:$E$1433, 0)),"")</f>
        <v>0</v>
      </c>
      <c r="I1168" t="str">
        <f>IFERROR(IF(J1168&lt;&gt;"", INDEX($B$5:$B$1433, MATCH(J1168, $E$5:$E$1433, 0)),""),"SAI")</f>
        <v>Nguyễn Viết Tâm</v>
      </c>
      <c r="J1168">
        <v>32000478</v>
      </c>
      <c r="K1168" t="str">
        <v xml:space="preserve"> 6:18:16 AM</v>
      </c>
      <c r="L1168" t="str">
        <f>IFERROR(IF($N$5="Sáng",IF(MID(K1168,2,7)-MID($L$2,2,7)&gt;0,"Trễ",""),IF(MID(K1168,2,7)-MID($Q$2,2,7)&gt;0,"Trễ","")),"")</f>
        <v/>
      </c>
      <c r="M1168">
        <f>IFERROR(IF($N$5="Sáng",MID(K1168,2,7)-MID($L$2,2,7),MID(K1168,2,7)-MID($Q$2,2,7)),"")</f>
        <v>-0.028980814814814793</v>
      </c>
      <c r="Q1168" t="str">
        <f>IF(B1168&lt;&gt;"",IF(AND(P1168="",F1168=""),"Không phép ",""),"")</f>
        <v/>
      </c>
      <c r="R1168" t="str">
        <f>UPPER(B1168)</f>
        <v>NGUYỄN VĂN KHA</v>
      </c>
      <c r="S1168" t="str">
        <v>2024-2027</v>
      </c>
      <c r="T1168" t="str">
        <f>IFERROR(IF(J1168&lt;&gt;"", INDEX($S$5:$S$1433, MATCH(J1168, $E$5:$E$1433, 0)),""),"")</f>
        <v>2024-2027</v>
      </c>
      <c r="U1168" t="str">
        <v>31/12/2009</v>
      </c>
      <c r="V1168" t="str">
        <f>IFERROR(IF(J1168&lt;&gt;"", INDEX($U$5:$U$1433, MATCH(J1168, $E$5:$E$1433, 0)),""),"")</f>
        <v>19/10/2009</v>
      </c>
      <c r="Y1168">
        <f>Z1168*10</f>
        <v>320001880</v>
      </c>
      <c r="Z1168">
        <f>E1168</f>
        <v>32000188</v>
      </c>
      <c r="AA1168" t="str">
        <v>KHA</v>
      </c>
    </row>
    <row r="1169">
      <c r="A1169">
        <f>IF(B1169&lt;&gt;"",A1168+1,"")</f>
        <v>1165</v>
      </c>
      <c r="B1169" t="str">
        <v>HUỲNH AN KHANG</v>
      </c>
      <c r="C1169" t="str">
        <v>12A5</v>
      </c>
      <c r="E1169">
        <v>32000189</v>
      </c>
      <c r="F1169" t="str">
        <f>IFERROR(IF(VLOOKUP(E1169,J:J,1,0)=E1169,"X",""),"")</f>
        <v>X</v>
      </c>
      <c r="G1169" t="str">
        <f>IF(J1169&lt;&gt;"", INDEX($C$5:$C$1433, MATCH(J1169, $E$5:$E$1433, 0)),"")</f>
        <v>12A7</v>
      </c>
      <c r="H1169">
        <f>IF(J1169&lt;&gt;"", INDEX($D$5:$D$1433, MATCH(J1169, $E$5:$E$1433, 0)),"")</f>
        <v>0</v>
      </c>
      <c r="I1169" t="str">
        <f>IFERROR(IF(J1169&lt;&gt;"", INDEX($B$5:$B$1433, MATCH(J1169, $E$5:$E$1433, 0)),""),"SAI")</f>
        <v>Nguyễn Viết Tâm</v>
      </c>
      <c r="J1169">
        <v>32000478</v>
      </c>
      <c r="K1169" t="str">
        <v xml:space="preserve"> 6:18:17 AM</v>
      </c>
      <c r="L1169" t="str">
        <f>IFERROR(IF($N$5="Sáng",IF(MID(K1169,2,7)-MID($L$2,2,7)&gt;0,"Trễ",""),IF(MID(K1169,2,7)-MID($Q$2,2,7)&gt;0,"Trễ","")),"")</f>
        <v/>
      </c>
      <c r="M1169">
        <f>IFERROR(IF($N$5="Sáng",MID(K1169,2,7)-MID($L$2,2,7),MID(K1169,2,7)-MID($Q$2,2,7)),"")</f>
        <v>-0.028969240740740754</v>
      </c>
      <c r="Q1169" t="str">
        <f>IF(B1169&lt;&gt;"",IF(AND(P1169="",F1169=""),"Không phép ",""),"")</f>
        <v/>
      </c>
      <c r="R1169" t="str">
        <f>UPPER(B1169)</f>
        <v>HUỲNH AN KHANG</v>
      </c>
      <c r="S1169" t="str">
        <v>2024-2027</v>
      </c>
      <c r="T1169" t="str">
        <f>IFERROR(IF(J1169&lt;&gt;"", INDEX($S$5:$S$1433, MATCH(J1169, $E$5:$E$1433, 0)),""),"")</f>
        <v>2024-2027</v>
      </c>
      <c r="U1169" t="str">
        <v>30/04/2009</v>
      </c>
      <c r="V1169" t="str">
        <f>IFERROR(IF(J1169&lt;&gt;"", INDEX($U$5:$U$1433, MATCH(J1169, $E$5:$E$1433, 0)),""),"")</f>
        <v>19/10/2009</v>
      </c>
      <c r="Y1169">
        <f>Z1169*10</f>
        <v>320001890</v>
      </c>
      <c r="Z1169">
        <f>E1169</f>
        <v>32000189</v>
      </c>
      <c r="AA1169" t="str">
        <v>KHANG</v>
      </c>
    </row>
    <row r="1170">
      <c r="A1170">
        <f>IF(B1170&lt;&gt;"",A1169+1,"")</f>
        <v>1166</v>
      </c>
      <c r="B1170" t="str">
        <v>LÊ QUỐC KHANG</v>
      </c>
      <c r="C1170" t="str">
        <v>12A5</v>
      </c>
      <c r="E1170">
        <v>32000190</v>
      </c>
      <c r="F1170" t="str">
        <f>IFERROR(IF(VLOOKUP(E1170,J:J,1,0)=E1170,"X",""),"")</f>
        <v>X</v>
      </c>
      <c r="G1170" t="str">
        <f>IF(J1170&lt;&gt;"", INDEX($C$5:$C$1433, MATCH(J1170, $E$5:$E$1433, 0)),"")</f>
        <v>12A6</v>
      </c>
      <c r="H1170">
        <f>IF(J1170&lt;&gt;"", INDEX($D$5:$D$1433, MATCH(J1170, $E$5:$E$1433, 0)),"")</f>
        <v>0</v>
      </c>
      <c r="I1170" t="str">
        <f>IFERROR(IF(J1170&lt;&gt;"", INDEX($B$5:$B$1433, MATCH(J1170, $E$5:$E$1433, 0)),""),"SAI")</f>
        <v>TRẦN THANH TUẤN</v>
      </c>
      <c r="J1170">
        <v>32000260</v>
      </c>
      <c r="K1170" t="str">
        <v xml:space="preserve"> 6:18:33 AM</v>
      </c>
      <c r="L1170" t="str">
        <f>IFERROR(IF($N$5="Sáng",IF(MID(K1170,2,7)-MID($L$2,2,7)&gt;0,"Trễ",""),IF(MID(K1170,2,7)-MID($Q$2,2,7)&gt;0,"Trễ","")),"")</f>
        <v/>
      </c>
      <c r="M1170">
        <f>IFERROR(IF($N$5="Sáng",MID(K1170,2,7)-MID($L$2,2,7),MID(K1170,2,7)-MID($Q$2,2,7)),"")</f>
        <v>-0.02878405555555552</v>
      </c>
      <c r="Q1170" t="str">
        <f>IF(B1170&lt;&gt;"",IF(AND(P1170="",F1170=""),"Không phép ",""),"")</f>
        <v/>
      </c>
      <c r="R1170" t="str">
        <f>UPPER(B1170)</f>
        <v>LÊ QUỐC KHANG</v>
      </c>
      <c r="S1170" t="str">
        <v>2024-2027</v>
      </c>
      <c r="T1170" t="str">
        <f>IFERROR(IF(J1170&lt;&gt;"", INDEX($S$5:$S$1433, MATCH(J1170, $E$5:$E$1433, 0)),""),"")</f>
        <v>2024-2027</v>
      </c>
      <c r="U1170">
        <v>39874</v>
      </c>
      <c r="V1170" t="str">
        <f>IFERROR(IF(J1170&lt;&gt;"", INDEX($U$5:$U$1433, MATCH(J1170, $E$5:$E$1433, 0)),""),"")</f>
        <v>15/10/2009</v>
      </c>
      <c r="Y1170">
        <f>Z1170*10</f>
        <v>320001900</v>
      </c>
      <c r="Z1170">
        <f>E1170</f>
        <v>32000190</v>
      </c>
      <c r="AA1170" t="str">
        <v>KHANG</v>
      </c>
    </row>
    <row r="1171">
      <c r="A1171">
        <f>IF(B1171&lt;&gt;"",A1170+1,"")</f>
        <v>1167</v>
      </c>
      <c r="B1171" t="str">
        <v>HUỲNH GIA KHÁNH</v>
      </c>
      <c r="C1171" t="str">
        <v>12A5</v>
      </c>
      <c r="E1171">
        <v>32000191</v>
      </c>
      <c r="F1171" t="str">
        <f>IFERROR(IF(VLOOKUP(E1171,J:J,1,0)=E1171,"X",""),"")</f>
        <v>X</v>
      </c>
      <c r="G1171" t="str">
        <f>IF(J1171&lt;&gt;"", INDEX($C$5:$C$1433, MATCH(J1171, $E$5:$E$1433, 0)),"")</f>
        <v>12A6</v>
      </c>
      <c r="H1171">
        <f>IF(J1171&lt;&gt;"", INDEX($D$5:$D$1433, MATCH(J1171, $E$5:$E$1433, 0)),"")</f>
        <v>0</v>
      </c>
      <c r="I1171" t="str">
        <f>IFERROR(IF(J1171&lt;&gt;"", INDEX($B$5:$B$1433, MATCH(J1171, $E$5:$E$1433, 0)),""),"SAI")</f>
        <v>TRẦN THANH TUẤN</v>
      </c>
      <c r="J1171">
        <v>32000260</v>
      </c>
      <c r="K1171" t="str">
        <v xml:space="preserve"> 6:18:34 AM</v>
      </c>
      <c r="L1171" t="str">
        <f>IFERROR(IF($N$5="Sáng",IF(MID(K1171,2,7)-MID($L$2,2,7)&gt;0,"Trễ",""),IF(MID(K1171,2,7)-MID($Q$2,2,7)&gt;0,"Trễ","")),"")</f>
        <v/>
      </c>
      <c r="M1171">
        <f>IFERROR(IF($N$5="Sáng",MID(K1171,2,7)-MID($L$2,2,7),MID(K1171,2,7)-MID($Q$2,2,7)),"")</f>
        <v>-0.028772481481481427</v>
      </c>
      <c r="Q1171" t="str">
        <f>IF(B1171&lt;&gt;"",IF(AND(P1171="",F1171=""),"Không phép ",""),"")</f>
        <v/>
      </c>
      <c r="R1171" t="str">
        <f>UPPER(B1171)</f>
        <v>HUỲNH GIA KHÁNH</v>
      </c>
      <c r="S1171" t="str">
        <v>2024-2027</v>
      </c>
      <c r="T1171" t="str">
        <f>IFERROR(IF(J1171&lt;&gt;"", INDEX($S$5:$S$1433, MATCH(J1171, $E$5:$E$1433, 0)),""),"")</f>
        <v>2024-2027</v>
      </c>
      <c r="U1171" t="str">
        <v>30/03/2009</v>
      </c>
      <c r="V1171" t="str">
        <f>IFERROR(IF(J1171&lt;&gt;"", INDEX($U$5:$U$1433, MATCH(J1171, $E$5:$E$1433, 0)),""),"")</f>
        <v>15/10/2009</v>
      </c>
      <c r="Y1171">
        <f>Z1171*10</f>
        <v>320001910</v>
      </c>
      <c r="Z1171">
        <f>E1171</f>
        <v>32000191</v>
      </c>
      <c r="AA1171" t="str">
        <v>KHÁNH</v>
      </c>
    </row>
    <row r="1172">
      <c r="A1172">
        <f>IF(B1172&lt;&gt;"",A1171+1,"")</f>
        <v>1168</v>
      </c>
      <c r="B1172" t="str">
        <v>TRƯƠNG TRÍ KHIÊM</v>
      </c>
      <c r="C1172" t="str">
        <v>12A5</v>
      </c>
      <c r="E1172">
        <v>32000192</v>
      </c>
      <c r="F1172" t="str">
        <f>IFERROR(IF(VLOOKUP(E1172,J:J,1,0)=E1172,"X",""),"")</f>
        <v>X</v>
      </c>
      <c r="G1172" t="str">
        <f>IF(J1172&lt;&gt;"", INDEX($C$5:$C$1433, MATCH(J1172, $E$5:$E$1433, 0)),"")</f>
        <v>12A10</v>
      </c>
      <c r="H1172">
        <f>IF(J1172&lt;&gt;"", INDEX($D$5:$D$1433, MATCH(J1172, $E$5:$E$1433, 0)),"")</f>
        <v>0</v>
      </c>
      <c r="I1172" t="str">
        <f>IFERROR(IF(J1172&lt;&gt;"", INDEX($B$5:$B$1433, MATCH(J1172, $E$5:$E$1433, 0)),""),"SAI")</f>
        <v>VÕ DUY THÁI</v>
      </c>
      <c r="J1172">
        <v>32000428</v>
      </c>
      <c r="K1172" t="str">
        <v xml:space="preserve"> 6:19:50 AM</v>
      </c>
      <c r="L1172" t="str">
        <f>IFERROR(IF($N$5="Sáng",IF(MID(K1172,2,7)-MID($L$2,2,7)&gt;0,"Trễ",""),IF(MID(K1172,2,7)-MID($Q$2,2,7)&gt;0,"Trễ","")),"")</f>
        <v/>
      </c>
      <c r="M1172">
        <f>IFERROR(IF($N$5="Sáng",MID(K1172,2,7)-MID($L$2,2,7),MID(K1172,2,7)-MID($Q$2,2,7)),"")</f>
        <v>-0.027892851851851808</v>
      </c>
      <c r="Q1172" t="str">
        <f>IF(B1172&lt;&gt;"",IF(AND(P1172="",F1172=""),"Không phép ",""),"")</f>
        <v/>
      </c>
      <c r="R1172" t="str">
        <f>UPPER(B1172)</f>
        <v>TRƯƠNG TRÍ KHIÊM</v>
      </c>
      <c r="S1172" t="str">
        <v>2024-2027</v>
      </c>
      <c r="T1172" t="str">
        <f>IFERROR(IF(J1172&lt;&gt;"", INDEX($S$5:$S$1433, MATCH(J1172, $E$5:$E$1433, 0)),""),"")</f>
        <v>2024-2027</v>
      </c>
      <c r="U1172" t="str">
        <v>22/04/2009</v>
      </c>
      <c r="V1172" t="str">
        <f>IFERROR(IF(J1172&lt;&gt;"", INDEX($U$5:$U$1433, MATCH(J1172, $E$5:$E$1433, 0)),""),"")</f>
        <v>25/07/2009</v>
      </c>
      <c r="Y1172">
        <f>Z1172*10</f>
        <v>320001920</v>
      </c>
      <c r="Z1172">
        <f>E1172</f>
        <v>32000192</v>
      </c>
      <c r="AA1172" t="str">
        <v>KHIÊM</v>
      </c>
    </row>
    <row r="1173">
      <c r="A1173">
        <f>IF(B1173&lt;&gt;"",A1172+1,"")</f>
        <v>1169</v>
      </c>
      <c r="B1173" t="str">
        <v>VÕ THANH LIÊM</v>
      </c>
      <c r="C1173" t="str">
        <v>12A5</v>
      </c>
      <c r="E1173">
        <v>32000193</v>
      </c>
      <c r="F1173" t="str">
        <f>IFERROR(IF(VLOOKUP(E1173,J:J,1,0)=E1173,"X",""),"")</f>
        <v/>
      </c>
      <c r="G1173" t="str">
        <f>IF(J1173&lt;&gt;"", INDEX($C$5:$C$1433, MATCH(J1173, $E$5:$E$1433, 0)),"")</f>
        <v>12A10</v>
      </c>
      <c r="H1173">
        <f>IF(J1173&lt;&gt;"", INDEX($D$5:$D$1433, MATCH(J1173, $E$5:$E$1433, 0)),"")</f>
        <v>0</v>
      </c>
      <c r="I1173" t="str">
        <f>IFERROR(IF(J1173&lt;&gt;"", INDEX($B$5:$B$1433, MATCH(J1173, $E$5:$E$1433, 0)),""),"SAI")</f>
        <v>HUỲNH QUỐC VINH</v>
      </c>
      <c r="J1173">
        <v>32000434</v>
      </c>
      <c r="K1173" t="str">
        <v xml:space="preserve"> 6:19:58 AM</v>
      </c>
      <c r="L1173" t="str">
        <f>IFERROR(IF($N$5="Sáng",IF(MID(K1173,2,7)-MID($L$2,2,7)&gt;0,"Trễ",""),IF(MID(K1173,2,7)-MID($Q$2,2,7)&gt;0,"Trễ","")),"")</f>
        <v/>
      </c>
      <c r="M1173">
        <f>IFERROR(IF($N$5="Sáng",MID(K1173,2,7)-MID($L$2,2,7),MID(K1173,2,7)-MID($Q$2,2,7)),"")</f>
        <v>-0.027800259259259275</v>
      </c>
      <c r="Q1173" t="str">
        <f>IF(B1173&lt;&gt;"",IF(AND(P1173="",F1173=""),"Không phép ",""),"")</f>
        <v xml:space="preserve">Không phép </v>
      </c>
      <c r="R1173" t="str">
        <f>UPPER(B1173)</f>
        <v>VÕ THANH LIÊM</v>
      </c>
      <c r="S1173" t="str">
        <v>2024-2027</v>
      </c>
      <c r="T1173" t="str">
        <f>IFERROR(IF(J1173&lt;&gt;"", INDEX($S$5:$S$1433, MATCH(J1173, $E$5:$E$1433, 0)),""),"")</f>
        <v>2024-2027</v>
      </c>
      <c r="U1173" t="str">
        <v>20/08/2009</v>
      </c>
      <c r="V1173" t="str">
        <f>IFERROR(IF(J1173&lt;&gt;"", INDEX($U$5:$U$1433, MATCH(J1173, $E$5:$E$1433, 0)),""),"")</f>
        <v>24/04/2009</v>
      </c>
      <c r="Y1173">
        <f>Z1173*10</f>
        <v>320001930</v>
      </c>
      <c r="Z1173">
        <f>E1173</f>
        <v>32000193</v>
      </c>
      <c r="AA1173" t="str">
        <v>LIÊM</v>
      </c>
    </row>
    <row r="1174">
      <c r="A1174">
        <f>IF(B1174&lt;&gt;"",A1173+1,"")</f>
        <v>1170</v>
      </c>
      <c r="B1174" t="str">
        <v>LÊ THỊ MỸ LINH</v>
      </c>
      <c r="C1174" t="str">
        <v>12A5</v>
      </c>
      <c r="E1174">
        <v>32000194</v>
      </c>
      <c r="F1174" t="str">
        <f>IFERROR(IF(VLOOKUP(E1174,J:J,1,0)=E1174,"X",""),"")</f>
        <v>X</v>
      </c>
      <c r="G1174" t="str">
        <f>IF(J1174&lt;&gt;"", INDEX($C$5:$C$1433, MATCH(J1174, $E$5:$E$1433, 0)),"")</f>
        <v>11A4</v>
      </c>
      <c r="H1174">
        <f>IF(J1174&lt;&gt;"", INDEX($D$5:$D$1433, MATCH(J1174, $E$5:$E$1433, 0)),"")</f>
        <v>0</v>
      </c>
      <c r="I1174" t="str">
        <f>IFERROR(IF(J1174&lt;&gt;"", INDEX($B$5:$B$1433, MATCH(J1174, $E$5:$E$1433, 0)),""),"SAI")</f>
        <v>NGUYỄN KHÁNH VÂN</v>
      </c>
      <c r="J1174">
        <v>32000690</v>
      </c>
      <c r="K1174" t="str">
        <v xml:space="preserve"> 6:20:29 AM</v>
      </c>
      <c r="L1174" t="str">
        <f>IFERROR(IF($N$5="Sáng",IF(MID(K1174,2,7)-MID($L$2,2,7)&gt;0,"Trễ",""),IF(MID(K1174,2,7)-MID($Q$2,2,7)&gt;0,"Trễ","")),"")</f>
        <v/>
      </c>
      <c r="M1174">
        <f>IFERROR(IF($N$5="Sáng",MID(K1174,2,7)-MID($L$2,2,7),MID(K1174,2,7)-MID($Q$2,2,7)),"")</f>
        <v>-0.02744146296296296</v>
      </c>
      <c r="Q1174" t="str">
        <f>IF(B1174&lt;&gt;"",IF(AND(P1174="",F1174=""),"Không phép ",""),"")</f>
        <v/>
      </c>
      <c r="R1174" t="str">
        <f>UPPER(B1174)</f>
        <v>LÊ THỊ MỸ LINH</v>
      </c>
      <c r="S1174" t="str">
        <v>2024-2027</v>
      </c>
      <c r="T1174" t="str">
        <f>IFERROR(IF(J1174&lt;&gt;"", INDEX($S$5:$S$1433, MATCH(J1174, $E$5:$E$1433, 0)),""),"")</f>
        <v>2025-2028</v>
      </c>
      <c r="U1174">
        <v>39915</v>
      </c>
      <c r="V1174">
        <f>IFERROR(IF(J1174&lt;&gt;"", INDEX($U$5:$U$1433, MATCH(J1174, $E$5:$E$1433, 0)),""),"")</f>
        <v>40454</v>
      </c>
      <c r="Y1174">
        <f>Z1174*10</f>
        <v>320001940</v>
      </c>
      <c r="Z1174">
        <f>E1174</f>
        <v>32000194</v>
      </c>
      <c r="AA1174" t="str">
        <v>LINH</v>
      </c>
    </row>
    <row r="1175">
      <c r="A1175">
        <f>IF(B1175&lt;&gt;"",A1174+1,"")</f>
        <v>1171</v>
      </c>
      <c r="B1175" t="str">
        <v>DƯƠNG XUÂN LỘC</v>
      </c>
      <c r="C1175" t="str">
        <v>12A5</v>
      </c>
      <c r="E1175">
        <v>32000196</v>
      </c>
      <c r="F1175" t="str">
        <f>IFERROR(IF(VLOOKUP(E1175,J:J,1,0)=E1175,"X",""),"")</f>
        <v>X</v>
      </c>
      <c r="G1175" t="str">
        <f>IF(J1175&lt;&gt;"", INDEX($C$5:$C$1433, MATCH(J1175, $E$5:$E$1433, 0)),"")</f>
        <v>11A4</v>
      </c>
      <c r="H1175">
        <f>IF(J1175&lt;&gt;"", INDEX($D$5:$D$1433, MATCH(J1175, $E$5:$E$1433, 0)),"")</f>
        <v>0</v>
      </c>
      <c r="I1175" t="str">
        <f>IFERROR(IF(J1175&lt;&gt;"", INDEX($B$5:$B$1433, MATCH(J1175, $E$5:$E$1433, 0)),""),"SAI")</f>
        <v>NGUYỄN KHÁNH VÂN</v>
      </c>
      <c r="J1175">
        <v>32000690</v>
      </c>
      <c r="K1175" t="str">
        <v xml:space="preserve"> 6:20:30 AM</v>
      </c>
      <c r="L1175" t="str">
        <f>IFERROR(IF($N$5="Sáng",IF(MID(K1175,2,7)-MID($L$2,2,7)&gt;0,"Trễ",""),IF(MID(K1175,2,7)-MID($Q$2,2,7)&gt;0,"Trễ","")),"")</f>
        <v/>
      </c>
      <c r="M1175">
        <f>IFERROR(IF($N$5="Sáng",MID(K1175,2,7)-MID($L$2,2,7),MID(K1175,2,7)-MID($Q$2,2,7)),"")</f>
        <v>-0.027429888888888865</v>
      </c>
      <c r="Q1175" t="str">
        <f>IF(B1175&lt;&gt;"",IF(AND(P1175="",F1175=""),"Không phép ",""),"")</f>
        <v/>
      </c>
      <c r="R1175" t="str">
        <f>UPPER(B1175)</f>
        <v>DƯƠNG XUÂN LỘC</v>
      </c>
      <c r="S1175" t="str">
        <v>2024-2027</v>
      </c>
      <c r="T1175" t="str">
        <f>IFERROR(IF(J1175&lt;&gt;"", INDEX($S$5:$S$1433, MATCH(J1175, $E$5:$E$1433, 0)),""),"")</f>
        <v>2025-2028</v>
      </c>
      <c r="U1175" t="str">
        <v>16/11/2009</v>
      </c>
      <c r="V1175">
        <f>IFERROR(IF(J1175&lt;&gt;"", INDEX($U$5:$U$1433, MATCH(J1175, $E$5:$E$1433, 0)),""),"")</f>
        <v>40454</v>
      </c>
      <c r="Y1175">
        <f>Z1175*10</f>
        <v>320001960</v>
      </c>
      <c r="Z1175">
        <f>E1175</f>
        <v>32000196</v>
      </c>
      <c r="AA1175" t="str">
        <v>LỘC</v>
      </c>
    </row>
    <row r="1176">
      <c r="A1176">
        <f>IF(B1176&lt;&gt;"",A1175+1,"")</f>
        <v>1172</v>
      </c>
      <c r="B1176" t="str">
        <v>PHẠM TRẦN TRÚC LY</v>
      </c>
      <c r="C1176" t="str">
        <v>12A5</v>
      </c>
      <c r="E1176">
        <v>32000198</v>
      </c>
      <c r="F1176" t="str">
        <f>IFERROR(IF(VLOOKUP(E1176,J:J,1,0)=E1176,"X",""),"")</f>
        <v>X</v>
      </c>
      <c r="G1176" t="str">
        <f>IF(J1176&lt;&gt;"", INDEX($C$5:$C$1433, MATCH(J1176, $E$5:$E$1433, 0)),"")</f>
        <v>12A10</v>
      </c>
      <c r="H1176">
        <f>IF(J1176&lt;&gt;"", INDEX($D$5:$D$1433, MATCH(J1176, $E$5:$E$1433, 0)),"")</f>
        <v>0</v>
      </c>
      <c r="I1176" t="str">
        <f>IFERROR(IF(J1176&lt;&gt;"", INDEX($B$5:$B$1433, MATCH(J1176, $E$5:$E$1433, 0)),""),"SAI")</f>
        <v>NGÔ THỊ MỘNG ĐIỀU</v>
      </c>
      <c r="J1176">
        <v>32000410</v>
      </c>
      <c r="K1176" t="str">
        <v xml:space="preserve"> 6:20:32 AM</v>
      </c>
      <c r="L1176" t="str">
        <f>IFERROR(IF($N$5="Sáng",IF(MID(K1176,2,7)-MID($L$2,2,7)&gt;0,"Trễ",""),IF(MID(K1176,2,7)-MID($Q$2,2,7)&gt;0,"Trễ","")),"")</f>
        <v/>
      </c>
      <c r="M1176">
        <f>IFERROR(IF($N$5="Sáng",MID(K1176,2,7)-MID($L$2,2,7),MID(K1176,2,7)-MID($Q$2,2,7)),"")</f>
        <v>-0.02740674074074073</v>
      </c>
      <c r="Q1176" t="str">
        <f>IF(B1176&lt;&gt;"",IF(AND(P1176="",F1176=""),"Không phép ",""),"")</f>
        <v/>
      </c>
      <c r="R1176" t="str">
        <f>UPPER(B1176)</f>
        <v>PHẠM TRẦN TRÚC LY</v>
      </c>
      <c r="S1176" t="str">
        <v>2024-2027</v>
      </c>
      <c r="T1176" t="str">
        <f>IFERROR(IF(J1176&lt;&gt;"", INDEX($S$5:$S$1433, MATCH(J1176, $E$5:$E$1433, 0)),""),"")</f>
        <v>2024-2027</v>
      </c>
      <c r="U1176" t="str">
        <v>25/02/2009</v>
      </c>
      <c r="V1176" t="str">
        <f>IFERROR(IF(J1176&lt;&gt;"", INDEX($U$5:$U$1433, MATCH(J1176, $E$5:$E$1433, 0)),""),"")</f>
        <v>17/06/2009</v>
      </c>
      <c r="Y1176">
        <f>Z1176*10</f>
        <v>320001980</v>
      </c>
      <c r="Z1176">
        <f>E1176</f>
        <v>32000198</v>
      </c>
      <c r="AA1176" t="str">
        <v>LY</v>
      </c>
    </row>
    <row r="1177">
      <c r="A1177">
        <f>IF(B1177&lt;&gt;"",A1176+1,"")</f>
        <v>1173</v>
      </c>
      <c r="B1177" t="str">
        <v>NGUYỄN NGỌC MAI</v>
      </c>
      <c r="C1177" t="str">
        <v>12A5</v>
      </c>
      <c r="E1177">
        <v>32000199</v>
      </c>
      <c r="F1177" t="str">
        <f>IFERROR(IF(VLOOKUP(E1177,J:J,1,0)=E1177,"X",""),"")</f>
        <v/>
      </c>
      <c r="G1177" t="str">
        <f>IF(J1177&lt;&gt;"", INDEX($C$5:$C$1433, MATCH(J1177, $E$5:$E$1433, 0)),"")</f>
        <v>12A6</v>
      </c>
      <c r="H1177">
        <f>IF(J1177&lt;&gt;"", INDEX($D$5:$D$1433, MATCH(J1177, $E$5:$E$1433, 0)),"")</f>
        <v>0</v>
      </c>
      <c r="I1177" t="str">
        <f>IFERROR(IF(J1177&lt;&gt;"", INDEX($B$5:$B$1433, MATCH(J1177, $E$5:$E$1433, 0)),""),"SAI")</f>
        <v>MAI NGUYỄN MINH NHẬT</v>
      </c>
      <c r="J1177">
        <v>32000242</v>
      </c>
      <c r="K1177" t="str">
        <v xml:space="preserve"> 6:20:48 AM</v>
      </c>
      <c r="L1177" t="str">
        <f>IFERROR(IF($N$5="Sáng",IF(MID(K1177,2,7)-MID($L$2,2,7)&gt;0,"Trễ",""),IF(MID(K1177,2,7)-MID($Q$2,2,7)&gt;0,"Trễ","")),"")</f>
        <v/>
      </c>
      <c r="M1177">
        <f>IFERROR(IF($N$5="Sáng",MID(K1177,2,7)-MID($L$2,2,7),MID(K1177,2,7)-MID($Q$2,2,7)),"")</f>
        <v>-0.027221555555555554</v>
      </c>
      <c r="Q1177" t="str">
        <f>IF(B1177&lt;&gt;"",IF(AND(P1177="",F1177=""),"Không phép ",""),"")</f>
        <v xml:space="preserve">Không phép </v>
      </c>
      <c r="R1177" t="str">
        <f>UPPER(B1177)</f>
        <v>NGUYỄN NGỌC MAI</v>
      </c>
      <c r="S1177" t="str">
        <v>2024-2027</v>
      </c>
      <c r="T1177" t="str">
        <f>IFERROR(IF(J1177&lt;&gt;"", INDEX($S$5:$S$1433, MATCH(J1177, $E$5:$E$1433, 0)),""),"")</f>
        <v>2024-2027</v>
      </c>
      <c r="U1177">
        <v>40157</v>
      </c>
      <c r="V1177" t="str">
        <f>IFERROR(IF(J1177&lt;&gt;"", INDEX($U$5:$U$1433, MATCH(J1177, $E$5:$E$1433, 0)),""),"")</f>
        <v>22/12/2009</v>
      </c>
      <c r="Y1177">
        <f>Z1177*10</f>
        <v>320001990</v>
      </c>
      <c r="Z1177">
        <f>E1177</f>
        <v>32000199</v>
      </c>
      <c r="AA1177" t="str">
        <v>MAI</v>
      </c>
    </row>
    <row r="1178">
      <c r="A1178">
        <f>IF(B1178&lt;&gt;"",A1177+1,"")</f>
        <v>1174</v>
      </c>
      <c r="B1178" t="str">
        <v>NGUYỄN ĐINH HÀ MI</v>
      </c>
      <c r="C1178" t="str">
        <v>12A5</v>
      </c>
      <c r="E1178">
        <v>32000200</v>
      </c>
      <c r="F1178" t="str">
        <f>IFERROR(IF(VLOOKUP(E1178,J:J,1,0)=E1178,"X",""),"")</f>
        <v>X</v>
      </c>
      <c r="G1178" t="str">
        <f>IF(J1178&lt;&gt;"", INDEX($C$5:$C$1433, MATCH(J1178, $E$5:$E$1433, 0)),"")</f>
        <v>11A6</v>
      </c>
      <c r="H1178">
        <f>IF(J1178&lt;&gt;"", INDEX($D$5:$D$1433, MATCH(J1178, $E$5:$E$1433, 0)),"")</f>
        <v>0</v>
      </c>
      <c r="I1178" t="str">
        <f>IFERROR(IF(J1178&lt;&gt;"", INDEX($B$5:$B$1433, MATCH(J1178, $E$5:$E$1433, 0)),""),"SAI")</f>
        <v>LÊ NGUYỄN TIẾN HUY</v>
      </c>
      <c r="J1178">
        <v>32000746</v>
      </c>
      <c r="K1178" t="str">
        <v xml:space="preserve"> 6:20:53 AM</v>
      </c>
      <c r="L1178" t="str">
        <f>IFERROR(IF($N$5="Sáng",IF(MID(K1178,2,7)-MID($L$2,2,7)&gt;0,"Trễ",""),IF(MID(K1178,2,7)-MID($Q$2,2,7)&gt;0,"Trễ","")),"")</f>
        <v/>
      </c>
      <c r="M1178">
        <f>IFERROR(IF($N$5="Sáng",MID(K1178,2,7)-MID($L$2,2,7),MID(K1178,2,7)-MID($Q$2,2,7)),"")</f>
        <v>-0.027163685185185138</v>
      </c>
      <c r="Q1178" t="str">
        <f>IF(B1178&lt;&gt;"",IF(AND(P1178="",F1178=""),"Không phép ",""),"")</f>
        <v/>
      </c>
      <c r="R1178" t="str">
        <f>UPPER(B1178)</f>
        <v>NGUYỄN ĐINH HÀ MI</v>
      </c>
      <c r="S1178" t="str">
        <v>2024-2027</v>
      </c>
      <c r="T1178" t="str">
        <f>IFERROR(IF(J1178&lt;&gt;"", INDEX($S$5:$S$1433, MATCH(J1178, $E$5:$E$1433, 0)),""),"")</f>
        <v>2025-2028</v>
      </c>
      <c r="U1178" t="str">
        <v>14/11/2009</v>
      </c>
      <c r="V1178" t="str">
        <f>IFERROR(IF(J1178&lt;&gt;"", INDEX($U$5:$U$1433, MATCH(J1178, $E$5:$E$1433, 0)),""),"")</f>
        <v>28/4/2010</v>
      </c>
      <c r="Y1178">
        <f>Z1178*10</f>
        <v>320002000</v>
      </c>
      <c r="Z1178">
        <f>E1178</f>
        <v>32000200</v>
      </c>
      <c r="AA1178" t="str">
        <v>MI</v>
      </c>
    </row>
    <row r="1179">
      <c r="A1179">
        <f>IF(B1179&lt;&gt;"",A1178+1,"")</f>
        <v>1175</v>
      </c>
      <c r="B1179" t="str">
        <v>NGUYỄN THỊ THANH NGÂN</v>
      </c>
      <c r="C1179" t="str">
        <v>12A5</v>
      </c>
      <c r="E1179">
        <v>32000201</v>
      </c>
      <c r="F1179" t="str">
        <f>IFERROR(IF(VLOOKUP(E1179,J:J,1,0)=E1179,"X",""),"")</f>
        <v>X</v>
      </c>
      <c r="G1179" t="str">
        <f>IF(J1179&lt;&gt;"", INDEX($C$5:$C$1433, MATCH(J1179, $E$5:$E$1433, 0)),"")</f>
        <v>11A6</v>
      </c>
      <c r="H1179">
        <f>IF(J1179&lt;&gt;"", INDEX($D$5:$D$1433, MATCH(J1179, $E$5:$E$1433, 0)),"")</f>
        <v>0</v>
      </c>
      <c r="I1179" t="str">
        <f>IFERROR(IF(J1179&lt;&gt;"", INDEX($B$5:$B$1433, MATCH(J1179, $E$5:$E$1433, 0)),""),"SAI")</f>
        <v>LÊ NGUYỄN TIẾN HUY</v>
      </c>
      <c r="J1179">
        <v>32000746</v>
      </c>
      <c r="K1179" t="str">
        <v xml:space="preserve"> 6:20:54 AM</v>
      </c>
      <c r="L1179" t="str">
        <f>IFERROR(IF($N$5="Sáng",IF(MID(K1179,2,7)-MID($L$2,2,7)&gt;0,"Trễ",""),IF(MID(K1179,2,7)-MID($Q$2,2,7)&gt;0,"Trễ","")),"")</f>
        <v/>
      </c>
      <c r="M1179">
        <f>IFERROR(IF($N$5="Sáng",MID(K1179,2,7)-MID($L$2,2,7),MID(K1179,2,7)-MID($Q$2,2,7)),"")</f>
        <v>-0.0271521111111111</v>
      </c>
      <c r="Q1179" t="str">
        <f>IF(B1179&lt;&gt;"",IF(AND(P1179="",F1179=""),"Không phép ",""),"")</f>
        <v/>
      </c>
      <c r="R1179" t="str">
        <f>UPPER(B1179)</f>
        <v>NGUYỄN THỊ THANH NGÂN</v>
      </c>
      <c r="S1179" t="str">
        <v>2024-2027</v>
      </c>
      <c r="T1179" t="str">
        <f>IFERROR(IF(J1179&lt;&gt;"", INDEX($S$5:$S$1433, MATCH(J1179, $E$5:$E$1433, 0)),""),"")</f>
        <v>2025-2028</v>
      </c>
      <c r="U1179">
        <v>40095</v>
      </c>
      <c r="V1179" t="str">
        <f>IFERROR(IF(J1179&lt;&gt;"", INDEX($U$5:$U$1433, MATCH(J1179, $E$5:$E$1433, 0)),""),"")</f>
        <v>28/4/2010</v>
      </c>
      <c r="Y1179">
        <f>Z1179*10</f>
        <v>320002010</v>
      </c>
      <c r="Z1179">
        <f>E1179</f>
        <v>32000201</v>
      </c>
      <c r="AA1179" t="str">
        <v>NGÂN</v>
      </c>
    </row>
    <row r="1180">
      <c r="A1180">
        <f>IF(B1180&lt;&gt;"",A1179+1,"")</f>
        <v>1176</v>
      </c>
      <c r="B1180" t="str">
        <v>HUỲNH THÚY NGỌC</v>
      </c>
      <c r="C1180" t="str">
        <v>12A5</v>
      </c>
      <c r="E1180">
        <v>32000202</v>
      </c>
      <c r="F1180" t="str">
        <f>IFERROR(IF(VLOOKUP(E1180,J:J,1,0)=E1180,"X",""),"")</f>
        <v>X</v>
      </c>
      <c r="G1180" t="str">
        <f>IF(J1180&lt;&gt;"", INDEX($C$5:$C$1433, MATCH(J1180, $E$5:$E$1433, 0)),"")</f>
        <v>12A10</v>
      </c>
      <c r="H1180">
        <f>IF(J1180&lt;&gt;"", INDEX($D$5:$D$1433, MATCH(J1180, $E$5:$E$1433, 0)),"")</f>
        <v>0</v>
      </c>
      <c r="I1180" t="str">
        <f>IFERROR(IF(J1180&lt;&gt;"", INDEX($B$5:$B$1433, MATCH(J1180, $E$5:$E$1433, 0)),""),"SAI")</f>
        <v>LÂM THỊ NGỌC HÂN</v>
      </c>
      <c r="J1180">
        <v>32000411</v>
      </c>
      <c r="K1180" t="str">
        <v xml:space="preserve"> 6:21:07 AM</v>
      </c>
      <c r="L1180" t="str">
        <f>IFERROR(IF($N$5="Sáng",IF(MID(K1180,2,7)-MID($L$2,2,7)&gt;0,"Trễ",""),IF(MID(K1180,2,7)-MID($Q$2,2,7)&gt;0,"Trễ","")),"")</f>
        <v/>
      </c>
      <c r="M1180">
        <f>IFERROR(IF($N$5="Sáng",MID(K1180,2,7)-MID($L$2,2,7),MID(K1180,2,7)-MID($Q$2,2,7)),"")</f>
        <v>-0.02700164814814815</v>
      </c>
      <c r="Q1180" t="str">
        <f>IF(B1180&lt;&gt;"",IF(AND(P1180="",F1180=""),"Không phép ",""),"")</f>
        <v/>
      </c>
      <c r="R1180" t="str">
        <f>UPPER(B1180)</f>
        <v>HUỲNH THÚY NGỌC</v>
      </c>
      <c r="S1180" t="str">
        <v>2024-2027</v>
      </c>
      <c r="T1180" t="str">
        <f>IFERROR(IF(J1180&lt;&gt;"", INDEX($S$5:$S$1433, MATCH(J1180, $E$5:$E$1433, 0)),""),"")</f>
        <v>2024-2027</v>
      </c>
      <c r="U1180" t="str">
        <v>19/04/2009</v>
      </c>
      <c r="V1180" t="str">
        <f>IFERROR(IF(J1180&lt;&gt;"", INDEX($U$5:$U$1433, MATCH(J1180, $E$5:$E$1433, 0)),""),"")</f>
        <v>30/08/2009</v>
      </c>
      <c r="Y1180">
        <f>Z1180*10</f>
        <v>320002020</v>
      </c>
      <c r="Z1180">
        <f>E1180</f>
        <v>32000202</v>
      </c>
      <c r="AA1180" t="str">
        <v>NGỌC</v>
      </c>
    </row>
    <row r="1181">
      <c r="A1181">
        <f>IF(B1181&lt;&gt;"",A1180+1,"")</f>
        <v>1177</v>
      </c>
      <c r="B1181" t="str">
        <v>PHẠM VĂN NGỌT</v>
      </c>
      <c r="C1181" t="str">
        <v>12A5</v>
      </c>
      <c r="E1181">
        <v>32000203</v>
      </c>
      <c r="F1181" t="str">
        <f>IFERROR(IF(VLOOKUP(E1181,J:J,1,0)=E1181,"X",""),"")</f>
        <v>X</v>
      </c>
      <c r="G1181" t="str">
        <f>IF(J1181&lt;&gt;"", INDEX($C$5:$C$1433, MATCH(J1181, $E$5:$E$1433, 0)),"")</f>
        <v>11A5</v>
      </c>
      <c r="H1181">
        <f>IF(J1181&lt;&gt;"", INDEX($D$5:$D$1433, MATCH(J1181, $E$5:$E$1433, 0)),"")</f>
        <v>0</v>
      </c>
      <c r="I1181" t="str">
        <f>IFERROR(IF(J1181&lt;&gt;"", INDEX($B$5:$B$1433, MATCH(J1181, $E$5:$E$1433, 0)),""),"SAI")</f>
        <v>BÙI VĂN PHÚ</v>
      </c>
      <c r="J1181">
        <v>32000722</v>
      </c>
      <c r="K1181" t="str">
        <v xml:space="preserve"> 6:22:01 AM</v>
      </c>
      <c r="L1181" t="str">
        <f>IFERROR(IF($N$5="Sáng",IF(MID(K1181,2,7)-MID($L$2,2,7)&gt;0,"Trễ",""),IF(MID(K1181,2,7)-MID($Q$2,2,7)&gt;0,"Trễ","")),"")</f>
        <v/>
      </c>
      <c r="M1181">
        <f>IFERROR(IF($N$5="Sáng",MID(K1181,2,7)-MID($L$2,2,7),MID(K1181,2,7)-MID($Q$2,2,7)),"")</f>
        <v>-0.026376648148148163</v>
      </c>
      <c r="Q1181" t="str">
        <f>IF(B1181&lt;&gt;"",IF(AND(P1181="",F1181=""),"Không phép ",""),"")</f>
        <v/>
      </c>
      <c r="R1181" t="str">
        <f>UPPER(B1181)</f>
        <v>PHẠM VĂN NGỌT</v>
      </c>
      <c r="S1181" t="str">
        <v>2024-2027</v>
      </c>
      <c r="T1181" t="str">
        <f>IFERROR(IF(J1181&lt;&gt;"", INDEX($S$5:$S$1433, MATCH(J1181, $E$5:$E$1433, 0)),""),"")</f>
        <v>2025-2028</v>
      </c>
      <c r="U1181">
        <v>39973</v>
      </c>
      <c r="V1181">
        <f>IFERROR(IF(J1181&lt;&gt;"", INDEX($U$5:$U$1433, MATCH(J1181, $E$5:$E$1433, 0)),""),"")</f>
        <v>40243</v>
      </c>
      <c r="Y1181">
        <f>Z1181*10</f>
        <v>320002030</v>
      </c>
      <c r="Z1181">
        <f>E1181</f>
        <v>32000203</v>
      </c>
      <c r="AA1181" t="str">
        <v>NGỌT</v>
      </c>
    </row>
    <row r="1182">
      <c r="A1182">
        <f>IF(B1182&lt;&gt;"",A1181+1,"")</f>
        <v>1178</v>
      </c>
      <c r="B1182" t="str">
        <v>TRẦN NGUYỄN KHÔI NGUYÊN</v>
      </c>
      <c r="C1182" t="str">
        <v>12A5</v>
      </c>
      <c r="E1182">
        <v>32000204</v>
      </c>
      <c r="F1182" t="str">
        <f>IFERROR(IF(VLOOKUP(E1182,J:J,1,0)=E1182,"X",""),"")</f>
        <v/>
      </c>
      <c r="G1182" t="str">
        <f>IF(J1182&lt;&gt;"", INDEX($C$5:$C$1433, MATCH(J1182, $E$5:$E$1433, 0)),"")</f>
        <v>11A5</v>
      </c>
      <c r="H1182">
        <f>IF(J1182&lt;&gt;"", INDEX($D$5:$D$1433, MATCH(J1182, $E$5:$E$1433, 0)),"")</f>
        <v>0</v>
      </c>
      <c r="I1182" t="str">
        <f>IFERROR(IF(J1182&lt;&gt;"", INDEX($B$5:$B$1433, MATCH(J1182, $E$5:$E$1433, 0)),""),"SAI")</f>
        <v>BÙI VĂN PHÚ</v>
      </c>
      <c r="J1182">
        <v>32000722</v>
      </c>
      <c r="K1182" t="str">
        <v xml:space="preserve"> 6:22:02 AM</v>
      </c>
      <c r="L1182" t="str">
        <f>IFERROR(IF($N$5="Sáng",IF(MID(K1182,2,7)-MID($L$2,2,7)&gt;0,"Trễ",""),IF(MID(K1182,2,7)-MID($Q$2,2,7)&gt;0,"Trễ","")),"")</f>
        <v/>
      </c>
      <c r="M1182">
        <f>IFERROR(IF($N$5="Sáng",MID(K1182,2,7)-MID($L$2,2,7),MID(K1182,2,7)-MID($Q$2,2,7)),"")</f>
        <v>-0.02636507407407407</v>
      </c>
      <c r="Q1182" t="str">
        <f>IF(B1182&lt;&gt;"",IF(AND(P1182="",F1182=""),"Không phép ",""),"")</f>
        <v xml:space="preserve">Không phép </v>
      </c>
      <c r="R1182" t="str">
        <f>UPPER(B1182)</f>
        <v>TRẦN NGUYỄN KHÔI NGUYÊN</v>
      </c>
      <c r="S1182" t="str">
        <v>2024-2027</v>
      </c>
      <c r="T1182" t="str">
        <f>IFERROR(IF(J1182&lt;&gt;"", INDEX($S$5:$S$1433, MATCH(J1182, $E$5:$E$1433, 0)),""),"")</f>
        <v>2025-2028</v>
      </c>
      <c r="U1182" t="str">
        <v>18/09/2009</v>
      </c>
      <c r="V1182">
        <f>IFERROR(IF(J1182&lt;&gt;"", INDEX($U$5:$U$1433, MATCH(J1182, $E$5:$E$1433, 0)),""),"")</f>
        <v>40243</v>
      </c>
      <c r="Y1182">
        <f>Z1182*10</f>
        <v>320002040</v>
      </c>
      <c r="Z1182">
        <f>E1182</f>
        <v>32000204</v>
      </c>
      <c r="AA1182" t="str">
        <v>NGUYÊN</v>
      </c>
    </row>
    <row r="1183">
      <c r="A1183">
        <f>IF(B1183&lt;&gt;"",A1182+1,"")</f>
        <v>1179</v>
      </c>
      <c r="B1183" t="str">
        <v>KIM TUẤN NHÂN</v>
      </c>
      <c r="C1183" t="str">
        <v>12A5</v>
      </c>
      <c r="E1183">
        <v>32000205</v>
      </c>
      <c r="F1183" t="str">
        <f>IFERROR(IF(VLOOKUP(E1183,J:J,1,0)=E1183,"X",""),"")</f>
        <v/>
      </c>
      <c r="G1183" t="str">
        <f>IF(J1183&lt;&gt;"", INDEX($C$5:$C$1433, MATCH(J1183, $E$5:$E$1433, 0)),"")</f>
        <v>12A9</v>
      </c>
      <c r="H1183">
        <f>IF(J1183&lt;&gt;"", INDEX($D$5:$D$1433, MATCH(J1183, $E$5:$E$1433, 0)),"")</f>
        <v>0</v>
      </c>
      <c r="I1183" t="str">
        <f>IFERROR(IF(J1183&lt;&gt;"", INDEX($B$5:$B$1433, MATCH(J1183, $E$5:$E$1433, 0)),""),"SAI")</f>
        <v>NGUYỄN HUỲNH LÊ</v>
      </c>
      <c r="J1183">
        <v>32000374</v>
      </c>
      <c r="K1183" t="str">
        <v xml:space="preserve"> 6:22:17 AM</v>
      </c>
      <c r="L1183" t="str">
        <f>IFERROR(IF($N$5="Sáng",IF(MID(K1183,2,7)-MID($L$2,2,7)&gt;0,"Trễ",""),IF(MID(K1183,2,7)-MID($Q$2,2,7)&gt;0,"Trễ","")),"")</f>
        <v/>
      </c>
      <c r="M1183">
        <f>IFERROR(IF($N$5="Sáng",MID(K1183,2,7)-MID($L$2,2,7),MID(K1183,2,7)-MID($Q$2,2,7)),"")</f>
        <v>-0.02619146296296293</v>
      </c>
      <c r="Q1183" t="str">
        <f>IF(B1183&lt;&gt;"",IF(AND(P1183="",F1183=""),"Không phép ",""),"")</f>
        <v xml:space="preserve">Không phép </v>
      </c>
      <c r="R1183" t="str">
        <f>UPPER(B1183)</f>
        <v>KIM TUẤN NHÂN</v>
      </c>
      <c r="S1183" t="str">
        <v>2024-2027</v>
      </c>
      <c r="T1183" t="str">
        <f>IFERROR(IF(J1183&lt;&gt;"", INDEX($S$5:$S$1433, MATCH(J1183, $E$5:$E$1433, 0)),""),"")</f>
        <v>2024-2027</v>
      </c>
      <c r="U1183">
        <v>39851</v>
      </c>
      <c r="V1183" t="str">
        <f>IFERROR(IF(J1183&lt;&gt;"", INDEX($U$5:$U$1433, MATCH(J1183, $E$5:$E$1433, 0)),""),"")</f>
        <v>22/02/2009</v>
      </c>
      <c r="Y1183">
        <f>Z1183*10</f>
        <v>320002050</v>
      </c>
      <c r="Z1183">
        <f>E1183</f>
        <v>32000205</v>
      </c>
      <c r="AA1183" t="str">
        <v>NHÂN</v>
      </c>
    </row>
    <row r="1184">
      <c r="A1184">
        <f>IF(B1184&lt;&gt;"",A1183+1,"")</f>
        <v>1180</v>
      </c>
      <c r="B1184" t="str">
        <v>NGUYỄN HỮU NHÂN</v>
      </c>
      <c r="C1184" t="str">
        <v>12A5</v>
      </c>
      <c r="E1184">
        <v>32000206</v>
      </c>
      <c r="F1184" t="str">
        <f>IFERROR(IF(VLOOKUP(E1184,J:J,1,0)=E1184,"X",""),"")</f>
        <v>X</v>
      </c>
      <c r="G1184" t="str">
        <f>IF(J1184&lt;&gt;"", INDEX($C$5:$C$1433, MATCH(J1184, $E$5:$E$1433, 0)),"")</f>
        <v>12A9</v>
      </c>
      <c r="H1184">
        <f>IF(J1184&lt;&gt;"", INDEX($D$5:$D$1433, MATCH(J1184, $E$5:$E$1433, 0)),"")</f>
        <v>0</v>
      </c>
      <c r="I1184" t="str">
        <f>IFERROR(IF(J1184&lt;&gt;"", INDEX($B$5:$B$1433, MATCH(J1184, $E$5:$E$1433, 0)),""),"SAI")</f>
        <v>NGUYỄN HUỲNH LÊ</v>
      </c>
      <c r="J1184">
        <v>32000374</v>
      </c>
      <c r="K1184" t="str">
        <v xml:space="preserve"> 6:22:18 AM</v>
      </c>
      <c r="L1184" t="str">
        <f>IFERROR(IF($N$5="Sáng",IF(MID(K1184,2,7)-MID($L$2,2,7)&gt;0,"Trễ",""),IF(MID(K1184,2,7)-MID($Q$2,2,7)&gt;0,"Trễ","")),"")</f>
        <v/>
      </c>
      <c r="M1184">
        <f>IFERROR(IF($N$5="Sáng",MID(K1184,2,7)-MID($L$2,2,7),MID(K1184,2,7)-MID($Q$2,2,7)),"")</f>
        <v>-0.026179888888888836</v>
      </c>
      <c r="Q1184" t="str">
        <f>IF(B1184&lt;&gt;"",IF(AND(P1184="",F1184=""),"Không phép ",""),"")</f>
        <v/>
      </c>
      <c r="R1184" t="str">
        <f>UPPER(B1184)</f>
        <v>NGUYỄN HỮU NHÂN</v>
      </c>
      <c r="S1184" t="str">
        <v>2024-2027</v>
      </c>
      <c r="T1184" t="str">
        <f>IFERROR(IF(J1184&lt;&gt;"", INDEX($S$5:$S$1433, MATCH(J1184, $E$5:$E$1433, 0)),""),"")</f>
        <v>2024-2027</v>
      </c>
      <c r="U1184" t="str">
        <v>16/03/2009</v>
      </c>
      <c r="V1184" t="str">
        <f>IFERROR(IF(J1184&lt;&gt;"", INDEX($U$5:$U$1433, MATCH(J1184, $E$5:$E$1433, 0)),""),"")</f>
        <v>22/02/2009</v>
      </c>
      <c r="Y1184">
        <f>Z1184*10</f>
        <v>320002060</v>
      </c>
      <c r="Z1184">
        <f>E1184</f>
        <v>32000206</v>
      </c>
      <c r="AA1184" t="str">
        <v>NHÂN</v>
      </c>
    </row>
    <row r="1185">
      <c r="A1185">
        <f>IF(B1185&lt;&gt;"",A1184+1,"")</f>
        <v>1181</v>
      </c>
      <c r="B1185" t="str">
        <v>HUỲNH NGỌC NHI</v>
      </c>
      <c r="C1185" t="str">
        <v>12A5</v>
      </c>
      <c r="E1185">
        <v>32000207</v>
      </c>
      <c r="F1185" t="str">
        <f>IFERROR(IF(VLOOKUP(E1185,J:J,1,0)=E1185,"X",""),"")</f>
        <v>X</v>
      </c>
      <c r="G1185" t="str">
        <f>IF(J1185&lt;&gt;"", INDEX($C$5:$C$1433, MATCH(J1185, $E$5:$E$1433, 0)),"")</f>
        <v>12A7</v>
      </c>
      <c r="H1185">
        <f>IF(J1185&lt;&gt;"", INDEX($D$5:$D$1433, MATCH(J1185, $E$5:$E$1433, 0)),"")</f>
        <v>0</v>
      </c>
      <c r="I1185" t="str">
        <f>IFERROR(IF(J1185&lt;&gt;"", INDEX($B$5:$B$1433, MATCH(J1185, $E$5:$E$1433, 0)),""),"SAI")</f>
        <v>DƯƠNG NHUẬN PHÁT</v>
      </c>
      <c r="J1185">
        <v>32000287</v>
      </c>
      <c r="K1185" t="str">
        <v xml:space="preserve"> 6:22:19 AM</v>
      </c>
      <c r="L1185" t="str">
        <f>IFERROR(IF($N$5="Sáng",IF(MID(K1185,2,7)-MID($L$2,2,7)&gt;0,"Trễ",""),IF(MID(K1185,2,7)-MID($Q$2,2,7)&gt;0,"Trễ","")),"")</f>
        <v/>
      </c>
      <c r="M1185">
        <f>IFERROR(IF($N$5="Sáng",MID(K1185,2,7)-MID($L$2,2,7),MID(K1185,2,7)-MID($Q$2,2,7)),"")</f>
        <v>-0.026168314814814797</v>
      </c>
      <c r="Q1185" t="str">
        <f>IF(B1185&lt;&gt;"",IF(AND(P1185="",F1185=""),"Không phép ",""),"")</f>
        <v/>
      </c>
      <c r="R1185" t="str">
        <f>UPPER(B1185)</f>
        <v>HUỲNH NGỌC NHI</v>
      </c>
      <c r="S1185" t="str">
        <v>2024-2027</v>
      </c>
      <c r="T1185" t="str">
        <f>IFERROR(IF(J1185&lt;&gt;"", INDEX($S$5:$S$1433, MATCH(J1185, $E$5:$E$1433, 0)),""),"")</f>
        <v>2024-2027</v>
      </c>
      <c r="U1185" t="str">
        <v>30/01/2009</v>
      </c>
      <c r="V1185" t="str">
        <f>IFERROR(IF(J1185&lt;&gt;"", INDEX($U$5:$U$1433, MATCH(J1185, $E$5:$E$1433, 0)),""),"")</f>
        <v>26/07/2009</v>
      </c>
      <c r="Y1185">
        <f>Z1185*10</f>
        <v>320002070</v>
      </c>
      <c r="Z1185">
        <f>E1185</f>
        <v>32000207</v>
      </c>
      <c r="AA1185" t="str">
        <v>NHI</v>
      </c>
    </row>
    <row r="1186">
      <c r="A1186">
        <f>IF(B1186&lt;&gt;"",A1185+1,"")</f>
        <v>1182</v>
      </c>
      <c r="B1186" t="str">
        <v>NGUYỄN THỊ YẾN NHI</v>
      </c>
      <c r="C1186" t="str">
        <v>12A5</v>
      </c>
      <c r="E1186">
        <v>32000208</v>
      </c>
      <c r="F1186" t="str">
        <f>IFERROR(IF(VLOOKUP(E1186,J:J,1,0)=E1186,"X",""),"")</f>
        <v>X</v>
      </c>
      <c r="G1186" t="str">
        <f>IF(J1186&lt;&gt;"", INDEX($C$5:$C$1433, MATCH(J1186, $E$5:$E$1433, 0)),"")</f>
        <v>12A4</v>
      </c>
      <c r="H1186">
        <f>IF(J1186&lt;&gt;"", INDEX($D$5:$D$1433, MATCH(J1186, $E$5:$E$1433, 0)),"")</f>
        <v>0</v>
      </c>
      <c r="I1186" t="str">
        <f>IFERROR(IF(J1186&lt;&gt;"", INDEX($B$5:$B$1433, MATCH(J1186, $E$5:$E$1433, 0)),""),"SAI")</f>
        <v>DANH THỊ KIM DUYÊN</v>
      </c>
      <c r="J1186">
        <v>32000139</v>
      </c>
      <c r="K1186" t="str">
        <v xml:space="preserve"> 6:22:27 AM</v>
      </c>
      <c r="L1186" t="str">
        <f>IFERROR(IF($N$5="Sáng",IF(MID(K1186,2,7)-MID($L$2,2,7)&gt;0,"Trễ",""),IF(MID(K1186,2,7)-MID($Q$2,2,7)&gt;0,"Trễ","")),"")</f>
        <v/>
      </c>
      <c r="M1186">
        <f>IFERROR(IF($N$5="Sáng",MID(K1186,2,7)-MID($L$2,2,7),MID(K1186,2,7)-MID($Q$2,2,7)),"")</f>
        <v>-0.02607572222222221</v>
      </c>
      <c r="Q1186" t="str">
        <f>IF(B1186&lt;&gt;"",IF(AND(P1186="",F1186=""),"Không phép ",""),"")</f>
        <v/>
      </c>
      <c r="R1186" t="str">
        <f>UPPER(B1186)</f>
        <v>NGUYỄN THỊ YẾN NHI</v>
      </c>
      <c r="S1186" t="str">
        <v>2024-2027</v>
      </c>
      <c r="T1186" t="str">
        <f>IFERROR(IF(J1186&lt;&gt;"", INDEX($S$5:$S$1433, MATCH(J1186, $E$5:$E$1433, 0)),""),"")</f>
        <v>2024-2027</v>
      </c>
      <c r="U1186">
        <v>40122</v>
      </c>
      <c r="V1186" t="str">
        <f>IFERROR(IF(J1186&lt;&gt;"", INDEX($U$5:$U$1433, MATCH(J1186, $E$5:$E$1433, 0)),""),"")</f>
        <v>17/07/2009</v>
      </c>
      <c r="Y1186">
        <f>Z1186*10</f>
        <v>320002080</v>
      </c>
      <c r="Z1186">
        <f>E1186</f>
        <v>32000208</v>
      </c>
      <c r="AA1186" t="str">
        <v>NHI</v>
      </c>
    </row>
    <row r="1187">
      <c r="A1187">
        <f>IF(B1187&lt;&gt;"",A1186+1,"")</f>
        <v>1183</v>
      </c>
      <c r="B1187" t="str">
        <v>ĐẶNG DUY NHỰT</v>
      </c>
      <c r="C1187" t="str">
        <v>12A5</v>
      </c>
      <c r="E1187">
        <v>32000209</v>
      </c>
      <c r="F1187" t="str">
        <f>IFERROR(IF(VLOOKUP(E1187,J:J,1,0)=E1187,"X",""),"")</f>
        <v>X</v>
      </c>
      <c r="G1187" t="str">
        <f>IF(J1187&lt;&gt;"", INDEX($C$5:$C$1433, MATCH(J1187, $E$5:$E$1433, 0)),"")</f>
        <v>12A4</v>
      </c>
      <c r="H1187">
        <f>IF(J1187&lt;&gt;"", INDEX($D$5:$D$1433, MATCH(J1187, $E$5:$E$1433, 0)),"")</f>
        <v>0</v>
      </c>
      <c r="I1187" t="str">
        <f>IFERROR(IF(J1187&lt;&gt;"", INDEX($B$5:$B$1433, MATCH(J1187, $E$5:$E$1433, 0)),""),"SAI")</f>
        <v>DANH THỊ KIM DUYÊN</v>
      </c>
      <c r="J1187">
        <v>32000139</v>
      </c>
      <c r="K1187" t="str">
        <v xml:space="preserve"> 6:22:28 AM</v>
      </c>
      <c r="L1187" t="str">
        <f>IFERROR(IF($N$5="Sáng",IF(MID(K1187,2,7)-MID($L$2,2,7)&gt;0,"Trễ",""),IF(MID(K1187,2,7)-MID($Q$2,2,7)&gt;0,"Trễ","")),"")</f>
        <v/>
      </c>
      <c r="M1187">
        <f>IFERROR(IF($N$5="Sáng",MID(K1187,2,7)-MID($L$2,2,7),MID(K1187,2,7)-MID($Q$2,2,7)),"")</f>
        <v>-0.026064148148148114</v>
      </c>
      <c r="Q1187" t="str">
        <f>IF(B1187&lt;&gt;"",IF(AND(P1187="",F1187=""),"Không phép ",""),"")</f>
        <v/>
      </c>
      <c r="R1187" t="str">
        <f>UPPER(B1187)</f>
        <v>ĐẶNG DUY NHỰT</v>
      </c>
      <c r="S1187" t="str">
        <v>2024-2027</v>
      </c>
      <c r="T1187" t="str">
        <f>IFERROR(IF(J1187&lt;&gt;"", INDEX($S$5:$S$1433, MATCH(J1187, $E$5:$E$1433, 0)),""),"")</f>
        <v>2024-2027</v>
      </c>
      <c r="U1187" t="str">
        <v>26/07/2009</v>
      </c>
      <c r="V1187" t="str">
        <f>IFERROR(IF(J1187&lt;&gt;"", INDEX($U$5:$U$1433, MATCH(J1187, $E$5:$E$1433, 0)),""),"")</f>
        <v>17/07/2009</v>
      </c>
      <c r="Y1187">
        <f>Z1187*10</f>
        <v>320002090</v>
      </c>
      <c r="Z1187">
        <f>E1187</f>
        <v>32000209</v>
      </c>
      <c r="AA1187" t="str">
        <v>NHỰT</v>
      </c>
    </row>
    <row r="1188">
      <c r="A1188">
        <f>IF(B1188&lt;&gt;"",A1187+1,"")</f>
        <v>1184</v>
      </c>
      <c r="B1188" t="str">
        <v>HUỲNH THANH TÂN</v>
      </c>
      <c r="C1188" t="str">
        <v>12A5</v>
      </c>
      <c r="E1188">
        <v>32000211</v>
      </c>
      <c r="F1188" t="str">
        <f>IFERROR(IF(VLOOKUP(E1188,J:J,1,0)=E1188,"X",""),"")</f>
        <v>X</v>
      </c>
      <c r="G1188" t="str">
        <f>IF(J1188&lt;&gt;"", INDEX($C$5:$C$1433, MATCH(J1188, $E$5:$E$1433, 0)),"")</f>
        <v>12A4</v>
      </c>
      <c r="H1188">
        <f>IF(J1188&lt;&gt;"", INDEX($D$5:$D$1433, MATCH(J1188, $E$5:$E$1433, 0)),"")</f>
        <v>0</v>
      </c>
      <c r="I1188" t="str">
        <f>IFERROR(IF(J1188&lt;&gt;"", INDEX($B$5:$B$1433, MATCH(J1188, $E$5:$E$1433, 0)),""),"SAI")</f>
        <v>DANH THỊ KIM DUYÊN</v>
      </c>
      <c r="J1188">
        <v>32000139</v>
      </c>
      <c r="K1188" t="str">
        <v xml:space="preserve"> 6:22:29 AM</v>
      </c>
      <c r="L1188" t="str">
        <f>IFERROR(IF($N$5="Sáng",IF(MID(K1188,2,7)-MID($L$2,2,7)&gt;0,"Trễ",""),IF(MID(K1188,2,7)-MID($Q$2,2,7)&gt;0,"Trễ","")),"")</f>
        <v/>
      </c>
      <c r="M1188">
        <f>IFERROR(IF($N$5="Sáng",MID(K1188,2,7)-MID($L$2,2,7),MID(K1188,2,7)-MID($Q$2,2,7)),"")</f>
        <v>-0.026052574074074075</v>
      </c>
      <c r="Q1188" t="str">
        <f>IF(B1188&lt;&gt;"",IF(AND(P1188="",F1188=""),"Không phép ",""),"")</f>
        <v/>
      </c>
      <c r="R1188" t="str">
        <f>UPPER(B1188)</f>
        <v>HUỲNH THANH TÂN</v>
      </c>
      <c r="S1188" t="str">
        <v>2024-2027</v>
      </c>
      <c r="T1188" t="str">
        <f>IFERROR(IF(J1188&lt;&gt;"", INDEX($S$5:$S$1433, MATCH(J1188, $E$5:$E$1433, 0)),""),"")</f>
        <v>2024-2027</v>
      </c>
      <c r="U1188" t="str">
        <v>23/07/2009</v>
      </c>
      <c r="V1188" t="str">
        <f>IFERROR(IF(J1188&lt;&gt;"", INDEX($U$5:$U$1433, MATCH(J1188, $E$5:$E$1433, 0)),""),"")</f>
        <v>17/07/2009</v>
      </c>
      <c r="Y1188">
        <f>Z1188*10</f>
        <v>320002110</v>
      </c>
      <c r="Z1188">
        <f>E1188</f>
        <v>32000211</v>
      </c>
      <c r="AA1188" t="str">
        <v>TÂN</v>
      </c>
    </row>
    <row r="1189">
      <c r="A1189">
        <f>IF(B1189&lt;&gt;"",A1188+1,"")</f>
        <v>1185</v>
      </c>
      <c r="B1189" t="str">
        <v>BÙI THỊ THẠCH THẢO</v>
      </c>
      <c r="C1189" t="str">
        <v>12A5</v>
      </c>
      <c r="E1189">
        <v>32000212</v>
      </c>
      <c r="F1189" t="str">
        <f>IFERROR(IF(VLOOKUP(E1189,J:J,1,0)=E1189,"X",""),"")</f>
        <v>X</v>
      </c>
      <c r="G1189" t="str">
        <f>IF(J1189&lt;&gt;"", INDEX($C$5:$C$1433, MATCH(J1189, $E$5:$E$1433, 0)),"")</f>
        <v>10A2</v>
      </c>
      <c r="H1189">
        <f>IF(J1189&lt;&gt;"", INDEX($D$5:$D$1433, MATCH(J1189, $E$5:$E$1433, 0)),"")</f>
        <v>33000155</v>
      </c>
      <c r="I1189" t="str">
        <f>IFERROR(IF(J1189&lt;&gt;"", INDEX($B$5:$B$1433, MATCH(J1189, $E$5:$E$1433, 0)),""),"SAI")</f>
        <v>LÊ NHẬT KHƯƠNG</v>
      </c>
      <c r="J1189">
        <v>20309595</v>
      </c>
      <c r="K1189" t="str">
        <v xml:space="preserve"> 6:22:45 AM</v>
      </c>
      <c r="L1189" t="str">
        <f>IFERROR(IF($N$5="Sáng",IF(MID(K1189,2,7)-MID($L$2,2,7)&gt;0,"Trễ",""),IF(MID(K1189,2,7)-MID($Q$2,2,7)&gt;0,"Trễ","")),"")</f>
        <v/>
      </c>
      <c r="M1189">
        <f>IFERROR(IF($N$5="Sáng",MID(K1189,2,7)-MID($L$2,2,7),MID(K1189,2,7)-MID($Q$2,2,7)),"")</f>
        <v>-0.025867388888888898</v>
      </c>
      <c r="Q1189" t="str">
        <f>IF(B1189&lt;&gt;"",IF(AND(P1189="",F1189=""),"Không phép ",""),"")</f>
        <v/>
      </c>
      <c r="R1189" t="str">
        <f>UPPER(B1189)</f>
        <v>BÙI THỊ THẠCH THẢO</v>
      </c>
      <c r="S1189" t="str">
        <v>2024-2027</v>
      </c>
      <c r="T1189" t="str">
        <f>IFERROR(IF(J1189&lt;&gt;"", INDEX($S$5:$S$1433, MATCH(J1189, $E$5:$E$1433, 0)),""),"")</f>
        <v>2026-2029</v>
      </c>
      <c r="U1189" t="str">
        <v>31/03/2009</v>
      </c>
      <c r="V1189" t="str">
        <f>IFERROR(IF(J1189&lt;&gt;"", INDEX($U$5:$U$1433, MATCH(J1189, $E$5:$E$1433, 0)),""),"")</f>
        <v>16/7/2011</v>
      </c>
      <c r="Y1189">
        <f>Z1189*10</f>
        <v>320002120</v>
      </c>
      <c r="Z1189">
        <f>E1189</f>
        <v>32000212</v>
      </c>
      <c r="AA1189" t="str">
        <v>THẢO</v>
      </c>
    </row>
    <row r="1190">
      <c r="A1190">
        <f>IF(B1190&lt;&gt;"",A1189+1,"")</f>
        <v>1186</v>
      </c>
      <c r="B1190" t="str">
        <v>TRẦN NGỌC THẢO</v>
      </c>
      <c r="C1190" t="str">
        <v>12A5</v>
      </c>
      <c r="E1190">
        <v>32000213</v>
      </c>
      <c r="F1190" t="str">
        <f>IFERROR(IF(VLOOKUP(E1190,J:J,1,0)=E1190,"X",""),"")</f>
        <v>X</v>
      </c>
      <c r="G1190" t="str">
        <f>IF(J1190&lt;&gt;"", INDEX($C$5:$C$1433, MATCH(J1190, $E$5:$E$1433, 0)),"")</f>
        <v>12A4</v>
      </c>
      <c r="H1190">
        <f>IF(J1190&lt;&gt;"", INDEX($D$5:$D$1433, MATCH(J1190, $E$5:$E$1433, 0)),"")</f>
        <v>0</v>
      </c>
      <c r="I1190" t="str">
        <f>IFERROR(IF(J1190&lt;&gt;"", INDEX($B$5:$B$1433, MATCH(J1190, $E$5:$E$1433, 0)),""),"SAI")</f>
        <v>LÊ THỊ ANH THƯ</v>
      </c>
      <c r="J1190">
        <v>32000167</v>
      </c>
      <c r="K1190" t="str">
        <v xml:space="preserve"> 6:22:47 AM</v>
      </c>
      <c r="L1190" t="str">
        <f>IFERROR(IF($N$5="Sáng",IF(MID(K1190,2,7)-MID($L$2,2,7)&gt;0,"Trễ",""),IF(MID(K1190,2,7)-MID($Q$2,2,7)&gt;0,"Trễ","")),"")</f>
        <v/>
      </c>
      <c r="M1190">
        <f>IFERROR(IF($N$5="Sáng",MID(K1190,2,7)-MID($L$2,2,7),MID(K1190,2,7)-MID($Q$2,2,7)),"")</f>
        <v>-0.02584424074074071</v>
      </c>
      <c r="Q1190" t="str">
        <f>IF(B1190&lt;&gt;"",IF(AND(P1190="",F1190=""),"Không phép ",""),"")</f>
        <v/>
      </c>
      <c r="R1190" t="str">
        <f>UPPER(B1190)</f>
        <v>TRẦN NGỌC THẢO</v>
      </c>
      <c r="S1190" t="str">
        <v>2024-2027</v>
      </c>
      <c r="T1190" t="str">
        <f>IFERROR(IF(J1190&lt;&gt;"", INDEX($S$5:$S$1433, MATCH(J1190, $E$5:$E$1433, 0)),""),"")</f>
        <v>2024-2027</v>
      </c>
      <c r="U1190" t="str">
        <v>18/01/2009</v>
      </c>
      <c r="V1190" t="str">
        <f>IFERROR(IF(J1190&lt;&gt;"", INDEX($U$5:$U$1433, MATCH(J1190, $E$5:$E$1433, 0)),""),"")</f>
        <v>30/07/2009</v>
      </c>
      <c r="Y1190">
        <f>Z1190*10</f>
        <v>320002130</v>
      </c>
      <c r="Z1190">
        <f>E1190</f>
        <v>32000213</v>
      </c>
      <c r="AA1190" t="str">
        <v>THẢO</v>
      </c>
    </row>
    <row r="1191">
      <c r="A1191">
        <f>IF(B1191&lt;&gt;"",A1190+1,"")</f>
        <v>1187</v>
      </c>
      <c r="B1191" t="str">
        <v>NGUYỄN THỊ BẢO THI</v>
      </c>
      <c r="C1191" t="str">
        <v>12A5</v>
      </c>
      <c r="E1191">
        <v>32000214</v>
      </c>
      <c r="F1191" t="str">
        <f>IFERROR(IF(VLOOKUP(E1191,J:J,1,0)=E1191,"X",""),"")</f>
        <v>X</v>
      </c>
      <c r="G1191" t="str">
        <f>IF(J1191&lt;&gt;"", INDEX($C$5:$C$1433, MATCH(J1191, $E$5:$E$1433, 0)),"")</f>
        <v>12A4</v>
      </c>
      <c r="H1191">
        <f>IF(J1191&lt;&gt;"", INDEX($D$5:$D$1433, MATCH(J1191, $E$5:$E$1433, 0)),"")</f>
        <v>0</v>
      </c>
      <c r="I1191" t="str">
        <f>IFERROR(IF(J1191&lt;&gt;"", INDEX($B$5:$B$1433, MATCH(J1191, $E$5:$E$1433, 0)),""),"SAI")</f>
        <v>LÊ THỊ ANH THƯ</v>
      </c>
      <c r="J1191">
        <v>32000167</v>
      </c>
      <c r="K1191" t="str">
        <v xml:space="preserve"> 6:22:48 AM</v>
      </c>
      <c r="L1191" t="str">
        <f>IFERROR(IF($N$5="Sáng",IF(MID(K1191,2,7)-MID($L$2,2,7)&gt;0,"Trễ",""),IF(MID(K1191,2,7)-MID($Q$2,2,7)&gt;0,"Trễ","")),"")</f>
        <v/>
      </c>
      <c r="M1191">
        <f>IFERROR(IF($N$5="Sáng",MID(K1191,2,7)-MID($L$2,2,7),MID(K1191,2,7)-MID($Q$2,2,7)),"")</f>
        <v>-0.02583266666666667</v>
      </c>
      <c r="Q1191" t="str">
        <f>IF(B1191&lt;&gt;"",IF(AND(P1191="",F1191=""),"Không phép ",""),"")</f>
        <v/>
      </c>
      <c r="R1191" t="str">
        <f>UPPER(B1191)</f>
        <v>NGUYỄN THỊ BẢO THI</v>
      </c>
      <c r="S1191" t="str">
        <v>2024-2027</v>
      </c>
      <c r="T1191" t="str">
        <f>IFERROR(IF(J1191&lt;&gt;"", INDEX($S$5:$S$1433, MATCH(J1191, $E$5:$E$1433, 0)),""),"")</f>
        <v>2024-2027</v>
      </c>
      <c r="U1191">
        <v>39661</v>
      </c>
      <c r="V1191" t="str">
        <f>IFERROR(IF(J1191&lt;&gt;"", INDEX($U$5:$U$1433, MATCH(J1191, $E$5:$E$1433, 0)),""),"")</f>
        <v>30/07/2009</v>
      </c>
      <c r="Y1191">
        <f>Z1191*10</f>
        <v>320002140</v>
      </c>
      <c r="Z1191">
        <f>E1191</f>
        <v>32000214</v>
      </c>
      <c r="AA1191" t="str">
        <v>THI</v>
      </c>
    </row>
    <row r="1192">
      <c r="A1192">
        <f>IF(B1192&lt;&gt;"",A1191+1,"")</f>
        <v>1188</v>
      </c>
      <c r="B1192" t="str">
        <v>LÂM QUANG THIÊN</v>
      </c>
      <c r="C1192" t="str">
        <v>12A5</v>
      </c>
      <c r="E1192">
        <v>32000215</v>
      </c>
      <c r="F1192" t="str">
        <f>IFERROR(IF(VLOOKUP(E1192,J:J,1,0)=E1192,"X",""),"")</f>
        <v>X</v>
      </c>
      <c r="G1192" t="str">
        <f>IF(J1192&lt;&gt;"", INDEX($C$5:$C$1433, MATCH(J1192, $E$5:$E$1433, 0)),"")</f>
        <v>12A4</v>
      </c>
      <c r="H1192">
        <f>IF(J1192&lt;&gt;"", INDEX($D$5:$D$1433, MATCH(J1192, $E$5:$E$1433, 0)),"")</f>
        <v>0</v>
      </c>
      <c r="I1192" t="str">
        <f>IFERROR(IF(J1192&lt;&gt;"", INDEX($B$5:$B$1433, MATCH(J1192, $E$5:$E$1433, 0)),""),"SAI")</f>
        <v>LÊ THỊ ANH THƯ</v>
      </c>
      <c r="J1192">
        <v>32000167</v>
      </c>
      <c r="K1192" t="str">
        <v xml:space="preserve"> 6:22:49 AM</v>
      </c>
      <c r="L1192" t="str">
        <f>IFERROR(IF($N$5="Sáng",IF(MID(K1192,2,7)-MID($L$2,2,7)&gt;0,"Trễ",""),IF(MID(K1192,2,7)-MID($Q$2,2,7)&gt;0,"Trễ","")),"")</f>
        <v/>
      </c>
      <c r="M1192">
        <f>IFERROR(IF($N$5="Sáng",MID(K1192,2,7)-MID($L$2,2,7),MID(K1192,2,7)-MID($Q$2,2,7)),"")</f>
        <v>-0.025821092592592576</v>
      </c>
      <c r="Q1192" t="str">
        <f>IF(B1192&lt;&gt;"",IF(AND(P1192="",F1192=""),"Không phép ",""),"")</f>
        <v/>
      </c>
      <c r="R1192" t="str">
        <f>UPPER(B1192)</f>
        <v>LÂM QUANG THIÊN</v>
      </c>
      <c r="S1192" t="str">
        <v>2024-2027</v>
      </c>
      <c r="T1192" t="str">
        <f>IFERROR(IF(J1192&lt;&gt;"", INDEX($S$5:$S$1433, MATCH(J1192, $E$5:$E$1433, 0)),""),"")</f>
        <v>2024-2027</v>
      </c>
      <c r="U1192">
        <v>39814</v>
      </c>
      <c r="V1192" t="str">
        <f>IFERROR(IF(J1192&lt;&gt;"", INDEX($U$5:$U$1433, MATCH(J1192, $E$5:$E$1433, 0)),""),"")</f>
        <v>30/07/2009</v>
      </c>
      <c r="Y1192">
        <f>Z1192*10</f>
        <v>320002150</v>
      </c>
      <c r="Z1192">
        <f>E1192</f>
        <v>32000215</v>
      </c>
      <c r="AA1192" t="str">
        <v>THIÊN</v>
      </c>
    </row>
    <row r="1193">
      <c r="A1193">
        <f>IF(B1193&lt;&gt;"",A1192+1,"")</f>
        <v>1189</v>
      </c>
      <c r="B1193" t="str">
        <v>TRẦN THỊ MỸ THUẬN</v>
      </c>
      <c r="C1193" t="str">
        <v>12A5</v>
      </c>
      <c r="E1193">
        <v>32000216</v>
      </c>
      <c r="F1193" t="str">
        <f>IFERROR(IF(VLOOKUP(E1193,J:J,1,0)=E1193,"X",""),"")</f>
        <v>X</v>
      </c>
      <c r="G1193" t="str">
        <f>IF(J1193&lt;&gt;"", INDEX($C$5:$C$1433, MATCH(J1193, $E$5:$E$1433, 0)),"")</f>
        <v>12A4</v>
      </c>
      <c r="H1193">
        <f>IF(J1193&lt;&gt;"", INDEX($D$5:$D$1433, MATCH(J1193, $E$5:$E$1433, 0)),"")</f>
        <v>0</v>
      </c>
      <c r="I1193" t="str">
        <f>IFERROR(IF(J1193&lt;&gt;"", INDEX($B$5:$B$1433, MATCH(J1193, $E$5:$E$1433, 0)),""),"SAI")</f>
        <v>LÊ THỊ ANH THƯ</v>
      </c>
      <c r="J1193">
        <v>32000167</v>
      </c>
      <c r="K1193" t="str">
        <v xml:space="preserve"> 6:22:50 AM</v>
      </c>
      <c r="L1193" t="str">
        <f>IFERROR(IF($N$5="Sáng",IF(MID(K1193,2,7)-MID($L$2,2,7)&gt;0,"Trễ",""),IF(MID(K1193,2,7)-MID($Q$2,2,7)&gt;0,"Trễ","")),"")</f>
        <v/>
      </c>
      <c r="M1193">
        <f>IFERROR(IF($N$5="Sáng",MID(K1193,2,7)-MID($L$2,2,7),MID(K1193,2,7)-MID($Q$2,2,7)),"")</f>
        <v>-0.02580951851851848</v>
      </c>
      <c r="Q1193" t="str">
        <f>IF(B1193&lt;&gt;"",IF(AND(P1193="",F1193=""),"Không phép ",""),"")</f>
        <v/>
      </c>
      <c r="R1193" t="str">
        <f>UPPER(B1193)</f>
        <v>TRẦN THỊ MỸ THUẬN</v>
      </c>
      <c r="S1193" t="str">
        <v>2024-2027</v>
      </c>
      <c r="T1193" t="str">
        <f>IFERROR(IF(J1193&lt;&gt;"", INDEX($S$5:$S$1433, MATCH(J1193, $E$5:$E$1433, 0)),""),"")</f>
        <v>2024-2027</v>
      </c>
      <c r="U1193" t="str">
        <v>18/12/2009</v>
      </c>
      <c r="V1193" t="str">
        <f>IFERROR(IF(J1193&lt;&gt;"", INDEX($U$5:$U$1433, MATCH(J1193, $E$5:$E$1433, 0)),""),"")</f>
        <v>30/07/2009</v>
      </c>
      <c r="Y1193">
        <f>Z1193*10</f>
        <v>320002160</v>
      </c>
      <c r="Z1193">
        <f>E1193</f>
        <v>32000216</v>
      </c>
      <c r="AA1193" t="str">
        <v>THUẬN</v>
      </c>
    </row>
    <row r="1194">
      <c r="A1194">
        <f>IF(B1194&lt;&gt;"",A1193+1,"")</f>
        <v>1190</v>
      </c>
      <c r="B1194" t="str">
        <v>MAI CHÁNH TÍN</v>
      </c>
      <c r="C1194" t="str">
        <v>12A5</v>
      </c>
      <c r="E1194">
        <v>32000217</v>
      </c>
      <c r="F1194" t="str">
        <f>IFERROR(IF(VLOOKUP(E1194,J:J,1,0)=E1194,"X",""),"")</f>
        <v/>
      </c>
      <c r="G1194" t="str">
        <f>IF(J1194&lt;&gt;"", INDEX($C$5:$C$1433, MATCH(J1194, $E$5:$E$1433, 0)),"")</f>
        <v>10A2</v>
      </c>
      <c r="H1194">
        <f>IF(J1194&lt;&gt;"", INDEX($D$5:$D$1433, MATCH(J1194, $E$5:$E$1433, 0)),"")</f>
        <v>33000160</v>
      </c>
      <c r="I1194" t="str">
        <f>IFERROR(IF(J1194&lt;&gt;"", INDEX($B$5:$B$1433, MATCH(J1194, $E$5:$E$1433, 0)),""),"SAI")</f>
        <v>HUỲNH THỊ KIM NGÂN</v>
      </c>
      <c r="J1194">
        <v>19346955</v>
      </c>
      <c r="K1194" t="str">
        <v xml:space="preserve"> 6:22:51 AM</v>
      </c>
      <c r="L1194" t="str">
        <f>IFERROR(IF($N$5="Sáng",IF(MID(K1194,2,7)-MID($L$2,2,7)&gt;0,"Trễ",""),IF(MID(K1194,2,7)-MID($Q$2,2,7)&gt;0,"Trễ","")),"")</f>
        <v/>
      </c>
      <c r="M1194">
        <f>IFERROR(IF($N$5="Sáng",MID(K1194,2,7)-MID($L$2,2,7),MID(K1194,2,7)-MID($Q$2,2,7)),"")</f>
        <v>-0.025797944444444443</v>
      </c>
      <c r="Q1194" t="str">
        <f>IF(B1194&lt;&gt;"",IF(AND(P1194="",F1194=""),"Không phép ",""),"")</f>
        <v xml:space="preserve">Không phép </v>
      </c>
      <c r="R1194" t="str">
        <f>UPPER(B1194)</f>
        <v>MAI CHÁNH TÍN</v>
      </c>
      <c r="S1194" t="str">
        <v>2024-2027</v>
      </c>
      <c r="T1194" t="str">
        <f>IFERROR(IF(J1194&lt;&gt;"", INDEX($S$5:$S$1433, MATCH(J1194, $E$5:$E$1433, 0)),""),"")</f>
        <v>2026-2029</v>
      </c>
      <c r="U1194" t="str">
        <v>28/10/2009</v>
      </c>
      <c r="V1194" t="str">
        <f>IFERROR(IF(J1194&lt;&gt;"", INDEX($U$5:$U$1433, MATCH(J1194, $E$5:$E$1433, 0)),""),"")</f>
        <v>25/9/2011</v>
      </c>
      <c r="Y1194">
        <f>Z1194*10</f>
        <v>320002170</v>
      </c>
      <c r="Z1194">
        <f>E1194</f>
        <v>32000217</v>
      </c>
      <c r="AA1194" t="str">
        <v>TÍN</v>
      </c>
    </row>
    <row r="1195">
      <c r="A1195">
        <f>IF(B1195&lt;&gt;"",A1194+1,"")</f>
        <v>1191</v>
      </c>
      <c r="B1195" t="str">
        <v>NGÔ THỊ BẢO TRÂN</v>
      </c>
      <c r="C1195" t="str">
        <v>12A5</v>
      </c>
      <c r="E1195">
        <v>32000218</v>
      </c>
      <c r="F1195" t="str">
        <f>IFERROR(IF(VLOOKUP(E1195,J:J,1,0)=E1195,"X",""),"")</f>
        <v>X</v>
      </c>
      <c r="G1195" t="str">
        <f>IF(J1195&lt;&gt;"", INDEX($C$5:$C$1433, MATCH(J1195, $E$5:$E$1433, 0)),"")</f>
        <v>12A6</v>
      </c>
      <c r="H1195">
        <f>IF(J1195&lt;&gt;"", INDEX($D$5:$D$1433, MATCH(J1195, $E$5:$E$1433, 0)),"")</f>
        <v>0</v>
      </c>
      <c r="I1195" t="str">
        <f>IFERROR(IF(J1195&lt;&gt;"", INDEX($B$5:$B$1433, MATCH(J1195, $E$5:$E$1433, 0)),""),"SAI")</f>
        <v>TRẦN ĐÌNH TOẢN</v>
      </c>
      <c r="J1195">
        <v>32000256</v>
      </c>
      <c r="K1195" t="str">
        <v xml:space="preserve"> 6:22:52 AM</v>
      </c>
      <c r="L1195" t="str">
        <f>IFERROR(IF($N$5="Sáng",IF(MID(K1195,2,7)-MID($L$2,2,7)&gt;0,"Trễ",""),IF(MID(K1195,2,7)-MID($Q$2,2,7)&gt;0,"Trễ","")),"")</f>
        <v/>
      </c>
      <c r="M1195">
        <f>IFERROR(IF($N$5="Sáng",MID(K1195,2,7)-MID($L$2,2,7),MID(K1195,2,7)-MID($Q$2,2,7)),"")</f>
        <v>-0.02578637037037035</v>
      </c>
      <c r="Q1195" t="str">
        <f>IF(B1195&lt;&gt;"",IF(AND(P1195="",F1195=""),"Không phép ",""),"")</f>
        <v/>
      </c>
      <c r="R1195" t="str">
        <f>UPPER(B1195)</f>
        <v>NGÔ THỊ BẢO TRÂN</v>
      </c>
      <c r="S1195" t="str">
        <v>2024-2027</v>
      </c>
      <c r="T1195" t="str">
        <f>IFERROR(IF(J1195&lt;&gt;"", INDEX($S$5:$S$1433, MATCH(J1195, $E$5:$E$1433, 0)),""),"")</f>
        <v>2024-2027</v>
      </c>
      <c r="U1195">
        <v>40156</v>
      </c>
      <c r="V1195">
        <f>IFERROR(IF(J1195&lt;&gt;"", INDEX($U$5:$U$1433, MATCH(J1195, $E$5:$E$1433, 0)),""),"")</f>
        <v>39905</v>
      </c>
      <c r="Y1195">
        <f>Z1195*10</f>
        <v>320002180</v>
      </c>
      <c r="Z1195">
        <f>E1195</f>
        <v>32000218</v>
      </c>
      <c r="AA1195" t="str">
        <v>TRÂN</v>
      </c>
    </row>
    <row r="1196">
      <c r="A1196">
        <f>IF(B1196&lt;&gt;"",A1195+1,"")</f>
        <v>1192</v>
      </c>
      <c r="B1196" t="str">
        <v>NGUYỄN THỊ NGỌC TRÚC</v>
      </c>
      <c r="C1196" t="str">
        <v>12A5</v>
      </c>
      <c r="E1196">
        <v>32000220</v>
      </c>
      <c r="F1196" t="str">
        <f>IFERROR(IF(VLOOKUP(E1196,J:J,1,0)=E1196,"X",""),"")</f>
        <v>X</v>
      </c>
      <c r="G1196" t="str">
        <f>IF(J1196&lt;&gt;"", INDEX($C$5:$C$1433, MATCH(J1196, $E$5:$E$1433, 0)),"")</f>
        <v>12A6</v>
      </c>
      <c r="H1196">
        <f>IF(J1196&lt;&gt;"", INDEX($D$5:$D$1433, MATCH(J1196, $E$5:$E$1433, 0)),"")</f>
        <v>0</v>
      </c>
      <c r="I1196" t="str">
        <f>IFERROR(IF(J1196&lt;&gt;"", INDEX($B$5:$B$1433, MATCH(J1196, $E$5:$E$1433, 0)),""),"SAI")</f>
        <v>TRẦN ĐÌNH TOẢN</v>
      </c>
      <c r="J1196">
        <v>32000256</v>
      </c>
      <c r="K1196" t="str">
        <v xml:space="preserve"> 6:22:53 AM</v>
      </c>
      <c r="L1196" t="str">
        <f>IFERROR(IF($N$5="Sáng",IF(MID(K1196,2,7)-MID($L$2,2,7)&gt;0,"Trễ",""),IF(MID(K1196,2,7)-MID($Q$2,2,7)&gt;0,"Trễ","")),"")</f>
        <v/>
      </c>
      <c r="M1196">
        <f>IFERROR(IF($N$5="Sáng",MID(K1196,2,7)-MID($L$2,2,7),MID(K1196,2,7)-MID($Q$2,2,7)),"")</f>
        <v>-0.025774796296296254</v>
      </c>
      <c r="Q1196" t="str">
        <f>IF(B1196&lt;&gt;"",IF(AND(P1196="",F1196=""),"Không phép ",""),"")</f>
        <v/>
      </c>
      <c r="R1196" t="str">
        <f>UPPER(B1196)</f>
        <v>NGUYỄN THỊ NGỌC TRÚC</v>
      </c>
      <c r="S1196" t="str">
        <v>2024-2027</v>
      </c>
      <c r="T1196" t="str">
        <f>IFERROR(IF(J1196&lt;&gt;"", INDEX($S$5:$S$1433, MATCH(J1196, $E$5:$E$1433, 0)),""),"")</f>
        <v>2024-2027</v>
      </c>
      <c r="U1196" t="str">
        <v>17/05/2009</v>
      </c>
      <c r="V1196">
        <f>IFERROR(IF(J1196&lt;&gt;"", INDEX($U$5:$U$1433, MATCH(J1196, $E$5:$E$1433, 0)),""),"")</f>
        <v>39905</v>
      </c>
      <c r="Y1196">
        <f>Z1196*10</f>
        <v>320002200</v>
      </c>
      <c r="Z1196">
        <f>E1196</f>
        <v>32000220</v>
      </c>
      <c r="AA1196" t="str">
        <v>TRÚC</v>
      </c>
    </row>
    <row r="1197">
      <c r="A1197">
        <f>IF(B1197&lt;&gt;"",A1196+1,"")</f>
        <v>1193</v>
      </c>
      <c r="B1197" t="str">
        <v>ĐỖ QUỐC TRUNG</v>
      </c>
      <c r="C1197" t="str">
        <v>12A5</v>
      </c>
      <c r="E1197">
        <v>32000219</v>
      </c>
      <c r="F1197" t="str">
        <f>IFERROR(IF(VLOOKUP(E1197,J:J,1,0)=E1197,"X",""),"")</f>
        <v>X</v>
      </c>
      <c r="G1197" t="str">
        <f>IF(J1197&lt;&gt;"", INDEX($C$5:$C$1433, MATCH(J1197, $E$5:$E$1433, 0)),"")</f>
        <v>12A6</v>
      </c>
      <c r="H1197">
        <f>IF(J1197&lt;&gt;"", INDEX($D$5:$D$1433, MATCH(J1197, $E$5:$E$1433, 0)),"")</f>
        <v>0</v>
      </c>
      <c r="I1197" t="str">
        <f>IFERROR(IF(J1197&lt;&gt;"", INDEX($B$5:$B$1433, MATCH(J1197, $E$5:$E$1433, 0)),""),"SAI")</f>
        <v>TRẦN ĐÌNH TOẢN</v>
      </c>
      <c r="J1197">
        <v>32000256</v>
      </c>
      <c r="K1197" t="str">
        <v xml:space="preserve"> 6:22:54 AM</v>
      </c>
      <c r="L1197" t="str">
        <f>IFERROR(IF($N$5="Sáng",IF(MID(K1197,2,7)-MID($L$2,2,7)&gt;0,"Trễ",""),IF(MID(K1197,2,7)-MID($Q$2,2,7)&gt;0,"Trễ","")),"")</f>
        <v/>
      </c>
      <c r="M1197">
        <f>IFERROR(IF($N$5="Sáng",MID(K1197,2,7)-MID($L$2,2,7),MID(K1197,2,7)-MID($Q$2,2,7)),"")</f>
        <v>-0.025763222222222215</v>
      </c>
      <c r="Q1197" t="str">
        <f>IF(B1197&lt;&gt;"",IF(AND(P1197="",F1197=""),"Không phép ",""),"")</f>
        <v/>
      </c>
      <c r="R1197" t="str">
        <f>UPPER(B1197)</f>
        <v>ĐỖ QUỐC TRUNG</v>
      </c>
      <c r="S1197" t="str">
        <v>2024-2027</v>
      </c>
      <c r="T1197" t="str">
        <f>IFERROR(IF(J1197&lt;&gt;"", INDEX($S$5:$S$1433, MATCH(J1197, $E$5:$E$1433, 0)),""),"")</f>
        <v>2024-2027</v>
      </c>
      <c r="U1197">
        <v>39996</v>
      </c>
      <c r="V1197">
        <f>IFERROR(IF(J1197&lt;&gt;"", INDEX($U$5:$U$1433, MATCH(J1197, $E$5:$E$1433, 0)),""),"")</f>
        <v>39905</v>
      </c>
      <c r="Y1197">
        <f>Z1197*10</f>
        <v>320002190</v>
      </c>
      <c r="Z1197">
        <f>E1197</f>
        <v>32000219</v>
      </c>
      <c r="AA1197" t="str">
        <v>TRUNG</v>
      </c>
    </row>
    <row r="1198">
      <c r="A1198">
        <f>IF(B1198&lt;&gt;"",A1197+1,"")</f>
        <v>1194</v>
      </c>
      <c r="B1198" t="str">
        <v>LÊ NGUYỄN MAI UYÊN</v>
      </c>
      <c r="C1198" t="str">
        <v>12A5</v>
      </c>
      <c r="E1198">
        <v>32000221</v>
      </c>
      <c r="F1198" t="str">
        <f>IFERROR(IF(VLOOKUP(E1198,J:J,1,0)=E1198,"X",""),"")</f>
        <v>X</v>
      </c>
      <c r="G1198" t="str">
        <f>IF(J1198&lt;&gt;"", INDEX($C$5:$C$1433, MATCH(J1198, $E$5:$E$1433, 0)),"")</f>
        <v>10A4</v>
      </c>
      <c r="H1198">
        <f>IF(J1198&lt;&gt;"", INDEX($D$5:$D$1433, MATCH(J1198, $E$5:$E$1433, 0)),"")</f>
        <v>33000243</v>
      </c>
      <c r="I1198" t="str">
        <f>IFERROR(IF(J1198&lt;&gt;"", INDEX($B$5:$B$1433, MATCH(J1198, $E$5:$E$1433, 0)),""),"SAI")</f>
        <v>LÂM NHỰT KHANG</v>
      </c>
      <c r="J1198">
        <v>19733915</v>
      </c>
      <c r="K1198" t="str">
        <v xml:space="preserve"> 6:22:58 AM</v>
      </c>
      <c r="L1198" t="str">
        <f>IFERROR(IF($N$5="Sáng",IF(MID(K1198,2,7)-MID($L$2,2,7)&gt;0,"Trễ",""),IF(MID(K1198,2,7)-MID($Q$2,2,7)&gt;0,"Trễ","")),"")</f>
        <v/>
      </c>
      <c r="M1198">
        <f>IFERROR(IF($N$5="Sáng",MID(K1198,2,7)-MID($L$2,2,7),MID(K1198,2,7)-MID($Q$2,2,7)),"")</f>
        <v>-0.025716925925925893</v>
      </c>
      <c r="Q1198" t="str">
        <f>IF(B1198&lt;&gt;"",IF(AND(P1198="",F1198=""),"Không phép ",""),"")</f>
        <v/>
      </c>
      <c r="R1198" t="str">
        <f>UPPER(B1198)</f>
        <v>LÊ NGUYỄN MAI UYÊN</v>
      </c>
      <c r="S1198" t="str">
        <v>2024-2027</v>
      </c>
      <c r="T1198" t="str">
        <f>IFERROR(IF(J1198&lt;&gt;"", INDEX($S$5:$S$1433, MATCH(J1198, $E$5:$E$1433, 0)),""),"")</f>
        <v>2026-2029</v>
      </c>
      <c r="U1198">
        <v>40057</v>
      </c>
      <c r="V1198" t="str">
        <f>IFERROR(IF(J1198&lt;&gt;"", INDEX($U$5:$U$1433, MATCH(J1198, $E$5:$E$1433, 0)),""),"")</f>
        <v>28/3/2011</v>
      </c>
      <c r="Y1198">
        <f>Z1198*10</f>
        <v>320002210</v>
      </c>
      <c r="Z1198">
        <f>E1198</f>
        <v>32000221</v>
      </c>
      <c r="AA1198" t="str">
        <v>UYÊN</v>
      </c>
    </row>
    <row r="1199">
      <c r="A1199">
        <f>IF(B1199&lt;&gt;"",A1198+1,"")</f>
        <v>1195</v>
      </c>
      <c r="B1199" t="str">
        <v>LÊ NGUYỄN TƯỜNG VY</v>
      </c>
      <c r="C1199" t="str">
        <v>12A5</v>
      </c>
      <c r="E1199">
        <v>32000222</v>
      </c>
      <c r="F1199" t="str">
        <f>IFERROR(IF(VLOOKUP(E1199,J:J,1,0)=E1199,"X",""),"")</f>
        <v>X</v>
      </c>
      <c r="G1199" t="str">
        <f>IF(J1199&lt;&gt;"", INDEX($C$5:$C$1433, MATCH(J1199, $E$5:$E$1433, 0)),"")</f>
        <v>12A2</v>
      </c>
      <c r="H1199">
        <f>IF(J1199&lt;&gt;"", INDEX($D$5:$D$1433, MATCH(J1199, $E$5:$E$1433, 0)),"")</f>
        <v>0</v>
      </c>
      <c r="I1199" t="str">
        <f>IFERROR(IF(J1199&lt;&gt;"", INDEX($B$5:$B$1433, MATCH(J1199, $E$5:$E$1433, 0)),""),"SAI")</f>
        <v>VŨ KHÁNH VĂN</v>
      </c>
      <c r="J1199">
        <v>32000086</v>
      </c>
      <c r="K1199" t="str">
        <v xml:space="preserve"> 6:23:04 AM</v>
      </c>
      <c r="L1199" t="str">
        <f>IFERROR(IF($N$5="Sáng",IF(MID(K1199,2,7)-MID($L$2,2,7)&gt;0,"Trễ",""),IF(MID(K1199,2,7)-MID($Q$2,2,7)&gt;0,"Trễ","")),"")</f>
        <v/>
      </c>
      <c r="M1199">
        <f>IFERROR(IF($N$5="Sáng",MID(K1199,2,7)-MID($L$2,2,7),MID(K1199,2,7)-MID($Q$2,2,7)),"")</f>
        <v>-0.025647481481481493</v>
      </c>
      <c r="Q1199" t="str">
        <f>IF(B1199&lt;&gt;"",IF(AND(P1199="",F1199=""),"Không phép ",""),"")</f>
        <v/>
      </c>
      <c r="R1199" t="str">
        <f>UPPER(B1199)</f>
        <v>LÊ NGUYỄN TƯỜNG VY</v>
      </c>
      <c r="S1199" t="str">
        <v>2024-2027</v>
      </c>
      <c r="T1199" t="str">
        <f>IFERROR(IF(J1199&lt;&gt;"", INDEX($S$5:$S$1433, MATCH(J1199, $E$5:$E$1433, 0)),""),"")</f>
        <v>2024-2027</v>
      </c>
      <c r="U1199" t="str">
        <v>26/12/2009</v>
      </c>
      <c r="V1199">
        <f>IFERROR(IF(J1199&lt;&gt;"", INDEX($U$5:$U$1433, MATCH(J1199, $E$5:$E$1433, 0)),""),"")</f>
        <v>39879</v>
      </c>
      <c r="Y1199">
        <f>Z1199*10</f>
        <v>320002220</v>
      </c>
      <c r="Z1199">
        <f>E1199</f>
        <v>32000222</v>
      </c>
      <c r="AA1199" t="str">
        <v>VY</v>
      </c>
    </row>
    <row r="1200">
      <c r="A1200">
        <f>IF(B1200&lt;&gt;"",A1199+1,"")</f>
        <v>1196</v>
      </c>
      <c r="B1200" t="str">
        <v>TRƯƠNG KỲ ANH</v>
      </c>
      <c r="C1200" t="str">
        <v>12A6</v>
      </c>
      <c r="E1200">
        <v>32000223</v>
      </c>
      <c r="F1200" t="str">
        <f>IFERROR(IF(VLOOKUP(E1200,J:J,1,0)=E1200,"X",""),"")</f>
        <v>X</v>
      </c>
      <c r="G1200" t="str">
        <f>IF(J1200&lt;&gt;"", INDEX($C$5:$C$1433, MATCH(J1200, $E$5:$E$1433, 0)),"")</f>
        <v>10A11</v>
      </c>
      <c r="H1200">
        <f>IF(J1200&lt;&gt;"", INDEX($D$5:$D$1433, MATCH(J1200, $E$5:$E$1433, 0)),"")</f>
        <v>33000118</v>
      </c>
      <c r="I1200" t="str">
        <f>IFERROR(IF(J1200&lt;&gt;"", INDEX($B$5:$B$1433, MATCH(J1200, $E$5:$E$1433, 0)),""),"SAI")</f>
        <v>HOÀNG TRƯƠNG YẾN NHI</v>
      </c>
      <c r="J1200">
        <v>20338827</v>
      </c>
      <c r="K1200" t="str">
        <v xml:space="preserve"> 1:50:36 PM</v>
      </c>
      <c r="L1200" t="str">
        <f>IFERROR(IF($N$5="Sáng",IF(MID(K1200,2,7)-MID($L$2,2,7)&gt;0,"Trễ",""),IF(MID(K1200,2,7)-MID($Q$2,2,7)&gt;0,"Trễ","")),"")</f>
        <v/>
      </c>
      <c r="M1200">
        <f>IFERROR(IF($N$5="Sáng",MID(K1200,2,7)-MID($L$2,2,7),MID(K1200,2,7)-MID($Q$2,2,7)),"")</f>
        <v>-0.2148604444444444</v>
      </c>
      <c r="Q1200" t="str">
        <f>IF(B1200&lt;&gt;"",IF(AND(P1200="",F1200=""),"Không phép ",""),"")</f>
        <v/>
      </c>
      <c r="R1200" t="str">
        <f>UPPER(B1200)</f>
        <v>TRƯƠNG KỲ ANH</v>
      </c>
      <c r="S1200" t="str">
        <v>2024-2027</v>
      </c>
      <c r="T1200" t="str">
        <f>IFERROR(IF(J1200&lt;&gt;"", INDEX($S$5:$S$1433, MATCH(J1200, $E$5:$E$1433, 0)),""),"")</f>
        <v>2026-2029</v>
      </c>
      <c r="U1200" t="str">
        <v>25/02/2009</v>
      </c>
      <c r="V1200" t="str">
        <f>IFERROR(IF(J1200&lt;&gt;"", INDEX($U$5:$U$1433, MATCH(J1200, $E$5:$E$1433, 0)),""),"")</f>
        <v>16/3/2011</v>
      </c>
      <c r="Y1200">
        <f>Z1200*10</f>
        <v>320002230</v>
      </c>
      <c r="Z1200">
        <f>E1200</f>
        <v>32000223</v>
      </c>
      <c r="AA1200" t="str">
        <v>ANH</v>
      </c>
    </row>
    <row r="1201">
      <c r="A1201">
        <f>IF(B1201&lt;&gt;"",A1200+1,"")</f>
        <v>1197</v>
      </c>
      <c r="B1201" t="str">
        <v>LÊ TRẦN GIA BẢO</v>
      </c>
      <c r="C1201" t="str">
        <v>12A6</v>
      </c>
      <c r="E1201">
        <v>32000224</v>
      </c>
      <c r="F1201" t="str">
        <f>IFERROR(IF(VLOOKUP(E1201,J:J,1,0)=E1201,"X",""),"")</f>
        <v/>
      </c>
      <c r="G1201" t="str">
        <f>IF(J1201&lt;&gt;"", INDEX($C$5:$C$1433, MATCH(J1201, $E$5:$E$1433, 0)),"")</f>
        <v>12A7</v>
      </c>
      <c r="H1201">
        <f>IF(J1201&lt;&gt;"", INDEX($D$5:$D$1433, MATCH(J1201, $E$5:$E$1433, 0)),"")</f>
        <v>0</v>
      </c>
      <c r="I1201" t="str">
        <f>IFERROR(IF(J1201&lt;&gt;"", INDEX($B$5:$B$1433, MATCH(J1201, $E$5:$E$1433, 0)),""),"SAI")</f>
        <v>NGUYỄN QUỐC THỊNH</v>
      </c>
      <c r="J1201">
        <v>32000297</v>
      </c>
      <c r="K1201" t="str">
        <v xml:space="preserve"> 1:52:37 PM</v>
      </c>
      <c r="L1201" t="str">
        <f>IFERROR(IF($N$5="Sáng",IF(MID(K1201,2,7)-MID($L$2,2,7)&gt;0,"Trễ",""),IF(MID(K1201,2,7)-MID($Q$2,2,7)&gt;0,"Trễ","")),"")</f>
        <v/>
      </c>
      <c r="M1201">
        <f>IFERROR(IF($N$5="Sáng",MID(K1201,2,7)-MID($L$2,2,7),MID(K1201,2,7)-MID($Q$2,2,7)),"")</f>
        <v>-0.2134599814814815</v>
      </c>
      <c r="Q1201" t="str">
        <f>IF(B1201&lt;&gt;"",IF(AND(P1201="",F1201=""),"Không phép ",""),"")</f>
        <v xml:space="preserve">Không phép </v>
      </c>
      <c r="R1201" t="str">
        <f>UPPER(B1201)</f>
        <v>LÊ TRẦN GIA BẢO</v>
      </c>
      <c r="S1201" t="str">
        <v>2024-2027</v>
      </c>
      <c r="T1201" t="str">
        <f>IFERROR(IF(J1201&lt;&gt;"", INDEX($S$5:$S$1433, MATCH(J1201, $E$5:$E$1433, 0)),""),"")</f>
        <v>2024-2027</v>
      </c>
      <c r="U1201" t="str">
        <v>24/06/2009</v>
      </c>
      <c r="V1201">
        <f>IFERROR(IF(J1201&lt;&gt;"", INDEX($U$5:$U$1433, MATCH(J1201, $E$5:$E$1433, 0)),""),"")</f>
        <v>39824</v>
      </c>
      <c r="Y1201">
        <f>Z1201*10</f>
        <v>320002240</v>
      </c>
      <c r="Z1201">
        <f>E1201</f>
        <v>32000224</v>
      </c>
      <c r="AA1201" t="str">
        <v>BẢO</v>
      </c>
    </row>
    <row r="1202">
      <c r="A1202">
        <f>IF(B1202&lt;&gt;"",A1201+1,"")</f>
        <v>1198</v>
      </c>
      <c r="B1202" t="str">
        <v>TRẦN THIÊN BẢO</v>
      </c>
      <c r="C1202" t="str">
        <v>12A6</v>
      </c>
      <c r="E1202">
        <v>32000225</v>
      </c>
      <c r="F1202" t="str">
        <f>IFERROR(IF(VLOOKUP(E1202,J:J,1,0)=E1202,"X",""),"")</f>
        <v>X</v>
      </c>
      <c r="G1202" t="str">
        <f>IF(J1202&lt;&gt;"", INDEX($C$5:$C$1433, MATCH(J1202, $E$5:$E$1433, 0)),"")</f>
        <v>12A7</v>
      </c>
      <c r="H1202">
        <f>IF(J1202&lt;&gt;"", INDEX($D$5:$D$1433, MATCH(J1202, $E$5:$E$1433, 0)),"")</f>
        <v>0</v>
      </c>
      <c r="I1202" t="str">
        <f>IFERROR(IF(J1202&lt;&gt;"", INDEX($B$5:$B$1433, MATCH(J1202, $E$5:$E$1433, 0)),""),"SAI")</f>
        <v>NGUYỄN QUỐC THỊNH</v>
      </c>
      <c r="J1202">
        <v>32000297</v>
      </c>
      <c r="K1202" t="str">
        <v xml:space="preserve"> 1:52:37 PM</v>
      </c>
      <c r="L1202" t="str">
        <f>IFERROR(IF($N$5="Sáng",IF(MID(K1202,2,7)-MID($L$2,2,7)&gt;0,"Trễ",""),IF(MID(K1202,2,7)-MID($Q$2,2,7)&gt;0,"Trễ","")),"")</f>
        <v/>
      </c>
      <c r="M1202">
        <f>IFERROR(IF($N$5="Sáng",MID(K1202,2,7)-MID($L$2,2,7),MID(K1202,2,7)-MID($Q$2,2,7)),"")</f>
        <v>-0.2134599814814815</v>
      </c>
      <c r="Q1202" t="str">
        <f>IF(B1202&lt;&gt;"",IF(AND(P1202="",F1202=""),"Không phép ",""),"")</f>
        <v/>
      </c>
      <c r="R1202" t="str">
        <f>UPPER(B1202)</f>
        <v>TRẦN THIÊN BẢO</v>
      </c>
      <c r="S1202" t="str">
        <v>2024-2027</v>
      </c>
      <c r="T1202" t="str">
        <f>IFERROR(IF(J1202&lt;&gt;"", INDEX($S$5:$S$1433, MATCH(J1202, $E$5:$E$1433, 0)),""),"")</f>
        <v>2024-2027</v>
      </c>
      <c r="U1202" t="str">
        <v>20/08/2009</v>
      </c>
      <c r="V1202">
        <f>IFERROR(IF(J1202&lt;&gt;"", INDEX($U$5:$U$1433, MATCH(J1202, $E$5:$E$1433, 0)),""),"")</f>
        <v>39824</v>
      </c>
      <c r="Y1202">
        <f>Z1202*10</f>
        <v>320002250</v>
      </c>
      <c r="Z1202">
        <f>E1202</f>
        <v>32000225</v>
      </c>
      <c r="AA1202" t="str">
        <v>BẢO</v>
      </c>
    </row>
    <row r="1203">
      <c r="A1203">
        <f>IF(B1203&lt;&gt;"",A1202+1,"")</f>
        <v>1199</v>
      </c>
      <c r="B1203" t="str">
        <v>TRẦN XUÂN BẢO CHÂU</v>
      </c>
      <c r="C1203" t="str">
        <v>12A6</v>
      </c>
      <c r="E1203">
        <v>32000226</v>
      </c>
      <c r="F1203" t="str">
        <f>IFERROR(IF(VLOOKUP(E1203,J:J,1,0)=E1203,"X",""),"")</f>
        <v>X</v>
      </c>
      <c r="G1203" t="str">
        <f>IF(J1203&lt;&gt;"", INDEX($C$5:$C$1433, MATCH(J1203, $E$5:$E$1433, 0)),"")</f>
        <v>12A3</v>
      </c>
      <c r="H1203">
        <f>IF(J1203&lt;&gt;"", INDEX($D$5:$D$1433, MATCH(J1203, $E$5:$E$1433, 0)),"")</f>
        <v>0</v>
      </c>
      <c r="I1203" t="str">
        <f>IFERROR(IF(J1203&lt;&gt;"", INDEX($B$5:$B$1433, MATCH(J1203, $E$5:$E$1433, 0)),""),"SAI")</f>
        <v>NGUYỄN NGỌC MAI</v>
      </c>
      <c r="J1203">
        <v>32000112</v>
      </c>
      <c r="K1203" t="str">
        <v xml:space="preserve"> 3:07:05 PM</v>
      </c>
      <c r="L1203" t="str">
        <f>IFERROR(IF($N$5="Sáng",IF(MID(K1203,2,7)-MID($L$2,2,7)&gt;0,"Trễ",""),IF(MID(K1203,2,7)-MID($Q$2,2,7)&gt;0,"Trễ","")),"")</f>
        <v/>
      </c>
      <c r="M1203">
        <f>IFERROR(IF($N$5="Sáng",MID(K1203,2,7)-MID($L$2,2,7),MID(K1203,2,7)-MID($Q$2,2,7)),"")</f>
        <v>-0.1617470185185185</v>
      </c>
      <c r="Q1203" t="str">
        <f>IF(B1203&lt;&gt;"",IF(AND(P1203="",F1203=""),"Không phép ",""),"")</f>
        <v/>
      </c>
      <c r="R1203" t="str">
        <f>UPPER(B1203)</f>
        <v>TRẦN XUÂN BẢO CHÂU</v>
      </c>
      <c r="S1203" t="str">
        <v>2024-2027</v>
      </c>
      <c r="T1203" t="str">
        <f>IFERROR(IF(J1203&lt;&gt;"", INDEX($S$5:$S$1433, MATCH(J1203, $E$5:$E$1433, 0)),""),"")</f>
        <v>2024-2027</v>
      </c>
      <c r="U1203" t="str">
        <v>28/11/2009</v>
      </c>
      <c r="V1203" t="str">
        <f>IFERROR(IF(J1203&lt;&gt;"", INDEX($U$5:$U$1433, MATCH(J1203, $E$5:$E$1433, 0)),""),"")</f>
        <v>27/04/2009</v>
      </c>
      <c r="Y1203">
        <f>Z1203*10</f>
        <v>320002260</v>
      </c>
      <c r="Z1203">
        <f>E1203</f>
        <v>32000226</v>
      </c>
      <c r="AA1203" t="str">
        <v>CHÂU</v>
      </c>
    </row>
    <row r="1204">
      <c r="A1204">
        <f>IF(B1204&lt;&gt;"",A1203+1,"")</f>
        <v>1200</v>
      </c>
      <c r="B1204" t="str">
        <v>NGUYỄN CHÍ CÔNG</v>
      </c>
      <c r="C1204" t="str">
        <v>12A6</v>
      </c>
      <c r="E1204">
        <v>32000053</v>
      </c>
      <c r="F1204" t="str">
        <f>IFERROR(IF(VLOOKUP(E1204,J:J,1,0)=E1204,"X",""),"")</f>
        <v>X</v>
      </c>
      <c r="G1204" t="str">
        <f>IF(J1204&lt;&gt;"", INDEX($C$5:$C$1433, MATCH(J1204, $E$5:$E$1433, 0)),"")</f>
        <v>12A3</v>
      </c>
      <c r="H1204">
        <f>IF(J1204&lt;&gt;"", INDEX($D$5:$D$1433, MATCH(J1204, $E$5:$E$1433, 0)),"")</f>
        <v>0</v>
      </c>
      <c r="I1204" t="str">
        <f>IFERROR(IF(J1204&lt;&gt;"", INDEX($B$5:$B$1433, MATCH(J1204, $E$5:$E$1433, 0)),""),"SAI")</f>
        <v>NGUYỄN NGỌC MAI</v>
      </c>
      <c r="J1204">
        <v>32000112</v>
      </c>
      <c r="K1204" t="str">
        <v xml:space="preserve"> 3:07:06 PM</v>
      </c>
      <c r="L1204" t="str">
        <f>IFERROR(IF($N$5="Sáng",IF(MID(K1204,2,7)-MID($L$2,2,7)&gt;0,"Trễ",""),IF(MID(K1204,2,7)-MID($Q$2,2,7)&gt;0,"Trễ","")),"")</f>
        <v/>
      </c>
      <c r="M1204">
        <f>IFERROR(IF($N$5="Sáng",MID(K1204,2,7)-MID($L$2,2,7),MID(K1204,2,7)-MID($Q$2,2,7)),"")</f>
        <v>-0.16173544444444443</v>
      </c>
      <c r="Q1204" t="str">
        <f>IF(B1204&lt;&gt;"",IF(AND(P1204="",F1204=""),"Không phép ",""),"")</f>
        <v/>
      </c>
      <c r="R1204" t="str">
        <f>UPPER(B1204)</f>
        <v>NGUYỄN CHÍ CÔNG</v>
      </c>
      <c r="S1204" t="str">
        <v>2024-2027</v>
      </c>
      <c r="T1204" t="str">
        <f>IFERROR(IF(J1204&lt;&gt;"", INDEX($S$5:$S$1433, MATCH(J1204, $E$5:$E$1433, 0)),""),"")</f>
        <v>2024-2027</v>
      </c>
      <c r="U1204" t="str">
        <v>30/04/2009</v>
      </c>
      <c r="V1204" t="str">
        <f>IFERROR(IF(J1204&lt;&gt;"", INDEX($U$5:$U$1433, MATCH(J1204, $E$5:$E$1433, 0)),""),"")</f>
        <v>27/04/2009</v>
      </c>
      <c r="Y1204">
        <f>Z1204*10</f>
        <v>320000530</v>
      </c>
      <c r="Z1204">
        <f>E1204</f>
        <v>32000053</v>
      </c>
      <c r="AA1204" t="str">
        <v>CÔNG</v>
      </c>
    </row>
    <row r="1205">
      <c r="A1205">
        <f>IF(B1205&lt;&gt;"",A1204+1,"")</f>
        <v>1201</v>
      </c>
      <c r="B1205" t="str">
        <v>NGUYỄN BÍCH DIÊN</v>
      </c>
      <c r="C1205" t="str">
        <v>12A6</v>
      </c>
      <c r="E1205">
        <v>32000227</v>
      </c>
      <c r="F1205" t="str">
        <f>IFERROR(IF(VLOOKUP(E1205,J:J,1,0)=E1205,"X",""),"")</f>
        <v>X</v>
      </c>
      <c r="G1205" t="str">
        <f>IF(J1205&lt;&gt;"", INDEX($C$5:$C$1433, MATCH(J1205, $E$5:$E$1433, 0)),"")</f>
        <v>12A3</v>
      </c>
      <c r="H1205">
        <f>IF(J1205&lt;&gt;"", INDEX($D$5:$D$1433, MATCH(J1205, $E$5:$E$1433, 0)),"")</f>
        <v>0</v>
      </c>
      <c r="I1205" t="str">
        <f>IFERROR(IF(J1205&lt;&gt;"", INDEX($B$5:$B$1433, MATCH(J1205, $E$5:$E$1433, 0)),""),"SAI")</f>
        <v>NGUYỄN NGỌC MAI</v>
      </c>
      <c r="J1205">
        <v>32000112</v>
      </c>
      <c r="K1205" t="str">
        <v xml:space="preserve"> 3:07:07 PM</v>
      </c>
      <c r="L1205" t="str">
        <f>IFERROR(IF($N$5="Sáng",IF(MID(K1205,2,7)-MID($L$2,2,7)&gt;0,"Trễ",""),IF(MID(K1205,2,7)-MID($Q$2,2,7)&gt;0,"Trễ","")),"")</f>
        <v/>
      </c>
      <c r="M1205">
        <f>IFERROR(IF($N$5="Sáng",MID(K1205,2,7)-MID($L$2,2,7),MID(K1205,2,7)-MID($Q$2,2,7)),"")</f>
        <v>-0.16172387037037037</v>
      </c>
      <c r="Q1205" t="str">
        <f>IF(B1205&lt;&gt;"",IF(AND(P1205="",F1205=""),"Không phép ",""),"")</f>
        <v/>
      </c>
      <c r="R1205" t="str">
        <f>UPPER(B1205)</f>
        <v>NGUYỄN BÍCH DIÊN</v>
      </c>
      <c r="S1205" t="str">
        <v>2024-2027</v>
      </c>
      <c r="T1205" t="str">
        <f>IFERROR(IF(J1205&lt;&gt;"", INDEX($S$5:$S$1433, MATCH(J1205, $E$5:$E$1433, 0)),""),"")</f>
        <v>2024-2027</v>
      </c>
      <c r="U1205">
        <v>39968</v>
      </c>
      <c r="V1205" t="str">
        <f>IFERROR(IF(J1205&lt;&gt;"", INDEX($U$5:$U$1433, MATCH(J1205, $E$5:$E$1433, 0)),""),"")</f>
        <v>27/04/2009</v>
      </c>
      <c r="W1205" t="str">
        <f>IFERROR(IF(J1205&lt;&gt;"", INDEX($B$5:$B$1433, MATCH(J1205, $D$5:$D$1433, 0)),""),"SAI")</f>
        <v>SAI</v>
      </c>
      <c r="Y1205">
        <f>Z1205*10</f>
        <v>320002270</v>
      </c>
      <c r="Z1205">
        <f>E1205</f>
        <v>32000227</v>
      </c>
      <c r="AA1205" t="str">
        <v>DIÊN</v>
      </c>
    </row>
    <row r="1206">
      <c r="A1206">
        <f>IF(B1206&lt;&gt;"",A1205+1,"")</f>
        <v>1202</v>
      </c>
      <c r="B1206" t="str">
        <v>ĐÀO QUỐC HẢI</v>
      </c>
      <c r="C1206" t="str">
        <v>12A6</v>
      </c>
      <c r="E1206">
        <v>32000229</v>
      </c>
      <c r="F1206" t="str">
        <f>IFERROR(IF(VLOOKUP(E1206,J:J,1,0)=E1206,"X",""),"")</f>
        <v>X</v>
      </c>
      <c r="G1206" t="str">
        <f>IF(J1206&lt;&gt;"", INDEX($C$5:$C$1433, MATCH(J1206, $E$5:$E$1433, 0)),"")</f>
        <v>12A3</v>
      </c>
      <c r="H1206">
        <f>IF(J1206&lt;&gt;"", INDEX($D$5:$D$1433, MATCH(J1206, $E$5:$E$1433, 0)),"")</f>
        <v>0</v>
      </c>
      <c r="I1206" t="str">
        <f>IFERROR(IF(J1206&lt;&gt;"", INDEX($B$5:$B$1433, MATCH(J1206, $E$5:$E$1433, 0)),""),"SAI")</f>
        <v>LÊ HOÀNG SANG</v>
      </c>
      <c r="J1206">
        <v>32000122</v>
      </c>
      <c r="K1206" t="str">
        <v xml:space="preserve"> 3:07:08 PM</v>
      </c>
      <c r="L1206" t="str">
        <f>IFERROR(IF($N$5="Sáng",IF(MID(K1206,2,7)-MID($L$2,2,7)&gt;0,"Trễ",""),IF(MID(K1206,2,7)-MID($Q$2,2,7)&gt;0,"Trễ","")),"")</f>
        <v/>
      </c>
      <c r="M1206">
        <f>IFERROR(IF($N$5="Sáng",MID(K1206,2,7)-MID($L$2,2,7),MID(K1206,2,7)-MID($Q$2,2,7)),"")</f>
        <v>-0.16171229629629627</v>
      </c>
      <c r="Q1206" t="str">
        <f>IF(B1206&lt;&gt;"",IF(AND(P1206="",F1206=""),"Không phép ",""),"")</f>
        <v/>
      </c>
      <c r="R1206" t="str">
        <f>UPPER(B1206)</f>
        <v>ĐÀO QUỐC HẢI</v>
      </c>
      <c r="S1206" t="str">
        <v>2024-2027</v>
      </c>
      <c r="T1206" t="str">
        <f>IFERROR(IF(J1206&lt;&gt;"", INDEX($S$5:$S$1433, MATCH(J1206, $E$5:$E$1433, 0)),""),"")</f>
        <v>2024-2027</v>
      </c>
      <c r="U1206">
        <v>39879</v>
      </c>
      <c r="V1206" t="str">
        <f>IFERROR(IF(J1206&lt;&gt;"", INDEX($U$5:$U$1433, MATCH(J1206, $E$5:$E$1433, 0)),""),"")</f>
        <v>18/01/2009</v>
      </c>
      <c r="Y1206">
        <f>Z1206*10</f>
        <v>320002290</v>
      </c>
      <c r="Z1206">
        <f>E1206</f>
        <v>32000229</v>
      </c>
      <c r="AA1206" t="str">
        <v>HẢI</v>
      </c>
    </row>
    <row r="1207">
      <c r="A1207">
        <f>IF(B1207&lt;&gt;"",A1206+1,"")</f>
        <v>1203</v>
      </c>
      <c r="B1207" t="str">
        <v>TẠ QUỐC HÀO</v>
      </c>
      <c r="C1207" t="str">
        <v>12A6</v>
      </c>
      <c r="E1207">
        <v>32000228</v>
      </c>
      <c r="F1207" t="str">
        <f>IFERROR(IF(VLOOKUP(E1207,J:J,1,0)=E1207,"X",""),"")</f>
        <v>X</v>
      </c>
      <c r="G1207" t="str">
        <f>IF(J1207&lt;&gt;"", INDEX($C$5:$C$1433, MATCH(J1207, $E$5:$E$1433, 0)),"")</f>
        <v>12A3</v>
      </c>
      <c r="H1207">
        <f>IF(J1207&lt;&gt;"", INDEX($D$5:$D$1433, MATCH(J1207, $E$5:$E$1433, 0)),"")</f>
        <v>0</v>
      </c>
      <c r="I1207" t="str">
        <f>IFERROR(IF(J1207&lt;&gt;"", INDEX($B$5:$B$1433, MATCH(J1207, $E$5:$E$1433, 0)),""),"SAI")</f>
        <v>LÊ HOÀNG SANG</v>
      </c>
      <c r="J1207">
        <v>32000122</v>
      </c>
      <c r="K1207" t="str">
        <v xml:space="preserve"> 3:07:09 PM</v>
      </c>
      <c r="L1207" t="str">
        <f>IFERROR(IF($N$5="Sáng",IF(MID(K1207,2,7)-MID($L$2,2,7)&gt;0,"Trễ",""),IF(MID(K1207,2,7)-MID($Q$2,2,7)&gt;0,"Trễ","")),"")</f>
        <v/>
      </c>
      <c r="M1207">
        <f>IFERROR(IF($N$5="Sáng",MID(K1207,2,7)-MID($L$2,2,7),MID(K1207,2,7)-MID($Q$2,2,7)),"")</f>
        <v>-0.1617007222222222</v>
      </c>
      <c r="Q1207" t="str">
        <f>IF(B1207&lt;&gt;"",IF(AND(P1207="",F1207=""),"Không phép ",""),"")</f>
        <v/>
      </c>
      <c r="R1207" t="str">
        <f>UPPER(B1207)</f>
        <v>TẠ QUỐC HÀO</v>
      </c>
      <c r="S1207" t="str">
        <v>2024-2027</v>
      </c>
      <c r="T1207" t="str">
        <f>IFERROR(IF(J1207&lt;&gt;"", INDEX($S$5:$S$1433, MATCH(J1207, $E$5:$E$1433, 0)),""),"")</f>
        <v>2024-2027</v>
      </c>
      <c r="U1207">
        <v>39974</v>
      </c>
      <c r="V1207" t="str">
        <f>IFERROR(IF(J1207&lt;&gt;"", INDEX($U$5:$U$1433, MATCH(J1207, $E$5:$E$1433, 0)),""),"")</f>
        <v>18/01/2009</v>
      </c>
      <c r="Y1207">
        <f>Z1207*10</f>
        <v>320002280</v>
      </c>
      <c r="Z1207">
        <f>E1207</f>
        <v>32000228</v>
      </c>
      <c r="AA1207" t="str">
        <v>HÀO</v>
      </c>
    </row>
    <row r="1208">
      <c r="A1208">
        <f>IF(B1208&lt;&gt;"",A1207+1,"")</f>
        <v>1204</v>
      </c>
      <c r="B1208" t="str">
        <v>NGUYỄN HUY HOÀNG</v>
      </c>
      <c r="C1208" t="str">
        <v>12A6</v>
      </c>
      <c r="E1208">
        <v>32000230</v>
      </c>
      <c r="F1208" t="str">
        <f>IFERROR(IF(VLOOKUP(E1208,J:J,1,0)=E1208,"X",""),"")</f>
        <v/>
      </c>
      <c r="G1208" t="str">
        <f>IF(J1208&lt;&gt;"", INDEX($C$5:$C$1433, MATCH(J1208, $E$5:$E$1433, 0)),"")</f>
        <v>12A3</v>
      </c>
      <c r="H1208">
        <f>IF(J1208&lt;&gt;"", INDEX($D$5:$D$1433, MATCH(J1208, $E$5:$E$1433, 0)),"")</f>
        <v>0</v>
      </c>
      <c r="I1208" t="str">
        <f>IFERROR(IF(J1208&lt;&gt;"", INDEX($B$5:$B$1433, MATCH(J1208, $E$5:$E$1433, 0)),""),"SAI")</f>
        <v>LÊ NGỌC HOÀNG</v>
      </c>
      <c r="J1208">
        <v>32000103</v>
      </c>
      <c r="K1208" t="str">
        <v xml:space="preserve"> 3:07:10 PM</v>
      </c>
      <c r="L1208" t="str">
        <f>IFERROR(IF($N$5="Sáng",IF(MID(K1208,2,7)-MID($L$2,2,7)&gt;0,"Trễ",""),IF(MID(K1208,2,7)-MID($Q$2,2,7)&gt;0,"Trễ","")),"")</f>
        <v/>
      </c>
      <c r="M1208">
        <f>IFERROR(IF($N$5="Sáng",MID(K1208,2,7)-MID($L$2,2,7),MID(K1208,2,7)-MID($Q$2,2,7)),"")</f>
        <v>-0.16168914814814814</v>
      </c>
      <c r="Q1208" t="str">
        <f>IF(B1208&lt;&gt;"",IF(AND(P1208="",F1208=""),"Không phép ",""),"")</f>
        <v xml:space="preserve">Không phép </v>
      </c>
      <c r="R1208" t="str">
        <f>UPPER(B1208)</f>
        <v>NGUYỄN HUY HOÀNG</v>
      </c>
      <c r="S1208" t="str">
        <v>2024-2027</v>
      </c>
      <c r="T1208" t="str">
        <f>IFERROR(IF(J1208&lt;&gt;"", INDEX($S$5:$S$1433, MATCH(J1208, $E$5:$E$1433, 0)),""),"")</f>
        <v>2024-2027</v>
      </c>
      <c r="U1208" t="str">
        <v>24/10/2009</v>
      </c>
      <c r="V1208" t="str">
        <f>IFERROR(IF(J1208&lt;&gt;"", INDEX($U$5:$U$1433, MATCH(J1208, $E$5:$E$1433, 0)),""),"")</f>
        <v>27/11/2009</v>
      </c>
      <c r="Y1208">
        <f>Z1208*10</f>
        <v>320002300</v>
      </c>
      <c r="Z1208">
        <f>E1208</f>
        <v>32000230</v>
      </c>
      <c r="AA1208" t="str">
        <v>HOÀNG</v>
      </c>
    </row>
    <row r="1209">
      <c r="A1209">
        <f>IF(B1209&lt;&gt;"",A1208+1,"")</f>
        <v>1205</v>
      </c>
      <c r="B1209" t="str">
        <v>DƯƠNG CHÍ KHANG</v>
      </c>
      <c r="C1209" t="str">
        <v>12A6</v>
      </c>
      <c r="E1209">
        <v>32000231</v>
      </c>
      <c r="F1209" t="str">
        <f>IFERROR(IF(VLOOKUP(E1209,J:J,1,0)=E1209,"X",""),"")</f>
        <v/>
      </c>
      <c r="G1209" t="str">
        <f>IF(J1209&lt;&gt;"", INDEX($C$5:$C$1433, MATCH(J1209, $E$5:$E$1433, 0)),"")</f>
        <v>12A3</v>
      </c>
      <c r="H1209">
        <f>IF(J1209&lt;&gt;"", INDEX($D$5:$D$1433, MATCH(J1209, $E$5:$E$1433, 0)),"")</f>
        <v>0</v>
      </c>
      <c r="I1209" t="str">
        <f>IFERROR(IF(J1209&lt;&gt;"", INDEX($B$5:$B$1433, MATCH(J1209, $E$5:$E$1433, 0)),""),"SAI")</f>
        <v>LÊ NGỌC HOÀNG</v>
      </c>
      <c r="J1209">
        <v>32000103</v>
      </c>
      <c r="K1209" t="str">
        <v xml:space="preserve"> 3:07:11 PM</v>
      </c>
      <c r="L1209" t="str">
        <f>IFERROR(IF($N$5="Sáng",IF(MID(K1209,2,7)-MID($L$2,2,7)&gt;0,"Trễ",""),IF(MID(K1209,2,7)-MID($Q$2,2,7)&gt;0,"Trễ","")),"")</f>
        <v/>
      </c>
      <c r="M1209">
        <f>IFERROR(IF($N$5="Sáng",MID(K1209,2,7)-MID($L$2,2,7),MID(K1209,2,7)-MID($Q$2,2,7)),"")</f>
        <v>-0.16167757407407404</v>
      </c>
      <c r="Q1209" t="str">
        <f>IF(B1209&lt;&gt;"",IF(AND(P1209="",F1209=""),"Không phép ",""),"")</f>
        <v xml:space="preserve">Không phép </v>
      </c>
      <c r="R1209" t="str">
        <f>UPPER(B1209)</f>
        <v>DƯƠNG CHÍ KHANG</v>
      </c>
      <c r="S1209" t="str">
        <v>2024-2027</v>
      </c>
      <c r="T1209" t="str">
        <f>IFERROR(IF(J1209&lt;&gt;"", INDEX($S$5:$S$1433, MATCH(J1209, $E$5:$E$1433, 0)),""),"")</f>
        <v>2024-2027</v>
      </c>
      <c r="U1209" t="str">
        <v>29/04/2009</v>
      </c>
      <c r="V1209" t="str">
        <f>IFERROR(IF(J1209&lt;&gt;"", INDEX($U$5:$U$1433, MATCH(J1209, $E$5:$E$1433, 0)),""),"")</f>
        <v>27/11/2009</v>
      </c>
      <c r="Y1209">
        <f>Z1209*10</f>
        <v>320002310</v>
      </c>
      <c r="Z1209">
        <f>E1209</f>
        <v>32000231</v>
      </c>
      <c r="AA1209" t="str">
        <v>KHANG</v>
      </c>
    </row>
    <row r="1210">
      <c r="A1210">
        <f>IF(B1210&lt;&gt;"",A1209+1,"")</f>
        <v>1206</v>
      </c>
      <c r="B1210" t="str">
        <v>NGUYỄN DUY KHANG</v>
      </c>
      <c r="C1210" t="str">
        <v>12A6</v>
      </c>
      <c r="E1210">
        <v>32000232</v>
      </c>
      <c r="F1210" t="str">
        <f>IFERROR(IF(VLOOKUP(E1210,J:J,1,0)=E1210,"X",""),"")</f>
        <v>X</v>
      </c>
      <c r="G1210" t="str">
        <f>IF(J1210&lt;&gt;"", INDEX($C$5:$C$1433, MATCH(J1210, $E$5:$E$1433, 0)),"")</f>
        <v>12A3</v>
      </c>
      <c r="H1210">
        <f>IF(J1210&lt;&gt;"", INDEX($D$5:$D$1433, MATCH(J1210, $E$5:$E$1433, 0)),"")</f>
        <v>0</v>
      </c>
      <c r="I1210" t="str">
        <f>IFERROR(IF(J1210&lt;&gt;"", INDEX($B$5:$B$1433, MATCH(J1210, $E$5:$E$1433, 0)),""),"SAI")</f>
        <v>NGUYỄN NGỌC MAI</v>
      </c>
      <c r="J1210">
        <v>32000112</v>
      </c>
      <c r="K1210" t="str">
        <v xml:space="preserve"> 3:07:13 PM</v>
      </c>
      <c r="L1210" t="str">
        <f>IFERROR(IF($N$5="Sáng",IF(MID(K1210,2,7)-MID($L$2,2,7)&gt;0,"Trễ",""),IF(MID(K1210,2,7)-MID($Q$2,2,7)&gt;0,"Trễ","")),"")</f>
        <v/>
      </c>
      <c r="M1210">
        <f>IFERROR(IF($N$5="Sáng",MID(K1210,2,7)-MID($L$2,2,7),MID(K1210,2,7)-MID($Q$2,2,7)),"")</f>
        <v>-0.1616544259259259</v>
      </c>
      <c r="Q1210" t="str">
        <f>IF(B1210&lt;&gt;"",IF(AND(P1210="",F1210=""),"Không phép ",""),"")</f>
        <v/>
      </c>
      <c r="R1210" t="str">
        <f>UPPER(B1210)</f>
        <v>NGUYỄN DUY KHANG</v>
      </c>
      <c r="S1210" t="str">
        <v>2024-2027</v>
      </c>
      <c r="T1210" t="str">
        <f>IFERROR(IF(J1210&lt;&gt;"", INDEX($S$5:$S$1433, MATCH(J1210, $E$5:$E$1433, 0)),""),"")</f>
        <v>2024-2027</v>
      </c>
      <c r="U1210" t="str">
        <v>13/12/2009</v>
      </c>
      <c r="V1210" t="str">
        <f>IFERROR(IF(J1210&lt;&gt;"", INDEX($U$5:$U$1433, MATCH(J1210, $E$5:$E$1433, 0)),""),"")</f>
        <v>27/04/2009</v>
      </c>
      <c r="Y1210">
        <f>Z1210*10</f>
        <v>320002320</v>
      </c>
      <c r="Z1210">
        <f>E1210</f>
        <v>32000232</v>
      </c>
      <c r="AA1210" t="str">
        <v>KHANG</v>
      </c>
    </row>
    <row r="1211">
      <c r="A1211">
        <f>IF(B1211&lt;&gt;"",A1210+1,"")</f>
        <v>1207</v>
      </c>
      <c r="B1211" t="str">
        <v>TRẦN MINH LỄ</v>
      </c>
      <c r="C1211" t="str">
        <v>12A6</v>
      </c>
      <c r="E1211">
        <v>32000233</v>
      </c>
      <c r="F1211" t="str">
        <f>IFERROR(IF(VLOOKUP(E1211,J:J,1,0)=E1211,"X",""),"")</f>
        <v>X</v>
      </c>
      <c r="G1211" t="str">
        <f>IF(J1211&lt;&gt;"", INDEX($C$5:$C$1433, MATCH(J1211, $E$5:$E$1433, 0)),"")</f>
        <v>12A3</v>
      </c>
      <c r="H1211">
        <f>IF(J1211&lt;&gt;"", INDEX($D$5:$D$1433, MATCH(J1211, $E$5:$E$1433, 0)),"")</f>
        <v>0</v>
      </c>
      <c r="I1211" t="str">
        <f>IFERROR(IF(J1211&lt;&gt;"", INDEX($B$5:$B$1433, MATCH(J1211, $E$5:$E$1433, 0)),""),"SAI")</f>
        <v>TRẦN MINH KIỆT</v>
      </c>
      <c r="J1211">
        <v>32000109</v>
      </c>
      <c r="K1211" t="str">
        <v xml:space="preserve"> 3:07:15 PM</v>
      </c>
      <c r="L1211" t="str">
        <f>IFERROR(IF($N$5="Sáng",IF(MID(K1211,2,7)-MID($L$2,2,7)&gt;0,"Trễ",""),IF(MID(K1211,2,7)-MID($Q$2,2,7)&gt;0,"Trễ","")),"")</f>
        <v/>
      </c>
      <c r="M1211">
        <f>IFERROR(IF($N$5="Sáng",MID(K1211,2,7)-MID($L$2,2,7),MID(K1211,2,7)-MID($Q$2,2,7)),"")</f>
        <v>-0.16163127777777778</v>
      </c>
      <c r="Q1211" t="str">
        <f>IF(B1211&lt;&gt;"",IF(AND(P1211="",F1211=""),"Không phép ",""),"")</f>
        <v/>
      </c>
      <c r="R1211" t="str">
        <f>UPPER(B1211)</f>
        <v>TRẦN MINH LỄ</v>
      </c>
      <c r="S1211" t="str">
        <v>2024-2027</v>
      </c>
      <c r="T1211" t="str">
        <f>IFERROR(IF(J1211&lt;&gt;"", INDEX($S$5:$S$1433, MATCH(J1211, $E$5:$E$1433, 0)),""),"")</f>
        <v>2024-2027</v>
      </c>
      <c r="U1211" t="str">
        <v>19/05/2009</v>
      </c>
      <c r="V1211" t="str">
        <f>IFERROR(IF(J1211&lt;&gt;"", INDEX($U$5:$U$1433, MATCH(J1211, $E$5:$E$1433, 0)),""),"")</f>
        <v>13/07/2009</v>
      </c>
      <c r="Y1211">
        <f>Z1211*10</f>
        <v>320002330</v>
      </c>
      <c r="Z1211">
        <f>E1211</f>
        <v>32000233</v>
      </c>
      <c r="AA1211" t="str">
        <v>LỄ</v>
      </c>
    </row>
    <row r="1212">
      <c r="A1212">
        <f>IF(B1212&lt;&gt;"",A1211+1,"")</f>
        <v>1208</v>
      </c>
      <c r="B1212" t="str">
        <v>NGUYỄN KIM LY</v>
      </c>
      <c r="C1212" t="str">
        <v>12A6</v>
      </c>
      <c r="E1212">
        <v>32000234</v>
      </c>
      <c r="F1212" t="str">
        <f>IFERROR(IF(VLOOKUP(E1212,J:J,1,0)=E1212,"X",""),"")</f>
        <v>X</v>
      </c>
      <c r="G1212" t="str">
        <f>IF(J1212&lt;&gt;"", INDEX($C$5:$C$1433, MATCH(J1212, $E$5:$E$1433, 0)),"")</f>
        <v>12A3</v>
      </c>
      <c r="H1212">
        <f>IF(J1212&lt;&gt;"", INDEX($D$5:$D$1433, MATCH(J1212, $E$5:$E$1433, 0)),"")</f>
        <v>0</v>
      </c>
      <c r="I1212" t="str">
        <f>IFERROR(IF(J1212&lt;&gt;"", INDEX($B$5:$B$1433, MATCH(J1212, $E$5:$E$1433, 0)),""),"SAI")</f>
        <v>TRẦN MINH KIỆT</v>
      </c>
      <c r="J1212">
        <v>32000109</v>
      </c>
      <c r="K1212" t="str">
        <v xml:space="preserve"> 3:07:15 PM</v>
      </c>
      <c r="L1212" t="str">
        <f>IFERROR(IF($N$5="Sáng",IF(MID(K1212,2,7)-MID($L$2,2,7)&gt;0,"Trễ",""),IF(MID(K1212,2,7)-MID($Q$2,2,7)&gt;0,"Trễ","")),"")</f>
        <v/>
      </c>
      <c r="M1212">
        <f>IFERROR(IF($N$5="Sáng",MID(K1212,2,7)-MID($L$2,2,7),MID(K1212,2,7)-MID($Q$2,2,7)),"")</f>
        <v>-0.16163127777777778</v>
      </c>
      <c r="Q1212" t="str">
        <f>IF(B1212&lt;&gt;"",IF(AND(P1212="",F1212=""),"Không phép ",""),"")</f>
        <v/>
      </c>
      <c r="R1212" t="str">
        <f>UPPER(B1212)</f>
        <v>NGUYỄN KIM LY</v>
      </c>
      <c r="S1212" t="str">
        <v>2024-2027</v>
      </c>
      <c r="T1212" t="str">
        <f>IFERROR(IF(J1212&lt;&gt;"", INDEX($S$5:$S$1433, MATCH(J1212, $E$5:$E$1433, 0)),""),"")</f>
        <v>2024-2027</v>
      </c>
      <c r="U1212" t="str">
        <v>15/07/2009</v>
      </c>
      <c r="V1212" t="str">
        <f>IFERROR(IF(J1212&lt;&gt;"", INDEX($U$5:$U$1433, MATCH(J1212, $E$5:$E$1433, 0)),""),"")</f>
        <v>13/07/2009</v>
      </c>
      <c r="Y1212">
        <f>Z1212*10</f>
        <v>320002340</v>
      </c>
      <c r="Z1212">
        <f>E1212</f>
        <v>32000234</v>
      </c>
      <c r="AA1212" t="str">
        <v>LY</v>
      </c>
    </row>
    <row r="1213">
      <c r="A1213">
        <f>IF(B1213&lt;&gt;"",A1212+1,"")</f>
        <v>1209</v>
      </c>
      <c r="B1213" t="str">
        <v>NGUYỄN THẢO MY</v>
      </c>
      <c r="C1213" t="str">
        <v>12A6</v>
      </c>
      <c r="E1213">
        <v>32000235</v>
      </c>
      <c r="F1213" t="str">
        <f>IFERROR(IF(VLOOKUP(E1213,J:J,1,0)=E1213,"X",""),"")</f>
        <v>X</v>
      </c>
      <c r="G1213" t="str">
        <f>IF(J1213&lt;&gt;"", INDEX($C$5:$C$1433, MATCH(J1213, $E$5:$E$1433, 0)),"")</f>
        <v>12A3</v>
      </c>
      <c r="H1213">
        <f>IF(J1213&lt;&gt;"", INDEX($D$5:$D$1433, MATCH(J1213, $E$5:$E$1433, 0)),"")</f>
        <v>0</v>
      </c>
      <c r="I1213" t="str">
        <f>IFERROR(IF(J1213&lt;&gt;"", INDEX($B$5:$B$1433, MATCH(J1213, $E$5:$E$1433, 0)),""),"SAI")</f>
        <v>TRẦN NGUYỄN QUỐC BẢO</v>
      </c>
      <c r="J1213">
        <v>32000094</v>
      </c>
      <c r="K1213" t="str">
        <v xml:space="preserve"> 3:07:16 PM</v>
      </c>
      <c r="L1213" t="str">
        <f>IFERROR(IF($N$5="Sáng",IF(MID(K1213,2,7)-MID($L$2,2,7)&gt;0,"Trễ",""),IF(MID(K1213,2,7)-MID($Q$2,2,7)&gt;0,"Trễ","")),"")</f>
        <v/>
      </c>
      <c r="M1213">
        <f>IFERROR(IF($N$5="Sáng",MID(K1213,2,7)-MID($L$2,2,7),MID(K1213,2,7)-MID($Q$2,2,7)),"")</f>
        <v>-0.16161970370370368</v>
      </c>
      <c r="Q1213" t="str">
        <f>IF(B1213&lt;&gt;"",IF(AND(P1213="",F1213=""),"Không phép ",""),"")</f>
        <v/>
      </c>
      <c r="R1213" t="str">
        <f>UPPER(B1213)</f>
        <v>NGUYỄN THẢO MY</v>
      </c>
      <c r="S1213" t="str">
        <v>2024-2027</v>
      </c>
      <c r="T1213" t="str">
        <f>IFERROR(IF(J1213&lt;&gt;"", INDEX($S$5:$S$1433, MATCH(J1213, $E$5:$E$1433, 0)),""),"")</f>
        <v>2024-2027</v>
      </c>
      <c r="U1213" t="str">
        <v>26/09/2009</v>
      </c>
      <c r="V1213" t="str">
        <f>IFERROR(IF(J1213&lt;&gt;"", INDEX($U$5:$U$1433, MATCH(J1213, $E$5:$E$1433, 0)),""),"")</f>
        <v>23/01/2009</v>
      </c>
      <c r="Y1213">
        <f>Z1213*10</f>
        <v>320002350</v>
      </c>
      <c r="Z1213">
        <f>E1213</f>
        <v>32000235</v>
      </c>
      <c r="AA1213" t="str">
        <v>MY</v>
      </c>
    </row>
    <row r="1214">
      <c r="A1214">
        <f>IF(B1214&lt;&gt;"",A1213+1,"")</f>
        <v>1210</v>
      </c>
      <c r="B1214" t="str">
        <v>TRẦN DIỄM MY</v>
      </c>
      <c r="C1214" t="str">
        <v>12A6</v>
      </c>
      <c r="E1214">
        <v>32000236</v>
      </c>
      <c r="F1214" t="str">
        <f>IFERROR(IF(VLOOKUP(E1214,J:J,1,0)=E1214,"X",""),"")</f>
        <v>X</v>
      </c>
      <c r="G1214" t="str">
        <f>IF(J1214&lt;&gt;"", INDEX($C$5:$C$1433, MATCH(J1214, $E$5:$E$1433, 0)),"")</f>
        <v>12A3</v>
      </c>
      <c r="H1214">
        <f>IF(J1214&lt;&gt;"", INDEX($D$5:$D$1433, MATCH(J1214, $E$5:$E$1433, 0)),"")</f>
        <v>0</v>
      </c>
      <c r="I1214" t="str">
        <f>IFERROR(IF(J1214&lt;&gt;"", INDEX($B$5:$B$1433, MATCH(J1214, $E$5:$E$1433, 0)),""),"SAI")</f>
        <v>NGUYỄN THANH THIÊN</v>
      </c>
      <c r="J1214">
        <v>32000125</v>
      </c>
      <c r="K1214" t="str">
        <v xml:space="preserve"> 3:07:18 PM</v>
      </c>
      <c r="L1214" t="str">
        <f>IFERROR(IF($N$5="Sáng",IF(MID(K1214,2,7)-MID($L$2,2,7)&gt;0,"Trễ",""),IF(MID(K1214,2,7)-MID($Q$2,2,7)&gt;0,"Trễ","")),"")</f>
        <v/>
      </c>
      <c r="M1214">
        <f>IFERROR(IF($N$5="Sáng",MID(K1214,2,7)-MID($L$2,2,7),MID(K1214,2,7)-MID($Q$2,2,7)),"")</f>
        <v>-0.16159655555555555</v>
      </c>
      <c r="Q1214" t="str">
        <f>IF(B1214&lt;&gt;"",IF(AND(P1214="",F1214=""),"Không phép ",""),"")</f>
        <v/>
      </c>
      <c r="R1214" t="str">
        <f>UPPER(B1214)</f>
        <v>TRẦN DIỄM MY</v>
      </c>
      <c r="S1214" t="str">
        <v>2024-2027</v>
      </c>
      <c r="T1214" t="str">
        <f>IFERROR(IF(J1214&lt;&gt;"", INDEX($S$5:$S$1433, MATCH(J1214, $E$5:$E$1433, 0)),""),"")</f>
        <v>2024-2027</v>
      </c>
      <c r="U1214" t="str">
        <v>16/03/2009</v>
      </c>
      <c r="V1214">
        <f>IFERROR(IF(J1214&lt;&gt;"", INDEX($U$5:$U$1433, MATCH(J1214, $E$5:$E$1433, 0)),""),"")</f>
        <v>40119</v>
      </c>
      <c r="Y1214">
        <f>Z1214*10</f>
        <v>320002360</v>
      </c>
      <c r="Z1214">
        <f>E1214</f>
        <v>32000236</v>
      </c>
      <c r="AA1214" t="str">
        <v>MY</v>
      </c>
    </row>
    <row r="1215">
      <c r="A1215">
        <f>IF(B1215&lt;&gt;"",A1214+1,"")</f>
        <v>1211</v>
      </c>
      <c r="B1215" t="str">
        <v>BÙI TRẦN KIM NGÂN</v>
      </c>
      <c r="C1215" t="str">
        <v>12A6</v>
      </c>
      <c r="E1215">
        <v>32000237</v>
      </c>
      <c r="F1215" t="str">
        <f>IFERROR(IF(VLOOKUP(E1215,J:J,1,0)=E1215,"X",""),"")</f>
        <v>X</v>
      </c>
      <c r="G1215" t="str">
        <f>IF(J1215&lt;&gt;"", INDEX($C$5:$C$1433, MATCH(J1215, $E$5:$E$1433, 0)),"")</f>
        <v>12A3</v>
      </c>
      <c r="H1215">
        <f>IF(J1215&lt;&gt;"", INDEX($D$5:$D$1433, MATCH(J1215, $E$5:$E$1433, 0)),"")</f>
        <v>0</v>
      </c>
      <c r="I1215" t="str">
        <f>IFERROR(IF(J1215&lt;&gt;"", INDEX($B$5:$B$1433, MATCH(J1215, $E$5:$E$1433, 0)),""),"SAI")</f>
        <v>NGUYỄN QUỐC HUY</v>
      </c>
      <c r="J1215">
        <v>32000106</v>
      </c>
      <c r="K1215" t="str">
        <v xml:space="preserve"> 3:07:20 PM</v>
      </c>
      <c r="L1215" t="str">
        <f>IFERROR(IF($N$5="Sáng",IF(MID(K1215,2,7)-MID($L$2,2,7)&gt;0,"Trễ",""),IF(MID(K1215,2,7)-MID($Q$2,2,7)&gt;0,"Trễ","")),"")</f>
        <v/>
      </c>
      <c r="M1215">
        <f>IFERROR(IF($N$5="Sáng",MID(K1215,2,7)-MID($L$2,2,7),MID(K1215,2,7)-MID($Q$2,2,7)),"")</f>
        <v>-0.1615734074074074</v>
      </c>
      <c r="Q1215" t="str">
        <f>IF(B1215&lt;&gt;"",IF(AND(P1215="",F1215=""),"Không phép ",""),"")</f>
        <v/>
      </c>
      <c r="R1215" t="str">
        <f>UPPER(B1215)</f>
        <v>BÙI TRẦN KIM NGÂN</v>
      </c>
      <c r="S1215" t="str">
        <v>2024-2027</v>
      </c>
      <c r="T1215" t="str">
        <f>IFERROR(IF(J1215&lt;&gt;"", INDEX($S$5:$S$1433, MATCH(J1215, $E$5:$E$1433, 0)),""),"")</f>
        <v>2024-2027</v>
      </c>
      <c r="U1215" t="str">
        <v>27/11/2009</v>
      </c>
      <c r="V1215" t="str">
        <f>IFERROR(IF(J1215&lt;&gt;"", INDEX($U$5:$U$1433, MATCH(J1215, $E$5:$E$1433, 0)),""),"")</f>
        <v>30/08/2009</v>
      </c>
      <c r="Y1215">
        <f>Z1215*10</f>
        <v>320002370</v>
      </c>
      <c r="Z1215">
        <f>E1215</f>
        <v>32000237</v>
      </c>
      <c r="AA1215" t="str">
        <v>NGÂN</v>
      </c>
    </row>
    <row r="1216">
      <c r="A1216">
        <f>IF(B1216&lt;&gt;"",A1215+1,"")</f>
        <v>1212</v>
      </c>
      <c r="B1216" t="str">
        <v>BÙI KIM BẢO NGỌC</v>
      </c>
      <c r="C1216" t="str">
        <v>12A6</v>
      </c>
      <c r="E1216">
        <v>32000239</v>
      </c>
      <c r="F1216" t="str">
        <f>IFERROR(IF(VLOOKUP(E1216,J:J,1,0)=E1216,"X",""),"")</f>
        <v>X</v>
      </c>
      <c r="G1216" t="str">
        <f>IF(J1216&lt;&gt;"", INDEX($C$5:$C$1433, MATCH(J1216, $E$5:$E$1433, 0)),"")</f>
        <v>12A3</v>
      </c>
      <c r="H1216">
        <f>IF(J1216&lt;&gt;"", INDEX($D$5:$D$1433, MATCH(J1216, $E$5:$E$1433, 0)),"")</f>
        <v>0</v>
      </c>
      <c r="I1216" t="str">
        <f>IFERROR(IF(J1216&lt;&gt;"", INDEX($B$5:$B$1433, MATCH(J1216, $E$5:$E$1433, 0)),""),"SAI")</f>
        <v>NGUYỄN QUỐC HUY</v>
      </c>
      <c r="J1216">
        <v>32000106</v>
      </c>
      <c r="K1216" t="str">
        <v xml:space="preserve"> 3:07:21 PM</v>
      </c>
      <c r="L1216" t="str">
        <f>IFERROR(IF($N$5="Sáng",IF(MID(K1216,2,7)-MID($L$2,2,7)&gt;0,"Trễ",""),IF(MID(K1216,2,7)-MID($Q$2,2,7)&gt;0,"Trễ","")),"")</f>
        <v/>
      </c>
      <c r="M1216">
        <f>IFERROR(IF($N$5="Sáng",MID(K1216,2,7)-MID($L$2,2,7),MID(K1216,2,7)-MID($Q$2,2,7)),"")</f>
        <v>-0.16156183333333332</v>
      </c>
      <c r="Q1216" t="str">
        <f>IF(B1216&lt;&gt;"",IF(AND(P1216="",F1216=""),"Không phép ",""),"")</f>
        <v/>
      </c>
      <c r="R1216" t="str">
        <f>UPPER(B1216)</f>
        <v>BÙI KIM BẢO NGỌC</v>
      </c>
      <c r="S1216" t="str">
        <v>2024-2027</v>
      </c>
      <c r="T1216" t="str">
        <f>IFERROR(IF(J1216&lt;&gt;"", INDEX($S$5:$S$1433, MATCH(J1216, $E$5:$E$1433, 0)),""),"")</f>
        <v>2024-2027</v>
      </c>
      <c r="U1216">
        <v>40030</v>
      </c>
      <c r="V1216" t="str">
        <f>IFERROR(IF(J1216&lt;&gt;"", INDEX($U$5:$U$1433, MATCH(J1216, $E$5:$E$1433, 0)),""),"")</f>
        <v>30/08/2009</v>
      </c>
      <c r="Y1216">
        <f>Z1216*10</f>
        <v>320002390</v>
      </c>
      <c r="Z1216">
        <f>E1216</f>
        <v>32000239</v>
      </c>
      <c r="AA1216" t="str">
        <v>NGỌC</v>
      </c>
    </row>
    <row r="1217">
      <c r="A1217">
        <f>IF(B1217&lt;&gt;"",A1216+1,"")</f>
        <v>1213</v>
      </c>
      <c r="B1217" t="str">
        <v>LÊ YẾN NGỌC</v>
      </c>
      <c r="C1217" t="str">
        <v>12A6</v>
      </c>
      <c r="E1217">
        <v>32000240</v>
      </c>
      <c r="F1217" t="str">
        <f>IFERROR(IF(VLOOKUP(E1217,J:J,1,0)=E1217,"X",""),"")</f>
        <v>X</v>
      </c>
      <c r="G1217" t="str">
        <f>IF(J1217&lt;&gt;"", INDEX($C$5:$C$1433, MATCH(J1217, $E$5:$E$1433, 0)),"")</f>
        <v>12A3</v>
      </c>
      <c r="H1217">
        <f>IF(J1217&lt;&gt;"", INDEX($D$5:$D$1433, MATCH(J1217, $E$5:$E$1433, 0)),"")</f>
        <v>0</v>
      </c>
      <c r="I1217" t="str">
        <f>IFERROR(IF(J1217&lt;&gt;"", INDEX($B$5:$B$1433, MATCH(J1217, $E$5:$E$1433, 0)),""),"SAI")</f>
        <v>NGUYỄN QUỐC HUY</v>
      </c>
      <c r="J1217">
        <v>32000106</v>
      </c>
      <c r="K1217" t="str">
        <v xml:space="preserve"> 3:07:22 PM</v>
      </c>
      <c r="L1217" t="str">
        <f>IFERROR(IF($N$5="Sáng",IF(MID(K1217,2,7)-MID($L$2,2,7)&gt;0,"Trễ",""),IF(MID(K1217,2,7)-MID($Q$2,2,7)&gt;0,"Trễ","")),"")</f>
        <v/>
      </c>
      <c r="M1217">
        <f>IFERROR(IF($N$5="Sáng",MID(K1217,2,7)-MID($L$2,2,7),MID(K1217,2,7)-MID($Q$2,2,7)),"")</f>
        <v>-0.16155025925925923</v>
      </c>
      <c r="Q1217" t="str">
        <f>IF(B1217&lt;&gt;"",IF(AND(P1217="",F1217=""),"Không phép ",""),"")</f>
        <v/>
      </c>
      <c r="R1217" t="str">
        <f>UPPER(B1217)</f>
        <v>LÊ YẾN NGỌC</v>
      </c>
      <c r="S1217" t="str">
        <v>2024-2027</v>
      </c>
      <c r="T1217" t="str">
        <f>IFERROR(IF(J1217&lt;&gt;"", INDEX($S$5:$S$1433, MATCH(J1217, $E$5:$E$1433, 0)),""),"")</f>
        <v>2024-2027</v>
      </c>
      <c r="U1217" t="str">
        <v>23/06/2009</v>
      </c>
      <c r="V1217" t="str">
        <f>IFERROR(IF(J1217&lt;&gt;"", INDEX($U$5:$U$1433, MATCH(J1217, $E$5:$E$1433, 0)),""),"")</f>
        <v>30/08/2009</v>
      </c>
      <c r="Y1217">
        <f>Z1217*10</f>
        <v>320002400</v>
      </c>
      <c r="Z1217">
        <f>E1217</f>
        <v>32000240</v>
      </c>
      <c r="AA1217" t="str">
        <v>NGỌC</v>
      </c>
    </row>
    <row r="1218">
      <c r="A1218">
        <f>IF(B1218&lt;&gt;"",A1217+1,"")</f>
        <v>1214</v>
      </c>
      <c r="B1218" t="str">
        <v>NGUYỄN LÊ TRÚC NGUYÊN</v>
      </c>
      <c r="C1218" t="str">
        <v>12A6</v>
      </c>
      <c r="E1218">
        <v>32000241</v>
      </c>
      <c r="F1218" t="str">
        <f>IFERROR(IF(VLOOKUP(E1218,J:J,1,0)=E1218,"X",""),"")</f>
        <v>X</v>
      </c>
      <c r="G1218" t="str">
        <f>IF(J1218&lt;&gt;"", INDEX($C$5:$C$1433, MATCH(J1218, $E$5:$E$1433, 0)),"")</f>
        <v>12A3</v>
      </c>
      <c r="H1218">
        <f>IF(J1218&lt;&gt;"", INDEX($D$5:$D$1433, MATCH(J1218, $E$5:$E$1433, 0)),"")</f>
        <v>0</v>
      </c>
      <c r="I1218" t="str">
        <f>IFERROR(IF(J1218&lt;&gt;"", INDEX($B$5:$B$1433, MATCH(J1218, $E$5:$E$1433, 0)),""),"SAI")</f>
        <v>NGUYỄN QUỐC HUY</v>
      </c>
      <c r="J1218">
        <v>32000106</v>
      </c>
      <c r="K1218" t="str">
        <v xml:space="preserve"> 3:07:22 PM</v>
      </c>
      <c r="L1218" t="str">
        <f>IFERROR(IF($N$5="Sáng",IF(MID(K1218,2,7)-MID($L$2,2,7)&gt;0,"Trễ",""),IF(MID(K1218,2,7)-MID($Q$2,2,7)&gt;0,"Trễ","")),"")</f>
        <v/>
      </c>
      <c r="M1218">
        <f>IFERROR(IF($N$5="Sáng",MID(K1218,2,7)-MID($L$2,2,7),MID(K1218,2,7)-MID($Q$2,2,7)),"")</f>
        <v>-0.16155025925925923</v>
      </c>
      <c r="Q1218" t="str">
        <f>IF(B1218&lt;&gt;"",IF(AND(P1218="",F1218=""),"Không phép ",""),"")</f>
        <v/>
      </c>
      <c r="R1218" t="str">
        <f>UPPER(B1218)</f>
        <v>NGUYỄN LÊ TRÚC NGUYÊN</v>
      </c>
      <c r="S1218" t="str">
        <v>2024-2027</v>
      </c>
      <c r="T1218" t="str">
        <f>IFERROR(IF(J1218&lt;&gt;"", INDEX($S$5:$S$1433, MATCH(J1218, $E$5:$E$1433, 0)),""),"")</f>
        <v>2024-2027</v>
      </c>
      <c r="U1218">
        <v>40059</v>
      </c>
      <c r="V1218" t="str">
        <f>IFERROR(IF(J1218&lt;&gt;"", INDEX($U$5:$U$1433, MATCH(J1218, $E$5:$E$1433, 0)),""),"")</f>
        <v>30/08/2009</v>
      </c>
      <c r="Y1218">
        <f>Z1218*10</f>
        <v>320002410</v>
      </c>
      <c r="Z1218">
        <f>E1218</f>
        <v>32000241</v>
      </c>
      <c r="AA1218" t="str">
        <v>NGUYÊN</v>
      </c>
    </row>
    <row r="1219">
      <c r="A1219">
        <f>IF(B1219&lt;&gt;"",A1218+1,"")</f>
        <v>1215</v>
      </c>
      <c r="B1219" t="str">
        <v>MAI NGUYỄN MINH NHẬT</v>
      </c>
      <c r="C1219" t="str">
        <v>12A6</v>
      </c>
      <c r="E1219">
        <v>32000242</v>
      </c>
      <c r="F1219" t="str">
        <f>IFERROR(IF(VLOOKUP(E1219,J:J,1,0)=E1219,"X",""),"")</f>
        <v>X</v>
      </c>
      <c r="G1219" t="str">
        <f>IF(J1219&lt;&gt;"", INDEX($C$5:$C$1433, MATCH(J1219, $E$5:$E$1433, 0)),"")</f>
        <v>12A3</v>
      </c>
      <c r="H1219">
        <f>IF(J1219&lt;&gt;"", INDEX($D$5:$D$1433, MATCH(J1219, $E$5:$E$1433, 0)),"")</f>
        <v>0</v>
      </c>
      <c r="I1219" t="str">
        <f>IFERROR(IF(J1219&lt;&gt;"", INDEX($B$5:$B$1433, MATCH(J1219, $E$5:$E$1433, 0)),""),"SAI")</f>
        <v>NGUYỄN QUỐC HUY</v>
      </c>
      <c r="J1219">
        <v>32000106</v>
      </c>
      <c r="K1219" t="str">
        <v xml:space="preserve"> 3:07:23 PM</v>
      </c>
      <c r="L1219" t="str">
        <f>IFERROR(IF($N$5="Sáng",IF(MID(K1219,2,7)-MID($L$2,2,7)&gt;0,"Trễ",""),IF(MID(K1219,2,7)-MID($Q$2,2,7)&gt;0,"Trễ","")),"")</f>
        <v/>
      </c>
      <c r="M1219">
        <f>IFERROR(IF($N$5="Sáng",MID(K1219,2,7)-MID($L$2,2,7),MID(K1219,2,7)-MID($Q$2,2,7)),"")</f>
        <v>-0.16153868518518516</v>
      </c>
      <c r="Q1219" t="str">
        <f>IF(B1219&lt;&gt;"",IF(AND(P1219="",F1219=""),"Không phép ",""),"")</f>
        <v/>
      </c>
      <c r="R1219" t="str">
        <f>UPPER(B1219)</f>
        <v>MAI NGUYỄN MINH NHẬT</v>
      </c>
      <c r="S1219" t="str">
        <v>2024-2027</v>
      </c>
      <c r="T1219" t="str">
        <f>IFERROR(IF(J1219&lt;&gt;"", INDEX($S$5:$S$1433, MATCH(J1219, $E$5:$E$1433, 0)),""),"")</f>
        <v>2024-2027</v>
      </c>
      <c r="U1219" t="str">
        <v>22/12/2009</v>
      </c>
      <c r="V1219" t="str">
        <f>IFERROR(IF(J1219&lt;&gt;"", INDEX($U$5:$U$1433, MATCH(J1219, $E$5:$E$1433, 0)),""),"")</f>
        <v>30/08/2009</v>
      </c>
      <c r="Y1219">
        <f>Z1219*10</f>
        <v>320002420</v>
      </c>
      <c r="Z1219">
        <f>E1219</f>
        <v>32000242</v>
      </c>
      <c r="AA1219" t="str">
        <v>NHẬT</v>
      </c>
    </row>
    <row r="1220">
      <c r="A1220">
        <f>IF(B1220&lt;&gt;"",A1219+1,"")</f>
        <v>1216</v>
      </c>
      <c r="B1220" t="str">
        <v>TRẦN HUỲNH YẾN NHI</v>
      </c>
      <c r="C1220" t="str">
        <v>12A6</v>
      </c>
      <c r="E1220">
        <v>32000243</v>
      </c>
      <c r="F1220" t="str">
        <f>IFERROR(IF(VLOOKUP(E1220,J:J,1,0)=E1220,"X",""),"")</f>
        <v>X</v>
      </c>
      <c r="G1220" t="str">
        <f>IF(J1220&lt;&gt;"", INDEX($C$5:$C$1433, MATCH(J1220, $E$5:$E$1433, 0)),"")</f>
        <v>12A3</v>
      </c>
      <c r="H1220">
        <f>IF(J1220&lt;&gt;"", INDEX($D$5:$D$1433, MATCH(J1220, $E$5:$E$1433, 0)),"")</f>
        <v>0</v>
      </c>
      <c r="I1220" t="str">
        <f>IFERROR(IF(J1220&lt;&gt;"", INDEX($B$5:$B$1433, MATCH(J1220, $E$5:$E$1433, 0)),""),"SAI")</f>
        <v>NGUYỄN QUỐC HUY</v>
      </c>
      <c r="J1220">
        <v>32000106</v>
      </c>
      <c r="K1220" t="str">
        <v xml:space="preserve"> 3:07:24 PM</v>
      </c>
      <c r="L1220" t="str">
        <f>IFERROR(IF($N$5="Sáng",IF(MID(K1220,2,7)-MID($L$2,2,7)&gt;0,"Trễ",""),IF(MID(K1220,2,7)-MID($Q$2,2,7)&gt;0,"Trễ","")),"")</f>
        <v/>
      </c>
      <c r="M1220">
        <f>IFERROR(IF($N$5="Sáng",MID(K1220,2,7)-MID($L$2,2,7),MID(K1220,2,7)-MID($Q$2,2,7)),"")</f>
        <v>-0.1615271111111111</v>
      </c>
      <c r="Q1220" t="str">
        <f>IF(B1220&lt;&gt;"",IF(AND(P1220="",F1220=""),"Không phép ",""),"")</f>
        <v/>
      </c>
      <c r="R1220" t="str">
        <f>UPPER(B1220)</f>
        <v>TRẦN HUỲNH YẾN NHI</v>
      </c>
      <c r="S1220" t="str">
        <v>2024-2027</v>
      </c>
      <c r="T1220" t="str">
        <f>IFERROR(IF(J1220&lt;&gt;"", INDEX($S$5:$S$1433, MATCH(J1220, $E$5:$E$1433, 0)),""),"")</f>
        <v>2024-2027</v>
      </c>
      <c r="U1220">
        <v>39815</v>
      </c>
      <c r="V1220" t="str">
        <f>IFERROR(IF(J1220&lt;&gt;"", INDEX($U$5:$U$1433, MATCH(J1220, $E$5:$E$1433, 0)),""),"")</f>
        <v>30/08/2009</v>
      </c>
      <c r="Y1220">
        <f>Z1220*10</f>
        <v>320002430</v>
      </c>
      <c r="Z1220">
        <f>E1220</f>
        <v>32000243</v>
      </c>
      <c r="AA1220" t="str">
        <v>NHI</v>
      </c>
    </row>
    <row r="1221">
      <c r="A1221">
        <f>IF(B1221&lt;&gt;"",A1220+1,"")</f>
        <v>1217</v>
      </c>
      <c r="B1221" t="str">
        <v>LÊ HUỲNH NHƯ</v>
      </c>
      <c r="C1221" t="str">
        <v>12A6</v>
      </c>
      <c r="E1221">
        <v>32000244</v>
      </c>
      <c r="F1221" t="str">
        <f>IFERROR(IF(VLOOKUP(E1221,J:J,1,0)=E1221,"X",""),"")</f>
        <v>X</v>
      </c>
      <c r="G1221" t="str">
        <f>IF(J1221&lt;&gt;"", INDEX($C$5:$C$1433, MATCH(J1221, $E$5:$E$1433, 0)),"")</f>
        <v>12A3</v>
      </c>
      <c r="H1221">
        <f>IF(J1221&lt;&gt;"", INDEX($D$5:$D$1433, MATCH(J1221, $E$5:$E$1433, 0)),"")</f>
        <v>0</v>
      </c>
      <c r="I1221" t="str">
        <f>IFERROR(IF(J1221&lt;&gt;"", INDEX($B$5:$B$1433, MATCH(J1221, $E$5:$E$1433, 0)),""),"SAI")</f>
        <v>NGUYỄN QUỐC HUY</v>
      </c>
      <c r="J1221">
        <v>32000106</v>
      </c>
      <c r="K1221" t="str">
        <v xml:space="preserve"> 3:07:25 PM</v>
      </c>
      <c r="L1221" t="str">
        <f>IFERROR(IF($N$5="Sáng",IF(MID(K1221,2,7)-MID($L$2,2,7)&gt;0,"Trễ",""),IF(MID(K1221,2,7)-MID($Q$2,2,7)&gt;0,"Trễ","")),"")</f>
        <v/>
      </c>
      <c r="M1221">
        <f>IFERROR(IF($N$5="Sáng",MID(K1221,2,7)-MID($L$2,2,7),MID(K1221,2,7)-MID($Q$2,2,7)),"")</f>
        <v>-0.16151553703703703</v>
      </c>
      <c r="Q1221" t="str">
        <f>IF(B1221&lt;&gt;"",IF(AND(P1221="",F1221=""),"Không phép ",""),"")</f>
        <v/>
      </c>
      <c r="R1221" t="str">
        <f>UPPER(B1221)</f>
        <v>LÊ HUỲNH NHƯ</v>
      </c>
      <c r="S1221" t="str">
        <v>2024-2027</v>
      </c>
      <c r="T1221" t="str">
        <f>IFERROR(IF(J1221&lt;&gt;"", INDEX($S$5:$S$1433, MATCH(J1221, $E$5:$E$1433, 0)),""),"")</f>
        <v>2024-2027</v>
      </c>
      <c r="U1221">
        <v>40157</v>
      </c>
      <c r="V1221" t="str">
        <f>IFERROR(IF(J1221&lt;&gt;"", INDEX($U$5:$U$1433, MATCH(J1221, $E$5:$E$1433, 0)),""),"")</f>
        <v>30/08/2009</v>
      </c>
      <c r="Y1221">
        <f>Z1221*10</f>
        <v>320002440</v>
      </c>
      <c r="Z1221">
        <f>E1221</f>
        <v>32000244</v>
      </c>
      <c r="AA1221" t="str">
        <v>NHƯ</v>
      </c>
    </row>
    <row r="1222">
      <c r="A1222">
        <f>IF(B1222&lt;&gt;"",A1221+1,"")</f>
        <v>1218</v>
      </c>
      <c r="B1222" t="str">
        <v>TRẦN HUỲNH YẾN NHƯ</v>
      </c>
      <c r="C1222" t="str">
        <v>12A6</v>
      </c>
      <c r="E1222">
        <v>32000245</v>
      </c>
      <c r="F1222" t="str">
        <f>IFERROR(IF(VLOOKUP(E1222,J:J,1,0)=E1222,"X",""),"")</f>
        <v>X</v>
      </c>
      <c r="G1222" t="str">
        <f>IF(J1222&lt;&gt;"", INDEX($C$5:$C$1433, MATCH(J1222, $E$5:$E$1433, 0)),"")</f>
        <v>12A3</v>
      </c>
      <c r="H1222">
        <f>IF(J1222&lt;&gt;"", INDEX($D$5:$D$1433, MATCH(J1222, $E$5:$E$1433, 0)),"")</f>
        <v>0</v>
      </c>
      <c r="I1222" t="str">
        <f>IFERROR(IF(J1222&lt;&gt;"", INDEX($B$5:$B$1433, MATCH(J1222, $E$5:$E$1433, 0)),""),"SAI")</f>
        <v>TRẦN THÁI THỊNH</v>
      </c>
      <c r="J1222">
        <v>32000126</v>
      </c>
      <c r="K1222" t="str">
        <v xml:space="preserve"> 3:07:26 PM</v>
      </c>
      <c r="L1222" t="str">
        <f>IFERROR(IF($N$5="Sáng",IF(MID(K1222,2,7)-MID($L$2,2,7)&gt;0,"Trễ",""),IF(MID(K1222,2,7)-MID($Q$2,2,7)&gt;0,"Trễ","")),"")</f>
        <v/>
      </c>
      <c r="M1222">
        <f>IFERROR(IF($N$5="Sáng",MID(K1222,2,7)-MID($L$2,2,7),MID(K1222,2,7)-MID($Q$2,2,7)),"")</f>
        <v>-0.16150396296296296</v>
      </c>
      <c r="Q1222" t="str">
        <f>IF(B1222&lt;&gt;"",IF(AND(P1222="",F1222=""),"Không phép ",""),"")</f>
        <v/>
      </c>
      <c r="R1222" t="str">
        <f>UPPER(B1222)</f>
        <v>TRẦN HUỲNH YẾN NHƯ</v>
      </c>
      <c r="S1222" t="str">
        <v>2024-2027</v>
      </c>
      <c r="T1222" t="str">
        <f>IFERROR(IF(J1222&lt;&gt;"", INDEX($S$5:$S$1433, MATCH(J1222, $E$5:$E$1433, 0)),""),"")</f>
        <v>2024-2027</v>
      </c>
      <c r="U1222">
        <v>39815</v>
      </c>
      <c r="V1222">
        <f>IFERROR(IF(J1222&lt;&gt;"", INDEX($U$5:$U$1433, MATCH(J1222, $E$5:$E$1433, 0)),""),"")</f>
        <v>39906</v>
      </c>
      <c r="Y1222">
        <f>Z1222*10</f>
        <v>320002450</v>
      </c>
      <c r="Z1222">
        <f>E1222</f>
        <v>32000245</v>
      </c>
      <c r="AA1222" t="str">
        <v>NHƯ</v>
      </c>
    </row>
    <row r="1223">
      <c r="A1223">
        <f>IF(B1223&lt;&gt;"",A1222+1,"")</f>
        <v>1219</v>
      </c>
      <c r="B1223" t="str">
        <v>DANH THỊ THANH THẢO</v>
      </c>
      <c r="C1223" t="str">
        <v>12A6</v>
      </c>
      <c r="E1223">
        <v>32000247</v>
      </c>
      <c r="F1223" t="str">
        <f>IFERROR(IF(VLOOKUP(E1223,J:J,1,0)=E1223,"X",""),"")</f>
        <v>X</v>
      </c>
      <c r="G1223" t="str">
        <f>IF(J1223&lt;&gt;"", INDEX($C$5:$C$1433, MATCH(J1223, $E$5:$E$1433, 0)),"")</f>
        <v>12A3</v>
      </c>
      <c r="H1223">
        <f>IF(J1223&lt;&gt;"", INDEX($D$5:$D$1433, MATCH(J1223, $E$5:$E$1433, 0)),"")</f>
        <v>0</v>
      </c>
      <c r="I1223" t="str">
        <f>IFERROR(IF(J1223&lt;&gt;"", INDEX($B$5:$B$1433, MATCH(J1223, $E$5:$E$1433, 0)),""),"SAI")</f>
        <v>TRẦN THÁI THỊNH</v>
      </c>
      <c r="J1223">
        <v>32000126</v>
      </c>
      <c r="K1223" t="str">
        <v xml:space="preserve"> 3:07:27 PM</v>
      </c>
      <c r="L1223" t="str">
        <f>IFERROR(IF($N$5="Sáng",IF(MID(K1223,2,7)-MID($L$2,2,7)&gt;0,"Trễ",""),IF(MID(K1223,2,7)-MID($Q$2,2,7)&gt;0,"Trễ","")),"")</f>
        <v/>
      </c>
      <c r="M1223">
        <f>IFERROR(IF($N$5="Sáng",MID(K1223,2,7)-MID($L$2,2,7),MID(K1223,2,7)-MID($Q$2,2,7)),"")</f>
        <v>-0.16149238888888887</v>
      </c>
      <c r="Q1223" t="str">
        <f>IF(B1223&lt;&gt;"",IF(AND(P1223="",F1223=""),"Không phép ",""),"")</f>
        <v/>
      </c>
      <c r="R1223" t="str">
        <f>UPPER(B1223)</f>
        <v>DANH THỊ THANH THẢO</v>
      </c>
      <c r="S1223" t="str">
        <v>2024-2027</v>
      </c>
      <c r="T1223" t="str">
        <f>IFERROR(IF(J1223&lt;&gt;"", INDEX($S$5:$S$1433, MATCH(J1223, $E$5:$E$1433, 0)),""),"")</f>
        <v>2024-2027</v>
      </c>
      <c r="U1223">
        <v>40095</v>
      </c>
      <c r="V1223">
        <f>IFERROR(IF(J1223&lt;&gt;"", INDEX($U$5:$U$1433, MATCH(J1223, $E$5:$E$1433, 0)),""),"")</f>
        <v>39906</v>
      </c>
      <c r="Y1223">
        <f>Z1223*10</f>
        <v>320002470</v>
      </c>
      <c r="Z1223">
        <f>E1223</f>
        <v>32000247</v>
      </c>
      <c r="AA1223" t="str">
        <v>THẢO</v>
      </c>
    </row>
    <row r="1224">
      <c r="A1224">
        <f>IF(B1224&lt;&gt;"",A1223+1,"")</f>
        <v>1220</v>
      </c>
      <c r="B1224" t="str">
        <v>TRẦN CHÍ THIỆN</v>
      </c>
      <c r="C1224" t="str">
        <v>12A6</v>
      </c>
      <c r="E1224">
        <v>32000248</v>
      </c>
      <c r="F1224" t="str">
        <f>IFERROR(IF(VLOOKUP(E1224,J:J,1,0)=E1224,"X",""),"")</f>
        <v>X</v>
      </c>
      <c r="G1224" t="str">
        <f>IF(J1224&lt;&gt;"", INDEX($C$5:$C$1433, MATCH(J1224, $E$5:$E$1433, 0)),"")</f>
        <v>12A3</v>
      </c>
      <c r="H1224">
        <f>IF(J1224&lt;&gt;"", INDEX($D$5:$D$1433, MATCH(J1224, $E$5:$E$1433, 0)),"")</f>
        <v>0</v>
      </c>
      <c r="I1224" t="str">
        <f>IFERROR(IF(J1224&lt;&gt;"", INDEX($B$5:$B$1433, MATCH(J1224, $E$5:$E$1433, 0)),""),"SAI")</f>
        <v>TRẦN THÁI THỊNH</v>
      </c>
      <c r="J1224">
        <v>32000126</v>
      </c>
      <c r="K1224" t="str">
        <v xml:space="preserve"> 3:07:28 PM</v>
      </c>
      <c r="L1224" t="str">
        <f>IFERROR(IF($N$5="Sáng",IF(MID(K1224,2,7)-MID($L$2,2,7)&gt;0,"Trễ",""),IF(MID(K1224,2,7)-MID($Q$2,2,7)&gt;0,"Trễ","")),"")</f>
        <v/>
      </c>
      <c r="M1224">
        <f>IFERROR(IF($N$5="Sáng",MID(K1224,2,7)-MID($L$2,2,7),MID(K1224,2,7)-MID($Q$2,2,7)),"")</f>
        <v>-0.1614808148148148</v>
      </c>
      <c r="Q1224" t="str">
        <f>IF(B1224&lt;&gt;"",IF(AND(P1224="",F1224=""),"Không phép ",""),"")</f>
        <v/>
      </c>
      <c r="R1224" t="str">
        <f>UPPER(B1224)</f>
        <v>TRẦN CHÍ THIỆN</v>
      </c>
      <c r="S1224" t="str">
        <v>2024-2027</v>
      </c>
      <c r="T1224" t="str">
        <f>IFERROR(IF(J1224&lt;&gt;"", INDEX($S$5:$S$1433, MATCH(J1224, $E$5:$E$1433, 0)),""),"")</f>
        <v>2024-2027</v>
      </c>
      <c r="U1224">
        <v>40027</v>
      </c>
      <c r="V1224">
        <f>IFERROR(IF(J1224&lt;&gt;"", INDEX($U$5:$U$1433, MATCH(J1224, $E$5:$E$1433, 0)),""),"")</f>
        <v>39906</v>
      </c>
      <c r="Y1224">
        <f>Z1224*10</f>
        <v>320002480</v>
      </c>
      <c r="Z1224">
        <f>E1224</f>
        <v>32000248</v>
      </c>
      <c r="AA1224" t="str">
        <v>THIỆN</v>
      </c>
    </row>
    <row r="1225">
      <c r="A1225">
        <f>IF(B1225&lt;&gt;"",A1224+1,"")</f>
        <v>1221</v>
      </c>
      <c r="B1225" t="str">
        <v>DƯƠNG CHÍ THỊNH</v>
      </c>
      <c r="C1225" t="str">
        <v>12A6</v>
      </c>
      <c r="E1225">
        <v>32000249</v>
      </c>
      <c r="F1225" t="str">
        <f>IFERROR(IF(VLOOKUP(E1225,J:J,1,0)=E1225,"X",""),"")</f>
        <v/>
      </c>
      <c r="G1225" t="str">
        <f>IF(J1225&lt;&gt;"", INDEX($C$5:$C$1433, MATCH(J1225, $E$5:$E$1433, 0)),"")</f>
        <v>12A3</v>
      </c>
      <c r="H1225">
        <f>IF(J1225&lt;&gt;"", INDEX($D$5:$D$1433, MATCH(J1225, $E$5:$E$1433, 0)),"")</f>
        <v>0</v>
      </c>
      <c r="I1225" t="str">
        <f>IFERROR(IF(J1225&lt;&gt;"", INDEX($B$5:$B$1433, MATCH(J1225, $E$5:$E$1433, 0)),""),"SAI")</f>
        <v>TRẦN TIẾN ĐẠT</v>
      </c>
      <c r="J1225">
        <v>32000099</v>
      </c>
      <c r="K1225" t="str">
        <v xml:space="preserve"> 3:08:28 PM</v>
      </c>
      <c r="L1225" t="str">
        <f>IFERROR(IF($N$5="Sáng",IF(MID(K1225,2,7)-MID($L$2,2,7)&gt;0,"Trễ",""),IF(MID(K1225,2,7)-MID($Q$2,2,7)&gt;0,"Trễ","")),"")</f>
        <v/>
      </c>
      <c r="M1225">
        <f>IFERROR(IF($N$5="Sáng",MID(K1225,2,7)-MID($L$2,2,7),MID(K1225,2,7)-MID($Q$2,2,7)),"")</f>
        <v>-0.16078637037037036</v>
      </c>
      <c r="Q1225" t="str">
        <f>IF(B1225&lt;&gt;"",IF(AND(P1225="",F1225=""),"Không phép ",""),"")</f>
        <v xml:space="preserve">Không phép </v>
      </c>
      <c r="R1225" t="str">
        <f>UPPER(B1225)</f>
        <v>DƯƠNG CHÍ THỊNH</v>
      </c>
      <c r="S1225" t="str">
        <v>2024-2027</v>
      </c>
      <c r="T1225" t="str">
        <f>IFERROR(IF(J1225&lt;&gt;"", INDEX($S$5:$S$1433, MATCH(J1225, $E$5:$E$1433, 0)),""),"")</f>
        <v>2024-2027</v>
      </c>
      <c r="U1225" t="str">
        <v>29/04/2009</v>
      </c>
      <c r="V1225" t="str">
        <f>IFERROR(IF(J1225&lt;&gt;"", INDEX($U$5:$U$1433, MATCH(J1225, $E$5:$E$1433, 0)),""),"")</f>
        <v>17/03/2009</v>
      </c>
      <c r="Y1225">
        <f>Z1225*10</f>
        <v>320002490</v>
      </c>
      <c r="Z1225">
        <f>E1225</f>
        <v>32000249</v>
      </c>
      <c r="AA1225" t="str">
        <v>THỊNH</v>
      </c>
    </row>
    <row r="1226">
      <c r="A1226">
        <f>IF(B1226&lt;&gt;"",A1225+1,"")</f>
        <v>1222</v>
      </c>
      <c r="B1226" t="str">
        <v>PHAN LÊ THỊ KIM THOA</v>
      </c>
      <c r="C1226" t="str">
        <v>12A6</v>
      </c>
      <c r="E1226">
        <v>32000250</v>
      </c>
      <c r="F1226" t="str">
        <f>IFERROR(IF(VLOOKUP(E1226,J:J,1,0)=E1226,"X",""),"")</f>
        <v>X</v>
      </c>
      <c r="G1226" t="str">
        <f>IF(J1226&lt;&gt;"", INDEX($C$5:$C$1433, MATCH(J1226, $E$5:$E$1433, 0)),"")</f>
        <v>12A3</v>
      </c>
      <c r="H1226">
        <f>IF(J1226&lt;&gt;"", INDEX($D$5:$D$1433, MATCH(J1226, $E$5:$E$1433, 0)),"")</f>
        <v>0</v>
      </c>
      <c r="I1226" t="str">
        <f>IFERROR(IF(J1226&lt;&gt;"", INDEX($B$5:$B$1433, MATCH(J1226, $E$5:$E$1433, 0)),""),"SAI")</f>
        <v>ĐÀO VÕ PHƯƠNG HIẾU</v>
      </c>
      <c r="J1226">
        <v>32000102</v>
      </c>
      <c r="K1226" t="str">
        <v xml:space="preserve"> 3:09:10 PM</v>
      </c>
      <c r="L1226" t="str">
        <f>IFERROR(IF($N$5="Sáng",IF(MID(K1226,2,7)-MID($L$2,2,7)&gt;0,"Trễ",""),IF(MID(K1226,2,7)-MID($Q$2,2,7)&gt;0,"Trễ","")),"")</f>
        <v/>
      </c>
      <c r="M1226">
        <f>IFERROR(IF($N$5="Sáng",MID(K1226,2,7)-MID($L$2,2,7),MID(K1226,2,7)-MID($Q$2,2,7)),"")</f>
        <v>-0.16030025925925925</v>
      </c>
      <c r="Q1226" t="str">
        <f>IF(B1226&lt;&gt;"",IF(AND(P1226="",F1226=""),"Không phép ",""),"")</f>
        <v/>
      </c>
      <c r="R1226" t="str">
        <f>UPPER(B1226)</f>
        <v>PHAN LÊ THỊ KIM THOA</v>
      </c>
      <c r="S1226" t="str">
        <v>2024-2027</v>
      </c>
      <c r="T1226" t="str">
        <f>IFERROR(IF(J1226&lt;&gt;"", INDEX($S$5:$S$1433, MATCH(J1226, $E$5:$E$1433, 0)),""),"")</f>
        <v>2024-2027</v>
      </c>
      <c r="U1226">
        <v>39879</v>
      </c>
      <c r="V1226" t="str">
        <f>IFERROR(IF(J1226&lt;&gt;"", INDEX($U$5:$U$1433, MATCH(J1226, $E$5:$E$1433, 0)),""),"")</f>
        <v>16/10/2009</v>
      </c>
      <c r="Y1226">
        <f>Z1226*10</f>
        <v>320002500</v>
      </c>
      <c r="Z1226">
        <f>E1226</f>
        <v>32000250</v>
      </c>
      <c r="AA1226" t="str">
        <v>THOA</v>
      </c>
    </row>
    <row r="1227">
      <c r="A1227">
        <f>IF(B1227&lt;&gt;"",A1226+1,"")</f>
        <v>1223</v>
      </c>
      <c r="B1227" t="str">
        <v>VU HOÀNG THÔNG</v>
      </c>
      <c r="C1227" t="str">
        <v>12A6</v>
      </c>
      <c r="E1227">
        <v>32000251</v>
      </c>
      <c r="F1227" t="str">
        <f>IFERROR(IF(VLOOKUP(E1227,J:J,1,0)=E1227,"X",""),"")</f>
        <v>X</v>
      </c>
      <c r="G1227" t="str">
        <f>IF(J1227&lt;&gt;"", INDEX($C$5:$C$1433, MATCH(J1227, $E$5:$E$1433, 0)),"")</f>
        <v>12A3</v>
      </c>
      <c r="H1227">
        <f>IF(J1227&lt;&gt;"", INDEX($D$5:$D$1433, MATCH(J1227, $E$5:$E$1433, 0)),"")</f>
        <v>0</v>
      </c>
      <c r="I1227" t="str">
        <f>IFERROR(IF(J1227&lt;&gt;"", INDEX($B$5:$B$1433, MATCH(J1227, $E$5:$E$1433, 0)),""),"SAI")</f>
        <v>ĐÀO VÕ PHƯƠNG HIẾU</v>
      </c>
      <c r="J1227">
        <v>32000102</v>
      </c>
      <c r="K1227" t="str">
        <v xml:space="preserve"> 3:09:11 PM</v>
      </c>
      <c r="L1227" t="str">
        <f>IFERROR(IF($N$5="Sáng",IF(MID(K1227,2,7)-MID($L$2,2,7)&gt;0,"Trễ",""),IF(MID(K1227,2,7)-MID($Q$2,2,7)&gt;0,"Trễ","")),"")</f>
        <v/>
      </c>
      <c r="M1227">
        <f>IFERROR(IF($N$5="Sáng",MID(K1227,2,7)-MID($L$2,2,7),MID(K1227,2,7)-MID($Q$2,2,7)),"")</f>
        <v>-0.16028868518518516</v>
      </c>
      <c r="Q1227" t="str">
        <f>IF(B1227&lt;&gt;"",IF(AND(P1227="",F1227=""),"Không phép ",""),"")</f>
        <v/>
      </c>
      <c r="R1227" t="str">
        <f>UPPER(B1227)</f>
        <v>VU HOÀNG THÔNG</v>
      </c>
      <c r="S1227" t="str">
        <v>2024-2027</v>
      </c>
      <c r="T1227" t="str">
        <f>IFERROR(IF(J1227&lt;&gt;"", INDEX($S$5:$S$1433, MATCH(J1227, $E$5:$E$1433, 0)),""),"")</f>
        <v>2024-2027</v>
      </c>
      <c r="U1227">
        <v>39969</v>
      </c>
      <c r="V1227" t="str">
        <f>IFERROR(IF(J1227&lt;&gt;"", INDEX($U$5:$U$1433, MATCH(J1227, $E$5:$E$1433, 0)),""),"")</f>
        <v>16/10/2009</v>
      </c>
      <c r="Y1227">
        <f>Z1227*10</f>
        <v>320002510</v>
      </c>
      <c r="Z1227">
        <f>E1227</f>
        <v>32000251</v>
      </c>
      <c r="AA1227" t="str">
        <v>THÔNG</v>
      </c>
    </row>
    <row r="1228">
      <c r="A1228">
        <f>IF(B1228&lt;&gt;"",A1227+1,"")</f>
        <v>1224</v>
      </c>
      <c r="B1228" t="str">
        <v>DƯƠNG THỊ ANH THƯ</v>
      </c>
      <c r="C1228" t="str">
        <v>12A6</v>
      </c>
      <c r="E1228">
        <v>32000253</v>
      </c>
      <c r="F1228" t="str">
        <f>IFERROR(IF(VLOOKUP(E1228,J:J,1,0)=E1228,"X",""),"")</f>
        <v>X</v>
      </c>
      <c r="G1228" t="str">
        <f>IF(J1228&lt;&gt;"", INDEX($C$5:$C$1433, MATCH(J1228, $E$5:$E$1433, 0)),"")</f>
        <v>12A3</v>
      </c>
      <c r="H1228">
        <f>IF(J1228&lt;&gt;"", INDEX($D$5:$D$1433, MATCH(J1228, $E$5:$E$1433, 0)),"")</f>
        <v>0</v>
      </c>
      <c r="I1228" t="str">
        <f>IFERROR(IF(J1228&lt;&gt;"", INDEX($B$5:$B$1433, MATCH(J1228, $E$5:$E$1433, 0)),""),"SAI")</f>
        <v>NGUYỄN QUANG HUY</v>
      </c>
      <c r="J1228">
        <v>32000105</v>
      </c>
      <c r="K1228" t="str">
        <v xml:space="preserve"> 3:09:12 PM</v>
      </c>
      <c r="L1228" t="str">
        <f>IFERROR(IF($N$5="Sáng",IF(MID(K1228,2,7)-MID($L$2,2,7)&gt;0,"Trễ",""),IF(MID(K1228,2,7)-MID($Q$2,2,7)&gt;0,"Trễ","")),"")</f>
        <v/>
      </c>
      <c r="M1228">
        <f>IFERROR(IF($N$5="Sáng",MID(K1228,2,7)-MID($L$2,2,7),MID(K1228,2,7)-MID($Q$2,2,7)),"")</f>
        <v>-0.1602771111111111</v>
      </c>
      <c r="Q1228" t="str">
        <f>IF(B1228&lt;&gt;"",IF(AND(P1228="",F1228=""),"Không phép ",""),"")</f>
        <v/>
      </c>
      <c r="R1228" t="str">
        <f>UPPER(B1228)</f>
        <v>DƯƠNG THỊ ANH THƯ</v>
      </c>
      <c r="S1228" t="str">
        <v>2024-2027</v>
      </c>
      <c r="T1228" t="str">
        <f>IFERROR(IF(J1228&lt;&gt;"", INDEX($S$5:$S$1433, MATCH(J1228, $E$5:$E$1433, 0)),""),"")</f>
        <v>2024-2027</v>
      </c>
      <c r="U1228">
        <v>40128</v>
      </c>
      <c r="V1228">
        <f>IFERROR(IF(J1228&lt;&gt;"", INDEX($U$5:$U$1433, MATCH(J1228, $E$5:$E$1433, 0)),""),"")</f>
        <v>39850</v>
      </c>
      <c r="Y1228">
        <f>Z1228*10</f>
        <v>320002530</v>
      </c>
      <c r="Z1228">
        <f>E1228</f>
        <v>32000253</v>
      </c>
      <c r="AA1228" t="str">
        <v>THƯ</v>
      </c>
    </row>
    <row r="1229">
      <c r="A1229">
        <f>IF(B1229&lt;&gt;"",A1228+1,"")</f>
        <v>1225</v>
      </c>
      <c r="B1229" t="str">
        <v>NGUYỄN ĐOÀN THUẬN</v>
      </c>
      <c r="C1229" t="str">
        <v>12A6</v>
      </c>
      <c r="E1229">
        <v>32000252</v>
      </c>
      <c r="F1229" t="str">
        <f>IFERROR(IF(VLOOKUP(E1229,J:J,1,0)=E1229,"X",""),"")</f>
        <v>X</v>
      </c>
      <c r="G1229" t="str">
        <f>IF(J1229&lt;&gt;"", INDEX($C$5:$C$1433, MATCH(J1229, $E$5:$E$1433, 0)),"")</f>
        <v>12A3</v>
      </c>
      <c r="H1229">
        <f>IF(J1229&lt;&gt;"", INDEX($D$5:$D$1433, MATCH(J1229, $E$5:$E$1433, 0)),"")</f>
        <v>0</v>
      </c>
      <c r="I1229" t="str">
        <f>IFERROR(IF(J1229&lt;&gt;"", INDEX($B$5:$B$1433, MATCH(J1229, $E$5:$E$1433, 0)),""),"SAI")</f>
        <v>NGUYỄN QUANG HUY</v>
      </c>
      <c r="J1229">
        <v>32000105</v>
      </c>
      <c r="K1229" t="str">
        <v xml:space="preserve"> 3:09:12 PM</v>
      </c>
      <c r="L1229" t="str">
        <f>IFERROR(IF($N$5="Sáng",IF(MID(K1229,2,7)-MID($L$2,2,7)&gt;0,"Trễ",""),IF(MID(K1229,2,7)-MID($Q$2,2,7)&gt;0,"Trễ","")),"")</f>
        <v/>
      </c>
      <c r="M1229">
        <f>IFERROR(IF($N$5="Sáng",MID(K1229,2,7)-MID($L$2,2,7),MID(K1229,2,7)-MID($Q$2,2,7)),"")</f>
        <v>-0.1602771111111111</v>
      </c>
      <c r="Q1229" t="str">
        <f>IF(B1229&lt;&gt;"",IF(AND(P1229="",F1229=""),"Không phép ",""),"")</f>
        <v/>
      </c>
      <c r="R1229" t="str">
        <f>UPPER(B1229)</f>
        <v>NGUYỄN ĐOÀN THUẬN</v>
      </c>
      <c r="S1229" t="str">
        <v>2024-2027</v>
      </c>
      <c r="T1229" t="str">
        <f>IFERROR(IF(J1229&lt;&gt;"", INDEX($S$5:$S$1433, MATCH(J1229, $E$5:$E$1433, 0)),""),"")</f>
        <v>2024-2027</v>
      </c>
      <c r="U1229">
        <v>39940</v>
      </c>
      <c r="V1229">
        <f>IFERROR(IF(J1229&lt;&gt;"", INDEX($U$5:$U$1433, MATCH(J1229, $E$5:$E$1433, 0)),""),"")</f>
        <v>39850</v>
      </c>
      <c r="Y1229">
        <f>Z1229*10</f>
        <v>320002520</v>
      </c>
      <c r="Z1229">
        <f>E1229</f>
        <v>32000252</v>
      </c>
      <c r="AA1229" t="str">
        <v>THUẬN</v>
      </c>
    </row>
    <row r="1230">
      <c r="A1230">
        <f>IF(B1230&lt;&gt;"",A1229+1,"")</f>
        <v>1226</v>
      </c>
      <c r="B1230" t="str">
        <v>NGUYỄN THANH TOÀN</v>
      </c>
      <c r="C1230" t="str">
        <v>12A6</v>
      </c>
      <c r="E1230">
        <v>32000255</v>
      </c>
      <c r="F1230" t="str">
        <f>IFERROR(IF(VLOOKUP(E1230,J:J,1,0)=E1230,"X",""),"")</f>
        <v>X</v>
      </c>
      <c r="G1230" t="str">
        <f>IF(J1230&lt;&gt;"", INDEX($C$5:$C$1433, MATCH(J1230, $E$5:$E$1433, 0)),"")</f>
        <v>12A3</v>
      </c>
      <c r="H1230">
        <f>IF(J1230&lt;&gt;"", INDEX($D$5:$D$1433, MATCH(J1230, $E$5:$E$1433, 0)),"")</f>
        <v>0</v>
      </c>
      <c r="I1230" t="str">
        <f>IFERROR(IF(J1230&lt;&gt;"", INDEX($B$5:$B$1433, MATCH(J1230, $E$5:$E$1433, 0)),""),"SAI")</f>
        <v>ĐINH QUANG SANG</v>
      </c>
      <c r="J1230">
        <v>32000121</v>
      </c>
      <c r="K1230" t="str">
        <v xml:space="preserve"> 3:09:13 PM</v>
      </c>
      <c r="L1230" t="str">
        <f>IFERROR(IF($N$5="Sáng",IF(MID(K1230,2,7)-MID($L$2,2,7)&gt;0,"Trễ",""),IF(MID(K1230,2,7)-MID($Q$2,2,7)&gt;0,"Trễ","")),"")</f>
        <v/>
      </c>
      <c r="M1230">
        <f>IFERROR(IF($N$5="Sáng",MID(K1230,2,7)-MID($L$2,2,7),MID(K1230,2,7)-MID($Q$2,2,7)),"")</f>
        <v>-0.16026553703703703</v>
      </c>
      <c r="Q1230" t="str">
        <f>IF(B1230&lt;&gt;"",IF(AND(P1230="",F1230=""),"Không phép ",""),"")</f>
        <v/>
      </c>
      <c r="R1230" t="str">
        <f>UPPER(B1230)</f>
        <v>NGUYỄN THANH TOÀN</v>
      </c>
      <c r="S1230" t="str">
        <v>2024-2027</v>
      </c>
      <c r="T1230" t="str">
        <f>IFERROR(IF(J1230&lt;&gt;"", INDEX($S$5:$S$1433, MATCH(J1230, $E$5:$E$1433, 0)),""),"")</f>
        <v>2024-2027</v>
      </c>
      <c r="U1230" t="str">
        <v>23/12/2009</v>
      </c>
      <c r="V1230">
        <f>IFERROR(IF(J1230&lt;&gt;"", INDEX($U$5:$U$1433, MATCH(J1230, $E$5:$E$1433, 0)),""),"")</f>
        <v>39914</v>
      </c>
      <c r="Y1230">
        <f>Z1230*10</f>
        <v>320002550</v>
      </c>
      <c r="Z1230">
        <f>E1230</f>
        <v>32000255</v>
      </c>
      <c r="AA1230" t="str">
        <v>TOÀN</v>
      </c>
    </row>
    <row r="1231">
      <c r="A1231">
        <f>IF(B1231&lt;&gt;"",A1230+1,"")</f>
        <v>1227</v>
      </c>
      <c r="B1231" t="str">
        <v>TRẦN ĐÌNH TOẢN</v>
      </c>
      <c r="C1231" t="str">
        <v>12A6</v>
      </c>
      <c r="E1231">
        <v>32000256</v>
      </c>
      <c r="F1231" t="str">
        <f>IFERROR(IF(VLOOKUP(E1231,J:J,1,0)=E1231,"X",""),"")</f>
        <v>X</v>
      </c>
      <c r="G1231" t="str">
        <f>IF(J1231&lt;&gt;"", INDEX($C$5:$C$1433, MATCH(J1231, $E$5:$E$1433, 0)),"")</f>
        <v>12A3</v>
      </c>
      <c r="H1231">
        <f>IF(J1231&lt;&gt;"", INDEX($D$5:$D$1433, MATCH(J1231, $E$5:$E$1433, 0)),"")</f>
        <v>0</v>
      </c>
      <c r="I1231" t="str">
        <f>IFERROR(IF(J1231&lt;&gt;"", INDEX($B$5:$B$1433, MATCH(J1231, $E$5:$E$1433, 0)),""),"SAI")</f>
        <v>ĐINH QUANG SANG</v>
      </c>
      <c r="J1231">
        <v>32000121</v>
      </c>
      <c r="K1231" t="str">
        <v xml:space="preserve"> 3:09:14 PM</v>
      </c>
      <c r="L1231" t="str">
        <f>IFERROR(IF($N$5="Sáng",IF(MID(K1231,2,7)-MID($L$2,2,7)&gt;0,"Trễ",""),IF(MID(K1231,2,7)-MID($Q$2,2,7)&gt;0,"Trễ","")),"")</f>
        <v/>
      </c>
      <c r="M1231">
        <f>IFERROR(IF($N$5="Sáng",MID(K1231,2,7)-MID($L$2,2,7),MID(K1231,2,7)-MID($Q$2,2,7)),"")</f>
        <v>-0.16025396296296293</v>
      </c>
      <c r="Q1231" t="str">
        <f>IF(B1231&lt;&gt;"",IF(AND(P1231="",F1231=""),"Không phép ",""),"")</f>
        <v/>
      </c>
      <c r="R1231" t="str">
        <f>UPPER(B1231)</f>
        <v>TRẦN ĐÌNH TOẢN</v>
      </c>
      <c r="S1231" t="str">
        <v>2024-2027</v>
      </c>
      <c r="T1231" t="str">
        <f>IFERROR(IF(J1231&lt;&gt;"", INDEX($S$5:$S$1433, MATCH(J1231, $E$5:$E$1433, 0)),""),"")</f>
        <v>2024-2027</v>
      </c>
      <c r="U1231">
        <v>39905</v>
      </c>
      <c r="V1231">
        <f>IFERROR(IF(J1231&lt;&gt;"", INDEX($U$5:$U$1433, MATCH(J1231, $E$5:$E$1433, 0)),""),"")</f>
        <v>39914</v>
      </c>
      <c r="Y1231">
        <f>Z1231*10</f>
        <v>320002560</v>
      </c>
      <c r="Z1231">
        <f>E1231</f>
        <v>32000256</v>
      </c>
      <c r="AA1231" t="str">
        <v>TOẢN</v>
      </c>
    </row>
    <row r="1232">
      <c r="A1232">
        <f>IF(B1232&lt;&gt;"",A1231+1,"")</f>
        <v>1228</v>
      </c>
      <c r="B1232" t="str">
        <v>DƯƠNG NGỌC QUẾ TRÂN</v>
      </c>
      <c r="C1232" t="str">
        <v>12A6</v>
      </c>
      <c r="E1232">
        <v>32000258</v>
      </c>
      <c r="F1232" t="str">
        <f>IFERROR(IF(VLOOKUP(E1232,J:J,1,0)=E1232,"X",""),"")</f>
        <v>X</v>
      </c>
      <c r="G1232" t="str">
        <f>IF(J1232&lt;&gt;"", INDEX($C$5:$C$1433, MATCH(J1232, $E$5:$E$1433, 0)),"")</f>
        <v>12A3</v>
      </c>
      <c r="H1232">
        <f>IF(J1232&lt;&gt;"", INDEX($D$5:$D$1433, MATCH(J1232, $E$5:$E$1433, 0)),"")</f>
        <v>0</v>
      </c>
      <c r="I1232" t="str">
        <f>IFERROR(IF(J1232&lt;&gt;"", INDEX($B$5:$B$1433, MATCH(J1232, $E$5:$E$1433, 0)),""),"SAI")</f>
        <v>LÊ DUY ANH</v>
      </c>
      <c r="J1232">
        <v>32000091</v>
      </c>
      <c r="K1232" t="str">
        <v xml:space="preserve"> 3:09:15 PM</v>
      </c>
      <c r="L1232" t="str">
        <f>IFERROR(IF($N$5="Sáng",IF(MID(K1232,2,7)-MID($L$2,2,7)&gt;0,"Trễ",""),IF(MID(K1232,2,7)-MID($Q$2,2,7)&gt;0,"Trễ","")),"")</f>
        <v/>
      </c>
      <c r="M1232">
        <f>IFERROR(IF($N$5="Sáng",MID(K1232,2,7)-MID($L$2,2,7),MID(K1232,2,7)-MID($Q$2,2,7)),"")</f>
        <v>-0.16024238888888886</v>
      </c>
      <c r="Q1232" t="str">
        <f>IF(B1232&lt;&gt;"",IF(AND(P1232="",F1232=""),"Không phép ",""),"")</f>
        <v/>
      </c>
      <c r="R1232" t="str">
        <f>UPPER(B1232)</f>
        <v>DƯƠNG NGỌC QUẾ TRÂN</v>
      </c>
      <c r="S1232" t="str">
        <v>2024-2027</v>
      </c>
      <c r="T1232" t="str">
        <f>IFERROR(IF(J1232&lt;&gt;"", INDEX($S$5:$S$1433, MATCH(J1232, $E$5:$E$1433, 0)),""),"")</f>
        <v>2024-2027</v>
      </c>
      <c r="U1232" t="str">
        <v>15/02/2009</v>
      </c>
      <c r="V1232" t="str">
        <f>IFERROR(IF(J1232&lt;&gt;"", INDEX($U$5:$U$1433, MATCH(J1232, $E$5:$E$1433, 0)),""),"")</f>
        <v>15/02/2009</v>
      </c>
      <c r="Y1232">
        <f>Z1232*10</f>
        <v>320002580</v>
      </c>
      <c r="Z1232">
        <f>E1232</f>
        <v>32000258</v>
      </c>
      <c r="AA1232" t="str">
        <v>TRÂN</v>
      </c>
    </row>
    <row r="1233">
      <c r="A1233">
        <f>IF(B1233&lt;&gt;"",A1232+1,"")</f>
        <v>1229</v>
      </c>
      <c r="B1233" t="str">
        <v>LÊ PHƯƠNG BẢO TRÂN</v>
      </c>
      <c r="C1233" t="str">
        <v>12A6</v>
      </c>
      <c r="E1233">
        <v>32000259</v>
      </c>
      <c r="F1233" t="str">
        <f>IFERROR(IF(VLOOKUP(E1233,J:J,1,0)=E1233,"X",""),"")</f>
        <v>X</v>
      </c>
      <c r="G1233" t="str">
        <f>IF(J1233&lt;&gt;"", INDEX($C$5:$C$1433, MATCH(J1233, $E$5:$E$1433, 0)),"")</f>
        <v>12A3</v>
      </c>
      <c r="H1233">
        <f>IF(J1233&lt;&gt;"", INDEX($D$5:$D$1433, MATCH(J1233, $E$5:$E$1433, 0)),"")</f>
        <v>0</v>
      </c>
      <c r="I1233" t="str">
        <f>IFERROR(IF(J1233&lt;&gt;"", INDEX($B$5:$B$1433, MATCH(J1233, $E$5:$E$1433, 0)),""),"SAI")</f>
        <v>LÊ DUY ANH</v>
      </c>
      <c r="J1233">
        <v>32000091</v>
      </c>
      <c r="K1233" t="str">
        <v xml:space="preserve"> 3:09:16 PM</v>
      </c>
      <c r="L1233" t="str">
        <f>IFERROR(IF($N$5="Sáng",IF(MID(K1233,2,7)-MID($L$2,2,7)&gt;0,"Trễ",""),IF(MID(K1233,2,7)-MID($Q$2,2,7)&gt;0,"Trễ","")),"")</f>
        <v/>
      </c>
      <c r="M1233">
        <f>IFERROR(IF($N$5="Sáng",MID(K1233,2,7)-MID($L$2,2,7),MID(K1233,2,7)-MID($Q$2,2,7)),"")</f>
        <v>-0.1602308148148148</v>
      </c>
      <c r="Q1233" t="str">
        <f>IF(B1233&lt;&gt;"",IF(AND(P1233="",F1233=""),"Không phép ",""),"")</f>
        <v/>
      </c>
      <c r="R1233" t="str">
        <f>UPPER(B1233)</f>
        <v>LÊ PHƯƠNG BẢO TRÂN</v>
      </c>
      <c r="S1233" t="str">
        <v>2024-2027</v>
      </c>
      <c r="T1233" t="str">
        <f>IFERROR(IF(J1233&lt;&gt;"", INDEX($S$5:$S$1433, MATCH(J1233, $E$5:$E$1433, 0)),""),"")</f>
        <v>2024-2027</v>
      </c>
      <c r="U1233" t="str">
        <v>16/08/2009</v>
      </c>
      <c r="V1233" t="str">
        <f>IFERROR(IF(J1233&lt;&gt;"", INDEX($U$5:$U$1433, MATCH(J1233, $E$5:$E$1433, 0)),""),"")</f>
        <v>15/02/2009</v>
      </c>
      <c r="Y1233">
        <f>Z1233*10</f>
        <v>320002590</v>
      </c>
      <c r="Z1233">
        <f>E1233</f>
        <v>32000259</v>
      </c>
      <c r="AA1233" t="str">
        <v>TRÂN</v>
      </c>
    </row>
    <row r="1234">
      <c r="A1234">
        <f>IF(B1234&lt;&gt;"",A1233+1,"")</f>
        <v>1230</v>
      </c>
      <c r="B1234" t="str">
        <v>NGUYỄN VÕ THUỲ TRANG</v>
      </c>
      <c r="C1234" t="str">
        <v>12A6</v>
      </c>
      <c r="E1234">
        <v>32000257</v>
      </c>
      <c r="F1234" t="str">
        <f>IFERROR(IF(VLOOKUP(E1234,J:J,1,0)=E1234,"X",""),"")</f>
        <v>X</v>
      </c>
      <c r="G1234" t="str">
        <f>IF(J1234&lt;&gt;"", INDEX($C$5:$C$1433, MATCH(J1234, $E$5:$E$1433, 0)),"")</f>
        <v>12A3</v>
      </c>
      <c r="H1234">
        <f>IF(J1234&lt;&gt;"", INDEX($D$5:$D$1433, MATCH(J1234, $E$5:$E$1433, 0)),"")</f>
        <v>0</v>
      </c>
      <c r="I1234" t="str">
        <f>IFERROR(IF(J1234&lt;&gt;"", INDEX($B$5:$B$1433, MATCH(J1234, $E$5:$E$1433, 0)),""),"SAI")</f>
        <v>LÊ DUY ANH</v>
      </c>
      <c r="J1234">
        <v>32000091</v>
      </c>
      <c r="K1234" t="str">
        <v xml:space="preserve"> 3:09:16 PM</v>
      </c>
      <c r="L1234" t="str">
        <f>IFERROR(IF($N$5="Sáng",IF(MID(K1234,2,7)-MID($L$2,2,7)&gt;0,"Trễ",""),IF(MID(K1234,2,7)-MID($Q$2,2,7)&gt;0,"Trễ","")),"")</f>
        <v/>
      </c>
      <c r="M1234">
        <f>IFERROR(IF($N$5="Sáng",MID(K1234,2,7)-MID($L$2,2,7),MID(K1234,2,7)-MID($Q$2,2,7)),"")</f>
        <v>-0.1602308148148148</v>
      </c>
      <c r="Q1234" t="str">
        <f>IF(B1234&lt;&gt;"",IF(AND(P1234="",F1234=""),"Không phép ",""),"")</f>
        <v/>
      </c>
      <c r="R1234" t="str">
        <f>UPPER(B1234)</f>
        <v>NGUYỄN VÕ THUỲ TRANG</v>
      </c>
      <c r="S1234" t="str">
        <v>2024-2027</v>
      </c>
      <c r="T1234" t="str">
        <f>IFERROR(IF(J1234&lt;&gt;"", INDEX($S$5:$S$1433, MATCH(J1234, $E$5:$E$1433, 0)),""),"")</f>
        <v>2024-2027</v>
      </c>
      <c r="U1234">
        <v>39941</v>
      </c>
      <c r="V1234" t="str">
        <f>IFERROR(IF(J1234&lt;&gt;"", INDEX($U$5:$U$1433, MATCH(J1234, $E$5:$E$1433, 0)),""),"")</f>
        <v>15/02/2009</v>
      </c>
      <c r="Y1234">
        <f>Z1234*10</f>
        <v>320002570</v>
      </c>
      <c r="Z1234">
        <f>E1234</f>
        <v>32000257</v>
      </c>
      <c r="AA1234" t="str">
        <v>TRANG</v>
      </c>
    </row>
    <row r="1235">
      <c r="A1235">
        <f>IF(B1235&lt;&gt;"",A1234+1,"")</f>
        <v>1231</v>
      </c>
      <c r="B1235" t="str">
        <v>TRẦN THANH TUẤN</v>
      </c>
      <c r="C1235" t="str">
        <v>12A6</v>
      </c>
      <c r="E1235">
        <v>32000260</v>
      </c>
      <c r="F1235" t="str">
        <f>IFERROR(IF(VLOOKUP(E1235,J:J,1,0)=E1235,"X",""),"")</f>
        <v>X</v>
      </c>
      <c r="G1235" t="str">
        <f>IF(J1235&lt;&gt;"", INDEX($C$5:$C$1433, MATCH(J1235, $E$5:$E$1433, 0)),"")</f>
        <v>12A3</v>
      </c>
      <c r="H1235">
        <f>IF(J1235&lt;&gt;"", INDEX($D$5:$D$1433, MATCH(J1235, $E$5:$E$1433, 0)),"")</f>
        <v>0</v>
      </c>
      <c r="I1235" t="str">
        <f>IFERROR(IF(J1235&lt;&gt;"", INDEX($B$5:$B$1433, MATCH(J1235, $E$5:$E$1433, 0)),""),"SAI")</f>
        <v>LÊ DUY ANH</v>
      </c>
      <c r="J1235">
        <v>32000091</v>
      </c>
      <c r="K1235" t="str">
        <v xml:space="preserve"> 3:09:17 PM</v>
      </c>
      <c r="L1235" t="str">
        <f>IFERROR(IF($N$5="Sáng",IF(MID(K1235,2,7)-MID($L$2,2,7)&gt;0,"Trễ",""),IF(MID(K1235,2,7)-MID($Q$2,2,7)&gt;0,"Trễ","")),"")</f>
        <v/>
      </c>
      <c r="M1235">
        <f>IFERROR(IF($N$5="Sáng",MID(K1235,2,7)-MID($L$2,2,7),MID(K1235,2,7)-MID($Q$2,2,7)),"")</f>
        <v>-0.1602192407407407</v>
      </c>
      <c r="Q1235" t="str">
        <f>IF(B1235&lt;&gt;"",IF(AND(P1235="",F1235=""),"Không phép ",""),"")</f>
        <v/>
      </c>
      <c r="R1235" t="str">
        <f>UPPER(B1235)</f>
        <v>TRẦN THANH TUẤN</v>
      </c>
      <c r="S1235" t="str">
        <v>2024-2027</v>
      </c>
      <c r="T1235" t="str">
        <f>IFERROR(IF(J1235&lt;&gt;"", INDEX($S$5:$S$1433, MATCH(J1235, $E$5:$E$1433, 0)),""),"")</f>
        <v>2024-2027</v>
      </c>
      <c r="U1235" t="str">
        <v>15/10/2009</v>
      </c>
      <c r="V1235" t="str">
        <f>IFERROR(IF(J1235&lt;&gt;"", INDEX($U$5:$U$1433, MATCH(J1235, $E$5:$E$1433, 0)),""),"")</f>
        <v>15/02/2009</v>
      </c>
      <c r="Y1235">
        <f>Z1235*10</f>
        <v>320002600</v>
      </c>
      <c r="Z1235">
        <f>E1235</f>
        <v>32000260</v>
      </c>
      <c r="AA1235" t="str">
        <v>TUẤN</v>
      </c>
    </row>
    <row r="1236">
      <c r="A1236">
        <f>IF(B1236&lt;&gt;"",A1235+1,"")</f>
        <v>1232</v>
      </c>
      <c r="B1236" t="str">
        <v>DƯƠNG THỊ HỒNG TƯƠI</v>
      </c>
      <c r="C1236" t="str">
        <v>12A6</v>
      </c>
      <c r="E1236">
        <v>32000262</v>
      </c>
      <c r="F1236" t="str">
        <f>IFERROR(IF(VLOOKUP(E1236,J:J,1,0)=E1236,"X",""),"")</f>
        <v/>
      </c>
      <c r="G1236" t="str">
        <f>IF(J1236&lt;&gt;"", INDEX($C$5:$C$1433, MATCH(J1236, $E$5:$E$1433, 0)),"")</f>
        <v>12A3</v>
      </c>
      <c r="H1236">
        <f>IF(J1236&lt;&gt;"", INDEX($D$5:$D$1433, MATCH(J1236, $E$5:$E$1433, 0)),"")</f>
        <v>0</v>
      </c>
      <c r="I1236" t="str">
        <f>IFERROR(IF(J1236&lt;&gt;"", INDEX($B$5:$B$1433, MATCH(J1236, $E$5:$E$1433, 0)),""),"SAI")</f>
        <v>NGUYỄN GIA HUY</v>
      </c>
      <c r="J1236">
        <v>32000104</v>
      </c>
      <c r="K1236" t="str">
        <v xml:space="preserve"> 3:09:18 PM</v>
      </c>
      <c r="L1236" t="str">
        <f>IFERROR(IF($N$5="Sáng",IF(MID(K1236,2,7)-MID($L$2,2,7)&gt;0,"Trễ",""),IF(MID(K1236,2,7)-MID($Q$2,2,7)&gt;0,"Trễ","")),"")</f>
        <v/>
      </c>
      <c r="M1236">
        <f>IFERROR(IF($N$5="Sáng",MID(K1236,2,7)-MID($L$2,2,7),MID(K1236,2,7)-MID($Q$2,2,7)),"")</f>
        <v>-0.16020766666666666</v>
      </c>
      <c r="Q1236" t="str">
        <f>IF(B1236&lt;&gt;"",IF(AND(P1236="",F1236=""),"Không phép ",""),"")</f>
        <v xml:space="preserve">Không phép </v>
      </c>
      <c r="R1236" t="str">
        <f>UPPER(B1236)</f>
        <v>DƯƠNG THỊ HỒNG TƯƠI</v>
      </c>
      <c r="S1236" t="str">
        <v>2024-2027</v>
      </c>
      <c r="T1236" t="str">
        <f>IFERROR(IF(J1236&lt;&gt;"", INDEX($S$5:$S$1433, MATCH(J1236, $E$5:$E$1433, 0)),""),"")</f>
        <v>2024-2027</v>
      </c>
      <c r="U1236">
        <v>39910</v>
      </c>
      <c r="V1236" t="str">
        <f>IFERROR(IF(J1236&lt;&gt;"", INDEX($U$5:$U$1433, MATCH(J1236, $E$5:$E$1433, 0)),""),"")</f>
        <v>13/12/2008</v>
      </c>
      <c r="Y1236">
        <f>Z1236*10</f>
        <v>320002620</v>
      </c>
      <c r="Z1236">
        <f>E1236</f>
        <v>32000262</v>
      </c>
      <c r="AA1236" t="str">
        <v>TƯƠI</v>
      </c>
    </row>
    <row r="1237">
      <c r="A1237">
        <f>IF(B1237&lt;&gt;"",A1236+1,"")</f>
        <v>1233</v>
      </c>
      <c r="B1237" t="str">
        <v>TÔ TIỀN NGÂN TUYẾT</v>
      </c>
      <c r="C1237" t="str">
        <v>12A6</v>
      </c>
      <c r="E1237">
        <v>32000261</v>
      </c>
      <c r="F1237" t="str">
        <f>IFERROR(IF(VLOOKUP(E1237,J:J,1,0)=E1237,"X",""),"")</f>
        <v>X</v>
      </c>
      <c r="G1237" t="str">
        <f>IF(J1237&lt;&gt;"", INDEX($C$5:$C$1433, MATCH(J1237, $E$5:$E$1433, 0)),"")</f>
        <v>12A3</v>
      </c>
      <c r="H1237">
        <f>IF(J1237&lt;&gt;"", INDEX($D$5:$D$1433, MATCH(J1237, $E$5:$E$1433, 0)),"")</f>
        <v>0</v>
      </c>
      <c r="I1237" t="str">
        <f>IFERROR(IF(J1237&lt;&gt;"", INDEX($B$5:$B$1433, MATCH(J1237, $E$5:$E$1433, 0)),""),"SAI")</f>
        <v>NGUYỄN GIA HUY</v>
      </c>
      <c r="J1237">
        <v>32000104</v>
      </c>
      <c r="K1237" t="str">
        <v xml:space="preserve"> 3:09:18 PM</v>
      </c>
      <c r="L1237" t="str">
        <f>IFERROR(IF($N$5="Sáng",IF(MID(K1237,2,7)-MID($L$2,2,7)&gt;0,"Trễ",""),IF(MID(K1237,2,7)-MID($Q$2,2,7)&gt;0,"Trễ","")),"")</f>
        <v/>
      </c>
      <c r="M1237">
        <f>IFERROR(IF($N$5="Sáng",MID(K1237,2,7)-MID($L$2,2,7),MID(K1237,2,7)-MID($Q$2,2,7)),"")</f>
        <v>-0.16020766666666666</v>
      </c>
      <c r="Q1237" t="str">
        <f>IF(B1237&lt;&gt;"",IF(AND(P1237="",F1237=""),"Không phép ",""),"")</f>
        <v/>
      </c>
      <c r="R1237" t="str">
        <f>UPPER(B1237)</f>
        <v>TÔ TIỀN NGÂN TUYẾT</v>
      </c>
      <c r="S1237" t="str">
        <v>2024-2027</v>
      </c>
      <c r="T1237" t="str">
        <f>IFERROR(IF(J1237&lt;&gt;"", INDEX($S$5:$S$1433, MATCH(J1237, $E$5:$E$1433, 0)),""),"")</f>
        <v>2024-2027</v>
      </c>
      <c r="U1237" t="str">
        <v>22/10/2009</v>
      </c>
      <c r="V1237" t="str">
        <f>IFERROR(IF(J1237&lt;&gt;"", INDEX($U$5:$U$1433, MATCH(J1237, $E$5:$E$1433, 0)),""),"")</f>
        <v>13/12/2008</v>
      </c>
      <c r="Y1237">
        <f>Z1237*10</f>
        <v>320002610</v>
      </c>
      <c r="Z1237">
        <f>E1237</f>
        <v>32000261</v>
      </c>
      <c r="AA1237" t="str">
        <v>TUYẾT</v>
      </c>
    </row>
    <row r="1238">
      <c r="A1238">
        <f>IF(B1238&lt;&gt;"",A1237+1,"")</f>
        <v>1234</v>
      </c>
      <c r="B1238" t="str">
        <v>NGUYỄN THỊ THẢO VY</v>
      </c>
      <c r="C1238" t="str">
        <v>12A6</v>
      </c>
      <c r="E1238">
        <v>32000263</v>
      </c>
      <c r="F1238" t="str">
        <f>IFERROR(IF(VLOOKUP(E1238,J:J,1,0)=E1238,"X",""),"")</f>
        <v>X</v>
      </c>
      <c r="G1238" t="str">
        <f>IF(J1238&lt;&gt;"", INDEX($C$5:$C$1433, MATCH(J1238, $E$5:$E$1433, 0)),"")</f>
        <v>12A3</v>
      </c>
      <c r="H1238">
        <f>IF(J1238&lt;&gt;"", INDEX($D$5:$D$1433, MATCH(J1238, $E$5:$E$1433, 0)),"")</f>
        <v>0</v>
      </c>
      <c r="I1238" t="str">
        <f>IFERROR(IF(J1238&lt;&gt;"", INDEX($B$5:$B$1433, MATCH(J1238, $E$5:$E$1433, 0)),""),"SAI")</f>
        <v>LÊ DUY ANH</v>
      </c>
      <c r="J1238">
        <v>32000091</v>
      </c>
      <c r="K1238" t="str">
        <v xml:space="preserve"> 3:09:19 PM</v>
      </c>
      <c r="L1238" t="str">
        <f>IFERROR(IF($N$5="Sáng",IF(MID(K1238,2,7)-MID($L$2,2,7)&gt;0,"Trễ",""),IF(MID(K1238,2,7)-MID($Q$2,2,7)&gt;0,"Trễ","")),"")</f>
        <v/>
      </c>
      <c r="M1238">
        <f>IFERROR(IF($N$5="Sáng",MID(K1238,2,7)-MID($L$2,2,7),MID(K1238,2,7)-MID($Q$2,2,7)),"")</f>
        <v>-0.16019609259259257</v>
      </c>
      <c r="Q1238" t="str">
        <f>IF(B1238&lt;&gt;"",IF(AND(P1238="",F1238=""),"Không phép ",""),"")</f>
        <v/>
      </c>
      <c r="R1238" t="str">
        <f>UPPER(B1238)</f>
        <v>NGUYỄN THỊ THẢO VY</v>
      </c>
      <c r="S1238" t="str">
        <v>2024-2027</v>
      </c>
      <c r="T1238" t="str">
        <f>IFERROR(IF(J1238&lt;&gt;"", INDEX($S$5:$S$1433, MATCH(J1238, $E$5:$E$1433, 0)),""),"")</f>
        <v>2024-2027</v>
      </c>
      <c r="U1238">
        <v>40095</v>
      </c>
      <c r="V1238" t="str">
        <f>IFERROR(IF(J1238&lt;&gt;"", INDEX($U$5:$U$1433, MATCH(J1238, $E$5:$E$1433, 0)),""),"")</f>
        <v>15/02/2009</v>
      </c>
      <c r="Y1238">
        <f>Z1238*10</f>
        <v>320002630</v>
      </c>
      <c r="Z1238">
        <f>E1238</f>
        <v>32000263</v>
      </c>
      <c r="AA1238" t="str">
        <v>VY</v>
      </c>
    </row>
    <row r="1239">
      <c r="A1239">
        <f>IF(B1239&lt;&gt;"",A1238+1,"")</f>
        <v>1235</v>
      </c>
      <c r="B1239" t="str">
        <v>NGUYỄN THỊ TƯỜNG VY</v>
      </c>
      <c r="C1239" t="str">
        <v>12A6</v>
      </c>
      <c r="E1239">
        <v>32000264</v>
      </c>
      <c r="F1239" t="str">
        <f>IFERROR(IF(VLOOKUP(E1239,J:J,1,0)=E1239,"X",""),"")</f>
        <v>X</v>
      </c>
      <c r="G1239" t="str">
        <f>IF(J1239&lt;&gt;"", INDEX($C$5:$C$1433, MATCH(J1239, $E$5:$E$1433, 0)),"")</f>
        <v>12A3</v>
      </c>
      <c r="H1239">
        <f>IF(J1239&lt;&gt;"", INDEX($D$5:$D$1433, MATCH(J1239, $E$5:$E$1433, 0)),"")</f>
        <v>0</v>
      </c>
      <c r="I1239" t="str">
        <f>IFERROR(IF(J1239&lt;&gt;"", INDEX($B$5:$B$1433, MATCH(J1239, $E$5:$E$1433, 0)),""),"SAI")</f>
        <v>NGUYỄN LÝ GIA PHÚC</v>
      </c>
      <c r="J1239">
        <v>32000118</v>
      </c>
      <c r="K1239" t="str">
        <v xml:space="preserve"> 3:09:22 PM</v>
      </c>
      <c r="L1239" t="str">
        <f>IFERROR(IF($N$5="Sáng",IF(MID(K1239,2,7)-MID($L$2,2,7)&gt;0,"Trễ",""),IF(MID(K1239,2,7)-MID($Q$2,2,7)&gt;0,"Trễ","")),"")</f>
        <v/>
      </c>
      <c r="M1239">
        <f>IFERROR(IF($N$5="Sáng",MID(K1239,2,7)-MID($L$2,2,7),MID(K1239,2,7)-MID($Q$2,2,7)),"")</f>
        <v>-0.16016137037037034</v>
      </c>
      <c r="Q1239" t="str">
        <f>IF(B1239&lt;&gt;"",IF(AND(P1239="",F1239=""),"Không phép ",""),"")</f>
        <v/>
      </c>
      <c r="R1239" t="str">
        <f>UPPER(B1239)</f>
        <v>NGUYỄN THỊ TƯỜNG VY</v>
      </c>
      <c r="S1239" t="str">
        <v>2024-2027</v>
      </c>
      <c r="T1239" t="str">
        <f>IFERROR(IF(J1239&lt;&gt;"", INDEX($S$5:$S$1433, MATCH(J1239, $E$5:$E$1433, 0)),""),"")</f>
        <v>2024-2027</v>
      </c>
      <c r="U1239" t="str">
        <v>16/12/2009</v>
      </c>
      <c r="V1239" t="str">
        <f>IFERROR(IF(J1239&lt;&gt;"", INDEX($U$5:$U$1433, MATCH(J1239, $E$5:$E$1433, 0)),""),"")</f>
        <v>22/02/2009</v>
      </c>
      <c r="Y1239">
        <f>Z1239*10</f>
        <v>320002640</v>
      </c>
      <c r="Z1239">
        <f>E1239</f>
        <v>32000264</v>
      </c>
      <c r="AA1239" t="str">
        <v>VY</v>
      </c>
    </row>
    <row r="1240">
      <c r="A1240">
        <f>IF(B1240&lt;&gt;"",A1239+1,"")</f>
        <v>1236</v>
      </c>
      <c r="B1240" t="str">
        <v>PHẠM THẢO VY</v>
      </c>
      <c r="C1240" t="str">
        <v>12A6</v>
      </c>
      <c r="E1240">
        <v>32000265</v>
      </c>
      <c r="F1240" t="str">
        <f>IFERROR(IF(VLOOKUP(E1240,J:J,1,0)=E1240,"X",""),"")</f>
        <v>X</v>
      </c>
      <c r="G1240" t="str">
        <f>IF(J1240&lt;&gt;"", INDEX($C$5:$C$1433, MATCH(J1240, $E$5:$E$1433, 0)),"")</f>
        <v>12A3</v>
      </c>
      <c r="H1240">
        <f>IF(J1240&lt;&gt;"", INDEX($D$5:$D$1433, MATCH(J1240, $E$5:$E$1433, 0)),"")</f>
        <v>0</v>
      </c>
      <c r="I1240" t="str">
        <f>IFERROR(IF(J1240&lt;&gt;"", INDEX($B$5:$B$1433, MATCH(J1240, $E$5:$E$1433, 0)),""),"SAI")</f>
        <v>NGUYỄN LÝ GIA PHÚC</v>
      </c>
      <c r="J1240">
        <v>32000118</v>
      </c>
      <c r="K1240" t="str">
        <v xml:space="preserve"> 3:09:23 PM</v>
      </c>
      <c r="L1240" t="str">
        <f>IFERROR(IF($N$5="Sáng",IF(MID(K1240,2,7)-MID($L$2,2,7)&gt;0,"Trễ",""),IF(MID(K1240,2,7)-MID($Q$2,2,7)&gt;0,"Trễ","")),"")</f>
        <v/>
      </c>
      <c r="M1240">
        <f>IFERROR(IF($N$5="Sáng",MID(K1240,2,7)-MID($L$2,2,7),MID(K1240,2,7)-MID($Q$2,2,7)),"")</f>
        <v>-0.16014979629629628</v>
      </c>
      <c r="Q1240" t="str">
        <f>IF(B1240&lt;&gt;"",IF(AND(P1240="",F1240=""),"Không phép ",""),"")</f>
        <v/>
      </c>
      <c r="R1240" t="str">
        <f>UPPER(B1240)</f>
        <v>PHẠM THẢO VY</v>
      </c>
      <c r="S1240" t="str">
        <v>2024-2027</v>
      </c>
      <c r="T1240" t="str">
        <f>IFERROR(IF(J1240&lt;&gt;"", INDEX($S$5:$S$1433, MATCH(J1240, $E$5:$E$1433, 0)),""),"")</f>
        <v>2024-2027</v>
      </c>
      <c r="U1240" t="str">
        <v>15/02/2009</v>
      </c>
      <c r="V1240" t="str">
        <f>IFERROR(IF(J1240&lt;&gt;"", INDEX($U$5:$U$1433, MATCH(J1240, $E$5:$E$1433, 0)),""),"")</f>
        <v>22/02/2009</v>
      </c>
      <c r="Y1240">
        <f>Z1240*10</f>
        <v>320002650</v>
      </c>
      <c r="Z1240">
        <f>E1240</f>
        <v>32000265</v>
      </c>
      <c r="AA1240" t="str">
        <v>VY</v>
      </c>
    </row>
    <row r="1241">
      <c r="A1241">
        <f>IF(B1241&lt;&gt;"",A1240+1,"")</f>
        <v>1237</v>
      </c>
      <c r="B1241" t="str">
        <v>TRẦN KHÁNH BĂNG</v>
      </c>
      <c r="C1241" t="str">
        <v>12A7</v>
      </c>
      <c r="E1241">
        <v>32000267</v>
      </c>
      <c r="F1241" t="str">
        <f>IFERROR(IF(VLOOKUP(E1241,J:J,1,0)=E1241,"X",""),"")</f>
        <v/>
      </c>
      <c r="G1241" t="str">
        <f>IF(J1241&lt;&gt;"", INDEX($C$5:$C$1433, MATCH(J1241, $E$5:$E$1433, 0)),"")</f>
        <v>12A10</v>
      </c>
      <c r="H1241">
        <f>IF(J1241&lt;&gt;"", INDEX($D$5:$D$1433, MATCH(J1241, $E$5:$E$1433, 0)),"")</f>
        <v>0</v>
      </c>
      <c r="I1241" t="str">
        <f>IFERROR(IF(J1241&lt;&gt;"", INDEX($B$5:$B$1433, MATCH(J1241, $E$5:$E$1433, 0)),""),"SAI")</f>
        <v>NGUYỄN THỊ THÚY HƯƠNG</v>
      </c>
      <c r="J1241">
        <v>32000416</v>
      </c>
      <c r="K1241" t="str">
        <v xml:space="preserve"> 6:26:42 AM</v>
      </c>
      <c r="L1241" t="str">
        <f>IFERROR(IF($N$5="Sáng",IF(MID(K1241,2,7)-MID($L$2,2,7)&gt;0,"Trễ",""),IF(MID(K1241,2,7)-MID($Q$2,2,7)&gt;0,"Trễ","")),"")</f>
        <v/>
      </c>
      <c r="M1241">
        <f>IFERROR(IF($N$5="Sáng",MID(K1241,2,7)-MID($L$2,2,7),MID(K1241,2,7)-MID($Q$2,2,7)),"")</f>
        <v>-0.023124333333333302</v>
      </c>
      <c r="Q1241" t="str">
        <f>IF(B1241&lt;&gt;"",IF(AND(P1241="",F1241=""),"Không phép ",""),"")</f>
        <v xml:space="preserve">Không phép </v>
      </c>
      <c r="R1241" t="str">
        <f>UPPER(B1241)</f>
        <v>TRẦN KHÁNH BĂNG</v>
      </c>
      <c r="S1241" t="str">
        <v>2024-2027</v>
      </c>
      <c r="T1241" t="str">
        <f>IFERROR(IF(J1241&lt;&gt;"", INDEX($S$5:$S$1433, MATCH(J1241, $E$5:$E$1433, 0)),""),"")</f>
        <v>2024-2027</v>
      </c>
      <c r="U1241" t="str">
        <v>20/12/2009</v>
      </c>
      <c r="V1241" t="str">
        <f>IFERROR(IF(J1241&lt;&gt;"", INDEX($U$5:$U$1433, MATCH(J1241, $E$5:$E$1433, 0)),""),"")</f>
        <v>17/12/2009</v>
      </c>
      <c r="Y1241">
        <f>Z1241*10</f>
        <v>320002670</v>
      </c>
      <c r="Z1241">
        <f>E1241</f>
        <v>32000267</v>
      </c>
      <c r="AA1241" t="str">
        <v>BĂNG</v>
      </c>
    </row>
    <row r="1242">
      <c r="A1242">
        <f>IF(B1242&lt;&gt;"",A1241+1,"")</f>
        <v>1238</v>
      </c>
      <c r="B1242" t="str">
        <v>TRẦN THANH BẢO</v>
      </c>
      <c r="C1242" t="str">
        <v>12A7</v>
      </c>
      <c r="E1242">
        <v>32000266</v>
      </c>
      <c r="F1242" t="str">
        <f>IFERROR(IF(VLOOKUP(E1242,J:J,1,0)=E1242,"X",""),"")</f>
        <v>X</v>
      </c>
      <c r="G1242" t="str">
        <f>IF(J1242&lt;&gt;"", INDEX($C$5:$C$1433, MATCH(J1242, $E$5:$E$1433, 0)),"")</f>
        <v>12A10</v>
      </c>
      <c r="H1242">
        <f>IF(J1242&lt;&gt;"", INDEX($D$5:$D$1433, MATCH(J1242, $E$5:$E$1433, 0)),"")</f>
        <v>0</v>
      </c>
      <c r="I1242" t="str">
        <f>IFERROR(IF(J1242&lt;&gt;"", INDEX($B$5:$B$1433, MATCH(J1242, $E$5:$E$1433, 0)),""),"SAI")</f>
        <v>NGUYỄN THỊ THÚY HƯƠNG</v>
      </c>
      <c r="J1242">
        <v>32000416</v>
      </c>
      <c r="K1242" t="str">
        <v xml:space="preserve"> 6:26:43 AM</v>
      </c>
      <c r="L1242" t="str">
        <f>IFERROR(IF($N$5="Sáng",IF(MID(K1242,2,7)-MID($L$2,2,7)&gt;0,"Trễ",""),IF(MID(K1242,2,7)-MID($Q$2,2,7)&gt;0,"Trễ","")),"")</f>
        <v/>
      </c>
      <c r="M1242">
        <f>IFERROR(IF($N$5="Sáng",MID(K1242,2,7)-MID($L$2,2,7),MID(K1242,2,7)-MID($Q$2,2,7)),"")</f>
        <v>-0.023112759259259208</v>
      </c>
      <c r="Q1242" t="str">
        <f>IF(B1242&lt;&gt;"",IF(AND(P1242="",F1242=""),"Không phép ",""),"")</f>
        <v/>
      </c>
      <c r="R1242" t="str">
        <f>UPPER(B1242)</f>
        <v>TRẦN THANH BẢO</v>
      </c>
      <c r="S1242" t="str">
        <v>2024-2027</v>
      </c>
      <c r="T1242" t="str">
        <f>IFERROR(IF(J1242&lt;&gt;"", INDEX($S$5:$S$1433, MATCH(J1242, $E$5:$E$1433, 0)),""),"")</f>
        <v>2024-2027</v>
      </c>
      <c r="U1242" t="str">
        <v>14/06/2009</v>
      </c>
      <c r="V1242" t="str">
        <f>IFERROR(IF(J1242&lt;&gt;"", INDEX($U$5:$U$1433, MATCH(J1242, $E$5:$E$1433, 0)),""),"")</f>
        <v>17/12/2009</v>
      </c>
      <c r="Y1242">
        <f>Z1242*10</f>
        <v>320002660</v>
      </c>
      <c r="Z1242">
        <f>E1242</f>
        <v>32000266</v>
      </c>
      <c r="AA1242" t="str">
        <v>BẢO</v>
      </c>
    </row>
    <row r="1243">
      <c r="A1243">
        <f>IF(B1243&lt;&gt;"",A1242+1,"")</f>
        <v>1239</v>
      </c>
      <c r="B1243" t="str">
        <v>LÂM TRƯỜNG CHÂU</v>
      </c>
      <c r="C1243" t="str">
        <v>12A7</v>
      </c>
      <c r="E1243">
        <v>32000268</v>
      </c>
      <c r="F1243" t="str">
        <f>IFERROR(IF(VLOOKUP(E1243,J:J,1,0)=E1243,"X",""),"")</f>
        <v>X</v>
      </c>
      <c r="G1243" t="str">
        <f>IF(J1243&lt;&gt;"", INDEX($C$5:$C$1433, MATCH(J1243, $E$5:$E$1433, 0)),"")</f>
        <v>12A10</v>
      </c>
      <c r="H1243">
        <f>IF(J1243&lt;&gt;"", INDEX($D$5:$D$1433, MATCH(J1243, $E$5:$E$1433, 0)),"")</f>
        <v>0</v>
      </c>
      <c r="I1243" t="str">
        <f>IFERROR(IF(J1243&lt;&gt;"", INDEX($B$5:$B$1433, MATCH(J1243, $E$5:$E$1433, 0)),""),"SAI")</f>
        <v>NGUYỄN THỊ THÚY HƯƠNG</v>
      </c>
      <c r="J1243">
        <v>32000416</v>
      </c>
      <c r="K1243" t="str">
        <v xml:space="preserve"> 6:26:44 AM</v>
      </c>
      <c r="L1243" t="str">
        <f>IFERROR(IF($N$5="Sáng",IF(MID(K1243,2,7)-MID($L$2,2,7)&gt;0,"Trễ",""),IF(MID(K1243,2,7)-MID($Q$2,2,7)&gt;0,"Trễ","")),"")</f>
        <v/>
      </c>
      <c r="M1243">
        <f>IFERROR(IF($N$5="Sáng",MID(K1243,2,7)-MID($L$2,2,7),MID(K1243,2,7)-MID($Q$2,2,7)),"")</f>
        <v>-0.02310118518518517</v>
      </c>
      <c r="Q1243" t="str">
        <f>IF(B1243&lt;&gt;"",IF(AND(P1243="",F1243=""),"Không phép ",""),"")</f>
        <v/>
      </c>
      <c r="R1243" t="str">
        <f>UPPER(B1243)</f>
        <v>LÂM TRƯỜNG CHÂU</v>
      </c>
      <c r="S1243" t="str">
        <v>2024-2027</v>
      </c>
      <c r="T1243" t="str">
        <f>IFERROR(IF(J1243&lt;&gt;"", INDEX($S$5:$S$1433, MATCH(J1243, $E$5:$E$1433, 0)),""),"")</f>
        <v>2024-2027</v>
      </c>
      <c r="U1243">
        <v>40065</v>
      </c>
      <c r="V1243" t="str">
        <f>IFERROR(IF(J1243&lt;&gt;"", INDEX($U$5:$U$1433, MATCH(J1243, $E$5:$E$1433, 0)),""),"")</f>
        <v>17/12/2009</v>
      </c>
      <c r="Y1243">
        <f>Z1243*10</f>
        <v>320002680</v>
      </c>
      <c r="Z1243">
        <f>E1243</f>
        <v>32000268</v>
      </c>
      <c r="AA1243" t="str">
        <v>CHÂU</v>
      </c>
    </row>
    <row r="1244">
      <c r="A1244">
        <f>IF(B1244&lt;&gt;"",A1243+1,"")</f>
        <v>1240</v>
      </c>
      <c r="B1244" t="str">
        <v>PHAN THẾ ĐAN</v>
      </c>
      <c r="C1244" t="str">
        <v>12A7</v>
      </c>
      <c r="E1244">
        <v>32000272</v>
      </c>
      <c r="F1244" t="str">
        <f>IFERROR(IF(VLOOKUP(E1244,J:J,1,0)=E1244,"X",""),"")</f>
        <v>X</v>
      </c>
      <c r="G1244" t="str">
        <f>IF(J1244&lt;&gt;"", INDEX($C$5:$C$1433, MATCH(J1244, $E$5:$E$1433, 0)),"")</f>
        <v>11A8</v>
      </c>
      <c r="H1244">
        <f>IF(J1244&lt;&gt;"", INDEX($D$5:$D$1433, MATCH(J1244, $E$5:$E$1433, 0)),"")</f>
        <v>0</v>
      </c>
      <c r="I1244" t="str">
        <f>IFERROR(IF(J1244&lt;&gt;"", INDEX($B$5:$B$1433, MATCH(J1244, $E$5:$E$1433, 0)),""),"SAI")</f>
        <v>TRẦN THIỆN PHÁT</v>
      </c>
      <c r="J1244">
        <v>32000846</v>
      </c>
      <c r="K1244" t="str">
        <v xml:space="preserve"> 6:26:47 AM</v>
      </c>
      <c r="L1244" t="str">
        <f>IFERROR(IF($N$5="Sáng",IF(MID(K1244,2,7)-MID($L$2,2,7)&gt;0,"Trễ",""),IF(MID(K1244,2,7)-MID($Q$2,2,7)&gt;0,"Trễ","")),"")</f>
        <v/>
      </c>
      <c r="M1244">
        <f>IFERROR(IF($N$5="Sáng",MID(K1244,2,7)-MID($L$2,2,7),MID(K1244,2,7)-MID($Q$2,2,7)),"")</f>
        <v>-0.02306646296296294</v>
      </c>
      <c r="Q1244" t="str">
        <f>IF(B1244&lt;&gt;"",IF(AND(P1244="",F1244=""),"Không phép ",""),"")</f>
        <v/>
      </c>
      <c r="R1244" t="str">
        <f>UPPER(B1244)</f>
        <v>PHAN THẾ ĐAN</v>
      </c>
      <c r="S1244" t="str">
        <v>2024-2027</v>
      </c>
      <c r="T1244" t="str">
        <f>IFERROR(IF(J1244&lt;&gt;"", INDEX($S$5:$S$1433, MATCH(J1244, $E$5:$E$1433, 0)),""),"")</f>
        <v>2025-2028</v>
      </c>
      <c r="U1244" t="str">
        <v>13/12/2009</v>
      </c>
      <c r="V1244" t="str">
        <f>IFERROR(IF(J1244&lt;&gt;"", INDEX($U$5:$U$1433, MATCH(J1244, $E$5:$E$1433, 0)),""),"")</f>
        <v>29/12/2010</v>
      </c>
      <c r="Y1244">
        <f>Z1244*10</f>
        <v>320002720</v>
      </c>
      <c r="Z1244">
        <f>E1244</f>
        <v>32000272</v>
      </c>
      <c r="AA1244" t="str">
        <v>ĐAN</v>
      </c>
    </row>
    <row r="1245">
      <c r="A1245">
        <f>IF(B1245&lt;&gt;"",A1244+1,"")</f>
        <v>1241</v>
      </c>
      <c r="B1245" t="str">
        <v>NGUYỄN PHI ĐẰNG</v>
      </c>
      <c r="C1245" t="str">
        <v>12A7</v>
      </c>
      <c r="E1245">
        <v>32000273</v>
      </c>
      <c r="F1245" t="str">
        <f>IFERROR(IF(VLOOKUP(E1245,J:J,1,0)=E1245,"X",""),"")</f>
        <v>X</v>
      </c>
      <c r="G1245" t="str">
        <f>IF(J1245&lt;&gt;"", INDEX($C$5:$C$1433, MATCH(J1245, $E$5:$E$1433, 0)),"")</f>
        <v>12A10</v>
      </c>
      <c r="H1245">
        <f>IF(J1245&lt;&gt;"", INDEX($D$5:$D$1433, MATCH(J1245, $E$5:$E$1433, 0)),"")</f>
        <v>0</v>
      </c>
      <c r="I1245" t="str">
        <f>IFERROR(IF(J1245&lt;&gt;"", INDEX($B$5:$B$1433, MATCH(J1245, $E$5:$E$1433, 0)),""),"SAI")</f>
        <v>ĐỖ THANH PHONG</v>
      </c>
      <c r="J1245">
        <v>32000427</v>
      </c>
      <c r="K1245" t="str">
        <v xml:space="preserve"> 6:26:50 AM</v>
      </c>
      <c r="L1245" t="str">
        <f>IFERROR(IF($N$5="Sáng",IF(MID(K1245,2,7)-MID($L$2,2,7)&gt;0,"Trễ",""),IF(MID(K1245,2,7)-MID($Q$2,2,7)&gt;0,"Trễ","")),"")</f>
        <v/>
      </c>
      <c r="M1245">
        <f>IFERROR(IF($N$5="Sáng",MID(K1245,2,7)-MID($L$2,2,7),MID(K1245,2,7)-MID($Q$2,2,7)),"")</f>
        <v>-0.023031740740740714</v>
      </c>
      <c r="Q1245" t="str">
        <f>IF(B1245&lt;&gt;"",IF(AND(P1245="",F1245=""),"Không phép ",""),"")</f>
        <v/>
      </c>
      <c r="R1245" t="str">
        <f>UPPER(B1245)</f>
        <v>NGUYỄN PHI ĐẰNG</v>
      </c>
      <c r="S1245" t="str">
        <v>2024-2027</v>
      </c>
      <c r="T1245" t="str">
        <f>IFERROR(IF(J1245&lt;&gt;"", INDEX($S$5:$S$1433, MATCH(J1245, $E$5:$E$1433, 0)),""),"")</f>
        <v>2024-2027</v>
      </c>
      <c r="U1245">
        <v>40030</v>
      </c>
      <c r="V1245">
        <f>IFERROR(IF(J1245&lt;&gt;"", INDEX($U$5:$U$1433, MATCH(J1245, $E$5:$E$1433, 0)),""),"")</f>
        <v>40126</v>
      </c>
      <c r="Y1245">
        <f>Z1245*10</f>
        <v>320002730</v>
      </c>
      <c r="Z1245">
        <f>E1245</f>
        <v>32000273</v>
      </c>
      <c r="AA1245" t="str">
        <v>ĐẰNG</v>
      </c>
    </row>
    <row r="1246">
      <c r="A1246">
        <f>IF(B1246&lt;&gt;"",A1245+1,"")</f>
        <v>1242</v>
      </c>
      <c r="B1246" t="str">
        <v>PHAN THỤY THÙY DƯƠNG</v>
      </c>
      <c r="C1246" t="str">
        <v>12A7</v>
      </c>
      <c r="E1246">
        <v>32000271</v>
      </c>
      <c r="F1246" t="str">
        <f>IFERROR(IF(VLOOKUP(E1246,J:J,1,0)=E1246,"X",""),"")</f>
        <v>X</v>
      </c>
      <c r="G1246" t="str">
        <f>IF(J1246&lt;&gt;"", INDEX($C$5:$C$1433, MATCH(J1246, $E$5:$E$1433, 0)),"")</f>
        <v>11A8</v>
      </c>
      <c r="H1246">
        <f>IF(J1246&lt;&gt;"", INDEX($D$5:$D$1433, MATCH(J1246, $E$5:$E$1433, 0)),"")</f>
        <v>0</v>
      </c>
      <c r="I1246" t="str">
        <f>IFERROR(IF(J1246&lt;&gt;"", INDEX($B$5:$B$1433, MATCH(J1246, $E$5:$E$1433, 0)),""),"SAI")</f>
        <v>LÂM QUỐC HUY</v>
      </c>
      <c r="J1246">
        <v>32000832</v>
      </c>
      <c r="K1246" t="str">
        <v xml:space="preserve"> 6:27:12 AM</v>
      </c>
      <c r="L1246" t="str">
        <f>IFERROR(IF($N$5="Sáng",IF(MID(K1246,2,7)-MID($L$2,2,7)&gt;0,"Trễ",""),IF(MID(K1246,2,7)-MID($Q$2,2,7)&gt;0,"Trễ","")),"")</f>
        <v/>
      </c>
      <c r="M1246">
        <f>IFERROR(IF($N$5="Sáng",MID(K1246,2,7)-MID($L$2,2,7),MID(K1246,2,7)-MID($Q$2,2,7)),"")</f>
        <v>-0.02277711111111108</v>
      </c>
      <c r="Q1246" t="str">
        <f>IF(B1246&lt;&gt;"",IF(AND(P1246="",F1246=""),"Không phép ",""),"")</f>
        <v/>
      </c>
      <c r="R1246" t="str">
        <f>UPPER(B1246)</f>
        <v>PHAN THỤY THÙY DƯƠNG</v>
      </c>
      <c r="S1246" t="str">
        <v>2024-2027</v>
      </c>
      <c r="T1246" t="str">
        <f>IFERROR(IF(J1246&lt;&gt;"", INDEX($S$5:$S$1433, MATCH(J1246, $E$5:$E$1433, 0)),""),"")</f>
        <v>2025-2028</v>
      </c>
      <c r="U1246" t="str">
        <v>22/10/2009</v>
      </c>
      <c r="V1246" t="str">
        <f>IFERROR(IF(J1246&lt;&gt;"", INDEX($U$5:$U$1433, MATCH(J1246, $E$5:$E$1433, 0)),""),"")</f>
        <v>17/02/2010</v>
      </c>
      <c r="Y1246">
        <f>Z1246*10</f>
        <v>320002710</v>
      </c>
      <c r="Z1246">
        <f>E1246</f>
        <v>32000271</v>
      </c>
      <c r="AA1246" t="str">
        <v>DƯƠNG</v>
      </c>
    </row>
    <row r="1247">
      <c r="A1247">
        <f>IF(B1247&lt;&gt;"",A1246+1,"")</f>
        <v>1243</v>
      </c>
      <c r="B1247" t="str">
        <v>NGÔ PHẠM HOÀNG DUY</v>
      </c>
      <c r="C1247" t="str">
        <v>12A7</v>
      </c>
      <c r="E1247">
        <v>32000269</v>
      </c>
      <c r="F1247" t="str">
        <f>IFERROR(IF(VLOOKUP(E1247,J:J,1,0)=E1247,"X",""),"")</f>
        <v>X</v>
      </c>
      <c r="G1247" t="str">
        <f>IF(J1247&lt;&gt;"", INDEX($C$5:$C$1433, MATCH(J1247, $E$5:$E$1433, 0)),"")</f>
        <v>12A11</v>
      </c>
      <c r="H1247">
        <f>IF(J1247&lt;&gt;"", INDEX($D$5:$D$1433, MATCH(J1247, $E$5:$E$1433, 0)),"")</f>
        <v>0</v>
      </c>
      <c r="I1247" t="str">
        <f>IFERROR(IF(J1247&lt;&gt;"", INDEX($B$5:$B$1433, MATCH(J1247, $E$5:$E$1433, 0)),""),"SAI")</f>
        <v>PHAN THỊ MỸ TIÊN</v>
      </c>
      <c r="J1247">
        <v>32000467</v>
      </c>
      <c r="K1247" t="str">
        <v xml:space="preserve"> 6:27:22 AM</v>
      </c>
      <c r="L1247" t="str">
        <f>IFERROR(IF($N$5="Sáng",IF(MID(K1247,2,7)-MID($L$2,2,7)&gt;0,"Trễ",""),IF(MID(K1247,2,7)-MID($Q$2,2,7)&gt;0,"Trễ","")),"")</f>
        <v/>
      </c>
      <c r="M1247">
        <f>IFERROR(IF($N$5="Sáng",MID(K1247,2,7)-MID($L$2,2,7),MID(K1247,2,7)-MID($Q$2,2,7)),"")</f>
        <v>-0.02266137037037036</v>
      </c>
      <c r="Q1247" t="str">
        <f>IF(B1247&lt;&gt;"",IF(AND(P1247="",F1247=""),"Không phép ",""),"")</f>
        <v/>
      </c>
      <c r="R1247" t="str">
        <f>UPPER(B1247)</f>
        <v>NGÔ PHẠM HOÀNG DUY</v>
      </c>
      <c r="S1247" t="str">
        <v>2024-2027</v>
      </c>
      <c r="T1247" t="str">
        <f>IFERROR(IF(J1247&lt;&gt;"", INDEX($S$5:$S$1433, MATCH(J1247, $E$5:$E$1433, 0)),""),"")</f>
        <v>2024-2027</v>
      </c>
      <c r="U1247">
        <v>40097</v>
      </c>
      <c r="V1247">
        <f>IFERROR(IF(J1247&lt;&gt;"", INDEX($U$5:$U$1433, MATCH(J1247, $E$5:$E$1433, 0)),""),"")</f>
        <v>39847</v>
      </c>
      <c r="Y1247">
        <f>Z1247*10</f>
        <v>320002690</v>
      </c>
      <c r="Z1247">
        <f>E1247</f>
        <v>32000269</v>
      </c>
      <c r="AA1247" t="str">
        <v>DUY</v>
      </c>
    </row>
    <row r="1248">
      <c r="A1248">
        <f>IF(B1248&lt;&gt;"",A1247+1,"")</f>
        <v>1244</v>
      </c>
      <c r="B1248" t="str">
        <v>NGUYỄN NHẬT DUY</v>
      </c>
      <c r="C1248" t="str">
        <v>12A7</v>
      </c>
      <c r="E1248">
        <v>32000270</v>
      </c>
      <c r="F1248" t="str">
        <f>IFERROR(IF(VLOOKUP(E1248,J:J,1,0)=E1248,"X",""),"")</f>
        <v/>
      </c>
      <c r="G1248" t="str">
        <f>IF(J1248&lt;&gt;"", INDEX($C$5:$C$1433, MATCH(J1248, $E$5:$E$1433, 0)),"")</f>
        <v>12A11</v>
      </c>
      <c r="H1248">
        <f>IF(J1248&lt;&gt;"", INDEX($D$5:$D$1433, MATCH(J1248, $E$5:$E$1433, 0)),"")</f>
        <v>0</v>
      </c>
      <c r="I1248" t="str">
        <f>IFERROR(IF(J1248&lt;&gt;"", INDEX($B$5:$B$1433, MATCH(J1248, $E$5:$E$1433, 0)),""),"SAI")</f>
        <v>PHAN THỊ MỸ TIÊN</v>
      </c>
      <c r="J1248">
        <v>32000467</v>
      </c>
      <c r="K1248" t="str">
        <v xml:space="preserve"> 6:27:23 AM</v>
      </c>
      <c r="L1248" t="str">
        <f>IFERROR(IF($N$5="Sáng",IF(MID(K1248,2,7)-MID($L$2,2,7)&gt;0,"Trễ",""),IF(MID(K1248,2,7)-MID($Q$2,2,7)&gt;0,"Trễ","")),"")</f>
        <v/>
      </c>
      <c r="M1248">
        <f>IFERROR(IF($N$5="Sáng",MID(K1248,2,7)-MID($L$2,2,7),MID(K1248,2,7)-MID($Q$2,2,7)),"")</f>
        <v>-0.022649796296296265</v>
      </c>
      <c r="Q1248" t="str">
        <f>IF(B1248&lt;&gt;"",IF(AND(P1248="",F1248=""),"Không phép ",""),"")</f>
        <v xml:space="preserve">Không phép </v>
      </c>
      <c r="R1248" t="str">
        <f>UPPER(B1248)</f>
        <v>NGUYỄN NHẬT DUY</v>
      </c>
      <c r="S1248" t="str">
        <v>2024-2027</v>
      </c>
      <c r="T1248" t="str">
        <f>IFERROR(IF(J1248&lt;&gt;"", INDEX($S$5:$S$1433, MATCH(J1248, $E$5:$E$1433, 0)),""),"")</f>
        <v>2024-2027</v>
      </c>
      <c r="U1248" t="str">
        <v>27/05/2009</v>
      </c>
      <c r="V1248">
        <f>IFERROR(IF(J1248&lt;&gt;"", INDEX($U$5:$U$1433, MATCH(J1248, $E$5:$E$1433, 0)),""),"")</f>
        <v>39847</v>
      </c>
      <c r="Y1248">
        <f>Z1248*10</f>
        <v>320002700</v>
      </c>
      <c r="Z1248">
        <f>E1248</f>
        <v>32000270</v>
      </c>
      <c r="AA1248" t="str">
        <v>DUY</v>
      </c>
    </row>
    <row r="1249">
      <c r="A1249">
        <f>IF(B1249&lt;&gt;"",A1248+1,"")</f>
        <v>1245</v>
      </c>
      <c r="B1249" t="str">
        <v>NGÔ TUẤN HUY</v>
      </c>
      <c r="C1249" t="str">
        <v>12A7</v>
      </c>
      <c r="E1249">
        <v>32000275</v>
      </c>
      <c r="F1249" t="str">
        <f>IFERROR(IF(VLOOKUP(E1249,J:J,1,0)=E1249,"X",""),"")</f>
        <v>X</v>
      </c>
      <c r="G1249" t="str">
        <f>IF(J1249&lt;&gt;"", INDEX($C$5:$C$1433, MATCH(J1249, $E$5:$E$1433, 0)),"")</f>
        <v>12A10</v>
      </c>
      <c r="H1249">
        <f>IF(J1249&lt;&gt;"", INDEX($D$5:$D$1433, MATCH(J1249, $E$5:$E$1433, 0)),"")</f>
        <v>0</v>
      </c>
      <c r="I1249" t="str">
        <f>IFERROR(IF(J1249&lt;&gt;"", INDEX($B$5:$B$1433, MATCH(J1249, $E$5:$E$1433, 0)),""),"SAI")</f>
        <v>NGUYỄN ĐOÀN MINH NGUYỆN</v>
      </c>
      <c r="J1249">
        <v>32000425</v>
      </c>
      <c r="K1249" t="str">
        <v xml:space="preserve"> 6:27:49 AM</v>
      </c>
      <c r="L1249" t="str">
        <f>IFERROR(IF($N$5="Sáng",IF(MID(K1249,2,7)-MID($L$2,2,7)&gt;0,"Trễ",""),IF(MID(K1249,2,7)-MID($Q$2,2,7)&gt;0,"Trễ","")),"")</f>
        <v/>
      </c>
      <c r="M1249">
        <f>IFERROR(IF($N$5="Sáng",MID(K1249,2,7)-MID($L$2,2,7),MID(K1249,2,7)-MID($Q$2,2,7)),"")</f>
        <v>-0.022348870370370366</v>
      </c>
      <c r="Q1249" t="str">
        <f>IF(B1249&lt;&gt;"",IF(AND(P1249="",F1249=""),"Không phép ",""),"")</f>
        <v/>
      </c>
      <c r="R1249" t="str">
        <f>UPPER(B1249)</f>
        <v>NGÔ TUẤN HUY</v>
      </c>
      <c r="S1249" t="str">
        <v>2024-2027</v>
      </c>
      <c r="T1249" t="str">
        <f>IFERROR(IF(J1249&lt;&gt;"", INDEX($S$5:$S$1433, MATCH(J1249, $E$5:$E$1433, 0)),""),"")</f>
        <v>2024-2027</v>
      </c>
      <c r="U1249" t="str">
        <v>31/01/2009</v>
      </c>
      <c r="V1249">
        <f>IFERROR(IF(J1249&lt;&gt;"", INDEX($U$5:$U$1433, MATCH(J1249, $E$5:$E$1433, 0)),""),"")</f>
        <v>39854</v>
      </c>
      <c r="Y1249">
        <f>Z1249*10</f>
        <v>320002750</v>
      </c>
      <c r="Z1249">
        <f>E1249</f>
        <v>32000275</v>
      </c>
      <c r="AA1249" t="str">
        <v>HUY</v>
      </c>
    </row>
    <row r="1250">
      <c r="A1250">
        <f>IF(B1250&lt;&gt;"",A1249+1,"")</f>
        <v>1246</v>
      </c>
      <c r="B1250" t="str">
        <v>NGUYỄN MINH HUY</v>
      </c>
      <c r="C1250" t="str">
        <v>12A7</v>
      </c>
      <c r="E1250">
        <v>32000276</v>
      </c>
      <c r="F1250" t="str">
        <f>IFERROR(IF(VLOOKUP(E1250,J:J,1,0)=E1250,"X",""),"")</f>
        <v/>
      </c>
      <c r="G1250" t="str">
        <f>IF(J1250&lt;&gt;"", INDEX($C$5:$C$1433, MATCH(J1250, $E$5:$E$1433, 0)),"")</f>
        <v>12A10</v>
      </c>
      <c r="H1250">
        <f>IF(J1250&lt;&gt;"", INDEX($D$5:$D$1433, MATCH(J1250, $E$5:$E$1433, 0)),"")</f>
        <v>0</v>
      </c>
      <c r="I1250" t="str">
        <f>IFERROR(IF(J1250&lt;&gt;"", INDEX($B$5:$B$1433, MATCH(J1250, $E$5:$E$1433, 0)),""),"SAI")</f>
        <v>NGUYỄN ĐOÀN MINH NGUYỆN</v>
      </c>
      <c r="J1250">
        <v>32000425</v>
      </c>
      <c r="K1250" t="str">
        <v xml:space="preserve"> 6:27:49 AM</v>
      </c>
      <c r="L1250" t="str">
        <f>IFERROR(IF($N$5="Sáng",IF(MID(K1250,2,7)-MID($L$2,2,7)&gt;0,"Trễ",""),IF(MID(K1250,2,7)-MID($Q$2,2,7)&gt;0,"Trễ","")),"")</f>
        <v/>
      </c>
      <c r="M1250">
        <f>IFERROR(IF($N$5="Sáng",MID(K1250,2,7)-MID($L$2,2,7),MID(K1250,2,7)-MID($Q$2,2,7)),"")</f>
        <v>-0.022348870370370366</v>
      </c>
      <c r="Q1250" t="str">
        <f>IF(B1250&lt;&gt;"",IF(AND(P1250="",F1250=""),"Không phép ",""),"")</f>
        <v xml:space="preserve">Không phép </v>
      </c>
      <c r="R1250" t="str">
        <f>UPPER(B1250)</f>
        <v>NGUYỄN MINH HUY</v>
      </c>
      <c r="S1250" t="str">
        <v>2024-2027</v>
      </c>
      <c r="T1250" t="str">
        <f>IFERROR(IF(J1250&lt;&gt;"", INDEX($S$5:$S$1433, MATCH(J1250, $E$5:$E$1433, 0)),""),"")</f>
        <v>2024-2027</v>
      </c>
      <c r="U1250">
        <v>40150</v>
      </c>
      <c r="V1250">
        <f>IFERROR(IF(J1250&lt;&gt;"", INDEX($U$5:$U$1433, MATCH(J1250, $E$5:$E$1433, 0)),""),"")</f>
        <v>39854</v>
      </c>
      <c r="Y1250">
        <f>Z1250*10</f>
        <v>320002760</v>
      </c>
      <c r="Z1250">
        <f>E1250</f>
        <v>32000276</v>
      </c>
      <c r="AA1250" t="str">
        <v>HUY</v>
      </c>
    </row>
    <row r="1251">
      <c r="A1251">
        <f>IF(B1251&lt;&gt;"",A1250+1,"")</f>
        <v>1247</v>
      </c>
      <c r="B1251" t="str">
        <v>NGUYỄN HOÀNG KHA</v>
      </c>
      <c r="C1251" t="str">
        <v>12A7</v>
      </c>
      <c r="E1251">
        <v>32000277</v>
      </c>
      <c r="F1251" t="str">
        <f>IFERROR(IF(VLOOKUP(E1251,J:J,1,0)=E1251,"X",""),"")</f>
        <v/>
      </c>
      <c r="G1251" t="str">
        <f>IF(J1251&lt;&gt;"", INDEX($C$5:$C$1433, MATCH(J1251, $E$5:$E$1433, 0)),"")</f>
        <v>11A1</v>
      </c>
      <c r="H1251">
        <f>IF(J1251&lt;&gt;"", INDEX($D$5:$D$1433, MATCH(J1251, $E$5:$E$1433, 0)),"")</f>
        <v>0</v>
      </c>
      <c r="I1251" t="str">
        <f>IFERROR(IF(J1251&lt;&gt;"", INDEX($B$5:$B$1433, MATCH(J1251, $E$5:$E$1433, 0)),""),"SAI")</f>
        <v>NGUYỄN THỊ HỒNG THOA</v>
      </c>
      <c r="J1251">
        <v>32000507</v>
      </c>
      <c r="K1251" t="str">
        <v xml:space="preserve"> 6:28:05 AM</v>
      </c>
      <c r="L1251" t="str">
        <f>IFERROR(IF($N$5="Sáng",IF(MID(K1251,2,7)-MID($L$2,2,7)&gt;0,"Trễ",""),IF(MID(K1251,2,7)-MID($Q$2,2,7)&gt;0,"Trễ","")),"")</f>
        <v/>
      </c>
      <c r="M1251">
        <f>IFERROR(IF($N$5="Sáng",MID(K1251,2,7)-MID($L$2,2,7),MID(K1251,2,7)-MID($Q$2,2,7)),"")</f>
        <v>-0.022163685185185134</v>
      </c>
      <c r="Q1251" t="str">
        <f>IF(B1251&lt;&gt;"",IF(AND(P1251="",F1251=""),"Không phép ",""),"")</f>
        <v xml:space="preserve">Không phép </v>
      </c>
      <c r="R1251" t="str">
        <f>UPPER(B1251)</f>
        <v>NGUYỄN HOÀNG KHA</v>
      </c>
      <c r="S1251" t="str">
        <v>2024-2027</v>
      </c>
      <c r="T1251" t="str">
        <f>IFERROR(IF(J1251&lt;&gt;"", INDEX($S$5:$S$1433, MATCH(J1251, $E$5:$E$1433, 0)),""),"")</f>
        <v>2025-2028</v>
      </c>
      <c r="U1251" t="str">
        <v>20/12/2009</v>
      </c>
      <c r="V1251">
        <f>IFERROR(IF(J1251&lt;&gt;"", INDEX($U$5:$U$1433, MATCH(J1251, $E$5:$E$1433, 0)),""),"")</f>
        <v>40273</v>
      </c>
      <c r="Y1251">
        <f>Z1251*10</f>
        <v>320002770</v>
      </c>
      <c r="Z1251">
        <f>E1251</f>
        <v>32000277</v>
      </c>
      <c r="AA1251" t="str">
        <v>KHA</v>
      </c>
    </row>
    <row r="1252">
      <c r="A1252">
        <f>IF(B1252&lt;&gt;"",A1251+1,"")</f>
        <v>1248</v>
      </c>
      <c r="B1252" t="str">
        <v>TRẦN HOÀNG KHIÊM</v>
      </c>
      <c r="C1252" t="str">
        <v>12A7</v>
      </c>
      <c r="E1252">
        <v>32000278</v>
      </c>
      <c r="F1252" t="str">
        <f>IFERROR(IF(VLOOKUP(E1252,J:J,1,0)=E1252,"X",""),"")</f>
        <v>X</v>
      </c>
      <c r="G1252" t="str">
        <f>IF(J1252&lt;&gt;"", INDEX($C$5:$C$1433, MATCH(J1252, $E$5:$E$1433, 0)),"")</f>
        <v>12A7</v>
      </c>
      <c r="H1252">
        <f>IF(J1252&lt;&gt;"", INDEX($D$5:$D$1433, MATCH(J1252, $E$5:$E$1433, 0)),"")</f>
        <v>0</v>
      </c>
      <c r="I1252" t="str">
        <f>IFERROR(IF(J1252&lt;&gt;"", INDEX($B$5:$B$1433, MATCH(J1252, $E$5:$E$1433, 0)),""),"SAI")</f>
        <v>NGUYỄN CHÍ TƯỜNG</v>
      </c>
      <c r="J1252">
        <v>32000306</v>
      </c>
      <c r="K1252" t="str">
        <v xml:space="preserve"> 6:28:06 AM</v>
      </c>
      <c r="L1252" t="str">
        <f>IFERROR(IF($N$5="Sáng",IF(MID(K1252,2,7)-MID($L$2,2,7)&gt;0,"Trễ",""),IF(MID(K1252,2,7)-MID($Q$2,2,7)&gt;0,"Trễ","")),"")</f>
        <v/>
      </c>
      <c r="M1252">
        <f>IFERROR(IF($N$5="Sáng",MID(K1252,2,7)-MID($L$2,2,7),MID(K1252,2,7)-MID($Q$2,2,7)),"")</f>
        <v>-0.022152111111111095</v>
      </c>
      <c r="Q1252" t="str">
        <f>IF(B1252&lt;&gt;"",IF(AND(P1252="",F1252=""),"Không phép ",""),"")</f>
        <v/>
      </c>
      <c r="R1252" t="str">
        <f>UPPER(B1252)</f>
        <v>TRẦN HOÀNG KHIÊM</v>
      </c>
      <c r="S1252" t="str">
        <v>2024-2027</v>
      </c>
      <c r="T1252" t="str">
        <f>IFERROR(IF(J1252&lt;&gt;"", INDEX($S$5:$S$1433, MATCH(J1252, $E$5:$E$1433, 0)),""),"")</f>
        <v>2024-2027</v>
      </c>
      <c r="U1252" t="str">
        <v>14/12/2009</v>
      </c>
      <c r="V1252" t="str">
        <f>IFERROR(IF(J1252&lt;&gt;"", INDEX($U$5:$U$1433, MATCH(J1252, $E$5:$E$1433, 0)),""),"")</f>
        <v>16/01/2009</v>
      </c>
      <c r="Y1252">
        <f>Z1252*10</f>
        <v>320002780</v>
      </c>
      <c r="Z1252">
        <f>E1252</f>
        <v>32000278</v>
      </c>
      <c r="AA1252" t="str">
        <v>KHIÊM</v>
      </c>
    </row>
    <row r="1253">
      <c r="A1253">
        <f>IF(B1253&lt;&gt;"",A1252+1,"")</f>
        <v>1249</v>
      </c>
      <c r="B1253" t="str">
        <v>PHẠM MINH KHÔI</v>
      </c>
      <c r="C1253" t="str">
        <v>12A7</v>
      </c>
      <c r="E1253">
        <v>32000279</v>
      </c>
      <c r="F1253" t="str">
        <f>IFERROR(IF(VLOOKUP(E1253,J:J,1,0)=E1253,"X",""),"")</f>
        <v>X</v>
      </c>
      <c r="G1253" t="str">
        <f>IF(J1253&lt;&gt;"", INDEX($C$5:$C$1433, MATCH(J1253, $E$5:$E$1433, 0)),"")</f>
        <v>12A7</v>
      </c>
      <c r="H1253">
        <f>IF(J1253&lt;&gt;"", INDEX($D$5:$D$1433, MATCH(J1253, $E$5:$E$1433, 0)),"")</f>
        <v>0</v>
      </c>
      <c r="I1253" t="str">
        <f>IFERROR(IF(J1253&lt;&gt;"", INDEX($B$5:$B$1433, MATCH(J1253, $E$5:$E$1433, 0)),""),"SAI")</f>
        <v>NGUYỄN CHÍ TƯỜNG</v>
      </c>
      <c r="J1253">
        <v>32000306</v>
      </c>
      <c r="K1253" t="str">
        <v xml:space="preserve"> 6:28:07 AM</v>
      </c>
      <c r="L1253" t="str">
        <f>IFERROR(IF($N$5="Sáng",IF(MID(K1253,2,7)-MID($L$2,2,7)&gt;0,"Trễ",""),IF(MID(K1253,2,7)-MID($Q$2,2,7)&gt;0,"Trễ","")),"")</f>
        <v/>
      </c>
      <c r="M1253">
        <f>IFERROR(IF($N$5="Sáng",MID(K1253,2,7)-MID($L$2,2,7),MID(K1253,2,7)-MID($Q$2,2,7)),"")</f>
        <v>-0.022140537037037</v>
      </c>
      <c r="Q1253" t="str">
        <f>IF(B1253&lt;&gt;"",IF(AND(P1253="",F1253=""),"Không phép ",""),"")</f>
        <v/>
      </c>
      <c r="R1253" t="str">
        <f>UPPER(B1253)</f>
        <v>PHẠM MINH KHÔI</v>
      </c>
      <c r="S1253" t="str">
        <v>2024-2027</v>
      </c>
      <c r="T1253" t="str">
        <f>IFERROR(IF(J1253&lt;&gt;"", INDEX($S$5:$S$1433, MATCH(J1253, $E$5:$E$1433, 0)),""),"")</f>
        <v>2024-2027</v>
      </c>
      <c r="U1253" t="str">
        <v>17/12/2009</v>
      </c>
      <c r="V1253" t="str">
        <f>IFERROR(IF(J1253&lt;&gt;"", INDEX($U$5:$U$1433, MATCH(J1253, $E$5:$E$1433, 0)),""),"")</f>
        <v>16/01/2009</v>
      </c>
      <c r="Y1253">
        <f>Z1253*10</f>
        <v>320002790</v>
      </c>
      <c r="Z1253">
        <f>E1253</f>
        <v>32000279</v>
      </c>
      <c r="AA1253" t="str">
        <v>KHÔI</v>
      </c>
    </row>
    <row r="1254">
      <c r="A1254">
        <f>IF(B1254&lt;&gt;"",A1253+1,"")</f>
        <v>1250</v>
      </c>
      <c r="B1254" t="str">
        <v>HUỲNH TRUNG KIÊN</v>
      </c>
      <c r="C1254" t="str">
        <v>12A7</v>
      </c>
      <c r="E1254">
        <v>32000280</v>
      </c>
      <c r="F1254" t="str">
        <f>IFERROR(IF(VLOOKUP(E1254,J:J,1,0)=E1254,"X",""),"")</f>
        <v>X</v>
      </c>
      <c r="G1254" t="str">
        <f>IF(J1254&lt;&gt;"", INDEX($C$5:$C$1433, MATCH(J1254, $E$5:$E$1433, 0)),"")</f>
        <v>12A5</v>
      </c>
      <c r="H1254">
        <f>IF(J1254&lt;&gt;"", INDEX($D$5:$D$1433, MATCH(J1254, $E$5:$E$1433, 0)),"")</f>
        <v>0</v>
      </c>
      <c r="I1254" t="str">
        <f>IFERROR(IF(J1254&lt;&gt;"", INDEX($B$5:$B$1433, MATCH(J1254, $E$5:$E$1433, 0)),""),"SAI")</f>
        <v>NGUYỄN THỊ YẾN NHI</v>
      </c>
      <c r="J1254">
        <v>32000208</v>
      </c>
      <c r="K1254" t="str">
        <v xml:space="preserve"> 6:28:12 AM</v>
      </c>
      <c r="L1254" t="str">
        <f>IFERROR(IF($N$5="Sáng",IF(MID(K1254,2,7)-MID($L$2,2,7)&gt;0,"Trễ",""),IF(MID(K1254,2,7)-MID($Q$2,2,7)&gt;0,"Trễ","")),"")</f>
        <v/>
      </c>
      <c r="M1254">
        <f>IFERROR(IF($N$5="Sáng",MID(K1254,2,7)-MID($L$2,2,7),MID(K1254,2,7)-MID($Q$2,2,7)),"")</f>
        <v>-0.02208266666666664</v>
      </c>
      <c r="Q1254" t="str">
        <f>IF(B1254&lt;&gt;"",IF(AND(P1254="",F1254=""),"Không phép ",""),"")</f>
        <v/>
      </c>
      <c r="R1254" t="str">
        <f>UPPER(B1254)</f>
        <v>HUỲNH TRUNG KIÊN</v>
      </c>
      <c r="S1254" t="str">
        <v>2024-2027</v>
      </c>
      <c r="T1254" t="str">
        <f>IFERROR(IF(J1254&lt;&gt;"", INDEX($S$5:$S$1433, MATCH(J1254, $E$5:$E$1433, 0)),""),"")</f>
        <v>2024-2027</v>
      </c>
      <c r="U1254">
        <v>39825</v>
      </c>
      <c r="V1254">
        <f>IFERROR(IF(J1254&lt;&gt;"", INDEX($U$5:$U$1433, MATCH(J1254, $E$5:$E$1433, 0)),""),"")</f>
        <v>40122</v>
      </c>
      <c r="Y1254">
        <f>Z1254*10</f>
        <v>320002800</v>
      </c>
      <c r="Z1254">
        <f>E1254</f>
        <v>32000280</v>
      </c>
      <c r="AA1254" t="str">
        <v>KIÊN</v>
      </c>
    </row>
    <row r="1255">
      <c r="A1255">
        <f>IF(B1255&lt;&gt;"",A1254+1,"")</f>
        <v>1251</v>
      </c>
      <c r="B1255" t="str">
        <v>LÊ LƯƠNG KIM MY</v>
      </c>
      <c r="C1255" t="str">
        <v>12A7</v>
      </c>
      <c r="E1255">
        <v>32000281</v>
      </c>
      <c r="F1255" t="str">
        <f>IFERROR(IF(VLOOKUP(E1255,J:J,1,0)=E1255,"X",""),"")</f>
        <v>X</v>
      </c>
      <c r="G1255" t="str">
        <f>IF(J1255&lt;&gt;"", INDEX($C$5:$C$1433, MATCH(J1255, $E$5:$E$1433, 0)),"")</f>
        <v>12A5</v>
      </c>
      <c r="H1255">
        <f>IF(J1255&lt;&gt;"", INDEX($D$5:$D$1433, MATCH(J1255, $E$5:$E$1433, 0)),"")</f>
        <v>0</v>
      </c>
      <c r="I1255" t="str">
        <f>IFERROR(IF(J1255&lt;&gt;"", INDEX($B$5:$B$1433, MATCH(J1255, $E$5:$E$1433, 0)),""),"SAI")</f>
        <v>NGUYỄN THỊ YẾN NHI</v>
      </c>
      <c r="J1255">
        <v>32000208</v>
      </c>
      <c r="K1255" t="str">
        <v xml:space="preserve"> 6:28:13 AM</v>
      </c>
      <c r="L1255" t="str">
        <f>IFERROR(IF($N$5="Sáng",IF(MID(K1255,2,7)-MID($L$2,2,7)&gt;0,"Trễ",""),IF(MID(K1255,2,7)-MID($Q$2,2,7)&gt;0,"Trễ","")),"")</f>
        <v/>
      </c>
      <c r="M1255">
        <f>IFERROR(IF($N$5="Sáng",MID(K1255,2,7)-MID($L$2,2,7),MID(K1255,2,7)-MID($Q$2,2,7)),"")</f>
        <v>-0.0220710925925926</v>
      </c>
      <c r="Q1255" t="str">
        <f>IF(B1255&lt;&gt;"",IF(AND(P1255="",F1255=""),"Không phép ",""),"")</f>
        <v/>
      </c>
      <c r="R1255" t="str">
        <f>UPPER(B1255)</f>
        <v>LÊ LƯƠNG KIM MY</v>
      </c>
      <c r="S1255" t="str">
        <v>2024-2027</v>
      </c>
      <c r="T1255" t="str">
        <f>IFERROR(IF(J1255&lt;&gt;"", INDEX($S$5:$S$1433, MATCH(J1255, $E$5:$E$1433, 0)),""),"")</f>
        <v>2024-2027</v>
      </c>
      <c r="U1255" t="str">
        <v>27/03/2009</v>
      </c>
      <c r="V1255">
        <f>IFERROR(IF(J1255&lt;&gt;"", INDEX($U$5:$U$1433, MATCH(J1255, $E$5:$E$1433, 0)),""),"")</f>
        <v>40122</v>
      </c>
      <c r="Y1255">
        <f>Z1255*10</f>
        <v>320002810</v>
      </c>
      <c r="Z1255">
        <f>E1255</f>
        <v>32000281</v>
      </c>
      <c r="AA1255" t="str">
        <v>MY</v>
      </c>
    </row>
    <row r="1256">
      <c r="A1256">
        <f>IF(B1256&lt;&gt;"",A1255+1,"")</f>
        <v>1252</v>
      </c>
      <c r="B1256" t="str">
        <v>ĐOÀN NGỌC HẠNH NGÂN</v>
      </c>
      <c r="C1256" t="str">
        <v>12A7</v>
      </c>
      <c r="E1256">
        <v>32000282</v>
      </c>
      <c r="F1256" t="str">
        <f>IFERROR(IF(VLOOKUP(E1256,J:J,1,0)=E1256,"X",""),"")</f>
        <v/>
      </c>
      <c r="G1256" t="str">
        <f>IF(J1256&lt;&gt;"", INDEX($C$5:$C$1433, MATCH(J1256, $E$5:$E$1433, 0)),"")</f>
        <v>11A4</v>
      </c>
      <c r="H1256">
        <f>IF(J1256&lt;&gt;"", INDEX($D$5:$D$1433, MATCH(J1256, $E$5:$E$1433, 0)),"")</f>
        <v>0</v>
      </c>
      <c r="I1256" t="str">
        <f>IFERROR(IF(J1256&lt;&gt;"", INDEX($B$5:$B$1433, MATCH(J1256, $E$5:$E$1433, 0)),""),"SAI")</f>
        <v>PHẠM THANH THÙY</v>
      </c>
      <c r="J1256">
        <v>32000685</v>
      </c>
      <c r="K1256" t="str">
        <v xml:space="preserve"> 6:28:27 AM</v>
      </c>
      <c r="L1256" t="str">
        <f>IFERROR(IF($N$5="Sáng",IF(MID(K1256,2,7)-MID($L$2,2,7)&gt;0,"Trễ",""),IF(MID(K1256,2,7)-MID($Q$2,2,7)&gt;0,"Trễ","")),"")</f>
        <v/>
      </c>
      <c r="M1256">
        <f>IFERROR(IF($N$5="Sáng",MID(K1256,2,7)-MID($L$2,2,7),MID(K1256,2,7)-MID($Q$2,2,7)),"")</f>
        <v>-0.0219090555555555</v>
      </c>
      <c r="Q1256" t="str">
        <f>IF(B1256&lt;&gt;"",IF(AND(P1256="",F1256=""),"Không phép ",""),"")</f>
        <v xml:space="preserve">Không phép </v>
      </c>
      <c r="R1256" t="str">
        <f>UPPER(B1256)</f>
        <v>ĐOÀN NGỌC HẠNH NGÂN</v>
      </c>
      <c r="S1256" t="str">
        <v>2024-2027</v>
      </c>
      <c r="T1256" t="str">
        <f>IFERROR(IF(J1256&lt;&gt;"", INDEX($S$5:$S$1433, MATCH(J1256, $E$5:$E$1433, 0)),""),"")</f>
        <v>2025-2028</v>
      </c>
      <c r="U1256">
        <v>39938</v>
      </c>
      <c r="V1256" t="str">
        <f>IFERROR(IF(J1256&lt;&gt;"", INDEX($U$5:$U$1433, MATCH(J1256, $E$5:$E$1433, 0)),""),"")</f>
        <v>20/03/2010</v>
      </c>
      <c r="Y1256">
        <f>Z1256*10</f>
        <v>320002820</v>
      </c>
      <c r="Z1256">
        <f>E1256</f>
        <v>32000282</v>
      </c>
      <c r="AA1256" t="str">
        <v>NGÂN</v>
      </c>
    </row>
    <row r="1257">
      <c r="A1257">
        <f>IF(B1257&lt;&gt;"",A1256+1,"")</f>
        <v>1253</v>
      </c>
      <c r="B1257" t="str">
        <v>LƯU NGUYỄN KIM NGÂN</v>
      </c>
      <c r="C1257" t="str">
        <v>12A7</v>
      </c>
      <c r="E1257">
        <v>32000283</v>
      </c>
      <c r="F1257" t="str">
        <f>IFERROR(IF(VLOOKUP(E1257,J:J,1,0)=E1257,"X",""),"")</f>
        <v>X</v>
      </c>
      <c r="G1257" t="str">
        <f>IF(J1257&lt;&gt;"", INDEX($C$5:$C$1433, MATCH(J1257, $E$5:$E$1433, 0)),"")</f>
        <v>11A8</v>
      </c>
      <c r="H1257">
        <f>IF(J1257&lt;&gt;"", INDEX($D$5:$D$1433, MATCH(J1257, $E$5:$E$1433, 0)),"")</f>
        <v>0</v>
      </c>
      <c r="I1257" t="str">
        <f>IFERROR(IF(J1257&lt;&gt;"", INDEX($B$5:$B$1433, MATCH(J1257, $E$5:$E$1433, 0)),""),"SAI")</f>
        <v>NGUYỄN THÀNH NGOAN</v>
      </c>
      <c r="J1257">
        <v>32000843</v>
      </c>
      <c r="K1257" t="str">
        <v xml:space="preserve"> 6:28:34 AM</v>
      </c>
      <c r="L1257" t="str">
        <f>IFERROR(IF($N$5="Sáng",IF(MID(K1257,2,7)-MID($L$2,2,7)&gt;0,"Trễ",""),IF(MID(K1257,2,7)-MID($Q$2,2,7)&gt;0,"Trễ","")),"")</f>
        <v/>
      </c>
      <c r="M1257">
        <f>IFERROR(IF($N$5="Sáng",MID(K1257,2,7)-MID($L$2,2,7),MID(K1257,2,7)-MID($Q$2,2,7)),"")</f>
        <v>-0.021828037037037007</v>
      </c>
      <c r="Q1257" t="str">
        <f>IF(B1257&lt;&gt;"",IF(AND(P1257="",F1257=""),"Không phép ",""),"")</f>
        <v/>
      </c>
      <c r="R1257" t="str">
        <f>UPPER(B1257)</f>
        <v>LƯU NGUYỄN KIM NGÂN</v>
      </c>
      <c r="S1257" t="str">
        <v>2024-2027</v>
      </c>
      <c r="T1257" t="str">
        <f>IFERROR(IF(J1257&lt;&gt;"", INDEX($S$5:$S$1433, MATCH(J1257, $E$5:$E$1433, 0)),""),"")</f>
        <v>2025-2028</v>
      </c>
      <c r="U1257">
        <v>40125</v>
      </c>
      <c r="V1257" t="str">
        <f>IFERROR(IF(J1257&lt;&gt;"", INDEX($U$5:$U$1433, MATCH(J1257, $E$5:$E$1433, 0)),""),"")</f>
        <v>22/02/2010</v>
      </c>
      <c r="Y1257">
        <f>Z1257*10</f>
        <v>320002830</v>
      </c>
      <c r="Z1257">
        <f>E1257</f>
        <v>32000283</v>
      </c>
      <c r="AA1257" t="str">
        <v>NGÂN</v>
      </c>
    </row>
    <row r="1258">
      <c r="A1258">
        <f>IF(B1258&lt;&gt;"",A1257+1,"")</f>
        <v>1254</v>
      </c>
      <c r="B1258" t="str">
        <v>TRẦN NGUYỄN THIỆN NHÂN</v>
      </c>
      <c r="C1258" t="str">
        <v>12A7</v>
      </c>
      <c r="E1258">
        <v>32000284</v>
      </c>
      <c r="F1258" t="str">
        <f>IFERROR(IF(VLOOKUP(E1258,J:J,1,0)=E1258,"X",""),"")</f>
        <v/>
      </c>
      <c r="G1258" t="str">
        <f>IF(J1258&lt;&gt;"", INDEX($C$5:$C$1433, MATCH(J1258, $E$5:$E$1433, 0)),"")</f>
        <v>11A8</v>
      </c>
      <c r="H1258">
        <f>IF(J1258&lt;&gt;"", INDEX($D$5:$D$1433, MATCH(J1258, $E$5:$E$1433, 0)),"")</f>
        <v>0</v>
      </c>
      <c r="I1258" t="str">
        <f>IFERROR(IF(J1258&lt;&gt;"", INDEX($B$5:$B$1433, MATCH(J1258, $E$5:$E$1433, 0)),""),"SAI")</f>
        <v>NGUYỄN THÀNH NGOAN</v>
      </c>
      <c r="J1258">
        <v>32000843</v>
      </c>
      <c r="K1258" t="str">
        <v xml:space="preserve"> 6:28:35 AM</v>
      </c>
      <c r="L1258" t="str">
        <f>IFERROR(IF($N$5="Sáng",IF(MID(K1258,2,7)-MID($L$2,2,7)&gt;0,"Trễ",""),IF(MID(K1258,2,7)-MID($Q$2,2,7)&gt;0,"Trễ","")),"")</f>
        <v/>
      </c>
      <c r="M1258">
        <f>IFERROR(IF($N$5="Sáng",MID(K1258,2,7)-MID($L$2,2,7),MID(K1258,2,7)-MID($Q$2,2,7)),"")</f>
        <v>-0.021816462962962968</v>
      </c>
      <c r="Q1258" t="str">
        <f>IF(B1258&lt;&gt;"",IF(AND(P1258="",F1258=""),"Không phép ",""),"")</f>
        <v xml:space="preserve">Không phép </v>
      </c>
      <c r="R1258" t="str">
        <f>UPPER(B1258)</f>
        <v>TRẦN NGUYỄN THIỆN NHÂN</v>
      </c>
      <c r="S1258" t="str">
        <v>2024-2027</v>
      </c>
      <c r="T1258" t="str">
        <f>IFERROR(IF(J1258&lt;&gt;"", INDEX($S$5:$S$1433, MATCH(J1258, $E$5:$E$1433, 0)),""),"")</f>
        <v>2025-2028</v>
      </c>
      <c r="U1258">
        <v>39998</v>
      </c>
      <c r="V1258" t="str">
        <f>IFERROR(IF(J1258&lt;&gt;"", INDEX($U$5:$U$1433, MATCH(J1258, $E$5:$E$1433, 0)),""),"")</f>
        <v>22/02/2010</v>
      </c>
      <c r="Y1258">
        <f>Z1258*10</f>
        <v>320002840</v>
      </c>
      <c r="Z1258">
        <f>E1258</f>
        <v>32000284</v>
      </c>
      <c r="AA1258" t="str">
        <v>NHÂN</v>
      </c>
    </row>
    <row r="1259">
      <c r="A1259">
        <f>IF(B1259&lt;&gt;"",A1258+1,"")</f>
        <v>1255</v>
      </c>
      <c r="B1259" t="str">
        <v>BÙI THỊ XUÂN NHI</v>
      </c>
      <c r="C1259" t="str">
        <v>12A7</v>
      </c>
      <c r="E1259">
        <v>32000285</v>
      </c>
      <c r="F1259" t="str">
        <f>IFERROR(IF(VLOOKUP(E1259,J:J,1,0)=E1259,"X",""),"")</f>
        <v>X</v>
      </c>
      <c r="G1259" t="str">
        <f>IF(J1259&lt;&gt;"", INDEX($C$5:$C$1433, MATCH(J1259, $E$5:$E$1433, 0)),"")</f>
        <v>12A1</v>
      </c>
      <c r="H1259">
        <f>IF(J1259&lt;&gt;"", INDEX($D$5:$D$1433, MATCH(J1259, $E$5:$E$1433, 0)),"")</f>
        <v>0</v>
      </c>
      <c r="I1259" t="str">
        <f>IFERROR(IF(J1259&lt;&gt;"", INDEX($B$5:$B$1433, MATCH(J1259, $E$5:$E$1433, 0)),""),"SAI")</f>
        <v>PHẠM THỊ YẾN PHI</v>
      </c>
      <c r="J1259">
        <v>32000028</v>
      </c>
      <c r="K1259" t="str">
        <v xml:space="preserve"> 6:28:37 AM</v>
      </c>
      <c r="L1259" t="str">
        <f>IFERROR(IF($N$5="Sáng",IF(MID(K1259,2,7)-MID($L$2,2,7)&gt;0,"Trễ",""),IF(MID(K1259,2,7)-MID($Q$2,2,7)&gt;0,"Trễ","")),"")</f>
        <v/>
      </c>
      <c r="M1259">
        <f>IFERROR(IF($N$5="Sáng",MID(K1259,2,7)-MID($L$2,2,7),MID(K1259,2,7)-MID($Q$2,2,7)),"")</f>
        <v>-0.02179331481481478</v>
      </c>
      <c r="Q1259" t="str">
        <f>IF(B1259&lt;&gt;"",IF(AND(P1259="",F1259=""),"Không phép ",""),"")</f>
        <v/>
      </c>
      <c r="R1259" t="str">
        <f>UPPER(B1259)</f>
        <v>BÙI THỊ XUÂN NHI</v>
      </c>
      <c r="S1259" t="str">
        <v>2024-2027</v>
      </c>
      <c r="T1259" t="str">
        <f>IFERROR(IF(J1259&lt;&gt;"", INDEX($S$5:$S$1433, MATCH(J1259, $E$5:$E$1433, 0)),""),"")</f>
        <v>2024-2027</v>
      </c>
      <c r="U1259" t="str">
        <v>17/06/2009</v>
      </c>
      <c r="V1259">
        <f>IFERROR(IF(J1259&lt;&gt;"", INDEX($U$5:$U$1433, MATCH(J1259, $E$5:$E$1433, 0)),""),"")</f>
        <v>40063</v>
      </c>
      <c r="Y1259">
        <f>Z1259*10</f>
        <v>320002850</v>
      </c>
      <c r="Z1259">
        <f>E1259</f>
        <v>32000285</v>
      </c>
      <c r="AA1259" t="str">
        <v>NHI</v>
      </c>
    </row>
    <row r="1260">
      <c r="A1260">
        <f>IF(B1260&lt;&gt;"",A1259+1,"")</f>
        <v>1256</v>
      </c>
      <c r="B1260" t="str">
        <v>PHÙNG THỊ NGUYỆT NHI</v>
      </c>
      <c r="C1260" t="str">
        <v>12A7</v>
      </c>
      <c r="E1260">
        <v>32000286</v>
      </c>
      <c r="F1260" t="str">
        <f>IFERROR(IF(VLOOKUP(E1260,J:J,1,0)=E1260,"X",""),"")</f>
        <v>X</v>
      </c>
      <c r="G1260" t="str">
        <f>IF(J1260&lt;&gt;"", INDEX($C$5:$C$1433, MATCH(J1260, $E$5:$E$1433, 0)),"")</f>
        <v>12A1</v>
      </c>
      <c r="H1260">
        <f>IF(J1260&lt;&gt;"", INDEX($D$5:$D$1433, MATCH(J1260, $E$5:$E$1433, 0)),"")</f>
        <v>0</v>
      </c>
      <c r="I1260" t="str">
        <f>IFERROR(IF(J1260&lt;&gt;"", INDEX($B$5:$B$1433, MATCH(J1260, $E$5:$E$1433, 0)),""),"SAI")</f>
        <v>PHẠM THỊ YẾN PHI</v>
      </c>
      <c r="J1260">
        <v>32000028</v>
      </c>
      <c r="K1260" t="str">
        <v xml:space="preserve"> 6:28:38 AM</v>
      </c>
      <c r="L1260" t="str">
        <f>IFERROR(IF($N$5="Sáng",IF(MID(K1260,2,7)-MID($L$2,2,7)&gt;0,"Trễ",""),IF(MID(K1260,2,7)-MID($Q$2,2,7)&gt;0,"Trễ","")),"")</f>
        <v/>
      </c>
      <c r="M1260">
        <f>IFERROR(IF($N$5="Sáng",MID(K1260,2,7)-MID($L$2,2,7),MID(K1260,2,7)-MID($Q$2,2,7)),"")</f>
        <v>-0.02178174074074074</v>
      </c>
      <c r="Q1260" t="str">
        <f>IF(B1260&lt;&gt;"",IF(AND(P1260="",F1260=""),"Không phép ",""),"")</f>
        <v/>
      </c>
      <c r="R1260" t="str">
        <f>UPPER(B1260)</f>
        <v>PHÙNG THỊ NGUYỆT NHI</v>
      </c>
      <c r="S1260" t="str">
        <v>2024-2027</v>
      </c>
      <c r="T1260" t="str">
        <f>IFERROR(IF(J1260&lt;&gt;"", INDEX($S$5:$S$1433, MATCH(J1260, $E$5:$E$1433, 0)),""),"")</f>
        <v>2024-2027</v>
      </c>
      <c r="U1260" t="str">
        <v>24/07/2009</v>
      </c>
      <c r="V1260">
        <f>IFERROR(IF(J1260&lt;&gt;"", INDEX($U$5:$U$1433, MATCH(J1260, $E$5:$E$1433, 0)),""),"")</f>
        <v>40063</v>
      </c>
      <c r="Y1260">
        <f>Z1260*10</f>
        <v>320002860</v>
      </c>
      <c r="Z1260">
        <f>E1260</f>
        <v>32000286</v>
      </c>
      <c r="AA1260" t="str">
        <v>NHI</v>
      </c>
    </row>
    <row r="1261">
      <c r="A1261">
        <f>IF(B1261&lt;&gt;"",A1260+1,"")</f>
        <v>1257</v>
      </c>
      <c r="B1261" t="str">
        <v>DƯƠNG NHUẬN PHÁT</v>
      </c>
      <c r="C1261" t="str">
        <v>12A7</v>
      </c>
      <c r="E1261">
        <v>32000287</v>
      </c>
      <c r="F1261" t="str">
        <f>IFERROR(IF(VLOOKUP(E1261,J:J,1,0)=E1261,"X",""),"")</f>
        <v>X</v>
      </c>
      <c r="G1261" t="str">
        <f>IF(J1261&lt;&gt;"", INDEX($C$5:$C$1433, MATCH(J1261, $E$5:$E$1433, 0)),"")</f>
        <v>12A1</v>
      </c>
      <c r="H1261">
        <f>IF(J1261&lt;&gt;"", INDEX($D$5:$D$1433, MATCH(J1261, $E$5:$E$1433, 0)),"")</f>
        <v>0</v>
      </c>
      <c r="I1261" t="str">
        <f>IFERROR(IF(J1261&lt;&gt;"", INDEX($B$5:$B$1433, MATCH(J1261, $E$5:$E$1433, 0)),""),"SAI")</f>
        <v>PHAN TRIỆU BẢO NGỌC</v>
      </c>
      <c r="J1261">
        <v>32000023</v>
      </c>
      <c r="K1261" t="str">
        <v xml:space="preserve"> 6:28:41 AM</v>
      </c>
      <c r="L1261" t="str">
        <f>IFERROR(IF($N$5="Sáng",IF(MID(K1261,2,7)-MID($L$2,2,7)&gt;0,"Trễ",""),IF(MID(K1261,2,7)-MID($Q$2,2,7)&gt;0,"Trễ","")),"")</f>
        <v/>
      </c>
      <c r="M1261">
        <f>IFERROR(IF($N$5="Sáng",MID(K1261,2,7)-MID($L$2,2,7),MID(K1261,2,7)-MID($Q$2,2,7)),"")</f>
        <v>-0.021747018518518513</v>
      </c>
      <c r="Q1261" t="str">
        <f>IF(B1261&lt;&gt;"",IF(AND(P1261="",F1261=""),"Không phép ",""),"")</f>
        <v/>
      </c>
      <c r="R1261" t="str">
        <f>UPPER(B1261)</f>
        <v>DƯƠNG NHUẬN PHÁT</v>
      </c>
      <c r="S1261" t="str">
        <v>2024-2027</v>
      </c>
      <c r="T1261" t="str">
        <f>IFERROR(IF(J1261&lt;&gt;"", INDEX($S$5:$S$1433, MATCH(J1261, $E$5:$E$1433, 0)),""),"")</f>
        <v>2024-2027</v>
      </c>
      <c r="U1261" t="str">
        <v>26/07/2009</v>
      </c>
      <c r="V1261">
        <f>IFERROR(IF(J1261&lt;&gt;"", INDEX($U$5:$U$1433, MATCH(J1261, $E$5:$E$1433, 0)),""),"")</f>
        <v>39910</v>
      </c>
      <c r="Y1261">
        <f>Z1261*10</f>
        <v>320002870</v>
      </c>
      <c r="Z1261">
        <f>E1261</f>
        <v>32000287</v>
      </c>
      <c r="AA1261" t="str">
        <v>PHÁT</v>
      </c>
    </row>
    <row r="1262">
      <c r="A1262">
        <f>IF(B1262&lt;&gt;"",A1261+1,"")</f>
        <v>1258</v>
      </c>
      <c r="B1262" t="str">
        <v>LÊ THỊ MỸ PHÚC</v>
      </c>
      <c r="C1262" t="str">
        <v>12A7</v>
      </c>
      <c r="E1262">
        <v>32000288</v>
      </c>
      <c r="F1262" t="str">
        <f>IFERROR(IF(VLOOKUP(E1262,J:J,1,0)=E1262,"X",""),"")</f>
        <v>X</v>
      </c>
      <c r="G1262" t="str">
        <f>IF(J1262&lt;&gt;"", INDEX($C$5:$C$1433, MATCH(J1262, $E$5:$E$1433, 0)),"")</f>
        <v>12A1</v>
      </c>
      <c r="H1262">
        <f>IF(J1262&lt;&gt;"", INDEX($D$5:$D$1433, MATCH(J1262, $E$5:$E$1433, 0)),"")</f>
        <v>0</v>
      </c>
      <c r="I1262" t="str">
        <f>IFERROR(IF(J1262&lt;&gt;"", INDEX($B$5:$B$1433, MATCH(J1262, $E$5:$E$1433, 0)),""),"SAI")</f>
        <v>PHAN TRIỆU BẢO NGỌC</v>
      </c>
      <c r="J1262">
        <v>32000023</v>
      </c>
      <c r="K1262" t="str">
        <v xml:space="preserve"> 6:28:41 AM</v>
      </c>
      <c r="L1262" t="str">
        <f>IFERROR(IF($N$5="Sáng",IF(MID(K1262,2,7)-MID($L$2,2,7)&gt;0,"Trễ",""),IF(MID(K1262,2,7)-MID($Q$2,2,7)&gt;0,"Trễ","")),"")</f>
        <v/>
      </c>
      <c r="M1262">
        <f>IFERROR(IF($N$5="Sáng",MID(K1262,2,7)-MID($L$2,2,7),MID(K1262,2,7)-MID($Q$2,2,7)),"")</f>
        <v>-0.021747018518518513</v>
      </c>
      <c r="Q1262" t="str">
        <f>IF(B1262&lt;&gt;"",IF(AND(P1262="",F1262=""),"Không phép ",""),"")</f>
        <v/>
      </c>
      <c r="R1262" t="str">
        <f>UPPER(B1262)</f>
        <v>LÊ THỊ MỸ PHÚC</v>
      </c>
      <c r="S1262" t="str">
        <v>2024-2027</v>
      </c>
      <c r="T1262" t="str">
        <f>IFERROR(IF(J1262&lt;&gt;"", INDEX($S$5:$S$1433, MATCH(J1262, $E$5:$E$1433, 0)),""),"")</f>
        <v>2024-2027</v>
      </c>
      <c r="U1262">
        <v>40068</v>
      </c>
      <c r="V1262">
        <f>IFERROR(IF(J1262&lt;&gt;"", INDEX($U$5:$U$1433, MATCH(J1262, $E$5:$E$1433, 0)),""),"")</f>
        <v>39910</v>
      </c>
      <c r="Y1262">
        <f>Z1262*10</f>
        <v>320002880</v>
      </c>
      <c r="Z1262">
        <f>E1262</f>
        <v>32000288</v>
      </c>
      <c r="AA1262" t="str">
        <v>PHÚC</v>
      </c>
    </row>
    <row r="1263">
      <c r="A1263">
        <f>IF(B1263&lt;&gt;"",A1262+1,"")</f>
        <v>1259</v>
      </c>
      <c r="B1263" t="str">
        <v>NGUYỄN GIA PHÚC</v>
      </c>
      <c r="C1263" t="str">
        <v>12A7</v>
      </c>
      <c r="E1263">
        <v>32000289</v>
      </c>
      <c r="F1263" t="str">
        <f>IFERROR(IF(VLOOKUP(E1263,J:J,1,0)=E1263,"X",""),"")</f>
        <v>X</v>
      </c>
      <c r="G1263" t="str">
        <f>IF(J1263&lt;&gt;"", INDEX($C$5:$C$1433, MATCH(J1263, $E$5:$E$1433, 0)),"")</f>
        <v>12A4</v>
      </c>
      <c r="H1263">
        <f>IF(J1263&lt;&gt;"", INDEX($D$5:$D$1433, MATCH(J1263, $E$5:$E$1433, 0)),"")</f>
        <v>0</v>
      </c>
      <c r="I1263" t="str">
        <f>IFERROR(IF(J1263&lt;&gt;"", INDEX($B$5:$B$1433, MATCH(J1263, $E$5:$E$1433, 0)),""),"SAI")</f>
        <v>ĐÀO KIM CHẮC</v>
      </c>
      <c r="J1263">
        <v>32000138</v>
      </c>
      <c r="K1263" t="str">
        <v xml:space="preserve"> 6:28:42 AM</v>
      </c>
      <c r="L1263" t="str">
        <f>IFERROR(IF($N$5="Sáng",IF(MID(K1263,2,7)-MID($L$2,2,7)&gt;0,"Trễ",""),IF(MID(K1263,2,7)-MID($Q$2,2,7)&gt;0,"Trễ","")),"")</f>
        <v/>
      </c>
      <c r="M1263">
        <f>IFERROR(IF($N$5="Sáng",MID(K1263,2,7)-MID($L$2,2,7),MID(K1263,2,7)-MID($Q$2,2,7)),"")</f>
        <v>-0.02173544444444442</v>
      </c>
      <c r="Q1263" t="str">
        <f>IF(B1263&lt;&gt;"",IF(AND(P1263="",F1263=""),"Không phép ",""),"")</f>
        <v/>
      </c>
      <c r="R1263" t="str">
        <f>UPPER(B1263)</f>
        <v>NGUYỄN GIA PHÚC</v>
      </c>
      <c r="S1263" t="str">
        <v>2024-2027</v>
      </c>
      <c r="T1263" t="str">
        <f>IFERROR(IF(J1263&lt;&gt;"", INDEX($S$5:$S$1433, MATCH(J1263, $E$5:$E$1433, 0)),""),"")</f>
        <v>2024-2027</v>
      </c>
      <c r="U1263" t="str">
        <v>24/05/2009</v>
      </c>
      <c r="V1263" t="str">
        <f>IFERROR(IF(J1263&lt;&gt;"", INDEX($U$5:$U$1433, MATCH(J1263, $E$5:$E$1433, 0)),""),"")</f>
        <v>25/05/2009</v>
      </c>
      <c r="Y1263">
        <f>Z1263*10</f>
        <v>320002890</v>
      </c>
      <c r="Z1263">
        <f>E1263</f>
        <v>32000289</v>
      </c>
      <c r="AA1263" t="str">
        <v>PHÚC</v>
      </c>
    </row>
    <row r="1264">
      <c r="A1264">
        <f>IF(B1264&lt;&gt;"",A1263+1,"")</f>
        <v>1260</v>
      </c>
      <c r="B1264" t="str">
        <v>NGUYỄN NHÂN PHÚ QUÝ</v>
      </c>
      <c r="C1264" t="str">
        <v>12A7</v>
      </c>
      <c r="E1264">
        <v>32000290</v>
      </c>
      <c r="F1264" t="str">
        <f>IFERROR(IF(VLOOKUP(E1264,J:J,1,0)=E1264,"X",""),"")</f>
        <v>X</v>
      </c>
      <c r="G1264" t="str">
        <f>IF(J1264&lt;&gt;"", INDEX($C$5:$C$1433, MATCH(J1264, $E$5:$E$1433, 0)),"")</f>
        <v>12A4</v>
      </c>
      <c r="H1264">
        <f>IF(J1264&lt;&gt;"", INDEX($D$5:$D$1433, MATCH(J1264, $E$5:$E$1433, 0)),"")</f>
        <v>0</v>
      </c>
      <c r="I1264" t="str">
        <f>IFERROR(IF(J1264&lt;&gt;"", INDEX($B$5:$B$1433, MATCH(J1264, $E$5:$E$1433, 0)),""),"SAI")</f>
        <v>ĐÀO KIM CHẮC</v>
      </c>
      <c r="J1264">
        <v>32000138</v>
      </c>
      <c r="K1264" t="str">
        <v xml:space="preserve"> 6:28:43 AM</v>
      </c>
      <c r="L1264" t="str">
        <f>IFERROR(IF($N$5="Sáng",IF(MID(K1264,2,7)-MID($L$2,2,7)&gt;0,"Trễ",""),IF(MID(K1264,2,7)-MID($Q$2,2,7)&gt;0,"Trễ","")),"")</f>
        <v/>
      </c>
      <c r="M1264">
        <f>IFERROR(IF($N$5="Sáng",MID(K1264,2,7)-MID($L$2,2,7),MID(K1264,2,7)-MID($Q$2,2,7)),"")</f>
        <v>-0.021723870370370324</v>
      </c>
      <c r="Q1264" t="str">
        <f>IF(B1264&lt;&gt;"",IF(AND(P1264="",F1264=""),"Không phép ",""),"")</f>
        <v/>
      </c>
      <c r="R1264" t="str">
        <f>UPPER(B1264)</f>
        <v>NGUYỄN NHÂN PHÚ QUÝ</v>
      </c>
      <c r="S1264" t="str">
        <v>2024-2027</v>
      </c>
      <c r="T1264" t="str">
        <f>IFERROR(IF(J1264&lt;&gt;"", INDEX($S$5:$S$1433, MATCH(J1264, $E$5:$E$1433, 0)),""),"")</f>
        <v>2024-2027</v>
      </c>
      <c r="U1264" t="str">
        <v>24/10/2009</v>
      </c>
      <c r="V1264" t="str">
        <f>IFERROR(IF(J1264&lt;&gt;"", INDEX($U$5:$U$1433, MATCH(J1264, $E$5:$E$1433, 0)),""),"")</f>
        <v>25/05/2009</v>
      </c>
      <c r="Y1264">
        <f>Z1264*10</f>
        <v>320002900</v>
      </c>
      <c r="Z1264">
        <f>E1264</f>
        <v>32000290</v>
      </c>
      <c r="AA1264" t="str">
        <v>QUÝ</v>
      </c>
    </row>
    <row r="1265">
      <c r="A1265">
        <f>IF(B1265&lt;&gt;"",A1264+1,"")</f>
        <v>1261</v>
      </c>
      <c r="B1265" t="str">
        <v>LÊ THÀNH TÂM</v>
      </c>
      <c r="C1265" t="str">
        <v>12A7</v>
      </c>
      <c r="E1265">
        <v>32000291</v>
      </c>
      <c r="F1265" t="str">
        <f>IFERROR(IF(VLOOKUP(E1265,J:J,1,0)=E1265,"X",""),"")</f>
        <v>X</v>
      </c>
      <c r="G1265" t="str">
        <f>IF(J1265&lt;&gt;"", INDEX($C$5:$C$1433, MATCH(J1265, $E$5:$E$1433, 0)),"")</f>
        <v>11A7</v>
      </c>
      <c r="H1265">
        <f>IF(J1265&lt;&gt;"", INDEX($D$5:$D$1433, MATCH(J1265, $E$5:$E$1433, 0)),"")</f>
        <v>0</v>
      </c>
      <c r="I1265" t="str">
        <f>IFERROR(IF(J1265&lt;&gt;"", INDEX($B$5:$B$1433, MATCH(J1265, $E$5:$E$1433, 0)),""),"SAI")</f>
        <v>LÊ ĐĂNG KHOA</v>
      </c>
      <c r="J1265">
        <v>32000799</v>
      </c>
      <c r="K1265" t="str">
        <v xml:space="preserve"> 6:28:44 AM</v>
      </c>
      <c r="L1265" t="str">
        <f>IFERROR(IF($N$5="Sáng",IF(MID(K1265,2,7)-MID($L$2,2,7)&gt;0,"Trễ",""),IF(MID(K1265,2,7)-MID($Q$2,2,7)&gt;0,"Trễ","")),"")</f>
        <v/>
      </c>
      <c r="M1265">
        <f>IFERROR(IF($N$5="Sáng",MID(K1265,2,7)-MID($L$2,2,7),MID(K1265,2,7)-MID($Q$2,2,7)),"")</f>
        <v>-0.021712296296296285</v>
      </c>
      <c r="Q1265" t="str">
        <f>IF(B1265&lt;&gt;"",IF(AND(P1265="",F1265=""),"Không phép ",""),"")</f>
        <v/>
      </c>
      <c r="R1265" t="str">
        <f>UPPER(B1265)</f>
        <v>LÊ THÀNH TÂM</v>
      </c>
      <c r="S1265" t="str">
        <v>2024-2027</v>
      </c>
      <c r="T1265" t="str">
        <f>IFERROR(IF(J1265&lt;&gt;"", INDEX($S$5:$S$1433, MATCH(J1265, $E$5:$E$1433, 0)),""),"")</f>
        <v>2025-2028</v>
      </c>
      <c r="U1265" t="str">
        <v>16/01/2009</v>
      </c>
      <c r="V1265">
        <f>IFERROR(IF(J1265&lt;&gt;"", INDEX($U$5:$U$1433, MATCH(J1265, $E$5:$E$1433, 0)),""),"")</f>
        <v>40239</v>
      </c>
      <c r="Y1265">
        <f>Z1265*10</f>
        <v>320002910</v>
      </c>
      <c r="Z1265">
        <f>E1265</f>
        <v>32000291</v>
      </c>
      <c r="AA1265" t="str">
        <v>TÂM</v>
      </c>
    </row>
    <row r="1266">
      <c r="A1266">
        <f>IF(B1266&lt;&gt;"",A1265+1,"")</f>
        <v>1262</v>
      </c>
      <c r="B1266" t="str">
        <v>Nguyễn Viết Tâm</v>
      </c>
      <c r="C1266" t="str">
        <v>12A7</v>
      </c>
      <c r="E1266">
        <v>32000478</v>
      </c>
      <c r="F1266" t="str">
        <f>IFERROR(IF(VLOOKUP(E1266,J:J,1,0)=E1266,"X",""),"")</f>
        <v>X</v>
      </c>
      <c r="G1266" t="str">
        <f>IF(J1266&lt;&gt;"", INDEX($C$5:$C$1433, MATCH(J1266, $E$5:$E$1433, 0)),"")</f>
        <v>11A7</v>
      </c>
      <c r="H1266">
        <f>IF(J1266&lt;&gt;"", INDEX($D$5:$D$1433, MATCH(J1266, $E$5:$E$1433, 0)),"")</f>
        <v>0</v>
      </c>
      <c r="I1266" t="str">
        <f>IFERROR(IF(J1266&lt;&gt;"", INDEX($B$5:$B$1433, MATCH(J1266, $E$5:$E$1433, 0)),""),"SAI")</f>
        <v>LÊ ĐĂNG KHOA</v>
      </c>
      <c r="J1266">
        <v>32000799</v>
      </c>
      <c r="K1266" t="str">
        <v xml:space="preserve"> 6:28:45 AM</v>
      </c>
      <c r="L1266" t="str">
        <f>IFERROR(IF($N$5="Sáng",IF(MID(K1266,2,7)-MID($L$2,2,7)&gt;0,"Trễ",""),IF(MID(K1266,2,7)-MID($Q$2,2,7)&gt;0,"Trễ","")),"")</f>
        <v/>
      </c>
      <c r="M1266">
        <f>IFERROR(IF($N$5="Sáng",MID(K1266,2,7)-MID($L$2,2,7),MID(K1266,2,7)-MID($Q$2,2,7)),"")</f>
        <v>-0.02170072222222219</v>
      </c>
      <c r="Q1266" t="str">
        <f>IF(B1266&lt;&gt;"",IF(AND(P1266="",F1266=""),"Không phép ",""),"")</f>
        <v/>
      </c>
      <c r="R1266" t="str">
        <f>UPPER(B1266)</f>
        <v>NGUYỄN VIẾT TÂM</v>
      </c>
      <c r="S1266" t="str">
        <v>2024-2027</v>
      </c>
      <c r="T1266" t="str">
        <f>IFERROR(IF(J1266&lt;&gt;"", INDEX($S$5:$S$1433, MATCH(J1266, $E$5:$E$1433, 0)),""),"")</f>
        <v>2025-2028</v>
      </c>
      <c r="U1266" t="str">
        <v>19/10/2009</v>
      </c>
      <c r="V1266">
        <f>IFERROR(IF(J1266&lt;&gt;"", INDEX($U$5:$U$1433, MATCH(J1266, $E$5:$E$1433, 0)),""),"")</f>
        <v>40239</v>
      </c>
      <c r="Y1266">
        <f>Z1266*10</f>
        <v>320004780</v>
      </c>
      <c r="Z1266">
        <f>E1266</f>
        <v>32000478</v>
      </c>
      <c r="AA1266" t="str">
        <v>Tâm</v>
      </c>
    </row>
    <row r="1267">
      <c r="A1267">
        <f>IF(B1267&lt;&gt;"",A1266+1,"")</f>
        <v>1263</v>
      </c>
      <c r="B1267" t="str">
        <v>NGUYỄN PHƯƠNG ĐẠI THANH</v>
      </c>
      <c r="C1267" t="str">
        <v>12A7</v>
      </c>
      <c r="E1267">
        <v>32000292</v>
      </c>
      <c r="F1267" t="str">
        <f>IFERROR(IF(VLOOKUP(E1267,J:J,1,0)=E1267,"X",""),"")</f>
        <v>X</v>
      </c>
      <c r="G1267" t="str">
        <f>IF(J1267&lt;&gt;"", INDEX($C$5:$C$1433, MATCH(J1267, $E$5:$E$1433, 0)),"")</f>
        <v>12A4</v>
      </c>
      <c r="H1267">
        <f>IF(J1267&lt;&gt;"", INDEX($D$5:$D$1433, MATCH(J1267, $E$5:$E$1433, 0)),"")</f>
        <v>0</v>
      </c>
      <c r="I1267" t="str">
        <f>IFERROR(IF(J1267&lt;&gt;"", INDEX($B$5:$B$1433, MATCH(J1267, $E$5:$E$1433, 0)),""),"SAI")</f>
        <v>NGUYỄN CAO MỸ TRÂN</v>
      </c>
      <c r="J1267">
        <v>32000169</v>
      </c>
      <c r="K1267" t="str">
        <v xml:space="preserve"> 6:28:59 AM</v>
      </c>
      <c r="L1267" t="str">
        <f>IFERROR(IF($N$5="Sáng",IF(MID(K1267,2,7)-MID($L$2,2,7)&gt;0,"Trễ",""),IF(MID(K1267,2,7)-MID($Q$2,2,7)&gt;0,"Trễ","")),"")</f>
        <v/>
      </c>
      <c r="M1267">
        <f>IFERROR(IF($N$5="Sáng",MID(K1267,2,7)-MID($L$2,2,7),MID(K1267,2,7)-MID($Q$2,2,7)),"")</f>
        <v>-0.021538685185185147</v>
      </c>
      <c r="Q1267" t="str">
        <f>IF(B1267&lt;&gt;"",IF(AND(P1267="",F1267=""),"Không phép ",""),"")</f>
        <v/>
      </c>
      <c r="R1267" t="str">
        <f>UPPER(B1267)</f>
        <v>NGUYỄN PHƯƠNG ĐẠI THANH</v>
      </c>
      <c r="S1267" t="str">
        <v>2024-2027</v>
      </c>
      <c r="T1267" t="str">
        <f>IFERROR(IF(J1267&lt;&gt;"", INDEX($S$5:$S$1433, MATCH(J1267, $E$5:$E$1433, 0)),""),"")</f>
        <v>2024-2027</v>
      </c>
      <c r="U1267" t="str">
        <v>21/03/2009</v>
      </c>
      <c r="V1267" t="str">
        <f>IFERROR(IF(J1267&lt;&gt;"", INDEX($U$5:$U$1433, MATCH(J1267, $E$5:$E$1433, 0)),""),"")</f>
        <v>30/12/2009</v>
      </c>
      <c r="Y1267">
        <f>Z1267*10</f>
        <v>320002920</v>
      </c>
      <c r="Z1267">
        <f>E1267</f>
        <v>32000292</v>
      </c>
      <c r="AA1267" t="str">
        <v>THANH</v>
      </c>
    </row>
    <row r="1268">
      <c r="A1268">
        <f>IF(B1268&lt;&gt;"",A1267+1,"")</f>
        <v>1264</v>
      </c>
      <c r="B1268" t="str">
        <v>TRẦN PHẠM TẤT THÀNH</v>
      </c>
      <c r="C1268" t="str">
        <v>12A7</v>
      </c>
      <c r="E1268">
        <v>32000293</v>
      </c>
      <c r="F1268" t="str">
        <f>IFERROR(IF(VLOOKUP(E1268,J:J,1,0)=E1268,"X",""),"")</f>
        <v>X</v>
      </c>
      <c r="G1268" t="str">
        <f>IF(J1268&lt;&gt;"", INDEX($C$5:$C$1433, MATCH(J1268, $E$5:$E$1433, 0)),"")</f>
        <v>12A4</v>
      </c>
      <c r="H1268">
        <f>IF(J1268&lt;&gt;"", INDEX($D$5:$D$1433, MATCH(J1268, $E$5:$E$1433, 0)),"")</f>
        <v>0</v>
      </c>
      <c r="I1268" t="str">
        <f>IFERROR(IF(J1268&lt;&gt;"", INDEX($B$5:$B$1433, MATCH(J1268, $E$5:$E$1433, 0)),""),"SAI")</f>
        <v>TRƯƠNG DUY KHANG</v>
      </c>
      <c r="J1268">
        <v>32000145</v>
      </c>
      <c r="K1268" t="str">
        <v xml:space="preserve"> 6:29:04 AM</v>
      </c>
      <c r="L1268" t="str">
        <f>IFERROR(IF($N$5="Sáng",IF(MID(K1268,2,7)-MID($L$2,2,7)&gt;0,"Trễ",""),IF(MID(K1268,2,7)-MID($Q$2,2,7)&gt;0,"Trễ","")),"")</f>
        <v/>
      </c>
      <c r="M1268">
        <f>IFERROR(IF($N$5="Sáng",MID(K1268,2,7)-MID($L$2,2,7),MID(K1268,2,7)-MID($Q$2,2,7)),"")</f>
        <v>-0.021480814814814786</v>
      </c>
      <c r="Q1268" t="str">
        <f>IF(B1268&lt;&gt;"",IF(AND(P1268="",F1268=""),"Không phép ",""),"")</f>
        <v/>
      </c>
      <c r="R1268" t="str">
        <f>UPPER(B1268)</f>
        <v>TRẦN PHẠM TẤT THÀNH</v>
      </c>
      <c r="S1268" t="str">
        <v>2024-2027</v>
      </c>
      <c r="T1268" t="str">
        <f>IFERROR(IF(J1268&lt;&gt;"", INDEX($S$5:$S$1433, MATCH(J1268, $E$5:$E$1433, 0)),""),"")</f>
        <v>2024-2027</v>
      </c>
      <c r="U1268" t="str">
        <v>22/11/2009</v>
      </c>
      <c r="V1268" t="str">
        <f>IFERROR(IF(J1268&lt;&gt;"", INDEX($U$5:$U$1433, MATCH(J1268, $E$5:$E$1433, 0)),""),"")</f>
        <v>22/01/2009</v>
      </c>
      <c r="Y1268">
        <f>Z1268*10</f>
        <v>320002930</v>
      </c>
      <c r="Z1268">
        <f>E1268</f>
        <v>32000293</v>
      </c>
      <c r="AA1268" t="str">
        <v>THÀNH</v>
      </c>
    </row>
    <row r="1269">
      <c r="A1269">
        <f>IF(B1269&lt;&gt;"",A1268+1,"")</f>
        <v>1265</v>
      </c>
      <c r="B1269" t="str">
        <v>TRẦN THỊ PHƯƠNG THẢO</v>
      </c>
      <c r="C1269" t="str">
        <v>12A7</v>
      </c>
      <c r="E1269">
        <v>32000294</v>
      </c>
      <c r="F1269" t="str">
        <f>IFERROR(IF(VLOOKUP(E1269,J:J,1,0)=E1269,"X",""),"")</f>
        <v>X</v>
      </c>
      <c r="G1269" t="str">
        <f>IF(J1269&lt;&gt;"", INDEX($C$5:$C$1433, MATCH(J1269, $E$5:$E$1433, 0)),"")</f>
        <v>12A4</v>
      </c>
      <c r="H1269">
        <f>IF(J1269&lt;&gt;"", INDEX($D$5:$D$1433, MATCH(J1269, $E$5:$E$1433, 0)),"")</f>
        <v>0</v>
      </c>
      <c r="I1269" t="str">
        <f>IFERROR(IF(J1269&lt;&gt;"", INDEX($B$5:$B$1433, MATCH(J1269, $E$5:$E$1433, 0)),""),"SAI")</f>
        <v>TRƯƠNG DUY KHANG</v>
      </c>
      <c r="J1269">
        <v>32000145</v>
      </c>
      <c r="K1269" t="str">
        <v xml:space="preserve"> 6:29:04 AM</v>
      </c>
      <c r="L1269" t="str">
        <f>IFERROR(IF($N$5="Sáng",IF(MID(K1269,2,7)-MID($L$2,2,7)&gt;0,"Trễ",""),IF(MID(K1269,2,7)-MID($Q$2,2,7)&gt;0,"Trễ","")),"")</f>
        <v/>
      </c>
      <c r="M1269">
        <f>IFERROR(IF($N$5="Sáng",MID(K1269,2,7)-MID($L$2,2,7),MID(K1269,2,7)-MID($Q$2,2,7)),"")</f>
        <v>-0.021480814814814786</v>
      </c>
      <c r="Q1269" t="str">
        <f>IF(B1269&lt;&gt;"",IF(AND(P1269="",F1269=""),"Không phép ",""),"")</f>
        <v/>
      </c>
      <c r="R1269" t="str">
        <f>UPPER(B1269)</f>
        <v>TRẦN THỊ PHƯƠNG THẢO</v>
      </c>
      <c r="S1269" t="str">
        <v>2024-2027</v>
      </c>
      <c r="T1269" t="str">
        <f>IFERROR(IF(J1269&lt;&gt;"", INDEX($S$5:$S$1433, MATCH(J1269, $E$5:$E$1433, 0)),""),"")</f>
        <v>2024-2027</v>
      </c>
      <c r="U1269" t="str">
        <v>27/09/2009</v>
      </c>
      <c r="V1269" t="str">
        <f>IFERROR(IF(J1269&lt;&gt;"", INDEX($U$5:$U$1433, MATCH(J1269, $E$5:$E$1433, 0)),""),"")</f>
        <v>22/01/2009</v>
      </c>
      <c r="Y1269">
        <f>Z1269*10</f>
        <v>320002940</v>
      </c>
      <c r="Z1269">
        <f>E1269</f>
        <v>32000294</v>
      </c>
      <c r="AA1269" t="str">
        <v>THẢO</v>
      </c>
    </row>
    <row r="1270">
      <c r="A1270">
        <f>IF(B1270&lt;&gt;"",A1269+1,"")</f>
        <v>1266</v>
      </c>
      <c r="B1270" t="str">
        <v>ĐÀO NGỌC ANH THI</v>
      </c>
      <c r="C1270" t="str">
        <v>12A7</v>
      </c>
      <c r="E1270">
        <v>32000295</v>
      </c>
      <c r="F1270" t="str">
        <f>IFERROR(IF(VLOOKUP(E1270,J:J,1,0)=E1270,"X",""),"")</f>
        <v>X</v>
      </c>
      <c r="G1270" t="str">
        <f>IF(J1270&lt;&gt;"", INDEX($C$5:$C$1433, MATCH(J1270, $E$5:$E$1433, 0)),"")</f>
        <v>11A8</v>
      </c>
      <c r="H1270">
        <f>IF(J1270&lt;&gt;"", INDEX($D$5:$D$1433, MATCH(J1270, $E$5:$E$1433, 0)),"")</f>
        <v>0</v>
      </c>
      <c r="I1270" t="str">
        <f>IFERROR(IF(J1270&lt;&gt;"", INDEX($B$5:$B$1433, MATCH(J1270, $E$5:$E$1433, 0)),""),"SAI")</f>
        <v>PHÙNG THANH TRÚC</v>
      </c>
      <c r="J1270">
        <v>32000860</v>
      </c>
      <c r="K1270" t="str">
        <v xml:space="preserve"> 6:29:17 AM</v>
      </c>
      <c r="L1270" t="str">
        <f>IFERROR(IF($N$5="Sáng",IF(MID(K1270,2,7)-MID($L$2,2,7)&gt;0,"Trễ",""),IF(MID(K1270,2,7)-MID($Q$2,2,7)&gt;0,"Trễ","")),"")</f>
        <v/>
      </c>
      <c r="M1270">
        <f>IFERROR(IF($N$5="Sáng",MID(K1270,2,7)-MID($L$2,2,7),MID(K1270,2,7)-MID($Q$2,2,7)),"")</f>
        <v>-0.021330351851851836</v>
      </c>
      <c r="Q1270" t="str">
        <f>IF(B1270&lt;&gt;"",IF(AND(P1270="",F1270=""),"Không phép ",""),"")</f>
        <v/>
      </c>
      <c r="R1270" t="str">
        <f>UPPER(B1270)</f>
        <v>ĐÀO NGỌC ANH THI</v>
      </c>
      <c r="S1270" t="str">
        <v>2024-2027</v>
      </c>
      <c r="T1270" t="str">
        <f>IFERROR(IF(J1270&lt;&gt;"", INDEX($S$5:$S$1433, MATCH(J1270, $E$5:$E$1433, 0)),""),"")</f>
        <v>2025-2028</v>
      </c>
      <c r="U1270" t="str">
        <v>22/06/2009</v>
      </c>
      <c r="V1270" t="str">
        <f>IFERROR(IF(J1270&lt;&gt;"", INDEX($U$5:$U$1433, MATCH(J1270, $E$5:$E$1433, 0)),""),"")</f>
        <v>31/01/2010</v>
      </c>
      <c r="Y1270">
        <f>Z1270*10</f>
        <v>320002950</v>
      </c>
      <c r="Z1270">
        <f>E1270</f>
        <v>32000295</v>
      </c>
      <c r="AA1270" t="str">
        <v>THI</v>
      </c>
    </row>
    <row r="1271">
      <c r="A1271">
        <f>IF(B1271&lt;&gt;"",A1270+1,"")</f>
        <v>1267</v>
      </c>
      <c r="B1271" t="str">
        <v>VŨ NHẬT THI</v>
      </c>
      <c r="C1271" t="str">
        <v>12A7</v>
      </c>
      <c r="E1271">
        <v>32000296</v>
      </c>
      <c r="F1271" t="str">
        <f>IFERROR(IF(VLOOKUP(E1271,J:J,1,0)=E1271,"X",""),"")</f>
        <v>X</v>
      </c>
      <c r="G1271" t="str">
        <f>IF(J1271&lt;&gt;"", INDEX($C$5:$C$1433, MATCH(J1271, $E$5:$E$1433, 0)),"")</f>
        <v>12A5</v>
      </c>
      <c r="H1271">
        <f>IF(J1271&lt;&gt;"", INDEX($D$5:$D$1433, MATCH(J1271, $E$5:$E$1433, 0)),"")</f>
        <v>0</v>
      </c>
      <c r="I1271" t="str">
        <f>IFERROR(IF(J1271&lt;&gt;"", INDEX($B$5:$B$1433, MATCH(J1271, $E$5:$E$1433, 0)),""),"SAI")</f>
        <v>TRẦN HUY ĐỨC</v>
      </c>
      <c r="J1271">
        <v>32000186</v>
      </c>
      <c r="K1271" t="str">
        <v xml:space="preserve"> 6:29:20 AM</v>
      </c>
      <c r="L1271" t="str">
        <f>IFERROR(IF($N$5="Sáng",IF(MID(K1271,2,7)-MID($L$2,2,7)&gt;0,"Trễ",""),IF(MID(K1271,2,7)-MID($Q$2,2,7)&gt;0,"Trễ","")),"")</f>
        <v/>
      </c>
      <c r="M1271">
        <f>IFERROR(IF($N$5="Sáng",MID(K1271,2,7)-MID($L$2,2,7),MID(K1271,2,7)-MID($Q$2,2,7)),"")</f>
        <v>-0.02129562962962961</v>
      </c>
      <c r="Q1271" t="str">
        <f>IF(B1271&lt;&gt;"",IF(AND(P1271="",F1271=""),"Không phép ",""),"")</f>
        <v/>
      </c>
      <c r="R1271" t="str">
        <f>UPPER(B1271)</f>
        <v>VŨ NHẬT THI</v>
      </c>
      <c r="S1271" t="str">
        <v>2024-2027</v>
      </c>
      <c r="T1271" t="str">
        <f>IFERROR(IF(J1271&lt;&gt;"", INDEX($S$5:$S$1433, MATCH(J1271, $E$5:$E$1433, 0)),""),"")</f>
        <v>2024-2027</v>
      </c>
      <c r="U1271" t="str">
        <v>30/01/2009</v>
      </c>
      <c r="V1271" t="str">
        <f>IFERROR(IF(J1271&lt;&gt;"", INDEX($U$5:$U$1433, MATCH(J1271, $E$5:$E$1433, 0)),""),"")</f>
        <v>17/08/2009</v>
      </c>
      <c r="Y1271">
        <f>Z1271*10</f>
        <v>320002960</v>
      </c>
      <c r="Z1271">
        <f>E1271</f>
        <v>32000296</v>
      </c>
      <c r="AA1271" t="str">
        <v>THI</v>
      </c>
    </row>
    <row r="1272">
      <c r="A1272">
        <f>IF(B1272&lt;&gt;"",A1271+1,"")</f>
        <v>1268</v>
      </c>
      <c r="B1272" t="str">
        <v>NGUYỄN QUỐC THỊNH</v>
      </c>
      <c r="C1272" t="str">
        <v>12A7</v>
      </c>
      <c r="E1272">
        <v>32000297</v>
      </c>
      <c r="F1272" t="str">
        <f>IFERROR(IF(VLOOKUP(E1272,J:J,1,0)=E1272,"X",""),"")</f>
        <v>X</v>
      </c>
      <c r="G1272" t="str">
        <f>IF(J1272&lt;&gt;"", INDEX($C$5:$C$1433, MATCH(J1272, $E$5:$E$1433, 0)),"")</f>
        <v>11A3</v>
      </c>
      <c r="H1272">
        <f>IF(J1272&lt;&gt;"", INDEX($D$5:$D$1433, MATCH(J1272, $E$5:$E$1433, 0)),"")</f>
        <v>0</v>
      </c>
      <c r="I1272" t="str">
        <f>IFERROR(IF(J1272&lt;&gt;"", INDEX($B$5:$B$1433, MATCH(J1272, $E$5:$E$1433, 0)),""),"SAI")</f>
        <v>ĐỖ QUỐC VIỆT</v>
      </c>
      <c r="J1272">
        <v>32000647</v>
      </c>
      <c r="K1272" t="str">
        <v xml:space="preserve"> 6:29:23 AM</v>
      </c>
      <c r="L1272" t="str">
        <f>IFERROR(IF($N$5="Sáng",IF(MID(K1272,2,7)-MID($L$2,2,7)&gt;0,"Trễ",""),IF(MID(K1272,2,7)-MID($Q$2,2,7)&gt;0,"Trễ","")),"")</f>
        <v/>
      </c>
      <c r="M1272">
        <f>IFERROR(IF($N$5="Sáng",MID(K1272,2,7)-MID($L$2,2,7),MID(K1272,2,7)-MID($Q$2,2,7)),"")</f>
        <v>-0.02126090740740738</v>
      </c>
      <c r="Q1272" t="str">
        <f>IF(B1272&lt;&gt;"",IF(AND(P1272="",F1272=""),"Không phép ",""),"")</f>
        <v/>
      </c>
      <c r="R1272" t="str">
        <f>UPPER(B1272)</f>
        <v>NGUYỄN QUỐC THỊNH</v>
      </c>
      <c r="S1272" t="str">
        <v>2024-2027</v>
      </c>
      <c r="T1272" t="str">
        <f>IFERROR(IF(J1272&lt;&gt;"", INDEX($S$5:$S$1433, MATCH(J1272, $E$5:$E$1433, 0)),""),"")</f>
        <v>2025-2028</v>
      </c>
      <c r="U1272">
        <v>39824</v>
      </c>
      <c r="V1272" t="str">
        <f>IFERROR(IF(J1272&lt;&gt;"", INDEX($U$5:$U$1433, MATCH(J1272, $E$5:$E$1433, 0)),""),"")</f>
        <v>24/8/2010</v>
      </c>
      <c r="Y1272">
        <f>Z1272*10</f>
        <v>320002970</v>
      </c>
      <c r="Z1272">
        <f>E1272</f>
        <v>32000297</v>
      </c>
      <c r="AA1272" t="str">
        <v>THỊNH</v>
      </c>
    </row>
    <row r="1273">
      <c r="A1273">
        <f>IF(B1273&lt;&gt;"",A1272+1,"")</f>
        <v>1269</v>
      </c>
      <c r="B1273" t="str">
        <v>VÕ DOÃN THÔNG</v>
      </c>
      <c r="C1273" t="str">
        <v>12A7</v>
      </c>
      <c r="E1273">
        <v>32000298</v>
      </c>
      <c r="F1273" t="str">
        <f>IFERROR(IF(VLOOKUP(E1273,J:J,1,0)=E1273,"X",""),"")</f>
        <v>X</v>
      </c>
      <c r="G1273" t="str">
        <f>IF(J1273&lt;&gt;"", INDEX($C$5:$C$1433, MATCH(J1273, $E$5:$E$1433, 0)),"")</f>
        <v>11A1</v>
      </c>
      <c r="H1273">
        <f>IF(J1273&lt;&gt;"", INDEX($D$5:$D$1433, MATCH(J1273, $E$5:$E$1433, 0)),"")</f>
        <v>0</v>
      </c>
      <c r="I1273" t="str">
        <f>IFERROR(IF(J1273&lt;&gt;"", INDEX($B$5:$B$1433, MATCH(J1273, $E$5:$E$1433, 0)),""),"SAI")</f>
        <v>NGUYỄN HOÀNG PHƯƠNG VI</v>
      </c>
      <c r="J1273">
        <v>32000516</v>
      </c>
      <c r="K1273" t="str">
        <v xml:space="preserve"> 6:29:30 AM</v>
      </c>
      <c r="L1273" t="str">
        <f>IFERROR(IF($N$5="Sáng",IF(MID(K1273,2,7)-MID($L$2,2,7)&gt;0,"Trễ",""),IF(MID(K1273,2,7)-MID($Q$2,2,7)&gt;0,"Trễ","")),"")</f>
        <v/>
      </c>
      <c r="M1273">
        <f>IFERROR(IF($N$5="Sáng",MID(K1273,2,7)-MID($L$2,2,7),MID(K1273,2,7)-MID($Q$2,2,7)),"")</f>
        <v>-0.021179888888888887</v>
      </c>
      <c r="Q1273" t="str">
        <f>IF(B1273&lt;&gt;"",IF(AND(P1273="",F1273=""),"Không phép ",""),"")</f>
        <v/>
      </c>
      <c r="R1273" t="str">
        <f>UPPER(B1273)</f>
        <v>VÕ DOÃN THÔNG</v>
      </c>
      <c r="S1273" t="str">
        <v>2024-2027</v>
      </c>
      <c r="T1273" t="str">
        <f>IFERROR(IF(J1273&lt;&gt;"", INDEX($S$5:$S$1433, MATCH(J1273, $E$5:$E$1433, 0)),""),"")</f>
        <v>2025-2028</v>
      </c>
      <c r="U1273">
        <v>40037</v>
      </c>
      <c r="V1273" t="str">
        <f>IFERROR(IF(J1273&lt;&gt;"", INDEX($U$5:$U$1433, MATCH(J1273, $E$5:$E$1433, 0)),""),"")</f>
        <v>31/5/2010</v>
      </c>
      <c r="Y1273">
        <f>Z1273*10</f>
        <v>320002980</v>
      </c>
      <c r="Z1273">
        <f>E1273</f>
        <v>32000298</v>
      </c>
      <c r="AA1273" t="str">
        <v>THÔNG</v>
      </c>
    </row>
    <row r="1274">
      <c r="A1274">
        <f>IF(B1274&lt;&gt;"",A1273+1,"")</f>
        <v>1270</v>
      </c>
      <c r="B1274" t="str">
        <v>DƯƠNG ANH THUẬN</v>
      </c>
      <c r="C1274" t="str">
        <v>12A7</v>
      </c>
      <c r="E1274">
        <v>32000299</v>
      </c>
      <c r="F1274" t="str">
        <f>IFERROR(IF(VLOOKUP(E1274,J:J,1,0)=E1274,"X",""),"")</f>
        <v>X</v>
      </c>
      <c r="G1274" t="str">
        <f>IF(J1274&lt;&gt;"", INDEX($C$5:$C$1433, MATCH(J1274, $E$5:$E$1433, 0)),"")</f>
        <v>11A1</v>
      </c>
      <c r="H1274">
        <f>IF(J1274&lt;&gt;"", INDEX($D$5:$D$1433, MATCH(J1274, $E$5:$E$1433, 0)),"")</f>
        <v>0</v>
      </c>
      <c r="I1274" t="str">
        <f>IFERROR(IF(J1274&lt;&gt;"", INDEX($B$5:$B$1433, MATCH(J1274, $E$5:$E$1433, 0)),""),"SAI")</f>
        <v>NGUYỄN HOÀNG PHƯƠNG VI</v>
      </c>
      <c r="J1274">
        <v>32000516</v>
      </c>
      <c r="K1274" t="str">
        <v xml:space="preserve"> 6:29:31 AM</v>
      </c>
      <c r="L1274" t="str">
        <f>IFERROR(IF($N$5="Sáng",IF(MID(K1274,2,7)-MID($L$2,2,7)&gt;0,"Trễ",""),IF(MID(K1274,2,7)-MID($Q$2,2,7)&gt;0,"Trễ","")),"")</f>
        <v/>
      </c>
      <c r="M1274">
        <f>IFERROR(IF($N$5="Sáng",MID(K1274,2,7)-MID($L$2,2,7),MID(K1274,2,7)-MID($Q$2,2,7)),"")</f>
        <v>-0.021168314814814793</v>
      </c>
      <c r="Q1274" t="str">
        <f>IF(B1274&lt;&gt;"",IF(AND(P1274="",F1274=""),"Không phép ",""),"")</f>
        <v/>
      </c>
      <c r="R1274" t="str">
        <f>UPPER(B1274)</f>
        <v>DƯƠNG ANH THUẬN</v>
      </c>
      <c r="S1274" t="str">
        <v>2024-2027</v>
      </c>
      <c r="T1274" t="str">
        <f>IFERROR(IF(J1274&lt;&gt;"", INDEX($S$5:$S$1433, MATCH(J1274, $E$5:$E$1433, 0)),""),"")</f>
        <v>2025-2028</v>
      </c>
      <c r="U1274" t="str">
        <v>30/08/2009</v>
      </c>
      <c r="V1274" t="str">
        <f>IFERROR(IF(J1274&lt;&gt;"", INDEX($U$5:$U$1433, MATCH(J1274, $E$5:$E$1433, 0)),""),"")</f>
        <v>31/5/2010</v>
      </c>
      <c r="Y1274">
        <f>Z1274*10</f>
        <v>320002990</v>
      </c>
      <c r="Z1274">
        <f>E1274</f>
        <v>32000299</v>
      </c>
      <c r="AA1274" t="str">
        <v>THUẬN</v>
      </c>
    </row>
    <row r="1275">
      <c r="A1275">
        <f>IF(B1275&lt;&gt;"",A1274+1,"")</f>
        <v>1271</v>
      </c>
      <c r="B1275" t="str">
        <v>HUỲNH NHẬT TIẾN</v>
      </c>
      <c r="C1275" t="str">
        <v>12A7</v>
      </c>
      <c r="E1275">
        <v>32000300</v>
      </c>
      <c r="F1275" t="str">
        <f>IFERROR(IF(VLOOKUP(E1275,J:J,1,0)=E1275,"X",""),"")</f>
        <v>X</v>
      </c>
      <c r="G1275" t="str">
        <f>IF(J1275&lt;&gt;"", INDEX($C$5:$C$1433, MATCH(J1275, $E$5:$E$1433, 0)),"")</f>
        <v>11A1</v>
      </c>
      <c r="H1275">
        <f>IF(J1275&lt;&gt;"", INDEX($D$5:$D$1433, MATCH(J1275, $E$5:$E$1433, 0)),"")</f>
        <v>0</v>
      </c>
      <c r="I1275" t="str">
        <f>IFERROR(IF(J1275&lt;&gt;"", INDEX($B$5:$B$1433, MATCH(J1275, $E$5:$E$1433, 0)),""),"SAI")</f>
        <v>NGUYỄN THỊ KIM TUYẾN</v>
      </c>
      <c r="J1275">
        <v>32000515</v>
      </c>
      <c r="K1275" t="str">
        <v xml:space="preserve"> 6:29:31 AM</v>
      </c>
      <c r="L1275" t="str">
        <f>IFERROR(IF($N$5="Sáng",IF(MID(K1275,2,7)-MID($L$2,2,7)&gt;0,"Trễ",""),IF(MID(K1275,2,7)-MID($Q$2,2,7)&gt;0,"Trễ","")),"")</f>
        <v/>
      </c>
      <c r="M1275">
        <f>IFERROR(IF($N$5="Sáng",MID(K1275,2,7)-MID($L$2,2,7),MID(K1275,2,7)-MID($Q$2,2,7)),"")</f>
        <v>-0.021168314814814793</v>
      </c>
      <c r="Q1275" t="str">
        <f>IF(B1275&lt;&gt;"",IF(AND(P1275="",F1275=""),"Không phép ",""),"")</f>
        <v/>
      </c>
      <c r="R1275" t="str">
        <f>UPPER(B1275)</f>
        <v>HUỲNH NHẬT TIẾN</v>
      </c>
      <c r="S1275" t="str">
        <v>2024-2027</v>
      </c>
      <c r="T1275" t="str">
        <f>IFERROR(IF(J1275&lt;&gt;"", INDEX($S$5:$S$1433, MATCH(J1275, $E$5:$E$1433, 0)),""),"")</f>
        <v>2025-2028</v>
      </c>
      <c r="U1275">
        <v>40090</v>
      </c>
      <c r="V1275">
        <f>IFERROR(IF(J1275&lt;&gt;"", INDEX($U$5:$U$1433, MATCH(J1275, $E$5:$E$1433, 0)),""),"")</f>
        <v>40429</v>
      </c>
      <c r="Y1275">
        <f>Z1275*10</f>
        <v>320003000</v>
      </c>
      <c r="Z1275">
        <f>E1275</f>
        <v>32000300</v>
      </c>
      <c r="AA1275" t="str">
        <v>TIẾN</v>
      </c>
    </row>
    <row r="1276">
      <c r="A1276">
        <f>IF(B1276&lt;&gt;"",A1275+1,"")</f>
        <v>1272</v>
      </c>
      <c r="B1276" t="str">
        <v>ĐOÀN NGỌC TOÀN</v>
      </c>
      <c r="C1276" t="str">
        <v>12A7</v>
      </c>
      <c r="E1276">
        <v>32000301</v>
      </c>
      <c r="F1276" t="str">
        <f>IFERROR(IF(VLOOKUP(E1276,J:J,1,0)=E1276,"X",""),"")</f>
        <v>X</v>
      </c>
      <c r="G1276" t="str">
        <f>IF(J1276&lt;&gt;"", INDEX($C$5:$C$1433, MATCH(J1276, $E$5:$E$1433, 0)),"")</f>
        <v>11A1</v>
      </c>
      <c r="H1276">
        <f>IF(J1276&lt;&gt;"", INDEX($D$5:$D$1433, MATCH(J1276, $E$5:$E$1433, 0)),"")</f>
        <v>0</v>
      </c>
      <c r="I1276" t="str">
        <f>IFERROR(IF(J1276&lt;&gt;"", INDEX($B$5:$B$1433, MATCH(J1276, $E$5:$E$1433, 0)),""),"SAI")</f>
        <v>NGUYỄN THỊ KIM TUYẾN</v>
      </c>
      <c r="J1276">
        <v>32000515</v>
      </c>
      <c r="K1276" t="str">
        <v xml:space="preserve"> 6:29:32 AM</v>
      </c>
      <c r="L1276" t="str">
        <f>IFERROR(IF($N$5="Sáng",IF(MID(K1276,2,7)-MID($L$2,2,7)&gt;0,"Trễ",""),IF(MID(K1276,2,7)-MID($Q$2,2,7)&gt;0,"Trễ","")),"")</f>
        <v/>
      </c>
      <c r="M1276">
        <f>IFERROR(IF($N$5="Sáng",MID(K1276,2,7)-MID($L$2,2,7),MID(K1276,2,7)-MID($Q$2,2,7)),"")</f>
        <v>-0.021156740740740754</v>
      </c>
      <c r="Q1276" t="str">
        <f>IF(B1276&lt;&gt;"",IF(AND(P1276="",F1276=""),"Không phép ",""),"")</f>
        <v/>
      </c>
      <c r="R1276" t="str">
        <f>UPPER(B1276)</f>
        <v>ĐOÀN NGỌC TOÀN</v>
      </c>
      <c r="S1276" t="str">
        <v>2024-2027</v>
      </c>
      <c r="T1276" t="str">
        <f>IFERROR(IF(J1276&lt;&gt;"", INDEX($S$5:$S$1433, MATCH(J1276, $E$5:$E$1433, 0)),""),"")</f>
        <v>2025-2028</v>
      </c>
      <c r="U1276" t="str">
        <v>14/11/2009</v>
      </c>
      <c r="V1276">
        <f>IFERROR(IF(J1276&lt;&gt;"", INDEX($U$5:$U$1433, MATCH(J1276, $E$5:$E$1433, 0)),""),"")</f>
        <v>40429</v>
      </c>
      <c r="Y1276">
        <f>Z1276*10</f>
        <v>320003010</v>
      </c>
      <c r="Z1276">
        <f>E1276</f>
        <v>32000301</v>
      </c>
      <c r="AA1276" t="str">
        <v>TOÀN</v>
      </c>
    </row>
    <row r="1277">
      <c r="A1277">
        <f>IF(B1277&lt;&gt;"",A1276+1,"")</f>
        <v>1273</v>
      </c>
      <c r="B1277" t="str">
        <v>NGUYỄN BẢO TOÀN</v>
      </c>
      <c r="C1277" t="str">
        <v>12A7</v>
      </c>
      <c r="E1277">
        <v>32000302</v>
      </c>
      <c r="F1277" t="str">
        <f>IFERROR(IF(VLOOKUP(E1277,J:J,1,0)=E1277,"X",""),"")</f>
        <v>X</v>
      </c>
      <c r="G1277" t="str">
        <f>IF(J1277&lt;&gt;"", INDEX($C$5:$C$1433, MATCH(J1277, $E$5:$E$1433, 0)),"")</f>
        <v>12A6</v>
      </c>
      <c r="H1277">
        <f>IF(J1277&lt;&gt;"", INDEX($D$5:$D$1433, MATCH(J1277, $E$5:$E$1433, 0)),"")</f>
        <v>0</v>
      </c>
      <c r="I1277" t="str">
        <f>IFERROR(IF(J1277&lt;&gt;"", INDEX($B$5:$B$1433, MATCH(J1277, $E$5:$E$1433, 0)),""),"SAI")</f>
        <v>TRẦN MINH LỄ</v>
      </c>
      <c r="J1277">
        <v>32000233</v>
      </c>
      <c r="K1277" t="str">
        <v xml:space="preserve"> 6:29:35 AM</v>
      </c>
      <c r="L1277" t="str">
        <f>IFERROR(IF($N$5="Sáng",IF(MID(K1277,2,7)-MID($L$2,2,7)&gt;0,"Trễ",""),IF(MID(K1277,2,7)-MID($Q$2,2,7)&gt;0,"Trễ","")),"")</f>
        <v/>
      </c>
      <c r="M1277">
        <f>IFERROR(IF($N$5="Sáng",MID(K1277,2,7)-MID($L$2,2,7),MID(K1277,2,7)-MID($Q$2,2,7)),"")</f>
        <v>-0.021122018518518526</v>
      </c>
      <c r="Q1277" t="str">
        <f>IF(B1277&lt;&gt;"",IF(AND(P1277="",F1277=""),"Không phép ",""),"")</f>
        <v/>
      </c>
      <c r="R1277" t="str">
        <f>UPPER(B1277)</f>
        <v>NGUYỄN BẢO TOÀN</v>
      </c>
      <c r="S1277" t="str">
        <v>2024-2027</v>
      </c>
      <c r="T1277" t="str">
        <f>IFERROR(IF(J1277&lt;&gt;"", INDEX($S$5:$S$1433, MATCH(J1277, $E$5:$E$1433, 0)),""),"")</f>
        <v>2024-2027</v>
      </c>
      <c r="U1277">
        <v>40067</v>
      </c>
      <c r="V1277" t="str">
        <f>IFERROR(IF(J1277&lt;&gt;"", INDEX($U$5:$U$1433, MATCH(J1277, $E$5:$E$1433, 0)),""),"")</f>
        <v>19/05/2009</v>
      </c>
      <c r="Y1277">
        <f>Z1277*10</f>
        <v>320003020</v>
      </c>
      <c r="Z1277">
        <f>E1277</f>
        <v>32000302</v>
      </c>
      <c r="AA1277" t="str">
        <v>TOÀN</v>
      </c>
    </row>
    <row r="1278">
      <c r="A1278">
        <f>IF(B1278&lt;&gt;"",A1277+1,"")</f>
        <v>1274</v>
      </c>
      <c r="B1278" t="str">
        <v>NGUYỄN THỊ NGỌC TRÂN</v>
      </c>
      <c r="C1278" t="str">
        <v>12A7</v>
      </c>
      <c r="E1278">
        <v>32000303</v>
      </c>
      <c r="F1278" t="str">
        <f>IFERROR(IF(VLOOKUP(E1278,J:J,1,0)=E1278,"X",""),"")</f>
        <v>X</v>
      </c>
      <c r="G1278" t="str">
        <f>IF(J1278&lt;&gt;"", INDEX($C$5:$C$1433, MATCH(J1278, $E$5:$E$1433, 0)),"")</f>
        <v>12A10</v>
      </c>
      <c r="H1278">
        <f>IF(J1278&lt;&gt;"", INDEX($D$5:$D$1433, MATCH(J1278, $E$5:$E$1433, 0)),"")</f>
        <v>0</v>
      </c>
      <c r="I1278" t="str">
        <f>IFERROR(IF(J1278&lt;&gt;"", INDEX($B$5:$B$1433, MATCH(J1278, $E$5:$E$1433, 0)),""),"SAI")</f>
        <v>PHẠM HỒNG THIÊN BẢO</v>
      </c>
      <c r="J1278">
        <v>32000401</v>
      </c>
      <c r="K1278" t="str">
        <v xml:space="preserve"> 6:29:42 AM</v>
      </c>
      <c r="L1278" t="str">
        <f>IFERROR(IF($N$5="Sáng",IF(MID(K1278,2,7)-MID($L$2,2,7)&gt;0,"Trễ",""),IF(MID(K1278,2,7)-MID($Q$2,2,7)&gt;0,"Trễ","")),"")</f>
        <v/>
      </c>
      <c r="M1278">
        <f>IFERROR(IF($N$5="Sáng",MID(K1278,2,7)-MID($L$2,2,7),MID(K1278,2,7)-MID($Q$2,2,7)),"")</f>
        <v>-0.021040999999999976</v>
      </c>
      <c r="Q1278" t="str">
        <f>IF(B1278&lt;&gt;"",IF(AND(P1278="",F1278=""),"Không phép ",""),"")</f>
        <v/>
      </c>
      <c r="R1278" t="str">
        <f>UPPER(B1278)</f>
        <v>NGUYỄN THỊ NGỌC TRÂN</v>
      </c>
      <c r="S1278" t="str">
        <v>2024-2027</v>
      </c>
      <c r="T1278" t="str">
        <f>IFERROR(IF(J1278&lt;&gt;"", INDEX($S$5:$S$1433, MATCH(J1278, $E$5:$E$1433, 0)),""),"")</f>
        <v>2024-2027</v>
      </c>
      <c r="U1278">
        <v>40034</v>
      </c>
      <c r="V1278" t="str">
        <f>IFERROR(IF(J1278&lt;&gt;"", INDEX($U$5:$U$1433, MATCH(J1278, $E$5:$E$1433, 0)),""),"")</f>
        <v>14/02/2009</v>
      </c>
      <c r="Y1278">
        <f>Z1278*10</f>
        <v>320003030</v>
      </c>
      <c r="Z1278">
        <f>E1278</f>
        <v>32000303</v>
      </c>
      <c r="AA1278" t="str">
        <v>TRÂN</v>
      </c>
    </row>
    <row r="1279">
      <c r="A1279">
        <f>IF(B1279&lt;&gt;"",A1278+1,"")</f>
        <v>1275</v>
      </c>
      <c r="B1279" t="str">
        <v>THƯ ĐỨC TRÍ</v>
      </c>
      <c r="C1279" t="str">
        <v>12A7</v>
      </c>
      <c r="E1279">
        <v>32000304</v>
      </c>
      <c r="F1279" t="str">
        <f>IFERROR(IF(VLOOKUP(E1279,J:J,1,0)=E1279,"X",""),"")</f>
        <v>X</v>
      </c>
      <c r="G1279" t="str">
        <f>IF(J1279&lt;&gt;"", INDEX($C$5:$C$1433, MATCH(J1279, $E$5:$E$1433, 0)),"")</f>
        <v>12A10</v>
      </c>
      <c r="H1279">
        <f>IF(J1279&lt;&gt;"", INDEX($D$5:$D$1433, MATCH(J1279, $E$5:$E$1433, 0)),"")</f>
        <v>0</v>
      </c>
      <c r="I1279" t="str">
        <f>IFERROR(IF(J1279&lt;&gt;"", INDEX($B$5:$B$1433, MATCH(J1279, $E$5:$E$1433, 0)),""),"SAI")</f>
        <v>PHẠM HỒNG THIÊN BẢO</v>
      </c>
      <c r="J1279">
        <v>32000401</v>
      </c>
      <c r="K1279" t="str">
        <v xml:space="preserve"> 6:29:43 AM</v>
      </c>
      <c r="L1279" t="str">
        <f>IFERROR(IF($N$5="Sáng",IF(MID(K1279,2,7)-MID($L$2,2,7)&gt;0,"Trễ",""),IF(MID(K1279,2,7)-MID($Q$2,2,7)&gt;0,"Trễ","")),"")</f>
        <v/>
      </c>
      <c r="M1279">
        <f>IFERROR(IF($N$5="Sáng",MID(K1279,2,7)-MID($L$2,2,7),MID(K1279,2,7)-MID($Q$2,2,7)),"")</f>
        <v>-0.021029425925925882</v>
      </c>
      <c r="Q1279" t="str">
        <f>IF(B1279&lt;&gt;"",IF(AND(P1279="",F1279=""),"Không phép ",""),"")</f>
        <v/>
      </c>
      <c r="R1279" t="str">
        <f>UPPER(B1279)</f>
        <v>THƯ ĐỨC TRÍ</v>
      </c>
      <c r="S1279" t="str">
        <v>2024-2027</v>
      </c>
      <c r="T1279" t="str">
        <f>IFERROR(IF(J1279&lt;&gt;"", INDEX($S$5:$S$1433, MATCH(J1279, $E$5:$E$1433, 0)),""),"")</f>
        <v>2024-2027</v>
      </c>
      <c r="U1279">
        <v>40123</v>
      </c>
      <c r="V1279" t="str">
        <f>IFERROR(IF(J1279&lt;&gt;"", INDEX($U$5:$U$1433, MATCH(J1279, $E$5:$E$1433, 0)),""),"")</f>
        <v>14/02/2009</v>
      </c>
      <c r="Y1279">
        <f>Z1279*10</f>
        <v>320003040</v>
      </c>
      <c r="Z1279">
        <f>E1279</f>
        <v>32000304</v>
      </c>
      <c r="AA1279" t="str">
        <v>TRÍ</v>
      </c>
    </row>
    <row r="1280">
      <c r="A1280">
        <f>IF(B1280&lt;&gt;"",A1279+1,"")</f>
        <v>1276</v>
      </c>
      <c r="B1280" t="str">
        <v>PHẠM LÊ THẢO TRINH</v>
      </c>
      <c r="C1280" t="str">
        <v>12A7</v>
      </c>
      <c r="E1280">
        <v>31000482</v>
      </c>
      <c r="F1280" t="str">
        <f>IFERROR(IF(VLOOKUP(E1280,J:J,1,0)=E1280,"X",""),"")</f>
        <v>X</v>
      </c>
      <c r="G1280" t="str">
        <f>IF(J1280&lt;&gt;"", INDEX($C$5:$C$1433, MATCH(J1280, $E$5:$E$1433, 0)),"")</f>
        <v>11A9</v>
      </c>
      <c r="H1280">
        <f>IF(J1280&lt;&gt;"", INDEX($D$5:$D$1433, MATCH(J1280, $E$5:$E$1433, 0)),"")</f>
        <v>0</v>
      </c>
      <c r="I1280" t="str">
        <f>IFERROR(IF(J1280&lt;&gt;"", INDEX($B$5:$B$1433, MATCH(J1280, $E$5:$E$1433, 0)),""),"SAI")</f>
        <v>TRẦN NGỌC MẨN</v>
      </c>
      <c r="J1280">
        <v>32000882</v>
      </c>
      <c r="K1280" t="str">
        <v xml:space="preserve"> 6:29:44 AM</v>
      </c>
      <c r="L1280" t="str">
        <f>IFERROR(IF($N$5="Sáng",IF(MID(K1280,2,7)-MID($L$2,2,7)&gt;0,"Trễ",""),IF(MID(K1280,2,7)-MID($Q$2,2,7)&gt;0,"Trễ","")),"")</f>
        <v/>
      </c>
      <c r="M1280">
        <f>IFERROR(IF($N$5="Sáng",MID(K1280,2,7)-MID($L$2,2,7),MID(K1280,2,7)-MID($Q$2,2,7)),"")</f>
        <v>-0.021017851851851843</v>
      </c>
      <c r="Q1280" t="str">
        <f>IF(B1280&lt;&gt;"",IF(AND(P1280="",F1280=""),"Không phép ",""),"")</f>
        <v/>
      </c>
      <c r="R1280" t="str">
        <f>UPPER(B1280)</f>
        <v>PHẠM LÊ THẢO TRINH</v>
      </c>
      <c r="S1280" t="str">
        <v>2023-2026</v>
      </c>
      <c r="T1280" t="str">
        <f>IFERROR(IF(J1280&lt;&gt;"", INDEX($S$5:$S$1433, MATCH(J1280, $E$5:$E$1433, 0)),""),"")</f>
        <v>2025-2028</v>
      </c>
      <c r="U1280" t="str">
        <v>19/03/2009</v>
      </c>
      <c r="V1280" t="str">
        <f>IFERROR(IF(J1280&lt;&gt;"", INDEX($U$5:$U$1433, MATCH(J1280, $E$5:$E$1433, 0)),""),"")</f>
        <v>28/4/2010</v>
      </c>
      <c r="Y1280">
        <f>Y1279+10</f>
        <v>320003050</v>
      </c>
      <c r="Z1280" t="str">
        <f>LEFT(Y1280,8)</f>
        <v>32000305</v>
      </c>
      <c r="AA1280" t="str">
        <v>TRINH</v>
      </c>
    </row>
    <row r="1281">
      <c r="A1281">
        <f>IF(B1281&lt;&gt;"",A1280+1,"")</f>
        <v>1277</v>
      </c>
      <c r="B1281" t="str">
        <v>CAO NGUYỄN CÁT TƯỜNG</v>
      </c>
      <c r="C1281" t="str">
        <v>12A7</v>
      </c>
      <c r="E1281">
        <v>32000305</v>
      </c>
      <c r="F1281" t="str">
        <f>IFERROR(IF(VLOOKUP(E1281,J:J,1,0)=E1281,"X",""),"")</f>
        <v>X</v>
      </c>
      <c r="G1281" t="str">
        <f>IF(J1281&lt;&gt;"", INDEX($C$5:$C$1433, MATCH(J1281, $E$5:$E$1433, 0)),"")</f>
        <v>11A5</v>
      </c>
      <c r="H1281">
        <f>IF(J1281&lt;&gt;"", INDEX($D$5:$D$1433, MATCH(J1281, $E$5:$E$1433, 0)),"")</f>
        <v>0</v>
      </c>
      <c r="I1281" t="str">
        <f>IFERROR(IF(J1281&lt;&gt;"", INDEX($B$5:$B$1433, MATCH(J1281, $E$5:$E$1433, 0)),""),"SAI")</f>
        <v>NGUYỄN TRƯƠNG PHI NHẬT</v>
      </c>
      <c r="J1281">
        <v>32000718</v>
      </c>
      <c r="K1281" t="str">
        <v xml:space="preserve"> 6:29:58 AM</v>
      </c>
      <c r="L1281" t="str">
        <f>IFERROR(IF($N$5="Sáng",IF(MID(K1281,2,7)-MID($L$2,2,7)&gt;0,"Trễ",""),IF(MID(K1281,2,7)-MID($Q$2,2,7)&gt;0,"Trễ","")),"")</f>
        <v/>
      </c>
      <c r="M1281">
        <f>IFERROR(IF($N$5="Sáng",MID(K1281,2,7)-MID($L$2,2,7),MID(K1281,2,7)-MID($Q$2,2,7)),"")</f>
        <v>-0.0208558148148148</v>
      </c>
      <c r="Q1281" t="str">
        <f>IF(B1281&lt;&gt;"",IF(AND(P1281="",F1281=""),"Không phép ",""),"")</f>
        <v/>
      </c>
      <c r="R1281" t="str">
        <f>UPPER(B1281)</f>
        <v>CAO NGUYỄN CÁT TƯỜNG</v>
      </c>
      <c r="S1281" t="str">
        <v>2024-2027</v>
      </c>
      <c r="T1281" t="str">
        <f>IFERROR(IF(J1281&lt;&gt;"", INDEX($S$5:$S$1433, MATCH(J1281, $E$5:$E$1433, 0)),""),"")</f>
        <v>2025-2028</v>
      </c>
      <c r="U1281" t="str">
        <v>29/05/2009</v>
      </c>
      <c r="V1281" t="str">
        <f>IFERROR(IF(J1281&lt;&gt;"", INDEX($U$5:$U$1433, MATCH(J1281, $E$5:$E$1433, 0)),""),"")</f>
        <v>22/12/2010</v>
      </c>
      <c r="Y1281">
        <f>Z1281*10</f>
        <v>320003050</v>
      </c>
      <c r="Z1281">
        <f>E1281</f>
        <v>32000305</v>
      </c>
      <c r="AA1281" t="str">
        <v>TƯỜNG</v>
      </c>
    </row>
    <row r="1282">
      <c r="A1282">
        <f>IF(B1282&lt;&gt;"",A1281+1,"")</f>
        <v>1278</v>
      </c>
      <c r="B1282" t="str">
        <v>NGUYỄN CHÍ TƯỜNG</v>
      </c>
      <c r="C1282" t="str">
        <v>12A7</v>
      </c>
      <c r="E1282">
        <v>32000306</v>
      </c>
      <c r="F1282" t="str">
        <f>IFERROR(IF(VLOOKUP(E1282,J:J,1,0)=E1282,"X",""),"")</f>
        <v>X</v>
      </c>
      <c r="G1282" t="str">
        <f>IF(J1282&lt;&gt;"", INDEX($C$5:$C$1433, MATCH(J1282, $E$5:$E$1433, 0)),"")</f>
        <v>10A7</v>
      </c>
      <c r="H1282">
        <f>IF(J1282&lt;&gt;"", INDEX($D$5:$D$1433, MATCH(J1282, $E$5:$E$1433, 0)),"")</f>
        <v>33000381</v>
      </c>
      <c r="I1282" t="str">
        <f>IFERROR(IF(J1282&lt;&gt;"", INDEX($B$5:$B$1433, MATCH(J1282, $E$5:$E$1433, 0)),""),"SAI")</f>
        <v>PHAN QUỐC HƯNG</v>
      </c>
      <c r="J1282">
        <v>20507211</v>
      </c>
      <c r="K1282" t="str">
        <v xml:space="preserve"> 6:30:02 AM</v>
      </c>
      <c r="L1282" t="str">
        <f>IFERROR(IF($N$5="Sáng",IF(MID(K1282,2,7)-MID($L$2,2,7)&gt;0,"Trễ",""),IF(MID(K1282,2,7)-MID($Q$2,2,7)&gt;0,"Trễ","")),"")</f>
        <v/>
      </c>
      <c r="M1282">
        <f>IFERROR(IF($N$5="Sáng",MID(K1282,2,7)-MID($L$2,2,7),MID(K1282,2,7)-MID($Q$2,2,7)),"")</f>
        <v>-0.020809518518518477</v>
      </c>
      <c r="Q1282" t="str">
        <f>IF(B1282&lt;&gt;"",IF(AND(P1282="",F1282=""),"Không phép ",""),"")</f>
        <v/>
      </c>
      <c r="R1282" t="str">
        <f>UPPER(B1282)</f>
        <v>NGUYỄN CHÍ TƯỜNG</v>
      </c>
      <c r="S1282" t="str">
        <v>2024-2027</v>
      </c>
      <c r="T1282" t="str">
        <f>IFERROR(IF(J1282&lt;&gt;"", INDEX($S$5:$S$1433, MATCH(J1282, $E$5:$E$1433, 0)),""),"")</f>
        <v>2026-2029</v>
      </c>
      <c r="U1282" t="str">
        <v>16/01/2009</v>
      </c>
      <c r="V1282" t="str">
        <f>IFERROR(IF(J1282&lt;&gt;"", INDEX($U$5:$U$1433, MATCH(J1282, $E$5:$E$1433, 0)),""),"")</f>
        <v>02/5/2011</v>
      </c>
      <c r="Y1282">
        <f>Z1282*10</f>
        <v>320003060</v>
      </c>
      <c r="Z1282">
        <f>E1282</f>
        <v>32000306</v>
      </c>
      <c r="AA1282" t="str">
        <v>TƯỜNG</v>
      </c>
    </row>
    <row r="1283">
      <c r="A1283">
        <f>IF(B1283&lt;&gt;"",A1282+1,"")</f>
        <v>1279</v>
      </c>
      <c r="B1283" t="str">
        <v>TRẦN TRANG CÁT TƯỜNG</v>
      </c>
      <c r="C1283" t="str">
        <v>12A7</v>
      </c>
      <c r="E1283">
        <v>32000307</v>
      </c>
      <c r="F1283" t="str">
        <f>IFERROR(IF(VLOOKUP(E1283,J:J,1,0)=E1283,"X",""),"")</f>
        <v>X</v>
      </c>
      <c r="G1283" t="str">
        <f>IF(J1283&lt;&gt;"", INDEX($C$5:$C$1433, MATCH(J1283, $E$5:$E$1433, 0)),"")</f>
        <v>10A7</v>
      </c>
      <c r="H1283">
        <f>IF(J1283&lt;&gt;"", INDEX($D$5:$D$1433, MATCH(J1283, $E$5:$E$1433, 0)),"")</f>
        <v>33000381</v>
      </c>
      <c r="I1283" t="str">
        <f>IFERROR(IF(J1283&lt;&gt;"", INDEX($B$5:$B$1433, MATCH(J1283, $E$5:$E$1433, 0)),""),"SAI")</f>
        <v>PHAN QUỐC HƯNG</v>
      </c>
      <c r="J1283">
        <v>20507211</v>
      </c>
      <c r="K1283" t="str">
        <v xml:space="preserve"> 6:30:03 AM</v>
      </c>
      <c r="L1283" t="str">
        <f>IFERROR(IF($N$5="Sáng",IF(MID(K1283,2,7)-MID($L$2,2,7)&gt;0,"Trễ",""),IF(MID(K1283,2,7)-MID($Q$2,2,7)&gt;0,"Trễ","")),"")</f>
        <v/>
      </c>
      <c r="M1283">
        <f>IFERROR(IF($N$5="Sáng",MID(K1283,2,7)-MID($L$2,2,7),MID(K1283,2,7)-MID($Q$2,2,7)),"")</f>
        <v>-0.02079794444444444</v>
      </c>
      <c r="Q1283" t="str">
        <f>IF(B1283&lt;&gt;"",IF(AND(P1283="",F1283=""),"Không phép ",""),"")</f>
        <v/>
      </c>
      <c r="R1283" t="str">
        <f>UPPER(B1283)</f>
        <v>TRẦN TRANG CÁT TƯỜNG</v>
      </c>
      <c r="S1283" t="str">
        <v>2024-2027</v>
      </c>
      <c r="T1283" t="str">
        <f>IFERROR(IF(J1283&lt;&gt;"", INDEX($S$5:$S$1433, MATCH(J1283, $E$5:$E$1433, 0)),""),"")</f>
        <v>2026-2029</v>
      </c>
      <c r="U1283" t="str">
        <v>28/09/2009</v>
      </c>
      <c r="V1283" t="str">
        <f>IFERROR(IF(J1283&lt;&gt;"", INDEX($U$5:$U$1433, MATCH(J1283, $E$5:$E$1433, 0)),""),"")</f>
        <v>02/5/2011</v>
      </c>
      <c r="Y1283">
        <f>Z1283*10</f>
        <v>320003070</v>
      </c>
      <c r="Z1283">
        <f>E1283</f>
        <v>32000307</v>
      </c>
      <c r="AA1283" t="str">
        <v>TƯỜNG</v>
      </c>
    </row>
    <row r="1284">
      <c r="A1284">
        <f>IF(B1284&lt;&gt;"",A1283+1,"")</f>
        <v>1280</v>
      </c>
      <c r="B1284" t="str">
        <v>NGUYỄN THỊ LỆ UYÊN</v>
      </c>
      <c r="C1284" t="str">
        <v>12A7</v>
      </c>
      <c r="E1284">
        <v>32000308</v>
      </c>
      <c r="F1284" t="str">
        <f>IFERROR(IF(VLOOKUP(E1284,J:J,1,0)=E1284,"X",""),"")</f>
        <v>X</v>
      </c>
      <c r="G1284" t="str">
        <f>IF(J1284&lt;&gt;"", INDEX($C$5:$C$1433, MATCH(J1284, $E$5:$E$1433, 0)),"")</f>
        <v>12A2</v>
      </c>
      <c r="H1284">
        <f>IF(J1284&lt;&gt;"", INDEX($D$5:$D$1433, MATCH(J1284, $E$5:$E$1433, 0)),"")</f>
        <v>0</v>
      </c>
      <c r="I1284" t="str">
        <f>IFERROR(IF(J1284&lt;&gt;"", INDEX($B$5:$B$1433, MATCH(J1284, $E$5:$E$1433, 0)),""),"SAI")</f>
        <v>TRẦN BẢO HÂN</v>
      </c>
      <c r="J1284">
        <v>32000059</v>
      </c>
      <c r="K1284" t="str">
        <v xml:space="preserve"> 6:30:17 AM</v>
      </c>
      <c r="L1284" t="str">
        <f>IFERROR(IF($N$5="Sáng",IF(MID(K1284,2,7)-MID($L$2,2,7)&gt;0,"Trễ",""),IF(MID(K1284,2,7)-MID($Q$2,2,7)&gt;0,"Trễ","")),"")</f>
        <v/>
      </c>
      <c r="M1284">
        <f>IFERROR(IF($N$5="Sáng",MID(K1284,2,7)-MID($L$2,2,7),MID(K1284,2,7)-MID($Q$2,2,7)),"")</f>
        <v>-0.020635907407407394</v>
      </c>
      <c r="Q1284" t="str">
        <f>IF(B1284&lt;&gt;"",IF(AND(P1284="",F1284=""),"Không phép ",""),"")</f>
        <v/>
      </c>
      <c r="R1284" t="str">
        <f>UPPER(B1284)</f>
        <v>NGUYỄN THỊ LỆ UYÊN</v>
      </c>
      <c r="S1284" t="str">
        <v>2024-2027</v>
      </c>
      <c r="T1284" t="str">
        <f>IFERROR(IF(J1284&lt;&gt;"", INDEX($S$5:$S$1433, MATCH(J1284, $E$5:$E$1433, 0)),""),"")</f>
        <v>2024-2027</v>
      </c>
      <c r="U1284">
        <v>39854</v>
      </c>
      <c r="V1284" t="str">
        <f>IFERROR(IF(J1284&lt;&gt;"", INDEX($U$5:$U$1433, MATCH(J1284, $E$5:$E$1433, 0)),""),"")</f>
        <v>21/03/2009</v>
      </c>
      <c r="Y1284">
        <f>Z1284*10</f>
        <v>320003080</v>
      </c>
      <c r="Z1284">
        <f>E1284</f>
        <v>32000308</v>
      </c>
      <c r="AA1284" t="str">
        <v>UYÊN</v>
      </c>
    </row>
    <row r="1285">
      <c r="A1285">
        <f>IF(B1285&lt;&gt;"",A1284+1,"")</f>
        <v>1281</v>
      </c>
      <c r="B1285" t="str">
        <v>BÙI KHẢ VÂN</v>
      </c>
      <c r="C1285" t="str">
        <v>12A7</v>
      </c>
      <c r="E1285">
        <v>32000309</v>
      </c>
      <c r="F1285" t="str">
        <f>IFERROR(IF(VLOOKUP(E1285,J:J,1,0)=E1285,"X",""),"")</f>
        <v>X</v>
      </c>
      <c r="G1285" t="str">
        <f>IF(J1285&lt;&gt;"", INDEX($C$5:$C$1433, MATCH(J1285, $E$5:$E$1433, 0)),"")</f>
        <v>12A2</v>
      </c>
      <c r="H1285">
        <f>IF(J1285&lt;&gt;"", INDEX($D$5:$D$1433, MATCH(J1285, $E$5:$E$1433, 0)),"")</f>
        <v>0</v>
      </c>
      <c r="I1285" t="str">
        <f>IFERROR(IF(J1285&lt;&gt;"", INDEX($B$5:$B$1433, MATCH(J1285, $E$5:$E$1433, 0)),""),"SAI")</f>
        <v>TRẦN BẢO HÂN</v>
      </c>
      <c r="J1285">
        <v>32000059</v>
      </c>
      <c r="K1285" t="str">
        <v xml:space="preserve"> 6:30:18 AM</v>
      </c>
      <c r="L1285" t="str">
        <f>IFERROR(IF($N$5="Sáng",IF(MID(K1285,2,7)-MID($L$2,2,7)&gt;0,"Trễ",""),IF(MID(K1285,2,7)-MID($Q$2,2,7)&gt;0,"Trễ","")),"")</f>
        <v/>
      </c>
      <c r="M1285">
        <f>IFERROR(IF($N$5="Sáng",MID(K1285,2,7)-MID($L$2,2,7),MID(K1285,2,7)-MID($Q$2,2,7)),"")</f>
        <v>-0.0206243333333333</v>
      </c>
      <c r="Q1285" t="str">
        <f>IF(B1285&lt;&gt;"",IF(AND(P1285="",F1285=""),"Không phép ",""),"")</f>
        <v/>
      </c>
      <c r="R1285" t="str">
        <f>UPPER(B1285)</f>
        <v>BÙI KHẢ VÂN</v>
      </c>
      <c r="S1285" t="str">
        <v>2024-2027</v>
      </c>
      <c r="T1285" t="str">
        <f>IFERROR(IF(J1285&lt;&gt;"", INDEX($S$5:$S$1433, MATCH(J1285, $E$5:$E$1433, 0)),""),"")</f>
        <v>2024-2027</v>
      </c>
      <c r="U1285">
        <v>39848</v>
      </c>
      <c r="V1285" t="str">
        <f>IFERROR(IF(J1285&lt;&gt;"", INDEX($U$5:$U$1433, MATCH(J1285, $E$5:$E$1433, 0)),""),"")</f>
        <v>21/03/2009</v>
      </c>
      <c r="Y1285">
        <f>Z1285*10</f>
        <v>320003090</v>
      </c>
      <c r="Z1285">
        <f>E1285</f>
        <v>32000309</v>
      </c>
      <c r="AA1285" t="str">
        <v>VÂN</v>
      </c>
    </row>
    <row r="1286">
      <c r="A1286">
        <f>IF(B1286&lt;&gt;"",A1285+1,"")</f>
        <v>1282</v>
      </c>
      <c r="B1286" t="str">
        <v>BÙI NHẬT ANH</v>
      </c>
      <c r="C1286" t="str">
        <v>12A8</v>
      </c>
      <c r="E1286">
        <v>32000310</v>
      </c>
      <c r="F1286" t="str">
        <f>IFERROR(IF(VLOOKUP(E1286,J:J,1,0)=E1286,"X",""),"")</f>
        <v>X</v>
      </c>
      <c r="G1286" t="str">
        <f>IF(J1286&lt;&gt;"", INDEX($C$5:$C$1433, MATCH(J1286, $E$5:$E$1433, 0)),"")</f>
        <v>11A2</v>
      </c>
      <c r="H1286">
        <f>IF(J1286&lt;&gt;"", INDEX($D$5:$D$1433, MATCH(J1286, $E$5:$E$1433, 0)),"")</f>
        <v>0</v>
      </c>
      <c r="I1286" t="str">
        <f>IFERROR(IF(J1286&lt;&gt;"", INDEX($B$5:$B$1433, MATCH(J1286, $E$5:$E$1433, 0)),""),"SAI")</f>
        <v>THỊ KIM NGÂN</v>
      </c>
      <c r="J1286">
        <v>32000589</v>
      </c>
      <c r="K1286" t="str">
        <v xml:space="preserve"> 6:30:20 AM</v>
      </c>
      <c r="L1286" t="str">
        <f>IFERROR(IF($N$5="Sáng",IF(MID(K1286,2,7)-MID($L$2,2,7)&gt;0,"Trễ",""),IF(MID(K1286,2,7)-MID($Q$2,2,7)&gt;0,"Trễ","")),"")</f>
        <v/>
      </c>
      <c r="M1286">
        <f>IFERROR(IF($N$5="Sáng",MID(K1286,2,7)-MID($L$2,2,7),MID(K1286,2,7)-MID($Q$2,2,7)),"")</f>
        <v>-0.020601185185185167</v>
      </c>
      <c r="Q1286" t="str">
        <f>IF(B1286&lt;&gt;"",IF(AND(P1286="",F1286=""),"Không phép ",""),"")</f>
        <v/>
      </c>
      <c r="R1286" t="str">
        <f>UPPER(B1286)</f>
        <v>BÙI NHẬT ANH</v>
      </c>
      <c r="S1286" t="str">
        <v>2024-2027</v>
      </c>
      <c r="T1286" t="str">
        <f>IFERROR(IF(J1286&lt;&gt;"", INDEX($S$5:$S$1433, MATCH(J1286, $E$5:$E$1433, 0)),""),"")</f>
        <v>2025-2028</v>
      </c>
      <c r="U1286" t="str">
        <v>29/06/2009</v>
      </c>
      <c r="V1286" t="str">
        <f>IFERROR(IF(J1286&lt;&gt;"", INDEX($U$5:$U$1433, MATCH(J1286, $E$5:$E$1433, 0)),""),"")</f>
        <v>21/3/2010</v>
      </c>
      <c r="Y1286">
        <f>Z1286*10</f>
        <v>320003100</v>
      </c>
      <c r="Z1286">
        <f>E1286</f>
        <v>32000310</v>
      </c>
      <c r="AA1286" t="str">
        <v>ANH</v>
      </c>
    </row>
    <row r="1287">
      <c r="A1287">
        <f>IF(B1287&lt;&gt;"",A1286+1,"")</f>
        <v>1283</v>
      </c>
      <c r="B1287" t="str">
        <v>VƯƠNG QUỲNH ANH</v>
      </c>
      <c r="C1287" t="str">
        <v>12A8</v>
      </c>
      <c r="E1287">
        <v>32000311</v>
      </c>
      <c r="F1287" t="str">
        <f>IFERROR(IF(VLOOKUP(E1287,J:J,1,0)=E1287,"X",""),"")</f>
        <v>X</v>
      </c>
      <c r="G1287" t="str">
        <f>IF(J1287&lt;&gt;"", INDEX($C$5:$C$1433, MATCH(J1287, $E$5:$E$1433, 0)),"")</f>
        <v>11A2</v>
      </c>
      <c r="H1287">
        <f>IF(J1287&lt;&gt;"", INDEX($D$5:$D$1433, MATCH(J1287, $E$5:$E$1433, 0)),"")</f>
        <v>0</v>
      </c>
      <c r="I1287" t="str">
        <f>IFERROR(IF(J1287&lt;&gt;"", INDEX($B$5:$B$1433, MATCH(J1287, $E$5:$E$1433, 0)),""),"SAI")</f>
        <v>THỊ KIM NGÂN</v>
      </c>
      <c r="J1287">
        <v>32000589</v>
      </c>
      <c r="K1287" t="str">
        <v xml:space="preserve"> 6:30:21 AM</v>
      </c>
      <c r="L1287" t="str">
        <f>IFERROR(IF($N$5="Sáng",IF(MID(K1287,2,7)-MID($L$2,2,7)&gt;0,"Trễ",""),IF(MID(K1287,2,7)-MID($Q$2,2,7)&gt;0,"Trễ","")),"")</f>
        <v/>
      </c>
      <c r="M1287">
        <f>IFERROR(IF($N$5="Sáng",MID(K1287,2,7)-MID($L$2,2,7),MID(K1287,2,7)-MID($Q$2,2,7)),"")</f>
        <v>-0.020589611111111072</v>
      </c>
      <c r="Q1287" t="str">
        <f>IF(B1287&lt;&gt;"",IF(AND(P1287="",F1287=""),"Không phép ",""),"")</f>
        <v/>
      </c>
      <c r="R1287" t="str">
        <f>UPPER(B1287)</f>
        <v>VƯƠNG QUỲNH ANH</v>
      </c>
      <c r="S1287" t="str">
        <v>2024-2027</v>
      </c>
      <c r="T1287" t="str">
        <f>IFERROR(IF(J1287&lt;&gt;"", INDEX($S$5:$S$1433, MATCH(J1287, $E$5:$E$1433, 0)),""),"")</f>
        <v>2025-2028</v>
      </c>
      <c r="U1287" t="str">
        <v>18/12/2009</v>
      </c>
      <c r="V1287" t="str">
        <f>IFERROR(IF(J1287&lt;&gt;"", INDEX($U$5:$U$1433, MATCH(J1287, $E$5:$E$1433, 0)),""),"")</f>
        <v>21/3/2010</v>
      </c>
      <c r="Y1287">
        <f>Z1287*10</f>
        <v>320003110</v>
      </c>
      <c r="Z1287">
        <f>E1287</f>
        <v>32000311</v>
      </c>
      <c r="AA1287" t="str">
        <v>ANH</v>
      </c>
    </row>
    <row r="1288">
      <c r="A1288">
        <f>IF(B1288&lt;&gt;"",A1287+1,"")</f>
        <v>1284</v>
      </c>
      <c r="B1288" t="str">
        <v>TRƯƠNG HOÀNG BỬU</v>
      </c>
      <c r="C1288" t="str">
        <v>12A8</v>
      </c>
      <c r="E1288">
        <v>32000312</v>
      </c>
      <c r="F1288" t="str">
        <f>IFERROR(IF(VLOOKUP(E1288,J:J,1,0)=E1288,"X",""),"")</f>
        <v>X</v>
      </c>
      <c r="G1288" t="str">
        <f>IF(J1288&lt;&gt;"", INDEX($C$5:$C$1433, MATCH(J1288, $E$5:$E$1433, 0)),"")</f>
        <v>11A9</v>
      </c>
      <c r="H1288">
        <f>IF(J1288&lt;&gt;"", INDEX($D$5:$D$1433, MATCH(J1288, $E$5:$E$1433, 0)),"")</f>
        <v>0</v>
      </c>
      <c r="I1288" t="str">
        <f>IFERROR(IF(J1288&lt;&gt;"", INDEX($B$5:$B$1433, MATCH(J1288, $E$5:$E$1433, 0)),""),"SAI")</f>
        <v>NGUYỄN KHÁNH TIÊN</v>
      </c>
      <c r="J1288">
        <v>32000902</v>
      </c>
      <c r="K1288" t="str">
        <v xml:space="preserve"> 6:30:22 AM</v>
      </c>
      <c r="L1288" t="str">
        <f>IFERROR(IF($N$5="Sáng",IF(MID(K1288,2,7)-MID($L$2,2,7)&gt;0,"Trễ",""),IF(MID(K1288,2,7)-MID($Q$2,2,7)&gt;0,"Trễ","")),"")</f>
        <v/>
      </c>
      <c r="M1288">
        <f>IFERROR(IF($N$5="Sáng",MID(K1288,2,7)-MID($L$2,2,7),MID(K1288,2,7)-MID($Q$2,2,7)),"")</f>
        <v>-0.020578037037037034</v>
      </c>
      <c r="Q1288" t="str">
        <f>IF(B1288&lt;&gt;"",IF(AND(P1288="",F1288=""),"Không phép ",""),"")</f>
        <v/>
      </c>
      <c r="R1288" t="str">
        <f>UPPER(B1288)</f>
        <v>TRƯƠNG HOÀNG BỬU</v>
      </c>
      <c r="S1288" t="str">
        <v>2024-2027</v>
      </c>
      <c r="T1288" t="str">
        <f>IFERROR(IF(J1288&lt;&gt;"", INDEX($S$5:$S$1433, MATCH(J1288, $E$5:$E$1433, 0)),""),"")</f>
        <v>2025-2028</v>
      </c>
      <c r="U1288">
        <v>40060</v>
      </c>
      <c r="V1288">
        <f>IFERROR(IF(J1288&lt;&gt;"", INDEX($U$5:$U$1433, MATCH(J1288, $E$5:$E$1433, 0)),""),"")</f>
        <v>40399</v>
      </c>
      <c r="Y1288">
        <f>Z1288*10</f>
        <v>320003120</v>
      </c>
      <c r="Z1288">
        <f>E1288</f>
        <v>32000312</v>
      </c>
      <c r="AA1288" t="str">
        <v>BỬU</v>
      </c>
    </row>
    <row r="1289">
      <c r="A1289">
        <f>IF(B1289&lt;&gt;"",A1288+1,"")</f>
        <v>1285</v>
      </c>
      <c r="B1289" t="str">
        <v>NGÔ NHÃ ĐAN</v>
      </c>
      <c r="C1289" t="str">
        <v>12A8</v>
      </c>
      <c r="E1289">
        <v>32000314</v>
      </c>
      <c r="F1289" t="str">
        <f>IFERROR(IF(VLOOKUP(E1289,J:J,1,0)=E1289,"X",""),"")</f>
        <v/>
      </c>
      <c r="G1289" t="str">
        <f>IF(J1289&lt;&gt;"", INDEX($C$5:$C$1433, MATCH(J1289, $E$5:$E$1433, 0)),"")</f>
        <v>11A6</v>
      </c>
      <c r="H1289">
        <f>IF(J1289&lt;&gt;"", INDEX($D$5:$D$1433, MATCH(J1289, $E$5:$E$1433, 0)),"")</f>
        <v>0</v>
      </c>
      <c r="I1289" t="str">
        <f>IFERROR(IF(J1289&lt;&gt;"", INDEX($B$5:$B$1433, MATCH(J1289, $E$5:$E$1433, 0)),""),"SAI")</f>
        <v>VÕ VĂN HUY</v>
      </c>
      <c r="J1289">
        <v>32000747</v>
      </c>
      <c r="K1289" t="str">
        <v xml:space="preserve"> 6:30:25 AM</v>
      </c>
      <c r="L1289" t="str">
        <f>IFERROR(IF($N$5="Sáng",IF(MID(K1289,2,7)-MID($L$2,2,7)&gt;0,"Trễ",""),IF(MID(K1289,2,7)-MID($Q$2,2,7)&gt;0,"Trễ","")),"")</f>
        <v/>
      </c>
      <c r="M1289">
        <f>IFERROR(IF($N$5="Sáng",MID(K1289,2,7)-MID($L$2,2,7),MID(K1289,2,7)-MID($Q$2,2,7)),"")</f>
        <v>-0.020543314814814806</v>
      </c>
      <c r="Q1289" t="str">
        <f>IF(B1289&lt;&gt;"",IF(AND(P1289="",F1289=""),"Không phép ",""),"")</f>
        <v xml:space="preserve">Không phép </v>
      </c>
      <c r="R1289" t="str">
        <f>UPPER(B1289)</f>
        <v>NGÔ NHÃ ĐAN</v>
      </c>
      <c r="S1289" t="str">
        <v>2024-2027</v>
      </c>
      <c r="T1289" t="str">
        <f>IFERROR(IF(J1289&lt;&gt;"", INDEX($S$5:$S$1433, MATCH(J1289, $E$5:$E$1433, 0)),""),"")</f>
        <v>2025-2028</v>
      </c>
      <c r="U1289">
        <v>40068</v>
      </c>
      <c r="V1289" t="str">
        <f>IFERROR(IF(J1289&lt;&gt;"", INDEX($U$5:$U$1433, MATCH(J1289, $E$5:$E$1433, 0)),""),"")</f>
        <v>26/9/2009</v>
      </c>
      <c r="Y1289">
        <f>Z1289*10</f>
        <v>320003140</v>
      </c>
      <c r="Z1289">
        <f>E1289</f>
        <v>32000314</v>
      </c>
      <c r="AA1289" t="str">
        <v>ĐAN</v>
      </c>
    </row>
    <row r="1290">
      <c r="A1290">
        <f>IF(B1290&lt;&gt;"",A1289+1,"")</f>
        <v>1286</v>
      </c>
      <c r="B1290" t="str">
        <v>LÊ CÔNG ĐỈNH</v>
      </c>
      <c r="C1290" t="str">
        <v>12A8</v>
      </c>
      <c r="E1290">
        <v>32000315</v>
      </c>
      <c r="F1290" t="str">
        <f>IFERROR(IF(VLOOKUP(E1290,J:J,1,0)=E1290,"X",""),"")</f>
        <v>X</v>
      </c>
      <c r="G1290" t="str">
        <f>IF(J1290&lt;&gt;"", INDEX($C$5:$C$1433, MATCH(J1290, $E$5:$E$1433, 0)),"")</f>
        <v>11A6</v>
      </c>
      <c r="H1290">
        <f>IF(J1290&lt;&gt;"", INDEX($D$5:$D$1433, MATCH(J1290, $E$5:$E$1433, 0)),"")</f>
        <v>0</v>
      </c>
      <c r="I1290" t="str">
        <f>IFERROR(IF(J1290&lt;&gt;"", INDEX($B$5:$B$1433, MATCH(J1290, $E$5:$E$1433, 0)),""),"SAI")</f>
        <v>VÕ VĂN HUY</v>
      </c>
      <c r="J1290">
        <v>32000747</v>
      </c>
      <c r="K1290" t="str">
        <v xml:space="preserve"> 6:30:25 AM</v>
      </c>
      <c r="L1290" t="str">
        <f>IFERROR(IF($N$5="Sáng",IF(MID(K1290,2,7)-MID($L$2,2,7)&gt;0,"Trễ",""),IF(MID(K1290,2,7)-MID($Q$2,2,7)&gt;0,"Trễ","")),"")</f>
        <v/>
      </c>
      <c r="M1290">
        <f>IFERROR(IF($N$5="Sáng",MID(K1290,2,7)-MID($L$2,2,7),MID(K1290,2,7)-MID($Q$2,2,7)),"")</f>
        <v>-0.020543314814814806</v>
      </c>
      <c r="Q1290" t="str">
        <f>IF(B1290&lt;&gt;"",IF(AND(P1290="",F1290=""),"Không phép ",""),"")</f>
        <v/>
      </c>
      <c r="R1290" t="str">
        <f>UPPER(B1290)</f>
        <v>LÊ CÔNG ĐỈNH</v>
      </c>
      <c r="S1290" t="str">
        <v>2024-2027</v>
      </c>
      <c r="T1290" t="str">
        <f>IFERROR(IF(J1290&lt;&gt;"", INDEX($S$5:$S$1433, MATCH(J1290, $E$5:$E$1433, 0)),""),"")</f>
        <v>2025-2028</v>
      </c>
      <c r="U1290" t="str">
        <v>22/08/2009</v>
      </c>
      <c r="V1290" t="str">
        <f>IFERROR(IF(J1290&lt;&gt;"", INDEX($U$5:$U$1433, MATCH(J1290, $E$5:$E$1433, 0)),""),"")</f>
        <v>26/9/2009</v>
      </c>
      <c r="Y1290">
        <f>Z1290*10</f>
        <v>320003150</v>
      </c>
      <c r="Z1290">
        <f>E1290</f>
        <v>32000315</v>
      </c>
      <c r="AA1290" t="str">
        <v>ĐỈNH</v>
      </c>
    </row>
    <row r="1291">
      <c r="A1291">
        <f>IF(B1291&lt;&gt;"",A1290+1,"")</f>
        <v>1287</v>
      </c>
      <c r="B1291" t="str">
        <v>LÊ KIM DUYÊN</v>
      </c>
      <c r="C1291" t="str">
        <v>12A8</v>
      </c>
      <c r="E1291">
        <v>32000313</v>
      </c>
      <c r="F1291" t="str">
        <f>IFERROR(IF(VLOOKUP(E1291,J:J,1,0)=E1291,"X",""),"")</f>
        <v>X</v>
      </c>
      <c r="G1291" t="str">
        <f>IF(J1291&lt;&gt;"", INDEX($C$5:$C$1433, MATCH(J1291, $E$5:$E$1433, 0)),"")</f>
        <v>11A6</v>
      </c>
      <c r="H1291">
        <f>IF(J1291&lt;&gt;"", INDEX($D$5:$D$1433, MATCH(J1291, $E$5:$E$1433, 0)),"")</f>
        <v>0</v>
      </c>
      <c r="I1291" t="str">
        <f>IFERROR(IF(J1291&lt;&gt;"", INDEX($B$5:$B$1433, MATCH(J1291, $E$5:$E$1433, 0)),""),"SAI")</f>
        <v>VÕ VĂN HUY</v>
      </c>
      <c r="J1291">
        <v>32000747</v>
      </c>
      <c r="K1291" t="str">
        <v xml:space="preserve"> 6:30:26 AM</v>
      </c>
      <c r="L1291" t="str">
        <f>IFERROR(IF($N$5="Sáng",IF(MID(K1291,2,7)-MID($L$2,2,7)&gt;0,"Trễ",""),IF(MID(K1291,2,7)-MID($Q$2,2,7)&gt;0,"Trễ","")),"")</f>
        <v/>
      </c>
      <c r="M1291">
        <f>IFERROR(IF($N$5="Sáng",MID(K1291,2,7)-MID($L$2,2,7),MID(K1291,2,7)-MID($Q$2,2,7)),"")</f>
        <v>-0.02053174074074071</v>
      </c>
      <c r="Q1291" t="str">
        <f>IF(B1291&lt;&gt;"",IF(AND(P1291="",F1291=""),"Không phép ",""),"")</f>
        <v/>
      </c>
      <c r="R1291" t="str">
        <f>UPPER(B1291)</f>
        <v>LÊ KIM DUYÊN</v>
      </c>
      <c r="S1291" t="str">
        <v>2024-2027</v>
      </c>
      <c r="T1291" t="str">
        <f>IFERROR(IF(J1291&lt;&gt;"", INDEX($S$5:$S$1433, MATCH(J1291, $E$5:$E$1433, 0)),""),"")</f>
        <v>2025-2028</v>
      </c>
      <c r="U1291" t="str">
        <v>15/04/2009</v>
      </c>
      <c r="V1291" t="str">
        <f>IFERROR(IF(J1291&lt;&gt;"", INDEX($U$5:$U$1433, MATCH(J1291, $E$5:$E$1433, 0)),""),"")</f>
        <v>26/9/2009</v>
      </c>
      <c r="Y1291">
        <f>Z1291*10</f>
        <v>320003130</v>
      </c>
      <c r="Z1291">
        <f>E1291</f>
        <v>32000313</v>
      </c>
      <c r="AA1291" t="str">
        <v>DUYÊN</v>
      </c>
    </row>
    <row r="1292">
      <c r="A1292">
        <f>IF(B1292&lt;&gt;"",A1291+1,"")</f>
        <v>1288</v>
      </c>
      <c r="B1292" t="str">
        <v>NGUYỄN THỊ NGỌC GIÀU</v>
      </c>
      <c r="C1292" t="str">
        <v>12A8</v>
      </c>
      <c r="E1292">
        <v>32000316</v>
      </c>
      <c r="F1292" t="str">
        <f>IFERROR(IF(VLOOKUP(E1292,J:J,1,0)=E1292,"X",""),"")</f>
        <v>X</v>
      </c>
      <c r="G1292" t="str">
        <f>IF(J1292&lt;&gt;"", INDEX($C$5:$C$1433, MATCH(J1292, $E$5:$E$1433, 0)),"")</f>
        <v>12A7</v>
      </c>
      <c r="H1292">
        <f>IF(J1292&lt;&gt;"", INDEX($D$5:$D$1433, MATCH(J1292, $E$5:$E$1433, 0)),"")</f>
        <v>0</v>
      </c>
      <c r="I1292" t="str">
        <f>IFERROR(IF(J1292&lt;&gt;"", INDEX($B$5:$B$1433, MATCH(J1292, $E$5:$E$1433, 0)),""),"SAI")</f>
        <v>NGUYỄN BẢO TOÀN</v>
      </c>
      <c r="J1292">
        <v>32000302</v>
      </c>
      <c r="K1292" t="str">
        <v xml:space="preserve"> 6:30:27 AM</v>
      </c>
      <c r="L1292" t="str">
        <f>IFERROR(IF($N$5="Sáng",IF(MID(K1292,2,7)-MID($L$2,2,7)&gt;0,"Trễ",""),IF(MID(K1292,2,7)-MID($Q$2,2,7)&gt;0,"Trễ","")),"")</f>
        <v/>
      </c>
      <c r="M1292">
        <f>IFERROR(IF($N$5="Sáng",MID(K1292,2,7)-MID($L$2,2,7),MID(K1292,2,7)-MID($Q$2,2,7)),"")</f>
        <v>-0.020520166666666617</v>
      </c>
      <c r="Q1292" t="str">
        <f>IF(B1292&lt;&gt;"",IF(AND(P1292="",F1292=""),"Không phép ",""),"")</f>
        <v/>
      </c>
      <c r="R1292" t="str">
        <f>UPPER(B1292)</f>
        <v>NGUYỄN THỊ NGỌC GIÀU</v>
      </c>
      <c r="S1292" t="str">
        <v>2024-2027</v>
      </c>
      <c r="T1292" t="str">
        <f>IFERROR(IF(J1292&lt;&gt;"", INDEX($S$5:$S$1433, MATCH(J1292, $E$5:$E$1433, 0)),""),"")</f>
        <v>2024-2027</v>
      </c>
      <c r="U1292" t="str">
        <v>14/06/2009</v>
      </c>
      <c r="V1292">
        <f>IFERROR(IF(J1292&lt;&gt;"", INDEX($U$5:$U$1433, MATCH(J1292, $E$5:$E$1433, 0)),""),"")</f>
        <v>40067</v>
      </c>
      <c r="Y1292">
        <f>Z1292*10</f>
        <v>320003160</v>
      </c>
      <c r="Z1292">
        <f>E1292</f>
        <v>32000316</v>
      </c>
      <c r="AA1292" t="str">
        <v>GIÀU</v>
      </c>
    </row>
    <row r="1293">
      <c r="A1293">
        <f>IF(B1293&lt;&gt;"",A1292+1,"")</f>
        <v>1289</v>
      </c>
      <c r="B1293" t="str">
        <v>PHẠM KHÁNH HÀ</v>
      </c>
      <c r="C1293" t="str">
        <v>12A8</v>
      </c>
      <c r="E1293">
        <v>32000317</v>
      </c>
      <c r="F1293" t="str">
        <f>IFERROR(IF(VLOOKUP(E1293,J:J,1,0)=E1293,"X",""),"")</f>
        <v>X</v>
      </c>
      <c r="G1293" t="str">
        <f>IF(J1293&lt;&gt;"", INDEX($C$5:$C$1433, MATCH(J1293, $E$5:$E$1433, 0)),"")</f>
        <v>12A7</v>
      </c>
      <c r="H1293">
        <f>IF(J1293&lt;&gt;"", INDEX($D$5:$D$1433, MATCH(J1293, $E$5:$E$1433, 0)),"")</f>
        <v>0</v>
      </c>
      <c r="I1293" t="str">
        <f>IFERROR(IF(J1293&lt;&gt;"", INDEX($B$5:$B$1433, MATCH(J1293, $E$5:$E$1433, 0)),""),"SAI")</f>
        <v>NGUYỄN BẢO TOÀN</v>
      </c>
      <c r="J1293">
        <v>32000302</v>
      </c>
      <c r="K1293" t="str">
        <v xml:space="preserve"> 6:30:28 AM</v>
      </c>
      <c r="L1293" t="str">
        <f>IFERROR(IF($N$5="Sáng",IF(MID(K1293,2,7)-MID($L$2,2,7)&gt;0,"Trễ",""),IF(MID(K1293,2,7)-MID($Q$2,2,7)&gt;0,"Trễ","")),"")</f>
        <v/>
      </c>
      <c r="M1293">
        <f>IFERROR(IF($N$5="Sáng",MID(K1293,2,7)-MID($L$2,2,7),MID(K1293,2,7)-MID($Q$2,2,7)),"")</f>
        <v>-0.02050859259259258</v>
      </c>
      <c r="Q1293" t="str">
        <f>IF(B1293&lt;&gt;"",IF(AND(P1293="",F1293=""),"Không phép ",""),"")</f>
        <v/>
      </c>
      <c r="R1293" t="str">
        <f>UPPER(B1293)</f>
        <v>PHẠM KHÁNH HÀ</v>
      </c>
      <c r="S1293" t="str">
        <v>2024-2027</v>
      </c>
      <c r="T1293" t="str">
        <f>IFERROR(IF(J1293&lt;&gt;"", INDEX($S$5:$S$1433, MATCH(J1293, $E$5:$E$1433, 0)),""),"")</f>
        <v>2024-2027</v>
      </c>
      <c r="U1293" t="str">
        <v>29/09/2009</v>
      </c>
      <c r="V1293">
        <f>IFERROR(IF(J1293&lt;&gt;"", INDEX($U$5:$U$1433, MATCH(J1293, $E$5:$E$1433, 0)),""),"")</f>
        <v>40067</v>
      </c>
      <c r="Y1293">
        <f>Z1293*10</f>
        <v>320003170</v>
      </c>
      <c r="Z1293">
        <f>E1293</f>
        <v>32000317</v>
      </c>
      <c r="AA1293" t="str">
        <v>HÀ</v>
      </c>
    </row>
    <row r="1294">
      <c r="A1294">
        <f>IF(B1294&lt;&gt;"",A1293+1,"")</f>
        <v>1290</v>
      </c>
      <c r="B1294" t="str">
        <v>LÊ VĂN HẬU</v>
      </c>
      <c r="C1294" t="str">
        <v>12A8</v>
      </c>
      <c r="E1294">
        <v>32000318</v>
      </c>
      <c r="F1294" t="str">
        <f>IFERROR(IF(VLOOKUP(E1294,J:J,1,0)=E1294,"X",""),"")</f>
        <v>X</v>
      </c>
      <c r="G1294" t="str">
        <f>IF(J1294&lt;&gt;"", INDEX($C$5:$C$1433, MATCH(J1294, $E$5:$E$1433, 0)),"")</f>
        <v>12A7</v>
      </c>
      <c r="H1294">
        <f>IF(J1294&lt;&gt;"", INDEX($D$5:$D$1433, MATCH(J1294, $E$5:$E$1433, 0)),"")</f>
        <v>0</v>
      </c>
      <c r="I1294" t="str">
        <f>IFERROR(IF(J1294&lt;&gt;"", INDEX($B$5:$B$1433, MATCH(J1294, $E$5:$E$1433, 0)),""),"SAI")</f>
        <v>NGUYỄN BẢO TOÀN</v>
      </c>
      <c r="J1294">
        <v>32000302</v>
      </c>
      <c r="K1294" t="str">
        <v xml:space="preserve"> 6:30:29 AM</v>
      </c>
      <c r="L1294" t="str">
        <f>IFERROR(IF($N$5="Sáng",IF(MID(K1294,2,7)-MID($L$2,2,7)&gt;0,"Trễ",""),IF(MID(K1294,2,7)-MID($Q$2,2,7)&gt;0,"Trễ","")),"")</f>
        <v/>
      </c>
      <c r="M1294">
        <f>IFERROR(IF($N$5="Sáng",MID(K1294,2,7)-MID($L$2,2,7),MID(K1294,2,7)-MID($Q$2,2,7)),"")</f>
        <v>-0.020497018518518484</v>
      </c>
      <c r="Q1294" t="str">
        <f>IF(B1294&lt;&gt;"",IF(AND(P1294="",F1294=""),"Không phép ",""),"")</f>
        <v/>
      </c>
      <c r="R1294" t="str">
        <f>UPPER(B1294)</f>
        <v>LÊ VĂN HẬU</v>
      </c>
      <c r="S1294" t="str">
        <v>2024-2027</v>
      </c>
      <c r="T1294" t="str">
        <f>IFERROR(IF(J1294&lt;&gt;"", INDEX($S$5:$S$1433, MATCH(J1294, $E$5:$E$1433, 0)),""),"")</f>
        <v>2024-2027</v>
      </c>
      <c r="U1294" t="str">
        <v>19/05/2009</v>
      </c>
      <c r="V1294">
        <f>IFERROR(IF(J1294&lt;&gt;"", INDEX($U$5:$U$1433, MATCH(J1294, $E$5:$E$1433, 0)),""),"")</f>
        <v>40067</v>
      </c>
      <c r="Y1294">
        <f>Z1294*10</f>
        <v>320003180</v>
      </c>
      <c r="Z1294">
        <f>E1294</f>
        <v>32000318</v>
      </c>
      <c r="AA1294" t="str">
        <v>HẬU</v>
      </c>
    </row>
    <row r="1295">
      <c r="A1295">
        <f>IF(B1295&lt;&gt;"",A1294+1,"")</f>
        <v>1291</v>
      </c>
      <c r="B1295" t="str">
        <v>DƯƠNG ĐÀO NGỌC HƯƠNG</v>
      </c>
      <c r="C1295" t="str">
        <v>12A8</v>
      </c>
      <c r="E1295">
        <v>32000319</v>
      </c>
      <c r="F1295" t="str">
        <f>IFERROR(IF(VLOOKUP(E1295,J:J,1,0)=E1295,"X",""),"")</f>
        <v/>
      </c>
      <c r="G1295" t="str">
        <f>IF(J1295&lt;&gt;"", INDEX($C$5:$C$1433, MATCH(J1295, $E$5:$E$1433, 0)),"")</f>
        <v>12A7</v>
      </c>
      <c r="H1295">
        <f>IF(J1295&lt;&gt;"", INDEX($D$5:$D$1433, MATCH(J1295, $E$5:$E$1433, 0)),"")</f>
        <v>0</v>
      </c>
      <c r="I1295" t="str">
        <f>IFERROR(IF(J1295&lt;&gt;"", INDEX($B$5:$B$1433, MATCH(J1295, $E$5:$E$1433, 0)),""),"SAI")</f>
        <v>HUỲNH TRUNG KIÊN</v>
      </c>
      <c r="J1295">
        <v>32000280</v>
      </c>
      <c r="K1295" t="str">
        <v xml:space="preserve"> 6:30:30 AM</v>
      </c>
      <c r="L1295" t="str">
        <f>IFERROR(IF($N$5="Sáng",IF(MID(K1295,2,7)-MID($L$2,2,7)&gt;0,"Trễ",""),IF(MID(K1295,2,7)-MID($Q$2,2,7)&gt;0,"Trễ","")),"")</f>
        <v/>
      </c>
      <c r="M1295">
        <f>IFERROR(IF($N$5="Sáng",MID(K1295,2,7)-MID($L$2,2,7),MID(K1295,2,7)-MID($Q$2,2,7)),"")</f>
        <v>-0.020485444444444445</v>
      </c>
      <c r="Q1295" t="str">
        <f>IF(B1295&lt;&gt;"",IF(AND(P1295="",F1295=""),"Không phép ",""),"")</f>
        <v xml:space="preserve">Không phép </v>
      </c>
      <c r="R1295" t="str">
        <f>UPPER(B1295)</f>
        <v>DƯƠNG ĐÀO NGỌC HƯƠNG</v>
      </c>
      <c r="S1295" t="str">
        <v>2024-2027</v>
      </c>
      <c r="T1295" t="str">
        <f>IFERROR(IF(J1295&lt;&gt;"", INDEX($S$5:$S$1433, MATCH(J1295, $E$5:$E$1433, 0)),""),"")</f>
        <v>2024-2027</v>
      </c>
      <c r="U1295" t="str">
        <v>13/01/2009</v>
      </c>
      <c r="V1295">
        <f>IFERROR(IF(J1295&lt;&gt;"", INDEX($U$5:$U$1433, MATCH(J1295, $E$5:$E$1433, 0)),""),"")</f>
        <v>39825</v>
      </c>
      <c r="Y1295">
        <f>Z1295*10</f>
        <v>320003190</v>
      </c>
      <c r="Z1295">
        <f>E1295</f>
        <v>32000319</v>
      </c>
      <c r="AA1295" t="str">
        <v>HƯƠNG</v>
      </c>
    </row>
    <row r="1296">
      <c r="A1296">
        <f>IF(B1296&lt;&gt;"",A1295+1,"")</f>
        <v>1292</v>
      </c>
      <c r="B1296" t="str">
        <v>NGHIÊM XUÂN HOÀNG MINH KHOA</v>
      </c>
      <c r="C1296" t="str">
        <v>12A8</v>
      </c>
      <c r="E1296">
        <v>32000320</v>
      </c>
      <c r="F1296" t="str">
        <f>IFERROR(IF(VLOOKUP(E1296,J:J,1,0)=E1296,"X",""),"")</f>
        <v>X</v>
      </c>
      <c r="G1296" t="str">
        <f>IF(J1296&lt;&gt;"", INDEX($C$5:$C$1433, MATCH(J1296, $E$5:$E$1433, 0)),"")</f>
        <v>12A9</v>
      </c>
      <c r="H1296">
        <f>IF(J1296&lt;&gt;"", INDEX($D$5:$D$1433, MATCH(J1296, $E$5:$E$1433, 0)),"")</f>
        <v>0</v>
      </c>
      <c r="I1296" t="str">
        <f>IFERROR(IF(J1296&lt;&gt;"", INDEX($B$5:$B$1433, MATCH(J1296, $E$5:$E$1433, 0)),""),"SAI")</f>
        <v>BÙI LÝ TUẤN ANH</v>
      </c>
      <c r="J1296">
        <v>32000355</v>
      </c>
      <c r="K1296" t="str">
        <v xml:space="preserve"> 6:30:32 AM</v>
      </c>
      <c r="L1296" t="str">
        <f>IFERROR(IF($N$5="Sáng",IF(MID(K1296,2,7)-MID($L$2,2,7)&gt;0,"Trễ",""),IF(MID(K1296,2,7)-MID($Q$2,2,7)&gt;0,"Trễ","")),"")</f>
        <v/>
      </c>
      <c r="M1296">
        <f>IFERROR(IF($N$5="Sáng",MID(K1296,2,7)-MID($L$2,2,7),MID(K1296,2,7)-MID($Q$2,2,7)),"")</f>
        <v>-0.020462296296296312</v>
      </c>
      <c r="Q1296" t="str">
        <f>IF(B1296&lt;&gt;"",IF(AND(P1296="",F1296=""),"Không phép ",""),"")</f>
        <v/>
      </c>
      <c r="R1296" t="str">
        <f>UPPER(B1296)</f>
        <v>NGHIÊM XUÂN HOÀNG MINH KHOA</v>
      </c>
      <c r="S1296" t="str">
        <v>2024-2027</v>
      </c>
      <c r="T1296" t="str">
        <f>IFERROR(IF(J1296&lt;&gt;"", INDEX($S$5:$S$1433, MATCH(J1296, $E$5:$E$1433, 0)),""),"")</f>
        <v>2024-2027</v>
      </c>
      <c r="U1296">
        <v>40092</v>
      </c>
      <c r="V1296">
        <f>IFERROR(IF(J1296&lt;&gt;"", INDEX($U$5:$U$1433, MATCH(J1296, $E$5:$E$1433, 0)),""),"")</f>
        <v>40058</v>
      </c>
      <c r="Y1296">
        <f>Z1296*10</f>
        <v>320003200</v>
      </c>
      <c r="Z1296">
        <f>E1296</f>
        <v>32000320</v>
      </c>
      <c r="AA1296" t="str">
        <v>KHOA</v>
      </c>
    </row>
    <row r="1297">
      <c r="A1297">
        <f>IF(B1297&lt;&gt;"",A1296+1,"")</f>
        <v>1293</v>
      </c>
      <c r="B1297" t="str">
        <v>NGUYỄN ANH KHÔI</v>
      </c>
      <c r="C1297" t="str">
        <v>12A8</v>
      </c>
      <c r="E1297">
        <v>32000321</v>
      </c>
      <c r="F1297" t="str">
        <f>IFERROR(IF(VLOOKUP(E1297,J:J,1,0)=E1297,"X",""),"")</f>
        <v>X</v>
      </c>
      <c r="G1297" t="str">
        <f>IF(J1297&lt;&gt;"", INDEX($C$5:$C$1433, MATCH(J1297, $E$5:$E$1433, 0)),"")</f>
        <v>12A9</v>
      </c>
      <c r="H1297">
        <f>IF(J1297&lt;&gt;"", INDEX($D$5:$D$1433, MATCH(J1297, $E$5:$E$1433, 0)),"")</f>
        <v>0</v>
      </c>
      <c r="I1297" t="str">
        <f>IFERROR(IF(J1297&lt;&gt;"", INDEX($B$5:$B$1433, MATCH(J1297, $E$5:$E$1433, 0)),""),"SAI")</f>
        <v>TRẦN YẾN NHI</v>
      </c>
      <c r="J1297">
        <v>32000380</v>
      </c>
      <c r="K1297" t="str">
        <v xml:space="preserve"> 6:30:34 AM</v>
      </c>
      <c r="L1297" t="str">
        <f>IFERROR(IF($N$5="Sáng",IF(MID(K1297,2,7)-MID($L$2,2,7)&gt;0,"Trễ",""),IF(MID(K1297,2,7)-MID($Q$2,2,7)&gt;0,"Trễ","")),"")</f>
        <v/>
      </c>
      <c r="M1297">
        <f>IFERROR(IF($N$5="Sáng",MID(K1297,2,7)-MID($L$2,2,7),MID(K1297,2,7)-MID($Q$2,2,7)),"")</f>
        <v>-0.020439148148148123</v>
      </c>
      <c r="Q1297" t="str">
        <f>IF(B1297&lt;&gt;"",IF(AND(P1297="",F1297=""),"Không phép ",""),"")</f>
        <v/>
      </c>
      <c r="R1297" t="str">
        <f>UPPER(B1297)</f>
        <v>NGUYỄN ANH KHÔI</v>
      </c>
      <c r="S1297" t="str">
        <v>2024-2027</v>
      </c>
      <c r="T1297" t="str">
        <f>IFERROR(IF(J1297&lt;&gt;"", INDEX($S$5:$S$1433, MATCH(J1297, $E$5:$E$1433, 0)),""),"")</f>
        <v>2024-2027</v>
      </c>
      <c r="U1297" t="str">
        <v>18/05/2009</v>
      </c>
      <c r="V1297" t="str">
        <f>IFERROR(IF(J1297&lt;&gt;"", INDEX($U$5:$U$1433, MATCH(J1297, $E$5:$E$1433, 0)),""),"")</f>
        <v>23/08/2009</v>
      </c>
      <c r="Y1297">
        <f>Z1297*10</f>
        <v>320003210</v>
      </c>
      <c r="Z1297">
        <f>E1297</f>
        <v>32000321</v>
      </c>
      <c r="AA1297" t="str">
        <v>KHÔI</v>
      </c>
    </row>
    <row r="1298">
      <c r="A1298">
        <f>IF(B1298&lt;&gt;"",A1297+1,"")</f>
        <v>1294</v>
      </c>
      <c r="B1298" t="str">
        <v>NGUYỄN MINH KHÔI</v>
      </c>
      <c r="C1298" t="str">
        <v>12A8</v>
      </c>
      <c r="E1298">
        <v>32000322</v>
      </c>
      <c r="F1298" t="str">
        <f>IFERROR(IF(VLOOKUP(E1298,J:J,1,0)=E1298,"X",""),"")</f>
        <v/>
      </c>
      <c r="G1298" t="str">
        <f>IF(J1298&lt;&gt;"", INDEX($C$5:$C$1433, MATCH(J1298, $E$5:$E$1433, 0)),"")</f>
        <v>12A9</v>
      </c>
      <c r="H1298">
        <f>IF(J1298&lt;&gt;"", INDEX($D$5:$D$1433, MATCH(J1298, $E$5:$E$1433, 0)),"")</f>
        <v>0</v>
      </c>
      <c r="I1298" t="str">
        <f>IFERROR(IF(J1298&lt;&gt;"", INDEX($B$5:$B$1433, MATCH(J1298, $E$5:$E$1433, 0)),""),"SAI")</f>
        <v>TRẦN YẾN NHI</v>
      </c>
      <c r="J1298">
        <v>32000380</v>
      </c>
      <c r="K1298" t="str">
        <v xml:space="preserve"> 6:30:34 AM</v>
      </c>
      <c r="L1298" t="str">
        <f>IFERROR(IF($N$5="Sáng",IF(MID(K1298,2,7)-MID($L$2,2,7)&gt;0,"Trễ",""),IF(MID(K1298,2,7)-MID($Q$2,2,7)&gt;0,"Trễ","")),"")</f>
        <v/>
      </c>
      <c r="M1298">
        <f>IFERROR(IF($N$5="Sáng",MID(K1298,2,7)-MID($L$2,2,7),MID(K1298,2,7)-MID($Q$2,2,7)),"")</f>
        <v>-0.020439148148148123</v>
      </c>
      <c r="Q1298" t="str">
        <f>IF(B1298&lt;&gt;"",IF(AND(P1298="",F1298=""),"Không phép ",""),"")</f>
        <v xml:space="preserve">Không phép </v>
      </c>
      <c r="R1298" t="str">
        <f>UPPER(B1298)</f>
        <v>NGUYỄN MINH KHÔI</v>
      </c>
      <c r="S1298" t="str">
        <v>2024-2027</v>
      </c>
      <c r="T1298" t="str">
        <f>IFERROR(IF(J1298&lt;&gt;"", INDEX($S$5:$S$1433, MATCH(J1298, $E$5:$E$1433, 0)),""),"")</f>
        <v>2024-2027</v>
      </c>
      <c r="U1298" t="str">
        <v>18/05/2009</v>
      </c>
      <c r="V1298" t="str">
        <f>IFERROR(IF(J1298&lt;&gt;"", INDEX($U$5:$U$1433, MATCH(J1298, $E$5:$E$1433, 0)),""),"")</f>
        <v>23/08/2009</v>
      </c>
      <c r="Y1298">
        <f>Z1298*10</f>
        <v>320003220</v>
      </c>
      <c r="Z1298">
        <f>E1298</f>
        <v>32000322</v>
      </c>
      <c r="AA1298" t="str">
        <v>KHÔI</v>
      </c>
    </row>
    <row r="1299">
      <c r="A1299">
        <f>IF(B1299&lt;&gt;"",A1298+1,"")</f>
        <v>1295</v>
      </c>
      <c r="B1299" t="str">
        <v>PHÙNG ANH KHÔI</v>
      </c>
      <c r="C1299" t="str">
        <v>12A8</v>
      </c>
      <c r="E1299">
        <v>32000323</v>
      </c>
      <c r="F1299" t="str">
        <f>IFERROR(IF(VLOOKUP(E1299,J:J,1,0)=E1299,"X",""),"")</f>
        <v>X</v>
      </c>
      <c r="G1299" t="str">
        <f>IF(J1299&lt;&gt;"", INDEX($C$5:$C$1433, MATCH(J1299, $E$5:$E$1433, 0)),"")</f>
        <v>12A9</v>
      </c>
      <c r="H1299">
        <f>IF(J1299&lt;&gt;"", INDEX($D$5:$D$1433, MATCH(J1299, $E$5:$E$1433, 0)),"")</f>
        <v>0</v>
      </c>
      <c r="I1299" t="str">
        <f>IFERROR(IF(J1299&lt;&gt;"", INDEX($B$5:$B$1433, MATCH(J1299, $E$5:$E$1433, 0)),""),"SAI")</f>
        <v>LÂM NGỌC HÂN</v>
      </c>
      <c r="J1299">
        <v>32000362</v>
      </c>
      <c r="K1299" t="str">
        <v xml:space="preserve"> 6:30:35 AM</v>
      </c>
      <c r="L1299" t="str">
        <f>IFERROR(IF($N$5="Sáng",IF(MID(K1299,2,7)-MID($L$2,2,7)&gt;0,"Trễ",""),IF(MID(K1299,2,7)-MID($Q$2,2,7)&gt;0,"Trễ","")),"")</f>
        <v/>
      </c>
      <c r="M1299">
        <f>IFERROR(IF($N$5="Sáng",MID(K1299,2,7)-MID($L$2,2,7),MID(K1299,2,7)-MID($Q$2,2,7)),"")</f>
        <v>-0.020427574074074084</v>
      </c>
      <c r="Q1299" t="str">
        <f>IF(B1299&lt;&gt;"",IF(AND(P1299="",F1299=""),"Không phép ",""),"")</f>
        <v/>
      </c>
      <c r="R1299" t="str">
        <f>UPPER(B1299)</f>
        <v>PHÙNG ANH KHÔI</v>
      </c>
      <c r="S1299" t="str">
        <v>2024-2027</v>
      </c>
      <c r="T1299" t="str">
        <f>IFERROR(IF(J1299&lt;&gt;"", INDEX($S$5:$S$1433, MATCH(J1299, $E$5:$E$1433, 0)),""),"")</f>
        <v>2024-2027</v>
      </c>
      <c r="U1299" t="str">
        <v>20/11/2009</v>
      </c>
      <c r="V1299">
        <f>IFERROR(IF(J1299&lt;&gt;"", INDEX($U$5:$U$1433, MATCH(J1299, $E$5:$E$1433, 0)),""),"")</f>
        <v>40129</v>
      </c>
      <c r="Y1299">
        <f>Z1299*10</f>
        <v>320003230</v>
      </c>
      <c r="Z1299">
        <f>E1299</f>
        <v>32000323</v>
      </c>
      <c r="AA1299" t="str">
        <v>KHÔI</v>
      </c>
    </row>
    <row r="1300">
      <c r="A1300">
        <f>IF(B1300&lt;&gt;"",A1299+1,"")</f>
        <v>1296</v>
      </c>
      <c r="B1300" t="str">
        <v>TRƯƠNG THỊ MỸ LINH</v>
      </c>
      <c r="C1300" t="str">
        <v>12A8</v>
      </c>
      <c r="E1300">
        <v>32000324</v>
      </c>
      <c r="F1300" t="str">
        <f>IFERROR(IF(VLOOKUP(E1300,J:J,1,0)=E1300,"X",""),"")</f>
        <v>X</v>
      </c>
      <c r="G1300" t="str">
        <f>IF(J1300&lt;&gt;"", INDEX($C$5:$C$1433, MATCH(J1300, $E$5:$E$1433, 0)),"")</f>
        <v>12A11</v>
      </c>
      <c r="H1300">
        <f>IF(J1300&lt;&gt;"", INDEX($D$5:$D$1433, MATCH(J1300, $E$5:$E$1433, 0)),"")</f>
        <v>0</v>
      </c>
      <c r="I1300" t="str">
        <f>IFERROR(IF(J1300&lt;&gt;"", INDEX($B$5:$B$1433, MATCH(J1300, $E$5:$E$1433, 0)),""),"SAI")</f>
        <v>LA MINH THƯ</v>
      </c>
      <c r="J1300">
        <v>32000466</v>
      </c>
      <c r="K1300" t="str">
        <v xml:space="preserve"> 6:30:38 AM</v>
      </c>
      <c r="L1300" t="str">
        <f>IFERROR(IF($N$5="Sáng",IF(MID(K1300,2,7)-MID($L$2,2,7)&gt;0,"Trễ",""),IF(MID(K1300,2,7)-MID($Q$2,2,7)&gt;0,"Trễ","")),"")</f>
        <v/>
      </c>
      <c r="M1300">
        <f>IFERROR(IF($N$5="Sáng",MID(K1300,2,7)-MID($L$2,2,7),MID(K1300,2,7)-MID($Q$2,2,7)),"")</f>
        <v>-0.020392851851851856</v>
      </c>
      <c r="Q1300" t="str">
        <f>IF(B1300&lt;&gt;"",IF(AND(P1300="",F1300=""),"Không phép ",""),"")</f>
        <v/>
      </c>
      <c r="R1300" t="str">
        <f>UPPER(B1300)</f>
        <v>TRƯƠNG THỊ MỸ LINH</v>
      </c>
      <c r="S1300" t="str">
        <v>2024-2027</v>
      </c>
      <c r="T1300" t="str">
        <f>IFERROR(IF(J1300&lt;&gt;"", INDEX($S$5:$S$1433, MATCH(J1300, $E$5:$E$1433, 0)),""),"")</f>
        <v>2024-2027</v>
      </c>
      <c r="U1300">
        <v>40126</v>
      </c>
      <c r="V1300">
        <f>IFERROR(IF(J1300&lt;&gt;"", INDEX($U$5:$U$1433, MATCH(J1300, $E$5:$E$1433, 0)),""),"")</f>
        <v>40000</v>
      </c>
      <c r="Y1300">
        <f>Z1300*10</f>
        <v>320003240</v>
      </c>
      <c r="Z1300">
        <f>E1300</f>
        <v>32000324</v>
      </c>
      <c r="AA1300" t="str">
        <v>LINH</v>
      </c>
    </row>
    <row r="1301">
      <c r="A1301">
        <f>IF(B1301&lt;&gt;"",A1300+1,"")</f>
        <v>1297</v>
      </c>
      <c r="B1301" t="str">
        <v>NGUYỄN NGỌC LONG</v>
      </c>
      <c r="C1301" t="str">
        <v>12A8</v>
      </c>
      <c r="E1301">
        <v>32000325</v>
      </c>
      <c r="F1301" t="str">
        <f>IFERROR(IF(VLOOKUP(E1301,J:J,1,0)=E1301,"X",""),"")</f>
        <v>X</v>
      </c>
      <c r="G1301" t="str">
        <f>IF(J1301&lt;&gt;"", INDEX($C$5:$C$1433, MATCH(J1301, $E$5:$E$1433, 0)),"")</f>
        <v>12A11</v>
      </c>
      <c r="H1301">
        <f>IF(J1301&lt;&gt;"", INDEX($D$5:$D$1433, MATCH(J1301, $E$5:$E$1433, 0)),"")</f>
        <v>0</v>
      </c>
      <c r="I1301" t="str">
        <f>IFERROR(IF(J1301&lt;&gt;"", INDEX($B$5:$B$1433, MATCH(J1301, $E$5:$E$1433, 0)),""),"SAI")</f>
        <v>LA MINH THƯ</v>
      </c>
      <c r="J1301">
        <v>32000466</v>
      </c>
      <c r="K1301" t="str">
        <v xml:space="preserve"> 6:30:39 AM</v>
      </c>
      <c r="L1301" t="str">
        <f>IFERROR(IF($N$5="Sáng",IF(MID(K1301,2,7)-MID($L$2,2,7)&gt;0,"Trễ",""),IF(MID(K1301,2,7)-MID($Q$2,2,7)&gt;0,"Trễ","")),"")</f>
        <v/>
      </c>
      <c r="M1301">
        <f>IFERROR(IF($N$5="Sáng",MID(K1301,2,7)-MID($L$2,2,7),MID(K1301,2,7)-MID($Q$2,2,7)),"")</f>
        <v>-0.020381277777777762</v>
      </c>
      <c r="Q1301" t="str">
        <f>IF(B1301&lt;&gt;"",IF(AND(P1301="",F1301=""),"Không phép ",""),"")</f>
        <v/>
      </c>
      <c r="R1301" t="str">
        <f>UPPER(B1301)</f>
        <v>NGUYỄN NGỌC LONG</v>
      </c>
      <c r="S1301" t="str">
        <v>2024-2027</v>
      </c>
      <c r="T1301" t="str">
        <f>IFERROR(IF(J1301&lt;&gt;"", INDEX($S$5:$S$1433, MATCH(J1301, $E$5:$E$1433, 0)),""),"")</f>
        <v>2024-2027</v>
      </c>
      <c r="U1301" t="str">
        <v>30/12/2009</v>
      </c>
      <c r="V1301">
        <f>IFERROR(IF(J1301&lt;&gt;"", INDEX($U$5:$U$1433, MATCH(J1301, $E$5:$E$1433, 0)),""),"")</f>
        <v>40000</v>
      </c>
      <c r="Y1301">
        <f>Z1301*10</f>
        <v>320003250</v>
      </c>
      <c r="Z1301">
        <f>E1301</f>
        <v>32000325</v>
      </c>
      <c r="AA1301" t="str">
        <v>LONG</v>
      </c>
    </row>
    <row r="1302">
      <c r="A1302">
        <f>IF(B1302&lt;&gt;"",A1301+1,"")</f>
        <v>1298</v>
      </c>
      <c r="B1302" t="str">
        <v>PHẠM QUỐC MINH</v>
      </c>
      <c r="C1302" t="str">
        <v>12A8</v>
      </c>
      <c r="E1302">
        <v>32000326</v>
      </c>
      <c r="F1302" t="str">
        <f>IFERROR(IF(VLOOKUP(E1302,J:J,1,0)=E1302,"X",""),"")</f>
        <v>X</v>
      </c>
      <c r="G1302" t="str">
        <f>IF(J1302&lt;&gt;"", INDEX($C$5:$C$1433, MATCH(J1302, $E$5:$E$1433, 0)),"")</f>
        <v>11A1</v>
      </c>
      <c r="H1302">
        <f>IF(J1302&lt;&gt;"", INDEX($D$5:$D$1433, MATCH(J1302, $E$5:$E$1433, 0)),"")</f>
        <v>0</v>
      </c>
      <c r="I1302" t="str">
        <f>IFERROR(IF(J1302&lt;&gt;"", INDEX($B$5:$B$1433, MATCH(J1302, $E$5:$E$1433, 0)),""),"SAI")</f>
        <v>LÂM TUYẾT NGHI</v>
      </c>
      <c r="J1302">
        <v>32000495</v>
      </c>
      <c r="K1302" t="str">
        <v xml:space="preserve"> 6:30:44 AM</v>
      </c>
      <c r="L1302" t="str">
        <f>IFERROR(IF($N$5="Sáng",IF(MID(K1302,2,7)-MID($L$2,2,7)&gt;0,"Trễ",""),IF(MID(K1302,2,7)-MID($Q$2,2,7)&gt;0,"Trễ","")),"")</f>
        <v/>
      </c>
      <c r="M1302">
        <f>IFERROR(IF($N$5="Sáng",MID(K1302,2,7)-MID($L$2,2,7),MID(K1302,2,7)-MID($Q$2,2,7)),"")</f>
        <v>-0.0203234074074074</v>
      </c>
      <c r="Q1302" t="str">
        <f>IF(B1302&lt;&gt;"",IF(AND(P1302="",F1302=""),"Không phép ",""),"")</f>
        <v/>
      </c>
      <c r="R1302" t="str">
        <f>UPPER(B1302)</f>
        <v>PHẠM QUỐC MINH</v>
      </c>
      <c r="S1302" t="str">
        <v>2024-2027</v>
      </c>
      <c r="T1302" t="str">
        <f>IFERROR(IF(J1302&lt;&gt;"", INDEX($S$5:$S$1433, MATCH(J1302, $E$5:$E$1433, 0)),""),"")</f>
        <v>2025-2028</v>
      </c>
      <c r="U1302" t="str">
        <v>26/02/2009</v>
      </c>
      <c r="V1302" t="str">
        <f>IFERROR(IF(J1302&lt;&gt;"", INDEX($U$5:$U$1433, MATCH(J1302, $E$5:$E$1433, 0)),""),"")</f>
        <v>23/9/2010</v>
      </c>
      <c r="Y1302">
        <f>Z1302*10</f>
        <v>320003260</v>
      </c>
      <c r="Z1302">
        <f>E1302</f>
        <v>32000326</v>
      </c>
      <c r="AA1302" t="str">
        <v>MINH</v>
      </c>
    </row>
    <row r="1303">
      <c r="A1303">
        <f>IF(B1303&lt;&gt;"",A1302+1,"")</f>
        <v>1299</v>
      </c>
      <c r="B1303" t="str">
        <v>VÕ NGUYỄN TRỌNG NGHĨA</v>
      </c>
      <c r="C1303" t="str">
        <v>12A8</v>
      </c>
      <c r="E1303">
        <v>32000327</v>
      </c>
      <c r="F1303" t="str">
        <f>IFERROR(IF(VLOOKUP(E1303,J:J,1,0)=E1303,"X",""),"")</f>
        <v>X</v>
      </c>
      <c r="G1303" t="str">
        <f>IF(J1303&lt;&gt;"", INDEX($C$5:$C$1433, MATCH(J1303, $E$5:$E$1433, 0)),"")</f>
        <v>11A7</v>
      </c>
      <c r="H1303">
        <f>IF(J1303&lt;&gt;"", INDEX($D$5:$D$1433, MATCH(J1303, $E$5:$E$1433, 0)),"")</f>
        <v>0</v>
      </c>
      <c r="I1303" t="str">
        <f>IFERROR(IF(J1303&lt;&gt;"", INDEX($B$5:$B$1433, MATCH(J1303, $E$5:$E$1433, 0)),""),"SAI")</f>
        <v>HỒ THỊ THÚY VY</v>
      </c>
      <c r="J1303">
        <v>32000819</v>
      </c>
      <c r="K1303" t="str">
        <v xml:space="preserve"> 6:30:59 AM</v>
      </c>
      <c r="L1303" t="str">
        <f>IFERROR(IF($N$5="Sáng",IF(MID(K1303,2,7)-MID($L$2,2,7)&gt;0,"Trễ",""),IF(MID(K1303,2,7)-MID($Q$2,2,7)&gt;0,"Trễ","")),"")</f>
        <v/>
      </c>
      <c r="M1303">
        <f>IFERROR(IF($N$5="Sáng",MID(K1303,2,7)-MID($L$2,2,7),MID(K1303,2,7)-MID($Q$2,2,7)),"")</f>
        <v>-0.020149796296296263</v>
      </c>
      <c r="Q1303" t="str">
        <f>IF(B1303&lt;&gt;"",IF(AND(P1303="",F1303=""),"Không phép ",""),"")</f>
        <v/>
      </c>
      <c r="R1303" t="str">
        <f>UPPER(B1303)</f>
        <v>VÕ NGUYỄN TRỌNG NGHĨA</v>
      </c>
      <c r="S1303" t="str">
        <v>2024-2027</v>
      </c>
      <c r="T1303" t="str">
        <f>IFERROR(IF(J1303&lt;&gt;"", INDEX($S$5:$S$1433, MATCH(J1303, $E$5:$E$1433, 0)),""),"")</f>
        <v>2025-2028</v>
      </c>
      <c r="U1303">
        <v>39847</v>
      </c>
      <c r="V1303" t="str">
        <f>IFERROR(IF(J1303&lt;&gt;"", INDEX($U$5:$U$1433, MATCH(J1303, $E$5:$E$1433, 0)),""),"")</f>
        <v>14/01/2010</v>
      </c>
      <c r="Y1303">
        <f>Z1303*10</f>
        <v>320003270</v>
      </c>
      <c r="Z1303">
        <f>E1303</f>
        <v>32000327</v>
      </c>
      <c r="AA1303" t="str">
        <v>NGHĨA</v>
      </c>
    </row>
    <row r="1304">
      <c r="A1304">
        <f>IF(B1304&lt;&gt;"",A1303+1,"")</f>
        <v>1300</v>
      </c>
      <c r="B1304" t="str">
        <v>NGUYỄN THỊ NGỌC</v>
      </c>
      <c r="C1304" t="str">
        <v>12A8</v>
      </c>
      <c r="E1304">
        <v>32000328</v>
      </c>
      <c r="F1304" t="str">
        <f>IFERROR(IF(VLOOKUP(E1304,J:J,1,0)=E1304,"X",""),"")</f>
        <v>X</v>
      </c>
      <c r="G1304" t="str">
        <f>IF(J1304&lt;&gt;"", INDEX($C$5:$C$1433, MATCH(J1304, $E$5:$E$1433, 0)),"")</f>
        <v>11A7</v>
      </c>
      <c r="H1304">
        <f>IF(J1304&lt;&gt;"", INDEX($D$5:$D$1433, MATCH(J1304, $E$5:$E$1433, 0)),"")</f>
        <v>0</v>
      </c>
      <c r="I1304" t="str">
        <f>IFERROR(IF(J1304&lt;&gt;"", INDEX($B$5:$B$1433, MATCH(J1304, $E$5:$E$1433, 0)),""),"SAI")</f>
        <v>HỒ THỊ THÚY VY</v>
      </c>
      <c r="J1304">
        <v>32000819</v>
      </c>
      <c r="K1304" t="str">
        <v xml:space="preserve"> 6:31:00 AM</v>
      </c>
      <c r="L1304" t="str">
        <f>IFERROR(IF($N$5="Sáng",IF(MID(K1304,2,7)-MID($L$2,2,7)&gt;0,"Trễ",""),IF(MID(K1304,2,7)-MID($Q$2,2,7)&gt;0,"Trễ","")),"")</f>
        <v/>
      </c>
      <c r="M1304">
        <f>IFERROR(IF($N$5="Sáng",MID(K1304,2,7)-MID($L$2,2,7),MID(K1304,2,7)-MID($Q$2,2,7)),"")</f>
        <v>-0.020138222222222224</v>
      </c>
      <c r="Q1304" t="str">
        <f>IF(B1304&lt;&gt;"",IF(AND(P1304="",F1304=""),"Không phép ",""),"")</f>
        <v/>
      </c>
      <c r="R1304" t="str">
        <f>UPPER(B1304)</f>
        <v>NGUYỄN THỊ NGỌC</v>
      </c>
      <c r="S1304" t="str">
        <v>2024-2027</v>
      </c>
      <c r="T1304" t="str">
        <f>IFERROR(IF(J1304&lt;&gt;"", INDEX($S$5:$S$1433, MATCH(J1304, $E$5:$E$1433, 0)),""),"")</f>
        <v>2025-2028</v>
      </c>
      <c r="U1304" t="str">
        <v>21/11/2009</v>
      </c>
      <c r="V1304" t="str">
        <f>IFERROR(IF(J1304&lt;&gt;"", INDEX($U$5:$U$1433, MATCH(J1304, $E$5:$E$1433, 0)),""),"")</f>
        <v>14/01/2010</v>
      </c>
      <c r="Y1304">
        <f>Z1304*10</f>
        <v>320003280</v>
      </c>
      <c r="Z1304">
        <f>E1304</f>
        <v>32000328</v>
      </c>
      <c r="AA1304" t="str">
        <v>NGỌC</v>
      </c>
    </row>
    <row r="1305">
      <c r="A1305">
        <f>IF(B1305&lt;&gt;"",A1304+1,"")</f>
        <v>1301</v>
      </c>
      <c r="B1305" t="str">
        <v>LÊ TƯỜNG NGUYÊN</v>
      </c>
      <c r="C1305" t="str">
        <v>12A8</v>
      </c>
      <c r="E1305">
        <v>32000329</v>
      </c>
      <c r="F1305" t="str">
        <f>IFERROR(IF(VLOOKUP(E1305,J:J,1,0)=E1305,"X",""),"")</f>
        <v/>
      </c>
      <c r="G1305" t="str">
        <f>IF(J1305&lt;&gt;"", INDEX($C$5:$C$1433, MATCH(J1305, $E$5:$E$1433, 0)),"")</f>
        <v>11A7</v>
      </c>
      <c r="H1305">
        <f>IF(J1305&lt;&gt;"", INDEX($D$5:$D$1433, MATCH(J1305, $E$5:$E$1433, 0)),"")</f>
        <v>0</v>
      </c>
      <c r="I1305" t="str">
        <f>IFERROR(IF(J1305&lt;&gt;"", INDEX($B$5:$B$1433, MATCH(J1305, $E$5:$E$1433, 0)),""),"SAI")</f>
        <v>HỒ THỊ THÚY VY</v>
      </c>
      <c r="J1305">
        <v>32000819</v>
      </c>
      <c r="K1305" t="str">
        <v xml:space="preserve"> 6:31:00 AM</v>
      </c>
      <c r="L1305" t="str">
        <f>IFERROR(IF($N$5="Sáng",IF(MID(K1305,2,7)-MID($L$2,2,7)&gt;0,"Trễ",""),IF(MID(K1305,2,7)-MID($Q$2,2,7)&gt;0,"Trễ","")),"")</f>
        <v/>
      </c>
      <c r="M1305">
        <f>IFERROR(IF($N$5="Sáng",MID(K1305,2,7)-MID($L$2,2,7),MID(K1305,2,7)-MID($Q$2,2,7)),"")</f>
        <v>-0.020138222222222224</v>
      </c>
      <c r="Q1305" t="str">
        <f>IF(B1305&lt;&gt;"",IF(AND(P1305="",F1305=""),"Không phép ",""),"")</f>
        <v xml:space="preserve">Không phép </v>
      </c>
      <c r="R1305" t="str">
        <f>UPPER(B1305)</f>
        <v>LÊ TƯỜNG NGUYÊN</v>
      </c>
      <c r="S1305" t="str">
        <v>2024-2027</v>
      </c>
      <c r="T1305" t="str">
        <f>IFERROR(IF(J1305&lt;&gt;"", INDEX($S$5:$S$1433, MATCH(J1305, $E$5:$E$1433, 0)),""),"")</f>
        <v>2025-2028</v>
      </c>
      <c r="U1305" t="str">
        <v>25/07/2009</v>
      </c>
      <c r="V1305" t="str">
        <f>IFERROR(IF(J1305&lt;&gt;"", INDEX($U$5:$U$1433, MATCH(J1305, $E$5:$E$1433, 0)),""),"")</f>
        <v>14/01/2010</v>
      </c>
      <c r="Y1305">
        <f>Z1305*10</f>
        <v>320003290</v>
      </c>
      <c r="Z1305">
        <f>E1305</f>
        <v>32000329</v>
      </c>
      <c r="AA1305" t="str">
        <v>NGUYÊN</v>
      </c>
    </row>
    <row r="1306">
      <c r="A1306">
        <f>IF(B1306&lt;&gt;"",A1305+1,"")</f>
        <v>1302</v>
      </c>
      <c r="B1306" t="str">
        <v>NGUYỄN LÊ YẾN NHI</v>
      </c>
      <c r="C1306" t="str">
        <v>12A8</v>
      </c>
      <c r="E1306">
        <v>32000330</v>
      </c>
      <c r="F1306" t="str">
        <f>IFERROR(IF(VLOOKUP(E1306,J:J,1,0)=E1306,"X",""),"")</f>
        <v>X</v>
      </c>
      <c r="G1306" t="str">
        <f>IF(J1306&lt;&gt;"", INDEX($C$5:$C$1433, MATCH(J1306, $E$5:$E$1433, 0)),"")</f>
        <v>11A2</v>
      </c>
      <c r="H1306">
        <f>IF(J1306&lt;&gt;"", INDEX($D$5:$D$1433, MATCH(J1306, $E$5:$E$1433, 0)),"")</f>
        <v>0</v>
      </c>
      <c r="I1306" t="str">
        <f>IFERROR(IF(J1306&lt;&gt;"", INDEX($B$5:$B$1433, MATCH(J1306, $E$5:$E$1433, 0)),""),"SAI")</f>
        <v>KHƯU HOÀNG BẢO HÂN</v>
      </c>
      <c r="J1306">
        <v>32000580</v>
      </c>
      <c r="K1306" t="str">
        <v xml:space="preserve"> 6:31:02 AM</v>
      </c>
      <c r="L1306" t="str">
        <f>IFERROR(IF($N$5="Sáng",IF(MID(K1306,2,7)-MID($L$2,2,7)&gt;0,"Trễ",""),IF(MID(K1306,2,7)-MID($Q$2,2,7)&gt;0,"Trễ","")),"")</f>
        <v/>
      </c>
      <c r="M1306">
        <f>IFERROR(IF($N$5="Sáng",MID(K1306,2,7)-MID($L$2,2,7),MID(K1306,2,7)-MID($Q$2,2,7)),"")</f>
        <v>-0.020115074074074035</v>
      </c>
      <c r="Q1306" t="str">
        <f>IF(B1306&lt;&gt;"",IF(AND(P1306="",F1306=""),"Không phép ",""),"")</f>
        <v/>
      </c>
      <c r="R1306" t="str">
        <f>UPPER(B1306)</f>
        <v>NGUYỄN LÊ YẾN NHI</v>
      </c>
      <c r="S1306" t="str">
        <v>2024-2027</v>
      </c>
      <c r="T1306" t="str">
        <f>IFERROR(IF(J1306&lt;&gt;"", INDEX($S$5:$S$1433, MATCH(J1306, $E$5:$E$1433, 0)),""),"")</f>
        <v>2025-2028</v>
      </c>
      <c r="U1306" t="str">
        <v>19/11/2009</v>
      </c>
      <c r="V1306" t="str">
        <f>IFERROR(IF(J1306&lt;&gt;"", INDEX($U$5:$U$1433, MATCH(J1306, $E$5:$E$1433, 0)),""),"")</f>
        <v>17/8/2010</v>
      </c>
      <c r="Y1306">
        <f>Z1306*10</f>
        <v>320003300</v>
      </c>
      <c r="Z1306">
        <f>E1306</f>
        <v>32000330</v>
      </c>
      <c r="AA1306" t="str">
        <v>NHI</v>
      </c>
    </row>
    <row r="1307">
      <c r="A1307">
        <f>IF(B1307&lt;&gt;"",A1306+1,"")</f>
        <v>1303</v>
      </c>
      <c r="B1307" t="str">
        <v>NGUYỄN QUỲNH NHƯ</v>
      </c>
      <c r="C1307" t="str">
        <v>12A8</v>
      </c>
      <c r="E1307">
        <v>32000331</v>
      </c>
      <c r="F1307" t="str">
        <f>IFERROR(IF(VLOOKUP(E1307,J:J,1,0)=E1307,"X",""),"")</f>
        <v>X</v>
      </c>
      <c r="G1307" t="str">
        <f>IF(J1307&lt;&gt;"", INDEX($C$5:$C$1433, MATCH(J1307, $E$5:$E$1433, 0)),"")</f>
        <v>11A2</v>
      </c>
      <c r="H1307">
        <f>IF(J1307&lt;&gt;"", INDEX($D$5:$D$1433, MATCH(J1307, $E$5:$E$1433, 0)),"")</f>
        <v>0</v>
      </c>
      <c r="I1307" t="str">
        <f>IFERROR(IF(J1307&lt;&gt;"", INDEX($B$5:$B$1433, MATCH(J1307, $E$5:$E$1433, 0)),""),"SAI")</f>
        <v>KHƯU HOÀNG BẢO HÂN</v>
      </c>
      <c r="J1307">
        <v>32000580</v>
      </c>
      <c r="K1307" t="str">
        <v xml:space="preserve"> 6:31:02 AM</v>
      </c>
      <c r="L1307" t="str">
        <f>IFERROR(IF($N$5="Sáng",IF(MID(K1307,2,7)-MID($L$2,2,7)&gt;0,"Trễ",""),IF(MID(K1307,2,7)-MID($Q$2,2,7)&gt;0,"Trễ","")),"")</f>
        <v/>
      </c>
      <c r="M1307">
        <f>IFERROR(IF($N$5="Sáng",MID(K1307,2,7)-MID($L$2,2,7),MID(K1307,2,7)-MID($Q$2,2,7)),"")</f>
        <v>-0.020115074074074035</v>
      </c>
      <c r="Q1307" t="str">
        <f>IF(B1307&lt;&gt;"",IF(AND(P1307="",F1307=""),"Không phép ",""),"")</f>
        <v/>
      </c>
      <c r="R1307" t="str">
        <f>UPPER(B1307)</f>
        <v>NGUYỄN QUỲNH NHƯ</v>
      </c>
      <c r="S1307" t="str">
        <v>2024-2027</v>
      </c>
      <c r="T1307" t="str">
        <f>IFERROR(IF(J1307&lt;&gt;"", INDEX($S$5:$S$1433, MATCH(J1307, $E$5:$E$1433, 0)),""),"")</f>
        <v>2025-2028</v>
      </c>
      <c r="U1307">
        <v>39850</v>
      </c>
      <c r="V1307" t="str">
        <f>IFERROR(IF(J1307&lt;&gt;"", INDEX($U$5:$U$1433, MATCH(J1307, $E$5:$E$1433, 0)),""),"")</f>
        <v>17/8/2010</v>
      </c>
      <c r="Y1307">
        <f>Z1307*10</f>
        <v>320003310</v>
      </c>
      <c r="Z1307">
        <f>E1307</f>
        <v>32000331</v>
      </c>
      <c r="AA1307" t="str">
        <v>NHƯ</v>
      </c>
    </row>
    <row r="1308">
      <c r="A1308">
        <f>IF(B1308&lt;&gt;"",A1307+1,"")</f>
        <v>1304</v>
      </c>
      <c r="B1308" t="str">
        <v>TRƯƠNG QUỲNH NHƯ</v>
      </c>
      <c r="C1308" t="str">
        <v>12A8</v>
      </c>
      <c r="E1308">
        <v>32000332</v>
      </c>
      <c r="F1308" t="str">
        <f>IFERROR(IF(VLOOKUP(E1308,J:J,1,0)=E1308,"X",""),"")</f>
        <v>X</v>
      </c>
      <c r="G1308" t="str">
        <f>IF(J1308&lt;&gt;"", INDEX($C$5:$C$1433, MATCH(J1308, $E$5:$E$1433, 0)),"")</f>
        <v>11A6</v>
      </c>
      <c r="H1308">
        <f>IF(J1308&lt;&gt;"", INDEX($D$5:$D$1433, MATCH(J1308, $E$5:$E$1433, 0)),"")</f>
        <v>0</v>
      </c>
      <c r="I1308" t="str">
        <f>IFERROR(IF(J1308&lt;&gt;"", INDEX($B$5:$B$1433, MATCH(J1308, $E$5:$E$1433, 0)),""),"SAI")</f>
        <v>TRẦN NGUYỄN NHƯ HUỲNH</v>
      </c>
      <c r="J1308">
        <v>32000748</v>
      </c>
      <c r="K1308" t="str">
        <v xml:space="preserve"> 6:31:06 AM</v>
      </c>
      <c r="L1308" t="str">
        <f>IFERROR(IF($N$5="Sáng",IF(MID(K1308,2,7)-MID($L$2,2,7)&gt;0,"Trễ",""),IF(MID(K1308,2,7)-MID($Q$2,2,7)&gt;0,"Trễ","")),"")</f>
        <v/>
      </c>
      <c r="M1308">
        <f>IFERROR(IF($N$5="Sáng",MID(K1308,2,7)-MID($L$2,2,7),MID(K1308,2,7)-MID($Q$2,2,7)),"")</f>
        <v>-0.02006877777777777</v>
      </c>
      <c r="Q1308" t="str">
        <f>IF(B1308&lt;&gt;"",IF(AND(P1308="",F1308=""),"Không phép ",""),"")</f>
        <v/>
      </c>
      <c r="R1308" t="str">
        <f>UPPER(B1308)</f>
        <v>TRƯƠNG QUỲNH NHƯ</v>
      </c>
      <c r="S1308" t="str">
        <v>2024-2027</v>
      </c>
      <c r="T1308" t="str">
        <f>IFERROR(IF(J1308&lt;&gt;"", INDEX($S$5:$S$1433, MATCH(J1308, $E$5:$E$1433, 0)),""),"")</f>
        <v>2025-2028</v>
      </c>
      <c r="U1308" t="str">
        <v>23/01/2009</v>
      </c>
      <c r="V1308" t="str">
        <f>IFERROR(IF(J1308&lt;&gt;"", INDEX($U$5:$U$1433, MATCH(J1308, $E$5:$E$1433, 0)),""),"")</f>
        <v>24/10/2010</v>
      </c>
      <c r="Y1308">
        <f>Z1308*10</f>
        <v>320003320</v>
      </c>
      <c r="Z1308">
        <f>E1308</f>
        <v>32000332</v>
      </c>
      <c r="AA1308" t="str">
        <v>NHƯ</v>
      </c>
    </row>
    <row r="1309">
      <c r="A1309">
        <f>IF(B1309&lt;&gt;"",A1308+1,"")</f>
        <v>1305</v>
      </c>
      <c r="B1309" t="str">
        <v>PHAN LÊ ĐĂNG NHỰT</v>
      </c>
      <c r="C1309" t="str">
        <v>12A8</v>
      </c>
      <c r="E1309">
        <v>32000333</v>
      </c>
      <c r="F1309" t="str">
        <f>IFERROR(IF(VLOOKUP(E1309,J:J,1,0)=E1309,"X",""),"")</f>
        <v>X</v>
      </c>
      <c r="G1309" t="str">
        <f>IF(J1309&lt;&gt;"", INDEX($C$5:$C$1433, MATCH(J1309, $E$5:$E$1433, 0)),"")</f>
        <v>11A6</v>
      </c>
      <c r="H1309">
        <f>IF(J1309&lt;&gt;"", INDEX($D$5:$D$1433, MATCH(J1309, $E$5:$E$1433, 0)),"")</f>
        <v>0</v>
      </c>
      <c r="I1309" t="str">
        <f>IFERROR(IF(J1309&lt;&gt;"", INDEX($B$5:$B$1433, MATCH(J1309, $E$5:$E$1433, 0)),""),"SAI")</f>
        <v>TRẦN NGUYỄN NHƯ HUỲNH</v>
      </c>
      <c r="J1309">
        <v>32000748</v>
      </c>
      <c r="K1309" t="str">
        <v xml:space="preserve"> 6:31:07 AM</v>
      </c>
      <c r="L1309" t="str">
        <f>IFERROR(IF($N$5="Sáng",IF(MID(K1309,2,7)-MID($L$2,2,7)&gt;0,"Trễ",""),IF(MID(K1309,2,7)-MID($Q$2,2,7)&gt;0,"Trễ","")),"")</f>
        <v/>
      </c>
      <c r="M1309">
        <f>IFERROR(IF($N$5="Sáng",MID(K1309,2,7)-MID($L$2,2,7),MID(K1309,2,7)-MID($Q$2,2,7)),"")</f>
        <v>-0.020057203703703674</v>
      </c>
      <c r="Q1309" t="str">
        <f>IF(B1309&lt;&gt;"",IF(AND(P1309="",F1309=""),"Không phép ",""),"")</f>
        <v/>
      </c>
      <c r="R1309" t="str">
        <f>UPPER(B1309)</f>
        <v>PHAN LÊ ĐĂNG NHỰT</v>
      </c>
      <c r="S1309" t="str">
        <v>2024-2027</v>
      </c>
      <c r="T1309" t="str">
        <f>IFERROR(IF(J1309&lt;&gt;"", INDEX($S$5:$S$1433, MATCH(J1309, $E$5:$E$1433, 0)),""),"")</f>
        <v>2025-2028</v>
      </c>
      <c r="U1309" t="str">
        <v>31/03/2009</v>
      </c>
      <c r="V1309" t="str">
        <f>IFERROR(IF(J1309&lt;&gt;"", INDEX($U$5:$U$1433, MATCH(J1309, $E$5:$E$1433, 0)),""),"")</f>
        <v>24/10/2010</v>
      </c>
      <c r="Y1309">
        <f>Z1309*10</f>
        <v>320003330</v>
      </c>
      <c r="Z1309">
        <f>E1309</f>
        <v>32000333</v>
      </c>
      <c r="AA1309" t="str">
        <v>NHỰT</v>
      </c>
    </row>
    <row r="1310">
      <c r="A1310">
        <f>IF(B1310&lt;&gt;"",A1309+1,"")</f>
        <v>1306</v>
      </c>
      <c r="B1310" t="str">
        <v>ĐƯỜNG MỸ PHƯƠNG</v>
      </c>
      <c r="C1310" t="str">
        <v>12A8</v>
      </c>
      <c r="E1310">
        <v>32000334</v>
      </c>
      <c r="F1310" t="str">
        <f>IFERROR(IF(VLOOKUP(E1310,J:J,1,0)=E1310,"X",""),"")</f>
        <v>X</v>
      </c>
      <c r="G1310" t="str">
        <f>IF(J1310&lt;&gt;"", INDEX($C$5:$C$1433, MATCH(J1310, $E$5:$E$1433, 0)),"")</f>
        <v>12A10</v>
      </c>
      <c r="H1310">
        <f>IF(J1310&lt;&gt;"", INDEX($D$5:$D$1433, MATCH(J1310, $E$5:$E$1433, 0)),"")</f>
        <v>0</v>
      </c>
      <c r="I1310" t="str">
        <f>IFERROR(IF(J1310&lt;&gt;"", INDEX($B$5:$B$1433, MATCH(J1310, $E$5:$E$1433, 0)),""),"SAI")</f>
        <v>QUÁCH PHAN NGỌC DIỄM</v>
      </c>
      <c r="J1310">
        <v>32000405</v>
      </c>
      <c r="K1310" t="str">
        <v xml:space="preserve"> 6:31:10 AM</v>
      </c>
      <c r="L1310" t="str">
        <f>IFERROR(IF($N$5="Sáng",IF(MID(K1310,2,7)-MID($L$2,2,7)&gt;0,"Trễ",""),IF(MID(K1310,2,7)-MID($Q$2,2,7)&gt;0,"Trễ","")),"")</f>
        <v/>
      </c>
      <c r="M1310">
        <f>IFERROR(IF($N$5="Sáng",MID(K1310,2,7)-MID($L$2,2,7),MID(K1310,2,7)-MID($Q$2,2,7)),"")</f>
        <v>-0.020022481481481447</v>
      </c>
      <c r="Q1310" t="str">
        <f>IF(B1310&lt;&gt;"",IF(AND(P1310="",F1310=""),"Không phép ",""),"")</f>
        <v/>
      </c>
      <c r="R1310" t="str">
        <f>UPPER(B1310)</f>
        <v>ĐƯỜNG MỸ PHƯƠNG</v>
      </c>
      <c r="S1310" t="str">
        <v>2024-2027</v>
      </c>
      <c r="T1310" t="str">
        <f>IFERROR(IF(J1310&lt;&gt;"", INDEX($S$5:$S$1433, MATCH(J1310, $E$5:$E$1433, 0)),""),"")</f>
        <v>2024-2027</v>
      </c>
      <c r="U1310" t="str">
        <v>30/09/2009</v>
      </c>
      <c r="V1310" t="str">
        <f>IFERROR(IF(J1310&lt;&gt;"", INDEX($U$5:$U$1433, MATCH(J1310, $E$5:$E$1433, 0)),""),"")</f>
        <v>25/01/2009</v>
      </c>
      <c r="Y1310">
        <f>Z1310*10</f>
        <v>320003340</v>
      </c>
      <c r="Z1310">
        <f>E1310</f>
        <v>32000334</v>
      </c>
      <c r="AA1310" t="str">
        <v>PHƯƠNG</v>
      </c>
    </row>
    <row r="1311">
      <c r="A1311">
        <f>IF(B1311&lt;&gt;"",A1310+1,"")</f>
        <v>1307</v>
      </c>
      <c r="B1311" t="str">
        <v>LÊ NGUYỄN ĐĂNG QUANG</v>
      </c>
      <c r="C1311" t="str">
        <v>12A8</v>
      </c>
      <c r="E1311">
        <v>32000335</v>
      </c>
      <c r="F1311" t="str">
        <f>IFERROR(IF(VLOOKUP(E1311,J:J,1,0)=E1311,"X",""),"")</f>
        <v>X</v>
      </c>
      <c r="G1311" t="str">
        <f>IF(J1311&lt;&gt;"", INDEX($C$5:$C$1433, MATCH(J1311, $E$5:$E$1433, 0)),"")</f>
        <v>12A10</v>
      </c>
      <c r="H1311">
        <f>IF(J1311&lt;&gt;"", INDEX($D$5:$D$1433, MATCH(J1311, $E$5:$E$1433, 0)),"")</f>
        <v>0</v>
      </c>
      <c r="I1311" t="str">
        <f>IFERROR(IF(J1311&lt;&gt;"", INDEX($B$5:$B$1433, MATCH(J1311, $E$5:$E$1433, 0)),""),"SAI")</f>
        <v>QUÁCH PHAN NGỌC DIỄM</v>
      </c>
      <c r="J1311">
        <v>32000405</v>
      </c>
      <c r="K1311" t="str">
        <v xml:space="preserve"> 6:31:10 AM</v>
      </c>
      <c r="L1311" t="str">
        <f>IFERROR(IF($N$5="Sáng",IF(MID(K1311,2,7)-MID($L$2,2,7)&gt;0,"Trễ",""),IF(MID(K1311,2,7)-MID($Q$2,2,7)&gt;0,"Trễ","")),"")</f>
        <v/>
      </c>
      <c r="M1311">
        <f>IFERROR(IF($N$5="Sáng",MID(K1311,2,7)-MID($L$2,2,7),MID(K1311,2,7)-MID($Q$2,2,7)),"")</f>
        <v>-0.020022481481481447</v>
      </c>
      <c r="Q1311" t="str">
        <f>IF(B1311&lt;&gt;"",IF(AND(P1311="",F1311=""),"Không phép ",""),"")</f>
        <v/>
      </c>
      <c r="R1311" t="str">
        <f>UPPER(B1311)</f>
        <v>LÊ NGUYỄN ĐĂNG QUANG</v>
      </c>
      <c r="S1311" t="str">
        <v>2024-2027</v>
      </c>
      <c r="T1311" t="str">
        <f>IFERROR(IF(J1311&lt;&gt;"", INDEX($S$5:$S$1433, MATCH(J1311, $E$5:$E$1433, 0)),""),"")</f>
        <v>2024-2027</v>
      </c>
      <c r="U1311" t="str">
        <v>26/10/2009</v>
      </c>
      <c r="V1311" t="str">
        <f>IFERROR(IF(J1311&lt;&gt;"", INDEX($U$5:$U$1433, MATCH(J1311, $E$5:$E$1433, 0)),""),"")</f>
        <v>25/01/2009</v>
      </c>
      <c r="Y1311">
        <f>Z1311*10</f>
        <v>320003350</v>
      </c>
      <c r="Z1311">
        <f>E1311</f>
        <v>32000335</v>
      </c>
      <c r="AA1311" t="str">
        <v>QUANG</v>
      </c>
    </row>
    <row r="1312">
      <c r="A1312">
        <f>IF(B1312&lt;&gt;"",A1311+1,"")</f>
        <v>1308</v>
      </c>
      <c r="B1312" t="str">
        <v>CAO NGUYỄN PHƯƠNG QUYÊN</v>
      </c>
      <c r="C1312" t="str">
        <v>12A8</v>
      </c>
      <c r="E1312">
        <v>32000336</v>
      </c>
      <c r="F1312" t="str">
        <f>IFERROR(IF(VLOOKUP(E1312,J:J,1,0)=E1312,"X",""),"")</f>
        <v>X</v>
      </c>
      <c r="G1312" t="str">
        <f>IF(J1312&lt;&gt;"", INDEX($C$5:$C$1433, MATCH(J1312, $E$5:$E$1433, 0)),"")</f>
        <v>12A4</v>
      </c>
      <c r="H1312">
        <f>IF(J1312&lt;&gt;"", INDEX($D$5:$D$1433, MATCH(J1312, $E$5:$E$1433, 0)),"")</f>
        <v>0</v>
      </c>
      <c r="I1312" t="str">
        <f>IFERROR(IF(J1312&lt;&gt;"", INDEX($B$5:$B$1433, MATCH(J1312, $E$5:$E$1433, 0)),""),"SAI")</f>
        <v>THẠCH NGUYỄN NGỌC ÁI</v>
      </c>
      <c r="J1312">
        <v>32000136</v>
      </c>
      <c r="K1312" t="str">
        <v xml:space="preserve"> 6:31:30 AM</v>
      </c>
      <c r="L1312" t="str">
        <f>IFERROR(IF($N$5="Sáng",IF(MID(K1312,2,7)-MID($L$2,2,7)&gt;0,"Trễ",""),IF(MID(K1312,2,7)-MID($Q$2,2,7)&gt;0,"Trễ","")),"")</f>
        <v/>
      </c>
      <c r="M1312">
        <f>IFERROR(IF($N$5="Sáng",MID(K1312,2,7)-MID($L$2,2,7),MID(K1312,2,7)-MID($Q$2,2,7)),"")</f>
        <v>-0.019790999999999948</v>
      </c>
      <c r="Q1312" t="str">
        <f>IF(B1312&lt;&gt;"",IF(AND(P1312="",F1312=""),"Không phép ",""),"")</f>
        <v/>
      </c>
      <c r="R1312" t="str">
        <f>UPPER(B1312)</f>
        <v>CAO NGUYỄN PHƯƠNG QUYÊN</v>
      </c>
      <c r="S1312" t="str">
        <v>2024-2027</v>
      </c>
      <c r="T1312" t="str">
        <f>IFERROR(IF(J1312&lt;&gt;"", INDEX($S$5:$S$1433, MATCH(J1312, $E$5:$E$1433, 0)),""),"")</f>
        <v>2024-2027</v>
      </c>
      <c r="U1312">
        <v>40125</v>
      </c>
      <c r="V1312" t="str">
        <f>IFERROR(IF(J1312&lt;&gt;"", INDEX($U$5:$U$1433, MATCH(J1312, $E$5:$E$1433, 0)),""),"")</f>
        <v>31/10/2009</v>
      </c>
      <c r="Y1312">
        <f>Z1312*10</f>
        <v>320003360</v>
      </c>
      <c r="Z1312">
        <f>E1312</f>
        <v>32000336</v>
      </c>
      <c r="AA1312" t="str">
        <v>QUYÊN</v>
      </c>
    </row>
    <row r="1313">
      <c r="A1313">
        <f>IF(B1313&lt;&gt;"",A1312+1,"")</f>
        <v>1309</v>
      </c>
      <c r="B1313" t="str">
        <v>NGHIÊM THỊ NGỌC THẢO</v>
      </c>
      <c r="C1313" t="str">
        <v>12A8</v>
      </c>
      <c r="E1313">
        <v>32000337</v>
      </c>
      <c r="F1313" t="str">
        <f>IFERROR(IF(VLOOKUP(E1313,J:J,1,0)=E1313,"X",""),"")</f>
        <v>X</v>
      </c>
      <c r="G1313" t="str">
        <f>IF(J1313&lt;&gt;"", INDEX($C$5:$C$1433, MATCH(J1313, $E$5:$E$1433, 0)),"")</f>
        <v>12A4</v>
      </c>
      <c r="H1313">
        <f>IF(J1313&lt;&gt;"", INDEX($D$5:$D$1433, MATCH(J1313, $E$5:$E$1433, 0)),"")</f>
        <v>0</v>
      </c>
      <c r="I1313" t="str">
        <f>IFERROR(IF(J1313&lt;&gt;"", INDEX($B$5:$B$1433, MATCH(J1313, $E$5:$E$1433, 0)),""),"SAI")</f>
        <v>THẠCH NGUYỄN NGỌC ÁI</v>
      </c>
      <c r="J1313">
        <v>32000136</v>
      </c>
      <c r="K1313" t="str">
        <v xml:space="preserve"> 6:31:31 AM</v>
      </c>
      <c r="L1313" t="str">
        <f>IFERROR(IF($N$5="Sáng",IF(MID(K1313,2,7)-MID($L$2,2,7)&gt;0,"Trễ",""),IF(MID(K1313,2,7)-MID($Q$2,2,7)&gt;0,"Trễ","")),"")</f>
        <v/>
      </c>
      <c r="M1313">
        <f>IFERROR(IF($N$5="Sáng",MID(K1313,2,7)-MID($L$2,2,7),MID(K1313,2,7)-MID($Q$2,2,7)),"")</f>
        <v>-0.01977942592592591</v>
      </c>
      <c r="Q1313" t="str">
        <f>IF(B1313&lt;&gt;"",IF(AND(P1313="",F1313=""),"Không phép ",""),"")</f>
        <v/>
      </c>
      <c r="R1313" t="str">
        <f>UPPER(B1313)</f>
        <v>NGHIÊM THỊ NGỌC THẢO</v>
      </c>
      <c r="S1313" t="str">
        <v>2024-2027</v>
      </c>
      <c r="T1313" t="str">
        <f>IFERROR(IF(J1313&lt;&gt;"", INDEX($S$5:$S$1433, MATCH(J1313, $E$5:$E$1433, 0)),""),"")</f>
        <v>2024-2027</v>
      </c>
      <c r="U1313" t="str">
        <v>16/04/2009</v>
      </c>
      <c r="V1313" t="str">
        <f>IFERROR(IF(J1313&lt;&gt;"", INDEX($U$5:$U$1433, MATCH(J1313, $E$5:$E$1433, 0)),""),"")</f>
        <v>31/10/2009</v>
      </c>
      <c r="Y1313">
        <f>Z1313*10</f>
        <v>320003370</v>
      </c>
      <c r="Z1313">
        <f>E1313</f>
        <v>32000337</v>
      </c>
      <c r="AA1313" t="str">
        <v>THẢO</v>
      </c>
    </row>
    <row r="1314">
      <c r="A1314">
        <f>IF(B1314&lt;&gt;"",A1313+1,"")</f>
        <v>1310</v>
      </c>
      <c r="B1314" t="str">
        <v>NGUYỄN THANH THẢO</v>
      </c>
      <c r="C1314" t="str">
        <v>12A8</v>
      </c>
      <c r="E1314">
        <v>32000338</v>
      </c>
      <c r="F1314" t="str">
        <f>IFERROR(IF(VLOOKUP(E1314,J:J,1,0)=E1314,"X",""),"")</f>
        <v>X</v>
      </c>
      <c r="G1314" t="str">
        <f>IF(J1314&lt;&gt;"", INDEX($C$5:$C$1433, MATCH(J1314, $E$5:$E$1433, 0)),"")</f>
        <v>11A4</v>
      </c>
      <c r="H1314">
        <f>IF(J1314&lt;&gt;"", INDEX($D$5:$D$1433, MATCH(J1314, $E$5:$E$1433, 0)),"")</f>
        <v>0</v>
      </c>
      <c r="I1314" t="str">
        <f>IFERROR(IF(J1314&lt;&gt;"", INDEX($B$5:$B$1433, MATCH(J1314, $E$5:$E$1433, 0)),""),"SAI")</f>
        <v>HỒ TRÂN MỸ LINH</v>
      </c>
      <c r="J1314">
        <v>32000670</v>
      </c>
      <c r="K1314" t="str">
        <v xml:space="preserve"> 6:31:39 AM</v>
      </c>
      <c r="L1314" t="str">
        <f>IFERROR(IF($N$5="Sáng",IF(MID(K1314,2,7)-MID($L$2,2,7)&gt;0,"Trễ",""),IF(MID(K1314,2,7)-MID($Q$2,2,7)&gt;0,"Trễ","")),"")</f>
        <v/>
      </c>
      <c r="M1314">
        <f>IFERROR(IF($N$5="Sáng",MID(K1314,2,7)-MID($L$2,2,7),MID(K1314,2,7)-MID($Q$2,2,7)),"")</f>
        <v>-0.01968683333333332</v>
      </c>
      <c r="Q1314" t="str">
        <f>IF(B1314&lt;&gt;"",IF(AND(P1314="",F1314=""),"Không phép ",""),"")</f>
        <v/>
      </c>
      <c r="R1314" t="str">
        <f>UPPER(B1314)</f>
        <v>NGUYỄN THANH THẢO</v>
      </c>
      <c r="S1314" t="str">
        <v>2024-2027</v>
      </c>
      <c r="T1314" t="str">
        <f>IFERROR(IF(J1314&lt;&gt;"", INDEX($S$5:$S$1433, MATCH(J1314, $E$5:$E$1433, 0)),""),"")</f>
        <v>2025-2028</v>
      </c>
      <c r="U1314" t="str">
        <v>16/05/2009</v>
      </c>
      <c r="V1314" t="str">
        <f>IFERROR(IF(J1314&lt;&gt;"", INDEX($U$5:$U$1433, MATCH(J1314, $E$5:$E$1433, 0)),""),"")</f>
        <v>30/09/2010</v>
      </c>
      <c r="Y1314">
        <f>Z1314*10</f>
        <v>320003380</v>
      </c>
      <c r="Z1314">
        <f>E1314</f>
        <v>32000338</v>
      </c>
      <c r="AA1314" t="str">
        <v>THẢO</v>
      </c>
    </row>
    <row r="1315">
      <c r="A1315">
        <f>IF(B1315&lt;&gt;"",A1314+1,"")</f>
        <v>1311</v>
      </c>
      <c r="B1315" t="str">
        <v>NGUYỄN PHƯƠNG THÔNG</v>
      </c>
      <c r="C1315" t="str">
        <v>12A8</v>
      </c>
      <c r="E1315">
        <v>32000339</v>
      </c>
      <c r="F1315" t="str">
        <f>IFERROR(IF(VLOOKUP(E1315,J:J,1,0)=E1315,"X",""),"")</f>
        <v>X</v>
      </c>
      <c r="G1315" t="str">
        <f>IF(J1315&lt;&gt;"", INDEX($C$5:$C$1433, MATCH(J1315, $E$5:$E$1433, 0)),"")</f>
        <v>11A4</v>
      </c>
      <c r="H1315">
        <f>IF(J1315&lt;&gt;"", INDEX($D$5:$D$1433, MATCH(J1315, $E$5:$E$1433, 0)),"")</f>
        <v>0</v>
      </c>
      <c r="I1315" t="str">
        <f>IFERROR(IF(J1315&lt;&gt;"", INDEX($B$5:$B$1433, MATCH(J1315, $E$5:$E$1433, 0)),""),"SAI")</f>
        <v>HỒ TRÂN MỸ LINH</v>
      </c>
      <c r="J1315">
        <v>32000670</v>
      </c>
      <c r="K1315" t="str">
        <v xml:space="preserve"> 6:31:39 AM</v>
      </c>
      <c r="L1315" t="str">
        <f>IFERROR(IF($N$5="Sáng",IF(MID(K1315,2,7)-MID($L$2,2,7)&gt;0,"Trễ",""),IF(MID(K1315,2,7)-MID($Q$2,2,7)&gt;0,"Trễ","")),"")</f>
        <v/>
      </c>
      <c r="M1315">
        <f>IFERROR(IF($N$5="Sáng",MID(K1315,2,7)-MID($L$2,2,7),MID(K1315,2,7)-MID($Q$2,2,7)),"")</f>
        <v>-0.01968683333333332</v>
      </c>
      <c r="Q1315" t="str">
        <f>IF(B1315&lt;&gt;"",IF(AND(P1315="",F1315=""),"Không phép ",""),"")</f>
        <v/>
      </c>
      <c r="R1315" t="str">
        <f>UPPER(B1315)</f>
        <v>NGUYỄN PHƯƠNG THÔNG</v>
      </c>
      <c r="S1315" t="str">
        <v>2024-2027</v>
      </c>
      <c r="T1315" t="str">
        <f>IFERROR(IF(J1315&lt;&gt;"", INDEX($S$5:$S$1433, MATCH(J1315, $E$5:$E$1433, 0)),""),"")</f>
        <v>2025-2028</v>
      </c>
      <c r="U1315">
        <v>40028</v>
      </c>
      <c r="V1315" t="str">
        <f>IFERROR(IF(J1315&lt;&gt;"", INDEX($U$5:$U$1433, MATCH(J1315, $E$5:$E$1433, 0)),""),"")</f>
        <v>30/09/2010</v>
      </c>
      <c r="Y1315">
        <f>Z1315*10</f>
        <v>320003390</v>
      </c>
      <c r="Z1315">
        <f>E1315</f>
        <v>32000339</v>
      </c>
      <c r="AA1315" t="str">
        <v>THÔNG</v>
      </c>
    </row>
    <row r="1316">
      <c r="A1316">
        <f>IF(B1316&lt;&gt;"",A1315+1,"")</f>
        <v>1312</v>
      </c>
      <c r="B1316" t="str">
        <v>NGUYỄN THỊ MINH THƯ</v>
      </c>
      <c r="C1316" t="str">
        <v>12A8</v>
      </c>
      <c r="E1316">
        <v>32000341</v>
      </c>
      <c r="F1316" t="str">
        <f>IFERROR(IF(VLOOKUP(E1316,J:J,1,0)=E1316,"X",""),"")</f>
        <v>X</v>
      </c>
      <c r="G1316" t="str">
        <f>IF(J1316&lt;&gt;"", INDEX($C$5:$C$1433, MATCH(J1316, $E$5:$E$1433, 0)),"")</f>
        <v>12A1</v>
      </c>
      <c r="H1316">
        <f>IF(J1316&lt;&gt;"", INDEX($D$5:$D$1433, MATCH(J1316, $E$5:$E$1433, 0)),"")</f>
        <v>0</v>
      </c>
      <c r="I1316" t="str">
        <f>IFERROR(IF(J1316&lt;&gt;"", INDEX($B$5:$B$1433, MATCH(J1316, $E$5:$E$1433, 0)),""),"SAI")</f>
        <v>NGUYỄN GIA HÂN</v>
      </c>
      <c r="J1316">
        <v>32000011</v>
      </c>
      <c r="K1316" t="str">
        <v xml:space="preserve"> 6:31:45 AM</v>
      </c>
      <c r="L1316" t="str">
        <f>IFERROR(IF($N$5="Sáng",IF(MID(K1316,2,7)-MID($L$2,2,7)&gt;0,"Trễ",""),IF(MID(K1316,2,7)-MID($Q$2,2,7)&gt;0,"Trễ","")),"")</f>
        <v/>
      </c>
      <c r="M1316">
        <f>IFERROR(IF($N$5="Sáng",MID(K1316,2,7)-MID($L$2,2,7),MID(K1316,2,7)-MID($Q$2,2,7)),"")</f>
        <v>-0.019617388888888865</v>
      </c>
      <c r="Q1316" t="str">
        <f>IF(B1316&lt;&gt;"",IF(AND(P1316="",F1316=""),"Không phép ",""),"")</f>
        <v/>
      </c>
      <c r="R1316" t="str">
        <f>UPPER(B1316)</f>
        <v>NGUYỄN THỊ MINH THƯ</v>
      </c>
      <c r="S1316" t="str">
        <v>2024-2027</v>
      </c>
      <c r="T1316" t="str">
        <f>IFERROR(IF(J1316&lt;&gt;"", INDEX($S$5:$S$1433, MATCH(J1316, $E$5:$E$1433, 0)),""),"")</f>
        <v>2024-2027</v>
      </c>
      <c r="U1316" t="str">
        <v>30/08/2009</v>
      </c>
      <c r="V1316">
        <f>IFERROR(IF(J1316&lt;&gt;"", INDEX($U$5:$U$1433, MATCH(J1316, $E$5:$E$1433, 0)),""),"")</f>
        <v>40150</v>
      </c>
      <c r="Y1316">
        <f>Z1316*10</f>
        <v>320003410</v>
      </c>
      <c r="Z1316">
        <f>E1316</f>
        <v>32000341</v>
      </c>
      <c r="AA1316" t="str">
        <v>THƯ</v>
      </c>
    </row>
    <row r="1317">
      <c r="A1317">
        <f>IF(B1317&lt;&gt;"",A1316+1,"")</f>
        <v>1313</v>
      </c>
      <c r="B1317" t="str">
        <v>TẠ MINH THƯ</v>
      </c>
      <c r="C1317" t="str">
        <v>12A8</v>
      </c>
      <c r="E1317">
        <v>32000342</v>
      </c>
      <c r="F1317" t="str">
        <f>IFERROR(IF(VLOOKUP(E1317,J:J,1,0)=E1317,"X",""),"")</f>
        <v>X</v>
      </c>
      <c r="G1317" t="str">
        <f>IF(J1317&lt;&gt;"", INDEX($C$5:$C$1433, MATCH(J1317, $E$5:$E$1433, 0)),"")</f>
        <v>12A8</v>
      </c>
      <c r="H1317">
        <f>IF(J1317&lt;&gt;"", INDEX($D$5:$D$1433, MATCH(J1317, $E$5:$E$1433, 0)),"")</f>
        <v>0</v>
      </c>
      <c r="I1317" t="str">
        <f>IFERROR(IF(J1317&lt;&gt;"", INDEX($B$5:$B$1433, MATCH(J1317, $E$5:$E$1433, 0)),""),"SAI")</f>
        <v>LÊ VĂN HẬU</v>
      </c>
      <c r="J1317">
        <v>32000318</v>
      </c>
      <c r="K1317" t="str">
        <v xml:space="preserve"> 6:31:53 AM</v>
      </c>
      <c r="L1317" t="str">
        <f>IFERROR(IF($N$5="Sáng",IF(MID(K1317,2,7)-MID($L$2,2,7)&gt;0,"Trễ",""),IF(MID(K1317,2,7)-MID($Q$2,2,7)&gt;0,"Trễ","")),"")</f>
        <v/>
      </c>
      <c r="M1317">
        <f>IFERROR(IF($N$5="Sáng",MID(K1317,2,7)-MID($L$2,2,7),MID(K1317,2,7)-MID($Q$2,2,7)),"")</f>
        <v>-0.019524796296296276</v>
      </c>
      <c r="Q1317" t="str">
        <f>IF(B1317&lt;&gt;"",IF(AND(P1317="",F1317=""),"Không phép ",""),"")</f>
        <v/>
      </c>
      <c r="R1317" t="str">
        <f>UPPER(B1317)</f>
        <v>TẠ MINH THƯ</v>
      </c>
      <c r="S1317" t="str">
        <v>2024-2027</v>
      </c>
      <c r="T1317" t="str">
        <f>IFERROR(IF(J1317&lt;&gt;"", INDEX($S$5:$S$1433, MATCH(J1317, $E$5:$E$1433, 0)),""),"")</f>
        <v>2024-2027</v>
      </c>
      <c r="U1317" t="str">
        <v>14/07/2009</v>
      </c>
      <c r="V1317" t="str">
        <f>IFERROR(IF(J1317&lt;&gt;"", INDEX($U$5:$U$1433, MATCH(J1317, $E$5:$E$1433, 0)),""),"")</f>
        <v>19/05/2009</v>
      </c>
      <c r="Y1317">
        <f>Z1317*10</f>
        <v>320003420</v>
      </c>
      <c r="Z1317">
        <f>E1317</f>
        <v>32000342</v>
      </c>
      <c r="AA1317" t="str">
        <v>THƯ</v>
      </c>
    </row>
    <row r="1318">
      <c r="A1318">
        <f>IF(B1318&lt;&gt;"",A1317+1,"")</f>
        <v>1314</v>
      </c>
      <c r="B1318" t="str">
        <v>TRẦN TRÍ THỨC</v>
      </c>
      <c r="C1318" t="str">
        <v>12A8</v>
      </c>
      <c r="E1318">
        <v>32000343</v>
      </c>
      <c r="F1318" t="str">
        <f>IFERROR(IF(VLOOKUP(E1318,J:J,1,0)=E1318,"X",""),"")</f>
        <v>X</v>
      </c>
      <c r="G1318" t="str">
        <f>IF(J1318&lt;&gt;"", INDEX($C$5:$C$1433, MATCH(J1318, $E$5:$E$1433, 0)),"")</f>
        <v>12A8</v>
      </c>
      <c r="H1318">
        <f>IF(J1318&lt;&gt;"", INDEX($D$5:$D$1433, MATCH(J1318, $E$5:$E$1433, 0)),"")</f>
        <v>0</v>
      </c>
      <c r="I1318" t="str">
        <f>IFERROR(IF(J1318&lt;&gt;"", INDEX($B$5:$B$1433, MATCH(J1318, $E$5:$E$1433, 0)),""),"SAI")</f>
        <v>NGUYỄN MINH TƯỜNG</v>
      </c>
      <c r="J1318">
        <v>32000350</v>
      </c>
      <c r="K1318" t="str">
        <v xml:space="preserve"> 6:31:54 AM</v>
      </c>
      <c r="L1318" t="str">
        <f>IFERROR(IF($N$5="Sáng",IF(MID(K1318,2,7)-MID($L$2,2,7)&gt;0,"Trễ",""),IF(MID(K1318,2,7)-MID($Q$2,2,7)&gt;0,"Trễ","")),"")</f>
        <v/>
      </c>
      <c r="M1318">
        <f>IFERROR(IF($N$5="Sáng",MID(K1318,2,7)-MID($L$2,2,7),MID(K1318,2,7)-MID($Q$2,2,7)),"")</f>
        <v>-0.019513222222222237</v>
      </c>
      <c r="Q1318" t="str">
        <f>IF(B1318&lt;&gt;"",IF(AND(P1318="",F1318=""),"Không phép ",""),"")</f>
        <v/>
      </c>
      <c r="R1318" t="str">
        <f>UPPER(B1318)</f>
        <v>TRẦN TRÍ THỨC</v>
      </c>
      <c r="S1318" t="str">
        <v>2024-2027</v>
      </c>
      <c r="T1318" t="str">
        <f>IFERROR(IF(J1318&lt;&gt;"", INDEX($S$5:$S$1433, MATCH(J1318, $E$5:$E$1433, 0)),""),"")</f>
        <v>2024-2027</v>
      </c>
      <c r="U1318">
        <v>40128</v>
      </c>
      <c r="V1318">
        <f>IFERROR(IF(J1318&lt;&gt;"", INDEX($U$5:$U$1433, MATCH(J1318, $E$5:$E$1433, 0)),""),"")</f>
        <v>40148</v>
      </c>
      <c r="Y1318">
        <f>Z1318*10</f>
        <v>320003430</v>
      </c>
      <c r="Z1318">
        <f>E1318</f>
        <v>32000343</v>
      </c>
      <c r="AA1318" t="str">
        <v>THỨC</v>
      </c>
    </row>
    <row r="1319">
      <c r="A1319">
        <f>IF(B1319&lt;&gt;"",A1318+1,"")</f>
        <v>1315</v>
      </c>
      <c r="B1319" t="str">
        <v>BÙI THANH THÚY</v>
      </c>
      <c r="C1319" t="str">
        <v>12A8</v>
      </c>
      <c r="E1319">
        <v>32000340</v>
      </c>
      <c r="F1319" t="str">
        <f>IFERROR(IF(VLOOKUP(E1319,J:J,1,0)=E1319,"X",""),"")</f>
        <v>X</v>
      </c>
      <c r="G1319" t="str">
        <f>IF(J1319&lt;&gt;"", INDEX($C$5:$C$1433, MATCH(J1319, $E$5:$E$1433, 0)),"")</f>
        <v>12A8</v>
      </c>
      <c r="H1319">
        <f>IF(J1319&lt;&gt;"", INDEX($D$5:$D$1433, MATCH(J1319, $E$5:$E$1433, 0)),"")</f>
        <v>0</v>
      </c>
      <c r="I1319" t="str">
        <f>IFERROR(IF(J1319&lt;&gt;"", INDEX($B$5:$B$1433, MATCH(J1319, $E$5:$E$1433, 0)),""),"SAI")</f>
        <v>NGUYỄN MINH TƯỜNG</v>
      </c>
      <c r="J1319">
        <v>32000350</v>
      </c>
      <c r="K1319" t="str">
        <v xml:space="preserve"> 6:31:54 AM</v>
      </c>
      <c r="L1319" t="str">
        <f>IFERROR(IF($N$5="Sáng",IF(MID(K1319,2,7)-MID($L$2,2,7)&gt;0,"Trễ",""),IF(MID(K1319,2,7)-MID($Q$2,2,7)&gt;0,"Trễ","")),"")</f>
        <v/>
      </c>
      <c r="M1319">
        <f>IFERROR(IF($N$5="Sáng",MID(K1319,2,7)-MID($L$2,2,7),MID(K1319,2,7)-MID($Q$2,2,7)),"")</f>
        <v>-0.019513222222222237</v>
      </c>
      <c r="Q1319" t="str">
        <f>IF(B1319&lt;&gt;"",IF(AND(P1319="",F1319=""),"Không phép ",""),"")</f>
        <v/>
      </c>
      <c r="R1319" t="str">
        <f>UPPER(B1319)</f>
        <v>BÙI THANH THÚY</v>
      </c>
      <c r="S1319" t="str">
        <v>2024-2027</v>
      </c>
      <c r="T1319" t="str">
        <f>IFERROR(IF(J1319&lt;&gt;"", INDEX($S$5:$S$1433, MATCH(J1319, $E$5:$E$1433, 0)),""),"")</f>
        <v>2024-2027</v>
      </c>
      <c r="U1319" t="str">
        <v>18/03/2009</v>
      </c>
      <c r="V1319">
        <f>IFERROR(IF(J1319&lt;&gt;"", INDEX($U$5:$U$1433, MATCH(J1319, $E$5:$E$1433, 0)),""),"")</f>
        <v>40148</v>
      </c>
      <c r="Y1319">
        <f>Z1319*10</f>
        <v>320003400</v>
      </c>
      <c r="Z1319">
        <f>E1319</f>
        <v>32000340</v>
      </c>
      <c r="AA1319" t="str">
        <v>THÚY</v>
      </c>
    </row>
    <row r="1320">
      <c r="A1320">
        <f>IF(B1320&lt;&gt;"",A1319+1,"")</f>
        <v>1316</v>
      </c>
      <c r="B1320" t="str">
        <v>BÙI HỬU TÌNH</v>
      </c>
      <c r="C1320" t="str">
        <v>12A8</v>
      </c>
      <c r="E1320">
        <v>32000344</v>
      </c>
      <c r="F1320" t="str">
        <f>IFERROR(IF(VLOOKUP(E1320,J:J,1,0)=E1320,"X",""),"")</f>
        <v>X</v>
      </c>
      <c r="G1320" t="str">
        <f>IF(J1320&lt;&gt;"", INDEX($C$5:$C$1433, MATCH(J1320, $E$5:$E$1433, 0)),"")</f>
        <v>12A8</v>
      </c>
      <c r="H1320">
        <f>IF(J1320&lt;&gt;"", INDEX($D$5:$D$1433, MATCH(J1320, $E$5:$E$1433, 0)),"")</f>
        <v>0</v>
      </c>
      <c r="I1320" t="str">
        <f>IFERROR(IF(J1320&lt;&gt;"", INDEX($B$5:$B$1433, MATCH(J1320, $E$5:$E$1433, 0)),""),"SAI")</f>
        <v>LÊ VĂN HẬU</v>
      </c>
      <c r="J1320">
        <v>32000318</v>
      </c>
      <c r="K1320" t="str">
        <v xml:space="preserve"> 6:31:55 AM</v>
      </c>
      <c r="L1320" t="str">
        <f>IFERROR(IF($N$5="Sáng",IF(MID(K1320,2,7)-MID($L$2,2,7)&gt;0,"Trễ",""),IF(MID(K1320,2,7)-MID($Q$2,2,7)&gt;0,"Trễ","")),"")</f>
        <v/>
      </c>
      <c r="M1320">
        <f>IFERROR(IF($N$5="Sáng",MID(K1320,2,7)-MID($L$2,2,7),MID(K1320,2,7)-MID($Q$2,2,7)),"")</f>
        <v>-0.019501648148148143</v>
      </c>
      <c r="Q1320" t="str">
        <f>IF(B1320&lt;&gt;"",IF(AND(P1320="",F1320=""),"Không phép ",""),"")</f>
        <v/>
      </c>
      <c r="R1320" t="str">
        <f>UPPER(B1320)</f>
        <v>BÙI HỬU TÌNH</v>
      </c>
      <c r="S1320" t="str">
        <v>2024-2027</v>
      </c>
      <c r="T1320" t="str">
        <f>IFERROR(IF(J1320&lt;&gt;"", INDEX($S$5:$S$1433, MATCH(J1320, $E$5:$E$1433, 0)),""),"")</f>
        <v>2024-2027</v>
      </c>
      <c r="U1320" t="str">
        <v>20/09/2009</v>
      </c>
      <c r="V1320" t="str">
        <f>IFERROR(IF(J1320&lt;&gt;"", INDEX($U$5:$U$1433, MATCH(J1320, $E$5:$E$1433, 0)),""),"")</f>
        <v>19/05/2009</v>
      </c>
      <c r="Y1320">
        <f>Z1320*10</f>
        <v>320003440</v>
      </c>
      <c r="Z1320">
        <f>E1320</f>
        <v>32000344</v>
      </c>
      <c r="AA1320" t="str">
        <v>TÌNH</v>
      </c>
    </row>
    <row r="1321">
      <c r="A1321">
        <f>IF(B1321&lt;&gt;"",A1320+1,"")</f>
        <v>1317</v>
      </c>
      <c r="B1321" t="str">
        <v>PHẠM NGUYỄN BẢO TRÂM</v>
      </c>
      <c r="C1321" t="str">
        <v>12A8</v>
      </c>
      <c r="E1321">
        <v>32000345</v>
      </c>
      <c r="F1321" t="str">
        <f>IFERROR(IF(VLOOKUP(E1321,J:J,1,0)=E1321,"X",""),"")</f>
        <v/>
      </c>
      <c r="G1321" t="str">
        <f>IF(J1321&lt;&gt;"", INDEX($C$5:$C$1433, MATCH(J1321, $E$5:$E$1433, 0)),"")</f>
        <v>11A9</v>
      </c>
      <c r="H1321">
        <f>IF(J1321&lt;&gt;"", INDEX($D$5:$D$1433, MATCH(J1321, $E$5:$E$1433, 0)),"")</f>
        <v>0</v>
      </c>
      <c r="I1321" t="str">
        <f>IFERROR(IF(J1321&lt;&gt;"", INDEX($B$5:$B$1433, MATCH(J1321, $E$5:$E$1433, 0)),""),"SAI")</f>
        <v>DƯƠNG AN ĐÔNG</v>
      </c>
      <c r="J1321">
        <v>32000873</v>
      </c>
      <c r="K1321" t="str">
        <v xml:space="preserve"> 6:31:56 AM</v>
      </c>
      <c r="L1321" t="str">
        <f>IFERROR(IF($N$5="Sáng",IF(MID(K1321,2,7)-MID($L$2,2,7)&gt;0,"Trễ",""),IF(MID(K1321,2,7)-MID($Q$2,2,7)&gt;0,"Trễ","")),"")</f>
        <v/>
      </c>
      <c r="M1321">
        <f>IFERROR(IF($N$5="Sáng",MID(K1321,2,7)-MID($L$2,2,7),MID(K1321,2,7)-MID($Q$2,2,7)),"")</f>
        <v>-0.01949007407407405</v>
      </c>
      <c r="Q1321" t="str">
        <f>IF(B1321&lt;&gt;"",IF(AND(P1321="",F1321=""),"Không phép ",""),"")</f>
        <v xml:space="preserve">Không phép </v>
      </c>
      <c r="R1321" t="str">
        <f>UPPER(B1321)</f>
        <v>PHẠM NGUYỄN BẢO TRÂM</v>
      </c>
      <c r="S1321" t="str">
        <v>2024-2027</v>
      </c>
      <c r="T1321" t="str">
        <f>IFERROR(IF(J1321&lt;&gt;"", INDEX($S$5:$S$1433, MATCH(J1321, $E$5:$E$1433, 0)),""),"")</f>
        <v>2025-2028</v>
      </c>
      <c r="U1321" t="str">
        <v>26/05/2009</v>
      </c>
      <c r="V1321">
        <f>IFERROR(IF(J1321&lt;&gt;"", INDEX($U$5:$U$1433, MATCH(J1321, $E$5:$E$1433, 0)),""),"")</f>
        <v>40277</v>
      </c>
      <c r="Y1321">
        <f>Z1321*10</f>
        <v>320003450</v>
      </c>
      <c r="Z1321">
        <f>E1321</f>
        <v>32000345</v>
      </c>
      <c r="AA1321" t="str">
        <v>TRÂM</v>
      </c>
    </row>
    <row r="1322">
      <c r="A1322">
        <f>IF(B1322&lt;&gt;"",A1321+1,"")</f>
        <v>1318</v>
      </c>
      <c r="B1322" t="str">
        <v>VÕ THỊ NGỌC TRÂM</v>
      </c>
      <c r="C1322" t="str">
        <v>12A8</v>
      </c>
      <c r="E1322">
        <v>32000346</v>
      </c>
      <c r="F1322" t="str">
        <f>IFERROR(IF(VLOOKUP(E1322,J:J,1,0)=E1322,"X",""),"")</f>
        <v>X</v>
      </c>
      <c r="G1322" t="str">
        <f>IF(J1322&lt;&gt;"", INDEX($C$5:$C$1433, MATCH(J1322, $E$5:$E$1433, 0)),"")</f>
        <v>11A9</v>
      </c>
      <c r="H1322">
        <f>IF(J1322&lt;&gt;"", INDEX($D$5:$D$1433, MATCH(J1322, $E$5:$E$1433, 0)),"")</f>
        <v>0</v>
      </c>
      <c r="I1322" t="str">
        <f>IFERROR(IF(J1322&lt;&gt;"", INDEX($B$5:$B$1433, MATCH(J1322, $E$5:$E$1433, 0)),""),"SAI")</f>
        <v>LÊ NGUYỄN THIÊN PHƯỚC</v>
      </c>
      <c r="J1322">
        <v>32000891</v>
      </c>
      <c r="K1322" t="str">
        <v xml:space="preserve"> 6:31:57 AM</v>
      </c>
      <c r="L1322" t="str">
        <f>IFERROR(IF($N$5="Sáng",IF(MID(K1322,2,7)-MID($L$2,2,7)&gt;0,"Trễ",""),IF(MID(K1322,2,7)-MID($Q$2,2,7)&gt;0,"Trễ","")),"")</f>
        <v/>
      </c>
      <c r="M1322">
        <f>IFERROR(IF($N$5="Sáng",MID(K1322,2,7)-MID($L$2,2,7),MID(K1322,2,7)-MID($Q$2,2,7)),"")</f>
        <v>-0.01947850000000001</v>
      </c>
      <c r="Q1322" t="str">
        <f>IF(B1322&lt;&gt;"",IF(AND(P1322="",F1322=""),"Không phép ",""),"")</f>
        <v/>
      </c>
      <c r="R1322" t="str">
        <f>UPPER(B1322)</f>
        <v>VÕ THỊ NGỌC TRÂM</v>
      </c>
      <c r="S1322" t="str">
        <v>2024-2027</v>
      </c>
      <c r="T1322" t="str">
        <f>IFERROR(IF(J1322&lt;&gt;"", INDEX($S$5:$S$1433, MATCH(J1322, $E$5:$E$1433, 0)),""),"")</f>
        <v>2025-2028</v>
      </c>
      <c r="U1322" t="str">
        <v>25/11/2009</v>
      </c>
      <c r="V1322" t="str">
        <f>IFERROR(IF(J1322&lt;&gt;"", INDEX($U$5:$U$1433, MATCH(J1322, $E$5:$E$1433, 0)),""),"")</f>
        <v>23/6/2010</v>
      </c>
      <c r="Y1322">
        <f>Z1322*10</f>
        <v>320003460</v>
      </c>
      <c r="Z1322">
        <f>E1322</f>
        <v>32000346</v>
      </c>
      <c r="AA1322" t="str">
        <v>TRÂM</v>
      </c>
    </row>
    <row r="1323">
      <c r="A1323">
        <f>IF(B1323&lt;&gt;"",A1322+1,"")</f>
        <v>1319</v>
      </c>
      <c r="B1323" t="str">
        <v>NGUYỄN THỊ BẢO TRÂN</v>
      </c>
      <c r="C1323" t="str">
        <v>12A8</v>
      </c>
      <c r="E1323">
        <v>32000347</v>
      </c>
      <c r="F1323" t="str">
        <f>IFERROR(IF(VLOOKUP(E1323,J:J,1,0)=E1323,"X",""),"")</f>
        <v>X</v>
      </c>
      <c r="G1323" t="str">
        <f>IF(J1323&lt;&gt;"", INDEX($C$5:$C$1433, MATCH(J1323, $E$5:$E$1433, 0)),"")</f>
        <v>12A3</v>
      </c>
      <c r="H1323">
        <f>IF(J1323&lt;&gt;"", INDEX($D$5:$D$1433, MATCH(J1323, $E$5:$E$1433, 0)),"")</f>
        <v>0</v>
      </c>
      <c r="I1323" t="str">
        <f>IFERROR(IF(J1323&lt;&gt;"", INDEX($B$5:$B$1433, MATCH(J1323, $E$5:$E$1433, 0)),""),"SAI")</f>
        <v>LÊ THỊ ANH THƯ</v>
      </c>
      <c r="J1323">
        <v>32000128</v>
      </c>
      <c r="K1323" t="str">
        <v xml:space="preserve"> 6:32:04 AM</v>
      </c>
      <c r="L1323" t="str">
        <f>IFERROR(IF($N$5="Sáng",IF(MID(K1323,2,7)-MID($L$2,2,7)&gt;0,"Trễ",""),IF(MID(K1323,2,7)-MID($Q$2,2,7)&gt;0,"Trễ","")),"")</f>
        <v/>
      </c>
      <c r="M1323">
        <f>IFERROR(IF($N$5="Sáng",MID(K1323,2,7)-MID($L$2,2,7),MID(K1323,2,7)-MID($Q$2,2,7)),"")</f>
        <v>-0.01939748148148146</v>
      </c>
      <c r="Q1323" t="str">
        <f>IF(B1323&lt;&gt;"",IF(AND(P1323="",F1323=""),"Không phép ",""),"")</f>
        <v/>
      </c>
      <c r="R1323" t="str">
        <f>UPPER(B1323)</f>
        <v>NGUYỄN THỊ BẢO TRÂN</v>
      </c>
      <c r="S1323" t="str">
        <v>2024-2027</v>
      </c>
      <c r="T1323" t="str">
        <f>IFERROR(IF(J1323&lt;&gt;"", INDEX($S$5:$S$1433, MATCH(J1323, $E$5:$E$1433, 0)),""),"")</f>
        <v>2024-2027</v>
      </c>
      <c r="U1323" t="str">
        <v>19/10/2009</v>
      </c>
      <c r="V1323">
        <f>IFERROR(IF(J1323&lt;&gt;"", INDEX($U$5:$U$1433, MATCH(J1323, $E$5:$E$1433, 0)),""),"")</f>
        <v>40154</v>
      </c>
      <c r="Y1323">
        <f>Z1323*10</f>
        <v>320003470</v>
      </c>
      <c r="Z1323">
        <f>E1323</f>
        <v>32000347</v>
      </c>
      <c r="AA1323" t="str">
        <v>TRÂN</v>
      </c>
    </row>
    <row r="1324">
      <c r="A1324">
        <f>IF(B1324&lt;&gt;"",A1323+1,"")</f>
        <v>1320</v>
      </c>
      <c r="B1324" t="str">
        <v>VÕ MINH TRIỆU</v>
      </c>
      <c r="C1324" t="str">
        <v>12A8</v>
      </c>
      <c r="E1324">
        <v>32000348</v>
      </c>
      <c r="F1324" t="str">
        <f>IFERROR(IF(VLOOKUP(E1324,J:J,1,0)=E1324,"X",""),"")</f>
        <v>X</v>
      </c>
      <c r="G1324" t="str">
        <f>IF(J1324&lt;&gt;"", INDEX($C$5:$C$1433, MATCH(J1324, $E$5:$E$1433, 0)),"")</f>
        <v>12A3</v>
      </c>
      <c r="H1324">
        <f>IF(J1324&lt;&gt;"", INDEX($D$5:$D$1433, MATCH(J1324, $E$5:$E$1433, 0)),"")</f>
        <v>0</v>
      </c>
      <c r="I1324" t="str">
        <f>IFERROR(IF(J1324&lt;&gt;"", INDEX($B$5:$B$1433, MATCH(J1324, $E$5:$E$1433, 0)),""),"SAI")</f>
        <v>LÊ THỊ ANH THƯ</v>
      </c>
      <c r="J1324">
        <v>32000128</v>
      </c>
      <c r="K1324" t="str">
        <v xml:space="preserve"> 6:32:04 AM</v>
      </c>
      <c r="L1324" t="str">
        <f>IFERROR(IF($N$5="Sáng",IF(MID(K1324,2,7)-MID($L$2,2,7)&gt;0,"Trễ",""),IF(MID(K1324,2,7)-MID($Q$2,2,7)&gt;0,"Trễ","")),"")</f>
        <v/>
      </c>
      <c r="M1324">
        <f>IFERROR(IF($N$5="Sáng",MID(K1324,2,7)-MID($L$2,2,7),MID(K1324,2,7)-MID($Q$2,2,7)),"")</f>
        <v>-0.01939748148148146</v>
      </c>
      <c r="Q1324" t="str">
        <f>IF(B1324&lt;&gt;"",IF(AND(P1324="",F1324=""),"Không phép ",""),"")</f>
        <v/>
      </c>
      <c r="R1324" t="str">
        <f>UPPER(B1324)</f>
        <v>VÕ MINH TRIỆU</v>
      </c>
      <c r="S1324" t="str">
        <v>2024-2027</v>
      </c>
      <c r="T1324" t="str">
        <f>IFERROR(IF(J1324&lt;&gt;"", INDEX($S$5:$S$1433, MATCH(J1324, $E$5:$E$1433, 0)),""),"")</f>
        <v>2024-2027</v>
      </c>
      <c r="U1324" t="str">
        <v>20/12/2009</v>
      </c>
      <c r="V1324">
        <f>IFERROR(IF(J1324&lt;&gt;"", INDEX($U$5:$U$1433, MATCH(J1324, $E$5:$E$1433, 0)),""),"")</f>
        <v>40154</v>
      </c>
      <c r="Y1324">
        <f>Z1324*10</f>
        <v>320003480</v>
      </c>
      <c r="Z1324">
        <f>E1324</f>
        <v>32000348</v>
      </c>
      <c r="AA1324" t="str">
        <v>TRIỆU</v>
      </c>
    </row>
    <row r="1325">
      <c r="A1325">
        <f>IF(B1325&lt;&gt;"",A1324+1,"")</f>
        <v>1321</v>
      </c>
      <c r="B1325" t="str">
        <v>NGUYỄN MINH TƯỜNG</v>
      </c>
      <c r="C1325" t="str">
        <v>12A8</v>
      </c>
      <c r="E1325">
        <v>32000350</v>
      </c>
      <c r="F1325" t="str">
        <f>IFERROR(IF(VLOOKUP(E1325,J:J,1,0)=E1325,"X",""),"")</f>
        <v>X</v>
      </c>
      <c r="G1325" t="str">
        <f>IF(J1325&lt;&gt;"", INDEX($C$5:$C$1433, MATCH(J1325, $E$5:$E$1433, 0)),"")</f>
        <v>12A3</v>
      </c>
      <c r="H1325">
        <f>IF(J1325&lt;&gt;"", INDEX($D$5:$D$1433, MATCH(J1325, $E$5:$E$1433, 0)),"")</f>
        <v>0</v>
      </c>
      <c r="I1325" t="str">
        <f>IFERROR(IF(J1325&lt;&gt;"", INDEX($B$5:$B$1433, MATCH(J1325, $E$5:$E$1433, 0)),""),"SAI")</f>
        <v>PHẠM KHÁNH BĂNG</v>
      </c>
      <c r="J1325">
        <v>32000095</v>
      </c>
      <c r="K1325" t="str">
        <v xml:space="preserve"> 6:32:07 AM</v>
      </c>
      <c r="L1325" t="str">
        <f>IFERROR(IF($N$5="Sáng",IF(MID(K1325,2,7)-MID($L$2,2,7)&gt;0,"Trễ",""),IF(MID(K1325,2,7)-MID($Q$2,2,7)&gt;0,"Trễ","")),"")</f>
        <v/>
      </c>
      <c r="M1325">
        <f>IFERROR(IF($N$5="Sáng",MID(K1325,2,7)-MID($L$2,2,7),MID(K1325,2,7)-MID($Q$2,2,7)),"")</f>
        <v>-0.019362759259259232</v>
      </c>
      <c r="Q1325" t="str">
        <f>IF(B1325&lt;&gt;"",IF(AND(P1325="",F1325=""),"Không phép ",""),"")</f>
        <v/>
      </c>
      <c r="R1325" t="str">
        <f>UPPER(B1325)</f>
        <v>NGUYỄN MINH TƯỜNG</v>
      </c>
      <c r="S1325" t="str">
        <v>2024-2027</v>
      </c>
      <c r="T1325" t="str">
        <f>IFERROR(IF(J1325&lt;&gt;"", INDEX($S$5:$S$1433, MATCH(J1325, $E$5:$E$1433, 0)),""),"")</f>
        <v>2024-2027</v>
      </c>
      <c r="U1325">
        <v>40148</v>
      </c>
      <c r="V1325">
        <f>IFERROR(IF(J1325&lt;&gt;"", INDEX($U$5:$U$1433, MATCH(J1325, $E$5:$E$1433, 0)),""),"")</f>
        <v>40127</v>
      </c>
      <c r="Y1325">
        <f>Z1325*10</f>
        <v>320003500</v>
      </c>
      <c r="Z1325">
        <f>E1325</f>
        <v>32000350</v>
      </c>
      <c r="AA1325" t="str">
        <v>TƯỜNG</v>
      </c>
    </row>
    <row r="1326">
      <c r="A1326">
        <f>IF(B1326&lt;&gt;"",A1325+1,"")</f>
        <v>1322</v>
      </c>
      <c r="B1326" t="str">
        <v>PHAN NGỌC CÁT TƯỜNG</v>
      </c>
      <c r="C1326" t="str">
        <v>12A8</v>
      </c>
      <c r="E1326">
        <v>32000351</v>
      </c>
      <c r="F1326" t="str">
        <f>IFERROR(IF(VLOOKUP(E1326,J:J,1,0)=E1326,"X",""),"")</f>
        <v/>
      </c>
      <c r="G1326" t="str">
        <f>IF(J1326&lt;&gt;"", INDEX($C$5:$C$1433, MATCH(J1326, $E$5:$E$1433, 0)),"")</f>
        <v>12A3</v>
      </c>
      <c r="H1326">
        <f>IF(J1326&lt;&gt;"", INDEX($D$5:$D$1433, MATCH(J1326, $E$5:$E$1433, 0)),"")</f>
        <v>0</v>
      </c>
      <c r="I1326" t="str">
        <f>IFERROR(IF(J1326&lt;&gt;"", INDEX($B$5:$B$1433, MATCH(J1326, $E$5:$E$1433, 0)),""),"SAI")</f>
        <v>PHẠM KHÁNH BĂNG</v>
      </c>
      <c r="J1326">
        <v>32000095</v>
      </c>
      <c r="K1326" t="str">
        <v xml:space="preserve"> 6:32:07 AM</v>
      </c>
      <c r="L1326" t="str">
        <f>IFERROR(IF($N$5="Sáng",IF(MID(K1326,2,7)-MID($L$2,2,7)&gt;0,"Trễ",""),IF(MID(K1326,2,7)-MID($Q$2,2,7)&gt;0,"Trễ","")),"")</f>
        <v/>
      </c>
      <c r="M1326">
        <f>IFERROR(IF($N$5="Sáng",MID(K1326,2,7)-MID($L$2,2,7),MID(K1326,2,7)-MID($Q$2,2,7)),"")</f>
        <v>-0.019362759259259232</v>
      </c>
      <c r="Q1326" t="str">
        <f>IF(B1326&lt;&gt;"",IF(AND(P1326="",F1326=""),"Không phép ",""),"")</f>
        <v xml:space="preserve">Không phép </v>
      </c>
      <c r="R1326" t="str">
        <f>UPPER(B1326)</f>
        <v>PHAN NGỌC CÁT TƯỜNG</v>
      </c>
      <c r="S1326" t="str">
        <v>2024-2027</v>
      </c>
      <c r="T1326" t="str">
        <f>IFERROR(IF(J1326&lt;&gt;"", INDEX($S$5:$S$1433, MATCH(J1326, $E$5:$E$1433, 0)),""),"")</f>
        <v>2024-2027</v>
      </c>
      <c r="U1326" t="str">
        <v>30/06/2009</v>
      </c>
      <c r="V1326">
        <f>IFERROR(IF(J1326&lt;&gt;"", INDEX($U$5:$U$1433, MATCH(J1326, $E$5:$E$1433, 0)),""),"")</f>
        <v>40127</v>
      </c>
      <c r="Y1326">
        <f>Z1326*10</f>
        <v>320003510</v>
      </c>
      <c r="Z1326">
        <f>E1326</f>
        <v>32000351</v>
      </c>
      <c r="AA1326" t="str">
        <v>TƯỜNG</v>
      </c>
    </row>
    <row r="1327">
      <c r="A1327">
        <f>IF(B1327&lt;&gt;"",A1326+1,"")</f>
        <v>1323</v>
      </c>
      <c r="B1327" t="str">
        <v>NGUYỄN ÁNH TUYẾT</v>
      </c>
      <c r="C1327" t="str">
        <v>12A8</v>
      </c>
      <c r="E1327">
        <v>32000349</v>
      </c>
      <c r="F1327" t="str">
        <f>IFERROR(IF(VLOOKUP(E1327,J:J,1,0)=E1327,"X",""),"")</f>
        <v>X</v>
      </c>
      <c r="G1327" t="str">
        <f>IF(J1327&lt;&gt;"", INDEX($C$5:$C$1433, MATCH(J1327, $E$5:$E$1433, 0)),"")</f>
        <v>12A7</v>
      </c>
      <c r="H1327">
        <f>IF(J1327&lt;&gt;"", INDEX($D$5:$D$1433, MATCH(J1327, $E$5:$E$1433, 0)),"")</f>
        <v>0</v>
      </c>
      <c r="I1327" t="str">
        <f>IFERROR(IF(J1327&lt;&gt;"", INDEX($B$5:$B$1433, MATCH(J1327, $E$5:$E$1433, 0)),""),"SAI")</f>
        <v>TRẦN THANH BẢO</v>
      </c>
      <c r="J1327">
        <v>32000266</v>
      </c>
      <c r="K1327" t="str">
        <v xml:space="preserve"> 6:32:08 AM</v>
      </c>
      <c r="L1327" t="str">
        <f>IFERROR(IF($N$5="Sáng",IF(MID(K1327,2,7)-MID($L$2,2,7)&gt;0,"Trễ",""),IF(MID(K1327,2,7)-MID($Q$2,2,7)&gt;0,"Trễ","")),"")</f>
        <v/>
      </c>
      <c r="M1327">
        <f>IFERROR(IF($N$5="Sáng",MID(K1327,2,7)-MID($L$2,2,7),MID(K1327,2,7)-MID($Q$2,2,7)),"")</f>
        <v>-0.019351185185185138</v>
      </c>
      <c r="Q1327" t="str">
        <f>IF(B1327&lt;&gt;"",IF(AND(P1327="",F1327=""),"Không phép ",""),"")</f>
        <v/>
      </c>
      <c r="R1327" t="str">
        <f>UPPER(B1327)</f>
        <v>NGUYỄN ÁNH TUYẾT</v>
      </c>
      <c r="S1327" t="str">
        <v>2024-2027</v>
      </c>
      <c r="T1327" t="str">
        <f>IFERROR(IF(J1327&lt;&gt;"", INDEX($S$5:$S$1433, MATCH(J1327, $E$5:$E$1433, 0)),""),"")</f>
        <v>2024-2027</v>
      </c>
      <c r="U1327" t="str">
        <v>26/11/2009</v>
      </c>
      <c r="V1327" t="str">
        <f>IFERROR(IF(J1327&lt;&gt;"", INDEX($U$5:$U$1433, MATCH(J1327, $E$5:$E$1433, 0)),""),"")</f>
        <v>14/06/2009</v>
      </c>
      <c r="Y1327">
        <f>Z1327*10</f>
        <v>320003490</v>
      </c>
      <c r="Z1327">
        <f>E1327</f>
        <v>32000349</v>
      </c>
      <c r="AA1327" t="str">
        <v>TUYẾT</v>
      </c>
    </row>
    <row r="1328">
      <c r="A1328">
        <f>IF(B1328&lt;&gt;"",A1327+1,"")</f>
        <v>1324</v>
      </c>
      <c r="B1328" t="str">
        <v>DƯƠNG NGỌC THẢO VY</v>
      </c>
      <c r="C1328" t="str">
        <v>12A8</v>
      </c>
      <c r="E1328">
        <v>32000352</v>
      </c>
      <c r="F1328" t="str">
        <f>IFERROR(IF(VLOOKUP(E1328,J:J,1,0)=E1328,"X",""),"")</f>
        <v>X</v>
      </c>
      <c r="G1328" t="str">
        <f>IF(J1328&lt;&gt;"", INDEX($C$5:$C$1433, MATCH(J1328, $E$5:$E$1433, 0)),"")</f>
        <v>12A7</v>
      </c>
      <c r="H1328">
        <f>IF(J1328&lt;&gt;"", INDEX($D$5:$D$1433, MATCH(J1328, $E$5:$E$1433, 0)),"")</f>
        <v>0</v>
      </c>
      <c r="I1328" t="str">
        <f>IFERROR(IF(J1328&lt;&gt;"", INDEX($B$5:$B$1433, MATCH(J1328, $E$5:$E$1433, 0)),""),"SAI")</f>
        <v>TRẦN THANH BẢO</v>
      </c>
      <c r="J1328">
        <v>32000266</v>
      </c>
      <c r="K1328" t="str">
        <v xml:space="preserve"> 6:32:09 AM</v>
      </c>
      <c r="L1328" t="str">
        <f>IFERROR(IF($N$5="Sáng",IF(MID(K1328,2,7)-MID($L$2,2,7)&gt;0,"Trễ",""),IF(MID(K1328,2,7)-MID($Q$2,2,7)&gt;0,"Trễ","")),"")</f>
        <v/>
      </c>
      <c r="M1328">
        <f>IFERROR(IF($N$5="Sáng",MID(K1328,2,7)-MID($L$2,2,7),MID(K1328,2,7)-MID($Q$2,2,7)),"")</f>
        <v>-0.0193396111111111</v>
      </c>
      <c r="Q1328" t="str">
        <f>IF(B1328&lt;&gt;"",IF(AND(P1328="",F1328=""),"Không phép ",""),"")</f>
        <v/>
      </c>
      <c r="R1328" t="str">
        <f>UPPER(B1328)</f>
        <v>DƯƠNG NGỌC THẢO VY</v>
      </c>
      <c r="S1328" t="str">
        <v>2024-2027</v>
      </c>
      <c r="T1328" t="str">
        <f>IFERROR(IF(J1328&lt;&gt;"", INDEX($S$5:$S$1433, MATCH(J1328, $E$5:$E$1433, 0)),""),"")</f>
        <v>2024-2027</v>
      </c>
      <c r="U1328" t="str">
        <v>30/07/2009</v>
      </c>
      <c r="V1328" t="str">
        <f>IFERROR(IF(J1328&lt;&gt;"", INDEX($U$5:$U$1433, MATCH(J1328, $E$5:$E$1433, 0)),""),"")</f>
        <v>14/06/2009</v>
      </c>
      <c r="Y1328">
        <f>Z1328*10</f>
        <v>320003520</v>
      </c>
      <c r="Z1328">
        <f>E1328</f>
        <v>32000352</v>
      </c>
      <c r="AA1328" t="str">
        <v>VY</v>
      </c>
    </row>
    <row r="1329">
      <c r="A1329">
        <f>IF(B1329&lt;&gt;"",A1328+1,"")</f>
        <v>1325</v>
      </c>
      <c r="B1329" t="str">
        <v>NGUYỄN PHƯƠNG VY</v>
      </c>
      <c r="C1329" t="str">
        <v>12A8</v>
      </c>
      <c r="E1329">
        <v>32000353</v>
      </c>
      <c r="F1329" t="str">
        <f>IFERROR(IF(VLOOKUP(E1329,J:J,1,0)=E1329,"X",""),"")</f>
        <v>X</v>
      </c>
      <c r="G1329" t="str">
        <f>IF(J1329&lt;&gt;"", INDEX($C$5:$C$1433, MATCH(J1329, $E$5:$E$1433, 0)),"")</f>
        <v>12A3</v>
      </c>
      <c r="H1329">
        <f>IF(J1329&lt;&gt;"", INDEX($D$5:$D$1433, MATCH(J1329, $E$5:$E$1433, 0)),"")</f>
        <v>0</v>
      </c>
      <c r="I1329" t="str">
        <f>IFERROR(IF(J1329&lt;&gt;"", INDEX($B$5:$B$1433, MATCH(J1329, $E$5:$E$1433, 0)),""),"SAI")</f>
        <v>HUỲNH THỊ KIỀU TIÊN</v>
      </c>
      <c r="J1329">
        <v>32000130</v>
      </c>
      <c r="K1329" t="str">
        <v xml:space="preserve"> 6:32:10 AM</v>
      </c>
      <c r="L1329" t="str">
        <f>IFERROR(IF($N$5="Sáng",IF(MID(K1329,2,7)-MID($L$2,2,7)&gt;0,"Trễ",""),IF(MID(K1329,2,7)-MID($Q$2,2,7)&gt;0,"Trễ","")),"")</f>
        <v/>
      </c>
      <c r="M1329">
        <f>IFERROR(IF($N$5="Sáng",MID(K1329,2,7)-MID($L$2,2,7),MID(K1329,2,7)-MID($Q$2,2,7)),"")</f>
        <v>-0.019328037037037005</v>
      </c>
      <c r="Q1329" t="str">
        <f>IF(B1329&lt;&gt;"",IF(AND(P1329="",F1329=""),"Không phép ",""),"")</f>
        <v/>
      </c>
      <c r="R1329" t="str">
        <f>UPPER(B1329)</f>
        <v>NGUYỄN PHƯƠNG VY</v>
      </c>
      <c r="S1329" t="str">
        <v>2024-2027</v>
      </c>
      <c r="T1329" t="str">
        <f>IFERROR(IF(J1329&lt;&gt;"", INDEX($S$5:$S$1433, MATCH(J1329, $E$5:$E$1433, 0)),""),"")</f>
        <v>2024-2027</v>
      </c>
      <c r="U1329">
        <v>40090</v>
      </c>
      <c r="V1329">
        <f>IFERROR(IF(J1329&lt;&gt;"", INDEX($U$5:$U$1433, MATCH(J1329, $E$5:$E$1433, 0)),""),"")</f>
        <v>40061</v>
      </c>
      <c r="Y1329">
        <f>Z1329*10</f>
        <v>320003530</v>
      </c>
      <c r="Z1329">
        <f>E1329</f>
        <v>32000353</v>
      </c>
      <c r="AA1329" t="str">
        <v>VY</v>
      </c>
    </row>
    <row r="1330">
      <c r="A1330">
        <f>IF(B1330&lt;&gt;"",A1329+1,"")</f>
        <v>1326</v>
      </c>
      <c r="B1330" t="str">
        <v>NGUYỄN THỊ MỸ YÊN</v>
      </c>
      <c r="C1330" t="str">
        <v>12A8</v>
      </c>
      <c r="E1330">
        <v>32000354</v>
      </c>
      <c r="F1330" t="str">
        <f>IFERROR(IF(VLOOKUP(E1330,J:J,1,0)=E1330,"X",""),"")</f>
        <v>X</v>
      </c>
      <c r="G1330" t="str">
        <f>IF(J1330&lt;&gt;"", INDEX($C$5:$C$1433, MATCH(J1330, $E$5:$E$1433, 0)),"")</f>
        <v>12A3</v>
      </c>
      <c r="H1330">
        <f>IF(J1330&lt;&gt;"", INDEX($D$5:$D$1433, MATCH(J1330, $E$5:$E$1433, 0)),"")</f>
        <v>0</v>
      </c>
      <c r="I1330" t="str">
        <f>IFERROR(IF(J1330&lt;&gt;"", INDEX($B$5:$B$1433, MATCH(J1330, $E$5:$E$1433, 0)),""),"SAI")</f>
        <v>HUỲNH THỊ KIỀU TIÊN</v>
      </c>
      <c r="J1330">
        <v>32000130</v>
      </c>
      <c r="K1330" t="str">
        <v xml:space="preserve"> 6:32:10 AM</v>
      </c>
      <c r="L1330" t="str">
        <f>IFERROR(IF($N$5="Sáng",IF(MID(K1330,2,7)-MID($L$2,2,7)&gt;0,"Trễ",""),IF(MID(K1330,2,7)-MID($Q$2,2,7)&gt;0,"Trễ","")),"")</f>
        <v/>
      </c>
      <c r="M1330">
        <f>IFERROR(IF($N$5="Sáng",MID(K1330,2,7)-MID($L$2,2,7),MID(K1330,2,7)-MID($Q$2,2,7)),"")</f>
        <v>-0.019328037037037005</v>
      </c>
      <c r="Q1330" t="str">
        <f>IF(B1330&lt;&gt;"",IF(AND(P1330="",F1330=""),"Không phép ",""),"")</f>
        <v/>
      </c>
      <c r="R1330" t="str">
        <f>UPPER(B1330)</f>
        <v>NGUYỄN THỊ MỸ YÊN</v>
      </c>
      <c r="S1330" t="str">
        <v>2024-2027</v>
      </c>
      <c r="T1330" t="str">
        <f>IFERROR(IF(J1330&lt;&gt;"", INDEX($S$5:$S$1433, MATCH(J1330, $E$5:$E$1433, 0)),""),"")</f>
        <v>2024-2027</v>
      </c>
      <c r="U1330" t="str">
        <v>15/03/2009</v>
      </c>
      <c r="V1330">
        <f>IFERROR(IF(J1330&lt;&gt;"", INDEX($U$5:$U$1433, MATCH(J1330, $E$5:$E$1433, 0)),""),"")</f>
        <v>40061</v>
      </c>
      <c r="Y1330">
        <f>Z1330*10</f>
        <v>320003540</v>
      </c>
      <c r="Z1330">
        <f>E1330</f>
        <v>32000354</v>
      </c>
      <c r="AA1330" t="str">
        <v>YÊN</v>
      </c>
    </row>
    <row r="1331">
      <c r="A1331">
        <f>IF(B1331&lt;&gt;"",A1330+1,"")</f>
        <v>1327</v>
      </c>
      <c r="B1331" t="str">
        <v>BÙI LÝ TUẤN ANH</v>
      </c>
      <c r="C1331" t="str">
        <v>12A9</v>
      </c>
      <c r="E1331">
        <v>32000355</v>
      </c>
      <c r="F1331" t="str">
        <f>IFERROR(IF(VLOOKUP(E1331,J:J,1,0)=E1331,"X",""),"")</f>
        <v>X</v>
      </c>
      <c r="G1331" t="str">
        <f>IF(J1331&lt;&gt;"", INDEX($C$5:$C$1433, MATCH(J1331, $E$5:$E$1433, 0)),"")</f>
        <v>11A5</v>
      </c>
      <c r="H1331">
        <f>IF(J1331&lt;&gt;"", INDEX($D$5:$D$1433, MATCH(J1331, $E$5:$E$1433, 0)),"")</f>
        <v>0</v>
      </c>
      <c r="I1331" t="str">
        <f>IFERROR(IF(J1331&lt;&gt;"", INDEX($B$5:$B$1433, MATCH(J1331, $E$5:$E$1433, 0)),""),"SAI")</f>
        <v>LÊ NGUYỄN ANH KHÔI</v>
      </c>
      <c r="J1331">
        <v>32000706</v>
      </c>
      <c r="K1331" t="str">
        <v xml:space="preserve"> 6:32:12 AM</v>
      </c>
      <c r="L1331" t="str">
        <f>IFERROR(IF($N$5="Sáng",IF(MID(K1331,2,7)-MID($L$2,2,7)&gt;0,"Trễ",""),IF(MID(K1331,2,7)-MID($Q$2,2,7)&gt;0,"Trễ","")),"")</f>
        <v/>
      </c>
      <c r="M1331">
        <f>IFERROR(IF($N$5="Sáng",MID(K1331,2,7)-MID($L$2,2,7),MID(K1331,2,7)-MID($Q$2,2,7)),"")</f>
        <v>-0.01930488888888887</v>
      </c>
      <c r="Q1331" t="str">
        <f>IF(B1331&lt;&gt;"",IF(AND(P1331="",F1331=""),"Không phép ",""),"")</f>
        <v/>
      </c>
      <c r="R1331" t="str">
        <f>UPPER(B1331)</f>
        <v>BÙI LÝ TUẤN ANH</v>
      </c>
      <c r="S1331" t="str">
        <v>2024-2027</v>
      </c>
      <c r="T1331" t="str">
        <f>IFERROR(IF(J1331&lt;&gt;"", INDEX($S$5:$S$1433, MATCH(J1331, $E$5:$E$1433, 0)),""),"")</f>
        <v>2025-2028</v>
      </c>
      <c r="U1331">
        <v>40058</v>
      </c>
      <c r="V1331" t="str">
        <f>IFERROR(IF(J1331&lt;&gt;"", INDEX($U$5:$U$1433, MATCH(J1331, $E$5:$E$1433, 0)),""),"")</f>
        <v>26/5/2010</v>
      </c>
      <c r="Y1331">
        <f>Z1331*10</f>
        <v>320003550</v>
      </c>
      <c r="Z1331">
        <f>E1331</f>
        <v>32000355</v>
      </c>
      <c r="AA1331" t="str">
        <v>ANH</v>
      </c>
    </row>
    <row r="1332">
      <c r="A1332">
        <f>IF(B1332&lt;&gt;"",A1331+1,"")</f>
        <v>1328</v>
      </c>
      <c r="B1332" t="str">
        <v>NGUYỄN GIA BẢO</v>
      </c>
      <c r="C1332" t="str">
        <v>12A9</v>
      </c>
      <c r="E1332">
        <v>32000356</v>
      </c>
      <c r="F1332" t="str">
        <f>IFERROR(IF(VLOOKUP(E1332,J:J,1,0)=E1332,"X",""),"")</f>
        <v>X</v>
      </c>
      <c r="G1332" t="str">
        <f>IF(J1332&lt;&gt;"", INDEX($C$5:$C$1433, MATCH(J1332, $E$5:$E$1433, 0)),"")</f>
        <v>11A6</v>
      </c>
      <c r="H1332">
        <f>IF(J1332&lt;&gt;"", INDEX($D$5:$D$1433, MATCH(J1332, $E$5:$E$1433, 0)),"")</f>
        <v>0</v>
      </c>
      <c r="I1332" t="str">
        <f>IFERROR(IF(J1332&lt;&gt;"", INDEX($B$5:$B$1433, MATCH(J1332, $E$5:$E$1433, 0)),""),"SAI")</f>
        <v>NGUYỄN THỊ MỸ DUYÊN</v>
      </c>
      <c r="J1332">
        <v>32000743</v>
      </c>
      <c r="K1332" t="str">
        <v xml:space="preserve"> 6:32:17 AM</v>
      </c>
      <c r="L1332" t="str">
        <f>IFERROR(IF($N$5="Sáng",IF(MID(K1332,2,7)-MID($L$2,2,7)&gt;0,"Trễ",""),IF(MID(K1332,2,7)-MID($Q$2,2,7)&gt;0,"Trễ","")),"")</f>
        <v/>
      </c>
      <c r="M1332">
        <f>IFERROR(IF($N$5="Sáng",MID(K1332,2,7)-MID($L$2,2,7),MID(K1332,2,7)-MID($Q$2,2,7)),"")</f>
        <v>-0.01924701851851851</v>
      </c>
      <c r="Q1332" t="str">
        <f>IF(B1332&lt;&gt;"",IF(AND(P1332="",F1332=""),"Không phép ",""),"")</f>
        <v/>
      </c>
      <c r="R1332" t="str">
        <f>UPPER(B1332)</f>
        <v>NGUYỄN GIA BẢO</v>
      </c>
      <c r="S1332" t="str">
        <v>2024-2027</v>
      </c>
      <c r="T1332" t="str">
        <f>IFERROR(IF(J1332&lt;&gt;"", INDEX($S$5:$S$1433, MATCH(J1332, $E$5:$E$1433, 0)),""),"")</f>
        <v>2025-2028</v>
      </c>
      <c r="U1332" t="str">
        <v>23/10/2009</v>
      </c>
      <c r="V1332">
        <f>IFERROR(IF(J1332&lt;&gt;"", INDEX($U$5:$U$1433, MATCH(J1332, $E$5:$E$1433, 0)),""),"")</f>
        <v>40334</v>
      </c>
      <c r="Y1332">
        <f>Z1332*10</f>
        <v>320003560</v>
      </c>
      <c r="Z1332">
        <f>E1332</f>
        <v>32000356</v>
      </c>
      <c r="AA1332" t="str">
        <v>BẢO</v>
      </c>
    </row>
    <row r="1333">
      <c r="A1333">
        <f>IF(B1333&lt;&gt;"",A1332+1,"")</f>
        <v>1329</v>
      </c>
      <c r="B1333" t="str">
        <v>BÙI THỊ KIỀU DIỄM</v>
      </c>
      <c r="C1333" t="str">
        <v>12A9</v>
      </c>
      <c r="E1333">
        <v>32000357</v>
      </c>
      <c r="F1333" t="str">
        <f>IFERROR(IF(VLOOKUP(E1333,J:J,1,0)=E1333,"X",""),"")</f>
        <v>X</v>
      </c>
      <c r="G1333" t="str">
        <f>IF(J1333&lt;&gt;"", INDEX($C$5:$C$1433, MATCH(J1333, $E$5:$E$1433, 0)),"")</f>
        <v>11A6</v>
      </c>
      <c r="H1333">
        <f>IF(J1333&lt;&gt;"", INDEX($D$5:$D$1433, MATCH(J1333, $E$5:$E$1433, 0)),"")</f>
        <v>0</v>
      </c>
      <c r="I1333" t="str">
        <f>IFERROR(IF(J1333&lt;&gt;"", INDEX($B$5:$B$1433, MATCH(J1333, $E$5:$E$1433, 0)),""),"SAI")</f>
        <v>NGUYỄN THỊ MỸ DUYÊN</v>
      </c>
      <c r="J1333">
        <v>32000743</v>
      </c>
      <c r="K1333" t="str">
        <v xml:space="preserve"> 6:32:18 AM</v>
      </c>
      <c r="L1333" t="str">
        <f>IFERROR(IF($N$5="Sáng",IF(MID(K1333,2,7)-MID($L$2,2,7)&gt;0,"Trễ",""),IF(MID(K1333,2,7)-MID($Q$2,2,7)&gt;0,"Trễ","")),"")</f>
        <v/>
      </c>
      <c r="M1333">
        <f>IFERROR(IF($N$5="Sáng",MID(K1333,2,7)-MID($L$2,2,7),MID(K1333,2,7)-MID($Q$2,2,7)),"")</f>
        <v>-0.019235444444444416</v>
      </c>
      <c r="Q1333" t="str">
        <f>IF(B1333&lt;&gt;"",IF(AND(P1333="",F1333=""),"Không phép ",""),"")</f>
        <v/>
      </c>
      <c r="R1333" t="str">
        <f>UPPER(B1333)</f>
        <v>BÙI THỊ KIỀU DIỄM</v>
      </c>
      <c r="S1333" t="str">
        <v>2024-2027</v>
      </c>
      <c r="T1333" t="str">
        <f>IFERROR(IF(J1333&lt;&gt;"", INDEX($S$5:$S$1433, MATCH(J1333, $E$5:$E$1433, 0)),""),"")</f>
        <v>2025-2028</v>
      </c>
      <c r="U1333" t="str">
        <v>22/10/2009</v>
      </c>
      <c r="V1333">
        <f>IFERROR(IF(J1333&lt;&gt;"", INDEX($U$5:$U$1433, MATCH(J1333, $E$5:$E$1433, 0)),""),"")</f>
        <v>40334</v>
      </c>
      <c r="Y1333">
        <f>Z1333*10</f>
        <v>320003570</v>
      </c>
      <c r="Z1333">
        <f>E1333</f>
        <v>32000357</v>
      </c>
      <c r="AA1333" t="str">
        <v>DIỄM</v>
      </c>
    </row>
    <row r="1334">
      <c r="A1334">
        <f>IF(B1334&lt;&gt;"",A1333+1,"")</f>
        <v>1330</v>
      </c>
      <c r="B1334" t="str">
        <v>THÁI THANH ĐIỀN</v>
      </c>
      <c r="C1334" t="str">
        <v>12A9</v>
      </c>
      <c r="E1334">
        <v>32000361</v>
      </c>
      <c r="F1334" t="str">
        <f>IFERROR(IF(VLOOKUP(E1334,J:J,1,0)=E1334,"X",""),"")</f>
        <v>X</v>
      </c>
      <c r="G1334" t="str">
        <f>IF(J1334&lt;&gt;"", INDEX($C$5:$C$1433, MATCH(J1334, $E$5:$E$1433, 0)),"")</f>
        <v>11A6</v>
      </c>
      <c r="H1334">
        <f>IF(J1334&lt;&gt;"", INDEX($D$5:$D$1433, MATCH(J1334, $E$5:$E$1433, 0)),"")</f>
        <v>0</v>
      </c>
      <c r="I1334" t="str">
        <f>IFERROR(IF(J1334&lt;&gt;"", INDEX($B$5:$B$1433, MATCH(J1334, $E$5:$E$1433, 0)),""),"SAI")</f>
        <v>NGUYỄN THỊ MỸ DUYÊN</v>
      </c>
      <c r="J1334">
        <v>32000743</v>
      </c>
      <c r="K1334" t="str">
        <v xml:space="preserve"> 6:32:19 AM</v>
      </c>
      <c r="L1334" t="str">
        <f>IFERROR(IF($N$5="Sáng",IF(MID(K1334,2,7)-MID($L$2,2,7)&gt;0,"Trễ",""),IF(MID(K1334,2,7)-MID($Q$2,2,7)&gt;0,"Trễ","")),"")</f>
        <v/>
      </c>
      <c r="M1334">
        <f>IFERROR(IF($N$5="Sáng",MID(K1334,2,7)-MID($L$2,2,7),MID(K1334,2,7)-MID($Q$2,2,7)),"")</f>
        <v>-0.019223870370370377</v>
      </c>
      <c r="Q1334" t="str">
        <f>IF(B1334&lt;&gt;"",IF(AND(P1334="",F1334=""),"Không phép ",""),"")</f>
        <v/>
      </c>
      <c r="R1334" t="str">
        <f>UPPER(B1334)</f>
        <v>THÁI THANH ĐIỀN</v>
      </c>
      <c r="S1334" t="str">
        <v>2024-2027</v>
      </c>
      <c r="T1334" t="str">
        <f>IFERROR(IF(J1334&lt;&gt;"", INDEX($S$5:$S$1433, MATCH(J1334, $E$5:$E$1433, 0)),""),"")</f>
        <v>2025-2028</v>
      </c>
      <c r="U1334" t="str">
        <v>25/01/2009</v>
      </c>
      <c r="V1334">
        <f>IFERROR(IF(J1334&lt;&gt;"", INDEX($U$5:$U$1433, MATCH(J1334, $E$5:$E$1433, 0)),""),"")</f>
        <v>40334</v>
      </c>
      <c r="Y1334">
        <f>Z1334*10</f>
        <v>320003610</v>
      </c>
      <c r="Z1334">
        <f>E1334</f>
        <v>32000361</v>
      </c>
      <c r="AA1334" t="str">
        <v>ĐIỀN</v>
      </c>
    </row>
    <row r="1335">
      <c r="A1335">
        <f>IF(B1335&lt;&gt;"",A1334+1,"")</f>
        <v>1331</v>
      </c>
      <c r="B1335" t="str">
        <v>DƯƠNG KHÁNH DUY</v>
      </c>
      <c r="C1335" t="str">
        <v>12A9</v>
      </c>
      <c r="E1335">
        <v>32000358</v>
      </c>
      <c r="F1335" t="str">
        <f>IFERROR(IF(VLOOKUP(E1335,J:J,1,0)=E1335,"X",""),"")</f>
        <v>X</v>
      </c>
      <c r="G1335" t="str">
        <f>IF(J1335&lt;&gt;"", INDEX($C$5:$C$1433, MATCH(J1335, $E$5:$E$1433, 0)),"")</f>
        <v>11A6</v>
      </c>
      <c r="H1335">
        <f>IF(J1335&lt;&gt;"", INDEX($D$5:$D$1433, MATCH(J1335, $E$5:$E$1433, 0)),"")</f>
        <v>0</v>
      </c>
      <c r="I1335" t="str">
        <f>IFERROR(IF(J1335&lt;&gt;"", INDEX($B$5:$B$1433, MATCH(J1335, $E$5:$E$1433, 0)),""),"SAI")</f>
        <v>HỒ THỊ ANH THƠ</v>
      </c>
      <c r="J1335">
        <v>32000765</v>
      </c>
      <c r="K1335" t="str">
        <v xml:space="preserve"> 6:32:19 AM</v>
      </c>
      <c r="L1335" t="str">
        <f>IFERROR(IF($N$5="Sáng",IF(MID(K1335,2,7)-MID($L$2,2,7)&gt;0,"Trễ",""),IF(MID(K1335,2,7)-MID($Q$2,2,7)&gt;0,"Trễ","")),"")</f>
        <v/>
      </c>
      <c r="M1335">
        <f>IFERROR(IF($N$5="Sáng",MID(K1335,2,7)-MID($L$2,2,7),MID(K1335,2,7)-MID($Q$2,2,7)),"")</f>
        <v>-0.019223870370370377</v>
      </c>
      <c r="Q1335" t="str">
        <f>IF(B1335&lt;&gt;"",IF(AND(P1335="",F1335=""),"Không phép ",""),"")</f>
        <v/>
      </c>
      <c r="R1335" t="str">
        <f>UPPER(B1335)</f>
        <v>DƯƠNG KHÁNH DUY</v>
      </c>
      <c r="S1335" t="str">
        <v>2024-2027</v>
      </c>
      <c r="T1335" t="str">
        <f>IFERROR(IF(J1335&lt;&gt;"", INDEX($S$5:$S$1433, MATCH(J1335, $E$5:$E$1433, 0)),""),"")</f>
        <v>2025-2028</v>
      </c>
      <c r="U1335" t="str">
        <v>17/10/2009</v>
      </c>
      <c r="V1335">
        <f>IFERROR(IF(J1335&lt;&gt;"", INDEX($U$5:$U$1433, MATCH(J1335, $E$5:$E$1433, 0)),""),"")</f>
        <v>40452</v>
      </c>
      <c r="Y1335">
        <f>Z1335*10</f>
        <v>320003580</v>
      </c>
      <c r="Z1335">
        <f>E1335</f>
        <v>32000358</v>
      </c>
      <c r="AA1335" t="str">
        <v>DUY</v>
      </c>
    </row>
    <row r="1336">
      <c r="A1336">
        <f>IF(B1336&lt;&gt;"",A1335+1,"")</f>
        <v>1332</v>
      </c>
      <c r="B1336" t="str">
        <v>LỮ TÚ DUYÊN</v>
      </c>
      <c r="C1336" t="str">
        <v>12A9</v>
      </c>
      <c r="E1336">
        <v>32000359</v>
      </c>
      <c r="F1336" t="str">
        <f>IFERROR(IF(VLOOKUP(E1336,J:J,1,0)=E1336,"X",""),"")</f>
        <v>X</v>
      </c>
      <c r="G1336" t="str">
        <f>IF(J1336&lt;&gt;"", INDEX($C$5:$C$1433, MATCH(J1336, $E$5:$E$1433, 0)),"")</f>
        <v>11A6</v>
      </c>
      <c r="H1336">
        <f>IF(J1336&lt;&gt;"", INDEX($D$5:$D$1433, MATCH(J1336, $E$5:$E$1433, 0)),"")</f>
        <v>0</v>
      </c>
      <c r="I1336" t="str">
        <f>IFERROR(IF(J1336&lt;&gt;"", INDEX($B$5:$B$1433, MATCH(J1336, $E$5:$E$1433, 0)),""),"SAI")</f>
        <v>HỒ THỊ ANH THƠ</v>
      </c>
      <c r="J1336">
        <v>32000765</v>
      </c>
      <c r="K1336" t="str">
        <v xml:space="preserve"> 6:32:20 AM</v>
      </c>
      <c r="L1336" t="str">
        <f>IFERROR(IF($N$5="Sáng",IF(MID(K1336,2,7)-MID($L$2,2,7)&gt;0,"Trễ",""),IF(MID(K1336,2,7)-MID($Q$2,2,7)&gt;0,"Trễ","")),"")</f>
        <v/>
      </c>
      <c r="M1336">
        <f>IFERROR(IF($N$5="Sáng",MID(K1336,2,7)-MID($L$2,2,7),MID(K1336,2,7)-MID($Q$2,2,7)),"")</f>
        <v>-0.019212296296296283</v>
      </c>
      <c r="Q1336" t="str">
        <f>IF(B1336&lt;&gt;"",IF(AND(P1336="",F1336=""),"Không phép ",""),"")</f>
        <v/>
      </c>
      <c r="R1336" t="str">
        <f>UPPER(B1336)</f>
        <v>LỮ TÚ DUYÊN</v>
      </c>
      <c r="S1336" t="str">
        <v>2024-2027</v>
      </c>
      <c r="T1336" t="str">
        <f>IFERROR(IF(J1336&lt;&gt;"", INDEX($S$5:$S$1433, MATCH(J1336, $E$5:$E$1433, 0)),""),"")</f>
        <v>2025-2028</v>
      </c>
      <c r="U1336" t="str">
        <v>30/04/2009</v>
      </c>
      <c r="V1336">
        <f>IFERROR(IF(J1336&lt;&gt;"", INDEX($U$5:$U$1433, MATCH(J1336, $E$5:$E$1433, 0)),""),"")</f>
        <v>40452</v>
      </c>
      <c r="Y1336">
        <f>Z1336*10</f>
        <v>320003590</v>
      </c>
      <c r="Z1336">
        <f>E1336</f>
        <v>32000359</v>
      </c>
      <c r="AA1336" t="str">
        <v>DUYÊN</v>
      </c>
    </row>
    <row r="1337">
      <c r="A1337">
        <f>IF(B1337&lt;&gt;"",A1336+1,"")</f>
        <v>1333</v>
      </c>
      <c r="B1337" t="str">
        <v>NGUYỄN THỊ MỸ DUYÊN</v>
      </c>
      <c r="C1337" t="str">
        <v>12A9</v>
      </c>
      <c r="E1337">
        <v>32000360</v>
      </c>
      <c r="F1337" t="str">
        <f>IFERROR(IF(VLOOKUP(E1337,J:J,1,0)=E1337,"X",""),"")</f>
        <v>X</v>
      </c>
      <c r="G1337" t="str">
        <f>IF(J1337&lt;&gt;"", INDEX($C$5:$C$1433, MATCH(J1337, $E$5:$E$1433, 0)),"")</f>
        <v>12A2</v>
      </c>
      <c r="H1337">
        <f>IF(J1337&lt;&gt;"", INDEX($D$5:$D$1433, MATCH(J1337, $E$5:$E$1433, 0)),"")</f>
        <v>0</v>
      </c>
      <c r="I1337" t="str">
        <f>IFERROR(IF(J1337&lt;&gt;"", INDEX($B$5:$B$1433, MATCH(J1337, $E$5:$E$1433, 0)),""),"SAI")</f>
        <v>NGUYỄN TRỌNG VĂN</v>
      </c>
      <c r="J1337">
        <v>32000085</v>
      </c>
      <c r="K1337" t="str">
        <v xml:space="preserve"> 6:32:22 AM</v>
      </c>
      <c r="L1337" t="str">
        <f>IFERROR(IF($N$5="Sáng",IF(MID(K1337,2,7)-MID($L$2,2,7)&gt;0,"Trễ",""),IF(MID(K1337,2,7)-MID($Q$2,2,7)&gt;0,"Trễ","")),"")</f>
        <v/>
      </c>
      <c r="M1337">
        <f>IFERROR(IF($N$5="Sáng",MID(K1337,2,7)-MID($L$2,2,7),MID(K1337,2,7)-MID($Q$2,2,7)),"")</f>
        <v>-0.01918914814814815</v>
      </c>
      <c r="Q1337" t="str">
        <f>IF(B1337&lt;&gt;"",IF(AND(P1337="",F1337=""),"Không phép ",""),"")</f>
        <v/>
      </c>
      <c r="R1337" t="str">
        <f>UPPER(B1337)</f>
        <v>NGUYỄN THỊ MỸ DUYÊN</v>
      </c>
      <c r="S1337" t="str">
        <v>2024-2027</v>
      </c>
      <c r="T1337" t="str">
        <f>IFERROR(IF(J1337&lt;&gt;"", INDEX($S$5:$S$1433, MATCH(J1337, $E$5:$E$1433, 0)),""),"")</f>
        <v>2024-2027</v>
      </c>
      <c r="U1337" t="str">
        <v>22/01/2009</v>
      </c>
      <c r="V1337">
        <f>IFERROR(IF(J1337&lt;&gt;"", INDEX($U$5:$U$1433, MATCH(J1337, $E$5:$E$1433, 0)),""),"")</f>
        <v>39854</v>
      </c>
      <c r="Y1337">
        <f>Z1337*10</f>
        <v>320003600</v>
      </c>
      <c r="Z1337">
        <f>E1337</f>
        <v>32000360</v>
      </c>
      <c r="AA1337" t="str">
        <v>DUYÊN</v>
      </c>
    </row>
    <row r="1338">
      <c r="A1338">
        <f>IF(B1338&lt;&gt;"",A1337+1,"")</f>
        <v>1334</v>
      </c>
      <c r="B1338" t="str">
        <v>LÂM NGỌC HÂN</v>
      </c>
      <c r="C1338" t="str">
        <v>12A9</v>
      </c>
      <c r="E1338">
        <v>32000362</v>
      </c>
      <c r="F1338" t="str">
        <f>IFERROR(IF(VLOOKUP(E1338,J:J,1,0)=E1338,"X",""),"")</f>
        <v>X</v>
      </c>
      <c r="G1338" t="str">
        <f>IF(J1338&lt;&gt;"", INDEX($C$5:$C$1433, MATCH(J1338, $E$5:$E$1433, 0)),"")</f>
        <v>12A2</v>
      </c>
      <c r="H1338">
        <f>IF(J1338&lt;&gt;"", INDEX($D$5:$D$1433, MATCH(J1338, $E$5:$E$1433, 0)),"")</f>
        <v>0</v>
      </c>
      <c r="I1338" t="str">
        <f>IFERROR(IF(J1338&lt;&gt;"", INDEX($B$5:$B$1433, MATCH(J1338, $E$5:$E$1433, 0)),""),"SAI")</f>
        <v>VÕ NGUYỄN QUANG VINH</v>
      </c>
      <c r="J1338">
        <v>32000087</v>
      </c>
      <c r="K1338" t="str">
        <v xml:space="preserve"> 6:32:24 AM</v>
      </c>
      <c r="L1338" t="str">
        <f>IFERROR(IF($N$5="Sáng",IF(MID(K1338,2,7)-MID($L$2,2,7)&gt;0,"Trễ",""),IF(MID(K1338,2,7)-MID($Q$2,2,7)&gt;0,"Trễ","")),"")</f>
        <v/>
      </c>
      <c r="M1338">
        <f>IFERROR(IF($N$5="Sáng",MID(K1338,2,7)-MID($L$2,2,7),MID(K1338,2,7)-MID($Q$2,2,7)),"")</f>
        <v>-0.01916599999999996</v>
      </c>
      <c r="Q1338" t="str">
        <f>IF(B1338&lt;&gt;"",IF(AND(P1338="",F1338=""),"Không phép ",""),"")</f>
        <v/>
      </c>
      <c r="R1338" t="str">
        <f>UPPER(B1338)</f>
        <v>LÂM NGỌC HÂN</v>
      </c>
      <c r="S1338" t="str">
        <v>2024-2027</v>
      </c>
      <c r="T1338" t="str">
        <f>IFERROR(IF(J1338&lt;&gt;"", INDEX($S$5:$S$1433, MATCH(J1338, $E$5:$E$1433, 0)),""),"")</f>
        <v>2024-2027</v>
      </c>
      <c r="U1338">
        <v>40129</v>
      </c>
      <c r="V1338">
        <f>IFERROR(IF(J1338&lt;&gt;"", INDEX($U$5:$U$1433, MATCH(J1338, $E$5:$E$1433, 0)),""),"")</f>
        <v>40059</v>
      </c>
      <c r="Y1338">
        <f>Z1338*10</f>
        <v>320003620</v>
      </c>
      <c r="Z1338">
        <f>E1338</f>
        <v>32000362</v>
      </c>
      <c r="AA1338" t="str">
        <v>HÂN</v>
      </c>
    </row>
    <row r="1339">
      <c r="A1339">
        <f>IF(B1339&lt;&gt;"",A1338+1,"")</f>
        <v>1335</v>
      </c>
      <c r="B1339" t="str">
        <v>NGUYỄN PHÚC HẬU</v>
      </c>
      <c r="C1339" t="str">
        <v>12A9</v>
      </c>
      <c r="E1339">
        <v>32000363</v>
      </c>
      <c r="F1339" t="str">
        <f>IFERROR(IF(VLOOKUP(E1339,J:J,1,0)=E1339,"X",""),"")</f>
        <v>X</v>
      </c>
      <c r="G1339" t="str">
        <f>IF(J1339&lt;&gt;"", INDEX($C$5:$C$1433, MATCH(J1339, $E$5:$E$1433, 0)),"")</f>
        <v>11A3</v>
      </c>
      <c r="H1339">
        <f>IF(J1339&lt;&gt;"", INDEX($D$5:$D$1433, MATCH(J1339, $E$5:$E$1433, 0)),"")</f>
        <v>0</v>
      </c>
      <c r="I1339" t="str">
        <f>IFERROR(IF(J1339&lt;&gt;"", INDEX($B$5:$B$1433, MATCH(J1339, $E$5:$E$1433, 0)),""),"SAI")</f>
        <v>NGÔ QUỐC TOÀN</v>
      </c>
      <c r="J1339">
        <v>32000642</v>
      </c>
      <c r="K1339" t="str">
        <v xml:space="preserve"> 6:32:35 AM</v>
      </c>
      <c r="L1339" t="str">
        <f>IFERROR(IF($N$5="Sáng",IF(MID(K1339,2,7)-MID($L$2,2,7)&gt;0,"Trễ",""),IF(MID(K1339,2,7)-MID($Q$2,2,7)&gt;0,"Trễ","")),"")</f>
        <v/>
      </c>
      <c r="M1339">
        <f>IFERROR(IF($N$5="Sáng",MID(K1339,2,7)-MID($L$2,2,7),MID(K1339,2,7)-MID($Q$2,2,7)),"")</f>
        <v>-0.019038685185185145</v>
      </c>
      <c r="Q1339" t="str">
        <f>IF(B1339&lt;&gt;"",IF(AND(P1339="",F1339=""),"Không phép ",""),"")</f>
        <v/>
      </c>
      <c r="R1339" t="str">
        <f>UPPER(B1339)</f>
        <v>NGUYỄN PHÚC HẬU</v>
      </c>
      <c r="S1339" t="str">
        <v>2024-2027</v>
      </c>
      <c r="T1339" t="str">
        <f>IFERROR(IF(J1339&lt;&gt;"", INDEX($S$5:$S$1433, MATCH(J1339, $E$5:$E$1433, 0)),""),"")</f>
        <v>2025-2028</v>
      </c>
      <c r="U1339" t="str">
        <v>23/04/2009</v>
      </c>
      <c r="V1339" t="str">
        <f>IFERROR(IF(J1339&lt;&gt;"", INDEX($U$5:$U$1433, MATCH(J1339, $E$5:$E$1433, 0)),""),"")</f>
        <v>20/7/2009</v>
      </c>
      <c r="Y1339">
        <f>Z1339*10</f>
        <v>320003630</v>
      </c>
      <c r="Z1339">
        <f>E1339</f>
        <v>32000363</v>
      </c>
      <c r="AA1339" t="str">
        <v>HẬU</v>
      </c>
    </row>
    <row r="1340">
      <c r="A1340">
        <f>IF(B1340&lt;&gt;"",A1339+1,"")</f>
        <v>1336</v>
      </c>
      <c r="B1340" t="str">
        <v>LÊ THỊ HUỲNH HOA</v>
      </c>
      <c r="C1340" t="str">
        <v>12A9</v>
      </c>
      <c r="E1340">
        <v>32000364</v>
      </c>
      <c r="F1340" t="str">
        <f>IFERROR(IF(VLOOKUP(E1340,J:J,1,0)=E1340,"X",""),"")</f>
        <v>X</v>
      </c>
      <c r="G1340" t="str">
        <f>IF(J1340&lt;&gt;"", INDEX($C$5:$C$1433, MATCH(J1340, $E$5:$E$1433, 0)),"")</f>
        <v>12A2</v>
      </c>
      <c r="H1340">
        <f>IF(J1340&lt;&gt;"", INDEX($D$5:$D$1433, MATCH(J1340, $E$5:$E$1433, 0)),"")</f>
        <v>0</v>
      </c>
      <c r="I1340" t="str">
        <f>IFERROR(IF(J1340&lt;&gt;"", INDEX($B$5:$B$1433, MATCH(J1340, $E$5:$E$1433, 0)),""),"SAI")</f>
        <v>LÊ THỊ THU CÚC</v>
      </c>
      <c r="J1340">
        <v>32000404</v>
      </c>
      <c r="K1340" t="str">
        <v xml:space="preserve"> 6:32:39 AM</v>
      </c>
      <c r="L1340" t="str">
        <f>IFERROR(IF($N$5="Sáng",IF(MID(K1340,2,7)-MID($L$2,2,7)&gt;0,"Trễ",""),IF(MID(K1340,2,7)-MID($Q$2,2,7)&gt;0,"Trễ","")),"")</f>
        <v/>
      </c>
      <c r="M1340">
        <f>IFERROR(IF($N$5="Sáng",MID(K1340,2,7)-MID($L$2,2,7),MID(K1340,2,7)-MID($Q$2,2,7)),"")</f>
        <v>-0.018992388888888878</v>
      </c>
      <c r="Q1340" t="str">
        <f>IF(B1340&lt;&gt;"",IF(AND(P1340="",F1340=""),"Không phép ",""),"")</f>
        <v/>
      </c>
      <c r="R1340" t="str">
        <f>UPPER(B1340)</f>
        <v>LÊ THỊ HUỲNH HOA</v>
      </c>
      <c r="S1340" t="str">
        <v>2024-2027</v>
      </c>
      <c r="T1340" t="str">
        <f>IFERROR(IF(J1340&lt;&gt;"", INDEX($S$5:$S$1433, MATCH(J1340, $E$5:$E$1433, 0)),""),"")</f>
        <v>2024-2027</v>
      </c>
      <c r="U1340" t="str">
        <v>17/12/2009</v>
      </c>
      <c r="V1340" t="str">
        <f>IFERROR(IF(J1340&lt;&gt;"", INDEX($U$5:$U$1433, MATCH(J1340, $E$5:$E$1433, 0)),""),"")</f>
        <v>20/05/2009</v>
      </c>
      <c r="Y1340">
        <f>Z1340*10</f>
        <v>320003640</v>
      </c>
      <c r="Z1340">
        <f>E1340</f>
        <v>32000364</v>
      </c>
      <c r="AA1340" t="str">
        <v>HOA</v>
      </c>
    </row>
    <row r="1341">
      <c r="A1341">
        <f>IF(B1341&lt;&gt;"",A1340+1,"")</f>
        <v>1337</v>
      </c>
      <c r="B1341" t="str">
        <v>LÊ THIÊN HƯƠNG</v>
      </c>
      <c r="C1341" t="str">
        <v>12A9</v>
      </c>
      <c r="E1341">
        <v>32000368</v>
      </c>
      <c r="F1341" t="str">
        <f>IFERROR(IF(VLOOKUP(E1341,J:J,1,0)=E1341,"X",""),"")</f>
        <v>X</v>
      </c>
      <c r="G1341" t="str">
        <f>IF(J1341&lt;&gt;"", INDEX($C$5:$C$1433, MATCH(J1341, $E$5:$E$1433, 0)),"")</f>
        <v>12A2</v>
      </c>
      <c r="H1341">
        <f>IF(J1341&lt;&gt;"", INDEX($D$5:$D$1433, MATCH(J1341, $E$5:$E$1433, 0)),"")</f>
        <v>0</v>
      </c>
      <c r="I1341" t="str">
        <f>IFERROR(IF(J1341&lt;&gt;"", INDEX($B$5:$B$1433, MATCH(J1341, $E$5:$E$1433, 0)),""),"SAI")</f>
        <v>LÊ THỊ THU CÚC</v>
      </c>
      <c r="J1341">
        <v>32000404</v>
      </c>
      <c r="K1341" t="str">
        <v xml:space="preserve"> 6:32:40 AM</v>
      </c>
      <c r="L1341" t="str">
        <f>IFERROR(IF($N$5="Sáng",IF(MID(K1341,2,7)-MID($L$2,2,7)&gt;0,"Trễ",""),IF(MID(K1341,2,7)-MID($Q$2,2,7)&gt;0,"Trễ","")),"")</f>
        <v/>
      </c>
      <c r="M1341">
        <f>IFERROR(IF($N$5="Sáng",MID(K1341,2,7)-MID($L$2,2,7),MID(K1341,2,7)-MID($Q$2,2,7)),"")</f>
        <v>-0.018980814814814784</v>
      </c>
      <c r="Q1341" t="str">
        <f>IF(B1341&lt;&gt;"",IF(AND(P1341="",F1341=""),"Không phép ",""),"")</f>
        <v/>
      </c>
      <c r="R1341" t="str">
        <f>UPPER(B1341)</f>
        <v>LÊ THIÊN HƯƠNG</v>
      </c>
      <c r="S1341" t="str">
        <v>2024-2027</v>
      </c>
      <c r="T1341" t="str">
        <f>IFERROR(IF(J1341&lt;&gt;"", INDEX($S$5:$S$1433, MATCH(J1341, $E$5:$E$1433, 0)),""),"")</f>
        <v>2024-2027</v>
      </c>
      <c r="U1341" t="str">
        <v>29/05/2009</v>
      </c>
      <c r="V1341" t="str">
        <f>IFERROR(IF(J1341&lt;&gt;"", INDEX($U$5:$U$1433, MATCH(J1341, $E$5:$E$1433, 0)),""),"")</f>
        <v>20/05/2009</v>
      </c>
      <c r="Y1341">
        <f>Z1341*10</f>
        <v>320003680</v>
      </c>
      <c r="Z1341">
        <f>E1341</f>
        <v>32000368</v>
      </c>
      <c r="AA1341" t="str">
        <v>HƯƠNG</v>
      </c>
    </row>
    <row r="1342">
      <c r="A1342">
        <f>IF(B1342&lt;&gt;"",A1341+1,"")</f>
        <v>1338</v>
      </c>
      <c r="B1342" t="str">
        <v>MAI ĐOÀN GIA HUY</v>
      </c>
      <c r="C1342" t="str">
        <v>12A9</v>
      </c>
      <c r="E1342">
        <v>32000365</v>
      </c>
      <c r="F1342" t="str">
        <f>IFERROR(IF(VLOOKUP(E1342,J:J,1,0)=E1342,"X",""),"")</f>
        <v>X</v>
      </c>
      <c r="G1342" t="str">
        <f>IF(J1342&lt;&gt;"", INDEX($C$5:$C$1433, MATCH(J1342, $E$5:$E$1433, 0)),"")</f>
        <v>12A9</v>
      </c>
      <c r="H1342">
        <f>IF(J1342&lt;&gt;"", INDEX($D$5:$D$1433, MATCH(J1342, $E$5:$E$1433, 0)),"")</f>
        <v>0</v>
      </c>
      <c r="I1342" t="str">
        <f>IFERROR(IF(J1342&lt;&gt;"", INDEX($B$5:$B$1433, MATCH(J1342, $E$5:$E$1433, 0)),""),"SAI")</f>
        <v>NGUYỄN PHÚC HẬU</v>
      </c>
      <c r="J1342">
        <v>32000363</v>
      </c>
      <c r="K1342" t="str">
        <v xml:space="preserve"> 6:32:59 AM</v>
      </c>
      <c r="L1342" t="str">
        <f>IFERROR(IF($N$5="Sáng",IF(MID(K1342,2,7)-MID($L$2,2,7)&gt;0,"Trễ",""),IF(MID(K1342,2,7)-MID($Q$2,2,7)&gt;0,"Trễ","")),"")</f>
        <v/>
      </c>
      <c r="M1342">
        <f>IFERROR(IF($N$5="Sáng",MID(K1342,2,7)-MID($L$2,2,7),MID(K1342,2,7)-MID($Q$2,2,7)),"")</f>
        <v>-0.01876090740740738</v>
      </c>
      <c r="Q1342" t="str">
        <f>IF(B1342&lt;&gt;"",IF(AND(P1342="",F1342=""),"Không phép ",""),"")</f>
        <v/>
      </c>
      <c r="R1342" t="str">
        <f>UPPER(B1342)</f>
        <v>MAI ĐOÀN GIA HUY</v>
      </c>
      <c r="S1342" t="str">
        <v>2024-2027</v>
      </c>
      <c r="T1342" t="str">
        <f>IFERROR(IF(J1342&lt;&gt;"", INDEX($S$5:$S$1433, MATCH(J1342, $E$5:$E$1433, 0)),""),"")</f>
        <v>2024-2027</v>
      </c>
      <c r="U1342" t="str">
        <v>25/03/2009</v>
      </c>
      <c r="V1342" t="str">
        <f>IFERROR(IF(J1342&lt;&gt;"", INDEX($U$5:$U$1433, MATCH(J1342, $E$5:$E$1433, 0)),""),"")</f>
        <v>23/04/2009</v>
      </c>
      <c r="Y1342">
        <f>Z1342*10</f>
        <v>320003650</v>
      </c>
      <c r="Z1342">
        <f>E1342</f>
        <v>32000365</v>
      </c>
      <c r="AA1342" t="str">
        <v>HUY</v>
      </c>
    </row>
    <row r="1343">
      <c r="A1343">
        <f>IF(B1343&lt;&gt;"",A1342+1,"")</f>
        <v>1339</v>
      </c>
      <c r="B1343" t="str">
        <v>TRẦN GIA HUY</v>
      </c>
      <c r="C1343" t="str">
        <v>12A9</v>
      </c>
      <c r="E1343">
        <v>32000366</v>
      </c>
      <c r="F1343" t="str">
        <f>IFERROR(IF(VLOOKUP(E1343,J:J,1,0)=E1343,"X",""),"")</f>
        <v>X</v>
      </c>
      <c r="G1343" t="str">
        <f>IF(J1343&lt;&gt;"", INDEX($C$5:$C$1433, MATCH(J1343, $E$5:$E$1433, 0)),"")</f>
        <v>12A9</v>
      </c>
      <c r="H1343">
        <f>IF(J1343&lt;&gt;"", INDEX($D$5:$D$1433, MATCH(J1343, $E$5:$E$1433, 0)),"")</f>
        <v>0</v>
      </c>
      <c r="I1343" t="str">
        <f>IFERROR(IF(J1343&lt;&gt;"", INDEX($B$5:$B$1433, MATCH(J1343, $E$5:$E$1433, 0)),""),"SAI")</f>
        <v>NGUYỄN PHÚC HẬU</v>
      </c>
      <c r="J1343">
        <v>32000363</v>
      </c>
      <c r="K1343" t="str">
        <v xml:space="preserve"> 6:32:59 AM</v>
      </c>
      <c r="L1343" t="str">
        <f>IFERROR(IF($N$5="Sáng",IF(MID(K1343,2,7)-MID($L$2,2,7)&gt;0,"Trễ",""),IF(MID(K1343,2,7)-MID($Q$2,2,7)&gt;0,"Trễ","")),"")</f>
        <v/>
      </c>
      <c r="M1343">
        <f>IFERROR(IF($N$5="Sáng",MID(K1343,2,7)-MID($L$2,2,7),MID(K1343,2,7)-MID($Q$2,2,7)),"")</f>
        <v>-0.01876090740740738</v>
      </c>
      <c r="Q1343" t="str">
        <f>IF(B1343&lt;&gt;"",IF(AND(P1343="",F1343=""),"Không phép ",""),"")</f>
        <v/>
      </c>
      <c r="R1343" t="str">
        <f>UPPER(B1343)</f>
        <v>TRẦN GIA HUY</v>
      </c>
      <c r="S1343" t="str">
        <v>2024-2027</v>
      </c>
      <c r="T1343" t="str">
        <f>IFERROR(IF(J1343&lt;&gt;"", INDEX($S$5:$S$1433, MATCH(J1343, $E$5:$E$1433, 0)),""),"")</f>
        <v>2024-2027</v>
      </c>
      <c r="U1343">
        <v>39822</v>
      </c>
      <c r="V1343" t="str">
        <f>IFERROR(IF(J1343&lt;&gt;"", INDEX($U$5:$U$1433, MATCH(J1343, $E$5:$E$1433, 0)),""),"")</f>
        <v>23/04/2009</v>
      </c>
      <c r="Y1343">
        <f>Z1343*10</f>
        <v>320003660</v>
      </c>
      <c r="Z1343">
        <f>E1343</f>
        <v>32000366</v>
      </c>
      <c r="AA1343" t="str">
        <v>HUY</v>
      </c>
    </row>
    <row r="1344">
      <c r="A1344">
        <f>IF(B1344&lt;&gt;"",A1343+1,"")</f>
        <v>1340</v>
      </c>
      <c r="B1344" t="str">
        <v>NGUYỄN ĐẶNG NGỌC HUYỀN</v>
      </c>
      <c r="C1344" t="str">
        <v>12A9</v>
      </c>
      <c r="E1344">
        <v>32000367</v>
      </c>
      <c r="F1344" t="str">
        <f>IFERROR(IF(VLOOKUP(E1344,J:J,1,0)=E1344,"X",""),"")</f>
        <v>X</v>
      </c>
      <c r="G1344" t="str">
        <f>IF(J1344&lt;&gt;"", INDEX($C$5:$C$1433, MATCH(J1344, $E$5:$E$1433, 0)),"")</f>
        <v>12A1</v>
      </c>
      <c r="H1344">
        <f>IF(J1344&lt;&gt;"", INDEX($D$5:$D$1433, MATCH(J1344, $E$5:$E$1433, 0)),"")</f>
        <v>0</v>
      </c>
      <c r="I1344" t="str">
        <f>IFERROR(IF(J1344&lt;&gt;"", INDEX($B$5:$B$1433, MATCH(J1344, $E$5:$E$1433, 0)),""),"SAI")</f>
        <v>LÊ THANH TÙNG</v>
      </c>
      <c r="J1344">
        <v>32000039</v>
      </c>
      <c r="K1344" t="str">
        <v xml:space="preserve"> 6:33:06 AM</v>
      </c>
      <c r="L1344" t="str">
        <f>IFERROR(IF($N$5="Sáng",IF(MID(K1344,2,7)-MID($L$2,2,7)&gt;0,"Trễ",""),IF(MID(K1344,2,7)-MID($Q$2,2,7)&gt;0,"Trễ","")),"")</f>
        <v/>
      </c>
      <c r="M1344">
        <f>IFERROR(IF($N$5="Sáng",MID(K1344,2,7)-MID($L$2,2,7),MID(K1344,2,7)-MID($Q$2,2,7)),"")</f>
        <v>-0.018679888888888885</v>
      </c>
      <c r="Q1344" t="str">
        <f>IF(B1344&lt;&gt;"",IF(AND(P1344="",F1344=""),"Không phép ",""),"")</f>
        <v/>
      </c>
      <c r="R1344" t="str">
        <f>UPPER(B1344)</f>
        <v>NGUYỄN ĐẶNG NGỌC HUYỀN</v>
      </c>
      <c r="S1344" t="str">
        <v>2024-2027</v>
      </c>
      <c r="T1344" t="str">
        <f>IFERROR(IF(J1344&lt;&gt;"", INDEX($S$5:$S$1433, MATCH(J1344, $E$5:$E$1433, 0)),""),"")</f>
        <v>2024-2027</v>
      </c>
      <c r="U1344">
        <v>40149</v>
      </c>
      <c r="V1344">
        <f>IFERROR(IF(J1344&lt;&gt;"", INDEX($U$5:$U$1433, MATCH(J1344, $E$5:$E$1433, 0)),""),"")</f>
        <v>39966</v>
      </c>
      <c r="Y1344">
        <f>Z1344*10</f>
        <v>320003670</v>
      </c>
      <c r="Z1344">
        <f>E1344</f>
        <v>32000367</v>
      </c>
      <c r="AA1344" t="str">
        <v>HUYỀN</v>
      </c>
    </row>
    <row r="1345">
      <c r="A1345">
        <f>IF(B1345&lt;&gt;"",A1344+1,"")</f>
        <v>1341</v>
      </c>
      <c r="B1345" t="str">
        <v>MAI VĂN KHỖNG</v>
      </c>
      <c r="C1345" t="str">
        <v>12A9</v>
      </c>
      <c r="E1345">
        <v>32000369</v>
      </c>
      <c r="F1345" t="str">
        <f>IFERROR(IF(VLOOKUP(E1345,J:J,1,0)=E1345,"X",""),"")</f>
        <v>X</v>
      </c>
      <c r="G1345" t="str">
        <f>IF(J1345&lt;&gt;"", INDEX($C$5:$C$1433, MATCH(J1345, $E$5:$E$1433, 0)),"")</f>
        <v>12A11</v>
      </c>
      <c r="H1345">
        <f>IF(J1345&lt;&gt;"", INDEX($D$5:$D$1433, MATCH(J1345, $E$5:$E$1433, 0)),"")</f>
        <v>0</v>
      </c>
      <c r="I1345" t="str">
        <f>IFERROR(IF(J1345&lt;&gt;"", INDEX($B$5:$B$1433, MATCH(J1345, $E$5:$E$1433, 0)),""),"SAI")</f>
        <v>PHẠM THỊ TRÀ MY</v>
      </c>
      <c r="J1345">
        <v>32000457</v>
      </c>
      <c r="K1345" t="str">
        <v xml:space="preserve"> 6:33:14 AM</v>
      </c>
      <c r="L1345" t="str">
        <f>IFERROR(IF($N$5="Sáng",IF(MID(K1345,2,7)-MID($L$2,2,7)&gt;0,"Trễ",""),IF(MID(K1345,2,7)-MID($Q$2,2,7)&gt;0,"Trễ","")),"")</f>
        <v/>
      </c>
      <c r="M1345">
        <f>IFERROR(IF($N$5="Sáng",MID(K1345,2,7)-MID($L$2,2,7),MID(K1345,2,7)-MID($Q$2,2,7)),"")</f>
        <v>-0.018587296296296296</v>
      </c>
      <c r="Q1345" t="str">
        <f>IF(B1345&lt;&gt;"",IF(AND(P1345="",F1345=""),"Không phép ",""),"")</f>
        <v/>
      </c>
      <c r="R1345" t="str">
        <f>UPPER(B1345)</f>
        <v>MAI VĂN KHỖNG</v>
      </c>
      <c r="S1345" t="str">
        <v>2024-2027</v>
      </c>
      <c r="T1345" t="str">
        <f>IFERROR(IF(J1345&lt;&gt;"", INDEX($S$5:$S$1433, MATCH(J1345, $E$5:$E$1433, 0)),""),"")</f>
        <v>2024-2027</v>
      </c>
      <c r="U1345">
        <v>39820</v>
      </c>
      <c r="V1345" t="str">
        <f>IFERROR(IF(J1345&lt;&gt;"", INDEX($U$5:$U$1433, MATCH(J1345, $E$5:$E$1433, 0)),""),"")</f>
        <v>23/02/2009</v>
      </c>
      <c r="Y1345">
        <f>Z1345*10</f>
        <v>320003690</v>
      </c>
      <c r="Z1345">
        <f>E1345</f>
        <v>32000369</v>
      </c>
      <c r="AA1345" t="str">
        <v>KHỖNG</v>
      </c>
    </row>
    <row r="1346">
      <c r="A1346">
        <f>IF(B1346&lt;&gt;"",A1345+1,"")</f>
        <v>1342</v>
      </c>
      <c r="B1346" t="str">
        <v>TRIỆU DUY KHƯƠNG</v>
      </c>
      <c r="C1346" t="str">
        <v>12A9</v>
      </c>
      <c r="E1346">
        <v>32000370</v>
      </c>
      <c r="F1346" t="str">
        <f>IFERROR(IF(VLOOKUP(E1346,J:J,1,0)=E1346,"X",""),"")</f>
        <v>X</v>
      </c>
      <c r="G1346" t="str">
        <f>IF(J1346&lt;&gt;"", INDEX($C$5:$C$1433, MATCH(J1346, $E$5:$E$1433, 0)),"")</f>
        <v>12A11</v>
      </c>
      <c r="H1346">
        <f>IF(J1346&lt;&gt;"", INDEX($D$5:$D$1433, MATCH(J1346, $E$5:$E$1433, 0)),"")</f>
        <v>0</v>
      </c>
      <c r="I1346" t="str">
        <f>IFERROR(IF(J1346&lt;&gt;"", INDEX($B$5:$B$1433, MATCH(J1346, $E$5:$E$1433, 0)),""),"SAI")</f>
        <v>PHẠM THỊ TRÀ MY</v>
      </c>
      <c r="J1346">
        <v>32000457</v>
      </c>
      <c r="K1346" t="str">
        <v xml:space="preserve"> 6:33:14 AM</v>
      </c>
      <c r="L1346" t="str">
        <f>IFERROR(IF($N$5="Sáng",IF(MID(K1346,2,7)-MID($L$2,2,7)&gt;0,"Trễ",""),IF(MID(K1346,2,7)-MID($Q$2,2,7)&gt;0,"Trễ","")),"")</f>
        <v/>
      </c>
      <c r="M1346">
        <f>IFERROR(IF($N$5="Sáng",MID(K1346,2,7)-MID($L$2,2,7),MID(K1346,2,7)-MID($Q$2,2,7)),"")</f>
        <v>-0.018587296296296296</v>
      </c>
      <c r="Q1346" t="str">
        <f>IF(B1346&lt;&gt;"",IF(AND(P1346="",F1346=""),"Không phép ",""),"")</f>
        <v/>
      </c>
      <c r="R1346" t="str">
        <f>UPPER(B1346)</f>
        <v>TRIỆU DUY KHƯƠNG</v>
      </c>
      <c r="S1346" t="str">
        <v>2024-2027</v>
      </c>
      <c r="T1346" t="str">
        <f>IFERROR(IF(J1346&lt;&gt;"", INDEX($S$5:$S$1433, MATCH(J1346, $E$5:$E$1433, 0)),""),"")</f>
        <v>2024-2027</v>
      </c>
      <c r="U1346" t="str">
        <v>22/11/2009</v>
      </c>
      <c r="V1346" t="str">
        <f>IFERROR(IF(J1346&lt;&gt;"", INDEX($U$5:$U$1433, MATCH(J1346, $E$5:$E$1433, 0)),""),"")</f>
        <v>23/02/2009</v>
      </c>
      <c r="Y1346">
        <f>Z1346*10</f>
        <v>320003700</v>
      </c>
      <c r="Z1346">
        <f>E1346</f>
        <v>32000370</v>
      </c>
      <c r="AA1346" t="str">
        <v>KHƯƠNG</v>
      </c>
    </row>
    <row r="1347">
      <c r="A1347">
        <f>IF(B1347&lt;&gt;"",A1346+1,"")</f>
        <v>1343</v>
      </c>
      <c r="B1347" t="str">
        <v>LÊ MỸ KỲ</v>
      </c>
      <c r="C1347" t="str">
        <v>12A9</v>
      </c>
      <c r="E1347">
        <v>32000371</v>
      </c>
      <c r="F1347" t="str">
        <f>IFERROR(IF(VLOOKUP(E1347,J:J,1,0)=E1347,"X",""),"")</f>
        <v>X</v>
      </c>
      <c r="G1347" t="str">
        <f>IF(J1347&lt;&gt;"", INDEX($C$5:$C$1433, MATCH(J1347, $E$5:$E$1433, 0)),"")</f>
        <v>12A7</v>
      </c>
      <c r="H1347">
        <f>IF(J1347&lt;&gt;"", INDEX($D$5:$D$1433, MATCH(J1347, $E$5:$E$1433, 0)),"")</f>
        <v>0</v>
      </c>
      <c r="I1347" t="str">
        <f>IFERROR(IF(J1347&lt;&gt;"", INDEX($B$5:$B$1433, MATCH(J1347, $E$5:$E$1433, 0)),""),"SAI")</f>
        <v>HUỲNH NHẬT TIẾN</v>
      </c>
      <c r="J1347">
        <v>32000300</v>
      </c>
      <c r="K1347" t="str">
        <v xml:space="preserve"> 6:33:16 AM</v>
      </c>
      <c r="L1347" t="str">
        <f>IFERROR(IF($N$5="Sáng",IF(MID(K1347,2,7)-MID($L$2,2,7)&gt;0,"Trễ",""),IF(MID(K1347,2,7)-MID($Q$2,2,7)&gt;0,"Trễ","")),"")</f>
        <v/>
      </c>
      <c r="M1347">
        <f>IFERROR(IF($N$5="Sáng",MID(K1347,2,7)-MID($L$2,2,7),MID(K1347,2,7)-MID($Q$2,2,7)),"")</f>
        <v>-0.018564148148148163</v>
      </c>
      <c r="Q1347" t="str">
        <f>IF(B1347&lt;&gt;"",IF(AND(P1347="",F1347=""),"Không phép ",""),"")</f>
        <v/>
      </c>
      <c r="R1347" t="str">
        <f>UPPER(B1347)</f>
        <v>LÊ MỸ KỲ</v>
      </c>
      <c r="S1347" t="str">
        <v>2024-2027</v>
      </c>
      <c r="T1347" t="str">
        <f>IFERROR(IF(J1347&lt;&gt;"", INDEX($S$5:$S$1433, MATCH(J1347, $E$5:$E$1433, 0)),""),"")</f>
        <v>2024-2027</v>
      </c>
      <c r="U1347" t="str">
        <v>15/04/2009</v>
      </c>
      <c r="V1347">
        <f>IFERROR(IF(J1347&lt;&gt;"", INDEX($U$5:$U$1433, MATCH(J1347, $E$5:$E$1433, 0)),""),"")</f>
        <v>40090</v>
      </c>
      <c r="Y1347">
        <f>Z1347*10</f>
        <v>320003710</v>
      </c>
      <c r="Z1347">
        <f>E1347</f>
        <v>32000371</v>
      </c>
      <c r="AA1347" t="str">
        <v>KỲ</v>
      </c>
    </row>
    <row r="1348">
      <c r="A1348">
        <f>IF(B1348&lt;&gt;"",A1347+1,"")</f>
        <v>1344</v>
      </c>
      <c r="B1348" t="str">
        <v>HUỲNH THÙY LÂM</v>
      </c>
      <c r="C1348" t="str">
        <v>12A9</v>
      </c>
      <c r="E1348">
        <v>32000149</v>
      </c>
      <c r="F1348" t="str">
        <f>IFERROR(IF(VLOOKUP(E1348,J:J,1,0)=E1348,"X",""),"")</f>
        <v/>
      </c>
      <c r="G1348" t="str">
        <f>IF(J1348&lt;&gt;"", INDEX($C$5:$C$1433, MATCH(J1348, $E$5:$E$1433, 0)),"")</f>
        <v>11A5</v>
      </c>
      <c r="H1348">
        <f>IF(J1348&lt;&gt;"", INDEX($D$5:$D$1433, MATCH(J1348, $E$5:$E$1433, 0)),"")</f>
        <v>0</v>
      </c>
      <c r="I1348" t="str">
        <f>IFERROR(IF(J1348&lt;&gt;"", INDEX($B$5:$B$1433, MATCH(J1348, $E$5:$E$1433, 0)),""),"SAI")</f>
        <v>NGUYỄN HỮU PHƯỚC</v>
      </c>
      <c r="J1348">
        <v>32000725</v>
      </c>
      <c r="K1348" t="str">
        <v xml:space="preserve"> 6:33:28 AM</v>
      </c>
      <c r="L1348" t="str">
        <f>IFERROR(IF($N$5="Sáng",IF(MID(K1348,2,7)-MID($L$2,2,7)&gt;0,"Trễ",""),IF(MID(K1348,2,7)-MID($Q$2,2,7)&gt;0,"Trễ","")),"")</f>
        <v/>
      </c>
      <c r="M1348">
        <f>IFERROR(IF($N$5="Sáng",MID(K1348,2,7)-MID($L$2,2,7),MID(K1348,2,7)-MID($Q$2,2,7)),"")</f>
        <v>-0.018425259259259252</v>
      </c>
      <c r="Q1348" t="str">
        <f>IF(B1348&lt;&gt;"",IF(AND(P1348="",F1348=""),"Không phép ",""),"")</f>
        <v xml:space="preserve">Không phép </v>
      </c>
      <c r="R1348" t="str">
        <f>UPPER(B1348)</f>
        <v>HUỲNH THÙY LÂM</v>
      </c>
      <c r="S1348" t="str">
        <v>2024-2027</v>
      </c>
      <c r="T1348" t="str">
        <f>IFERROR(IF(J1348&lt;&gt;"", INDEX($S$5:$S$1433, MATCH(J1348, $E$5:$E$1433, 0)),""),"")</f>
        <v>2025-2028</v>
      </c>
      <c r="U1348">
        <v>40031</v>
      </c>
      <c r="V1348">
        <f>IFERROR(IF(J1348&lt;&gt;"", INDEX($U$5:$U$1433, MATCH(J1348, $E$5:$E$1433, 0)),""),"")</f>
        <v>40492</v>
      </c>
      <c r="Y1348">
        <f>Z1348*10</f>
        <v>320001490</v>
      </c>
      <c r="Z1348">
        <f>E1348</f>
        <v>32000149</v>
      </c>
      <c r="AA1348" t="str">
        <v>LÂM</v>
      </c>
    </row>
    <row r="1349">
      <c r="A1349">
        <f>IF(B1349&lt;&gt;"",A1348+1,"")</f>
        <v>1345</v>
      </c>
      <c r="B1349" t="str">
        <v>VÕ MINH LẮM</v>
      </c>
      <c r="C1349" t="str">
        <v>12A9</v>
      </c>
      <c r="E1349">
        <v>32000373</v>
      </c>
      <c r="F1349" t="str">
        <f>IFERROR(IF(VLOOKUP(E1349,J:J,1,0)=E1349,"X",""),"")</f>
        <v>X</v>
      </c>
      <c r="G1349" t="str">
        <f>IF(J1349&lt;&gt;"", INDEX($C$5:$C$1433, MATCH(J1349, $E$5:$E$1433, 0)),"")</f>
        <v>11A2</v>
      </c>
      <c r="H1349">
        <f>IF(J1349&lt;&gt;"", INDEX($D$5:$D$1433, MATCH(J1349, $E$5:$E$1433, 0)),"")</f>
        <v>0</v>
      </c>
      <c r="I1349" t="str">
        <f>IFERROR(IF(J1349&lt;&gt;"", INDEX($B$5:$B$1433, MATCH(J1349, $E$5:$E$1433, 0)),""),"SAI")</f>
        <v>NGUYỄN HOÀNG DƯ</v>
      </c>
      <c r="J1349">
        <v>32000577</v>
      </c>
      <c r="K1349" t="str">
        <v xml:space="preserve"> 6:33:42 AM</v>
      </c>
      <c r="L1349" t="str">
        <f>IFERROR(IF($N$5="Sáng",IF(MID(K1349,2,7)-MID($L$2,2,7)&gt;0,"Trễ",""),IF(MID(K1349,2,7)-MID($Q$2,2,7)&gt;0,"Trễ","")),"")</f>
        <v/>
      </c>
      <c r="M1349">
        <f>IFERROR(IF($N$5="Sáng",MID(K1349,2,7)-MID($L$2,2,7),MID(K1349,2,7)-MID($Q$2,2,7)),"")</f>
        <v>-0.01826322222222221</v>
      </c>
      <c r="Q1349" t="str">
        <f>IF(B1349&lt;&gt;"",IF(AND(P1349="",F1349=""),"Không phép ",""),"")</f>
        <v/>
      </c>
      <c r="R1349" t="str">
        <f>UPPER(B1349)</f>
        <v>VÕ MINH LẮM</v>
      </c>
      <c r="S1349" t="str">
        <v>2024-2027</v>
      </c>
      <c r="T1349" t="str">
        <f>IFERROR(IF(J1349&lt;&gt;"", INDEX($S$5:$S$1433, MATCH(J1349, $E$5:$E$1433, 0)),""),"")</f>
        <v>2025-2028</v>
      </c>
      <c r="U1349" t="str">
        <v>29/04/2009</v>
      </c>
      <c r="V1349">
        <f>IFERROR(IF(J1349&lt;&gt;"", INDEX($U$5:$U$1433, MATCH(J1349, $E$5:$E$1433, 0)),""),"")</f>
        <v>40330</v>
      </c>
      <c r="Y1349">
        <f>Z1349*10</f>
        <v>320003730</v>
      </c>
      <c r="Z1349">
        <f>E1349</f>
        <v>32000373</v>
      </c>
      <c r="AA1349" t="str">
        <v>LẮM</v>
      </c>
    </row>
    <row r="1350">
      <c r="A1350">
        <f>IF(B1350&lt;&gt;"",A1349+1,"")</f>
        <v>1346</v>
      </c>
      <c r="B1350" t="str">
        <v>NGUYỄN THANH LAN</v>
      </c>
      <c r="C1350" t="str">
        <v>12A9</v>
      </c>
      <c r="E1350">
        <v>32000372</v>
      </c>
      <c r="F1350" t="str">
        <f>IFERROR(IF(VLOOKUP(E1350,J:J,1,0)=E1350,"X",""),"")</f>
        <v>X</v>
      </c>
      <c r="G1350" t="str">
        <f>IF(J1350&lt;&gt;"", INDEX($C$5:$C$1433, MATCH(J1350, $E$5:$E$1433, 0)),"")</f>
        <v>11A7</v>
      </c>
      <c r="H1350" t="str">
        <f>IF(J1350&lt;&gt;"", INDEX($D$5:$D$1433, MATCH(J1350, $E$5:$E$1433, 0)),"")</f>
        <v>chuyển trường</v>
      </c>
      <c r="I1350" t="str">
        <f>IFERROR(IF(J1350&lt;&gt;"", INDEX($B$5:$B$1433, MATCH(J1350, $E$5:$E$1433, 0)),""),"SAI")</f>
        <v>VÕ THỊ NGỌC TỶ</v>
      </c>
      <c r="J1350">
        <v>30000001</v>
      </c>
      <c r="K1350" t="str">
        <v xml:space="preserve"> 6:33:47 AM</v>
      </c>
      <c r="L1350" t="str">
        <f>IFERROR(IF($N$5="Sáng",IF(MID(K1350,2,7)-MID($L$2,2,7)&gt;0,"Trễ",""),IF(MID(K1350,2,7)-MID($Q$2,2,7)&gt;0,"Trễ","")),"")</f>
        <v/>
      </c>
      <c r="M1350">
        <f>IFERROR(IF($N$5="Sáng",MID(K1350,2,7)-MID($L$2,2,7),MID(K1350,2,7)-MID($Q$2,2,7)),"")</f>
        <v>-0.018205351851851848</v>
      </c>
      <c r="Q1350" t="str">
        <f>IF(B1350&lt;&gt;"",IF(AND(P1350="",F1350=""),"Không phép ",""),"")</f>
        <v/>
      </c>
      <c r="R1350" t="str">
        <f>UPPER(B1350)</f>
        <v>NGUYỄN THANH LAN</v>
      </c>
      <c r="S1350" t="str">
        <v>2024-2027</v>
      </c>
      <c r="T1350" t="str">
        <f>IFERROR(IF(J1350&lt;&gt;"", INDEX($S$5:$S$1433, MATCH(J1350, $E$5:$E$1433, 0)),""),"")</f>
        <v>2025-2028</v>
      </c>
      <c r="U1350">
        <v>39971</v>
      </c>
      <c r="V1350" t="str">
        <f>IFERROR(IF(J1350&lt;&gt;"", INDEX($U$5:$U$1433, MATCH(J1350, $E$5:$E$1433, 0)),""),"")</f>
        <v>17/6/2010</v>
      </c>
      <c r="Y1350">
        <f>Z1350*10</f>
        <v>320003720</v>
      </c>
      <c r="Z1350">
        <f>E1350</f>
        <v>32000372</v>
      </c>
      <c r="AA1350" t="str">
        <v>LAN</v>
      </c>
    </row>
    <row r="1351">
      <c r="A1351">
        <f>IF(B1351&lt;&gt;"",A1350+1,"")</f>
        <v>1347</v>
      </c>
      <c r="B1351" t="str">
        <v>NGUYỄN HUỲNH LÊ</v>
      </c>
      <c r="C1351" t="str">
        <v>12A9</v>
      </c>
      <c r="E1351">
        <v>32000374</v>
      </c>
      <c r="F1351" t="str">
        <f>IFERROR(IF(VLOOKUP(E1351,J:J,1,0)=E1351,"X",""),"")</f>
        <v>X</v>
      </c>
      <c r="G1351" t="str">
        <f>IF(J1351&lt;&gt;"", INDEX($C$5:$C$1433, MATCH(J1351, $E$5:$E$1433, 0)),"")</f>
        <v>11A7</v>
      </c>
      <c r="H1351" t="str">
        <f>IF(J1351&lt;&gt;"", INDEX($D$5:$D$1433, MATCH(J1351, $E$5:$E$1433, 0)),"")</f>
        <v>chuyển trường</v>
      </c>
      <c r="I1351" t="str">
        <f>IFERROR(IF(J1351&lt;&gt;"", INDEX($B$5:$B$1433, MATCH(J1351, $E$5:$E$1433, 0)),""),"SAI")</f>
        <v>VÕ THỊ NGỌC TỶ</v>
      </c>
      <c r="J1351">
        <v>30000001</v>
      </c>
      <c r="K1351" t="str">
        <v xml:space="preserve"> 6:33:47 AM</v>
      </c>
      <c r="L1351" t="str">
        <f>IFERROR(IF($N$5="Sáng",IF(MID(K1351,2,7)-MID($L$2,2,7)&gt;0,"Trễ",""),IF(MID(K1351,2,7)-MID($Q$2,2,7)&gt;0,"Trễ","")),"")</f>
        <v/>
      </c>
      <c r="M1351">
        <f>IFERROR(IF($N$5="Sáng",MID(K1351,2,7)-MID($L$2,2,7),MID(K1351,2,7)-MID($Q$2,2,7)),"")</f>
        <v>-0.018205351851851848</v>
      </c>
      <c r="Q1351" t="str">
        <f>IF(B1351&lt;&gt;"",IF(AND(P1351="",F1351=""),"Không phép ",""),"")</f>
        <v/>
      </c>
      <c r="R1351" t="str">
        <f>UPPER(B1351)</f>
        <v>NGUYỄN HUỲNH LÊ</v>
      </c>
      <c r="S1351" t="str">
        <v>2024-2027</v>
      </c>
      <c r="T1351" t="str">
        <f>IFERROR(IF(J1351&lt;&gt;"", INDEX($S$5:$S$1433, MATCH(J1351, $E$5:$E$1433, 0)),""),"")</f>
        <v>2025-2028</v>
      </c>
      <c r="U1351" t="str">
        <v>22/02/2009</v>
      </c>
      <c r="V1351" t="str">
        <f>IFERROR(IF(J1351&lt;&gt;"", INDEX($U$5:$U$1433, MATCH(J1351, $E$5:$E$1433, 0)),""),"")</f>
        <v>17/6/2010</v>
      </c>
      <c r="Y1351">
        <f>Z1351*10</f>
        <v>320003740</v>
      </c>
      <c r="Z1351">
        <f>E1351</f>
        <v>32000374</v>
      </c>
      <c r="AA1351" t="str">
        <v>LÊ</v>
      </c>
    </row>
    <row r="1352">
      <c r="A1352">
        <f>IF(B1352&lt;&gt;"",A1351+1,"")</f>
        <v>1348</v>
      </c>
      <c r="B1352" t="str">
        <v>TRƯƠNG LÊ KHÁNH NGÂN</v>
      </c>
      <c r="C1352" t="str">
        <v>12A9</v>
      </c>
      <c r="E1352">
        <v>32000375</v>
      </c>
      <c r="F1352" t="str">
        <f>IFERROR(IF(VLOOKUP(E1352,J:J,1,0)=E1352,"X",""),"")</f>
        <v/>
      </c>
      <c r="G1352" t="str">
        <f>IF(J1352&lt;&gt;"", INDEX($C$5:$C$1433, MATCH(J1352, $E$5:$E$1433, 0)),"")</f>
        <v>11A7</v>
      </c>
      <c r="H1352">
        <f>IF(J1352&lt;&gt;"", INDEX($D$5:$D$1433, MATCH(J1352, $E$5:$E$1433, 0)),"")</f>
        <v>0</v>
      </c>
      <c r="I1352" t="str">
        <f>IFERROR(IF(J1352&lt;&gt;"", INDEX($B$5:$B$1433, MATCH(J1352, $E$5:$E$1433, 0)),""),"SAI")</f>
        <v>LÊ DUY MẠNH</v>
      </c>
      <c r="J1352">
        <v>32000803</v>
      </c>
      <c r="K1352" t="str">
        <v xml:space="preserve"> 6:33:48 AM</v>
      </c>
      <c r="L1352" t="str">
        <f>IFERROR(IF($N$5="Sáng",IF(MID(K1352,2,7)-MID($L$2,2,7)&gt;0,"Trễ",""),IF(MID(K1352,2,7)-MID($Q$2,2,7)&gt;0,"Trễ","")),"")</f>
        <v/>
      </c>
      <c r="M1352">
        <f>IFERROR(IF($N$5="Sáng",MID(K1352,2,7)-MID($L$2,2,7),MID(K1352,2,7)-MID($Q$2,2,7)),"")</f>
        <v>-0.018193777777777753</v>
      </c>
      <c r="Q1352" t="str">
        <f>IF(B1352&lt;&gt;"",IF(AND(P1352="",F1352=""),"Không phép ",""),"")</f>
        <v xml:space="preserve">Không phép </v>
      </c>
      <c r="R1352" t="str">
        <f>UPPER(B1352)</f>
        <v>TRƯƠNG LÊ KHÁNH NGÂN</v>
      </c>
      <c r="S1352" t="str">
        <v>2024-2027</v>
      </c>
      <c r="T1352" t="str">
        <f>IFERROR(IF(J1352&lt;&gt;"", INDEX($S$5:$S$1433, MATCH(J1352, $E$5:$E$1433, 0)),""),"")</f>
        <v>2025-2028</v>
      </c>
      <c r="U1352" t="str">
        <v>22/03/2009</v>
      </c>
      <c r="V1352">
        <f>IFERROR(IF(J1352&lt;&gt;"", INDEX($U$5:$U$1433, MATCH(J1352, $E$5:$E$1433, 0)),""),"")</f>
        <v>40218</v>
      </c>
      <c r="Y1352">
        <f>Z1352*10</f>
        <v>320003750</v>
      </c>
      <c r="Z1352">
        <f>E1352</f>
        <v>32000375</v>
      </c>
      <c r="AA1352" t="str">
        <v>NGÂN</v>
      </c>
    </row>
    <row r="1353">
      <c r="A1353">
        <f>IF(B1353&lt;&gt;"",A1352+1,"")</f>
        <v>1349</v>
      </c>
      <c r="B1353" t="str">
        <v>VÕ THỊ KIM NGÂN</v>
      </c>
      <c r="C1353" t="str">
        <v>12A9</v>
      </c>
      <c r="E1353">
        <v>32000376</v>
      </c>
      <c r="F1353" t="str">
        <f>IFERROR(IF(VLOOKUP(E1353,J:J,1,0)=E1353,"X",""),"")</f>
        <v>X</v>
      </c>
      <c r="G1353" t="str">
        <f>IF(J1353&lt;&gt;"", INDEX($C$5:$C$1433, MATCH(J1353, $E$5:$E$1433, 0)),"")</f>
        <v>11A7</v>
      </c>
      <c r="H1353" t="str">
        <f>IF(J1353&lt;&gt;"", INDEX($D$5:$D$1433, MATCH(J1353, $E$5:$E$1433, 0)),"")</f>
        <v>chuyển trường</v>
      </c>
      <c r="I1353" t="str">
        <f>IFERROR(IF(J1353&lt;&gt;"", INDEX($B$5:$B$1433, MATCH(J1353, $E$5:$E$1433, 0)),""),"SAI")</f>
        <v>NGUYỄN THỊ DIỆU HIỀN</v>
      </c>
      <c r="J1353">
        <v>30000002</v>
      </c>
      <c r="K1353" t="str">
        <v xml:space="preserve"> 6:33:50 AM</v>
      </c>
      <c r="L1353" t="str">
        <f>IFERROR(IF($N$5="Sáng",IF(MID(K1353,2,7)-MID($L$2,2,7)&gt;0,"Trễ",""),IF(MID(K1353,2,7)-MID($Q$2,2,7)&gt;0,"Trễ","")),"")</f>
        <v/>
      </c>
      <c r="M1353">
        <f>IFERROR(IF($N$5="Sáng",MID(K1353,2,7)-MID($L$2,2,7),MID(K1353,2,7)-MID($Q$2,2,7)),"")</f>
        <v>-0.01817062962962962</v>
      </c>
      <c r="Q1353" t="str">
        <f>IF(B1353&lt;&gt;"",IF(AND(P1353="",F1353=""),"Không phép ",""),"")</f>
        <v/>
      </c>
      <c r="R1353" t="str">
        <f>UPPER(B1353)</f>
        <v>VÕ THỊ KIM NGÂN</v>
      </c>
      <c r="S1353" t="str">
        <v>2024-2027</v>
      </c>
      <c r="T1353" t="str">
        <f>IFERROR(IF(J1353&lt;&gt;"", INDEX($S$5:$S$1433, MATCH(J1353, $E$5:$E$1433, 0)),""),"")</f>
        <v>2025-2028</v>
      </c>
      <c r="U1353">
        <v>40150</v>
      </c>
      <c r="V1353" t="str">
        <f>IFERROR(IF(J1353&lt;&gt;"", INDEX($U$5:$U$1433, MATCH(J1353, $E$5:$E$1433, 0)),""),"")</f>
        <v>04/10/2010</v>
      </c>
      <c r="Y1353">
        <f>Z1353*10</f>
        <v>320003760</v>
      </c>
      <c r="Z1353">
        <f>E1353</f>
        <v>32000376</v>
      </c>
      <c r="AA1353" t="str">
        <v>NGÂN</v>
      </c>
    </row>
    <row r="1354">
      <c r="A1354">
        <f>IF(B1354&lt;&gt;"",A1353+1,"")</f>
        <v>1350</v>
      </c>
      <c r="B1354" t="str">
        <v>TRẦN BẢO NGỌC</v>
      </c>
      <c r="C1354" t="str">
        <v>12A9</v>
      </c>
      <c r="E1354">
        <v>32000377</v>
      </c>
      <c r="F1354" t="str">
        <f>IFERROR(IF(VLOOKUP(E1354,J:J,1,0)=E1354,"X",""),"")</f>
        <v>X</v>
      </c>
      <c r="G1354" t="str">
        <f>IF(J1354&lt;&gt;"", INDEX($C$5:$C$1433, MATCH(J1354, $E$5:$E$1433, 0)),"")</f>
        <v>11A7</v>
      </c>
      <c r="H1354" t="str">
        <f>IF(J1354&lt;&gt;"", INDEX($D$5:$D$1433, MATCH(J1354, $E$5:$E$1433, 0)),"")</f>
        <v>chuyển trường</v>
      </c>
      <c r="I1354" t="str">
        <f>IFERROR(IF(J1354&lt;&gt;"", INDEX($B$5:$B$1433, MATCH(J1354, $E$5:$E$1433, 0)),""),"SAI")</f>
        <v>NGUYỄN THỊ DIỆU HIỀN</v>
      </c>
      <c r="J1354">
        <v>30000002</v>
      </c>
      <c r="K1354" t="str">
        <v xml:space="preserve"> 6:33:51 AM</v>
      </c>
      <c r="L1354" t="str">
        <f>IFERROR(IF($N$5="Sáng",IF(MID(K1354,2,7)-MID($L$2,2,7)&gt;0,"Trễ",""),IF(MID(K1354,2,7)-MID($Q$2,2,7)&gt;0,"Trễ","")),"")</f>
        <v/>
      </c>
      <c r="M1354">
        <f>IFERROR(IF($N$5="Sáng",MID(K1354,2,7)-MID($L$2,2,7),MID(K1354,2,7)-MID($Q$2,2,7)),"")</f>
        <v>-0.018159055555555526</v>
      </c>
      <c r="Q1354" t="str">
        <f>IF(B1354&lt;&gt;"",IF(AND(P1354="",F1354=""),"Không phép ",""),"")</f>
        <v/>
      </c>
      <c r="R1354" t="str">
        <f>UPPER(B1354)</f>
        <v>TRẦN BẢO NGỌC</v>
      </c>
      <c r="S1354" t="str">
        <v>2024-2027</v>
      </c>
      <c r="T1354" t="str">
        <f>IFERROR(IF(J1354&lt;&gt;"", INDEX($S$5:$S$1433, MATCH(J1354, $E$5:$E$1433, 0)),""),"")</f>
        <v>2025-2028</v>
      </c>
      <c r="U1354">
        <v>40062</v>
      </c>
      <c r="V1354" t="str">
        <f>IFERROR(IF(J1354&lt;&gt;"", INDEX($U$5:$U$1433, MATCH(J1354, $E$5:$E$1433, 0)),""),"")</f>
        <v>04/10/2010</v>
      </c>
      <c r="Y1354">
        <f>Z1354*10</f>
        <v>320003770</v>
      </c>
      <c r="Z1354">
        <f>E1354</f>
        <v>32000377</v>
      </c>
      <c r="AA1354" t="str">
        <v>NGỌC</v>
      </c>
    </row>
    <row r="1355">
      <c r="A1355">
        <f>IF(B1355&lt;&gt;"",A1354+1,"")</f>
        <v>1351</v>
      </c>
      <c r="B1355" t="str">
        <v>VÕ THỊ BẢO NGỌC</v>
      </c>
      <c r="C1355" t="str">
        <v>12A9</v>
      </c>
      <c r="E1355">
        <v>32000378</v>
      </c>
      <c r="F1355" t="str">
        <f>IFERROR(IF(VLOOKUP(E1355,J:J,1,0)=E1355,"X",""),"")</f>
        <v/>
      </c>
      <c r="G1355" t="str">
        <f>IF(J1355&lt;&gt;"", INDEX($C$5:$C$1433, MATCH(J1355, $E$5:$E$1433, 0)),"")</f>
        <v>11A9</v>
      </c>
      <c r="H1355">
        <f>IF(J1355&lt;&gt;"", INDEX($D$5:$D$1433, MATCH(J1355, $E$5:$E$1433, 0)),"")</f>
        <v>0</v>
      </c>
      <c r="I1355" t="str">
        <f>IFERROR(IF(J1355&lt;&gt;"", INDEX($B$5:$B$1433, MATCH(J1355, $E$5:$E$1433, 0)),""),"SAI")</f>
        <v>LÊ VÕ TRƯỜNG THỊNH</v>
      </c>
      <c r="J1355">
        <v>32000898</v>
      </c>
      <c r="K1355" t="str">
        <v xml:space="preserve"> 6:33:53 AM</v>
      </c>
      <c r="L1355" t="str">
        <f>IFERROR(IF($N$5="Sáng",IF(MID(K1355,2,7)-MID($L$2,2,7)&gt;0,"Trễ",""),IF(MID(K1355,2,7)-MID($Q$2,2,7)&gt;0,"Trễ","")),"")</f>
        <v/>
      </c>
      <c r="M1355">
        <f>IFERROR(IF($N$5="Sáng",MID(K1355,2,7)-MID($L$2,2,7),MID(K1355,2,7)-MID($Q$2,2,7)),"")</f>
        <v>-0.018135907407407392</v>
      </c>
      <c r="Q1355" t="str">
        <f>IF(B1355&lt;&gt;"",IF(AND(P1355="",F1355=""),"Không phép ",""),"")</f>
        <v xml:space="preserve">Không phép </v>
      </c>
      <c r="R1355" t="str">
        <f>UPPER(B1355)</f>
        <v>VÕ THỊ BẢO NGỌC</v>
      </c>
      <c r="S1355" t="str">
        <v>2024-2027</v>
      </c>
      <c r="T1355" t="str">
        <f>IFERROR(IF(J1355&lt;&gt;"", INDEX($S$5:$S$1433, MATCH(J1355, $E$5:$E$1433, 0)),""),"")</f>
        <v>2025-2028</v>
      </c>
      <c r="U1355">
        <v>39873</v>
      </c>
      <c r="V1355">
        <f>IFERROR(IF(J1355&lt;&gt;"", INDEX($U$5:$U$1433, MATCH(J1355, $E$5:$E$1433, 0)),""),"")</f>
        <v>40240</v>
      </c>
      <c r="Y1355">
        <f>Z1355*10</f>
        <v>320003780</v>
      </c>
      <c r="Z1355">
        <f>E1355</f>
        <v>32000378</v>
      </c>
      <c r="AA1355" t="str">
        <v>NGỌC</v>
      </c>
    </row>
    <row r="1356">
      <c r="A1356">
        <f>IF(B1356&lt;&gt;"",A1355+1,"")</f>
        <v>1352</v>
      </c>
      <c r="B1356" t="str">
        <v>ĐINH LÊ ĐÔNG NHI</v>
      </c>
      <c r="C1356" t="str">
        <v>12A9</v>
      </c>
      <c r="E1356">
        <v>32000379</v>
      </c>
      <c r="F1356" t="str">
        <f>IFERROR(IF(VLOOKUP(E1356,J:J,1,0)=E1356,"X",""),"")</f>
        <v>X</v>
      </c>
      <c r="G1356" t="str">
        <f>IF(J1356&lt;&gt;"", INDEX($C$5:$C$1433, MATCH(J1356, $E$5:$E$1433, 0)),"")</f>
        <v>12A4</v>
      </c>
      <c r="H1356">
        <f>IF(J1356&lt;&gt;"", INDEX($D$5:$D$1433, MATCH(J1356, $E$5:$E$1433, 0)),"")</f>
        <v>0</v>
      </c>
      <c r="I1356" t="str">
        <f>IFERROR(IF(J1356&lt;&gt;"", INDEX($B$5:$B$1433, MATCH(J1356, $E$5:$E$1433, 0)),""),"SAI")</f>
        <v>HOÀNG ĐỨC PHÚC</v>
      </c>
      <c r="J1356">
        <v>32000162</v>
      </c>
      <c r="K1356" t="str">
        <v xml:space="preserve"> 6:33:58 AM</v>
      </c>
      <c r="L1356" t="str">
        <f>IFERROR(IF($N$5="Sáng",IF(MID(K1356,2,7)-MID($L$2,2,7)&gt;0,"Trễ",""),IF(MID(K1356,2,7)-MID($Q$2,2,7)&gt;0,"Trễ","")),"")</f>
        <v/>
      </c>
      <c r="M1356">
        <f>IFERROR(IF($N$5="Sáng",MID(K1356,2,7)-MID($L$2,2,7),MID(K1356,2,7)-MID($Q$2,2,7)),"")</f>
        <v>-0.01807803703703703</v>
      </c>
      <c r="Q1356" t="str">
        <f>IF(B1356&lt;&gt;"",IF(AND(P1356="",F1356=""),"Không phép ",""),"")</f>
        <v/>
      </c>
      <c r="R1356" t="str">
        <f>UPPER(B1356)</f>
        <v>ĐINH LÊ ĐÔNG NHI</v>
      </c>
      <c r="S1356" t="str">
        <v>2024-2027</v>
      </c>
      <c r="T1356" t="str">
        <f>IFERROR(IF(J1356&lt;&gt;"", INDEX($S$5:$S$1433, MATCH(J1356, $E$5:$E$1433, 0)),""),"")</f>
        <v>2024-2027</v>
      </c>
      <c r="U1356">
        <v>40002</v>
      </c>
      <c r="V1356">
        <f>IFERROR(IF(J1356&lt;&gt;"", INDEX($U$5:$U$1433, MATCH(J1356, $E$5:$E$1433, 0)),""),"")</f>
        <v>39824</v>
      </c>
      <c r="Y1356">
        <f>Z1356*10</f>
        <v>320003790</v>
      </c>
      <c r="Z1356">
        <f>E1356</f>
        <v>32000379</v>
      </c>
      <c r="AA1356" t="str">
        <v>NHI</v>
      </c>
    </row>
    <row r="1357">
      <c r="A1357">
        <f>IF(B1357&lt;&gt;"",A1356+1,"")</f>
        <v>1353</v>
      </c>
      <c r="B1357" t="str">
        <v>TRẦN YẾN NHI</v>
      </c>
      <c r="C1357" t="str">
        <v>12A9</v>
      </c>
      <c r="E1357">
        <v>32000380</v>
      </c>
      <c r="F1357" t="str">
        <f>IFERROR(IF(VLOOKUP(E1357,J:J,1,0)=E1357,"X",""),"")</f>
        <v>X</v>
      </c>
      <c r="G1357" t="str">
        <f>IF(J1357&lt;&gt;"", INDEX($C$5:$C$1433, MATCH(J1357, $E$5:$E$1433, 0)),"")</f>
        <v>12A4</v>
      </c>
      <c r="H1357">
        <f>IF(J1357&lt;&gt;"", INDEX($D$5:$D$1433, MATCH(J1357, $E$5:$E$1433, 0)),"")</f>
        <v>0</v>
      </c>
      <c r="I1357" t="str">
        <f>IFERROR(IF(J1357&lt;&gt;"", INDEX($B$5:$B$1433, MATCH(J1357, $E$5:$E$1433, 0)),""),"SAI")</f>
        <v>HOÀNG ĐỨC PHÚC</v>
      </c>
      <c r="J1357">
        <v>32000162</v>
      </c>
      <c r="K1357" t="str">
        <v xml:space="preserve"> 6:33:58 AM</v>
      </c>
      <c r="L1357" t="str">
        <f>IFERROR(IF($N$5="Sáng",IF(MID(K1357,2,7)-MID($L$2,2,7)&gt;0,"Trễ",""),IF(MID(K1357,2,7)-MID($Q$2,2,7)&gt;0,"Trễ","")),"")</f>
        <v/>
      </c>
      <c r="M1357">
        <f>IFERROR(IF($N$5="Sáng",MID(K1357,2,7)-MID($L$2,2,7),MID(K1357,2,7)-MID($Q$2,2,7)),"")</f>
        <v>-0.01807803703703703</v>
      </c>
      <c r="Q1357" t="str">
        <f>IF(B1357&lt;&gt;"",IF(AND(P1357="",F1357=""),"Không phép ",""),"")</f>
        <v/>
      </c>
      <c r="R1357" t="str">
        <f>UPPER(B1357)</f>
        <v>TRẦN YẾN NHI</v>
      </c>
      <c r="S1357" t="str">
        <v>2024-2027</v>
      </c>
      <c r="T1357" t="str">
        <f>IFERROR(IF(J1357&lt;&gt;"", INDEX($S$5:$S$1433, MATCH(J1357, $E$5:$E$1433, 0)),""),"")</f>
        <v>2024-2027</v>
      </c>
      <c r="U1357" t="str">
        <v>23/08/2009</v>
      </c>
      <c r="V1357">
        <f>IFERROR(IF(J1357&lt;&gt;"", INDEX($U$5:$U$1433, MATCH(J1357, $E$5:$E$1433, 0)),""),"")</f>
        <v>39824</v>
      </c>
      <c r="Y1357">
        <f>Z1357*10</f>
        <v>320003800</v>
      </c>
      <c r="Z1357">
        <f>E1357</f>
        <v>32000380</v>
      </c>
      <c r="AA1357" t="str">
        <v>NHI</v>
      </c>
    </row>
    <row r="1358">
      <c r="A1358">
        <f>IF(B1358&lt;&gt;"",A1357+1,"")</f>
        <v>1354</v>
      </c>
      <c r="B1358" t="str">
        <v>LÊ NGỌC YẾN NHƯ</v>
      </c>
      <c r="C1358" t="str">
        <v>12A9</v>
      </c>
      <c r="E1358">
        <v>32000382</v>
      </c>
      <c r="F1358" t="str">
        <f>IFERROR(IF(VLOOKUP(E1358,J:J,1,0)=E1358,"X",""),"")</f>
        <v>X</v>
      </c>
      <c r="G1358" t="str">
        <f>IF(J1358&lt;&gt;"", INDEX($C$5:$C$1433, MATCH(J1358, $E$5:$E$1433, 0)),"")</f>
        <v>12A1</v>
      </c>
      <c r="H1358" t="str">
        <f>IF(J1358&lt;&gt;"", INDEX($D$5:$D$1433, MATCH(J1358, $E$5:$E$1433, 0)),"")</f>
        <v>chuyển trường</v>
      </c>
      <c r="I1358" t="str">
        <f>IFERROR(IF(J1358&lt;&gt;"", INDEX($B$5:$B$1433, MATCH(J1358, $E$5:$E$1433, 0)),""),"SAI")</f>
        <v>NGUYỄN THÙY TRANG</v>
      </c>
      <c r="J1358">
        <v>30000004</v>
      </c>
      <c r="K1358" t="str">
        <v xml:space="preserve"> 6:34:02 AM</v>
      </c>
      <c r="L1358" t="str">
        <f>IFERROR(IF($N$5="Sáng",IF(MID(K1358,2,7)-MID($L$2,2,7)&gt;0,"Trễ",""),IF(MID(K1358,2,7)-MID($Q$2,2,7)&gt;0,"Trễ","")),"")</f>
        <v/>
      </c>
      <c r="M1358">
        <f>IFERROR(IF($N$5="Sáng",MID(K1358,2,7)-MID($L$2,2,7),MID(K1358,2,7)-MID($Q$2,2,7)),"")</f>
        <v>-0.01803174074074071</v>
      </c>
      <c r="Q1358" t="str">
        <f>IF(B1358&lt;&gt;"",IF(AND(P1358="",F1358=""),"Không phép ",""),"")</f>
        <v/>
      </c>
      <c r="R1358" t="str">
        <f>UPPER(B1358)</f>
        <v>LÊ NGỌC YẾN NHƯ</v>
      </c>
      <c r="S1358" t="str">
        <v>2024-2027</v>
      </c>
      <c r="T1358" t="str">
        <f>IFERROR(IF(J1358&lt;&gt;"", INDEX($S$5:$S$1433, MATCH(J1358, $E$5:$E$1433, 0)),""),"")</f>
        <v>2024-2027</v>
      </c>
      <c r="U1358" t="str">
        <v>28/08/2009</v>
      </c>
      <c r="V1358" t="str">
        <f>IFERROR(IF(J1358&lt;&gt;"", INDEX($U$5:$U$1433, MATCH(J1358, $E$5:$E$1433, 0)),""),"")</f>
        <v>28/12/2009</v>
      </c>
      <c r="Y1358">
        <f>Z1358*10</f>
        <v>320003820</v>
      </c>
      <c r="Z1358">
        <f>E1358</f>
        <v>32000382</v>
      </c>
      <c r="AA1358" t="str">
        <v>NHƯ</v>
      </c>
    </row>
    <row r="1359">
      <c r="A1359">
        <f>IF(B1359&lt;&gt;"",A1358+1,"")</f>
        <v>1355</v>
      </c>
      <c r="B1359" t="str">
        <v>ÔNG THỊ HỒNG NHUNG</v>
      </c>
      <c r="C1359" t="str">
        <v>12A9</v>
      </c>
      <c r="E1359">
        <v>32000381</v>
      </c>
      <c r="F1359" t="str">
        <f>IFERROR(IF(VLOOKUP(E1359,J:J,1,0)=E1359,"X",""),"")</f>
        <v>X</v>
      </c>
      <c r="G1359" t="str">
        <f>IF(J1359&lt;&gt;"", INDEX($C$5:$C$1433, MATCH(J1359, $E$5:$E$1433, 0)),"")</f>
        <v>12A1</v>
      </c>
      <c r="H1359" t="str">
        <f>IF(J1359&lt;&gt;"", INDEX($D$5:$D$1433, MATCH(J1359, $E$5:$E$1433, 0)),"")</f>
        <v>chuyển trường</v>
      </c>
      <c r="I1359" t="str">
        <f>IFERROR(IF(J1359&lt;&gt;"", INDEX($B$5:$B$1433, MATCH(J1359, $E$5:$E$1433, 0)),""),"SAI")</f>
        <v>NGUYỄN THÙY TRANG</v>
      </c>
      <c r="J1359">
        <v>30000004</v>
      </c>
      <c r="K1359" t="str">
        <v xml:space="preserve"> 6:34:03 AM</v>
      </c>
      <c r="L1359" t="str">
        <f>IFERROR(IF($N$5="Sáng",IF(MID(K1359,2,7)-MID($L$2,2,7)&gt;0,"Trễ",""),IF(MID(K1359,2,7)-MID($Q$2,2,7)&gt;0,"Trễ","")),"")</f>
        <v/>
      </c>
      <c r="M1359">
        <f>IFERROR(IF($N$5="Sáng",MID(K1359,2,7)-MID($L$2,2,7),MID(K1359,2,7)-MID($Q$2,2,7)),"")</f>
        <v>-0.01802016666666667</v>
      </c>
      <c r="Q1359" t="str">
        <f>IF(B1359&lt;&gt;"",IF(AND(P1359="",F1359=""),"Không phép ",""),"")</f>
        <v/>
      </c>
      <c r="R1359" t="str">
        <f>UPPER(B1359)</f>
        <v>ÔNG THỊ HỒNG NHUNG</v>
      </c>
      <c r="S1359" t="str">
        <v>2024-2027</v>
      </c>
      <c r="T1359" t="str">
        <f>IFERROR(IF(J1359&lt;&gt;"", INDEX($S$5:$S$1433, MATCH(J1359, $E$5:$E$1433, 0)),""),"")</f>
        <v>2024-2027</v>
      </c>
      <c r="U1359">
        <v>39976</v>
      </c>
      <c r="V1359" t="str">
        <f>IFERROR(IF(J1359&lt;&gt;"", INDEX($U$5:$U$1433, MATCH(J1359, $E$5:$E$1433, 0)),""),"")</f>
        <v>28/12/2009</v>
      </c>
      <c r="Y1359">
        <f>Z1359*10</f>
        <v>320003810</v>
      </c>
      <c r="Z1359">
        <f>E1359</f>
        <v>32000381</v>
      </c>
      <c r="AA1359" t="str">
        <v>NHUNG</v>
      </c>
    </row>
    <row r="1360">
      <c r="A1360">
        <f>IF(B1360&lt;&gt;"",A1359+1,"")</f>
        <v>1356</v>
      </c>
      <c r="B1360" t="str">
        <v>NGUYỄN HOÀNG GIA PHÁT</v>
      </c>
      <c r="C1360" t="str">
        <v>12A9</v>
      </c>
      <c r="E1360">
        <v>32000383</v>
      </c>
      <c r="F1360" t="str">
        <f>IFERROR(IF(VLOOKUP(E1360,J:J,1,0)=E1360,"X",""),"")</f>
        <v>X</v>
      </c>
      <c r="G1360" t="str">
        <f>IF(J1360&lt;&gt;"", INDEX($C$5:$C$1433, MATCH(J1360, $E$5:$E$1433, 0)),"")</f>
        <v>12A4</v>
      </c>
      <c r="H1360">
        <f>IF(J1360&lt;&gt;"", INDEX($D$5:$D$1433, MATCH(J1360, $E$5:$E$1433, 0)),"")</f>
        <v>0</v>
      </c>
      <c r="I1360" t="str">
        <f>IFERROR(IF(J1360&lt;&gt;"", INDEX($B$5:$B$1433, MATCH(J1360, $E$5:$E$1433, 0)),""),"SAI")</f>
        <v>TRẦN THỊ HUỲNH NHƯ</v>
      </c>
      <c r="J1360">
        <v>32000160</v>
      </c>
      <c r="K1360" t="str">
        <v xml:space="preserve"> 6:34:05 AM</v>
      </c>
      <c r="L1360" t="str">
        <f>IFERROR(IF($N$5="Sáng",IF(MID(K1360,2,7)-MID($L$2,2,7)&gt;0,"Trễ",""),IF(MID(K1360,2,7)-MID($Q$2,2,7)&gt;0,"Trễ","")),"")</f>
        <v/>
      </c>
      <c r="M1360">
        <f>IFERROR(IF($N$5="Sáng",MID(K1360,2,7)-MID($L$2,2,7),MID(K1360,2,7)-MID($Q$2,2,7)),"")</f>
        <v>-0.01799701851851848</v>
      </c>
      <c r="Q1360" t="str">
        <f>IF(B1360&lt;&gt;"",IF(AND(P1360="",F1360=""),"Không phép ",""),"")</f>
        <v/>
      </c>
      <c r="R1360" t="str">
        <f>UPPER(B1360)</f>
        <v>NGUYỄN HOÀNG GIA PHÁT</v>
      </c>
      <c r="S1360" t="str">
        <v>2024-2027</v>
      </c>
      <c r="T1360" t="str">
        <f>IFERROR(IF(J1360&lt;&gt;"", INDEX($S$5:$S$1433, MATCH(J1360, $E$5:$E$1433, 0)),""),"")</f>
        <v>2024-2027</v>
      </c>
      <c r="U1360" t="str">
        <v>27/07/2009</v>
      </c>
      <c r="V1360">
        <f>IFERROR(IF(J1360&lt;&gt;"", INDEX($U$5:$U$1433, MATCH(J1360, $E$5:$E$1433, 0)),""),"")</f>
        <v>39975</v>
      </c>
      <c r="Y1360">
        <f>Z1360*10</f>
        <v>320003830</v>
      </c>
      <c r="Z1360">
        <f>E1360</f>
        <v>32000383</v>
      </c>
      <c r="AA1360" t="str">
        <v>PHÁT</v>
      </c>
    </row>
    <row r="1361">
      <c r="A1361">
        <f>IF(B1361&lt;&gt;"",A1360+1,"")</f>
        <v>1357</v>
      </c>
      <c r="B1361" t="str">
        <v>TRẦN TRUNG PHONG</v>
      </c>
      <c r="C1361" t="str">
        <v>12A9</v>
      </c>
      <c r="E1361">
        <v>32000384</v>
      </c>
      <c r="F1361" t="str">
        <f>IFERROR(IF(VLOOKUP(E1361,J:J,1,0)=E1361,"X",""),"")</f>
        <v>X</v>
      </c>
      <c r="G1361" t="str">
        <f>IF(J1361&lt;&gt;"", INDEX($C$5:$C$1433, MATCH(J1361, $E$5:$E$1433, 0)),"")</f>
        <v>12A10</v>
      </c>
      <c r="H1361">
        <f>IF(J1361&lt;&gt;"", INDEX($D$5:$D$1433, MATCH(J1361, $E$5:$E$1433, 0)),"")</f>
        <v>0</v>
      </c>
      <c r="I1361" t="str">
        <f>IFERROR(IF(J1361&lt;&gt;"", INDEX($B$5:$B$1433, MATCH(J1361, $E$5:$E$1433, 0)),""),"SAI")</f>
        <v>NGUYỄN VŨ BẢO THY</v>
      </c>
      <c r="J1361">
        <v>32000129</v>
      </c>
      <c r="K1361" t="str">
        <v xml:space="preserve"> 6:34:06 AM</v>
      </c>
      <c r="L1361" t="str">
        <f>IFERROR(IF($N$5="Sáng",IF(MID(K1361,2,7)-MID($L$2,2,7)&gt;0,"Trễ",""),IF(MID(K1361,2,7)-MID($Q$2,2,7)&gt;0,"Trễ","")),"")</f>
        <v/>
      </c>
      <c r="M1361">
        <f>IFERROR(IF($N$5="Sáng",MID(K1361,2,7)-MID($L$2,2,7),MID(K1361,2,7)-MID($Q$2,2,7)),"")</f>
        <v>-0.017985444444444443</v>
      </c>
      <c r="Q1361" t="str">
        <f>IF(B1361&lt;&gt;"",IF(AND(P1361="",F1361=""),"Không phép ",""),"")</f>
        <v/>
      </c>
      <c r="R1361" t="str">
        <f>UPPER(B1361)</f>
        <v>TRẦN TRUNG PHONG</v>
      </c>
      <c r="S1361" t="str">
        <v>2024-2027</v>
      </c>
      <c r="T1361" t="str">
        <f>IFERROR(IF(J1361&lt;&gt;"", INDEX($S$5:$S$1433, MATCH(J1361, $E$5:$E$1433, 0)),""),"")</f>
        <v>2024-2027</v>
      </c>
      <c r="U1361">
        <v>40002</v>
      </c>
      <c r="V1361" t="str">
        <f>IFERROR(IF(J1361&lt;&gt;"", INDEX($U$5:$U$1433, MATCH(J1361, $E$5:$E$1433, 0)),""),"")</f>
        <v>15/05/2009</v>
      </c>
      <c r="Y1361">
        <f>Z1361*10</f>
        <v>320003840</v>
      </c>
      <c r="Z1361">
        <f>E1361</f>
        <v>32000384</v>
      </c>
      <c r="AA1361" t="str">
        <v>PHONG</v>
      </c>
    </row>
    <row r="1362">
      <c r="A1362">
        <f>IF(B1362&lt;&gt;"",A1361+1,"")</f>
        <v>1358</v>
      </c>
      <c r="B1362" t="str">
        <v>LÊ HOÀNG PHÚC</v>
      </c>
      <c r="C1362" t="str">
        <v>12A9</v>
      </c>
      <c r="E1362">
        <v>32000385</v>
      </c>
      <c r="F1362" t="str">
        <f>IFERROR(IF(VLOOKUP(E1362,J:J,1,0)=E1362,"X",""),"")</f>
        <v>X</v>
      </c>
      <c r="G1362" t="str">
        <f>IF(J1362&lt;&gt;"", INDEX($C$5:$C$1433, MATCH(J1362, $E$5:$E$1433, 0)),"")</f>
        <v>12A9</v>
      </c>
      <c r="H1362">
        <f>IF(J1362&lt;&gt;"", INDEX($D$5:$D$1433, MATCH(J1362, $E$5:$E$1433, 0)),"")</f>
        <v>0</v>
      </c>
      <c r="I1362" t="str">
        <f>IFERROR(IF(J1362&lt;&gt;"", INDEX($B$5:$B$1433, MATCH(J1362, $E$5:$E$1433, 0)),""),"SAI")</f>
        <v>LƯU NGỌC THANH TRÚC</v>
      </c>
      <c r="J1362">
        <v>32000395</v>
      </c>
      <c r="K1362" t="str">
        <v xml:space="preserve"> 6:34:09 AM</v>
      </c>
      <c r="L1362" t="str">
        <f>IFERROR(IF($N$5="Sáng",IF(MID(K1362,2,7)-MID($L$2,2,7)&gt;0,"Trễ",""),IF(MID(K1362,2,7)-MID($Q$2,2,7)&gt;0,"Trễ","")),"")</f>
        <v/>
      </c>
      <c r="M1362">
        <f>IFERROR(IF($N$5="Sáng",MID(K1362,2,7)-MID($L$2,2,7),MID(K1362,2,7)-MID($Q$2,2,7)),"")</f>
        <v>-0.017950722222222215</v>
      </c>
      <c r="Q1362" t="str">
        <f>IF(B1362&lt;&gt;"",IF(AND(P1362="",F1362=""),"Không phép ",""),"")</f>
        <v/>
      </c>
      <c r="R1362" t="str">
        <f>UPPER(B1362)</f>
        <v>LÊ HOÀNG PHÚC</v>
      </c>
      <c r="S1362" t="str">
        <v>2024-2027</v>
      </c>
      <c r="T1362" t="str">
        <f>IFERROR(IF(J1362&lt;&gt;"", INDEX($S$5:$S$1433, MATCH(J1362, $E$5:$E$1433, 0)),""),"")</f>
        <v>2024-2027</v>
      </c>
      <c r="U1362" t="str">
        <v>14/10/2009</v>
      </c>
      <c r="V1362">
        <f>IFERROR(IF(J1362&lt;&gt;"", INDEX($U$5:$U$1433, MATCH(J1362, $E$5:$E$1433, 0)),""),"")</f>
        <v>39974</v>
      </c>
      <c r="Y1362">
        <f>Z1362*10</f>
        <v>320003850</v>
      </c>
      <c r="Z1362">
        <f>E1362</f>
        <v>32000385</v>
      </c>
      <c r="AA1362" t="str">
        <v>PHÚC</v>
      </c>
    </row>
    <row r="1363">
      <c r="A1363">
        <f>IF(B1363&lt;&gt;"",A1362+1,"")</f>
        <v>1359</v>
      </c>
      <c r="B1363" t="str">
        <v>NGUYỄN NHẬT QUÂN</v>
      </c>
      <c r="C1363" t="str">
        <v>12A9</v>
      </c>
      <c r="E1363">
        <v>32000386</v>
      </c>
      <c r="F1363" t="str">
        <f>IFERROR(IF(VLOOKUP(E1363,J:J,1,0)=E1363,"X",""),"")</f>
        <v>X</v>
      </c>
      <c r="G1363" t="str">
        <f>IF(J1363&lt;&gt;"", INDEX($C$5:$C$1433, MATCH(J1363, $E$5:$E$1433, 0)),"")</f>
        <v>12A9</v>
      </c>
      <c r="H1363">
        <f>IF(J1363&lt;&gt;"", INDEX($D$5:$D$1433, MATCH(J1363, $E$5:$E$1433, 0)),"")</f>
        <v>0</v>
      </c>
      <c r="I1363" t="str">
        <f>IFERROR(IF(J1363&lt;&gt;"", INDEX($B$5:$B$1433, MATCH(J1363, $E$5:$E$1433, 0)),""),"SAI")</f>
        <v>LƯU NGỌC THANH TRÚC</v>
      </c>
      <c r="J1363">
        <v>32000395</v>
      </c>
      <c r="K1363" t="str">
        <v xml:space="preserve"> 6:34:10 AM</v>
      </c>
      <c r="L1363" t="str">
        <f>IFERROR(IF($N$5="Sáng",IF(MID(K1363,2,7)-MID($L$2,2,7)&gt;0,"Trễ",""),IF(MID(K1363,2,7)-MID($Q$2,2,7)&gt;0,"Trễ","")),"")</f>
        <v/>
      </c>
      <c r="M1363">
        <f>IFERROR(IF($N$5="Sáng",MID(K1363,2,7)-MID($L$2,2,7),MID(K1363,2,7)-MID($Q$2,2,7)),"")</f>
        <v>-0.01793914814814812</v>
      </c>
      <c r="Q1363" t="str">
        <f>IF(B1363&lt;&gt;"",IF(AND(P1363="",F1363=""),"Không phép ",""),"")</f>
        <v/>
      </c>
      <c r="R1363" t="str">
        <f>UPPER(B1363)</f>
        <v>NGUYỄN NHẬT QUÂN</v>
      </c>
      <c r="S1363" t="str">
        <v>2024-2027</v>
      </c>
      <c r="T1363" t="str">
        <f>IFERROR(IF(J1363&lt;&gt;"", INDEX($S$5:$S$1433, MATCH(J1363, $E$5:$E$1433, 0)),""),"")</f>
        <v>2024-2027</v>
      </c>
      <c r="U1363" t="str">
        <v>28/03/2009</v>
      </c>
      <c r="V1363">
        <f>IFERROR(IF(J1363&lt;&gt;"", INDEX($U$5:$U$1433, MATCH(J1363, $E$5:$E$1433, 0)),""),"")</f>
        <v>39974</v>
      </c>
      <c r="Y1363">
        <f>Z1363*10</f>
        <v>320003860</v>
      </c>
      <c r="Z1363">
        <f>E1363</f>
        <v>32000386</v>
      </c>
      <c r="AA1363" t="str">
        <v>QUÂN</v>
      </c>
    </row>
    <row r="1364">
      <c r="A1364">
        <f>IF(B1364&lt;&gt;"",A1363+1,"")</f>
        <v>1360</v>
      </c>
      <c r="B1364" t="str">
        <v>NGUYỄN MINH DIỄM QUỲNH</v>
      </c>
      <c r="C1364" t="str">
        <v>12A9</v>
      </c>
      <c r="E1364">
        <v>32000387</v>
      </c>
      <c r="F1364" t="str">
        <f>IFERROR(IF(VLOOKUP(E1364,J:J,1,0)=E1364,"X",""),"")</f>
        <v>X</v>
      </c>
      <c r="G1364" t="str">
        <f>IF(J1364&lt;&gt;"", INDEX($C$5:$C$1433, MATCH(J1364, $E$5:$E$1433, 0)),"")</f>
        <v>11A2</v>
      </c>
      <c r="H1364">
        <f>IF(J1364&lt;&gt;"", INDEX($D$5:$D$1433, MATCH(J1364, $E$5:$E$1433, 0)),"")</f>
        <v>0</v>
      </c>
      <c r="I1364" t="str">
        <f>IFERROR(IF(J1364&lt;&gt;"", INDEX($B$5:$B$1433, MATCH(J1364, $E$5:$E$1433, 0)),""),"SAI")</f>
        <v>LỮ KIM TRÂN</v>
      </c>
      <c r="J1364">
        <v>32000605</v>
      </c>
      <c r="K1364" t="str">
        <v xml:space="preserve"> 6:34:15 AM</v>
      </c>
      <c r="L1364" t="str">
        <f>IFERROR(IF($N$5="Sáng",IF(MID(K1364,2,7)-MID($L$2,2,7)&gt;0,"Trễ",""),IF(MID(K1364,2,7)-MID($Q$2,2,7)&gt;0,"Trễ","")),"")</f>
        <v/>
      </c>
      <c r="M1364">
        <f>IFERROR(IF($N$5="Sáng",MID(K1364,2,7)-MID($L$2,2,7),MID(K1364,2,7)-MID($Q$2,2,7)),"")</f>
        <v>-0.01788127777777776</v>
      </c>
      <c r="Q1364" t="str">
        <f>IF(B1364&lt;&gt;"",IF(AND(P1364="",F1364=""),"Không phép ",""),"")</f>
        <v/>
      </c>
      <c r="R1364" t="str">
        <f>UPPER(B1364)</f>
        <v>NGUYỄN MINH DIỄM QUỲNH</v>
      </c>
      <c r="S1364" t="str">
        <v>2024-2027</v>
      </c>
      <c r="T1364" t="str">
        <f>IFERROR(IF(J1364&lt;&gt;"", INDEX($S$5:$S$1433, MATCH(J1364, $E$5:$E$1433, 0)),""),"")</f>
        <v>2025-2028</v>
      </c>
      <c r="U1364" t="str">
        <v>21/10/2008</v>
      </c>
      <c r="V1364">
        <f>IFERROR(IF(J1364&lt;&gt;"", INDEX($U$5:$U$1433, MATCH(J1364, $E$5:$E$1433, 0)),""),"")</f>
        <v>40217</v>
      </c>
      <c r="Y1364">
        <f>Z1364*10</f>
        <v>320003870</v>
      </c>
      <c r="Z1364">
        <f>E1364</f>
        <v>32000387</v>
      </c>
      <c r="AA1364" t="str">
        <v>QUỲNH</v>
      </c>
    </row>
    <row r="1365">
      <c r="A1365">
        <f>IF(B1365&lt;&gt;"",A1364+1,"")</f>
        <v>1361</v>
      </c>
      <c r="B1365" t="str">
        <v>LÊ THANH TÀI</v>
      </c>
      <c r="C1365" t="str">
        <v>12A9</v>
      </c>
      <c r="E1365">
        <v>32000388</v>
      </c>
      <c r="F1365" t="str">
        <f>IFERROR(IF(VLOOKUP(E1365,J:J,1,0)=E1365,"X",""),"")</f>
        <v/>
      </c>
      <c r="G1365" t="str">
        <f>IF(J1365&lt;&gt;"", INDEX($C$5:$C$1433, MATCH(J1365, $E$5:$E$1433, 0)),"")</f>
        <v>11A5</v>
      </c>
      <c r="H1365">
        <f>IF(J1365&lt;&gt;"", INDEX($D$5:$D$1433, MATCH(J1365, $E$5:$E$1433, 0)),"")</f>
        <v>0</v>
      </c>
      <c r="I1365" t="str">
        <f>IFERROR(IF(J1365&lt;&gt;"", INDEX($B$5:$B$1433, MATCH(J1365, $E$5:$E$1433, 0)),""),"SAI")</f>
        <v>PHAN TRỌNG NGHĨA</v>
      </c>
      <c r="J1365">
        <v>32000714</v>
      </c>
      <c r="K1365" t="str">
        <v xml:space="preserve"> 6:34:17 AM</v>
      </c>
      <c r="L1365" t="str">
        <f>IFERROR(IF($N$5="Sáng",IF(MID(K1365,2,7)-MID($L$2,2,7)&gt;0,"Trễ",""),IF(MID(K1365,2,7)-MID($Q$2,2,7)&gt;0,"Trễ","")),"")</f>
        <v/>
      </c>
      <c r="M1365">
        <f>IFERROR(IF($N$5="Sáng",MID(K1365,2,7)-MID($L$2,2,7),MID(K1365,2,7)-MID($Q$2,2,7)),"")</f>
        <v>-0.017858129629629627</v>
      </c>
      <c r="Q1365" t="str">
        <f>IF(B1365&lt;&gt;"",IF(AND(P1365="",F1365=""),"Không phép ",""),"")</f>
        <v xml:space="preserve">Không phép </v>
      </c>
      <c r="R1365" t="str">
        <f>UPPER(B1365)</f>
        <v>LÊ THANH TÀI</v>
      </c>
      <c r="S1365" t="str">
        <v>2024-2027</v>
      </c>
      <c r="T1365" t="str">
        <f>IFERROR(IF(J1365&lt;&gt;"", INDEX($S$5:$S$1433, MATCH(J1365, $E$5:$E$1433, 0)),""),"")</f>
        <v>2025-2028</v>
      </c>
      <c r="U1365" t="str">
        <v>23/04/2009</v>
      </c>
      <c r="V1365">
        <f>IFERROR(IF(J1365&lt;&gt;"", INDEX($U$5:$U$1433, MATCH(J1365, $E$5:$E$1433, 0)),""),"")</f>
        <v>40488</v>
      </c>
      <c r="Y1365">
        <f>Z1365*10</f>
        <v>320003880</v>
      </c>
      <c r="Z1365">
        <f>E1365</f>
        <v>32000388</v>
      </c>
      <c r="AA1365" t="str">
        <v>TÀI</v>
      </c>
    </row>
    <row r="1366">
      <c r="A1366">
        <f>IF(B1366&lt;&gt;"",A1365+1,"")</f>
        <v>1362</v>
      </c>
      <c r="B1366" t="str">
        <v>LÊ NGỌC NHƯ THẢO</v>
      </c>
      <c r="C1366" t="str">
        <v>12A9</v>
      </c>
      <c r="E1366">
        <v>32000389</v>
      </c>
      <c r="F1366" t="str">
        <f>IFERROR(IF(VLOOKUP(E1366,J:J,1,0)=E1366,"X",""),"")</f>
        <v/>
      </c>
      <c r="G1366" t="str">
        <f>IF(J1366&lt;&gt;"", INDEX($C$5:$C$1433, MATCH(J1366, $E$5:$E$1433, 0)),"")</f>
        <v>11A5</v>
      </c>
      <c r="H1366">
        <f>IF(J1366&lt;&gt;"", INDEX($D$5:$D$1433, MATCH(J1366, $E$5:$E$1433, 0)),"")</f>
        <v>0</v>
      </c>
      <c r="I1366" t="str">
        <f>IFERROR(IF(J1366&lt;&gt;"", INDEX($B$5:$B$1433, MATCH(J1366, $E$5:$E$1433, 0)),""),"SAI")</f>
        <v>PHAN TRỌNG NGHĨA</v>
      </c>
      <c r="J1366">
        <v>32000714</v>
      </c>
      <c r="K1366" t="str">
        <v xml:space="preserve"> 6:34:18 AM</v>
      </c>
      <c r="L1366" t="str">
        <f>IFERROR(IF($N$5="Sáng",IF(MID(K1366,2,7)-MID($L$2,2,7)&gt;0,"Trễ",""),IF(MID(K1366,2,7)-MID($Q$2,2,7)&gt;0,"Trễ","")),"")</f>
        <v/>
      </c>
      <c r="M1366">
        <f>IFERROR(IF($N$5="Sáng",MID(K1366,2,7)-MID($L$2,2,7),MID(K1366,2,7)-MID($Q$2,2,7)),"")</f>
        <v>-0.017846555555555532</v>
      </c>
      <c r="Q1366" t="str">
        <f>IF(B1366&lt;&gt;"",IF(AND(P1366="",F1366=""),"Không phép ",""),"")</f>
        <v xml:space="preserve">Không phép </v>
      </c>
      <c r="R1366" t="str">
        <f>UPPER(B1366)</f>
        <v>LÊ NGỌC NHƯ THẢO</v>
      </c>
      <c r="S1366" t="str">
        <v>2024-2027</v>
      </c>
      <c r="T1366" t="str">
        <f>IFERROR(IF(J1366&lt;&gt;"", INDEX($S$5:$S$1433, MATCH(J1366, $E$5:$E$1433, 0)),""),"")</f>
        <v>2025-2028</v>
      </c>
      <c r="U1366">
        <v>40157</v>
      </c>
      <c r="V1366">
        <f>IFERROR(IF(J1366&lt;&gt;"", INDEX($U$5:$U$1433, MATCH(J1366, $E$5:$E$1433, 0)),""),"")</f>
        <v>40488</v>
      </c>
      <c r="Y1366">
        <f>Z1366*10</f>
        <v>320003890</v>
      </c>
      <c r="Z1366">
        <f>E1366</f>
        <v>32000389</v>
      </c>
      <c r="AA1366" t="str">
        <v>THẢO</v>
      </c>
    </row>
    <row r="1367">
      <c r="A1367">
        <f>IF(B1367&lt;&gt;"",A1366+1,"")</f>
        <v>1363</v>
      </c>
      <c r="B1367" t="str">
        <v>NGUYỄN KIM THY</v>
      </c>
      <c r="C1367" t="str">
        <v>12A9</v>
      </c>
      <c r="E1367">
        <v>32000390</v>
      </c>
      <c r="F1367" t="str">
        <f>IFERROR(IF(VLOOKUP(E1367,J:J,1,0)=E1367,"X",""),"")</f>
        <v>X</v>
      </c>
      <c r="G1367" t="str">
        <f>IF(J1367&lt;&gt;"", INDEX($C$5:$C$1433, MATCH(J1367, $E$5:$E$1433, 0)),"")</f>
        <v>12A3</v>
      </c>
      <c r="H1367">
        <f>IF(J1367&lt;&gt;"", INDEX($D$5:$D$1433, MATCH(J1367, $E$5:$E$1433, 0)),"")</f>
        <v>0</v>
      </c>
      <c r="I1367" t="str">
        <f>IFERROR(IF(J1367&lt;&gt;"", INDEX($B$5:$B$1433, MATCH(J1367, $E$5:$E$1433, 0)),""),"SAI")</f>
        <v>NGUYỄN NGỌC BẢO</v>
      </c>
      <c r="J1367">
        <v>32000093</v>
      </c>
      <c r="K1367" t="str">
        <v xml:space="preserve"> 6:34:26 AM</v>
      </c>
      <c r="L1367" t="str">
        <f>IFERROR(IF($N$5="Sáng",IF(MID(K1367,2,7)-MID($L$2,2,7)&gt;0,"Trễ",""),IF(MID(K1367,2,7)-MID($Q$2,2,7)&gt;0,"Trễ","")),"")</f>
        <v/>
      </c>
      <c r="M1367">
        <f>IFERROR(IF($N$5="Sáng",MID(K1367,2,7)-MID($L$2,2,7),MID(K1367,2,7)-MID($Q$2,2,7)),"")</f>
        <v>-0.017753962962962944</v>
      </c>
      <c r="Q1367" t="str">
        <f>IF(B1367&lt;&gt;"",IF(AND(P1367="",F1367=""),"Không phép ",""),"")</f>
        <v/>
      </c>
      <c r="R1367" t="str">
        <f>UPPER(B1367)</f>
        <v>NGUYỄN KIM THY</v>
      </c>
      <c r="S1367" t="str">
        <v>2024-2027</v>
      </c>
      <c r="T1367" t="str">
        <f>IFERROR(IF(J1367&lt;&gt;"", INDEX($S$5:$S$1433, MATCH(J1367, $E$5:$E$1433, 0)),""),"")</f>
        <v>2024-2027</v>
      </c>
      <c r="U1367">
        <v>39943</v>
      </c>
      <c r="V1367">
        <f>IFERROR(IF(J1367&lt;&gt;"", INDEX($U$5:$U$1433, MATCH(J1367, $E$5:$E$1433, 0)),""),"")</f>
        <v>39943</v>
      </c>
      <c r="Y1367">
        <f>Z1367*10</f>
        <v>320003900</v>
      </c>
      <c r="Z1367">
        <f>E1367</f>
        <v>32000390</v>
      </c>
      <c r="AA1367" t="str">
        <v>THY</v>
      </c>
    </row>
    <row r="1368">
      <c r="A1368">
        <f>IF(B1368&lt;&gt;"",A1367+1,"")</f>
        <v>1364</v>
      </c>
      <c r="B1368" t="str">
        <v>NGUYỄN THANH TOÀN</v>
      </c>
      <c r="C1368" t="str">
        <v>12A9</v>
      </c>
      <c r="E1368">
        <v>32000391</v>
      </c>
      <c r="F1368" t="str">
        <f>IFERROR(IF(VLOOKUP(E1368,J:J,1,0)=E1368,"X",""),"")</f>
        <v/>
      </c>
      <c r="G1368" t="str">
        <f>IF(J1368&lt;&gt;"", INDEX($C$5:$C$1433, MATCH(J1368, $E$5:$E$1433, 0)),"")</f>
        <v>12A3</v>
      </c>
      <c r="H1368">
        <f>IF(J1368&lt;&gt;"", INDEX($D$5:$D$1433, MATCH(J1368, $E$5:$E$1433, 0)),"")</f>
        <v>0</v>
      </c>
      <c r="I1368" t="str">
        <f>IFERROR(IF(J1368&lt;&gt;"", INDEX($B$5:$B$1433, MATCH(J1368, $E$5:$E$1433, 0)),""),"SAI")</f>
        <v>NGUYỄN NGỌC BẢO</v>
      </c>
      <c r="J1368">
        <v>32000093</v>
      </c>
      <c r="K1368" t="str">
        <v xml:space="preserve"> 6:34:27 AM</v>
      </c>
      <c r="L1368" t="str">
        <f>IFERROR(IF($N$5="Sáng",IF(MID(K1368,2,7)-MID($L$2,2,7)&gt;0,"Trễ",""),IF(MID(K1368,2,7)-MID($Q$2,2,7)&gt;0,"Trễ","")),"")</f>
        <v/>
      </c>
      <c r="M1368">
        <f>IFERROR(IF($N$5="Sáng",MID(K1368,2,7)-MID($L$2,2,7),MID(K1368,2,7)-MID($Q$2,2,7)),"")</f>
        <v>-0.01774238888888885</v>
      </c>
      <c r="Q1368" t="str">
        <f>IF(B1368&lt;&gt;"",IF(AND(P1368="",F1368=""),"Không phép ",""),"")</f>
        <v xml:space="preserve">Không phép </v>
      </c>
      <c r="R1368" t="str">
        <f>UPPER(B1368)</f>
        <v>NGUYỄN THANH TOÀN</v>
      </c>
      <c r="S1368" t="str">
        <v>2024-2027</v>
      </c>
      <c r="T1368" t="str">
        <f>IFERROR(IF(J1368&lt;&gt;"", INDEX($S$5:$S$1433, MATCH(J1368, $E$5:$E$1433, 0)),""),"")</f>
        <v>2024-2027</v>
      </c>
      <c r="U1368">
        <v>39878</v>
      </c>
      <c r="V1368">
        <f>IFERROR(IF(J1368&lt;&gt;"", INDEX($U$5:$U$1433, MATCH(J1368, $E$5:$E$1433, 0)),""),"")</f>
        <v>39943</v>
      </c>
      <c r="Y1368">
        <f>Z1368*10</f>
        <v>320003910</v>
      </c>
      <c r="Z1368">
        <f>E1368</f>
        <v>32000391</v>
      </c>
      <c r="AA1368" t="str">
        <v>TOÀN</v>
      </c>
    </row>
    <row r="1369">
      <c r="A1369">
        <f>IF(B1369&lt;&gt;"",A1368+1,"")</f>
        <v>1365</v>
      </c>
      <c r="B1369" t="str">
        <v>NGUYỄN THỊ NGỌC TRÂN</v>
      </c>
      <c r="C1369" t="str">
        <v>12A9</v>
      </c>
      <c r="E1369">
        <v>32000392</v>
      </c>
      <c r="F1369" t="str">
        <f>IFERROR(IF(VLOOKUP(E1369,J:J,1,0)=E1369,"X",""),"")</f>
        <v>X</v>
      </c>
      <c r="G1369" t="str">
        <f>IF(J1369&lt;&gt;"", INDEX($C$5:$C$1433, MATCH(J1369, $E$5:$E$1433, 0)),"")</f>
        <v>12A2</v>
      </c>
      <c r="H1369">
        <f>IF(J1369&lt;&gt;"", INDEX($D$5:$D$1433, MATCH(J1369, $E$5:$E$1433, 0)),"")</f>
        <v>0</v>
      </c>
      <c r="I1369" t="str">
        <f>IFERROR(IF(J1369&lt;&gt;"", INDEX($B$5:$B$1433, MATCH(J1369, $E$5:$E$1433, 0)),""),"SAI")</f>
        <v>VŨ PHAN THIỆN NHÂN</v>
      </c>
      <c r="J1369">
        <v>32000070</v>
      </c>
      <c r="K1369" t="str">
        <v xml:space="preserve"> 6:34:32 AM</v>
      </c>
      <c r="L1369" t="str">
        <f>IFERROR(IF($N$5="Sáng",IF(MID(K1369,2,7)-MID($L$2,2,7)&gt;0,"Trễ",""),IF(MID(K1369,2,7)-MID($Q$2,2,7)&gt;0,"Trễ","")),"")</f>
        <v/>
      </c>
      <c r="M1369">
        <f>IFERROR(IF($N$5="Sáng",MID(K1369,2,7)-MID($L$2,2,7),MID(K1369,2,7)-MID($Q$2,2,7)),"")</f>
        <v>-0.01768451851851849</v>
      </c>
      <c r="Q1369" t="str">
        <f>IF(B1369&lt;&gt;"",IF(AND(P1369="",F1369=""),"Không phép ",""),"")</f>
        <v/>
      </c>
      <c r="R1369" t="str">
        <f>UPPER(B1369)</f>
        <v>NGUYỄN THỊ NGỌC TRÂN</v>
      </c>
      <c r="S1369" t="str">
        <v>2024-2027</v>
      </c>
      <c r="T1369" t="str">
        <f>IFERROR(IF(J1369&lt;&gt;"", INDEX($S$5:$S$1433, MATCH(J1369, $E$5:$E$1433, 0)),""),"")</f>
        <v>2024-2027</v>
      </c>
      <c r="U1369">
        <v>39820</v>
      </c>
      <c r="V1369" t="str">
        <f>IFERROR(IF(J1369&lt;&gt;"", INDEX($U$5:$U$1433, MATCH(J1369, $E$5:$E$1433, 0)),""),"")</f>
        <v>19/07/2009</v>
      </c>
      <c r="Y1369">
        <f>Z1369*10</f>
        <v>320003920</v>
      </c>
      <c r="Z1369">
        <f>E1369</f>
        <v>32000392</v>
      </c>
      <c r="AA1369" t="str">
        <v>TRÂN</v>
      </c>
    </row>
    <row r="1370">
      <c r="A1370">
        <f>IF(B1370&lt;&gt;"",A1369+1,"")</f>
        <v>1366</v>
      </c>
      <c r="B1370" t="str">
        <v>DANH THỊ THU TRINH</v>
      </c>
      <c r="C1370" t="str">
        <v>12A9</v>
      </c>
      <c r="E1370">
        <v>32000393</v>
      </c>
      <c r="F1370" t="str">
        <f>IFERROR(IF(VLOOKUP(E1370,J:J,1,0)=E1370,"X",""),"")</f>
        <v>X</v>
      </c>
      <c r="G1370" t="str">
        <f>IF(J1370&lt;&gt;"", INDEX($C$5:$C$1433, MATCH(J1370, $E$5:$E$1433, 0)),"")</f>
        <v>12A7</v>
      </c>
      <c r="H1370">
        <f>IF(J1370&lt;&gt;"", INDEX($D$5:$D$1433, MATCH(J1370, $E$5:$E$1433, 0)),"")</f>
        <v>0</v>
      </c>
      <c r="I1370" t="str">
        <f>IFERROR(IF(J1370&lt;&gt;"", INDEX($B$5:$B$1433, MATCH(J1370, $E$5:$E$1433, 0)),""),"SAI")</f>
        <v>DƯƠNG ANH THUẬN</v>
      </c>
      <c r="J1370">
        <v>32000299</v>
      </c>
      <c r="K1370" t="str">
        <v xml:space="preserve"> 6:34:36 AM</v>
      </c>
      <c r="L1370" t="str">
        <f>IFERROR(IF($N$5="Sáng",IF(MID(K1370,2,7)-MID($L$2,2,7)&gt;0,"Trễ",""),IF(MID(K1370,2,7)-MID($Q$2,2,7)&gt;0,"Trễ","")),"")</f>
        <v/>
      </c>
      <c r="M1370">
        <f>IFERROR(IF($N$5="Sáng",MID(K1370,2,7)-MID($L$2,2,7),MID(K1370,2,7)-MID($Q$2,2,7)),"")</f>
        <v>-0.017638222222222222</v>
      </c>
      <c r="Q1370" t="str">
        <f>IF(B1370&lt;&gt;"",IF(AND(P1370="",F1370=""),"Không phép ",""),"")</f>
        <v/>
      </c>
      <c r="R1370" t="str">
        <f>UPPER(B1370)</f>
        <v>DANH THỊ THU TRINH</v>
      </c>
      <c r="S1370" t="str">
        <v>2024-2027</v>
      </c>
      <c r="T1370" t="str">
        <f>IFERROR(IF(J1370&lt;&gt;"", INDEX($S$5:$S$1433, MATCH(J1370, $E$5:$E$1433, 0)),""),"")</f>
        <v>2024-2027</v>
      </c>
      <c r="U1370" t="str">
        <v>13/05/2009</v>
      </c>
      <c r="V1370" t="str">
        <f>IFERROR(IF(J1370&lt;&gt;"", INDEX($U$5:$U$1433, MATCH(J1370, $E$5:$E$1433, 0)),""),"")</f>
        <v>30/08/2009</v>
      </c>
      <c r="Y1370">
        <f>Z1370*10</f>
        <v>320003930</v>
      </c>
      <c r="Z1370">
        <f>E1370</f>
        <v>32000393</v>
      </c>
      <c r="AA1370" t="str">
        <v>TRINH</v>
      </c>
    </row>
    <row r="1371">
      <c r="A1371">
        <f>IF(B1371&lt;&gt;"",A1370+1,"")</f>
        <v>1367</v>
      </c>
      <c r="B1371" t="str">
        <v>PHAN HÀ GIA TRINH</v>
      </c>
      <c r="C1371" t="str">
        <v>12A9</v>
      </c>
      <c r="E1371">
        <v>32000394</v>
      </c>
      <c r="F1371" t="str">
        <f>IFERROR(IF(VLOOKUP(E1371,J:J,1,0)=E1371,"X",""),"")</f>
        <v>X</v>
      </c>
      <c r="G1371" t="str">
        <f>IF(J1371&lt;&gt;"", INDEX($C$5:$C$1433, MATCH(J1371, $E$5:$E$1433, 0)),"")</f>
        <v>12A5</v>
      </c>
      <c r="H1371">
        <f>IF(J1371&lt;&gt;"", INDEX($D$5:$D$1433, MATCH(J1371, $E$5:$E$1433, 0)),"")</f>
        <v>0</v>
      </c>
      <c r="I1371" t="str">
        <f>IFERROR(IF(J1371&lt;&gt;"", INDEX($B$5:$B$1433, MATCH(J1371, $E$5:$E$1433, 0)),""),"SAI")</f>
        <v>NGUYỄN XUÂN BÁCH</v>
      </c>
      <c r="J1371">
        <v>32000181</v>
      </c>
      <c r="K1371" t="str">
        <v xml:space="preserve"> 6:34:49 AM</v>
      </c>
      <c r="L1371" t="str">
        <f>IFERROR(IF($N$5="Sáng",IF(MID(K1371,2,7)-MID($L$2,2,7)&gt;0,"Trễ",""),IF(MID(K1371,2,7)-MID($Q$2,2,7)&gt;0,"Trễ","")),"")</f>
        <v/>
      </c>
      <c r="M1371">
        <f>IFERROR(IF($N$5="Sáng",MID(K1371,2,7)-MID($L$2,2,7),MID(K1371,2,7)-MID($Q$2,2,7)),"")</f>
        <v>-0.017487759259259217</v>
      </c>
      <c r="Q1371" t="str">
        <f>IF(B1371&lt;&gt;"",IF(AND(P1371="",F1371=""),"Không phép ",""),"")</f>
        <v/>
      </c>
      <c r="R1371" t="str">
        <f>UPPER(B1371)</f>
        <v>PHAN HÀ GIA TRINH</v>
      </c>
      <c r="S1371" t="str">
        <v>2024-2027</v>
      </c>
      <c r="T1371" t="str">
        <f>IFERROR(IF(J1371&lt;&gt;"", INDEX($S$5:$S$1433, MATCH(J1371, $E$5:$E$1433, 0)),""),"")</f>
        <v>2024-2027</v>
      </c>
      <c r="U1371" t="str">
        <v>17/07/2009</v>
      </c>
      <c r="V1371" t="str">
        <f>IFERROR(IF(J1371&lt;&gt;"", INDEX($U$5:$U$1433, MATCH(J1371, $E$5:$E$1433, 0)),""),"")</f>
        <v>19/08/2009</v>
      </c>
      <c r="Y1371">
        <f>Z1371*10</f>
        <v>320003940</v>
      </c>
      <c r="Z1371">
        <f>E1371</f>
        <v>32000394</v>
      </c>
      <c r="AA1371" t="str">
        <v>TRINH</v>
      </c>
    </row>
    <row r="1372">
      <c r="A1372">
        <f>IF(B1372&lt;&gt;"",A1371+1,"")</f>
        <v>1368</v>
      </c>
      <c r="B1372" t="str">
        <v>LƯU NGỌC THANH TRÚC</v>
      </c>
      <c r="C1372" t="str">
        <v>12A9</v>
      </c>
      <c r="E1372">
        <v>32000395</v>
      </c>
      <c r="F1372" t="str">
        <f>IFERROR(IF(VLOOKUP(E1372,J:J,1,0)=E1372,"X",""),"")</f>
        <v>X</v>
      </c>
      <c r="G1372" t="str">
        <f>IF(J1372&lt;&gt;"", INDEX($C$5:$C$1433, MATCH(J1372, $E$5:$E$1433, 0)),"")</f>
        <v>12A4</v>
      </c>
      <c r="H1372">
        <f>IF(J1372&lt;&gt;"", INDEX($D$5:$D$1433, MATCH(J1372, $E$5:$E$1433, 0)),"")</f>
        <v>0</v>
      </c>
      <c r="I1372" t="str">
        <f>IFERROR(IF(J1372&lt;&gt;"", INDEX($B$5:$B$1433, MATCH(J1372, $E$5:$E$1433, 0)),""),"SAI")</f>
        <v>TRƯƠNG THỊ TRÚC VY</v>
      </c>
      <c r="J1372">
        <v>32000178</v>
      </c>
      <c r="K1372" t="str">
        <v xml:space="preserve"> 6:34:51 AM</v>
      </c>
      <c r="L1372" t="str">
        <f>IFERROR(IF($N$5="Sáng",IF(MID(K1372,2,7)-MID($L$2,2,7)&gt;0,"Trễ",""),IF(MID(K1372,2,7)-MID($Q$2,2,7)&gt;0,"Trễ","")),"")</f>
        <v/>
      </c>
      <c r="M1372">
        <f>IFERROR(IF($N$5="Sáng",MID(K1372,2,7)-MID($L$2,2,7),MID(K1372,2,7)-MID($Q$2,2,7)),"")</f>
        <v>-0.017464611111111084</v>
      </c>
      <c r="Q1372" t="str">
        <f>IF(B1372&lt;&gt;"",IF(AND(P1372="",F1372=""),"Không phép ",""),"")</f>
        <v/>
      </c>
      <c r="R1372" t="str">
        <f>UPPER(B1372)</f>
        <v>LƯU NGỌC THANH TRÚC</v>
      </c>
      <c r="S1372" t="str">
        <v>2024-2027</v>
      </c>
      <c r="T1372" t="str">
        <f>IFERROR(IF(J1372&lt;&gt;"", INDEX($S$5:$S$1433, MATCH(J1372, $E$5:$E$1433, 0)),""),"")</f>
        <v>2024-2027</v>
      </c>
      <c r="U1372">
        <v>39974</v>
      </c>
      <c r="V1372" t="str">
        <f>IFERROR(IF(J1372&lt;&gt;"", INDEX($U$5:$U$1433, MATCH(J1372, $E$5:$E$1433, 0)),""),"")</f>
        <v>30/01/2009</v>
      </c>
      <c r="Y1372">
        <f>Z1372*10</f>
        <v>320003950</v>
      </c>
      <c r="Z1372">
        <f>E1372</f>
        <v>32000395</v>
      </c>
      <c r="AA1372" t="str">
        <v>TRÚC</v>
      </c>
    </row>
    <row r="1373">
      <c r="A1373">
        <f>IF(B1373&lt;&gt;"",A1372+1,"")</f>
        <v>1369</v>
      </c>
      <c r="B1373" t="str">
        <v>ĐỖ HOÀNG VINH</v>
      </c>
      <c r="C1373" t="str">
        <v>12A9</v>
      </c>
      <c r="E1373">
        <v>32000396</v>
      </c>
      <c r="F1373" t="str">
        <f>IFERROR(IF(VLOOKUP(E1373,J:J,1,0)=E1373,"X",""),"")</f>
        <v>X</v>
      </c>
      <c r="G1373" t="str">
        <f>IF(J1373&lt;&gt;"", INDEX($C$5:$C$1433, MATCH(J1373, $E$5:$E$1433, 0)),"")</f>
        <v>12A4</v>
      </c>
      <c r="H1373">
        <f>IF(J1373&lt;&gt;"", INDEX($D$5:$D$1433, MATCH(J1373, $E$5:$E$1433, 0)),"")</f>
        <v>0</v>
      </c>
      <c r="I1373" t="str">
        <f>IFERROR(IF(J1373&lt;&gt;"", INDEX($B$5:$B$1433, MATCH(J1373, $E$5:$E$1433, 0)),""),"SAI")</f>
        <v>TRƯƠNG THỊ TRÚC VY</v>
      </c>
      <c r="J1373">
        <v>32000178</v>
      </c>
      <c r="K1373" t="str">
        <v xml:space="preserve"> 6:34:52 AM</v>
      </c>
      <c r="L1373" t="str">
        <f>IFERROR(IF($N$5="Sáng",IF(MID(K1373,2,7)-MID($L$2,2,7)&gt;0,"Trễ",""),IF(MID(K1373,2,7)-MID($Q$2,2,7)&gt;0,"Trễ","")),"")</f>
        <v/>
      </c>
      <c r="M1373">
        <f>IFERROR(IF($N$5="Sáng",MID(K1373,2,7)-MID($L$2,2,7),MID(K1373,2,7)-MID($Q$2,2,7)),"")</f>
        <v>-0.01745303703703699</v>
      </c>
      <c r="Q1373" t="str">
        <f>IF(B1373&lt;&gt;"",IF(AND(P1373="",F1373=""),"Không phép ",""),"")</f>
        <v/>
      </c>
      <c r="R1373" t="str">
        <f>UPPER(B1373)</f>
        <v>ĐỖ HOÀNG VINH</v>
      </c>
      <c r="S1373" t="str">
        <v>2024-2027</v>
      </c>
      <c r="T1373" t="str">
        <f>IFERROR(IF(J1373&lt;&gt;"", INDEX($S$5:$S$1433, MATCH(J1373, $E$5:$E$1433, 0)),""),"")</f>
        <v>2024-2027</v>
      </c>
      <c r="U1373" t="str">
        <v>13/06/2009</v>
      </c>
      <c r="V1373" t="str">
        <f>IFERROR(IF(J1373&lt;&gt;"", INDEX($U$5:$U$1433, MATCH(J1373, $E$5:$E$1433, 0)),""),"")</f>
        <v>30/01/2009</v>
      </c>
      <c r="Y1373">
        <f>Z1373*10</f>
        <v>320003960</v>
      </c>
      <c r="Z1373">
        <f>E1373</f>
        <v>32000396</v>
      </c>
      <c r="AA1373" t="str">
        <v>VINH</v>
      </c>
    </row>
    <row r="1374">
      <c r="A1374">
        <f>IF(B1374&lt;&gt;"",A1373+1,"")</f>
        <v>1370</v>
      </c>
      <c r="B1374" t="str">
        <v>TRẦN NHƯ Ý</v>
      </c>
      <c r="C1374" t="str">
        <v>12A9</v>
      </c>
      <c r="E1374">
        <v>32000398</v>
      </c>
      <c r="F1374" t="str">
        <f>IFERROR(IF(VLOOKUP(E1374,J:J,1,0)=E1374,"X",""),"")</f>
        <v>X</v>
      </c>
      <c r="G1374" t="str">
        <f>IF(J1374&lt;&gt;"", INDEX($C$5:$C$1433, MATCH(J1374, $E$5:$E$1433, 0)),"")</f>
        <v>12A8</v>
      </c>
      <c r="H1374">
        <f>IF(J1374&lt;&gt;"", INDEX($D$5:$D$1433, MATCH(J1374, $E$5:$E$1433, 0)),"")</f>
        <v>0</v>
      </c>
      <c r="I1374" t="str">
        <f>IFERROR(IF(J1374&lt;&gt;"", INDEX($B$5:$B$1433, MATCH(J1374, $E$5:$E$1433, 0)),""),"SAI")</f>
        <v>NGUYỄN NGỌC LONG</v>
      </c>
      <c r="J1374">
        <v>32000325</v>
      </c>
      <c r="K1374" t="str">
        <v xml:space="preserve"> 6:34:52 AM</v>
      </c>
      <c r="L1374" t="str">
        <f>IFERROR(IF($N$5="Sáng",IF(MID(K1374,2,7)-MID($L$2,2,7)&gt;0,"Trễ",""),IF(MID(K1374,2,7)-MID($Q$2,2,7)&gt;0,"Trễ","")),"")</f>
        <v/>
      </c>
      <c r="M1374">
        <f>IFERROR(IF($N$5="Sáng",MID(K1374,2,7)-MID($L$2,2,7),MID(K1374,2,7)-MID($Q$2,2,7)),"")</f>
        <v>-0.01745303703703699</v>
      </c>
      <c r="Q1374" t="str">
        <f>IF(B1374&lt;&gt;"",IF(AND(P1374="",F1374=""),"Không phép ",""),"")</f>
        <v/>
      </c>
      <c r="R1374" t="str">
        <f>UPPER(B1374)</f>
        <v>TRẦN NHƯ Ý</v>
      </c>
      <c r="S1374" t="str">
        <v>2024-2027</v>
      </c>
      <c r="T1374" t="str">
        <f>IFERROR(IF(J1374&lt;&gt;"", INDEX($S$5:$S$1433, MATCH(J1374, $E$5:$E$1433, 0)),""),"")</f>
        <v>2024-2027</v>
      </c>
      <c r="U1374">
        <v>40150</v>
      </c>
      <c r="V1374" t="str">
        <f>IFERROR(IF(J1374&lt;&gt;"", INDEX($U$5:$U$1433, MATCH(J1374, $E$5:$E$1433, 0)),""),"")</f>
        <v>30/12/2009</v>
      </c>
      <c r="Y1374">
        <f>Z1374*10</f>
        <v>320003980</v>
      </c>
      <c r="Z1374">
        <f>E1374</f>
        <v>32000398</v>
      </c>
      <c r="AA1374" t="str">
        <v>Ý</v>
      </c>
    </row>
    <row r="1375">
      <c r="A1375">
        <f>IF(B1375&lt;&gt;"",A1374+1,"")</f>
        <v>1371</v>
      </c>
      <c r="B1375" t="str">
        <v>ĐINH THỊ TRIỀU AN</v>
      </c>
      <c r="C1375" t="str">
        <v>12A1</v>
      </c>
      <c r="D1375" t="str">
        <v>chuyển trường</v>
      </c>
      <c r="E1375">
        <v>30000000</v>
      </c>
      <c r="F1375" t="str">
        <f>IFERROR(IF(VLOOKUP(E1375,J:J,1,0)=E1375,"X",""),"")</f>
        <v>X</v>
      </c>
      <c r="G1375" t="str">
        <f>IF(J1375&lt;&gt;"", INDEX($C$5:$C$1433, MATCH(J1375, $E$5:$E$1433, 0)),"")</f>
        <v>12A8</v>
      </c>
      <c r="H1375">
        <f>IF(J1375&lt;&gt;"", INDEX($D$5:$D$1433, MATCH(J1375, $E$5:$E$1433, 0)),"")</f>
        <v>0</v>
      </c>
      <c r="I1375" t="str">
        <f>IFERROR(IF(J1375&lt;&gt;"", INDEX($B$5:$B$1433, MATCH(J1375, $E$5:$E$1433, 0)),""),"SAI")</f>
        <v>NGUYỄN NGỌC LONG</v>
      </c>
      <c r="J1375">
        <v>32000325</v>
      </c>
      <c r="K1375" t="str">
        <v xml:space="preserve"> 6:34:53 AM</v>
      </c>
      <c r="L1375" t="str">
        <f>IFERROR(IF($N$5="Sáng",IF(MID(K1375,2,7)-MID($L$2,2,7)&gt;0,"Trễ",""),IF(MID(K1375,2,7)-MID($Q$2,2,7)&gt;0,"Trễ","")),"")</f>
        <v/>
      </c>
      <c r="M1375">
        <f>IFERROR(IF($N$5="Sáng",MID(K1375,2,7)-MID($L$2,2,7),MID(K1375,2,7)-MID($Q$2,2,7)),"")</f>
        <v>-0.01744146296296295</v>
      </c>
      <c r="Q1375" t="str">
        <f>IF(B1375&lt;&gt;"",IF(AND(P1375="",F1375=""),"Không phép ",""),"")</f>
        <v/>
      </c>
      <c r="R1375" t="str">
        <f>UPPER(B1375)</f>
        <v>ĐINH THỊ TRIỀU AN</v>
      </c>
      <c r="S1375" t="str">
        <v>2024-2027</v>
      </c>
      <c r="T1375" t="str">
        <f>IFERROR(IF(J1375&lt;&gt;"", INDEX($S$5:$S$1433, MATCH(J1375, $E$5:$E$1433, 0)),""),"")</f>
        <v>2024-2027</v>
      </c>
      <c r="U1375" t="str">
        <v>18/10/2009</v>
      </c>
      <c r="V1375" t="str">
        <f>IFERROR(IF(J1375&lt;&gt;"", INDEX($U$5:$U$1433, MATCH(J1375, $E$5:$E$1433, 0)),""),"")</f>
        <v>30/12/2009</v>
      </c>
      <c r="Y1375">
        <f>Z1375*10</f>
        <v>300000000</v>
      </c>
      <c r="Z1375">
        <f>E1375</f>
        <v>30000000</v>
      </c>
      <c r="AA1375" t="str">
        <v>AN</v>
      </c>
    </row>
    <row r="1376">
      <c r="A1376">
        <f>IF(B1376&lt;&gt;"",A1375+1,"")</f>
        <v>1372</v>
      </c>
      <c r="B1376" t="str">
        <v>VÕ THỊ NGỌC TỶ</v>
      </c>
      <c r="C1376" t="str">
        <v>11A7</v>
      </c>
      <c r="D1376" t="str">
        <v>chuyển trường</v>
      </c>
      <c r="E1376">
        <v>30000001</v>
      </c>
      <c r="F1376" t="str">
        <f>IFERROR(IF(VLOOKUP(E1376,J:J,1,0)=E1376,"X",""),"")</f>
        <v>X</v>
      </c>
      <c r="G1376" t="str">
        <f>IF(J1376&lt;&gt;"", INDEX($C$5:$C$1433, MATCH(J1376, $E$5:$E$1433, 0)),"")</f>
        <v>12A5</v>
      </c>
      <c r="H1376">
        <f>IF(J1376&lt;&gt;"", INDEX($D$5:$D$1433, MATCH(J1376, $E$5:$E$1433, 0)),"")</f>
        <v>0</v>
      </c>
      <c r="I1376" t="str">
        <f>IFERROR(IF(J1376&lt;&gt;"", INDEX($B$5:$B$1433, MATCH(J1376, $E$5:$E$1433, 0)),""),"SAI")</f>
        <v>NGUYỄN THỊ NGỌC TRÚC</v>
      </c>
      <c r="J1376">
        <v>32000220</v>
      </c>
      <c r="K1376" t="str">
        <v xml:space="preserve"> 6:34:54 AM</v>
      </c>
      <c r="L1376" t="str">
        <f>IFERROR(IF($N$5="Sáng",IF(MID(K1376,2,7)-MID($L$2,2,7)&gt;0,"Trễ",""),IF(MID(K1376,2,7)-MID($Q$2,2,7)&gt;0,"Trễ","")),"")</f>
        <v/>
      </c>
      <c r="M1376">
        <f>IFERROR(IF($N$5="Sáng",MID(K1376,2,7)-MID($L$2,2,7),MID(K1376,2,7)-MID($Q$2,2,7)),"")</f>
        <v>-0.017429888888888856</v>
      </c>
      <c r="Q1376" t="str">
        <f>IF(B1376&lt;&gt;"",IF(AND(P1376="",F1376=""),"Không phép ",""),"")</f>
        <v/>
      </c>
      <c r="R1376" t="str">
        <f>UPPER(B1376)</f>
        <v>VÕ THỊ NGỌC TỶ</v>
      </c>
      <c r="S1376" t="str">
        <v>2025-2028</v>
      </c>
      <c r="T1376" t="str">
        <f>IFERROR(IF(J1376&lt;&gt;"", INDEX($S$5:$S$1433, MATCH(J1376, $E$5:$E$1433, 0)),""),"")</f>
        <v>2024-2027</v>
      </c>
      <c r="U1376" t="str">
        <v>17/6/2010</v>
      </c>
      <c r="V1376" t="str">
        <f>IFERROR(IF(J1376&lt;&gt;"", INDEX($U$5:$U$1433, MATCH(J1376, $E$5:$E$1433, 0)),""),"")</f>
        <v>17/05/2009</v>
      </c>
      <c r="Y1376">
        <f>Z1376*10</f>
        <v>300000010</v>
      </c>
      <c r="Z1376">
        <f>E1376</f>
        <v>30000001</v>
      </c>
      <c r="AA1376" t="str">
        <v>TỶ</v>
      </c>
    </row>
    <row r="1377">
      <c r="A1377">
        <f>IF(B1377&lt;&gt;"",A1376+1,"")</f>
        <v>1373</v>
      </c>
      <c r="B1377" t="str">
        <v>NGUYỄN THỊ DIỆU HIỀN</v>
      </c>
      <c r="C1377" t="str">
        <v>11A7</v>
      </c>
      <c r="D1377" t="str">
        <v>chuyển trường</v>
      </c>
      <c r="E1377">
        <v>30000002</v>
      </c>
      <c r="F1377" t="str">
        <f>IFERROR(IF(VLOOKUP(E1377,J:J,1,0)=E1377,"X",""),"")</f>
        <v>X</v>
      </c>
      <c r="G1377" t="str">
        <f>IF(J1377&lt;&gt;"", INDEX($C$5:$C$1433, MATCH(J1377, $E$5:$E$1433, 0)),"")</f>
        <v>12A5</v>
      </c>
      <c r="H1377">
        <f>IF(J1377&lt;&gt;"", INDEX($D$5:$D$1433, MATCH(J1377, $E$5:$E$1433, 0)),"")</f>
        <v>0</v>
      </c>
      <c r="I1377" t="str">
        <f>IFERROR(IF(J1377&lt;&gt;"", INDEX($B$5:$B$1433, MATCH(J1377, $E$5:$E$1433, 0)),""),"SAI")</f>
        <v>NGUYỄN THỊ NGỌC TRÚC</v>
      </c>
      <c r="J1377">
        <v>32000220</v>
      </c>
      <c r="K1377" t="str">
        <v xml:space="preserve"> 6:34:55 AM</v>
      </c>
      <c r="L1377" t="str">
        <f>IFERROR(IF($N$5="Sáng",IF(MID(K1377,2,7)-MID($L$2,2,7)&gt;0,"Trễ",""),IF(MID(K1377,2,7)-MID($Q$2,2,7)&gt;0,"Trễ","")),"")</f>
        <v/>
      </c>
      <c r="M1377">
        <f>IFERROR(IF($N$5="Sáng",MID(K1377,2,7)-MID($L$2,2,7),MID(K1377,2,7)-MID($Q$2,2,7)),"")</f>
        <v>-0.017418314814814817</v>
      </c>
      <c r="Q1377" t="str">
        <f>IF(B1377&lt;&gt;"",IF(AND(P1377="",F1377=""),"Không phép ",""),"")</f>
        <v/>
      </c>
      <c r="R1377" t="str">
        <f>UPPER(B1377)</f>
        <v>NGUYỄN THỊ DIỆU HIỀN</v>
      </c>
      <c r="S1377" t="str">
        <v>2025-2028</v>
      </c>
      <c r="T1377" t="str">
        <f>IFERROR(IF(J1377&lt;&gt;"", INDEX($S$5:$S$1433, MATCH(J1377, $E$5:$E$1433, 0)),""),"")</f>
        <v>2024-2027</v>
      </c>
      <c r="U1377" t="str">
        <v>04/10/2010</v>
      </c>
      <c r="V1377" t="str">
        <f>IFERROR(IF(J1377&lt;&gt;"", INDEX($U$5:$U$1433, MATCH(J1377, $E$5:$E$1433, 0)),""),"")</f>
        <v>17/05/2009</v>
      </c>
      <c r="Y1377">
        <f>Z1377*10</f>
        <v>300000020</v>
      </c>
      <c r="Z1377">
        <f>E1377</f>
        <v>30000002</v>
      </c>
      <c r="AA1377" t="str">
        <v>HIỀN</v>
      </c>
    </row>
    <row r="1378">
      <c r="A1378">
        <f>IF(B1378&lt;&gt;"",A1377+1,"")</f>
        <v>1374</v>
      </c>
      <c r="B1378" t="str">
        <v>DANH LÊ BẢO UYÊN</v>
      </c>
      <c r="C1378" t="str">
        <v>12A6</v>
      </c>
      <c r="E1378">
        <v>30000003</v>
      </c>
      <c r="F1378" t="str">
        <f>IFERROR(IF(VLOOKUP(E1378,J:J,1,0)=E1378,"X",""),"")</f>
        <v/>
      </c>
      <c r="G1378" t="str">
        <f>IF(J1378&lt;&gt;"", INDEX($C$5:$C$1433, MATCH(J1378, $E$5:$E$1433, 0)),"")</f>
        <v>12A3</v>
      </c>
      <c r="H1378">
        <f>IF(J1378&lt;&gt;"", INDEX($D$5:$D$1433, MATCH(J1378, $E$5:$E$1433, 0)),"")</f>
        <v>0</v>
      </c>
      <c r="I1378" t="str">
        <f>IFERROR(IF(J1378&lt;&gt;"", INDEX($B$5:$B$1433, MATCH(J1378, $E$5:$E$1433, 0)),""),"SAI")</f>
        <v>NGUYỄN LÝ GIA PHÚC</v>
      </c>
      <c r="J1378">
        <v>32000118</v>
      </c>
      <c r="K1378" t="str">
        <v xml:space="preserve"> 3:09:23 PM</v>
      </c>
      <c r="L1378" t="str">
        <f>IFERROR(IF($N$5="Sáng",IF(MID(K1378,2,7)-MID($L$2,2,7)&gt;0,"Trễ",""),IF(MID(K1378,2,7)-MID($Q$2,2,7)&gt;0,"Trễ","")),"")</f>
        <v/>
      </c>
      <c r="M1378">
        <f>IFERROR(IF($N$5="Sáng",MID(K1378,2,7)-MID($L$2,2,7),MID(K1378,2,7)-MID($Q$2,2,7)),"")</f>
        <v>-0.16014979629629628</v>
      </c>
      <c r="Q1378" t="str">
        <f>IF(B1378&lt;&gt;"",IF(AND(P1378="",F1378=""),"Không phép ",""),"")</f>
        <v xml:space="preserve">Không phép </v>
      </c>
      <c r="R1378" t="str">
        <f>UPPER(B1378)</f>
        <v>DANH LÊ BẢO UYÊN</v>
      </c>
      <c r="S1378" t="str">
        <v>2024-2027</v>
      </c>
      <c r="T1378" t="str">
        <f>IFERROR(IF(J1378&lt;&gt;"", INDEX($S$5:$S$1433, MATCH(J1378, $E$5:$E$1433, 0)),""),"")</f>
        <v>2024-2027</v>
      </c>
      <c r="U1378" t="str">
        <v>19/05/2009</v>
      </c>
      <c r="V1378" t="str">
        <f>IFERROR(IF(J1378&lt;&gt;"", INDEX($U$5:$U$1433, MATCH(J1378, $E$5:$E$1433, 0)),""),"")</f>
        <v>22/02/2009</v>
      </c>
      <c r="Y1378">
        <f>Z1378*10</f>
        <v>300000030</v>
      </c>
      <c r="Z1378">
        <f>E1378</f>
        <v>30000003</v>
      </c>
      <c r="AA1378" t="str">
        <v>UYÊN</v>
      </c>
    </row>
    <row r="1379">
      <c r="A1379">
        <f>IF(B1379&lt;&gt;"",A1378+1,"")</f>
        <v>1375</v>
      </c>
      <c r="B1379" t="str">
        <v>NGUYỄN THÙY TRANG</v>
      </c>
      <c r="C1379" t="str">
        <v>12A1</v>
      </c>
      <c r="D1379" t="str">
        <v>chuyển trường</v>
      </c>
      <c r="E1379">
        <v>30000004</v>
      </c>
      <c r="F1379" t="str">
        <f>IFERROR(IF(VLOOKUP(E1379,J:J,1,0)=E1379,"X",""),"")</f>
        <v>X</v>
      </c>
      <c r="G1379" t="str">
        <f>IF(J1379&lt;&gt;"", INDEX($C$5:$C$1433, MATCH(J1379, $E$5:$E$1433, 0)),"")</f>
        <v>11A8</v>
      </c>
      <c r="H1379">
        <f>IF(J1379&lt;&gt;"", INDEX($D$5:$D$1433, MATCH(J1379, $E$5:$E$1433, 0)),"")</f>
        <v>0</v>
      </c>
      <c r="I1379" t="str">
        <f>IFERROR(IF(J1379&lt;&gt;"", INDEX($B$5:$B$1433, MATCH(J1379, $E$5:$E$1433, 0)),""),"SAI")</f>
        <v>NGUYỄN THÀNH CUNG</v>
      </c>
      <c r="J1379">
        <v>32000823</v>
      </c>
      <c r="K1379" t="str">
        <v xml:space="preserve"> 6:35:05 AM</v>
      </c>
      <c r="L1379" t="str">
        <f>IFERROR(IF($N$5="Sáng",IF(MID(K1379,2,7)-MID($L$2,2,7)&gt;0,"Trễ",""),IF(MID(K1379,2,7)-MID($Q$2,2,7)&gt;0,"Trễ","")),"")</f>
        <v/>
      </c>
      <c r="M1379">
        <f>IFERROR(IF($N$5="Sáng",MID(K1379,2,7)-MID($L$2,2,7),MID(K1379,2,7)-MID($Q$2,2,7)),"")</f>
        <v>-0.01730257407407404</v>
      </c>
      <c r="Q1379" t="str">
        <f>IF(B1379&lt;&gt;"",IF(AND(P1379="",F1379=""),"Không phép ",""),"")</f>
        <v/>
      </c>
      <c r="R1379" t="str">
        <f>UPPER(B1379)</f>
        <v>NGUYỄN THÙY TRANG</v>
      </c>
      <c r="S1379" t="str">
        <v>2024-2027</v>
      </c>
      <c r="T1379" t="str">
        <f>IFERROR(IF(J1379&lt;&gt;"", INDEX($S$5:$S$1433, MATCH(J1379, $E$5:$E$1433, 0)),""),"")</f>
        <v>2025-2028</v>
      </c>
      <c r="U1379" t="str">
        <v>28/12/2009</v>
      </c>
      <c r="V1379" t="str">
        <f>IFERROR(IF(J1379&lt;&gt;"", INDEX($U$5:$U$1433, MATCH(J1379, $E$5:$E$1433, 0)),""),"")</f>
        <v>26/7/2010</v>
      </c>
      <c r="Y1379">
        <f>Z1379*10</f>
        <v>300000040</v>
      </c>
      <c r="Z1379">
        <f>E1379</f>
        <v>30000004</v>
      </c>
    </row>
    <row r="1380">
      <c r="A1380">
        <f>IF(B1380&lt;&gt;"",A1379+1,"")</f>
        <v>1376</v>
      </c>
      <c r="B1380" t="str">
        <v>NGUYỄN THÀNH QUÝ</v>
      </c>
      <c r="C1380" t="str">
        <v>11A1</v>
      </c>
      <c r="D1380" t="str">
        <v>chuyển trường</v>
      </c>
      <c r="E1380">
        <v>30000005</v>
      </c>
      <c r="F1380" t="str">
        <f>IFERROR(IF(VLOOKUP(E1380,J:J,1,0)=E1380,"X",""),"")</f>
        <v/>
      </c>
      <c r="G1380" t="str">
        <f>IF(J1380&lt;&gt;"", INDEX($C$5:$C$1433, MATCH(J1380, $E$5:$E$1433, 0)),"")</f>
        <v>12A5</v>
      </c>
      <c r="H1380">
        <f>IF(J1380&lt;&gt;"", INDEX($D$5:$D$1433, MATCH(J1380, $E$5:$E$1433, 0)),"")</f>
        <v>0</v>
      </c>
      <c r="I1380" t="str">
        <f>IFERROR(IF(J1380&lt;&gt;"", INDEX($B$5:$B$1433, MATCH(J1380, $E$5:$E$1433, 0)),""),"SAI")</f>
        <v>LÊ NGUYỄN TƯỜNG VY</v>
      </c>
      <c r="J1380">
        <v>32000222</v>
      </c>
      <c r="K1380" t="str">
        <v xml:space="preserve"> 6:35:10 AM</v>
      </c>
      <c r="L1380" t="str">
        <f>IFERROR(IF($N$5="Sáng",IF(MID(K1380,2,7)-MID($L$2,2,7)&gt;0,"Trễ",""),IF(MID(K1380,2,7)-MID($Q$2,2,7)&gt;0,"Trễ","")),"")</f>
        <v/>
      </c>
      <c r="M1380">
        <f>IFERROR(IF($N$5="Sáng",MID(K1380,2,7)-MID($L$2,2,7),MID(K1380,2,7)-MID($Q$2,2,7)),"")</f>
        <v>-0.01724470370370368</v>
      </c>
      <c r="Q1380" t="str">
        <f>IF(B1380&lt;&gt;"",IF(AND(P1380="",F1380=""),"Không phép ",""),"")</f>
        <v xml:space="preserve">Không phép </v>
      </c>
      <c r="R1380" t="str">
        <f>UPPER(B1380)</f>
        <v>NGUYỄN THÀNH QUÝ</v>
      </c>
      <c r="S1380" t="str">
        <v>2024-2027</v>
      </c>
      <c r="T1380" t="str">
        <f>IFERROR(IF(J1380&lt;&gt;"", INDEX($S$5:$S$1433, MATCH(J1380, $E$5:$E$1433, 0)),""),"")</f>
        <v>2024-2027</v>
      </c>
      <c r="U1380" t="str">
        <v>17/5/2010</v>
      </c>
      <c r="V1380" t="str">
        <f>IFERROR(IF(J1380&lt;&gt;"", INDEX($U$5:$U$1433, MATCH(J1380, $E$5:$E$1433, 0)),""),"")</f>
        <v>26/12/2009</v>
      </c>
      <c r="Y1380">
        <f>Z1380*10</f>
        <v>300000050</v>
      </c>
      <c r="Z1380">
        <f>E1380</f>
        <v>30000005</v>
      </c>
    </row>
    <row r="1381">
      <c r="A1381">
        <f>IF(B1381&lt;&gt;"",A1380+1,"")</f>
        <v>1377</v>
      </c>
      <c r="B1381" t="str">
        <v>TRẦN LÊ TRUNG TÍN</v>
      </c>
      <c r="C1381" t="str">
        <v>11A4</v>
      </c>
      <c r="D1381" t="str">
        <v>CHUYỂN LỚP</v>
      </c>
      <c r="E1381">
        <v>30000006</v>
      </c>
      <c r="F1381" t="str">
        <f>IFERROR(IF(VLOOKUP(E1381,J:J,1,0)=E1381,"X",""),"")</f>
        <v>X</v>
      </c>
      <c r="G1381" t="str">
        <f>IF(J1381&lt;&gt;"", INDEX($C$5:$C$1433, MATCH(J1381, $E$5:$E$1433, 0)),"")</f>
        <v>12A5</v>
      </c>
      <c r="H1381">
        <f>IF(J1381&lt;&gt;"", INDEX($D$5:$D$1433, MATCH(J1381, $E$5:$E$1433, 0)),"")</f>
        <v>0</v>
      </c>
      <c r="I1381" t="str">
        <f>IFERROR(IF(J1381&lt;&gt;"", INDEX($B$5:$B$1433, MATCH(J1381, $E$5:$E$1433, 0)),""),"SAI")</f>
        <v>LÊ NGUYỄN TƯỜNG VY</v>
      </c>
      <c r="J1381">
        <v>32000222</v>
      </c>
      <c r="K1381" t="str">
        <v xml:space="preserve"> 6:35:11 AM</v>
      </c>
      <c r="L1381" t="str">
        <f>IFERROR(IF($N$5="Sáng",IF(MID(K1381,2,7)-MID($L$2,2,7)&gt;0,"Trễ",""),IF(MID(K1381,2,7)-MID($Q$2,2,7)&gt;0,"Trễ","")),"")</f>
        <v/>
      </c>
      <c r="M1381">
        <f>IFERROR(IF($N$5="Sáng",MID(K1381,2,7)-MID($L$2,2,7),MID(K1381,2,7)-MID($Q$2,2,7)),"")</f>
        <v>-0.017233129629629584</v>
      </c>
      <c r="Q1381" t="str">
        <f>IF(B1381&lt;&gt;"",IF(AND(P1381="",F1381=""),"Không phép ",""),"")</f>
        <v/>
      </c>
      <c r="R1381" t="str">
        <f>UPPER(B1381)</f>
        <v>TRẦN LÊ TRUNG TÍN</v>
      </c>
      <c r="S1381" t="str">
        <v>2024-2027</v>
      </c>
      <c r="T1381" t="str">
        <f>IFERROR(IF(J1381&lt;&gt;"", INDEX($S$5:$S$1433, MATCH(J1381, $E$5:$E$1433, 0)),""),"")</f>
        <v>2024-2027</v>
      </c>
      <c r="U1381" t="str">
        <v>10/01/2010</v>
      </c>
      <c r="V1381" t="str">
        <f>IFERROR(IF(J1381&lt;&gt;"", INDEX($U$5:$U$1433, MATCH(J1381, $E$5:$E$1433, 0)),""),"")</f>
        <v>26/12/2009</v>
      </c>
      <c r="Y1381">
        <f>Z1381*10</f>
        <v>300000060</v>
      </c>
      <c r="Z1381">
        <f>E1381</f>
        <v>30000006</v>
      </c>
    </row>
    <row r="1382">
      <c r="A1382">
        <f>IF(B1382&lt;&gt;"",A1381+1,"")</f>
        <v>1378</v>
      </c>
      <c r="B1382" t="str">
        <v>TRƯƠNG GIA HUY</v>
      </c>
      <c r="C1382" t="str">
        <v>11A6</v>
      </c>
      <c r="D1382" t="str">
        <v>chuyển trường</v>
      </c>
      <c r="E1382">
        <v>30000007</v>
      </c>
      <c r="F1382" t="str">
        <f>IFERROR(IF(VLOOKUP(E1382,J:J,1,0)=E1382,"X",""),"")</f>
        <v/>
      </c>
      <c r="G1382" t="str">
        <f>IF(J1382&lt;&gt;"", INDEX($C$5:$C$1433, MATCH(J1382, $E$5:$E$1433, 0)),"")</f>
        <v>11A8</v>
      </c>
      <c r="H1382">
        <f>IF(J1382&lt;&gt;"", INDEX($D$5:$D$1433, MATCH(J1382, $E$5:$E$1433, 0)),"")</f>
        <v>0</v>
      </c>
      <c r="I1382" t="str">
        <f>IFERROR(IF(J1382&lt;&gt;"", INDEX($B$5:$B$1433, MATCH(J1382, $E$5:$E$1433, 0)),""),"SAI")</f>
        <v>PHẠM TRẦN NHẬT TÂN</v>
      </c>
      <c r="J1382">
        <v>32000853</v>
      </c>
      <c r="K1382" t="str">
        <v xml:space="preserve"> 6:35:23 AM</v>
      </c>
      <c r="L1382" t="str">
        <f>IFERROR(IF($N$5="Sáng",IF(MID(K1382,2,7)-MID($L$2,2,7)&gt;0,"Trễ",""),IF(MID(K1382,2,7)-MID($Q$2,2,7)&gt;0,"Trễ","")),"")</f>
        <v/>
      </c>
      <c r="M1382">
        <f>IFERROR(IF($N$5="Sáng",MID(K1382,2,7)-MID($L$2,2,7),MID(K1382,2,7)-MID($Q$2,2,7)),"")</f>
        <v>-0.01709424074074073</v>
      </c>
      <c r="Q1382" t="str">
        <f>IF(B1382&lt;&gt;"",IF(AND(P1382="",F1382=""),"Không phép ",""),"")</f>
        <v xml:space="preserve">Không phép </v>
      </c>
      <c r="R1382" t="str">
        <f>UPPER(B1382)</f>
        <v>TRƯƠNG GIA HUY</v>
      </c>
      <c r="S1382" t="str">
        <v>2024-2027</v>
      </c>
      <c r="T1382" t="str">
        <f>IFERROR(IF(J1382&lt;&gt;"", INDEX($S$5:$S$1433, MATCH(J1382, $E$5:$E$1433, 0)),""),"")</f>
        <v>2025-2028</v>
      </c>
      <c r="U1382" t="str">
        <v>09/8/2009</v>
      </c>
      <c r="V1382" t="str">
        <f>IFERROR(IF(J1382&lt;&gt;"", INDEX($U$5:$U$1433, MATCH(J1382, $E$5:$E$1433, 0)),""),"")</f>
        <v>25/5/2010</v>
      </c>
      <c r="Y1382">
        <f>Z1382*10</f>
        <v>300000070</v>
      </c>
      <c r="Z1382">
        <f>E1382</f>
        <v>30000007</v>
      </c>
    </row>
    <row r="1383">
      <c r="A1383">
        <f>IF(B1383&lt;&gt;"",A1382+1,"")</f>
        <v>1379</v>
      </c>
      <c r="B1383" t="str">
        <v>NGUYỄN MINH TRUNG</v>
      </c>
      <c r="C1383" t="str">
        <v>11A6</v>
      </c>
      <c r="D1383" t="str">
        <v>chuyển lớp</v>
      </c>
      <c r="E1383">
        <v>30000008</v>
      </c>
      <c r="F1383" t="str">
        <f>IFERROR(IF(VLOOKUP(#REF!,J:J,1,0)=#REF!,"X",""),"")</f>
        <v/>
      </c>
      <c r="G1383" t="str">
        <f>IF(J1383&lt;&gt;"", INDEX($C$5:$C$1433, MATCH(J1383, $E$5:$E$1433, 0)),"")</f>
        <v>12A11</v>
      </c>
      <c r="H1383">
        <f>IF(J1383&lt;&gt;"", INDEX($D$5:$D$1433, MATCH(J1383, $E$5:$E$1433, 0)),"")</f>
        <v>0</v>
      </c>
      <c r="I1383" t="str">
        <f>IFERROR(IF(J1383&lt;&gt;"", INDEX($B$5:$B$1433, MATCH(J1383, $E$5:$E$1433, 0)),""),"SAI")</f>
        <v>TRẦN NGỌC THẢO VY</v>
      </c>
      <c r="J1383">
        <v>32000475</v>
      </c>
      <c r="K1383" t="str">
        <v xml:space="preserve"> 6:35:37 AM</v>
      </c>
      <c r="L1383" t="str">
        <f>IFERROR(IF($N$5="Sáng",IF(MID(K1383,2,7)-MID($L$2,2,7)&gt;0,"Trễ",""),IF(MID(K1383,2,7)-MID($Q$2,2,7)&gt;0,"Trễ","")),"")</f>
        <v/>
      </c>
      <c r="M1383">
        <f>IFERROR(IF($N$5="Sáng",MID(K1383,2,7)-MID($L$2,2,7),MID(K1383,2,7)-MID($Q$2,2,7)),"")</f>
        <v>-0.016932203703703685</v>
      </c>
      <c r="Q1383" t="str">
        <f>IF(B1383&lt;&gt;"",IF(AND(P1383="",F1383=""),"Không phép ",""),"")</f>
        <v xml:space="preserve">Không phép </v>
      </c>
      <c r="R1383" t="str">
        <f>UPPER(B1383)</f>
        <v>NGUYỄN MINH TRUNG</v>
      </c>
      <c r="S1383" t="str">
        <v>2025-2028</v>
      </c>
      <c r="T1383" t="str">
        <f>IFERROR(IF(J1383&lt;&gt;"", INDEX($S$5:$S$1433, MATCH(J1383, $E$5:$E$1433, 0)),""),"")</f>
        <v>2024-2027</v>
      </c>
      <c r="U1383" t="str">
        <v>27-10-2010</v>
      </c>
      <c r="V1383" t="str">
        <f>IFERROR(IF(J1383&lt;&gt;"", INDEX($U$5:$U$1433, MATCH(J1383, $E$5:$E$1433, 0)),""),"")</f>
        <v>24/08/2009</v>
      </c>
      <c r="Y1383">
        <f>Z1383*10</f>
        <v>300000080</v>
      </c>
      <c r="Z1383">
        <f>E1383</f>
        <v>30000008</v>
      </c>
    </row>
    <row r="1384">
      <c r="A1384">
        <f>IF(B1384&lt;&gt;"",A1383+1,"")</f>
        <v>1380</v>
      </c>
      <c r="B1384" t="str">
        <v>HUỲNH THẢO QUYÊN</v>
      </c>
      <c r="C1384" t="str">
        <v>12A5</v>
      </c>
      <c r="D1384" t="str">
        <v>chuyển lớp</v>
      </c>
      <c r="E1384">
        <v>32000463</v>
      </c>
      <c r="F1384" t="str">
        <f>IFERROR(IF(VLOOKUP(E1384,J:J,1,0)=E1384,"X",""),"")</f>
        <v>X</v>
      </c>
      <c r="G1384" t="str">
        <f>IF(J1384&lt;&gt;"", INDEX($C$5:$C$1433, MATCH(J1384, $E$5:$E$1433, 0)),"")</f>
        <v>11A1</v>
      </c>
      <c r="H1384">
        <f>IF(J1384&lt;&gt;"", INDEX($D$5:$D$1433, MATCH(J1384, $E$5:$E$1433, 0)),"")</f>
        <v>0</v>
      </c>
      <c r="I1384" t="str">
        <f>IFERROR(IF(J1384&lt;&gt;"", INDEX($B$5:$B$1433, MATCH(J1384, $E$5:$E$1433, 0)),""),"SAI")</f>
        <v>NGUYỄN BÍCH NGỌC</v>
      </c>
      <c r="J1384">
        <v>32000498</v>
      </c>
      <c r="K1384" t="str">
        <v xml:space="preserve"> 6:35:40 AM</v>
      </c>
      <c r="L1384" t="str">
        <f>IFERROR(IF($N$5="Sáng",IF(MID(K1384,2,7)-MID($L$2,2,7)&gt;0,"Trễ",""),IF(MID(K1384,2,7)-MID($Q$2,2,7)&gt;0,"Trễ","")),"")</f>
        <v/>
      </c>
      <c r="M1384">
        <f>IFERROR(IF($N$5="Sáng",MID(K1384,2,7)-MID($L$2,2,7),MID(K1384,2,7)-MID($Q$2,2,7)),"")</f>
        <v>-0.016897481481481458</v>
      </c>
      <c r="Q1384" t="str">
        <f>IF(B1384&lt;&gt;"",IF(AND(P1384="",F1384=""),"Không phép ",""),"")</f>
        <v/>
      </c>
      <c r="R1384" t="str">
        <f>UPPER(B1384)</f>
        <v>HUỲNH THẢO QUYÊN</v>
      </c>
      <c r="S1384" t="str">
        <v>2024-2027</v>
      </c>
      <c r="T1384" t="str">
        <f>IFERROR(IF(J1384&lt;&gt;"", INDEX($S$5:$S$1433, MATCH(J1384, $E$5:$E$1433, 0)),""),"")</f>
        <v>2025-2028</v>
      </c>
      <c r="U1384" t="str">
        <v>5-1-2009</v>
      </c>
      <c r="V1384" t="str">
        <f>IFERROR(IF(J1384&lt;&gt;"", INDEX($U$5:$U$1433, MATCH(J1384, $E$5:$E$1433, 0)),""),"")</f>
        <v>21/6/2010</v>
      </c>
      <c r="Y1384">
        <f>Z1384*10</f>
        <v>320004630</v>
      </c>
      <c r="Z1384">
        <f>E1384</f>
        <v>32000463</v>
      </c>
    </row>
    <row r="1385">
      <c r="A1385">
        <f>IF(B1385&lt;&gt;"",A1384+1,"")</f>
        <v>1381</v>
      </c>
      <c r="B1385" t="str">
        <v>CAO NGỌC KIM NGÂN</v>
      </c>
      <c r="C1385" t="str">
        <v>11A3</v>
      </c>
      <c r="D1385" t="str">
        <v>chuyển lớp</v>
      </c>
      <c r="E1385">
        <v>30000009</v>
      </c>
      <c r="F1385" t="str">
        <f>IFERROR(IF(VLOOKUP(E1385,J:J,1,0)=E1385,"X",""),"")</f>
        <v/>
      </c>
      <c r="G1385" t="str">
        <f>IF(J1385&lt;&gt;"", INDEX($C$5:$C$1433, MATCH(J1385, $E$5:$E$1433, 0)),"")</f>
        <v>11A5</v>
      </c>
      <c r="H1385">
        <f>IF(J1385&lt;&gt;"", INDEX($D$5:$D$1433, MATCH(J1385, $E$5:$E$1433, 0)),"")</f>
        <v>0</v>
      </c>
      <c r="I1385" t="str">
        <f>IFERROR(IF(J1385&lt;&gt;"", INDEX($B$5:$B$1433, MATCH(J1385, $E$5:$E$1433, 0)),""),"SAI")</f>
        <v>HUỲNH KỲ NAM</v>
      </c>
      <c r="J1385">
        <v>32000713</v>
      </c>
      <c r="K1385" t="str">
        <v xml:space="preserve"> 6:35:56 AM</v>
      </c>
      <c r="L1385" t="str">
        <f>IFERROR(IF($N$5="Sáng",IF(MID(K1385,2,7)-MID($L$2,2,7)&gt;0,"Trễ",""),IF(MID(K1385,2,7)-MID($Q$2,2,7)&gt;0,"Trễ","")),"")</f>
        <v/>
      </c>
      <c r="M1385">
        <f>IFERROR(IF($N$5="Sáng",MID(K1385,2,7)-MID($L$2,2,7),MID(K1385,2,7)-MID($Q$2,2,7)),"")</f>
        <v>-0.01671229629629628</v>
      </c>
      <c r="Q1385" t="str">
        <f>IF(B1385&lt;&gt;"",IF(AND(P1385="",F1385=""),"Không phép ",""),"")</f>
        <v xml:space="preserve">Không phép </v>
      </c>
      <c r="R1385" t="str">
        <f>UPPER(B1385)</f>
        <v>CAO NGỌC KIM NGÂN</v>
      </c>
      <c r="S1385" t="str">
        <v>2024-2027</v>
      </c>
      <c r="T1385" t="str">
        <f>IFERROR(IF(J1385&lt;&gt;"", INDEX($S$5:$S$1433, MATCH(J1385, $E$5:$E$1433, 0)),""),"")</f>
        <v>2025-2028</v>
      </c>
      <c r="U1385" t="str">
        <v>07-09-2011</v>
      </c>
      <c r="V1385" t="str">
        <f>IFERROR(IF(J1385&lt;&gt;"", INDEX($U$5:$U$1433, MATCH(J1385, $E$5:$E$1433, 0)),""),"")</f>
        <v>30/5/2010</v>
      </c>
      <c r="Y1385">
        <f>Z1385*10</f>
        <v>300000090</v>
      </c>
      <c r="Z1385">
        <f>E1385</f>
        <v>30000009</v>
      </c>
    </row>
    <row r="1386">
      <c r="A1386" t="str">
        <f>IF(B1386&lt;&gt;"",A1385+1,"")</f>
        <v/>
      </c>
      <c r="F1386" t="str">
        <f>IFERROR(IF(VLOOKUP(E1386,J:J,1,0)=E1386,"X",""),"")</f>
        <v/>
      </c>
      <c r="G1386" t="str">
        <f>IF(J1386&lt;&gt;"", INDEX($C$5:$C$1433, MATCH(J1386, $E$5:$E$1433, 0)),"")</f>
        <v>11A5</v>
      </c>
      <c r="H1386">
        <f>IF(J1386&lt;&gt;"", INDEX($D$5:$D$1433, MATCH(J1386, $E$5:$E$1433, 0)),"")</f>
        <v>0</v>
      </c>
      <c r="I1386" t="str">
        <f>IFERROR(IF(J1386&lt;&gt;"", INDEX($B$5:$B$1433, MATCH(J1386, $E$5:$E$1433, 0)),""),"SAI")</f>
        <v>HUỲNH KỲ NAM</v>
      </c>
      <c r="J1386">
        <v>32000713</v>
      </c>
      <c r="K1386" t="str">
        <v xml:space="preserve"> 6:35:56 AM</v>
      </c>
      <c r="L1386" t="str">
        <f>IFERROR(IF($N$5="Sáng",IF(MID(K1386,2,7)-MID($L$2,2,7)&gt;0,"Trễ",""),IF(MID(K1386,2,7)-MID($Q$2,2,7)&gt;0,"Trễ","")),"")</f>
        <v/>
      </c>
      <c r="M1386">
        <f>IFERROR(IF($N$5="Sáng",MID(K1386,2,7)-MID($L$2,2,7),MID(K1386,2,7)-MID($Q$2,2,7)),"")</f>
        <v>-0.01671229629629628</v>
      </c>
      <c r="Q1386" t="str">
        <f>IF(B1386&lt;&gt;"",IF(AND(P1386="",F1386=""),"Không phép ",""),"")</f>
        <v/>
      </c>
      <c r="R1386" t="str">
        <f>UPPER(B1386)</f>
        <v/>
      </c>
      <c r="T1386" t="str">
        <f>IFERROR(IF(J1386&lt;&gt;"", INDEX($S$5:$S$1433, MATCH(J1386, $E$5:$E$1433, 0)),""),"")</f>
        <v>2025-2028</v>
      </c>
      <c r="V1386" t="str">
        <f>IFERROR(IF(J1386&lt;&gt;"", INDEX($U$5:$U$1433, MATCH(J1386, $E$5:$E$1433, 0)),""),"")</f>
        <v>30/5/2010</v>
      </c>
    </row>
    <row r="1387">
      <c r="A1387" t="str">
        <f>IF(B1387&lt;&gt;"",A1386+1,"")</f>
        <v/>
      </c>
      <c r="F1387" t="str">
        <f>IFERROR(IF(VLOOKUP(E1387,J:J,1,0)=E1387,"X",""),"")</f>
        <v/>
      </c>
      <c r="G1387" t="str">
        <f>IF(J1387&lt;&gt;"", INDEX($C$5:$C$1433, MATCH(J1387, $E$5:$E$1433, 0)),"")</f>
        <v>11A2</v>
      </c>
      <c r="H1387">
        <f>IF(J1387&lt;&gt;"", INDEX($D$5:$D$1433, MATCH(J1387, $E$5:$E$1433, 0)),"")</f>
        <v>0</v>
      </c>
      <c r="I1387" t="str">
        <f>IFERROR(IF(J1387&lt;&gt;"", INDEX($B$5:$B$1433, MATCH(J1387, $E$5:$E$1433, 0)),""),"SAI")</f>
        <v>TRƯƠNG THIÊN KIM</v>
      </c>
      <c r="J1387">
        <v>32000586</v>
      </c>
      <c r="K1387" t="str">
        <v xml:space="preserve"> 6:35:59 AM</v>
      </c>
      <c r="L1387" t="str">
        <f>IFERROR(IF($N$5="Sáng",IF(MID(K1387,2,7)-MID($L$2,2,7)&gt;0,"Trễ",""),IF(MID(K1387,2,7)-MID($Q$2,2,7)&gt;0,"Trễ","")),"")</f>
        <v/>
      </c>
      <c r="M1387">
        <f>IFERROR(IF($N$5="Sáng",MID(K1387,2,7)-MID($L$2,2,7),MID(K1387,2,7)-MID($Q$2,2,7)),"")</f>
        <v>-0.016677574074074053</v>
      </c>
      <c r="Q1387" t="str">
        <f>IF(B1387&lt;&gt;"",IF(AND(P1387="",F1387=""),"Không phép ",""),"")</f>
        <v/>
      </c>
      <c r="R1387" t="str">
        <f>UPPER(B1387)</f>
        <v/>
      </c>
      <c r="T1387" t="str">
        <f>IFERROR(IF(J1387&lt;&gt;"", INDEX($S$5:$S$1433, MATCH(J1387, $E$5:$E$1433, 0)),""),"")</f>
        <v>2025-2028</v>
      </c>
      <c r="V1387">
        <f>IFERROR(IF(J1387&lt;&gt;"", INDEX($U$5:$U$1433, MATCH(J1387, $E$5:$E$1433, 0)),""),"")</f>
        <v>40242</v>
      </c>
    </row>
    <row r="1388">
      <c r="A1388" t="str">
        <f>IF(B1388&lt;&gt;"",A1387+1,"")</f>
        <v/>
      </c>
      <c r="F1388" t="str">
        <f>IFERROR(IF(VLOOKUP(E1388,J:J,1,0)=E1388,"X",""),"")</f>
        <v/>
      </c>
      <c r="G1388" t="str">
        <f>IF(J1388&lt;&gt;"", INDEX($C$5:$C$1433, MATCH(J1388, $E$5:$E$1433, 0)),"")</f>
        <v>11A4</v>
      </c>
      <c r="H1388">
        <f>IF(J1388&lt;&gt;"", INDEX($D$5:$D$1433, MATCH(J1388, $E$5:$E$1433, 0)),"")</f>
        <v>0</v>
      </c>
      <c r="I1388" t="str">
        <f>IFERROR(IF(J1388&lt;&gt;"", INDEX($B$5:$B$1433, MATCH(J1388, $E$5:$E$1433, 0)),""),"SAI")</f>
        <v>VÕ THỊ KIM NGÂN</v>
      </c>
      <c r="J1388">
        <v>32000675</v>
      </c>
      <c r="K1388" t="str">
        <v xml:space="preserve"> 6:36:00 AM</v>
      </c>
      <c r="L1388" t="str">
        <f>IFERROR(IF($N$5="Sáng",IF(MID(K1388,2,7)-MID($L$2,2,7)&gt;0,"Trễ",""),IF(MID(K1388,2,7)-MID($Q$2,2,7)&gt;0,"Trễ","")),"")</f>
        <v/>
      </c>
      <c r="M1388">
        <f>IFERROR(IF($N$5="Sáng",MID(K1388,2,7)-MID($L$2,2,7),MID(K1388,2,7)-MID($Q$2,2,7)),"")</f>
        <v>-0.016666000000000014</v>
      </c>
      <c r="Q1388" t="str">
        <f>IF(B1388&lt;&gt;"",IF(AND(P1388="",F1388=""),"Không phép ",""),"")</f>
        <v/>
      </c>
      <c r="R1388" t="str">
        <f>UPPER(B1388)</f>
        <v/>
      </c>
      <c r="T1388" t="str">
        <f>IFERROR(IF(J1388&lt;&gt;"", INDEX($S$5:$S$1433, MATCH(J1388, $E$5:$E$1433, 0)),""),"")</f>
        <v>2025-2028</v>
      </c>
      <c r="V1388" t="str">
        <f>IFERROR(IF(J1388&lt;&gt;"", INDEX($U$5:$U$1433, MATCH(J1388, $E$5:$E$1433, 0)),""),"")</f>
        <v>25/07/2010</v>
      </c>
    </row>
    <row r="1389">
      <c r="A1389" t="str">
        <f>IF(B1389&lt;&gt;"",A1388+1,"")</f>
        <v/>
      </c>
      <c r="F1389" t="str">
        <f>IFERROR(IF(VLOOKUP(E1389,J:J,1,0)=E1389,"X",""),"")</f>
        <v/>
      </c>
      <c r="G1389" t="str">
        <f>IF(J1389&lt;&gt;"", INDEX($C$5:$C$1433, MATCH(J1389, $E$5:$E$1433, 0)),"")</f>
        <v>11A4</v>
      </c>
      <c r="H1389">
        <f>IF(J1389&lt;&gt;"", INDEX($D$5:$D$1433, MATCH(J1389, $E$5:$E$1433, 0)),"")</f>
        <v>0</v>
      </c>
      <c r="I1389" t="str">
        <f>IFERROR(IF(J1389&lt;&gt;"", INDEX($B$5:$B$1433, MATCH(J1389, $E$5:$E$1433, 0)),""),"SAI")</f>
        <v>VÕ THỊ KIM NGÂN</v>
      </c>
      <c r="J1389">
        <v>32000675</v>
      </c>
      <c r="K1389" t="str">
        <v xml:space="preserve"> 6:36:00 AM</v>
      </c>
      <c r="L1389" t="str">
        <f>IFERROR(IF($N$5="Sáng",IF(MID(K1389,2,7)-MID($L$2,2,7)&gt;0,"Trễ",""),IF(MID(K1389,2,7)-MID($Q$2,2,7)&gt;0,"Trễ","")),"")</f>
        <v/>
      </c>
      <c r="M1389">
        <f>IFERROR(IF($N$5="Sáng",MID(K1389,2,7)-MID($L$2,2,7),MID(K1389,2,7)-MID($Q$2,2,7)),"")</f>
        <v>-0.016666000000000014</v>
      </c>
      <c r="Q1389" t="str">
        <f>IF(B1389&lt;&gt;"",IF(AND(P1389="",F1389=""),"Không phép ",""),"")</f>
        <v/>
      </c>
      <c r="R1389" t="str">
        <f>UPPER(B1389)</f>
        <v/>
      </c>
      <c r="T1389" t="str">
        <f>IFERROR(IF(J1389&lt;&gt;"", INDEX($S$5:$S$1433, MATCH(J1389, $E$5:$E$1433, 0)),""),"")</f>
        <v>2025-2028</v>
      </c>
      <c r="V1389" t="str">
        <f>IFERROR(IF(J1389&lt;&gt;"", INDEX($U$5:$U$1433, MATCH(J1389, $E$5:$E$1433, 0)),""),"")</f>
        <v>25/07/2010</v>
      </c>
    </row>
    <row r="1390">
      <c r="A1390" t="str">
        <f>IF(B1390&lt;&gt;"",A1389+1,"")</f>
        <v/>
      </c>
      <c r="F1390" t="str">
        <f>IFERROR(IF(VLOOKUP(E1390,J:J,1,0)=E1390,"X",""),"")</f>
        <v/>
      </c>
      <c r="G1390" t="str">
        <f>IF(J1390&lt;&gt;"", INDEX($C$5:$C$1433, MATCH(J1390, $E$5:$E$1433, 0)),"")</f>
        <v>11A7</v>
      </c>
      <c r="H1390">
        <f>IF(J1390&lt;&gt;"", INDEX($D$5:$D$1433, MATCH(J1390, $E$5:$E$1433, 0)),"")</f>
        <v>0</v>
      </c>
      <c r="I1390" t="str">
        <f>IFERROR(IF(J1390&lt;&gt;"", INDEX($B$5:$B$1433, MATCH(J1390, $E$5:$E$1433, 0)),""),"SAI")</f>
        <v>ĐỖ HỮU NGHĨA</v>
      </c>
      <c r="J1390">
        <v>32000804</v>
      </c>
      <c r="K1390" t="str">
        <v xml:space="preserve"> 6:36:02 AM</v>
      </c>
      <c r="L1390" t="str">
        <f>IFERROR(IF($N$5="Sáng",IF(MID(K1390,2,7)-MID($L$2,2,7)&gt;0,"Trễ",""),IF(MID(K1390,2,7)-MID($Q$2,2,7)&gt;0,"Trễ","")),"")</f>
        <v/>
      </c>
      <c r="M1390">
        <f>IFERROR(IF($N$5="Sáng",MID(K1390,2,7)-MID($L$2,2,7),MID(K1390,2,7)-MID($Q$2,2,7)),"")</f>
        <v>-0.016642851851851825</v>
      </c>
      <c r="Q1390" t="str">
        <f>IF(B1390&lt;&gt;"",IF(AND(P1390="",F1390=""),"Không phép ",""),"")</f>
        <v/>
      </c>
      <c r="R1390" t="str">
        <f>UPPER(B1390)</f>
        <v/>
      </c>
      <c r="T1390" t="str">
        <f>IFERROR(IF(J1390&lt;&gt;"", INDEX($S$5:$S$1433, MATCH(J1390, $E$5:$E$1433, 0)),""),"")</f>
        <v>2025-2028</v>
      </c>
      <c r="V1390" t="str">
        <f>IFERROR(IF(J1390&lt;&gt;"", INDEX($U$5:$U$1433, MATCH(J1390, $E$5:$E$1433, 0)),""),"")</f>
        <v>15/8/2010</v>
      </c>
    </row>
    <row r="1391">
      <c r="A1391" t="str">
        <f>IF(B1391&lt;&gt;"",A1390+1,"")</f>
        <v/>
      </c>
      <c r="F1391" t="str">
        <f>IFERROR(IF(VLOOKUP(E1391,J:J,1,0)=E1391,"X",""),"")</f>
        <v/>
      </c>
      <c r="G1391" t="str">
        <f>IF(J1391&lt;&gt;"", INDEX($C$5:$C$1433, MATCH(J1391, $E$5:$E$1433, 0)),"")</f>
        <v>11A7</v>
      </c>
      <c r="H1391">
        <f>IF(J1391&lt;&gt;"", INDEX($D$5:$D$1433, MATCH(J1391, $E$5:$E$1433, 0)),"")</f>
        <v>0</v>
      </c>
      <c r="I1391" t="str">
        <f>IFERROR(IF(J1391&lt;&gt;"", INDEX($B$5:$B$1433, MATCH(J1391, $E$5:$E$1433, 0)),""),"SAI")</f>
        <v>ĐỖ HỮU NGHĨA</v>
      </c>
      <c r="J1391">
        <v>32000804</v>
      </c>
      <c r="K1391" t="str">
        <v xml:space="preserve"> 6:36:03 AM</v>
      </c>
      <c r="L1391" t="str">
        <f>IFERROR(IF($N$5="Sáng",IF(MID(K1391,2,7)-MID($L$2,2,7)&gt;0,"Trễ",""),IF(MID(K1391,2,7)-MID($Q$2,2,7)&gt;0,"Trễ","")),"")</f>
        <v/>
      </c>
      <c r="M1391">
        <f>IFERROR(IF($N$5="Sáng",MID(K1391,2,7)-MID($L$2,2,7),MID(K1391,2,7)-MID($Q$2,2,7)),"")</f>
        <v>-0.016631277777777786</v>
      </c>
      <c r="Q1391" t="str">
        <f>IF(B1391&lt;&gt;"",IF(AND(P1391="",F1391=""),"Không phép ",""),"")</f>
        <v/>
      </c>
      <c r="R1391" t="str">
        <f>UPPER(B1391)</f>
        <v/>
      </c>
      <c r="T1391" t="str">
        <f>IFERROR(IF(J1391&lt;&gt;"", INDEX($S$5:$S$1433, MATCH(J1391, $E$5:$E$1433, 0)),""),"")</f>
        <v>2025-2028</v>
      </c>
      <c r="V1391" t="str">
        <f>IFERROR(IF(J1391&lt;&gt;"", INDEX($U$5:$U$1433, MATCH(J1391, $E$5:$E$1433, 0)),""),"")</f>
        <v>15/8/2010</v>
      </c>
    </row>
    <row r="1392">
      <c r="A1392" t="str">
        <f>IF(B1392&lt;&gt;"",A1391+1,"")</f>
        <v/>
      </c>
      <c r="F1392" t="str">
        <f>IFERROR(IF(VLOOKUP(E1392,J:J,1,0)=E1392,"X",""),"")</f>
        <v/>
      </c>
      <c r="G1392" t="str">
        <f>IF(J1392&lt;&gt;"", INDEX($C$5:$C$1433, MATCH(J1392, $E$5:$E$1433, 0)),"")</f>
        <v>11A1</v>
      </c>
      <c r="H1392">
        <f>IF(J1392&lt;&gt;"", INDEX($D$5:$D$1433, MATCH(J1392, $E$5:$E$1433, 0)),"")</f>
        <v>0</v>
      </c>
      <c r="I1392" t="str">
        <f>IFERROR(IF(J1392&lt;&gt;"", INDEX($B$5:$B$1433, MATCH(J1392, $E$5:$E$1433, 0)),""),"SAI")</f>
        <v>LÊ NGUYỄN NGỌC TRÂM</v>
      </c>
      <c r="J1392">
        <v>32000509</v>
      </c>
      <c r="K1392" t="str">
        <v xml:space="preserve"> 6:36:06 AM</v>
      </c>
      <c r="L1392" t="str">
        <f>IFERROR(IF($N$5="Sáng",IF(MID(K1392,2,7)-MID($L$2,2,7)&gt;0,"Trễ",""),IF(MID(K1392,2,7)-MID($Q$2,2,7)&gt;0,"Trễ","")),"")</f>
        <v/>
      </c>
      <c r="M1392">
        <f>IFERROR(IF($N$5="Sáng",MID(K1392,2,7)-MID($L$2,2,7),MID(K1392,2,7)-MID($Q$2,2,7)),"")</f>
        <v>-0.01659655555555556</v>
      </c>
      <c r="Q1392" t="str">
        <f>IF(B1392&lt;&gt;"",IF(AND(P1392="",F1392=""),"Không phép ",""),"")</f>
        <v/>
      </c>
      <c r="R1392" t="str">
        <f>UPPER(B1392)</f>
        <v/>
      </c>
      <c r="T1392" t="str">
        <f>IFERROR(IF(J1392&lt;&gt;"", INDEX($S$5:$S$1433, MATCH(J1392, $E$5:$E$1433, 0)),""),"")</f>
        <v>2025-2028</v>
      </c>
      <c r="V1392" t="str">
        <f>IFERROR(IF(J1392&lt;&gt;"", INDEX($U$5:$U$1433, MATCH(J1392, $E$5:$E$1433, 0)),""),"")</f>
        <v>30/4/2010</v>
      </c>
    </row>
    <row r="1393">
      <c r="A1393" t="str">
        <f>IF(B1393&lt;&gt;"",A1392+1,"")</f>
        <v/>
      </c>
      <c r="F1393" t="str">
        <f>IFERROR(IF(VLOOKUP(E1393,J:J,1,0)=E1393,"X",""),"")</f>
        <v/>
      </c>
      <c r="G1393" t="str">
        <f>IF(J1393&lt;&gt;"", INDEX($C$5:$C$1433, MATCH(J1393, $E$5:$E$1433, 0)),"")</f>
        <v>11A1</v>
      </c>
      <c r="H1393">
        <f>IF(J1393&lt;&gt;"", INDEX($D$5:$D$1433, MATCH(J1393, $E$5:$E$1433, 0)),"")</f>
        <v>0</v>
      </c>
      <c r="I1393" t="str">
        <f>IFERROR(IF(J1393&lt;&gt;"", INDEX($B$5:$B$1433, MATCH(J1393, $E$5:$E$1433, 0)),""),"SAI")</f>
        <v>LÊ NGUYỄN NGỌC TRÂM</v>
      </c>
      <c r="J1393">
        <v>32000509</v>
      </c>
      <c r="K1393" t="str">
        <v xml:space="preserve"> 6:36:07 AM</v>
      </c>
      <c r="L1393" t="str">
        <f>IFERROR(IF($N$5="Sáng",IF(MID(K1393,2,7)-MID($L$2,2,7)&gt;0,"Trễ",""),IF(MID(K1393,2,7)-MID($Q$2,2,7)&gt;0,"Trễ","")),"")</f>
        <v/>
      </c>
      <c r="M1393">
        <f>IFERROR(IF($N$5="Sáng",MID(K1393,2,7)-MID($L$2,2,7),MID(K1393,2,7)-MID($Q$2,2,7)),"")</f>
        <v>-0.016584981481481464</v>
      </c>
      <c r="Q1393" t="str">
        <f>IF(B1393&lt;&gt;"",IF(AND(P1393="",F1393=""),"Không phép ",""),"")</f>
        <v/>
      </c>
      <c r="R1393" t="str">
        <f>UPPER(B1393)</f>
        <v/>
      </c>
      <c r="T1393" t="str">
        <f>IFERROR(IF(J1393&lt;&gt;"", INDEX($S$5:$S$1433, MATCH(J1393, $E$5:$E$1433, 0)),""),"")</f>
        <v>2025-2028</v>
      </c>
      <c r="V1393" t="str">
        <f>IFERROR(IF(J1393&lt;&gt;"", INDEX($U$5:$U$1433, MATCH(J1393, $E$5:$E$1433, 0)),""),"")</f>
        <v>30/4/2010</v>
      </c>
    </row>
    <row r="1394">
      <c r="A1394" t="str">
        <f>IF(B1394&lt;&gt;"",A1393+1,"")</f>
        <v/>
      </c>
      <c r="F1394" t="str">
        <f>IFERROR(IF(VLOOKUP(E1394,J:J,1,0)=E1394,"X",""),"")</f>
        <v/>
      </c>
      <c r="G1394" t="str">
        <f>IF(J1394&lt;&gt;"", INDEX($C$5:$C$1433, MATCH(J1394, $E$5:$E$1433, 0)),"")</f>
        <v>12A5</v>
      </c>
      <c r="H1394">
        <f>IF(J1394&lt;&gt;"", INDEX($D$5:$D$1433, MATCH(J1394, $E$5:$E$1433, 0)),"")</f>
        <v>0</v>
      </c>
      <c r="I1394" t="str">
        <f>IFERROR(IF(J1394&lt;&gt;"", INDEX($B$5:$B$1433, MATCH(J1394, $E$5:$E$1433, 0)),""),"SAI")</f>
        <v>PHẠM GIA BẢO</v>
      </c>
      <c r="J1394">
        <v>32000182</v>
      </c>
      <c r="K1394" t="str">
        <v xml:space="preserve"> 6:36:12 AM</v>
      </c>
      <c r="L1394" t="str">
        <f>IFERROR(IF($N$5="Sáng",IF(MID(K1394,2,7)-MID($L$2,2,7)&gt;0,"Trễ",""),IF(MID(K1394,2,7)-MID($Q$2,2,7)&gt;0,"Trễ","")),"")</f>
        <v/>
      </c>
      <c r="M1394">
        <f>IFERROR(IF($N$5="Sáng",MID(K1394,2,7)-MID($L$2,2,7),MID(K1394,2,7)-MID($Q$2,2,7)),"")</f>
        <v>-0.016527111111111104</v>
      </c>
      <c r="Q1394" t="str">
        <f>IF(B1394&lt;&gt;"",IF(AND(P1394="",F1394=""),"Không phép ",""),"")</f>
        <v/>
      </c>
      <c r="R1394" t="str">
        <f>UPPER(B1394)</f>
        <v/>
      </c>
      <c r="T1394" t="str">
        <f>IFERROR(IF(J1394&lt;&gt;"", INDEX($S$5:$S$1433, MATCH(J1394, $E$5:$E$1433, 0)),""),"")</f>
        <v>2024-2027</v>
      </c>
      <c r="V1394">
        <f>IFERROR(IF(J1394&lt;&gt;"", INDEX($U$5:$U$1433, MATCH(J1394, $E$5:$E$1433, 0)),""),"")</f>
        <v>39945</v>
      </c>
    </row>
    <row r="1395">
      <c r="A1395" t="str">
        <f>IF(B1395&lt;&gt;"",A1394+1,"")</f>
        <v/>
      </c>
      <c r="F1395" t="str">
        <f>IFERROR(IF(VLOOKUP(E1395,J:J,1,0)=E1395,"X",""),"")</f>
        <v/>
      </c>
      <c r="G1395" t="str">
        <f>IF(J1395&lt;&gt;"", INDEX($C$5:$C$1433, MATCH(J1395, $E$5:$E$1433, 0)),"")</f>
        <v>11A10</v>
      </c>
      <c r="H1395">
        <f>IF(J1395&lt;&gt;"", INDEX($D$5:$D$1433, MATCH(J1395, $E$5:$E$1433, 0)),"")</f>
        <v>0</v>
      </c>
      <c r="I1395" t="str">
        <f>IFERROR(IF(J1395&lt;&gt;"", INDEX($B$5:$B$1433, MATCH(J1395, $E$5:$E$1433, 0)),""),"SAI")</f>
        <v>TIỀN TÀI LỢI</v>
      </c>
      <c r="J1395">
        <v>32000537</v>
      </c>
      <c r="K1395" t="str">
        <v xml:space="preserve"> 6:36:16 AM</v>
      </c>
      <c r="L1395" t="str">
        <f>IFERROR(IF($N$5="Sáng",IF(MID(K1395,2,7)-MID($L$2,2,7)&gt;0,"Trễ",""),IF(MID(K1395,2,7)-MID($Q$2,2,7)&gt;0,"Trễ","")),"")</f>
        <v/>
      </c>
      <c r="M1395">
        <f>IFERROR(IF($N$5="Sáng",MID(K1395,2,7)-MID($L$2,2,7),MID(K1395,2,7)-MID($Q$2,2,7)),"")</f>
        <v>-0.01648081481481478</v>
      </c>
      <c r="Q1395" t="str">
        <f>IF(B1395&lt;&gt;"",IF(AND(P1395="",F1395=""),"Không phép ",""),"")</f>
        <v/>
      </c>
      <c r="R1395" t="str">
        <f>UPPER(B1395)</f>
        <v/>
      </c>
      <c r="T1395" t="str">
        <f>IFERROR(IF(J1395&lt;&gt;"", INDEX($S$5:$S$1433, MATCH(J1395, $E$5:$E$1433, 0)),""),"")</f>
        <v>2025-2028</v>
      </c>
      <c r="V1395" t="str">
        <f>IFERROR(IF(J1395&lt;&gt;"", INDEX($U$5:$U$1433, MATCH(J1395, $E$5:$E$1433, 0)),""),"")</f>
        <v>16/9/2010</v>
      </c>
    </row>
    <row r="1396">
      <c r="A1396" t="str">
        <f>IF(B1396&lt;&gt;"",A1395+1,"")</f>
        <v/>
      </c>
      <c r="F1396" t="str">
        <f>IFERROR(IF(VLOOKUP(E1396,J:J,1,0)=E1396,"X",""),"")</f>
        <v/>
      </c>
      <c r="G1396" t="str">
        <f>IF(J1396&lt;&gt;"", INDEX($C$5:$C$1433, MATCH(J1396, $E$5:$E$1433, 0)),"")</f>
        <v>12A9</v>
      </c>
      <c r="H1396">
        <f>IF(J1396&lt;&gt;"", INDEX($D$5:$D$1433, MATCH(J1396, $E$5:$E$1433, 0)),"")</f>
        <v>0</v>
      </c>
      <c r="I1396" t="str">
        <f>IFERROR(IF(J1396&lt;&gt;"", INDEX($B$5:$B$1433, MATCH(J1396, $E$5:$E$1433, 0)),""),"SAI")</f>
        <v>TRẦN TRUNG PHONG</v>
      </c>
      <c r="J1396">
        <v>32000384</v>
      </c>
      <c r="K1396" t="str">
        <v xml:space="preserve"> 6:36:20 AM</v>
      </c>
      <c r="L1396" t="str">
        <f>IFERROR(IF($N$5="Sáng",IF(MID(K1396,2,7)-MID($L$2,2,7)&gt;0,"Trễ",""),IF(MID(K1396,2,7)-MID($Q$2,2,7)&gt;0,"Trễ","")),"")</f>
        <v/>
      </c>
      <c r="M1396">
        <f>IFERROR(IF($N$5="Sáng",MID(K1396,2,7)-MID($L$2,2,7),MID(K1396,2,7)-MID($Q$2,2,7)),"")</f>
        <v>-0.01643451851851846</v>
      </c>
      <c r="Q1396" t="str">
        <f>IF(B1396&lt;&gt;"",IF(AND(P1396="",F1396=""),"Không phép ",""),"")</f>
        <v/>
      </c>
      <c r="R1396" t="str">
        <f>UPPER(B1396)</f>
        <v/>
      </c>
      <c r="T1396" t="str">
        <f>IFERROR(IF(J1396&lt;&gt;"", INDEX($S$5:$S$1433, MATCH(J1396, $E$5:$E$1433, 0)),""),"")</f>
        <v>2024-2027</v>
      </c>
      <c r="V1396">
        <f>IFERROR(IF(J1396&lt;&gt;"", INDEX($U$5:$U$1433, MATCH(J1396, $E$5:$E$1433, 0)),""),"")</f>
        <v>40002</v>
      </c>
    </row>
    <row r="1397">
      <c r="A1397" t="str">
        <f>IF(B1397&lt;&gt;"",A1396+1,"")</f>
        <v/>
      </c>
      <c r="F1397" t="str">
        <f>IFERROR(IF(VLOOKUP(E1397,J:J,1,0)=E1397,"X",""),"")</f>
        <v/>
      </c>
      <c r="G1397" t="str">
        <f>IF(J1397&lt;&gt;"", INDEX($C$5:$C$1433, MATCH(J1397, $E$5:$E$1433, 0)),"")</f>
        <v>12A9</v>
      </c>
      <c r="H1397">
        <f>IF(J1397&lt;&gt;"", INDEX($D$5:$D$1433, MATCH(J1397, $E$5:$E$1433, 0)),"")</f>
        <v>0</v>
      </c>
      <c r="I1397" t="str">
        <f>IFERROR(IF(J1397&lt;&gt;"", INDEX($B$5:$B$1433, MATCH(J1397, $E$5:$E$1433, 0)),""),"SAI")</f>
        <v>TRẦN TRUNG PHONG</v>
      </c>
      <c r="J1397">
        <v>32000384</v>
      </c>
      <c r="K1397" t="str">
        <v xml:space="preserve"> 6:36:21 AM</v>
      </c>
      <c r="L1397" t="str">
        <f>IFERROR(IF($N$5="Sáng",IF(MID(K1397,2,7)-MID($L$2,2,7)&gt;0,"Trễ",""),IF(MID(K1397,2,7)-MID($Q$2,2,7)&gt;0,"Trễ","")),"")</f>
        <v/>
      </c>
      <c r="M1397">
        <f>IFERROR(IF($N$5="Sáng",MID(K1397,2,7)-MID($L$2,2,7),MID(K1397,2,7)-MID($Q$2,2,7)),"")</f>
        <v>-0.01642294444444442</v>
      </c>
      <c r="Q1397" t="str">
        <f>IF(B1397&lt;&gt;"",IF(AND(P1397="",F1397=""),"Không phép ",""),"")</f>
        <v/>
      </c>
      <c r="R1397" t="str">
        <f>UPPER(B1397)</f>
        <v/>
      </c>
      <c r="T1397" t="str">
        <f>IFERROR(IF(J1397&lt;&gt;"", INDEX($S$5:$S$1433, MATCH(J1397, $E$5:$E$1433, 0)),""),"")</f>
        <v>2024-2027</v>
      </c>
      <c r="V1397">
        <f>IFERROR(IF(J1397&lt;&gt;"", INDEX($U$5:$U$1433, MATCH(J1397, $E$5:$E$1433, 0)),""),"")</f>
        <v>40002</v>
      </c>
    </row>
    <row r="1398">
      <c r="A1398" t="str">
        <f>IF(B1398&lt;&gt;"",A1397+1,"")</f>
        <v/>
      </c>
      <c r="F1398" t="str">
        <f>IFERROR(IF(VLOOKUP(E1398,J:J,1,0)=E1398,"X",""),"")</f>
        <v/>
      </c>
      <c r="G1398" t="str">
        <f>IF(J1398&lt;&gt;"", INDEX($C$5:$C$1433, MATCH(J1398, $E$5:$E$1433, 0)),"")</f>
        <v>12A9</v>
      </c>
      <c r="H1398">
        <f>IF(J1398&lt;&gt;"", INDEX($D$5:$D$1433, MATCH(J1398, $E$5:$E$1433, 0)),"")</f>
        <v>0</v>
      </c>
      <c r="I1398" t="str">
        <f>IFERROR(IF(J1398&lt;&gt;"", INDEX($B$5:$B$1433, MATCH(J1398, $E$5:$E$1433, 0)),""),"SAI")</f>
        <v>LÊ HOÀNG PHÚC</v>
      </c>
      <c r="J1398">
        <v>32000385</v>
      </c>
      <c r="K1398" t="str">
        <v xml:space="preserve"> 6:36:23 AM</v>
      </c>
      <c r="L1398" t="str">
        <f>IFERROR(IF($N$5="Sáng",IF(MID(K1398,2,7)-MID($L$2,2,7)&gt;0,"Trễ",""),IF(MID(K1398,2,7)-MID($Q$2,2,7)&gt;0,"Trễ","")),"")</f>
        <v/>
      </c>
      <c r="M1398">
        <f>IFERROR(IF($N$5="Sáng",MID(K1398,2,7)-MID($L$2,2,7),MID(K1398,2,7)-MID($Q$2,2,7)),"")</f>
        <v>-0.016399796296296287</v>
      </c>
      <c r="Q1398" t="str">
        <f>IF(B1398&lt;&gt;"",IF(AND(P1398="",F1398=""),"Không phép ",""),"")</f>
        <v/>
      </c>
      <c r="R1398" t="str">
        <f>UPPER(B1398)</f>
        <v/>
      </c>
      <c r="T1398" t="str">
        <f>IFERROR(IF(J1398&lt;&gt;"", INDEX($S$5:$S$1433, MATCH(J1398, $E$5:$E$1433, 0)),""),"")</f>
        <v>2024-2027</v>
      </c>
      <c r="V1398" t="str">
        <f>IFERROR(IF(J1398&lt;&gt;"", INDEX($U$5:$U$1433, MATCH(J1398, $E$5:$E$1433, 0)),""),"")</f>
        <v>14/10/2009</v>
      </c>
    </row>
    <row r="1399">
      <c r="A1399" t="str">
        <f>IF(B1399&lt;&gt;"",A1398+1,"")</f>
        <v/>
      </c>
      <c r="F1399" t="str">
        <f>IFERROR(IF(VLOOKUP(E1399,J:J,1,0)=E1399,"X",""),"")</f>
        <v/>
      </c>
      <c r="G1399" t="str">
        <f>IF(J1399&lt;&gt;"", INDEX($C$5:$C$1433, MATCH(J1399, $E$5:$E$1433, 0)),"")</f>
        <v>12A7</v>
      </c>
      <c r="H1399">
        <f>IF(J1399&lt;&gt;"", INDEX($D$5:$D$1433, MATCH(J1399, $E$5:$E$1433, 0)),"")</f>
        <v>0</v>
      </c>
      <c r="I1399" t="str">
        <f>IFERROR(IF(J1399&lt;&gt;"", INDEX($B$5:$B$1433, MATCH(J1399, $E$5:$E$1433, 0)),""),"SAI")</f>
        <v>NGUYỄN THỊ LỆ UYÊN</v>
      </c>
      <c r="J1399">
        <v>32000308</v>
      </c>
      <c r="K1399" t="str">
        <v xml:space="preserve"> 6:36:25 AM</v>
      </c>
      <c r="L1399" t="str">
        <f>IFERROR(IF($N$5="Sáng",IF(MID(K1399,2,7)-MID($L$2,2,7)&gt;0,"Trễ",""),IF(MID(K1399,2,7)-MID($Q$2,2,7)&gt;0,"Trễ","")),"")</f>
        <v/>
      </c>
      <c r="M1399">
        <f>IFERROR(IF($N$5="Sáng",MID(K1399,2,7)-MID($L$2,2,7),MID(K1399,2,7)-MID($Q$2,2,7)),"")</f>
        <v>-0.016376648148148154</v>
      </c>
      <c r="Q1399" t="str">
        <f>IF(B1399&lt;&gt;"",IF(AND(P1399="",F1399=""),"Không phép ",""),"")</f>
        <v/>
      </c>
      <c r="R1399" t="str">
        <f>UPPER(B1399)</f>
        <v/>
      </c>
      <c r="T1399" t="str">
        <f>IFERROR(IF(J1399&lt;&gt;"", INDEX($S$5:$S$1433, MATCH(J1399, $E$5:$E$1433, 0)),""),"")</f>
        <v>2024-2027</v>
      </c>
      <c r="V1399">
        <f>IFERROR(IF(J1399&lt;&gt;"", INDEX($U$5:$U$1433, MATCH(J1399, $E$5:$E$1433, 0)),""),"")</f>
        <v>39854</v>
      </c>
    </row>
    <row r="1400">
      <c r="A1400" t="str">
        <f>IF(B1400&lt;&gt;"",A1399+1,"")</f>
        <v/>
      </c>
      <c r="F1400" t="str">
        <f>IFERROR(IF(VLOOKUP(E1400,J:J,1,0)=E1400,"X",""),"")</f>
        <v/>
      </c>
      <c r="G1400" t="str">
        <f>IF(J1400&lt;&gt;"", INDEX($C$5:$C$1433, MATCH(J1400, $E$5:$E$1433, 0)),"")</f>
        <v>12A7</v>
      </c>
      <c r="H1400">
        <f>IF(J1400&lt;&gt;"", INDEX($D$5:$D$1433, MATCH(J1400, $E$5:$E$1433, 0)),"")</f>
        <v>0</v>
      </c>
      <c r="I1400" t="str">
        <f>IFERROR(IF(J1400&lt;&gt;"", INDEX($B$5:$B$1433, MATCH(J1400, $E$5:$E$1433, 0)),""),"SAI")</f>
        <v>NGUYỄN THỊ LỆ UYÊN</v>
      </c>
      <c r="J1400">
        <v>32000308</v>
      </c>
      <c r="K1400" t="str">
        <v xml:space="preserve"> 6:36:26 AM</v>
      </c>
      <c r="L1400" t="str">
        <f>IFERROR(IF($N$5="Sáng",IF(MID(K1400,2,7)-MID($L$2,2,7)&gt;0,"Trễ",""),IF(MID(K1400,2,7)-MID($Q$2,2,7)&gt;0,"Trễ","")),"")</f>
        <v/>
      </c>
      <c r="M1400">
        <f>IFERROR(IF($N$5="Sáng",MID(K1400,2,7)-MID($L$2,2,7),MID(K1400,2,7)-MID($Q$2,2,7)),"")</f>
        <v>-0.01636507407407406</v>
      </c>
      <c r="Q1400" t="str">
        <f>IF(B1400&lt;&gt;"",IF(AND(P1400="",F1400=""),"Không phép ",""),"")</f>
        <v/>
      </c>
      <c r="R1400" t="str">
        <f>UPPER(B1400)</f>
        <v/>
      </c>
      <c r="T1400" t="str">
        <f>IFERROR(IF(J1400&lt;&gt;"", INDEX($S$5:$S$1433, MATCH(J1400, $E$5:$E$1433, 0)),""),"")</f>
        <v>2024-2027</v>
      </c>
      <c r="V1400">
        <f>IFERROR(IF(J1400&lt;&gt;"", INDEX($U$5:$U$1433, MATCH(J1400, $E$5:$E$1433, 0)),""),"")</f>
        <v>39854</v>
      </c>
    </row>
    <row r="1401">
      <c r="A1401" t="str">
        <f>IF(B1401&lt;&gt;"",A1400+1,"")</f>
        <v/>
      </c>
      <c r="F1401" t="str">
        <f>IFERROR(IF(VLOOKUP(E1401,J:J,1,0)=E1401,"X",""),"")</f>
        <v/>
      </c>
      <c r="G1401" t="str">
        <f>IF(J1401&lt;&gt;"", INDEX($C$5:$C$1433, MATCH(J1401, $E$5:$E$1433, 0)),"")</f>
        <v>12A7</v>
      </c>
      <c r="H1401">
        <f>IF(J1401&lt;&gt;"", INDEX($D$5:$D$1433, MATCH(J1401, $E$5:$E$1433, 0)),"")</f>
        <v>0</v>
      </c>
      <c r="I1401" t="str">
        <f>IFERROR(IF(J1401&lt;&gt;"", INDEX($B$5:$B$1433, MATCH(J1401, $E$5:$E$1433, 0)),""),"SAI")</f>
        <v>NGUYỄN THỊ LỆ UYÊN</v>
      </c>
      <c r="J1401">
        <v>32000308</v>
      </c>
      <c r="K1401" t="str">
        <v xml:space="preserve"> 6:36:27 AM</v>
      </c>
      <c r="L1401" t="str">
        <f>IFERROR(IF($N$5="Sáng",IF(MID(K1401,2,7)-MID($L$2,2,7)&gt;0,"Trễ",""),IF(MID(K1401,2,7)-MID($Q$2,2,7)&gt;0,"Trễ","")),"")</f>
        <v/>
      </c>
      <c r="M1401">
        <f>IFERROR(IF($N$5="Sáng",MID(K1401,2,7)-MID($L$2,2,7),MID(K1401,2,7)-MID($Q$2,2,7)),"")</f>
        <v>-0.016353499999999965</v>
      </c>
      <c r="Q1401" t="str">
        <f>IF(B1401&lt;&gt;"",IF(AND(P1401="",F1401=""),"Không phép ",""),"")</f>
        <v/>
      </c>
      <c r="R1401" t="str">
        <f>UPPER(B1401)</f>
        <v/>
      </c>
      <c r="T1401" t="str">
        <f>IFERROR(IF(J1401&lt;&gt;"", INDEX($S$5:$S$1433, MATCH(J1401, $E$5:$E$1433, 0)),""),"")</f>
        <v>2024-2027</v>
      </c>
      <c r="V1401">
        <f>IFERROR(IF(J1401&lt;&gt;"", INDEX($U$5:$U$1433, MATCH(J1401, $E$5:$E$1433, 0)),""),"")</f>
        <v>39854</v>
      </c>
    </row>
    <row r="1402">
      <c r="A1402" t="str">
        <f>IF(B1402&lt;&gt;"",A1401+1,"")</f>
        <v/>
      </c>
      <c r="F1402" t="str">
        <f>IFERROR(IF(VLOOKUP(E1402,J:J,1,0)=E1402,"X",""),"")</f>
        <v/>
      </c>
      <c r="G1402" t="str">
        <f>IF(J1402&lt;&gt;"", INDEX($C$5:$C$1433, MATCH(J1402, $E$5:$E$1433, 0)),"")</f>
        <v>12A5</v>
      </c>
      <c r="H1402">
        <f>IF(J1402&lt;&gt;"", INDEX($D$5:$D$1433, MATCH(J1402, $E$5:$E$1433, 0)),"")</f>
        <v>0</v>
      </c>
      <c r="I1402" t="str">
        <f>IFERROR(IF(J1402&lt;&gt;"", INDEX($B$5:$B$1433, MATCH(J1402, $E$5:$E$1433, 0)),""),"SAI")</f>
        <v>NGUYỄN THỊ THANH NGÂN</v>
      </c>
      <c r="J1402">
        <v>32000201</v>
      </c>
      <c r="K1402" t="str">
        <v xml:space="preserve"> 6:36:29 AM</v>
      </c>
      <c r="L1402" t="str">
        <f>IFERROR(IF($N$5="Sáng",IF(MID(K1402,2,7)-MID($L$2,2,7)&gt;0,"Trễ",""),IF(MID(K1402,2,7)-MID($Q$2,2,7)&gt;0,"Trễ","")),"")</f>
        <v/>
      </c>
      <c r="M1402">
        <f>IFERROR(IF($N$5="Sáng",MID(K1402,2,7)-MID($L$2,2,7),MID(K1402,2,7)-MID($Q$2,2,7)),"")</f>
        <v>-0.016330351851851832</v>
      </c>
      <c r="Q1402" t="str">
        <f>IF(B1402&lt;&gt;"",IF(AND(P1402="",F1402=""),"Không phép ",""),"")</f>
        <v/>
      </c>
      <c r="R1402" t="str">
        <f>UPPER(B1402)</f>
        <v/>
      </c>
      <c r="T1402" t="str">
        <f>IFERROR(IF(J1402&lt;&gt;"", INDEX($S$5:$S$1433, MATCH(J1402, $E$5:$E$1433, 0)),""),"")</f>
        <v>2024-2027</v>
      </c>
      <c r="V1402">
        <f>IFERROR(IF(J1402&lt;&gt;"", INDEX($U$5:$U$1433, MATCH(J1402, $E$5:$E$1433, 0)),""),"")</f>
        <v>40095</v>
      </c>
    </row>
    <row r="1403">
      <c r="A1403" t="str">
        <f>IF(B1403&lt;&gt;"",A1402+1,"")</f>
        <v/>
      </c>
      <c r="F1403" t="str">
        <f>IFERROR(IF(VLOOKUP(E1403,J:J,1,0)=E1403,"X",""),"")</f>
        <v/>
      </c>
      <c r="G1403" t="str">
        <f>IF(J1403&lt;&gt;"", INDEX($C$5:$C$1433, MATCH(J1403, $E$5:$E$1433, 0)),"")</f>
        <v>12A7</v>
      </c>
      <c r="H1403">
        <f>IF(J1403&lt;&gt;"", INDEX($D$5:$D$1433, MATCH(J1403, $E$5:$E$1433, 0)),"")</f>
        <v>0</v>
      </c>
      <c r="I1403" t="str">
        <f>IFERROR(IF(J1403&lt;&gt;"", INDEX($B$5:$B$1433, MATCH(J1403, $E$5:$E$1433, 0)),""),"SAI")</f>
        <v>NGUYỄN PHI ĐẰNG</v>
      </c>
      <c r="J1403">
        <v>32000273</v>
      </c>
      <c r="K1403" t="str">
        <v xml:space="preserve"> 6:36:29 AM</v>
      </c>
      <c r="L1403" t="str">
        <f>IFERROR(IF($N$5="Sáng",IF(MID(K1403,2,7)-MID($L$2,2,7)&gt;0,"Trễ",""),IF(MID(K1403,2,7)-MID($Q$2,2,7)&gt;0,"Trễ","")),"")</f>
        <v/>
      </c>
      <c r="M1403">
        <f>IFERROR(IF($N$5="Sáng",MID(K1403,2,7)-MID($L$2,2,7),MID(K1403,2,7)-MID($Q$2,2,7)),"")</f>
        <v>-0.016330351851851832</v>
      </c>
      <c r="Q1403" t="str">
        <f>IF(B1403&lt;&gt;"",IF(AND(P1403="",F1403=""),"Không phép ",""),"")</f>
        <v/>
      </c>
      <c r="R1403" t="str">
        <f>UPPER(B1403)</f>
        <v/>
      </c>
      <c r="T1403" t="str">
        <f>IFERROR(IF(J1403&lt;&gt;"", INDEX($S$5:$S$1433, MATCH(J1403, $E$5:$E$1433, 0)),""),"")</f>
        <v>2024-2027</v>
      </c>
      <c r="V1403">
        <f>IFERROR(IF(J1403&lt;&gt;"", INDEX($U$5:$U$1433, MATCH(J1403, $E$5:$E$1433, 0)),""),"")</f>
        <v>40030</v>
      </c>
    </row>
    <row r="1404">
      <c r="A1404" t="str">
        <f>IF(B1404&lt;&gt;"",A1403+1,"")</f>
        <v/>
      </c>
      <c r="F1404" t="str">
        <f>IFERROR(IF(VLOOKUP(E1404,J:J,1,0)=E1404,"X",""),"")</f>
        <v/>
      </c>
      <c r="G1404" t="str">
        <f>IF(J1404&lt;&gt;"", INDEX($C$5:$C$1433, MATCH(J1404, $E$5:$E$1433, 0)),"")</f>
        <v>12A7</v>
      </c>
      <c r="H1404">
        <f>IF(J1404&lt;&gt;"", INDEX($D$5:$D$1433, MATCH(J1404, $E$5:$E$1433, 0)),"")</f>
        <v>0</v>
      </c>
      <c r="I1404" t="str">
        <f>IFERROR(IF(J1404&lt;&gt;"", INDEX($B$5:$B$1433, MATCH(J1404, $E$5:$E$1433, 0)),""),"SAI")</f>
        <v>NGUYỄN PHI ĐẰNG</v>
      </c>
      <c r="J1404">
        <v>32000273</v>
      </c>
      <c r="K1404" t="str">
        <v xml:space="preserve"> 6:36:30 AM</v>
      </c>
      <c r="L1404" t="str">
        <f>IFERROR(IF($N$5="Sáng",IF(MID(K1404,2,7)-MID($L$2,2,7)&gt;0,"Trễ",""),IF(MID(K1404,2,7)-MID($Q$2,2,7)&gt;0,"Trễ","")),"")</f>
        <v/>
      </c>
      <c r="M1404">
        <f>IFERROR(IF($N$5="Sáng",MID(K1404,2,7)-MID($L$2,2,7),MID(K1404,2,7)-MID($Q$2,2,7)),"")</f>
        <v>-0.016318777777777738</v>
      </c>
      <c r="Q1404" t="str">
        <f>IF(B1404&lt;&gt;"",IF(AND(P1404="",F1404=""),"Không phép ",""),"")</f>
        <v/>
      </c>
      <c r="R1404" t="str">
        <f>UPPER(B1404)</f>
        <v/>
      </c>
      <c r="T1404" t="str">
        <f>IFERROR(IF(J1404&lt;&gt;"", INDEX($S$5:$S$1433, MATCH(J1404, $E$5:$E$1433, 0)),""),"")</f>
        <v>2024-2027</v>
      </c>
      <c r="V1404">
        <f>IFERROR(IF(J1404&lt;&gt;"", INDEX($U$5:$U$1433, MATCH(J1404, $E$5:$E$1433, 0)),""),"")</f>
        <v>40030</v>
      </c>
    </row>
    <row r="1405">
      <c r="A1405" t="str">
        <f>IF(B1405&lt;&gt;"",A1404+1,"")</f>
        <v/>
      </c>
      <c r="F1405" t="str">
        <f>IFERROR(IF(VLOOKUP(E1405,J:J,1,0)=E1405,"X",""),"")</f>
        <v/>
      </c>
      <c r="G1405" t="str">
        <f>IF(J1405&lt;&gt;"", INDEX($C$5:$C$1433, MATCH(J1405, $E$5:$E$1433, 0)),"")</f>
        <v>11A6</v>
      </c>
      <c r="H1405">
        <f>IF(J1405&lt;&gt;"", INDEX($D$5:$D$1433, MATCH(J1405, $E$5:$E$1433, 0)),"")</f>
        <v>0</v>
      </c>
      <c r="I1405" t="str">
        <f>IFERROR(IF(J1405&lt;&gt;"", INDEX($B$5:$B$1433, MATCH(J1405, $E$5:$E$1433, 0)),""),"SAI")</f>
        <v>NGÔ THỊ HẢI YẾN</v>
      </c>
      <c r="J1405">
        <v>32000777</v>
      </c>
      <c r="K1405" t="str">
        <v xml:space="preserve"> 6:36:31 AM</v>
      </c>
      <c r="L1405" t="str">
        <f>IFERROR(IF($N$5="Sáng",IF(MID(K1405,2,7)-MID($L$2,2,7)&gt;0,"Trễ",""),IF(MID(K1405,2,7)-MID($Q$2,2,7)&gt;0,"Trễ","")),"")</f>
        <v/>
      </c>
      <c r="M1405">
        <f>IFERROR(IF($N$5="Sáng",MID(K1405,2,7)-MID($L$2,2,7),MID(K1405,2,7)-MID($Q$2,2,7)),"")</f>
        <v>-0.0163072037037037</v>
      </c>
      <c r="Q1405" t="str">
        <f>IF(B1405&lt;&gt;"",IF(AND(P1405="",F1405=""),"Không phép ",""),"")</f>
        <v/>
      </c>
      <c r="R1405" t="str">
        <f>UPPER(B1405)</f>
        <v/>
      </c>
      <c r="T1405" t="str">
        <f>IFERROR(IF(J1405&lt;&gt;"", INDEX($S$5:$S$1433, MATCH(J1405, $E$5:$E$1433, 0)),""),"")</f>
        <v>2025-2028</v>
      </c>
      <c r="V1405">
        <f>IFERROR(IF(J1405&lt;&gt;"", INDEX($U$5:$U$1433, MATCH(J1405, $E$5:$E$1433, 0)),""),"")</f>
        <v>40274</v>
      </c>
    </row>
    <row r="1406">
      <c r="A1406" t="str">
        <f>IF(B1406&lt;&gt;"",A1405+1,"")</f>
        <v/>
      </c>
      <c r="F1406" t="str">
        <f>IFERROR(IF(VLOOKUP(E1406,J:J,1,0)=E1406,"X",""),"")</f>
        <v/>
      </c>
      <c r="G1406" t="str">
        <f>IF(J1406&lt;&gt;"", INDEX($C$5:$C$1433, MATCH(J1406, $E$5:$E$1433, 0)),"")</f>
        <v>11A6</v>
      </c>
      <c r="H1406">
        <f>IF(J1406&lt;&gt;"", INDEX($D$5:$D$1433, MATCH(J1406, $E$5:$E$1433, 0)),"")</f>
        <v>0</v>
      </c>
      <c r="I1406" t="str">
        <f>IFERROR(IF(J1406&lt;&gt;"", INDEX($B$5:$B$1433, MATCH(J1406, $E$5:$E$1433, 0)),""),"SAI")</f>
        <v>NGÔ THỊ HẢI YẾN</v>
      </c>
      <c r="J1406">
        <v>32000777</v>
      </c>
      <c r="K1406" t="str">
        <v xml:space="preserve"> 6:36:32 AM</v>
      </c>
      <c r="L1406" t="str">
        <f>IFERROR(IF($N$5="Sáng",IF(MID(K1406,2,7)-MID($L$2,2,7)&gt;0,"Trễ",""),IF(MID(K1406,2,7)-MID($Q$2,2,7)&gt;0,"Trễ","")),"")</f>
        <v/>
      </c>
      <c r="M1406">
        <f>IFERROR(IF($N$5="Sáng",MID(K1406,2,7)-MID($L$2,2,7),MID(K1406,2,7)-MID($Q$2,2,7)),"")</f>
        <v>-0.016295629629629604</v>
      </c>
      <c r="Q1406" t="str">
        <f>IF(B1406&lt;&gt;"",IF(AND(P1406="",F1406=""),"Không phép ",""),"")</f>
        <v/>
      </c>
      <c r="R1406" t="str">
        <f>UPPER(B1406)</f>
        <v/>
      </c>
      <c r="T1406" t="str">
        <f>IFERROR(IF(J1406&lt;&gt;"", INDEX($S$5:$S$1433, MATCH(J1406, $E$5:$E$1433, 0)),""),"")</f>
        <v>2025-2028</v>
      </c>
      <c r="V1406">
        <f>IFERROR(IF(J1406&lt;&gt;"", INDEX($U$5:$U$1433, MATCH(J1406, $E$5:$E$1433, 0)),""),"")</f>
        <v>40274</v>
      </c>
    </row>
    <row r="1407">
      <c r="A1407" t="str">
        <f>IF(B1407&lt;&gt;"",A1406+1,"")</f>
        <v/>
      </c>
      <c r="F1407" t="str">
        <f>IFERROR(IF(VLOOKUP(E1407,J:J,1,0)=E1407,"X",""),"")</f>
        <v/>
      </c>
      <c r="G1407" t="str">
        <f>IF(J1407&lt;&gt;"", INDEX($C$5:$C$1433, MATCH(J1407, $E$5:$E$1433, 0)),"")</f>
        <v>12A9</v>
      </c>
      <c r="H1407">
        <f>IF(J1407&lt;&gt;"", INDEX($D$5:$D$1433, MATCH(J1407, $E$5:$E$1433, 0)),"")</f>
        <v>0</v>
      </c>
      <c r="I1407" t="str">
        <f>IFERROR(IF(J1407&lt;&gt;"", INDEX($B$5:$B$1433, MATCH(J1407, $E$5:$E$1433, 0)),""),"SAI")</f>
        <v>NGUYỄN MINH DIỄM QUỲNH</v>
      </c>
      <c r="J1407">
        <v>32000387</v>
      </c>
      <c r="K1407" t="str">
        <v xml:space="preserve"> 6:36:33 AM</v>
      </c>
      <c r="L1407" t="str">
        <f>IFERROR(IF($N$5="Sáng",IF(MID(K1407,2,7)-MID($L$2,2,7)&gt;0,"Trễ",""),IF(MID(K1407,2,7)-MID($Q$2,2,7)&gt;0,"Trễ","")),"")</f>
        <v/>
      </c>
      <c r="M1407">
        <f>IFERROR(IF($N$5="Sáng",MID(K1407,2,7)-MID($L$2,2,7),MID(K1407,2,7)-MID($Q$2,2,7)),"")</f>
        <v>-0.01628405555555551</v>
      </c>
      <c r="Q1407" t="str">
        <f>IF(B1407&lt;&gt;"",IF(AND(P1407="",F1407=""),"Không phép ",""),"")</f>
        <v/>
      </c>
      <c r="R1407" t="str">
        <f>UPPER(B1407)</f>
        <v/>
      </c>
      <c r="T1407" t="str">
        <f>IFERROR(IF(J1407&lt;&gt;"", INDEX($S$5:$S$1433, MATCH(J1407, $E$5:$E$1433, 0)),""),"")</f>
        <v>2024-2027</v>
      </c>
      <c r="V1407" t="str">
        <f>IFERROR(IF(J1407&lt;&gt;"", INDEX($U$5:$U$1433, MATCH(J1407, $E$5:$E$1433, 0)),""),"")</f>
        <v>21/10/2008</v>
      </c>
    </row>
    <row r="1408">
      <c r="A1408" t="str">
        <f>IF(B1408&lt;&gt;"",A1407+1,"")</f>
        <v/>
      </c>
      <c r="F1408" t="str">
        <f>IFERROR(IF(VLOOKUP(E1408,J:J,1,0)=E1408,"X",""),"")</f>
        <v/>
      </c>
      <c r="G1408" t="str">
        <f>IF(J1408&lt;&gt;"", INDEX($C$5:$C$1433, MATCH(J1408, $E$5:$E$1433, 0)),"")</f>
        <v>11A8</v>
      </c>
      <c r="H1408">
        <f>IF(J1408&lt;&gt;"", INDEX($D$5:$D$1433, MATCH(J1408, $E$5:$E$1433, 0)),"")</f>
        <v>0</v>
      </c>
      <c r="I1408" t="str">
        <f>IFERROR(IF(J1408&lt;&gt;"", INDEX($B$5:$B$1433, MATCH(J1408, $E$5:$E$1433, 0)),""),"SAI")</f>
        <v>DANH THỊ MINH THƯ</v>
      </c>
      <c r="J1408">
        <v>32000856</v>
      </c>
      <c r="K1408" t="str">
        <v xml:space="preserve"> 6:36:36 AM</v>
      </c>
      <c r="L1408" t="str">
        <f>IFERROR(IF($N$5="Sáng",IF(MID(K1408,2,7)-MID($L$2,2,7)&gt;0,"Trễ",""),IF(MID(K1408,2,7)-MID($Q$2,2,7)&gt;0,"Trễ","")),"")</f>
        <v/>
      </c>
      <c r="M1408">
        <f>IFERROR(IF($N$5="Sáng",MID(K1408,2,7)-MID($L$2,2,7),MID(K1408,2,7)-MID($Q$2,2,7)),"")</f>
        <v>-0.016249333333333282</v>
      </c>
      <c r="Q1408" t="str">
        <f>IF(B1408&lt;&gt;"",IF(AND(P1408="",F1408=""),"Không phép ",""),"")</f>
        <v/>
      </c>
      <c r="R1408" t="str">
        <f>UPPER(B1408)</f>
        <v/>
      </c>
      <c r="T1408" t="str">
        <f>IFERROR(IF(J1408&lt;&gt;"", INDEX($S$5:$S$1433, MATCH(J1408, $E$5:$E$1433, 0)),""),"")</f>
        <v>2025-2028</v>
      </c>
      <c r="V1408" t="str">
        <f>IFERROR(IF(J1408&lt;&gt;"", INDEX($U$5:$U$1433, MATCH(J1408, $E$5:$E$1433, 0)),""),"")</f>
        <v>15/12/2010</v>
      </c>
    </row>
    <row r="1409">
      <c r="A1409" t="str">
        <f>IF(B1409&lt;&gt;"",A1408+1,"")</f>
        <v/>
      </c>
      <c r="F1409" t="str">
        <f>IFERROR(IF(VLOOKUP(E1409,J:J,1,0)=E1409,"X",""),"")</f>
        <v/>
      </c>
      <c r="G1409" t="str">
        <f>IF(J1409&lt;&gt;"", INDEX($C$5:$C$1433, MATCH(J1409, $E$5:$E$1433, 0)),"")</f>
        <v>11A8</v>
      </c>
      <c r="H1409">
        <f>IF(J1409&lt;&gt;"", INDEX($D$5:$D$1433, MATCH(J1409, $E$5:$E$1433, 0)),"")</f>
        <v>0</v>
      </c>
      <c r="I1409" t="str">
        <f>IFERROR(IF(J1409&lt;&gt;"", INDEX($B$5:$B$1433, MATCH(J1409, $E$5:$E$1433, 0)),""),"SAI")</f>
        <v>DANH THỊ MINH THƯ</v>
      </c>
      <c r="J1409">
        <v>32000856</v>
      </c>
      <c r="K1409" t="str">
        <v xml:space="preserve"> 6:36:36 AM</v>
      </c>
      <c r="L1409" t="str">
        <f>IFERROR(IF($N$5="Sáng",IF(MID(K1409,2,7)-MID($L$2,2,7)&gt;0,"Trễ",""),IF(MID(K1409,2,7)-MID($Q$2,2,7)&gt;0,"Trễ","")),"")</f>
        <v/>
      </c>
      <c r="M1409">
        <f>IFERROR(IF($N$5="Sáng",MID(K1409,2,7)-MID($L$2,2,7),MID(K1409,2,7)-MID($Q$2,2,7)),"")</f>
        <v>-0.016249333333333282</v>
      </c>
      <c r="Q1409" t="str">
        <f>IF(B1409&lt;&gt;"",IF(AND(P1409="",F1409=""),"Không phép ",""),"")</f>
        <v/>
      </c>
      <c r="R1409" t="str">
        <f>UPPER(B1409)</f>
        <v/>
      </c>
      <c r="T1409" t="str">
        <f>IFERROR(IF(J1409&lt;&gt;"", INDEX($S$5:$S$1433, MATCH(J1409, $E$5:$E$1433, 0)),""),"")</f>
        <v>2025-2028</v>
      </c>
      <c r="V1409" t="str">
        <f>IFERROR(IF(J1409&lt;&gt;"", INDEX($U$5:$U$1433, MATCH(J1409, $E$5:$E$1433, 0)),""),"")</f>
        <v>15/12/2010</v>
      </c>
    </row>
    <row r="1410">
      <c r="A1410" t="str">
        <f>IF(B1410&lt;&gt;"",A1409+1,"")</f>
        <v/>
      </c>
      <c r="F1410" t="str">
        <f>IFERROR(IF(VLOOKUP(E1410,J:J,1,0)=E1410,"X",""),"")</f>
        <v/>
      </c>
      <c r="G1410" t="str">
        <f>IF(J1410&lt;&gt;"", INDEX($C$5:$C$1433, MATCH(J1410, $E$5:$E$1433, 0)),"")</f>
        <v>12A2</v>
      </c>
      <c r="H1410">
        <f>IF(J1410&lt;&gt;"", INDEX($D$5:$D$1433, MATCH(J1410, $E$5:$E$1433, 0)),"")</f>
        <v>0</v>
      </c>
      <c r="I1410" t="str">
        <f>IFERROR(IF(J1410&lt;&gt;"", INDEX($B$5:$B$1433, MATCH(J1410, $E$5:$E$1433, 0)),""),"SAI")</f>
        <v>LÊ HOÀNG MINH NGUYỆT</v>
      </c>
      <c r="J1410">
        <v>32000069</v>
      </c>
      <c r="K1410" t="str">
        <v xml:space="preserve"> 6:36:37 AM</v>
      </c>
      <c r="L1410" t="str">
        <f>IFERROR(IF($N$5="Sáng",IF(MID(K1410,2,7)-MID($L$2,2,7)&gt;0,"Trễ",""),IF(MID(K1410,2,7)-MID($Q$2,2,7)&gt;0,"Trễ","")),"")</f>
        <v/>
      </c>
      <c r="M1410">
        <f>IFERROR(IF($N$5="Sáng",MID(K1410,2,7)-MID($L$2,2,7),MID(K1410,2,7)-MID($Q$2,2,7)),"")</f>
        <v>-0.016237759259259243</v>
      </c>
      <c r="Q1410" t="str">
        <f>IF(B1410&lt;&gt;"",IF(AND(P1410="",F1410=""),"Không phép ",""),"")</f>
        <v/>
      </c>
      <c r="R1410" t="str">
        <f>UPPER(B1410)</f>
        <v/>
      </c>
      <c r="T1410" t="str">
        <f>IFERROR(IF(J1410&lt;&gt;"", INDEX($S$5:$S$1433, MATCH(J1410, $E$5:$E$1433, 0)),""),"")</f>
        <v>2024-2027</v>
      </c>
      <c r="V1410" t="str">
        <f>IFERROR(IF(J1410&lt;&gt;"", INDEX($U$5:$U$1433, MATCH(J1410, $E$5:$E$1433, 0)),""),"")</f>
        <v>27/01/2009</v>
      </c>
    </row>
    <row r="1411">
      <c r="A1411" t="str">
        <f>IF(B1411&lt;&gt;"",A1410+1,"")</f>
        <v/>
      </c>
      <c r="F1411" t="str">
        <f>IFERROR(IF(VLOOKUP(E1411,J:J,1,0)=E1411,"X",""),"")</f>
        <v/>
      </c>
      <c r="G1411" t="str">
        <f>IF(J1411&lt;&gt;"", INDEX($C$5:$C$1433, MATCH(J1411, $E$5:$E$1433, 0)),"")</f>
        <v>12A2</v>
      </c>
      <c r="H1411">
        <f>IF(J1411&lt;&gt;"", INDEX($D$5:$D$1433, MATCH(J1411, $E$5:$E$1433, 0)),"")</f>
        <v>0</v>
      </c>
      <c r="I1411" t="str">
        <f>IFERROR(IF(J1411&lt;&gt;"", INDEX($B$5:$B$1433, MATCH(J1411, $E$5:$E$1433, 0)),""),"SAI")</f>
        <v>LÊ HOÀNG MINH NGUYỆT</v>
      </c>
      <c r="J1411">
        <v>32000069</v>
      </c>
      <c r="K1411" t="str">
        <v xml:space="preserve"> 6:36:38 AM</v>
      </c>
      <c r="L1411" t="str">
        <f>IFERROR(IF($N$5="Sáng",IF(MID(K1411,2,7)-MID($L$2,2,7)&gt;0,"Trễ",""),IF(MID(K1411,2,7)-MID($Q$2,2,7)&gt;0,"Trễ","")),"")</f>
        <v/>
      </c>
      <c r="M1411">
        <f>IFERROR(IF($N$5="Sáng",MID(K1411,2,7)-MID($L$2,2,7),MID(K1411,2,7)-MID($Q$2,2,7)),"")</f>
        <v>-0.016226185185185205</v>
      </c>
      <c r="Q1411" t="str">
        <f>IF(B1411&lt;&gt;"",IF(AND(P1411="",F1411=""),"Không phép ",""),"")</f>
        <v/>
      </c>
      <c r="R1411" t="str">
        <f>UPPER(B1411)</f>
        <v/>
      </c>
      <c r="T1411" t="str">
        <f>IFERROR(IF(J1411&lt;&gt;"", INDEX($S$5:$S$1433, MATCH(J1411, $E$5:$E$1433, 0)),""),"")</f>
        <v>2024-2027</v>
      </c>
      <c r="V1411" t="str">
        <f>IFERROR(IF(J1411&lt;&gt;"", INDEX($U$5:$U$1433, MATCH(J1411, $E$5:$E$1433, 0)),""),"")</f>
        <v>27/01/2009</v>
      </c>
    </row>
    <row r="1412">
      <c r="A1412" t="str">
        <f>IF(B1412&lt;&gt;"",A1411+1,"")</f>
        <v/>
      </c>
      <c r="F1412" t="str">
        <f>IFERROR(IF(VLOOKUP(E1412,J:J,1,0)=E1412,"X",""),"")</f>
        <v/>
      </c>
      <c r="G1412" t="str">
        <f>IF(J1412&lt;&gt;"", INDEX($C$5:$C$1433, MATCH(J1412, $E$5:$E$1433, 0)),"")</f>
        <v>12A2</v>
      </c>
      <c r="H1412">
        <f>IF(J1412&lt;&gt;"", INDEX($D$5:$D$1433, MATCH(J1412, $E$5:$E$1433, 0)),"")</f>
        <v>0</v>
      </c>
      <c r="I1412" t="str">
        <f>IFERROR(IF(J1412&lt;&gt;"", INDEX($B$5:$B$1433, MATCH(J1412, $E$5:$E$1433, 0)),""),"SAI")</f>
        <v>LÊ HOÀNG MINH NGUYỆT</v>
      </c>
      <c r="J1412">
        <v>32000069</v>
      </c>
      <c r="K1412" t="str">
        <v xml:space="preserve"> 6:36:39 AM</v>
      </c>
      <c r="L1412" t="str">
        <f>IFERROR(IF($N$5="Sáng",IF(MID(K1412,2,7)-MID($L$2,2,7)&gt;0,"Trễ",""),IF(MID(K1412,2,7)-MID($Q$2,2,7)&gt;0,"Trễ","")),"")</f>
        <v/>
      </c>
      <c r="M1412">
        <f>IFERROR(IF($N$5="Sáng",MID(K1412,2,7)-MID($L$2,2,7),MID(K1412,2,7)-MID($Q$2,2,7)),"")</f>
        <v>-0.016214611111111055</v>
      </c>
      <c r="Q1412" t="str">
        <f>IF(B1412&lt;&gt;"",IF(AND(P1412="",F1412=""),"Không phép ",""),"")</f>
        <v/>
      </c>
      <c r="R1412" t="str">
        <f>UPPER(B1412)</f>
        <v/>
      </c>
      <c r="T1412" t="str">
        <f>IFERROR(IF(J1412&lt;&gt;"", INDEX($S$5:$S$1433, MATCH(J1412, $E$5:$E$1433, 0)),""),"")</f>
        <v>2024-2027</v>
      </c>
      <c r="V1412" t="str">
        <f>IFERROR(IF(J1412&lt;&gt;"", INDEX($U$5:$U$1433, MATCH(J1412, $E$5:$E$1433, 0)),""),"")</f>
        <v>27/01/2009</v>
      </c>
    </row>
    <row r="1413">
      <c r="A1413" t="str">
        <f>IF(B1413&lt;&gt;"",A1412+1,"")</f>
        <v/>
      </c>
      <c r="F1413" t="str">
        <f>IFERROR(IF(VLOOKUP(E1413,J:J,1,0)=E1413,"X",""),"")</f>
        <v/>
      </c>
      <c r="G1413" t="str">
        <f>IF(J1413&lt;&gt;"", INDEX($C$5:$C$1433, MATCH(J1413, $E$5:$E$1433, 0)),"")</f>
        <v>12A11</v>
      </c>
      <c r="H1413">
        <f>IF(J1413&lt;&gt;"", INDEX($D$5:$D$1433, MATCH(J1413, $E$5:$E$1433, 0)),"")</f>
        <v>0</v>
      </c>
      <c r="I1413" t="str">
        <f>IFERROR(IF(J1413&lt;&gt;"", INDEX($B$5:$B$1433, MATCH(J1413, $E$5:$E$1433, 0)),""),"SAI")</f>
        <v>ĐÀM PHƯƠNG AN</v>
      </c>
      <c r="J1413">
        <v>32000441</v>
      </c>
      <c r="K1413" t="str">
        <v xml:space="preserve"> 6:36:41 AM</v>
      </c>
      <c r="L1413" t="str">
        <f>IFERROR(IF($N$5="Sáng",IF(MID(K1413,2,7)-MID($L$2,2,7)&gt;0,"Trễ",""),IF(MID(K1413,2,7)-MID($Q$2,2,7)&gt;0,"Trễ","")),"")</f>
        <v/>
      </c>
      <c r="M1413">
        <f>IFERROR(IF($N$5="Sáng",MID(K1413,2,7)-MID($L$2,2,7),MID(K1413,2,7)-MID($Q$2,2,7)),"")</f>
        <v>-0.016191462962962977</v>
      </c>
      <c r="Q1413" t="str">
        <f>IF(B1413&lt;&gt;"",IF(AND(P1413="",F1413=""),"Không phép ",""),"")</f>
        <v/>
      </c>
      <c r="R1413" t="str">
        <f>UPPER(B1413)</f>
        <v/>
      </c>
      <c r="T1413" t="str">
        <f>IFERROR(IF(J1413&lt;&gt;"", INDEX($S$5:$S$1433, MATCH(J1413, $E$5:$E$1433, 0)),""),"")</f>
        <v>2024-2027</v>
      </c>
      <c r="V1413" t="str">
        <f>IFERROR(IF(J1413&lt;&gt;"", INDEX($U$5:$U$1433, MATCH(J1413, $E$5:$E$1433, 0)),""),"")</f>
        <v>15/01/2009</v>
      </c>
    </row>
    <row r="1414">
      <c r="A1414" t="str">
        <f>IF(B1414&lt;&gt;"",A1413+1,"")</f>
        <v/>
      </c>
      <c r="F1414" t="str">
        <f>IFERROR(IF(VLOOKUP(E1414,J:J,1,0)=E1414,"X",""),"")</f>
        <v/>
      </c>
      <c r="G1414" t="str">
        <f>IF(J1414&lt;&gt;"", INDEX($C$5:$C$1433, MATCH(J1414, $E$5:$E$1433, 0)),"")</f>
        <v>12A11</v>
      </c>
      <c r="H1414">
        <f>IF(J1414&lt;&gt;"", INDEX($D$5:$D$1433, MATCH(J1414, $E$5:$E$1433, 0)),"")</f>
        <v>0</v>
      </c>
      <c r="I1414" t="str">
        <f>IFERROR(IF(J1414&lt;&gt;"", INDEX($B$5:$B$1433, MATCH(J1414, $E$5:$E$1433, 0)),""),"SAI")</f>
        <v>ĐÀM PHƯƠNG AN</v>
      </c>
      <c r="J1414">
        <v>32000441</v>
      </c>
      <c r="K1414" t="str">
        <v xml:space="preserve"> 6:36:42 AM</v>
      </c>
      <c r="L1414" t="str">
        <f>IFERROR(IF($N$5="Sáng",IF(MID(K1414,2,7)-MID($L$2,2,7)&gt;0,"Trễ",""),IF(MID(K1414,2,7)-MID($Q$2,2,7)&gt;0,"Trễ","")),"")</f>
        <v/>
      </c>
      <c r="M1414">
        <f>IFERROR(IF($N$5="Sáng",MID(K1414,2,7)-MID($L$2,2,7),MID(K1414,2,7)-MID($Q$2,2,7)),"")</f>
        <v>-0.016179888888888883</v>
      </c>
      <c r="Q1414" t="str">
        <f>IF(B1414&lt;&gt;"",IF(AND(P1414="",F1414=""),"Không phép ",""),"")</f>
        <v/>
      </c>
      <c r="R1414" t="str">
        <f>UPPER(B1414)</f>
        <v/>
      </c>
      <c r="T1414" t="str">
        <f>IFERROR(IF(J1414&lt;&gt;"", INDEX($S$5:$S$1433, MATCH(J1414, $E$5:$E$1433, 0)),""),"")</f>
        <v>2024-2027</v>
      </c>
      <c r="V1414" t="str">
        <f>IFERROR(IF(J1414&lt;&gt;"", INDEX($U$5:$U$1433, MATCH(J1414, $E$5:$E$1433, 0)),""),"")</f>
        <v>15/01/2009</v>
      </c>
    </row>
    <row r="1415">
      <c r="A1415" t="str">
        <f>IF(B1415&lt;&gt;"",A1414+1,"")</f>
        <v/>
      </c>
      <c r="F1415" t="str">
        <f>IFERROR(IF(VLOOKUP(E1415,J:J,1,0)=E1415,"X",""),"")</f>
        <v/>
      </c>
      <c r="G1415" t="str">
        <f>IF(J1415&lt;&gt;"", INDEX($C$5:$C$1433, MATCH(J1415, $E$5:$E$1433, 0)),"")</f>
        <v>12A3</v>
      </c>
      <c r="H1415">
        <f>IF(J1415&lt;&gt;"", INDEX($D$5:$D$1433, MATCH(J1415, $E$5:$E$1433, 0)),"")</f>
        <v>0</v>
      </c>
      <c r="I1415" t="str">
        <f>IFERROR(IF(J1415&lt;&gt;"", INDEX($B$5:$B$1433, MATCH(J1415, $E$5:$E$1433, 0)),""),"SAI")</f>
        <v>ĐÀO VÕ PHƯƠNG HIẾU</v>
      </c>
      <c r="J1415">
        <v>32000102</v>
      </c>
      <c r="K1415" t="str">
        <v xml:space="preserve"> 6:36:47 AM</v>
      </c>
      <c r="L1415" t="str">
        <f>IFERROR(IF($N$5="Sáng",IF(MID(K1415,2,7)-MID($L$2,2,7)&gt;0,"Trễ",""),IF(MID(K1415,2,7)-MID($Q$2,2,7)&gt;0,"Trễ","")),"")</f>
        <v/>
      </c>
      <c r="M1415">
        <f>IFERROR(IF($N$5="Sáng",MID(K1415,2,7)-MID($L$2,2,7),MID(K1415,2,7)-MID($Q$2,2,7)),"")</f>
        <v>-0.01612201851851852</v>
      </c>
      <c r="Q1415" t="str">
        <f>IF(B1415&lt;&gt;"",IF(AND(P1415="",F1415=""),"Không phép ",""),"")</f>
        <v/>
      </c>
      <c r="R1415" t="str">
        <f>UPPER(B1415)</f>
        <v/>
      </c>
      <c r="T1415" t="str">
        <f>IFERROR(IF(J1415&lt;&gt;"", INDEX($S$5:$S$1433, MATCH(J1415, $E$5:$E$1433, 0)),""),"")</f>
        <v>2024-2027</v>
      </c>
      <c r="V1415" t="str">
        <f>IFERROR(IF(J1415&lt;&gt;"", INDEX($U$5:$U$1433, MATCH(J1415, $E$5:$E$1433, 0)),""),"")</f>
        <v>16/10/2009</v>
      </c>
    </row>
    <row r="1416">
      <c r="A1416" t="str">
        <f>IF(B1416&lt;&gt;"",A1415+1,"")</f>
        <v/>
      </c>
      <c r="F1416" t="str">
        <f>IFERROR(IF(VLOOKUP(E1416,J:J,1,0)=E1416,"X",""),"")</f>
        <v/>
      </c>
      <c r="G1416" t="str">
        <f>IF(J1416&lt;&gt;"", INDEX($C$5:$C$1433, MATCH(J1416, $E$5:$E$1433, 0)),"")</f>
        <v>12A3</v>
      </c>
      <c r="H1416">
        <f>IF(J1416&lt;&gt;"", INDEX($D$5:$D$1433, MATCH(J1416, $E$5:$E$1433, 0)),"")</f>
        <v>0</v>
      </c>
      <c r="I1416" t="str">
        <f>IFERROR(IF(J1416&lt;&gt;"", INDEX($B$5:$B$1433, MATCH(J1416, $E$5:$E$1433, 0)),""),"SAI")</f>
        <v>ĐÀO VÕ PHƯƠNG HIẾU</v>
      </c>
      <c r="J1416">
        <v>32000102</v>
      </c>
      <c r="K1416" t="str">
        <v xml:space="preserve"> 6:36:48 AM</v>
      </c>
      <c r="L1416" t="str">
        <f>IFERROR(IF($N$5="Sáng",IF(MID(K1416,2,7)-MID($L$2,2,7)&gt;0,"Trễ",""),IF(MID(K1416,2,7)-MID($Q$2,2,7)&gt;0,"Trễ","")),"")</f>
        <v/>
      </c>
      <c r="M1416">
        <f>IFERROR(IF($N$5="Sáng",MID(K1416,2,7)-MID($L$2,2,7),MID(K1416,2,7)-MID($Q$2,2,7)),"")</f>
        <v>-0.016110444444444427</v>
      </c>
      <c r="Q1416" t="str">
        <f>IF(B1416&lt;&gt;"",IF(AND(P1416="",F1416=""),"Không phép ",""),"")</f>
        <v/>
      </c>
      <c r="R1416" t="str">
        <f>UPPER(B1416)</f>
        <v/>
      </c>
      <c r="T1416" t="str">
        <f>IFERROR(IF(J1416&lt;&gt;"", INDEX($S$5:$S$1433, MATCH(J1416, $E$5:$E$1433, 0)),""),"")</f>
        <v>2024-2027</v>
      </c>
      <c r="V1416" t="str">
        <f>IFERROR(IF(J1416&lt;&gt;"", INDEX($U$5:$U$1433, MATCH(J1416, $E$5:$E$1433, 0)),""),"")</f>
        <v>16/10/2009</v>
      </c>
    </row>
    <row r="1417">
      <c r="A1417" t="str">
        <f>IF(B1417&lt;&gt;"",A1416+1,"")</f>
        <v/>
      </c>
      <c r="F1417" t="str">
        <f>IFERROR(IF(VLOOKUP(E1417,J:J,1,0)=E1417,"X",""),"")</f>
        <v/>
      </c>
      <c r="G1417" t="str">
        <f>IF(J1417&lt;&gt;"", INDEX($C$5:$C$1433, MATCH(J1417, $E$5:$E$1433, 0)),"")</f>
        <v>12A10</v>
      </c>
      <c r="H1417">
        <f>IF(J1417&lt;&gt;"", INDEX($D$5:$D$1433, MATCH(J1417, $E$5:$E$1433, 0)),"")</f>
        <v>0</v>
      </c>
      <c r="I1417" t="str">
        <f>IFERROR(IF(J1417&lt;&gt;"", INDEX($B$5:$B$1433, MATCH(J1417, $E$5:$E$1433, 0)),""),"SAI")</f>
        <v>TRẦN NGUYỄN HOÀNG NGUYÊN</v>
      </c>
      <c r="J1417">
        <v>32000424</v>
      </c>
      <c r="K1417" t="str">
        <v xml:space="preserve"> 6:36:51 AM</v>
      </c>
      <c r="L1417" t="str">
        <f>IFERROR(IF($N$5="Sáng",IF(MID(K1417,2,7)-MID($L$2,2,7)&gt;0,"Trễ",""),IF(MID(K1417,2,7)-MID($Q$2,2,7)&gt;0,"Trễ","")),"")</f>
        <v/>
      </c>
      <c r="M1417">
        <f>IFERROR(IF($N$5="Sáng",MID(K1417,2,7)-MID($L$2,2,7),MID(K1417,2,7)-MID($Q$2,2,7)),"")</f>
        <v>-0.0160757222222222</v>
      </c>
      <c r="Q1417" t="str">
        <f>IF(B1417&lt;&gt;"",IF(AND(P1417="",F1417=""),"Không phép ",""),"")</f>
        <v/>
      </c>
      <c r="R1417" t="str">
        <f>UPPER(B1417)</f>
        <v/>
      </c>
      <c r="T1417" t="str">
        <f>IFERROR(IF(J1417&lt;&gt;"", INDEX($S$5:$S$1433, MATCH(J1417, $E$5:$E$1433, 0)),""),"")</f>
        <v>2024-2027</v>
      </c>
      <c r="V1417" t="str">
        <f>IFERROR(IF(J1417&lt;&gt;"", INDEX($U$5:$U$1433, MATCH(J1417, $E$5:$E$1433, 0)),""),"")</f>
        <v>20/09/2009</v>
      </c>
    </row>
    <row r="1418">
      <c r="A1418" t="str">
        <f>IF(B1418&lt;&gt;"",A1417+1,"")</f>
        <v/>
      </c>
      <c r="F1418" t="str">
        <f>IFERROR(IF(VLOOKUP(E1418,J:J,1,0)=E1418,"X",""),"")</f>
        <v/>
      </c>
      <c r="G1418" t="str">
        <f>IF(J1418&lt;&gt;"", INDEX($C$5:$C$1433, MATCH(J1418, $E$5:$E$1433, 0)),"")</f>
        <v>12A10</v>
      </c>
      <c r="H1418">
        <f>IF(J1418&lt;&gt;"", INDEX($D$5:$D$1433, MATCH(J1418, $E$5:$E$1433, 0)),"")</f>
        <v>0</v>
      </c>
      <c r="I1418" t="str">
        <f>IFERROR(IF(J1418&lt;&gt;"", INDEX($B$5:$B$1433, MATCH(J1418, $E$5:$E$1433, 0)),""),"SAI")</f>
        <v>TRẦN NGUYỄN HOÀNG NGUYÊN</v>
      </c>
      <c r="J1418">
        <v>32000424</v>
      </c>
      <c r="K1418" t="str">
        <v xml:space="preserve"> 6:36:52 AM</v>
      </c>
      <c r="L1418" t="str">
        <f>IFERROR(IF($N$5="Sáng",IF(MID(K1418,2,7)-MID($L$2,2,7)&gt;0,"Trễ",""),IF(MID(K1418,2,7)-MID($Q$2,2,7)&gt;0,"Trễ","")),"")</f>
        <v/>
      </c>
      <c r="M1418">
        <f>IFERROR(IF($N$5="Sáng",MID(K1418,2,7)-MID($L$2,2,7),MID(K1418,2,7)-MID($Q$2,2,7)),"")</f>
        <v>-0.016064148148148105</v>
      </c>
      <c r="Q1418" t="str">
        <f>IF(B1418&lt;&gt;"",IF(AND(P1418="",F1418=""),"Không phép ",""),"")</f>
        <v/>
      </c>
      <c r="R1418" t="str">
        <f>UPPER(B1418)</f>
        <v/>
      </c>
      <c r="T1418" t="str">
        <f>IFERROR(IF(J1418&lt;&gt;"", INDEX($S$5:$S$1433, MATCH(J1418, $E$5:$E$1433, 0)),""),"")</f>
        <v>2024-2027</v>
      </c>
      <c r="V1418" t="str">
        <f>IFERROR(IF(J1418&lt;&gt;"", INDEX($U$5:$U$1433, MATCH(J1418, $E$5:$E$1433, 0)),""),"")</f>
        <v>20/09/2009</v>
      </c>
    </row>
    <row r="1419">
      <c r="A1419" t="str">
        <f>IF(B1419&lt;&gt;"",A1418+1,"")</f>
        <v/>
      </c>
      <c r="F1419" t="str">
        <f>IFERROR(IF(VLOOKUP(E1419,J:J,1,0)=E1419,"X",""),"")</f>
        <v/>
      </c>
      <c r="G1419" t="str">
        <f>IF(J1419&lt;&gt;"", INDEX($C$5:$C$1433, MATCH(J1419, $E$5:$E$1433, 0)),"")</f>
        <v>12A5</v>
      </c>
      <c r="H1419">
        <f>IF(J1419&lt;&gt;"", INDEX($D$5:$D$1433, MATCH(J1419, $E$5:$E$1433, 0)),"")</f>
        <v>0</v>
      </c>
      <c r="I1419" t="str">
        <f>IFERROR(IF(J1419&lt;&gt;"", INDEX($B$5:$B$1433, MATCH(J1419, $E$5:$E$1433, 0)),""),"SAI")</f>
        <v>HUỲNH THANH TÂN</v>
      </c>
      <c r="J1419">
        <v>32000211</v>
      </c>
      <c r="K1419" t="str">
        <v xml:space="preserve"> 6:36:53 AM</v>
      </c>
      <c r="L1419" t="str">
        <f>IFERROR(IF($N$5="Sáng",IF(MID(K1419,2,7)-MID($L$2,2,7)&gt;0,"Trễ",""),IF(MID(K1419,2,7)-MID($Q$2,2,7)&gt;0,"Trễ","")),"")</f>
        <v/>
      </c>
      <c r="M1419">
        <f>IFERROR(IF($N$5="Sáng",MID(K1419,2,7)-MID($L$2,2,7),MID(K1419,2,7)-MID($Q$2,2,7)),"")</f>
        <v>-0.016052574074074066</v>
      </c>
      <c r="Q1419" t="str">
        <f>IF(B1419&lt;&gt;"",IF(AND(P1419="",F1419=""),"Không phép ",""),"")</f>
        <v/>
      </c>
      <c r="R1419" t="str">
        <f>UPPER(B1419)</f>
        <v/>
      </c>
      <c r="T1419" t="str">
        <f>IFERROR(IF(J1419&lt;&gt;"", INDEX($S$5:$S$1433, MATCH(J1419, $E$5:$E$1433, 0)),""),"")</f>
        <v>2024-2027</v>
      </c>
      <c r="V1419" t="str">
        <f>IFERROR(IF(J1419&lt;&gt;"", INDEX($U$5:$U$1433, MATCH(J1419, $E$5:$E$1433, 0)),""),"")</f>
        <v>23/07/2009</v>
      </c>
    </row>
    <row r="1420">
      <c r="A1420" t="str">
        <f>IF(B1420&lt;&gt;"",A1419+1,"")</f>
        <v/>
      </c>
      <c r="F1420" t="str">
        <f>IFERROR(IF(VLOOKUP(E1420,J:J,1,0)=E1420,"X",""),"")</f>
        <v/>
      </c>
      <c r="G1420" t="str">
        <f>IF(J1420&lt;&gt;"", INDEX($C$5:$C$1433, MATCH(J1420, $E$5:$E$1433, 0)),"")</f>
        <v>12A5</v>
      </c>
      <c r="H1420">
        <f>IF(J1420&lt;&gt;"", INDEX($D$5:$D$1433, MATCH(J1420, $E$5:$E$1433, 0)),"")</f>
        <v>0</v>
      </c>
      <c r="I1420" t="str">
        <f>IFERROR(IF(J1420&lt;&gt;"", INDEX($B$5:$B$1433, MATCH(J1420, $E$5:$E$1433, 0)),""),"SAI")</f>
        <v>HUỲNH THANH TÂN</v>
      </c>
      <c r="J1420">
        <v>32000211</v>
      </c>
      <c r="K1420" t="str">
        <v xml:space="preserve"> 6:36:53 AM</v>
      </c>
      <c r="L1420" t="str">
        <f>IFERROR(IF($N$5="Sáng",IF(MID(K1420,2,7)-MID($L$2,2,7)&gt;0,"Trễ",""),IF(MID(K1420,2,7)-MID($Q$2,2,7)&gt;0,"Trễ","")),"")</f>
        <v/>
      </c>
      <c r="M1420">
        <f>IFERROR(IF($N$5="Sáng",MID(K1420,2,7)-MID($L$2,2,7),MID(K1420,2,7)-MID($Q$2,2,7)),"")</f>
        <v>-0.016052574074074066</v>
      </c>
      <c r="Q1420" t="str">
        <f>IF(B1420&lt;&gt;"",IF(AND(P1420="",F1420=""),"Không phép ",""),"")</f>
        <v/>
      </c>
      <c r="R1420" t="str">
        <f>UPPER(B1420)</f>
        <v/>
      </c>
      <c r="T1420" t="str">
        <f>IFERROR(IF(J1420&lt;&gt;"", INDEX($S$5:$S$1433, MATCH(J1420, $E$5:$E$1433, 0)),""),"")</f>
        <v>2024-2027</v>
      </c>
      <c r="V1420" t="str">
        <f>IFERROR(IF(J1420&lt;&gt;"", INDEX($U$5:$U$1433, MATCH(J1420, $E$5:$E$1433, 0)),""),"")</f>
        <v>23/07/2009</v>
      </c>
    </row>
    <row r="1421">
      <c r="A1421" t="str">
        <f>IF(B1421&lt;&gt;"",A1420+1,"")</f>
        <v/>
      </c>
      <c r="F1421" t="str">
        <f>IFERROR(IF(VLOOKUP(E1421,J:J,1,0)=E1421,"X",""),"")</f>
        <v/>
      </c>
      <c r="G1421" t="str">
        <f>IF(J1421&lt;&gt;"", INDEX($C$5:$C$1433, MATCH(J1421, $E$5:$E$1433, 0)),"")</f>
        <v>11A7</v>
      </c>
      <c r="H1421">
        <f>IF(J1421&lt;&gt;"", INDEX($D$5:$D$1433, MATCH(J1421, $E$5:$E$1433, 0)),"")</f>
        <v>0</v>
      </c>
      <c r="I1421" t="str">
        <f>IFERROR(IF(J1421&lt;&gt;"", INDEX($B$5:$B$1433, MATCH(J1421, $E$5:$E$1433, 0)),""),"SAI")</f>
        <v>NGUYỄN NHẬT ANH</v>
      </c>
      <c r="J1421">
        <v>32000783</v>
      </c>
      <c r="K1421" t="str">
        <v xml:space="preserve"> 6:36:58 AM</v>
      </c>
      <c r="L1421" t="str">
        <f>IFERROR(IF($N$5="Sáng",IF(MID(K1421,2,7)-MID($L$2,2,7)&gt;0,"Trễ",""),IF(MID(K1421,2,7)-MID($Q$2,2,7)&gt;0,"Trễ","")),"")</f>
        <v/>
      </c>
      <c r="M1421">
        <f>IFERROR(IF($N$5="Sáng",MID(K1421,2,7)-MID($L$2,2,7),MID(K1421,2,7)-MID($Q$2,2,7)),"")</f>
        <v>-0.01599470370370365</v>
      </c>
      <c r="Q1421" t="str">
        <f>IF(B1421&lt;&gt;"",IF(AND(P1421="",F1421=""),"Không phép ",""),"")</f>
        <v/>
      </c>
      <c r="R1421" t="str">
        <f>UPPER(B1421)</f>
        <v/>
      </c>
      <c r="T1421" t="str">
        <f>IFERROR(IF(J1421&lt;&gt;"", INDEX($S$5:$S$1433, MATCH(J1421, $E$5:$E$1433, 0)),""),"")</f>
        <v>2025-2028</v>
      </c>
      <c r="V1421">
        <f>IFERROR(IF(J1421&lt;&gt;"", INDEX($U$5:$U$1433, MATCH(J1421, $E$5:$E$1433, 0)),""),"")</f>
        <v>40362</v>
      </c>
    </row>
    <row r="1422">
      <c r="A1422" t="str">
        <f>IF(B1422&lt;&gt;"",A1421+1,"")</f>
        <v/>
      </c>
      <c r="F1422" t="str">
        <f>IFERROR(IF(VLOOKUP(E1422,J:J,1,0)=E1422,"X",""),"")</f>
        <v/>
      </c>
      <c r="G1422" t="str">
        <f>IF(J1422&lt;&gt;"", INDEX($C$5:$C$1433, MATCH(J1422, $E$5:$E$1433, 0)),"")</f>
        <v>12A5</v>
      </c>
      <c r="H1422">
        <f>IF(J1422&lt;&gt;"", INDEX($D$5:$D$1433, MATCH(J1422, $E$5:$E$1433, 0)),"")</f>
        <v>0</v>
      </c>
      <c r="I1422" t="str">
        <f>IFERROR(IF(J1422&lt;&gt;"", INDEX($B$5:$B$1433, MATCH(J1422, $E$5:$E$1433, 0)),""),"SAI")</f>
        <v>NGUYỄN HỮU NHÂN</v>
      </c>
      <c r="J1422">
        <v>32000206</v>
      </c>
      <c r="K1422" t="str">
        <v xml:space="preserve"> 6:36:59 AM</v>
      </c>
      <c r="L1422" t="str">
        <f>IFERROR(IF($N$5="Sáng",IF(MID(K1422,2,7)-MID($L$2,2,7)&gt;0,"Trễ",""),IF(MID(K1422,2,7)-MID($Q$2,2,7)&gt;0,"Trễ","")),"")</f>
        <v/>
      </c>
      <c r="M1422">
        <f>IFERROR(IF($N$5="Sáng",MID(K1422,2,7)-MID($L$2,2,7),MID(K1422,2,7)-MID($Q$2,2,7)),"")</f>
        <v>-0.01598312962962961</v>
      </c>
      <c r="Q1422" t="str">
        <f>IF(B1422&lt;&gt;"",IF(AND(P1422="",F1422=""),"Không phép ",""),"")</f>
        <v/>
      </c>
      <c r="R1422" t="str">
        <f>UPPER(B1422)</f>
        <v/>
      </c>
      <c r="T1422" t="str">
        <f>IFERROR(IF(J1422&lt;&gt;"", INDEX($S$5:$S$1433, MATCH(J1422, $E$5:$E$1433, 0)),""),"")</f>
        <v>2024-2027</v>
      </c>
      <c r="V1422" t="str">
        <f>IFERROR(IF(J1422&lt;&gt;"", INDEX($U$5:$U$1433, MATCH(J1422, $E$5:$E$1433, 0)),""),"")</f>
        <v>16/03/2009</v>
      </c>
    </row>
    <row r="1423">
      <c r="A1423" t="str">
        <f>IF(B1423&lt;&gt;"",A1422+1,"")</f>
        <v/>
      </c>
      <c r="F1423" t="str">
        <f>IFERROR(IF(VLOOKUP(E1423,J:J,1,0)=E1423,"X",""),"")</f>
        <v/>
      </c>
      <c r="G1423" t="str">
        <f>IF(J1423&lt;&gt;"", INDEX($C$5:$C$1433, MATCH(J1423, $E$5:$E$1433, 0)),"")</f>
        <v>11A7</v>
      </c>
      <c r="H1423">
        <f>IF(J1423&lt;&gt;"", INDEX($D$5:$D$1433, MATCH(J1423, $E$5:$E$1433, 0)),"")</f>
        <v>0</v>
      </c>
      <c r="I1423" t="str">
        <f>IFERROR(IF(J1423&lt;&gt;"", INDEX($B$5:$B$1433, MATCH(J1423, $E$5:$E$1433, 0)),""),"SAI")</f>
        <v>NGUYỄN THÀNH LUÂN</v>
      </c>
      <c r="J1423">
        <v>32000801</v>
      </c>
      <c r="K1423" t="str">
        <v xml:space="preserve"> 6:37:00 AM</v>
      </c>
      <c r="L1423" t="str">
        <f>IFERROR(IF($N$5="Sáng",IF(MID(K1423,2,7)-MID($L$2,2,7)&gt;0,"Trễ",""),IF(MID(K1423,2,7)-MID($Q$2,2,7)&gt;0,"Trễ","")),"")</f>
        <v/>
      </c>
      <c r="M1423">
        <f>IFERROR(IF($N$5="Sáng",MID(K1423,2,7)-MID($L$2,2,7),MID(K1423,2,7)-MID($Q$2,2,7)),"")</f>
        <v>-0.015971555555555517</v>
      </c>
      <c r="Q1423" t="str">
        <f>IF(B1423&lt;&gt;"",IF(AND(P1423="",F1423=""),"Không phép ",""),"")</f>
        <v/>
      </c>
      <c r="R1423" t="str">
        <f>UPPER(B1423)</f>
        <v/>
      </c>
      <c r="T1423" t="str">
        <f>IFERROR(IF(J1423&lt;&gt;"", INDEX($S$5:$S$1433, MATCH(J1423, $E$5:$E$1433, 0)),""),"")</f>
        <v>2025-2028</v>
      </c>
      <c r="V1423" t="str">
        <f>IFERROR(IF(J1423&lt;&gt;"", INDEX($U$5:$U$1433, MATCH(J1423, $E$5:$E$1433, 0)),""),"")</f>
        <v>25/12/2010</v>
      </c>
    </row>
    <row r="1424">
      <c r="A1424" t="str">
        <f>IF(B1424&lt;&gt;"",A1423+1,"")</f>
        <v/>
      </c>
      <c r="F1424" t="str">
        <f>IFERROR(IF(VLOOKUP(E1424,J:J,1,0)=E1424,"X",""),"")</f>
        <v/>
      </c>
      <c r="G1424" t="str">
        <f>IF(J1424&lt;&gt;"", INDEX($C$5:$C$1433, MATCH(J1424, $E$5:$E$1433, 0)),"")</f>
        <v>11A7</v>
      </c>
      <c r="H1424">
        <f>IF(J1424&lt;&gt;"", INDEX($D$5:$D$1433, MATCH(J1424, $E$5:$E$1433, 0)),"")</f>
        <v>0</v>
      </c>
      <c r="I1424" t="str">
        <f>IFERROR(IF(J1424&lt;&gt;"", INDEX($B$5:$B$1433, MATCH(J1424, $E$5:$E$1433, 0)),""),"SAI")</f>
        <v>NGUYỄN THÀNH LUÂN</v>
      </c>
      <c r="J1424">
        <v>32000801</v>
      </c>
      <c r="K1424" t="str">
        <v xml:space="preserve"> 6:37:01 AM</v>
      </c>
      <c r="L1424" t="str">
        <f>IFERROR(IF($N$5="Sáng",IF(MID(K1424,2,7)-MID($L$2,2,7)&gt;0,"Trễ",""),IF(MID(K1424,2,7)-MID($Q$2,2,7)&gt;0,"Trễ","")),"")</f>
        <v/>
      </c>
      <c r="M1424">
        <f>IFERROR(IF($N$5="Sáng",MID(K1424,2,7)-MID($L$2,2,7),MID(K1424,2,7)-MID($Q$2,2,7)),"")</f>
        <v>-0.015959981481481478</v>
      </c>
      <c r="Q1424" t="str">
        <f>IF(B1424&lt;&gt;"",IF(AND(P1424="",F1424=""),"Không phép ",""),"")</f>
        <v/>
      </c>
      <c r="R1424" t="str">
        <f>UPPER(B1424)</f>
        <v/>
      </c>
      <c r="T1424" t="str">
        <f>IFERROR(IF(J1424&lt;&gt;"", INDEX($S$5:$S$1433, MATCH(J1424, $E$5:$E$1433, 0)),""),"")</f>
        <v>2025-2028</v>
      </c>
      <c r="V1424" t="str">
        <f>IFERROR(IF(J1424&lt;&gt;"", INDEX($U$5:$U$1433, MATCH(J1424, $E$5:$E$1433, 0)),""),"")</f>
        <v>25/12/2010</v>
      </c>
    </row>
    <row r="1425">
      <c r="A1425" t="str">
        <f>IF(B1425&lt;&gt;"",A1424+1,"")</f>
        <v/>
      </c>
      <c r="F1425" t="str">
        <f>IFERROR(IF(VLOOKUP(E1425,J:J,1,0)=E1425,"X",""),"")</f>
        <v/>
      </c>
      <c r="G1425" t="str">
        <f>IF(J1425&lt;&gt;"", INDEX($C$5:$C$1433, MATCH(J1425, $E$5:$E$1433, 0)),"")</f>
        <v>11A1</v>
      </c>
      <c r="H1425">
        <f>IF(J1425&lt;&gt;"", INDEX($D$5:$D$1433, MATCH(J1425, $E$5:$E$1433, 0)),"")</f>
        <v>0</v>
      </c>
      <c r="I1425" t="str">
        <f>IFERROR(IF(J1425&lt;&gt;"", INDEX($B$5:$B$1433, MATCH(J1425, $E$5:$E$1433, 0)),""),"SAI")</f>
        <v>KHƯU THỊ NGỌC HÂN</v>
      </c>
      <c r="J1425">
        <v>32000484</v>
      </c>
      <c r="K1425" t="str">
        <v xml:space="preserve"> 6:37:03 AM</v>
      </c>
      <c r="L1425" t="str">
        <f>IFERROR(IF($N$5="Sáng",IF(MID(K1425,2,7)-MID($L$2,2,7)&gt;0,"Trễ",""),IF(MID(K1425,2,7)-MID($Q$2,2,7)&gt;0,"Trễ","")),"")</f>
        <v/>
      </c>
      <c r="M1425">
        <f>IFERROR(IF($N$5="Sáng",MID(K1425,2,7)-MID($L$2,2,7),MID(K1425,2,7)-MID($Q$2,2,7)),"")</f>
        <v>-0.015936833333333345</v>
      </c>
      <c r="Q1425" t="str">
        <f>IF(B1425&lt;&gt;"",IF(AND(P1425="",F1425=""),"Không phép ",""),"")</f>
        <v/>
      </c>
      <c r="R1425" t="str">
        <f>UPPER(B1425)</f>
        <v/>
      </c>
      <c r="T1425" t="str">
        <f>IFERROR(IF(J1425&lt;&gt;"", INDEX($S$5:$S$1433, MATCH(J1425, $E$5:$E$1433, 0)),""),"")</f>
        <v>2025-2028</v>
      </c>
      <c r="V1425">
        <f>IFERROR(IF(J1425&lt;&gt;"", INDEX($U$5:$U$1433, MATCH(J1425, $E$5:$E$1433, 0)),""),"")</f>
        <v>40214</v>
      </c>
    </row>
    <row r="1426">
      <c r="A1426" t="str">
        <f>IF(B1426&lt;&gt;"",A1425+1,"")</f>
        <v/>
      </c>
      <c r="F1426" t="str">
        <f>IFERROR(IF(VLOOKUP(E1426,J:J,1,0)=E1426,"X",""),"")</f>
        <v/>
      </c>
      <c r="G1426" t="str">
        <f>IF(J1426&lt;&gt;"", INDEX($C$5:$C$1433, MATCH(J1426, $E$5:$E$1433, 0)),"")</f>
        <v>11A1</v>
      </c>
      <c r="H1426">
        <f>IF(J1426&lt;&gt;"", INDEX($D$5:$D$1433, MATCH(J1426, $E$5:$E$1433, 0)),"")</f>
        <v>0</v>
      </c>
      <c r="I1426" t="str">
        <f>IFERROR(IF(J1426&lt;&gt;"", INDEX($B$5:$B$1433, MATCH(J1426, $E$5:$E$1433, 0)),""),"SAI")</f>
        <v>KHƯU THỊ NGỌC HÂN</v>
      </c>
      <c r="J1426">
        <v>32000484</v>
      </c>
      <c r="K1426" t="str">
        <v xml:space="preserve"> 6:37:04 AM</v>
      </c>
      <c r="L1426" t="str">
        <f>IFERROR(IF($N$5="Sáng",IF(MID(K1426,2,7)-MID($L$2,2,7)&gt;0,"Trễ",""),IF(MID(K1426,2,7)-MID($Q$2,2,7)&gt;0,"Trễ","")),"")</f>
        <v/>
      </c>
      <c r="M1426">
        <f>IFERROR(IF($N$5="Sáng",MID(K1426,2,7)-MID($L$2,2,7),MID(K1426,2,7)-MID($Q$2,2,7)),"")</f>
        <v>-0.01592525925925925</v>
      </c>
      <c r="Q1426" t="str">
        <f>IF(B1426&lt;&gt;"",IF(AND(P1426="",F1426=""),"Không phép ",""),"")</f>
        <v/>
      </c>
      <c r="R1426" t="str">
        <f>UPPER(B1426)</f>
        <v/>
      </c>
      <c r="T1426" t="str">
        <f>IFERROR(IF(J1426&lt;&gt;"", INDEX($S$5:$S$1433, MATCH(J1426, $E$5:$E$1433, 0)),""),"")</f>
        <v>2025-2028</v>
      </c>
      <c r="V1426">
        <f>IFERROR(IF(J1426&lt;&gt;"", INDEX($U$5:$U$1433, MATCH(J1426, $E$5:$E$1433, 0)),""),"")</f>
        <v>40214</v>
      </c>
    </row>
    <row r="1427">
      <c r="A1427" t="str">
        <f>IF(B1427&lt;&gt;"",A1426+1,"")</f>
        <v/>
      </c>
      <c r="F1427" t="str">
        <f>IFERROR(IF(VLOOKUP(E1427,J:J,1,0)=E1427,"X",""),"")</f>
        <v/>
      </c>
      <c r="G1427" t="str">
        <f>IF(J1427&lt;&gt;"", INDEX($C$5:$C$1433, MATCH(J1427, $E$5:$E$1433, 0)),"")</f>
        <v>12A3</v>
      </c>
      <c r="H1427">
        <f>IF(J1427&lt;&gt;"", INDEX($D$5:$D$1433, MATCH(J1427, $E$5:$E$1433, 0)),"")</f>
        <v>0</v>
      </c>
      <c r="I1427" t="str">
        <f>IFERROR(IF(J1427&lt;&gt;"", INDEX($B$5:$B$1433, MATCH(J1427, $E$5:$E$1433, 0)),""),"SAI")</f>
        <v>NGUYỄN NGỌC MAI</v>
      </c>
      <c r="J1427">
        <v>32000112</v>
      </c>
      <c r="K1427" t="str">
        <v xml:space="preserve"> 6:37:11 AM</v>
      </c>
      <c r="L1427" t="str">
        <f>IFERROR(IF($N$5="Sáng",IF(MID(K1427,2,7)-MID($L$2,2,7)&gt;0,"Trễ",""),IF(MID(K1427,2,7)-MID($Q$2,2,7)&gt;0,"Trễ","")),"")</f>
        <v/>
      </c>
      <c r="M1427">
        <f>IFERROR(IF($N$5="Sáng",MID(K1427,2,7)-MID($L$2,2,7),MID(K1427,2,7)-MID($Q$2,2,7)),"")</f>
        <v>-0.0158442407407407</v>
      </c>
      <c r="Q1427" t="str">
        <f>IF(B1427&lt;&gt;"",IF(AND(P1427="",F1427=""),"Không phép ",""),"")</f>
        <v/>
      </c>
      <c r="R1427" t="str">
        <f>UPPER(B1427)</f>
        <v/>
      </c>
      <c r="T1427" t="str">
        <f>IFERROR(IF(J1427&lt;&gt;"", INDEX($S$5:$S$1433, MATCH(J1427, $E$5:$E$1433, 0)),""),"")</f>
        <v>2024-2027</v>
      </c>
      <c r="V1427" t="str">
        <f>IFERROR(IF(J1427&lt;&gt;"", INDEX($U$5:$U$1433, MATCH(J1427, $E$5:$E$1433, 0)),""),"")</f>
        <v>27/04/2009</v>
      </c>
    </row>
    <row r="1428">
      <c r="A1428" t="str">
        <f>IF(B1428&lt;&gt;"",A1427+1,"")</f>
        <v/>
      </c>
      <c r="F1428" t="str">
        <f>IFERROR(IF(VLOOKUP(E1428,J:J,1,0)=E1428,"X",""),"")</f>
        <v/>
      </c>
      <c r="G1428" t="str">
        <f>IF(J1428&lt;&gt;"", INDEX($C$5:$C$1433, MATCH(J1428, $E$5:$E$1433, 0)),"")</f>
        <v>12A3</v>
      </c>
      <c r="H1428">
        <f>IF(J1428&lt;&gt;"", INDEX($D$5:$D$1433, MATCH(J1428, $E$5:$E$1433, 0)),"")</f>
        <v>0</v>
      </c>
      <c r="I1428" t="str">
        <f>IFERROR(IF(J1428&lt;&gt;"", INDEX($B$5:$B$1433, MATCH(J1428, $E$5:$E$1433, 0)),""),"SAI")</f>
        <v>NGUYỄN NGỌC MAI</v>
      </c>
      <c r="J1428">
        <v>32000112</v>
      </c>
      <c r="K1428" t="str">
        <v xml:space="preserve"> 6:37:11 AM</v>
      </c>
      <c r="L1428" t="str">
        <f>IFERROR(IF($N$5="Sáng",IF(MID(K1428,2,7)-MID($L$2,2,7)&gt;0,"Trễ",""),IF(MID(K1428,2,7)-MID($Q$2,2,7)&gt;0,"Trễ","")),"")</f>
        <v/>
      </c>
      <c r="M1428">
        <f>IFERROR(IF($N$5="Sáng",MID(K1428,2,7)-MID($L$2,2,7),MID(K1428,2,7)-MID($Q$2,2,7)),"")</f>
        <v>-0.0158442407407407</v>
      </c>
      <c r="Q1428" t="str">
        <f>IF(B1428&lt;&gt;"",IF(AND(P1428="",F1428=""),"Không phép ",""),"")</f>
        <v/>
      </c>
      <c r="R1428" t="str">
        <f>UPPER(B1428)</f>
        <v/>
      </c>
      <c r="T1428" t="str">
        <f>IFERROR(IF(J1428&lt;&gt;"", INDEX($S$5:$S$1433, MATCH(J1428, $E$5:$E$1433, 0)),""),"")</f>
        <v>2024-2027</v>
      </c>
      <c r="V1428" t="str">
        <f>IFERROR(IF(J1428&lt;&gt;"", INDEX($U$5:$U$1433, MATCH(J1428, $E$5:$E$1433, 0)),""),"")</f>
        <v>27/04/2009</v>
      </c>
    </row>
    <row r="1429">
      <c r="A1429" t="str">
        <f>IF(B1429&lt;&gt;"",A1428+1,"")</f>
        <v/>
      </c>
      <c r="F1429" t="str">
        <f>IFERROR(IF(VLOOKUP(E1429,J:J,1,0)=E1429,"X",""),"")</f>
        <v/>
      </c>
      <c r="G1429" t="str">
        <f>IF(J1429&lt;&gt;"", INDEX($C$5:$C$1433, MATCH(J1429, $E$5:$E$1433, 0)),"")</f>
        <v>11A9</v>
      </c>
      <c r="H1429">
        <f>IF(J1429&lt;&gt;"", INDEX($D$5:$D$1433, MATCH(J1429, $E$5:$E$1433, 0)),"")</f>
        <v>0</v>
      </c>
      <c r="I1429" t="str">
        <f>IFERROR(IF(J1429&lt;&gt;"", INDEX($B$5:$B$1433, MATCH(J1429, $E$5:$E$1433, 0)),""),"SAI")</f>
        <v>LÊ HỒNG PHÚC</v>
      </c>
      <c r="J1429">
        <v>32000890</v>
      </c>
      <c r="K1429" t="str">
        <v xml:space="preserve"> 6:37:12 AM</v>
      </c>
      <c r="L1429" t="str">
        <f>IFERROR(IF($N$5="Sáng",IF(MID(K1429,2,7)-MID($L$2,2,7)&gt;0,"Trễ",""),IF(MID(K1429,2,7)-MID($Q$2,2,7)&gt;0,"Trễ","")),"")</f>
        <v/>
      </c>
      <c r="M1429">
        <f>IFERROR(IF($N$5="Sáng",MID(K1429,2,7)-MID($L$2,2,7),MID(K1429,2,7)-MID($Q$2,2,7)),"")</f>
        <v>-0.01583266666666666</v>
      </c>
      <c r="Q1429" t="str">
        <f>IF(B1429&lt;&gt;"",IF(AND(P1429="",F1429=""),"Không phép ",""),"")</f>
        <v/>
      </c>
      <c r="R1429" t="str">
        <f>UPPER(B1429)</f>
        <v/>
      </c>
      <c r="T1429" t="str">
        <f>IFERROR(IF(J1429&lt;&gt;"", INDEX($S$5:$S$1433, MATCH(J1429, $E$5:$E$1433, 0)),""),"")</f>
        <v>2025-2028</v>
      </c>
      <c r="V1429" t="str">
        <f>IFERROR(IF(J1429&lt;&gt;"", INDEX($U$5:$U$1433, MATCH(J1429, $E$5:$E$1433, 0)),""),"")</f>
        <v>22/02/2010</v>
      </c>
    </row>
    <row r="1430">
      <c r="A1430" t="str">
        <f>IF(B1430&lt;&gt;"",A1429+1,"")</f>
        <v/>
      </c>
      <c r="F1430" t="str">
        <f>IFERROR(IF(VLOOKUP(E1430,J:J,1,0)=E1430,"X",""),"")</f>
        <v/>
      </c>
      <c r="G1430" t="str">
        <f>IF(J1430&lt;&gt;"", INDEX($C$5:$C$1433, MATCH(J1430, $E$5:$E$1433, 0)),"")</f>
        <v>11A9</v>
      </c>
      <c r="H1430">
        <f>IF(J1430&lt;&gt;"", INDEX($D$5:$D$1433, MATCH(J1430, $E$5:$E$1433, 0)),"")</f>
        <v>0</v>
      </c>
      <c r="I1430" t="str">
        <f>IFERROR(IF(J1430&lt;&gt;"", INDEX($B$5:$B$1433, MATCH(J1430, $E$5:$E$1433, 0)),""),"SAI")</f>
        <v>LÊ HỒNG PHÚC</v>
      </c>
      <c r="J1430">
        <v>32000890</v>
      </c>
      <c r="K1430" t="str">
        <v xml:space="preserve"> 6:37:13 AM</v>
      </c>
      <c r="L1430" t="str">
        <f>IFERROR(IF($N$5="Sáng",IF(MID(K1430,2,7)-MID($L$2,2,7)&gt;0,"Trễ",""),IF(MID(K1430,2,7)-MID($Q$2,2,7)&gt;0,"Trễ","")),"")</f>
        <v/>
      </c>
      <c r="M1430">
        <f>IFERROR(IF($N$5="Sáng",MID(K1430,2,7)-MID($L$2,2,7),MID(K1430,2,7)-MID($Q$2,2,7)),"")</f>
        <v>-0.015821092592592567</v>
      </c>
      <c r="Q1430" t="str">
        <f>IF(B1430&lt;&gt;"",IF(AND(P1430="",F1430=""),"Không phép ",""),"")</f>
        <v/>
      </c>
      <c r="R1430" t="str">
        <f>UPPER(B1430)</f>
        <v/>
      </c>
      <c r="T1430" t="str">
        <f>IFERROR(IF(J1430&lt;&gt;"", INDEX($S$5:$S$1433, MATCH(J1430, $E$5:$E$1433, 0)),""),"")</f>
        <v>2025-2028</v>
      </c>
      <c r="V1430" t="str">
        <f>IFERROR(IF(J1430&lt;&gt;"", INDEX($U$5:$U$1433, MATCH(J1430, $E$5:$E$1433, 0)),""),"")</f>
        <v>22/02/2010</v>
      </c>
    </row>
    <row r="1431">
      <c r="A1431" t="str">
        <f>IF(B1431&lt;&gt;"",A1430+1,"")</f>
        <v/>
      </c>
      <c r="F1431" t="str">
        <f>IFERROR(IF(VLOOKUP(E1431,J:J,1,0)=E1431,"X",""),"")</f>
        <v/>
      </c>
      <c r="G1431" t="str">
        <f>IF(J1431&lt;&gt;"", INDEX($C$5:$C$1433, MATCH(J1431, $E$5:$E$1433, 0)),"")</f>
        <v>12A3</v>
      </c>
      <c r="H1431">
        <f>IF(J1431&lt;&gt;"", INDEX($D$5:$D$1433, MATCH(J1431, $E$5:$E$1433, 0)),"")</f>
        <v>0</v>
      </c>
      <c r="I1431" t="str">
        <f>IFERROR(IF(J1431&lt;&gt;"", INDEX($B$5:$B$1433, MATCH(J1431, $E$5:$E$1433, 0)),""),"SAI")</f>
        <v>NGUYỄN THANH THIÊN</v>
      </c>
      <c r="J1431">
        <v>32000125</v>
      </c>
      <c r="K1431" t="str">
        <v xml:space="preserve"> 6:37:15 AM</v>
      </c>
      <c r="L1431" t="str">
        <f>IFERROR(IF($N$5="Sáng",IF(MID(K1431,2,7)-MID($L$2,2,7)&gt;0,"Trễ",""),IF(MID(K1431,2,7)-MID($Q$2,2,7)&gt;0,"Trễ","")),"")</f>
        <v/>
      </c>
      <c r="M1431">
        <f>IFERROR(IF($N$5="Sáng",MID(K1431,2,7)-MID($L$2,2,7),MID(K1431,2,7)-MID($Q$2,2,7)),"")</f>
        <v>-0.015797944444444434</v>
      </c>
      <c r="Q1431" t="str">
        <f>IF(B1431&lt;&gt;"",IF(AND(P1431="",F1431=""),"Không phép ",""),"")</f>
        <v/>
      </c>
      <c r="R1431" t="str">
        <f>UPPER(B1431)</f>
        <v/>
      </c>
      <c r="T1431" t="str">
        <f>IFERROR(IF(J1431&lt;&gt;"", INDEX($S$5:$S$1433, MATCH(J1431, $E$5:$E$1433, 0)),""),"")</f>
        <v>2024-2027</v>
      </c>
      <c r="V1431">
        <f>IFERROR(IF(J1431&lt;&gt;"", INDEX($U$5:$U$1433, MATCH(J1431, $E$5:$E$1433, 0)),""),"")</f>
        <v>40119</v>
      </c>
    </row>
    <row r="1432">
      <c r="A1432" t="str">
        <f>IF(B1432&lt;&gt;"",A1431+1,"")</f>
        <v/>
      </c>
      <c r="F1432" t="str">
        <f>IFERROR(IF(VLOOKUP(E1432,J:J,1,0)=E1432,"X",""),"")</f>
        <v/>
      </c>
      <c r="G1432" t="str">
        <f>IF(J1432&lt;&gt;"", INDEX($C$5:$C$1433, MATCH(J1432, $E$5:$E$1433, 0)),"")</f>
        <v>12A3</v>
      </c>
      <c r="H1432">
        <f>IF(J1432&lt;&gt;"", INDEX($D$5:$D$1433, MATCH(J1432, $E$5:$E$1433, 0)),"")</f>
        <v>0</v>
      </c>
      <c r="I1432" t="str">
        <f>IFERROR(IF(J1432&lt;&gt;"", INDEX($B$5:$B$1433, MATCH(J1432, $E$5:$E$1433, 0)),""),"SAI")</f>
        <v>NGUYỄN THANH THIÊN</v>
      </c>
      <c r="J1432">
        <v>32000125</v>
      </c>
      <c r="K1432" t="str">
        <v xml:space="preserve"> 6:37:16 AM</v>
      </c>
      <c r="L1432" t="str">
        <f>IFERROR(IF($N$5="Sáng",IF(MID(K1432,2,7)-MID($L$2,2,7)&gt;0,"Trễ",""),IF(MID(K1432,2,7)-MID($Q$2,2,7)&gt;0,"Trễ","")),"")</f>
        <v/>
      </c>
      <c r="M1432">
        <f>IFERROR(IF($N$5="Sáng",MID(K1432,2,7)-MID($L$2,2,7),MID(K1432,2,7)-MID($Q$2,2,7)),"")</f>
        <v>-0.01578637037037034</v>
      </c>
      <c r="Q1432" t="str">
        <f>IF(B1432&lt;&gt;"",IF(AND(P1432="",F1432=""),"Không phép ",""),"")</f>
        <v/>
      </c>
      <c r="R1432" t="str">
        <f>UPPER(B1432)</f>
        <v/>
      </c>
      <c r="T1432" t="str">
        <f>IFERROR(IF(J1432&lt;&gt;"", INDEX($S$5:$S$1433, MATCH(J1432, $E$5:$E$1433, 0)),""),"")</f>
        <v>2024-2027</v>
      </c>
      <c r="V1432">
        <f>IFERROR(IF(J1432&lt;&gt;"", INDEX($U$5:$U$1433, MATCH(J1432, $E$5:$E$1433, 0)),""),"")</f>
        <v>40119</v>
      </c>
    </row>
    <row r="1433">
      <c r="A1433" t="str">
        <f>IF(B1433&lt;&gt;"",A1432+1,"")</f>
        <v/>
      </c>
      <c r="F1433" t="str">
        <f>IFERROR(IF(VLOOKUP(E1433,J:J,1,0)=E1433,"X",""),"")</f>
        <v/>
      </c>
      <c r="G1433" t="str">
        <f>IF(J1433&lt;&gt;"", INDEX($C$5:$C$1433, MATCH(J1433, $E$5:$E$1433, 0)),"")</f>
        <v>11A1</v>
      </c>
      <c r="H1433">
        <f>IF(J1433&lt;&gt;"", INDEX($D$5:$D$1433, MATCH(J1433, $E$5:$E$1433, 0)),"")</f>
        <v>0</v>
      </c>
      <c r="I1433" t="str">
        <f>IFERROR(IF(J1433&lt;&gt;"", INDEX($B$5:$B$1433, MATCH(J1433, $E$5:$E$1433, 0)),""),"SAI")</f>
        <v>VÕ PHÚC MINH</v>
      </c>
      <c r="J1433">
        <v>32000493</v>
      </c>
      <c r="K1433" t="str">
        <v xml:space="preserve"> 6:37:30 AM</v>
      </c>
      <c r="L1433" t="str">
        <f>IFERROR(IF($N$5="Sáng",IF(MID(K1433,2,7)-MID($L$2,2,7)&gt;0,"Trễ",""),IF(MID(K1433,2,7)-MID($Q$2,2,7)&gt;0,"Trễ","")),"")</f>
        <v/>
      </c>
      <c r="M1433">
        <f>IFERROR(IF($N$5="Sáng",MID(K1433,2,7)-MID($L$2,2,7),MID(K1433,2,7)-MID($Q$2,2,7)),"")</f>
        <v>-0.015624333333333296</v>
      </c>
      <c r="Q1433" t="str">
        <f>IF(B1433&lt;&gt;"",IF(AND(P1433="",F1433=""),"Không phép ",""),"")</f>
        <v/>
      </c>
      <c r="R1433" t="str">
        <f>UPPER(B1433)</f>
        <v/>
      </c>
      <c r="T1433" t="str">
        <f>IFERROR(IF(J1433&lt;&gt;"", INDEX($S$5:$S$1433, MATCH(J1433, $E$5:$E$1433, 0)),""),"")</f>
        <v>2025-2028</v>
      </c>
      <c r="V1433">
        <f>IFERROR(IF(J1433&lt;&gt;"", INDEX($U$5:$U$1433, MATCH(J1433, $E$5:$E$1433, 0)),""),"")</f>
        <v>40272</v>
      </c>
    </row>
    <row r="1434">
      <c r="A1434" t="str">
        <f>IF(B1434&lt;&gt;"",A1433+1,"")</f>
        <v/>
      </c>
      <c r="F1434" t="str">
        <f>IFERROR(IF(VLOOKUP(E1434,J:J,1,0)=E1434,"X",""),"")</f>
        <v/>
      </c>
      <c r="G1434" t="str">
        <f>IF(J1434&lt;&gt;"", INDEX($C$5:$C$1433, MATCH(J1434, $E$5:$E$1433, 0)),"")</f>
        <v>11A1</v>
      </c>
      <c r="H1434">
        <f>IF(J1434&lt;&gt;"", INDEX($D$5:$D$1433, MATCH(J1434, $E$5:$E$1433, 0)),"")</f>
        <v>0</v>
      </c>
      <c r="I1434" t="str">
        <f>IFERROR(IF(J1434&lt;&gt;"", INDEX($B$5:$B$1433, MATCH(J1434, $E$5:$E$1433, 0)),""),"SAI")</f>
        <v>VÕ PHÚC MINH</v>
      </c>
      <c r="J1434">
        <v>32000493</v>
      </c>
      <c r="K1434" t="str">
        <v xml:space="preserve"> 6:37:31 AM</v>
      </c>
      <c r="L1434" t="str">
        <f>IFERROR(IF($N$5="Sáng",IF(MID(K1434,2,7)-MID($L$2,2,7)&gt;0,"Trễ",""),IF(MID(K1434,2,7)-MID($Q$2,2,7)&gt;0,"Trễ","")),"")</f>
        <v/>
      </c>
      <c r="M1434">
        <f>IFERROR(IF($N$5="Sáng",MID(K1434,2,7)-MID($L$2,2,7),MID(K1434,2,7)-MID($Q$2,2,7)),"")</f>
        <v>-0.015612759259259257</v>
      </c>
      <c r="Q1434" t="str">
        <f>IF(B1434&lt;&gt;"",IF(AND(P1434="",F1434=""),"Không phép ",""),"")</f>
        <v/>
      </c>
      <c r="R1434" t="str">
        <f>UPPER(B1434)</f>
        <v/>
      </c>
      <c r="T1434" t="str">
        <f>IFERROR(IF(J1434&lt;&gt;"", INDEX($S$5:$S$1433, MATCH(J1434, $E$5:$E$1433, 0)),""),"")</f>
        <v>2025-2028</v>
      </c>
      <c r="V1434">
        <f>IFERROR(IF(J1434&lt;&gt;"", INDEX($U$5:$U$1433, MATCH(J1434, $E$5:$E$1433, 0)),""),"")</f>
        <v>40272</v>
      </c>
    </row>
    <row r="1435">
      <c r="A1435" t="str">
        <f>IF(B1435&lt;&gt;"",A1434+1,"")</f>
        <v/>
      </c>
      <c r="F1435" t="str">
        <f>IFERROR(IF(VLOOKUP(E1435,J:J,1,0)=E1435,"X",""),"")</f>
        <v/>
      </c>
      <c r="G1435" t="str">
        <f>IF(J1435&lt;&gt;"", INDEX($C$5:$C$1433, MATCH(J1435, $E$5:$E$1433, 0)),"")</f>
        <v>12A10</v>
      </c>
      <c r="H1435">
        <f>IF(J1435&lt;&gt;"", INDEX($D$5:$D$1433, MATCH(J1435, $E$5:$E$1433, 0)),"")</f>
        <v>0</v>
      </c>
      <c r="I1435" t="str">
        <f>IFERROR(IF(J1435&lt;&gt;"", INDEX($B$5:$B$1433, MATCH(J1435, $E$5:$E$1433, 0)),""),"SAI")</f>
        <v>LÝ GIA HÂN</v>
      </c>
      <c r="J1435">
        <v>32000412</v>
      </c>
      <c r="K1435" t="str">
        <v xml:space="preserve"> 6:37:33 AM</v>
      </c>
      <c r="L1435" t="str">
        <f>IFERROR(IF($N$5="Sáng",IF(MID(K1435,2,7)-MID($L$2,2,7)&gt;0,"Trễ",""),IF(MID(K1435,2,7)-MID($Q$2,2,7)&gt;0,"Trễ","")),"")</f>
        <v/>
      </c>
      <c r="M1435">
        <f>IFERROR(IF($N$5="Sáng",MID(K1435,2,7)-MID($L$2,2,7),MID(K1435,2,7)-MID($Q$2,2,7)),"")</f>
        <v>-0.015589611111111068</v>
      </c>
      <c r="Q1435" t="str">
        <f>IF(B1435&lt;&gt;"",IF(AND(P1435="",F1435=""),"Không phép ",""),"")</f>
        <v/>
      </c>
      <c r="R1435" t="str">
        <f>UPPER(B1435)</f>
        <v/>
      </c>
      <c r="T1435" t="str">
        <f>IFERROR(IF(J1435&lt;&gt;"", INDEX($S$5:$S$1433, MATCH(J1435, $E$5:$E$1433, 0)),""),"")</f>
        <v>2024-2027</v>
      </c>
      <c r="V1435">
        <f>IFERROR(IF(J1435&lt;&gt;"", INDEX($U$5:$U$1433, MATCH(J1435, $E$5:$E$1433, 0)),""),"")</f>
        <v>39941</v>
      </c>
    </row>
    <row r="1436">
      <c r="A1436" t="str">
        <f>IF(B1436&lt;&gt;"",A1435+1,"")</f>
        <v/>
      </c>
      <c r="F1436" t="str">
        <f>IFERROR(IF(VLOOKUP(E1436,J:J,1,0)=E1436,"X",""),"")</f>
        <v/>
      </c>
      <c r="G1436" t="str">
        <f>IF(J1436&lt;&gt;"", INDEX($C$5:$C$1433, MATCH(J1436, $E$5:$E$1433, 0)),"")</f>
        <v>11A6</v>
      </c>
      <c r="H1436">
        <f>IF(J1436&lt;&gt;"", INDEX($D$5:$D$1433, MATCH(J1436, $E$5:$E$1433, 0)),"")</f>
        <v>0</v>
      </c>
      <c r="I1436" t="str">
        <f>IFERROR(IF(J1436&lt;&gt;"", INDEX($B$5:$B$1433, MATCH(J1436, $E$5:$E$1433, 0)),""),"SAI")</f>
        <v>MAI TUẤN THÀNH</v>
      </c>
      <c r="J1436">
        <v>32000763</v>
      </c>
      <c r="K1436" t="str">
        <v xml:space="preserve"> 6:37:37 AM</v>
      </c>
      <c r="L1436" t="str">
        <f>IFERROR(IF($N$5="Sáng",IF(MID(K1436,2,7)-MID($L$2,2,7)&gt;0,"Trễ",""),IF(MID(K1436,2,7)-MID($Q$2,2,7)&gt;0,"Trễ","")),"")</f>
        <v/>
      </c>
      <c r="M1436">
        <f>IFERROR(IF($N$5="Sáng",MID(K1436,2,7)-MID($L$2,2,7),MID(K1436,2,7)-MID($Q$2,2,7)),"")</f>
        <v>-0.015543314814814801</v>
      </c>
      <c r="Q1436" t="str">
        <f>IF(B1436&lt;&gt;"",IF(AND(P1436="",F1436=""),"Không phép ",""),"")</f>
        <v/>
      </c>
      <c r="R1436" t="str">
        <f>UPPER(B1436)</f>
        <v/>
      </c>
      <c r="T1436" t="str">
        <f>IFERROR(IF(J1436&lt;&gt;"", INDEX($S$5:$S$1433, MATCH(J1436, $E$5:$E$1433, 0)),""),"")</f>
        <v>2025-2028</v>
      </c>
      <c r="V1436">
        <f>IFERROR(IF(J1436&lt;&gt;"", INDEX($U$5:$U$1433, MATCH(J1436, $E$5:$E$1433, 0)),""),"")</f>
        <v>40432</v>
      </c>
    </row>
    <row r="1437">
      <c r="A1437" t="str">
        <f>IF(B1437&lt;&gt;"",A1436+1,"")</f>
        <v/>
      </c>
      <c r="F1437" t="str">
        <f>IFERROR(IF(VLOOKUP(E1437,J:J,1,0)=E1437,"X",""),"")</f>
        <v/>
      </c>
      <c r="G1437" t="str">
        <f>IF(J1437&lt;&gt;"", INDEX($C$5:$C$1433, MATCH(J1437, $E$5:$E$1433, 0)),"")</f>
        <v>11A6</v>
      </c>
      <c r="H1437">
        <f>IF(J1437&lt;&gt;"", INDEX($D$5:$D$1433, MATCH(J1437, $E$5:$E$1433, 0)),"")</f>
        <v>0</v>
      </c>
      <c r="I1437" t="str">
        <f>IFERROR(IF(J1437&lt;&gt;"", INDEX($B$5:$B$1433, MATCH(J1437, $E$5:$E$1433, 0)),""),"SAI")</f>
        <v>MAI TUẤN THÀNH</v>
      </c>
      <c r="J1437">
        <v>32000763</v>
      </c>
      <c r="K1437" t="str">
        <v xml:space="preserve"> 6:37:40 AM</v>
      </c>
      <c r="L1437" t="str">
        <f>IFERROR(IF($N$5="Sáng",IF(MID(K1437,2,7)-MID($L$2,2,7)&gt;0,"Trễ",""),IF(MID(K1437,2,7)-MID($Q$2,2,7)&gt;0,"Trễ","")),"")</f>
        <v/>
      </c>
      <c r="M1437">
        <f>IFERROR(IF($N$5="Sáng",MID(K1437,2,7)-MID($L$2,2,7),MID(K1437,2,7)-MID($Q$2,2,7)),"")</f>
        <v>-0.015508592592592574</v>
      </c>
      <c r="Q1437" t="str">
        <f>IF(B1437&lt;&gt;"",IF(AND(P1437="",F1437=""),"Không phép ",""),"")</f>
        <v/>
      </c>
      <c r="R1437" t="str">
        <f>UPPER(B1437)</f>
        <v/>
      </c>
      <c r="T1437" t="str">
        <f>IFERROR(IF(J1437&lt;&gt;"", INDEX($S$5:$S$1433, MATCH(J1437, $E$5:$E$1433, 0)),""),"")</f>
        <v>2025-2028</v>
      </c>
      <c r="V1437">
        <f>IFERROR(IF(J1437&lt;&gt;"", INDEX($U$5:$U$1433, MATCH(J1437, $E$5:$E$1433, 0)),""),"")</f>
        <v>40432</v>
      </c>
    </row>
    <row r="1438">
      <c r="A1438" t="str">
        <f>IF(B1438&lt;&gt;"",A1437+1,"")</f>
        <v/>
      </c>
      <c r="F1438" t="str">
        <f>IFERROR(IF(VLOOKUP(E1438,J:J,1,0)=E1438,"X",""),"")</f>
        <v/>
      </c>
      <c r="G1438" t="str">
        <f>IF(J1438&lt;&gt;"", INDEX($C$5:$C$1433, MATCH(J1438, $E$5:$E$1433, 0)),"")</f>
        <v>12A7</v>
      </c>
      <c r="H1438">
        <f>IF(J1438&lt;&gt;"", INDEX($D$5:$D$1433, MATCH(J1438, $E$5:$E$1433, 0)),"")</f>
        <v>0</v>
      </c>
      <c r="I1438" t="str">
        <f>IFERROR(IF(J1438&lt;&gt;"", INDEX($B$5:$B$1433, MATCH(J1438, $E$5:$E$1433, 0)),""),"SAI")</f>
        <v>NGUYỄN GIA PHÚC</v>
      </c>
      <c r="J1438">
        <v>32000289</v>
      </c>
      <c r="K1438" t="str">
        <v xml:space="preserve"> 6:37:42 AM</v>
      </c>
      <c r="L1438" t="str">
        <f>IFERROR(IF($N$5="Sáng",IF(MID(K1438,2,7)-MID($L$2,2,7)&gt;0,"Trễ",""),IF(MID(K1438,2,7)-MID($Q$2,2,7)&gt;0,"Trễ","")),"")</f>
        <v/>
      </c>
      <c r="M1438">
        <f>IFERROR(IF($N$5="Sáng",MID(K1438,2,7)-MID($L$2,2,7),MID(K1438,2,7)-MID($Q$2,2,7)),"")</f>
        <v>-0.015485444444444385</v>
      </c>
      <c r="Q1438" t="str">
        <f>IF(B1438&lt;&gt;"",IF(AND(P1438="",F1438=""),"Không phép ",""),"")</f>
        <v/>
      </c>
      <c r="R1438" t="str">
        <f>UPPER(B1438)</f>
        <v/>
      </c>
      <c r="T1438" t="str">
        <f>IFERROR(IF(J1438&lt;&gt;"", INDEX($S$5:$S$1433, MATCH(J1438, $E$5:$E$1433, 0)),""),"")</f>
        <v>2024-2027</v>
      </c>
      <c r="V1438" t="str">
        <f>IFERROR(IF(J1438&lt;&gt;"", INDEX($U$5:$U$1433, MATCH(J1438, $E$5:$E$1433, 0)),""),"")</f>
        <v>24/05/2009</v>
      </c>
    </row>
    <row r="1439">
      <c r="A1439" t="str">
        <f>IF(B1439&lt;&gt;"",A1438+1,"")</f>
        <v/>
      </c>
      <c r="F1439" t="str">
        <f>IFERROR(IF(VLOOKUP(E1439,J:J,1,0)=E1439,"X",""),"")</f>
        <v/>
      </c>
      <c r="G1439" t="str">
        <f>IF(J1439&lt;&gt;"", INDEX($C$5:$C$1433, MATCH(J1439, $E$5:$E$1433, 0)),"")</f>
        <v>11A4</v>
      </c>
      <c r="H1439">
        <f>IF(J1439&lt;&gt;"", INDEX($D$5:$D$1433, MATCH(J1439, $E$5:$E$1433, 0)),"")</f>
        <v>0</v>
      </c>
      <c r="I1439" t="str">
        <f>IFERROR(IF(J1439&lt;&gt;"", INDEX($B$5:$B$1433, MATCH(J1439, $E$5:$E$1433, 0)),""),"SAI")</f>
        <v>DANH GIA PHI</v>
      </c>
      <c r="J1439">
        <v>32000681</v>
      </c>
      <c r="K1439" t="str">
        <v xml:space="preserve"> 6:37:44 AM</v>
      </c>
      <c r="L1439" t="str">
        <f>IFERROR(IF($N$5="Sáng",IF(MID(K1439,2,7)-MID($L$2,2,7)&gt;0,"Trễ",""),IF(MID(K1439,2,7)-MID($Q$2,2,7)&gt;0,"Trễ","")),"")</f>
        <v/>
      </c>
      <c r="M1439">
        <f>IFERROR(IF($N$5="Sáng",MID(K1439,2,7)-MID($L$2,2,7),MID(K1439,2,7)-MID($Q$2,2,7)),"")</f>
        <v>-0.015462296296296307</v>
      </c>
      <c r="Q1439" t="str">
        <f>IF(B1439&lt;&gt;"",IF(AND(P1439="",F1439=""),"Không phép ",""),"")</f>
        <v/>
      </c>
      <c r="R1439" t="str">
        <f>UPPER(B1439)</f>
        <v/>
      </c>
      <c r="T1439" t="str">
        <f>IFERROR(IF(J1439&lt;&gt;"", INDEX($S$5:$S$1433, MATCH(J1439, $E$5:$E$1433, 0)),""),"")</f>
        <v>2025-2028</v>
      </c>
      <c r="V1439">
        <f>IFERROR(IF(J1439&lt;&gt;"", INDEX($U$5:$U$1433, MATCH(J1439, $E$5:$E$1433, 0)),""),"")</f>
        <v>40188</v>
      </c>
    </row>
    <row r="1440">
      <c r="A1440" t="str">
        <f>IF(B1440&lt;&gt;"",A1439+1,"")</f>
        <v/>
      </c>
      <c r="F1440" t="str">
        <f>IFERROR(IF(VLOOKUP(E1440,J:J,1,0)=E1440,"X",""),"")</f>
        <v/>
      </c>
      <c r="G1440" t="str">
        <f>IF(J1440&lt;&gt;"", INDEX($C$5:$C$1433, MATCH(J1440, $E$5:$E$1433, 0)),"")</f>
        <v>12A4</v>
      </c>
      <c r="H1440">
        <f>IF(J1440&lt;&gt;"", INDEX($D$5:$D$1433, MATCH(J1440, $E$5:$E$1433, 0)),"")</f>
        <v>0</v>
      </c>
      <c r="I1440" t="str">
        <f>IFERROR(IF(J1440&lt;&gt;"", INDEX($B$5:$B$1433, MATCH(J1440, $E$5:$E$1433, 0)),""),"SAI")</f>
        <v>ĐỖ THÀNH QUÝ</v>
      </c>
      <c r="J1440">
        <v>32000163</v>
      </c>
      <c r="K1440" t="str">
        <v xml:space="preserve"> 6:37:45 AM</v>
      </c>
      <c r="L1440" t="str">
        <f>IFERROR(IF($N$5="Sáng",IF(MID(K1440,2,7)-MID($L$2,2,7)&gt;0,"Trễ",""),IF(MID(K1440,2,7)-MID($Q$2,2,7)&gt;0,"Trễ","")),"")</f>
        <v/>
      </c>
      <c r="M1440">
        <f>IFERROR(IF($N$5="Sáng",MID(K1440,2,7)-MID($L$2,2,7),MID(K1440,2,7)-MID($Q$2,2,7)),"")</f>
        <v>-0.015450722222222213</v>
      </c>
      <c r="Q1440" t="str">
        <f>IF(B1440&lt;&gt;"",IF(AND(P1440="",F1440=""),"Không phép ",""),"")</f>
        <v/>
      </c>
      <c r="R1440" t="str">
        <f>UPPER(B1440)</f>
        <v/>
      </c>
      <c r="T1440" t="str">
        <f>IFERROR(IF(J1440&lt;&gt;"", INDEX($S$5:$S$1433, MATCH(J1440, $E$5:$E$1433, 0)),""),"")</f>
        <v>2024-2027</v>
      </c>
      <c r="V1440">
        <f>IFERROR(IF(J1440&lt;&gt;"", INDEX($U$5:$U$1433, MATCH(J1440, $E$5:$E$1433, 0)),""),"")</f>
        <v>39879</v>
      </c>
    </row>
    <row r="1441">
      <c r="A1441" t="str">
        <f>IF(B1441&lt;&gt;"",A1440+1,"")</f>
        <v/>
      </c>
      <c r="F1441" t="str">
        <f>IFERROR(IF(VLOOKUP(E1441,J:J,1,0)=E1441,"X",""),"")</f>
        <v/>
      </c>
      <c r="G1441" t="str">
        <f>IF(J1441&lt;&gt;"", INDEX($C$5:$C$1433, MATCH(J1441, $E$5:$E$1433, 0)),"")</f>
        <v>12A4</v>
      </c>
      <c r="H1441">
        <f>IF(J1441&lt;&gt;"", INDEX($D$5:$D$1433, MATCH(J1441, $E$5:$E$1433, 0)),"")</f>
        <v>0</v>
      </c>
      <c r="I1441" t="str">
        <f>IFERROR(IF(J1441&lt;&gt;"", INDEX($B$5:$B$1433, MATCH(J1441, $E$5:$E$1433, 0)),""),"SAI")</f>
        <v>ĐỖ THÀNH QUÝ</v>
      </c>
      <c r="J1441">
        <v>32000163</v>
      </c>
      <c r="K1441" t="str">
        <v xml:space="preserve"> 6:37:46 AM</v>
      </c>
      <c r="L1441" t="str">
        <f>IFERROR(IF($N$5="Sáng",IF(MID(K1441,2,7)-MID($L$2,2,7)&gt;0,"Trễ",""),IF(MID(K1441,2,7)-MID($Q$2,2,7)&gt;0,"Trễ","")),"")</f>
        <v/>
      </c>
      <c r="M1441">
        <f>IFERROR(IF($N$5="Sáng",MID(K1441,2,7)-MID($L$2,2,7),MID(K1441,2,7)-MID($Q$2,2,7)),"")</f>
        <v>-0.015439148148148119</v>
      </c>
      <c r="Q1441" t="str">
        <f>IF(B1441&lt;&gt;"",IF(AND(P1441="",F1441=""),"Không phép ",""),"")</f>
        <v/>
      </c>
      <c r="R1441" t="str">
        <f>UPPER(B1441)</f>
        <v/>
      </c>
      <c r="T1441" t="str">
        <f>IFERROR(IF(J1441&lt;&gt;"", INDEX($S$5:$S$1433, MATCH(J1441, $E$5:$E$1433, 0)),""),"")</f>
        <v>2024-2027</v>
      </c>
      <c r="V1441">
        <f>IFERROR(IF(J1441&lt;&gt;"", INDEX($U$5:$U$1433, MATCH(J1441, $E$5:$E$1433, 0)),""),"")</f>
        <v>39879</v>
      </c>
    </row>
    <row r="1442">
      <c r="A1442" t="str">
        <f>IF(B1442&lt;&gt;"",A1441+1,"")</f>
        <v/>
      </c>
      <c r="F1442" t="str">
        <f>IFERROR(IF(VLOOKUP(E1442,J:J,1,0)=E1442,"X",""),"")</f>
        <v/>
      </c>
      <c r="G1442" t="str">
        <f>IF(J1442&lt;&gt;"", INDEX($C$5:$C$1433, MATCH(J1442, $E$5:$E$1433, 0)),"")</f>
        <v>11A6</v>
      </c>
      <c r="H1442">
        <f>IF(J1442&lt;&gt;"", INDEX($D$5:$D$1433, MATCH(J1442, $E$5:$E$1433, 0)),"")</f>
        <v>0</v>
      </c>
      <c r="I1442" t="str">
        <f>IFERROR(IF(J1442&lt;&gt;"", INDEX($B$5:$B$1433, MATCH(J1442, $E$5:$E$1433, 0)),""),"SAI")</f>
        <v>MAI THANH LIỄN</v>
      </c>
      <c r="J1442">
        <v>32000751</v>
      </c>
      <c r="K1442" t="str">
        <v xml:space="preserve"> 6:37:47 AM</v>
      </c>
      <c r="L1442" t="str">
        <f>IFERROR(IF($N$5="Sáng",IF(MID(K1442,2,7)-MID($L$2,2,7)&gt;0,"Trễ",""),IF(MID(K1442,2,7)-MID($Q$2,2,7)&gt;0,"Trễ","")),"")</f>
        <v/>
      </c>
      <c r="M1442">
        <f>IFERROR(IF($N$5="Sáng",MID(K1442,2,7)-MID($L$2,2,7),MID(K1442,2,7)-MID($Q$2,2,7)),"")</f>
        <v>-0.01542757407407408</v>
      </c>
      <c r="Q1442" t="str">
        <f>IF(B1442&lt;&gt;"",IF(AND(P1442="",F1442=""),"Không phép ",""),"")</f>
        <v/>
      </c>
      <c r="R1442" t="str">
        <f>UPPER(B1442)</f>
        <v/>
      </c>
      <c r="T1442" t="str">
        <f>IFERROR(IF(J1442&lt;&gt;"", INDEX($S$5:$S$1433, MATCH(J1442, $E$5:$E$1433, 0)),""),"")</f>
        <v>2025-2028</v>
      </c>
      <c r="V1442" t="str">
        <f>IFERROR(IF(J1442&lt;&gt;"", INDEX($U$5:$U$1433, MATCH(J1442, $E$5:$E$1433, 0)),""),"")</f>
        <v>30/3/2010</v>
      </c>
    </row>
    <row r="1443">
      <c r="A1443" t="str">
        <f>IF(B1443&lt;&gt;"",A1442+1,"")</f>
        <v/>
      </c>
      <c r="F1443" t="str">
        <f>IFERROR(IF(VLOOKUP(E1443,J:J,1,0)=E1443,"X",""),"")</f>
        <v/>
      </c>
      <c r="G1443" t="str">
        <f>IF(J1443&lt;&gt;"", INDEX($C$5:$C$1433, MATCH(J1443, $E$5:$E$1433, 0)),"")</f>
        <v>11A6</v>
      </c>
      <c r="H1443">
        <f>IF(J1443&lt;&gt;"", INDEX($D$5:$D$1433, MATCH(J1443, $E$5:$E$1433, 0)),"")</f>
        <v>0</v>
      </c>
      <c r="I1443" t="str">
        <f>IFERROR(IF(J1443&lt;&gt;"", INDEX($B$5:$B$1433, MATCH(J1443, $E$5:$E$1433, 0)),""),"SAI")</f>
        <v>MAI THANH LIỄN</v>
      </c>
      <c r="J1443">
        <v>32000751</v>
      </c>
      <c r="K1443" t="str">
        <v xml:space="preserve"> 6:37:48 AM</v>
      </c>
      <c r="L1443" t="str">
        <f>IFERROR(IF($N$5="Sáng",IF(MID(K1443,2,7)-MID($L$2,2,7)&gt;0,"Trễ",""),IF(MID(K1443,2,7)-MID($Q$2,2,7)&gt;0,"Trễ","")),"")</f>
        <v/>
      </c>
      <c r="M1443">
        <f>IFERROR(IF($N$5="Sáng",MID(K1443,2,7)-MID($L$2,2,7),MID(K1443,2,7)-MID($Q$2,2,7)),"")</f>
        <v>-0.015415999999999985</v>
      </c>
      <c r="Q1443" t="str">
        <f>IF(B1443&lt;&gt;"",IF(AND(P1443="",F1443=""),"Không phép ",""),"")</f>
        <v/>
      </c>
      <c r="R1443" t="str">
        <f>UPPER(B1443)</f>
        <v/>
      </c>
      <c r="T1443" t="str">
        <f>IFERROR(IF(J1443&lt;&gt;"", INDEX($S$5:$S$1433, MATCH(J1443, $E$5:$E$1433, 0)),""),"")</f>
        <v>2025-2028</v>
      </c>
      <c r="V1443" t="str">
        <f>IFERROR(IF(J1443&lt;&gt;"", INDEX($U$5:$U$1433, MATCH(J1443, $E$5:$E$1433, 0)),""),"")</f>
        <v>30/3/2010</v>
      </c>
    </row>
    <row r="1444">
      <c r="A1444" t="str">
        <f>IF(B1444&lt;&gt;"",A1443+1,"")</f>
        <v/>
      </c>
      <c r="F1444" t="str">
        <f>IFERROR(IF(VLOOKUP(E1444,J:J,1,0)=E1444,"X",""),"")</f>
        <v/>
      </c>
      <c r="G1444" t="str">
        <f>IF(J1444&lt;&gt;"", INDEX($C$5:$C$1433, MATCH(J1444, $E$5:$E$1433, 0)),"")</f>
        <v>11A4</v>
      </c>
      <c r="H1444">
        <f>IF(J1444&lt;&gt;"", INDEX($D$5:$D$1433, MATCH(J1444, $E$5:$E$1433, 0)),"")</f>
        <v>0</v>
      </c>
      <c r="I1444" t="str">
        <f>IFERROR(IF(J1444&lt;&gt;"", INDEX($B$5:$B$1433, MATCH(J1444, $E$5:$E$1433, 0)),""),"SAI")</f>
        <v>NGUYỄN VĂN KHA</v>
      </c>
      <c r="J1444">
        <v>32000663</v>
      </c>
      <c r="K1444" t="str">
        <v xml:space="preserve"> 6:37:48 AM</v>
      </c>
      <c r="L1444" t="str">
        <f>IFERROR(IF($N$5="Sáng",IF(MID(K1444,2,7)-MID($L$2,2,7)&gt;0,"Trễ",""),IF(MID(K1444,2,7)-MID($Q$2,2,7)&gt;0,"Trễ","")),"")</f>
        <v/>
      </c>
      <c r="M1444">
        <f>IFERROR(IF($N$5="Sáng",MID(K1444,2,7)-MID($L$2,2,7),MID(K1444,2,7)-MID($Q$2,2,7)),"")</f>
        <v>-0.015415999999999985</v>
      </c>
      <c r="Q1444" t="str">
        <f>IF(B1444&lt;&gt;"",IF(AND(P1444="",F1444=""),"Không phép ",""),"")</f>
        <v/>
      </c>
      <c r="R1444" t="str">
        <f>UPPER(B1444)</f>
        <v/>
      </c>
      <c r="T1444" t="str">
        <f>IFERROR(IF(J1444&lt;&gt;"", INDEX($S$5:$S$1433, MATCH(J1444, $E$5:$E$1433, 0)),""),"")</f>
        <v>2025-2028</v>
      </c>
      <c r="V1444">
        <f>IFERROR(IF(J1444&lt;&gt;"", INDEX($U$5:$U$1433, MATCH(J1444, $E$5:$E$1433, 0)),""),"")</f>
        <v>40521</v>
      </c>
    </row>
    <row r="1445">
      <c r="A1445" t="str">
        <f>IF(B1445&lt;&gt;"",A1444+1,"")</f>
        <v/>
      </c>
      <c r="F1445" t="str">
        <f>IFERROR(IF(VLOOKUP(E1445,J:J,1,0)=E1445,"X",""),"")</f>
        <v/>
      </c>
      <c r="G1445" t="str">
        <f>IF(J1445&lt;&gt;"", INDEX($C$5:$C$1433, MATCH(J1445, $E$5:$E$1433, 0)),"")</f>
        <v>11A4</v>
      </c>
      <c r="H1445">
        <f>IF(J1445&lt;&gt;"", INDEX($D$5:$D$1433, MATCH(J1445, $E$5:$E$1433, 0)),"")</f>
        <v>0</v>
      </c>
      <c r="I1445" t="str">
        <f>IFERROR(IF(J1445&lt;&gt;"", INDEX($B$5:$B$1433, MATCH(J1445, $E$5:$E$1433, 0)),""),"SAI")</f>
        <v>NGUYỄN VĂN KHA</v>
      </c>
      <c r="J1445">
        <v>32000663</v>
      </c>
      <c r="K1445" t="str">
        <v xml:space="preserve"> 6:37:49 AM</v>
      </c>
      <c r="L1445" t="str">
        <f>IFERROR(IF($N$5="Sáng",IF(MID(K1445,2,7)-MID($L$2,2,7)&gt;0,"Trễ",""),IF(MID(K1445,2,7)-MID($Q$2,2,7)&gt;0,"Trễ","")),"")</f>
        <v/>
      </c>
      <c r="M1445">
        <f>IFERROR(IF($N$5="Sáng",MID(K1445,2,7)-MID($L$2,2,7),MID(K1445,2,7)-MID($Q$2,2,7)),"")</f>
        <v>-0.015404425925925891</v>
      </c>
      <c r="Q1445" t="str">
        <f>IF(B1445&lt;&gt;"",IF(AND(P1445="",F1445=""),"Không phép ",""),"")</f>
        <v/>
      </c>
      <c r="R1445" t="str">
        <f>UPPER(B1445)</f>
        <v/>
      </c>
      <c r="T1445" t="str">
        <f>IFERROR(IF(J1445&lt;&gt;"", INDEX($S$5:$S$1433, MATCH(J1445, $E$5:$E$1433, 0)),""),"")</f>
        <v>2025-2028</v>
      </c>
      <c r="V1445">
        <f>IFERROR(IF(J1445&lt;&gt;"", INDEX($U$5:$U$1433, MATCH(J1445, $E$5:$E$1433, 0)),""),"")</f>
        <v>40521</v>
      </c>
    </row>
    <row r="1446">
      <c r="A1446" t="str">
        <f>IF(B1446&lt;&gt;"",A1445+1,"")</f>
        <v/>
      </c>
      <c r="F1446" t="str">
        <f>IFERROR(IF(VLOOKUP(E1446,J:J,1,0)=E1446,"X",""),"")</f>
        <v/>
      </c>
      <c r="G1446" t="str">
        <f>IF(J1446&lt;&gt;"", INDEX($C$5:$C$1433, MATCH(J1446, $E$5:$E$1433, 0)),"")</f>
        <v>12A3</v>
      </c>
      <c r="H1446">
        <f>IF(J1446&lt;&gt;"", INDEX($D$5:$D$1433, MATCH(J1446, $E$5:$E$1433, 0)),"")</f>
        <v>0</v>
      </c>
      <c r="I1446" t="str">
        <f>IFERROR(IF(J1446&lt;&gt;"", INDEX($B$5:$B$1433, MATCH(J1446, $E$5:$E$1433, 0)),""),"SAI")</f>
        <v>TRẦN TIẾN ĐẠT</v>
      </c>
      <c r="J1446">
        <v>32000099</v>
      </c>
      <c r="K1446" t="str">
        <v xml:space="preserve"> 6:37:54 AM</v>
      </c>
      <c r="L1446" t="str">
        <f>IFERROR(IF($N$5="Sáng",IF(MID(K1446,2,7)-MID($L$2,2,7)&gt;0,"Trễ",""),IF(MID(K1446,2,7)-MID($Q$2,2,7)&gt;0,"Trễ","")),"")</f>
        <v/>
      </c>
      <c r="M1446">
        <f>IFERROR(IF($N$5="Sáng",MID(K1446,2,7)-MID($L$2,2,7),MID(K1446,2,7)-MID($Q$2,2,7)),"")</f>
        <v>-0.01534655555555553</v>
      </c>
      <c r="Q1446" t="str">
        <f>IF(B1446&lt;&gt;"",IF(AND(P1446="",F1446=""),"Không phép ",""),"")</f>
        <v/>
      </c>
      <c r="R1446" t="str">
        <f>UPPER(B1446)</f>
        <v/>
      </c>
      <c r="T1446" t="str">
        <f>IFERROR(IF(J1446&lt;&gt;"", INDEX($S$5:$S$1433, MATCH(J1446, $E$5:$E$1433, 0)),""),"")</f>
        <v>2024-2027</v>
      </c>
      <c r="V1446" t="str">
        <f>IFERROR(IF(J1446&lt;&gt;"", INDEX($U$5:$U$1433, MATCH(J1446, $E$5:$E$1433, 0)),""),"")</f>
        <v>17/03/2009</v>
      </c>
    </row>
    <row r="1447">
      <c r="A1447" t="str">
        <f>IF(B1447&lt;&gt;"",A1446+1,"")</f>
        <v/>
      </c>
      <c r="F1447" t="str">
        <f>IFERROR(IF(VLOOKUP(E1447,J:J,1,0)=E1447,"X",""),"")</f>
        <v/>
      </c>
      <c r="G1447" t="str">
        <f>IF(J1447&lt;&gt;"", INDEX($C$5:$C$1433, MATCH(J1447, $E$5:$E$1433, 0)),"")</f>
        <v>12A2</v>
      </c>
      <c r="H1447">
        <f>IF(J1447&lt;&gt;"", INDEX($D$5:$D$1433, MATCH(J1447, $E$5:$E$1433, 0)),"")</f>
        <v>0</v>
      </c>
      <c r="I1447" t="str">
        <f>IFERROR(IF(J1447&lt;&gt;"", INDEX($B$5:$B$1433, MATCH(J1447, $E$5:$E$1433, 0)),""),"SAI")</f>
        <v>PHAN THỊ NGỌC UYỂN</v>
      </c>
      <c r="J1447">
        <v>32000084</v>
      </c>
      <c r="K1447" t="str">
        <v xml:space="preserve"> 6:37:56 AM</v>
      </c>
      <c r="L1447" t="str">
        <f>IFERROR(IF($N$5="Sáng",IF(MID(K1447,2,7)-MID($L$2,2,7)&gt;0,"Trễ",""),IF(MID(K1447,2,7)-MID($Q$2,2,7)&gt;0,"Trễ","")),"")</f>
        <v/>
      </c>
      <c r="M1447">
        <f>IFERROR(IF($N$5="Sáng",MID(K1447,2,7)-MID($L$2,2,7),MID(K1447,2,7)-MID($Q$2,2,7)),"")</f>
        <v>-0.015323407407407397</v>
      </c>
      <c r="Q1447" t="str">
        <f>IF(B1447&lt;&gt;"",IF(AND(P1447="",F1447=""),"Không phép ",""),"")</f>
        <v/>
      </c>
      <c r="R1447" t="str">
        <f>UPPER(B1447)</f>
        <v/>
      </c>
      <c r="T1447" t="str">
        <f>IFERROR(IF(J1447&lt;&gt;"", INDEX($S$5:$S$1433, MATCH(J1447, $E$5:$E$1433, 0)),""),"")</f>
        <v>2024-2027</v>
      </c>
      <c r="V1447">
        <f>IFERROR(IF(J1447&lt;&gt;"", INDEX($U$5:$U$1433, MATCH(J1447, $E$5:$E$1433, 0)),""),"")</f>
        <v>40153</v>
      </c>
    </row>
    <row r="1448">
      <c r="A1448" t="str">
        <f>IF(B1448&lt;&gt;"",A1447+1,"")</f>
        <v/>
      </c>
      <c r="F1448" t="str">
        <f>IFERROR(IF(VLOOKUP(E1448,J:J,1,0)=E1448,"X",""),"")</f>
        <v/>
      </c>
      <c r="G1448" t="str">
        <f>IF(J1448&lt;&gt;"", INDEX($C$5:$C$1433, MATCH(J1448, $E$5:$E$1433, 0)),"")</f>
        <v>11A8</v>
      </c>
      <c r="H1448">
        <f>IF(J1448&lt;&gt;"", INDEX($D$5:$D$1433, MATCH(J1448, $E$5:$E$1433, 0)),"")</f>
        <v>0</v>
      </c>
      <c r="I1448" t="str">
        <f>IFERROR(IF(J1448&lt;&gt;"", INDEX($B$5:$B$1433, MATCH(J1448, $E$5:$E$1433, 0)),""),"SAI")</f>
        <v>TRẦN CÔNG HẬU</v>
      </c>
      <c r="J1448">
        <v>32000829</v>
      </c>
      <c r="K1448" t="str">
        <v xml:space="preserve"> 6:37:58 AM</v>
      </c>
      <c r="L1448" t="str">
        <f>IFERROR(IF($N$5="Sáng",IF(MID(K1448,2,7)-MID($L$2,2,7)&gt;0,"Trễ",""),IF(MID(K1448,2,7)-MID($Q$2,2,7)&gt;0,"Trễ","")),"")</f>
        <v/>
      </c>
      <c r="M1448">
        <f>IFERROR(IF($N$5="Sáng",MID(K1448,2,7)-MID($L$2,2,7),MID(K1448,2,7)-MID($Q$2,2,7)),"")</f>
        <v>-0.015300259259259208</v>
      </c>
      <c r="Q1448" t="str">
        <f>IF(B1448&lt;&gt;"",IF(AND(P1448="",F1448=""),"Không phép ",""),"")</f>
        <v/>
      </c>
      <c r="R1448" t="str">
        <f>UPPER(B1448)</f>
        <v/>
      </c>
      <c r="T1448" t="str">
        <f>IFERROR(IF(J1448&lt;&gt;"", INDEX($S$5:$S$1433, MATCH(J1448, $E$5:$E$1433, 0)),""),"")</f>
        <v>2025-2028</v>
      </c>
      <c r="V1448" t="str">
        <f>IFERROR(IF(J1448&lt;&gt;"", INDEX($U$5:$U$1433, MATCH(J1448, $E$5:$E$1433, 0)),""),"")</f>
        <v>26/3/2010</v>
      </c>
    </row>
    <row r="1449">
      <c r="A1449" t="str">
        <f>IF(B1449&lt;&gt;"",A1448+1,"")</f>
        <v/>
      </c>
      <c r="F1449" t="str">
        <f>IFERROR(IF(VLOOKUP(E1449,J:J,1,0)=E1449,"X",""),"")</f>
        <v/>
      </c>
      <c r="G1449" t="str">
        <f>IF(J1449&lt;&gt;"", INDEX($C$5:$C$1433, MATCH(J1449, $E$5:$E$1433, 0)),"")</f>
        <v>11A8</v>
      </c>
      <c r="H1449">
        <f>IF(J1449&lt;&gt;"", INDEX($D$5:$D$1433, MATCH(J1449, $E$5:$E$1433, 0)),"")</f>
        <v>0</v>
      </c>
      <c r="I1449" t="str">
        <f>IFERROR(IF(J1449&lt;&gt;"", INDEX($B$5:$B$1433, MATCH(J1449, $E$5:$E$1433, 0)),""),"SAI")</f>
        <v>TRẦN CÔNG HẬU</v>
      </c>
      <c r="J1449">
        <v>32000829</v>
      </c>
      <c r="K1449" t="str">
        <v xml:space="preserve"> 6:37:58 AM</v>
      </c>
      <c r="L1449" t="str">
        <f>IFERROR(IF($N$5="Sáng",IF(MID(K1449,2,7)-MID($L$2,2,7)&gt;0,"Trễ",""),IF(MID(K1449,2,7)-MID($Q$2,2,7)&gt;0,"Trễ","")),"")</f>
        <v/>
      </c>
      <c r="M1449">
        <f>IFERROR(IF($N$5="Sáng",MID(K1449,2,7)-MID($L$2,2,7),MID(K1449,2,7)-MID($Q$2,2,7)),"")</f>
        <v>-0.015300259259259208</v>
      </c>
      <c r="Q1449" t="str">
        <f>IF(B1449&lt;&gt;"",IF(AND(P1449="",F1449=""),"Không phép ",""),"")</f>
        <v/>
      </c>
      <c r="R1449" t="str">
        <f>UPPER(B1449)</f>
        <v/>
      </c>
      <c r="T1449" t="str">
        <f>IFERROR(IF(J1449&lt;&gt;"", INDEX($S$5:$S$1433, MATCH(J1449, $E$5:$E$1433, 0)),""),"")</f>
        <v>2025-2028</v>
      </c>
      <c r="V1449" t="str">
        <f>IFERROR(IF(J1449&lt;&gt;"", INDEX($U$5:$U$1433, MATCH(J1449, $E$5:$E$1433, 0)),""),"")</f>
        <v>26/3/2010</v>
      </c>
    </row>
    <row r="1450">
      <c r="A1450" t="str">
        <f>IF(B1450&lt;&gt;"",A1449+1,"")</f>
        <v/>
      </c>
      <c r="F1450" t="str">
        <f>IFERROR(IF(VLOOKUP(E1450,J:J,1,0)=E1450,"X",""),"")</f>
        <v/>
      </c>
      <c r="G1450" t="str">
        <f>IF(J1450&lt;&gt;"", INDEX($C$5:$C$1433, MATCH(J1450, $E$5:$E$1433, 0)),"")</f>
        <v>11A4</v>
      </c>
      <c r="H1450">
        <f>IF(J1450&lt;&gt;"", INDEX($D$5:$D$1433, MATCH(J1450, $E$5:$E$1433, 0)),"")</f>
        <v>0</v>
      </c>
      <c r="I1450" t="str">
        <f>IFERROR(IF(J1450&lt;&gt;"", INDEX($B$5:$B$1433, MATCH(J1450, $E$5:$E$1433, 0)),""),"SAI")</f>
        <v>PHẠM CHI BẢO</v>
      </c>
      <c r="J1450">
        <v>32000657</v>
      </c>
      <c r="K1450" t="str">
        <v xml:space="preserve"> 6:38:03 AM</v>
      </c>
      <c r="L1450" t="str">
        <f>IFERROR(IF($N$5="Sáng",IF(MID(K1450,2,7)-MID($L$2,2,7)&gt;0,"Trễ",""),IF(MID(K1450,2,7)-MID($Q$2,2,7)&gt;0,"Trễ","")),"")</f>
        <v/>
      </c>
      <c r="M1450">
        <f>IFERROR(IF($N$5="Sáng",MID(K1450,2,7)-MID($L$2,2,7),MID(K1450,2,7)-MID($Q$2,2,7)),"")</f>
        <v>-0.015242388888888903</v>
      </c>
      <c r="Q1450" t="str">
        <f>IF(B1450&lt;&gt;"",IF(AND(P1450="",F1450=""),"Không phép ",""),"")</f>
        <v/>
      </c>
      <c r="R1450" t="str">
        <f>UPPER(B1450)</f>
        <v/>
      </c>
      <c r="T1450" t="str">
        <f>IFERROR(IF(J1450&lt;&gt;"", INDEX($S$5:$S$1433, MATCH(J1450, $E$5:$E$1433, 0)),""),"")</f>
        <v>2025-2028</v>
      </c>
      <c r="V1450" t="str">
        <f>IFERROR(IF(J1450&lt;&gt;"", INDEX($U$5:$U$1433, MATCH(J1450, $E$5:$E$1433, 0)),""),"")</f>
        <v>25/02/2010</v>
      </c>
    </row>
    <row r="1451">
      <c r="A1451" t="str">
        <f>IF(B1451&lt;&gt;"",A1450+1,"")</f>
        <v/>
      </c>
      <c r="F1451" t="str">
        <f>IFERROR(IF(VLOOKUP(E1451,J:J,1,0)=E1451,"X",""),"")</f>
        <v/>
      </c>
      <c r="G1451" t="str">
        <f>IF(J1451&lt;&gt;"", INDEX($C$5:$C$1433, MATCH(J1451, $E$5:$E$1433, 0)),"")</f>
        <v>12A5</v>
      </c>
      <c r="H1451">
        <f>IF(J1451&lt;&gt;"", INDEX($D$5:$D$1433, MATCH(J1451, $E$5:$E$1433, 0)),"")</f>
        <v>0</v>
      </c>
      <c r="I1451" t="str">
        <f>IFERROR(IF(J1451&lt;&gt;"", INDEX($B$5:$B$1433, MATCH(J1451, $E$5:$E$1433, 0)),""),"SAI")</f>
        <v>TRƯƠNG TRÍ KHIÊM</v>
      </c>
      <c r="J1451">
        <v>32000192</v>
      </c>
      <c r="K1451" t="str">
        <v xml:space="preserve"> 6:38:10 AM</v>
      </c>
      <c r="L1451" t="str">
        <f>IFERROR(IF($N$5="Sáng",IF(MID(K1451,2,7)-MID($L$2,2,7)&gt;0,"Trễ",""),IF(MID(K1451,2,7)-MID($Q$2,2,7)&gt;0,"Trễ","")),"")</f>
        <v/>
      </c>
      <c r="M1451">
        <f>IFERROR(IF($N$5="Sáng",MID(K1451,2,7)-MID($L$2,2,7),MID(K1451,2,7)-MID($Q$2,2,7)),"")</f>
        <v>-0.015161370370370353</v>
      </c>
      <c r="Q1451" t="str">
        <f>IF(B1451&lt;&gt;"",IF(AND(P1451="",F1451=""),"Không phép ",""),"")</f>
        <v/>
      </c>
      <c r="R1451" t="str">
        <f>UPPER(B1451)</f>
        <v/>
      </c>
      <c r="T1451" t="str">
        <f>IFERROR(IF(J1451&lt;&gt;"", INDEX($S$5:$S$1433, MATCH(J1451, $E$5:$E$1433, 0)),""),"")</f>
        <v>2024-2027</v>
      </c>
      <c r="V1451" t="str">
        <f>IFERROR(IF(J1451&lt;&gt;"", INDEX($U$5:$U$1433, MATCH(J1451, $E$5:$E$1433, 0)),""),"")</f>
        <v>22/04/2009</v>
      </c>
    </row>
    <row r="1452">
      <c r="A1452" t="str">
        <f>IF(B1452&lt;&gt;"",A1451+1,"")</f>
        <v/>
      </c>
      <c r="F1452" t="str">
        <f>IFERROR(IF(VLOOKUP(E1452,J:J,1,0)=E1452,"X",""),"")</f>
        <v/>
      </c>
      <c r="G1452" t="str">
        <f>IF(J1452&lt;&gt;"", INDEX($C$5:$C$1433, MATCH(J1452, $E$5:$E$1433, 0)),"")</f>
        <v>12A5</v>
      </c>
      <c r="H1452">
        <f>IF(J1452&lt;&gt;"", INDEX($D$5:$D$1433, MATCH(J1452, $E$5:$E$1433, 0)),"")</f>
        <v>0</v>
      </c>
      <c r="I1452" t="str">
        <f>IFERROR(IF(J1452&lt;&gt;"", INDEX($B$5:$B$1433, MATCH(J1452, $E$5:$E$1433, 0)),""),"SAI")</f>
        <v>TRƯƠNG TRÍ KHIÊM</v>
      </c>
      <c r="J1452">
        <v>32000192</v>
      </c>
      <c r="K1452" t="str">
        <v xml:space="preserve"> 6:38:11 AM</v>
      </c>
      <c r="L1452" t="str">
        <f>IFERROR(IF($N$5="Sáng",IF(MID(K1452,2,7)-MID($L$2,2,7)&gt;0,"Trễ",""),IF(MID(K1452,2,7)-MID($Q$2,2,7)&gt;0,"Trễ","")),"")</f>
        <v/>
      </c>
      <c r="M1452">
        <f>IFERROR(IF($N$5="Sáng",MID(K1452,2,7)-MID($L$2,2,7),MID(K1452,2,7)-MID($Q$2,2,7)),"")</f>
        <v>-0.015149796296296258</v>
      </c>
      <c r="Q1452" t="str">
        <f>IF(B1452&lt;&gt;"",IF(AND(P1452="",F1452=""),"Không phép ",""),"")</f>
        <v/>
      </c>
      <c r="R1452" t="str">
        <f>UPPER(B1452)</f>
        <v/>
      </c>
      <c r="T1452" t="str">
        <f>IFERROR(IF(J1452&lt;&gt;"", INDEX($S$5:$S$1433, MATCH(J1452, $E$5:$E$1433, 0)),""),"")</f>
        <v>2024-2027</v>
      </c>
      <c r="V1452" t="str">
        <f>IFERROR(IF(J1452&lt;&gt;"", INDEX($U$5:$U$1433, MATCH(J1452, $E$5:$E$1433, 0)),""),"")</f>
        <v>22/04/2009</v>
      </c>
    </row>
    <row r="1453">
      <c r="A1453" t="str">
        <f>IF(B1453&lt;&gt;"",A1452+1,"")</f>
        <v/>
      </c>
      <c r="F1453" t="str">
        <f>IFERROR(IF(VLOOKUP(E1453,J:J,1,0)=E1453,"X",""),"")</f>
        <v/>
      </c>
      <c r="G1453" t="str">
        <f>IF(J1453&lt;&gt;"", INDEX($C$5:$C$1433, MATCH(J1453, $E$5:$E$1433, 0)),"")</f>
        <v>12A3</v>
      </c>
      <c r="H1453">
        <f>IF(J1453&lt;&gt;"", INDEX($D$5:$D$1433, MATCH(J1453, $E$5:$E$1433, 0)),"")</f>
        <v>0</v>
      </c>
      <c r="I1453" t="str">
        <f>IFERROR(IF(J1453&lt;&gt;"", INDEX($B$5:$B$1433, MATCH(J1453, $E$5:$E$1433, 0)),""),"SAI")</f>
        <v>HỒ THANH TIẾN</v>
      </c>
      <c r="J1453">
        <v>32000131</v>
      </c>
      <c r="K1453" t="str">
        <v xml:space="preserve"> 6:38:13 AM</v>
      </c>
      <c r="L1453" t="str">
        <f>IFERROR(IF($N$5="Sáng",IF(MID(K1453,2,7)-MID($L$2,2,7)&gt;0,"Trễ",""),IF(MID(K1453,2,7)-MID($Q$2,2,7)&gt;0,"Trễ","")),"")</f>
        <v/>
      </c>
      <c r="M1453">
        <f>IFERROR(IF($N$5="Sáng",MID(K1453,2,7)-MID($L$2,2,7),MID(K1453,2,7)-MID($Q$2,2,7)),"")</f>
        <v>-0.015126648148148125</v>
      </c>
      <c r="Q1453" t="str">
        <f>IF(B1453&lt;&gt;"",IF(AND(P1453="",F1453=""),"Không phép ",""),"")</f>
        <v/>
      </c>
      <c r="R1453" t="str">
        <f>UPPER(B1453)</f>
        <v/>
      </c>
      <c r="T1453" t="str">
        <f>IFERROR(IF(J1453&lt;&gt;"", INDEX($S$5:$S$1433, MATCH(J1453, $E$5:$E$1433, 0)),""),"")</f>
        <v>2024-2027</v>
      </c>
      <c r="V1453" t="str">
        <f>IFERROR(IF(J1453&lt;&gt;"", INDEX($U$5:$U$1433, MATCH(J1453, $E$5:$E$1433, 0)),""),"")</f>
        <v>26/05/2009</v>
      </c>
    </row>
    <row r="1454">
      <c r="A1454" t="str">
        <f>IF(B1454&lt;&gt;"",A1453+1,"")</f>
        <v/>
      </c>
      <c r="F1454" t="str">
        <f>IFERROR(IF(VLOOKUP(E1454,J:J,1,0)=E1454,"X",""),"")</f>
        <v/>
      </c>
      <c r="G1454" t="str">
        <f>IF(J1454&lt;&gt;"", INDEX($C$5:$C$1433, MATCH(J1454, $E$5:$E$1433, 0)),"")</f>
        <v>12A3</v>
      </c>
      <c r="H1454">
        <f>IF(J1454&lt;&gt;"", INDEX($D$5:$D$1433, MATCH(J1454, $E$5:$E$1433, 0)),"")</f>
        <v>0</v>
      </c>
      <c r="I1454" t="str">
        <f>IFERROR(IF(J1454&lt;&gt;"", INDEX($B$5:$B$1433, MATCH(J1454, $E$5:$E$1433, 0)),""),"SAI")</f>
        <v>HỒ THANH TIẾN</v>
      </c>
      <c r="J1454">
        <v>32000131</v>
      </c>
      <c r="K1454" t="str">
        <v xml:space="preserve"> 6:38:14 AM</v>
      </c>
      <c r="L1454" t="str">
        <f>IFERROR(IF($N$5="Sáng",IF(MID(K1454,2,7)-MID($L$2,2,7)&gt;0,"Trễ",""),IF(MID(K1454,2,7)-MID($Q$2,2,7)&gt;0,"Trễ","")),"")</f>
        <v/>
      </c>
      <c r="M1454">
        <f>IFERROR(IF($N$5="Sáng",MID(K1454,2,7)-MID($L$2,2,7),MID(K1454,2,7)-MID($Q$2,2,7)),"")</f>
        <v>-0.01511507407407403</v>
      </c>
      <c r="Q1454" t="str">
        <f>IF(B1454&lt;&gt;"",IF(AND(P1454="",F1454=""),"Không phép ",""),"")</f>
        <v/>
      </c>
      <c r="R1454" t="str">
        <f>UPPER(B1454)</f>
        <v/>
      </c>
      <c r="T1454" t="str">
        <f>IFERROR(IF(J1454&lt;&gt;"", INDEX($S$5:$S$1433, MATCH(J1454, $E$5:$E$1433, 0)),""),"")</f>
        <v>2024-2027</v>
      </c>
      <c r="V1454" t="str">
        <f>IFERROR(IF(J1454&lt;&gt;"", INDEX($U$5:$U$1433, MATCH(J1454, $E$5:$E$1433, 0)),""),"")</f>
        <v>26/05/2009</v>
      </c>
    </row>
    <row r="1455">
      <c r="A1455" t="str">
        <f>IF(B1455&lt;&gt;"",A1454+1,"")</f>
        <v/>
      </c>
      <c r="F1455" t="str">
        <f>IFERROR(IF(VLOOKUP(E1455,J:J,1,0)=E1455,"X",""),"")</f>
        <v/>
      </c>
      <c r="G1455" t="str">
        <f>IF(J1455&lt;&gt;"", INDEX($C$5:$C$1433, MATCH(J1455, $E$5:$E$1433, 0)),"")</f>
        <v>11A3</v>
      </c>
      <c r="H1455">
        <f>IF(J1455&lt;&gt;"", INDEX($D$5:$D$1433, MATCH(J1455, $E$5:$E$1433, 0)),"")</f>
        <v>0</v>
      </c>
      <c r="I1455" t="str">
        <f>IFERROR(IF(J1455&lt;&gt;"", INDEX($B$5:$B$1433, MATCH(J1455, $E$5:$E$1433, 0)),""),"SAI")</f>
        <v>NGUYỄN PHÁT TÀI</v>
      </c>
      <c r="J1455">
        <v>32000638</v>
      </c>
      <c r="K1455" t="str">
        <v xml:space="preserve"> 6:38:17 AM</v>
      </c>
      <c r="L1455" t="str">
        <f>IFERROR(IF($N$5="Sáng",IF(MID(K1455,2,7)-MID($L$2,2,7)&gt;0,"Trễ",""),IF(MID(K1455,2,7)-MID($Q$2,2,7)&gt;0,"Trễ","")),"")</f>
        <v/>
      </c>
      <c r="M1455">
        <f>IFERROR(IF($N$5="Sáng",MID(K1455,2,7)-MID($L$2,2,7),MID(K1455,2,7)-MID($Q$2,2,7)),"")</f>
        <v>-0.015080351851851803</v>
      </c>
      <c r="Q1455" t="str">
        <f>IF(B1455&lt;&gt;"",IF(AND(P1455="",F1455=""),"Không phép ",""),"")</f>
        <v/>
      </c>
      <c r="R1455" t="str">
        <f>UPPER(B1455)</f>
        <v/>
      </c>
      <c r="T1455" t="str">
        <f>IFERROR(IF(J1455&lt;&gt;"", INDEX($S$5:$S$1433, MATCH(J1455, $E$5:$E$1433, 0)),""),"")</f>
        <v>2025-2028</v>
      </c>
      <c r="V1455" t="str">
        <f>IFERROR(IF(J1455&lt;&gt;"", INDEX($U$5:$U$1433, MATCH(J1455, $E$5:$E$1433, 0)),""),"")</f>
        <v>24/4/2010</v>
      </c>
    </row>
    <row r="1456">
      <c r="A1456" t="str">
        <f>IF(B1456&lt;&gt;"",A1455+1,"")</f>
        <v/>
      </c>
      <c r="F1456" t="str">
        <f>IFERROR(IF(VLOOKUP(E1456,J:J,1,0)=E1456,"X",""),"")</f>
        <v/>
      </c>
      <c r="G1456" t="str">
        <f>IF(J1456&lt;&gt;"", INDEX($C$5:$C$1433, MATCH(J1456, $E$5:$E$1433, 0)),"")</f>
        <v>11A3</v>
      </c>
      <c r="H1456">
        <f>IF(J1456&lt;&gt;"", INDEX($D$5:$D$1433, MATCH(J1456, $E$5:$E$1433, 0)),"")</f>
        <v>0</v>
      </c>
      <c r="I1456" t="str">
        <f>IFERROR(IF(J1456&lt;&gt;"", INDEX($B$5:$B$1433, MATCH(J1456, $E$5:$E$1433, 0)),""),"SAI")</f>
        <v>NGUYỄN PHÁT TÀI</v>
      </c>
      <c r="J1456">
        <v>32000638</v>
      </c>
      <c r="K1456" t="str">
        <v xml:space="preserve"> 6:38:17 AM</v>
      </c>
      <c r="L1456" t="str">
        <f>IFERROR(IF($N$5="Sáng",IF(MID(K1456,2,7)-MID($L$2,2,7)&gt;0,"Trễ",""),IF(MID(K1456,2,7)-MID($Q$2,2,7)&gt;0,"Trễ","")),"")</f>
        <v/>
      </c>
      <c r="M1456">
        <f>IFERROR(IF($N$5="Sáng",MID(K1456,2,7)-MID($L$2,2,7),MID(K1456,2,7)-MID($Q$2,2,7)),"")</f>
        <v>-0.015080351851851803</v>
      </c>
      <c r="Q1456" t="str">
        <f>IF(B1456&lt;&gt;"",IF(AND(P1456="",F1456=""),"Không phép ",""),"")</f>
        <v/>
      </c>
      <c r="R1456" t="str">
        <f>UPPER(B1456)</f>
        <v/>
      </c>
      <c r="T1456" t="str">
        <f>IFERROR(IF(J1456&lt;&gt;"", INDEX($S$5:$S$1433, MATCH(J1456, $E$5:$E$1433, 0)),""),"")</f>
        <v>2025-2028</v>
      </c>
      <c r="V1456" t="str">
        <f>IFERROR(IF(J1456&lt;&gt;"", INDEX($U$5:$U$1433, MATCH(J1456, $E$5:$E$1433, 0)),""),"")</f>
        <v>24/4/2010</v>
      </c>
    </row>
    <row r="1457">
      <c r="A1457" t="str">
        <f>IF(B1457&lt;&gt;"",A1456+1,"")</f>
        <v/>
      </c>
      <c r="F1457" t="str">
        <f>IFERROR(IF(VLOOKUP(E1457,J:J,1,0)=E1457,"X",""),"")</f>
        <v/>
      </c>
      <c r="G1457" t="str">
        <f>IF(J1457&lt;&gt;"", INDEX($C$5:$C$1433, MATCH(J1457, $E$5:$E$1433, 0)),"")</f>
        <v>11A6</v>
      </c>
      <c r="H1457">
        <f>IF(J1457&lt;&gt;"", INDEX($D$5:$D$1433, MATCH(J1457, $E$5:$E$1433, 0)),"")</f>
        <v>0</v>
      </c>
      <c r="I1457" t="str">
        <f>IFERROR(IF(J1457&lt;&gt;"", INDEX($B$5:$B$1433, MATCH(J1457, $E$5:$E$1433, 0)),""),"SAI")</f>
        <v>TRẦN BÍCH THÙY</v>
      </c>
      <c r="J1457">
        <v>32000768</v>
      </c>
      <c r="K1457" t="str">
        <v xml:space="preserve"> 6:38:23 AM</v>
      </c>
      <c r="L1457" t="str">
        <f>IFERROR(IF($N$5="Sáng",IF(MID(K1457,2,7)-MID($L$2,2,7)&gt;0,"Trễ",""),IF(MID(K1457,2,7)-MID($Q$2,2,7)&gt;0,"Trễ","")),"")</f>
        <v/>
      </c>
      <c r="M1457">
        <f>IFERROR(IF($N$5="Sáng",MID(K1457,2,7)-MID($L$2,2,7),MID(K1457,2,7)-MID($Q$2,2,7)),"")</f>
        <v>-0.015010907407407403</v>
      </c>
      <c r="Q1457" t="str">
        <f>IF(B1457&lt;&gt;"",IF(AND(P1457="",F1457=""),"Không phép ",""),"")</f>
        <v/>
      </c>
      <c r="R1457" t="str">
        <f>UPPER(B1457)</f>
        <v/>
      </c>
      <c r="T1457" t="str">
        <f>IFERROR(IF(J1457&lt;&gt;"", INDEX($S$5:$S$1433, MATCH(J1457, $E$5:$E$1433, 0)),""),"")</f>
        <v>2025-2028</v>
      </c>
      <c r="V1457" t="str">
        <f>IFERROR(IF(J1457&lt;&gt;"", INDEX($U$5:$U$1433, MATCH(J1457, $E$5:$E$1433, 0)),""),"")</f>
        <v>30/7/2010</v>
      </c>
    </row>
    <row r="1458">
      <c r="A1458" t="str">
        <f>IF(B1458&lt;&gt;"",A1457+1,"")</f>
        <v/>
      </c>
      <c r="F1458" t="str">
        <f>IFERROR(IF(VLOOKUP(E1458,J:J,1,0)=E1458,"X",""),"")</f>
        <v/>
      </c>
      <c r="G1458" t="str">
        <f>IF(J1458&lt;&gt;"", INDEX($C$5:$C$1433, MATCH(J1458, $E$5:$E$1433, 0)),"")</f>
        <v>11A6</v>
      </c>
      <c r="H1458">
        <f>IF(J1458&lt;&gt;"", INDEX($D$5:$D$1433, MATCH(J1458, $E$5:$E$1433, 0)),"")</f>
        <v>0</v>
      </c>
      <c r="I1458" t="str">
        <f>IFERROR(IF(J1458&lt;&gt;"", INDEX($B$5:$B$1433, MATCH(J1458, $E$5:$E$1433, 0)),""),"SAI")</f>
        <v>TRẦN BÍCH THÙY</v>
      </c>
      <c r="J1458">
        <v>32000768</v>
      </c>
      <c r="K1458" t="str">
        <v xml:space="preserve"> 6:38:24 AM</v>
      </c>
      <c r="L1458" t="str">
        <f>IFERROR(IF($N$5="Sáng",IF(MID(K1458,2,7)-MID($L$2,2,7)&gt;0,"Trễ",""),IF(MID(K1458,2,7)-MID($Q$2,2,7)&gt;0,"Trễ","")),"")</f>
        <v/>
      </c>
      <c r="M1458">
        <f>IFERROR(IF($N$5="Sáng",MID(K1458,2,7)-MID($L$2,2,7),MID(K1458,2,7)-MID($Q$2,2,7)),"")</f>
        <v>-0.014999333333333309</v>
      </c>
      <c r="Q1458" t="str">
        <f>IF(B1458&lt;&gt;"",IF(AND(P1458="",F1458=""),"Không phép ",""),"")</f>
        <v/>
      </c>
      <c r="R1458" t="str">
        <f>UPPER(B1458)</f>
        <v/>
      </c>
      <c r="T1458" t="str">
        <f>IFERROR(IF(J1458&lt;&gt;"", INDEX($S$5:$S$1433, MATCH(J1458, $E$5:$E$1433, 0)),""),"")</f>
        <v>2025-2028</v>
      </c>
      <c r="V1458" t="str">
        <f>IFERROR(IF(J1458&lt;&gt;"", INDEX($U$5:$U$1433, MATCH(J1458, $E$5:$E$1433, 0)),""),"")</f>
        <v>30/7/2010</v>
      </c>
    </row>
    <row r="1459">
      <c r="A1459" t="str">
        <f>IF(B1459&lt;&gt;"",A1458+1,"")</f>
        <v/>
      </c>
      <c r="F1459" t="str">
        <f>IFERROR(IF(VLOOKUP(E1459,J:J,1,0)=E1459,"X",""),"")</f>
        <v/>
      </c>
      <c r="G1459" t="str">
        <f>IF(J1459&lt;&gt;"", INDEX($C$5:$C$1433, MATCH(J1459, $E$5:$E$1433, 0)),"")</f>
        <v>11A5</v>
      </c>
      <c r="H1459">
        <f>IF(J1459&lt;&gt;"", INDEX($D$5:$D$1433, MATCH(J1459, $E$5:$E$1433, 0)),"")</f>
        <v>0</v>
      </c>
      <c r="I1459" t="str">
        <f>IFERROR(IF(J1459&lt;&gt;"", INDEX($B$5:$B$1433, MATCH(J1459, $E$5:$E$1433, 0)),""),"SAI")</f>
        <v>TRẦN NGỌC BẢO PHÚC</v>
      </c>
      <c r="J1459">
        <v>32000724</v>
      </c>
      <c r="K1459" t="str">
        <v xml:space="preserve"> 6:38:26 AM</v>
      </c>
      <c r="L1459" t="str">
        <f>IFERROR(IF($N$5="Sáng",IF(MID(K1459,2,7)-MID($L$2,2,7)&gt;0,"Trễ",""),IF(MID(K1459,2,7)-MID($Q$2,2,7)&gt;0,"Trễ","")),"")</f>
        <v/>
      </c>
      <c r="M1459">
        <f>IFERROR(IF($N$5="Sáng",MID(K1459,2,7)-MID($L$2,2,7),MID(K1459,2,7)-MID($Q$2,2,7)),"")</f>
        <v>-0.014976185185185176</v>
      </c>
      <c r="Q1459" t="str">
        <f>IF(B1459&lt;&gt;"",IF(AND(P1459="",F1459=""),"Không phép ",""),"")</f>
        <v/>
      </c>
      <c r="R1459" t="str">
        <f>UPPER(B1459)</f>
        <v/>
      </c>
      <c r="T1459" t="str">
        <f>IFERROR(IF(J1459&lt;&gt;"", INDEX($S$5:$S$1433, MATCH(J1459, $E$5:$E$1433, 0)),""),"")</f>
        <v>2025-2028</v>
      </c>
      <c r="V1459" t="str">
        <f>IFERROR(IF(J1459&lt;&gt;"", INDEX($U$5:$U$1433, MATCH(J1459, $E$5:$E$1433, 0)),""),"")</f>
        <v>13/6/2010</v>
      </c>
    </row>
    <row r="1460">
      <c r="A1460" t="str">
        <f>IF(B1460&lt;&gt;"",A1459+1,"")</f>
        <v/>
      </c>
      <c r="F1460" t="str">
        <f>IFERROR(IF(VLOOKUP(E1460,J:J,1,0)=E1460,"X",""),"")</f>
        <v/>
      </c>
      <c r="G1460" t="str">
        <f>IF(J1460&lt;&gt;"", INDEX($C$5:$C$1433, MATCH(J1460, $E$5:$E$1433, 0)),"")</f>
        <v>12A3</v>
      </c>
      <c r="H1460">
        <f>IF(J1460&lt;&gt;"", INDEX($D$5:$D$1433, MATCH(J1460, $E$5:$E$1433, 0)),"")</f>
        <v>0</v>
      </c>
      <c r="I1460" t="str">
        <f>IFERROR(IF(J1460&lt;&gt;"", INDEX($B$5:$B$1433, MATCH(J1460, $E$5:$E$1433, 0)),""),"SAI")</f>
        <v>TRẦN THÁI THỊNH</v>
      </c>
      <c r="J1460">
        <v>32000126</v>
      </c>
      <c r="K1460" t="str">
        <v xml:space="preserve"> 6:38:31 AM</v>
      </c>
      <c r="L1460" t="str">
        <f>IFERROR(IF($N$5="Sáng",IF(MID(K1460,2,7)-MID($L$2,2,7)&gt;0,"Trễ",""),IF(MID(K1460,2,7)-MID($Q$2,2,7)&gt;0,"Trễ","")),"")</f>
        <v/>
      </c>
      <c r="M1460">
        <f>IFERROR(IF($N$5="Sáng",MID(K1460,2,7)-MID($L$2,2,7),MID(K1460,2,7)-MID($Q$2,2,7)),"")</f>
        <v>-0.014918314814814815</v>
      </c>
      <c r="Q1460" t="str">
        <f>IF(B1460&lt;&gt;"",IF(AND(P1460="",F1460=""),"Không phép ",""),"")</f>
        <v/>
      </c>
      <c r="R1460" t="str">
        <f>UPPER(B1460)</f>
        <v/>
      </c>
      <c r="T1460" t="str">
        <f>IFERROR(IF(J1460&lt;&gt;"", INDEX($S$5:$S$1433, MATCH(J1460, $E$5:$E$1433, 0)),""),"")</f>
        <v>2024-2027</v>
      </c>
      <c r="V1460">
        <f>IFERROR(IF(J1460&lt;&gt;"", INDEX($U$5:$U$1433, MATCH(J1460, $E$5:$E$1433, 0)),""),"")</f>
        <v>39906</v>
      </c>
    </row>
    <row r="1461">
      <c r="A1461" t="str">
        <f>IF(B1461&lt;&gt;"",A1460+1,"")</f>
        <v/>
      </c>
      <c r="F1461" t="str">
        <f>IFERROR(IF(VLOOKUP(E1461,J:J,1,0)=E1461,"X",""),"")</f>
        <v/>
      </c>
      <c r="G1461" t="str">
        <f>IF(J1461&lt;&gt;"", INDEX($C$5:$C$1433, MATCH(J1461, $E$5:$E$1433, 0)),"")</f>
        <v>12A3</v>
      </c>
      <c r="H1461">
        <f>IF(J1461&lt;&gt;"", INDEX($D$5:$D$1433, MATCH(J1461, $E$5:$E$1433, 0)),"")</f>
        <v>0</v>
      </c>
      <c r="I1461" t="str">
        <f>IFERROR(IF(J1461&lt;&gt;"", INDEX($B$5:$B$1433, MATCH(J1461, $E$5:$E$1433, 0)),""),"SAI")</f>
        <v>TRẦN THÁI THỊNH</v>
      </c>
      <c r="J1461">
        <v>32000126</v>
      </c>
      <c r="K1461" t="str">
        <v xml:space="preserve"> 6:38:31 AM</v>
      </c>
      <c r="L1461" t="str">
        <f>IFERROR(IF($N$5="Sáng",IF(MID(K1461,2,7)-MID($L$2,2,7)&gt;0,"Trễ",""),IF(MID(K1461,2,7)-MID($Q$2,2,7)&gt;0,"Trễ","")),"")</f>
        <v/>
      </c>
      <c r="M1461">
        <f>IFERROR(IF($N$5="Sáng",MID(K1461,2,7)-MID($L$2,2,7),MID(K1461,2,7)-MID($Q$2,2,7)),"")</f>
        <v>-0.014918314814814815</v>
      </c>
      <c r="Q1461" t="str">
        <f>IF(B1461&lt;&gt;"",IF(AND(P1461="",F1461=""),"Không phép ",""),"")</f>
        <v/>
      </c>
      <c r="R1461" t="str">
        <f>UPPER(B1461)</f>
        <v/>
      </c>
      <c r="T1461" t="str">
        <f>IFERROR(IF(J1461&lt;&gt;"", INDEX($S$5:$S$1433, MATCH(J1461, $E$5:$E$1433, 0)),""),"")</f>
        <v>2024-2027</v>
      </c>
      <c r="V1461">
        <f>IFERROR(IF(J1461&lt;&gt;"", INDEX($U$5:$U$1433, MATCH(J1461, $E$5:$E$1433, 0)),""),"")</f>
        <v>39906</v>
      </c>
    </row>
    <row r="1462">
      <c r="A1462" t="str">
        <f>IF(B1462&lt;&gt;"",A1461+1,"")</f>
        <v/>
      </c>
      <c r="F1462" t="str">
        <f>IFERROR(IF(VLOOKUP(E1462,J:J,1,0)=E1462,"X",""),"")</f>
        <v/>
      </c>
      <c r="G1462" t="str">
        <f>IF(J1462&lt;&gt;"", INDEX($C$5:$C$1433, MATCH(J1462, $E$5:$E$1433, 0)),"")</f>
        <v>11A9</v>
      </c>
      <c r="H1462">
        <f>IF(J1462&lt;&gt;"", INDEX($D$5:$D$1433, MATCH(J1462, $E$5:$E$1433, 0)),"")</f>
        <v>0</v>
      </c>
      <c r="I1462" t="str">
        <f>IFERROR(IF(J1462&lt;&gt;"", INDEX($B$5:$B$1433, MATCH(J1462, $E$5:$E$1433, 0)),""),"SAI")</f>
        <v>THỊ QUỲNH ANH</v>
      </c>
      <c r="J1462">
        <v>32000868</v>
      </c>
      <c r="K1462" t="str">
        <v xml:space="preserve"> 6:38:34 AM</v>
      </c>
      <c r="L1462" t="str">
        <f>IFERROR(IF($N$5="Sáng",IF(MID(K1462,2,7)-MID($L$2,2,7)&gt;0,"Trễ",""),IF(MID(K1462,2,7)-MID($Q$2,2,7)&gt;0,"Trễ","")),"")</f>
        <v/>
      </c>
      <c r="M1462">
        <f>IFERROR(IF($N$5="Sáng",MID(K1462,2,7)-MID($L$2,2,7),MID(K1462,2,7)-MID($Q$2,2,7)),"")</f>
        <v>-0.014883592592592587</v>
      </c>
      <c r="Q1462" t="str">
        <f>IF(B1462&lt;&gt;"",IF(AND(P1462="",F1462=""),"Không phép ",""),"")</f>
        <v/>
      </c>
      <c r="R1462" t="str">
        <f>UPPER(B1462)</f>
        <v/>
      </c>
      <c r="T1462" t="str">
        <f>IFERROR(IF(J1462&lt;&gt;"", INDEX($S$5:$S$1433, MATCH(J1462, $E$5:$E$1433, 0)),""),"")</f>
        <v>2025-2028</v>
      </c>
      <c r="V1462" t="str">
        <f>IFERROR(IF(J1462&lt;&gt;"", INDEX($U$5:$U$1433, MATCH(J1462, $E$5:$E$1433, 0)),""),"")</f>
        <v>19/9/2010</v>
      </c>
    </row>
    <row r="1463">
      <c r="A1463" t="str">
        <f>IF(B1463&lt;&gt;"",A1462+1,"")</f>
        <v/>
      </c>
      <c r="F1463" t="str">
        <f>IFERROR(IF(VLOOKUP(E1463,J:J,1,0)=E1463,"X",""),"")</f>
        <v/>
      </c>
      <c r="G1463" t="str">
        <f>IF(J1463&lt;&gt;"", INDEX($C$5:$C$1433, MATCH(J1463, $E$5:$E$1433, 0)),"")</f>
        <v>11A2</v>
      </c>
      <c r="H1463">
        <f>IF(J1463&lt;&gt;"", INDEX($D$5:$D$1433, MATCH(J1463, $E$5:$E$1433, 0)),"")</f>
        <v>0</v>
      </c>
      <c r="I1463" t="str">
        <f>IFERROR(IF(J1463&lt;&gt;"", INDEX($B$5:$B$1433, MATCH(J1463, $E$5:$E$1433, 0)),""),"SAI")</f>
        <v>HUỲNH THỊ MỸ TIÊN</v>
      </c>
      <c r="J1463">
        <v>32000600</v>
      </c>
      <c r="K1463" t="str">
        <v xml:space="preserve"> 6:38:45 AM</v>
      </c>
      <c r="L1463" t="str">
        <f>IFERROR(IF($N$5="Sáng",IF(MID(K1463,2,7)-MID($L$2,2,7)&gt;0,"Trễ",""),IF(MID(K1463,2,7)-MID($Q$2,2,7)&gt;0,"Trễ","")),"")</f>
        <v/>
      </c>
      <c r="M1463">
        <f>IFERROR(IF($N$5="Sáng",MID(K1463,2,7)-MID($L$2,2,7),MID(K1463,2,7)-MID($Q$2,2,7)),"")</f>
        <v>-0.014756277777777771</v>
      </c>
      <c r="Q1463" t="str">
        <f>IF(B1463&lt;&gt;"",IF(AND(P1463="",F1463=""),"Không phép ",""),"")</f>
        <v/>
      </c>
      <c r="R1463" t="str">
        <f>UPPER(B1463)</f>
        <v/>
      </c>
      <c r="T1463" t="str">
        <f>IFERROR(IF(J1463&lt;&gt;"", INDEX($S$5:$S$1433, MATCH(J1463, $E$5:$E$1433, 0)),""),"")</f>
        <v>2025-2028</v>
      </c>
      <c r="V1463" t="str">
        <f>IFERROR(IF(J1463&lt;&gt;"", INDEX($U$5:$U$1433, MATCH(J1463, $E$5:$E$1433, 0)),""),"")</f>
        <v>30/12/2009</v>
      </c>
    </row>
    <row r="1464">
      <c r="A1464" t="str">
        <f>IF(B1464&lt;&gt;"",A1463+1,"")</f>
        <v/>
      </c>
      <c r="F1464" t="str">
        <f>IFERROR(IF(VLOOKUP(E1464,J:J,1,0)=E1464,"X",""),"")</f>
        <v/>
      </c>
      <c r="G1464" t="str">
        <f>IF(J1464&lt;&gt;"", INDEX($C$5:$C$1433, MATCH(J1464, $E$5:$E$1433, 0)),"")</f>
        <v>11A2</v>
      </c>
      <c r="H1464">
        <f>IF(J1464&lt;&gt;"", INDEX($D$5:$D$1433, MATCH(J1464, $E$5:$E$1433, 0)),"")</f>
        <v>0</v>
      </c>
      <c r="I1464" t="str">
        <f>IFERROR(IF(J1464&lt;&gt;"", INDEX($B$5:$B$1433, MATCH(J1464, $E$5:$E$1433, 0)),""),"SAI")</f>
        <v>HUỲNH THỊ MỸ TIÊN</v>
      </c>
      <c r="J1464">
        <v>32000600</v>
      </c>
      <c r="K1464" t="str">
        <v xml:space="preserve"> 6:38:46 AM</v>
      </c>
      <c r="L1464" t="str">
        <f>IFERROR(IF($N$5="Sáng",IF(MID(K1464,2,7)-MID($L$2,2,7)&gt;0,"Trễ",""),IF(MID(K1464,2,7)-MID($Q$2,2,7)&gt;0,"Trễ","")),"")</f>
        <v/>
      </c>
      <c r="M1464">
        <f>IFERROR(IF($N$5="Sáng",MID(K1464,2,7)-MID($L$2,2,7),MID(K1464,2,7)-MID($Q$2,2,7)),"")</f>
        <v>-0.014744703703703677</v>
      </c>
      <c r="Q1464" t="str">
        <f>IF(B1464&lt;&gt;"",IF(AND(P1464="",F1464=""),"Không phép ",""),"")</f>
        <v/>
      </c>
      <c r="R1464" t="str">
        <f>UPPER(B1464)</f>
        <v/>
      </c>
      <c r="T1464" t="str">
        <f>IFERROR(IF(J1464&lt;&gt;"", INDEX($S$5:$S$1433, MATCH(J1464, $E$5:$E$1433, 0)),""),"")</f>
        <v>2025-2028</v>
      </c>
      <c r="V1464" t="str">
        <f>IFERROR(IF(J1464&lt;&gt;"", INDEX($U$5:$U$1433, MATCH(J1464, $E$5:$E$1433, 0)),""),"")</f>
        <v>30/12/2009</v>
      </c>
    </row>
    <row r="1465">
      <c r="A1465" t="str">
        <f>IF(B1465&lt;&gt;"",A1464+1,"")</f>
        <v/>
      </c>
      <c r="F1465" t="str">
        <f>IFERROR(IF(VLOOKUP(E1465,J:J,1,0)=E1465,"X",""),"")</f>
        <v/>
      </c>
      <c r="G1465" t="str">
        <f>IF(J1465&lt;&gt;"", INDEX($C$5:$C$1433, MATCH(J1465, $E$5:$E$1433, 0)),"")</f>
        <v>12A9</v>
      </c>
      <c r="H1465">
        <f>IF(J1465&lt;&gt;"", INDEX($D$5:$D$1433, MATCH(J1465, $E$5:$E$1433, 0)),"")</f>
        <v>0</v>
      </c>
      <c r="I1465" t="str">
        <f>IFERROR(IF(J1465&lt;&gt;"", INDEX($B$5:$B$1433, MATCH(J1465, $E$5:$E$1433, 0)),""),"SAI")</f>
        <v>NGUYỄN THANH LAN</v>
      </c>
      <c r="J1465">
        <v>32000372</v>
      </c>
      <c r="K1465" t="str">
        <v xml:space="preserve"> 6:38:53 AM</v>
      </c>
      <c r="L1465" t="str">
        <f>IFERROR(IF($N$5="Sáng",IF(MID(K1465,2,7)-MID($L$2,2,7)&gt;0,"Trễ",""),IF(MID(K1465,2,7)-MID($Q$2,2,7)&gt;0,"Trễ","")),"")</f>
        <v/>
      </c>
      <c r="M1465">
        <f>IFERROR(IF($N$5="Sáng",MID(K1465,2,7)-MID($L$2,2,7),MID(K1465,2,7)-MID($Q$2,2,7)),"")</f>
        <v>-0.014663685185185182</v>
      </c>
      <c r="Q1465" t="str">
        <f>IF(B1465&lt;&gt;"",IF(AND(P1465="",F1465=""),"Không phép ",""),"")</f>
        <v/>
      </c>
      <c r="R1465" t="str">
        <f>UPPER(B1465)</f>
        <v/>
      </c>
      <c r="T1465" t="str">
        <f>IFERROR(IF(J1465&lt;&gt;"", INDEX($S$5:$S$1433, MATCH(J1465, $E$5:$E$1433, 0)),""),"")</f>
        <v>2024-2027</v>
      </c>
      <c r="V1465">
        <f>IFERROR(IF(J1465&lt;&gt;"", INDEX($U$5:$U$1433, MATCH(J1465, $E$5:$E$1433, 0)),""),"")</f>
        <v>39971</v>
      </c>
    </row>
    <row r="1466">
      <c r="A1466" t="str">
        <f>IF(B1466&lt;&gt;"",A1465+1,"")</f>
        <v/>
      </c>
      <c r="F1466" t="str">
        <f>IFERROR(IF(VLOOKUP(E1466,J:J,1,0)=E1466,"X",""),"")</f>
        <v/>
      </c>
      <c r="G1466" t="str">
        <f>IF(J1466&lt;&gt;"", INDEX($C$5:$C$1433, MATCH(J1466, $E$5:$E$1433, 0)),"")</f>
        <v>12A9</v>
      </c>
      <c r="H1466">
        <f>IF(J1466&lt;&gt;"", INDEX($D$5:$D$1433, MATCH(J1466, $E$5:$E$1433, 0)),"")</f>
        <v>0</v>
      </c>
      <c r="I1466" t="str">
        <f>IFERROR(IF(J1466&lt;&gt;"", INDEX($B$5:$B$1433, MATCH(J1466, $E$5:$E$1433, 0)),""),"SAI")</f>
        <v>NGUYỄN THANH LAN</v>
      </c>
      <c r="J1466">
        <v>32000372</v>
      </c>
      <c r="K1466" t="str">
        <v xml:space="preserve"> 6:38:54 AM</v>
      </c>
      <c r="L1466" t="str">
        <f>IFERROR(IF($N$5="Sáng",IF(MID(K1466,2,7)-MID($L$2,2,7)&gt;0,"Trễ",""),IF(MID(K1466,2,7)-MID($Q$2,2,7)&gt;0,"Trễ","")),"")</f>
        <v/>
      </c>
      <c r="M1466">
        <f>IFERROR(IF($N$5="Sáng",MID(K1466,2,7)-MID($L$2,2,7),MID(K1466,2,7)-MID($Q$2,2,7)),"")</f>
        <v>-0.014652111111111088</v>
      </c>
      <c r="Q1466" t="str">
        <f>IF(B1466&lt;&gt;"",IF(AND(P1466="",F1466=""),"Không phép ",""),"")</f>
        <v/>
      </c>
      <c r="R1466" t="str">
        <f>UPPER(B1466)</f>
        <v/>
      </c>
      <c r="T1466" t="str">
        <f>IFERROR(IF(J1466&lt;&gt;"", INDEX($S$5:$S$1433, MATCH(J1466, $E$5:$E$1433, 0)),""),"")</f>
        <v>2024-2027</v>
      </c>
      <c r="V1466">
        <f>IFERROR(IF(J1466&lt;&gt;"", INDEX($U$5:$U$1433, MATCH(J1466, $E$5:$E$1433, 0)),""),"")</f>
        <v>39971</v>
      </c>
    </row>
    <row r="1467">
      <c r="A1467" t="str">
        <f>IF(B1467&lt;&gt;"",A1466+1,"")</f>
        <v/>
      </c>
      <c r="F1467" t="str">
        <f>IFERROR(IF(VLOOKUP(E1467,J:J,1,0)=E1467,"X",""),"")</f>
        <v/>
      </c>
      <c r="G1467" t="str">
        <f>IF(J1467&lt;&gt;"", INDEX($C$5:$C$1433, MATCH(J1467, $E$5:$E$1433, 0)),"")</f>
        <v>12A9</v>
      </c>
      <c r="H1467">
        <f>IF(J1467&lt;&gt;"", INDEX($D$5:$D$1433, MATCH(J1467, $E$5:$E$1433, 0)),"")</f>
        <v>0</v>
      </c>
      <c r="I1467" t="str">
        <f>IFERROR(IF(J1467&lt;&gt;"", INDEX($B$5:$B$1433, MATCH(J1467, $E$5:$E$1433, 0)),""),"SAI")</f>
        <v>NGUYỄN THANH LAN</v>
      </c>
      <c r="J1467">
        <v>32000372</v>
      </c>
      <c r="K1467" t="str">
        <v xml:space="preserve"> 6:38:55 AM</v>
      </c>
      <c r="L1467" t="str">
        <f>IFERROR(IF($N$5="Sáng",IF(MID(K1467,2,7)-MID($L$2,2,7)&gt;0,"Trễ",""),IF(MID(K1467,2,7)-MID($Q$2,2,7)&gt;0,"Trễ","")),"")</f>
        <v/>
      </c>
      <c r="M1467">
        <f>IFERROR(IF($N$5="Sáng",MID(K1467,2,7)-MID($L$2,2,7),MID(K1467,2,7)-MID($Q$2,2,7)),"")</f>
        <v>-0.014640537037036994</v>
      </c>
      <c r="Q1467" t="str">
        <f>IF(B1467&lt;&gt;"",IF(AND(P1467="",F1467=""),"Không phép ",""),"")</f>
        <v/>
      </c>
      <c r="R1467" t="str">
        <f>UPPER(B1467)</f>
        <v/>
      </c>
      <c r="T1467" t="str">
        <f>IFERROR(IF(J1467&lt;&gt;"", INDEX($S$5:$S$1433, MATCH(J1467, $E$5:$E$1433, 0)),""),"")</f>
        <v>2024-2027</v>
      </c>
      <c r="V1467">
        <f>IFERROR(IF(J1467&lt;&gt;"", INDEX($U$5:$U$1433, MATCH(J1467, $E$5:$E$1433, 0)),""),"")</f>
        <v>39971</v>
      </c>
    </row>
    <row r="1468">
      <c r="A1468" t="str">
        <f>IF(B1468&lt;&gt;"",A1467+1,"")</f>
        <v/>
      </c>
      <c r="F1468" t="str">
        <f>IFERROR(IF(VLOOKUP(E1468,J:J,1,0)=E1468,"X",""),"")</f>
        <v/>
      </c>
      <c r="G1468" t="str">
        <f>IF(J1468&lt;&gt;"", INDEX($C$5:$C$1433, MATCH(J1468, $E$5:$E$1433, 0)),"")</f>
        <v>11A8</v>
      </c>
      <c r="H1468">
        <f>IF(J1468&lt;&gt;"", INDEX($D$5:$D$1433, MATCH(J1468, $E$5:$E$1433, 0)),"")</f>
        <v>0</v>
      </c>
      <c r="I1468" t="str">
        <f>IFERROR(IF(J1468&lt;&gt;"", INDEX($B$5:$B$1433, MATCH(J1468, $E$5:$E$1433, 0)),""),"SAI")</f>
        <v>NGUYỄN HOÀNG KHẢI</v>
      </c>
      <c r="J1468">
        <v>32000836</v>
      </c>
      <c r="K1468" t="str">
        <v xml:space="preserve"> 6:38:57 AM</v>
      </c>
      <c r="L1468" t="str">
        <f>IFERROR(IF($N$5="Sáng",IF(MID(K1468,2,7)-MID($L$2,2,7)&gt;0,"Trễ",""),IF(MID(K1468,2,7)-MID($Q$2,2,7)&gt;0,"Trễ","")),"")</f>
        <v/>
      </c>
      <c r="M1468">
        <f>IFERROR(IF($N$5="Sáng",MID(K1468,2,7)-MID($L$2,2,7),MID(K1468,2,7)-MID($Q$2,2,7)),"")</f>
        <v>-0.01461738888888886</v>
      </c>
      <c r="Q1468" t="str">
        <f>IF(B1468&lt;&gt;"",IF(AND(P1468="",F1468=""),"Không phép ",""),"")</f>
        <v/>
      </c>
      <c r="R1468" t="str">
        <f>UPPER(B1468)</f>
        <v/>
      </c>
      <c r="T1468" t="str">
        <f>IFERROR(IF(J1468&lt;&gt;"", INDEX($S$5:$S$1433, MATCH(J1468, $E$5:$E$1433, 0)),""),"")</f>
        <v>2025-2028</v>
      </c>
      <c r="V1468" t="str">
        <f>IFERROR(IF(J1468&lt;&gt;"", INDEX($U$5:$U$1433, MATCH(J1468, $E$5:$E$1433, 0)),""),"")</f>
        <v>25/4/2010</v>
      </c>
    </row>
    <row r="1469">
      <c r="A1469" t="str">
        <f>IF(B1469&lt;&gt;"",A1468+1,"")</f>
        <v/>
      </c>
      <c r="F1469" t="str">
        <f>IFERROR(IF(VLOOKUP(E1469,J:J,1,0)=E1469,"X",""),"")</f>
        <v/>
      </c>
      <c r="G1469" t="str">
        <f>IF(J1469&lt;&gt;"", INDEX($C$5:$C$1433, MATCH(J1469, $E$5:$E$1433, 0)),"")</f>
        <v>11A4</v>
      </c>
      <c r="H1469">
        <f>IF(J1469&lt;&gt;"", INDEX($D$5:$D$1433, MATCH(J1469, $E$5:$E$1433, 0)),"")</f>
        <v>0</v>
      </c>
      <c r="I1469" t="str">
        <f>IFERROR(IF(J1469&lt;&gt;"", INDEX($B$5:$B$1433, MATCH(J1469, $E$5:$E$1433, 0)),""),"SAI")</f>
        <v>NGUYỄN BẢO THY</v>
      </c>
      <c r="J1469">
        <v>32000686</v>
      </c>
      <c r="K1469" t="str">
        <v xml:space="preserve"> 6:38:59 AM</v>
      </c>
      <c r="L1469" t="str">
        <f>IFERROR(IF($N$5="Sáng",IF(MID(K1469,2,7)-MID($L$2,2,7)&gt;0,"Trễ",""),IF(MID(K1469,2,7)-MID($Q$2,2,7)&gt;0,"Trễ","")),"")</f>
        <v/>
      </c>
      <c r="M1469">
        <f>IFERROR(IF($N$5="Sáng",MID(K1469,2,7)-MID($L$2,2,7),MID(K1469,2,7)-MID($Q$2,2,7)),"")</f>
        <v>-0.014594240740740727</v>
      </c>
      <c r="Q1469" t="str">
        <f>IF(B1469&lt;&gt;"",IF(AND(P1469="",F1469=""),"Không phép ",""),"")</f>
        <v/>
      </c>
      <c r="R1469" t="str">
        <f>UPPER(B1469)</f>
        <v/>
      </c>
      <c r="T1469" t="str">
        <f>IFERROR(IF(J1469&lt;&gt;"", INDEX($S$5:$S$1433, MATCH(J1469, $E$5:$E$1433, 0)),""),"")</f>
        <v>2025-2028</v>
      </c>
      <c r="V1469">
        <f>IFERROR(IF(J1469&lt;&gt;"", INDEX($U$5:$U$1433, MATCH(J1469, $E$5:$E$1433, 0)),""),"")</f>
        <v>40391</v>
      </c>
    </row>
    <row r="1470">
      <c r="A1470" t="str">
        <f>IF(B1470&lt;&gt;"",A1469+1,"")</f>
        <v/>
      </c>
      <c r="F1470" t="str">
        <f>IFERROR(IF(VLOOKUP(E1470,J:J,1,0)=E1470,"X",""),"")</f>
        <v/>
      </c>
      <c r="G1470" t="str">
        <f>IF(J1470&lt;&gt;"", INDEX($C$5:$C$1433, MATCH(J1470, $E$5:$E$1433, 0)),"")</f>
        <v>12A9</v>
      </c>
      <c r="H1470">
        <f>IF(J1470&lt;&gt;"", INDEX($D$5:$D$1433, MATCH(J1470, $E$5:$E$1433, 0)),"")</f>
        <v>0</v>
      </c>
      <c r="I1470" t="str">
        <f>IFERROR(IF(J1470&lt;&gt;"", INDEX($B$5:$B$1433, MATCH(J1470, $E$5:$E$1433, 0)),""),"SAI")</f>
        <v>NGUYỄN THỊ NGỌC TRÂN</v>
      </c>
      <c r="J1470">
        <v>32000392</v>
      </c>
      <c r="K1470" t="str">
        <v xml:space="preserve"> 6:38:59 AM</v>
      </c>
      <c r="L1470" t="str">
        <f>IFERROR(IF($N$5="Sáng",IF(MID(K1470,2,7)-MID($L$2,2,7)&gt;0,"Trễ",""),IF(MID(K1470,2,7)-MID($Q$2,2,7)&gt;0,"Trễ","")),"")</f>
        <v/>
      </c>
      <c r="M1470">
        <f>IFERROR(IF($N$5="Sáng",MID(K1470,2,7)-MID($L$2,2,7),MID(K1470,2,7)-MID($Q$2,2,7)),"")</f>
        <v>-0.014594240740740727</v>
      </c>
      <c r="Q1470" t="str">
        <f>IF(B1470&lt;&gt;"",IF(AND(P1470="",F1470=""),"Không phép ",""),"")</f>
        <v/>
      </c>
      <c r="R1470" t="str">
        <f>UPPER(B1470)</f>
        <v/>
      </c>
      <c r="T1470" t="str">
        <f>IFERROR(IF(J1470&lt;&gt;"", INDEX($S$5:$S$1433, MATCH(J1470, $E$5:$E$1433, 0)),""),"")</f>
        <v>2024-2027</v>
      </c>
      <c r="V1470">
        <f>IFERROR(IF(J1470&lt;&gt;"", INDEX($U$5:$U$1433, MATCH(J1470, $E$5:$E$1433, 0)),""),"")</f>
        <v>39820</v>
      </c>
    </row>
    <row r="1471">
      <c r="A1471" t="str">
        <f>IF(B1471&lt;&gt;"",A1470+1,"")</f>
        <v/>
      </c>
      <c r="F1471" t="str">
        <f>IFERROR(IF(VLOOKUP(E1471,J:J,1,0)=E1471,"X",""),"")</f>
        <v/>
      </c>
      <c r="G1471" t="str">
        <f>IF(J1471&lt;&gt;"", INDEX($C$5:$C$1433, MATCH(J1471, $E$5:$E$1433, 0)),"")</f>
        <v>12A9</v>
      </c>
      <c r="H1471">
        <f>IF(J1471&lt;&gt;"", INDEX($D$5:$D$1433, MATCH(J1471, $E$5:$E$1433, 0)),"")</f>
        <v>0</v>
      </c>
      <c r="I1471" t="str">
        <f>IFERROR(IF(J1471&lt;&gt;"", INDEX($B$5:$B$1433, MATCH(J1471, $E$5:$E$1433, 0)),""),"SAI")</f>
        <v>NGUYỄN THỊ NGỌC TRÂN</v>
      </c>
      <c r="J1471">
        <v>32000392</v>
      </c>
      <c r="K1471" t="str">
        <v xml:space="preserve"> 6:39:00 AM</v>
      </c>
      <c r="L1471" t="str">
        <f>IFERROR(IF($N$5="Sáng",IF(MID(K1471,2,7)-MID($L$2,2,7)&gt;0,"Trễ",""),IF(MID(K1471,2,7)-MID($Q$2,2,7)&gt;0,"Trễ","")),"")</f>
        <v/>
      </c>
      <c r="M1471">
        <f>IFERROR(IF($N$5="Sáng",MID(K1471,2,7)-MID($L$2,2,7),MID(K1471,2,7)-MID($Q$2,2,7)),"")</f>
        <v>-0.014582666666666633</v>
      </c>
      <c r="Q1471" t="str">
        <f>IF(B1471&lt;&gt;"",IF(AND(P1471="",F1471=""),"Không phép ",""),"")</f>
        <v/>
      </c>
      <c r="R1471" t="str">
        <f>UPPER(B1471)</f>
        <v/>
      </c>
      <c r="T1471" t="str">
        <f>IFERROR(IF(J1471&lt;&gt;"", INDEX($S$5:$S$1433, MATCH(J1471, $E$5:$E$1433, 0)),""),"")</f>
        <v>2024-2027</v>
      </c>
      <c r="V1471">
        <f>IFERROR(IF(J1471&lt;&gt;"", INDEX($U$5:$U$1433, MATCH(J1471, $E$5:$E$1433, 0)),""),"")</f>
        <v>39820</v>
      </c>
    </row>
    <row r="1472">
      <c r="A1472" t="str">
        <f>IF(B1472&lt;&gt;"",A1471+1,"")</f>
        <v/>
      </c>
      <c r="F1472" t="str">
        <f>IFERROR(IF(VLOOKUP(E1472,J:J,1,0)=E1472,"X",""),"")</f>
        <v/>
      </c>
      <c r="G1472" t="str">
        <f>IF(J1472&lt;&gt;"", INDEX($C$5:$C$1433, MATCH(J1472, $E$5:$E$1433, 0)),"")</f>
        <v>11A5</v>
      </c>
      <c r="H1472">
        <f>IF(J1472&lt;&gt;"", INDEX($D$5:$D$1433, MATCH(J1472, $E$5:$E$1433, 0)),"")</f>
        <v>0</v>
      </c>
      <c r="I1472" t="str">
        <f>IFERROR(IF(J1472&lt;&gt;"", INDEX($B$5:$B$1433, MATCH(J1472, $E$5:$E$1433, 0)),""),"SAI")</f>
        <v>HUỲNH TẤN ĐẠT</v>
      </c>
      <c r="J1472">
        <v>32000696</v>
      </c>
      <c r="K1472" t="str">
        <v xml:space="preserve"> 6:39:06 AM</v>
      </c>
      <c r="L1472" t="str">
        <f>IFERROR(IF($N$5="Sáng",IF(MID(K1472,2,7)-MID($L$2,2,7)&gt;0,"Trễ",""),IF(MID(K1472,2,7)-MID($Q$2,2,7)&gt;0,"Trễ","")),"")</f>
        <v/>
      </c>
      <c r="M1472">
        <f>IFERROR(IF($N$5="Sáng",MID(K1472,2,7)-MID($L$2,2,7),MID(K1472,2,7)-MID($Q$2,2,7)),"")</f>
        <v>-0.014513222222222233</v>
      </c>
      <c r="Q1472" t="str">
        <f>IF(B1472&lt;&gt;"",IF(AND(P1472="",F1472=""),"Không phép ",""),"")</f>
        <v/>
      </c>
      <c r="R1472" t="str">
        <f>UPPER(B1472)</f>
        <v/>
      </c>
      <c r="T1472" t="str">
        <f>IFERROR(IF(J1472&lt;&gt;"", INDEX($S$5:$S$1433, MATCH(J1472, $E$5:$E$1433, 0)),""),"")</f>
        <v>2025-2028</v>
      </c>
      <c r="V1472">
        <f>IFERROR(IF(J1472&lt;&gt;"", INDEX($U$5:$U$1433, MATCH(J1472, $E$5:$E$1433, 0)),""),"")</f>
        <v>40422</v>
      </c>
    </row>
    <row r="1473">
      <c r="A1473" t="str">
        <f>IF(B1473&lt;&gt;"",A1472+1,"")</f>
        <v/>
      </c>
      <c r="F1473" t="str">
        <f>IFERROR(IF(VLOOKUP(E1473,J:J,1,0)=E1473,"X",""),"")</f>
        <v/>
      </c>
      <c r="G1473" t="str">
        <f>IF(J1473&lt;&gt;"", INDEX($C$5:$C$1433, MATCH(J1473, $E$5:$E$1433, 0)),"")</f>
        <v>12A5</v>
      </c>
      <c r="H1473">
        <f>IF(J1473&lt;&gt;"", INDEX($D$5:$D$1433, MATCH(J1473, $E$5:$E$1433, 0)),"")</f>
        <v>0</v>
      </c>
      <c r="I1473" t="str">
        <f>IFERROR(IF(J1473&lt;&gt;"", INDEX($B$5:$B$1433, MATCH(J1473, $E$5:$E$1433, 0)),""),"SAI")</f>
        <v>TRẦN THỊ MỸ THUẬN</v>
      </c>
      <c r="J1473">
        <v>32000216</v>
      </c>
      <c r="K1473" t="str">
        <v xml:space="preserve"> 6:39:15 AM</v>
      </c>
      <c r="L1473" t="str">
        <f>IFERROR(IF($N$5="Sáng",IF(MID(K1473,2,7)-MID($L$2,2,7)&gt;0,"Trễ",""),IF(MID(K1473,2,7)-MID($Q$2,2,7)&gt;0,"Trễ","")),"")</f>
        <v/>
      </c>
      <c r="M1473">
        <f>IFERROR(IF($N$5="Sáng",MID(K1473,2,7)-MID($L$2,2,7),MID(K1473,2,7)-MID($Q$2,2,7)),"")</f>
        <v>-0.01440905555555555</v>
      </c>
      <c r="Q1473" t="str">
        <f>IF(B1473&lt;&gt;"",IF(AND(P1473="",F1473=""),"Không phép ",""),"")</f>
        <v/>
      </c>
      <c r="R1473" t="str">
        <f>UPPER(B1473)</f>
        <v/>
      </c>
      <c r="T1473" t="str">
        <f>IFERROR(IF(J1473&lt;&gt;"", INDEX($S$5:$S$1433, MATCH(J1473, $E$5:$E$1433, 0)),""),"")</f>
        <v>2024-2027</v>
      </c>
      <c r="V1473" t="str">
        <f>IFERROR(IF(J1473&lt;&gt;"", INDEX($U$5:$U$1433, MATCH(J1473, $E$5:$E$1433, 0)),""),"")</f>
        <v>18/12/2009</v>
      </c>
    </row>
    <row r="1474">
      <c r="A1474" t="str">
        <f>IF(B1474&lt;&gt;"",A1473+1,"")</f>
        <v/>
      </c>
      <c r="F1474" t="str">
        <f>IFERROR(IF(VLOOKUP(E1474,J:J,1,0)=E1474,"X",""),"")</f>
        <v/>
      </c>
      <c r="G1474" t="str">
        <f>IF(J1474&lt;&gt;"", INDEX($C$5:$C$1433, MATCH(J1474, $E$5:$E$1433, 0)),"")</f>
        <v>12A5</v>
      </c>
      <c r="H1474">
        <f>IF(J1474&lt;&gt;"", INDEX($D$5:$D$1433, MATCH(J1474, $E$5:$E$1433, 0)),"")</f>
        <v>0</v>
      </c>
      <c r="I1474" t="str">
        <f>IFERROR(IF(J1474&lt;&gt;"", INDEX($B$5:$B$1433, MATCH(J1474, $E$5:$E$1433, 0)),""),"SAI")</f>
        <v>TRẦN THỊ MỸ THUẬN</v>
      </c>
      <c r="J1474">
        <v>32000216</v>
      </c>
      <c r="K1474" t="str">
        <v xml:space="preserve"> 6:39:16 AM</v>
      </c>
      <c r="L1474" t="str">
        <f>IFERROR(IF($N$5="Sáng",IF(MID(K1474,2,7)-MID($L$2,2,7)&gt;0,"Trễ",""),IF(MID(K1474,2,7)-MID($Q$2,2,7)&gt;0,"Trễ","")),"")</f>
        <v/>
      </c>
      <c r="M1474">
        <f>IFERROR(IF($N$5="Sáng",MID(K1474,2,7)-MID($L$2,2,7),MID(K1474,2,7)-MID($Q$2,2,7)),"")</f>
        <v>-0.014397481481481456</v>
      </c>
      <c r="Q1474" t="str">
        <f>IF(B1474&lt;&gt;"",IF(AND(P1474="",F1474=""),"Không phép ",""),"")</f>
        <v/>
      </c>
      <c r="R1474" t="str">
        <f>UPPER(B1474)</f>
        <v/>
      </c>
      <c r="T1474" t="str">
        <f>IFERROR(IF(J1474&lt;&gt;"", INDEX($S$5:$S$1433, MATCH(J1474, $E$5:$E$1433, 0)),""),"")</f>
        <v>2024-2027</v>
      </c>
      <c r="V1474" t="str">
        <f>IFERROR(IF(J1474&lt;&gt;"", INDEX($U$5:$U$1433, MATCH(J1474, $E$5:$E$1433, 0)),""),"")</f>
        <v>18/12/2009</v>
      </c>
    </row>
    <row r="1475">
      <c r="A1475" t="str">
        <f>IF(B1475&lt;&gt;"",A1474+1,"")</f>
        <v/>
      </c>
      <c r="F1475" t="str">
        <f>IFERROR(IF(VLOOKUP(E1475,J:J,1,0)=E1475,"X",""),"")</f>
        <v/>
      </c>
      <c r="G1475" t="str">
        <f>IF(J1475&lt;&gt;"", INDEX($C$5:$C$1433, MATCH(J1475, $E$5:$E$1433, 0)),"")</f>
        <v>11A7</v>
      </c>
      <c r="H1475">
        <f>IF(J1475&lt;&gt;"", INDEX($D$5:$D$1433, MATCH(J1475, $E$5:$E$1433, 0)),"")</f>
        <v>0</v>
      </c>
      <c r="I1475" t="str">
        <f>IFERROR(IF(J1475&lt;&gt;"", INDEX($B$5:$B$1433, MATCH(J1475, $E$5:$E$1433, 0)),""),"SAI")</f>
        <v>ĐOÀN TRỌNG PHÚ</v>
      </c>
      <c r="J1475">
        <v>32000808</v>
      </c>
      <c r="K1475" t="str">
        <v xml:space="preserve"> 6:39:17 AM</v>
      </c>
      <c r="L1475" t="str">
        <f>IFERROR(IF($N$5="Sáng",IF(MID(K1475,2,7)-MID($L$2,2,7)&gt;0,"Trễ",""),IF(MID(K1475,2,7)-MID($Q$2,2,7)&gt;0,"Trễ","")),"")</f>
        <v/>
      </c>
      <c r="M1475">
        <f>IFERROR(IF($N$5="Sáng",MID(K1475,2,7)-MID($L$2,2,7),MID(K1475,2,7)-MID($Q$2,2,7)),"")</f>
        <v>-0.014385907407407361</v>
      </c>
      <c r="Q1475" t="str">
        <f>IF(B1475&lt;&gt;"",IF(AND(P1475="",F1475=""),"Không phép ",""),"")</f>
        <v/>
      </c>
      <c r="R1475" t="str">
        <f>UPPER(B1475)</f>
        <v/>
      </c>
      <c r="T1475" t="str">
        <f>IFERROR(IF(J1475&lt;&gt;"", INDEX($S$5:$S$1433, MATCH(J1475, $E$5:$E$1433, 0)),""),"")</f>
        <v>2025-2028</v>
      </c>
      <c r="V1475">
        <f>IFERROR(IF(J1475&lt;&gt;"", INDEX($U$5:$U$1433, MATCH(J1475, $E$5:$E$1433, 0)),""),"")</f>
        <v>40275</v>
      </c>
    </row>
    <row r="1476">
      <c r="A1476" t="str">
        <f>IF(B1476&lt;&gt;"",A1475+1,"")</f>
        <v/>
      </c>
      <c r="F1476" t="str">
        <f>IFERROR(IF(VLOOKUP(E1476,J:J,1,0)=E1476,"X",""),"")</f>
        <v/>
      </c>
      <c r="G1476" t="str">
        <f>IF(J1476&lt;&gt;"", INDEX($C$5:$C$1433, MATCH(J1476, $E$5:$E$1433, 0)),"")</f>
        <v>11A7</v>
      </c>
      <c r="H1476">
        <f>IF(J1476&lt;&gt;"", INDEX($D$5:$D$1433, MATCH(J1476, $E$5:$E$1433, 0)),"")</f>
        <v>0</v>
      </c>
      <c r="I1476" t="str">
        <f>IFERROR(IF(J1476&lt;&gt;"", INDEX($B$5:$B$1433, MATCH(J1476, $E$5:$E$1433, 0)),""),"SAI")</f>
        <v>ĐOÀN TRỌNG PHÚ</v>
      </c>
      <c r="J1476">
        <v>32000808</v>
      </c>
      <c r="K1476" t="str">
        <v xml:space="preserve"> 6:39:18 AM</v>
      </c>
      <c r="L1476" t="str">
        <f>IFERROR(IF($N$5="Sáng",IF(MID(K1476,2,7)-MID($L$2,2,7)&gt;0,"Trễ",""),IF(MID(K1476,2,7)-MID($Q$2,2,7)&gt;0,"Trễ","")),"")</f>
        <v/>
      </c>
      <c r="M1476">
        <f>IFERROR(IF($N$5="Sáng",MID(K1476,2,7)-MID($L$2,2,7),MID(K1476,2,7)-MID($Q$2,2,7)),"")</f>
        <v>-0.014374333333333322</v>
      </c>
      <c r="Q1476" t="str">
        <f>IF(B1476&lt;&gt;"",IF(AND(P1476="",F1476=""),"Không phép ",""),"")</f>
        <v/>
      </c>
      <c r="R1476" t="str">
        <f>UPPER(B1476)</f>
        <v/>
      </c>
      <c r="T1476" t="str">
        <f>IFERROR(IF(J1476&lt;&gt;"", INDEX($S$5:$S$1433, MATCH(J1476, $E$5:$E$1433, 0)),""),"")</f>
        <v>2025-2028</v>
      </c>
      <c r="V1476">
        <f>IFERROR(IF(J1476&lt;&gt;"", INDEX($U$5:$U$1433, MATCH(J1476, $E$5:$E$1433, 0)),""),"")</f>
        <v>40275</v>
      </c>
    </row>
    <row r="1477">
      <c r="A1477" t="str">
        <f>IF(B1477&lt;&gt;"",A1476+1,"")</f>
        <v/>
      </c>
      <c r="F1477" t="str">
        <f>IFERROR(IF(VLOOKUP(E1477,J:J,1,0)=E1477,"X",""),"")</f>
        <v/>
      </c>
      <c r="G1477" t="str">
        <f>IF(J1477&lt;&gt;"", INDEX($C$5:$C$1433, MATCH(J1477, $E$5:$E$1433, 0)),"")</f>
        <v>12A5</v>
      </c>
      <c r="H1477">
        <f>IF(J1477&lt;&gt;"", INDEX($D$5:$D$1433, MATCH(J1477, $E$5:$E$1433, 0)),"")</f>
        <v>0</v>
      </c>
      <c r="I1477" t="str">
        <f>IFERROR(IF(J1477&lt;&gt;"", INDEX($B$5:$B$1433, MATCH(J1477, $E$5:$E$1433, 0)),""),"SAI")</f>
        <v>LÊ THỊ MỸ LINH</v>
      </c>
      <c r="J1477">
        <v>32000194</v>
      </c>
      <c r="K1477" t="str">
        <v xml:space="preserve"> 6:39:19 AM</v>
      </c>
      <c r="L1477" t="str">
        <f>IFERROR(IF($N$5="Sáng",IF(MID(K1477,2,7)-MID($L$2,2,7)&gt;0,"Trễ",""),IF(MID(K1477,2,7)-MID($Q$2,2,7)&gt;0,"Trễ","")),"")</f>
        <v/>
      </c>
      <c r="M1477">
        <f>IFERROR(IF($N$5="Sáng",MID(K1477,2,7)-MID($L$2,2,7),MID(K1477,2,7)-MID($Q$2,2,7)),"")</f>
        <v>-0.014362759259259228</v>
      </c>
      <c r="Q1477" t="str">
        <f>IF(B1477&lt;&gt;"",IF(AND(P1477="",F1477=""),"Không phép ",""),"")</f>
        <v/>
      </c>
      <c r="R1477" t="str">
        <f>UPPER(B1477)</f>
        <v/>
      </c>
      <c r="T1477" t="str">
        <f>IFERROR(IF(J1477&lt;&gt;"", INDEX($S$5:$S$1433, MATCH(J1477, $E$5:$E$1433, 0)),""),"")</f>
        <v>2024-2027</v>
      </c>
      <c r="V1477">
        <f>IFERROR(IF(J1477&lt;&gt;"", INDEX($U$5:$U$1433, MATCH(J1477, $E$5:$E$1433, 0)),""),"")</f>
        <v>39915</v>
      </c>
    </row>
    <row r="1478">
      <c r="A1478" t="str">
        <f>IF(B1478&lt;&gt;"",A1477+1,"")</f>
        <v/>
      </c>
      <c r="F1478" t="str">
        <f>IFERROR(IF(VLOOKUP(E1478,J:J,1,0)=E1478,"X",""),"")</f>
        <v/>
      </c>
      <c r="G1478" t="str">
        <f>IF(J1478&lt;&gt;"", INDEX($C$5:$C$1433, MATCH(J1478, $E$5:$E$1433, 0)),"")</f>
        <v>12A5</v>
      </c>
      <c r="H1478">
        <f>IF(J1478&lt;&gt;"", INDEX($D$5:$D$1433, MATCH(J1478, $E$5:$E$1433, 0)),"")</f>
        <v>0</v>
      </c>
      <c r="I1478" t="str">
        <f>IFERROR(IF(J1478&lt;&gt;"", INDEX($B$5:$B$1433, MATCH(J1478, $E$5:$E$1433, 0)),""),"SAI")</f>
        <v>LÊ THỊ MỸ LINH</v>
      </c>
      <c r="J1478">
        <v>32000194</v>
      </c>
      <c r="K1478" t="str">
        <v xml:space="preserve"> 6:39:20 AM</v>
      </c>
      <c r="L1478" t="str">
        <f>IFERROR(IF($N$5="Sáng",IF(MID(K1478,2,7)-MID($L$2,2,7)&gt;0,"Trễ",""),IF(MID(K1478,2,7)-MID($Q$2,2,7)&gt;0,"Trễ","")),"")</f>
        <v/>
      </c>
      <c r="M1478">
        <f>IFERROR(IF($N$5="Sáng",MID(K1478,2,7)-MID($L$2,2,7),MID(K1478,2,7)-MID($Q$2,2,7)),"")</f>
        <v>-0.014351185185185134</v>
      </c>
      <c r="Q1478" t="str">
        <f>IF(B1478&lt;&gt;"",IF(AND(P1478="",F1478=""),"Không phép ",""),"")</f>
        <v/>
      </c>
      <c r="R1478" t="str">
        <f>UPPER(B1478)</f>
        <v/>
      </c>
      <c r="T1478" t="str">
        <f>IFERROR(IF(J1478&lt;&gt;"", INDEX($S$5:$S$1433, MATCH(J1478, $E$5:$E$1433, 0)),""),"")</f>
        <v>2024-2027</v>
      </c>
      <c r="V1478">
        <f>IFERROR(IF(J1478&lt;&gt;"", INDEX($U$5:$U$1433, MATCH(J1478, $E$5:$E$1433, 0)),""),"")</f>
        <v>39915</v>
      </c>
    </row>
    <row r="1479">
      <c r="A1479" t="str">
        <f>IF(B1479&lt;&gt;"",A1478+1,"")</f>
        <v/>
      </c>
      <c r="F1479" t="str">
        <f>IFERROR(IF(VLOOKUP(E1479,J:J,1,0)=E1479,"X",""),"")</f>
        <v/>
      </c>
      <c r="G1479" t="str">
        <f>IF(J1479&lt;&gt;"", INDEX($C$5:$C$1433, MATCH(J1479, $E$5:$E$1433, 0)),"")</f>
        <v>12A5</v>
      </c>
      <c r="H1479">
        <f>IF(J1479&lt;&gt;"", INDEX($D$5:$D$1433, MATCH(J1479, $E$5:$E$1433, 0)),"")</f>
        <v>0</v>
      </c>
      <c r="I1479" t="str">
        <f>IFERROR(IF(J1479&lt;&gt;"", INDEX($B$5:$B$1433, MATCH(J1479, $E$5:$E$1433, 0)),""),"SAI")</f>
        <v>LÊ THỊ MỸ LINH</v>
      </c>
      <c r="J1479">
        <v>32000194</v>
      </c>
      <c r="K1479" t="str">
        <v xml:space="preserve"> 6:39:21 AM</v>
      </c>
      <c r="L1479" t="str">
        <f>IFERROR(IF($N$5="Sáng",IF(MID(K1479,2,7)-MID($L$2,2,7)&gt;0,"Trễ",""),IF(MID(K1479,2,7)-MID($Q$2,2,7)&gt;0,"Trễ","")),"")</f>
        <v/>
      </c>
      <c r="M1479">
        <f>IFERROR(IF($N$5="Sáng",MID(K1479,2,7)-MID($L$2,2,7),MID(K1479,2,7)-MID($Q$2,2,7)),"")</f>
        <v>-0.014339611111111095</v>
      </c>
      <c r="Q1479" t="str">
        <f>IF(B1479&lt;&gt;"",IF(AND(P1479="",F1479=""),"Không phép ",""),"")</f>
        <v/>
      </c>
      <c r="R1479" t="str">
        <f>UPPER(B1479)</f>
        <v/>
      </c>
      <c r="T1479" t="str">
        <f>IFERROR(IF(J1479&lt;&gt;"", INDEX($S$5:$S$1433, MATCH(J1479, $E$5:$E$1433, 0)),""),"")</f>
        <v>2024-2027</v>
      </c>
      <c r="V1479">
        <f>IFERROR(IF(J1479&lt;&gt;"", INDEX($U$5:$U$1433, MATCH(J1479, $E$5:$E$1433, 0)),""),"")</f>
        <v>39915</v>
      </c>
    </row>
    <row r="1480">
      <c r="A1480" t="str">
        <f>IF(B1480&lt;&gt;"",A1479+1,"")</f>
        <v/>
      </c>
      <c r="F1480" t="str">
        <f>IFERROR(IF(VLOOKUP(E1480,J:J,1,0)=E1480,"X",""),"")</f>
        <v/>
      </c>
      <c r="G1480" t="str">
        <f>IF(J1480&lt;&gt;"", INDEX($C$5:$C$1433, MATCH(J1480, $E$5:$E$1433, 0)),"")</f>
        <v>12A3</v>
      </c>
      <c r="H1480">
        <f>IF(J1480&lt;&gt;"", INDEX($D$5:$D$1433, MATCH(J1480, $E$5:$E$1433, 0)),"")</f>
        <v>0</v>
      </c>
      <c r="I1480" t="str">
        <f>IFERROR(IF(J1480&lt;&gt;"", INDEX($B$5:$B$1433, MATCH(J1480, $E$5:$E$1433, 0)),""),"SAI")</f>
        <v>LÊ NGỌC HOÀNG</v>
      </c>
      <c r="J1480">
        <v>32000103</v>
      </c>
      <c r="K1480" t="str">
        <v xml:space="preserve"> 6:39:28 AM</v>
      </c>
      <c r="L1480" t="str">
        <f>IFERROR(IF($N$5="Sáng",IF(MID(K1480,2,7)-MID($L$2,2,7)&gt;0,"Trễ",""),IF(MID(K1480,2,7)-MID($Q$2,2,7)&gt;0,"Trễ","")),"")</f>
        <v/>
      </c>
      <c r="M1480">
        <f>IFERROR(IF($N$5="Sáng",MID(K1480,2,7)-MID($L$2,2,7),MID(K1480,2,7)-MID($Q$2,2,7)),"")</f>
        <v>-0.0142585925925926</v>
      </c>
      <c r="Q1480" t="str">
        <f>IF(B1480&lt;&gt;"",IF(AND(P1480="",F1480=""),"Không phép ",""),"")</f>
        <v/>
      </c>
      <c r="R1480" t="str">
        <f>UPPER(B1480)</f>
        <v/>
      </c>
      <c r="T1480" t="str">
        <f>IFERROR(IF(J1480&lt;&gt;"", INDEX($S$5:$S$1433, MATCH(J1480, $E$5:$E$1433, 0)),""),"")</f>
        <v>2024-2027</v>
      </c>
      <c r="V1480" t="str">
        <f>IFERROR(IF(J1480&lt;&gt;"", INDEX($U$5:$U$1433, MATCH(J1480, $E$5:$E$1433, 0)),""),"")</f>
        <v>27/11/2009</v>
      </c>
    </row>
    <row r="1481">
      <c r="A1481" t="str">
        <f>IF(B1481&lt;&gt;"",A1480+1,"")</f>
        <v/>
      </c>
      <c r="F1481" t="str">
        <f>IFERROR(IF(VLOOKUP(E1481,J:J,1,0)=E1481,"X",""),"")</f>
        <v/>
      </c>
      <c r="G1481" t="str">
        <f>IF(J1481&lt;&gt;"", INDEX($C$5:$C$1433, MATCH(J1481, $E$5:$E$1433, 0)),"")</f>
        <v>12A3</v>
      </c>
      <c r="H1481">
        <f>IF(J1481&lt;&gt;"", INDEX($D$5:$D$1433, MATCH(J1481, $E$5:$E$1433, 0)),"")</f>
        <v>0</v>
      </c>
      <c r="I1481" t="str">
        <f>IFERROR(IF(J1481&lt;&gt;"", INDEX($B$5:$B$1433, MATCH(J1481, $E$5:$E$1433, 0)),""),"SAI")</f>
        <v>LÊ NGỌC HOÀNG</v>
      </c>
      <c r="J1481">
        <v>32000103</v>
      </c>
      <c r="K1481" t="str">
        <v xml:space="preserve"> 6:39:29 AM</v>
      </c>
      <c r="L1481" t="str">
        <f>IFERROR(IF($N$5="Sáng",IF(MID(K1481,2,7)-MID($L$2,2,7)&gt;0,"Trễ",""),IF(MID(K1481,2,7)-MID($Q$2,2,7)&gt;0,"Trễ","")),"")</f>
        <v/>
      </c>
      <c r="M1481">
        <f>IFERROR(IF($N$5="Sáng",MID(K1481,2,7)-MID($L$2,2,7),MID(K1481,2,7)-MID($Q$2,2,7)),"")</f>
        <v>-0.014247018518518506</v>
      </c>
      <c r="Q1481" t="str">
        <f>IF(B1481&lt;&gt;"",IF(AND(P1481="",F1481=""),"Không phép ",""),"")</f>
        <v/>
      </c>
      <c r="R1481" t="str">
        <f>UPPER(B1481)</f>
        <v/>
      </c>
      <c r="T1481" t="str">
        <f>IFERROR(IF(J1481&lt;&gt;"", INDEX($S$5:$S$1433, MATCH(J1481, $E$5:$E$1433, 0)),""),"")</f>
        <v>2024-2027</v>
      </c>
      <c r="V1481" t="str">
        <f>IFERROR(IF(J1481&lt;&gt;"", INDEX($U$5:$U$1433, MATCH(J1481, $E$5:$E$1433, 0)),""),"")</f>
        <v>27/11/2009</v>
      </c>
    </row>
    <row r="1482">
      <c r="A1482" t="str">
        <f>IF(B1482&lt;&gt;"",A1481+1,"")</f>
        <v/>
      </c>
      <c r="F1482" t="str">
        <f>IFERROR(IF(VLOOKUP(E1482,J:J,1,0)=E1482,"X",""),"")</f>
        <v/>
      </c>
      <c r="G1482" t="str">
        <f>IF(J1482&lt;&gt;"", INDEX($C$5:$C$1433, MATCH(J1482, $E$5:$E$1433, 0)),"")</f>
        <v>11A8</v>
      </c>
      <c r="H1482">
        <f>IF(J1482&lt;&gt;"", INDEX($D$5:$D$1433, MATCH(J1482, $E$5:$E$1433, 0)),"")</f>
        <v>0</v>
      </c>
      <c r="I1482" t="str">
        <f>IFERROR(IF(J1482&lt;&gt;"", INDEX($B$5:$B$1433, MATCH(J1482, $E$5:$E$1433, 0)),""),"SAI")</f>
        <v>TRỊNH GIA HÀO</v>
      </c>
      <c r="J1482">
        <v>32000828</v>
      </c>
      <c r="K1482" t="str">
        <v xml:space="preserve"> 6:39:33 AM</v>
      </c>
      <c r="L1482" t="str">
        <f>IFERROR(IF($N$5="Sáng",IF(MID(K1482,2,7)-MID($L$2,2,7)&gt;0,"Trễ",""),IF(MID(K1482,2,7)-MID($Q$2,2,7)&gt;0,"Trễ","")),"")</f>
        <v/>
      </c>
      <c r="M1482">
        <f>IFERROR(IF($N$5="Sáng",MID(K1482,2,7)-MID($L$2,2,7),MID(K1482,2,7)-MID($Q$2,2,7)),"")</f>
        <v>-0.014200722222222184</v>
      </c>
      <c r="Q1482" t="str">
        <f>IF(B1482&lt;&gt;"",IF(AND(P1482="",F1482=""),"Không phép ",""),"")</f>
        <v/>
      </c>
      <c r="R1482" t="str">
        <f>UPPER(B1482)</f>
        <v/>
      </c>
      <c r="T1482" t="str">
        <f>IFERROR(IF(J1482&lt;&gt;"", INDEX($S$5:$S$1433, MATCH(J1482, $E$5:$E$1433, 0)),""),"")</f>
        <v>2025-2028</v>
      </c>
      <c r="V1482">
        <f>IFERROR(IF(J1482&lt;&gt;"", INDEX($U$5:$U$1433, MATCH(J1482, $E$5:$E$1433, 0)),""),"")</f>
        <v>40398</v>
      </c>
    </row>
    <row r="1483">
      <c r="A1483" t="str">
        <f>IF(B1483&lt;&gt;"",A1482+1,"")</f>
        <v/>
      </c>
      <c r="F1483" t="str">
        <f>IFERROR(IF(VLOOKUP(E1483,J:J,1,0)=E1483,"X",""),"")</f>
        <v/>
      </c>
      <c r="G1483" t="str">
        <f>IF(J1483&lt;&gt;"", INDEX($C$5:$C$1433, MATCH(J1483, $E$5:$E$1433, 0)),"")</f>
        <v>12A10</v>
      </c>
      <c r="H1483">
        <f>IF(J1483&lt;&gt;"", INDEX($D$5:$D$1433, MATCH(J1483, $E$5:$E$1433, 0)),"")</f>
        <v>0</v>
      </c>
      <c r="I1483" t="str">
        <f>IFERROR(IF(J1483&lt;&gt;"", INDEX($B$5:$B$1433, MATCH(J1483, $E$5:$E$1433, 0)),""),"SAI")</f>
        <v>LÊ PHƯƠNG THẢO NGỌC</v>
      </c>
      <c r="J1483">
        <v>32000422</v>
      </c>
      <c r="K1483" t="str">
        <v xml:space="preserve"> 6:39:33 AM</v>
      </c>
      <c r="L1483" t="str">
        <f>IFERROR(IF($N$5="Sáng",IF(MID(K1483,2,7)-MID($L$2,2,7)&gt;0,"Trễ",""),IF(MID(K1483,2,7)-MID($Q$2,2,7)&gt;0,"Trễ","")),"")</f>
        <v/>
      </c>
      <c r="M1483">
        <f>IFERROR(IF($N$5="Sáng",MID(K1483,2,7)-MID($L$2,2,7),MID(K1483,2,7)-MID($Q$2,2,7)),"")</f>
        <v>-0.014200722222222184</v>
      </c>
      <c r="Q1483" t="str">
        <f>IF(B1483&lt;&gt;"",IF(AND(P1483="",F1483=""),"Không phép ",""),"")</f>
        <v/>
      </c>
      <c r="R1483" t="str">
        <f>UPPER(B1483)</f>
        <v/>
      </c>
      <c r="T1483" t="str">
        <f>IFERROR(IF(J1483&lt;&gt;"", INDEX($S$5:$S$1433, MATCH(J1483, $E$5:$E$1433, 0)),""),"")</f>
        <v>2024-2027</v>
      </c>
      <c r="V1483" t="str">
        <f>IFERROR(IF(J1483&lt;&gt;"", INDEX($U$5:$U$1433, MATCH(J1483, $E$5:$E$1433, 0)),""),"")</f>
        <v>31/01/2009</v>
      </c>
    </row>
    <row r="1484">
      <c r="A1484" t="str">
        <f>IF(B1484&lt;&gt;"",A1483+1,"")</f>
        <v/>
      </c>
      <c r="F1484" t="str">
        <f>IFERROR(IF(VLOOKUP(E1484,J:J,1,0)=E1484,"X",""),"")</f>
        <v/>
      </c>
      <c r="G1484" t="str">
        <f>IF(J1484&lt;&gt;"", INDEX($C$5:$C$1433, MATCH(J1484, $E$5:$E$1433, 0)),"")</f>
        <v>12A10</v>
      </c>
      <c r="H1484">
        <f>IF(J1484&lt;&gt;"", INDEX($D$5:$D$1433, MATCH(J1484, $E$5:$E$1433, 0)),"")</f>
        <v>0</v>
      </c>
      <c r="I1484" t="str">
        <f>IFERROR(IF(J1484&lt;&gt;"", INDEX($B$5:$B$1433, MATCH(J1484, $E$5:$E$1433, 0)),""),"SAI")</f>
        <v>LÊ PHƯƠNG THẢO NGỌC</v>
      </c>
      <c r="J1484">
        <v>32000422</v>
      </c>
      <c r="K1484" t="str">
        <v xml:space="preserve"> 6:39:34 AM</v>
      </c>
      <c r="L1484" t="str">
        <f>IFERROR(IF($N$5="Sáng",IF(MID(K1484,2,7)-MID($L$2,2,7)&gt;0,"Trễ",""),IF(MID(K1484,2,7)-MID($Q$2,2,7)&gt;0,"Trễ","")),"")</f>
        <v/>
      </c>
      <c r="M1484">
        <f>IFERROR(IF($N$5="Sáng",MID(K1484,2,7)-MID($L$2,2,7),MID(K1484,2,7)-MID($Q$2,2,7)),"")</f>
        <v>-0.014189148148148145</v>
      </c>
      <c r="Q1484" t="str">
        <f>IF(B1484&lt;&gt;"",IF(AND(P1484="",F1484=""),"Không phép ",""),"")</f>
        <v/>
      </c>
      <c r="R1484" t="str">
        <f>UPPER(B1484)</f>
        <v/>
      </c>
      <c r="T1484" t="str">
        <f>IFERROR(IF(J1484&lt;&gt;"", INDEX($S$5:$S$1433, MATCH(J1484, $E$5:$E$1433, 0)),""),"")</f>
        <v>2024-2027</v>
      </c>
      <c r="V1484" t="str">
        <f>IFERROR(IF(J1484&lt;&gt;"", INDEX($U$5:$U$1433, MATCH(J1484, $E$5:$E$1433, 0)),""),"")</f>
        <v>31/01/2009</v>
      </c>
    </row>
    <row r="1485">
      <c r="A1485" t="str">
        <f>IF(B1485&lt;&gt;"",A1484+1,"")</f>
        <v/>
      </c>
      <c r="F1485" t="str">
        <f>IFERROR(IF(VLOOKUP(E1485,J:J,1,0)=E1485,"X",""),"")</f>
        <v/>
      </c>
      <c r="G1485" t="str">
        <f>IF(J1485&lt;&gt;"", INDEX($C$5:$C$1433, MATCH(J1485, $E$5:$E$1433, 0)),"")</f>
        <v>12A1</v>
      </c>
      <c r="H1485" t="str">
        <f>IF(J1485&lt;&gt;"", INDEX($D$5:$D$1433, MATCH(J1485, $E$5:$E$1433, 0)),"")</f>
        <v>chuyển trường</v>
      </c>
      <c r="I1485" t="str">
        <f>IFERROR(IF(J1485&lt;&gt;"", INDEX($B$5:$B$1433, MATCH(J1485, $E$5:$E$1433, 0)),""),"SAI")</f>
        <v>ĐINH THỊ TRIỀU AN</v>
      </c>
      <c r="J1485">
        <v>30000000</v>
      </c>
      <c r="K1485" t="str">
        <v xml:space="preserve"> 6:39:36 AM</v>
      </c>
      <c r="L1485" t="str">
        <f>IFERROR(IF($N$5="Sáng",IF(MID(K1485,2,7)-MID($L$2,2,7)&gt;0,"Trễ",""),IF(MID(K1485,2,7)-MID($Q$2,2,7)&gt;0,"Trễ","")),"")</f>
        <v/>
      </c>
      <c r="M1485">
        <f>IFERROR(IF($N$5="Sáng",MID(K1485,2,7)-MID($L$2,2,7),MID(K1485,2,7)-MID($Q$2,2,7)),"")</f>
        <v>-0.014165999999999956</v>
      </c>
      <c r="Q1485" t="str">
        <f>IF(B1485&lt;&gt;"",IF(AND(P1485="",F1485=""),"Không phép ",""),"")</f>
        <v/>
      </c>
      <c r="R1485" t="str">
        <f>UPPER(B1485)</f>
        <v/>
      </c>
      <c r="T1485" t="str">
        <f>IFERROR(IF(J1485&lt;&gt;"", INDEX($S$5:$S$1433, MATCH(J1485, $E$5:$E$1433, 0)),""),"")</f>
        <v>2024-2027</v>
      </c>
      <c r="V1485" t="str">
        <f>IFERROR(IF(J1485&lt;&gt;"", INDEX($U$5:$U$1433, MATCH(J1485, $E$5:$E$1433, 0)),""),"")</f>
        <v>18/10/2009</v>
      </c>
    </row>
    <row r="1486">
      <c r="A1486" t="str">
        <f>IF(B1486&lt;&gt;"",A1485+1,"")</f>
        <v/>
      </c>
      <c r="F1486" t="str">
        <f>IFERROR(IF(VLOOKUP(E1486,J:J,1,0)=E1486,"X",""),"")</f>
        <v/>
      </c>
      <c r="G1486" t="str">
        <f>IF(J1486&lt;&gt;"", INDEX($C$5:$C$1433, MATCH(J1486, $E$5:$E$1433, 0)),"")</f>
        <v>12A11</v>
      </c>
      <c r="H1486">
        <f>IF(J1486&lt;&gt;"", INDEX($D$5:$D$1433, MATCH(J1486, $E$5:$E$1433, 0)),"")</f>
        <v>0</v>
      </c>
      <c r="I1486" t="str">
        <f>IFERROR(IF(J1486&lt;&gt;"", INDEX($B$5:$B$1433, MATCH(J1486, $E$5:$E$1433, 0)),""),"SAI")</f>
        <v>VÕ THÀNH NHÂN</v>
      </c>
      <c r="J1486">
        <v>32000459</v>
      </c>
      <c r="K1486" t="str">
        <v xml:space="preserve"> 6:39:38 AM</v>
      </c>
      <c r="L1486" t="str">
        <f>IFERROR(IF($N$5="Sáng",IF(MID(K1486,2,7)-MID($L$2,2,7)&gt;0,"Trễ",""),IF(MID(K1486,2,7)-MID($Q$2,2,7)&gt;0,"Trễ","")),"")</f>
        <v/>
      </c>
      <c r="M1486">
        <f>IFERROR(IF($N$5="Sáng",MID(K1486,2,7)-MID($L$2,2,7),MID(K1486,2,7)-MID($Q$2,2,7)),"")</f>
        <v>-0.014142851851851823</v>
      </c>
      <c r="Q1486" t="str">
        <f>IF(B1486&lt;&gt;"",IF(AND(P1486="",F1486=""),"Không phép ",""),"")</f>
        <v/>
      </c>
      <c r="R1486" t="str">
        <f>UPPER(B1486)</f>
        <v/>
      </c>
      <c r="T1486" t="str">
        <f>IFERROR(IF(J1486&lt;&gt;"", INDEX($S$5:$S$1433, MATCH(J1486, $E$5:$E$1433, 0)),""),"")</f>
        <v>2024-2027</v>
      </c>
      <c r="V1486">
        <f>IFERROR(IF(J1486&lt;&gt;"", INDEX($U$5:$U$1433, MATCH(J1486, $E$5:$E$1433, 0)),""),"")</f>
        <v>39996</v>
      </c>
    </row>
    <row r="1487">
      <c r="A1487" t="str">
        <f>IF(B1487&lt;&gt;"",A1486+1,"")</f>
        <v/>
      </c>
      <c r="F1487" t="str">
        <f>IFERROR(IF(VLOOKUP(E1487,J:J,1,0)=E1487,"X",""),"")</f>
        <v/>
      </c>
      <c r="G1487" t="str">
        <f>IF(J1487&lt;&gt;"", INDEX($C$5:$C$1433, MATCH(J1487, $E$5:$E$1433, 0)),"")</f>
        <v>12A1</v>
      </c>
      <c r="H1487">
        <f>IF(J1487&lt;&gt;"", INDEX($D$5:$D$1433, MATCH(J1487, $E$5:$E$1433, 0)),"")</f>
        <v>0</v>
      </c>
      <c r="I1487" t="str">
        <f>IFERROR(IF(J1487&lt;&gt;"", INDEX($B$5:$B$1433, MATCH(J1487, $E$5:$E$1433, 0)),""),"SAI")</f>
        <v>DƯƠNG VĂN TRƯỜNG HUY</v>
      </c>
      <c r="J1487">
        <v>32000013</v>
      </c>
      <c r="K1487" t="str">
        <v xml:space="preserve"> 6:39:43 AM</v>
      </c>
      <c r="L1487" t="str">
        <f>IFERROR(IF($N$5="Sáng",IF(MID(K1487,2,7)-MID($L$2,2,7)&gt;0,"Trễ",""),IF(MID(K1487,2,7)-MID($Q$2,2,7)&gt;0,"Trễ","")),"")</f>
        <v/>
      </c>
      <c r="M1487">
        <f>IFERROR(IF($N$5="Sáng",MID(K1487,2,7)-MID($L$2,2,7),MID(K1487,2,7)-MID($Q$2,2,7)),"")</f>
        <v>-0.014084981481481462</v>
      </c>
      <c r="Q1487" t="str">
        <f>IF(B1487&lt;&gt;"",IF(AND(P1487="",F1487=""),"Không phép ",""),"")</f>
        <v/>
      </c>
      <c r="R1487" t="str">
        <f>UPPER(B1487)</f>
        <v/>
      </c>
      <c r="T1487" t="str">
        <f>IFERROR(IF(J1487&lt;&gt;"", INDEX($S$5:$S$1433, MATCH(J1487, $E$5:$E$1433, 0)),""),"")</f>
        <v>2024-2027</v>
      </c>
      <c r="V1487">
        <f>IFERROR(IF(J1487&lt;&gt;"", INDEX($U$5:$U$1433, MATCH(J1487, $E$5:$E$1433, 0)),""),"")</f>
        <v>39999</v>
      </c>
    </row>
    <row r="1488">
      <c r="A1488" t="str">
        <f>IF(B1488&lt;&gt;"",A1487+1,"")</f>
        <v/>
      </c>
      <c r="F1488" t="str">
        <f>IFERROR(IF(VLOOKUP(E1488,J:J,1,0)=E1488,"X",""),"")</f>
        <v/>
      </c>
      <c r="G1488" t="str">
        <f>IF(J1488&lt;&gt;"", INDEX($C$5:$C$1433, MATCH(J1488, $E$5:$E$1433, 0)),"")</f>
        <v>12A1</v>
      </c>
      <c r="H1488">
        <f>IF(J1488&lt;&gt;"", INDEX($D$5:$D$1433, MATCH(J1488, $E$5:$E$1433, 0)),"")</f>
        <v>0</v>
      </c>
      <c r="I1488" t="str">
        <f>IFERROR(IF(J1488&lt;&gt;"", INDEX($B$5:$B$1433, MATCH(J1488, $E$5:$E$1433, 0)),""),"SAI")</f>
        <v>TRẦN KHAI TÂM</v>
      </c>
      <c r="J1488">
        <v>32000031</v>
      </c>
      <c r="K1488" t="str">
        <v xml:space="preserve"> 6:39:47 AM</v>
      </c>
      <c r="L1488" t="str">
        <f>IFERROR(IF($N$5="Sáng",IF(MID(K1488,2,7)-MID($L$2,2,7)&gt;0,"Trễ",""),IF(MID(K1488,2,7)-MID($Q$2,2,7)&gt;0,"Trễ","")),"")</f>
        <v/>
      </c>
      <c r="M1488">
        <f>IFERROR(IF($N$5="Sáng",MID(K1488,2,7)-MID($L$2,2,7),MID(K1488,2,7)-MID($Q$2,2,7)),"")</f>
        <v>-0.014038685185185196</v>
      </c>
      <c r="Q1488" t="str">
        <f>IF(B1488&lt;&gt;"",IF(AND(P1488="",F1488=""),"Không phép ",""),"")</f>
        <v/>
      </c>
      <c r="R1488" t="str">
        <f>UPPER(B1488)</f>
        <v/>
      </c>
      <c r="T1488" t="str">
        <f>IFERROR(IF(J1488&lt;&gt;"", INDEX($S$5:$S$1433, MATCH(J1488, $E$5:$E$1433, 0)),""),"")</f>
        <v>2024-2027</v>
      </c>
      <c r="V1488">
        <f>IFERROR(IF(J1488&lt;&gt;"", INDEX($U$5:$U$1433, MATCH(J1488, $E$5:$E$1433, 0)),""),"")</f>
        <v>40060</v>
      </c>
    </row>
    <row r="1489">
      <c r="A1489" t="str">
        <f>IF(B1489&lt;&gt;"",A1488+1,"")</f>
        <v/>
      </c>
      <c r="F1489" t="str">
        <f>IFERROR(IF(VLOOKUP(E1489,J:J,1,0)=E1489,"X",""),"")</f>
        <v/>
      </c>
      <c r="G1489" t="str">
        <f>IF(J1489&lt;&gt;"", INDEX($C$5:$C$1433, MATCH(J1489, $E$5:$E$1433, 0)),"")</f>
        <v>12A1</v>
      </c>
      <c r="H1489">
        <f>IF(J1489&lt;&gt;"", INDEX($D$5:$D$1433, MATCH(J1489, $E$5:$E$1433, 0)),"")</f>
        <v>0</v>
      </c>
      <c r="I1489" t="str">
        <f>IFERROR(IF(J1489&lt;&gt;"", INDEX($B$5:$B$1433, MATCH(J1489, $E$5:$E$1433, 0)),""),"SAI")</f>
        <v>TRẦN KHAI TÂM</v>
      </c>
      <c r="J1489">
        <v>32000031</v>
      </c>
      <c r="K1489" t="str">
        <v xml:space="preserve"> 6:39:48 AM</v>
      </c>
      <c r="L1489" t="str">
        <f>IFERROR(IF($N$5="Sáng",IF(MID(K1489,2,7)-MID($L$2,2,7)&gt;0,"Trễ",""),IF(MID(K1489,2,7)-MID($Q$2,2,7)&gt;0,"Trễ","")),"")</f>
        <v/>
      </c>
      <c r="M1489">
        <f>IFERROR(IF($N$5="Sáng",MID(K1489,2,7)-MID($L$2,2,7),MID(K1489,2,7)-MID($Q$2,2,7)),"")</f>
        <v>-0.014027111111111101</v>
      </c>
      <c r="Q1489" t="str">
        <f>IF(B1489&lt;&gt;"",IF(AND(P1489="",F1489=""),"Không phép ",""),"")</f>
        <v/>
      </c>
      <c r="R1489" t="str">
        <f>UPPER(B1489)</f>
        <v/>
      </c>
      <c r="T1489" t="str">
        <f>IFERROR(IF(J1489&lt;&gt;"", INDEX($S$5:$S$1433, MATCH(J1489, $E$5:$E$1433, 0)),""),"")</f>
        <v>2024-2027</v>
      </c>
      <c r="V1489">
        <f>IFERROR(IF(J1489&lt;&gt;"", INDEX($U$5:$U$1433, MATCH(J1489, $E$5:$E$1433, 0)),""),"")</f>
        <v>40060</v>
      </c>
    </row>
    <row r="1490">
      <c r="A1490" t="str">
        <f>IF(B1490&lt;&gt;"",A1489+1,"")</f>
        <v/>
      </c>
      <c r="F1490" t="str">
        <f>IFERROR(IF(VLOOKUP(E1490,J:J,1,0)=E1490,"X",""),"")</f>
        <v/>
      </c>
      <c r="G1490" t="str">
        <f>IF(J1490&lt;&gt;"", INDEX($C$5:$C$1433, MATCH(J1490, $E$5:$E$1433, 0)),"")</f>
        <v>12A9</v>
      </c>
      <c r="H1490">
        <f>IF(J1490&lt;&gt;"", INDEX($D$5:$D$1433, MATCH(J1490, $E$5:$E$1433, 0)),"")</f>
        <v>0</v>
      </c>
      <c r="I1490" t="str">
        <f>IFERROR(IF(J1490&lt;&gt;"", INDEX($B$5:$B$1433, MATCH(J1490, $E$5:$E$1433, 0)),""),"SAI")</f>
        <v>LÊ MỸ KỲ</v>
      </c>
      <c r="J1490">
        <v>32000371</v>
      </c>
      <c r="K1490" t="str">
        <v xml:space="preserve"> 6:39:48 AM</v>
      </c>
      <c r="L1490" t="str">
        <f>IFERROR(IF($N$5="Sáng",IF(MID(K1490,2,7)-MID($L$2,2,7)&gt;0,"Trễ",""),IF(MID(K1490,2,7)-MID($Q$2,2,7)&gt;0,"Trễ","")),"")</f>
        <v/>
      </c>
      <c r="M1490">
        <f>IFERROR(IF($N$5="Sáng",MID(K1490,2,7)-MID($L$2,2,7),MID(K1490,2,7)-MID($Q$2,2,7)),"")</f>
        <v>-0.014027111111111101</v>
      </c>
      <c r="Q1490" t="str">
        <f>IF(B1490&lt;&gt;"",IF(AND(P1490="",F1490=""),"Không phép ",""),"")</f>
        <v/>
      </c>
      <c r="R1490" t="str">
        <f>UPPER(B1490)</f>
        <v/>
      </c>
      <c r="T1490" t="str">
        <f>IFERROR(IF(J1490&lt;&gt;"", INDEX($S$5:$S$1433, MATCH(J1490, $E$5:$E$1433, 0)),""),"")</f>
        <v>2024-2027</v>
      </c>
      <c r="V1490" t="str">
        <f>IFERROR(IF(J1490&lt;&gt;"", INDEX($U$5:$U$1433, MATCH(J1490, $E$5:$E$1433, 0)),""),"")</f>
        <v>15/04/2009</v>
      </c>
    </row>
    <row r="1491">
      <c r="A1491" t="str">
        <f>IF(B1491&lt;&gt;"",A1490+1,"")</f>
        <v/>
      </c>
      <c r="F1491" t="str">
        <f>IFERROR(IF(VLOOKUP(E1491,J:J,1,0)=E1491,"X",""),"")</f>
        <v/>
      </c>
      <c r="G1491" t="str">
        <f>IF(J1491&lt;&gt;"", INDEX($C$5:$C$1433, MATCH(J1491, $E$5:$E$1433, 0)),"")</f>
        <v>12A9</v>
      </c>
      <c r="H1491">
        <f>IF(J1491&lt;&gt;"", INDEX($D$5:$D$1433, MATCH(J1491, $E$5:$E$1433, 0)),"")</f>
        <v>0</v>
      </c>
      <c r="I1491" t="str">
        <f>IFERROR(IF(J1491&lt;&gt;"", INDEX($B$5:$B$1433, MATCH(J1491, $E$5:$E$1433, 0)),""),"SAI")</f>
        <v>LÊ MỸ KỲ</v>
      </c>
      <c r="J1491">
        <v>32000371</v>
      </c>
      <c r="K1491" t="str">
        <v xml:space="preserve"> 6:39:49 AM</v>
      </c>
      <c r="L1491" t="str">
        <f>IFERROR(IF($N$5="Sáng",IF(MID(K1491,2,7)-MID($L$2,2,7)&gt;0,"Trễ",""),IF(MID(K1491,2,7)-MID($Q$2,2,7)&gt;0,"Trễ","")),"")</f>
        <v/>
      </c>
      <c r="M1491">
        <f>IFERROR(IF($N$5="Sáng",MID(K1491,2,7)-MID($L$2,2,7),MID(K1491,2,7)-MID($Q$2,2,7)),"")</f>
        <v>-0.014015537037037007</v>
      </c>
      <c r="Q1491" t="str">
        <f>IF(B1491&lt;&gt;"",IF(AND(P1491="",F1491=""),"Không phép ",""),"")</f>
        <v/>
      </c>
      <c r="R1491" t="str">
        <f>UPPER(B1491)</f>
        <v/>
      </c>
      <c r="T1491" t="str">
        <f>IFERROR(IF(J1491&lt;&gt;"", INDEX($S$5:$S$1433, MATCH(J1491, $E$5:$E$1433, 0)),""),"")</f>
        <v>2024-2027</v>
      </c>
      <c r="V1491" t="str">
        <f>IFERROR(IF(J1491&lt;&gt;"", INDEX($U$5:$U$1433, MATCH(J1491, $E$5:$E$1433, 0)),""),"")</f>
        <v>15/04/2009</v>
      </c>
    </row>
    <row r="1492">
      <c r="A1492" t="str">
        <f>IF(B1492&lt;&gt;"",A1491+1,"")</f>
        <v/>
      </c>
      <c r="F1492" t="str">
        <f>IFERROR(IF(VLOOKUP(E1492,J:J,1,0)=E1492,"X",""),"")</f>
        <v/>
      </c>
      <c r="G1492" t="str">
        <f>IF(J1492&lt;&gt;"", INDEX($C$5:$C$1433, MATCH(J1492, $E$5:$E$1433, 0)),"")</f>
        <v>12A4</v>
      </c>
      <c r="H1492">
        <f>IF(J1492&lt;&gt;"", INDEX($D$5:$D$1433, MATCH(J1492, $E$5:$E$1433, 0)),"")</f>
        <v>0</v>
      </c>
      <c r="I1492" t="str">
        <f>IFERROR(IF(J1492&lt;&gt;"", INDEX($B$5:$B$1433, MATCH(J1492, $E$5:$E$1433, 0)),""),"SAI")</f>
        <v>VÕ MINH KHÔI</v>
      </c>
      <c r="J1492">
        <v>32000148</v>
      </c>
      <c r="K1492" t="str">
        <v xml:space="preserve"> 6:39:52 AM</v>
      </c>
      <c r="L1492" t="str">
        <f>IFERROR(IF($N$5="Sáng",IF(MID(K1492,2,7)-MID($L$2,2,7)&gt;0,"Trễ",""),IF(MID(K1492,2,7)-MID($Q$2,2,7)&gt;0,"Trễ","")),"")</f>
        <v/>
      </c>
      <c r="M1492">
        <f>IFERROR(IF($N$5="Sáng",MID(K1492,2,7)-MID($L$2,2,7),MID(K1492,2,7)-MID($Q$2,2,7)),"")</f>
        <v>-0.01398081481481478</v>
      </c>
      <c r="Q1492" t="str">
        <f>IF(B1492&lt;&gt;"",IF(AND(P1492="",F1492=""),"Không phép ",""),"")</f>
        <v/>
      </c>
      <c r="R1492" t="str">
        <f>UPPER(B1492)</f>
        <v/>
      </c>
      <c r="T1492" t="str">
        <f>IFERROR(IF(J1492&lt;&gt;"", INDEX($S$5:$S$1433, MATCH(J1492, $E$5:$E$1433, 0)),""),"")</f>
        <v>2024-2027</v>
      </c>
      <c r="V1492">
        <f>IFERROR(IF(J1492&lt;&gt;"", INDEX($U$5:$U$1433, MATCH(J1492, $E$5:$E$1433, 0)),""),"")</f>
        <v>39882</v>
      </c>
    </row>
    <row r="1493">
      <c r="A1493" t="str">
        <f>IF(B1493&lt;&gt;"",A1492+1,"")</f>
        <v/>
      </c>
      <c r="F1493" t="str">
        <f>IFERROR(IF(VLOOKUP(E1493,J:J,1,0)=E1493,"X",""),"")</f>
        <v/>
      </c>
      <c r="G1493" t="str">
        <f>IF(J1493&lt;&gt;"", INDEX($C$5:$C$1433, MATCH(J1493, $E$5:$E$1433, 0)),"")</f>
        <v>12A4</v>
      </c>
      <c r="H1493">
        <f>IF(J1493&lt;&gt;"", INDEX($D$5:$D$1433, MATCH(J1493, $E$5:$E$1433, 0)),"")</f>
        <v>0</v>
      </c>
      <c r="I1493" t="str">
        <f>IFERROR(IF(J1493&lt;&gt;"", INDEX($B$5:$B$1433, MATCH(J1493, $E$5:$E$1433, 0)),""),"SAI")</f>
        <v>VÕ MINH KHÔI</v>
      </c>
      <c r="J1493">
        <v>32000148</v>
      </c>
      <c r="K1493" t="str">
        <v xml:space="preserve"> 6:39:52 AM</v>
      </c>
      <c r="L1493" t="str">
        <f>IFERROR(IF($N$5="Sáng",IF(MID(K1493,2,7)-MID($L$2,2,7)&gt;0,"Trễ",""),IF(MID(K1493,2,7)-MID($Q$2,2,7)&gt;0,"Trễ","")),"")</f>
        <v/>
      </c>
      <c r="M1493">
        <f>IFERROR(IF($N$5="Sáng",MID(K1493,2,7)-MID($L$2,2,7),MID(K1493,2,7)-MID($Q$2,2,7)),"")</f>
        <v>-0.01398081481481478</v>
      </c>
      <c r="Q1493" t="str">
        <f>IF(B1493&lt;&gt;"",IF(AND(P1493="",F1493=""),"Không phép ",""),"")</f>
        <v/>
      </c>
      <c r="R1493" t="str">
        <f>UPPER(B1493)</f>
        <v/>
      </c>
      <c r="T1493" t="str">
        <f>IFERROR(IF(J1493&lt;&gt;"", INDEX($S$5:$S$1433, MATCH(J1493, $E$5:$E$1433, 0)),""),"")</f>
        <v>2024-2027</v>
      </c>
      <c r="V1493">
        <f>IFERROR(IF(J1493&lt;&gt;"", INDEX($U$5:$U$1433, MATCH(J1493, $E$5:$E$1433, 0)),""),"")</f>
        <v>39882</v>
      </c>
    </row>
    <row r="1494">
      <c r="A1494" t="str">
        <f>IF(B1494&lt;&gt;"",A1493+1,"")</f>
        <v/>
      </c>
      <c r="F1494" t="str">
        <f>IFERROR(IF(VLOOKUP(E1494,J:J,1,0)=E1494,"X",""),"")</f>
        <v/>
      </c>
      <c r="G1494" t="str">
        <f>IF(J1494&lt;&gt;"", INDEX($C$5:$C$1433, MATCH(J1494, $E$5:$E$1433, 0)),"")</f>
        <v>12A6</v>
      </c>
      <c r="H1494">
        <f>IF(J1494&lt;&gt;"", INDEX($D$5:$D$1433, MATCH(J1494, $E$5:$E$1433, 0)),"")</f>
        <v>0</v>
      </c>
      <c r="I1494" t="str">
        <f>IFERROR(IF(J1494&lt;&gt;"", INDEX($B$5:$B$1433, MATCH(J1494, $E$5:$E$1433, 0)),""),"SAI")</f>
        <v>NGUYỄN CHÍ CÔNG</v>
      </c>
      <c r="J1494">
        <v>32000053</v>
      </c>
      <c r="K1494" t="str">
        <v xml:space="preserve"> 6:39:57 AM</v>
      </c>
      <c r="L1494" t="str">
        <f>IFERROR(IF($N$5="Sáng",IF(MID(K1494,2,7)-MID($L$2,2,7)&gt;0,"Trễ",""),IF(MID(K1494,2,7)-MID($Q$2,2,7)&gt;0,"Trễ","")),"")</f>
        <v/>
      </c>
      <c r="M1494">
        <f>IFERROR(IF($N$5="Sáng",MID(K1494,2,7)-MID($L$2,2,7),MID(K1494,2,7)-MID($Q$2,2,7)),"")</f>
        <v>-0.013922944444444418</v>
      </c>
      <c r="Q1494" t="str">
        <f>IF(B1494&lt;&gt;"",IF(AND(P1494="",F1494=""),"Không phép ",""),"")</f>
        <v/>
      </c>
      <c r="R1494" t="str">
        <f>UPPER(B1494)</f>
        <v/>
      </c>
      <c r="T1494" t="str">
        <f>IFERROR(IF(J1494&lt;&gt;"", INDEX($S$5:$S$1433, MATCH(J1494, $E$5:$E$1433, 0)),""),"")</f>
        <v>2024-2027</v>
      </c>
      <c r="V1494" t="str">
        <f>IFERROR(IF(J1494&lt;&gt;"", INDEX($U$5:$U$1433, MATCH(J1494, $E$5:$E$1433, 0)),""),"")</f>
        <v>30/04/2009</v>
      </c>
    </row>
    <row r="1495">
      <c r="A1495" t="str">
        <f>IF(B1495&lt;&gt;"",A1494+1,"")</f>
        <v/>
      </c>
      <c r="F1495" t="str">
        <f>IFERROR(IF(VLOOKUP(E1495,J:J,1,0)=E1495,"X",""),"")</f>
        <v/>
      </c>
      <c r="G1495" t="str">
        <f>IF(J1495&lt;&gt;"", INDEX($C$5:$C$1433, MATCH(J1495, $E$5:$E$1433, 0)),"")</f>
        <v>12A6</v>
      </c>
      <c r="H1495">
        <f>IF(J1495&lt;&gt;"", INDEX($D$5:$D$1433, MATCH(J1495, $E$5:$E$1433, 0)),"")</f>
        <v>0</v>
      </c>
      <c r="I1495" t="str">
        <f>IFERROR(IF(J1495&lt;&gt;"", INDEX($B$5:$B$1433, MATCH(J1495, $E$5:$E$1433, 0)),""),"SAI")</f>
        <v>NGUYỄN CHÍ CÔNG</v>
      </c>
      <c r="J1495">
        <v>32000053</v>
      </c>
      <c r="K1495" t="str">
        <v xml:space="preserve"> 6:39:58 AM</v>
      </c>
      <c r="L1495" t="str">
        <f>IFERROR(IF($N$5="Sáng",IF(MID(K1495,2,7)-MID($L$2,2,7)&gt;0,"Trễ",""),IF(MID(K1495,2,7)-MID($Q$2,2,7)&gt;0,"Trễ","")),"")</f>
        <v/>
      </c>
      <c r="M1495">
        <f>IFERROR(IF($N$5="Sáng",MID(K1495,2,7)-MID($L$2,2,7),MID(K1495,2,7)-MID($Q$2,2,7)),"")</f>
        <v>-0.013911370370370324</v>
      </c>
      <c r="Q1495" t="str">
        <f>IF(B1495&lt;&gt;"",IF(AND(P1495="",F1495=""),"Không phép ",""),"")</f>
        <v/>
      </c>
      <c r="R1495" t="str">
        <f>UPPER(B1495)</f>
        <v/>
      </c>
      <c r="T1495" t="str">
        <f>IFERROR(IF(J1495&lt;&gt;"", INDEX($S$5:$S$1433, MATCH(J1495, $E$5:$E$1433, 0)),""),"")</f>
        <v>2024-2027</v>
      </c>
      <c r="V1495" t="str">
        <f>IFERROR(IF(J1495&lt;&gt;"", INDEX($U$5:$U$1433, MATCH(J1495, $E$5:$E$1433, 0)),""),"")</f>
        <v>30/04/2009</v>
      </c>
    </row>
    <row r="1496">
      <c r="A1496" t="str">
        <f>IF(B1496&lt;&gt;"",A1495+1,"")</f>
        <v/>
      </c>
      <c r="F1496" t="str">
        <f>IFERROR(IF(VLOOKUP(E1496,J:J,1,0)=E1496,"X",""),"")</f>
        <v/>
      </c>
      <c r="G1496" t="str">
        <f>IF(J1496&lt;&gt;"", INDEX($C$5:$C$1433, MATCH(J1496, $E$5:$E$1433, 0)),"")</f>
        <v>12A9</v>
      </c>
      <c r="H1496">
        <f>IF(J1496&lt;&gt;"", INDEX($D$5:$D$1433, MATCH(J1496, $E$5:$E$1433, 0)),"")</f>
        <v>0</v>
      </c>
      <c r="I1496" t="str">
        <f>IFERROR(IF(J1496&lt;&gt;"", INDEX($B$5:$B$1433, MATCH(J1496, $E$5:$E$1433, 0)),""),"SAI")</f>
        <v>NGUYỄN GIA BẢO</v>
      </c>
      <c r="J1496">
        <v>32000356</v>
      </c>
      <c r="K1496" t="str">
        <v xml:space="preserve"> 6:40:05 AM</v>
      </c>
      <c r="L1496" t="str">
        <f>IFERROR(IF($N$5="Sáng",IF(MID(K1496,2,7)-MID($L$2,2,7)&gt;0,"Trễ",""),IF(MID(K1496,2,7)-MID($Q$2,2,7)&gt;0,"Trễ","")),"")</f>
        <v/>
      </c>
      <c r="M1496">
        <f>IFERROR(IF($N$5="Sáng",MID(K1496,2,7)-MID($L$2,2,7),MID(K1496,2,7)-MID($Q$2,2,7)),"")</f>
        <v>-0.01383035185185183</v>
      </c>
      <c r="Q1496" t="str">
        <f>IF(B1496&lt;&gt;"",IF(AND(P1496="",F1496=""),"Không phép ",""),"")</f>
        <v/>
      </c>
      <c r="R1496" t="str">
        <f>UPPER(B1496)</f>
        <v/>
      </c>
      <c r="T1496" t="str">
        <f>IFERROR(IF(J1496&lt;&gt;"", INDEX($S$5:$S$1433, MATCH(J1496, $E$5:$E$1433, 0)),""),"")</f>
        <v>2024-2027</v>
      </c>
      <c r="V1496" t="str">
        <f>IFERROR(IF(J1496&lt;&gt;"", INDEX($U$5:$U$1433, MATCH(J1496, $E$5:$E$1433, 0)),""),"")</f>
        <v>23/10/2009</v>
      </c>
    </row>
    <row r="1497">
      <c r="A1497" t="str">
        <f>IF(B1497&lt;&gt;"",A1496+1,"")</f>
        <v/>
      </c>
      <c r="F1497" t="str">
        <f>IFERROR(IF(VLOOKUP(E1497,J:J,1,0)=E1497,"X",""),"")</f>
        <v/>
      </c>
      <c r="G1497" t="str">
        <f>IF(J1497&lt;&gt;"", INDEX($C$5:$C$1433, MATCH(J1497, $E$5:$E$1433, 0)),"")</f>
        <v>12A9</v>
      </c>
      <c r="H1497">
        <f>IF(J1497&lt;&gt;"", INDEX($D$5:$D$1433, MATCH(J1497, $E$5:$E$1433, 0)),"")</f>
        <v>0</v>
      </c>
      <c r="I1497" t="str">
        <f>IFERROR(IF(J1497&lt;&gt;"", INDEX($B$5:$B$1433, MATCH(J1497, $E$5:$E$1433, 0)),""),"SAI")</f>
        <v>NGUYỄN GIA BẢO</v>
      </c>
      <c r="J1497">
        <v>32000356</v>
      </c>
      <c r="K1497" t="str">
        <v xml:space="preserve"> 6:40:06 AM</v>
      </c>
      <c r="L1497" t="str">
        <f>IFERROR(IF($N$5="Sáng",IF(MID(K1497,2,7)-MID($L$2,2,7)&gt;0,"Trễ",""),IF(MID(K1497,2,7)-MID($Q$2,2,7)&gt;0,"Trễ","")),"")</f>
        <v/>
      </c>
      <c r="M1497">
        <f>IFERROR(IF($N$5="Sáng",MID(K1497,2,7)-MID($L$2,2,7),MID(K1497,2,7)-MID($Q$2,2,7)),"")</f>
        <v>-0.013818777777777791</v>
      </c>
      <c r="Q1497" t="str">
        <f>IF(B1497&lt;&gt;"",IF(AND(P1497="",F1497=""),"Không phép ",""),"")</f>
        <v/>
      </c>
      <c r="R1497" t="str">
        <f>UPPER(B1497)</f>
        <v/>
      </c>
      <c r="T1497" t="str">
        <f>IFERROR(IF(J1497&lt;&gt;"", INDEX($S$5:$S$1433, MATCH(J1497, $E$5:$E$1433, 0)),""),"")</f>
        <v>2024-2027</v>
      </c>
      <c r="V1497" t="str">
        <f>IFERROR(IF(J1497&lt;&gt;"", INDEX($U$5:$U$1433, MATCH(J1497, $E$5:$E$1433, 0)),""),"")</f>
        <v>23/10/2009</v>
      </c>
    </row>
    <row r="1498">
      <c r="A1498" t="str">
        <f>IF(B1498&lt;&gt;"",A1497+1,"")</f>
        <v/>
      </c>
      <c r="F1498" t="str">
        <f>IFERROR(IF(VLOOKUP(E1498,J:J,1,0)=E1498,"X",""),"")</f>
        <v/>
      </c>
      <c r="G1498" t="str">
        <f>IF(J1498&lt;&gt;"", INDEX($C$5:$C$1433, MATCH(J1498, $E$5:$E$1433, 0)),"")</f>
        <v>12A9</v>
      </c>
      <c r="H1498">
        <f>IF(J1498&lt;&gt;"", INDEX($D$5:$D$1433, MATCH(J1498, $E$5:$E$1433, 0)),"")</f>
        <v>0</v>
      </c>
      <c r="I1498" t="str">
        <f>IFERROR(IF(J1498&lt;&gt;"", INDEX($B$5:$B$1433, MATCH(J1498, $E$5:$E$1433, 0)),""),"SAI")</f>
        <v>NGUYỄN GIA BẢO</v>
      </c>
      <c r="J1498">
        <v>32000356</v>
      </c>
      <c r="K1498" t="str">
        <v xml:space="preserve"> 6:40:07 AM</v>
      </c>
      <c r="L1498" t="str">
        <f>IFERROR(IF($N$5="Sáng",IF(MID(K1498,2,7)-MID($L$2,2,7)&gt;0,"Trễ",""),IF(MID(K1498,2,7)-MID($Q$2,2,7)&gt;0,"Trễ","")),"")</f>
        <v/>
      </c>
      <c r="M1498">
        <f>IFERROR(IF($N$5="Sáng",MID(K1498,2,7)-MID($L$2,2,7),MID(K1498,2,7)-MID($Q$2,2,7)),"")</f>
        <v>-0.013807203703703697</v>
      </c>
      <c r="Q1498" t="str">
        <f>IF(B1498&lt;&gt;"",IF(AND(P1498="",F1498=""),"Không phép ",""),"")</f>
        <v/>
      </c>
      <c r="R1498" t="str">
        <f>UPPER(B1498)</f>
        <v/>
      </c>
      <c r="T1498" t="str">
        <f>IFERROR(IF(J1498&lt;&gt;"", INDEX($S$5:$S$1433, MATCH(J1498, $E$5:$E$1433, 0)),""),"")</f>
        <v>2024-2027</v>
      </c>
      <c r="V1498" t="str">
        <f>IFERROR(IF(J1498&lt;&gt;"", INDEX($U$5:$U$1433, MATCH(J1498, $E$5:$E$1433, 0)),""),"")</f>
        <v>23/10/2009</v>
      </c>
    </row>
    <row r="1499">
      <c r="A1499" t="str">
        <f>IF(B1499&lt;&gt;"",A1498+1,"")</f>
        <v/>
      </c>
      <c r="F1499" t="str">
        <f>IFERROR(IF(VLOOKUP(E1499,J:J,1,0)=E1499,"X",""),"")</f>
        <v/>
      </c>
      <c r="G1499" t="str">
        <f>IF(J1499&lt;&gt;"", INDEX($C$5:$C$1433, MATCH(J1499, $E$5:$E$1433, 0)),"")</f>
        <v>12A9</v>
      </c>
      <c r="H1499">
        <f>IF(J1499&lt;&gt;"", INDEX($D$5:$D$1433, MATCH(J1499, $E$5:$E$1433, 0)),"")</f>
        <v>0</v>
      </c>
      <c r="I1499" t="str">
        <f>IFERROR(IF(J1499&lt;&gt;"", INDEX($B$5:$B$1433, MATCH(J1499, $E$5:$E$1433, 0)),""),"SAI")</f>
        <v>ÔNG THỊ HỒNG NHUNG</v>
      </c>
      <c r="J1499">
        <v>32000381</v>
      </c>
      <c r="K1499" t="str">
        <v xml:space="preserve"> 6:40:09 AM</v>
      </c>
      <c r="L1499" t="str">
        <f>IFERROR(IF($N$5="Sáng",IF(MID(K1499,2,7)-MID($L$2,2,7)&gt;0,"Trễ",""),IF(MID(K1499,2,7)-MID($Q$2,2,7)&gt;0,"Trễ","")),"")</f>
        <v/>
      </c>
      <c r="M1499">
        <f>IFERROR(IF($N$5="Sáng",MID(K1499,2,7)-MID($L$2,2,7),MID(K1499,2,7)-MID($Q$2,2,7)),"")</f>
        <v>-0.013784055555555563</v>
      </c>
      <c r="Q1499" t="str">
        <f>IF(B1499&lt;&gt;"",IF(AND(P1499="",F1499=""),"Không phép ",""),"")</f>
        <v/>
      </c>
      <c r="R1499" t="str">
        <f>UPPER(B1499)</f>
        <v/>
      </c>
      <c r="T1499" t="str">
        <f>IFERROR(IF(J1499&lt;&gt;"", INDEX($S$5:$S$1433, MATCH(J1499, $E$5:$E$1433, 0)),""),"")</f>
        <v>2024-2027</v>
      </c>
      <c r="V1499">
        <f>IFERROR(IF(J1499&lt;&gt;"", INDEX($U$5:$U$1433, MATCH(J1499, $E$5:$E$1433, 0)),""),"")</f>
        <v>39976</v>
      </c>
    </row>
    <row r="1500">
      <c r="A1500" t="str">
        <f>IF(B1500&lt;&gt;"",A1499+1,"")</f>
        <v/>
      </c>
      <c r="F1500" t="str">
        <f>IFERROR(IF(VLOOKUP(E1500,J:J,1,0)=E1500,"X",""),"")</f>
        <v/>
      </c>
      <c r="G1500" t="str">
        <f>IF(J1500&lt;&gt;"", INDEX($C$5:$C$1433, MATCH(J1500, $E$5:$E$1433, 0)),"")</f>
        <v>11A6</v>
      </c>
      <c r="H1500">
        <f>IF(J1500&lt;&gt;"", INDEX($D$5:$D$1433, MATCH(J1500, $E$5:$E$1433, 0)),"")</f>
        <v>0</v>
      </c>
      <c r="I1500" t="str">
        <f>IFERROR(IF(J1500&lt;&gt;"", INDEX($B$5:$B$1433, MATCH(J1500, $E$5:$E$1433, 0)),""),"SAI")</f>
        <v>TRẦN THỊ HỒNG YẾN</v>
      </c>
      <c r="J1500">
        <v>32000778</v>
      </c>
      <c r="K1500" t="str">
        <v xml:space="preserve"> 6:40:11 AM</v>
      </c>
      <c r="L1500" t="str">
        <f>IFERROR(IF($N$5="Sáng",IF(MID(K1500,2,7)-MID($L$2,2,7)&gt;0,"Trễ",""),IF(MID(K1500,2,7)-MID($Q$2,2,7)&gt;0,"Trễ","")),"")</f>
        <v/>
      </c>
      <c r="M1500">
        <f>IFERROR(IF($N$5="Sáng",MID(K1500,2,7)-MID($L$2,2,7),MID(K1500,2,7)-MID($Q$2,2,7)),"")</f>
        <v>-0.013760907407407375</v>
      </c>
      <c r="Q1500" t="str">
        <f>IF(B1500&lt;&gt;"",IF(AND(P1500="",F1500=""),"Không phép ",""),"")</f>
        <v/>
      </c>
      <c r="R1500" t="str">
        <f>UPPER(B1500)</f>
        <v/>
      </c>
      <c r="T1500" t="str">
        <f>IFERROR(IF(J1500&lt;&gt;"", INDEX($S$5:$S$1433, MATCH(J1500, $E$5:$E$1433, 0)),""),"")</f>
        <v>2025-2028</v>
      </c>
      <c r="V1500" t="str">
        <f>IFERROR(IF(J1500&lt;&gt;"", INDEX($U$5:$U$1433, MATCH(J1500, $E$5:$E$1433, 0)),""),"")</f>
        <v>16/10/2010</v>
      </c>
    </row>
    <row r="1501">
      <c r="A1501" t="str">
        <f>IF(B1501&lt;&gt;"",A1500+1,"")</f>
        <v/>
      </c>
      <c r="F1501" t="str">
        <f>IFERROR(IF(VLOOKUP(E1501,J:J,1,0)=E1501,"X",""),"")</f>
        <v/>
      </c>
      <c r="G1501" t="str">
        <f>IF(J1501&lt;&gt;"", INDEX($C$5:$C$1433, MATCH(J1501, $E$5:$E$1433, 0)),"")</f>
        <v>11A6</v>
      </c>
      <c r="H1501">
        <f>IF(J1501&lt;&gt;"", INDEX($D$5:$D$1433, MATCH(J1501, $E$5:$E$1433, 0)),"")</f>
        <v>0</v>
      </c>
      <c r="I1501" t="str">
        <f>IFERROR(IF(J1501&lt;&gt;"", INDEX($B$5:$B$1433, MATCH(J1501, $E$5:$E$1433, 0)),""),"SAI")</f>
        <v>TRẦN THỊ HỒNG YẾN</v>
      </c>
      <c r="J1501">
        <v>32000778</v>
      </c>
      <c r="K1501" t="str">
        <v xml:space="preserve"> 6:40:12 AM</v>
      </c>
      <c r="L1501" t="str">
        <f>IFERROR(IF($N$5="Sáng",IF(MID(K1501,2,7)-MID($L$2,2,7)&gt;0,"Trễ",""),IF(MID(K1501,2,7)-MID($Q$2,2,7)&gt;0,"Trễ","")),"")</f>
        <v/>
      </c>
      <c r="M1501">
        <f>IFERROR(IF($N$5="Sáng",MID(K1501,2,7)-MID($L$2,2,7),MID(K1501,2,7)-MID($Q$2,2,7)),"")</f>
        <v>-0.013749333333333336</v>
      </c>
      <c r="Q1501" t="str">
        <f>IF(B1501&lt;&gt;"",IF(AND(P1501="",F1501=""),"Không phép ",""),"")</f>
        <v/>
      </c>
      <c r="R1501" t="str">
        <f>UPPER(B1501)</f>
        <v/>
      </c>
      <c r="T1501" t="str">
        <f>IFERROR(IF(J1501&lt;&gt;"", INDEX($S$5:$S$1433, MATCH(J1501, $E$5:$E$1433, 0)),""),"")</f>
        <v>2025-2028</v>
      </c>
      <c r="V1501" t="str">
        <f>IFERROR(IF(J1501&lt;&gt;"", INDEX($U$5:$U$1433, MATCH(J1501, $E$5:$E$1433, 0)),""),"")</f>
        <v>16/10/2010</v>
      </c>
    </row>
    <row r="1502">
      <c r="A1502" t="str">
        <f>IF(B1502&lt;&gt;"",A1501+1,"")</f>
        <v/>
      </c>
      <c r="F1502" t="str">
        <f>IFERROR(IF(VLOOKUP(E1502,J:J,1,0)=E1502,"X",""),"")</f>
        <v/>
      </c>
      <c r="G1502" t="str">
        <f>IF(J1502&lt;&gt;"", INDEX($C$5:$C$1433, MATCH(J1502, $E$5:$E$1433, 0)),"")</f>
        <v>11A10</v>
      </c>
      <c r="H1502">
        <f>IF(J1502&lt;&gt;"", INDEX($D$5:$D$1433, MATCH(J1502, $E$5:$E$1433, 0)),"")</f>
        <v>0</v>
      </c>
      <c r="I1502" t="str">
        <f>IFERROR(IF(J1502&lt;&gt;"", INDEX($B$5:$B$1433, MATCH(J1502, $E$5:$E$1433, 0)),""),"SAI")</f>
        <v>TRẦN BÙI BẢO NGỌC</v>
      </c>
      <c r="J1502">
        <v>32000543</v>
      </c>
      <c r="K1502" t="str">
        <v xml:space="preserve"> 6:40:17 AM</v>
      </c>
      <c r="L1502" t="str">
        <f>IFERROR(IF($N$5="Sáng",IF(MID(K1502,2,7)-MID($L$2,2,7)&gt;0,"Trễ",""),IF(MID(K1502,2,7)-MID($Q$2,2,7)&gt;0,"Trễ","")),"")</f>
        <v/>
      </c>
      <c r="M1502">
        <f>IFERROR(IF($N$5="Sáng",MID(K1502,2,7)-MID($L$2,2,7),MID(K1502,2,7)-MID($Q$2,2,7)),"")</f>
        <v>-0.01369146296296292</v>
      </c>
      <c r="Q1502" t="str">
        <f>IF(B1502&lt;&gt;"",IF(AND(P1502="",F1502=""),"Không phép ",""),"")</f>
        <v/>
      </c>
      <c r="R1502" t="str">
        <f>UPPER(B1502)</f>
        <v/>
      </c>
      <c r="T1502" t="str">
        <f>IFERROR(IF(J1502&lt;&gt;"", INDEX($S$5:$S$1433, MATCH(J1502, $E$5:$E$1433, 0)),""),"")</f>
        <v>2025-2028</v>
      </c>
      <c r="V1502" t="str">
        <f>IFERROR(IF(J1502&lt;&gt;"", INDEX($U$5:$U$1433, MATCH(J1502, $E$5:$E$1433, 0)),""),"")</f>
        <v>18/10/2010</v>
      </c>
    </row>
    <row r="1503">
      <c r="A1503" t="str">
        <f>IF(B1503&lt;&gt;"",A1502+1,"")</f>
        <v/>
      </c>
      <c r="F1503" t="str">
        <f>IFERROR(IF(VLOOKUP(E1503,J:J,1,0)=E1503,"X",""),"")</f>
        <v/>
      </c>
      <c r="G1503" t="str">
        <f>IF(J1503&lt;&gt;"", INDEX($C$5:$C$1433, MATCH(J1503, $E$5:$E$1433, 0)),"")</f>
        <v>12A10</v>
      </c>
      <c r="H1503">
        <f>IF(J1503&lt;&gt;"", INDEX($D$5:$D$1433, MATCH(J1503, $E$5:$E$1433, 0)),"")</f>
        <v>0</v>
      </c>
      <c r="I1503" t="str">
        <f>IFERROR(IF(J1503&lt;&gt;"", INDEX($B$5:$B$1433, MATCH(J1503, $E$5:$E$1433, 0)),""),"SAI")</f>
        <v>TRƯƠNG NGUYỄN KHÁNH NHƯ</v>
      </c>
      <c r="J1503">
        <v>32000426</v>
      </c>
      <c r="K1503" t="str">
        <v xml:space="preserve"> 6:40:20 AM</v>
      </c>
      <c r="L1503" t="str">
        <f>IFERROR(IF($N$5="Sáng",IF(MID(K1503,2,7)-MID($L$2,2,7)&gt;0,"Trễ",""),IF(MID(K1503,2,7)-MID($Q$2,2,7)&gt;0,"Trễ","")),"")</f>
        <v/>
      </c>
      <c r="M1503">
        <f>IFERROR(IF($N$5="Sáng",MID(K1503,2,7)-MID($L$2,2,7),MID(K1503,2,7)-MID($Q$2,2,7)),"")</f>
        <v>-0.013656740740740692</v>
      </c>
      <c r="Q1503" t="str">
        <f>IF(B1503&lt;&gt;"",IF(AND(P1503="",F1503=""),"Không phép ",""),"")</f>
        <v/>
      </c>
      <c r="R1503" t="str">
        <f>UPPER(B1503)</f>
        <v/>
      </c>
      <c r="T1503" t="str">
        <f>IFERROR(IF(J1503&lt;&gt;"", INDEX($S$5:$S$1433, MATCH(J1503, $E$5:$E$1433, 0)),""),"")</f>
        <v>2024-2027</v>
      </c>
      <c r="V1503" t="str">
        <f>IFERROR(IF(J1503&lt;&gt;"", INDEX($U$5:$U$1433, MATCH(J1503, $E$5:$E$1433, 0)),""),"")</f>
        <v>25/04/2009</v>
      </c>
    </row>
    <row r="1504">
      <c r="A1504" t="str">
        <f>IF(B1504&lt;&gt;"",A1503+1,"")</f>
        <v/>
      </c>
      <c r="F1504" t="str">
        <f>IFERROR(IF(VLOOKUP(E1504,J:J,1,0)=E1504,"X",""),"")</f>
        <v/>
      </c>
      <c r="G1504" t="str">
        <f>IF(J1504&lt;&gt;"", INDEX($C$5:$C$1433, MATCH(J1504, $E$5:$E$1433, 0)),"")</f>
        <v>12A10</v>
      </c>
      <c r="H1504">
        <f>IF(J1504&lt;&gt;"", INDEX($D$5:$D$1433, MATCH(J1504, $E$5:$E$1433, 0)),"")</f>
        <v>0</v>
      </c>
      <c r="I1504" t="str">
        <f>IFERROR(IF(J1504&lt;&gt;"", INDEX($B$5:$B$1433, MATCH(J1504, $E$5:$E$1433, 0)),""),"SAI")</f>
        <v>TRƯƠNG NGUYỄN KHÁNH NHƯ</v>
      </c>
      <c r="J1504">
        <v>32000426</v>
      </c>
      <c r="K1504" t="str">
        <v xml:space="preserve"> 6:40:21 AM</v>
      </c>
      <c r="L1504" t="str">
        <f>IFERROR(IF($N$5="Sáng",IF(MID(K1504,2,7)-MID($L$2,2,7)&gt;0,"Trễ",""),IF(MID(K1504,2,7)-MID($Q$2,2,7)&gt;0,"Trễ","")),"")</f>
        <v/>
      </c>
      <c r="M1504">
        <f>IFERROR(IF($N$5="Sáng",MID(K1504,2,7)-MID($L$2,2,7),MID(K1504,2,7)-MID($Q$2,2,7)),"")</f>
        <v>-0.013645166666666653</v>
      </c>
      <c r="Q1504" t="str">
        <f>IF(B1504&lt;&gt;"",IF(AND(P1504="",F1504=""),"Không phép ",""),"")</f>
        <v/>
      </c>
      <c r="R1504" t="str">
        <f>UPPER(B1504)</f>
        <v/>
      </c>
      <c r="T1504" t="str">
        <f>IFERROR(IF(J1504&lt;&gt;"", INDEX($S$5:$S$1433, MATCH(J1504, $E$5:$E$1433, 0)),""),"")</f>
        <v>2024-2027</v>
      </c>
      <c r="V1504" t="str">
        <f>IFERROR(IF(J1504&lt;&gt;"", INDEX($U$5:$U$1433, MATCH(J1504, $E$5:$E$1433, 0)),""),"")</f>
        <v>25/04/2009</v>
      </c>
    </row>
    <row r="1505">
      <c r="A1505" t="str">
        <f>IF(B1505&lt;&gt;"",A1504+1,"")</f>
        <v/>
      </c>
      <c r="F1505" t="str">
        <f>IFERROR(IF(VLOOKUP(E1505,J:J,1,0)=E1505,"X",""),"")</f>
        <v/>
      </c>
      <c r="G1505" t="str">
        <f>IF(J1505&lt;&gt;"", INDEX($C$5:$C$1433, MATCH(J1505, $E$5:$E$1433, 0)),"")</f>
        <v>11A2</v>
      </c>
      <c r="H1505">
        <f>IF(J1505&lt;&gt;"", INDEX($D$5:$D$1433, MATCH(J1505, $E$5:$E$1433, 0)),"")</f>
        <v>0</v>
      </c>
      <c r="I1505" t="str">
        <f>IFERROR(IF(J1505&lt;&gt;"", INDEX($B$5:$B$1433, MATCH(J1505, $E$5:$E$1433, 0)),""),"SAI")</f>
        <v>TRẦN KIỀU NGÂN</v>
      </c>
      <c r="J1505">
        <v>32000590</v>
      </c>
      <c r="K1505" t="str">
        <v xml:space="preserve"> 6:40:33 AM</v>
      </c>
      <c r="L1505" t="str">
        <f>IFERROR(IF($N$5="Sáng",IF(MID(K1505,2,7)-MID($L$2,2,7)&gt;0,"Trễ",""),IF(MID(K1505,2,7)-MID($Q$2,2,7)&gt;0,"Trễ","")),"")</f>
        <v/>
      </c>
      <c r="M1505">
        <f>IFERROR(IF($N$5="Sáng",MID(K1505,2,7)-MID($L$2,2,7),MID(K1505,2,7)-MID($Q$2,2,7)),"")</f>
        <v>-0.013506277777777742</v>
      </c>
      <c r="Q1505" t="str">
        <f>IF(B1505&lt;&gt;"",IF(AND(P1505="",F1505=""),"Không phép ",""),"")</f>
        <v/>
      </c>
      <c r="R1505" t="str">
        <f>UPPER(B1505)</f>
        <v/>
      </c>
      <c r="T1505" t="str">
        <f>IFERROR(IF(J1505&lt;&gt;"", INDEX($S$5:$S$1433, MATCH(J1505, $E$5:$E$1433, 0)),""),"")</f>
        <v>2025-2028</v>
      </c>
      <c r="V1505">
        <f>IFERROR(IF(J1505&lt;&gt;"", INDEX($U$5:$U$1433, MATCH(J1505, $E$5:$E$1433, 0)),""),"")</f>
        <v>40334</v>
      </c>
    </row>
    <row r="1506">
      <c r="A1506" t="str">
        <f>IF(B1506&lt;&gt;"",A1505+1,"")</f>
        <v/>
      </c>
      <c r="F1506" t="str">
        <f>IFERROR(IF(VLOOKUP(E1506,J:J,1,0)=E1506,"X",""),"")</f>
        <v/>
      </c>
      <c r="G1506" t="str">
        <f>IF(J1506&lt;&gt;"", INDEX($C$5:$C$1433, MATCH(J1506, $E$5:$E$1433, 0)),"")</f>
        <v>11A2</v>
      </c>
      <c r="H1506">
        <f>IF(J1506&lt;&gt;"", INDEX($D$5:$D$1433, MATCH(J1506, $E$5:$E$1433, 0)),"")</f>
        <v>0</v>
      </c>
      <c r="I1506" t="str">
        <f>IFERROR(IF(J1506&lt;&gt;"", INDEX($B$5:$B$1433, MATCH(J1506, $E$5:$E$1433, 0)),""),"SAI")</f>
        <v>TRẦN KIỀU NGÂN</v>
      </c>
      <c r="J1506">
        <v>32000590</v>
      </c>
      <c r="K1506" t="str">
        <v xml:space="preserve"> 6:40:34 AM</v>
      </c>
      <c r="L1506" t="str">
        <f>IFERROR(IF($N$5="Sáng",IF(MID(K1506,2,7)-MID($L$2,2,7)&gt;0,"Trễ",""),IF(MID(K1506,2,7)-MID($Q$2,2,7)&gt;0,"Trễ","")),"")</f>
        <v/>
      </c>
      <c r="M1506">
        <f>IFERROR(IF($N$5="Sáng",MID(K1506,2,7)-MID($L$2,2,7),MID(K1506,2,7)-MID($Q$2,2,7)),"")</f>
        <v>-0.013494703703703703</v>
      </c>
      <c r="Q1506" t="str">
        <f>IF(B1506&lt;&gt;"",IF(AND(P1506="",F1506=""),"Không phép ",""),"")</f>
        <v/>
      </c>
      <c r="R1506" t="str">
        <f>UPPER(B1506)</f>
        <v/>
      </c>
      <c r="T1506" t="str">
        <f>IFERROR(IF(J1506&lt;&gt;"", INDEX($S$5:$S$1433, MATCH(J1506, $E$5:$E$1433, 0)),""),"")</f>
        <v>2025-2028</v>
      </c>
      <c r="V1506">
        <f>IFERROR(IF(J1506&lt;&gt;"", INDEX($U$5:$U$1433, MATCH(J1506, $E$5:$E$1433, 0)),""),"")</f>
        <v>40334</v>
      </c>
    </row>
    <row r="1507">
      <c r="A1507" t="str">
        <f>IF(B1507&lt;&gt;"",A1506+1,"")</f>
        <v/>
      </c>
      <c r="F1507" t="str">
        <f>IFERROR(IF(VLOOKUP(E1507,J:J,1,0)=E1507,"X",""),"")</f>
        <v/>
      </c>
      <c r="G1507" t="str">
        <f>IF(J1507&lt;&gt;"", INDEX($C$5:$C$1433, MATCH(J1507, $E$5:$E$1433, 0)),"")</f>
        <v>11A5</v>
      </c>
      <c r="H1507">
        <f>IF(J1507&lt;&gt;"", INDEX($D$5:$D$1433, MATCH(J1507, $E$5:$E$1433, 0)),"")</f>
        <v>0</v>
      </c>
      <c r="I1507" t="str">
        <f>IFERROR(IF(J1507&lt;&gt;"", INDEX($B$5:$B$1433, MATCH(J1507, $E$5:$E$1433, 0)),""),"SAI")</f>
        <v>ĐẶNG HOÀNG LUÂN</v>
      </c>
      <c r="J1507">
        <v>32000712</v>
      </c>
      <c r="K1507" t="str">
        <v xml:space="preserve"> 6:40:35 AM</v>
      </c>
      <c r="L1507" t="str">
        <f>IFERROR(IF($N$5="Sáng",IF(MID(K1507,2,7)-MID($L$2,2,7)&gt;0,"Trễ",""),IF(MID(K1507,2,7)-MID($Q$2,2,7)&gt;0,"Trễ","")),"")</f>
        <v/>
      </c>
      <c r="M1507">
        <f>IFERROR(IF($N$5="Sáng",MID(K1507,2,7)-MID($L$2,2,7),MID(K1507,2,7)-MID($Q$2,2,7)),"")</f>
        <v>-0.013483129629629609</v>
      </c>
      <c r="Q1507" t="str">
        <f>IF(B1507&lt;&gt;"",IF(AND(P1507="",F1507=""),"Không phép ",""),"")</f>
        <v/>
      </c>
      <c r="R1507" t="str">
        <f>UPPER(B1507)</f>
        <v/>
      </c>
      <c r="T1507" t="str">
        <f>IFERROR(IF(J1507&lt;&gt;"", INDEX($S$5:$S$1433, MATCH(J1507, $E$5:$E$1433, 0)),""),"")</f>
        <v>2025-2028</v>
      </c>
      <c r="V1507" t="str">
        <f>IFERROR(IF(J1507&lt;&gt;"", INDEX($U$5:$U$1433, MATCH(J1507, $E$5:$E$1433, 0)),""),"")</f>
        <v>26/01/2010</v>
      </c>
    </row>
    <row r="1508">
      <c r="A1508" t="str">
        <f>IF(B1508&lt;&gt;"",A1507+1,"")</f>
        <v/>
      </c>
      <c r="F1508" t="str">
        <f>IFERROR(IF(VLOOKUP(E1508,J:J,1,0)=E1508,"X",""),"")</f>
        <v/>
      </c>
      <c r="G1508" t="str">
        <f>IF(J1508&lt;&gt;"", INDEX($C$5:$C$1433, MATCH(J1508, $E$5:$E$1433, 0)),"")</f>
        <v>11A5</v>
      </c>
      <c r="H1508">
        <f>IF(J1508&lt;&gt;"", INDEX($D$5:$D$1433, MATCH(J1508, $E$5:$E$1433, 0)),"")</f>
        <v>0</v>
      </c>
      <c r="I1508" t="str">
        <f>IFERROR(IF(J1508&lt;&gt;"", INDEX($B$5:$B$1433, MATCH(J1508, $E$5:$E$1433, 0)),""),"SAI")</f>
        <v>ĐẶNG HOÀNG LUÂN</v>
      </c>
      <c r="J1508">
        <v>32000712</v>
      </c>
      <c r="K1508" t="str">
        <v xml:space="preserve"> 6:40:36 AM</v>
      </c>
      <c r="L1508" t="str">
        <f>IFERROR(IF($N$5="Sáng",IF(MID(K1508,2,7)-MID($L$2,2,7)&gt;0,"Trễ",""),IF(MID(K1508,2,7)-MID($Q$2,2,7)&gt;0,"Trễ","")),"")</f>
        <v/>
      </c>
      <c r="M1508">
        <f>IFERROR(IF($N$5="Sáng",MID(K1508,2,7)-MID($L$2,2,7),MID(K1508,2,7)-MID($Q$2,2,7)),"")</f>
        <v>-0.013471555555555514</v>
      </c>
      <c r="Q1508" t="str">
        <f>IF(B1508&lt;&gt;"",IF(AND(P1508="",F1508=""),"Không phép ",""),"")</f>
        <v/>
      </c>
      <c r="R1508" t="str">
        <f>UPPER(B1508)</f>
        <v/>
      </c>
      <c r="T1508" t="str">
        <f>IFERROR(IF(J1508&lt;&gt;"", INDEX($S$5:$S$1433, MATCH(J1508, $E$5:$E$1433, 0)),""),"")</f>
        <v>2025-2028</v>
      </c>
      <c r="V1508" t="str">
        <f>IFERROR(IF(J1508&lt;&gt;"", INDEX($U$5:$U$1433, MATCH(J1508, $E$5:$E$1433, 0)),""),"")</f>
        <v>26/01/2010</v>
      </c>
    </row>
    <row r="1509">
      <c r="A1509" t="str">
        <f>IF(B1509&lt;&gt;"",A1508+1,"")</f>
        <v/>
      </c>
      <c r="F1509" t="str">
        <f>IFERROR(IF(VLOOKUP(E1509,J:J,1,0)=E1509,"X",""),"")</f>
        <v/>
      </c>
      <c r="G1509" t="str">
        <f>IF(J1509&lt;&gt;"", INDEX($C$5:$C$1433, MATCH(J1509, $E$5:$E$1433, 0)),"")</f>
        <v>11A5</v>
      </c>
      <c r="H1509">
        <f>IF(J1509&lt;&gt;"", INDEX($D$5:$D$1433, MATCH(J1509, $E$5:$E$1433, 0)),"")</f>
        <v>0</v>
      </c>
      <c r="I1509" t="str">
        <f>IFERROR(IF(J1509&lt;&gt;"", INDEX($B$5:$B$1433, MATCH(J1509, $E$5:$E$1433, 0)),""),"SAI")</f>
        <v>ĐẶNG HOÀNG LUÂN</v>
      </c>
      <c r="J1509">
        <v>32000712</v>
      </c>
      <c r="K1509" t="str">
        <v xml:space="preserve"> 6:40:37 AM</v>
      </c>
      <c r="L1509" t="str">
        <f>IFERROR(IF($N$5="Sáng",IF(MID(K1509,2,7)-MID($L$2,2,7)&gt;0,"Trễ",""),IF(MID(K1509,2,7)-MID($Q$2,2,7)&gt;0,"Trễ","")),"")</f>
        <v/>
      </c>
      <c r="M1509">
        <f>IFERROR(IF($N$5="Sáng",MID(K1509,2,7)-MID($L$2,2,7),MID(K1509,2,7)-MID($Q$2,2,7)),"")</f>
        <v>-0.013459981481481476</v>
      </c>
      <c r="Q1509" t="str">
        <f>IF(B1509&lt;&gt;"",IF(AND(P1509="",F1509=""),"Không phép ",""),"")</f>
        <v/>
      </c>
      <c r="R1509" t="str">
        <f>UPPER(B1509)</f>
        <v/>
      </c>
      <c r="T1509" t="str">
        <f>IFERROR(IF(J1509&lt;&gt;"", INDEX($S$5:$S$1433, MATCH(J1509, $E$5:$E$1433, 0)),""),"")</f>
        <v>2025-2028</v>
      </c>
      <c r="V1509" t="str">
        <f>IFERROR(IF(J1509&lt;&gt;"", INDEX($U$5:$U$1433, MATCH(J1509, $E$5:$E$1433, 0)),""),"")</f>
        <v>26/01/2010</v>
      </c>
    </row>
    <row r="1510">
      <c r="A1510" t="str">
        <f>IF(B1510&lt;&gt;"",A1509+1,"")</f>
        <v/>
      </c>
      <c r="F1510" t="str">
        <f>IFERROR(IF(VLOOKUP(E1510,J:J,1,0)=E1510,"X",""),"")</f>
        <v/>
      </c>
      <c r="G1510" t="str">
        <f>IF(J1510&lt;&gt;"", INDEX($C$5:$C$1433, MATCH(J1510, $E$5:$E$1433, 0)),"")</f>
        <v>11A5</v>
      </c>
      <c r="H1510">
        <f>IF(J1510&lt;&gt;"", INDEX($D$5:$D$1433, MATCH(J1510, $E$5:$E$1433, 0)),"")</f>
        <v>0</v>
      </c>
      <c r="I1510" t="str">
        <f>IFERROR(IF(J1510&lt;&gt;"", INDEX($B$5:$B$1433, MATCH(J1510, $E$5:$E$1433, 0)),""),"SAI")</f>
        <v>CHÂU TẤN PHÁT</v>
      </c>
      <c r="J1510">
        <v>32000721</v>
      </c>
      <c r="K1510" t="str">
        <v xml:space="preserve"> 6:40:38 AM</v>
      </c>
      <c r="L1510" t="str">
        <f>IFERROR(IF($N$5="Sáng",IF(MID(K1510,2,7)-MID($L$2,2,7)&gt;0,"Trễ",""),IF(MID(K1510,2,7)-MID($Q$2,2,7)&gt;0,"Trễ","")),"")</f>
        <v/>
      </c>
      <c r="M1510">
        <f>IFERROR(IF($N$5="Sáng",MID(K1510,2,7)-MID($L$2,2,7),MID(K1510,2,7)-MID($Q$2,2,7)),"")</f>
        <v>-0.013448407407407381</v>
      </c>
      <c r="Q1510" t="str">
        <f>IF(B1510&lt;&gt;"",IF(AND(P1510="",F1510=""),"Không phép ",""),"")</f>
        <v/>
      </c>
      <c r="R1510" t="str">
        <f>UPPER(B1510)</f>
        <v/>
      </c>
      <c r="T1510" t="str">
        <f>IFERROR(IF(J1510&lt;&gt;"", INDEX($S$5:$S$1433, MATCH(J1510, $E$5:$E$1433, 0)),""),"")</f>
        <v>2025-2028</v>
      </c>
      <c r="V1510" t="str">
        <f>IFERROR(IF(J1510&lt;&gt;"", INDEX($U$5:$U$1433, MATCH(J1510, $E$5:$E$1433, 0)),""),"")</f>
        <v>27/3/2010</v>
      </c>
    </row>
    <row r="1511">
      <c r="A1511" t="str">
        <f>IF(B1511&lt;&gt;"",A1510+1,"")</f>
        <v/>
      </c>
      <c r="F1511" t="str">
        <f>IFERROR(IF(VLOOKUP(E1511,J:J,1,0)=E1511,"X",""),"")</f>
        <v/>
      </c>
      <c r="G1511" t="str">
        <f>IF(J1511&lt;&gt;"", INDEX($C$5:$C$1433, MATCH(J1511, $E$5:$E$1433, 0)),"")</f>
        <v>11A5</v>
      </c>
      <c r="H1511">
        <f>IF(J1511&lt;&gt;"", INDEX($D$5:$D$1433, MATCH(J1511, $E$5:$E$1433, 0)),"")</f>
        <v>0</v>
      </c>
      <c r="I1511" t="str">
        <f>IFERROR(IF(J1511&lt;&gt;"", INDEX($B$5:$B$1433, MATCH(J1511, $E$5:$E$1433, 0)),""),"SAI")</f>
        <v>CHÂU TẤN PHÁT</v>
      </c>
      <c r="J1511">
        <v>32000721</v>
      </c>
      <c r="K1511" t="str">
        <v xml:space="preserve"> 6:40:38 AM</v>
      </c>
      <c r="L1511" t="str">
        <f>IFERROR(IF($N$5="Sáng",IF(MID(K1511,2,7)-MID($L$2,2,7)&gt;0,"Trễ",""),IF(MID(K1511,2,7)-MID($Q$2,2,7)&gt;0,"Trễ","")),"")</f>
        <v/>
      </c>
      <c r="M1511">
        <f>IFERROR(IF($N$5="Sáng",MID(K1511,2,7)-MID($L$2,2,7),MID(K1511,2,7)-MID($Q$2,2,7)),"")</f>
        <v>-0.013448407407407381</v>
      </c>
      <c r="Q1511" t="str">
        <f>IF(B1511&lt;&gt;"",IF(AND(P1511="",F1511=""),"Không phép ",""),"")</f>
        <v/>
      </c>
      <c r="R1511" t="str">
        <f>UPPER(B1511)</f>
        <v/>
      </c>
      <c r="T1511" t="str">
        <f>IFERROR(IF(J1511&lt;&gt;"", INDEX($S$5:$S$1433, MATCH(J1511, $E$5:$E$1433, 0)),""),"")</f>
        <v>2025-2028</v>
      </c>
      <c r="V1511" t="str">
        <f>IFERROR(IF(J1511&lt;&gt;"", INDEX($U$5:$U$1433, MATCH(J1511, $E$5:$E$1433, 0)),""),"")</f>
        <v>27/3/2010</v>
      </c>
    </row>
    <row r="1512">
      <c r="A1512" t="str">
        <f>IF(B1512&lt;&gt;"",A1511+1,"")</f>
        <v/>
      </c>
      <c r="F1512" t="str">
        <f>IFERROR(IF(VLOOKUP(E1512,J:J,1,0)=E1512,"X",""),"")</f>
        <v/>
      </c>
      <c r="G1512" t="str">
        <f>IF(J1512&lt;&gt;"", INDEX($C$5:$C$1433, MATCH(J1512, $E$5:$E$1433, 0)),"")</f>
        <v>11A5</v>
      </c>
      <c r="H1512">
        <f>IF(J1512&lt;&gt;"", INDEX($D$5:$D$1433, MATCH(J1512, $E$5:$E$1433, 0)),"")</f>
        <v>0</v>
      </c>
      <c r="I1512" t="str">
        <f>IFERROR(IF(J1512&lt;&gt;"", INDEX($B$5:$B$1433, MATCH(J1512, $E$5:$E$1433, 0)),""),"SAI")</f>
        <v>CHÂU TẤN PHÁT</v>
      </c>
      <c r="J1512">
        <v>32000721</v>
      </c>
      <c r="K1512" t="str">
        <v xml:space="preserve"> 6:40:39 AM</v>
      </c>
      <c r="L1512" t="str">
        <f>IFERROR(IF($N$5="Sáng",IF(MID(K1512,2,7)-MID($L$2,2,7)&gt;0,"Trễ",""),IF(MID(K1512,2,7)-MID($Q$2,2,7)&gt;0,"Trễ","")),"")</f>
        <v/>
      </c>
      <c r="M1512">
        <f>IFERROR(IF($N$5="Sáng",MID(K1512,2,7)-MID($L$2,2,7),MID(K1512,2,7)-MID($Q$2,2,7)),"")</f>
        <v>-0.013436833333333287</v>
      </c>
      <c r="Q1512" t="str">
        <f>IF(B1512&lt;&gt;"",IF(AND(P1512="",F1512=""),"Không phép ",""),"")</f>
        <v/>
      </c>
      <c r="R1512" t="str">
        <f>UPPER(B1512)</f>
        <v/>
      </c>
      <c r="T1512" t="str">
        <f>IFERROR(IF(J1512&lt;&gt;"", INDEX($S$5:$S$1433, MATCH(J1512, $E$5:$E$1433, 0)),""),"")</f>
        <v>2025-2028</v>
      </c>
      <c r="V1512" t="str">
        <f>IFERROR(IF(J1512&lt;&gt;"", INDEX($U$5:$U$1433, MATCH(J1512, $E$5:$E$1433, 0)),""),"")</f>
        <v>27/3/2010</v>
      </c>
    </row>
    <row r="1513">
      <c r="A1513" t="str">
        <f>IF(B1513&lt;&gt;"",A1512+1,"")</f>
        <v/>
      </c>
      <c r="F1513" t="str">
        <f>IFERROR(IF(VLOOKUP(E1513,J:J,1,0)=E1513,"X",""),"")</f>
        <v/>
      </c>
      <c r="G1513" t="str">
        <f>IF(J1513&lt;&gt;"", INDEX($C$5:$C$1433, MATCH(J1513, $E$5:$E$1433, 0)),"")</f>
        <v>11A5</v>
      </c>
      <c r="H1513">
        <f>IF(J1513&lt;&gt;"", INDEX($D$5:$D$1433, MATCH(J1513, $E$5:$E$1433, 0)),"")</f>
        <v>0</v>
      </c>
      <c r="I1513" t="str">
        <f>IFERROR(IF(J1513&lt;&gt;"", INDEX($B$5:$B$1433, MATCH(J1513, $E$5:$E$1433, 0)),""),"SAI")</f>
        <v>CHÂU TẤN PHÁT</v>
      </c>
      <c r="J1513">
        <v>32000721</v>
      </c>
      <c r="K1513" t="str">
        <v xml:space="preserve"> 6:40:40 AM</v>
      </c>
      <c r="L1513" t="str">
        <f>IFERROR(IF($N$5="Sáng",IF(MID(K1513,2,7)-MID($L$2,2,7)&gt;0,"Trễ",""),IF(MID(K1513,2,7)-MID($Q$2,2,7)&gt;0,"Trễ","")),"")</f>
        <v/>
      </c>
      <c r="M1513">
        <f>IFERROR(IF($N$5="Sáng",MID(K1513,2,7)-MID($L$2,2,7),MID(K1513,2,7)-MID($Q$2,2,7)),"")</f>
        <v>-0.013425259259259248</v>
      </c>
      <c r="Q1513" t="str">
        <f>IF(B1513&lt;&gt;"",IF(AND(P1513="",F1513=""),"Không phép ",""),"")</f>
        <v/>
      </c>
      <c r="R1513" t="str">
        <f>UPPER(B1513)</f>
        <v/>
      </c>
      <c r="T1513" t="str">
        <f>IFERROR(IF(J1513&lt;&gt;"", INDEX($S$5:$S$1433, MATCH(J1513, $E$5:$E$1433, 0)),""),"")</f>
        <v>2025-2028</v>
      </c>
      <c r="V1513" t="str">
        <f>IFERROR(IF(J1513&lt;&gt;"", INDEX($U$5:$U$1433, MATCH(J1513, $E$5:$E$1433, 0)),""),"")</f>
        <v>27/3/2010</v>
      </c>
    </row>
    <row r="1514">
      <c r="A1514" t="str">
        <f>IF(B1514&lt;&gt;"",A1513+1,"")</f>
        <v/>
      </c>
      <c r="F1514" t="str">
        <f>IFERROR(IF(VLOOKUP(E1514,J:J,1,0)=E1514,"X",""),"")</f>
        <v/>
      </c>
      <c r="G1514" t="str">
        <f>IF(J1514&lt;&gt;"", INDEX($C$5:$C$1433, MATCH(J1514, $E$5:$E$1433, 0)),"")</f>
        <v>12A11</v>
      </c>
      <c r="H1514">
        <f>IF(J1514&lt;&gt;"", INDEX($D$5:$D$1433, MATCH(J1514, $E$5:$E$1433, 0)),"")</f>
        <v>0</v>
      </c>
      <c r="I1514" t="str">
        <f>IFERROR(IF(J1514&lt;&gt;"", INDEX($B$5:$B$1433, MATCH(J1514, $E$5:$E$1433, 0)),""),"SAI")</f>
        <v>TRẦN THỊ MỸ TUYỀN</v>
      </c>
      <c r="J1514">
        <v>32000473</v>
      </c>
      <c r="K1514" t="str">
        <v xml:space="preserve"> 6:40:44 AM</v>
      </c>
      <c r="L1514" t="str">
        <f>IFERROR(IF($N$5="Sáng",IF(MID(K1514,2,7)-MID($L$2,2,7)&gt;0,"Trễ",""),IF(MID(K1514,2,7)-MID($Q$2,2,7)&gt;0,"Trễ","")),"")</f>
        <v/>
      </c>
      <c r="M1514">
        <f>IFERROR(IF($N$5="Sáng",MID(K1514,2,7)-MID($L$2,2,7),MID(K1514,2,7)-MID($Q$2,2,7)),"")</f>
        <v>-0.013378962962962981</v>
      </c>
      <c r="Q1514" t="str">
        <f>IF(B1514&lt;&gt;"",IF(AND(P1514="",F1514=""),"Không phép ",""),"")</f>
        <v/>
      </c>
      <c r="R1514" t="str">
        <f>UPPER(B1514)</f>
        <v/>
      </c>
      <c r="T1514" t="str">
        <f>IFERROR(IF(J1514&lt;&gt;"", INDEX($S$5:$S$1433, MATCH(J1514, $E$5:$E$1433, 0)),""),"")</f>
        <v>2024-2027</v>
      </c>
      <c r="V1514" t="str">
        <f>IFERROR(IF(J1514&lt;&gt;"", INDEX($U$5:$U$1433, MATCH(J1514, $E$5:$E$1433, 0)),""),"")</f>
        <v>22/09/2009</v>
      </c>
    </row>
    <row r="1515">
      <c r="A1515" t="str">
        <f>IF(B1515&lt;&gt;"",A1514+1,"")</f>
        <v/>
      </c>
      <c r="F1515" t="str">
        <f>IFERROR(IF(VLOOKUP(E1515,J:J,1,0)=E1515,"X",""),"")</f>
        <v/>
      </c>
      <c r="G1515" t="str">
        <f>IF(J1515&lt;&gt;"", INDEX($C$5:$C$1433, MATCH(J1515, $E$5:$E$1433, 0)),"")</f>
        <v>12A11</v>
      </c>
      <c r="H1515">
        <f>IF(J1515&lt;&gt;"", INDEX($D$5:$D$1433, MATCH(J1515, $E$5:$E$1433, 0)),"")</f>
        <v>0</v>
      </c>
      <c r="I1515" t="str">
        <f>IFERROR(IF(J1515&lt;&gt;"", INDEX($B$5:$B$1433, MATCH(J1515, $E$5:$E$1433, 0)),""),"SAI")</f>
        <v>TRẦN THỊ MỸ TUYỀN</v>
      </c>
      <c r="J1515">
        <v>32000473</v>
      </c>
      <c r="K1515" t="str">
        <v xml:space="preserve"> 6:40:45 AM</v>
      </c>
      <c r="L1515" t="str">
        <f>IFERROR(IF($N$5="Sáng",IF(MID(K1515,2,7)-MID($L$2,2,7)&gt;0,"Trễ",""),IF(MID(K1515,2,7)-MID($Q$2,2,7)&gt;0,"Trễ","")),"")</f>
        <v/>
      </c>
      <c r="M1515">
        <f>IFERROR(IF($N$5="Sáng",MID(K1515,2,7)-MID($L$2,2,7),MID(K1515,2,7)-MID($Q$2,2,7)),"")</f>
        <v>-0.013367388888888831</v>
      </c>
      <c r="Q1515" t="str">
        <f>IF(B1515&lt;&gt;"",IF(AND(P1515="",F1515=""),"Không phép ",""),"")</f>
        <v/>
      </c>
      <c r="R1515" t="str">
        <f>UPPER(B1515)</f>
        <v/>
      </c>
      <c r="T1515" t="str">
        <f>IFERROR(IF(J1515&lt;&gt;"", INDEX($S$5:$S$1433, MATCH(J1515, $E$5:$E$1433, 0)),""),"")</f>
        <v>2024-2027</v>
      </c>
      <c r="V1515" t="str">
        <f>IFERROR(IF(J1515&lt;&gt;"", INDEX($U$5:$U$1433, MATCH(J1515, $E$5:$E$1433, 0)),""),"")</f>
        <v>22/09/2009</v>
      </c>
    </row>
    <row r="1516">
      <c r="A1516" t="str">
        <f>IF(B1516&lt;&gt;"",A1515+1,"")</f>
        <v/>
      </c>
      <c r="F1516" t="str">
        <f>IFERROR(IF(VLOOKUP(E1516,J:J,1,0)=E1516,"X",""),"")</f>
        <v/>
      </c>
      <c r="G1516" t="str">
        <f>IF(J1516&lt;&gt;"", INDEX($C$5:$C$1433, MATCH(J1516, $E$5:$E$1433, 0)),"")</f>
        <v>12A3</v>
      </c>
      <c r="H1516">
        <f>IF(J1516&lt;&gt;"", INDEX($D$5:$D$1433, MATCH(J1516, $E$5:$E$1433, 0)),"")</f>
        <v>0</v>
      </c>
      <c r="I1516" t="str">
        <f>IFERROR(IF(J1516&lt;&gt;"", INDEX($B$5:$B$1433, MATCH(J1516, $E$5:$E$1433, 0)),""),"SAI")</f>
        <v>BÙI NGUYỄN HUỲNH MAI</v>
      </c>
      <c r="J1516">
        <v>32000111</v>
      </c>
      <c r="K1516" t="str">
        <v xml:space="preserve"> 6:40:46 AM</v>
      </c>
      <c r="L1516" t="str">
        <f>IFERROR(IF($N$5="Sáng",IF(MID(K1516,2,7)-MID($L$2,2,7)&gt;0,"Trễ",""),IF(MID(K1516,2,7)-MID($Q$2,2,7)&gt;0,"Trễ","")),"")</f>
        <v/>
      </c>
      <c r="M1516">
        <f>IFERROR(IF($N$5="Sáng",MID(K1516,2,7)-MID($L$2,2,7),MID(K1516,2,7)-MID($Q$2,2,7)),"")</f>
        <v>-0.013355814814814793</v>
      </c>
      <c r="Q1516" t="str">
        <f>IF(B1516&lt;&gt;"",IF(AND(P1516="",F1516=""),"Không phép ",""),"")</f>
        <v/>
      </c>
      <c r="R1516" t="str">
        <f>UPPER(B1516)</f>
        <v/>
      </c>
      <c r="T1516" t="str">
        <f>IFERROR(IF(J1516&lt;&gt;"", INDEX($S$5:$S$1433, MATCH(J1516, $E$5:$E$1433, 0)),""),"")</f>
        <v>2024-2027</v>
      </c>
      <c r="V1516" t="str">
        <f>IFERROR(IF(J1516&lt;&gt;"", INDEX($U$5:$U$1433, MATCH(J1516, $E$5:$E$1433, 0)),""),"")</f>
        <v>30/04/2009</v>
      </c>
    </row>
    <row r="1517">
      <c r="A1517" t="str">
        <f>IF(B1517&lt;&gt;"",A1516+1,"")</f>
        <v/>
      </c>
      <c r="F1517" t="str">
        <f>IFERROR(IF(VLOOKUP(E1517,J:J,1,0)=E1517,"X",""),"")</f>
        <v/>
      </c>
      <c r="G1517" t="str">
        <f>IF(J1517&lt;&gt;"", INDEX($C$5:$C$1433, MATCH(J1517, $E$5:$E$1433, 0)),"")</f>
        <v>12A3</v>
      </c>
      <c r="H1517">
        <f>IF(J1517&lt;&gt;"", INDEX($D$5:$D$1433, MATCH(J1517, $E$5:$E$1433, 0)),"")</f>
        <v>0</v>
      </c>
      <c r="I1517" t="str">
        <f>IFERROR(IF(J1517&lt;&gt;"", INDEX($B$5:$B$1433, MATCH(J1517, $E$5:$E$1433, 0)),""),"SAI")</f>
        <v>BÙI NGUYỄN HUỲNH MAI</v>
      </c>
      <c r="J1517">
        <v>32000111</v>
      </c>
      <c r="K1517" t="str">
        <v xml:space="preserve"> 6:40:47 AM</v>
      </c>
      <c r="L1517" t="str">
        <f>IFERROR(IF($N$5="Sáng",IF(MID(K1517,2,7)-MID($L$2,2,7)&gt;0,"Trễ",""),IF(MID(K1517,2,7)-MID($Q$2,2,7)&gt;0,"Trễ","")),"")</f>
        <v/>
      </c>
      <c r="M1517">
        <f>IFERROR(IF($N$5="Sáng",MID(K1517,2,7)-MID($L$2,2,7),MID(K1517,2,7)-MID($Q$2,2,7)),"")</f>
        <v>-0.013344240740740754</v>
      </c>
      <c r="Q1517" t="str">
        <f>IF(B1517&lt;&gt;"",IF(AND(P1517="",F1517=""),"Không phép ",""),"")</f>
        <v/>
      </c>
      <c r="R1517" t="str">
        <f>UPPER(B1517)</f>
        <v/>
      </c>
      <c r="T1517" t="str">
        <f>IFERROR(IF(J1517&lt;&gt;"", INDEX($S$5:$S$1433, MATCH(J1517, $E$5:$E$1433, 0)),""),"")</f>
        <v>2024-2027</v>
      </c>
      <c r="V1517" t="str">
        <f>IFERROR(IF(J1517&lt;&gt;"", INDEX($U$5:$U$1433, MATCH(J1517, $E$5:$E$1433, 0)),""),"")</f>
        <v>30/04/2009</v>
      </c>
    </row>
    <row r="1518">
      <c r="A1518" t="str">
        <f>IF(B1518&lt;&gt;"",A1517+1,"")</f>
        <v/>
      </c>
      <c r="F1518" t="str">
        <f>IFERROR(IF(VLOOKUP(E1518,J:J,1,0)=E1518,"X",""),"")</f>
        <v/>
      </c>
      <c r="G1518" t="str">
        <f>IF(J1518&lt;&gt;"", INDEX($C$5:$C$1433, MATCH(J1518, $E$5:$E$1433, 0)),"")</f>
        <v>12A6</v>
      </c>
      <c r="H1518">
        <f>IF(J1518&lt;&gt;"", INDEX($D$5:$D$1433, MATCH(J1518, $E$5:$E$1433, 0)),"")</f>
        <v>0</v>
      </c>
      <c r="I1518" t="str">
        <f>IFERROR(IF(J1518&lt;&gt;"", INDEX($B$5:$B$1433, MATCH(J1518, $E$5:$E$1433, 0)),""),"SAI")</f>
        <v>NGUYỄN VÕ THUỲ TRANG</v>
      </c>
      <c r="J1518">
        <v>32000257</v>
      </c>
      <c r="K1518" t="str">
        <v xml:space="preserve"> 6:40:47 AM</v>
      </c>
      <c r="L1518" t="str">
        <f>IFERROR(IF($N$5="Sáng",IF(MID(K1518,2,7)-MID($L$2,2,7)&gt;0,"Trễ",""),IF(MID(K1518,2,7)-MID($Q$2,2,7)&gt;0,"Trễ","")),"")</f>
        <v/>
      </c>
      <c r="M1518">
        <f>IFERROR(IF($N$5="Sáng",MID(K1518,2,7)-MID($L$2,2,7),MID(K1518,2,7)-MID($Q$2,2,7)),"")</f>
        <v>-0.013344240740740754</v>
      </c>
      <c r="Q1518" t="str">
        <f>IF(B1518&lt;&gt;"",IF(AND(P1518="",F1518=""),"Không phép ",""),"")</f>
        <v/>
      </c>
      <c r="R1518" t="str">
        <f>UPPER(B1518)</f>
        <v/>
      </c>
      <c r="T1518" t="str">
        <f>IFERROR(IF(J1518&lt;&gt;"", INDEX($S$5:$S$1433, MATCH(J1518, $E$5:$E$1433, 0)),""),"")</f>
        <v>2024-2027</v>
      </c>
      <c r="V1518">
        <f>IFERROR(IF(J1518&lt;&gt;"", INDEX($U$5:$U$1433, MATCH(J1518, $E$5:$E$1433, 0)),""),"")</f>
        <v>39941</v>
      </c>
    </row>
    <row r="1519">
      <c r="A1519" t="str">
        <f>IF(B1519&lt;&gt;"",A1518+1,"")</f>
        <v/>
      </c>
      <c r="F1519" t="str">
        <f>IFERROR(IF(VLOOKUP(E1519,J:J,1,0)=E1519,"X",""),"")</f>
        <v/>
      </c>
      <c r="G1519" t="str">
        <f>IF(J1519&lt;&gt;"", INDEX($C$5:$C$1433, MATCH(J1519, $E$5:$E$1433, 0)),"")</f>
        <v>12A6</v>
      </c>
      <c r="H1519">
        <f>IF(J1519&lt;&gt;"", INDEX($D$5:$D$1433, MATCH(J1519, $E$5:$E$1433, 0)),"")</f>
        <v>0</v>
      </c>
      <c r="I1519" t="str">
        <f>IFERROR(IF(J1519&lt;&gt;"", INDEX($B$5:$B$1433, MATCH(J1519, $E$5:$E$1433, 0)),""),"SAI")</f>
        <v>NGUYỄN VÕ THUỲ TRANG</v>
      </c>
      <c r="J1519">
        <v>32000257</v>
      </c>
      <c r="K1519" t="str">
        <v xml:space="preserve"> 6:40:48 AM</v>
      </c>
      <c r="L1519" t="str">
        <f>IFERROR(IF($N$5="Sáng",IF(MID(K1519,2,7)-MID($L$2,2,7)&gt;0,"Trễ",""),IF(MID(K1519,2,7)-MID($Q$2,2,7)&gt;0,"Trễ","")),"")</f>
        <v/>
      </c>
      <c r="M1519">
        <f>IFERROR(IF($N$5="Sáng",MID(K1519,2,7)-MID($L$2,2,7),MID(K1519,2,7)-MID($Q$2,2,7)),"")</f>
        <v>-0.01333266666666666</v>
      </c>
      <c r="Q1519" t="str">
        <f>IF(B1519&lt;&gt;"",IF(AND(P1519="",F1519=""),"Không phép ",""),"")</f>
        <v/>
      </c>
      <c r="R1519" t="str">
        <f>UPPER(B1519)</f>
        <v/>
      </c>
      <c r="T1519" t="str">
        <f>IFERROR(IF(J1519&lt;&gt;"", INDEX($S$5:$S$1433, MATCH(J1519, $E$5:$E$1433, 0)),""),"")</f>
        <v>2024-2027</v>
      </c>
      <c r="V1519">
        <f>IFERROR(IF(J1519&lt;&gt;"", INDEX($U$5:$U$1433, MATCH(J1519, $E$5:$E$1433, 0)),""),"")</f>
        <v>39941</v>
      </c>
    </row>
    <row r="1520">
      <c r="A1520" t="str">
        <f>IF(B1520&lt;&gt;"",A1519+1,"")</f>
        <v/>
      </c>
      <c r="F1520" t="str">
        <f>IFERROR(IF(VLOOKUP(E1520,J:J,1,0)=E1520,"X",""),"")</f>
        <v/>
      </c>
      <c r="G1520" t="str">
        <f>IF(J1520&lt;&gt;"", INDEX($C$5:$C$1433, MATCH(J1520, $E$5:$E$1433, 0)),"")</f>
        <v>12A9</v>
      </c>
      <c r="H1520">
        <f>IF(J1520&lt;&gt;"", INDEX($D$5:$D$1433, MATCH(J1520, $E$5:$E$1433, 0)),"")</f>
        <v>0</v>
      </c>
      <c r="I1520" t="str">
        <f>IFERROR(IF(J1520&lt;&gt;"", INDEX($B$5:$B$1433, MATCH(J1520, $E$5:$E$1433, 0)),""),"SAI")</f>
        <v>BÙI THỊ KIỀU DIỄM</v>
      </c>
      <c r="J1520">
        <v>32000357</v>
      </c>
      <c r="K1520" t="str">
        <v xml:space="preserve"> 6:40:58 AM</v>
      </c>
      <c r="L1520" t="str">
        <f>IFERROR(IF($N$5="Sáng",IF(MID(K1520,2,7)-MID($L$2,2,7)&gt;0,"Trễ",""),IF(MID(K1520,2,7)-MID($Q$2,2,7)&gt;0,"Trễ","")),"")</f>
        <v/>
      </c>
      <c r="M1520">
        <f>IFERROR(IF($N$5="Sáng",MID(K1520,2,7)-MID($L$2,2,7),MID(K1520,2,7)-MID($Q$2,2,7)),"")</f>
        <v>-0.013216925925925882</v>
      </c>
      <c r="Q1520" t="str">
        <f>IF(B1520&lt;&gt;"",IF(AND(P1520="",F1520=""),"Không phép ",""),"")</f>
        <v/>
      </c>
      <c r="R1520" t="str">
        <f>UPPER(B1520)</f>
        <v/>
      </c>
      <c r="T1520" t="str">
        <f>IFERROR(IF(J1520&lt;&gt;"", INDEX($S$5:$S$1433, MATCH(J1520, $E$5:$E$1433, 0)),""),"")</f>
        <v>2024-2027</v>
      </c>
      <c r="V1520" t="str">
        <f>IFERROR(IF(J1520&lt;&gt;"", INDEX($U$5:$U$1433, MATCH(J1520, $E$5:$E$1433, 0)),""),"")</f>
        <v>22/10/2009</v>
      </c>
    </row>
    <row r="1521">
      <c r="A1521" t="str">
        <f>IF(B1521&lt;&gt;"",A1520+1,"")</f>
        <v/>
      </c>
      <c r="F1521" t="str">
        <f>IFERROR(IF(VLOOKUP(E1521,J:J,1,0)=E1521,"X",""),"")</f>
        <v/>
      </c>
      <c r="G1521" t="str">
        <f>IF(J1521&lt;&gt;"", INDEX($C$5:$C$1433, MATCH(J1521, $E$5:$E$1433, 0)),"")</f>
        <v>12A9</v>
      </c>
      <c r="H1521">
        <f>IF(J1521&lt;&gt;"", INDEX($D$5:$D$1433, MATCH(J1521, $E$5:$E$1433, 0)),"")</f>
        <v>0</v>
      </c>
      <c r="I1521" t="str">
        <f>IFERROR(IF(J1521&lt;&gt;"", INDEX($B$5:$B$1433, MATCH(J1521, $E$5:$E$1433, 0)),""),"SAI")</f>
        <v>BÙI THỊ KIỀU DIỄM</v>
      </c>
      <c r="J1521">
        <v>32000357</v>
      </c>
      <c r="K1521" t="str">
        <v xml:space="preserve"> 6:40:59 AM</v>
      </c>
      <c r="L1521" t="str">
        <f>IFERROR(IF($N$5="Sáng",IF(MID(K1521,2,7)-MID($L$2,2,7)&gt;0,"Trễ",""),IF(MID(K1521,2,7)-MID($Q$2,2,7)&gt;0,"Trễ","")),"")</f>
        <v/>
      </c>
      <c r="M1521">
        <f>IFERROR(IF($N$5="Sáng",MID(K1521,2,7)-MID($L$2,2,7),MID(K1521,2,7)-MID($Q$2,2,7)),"")</f>
        <v>-0.013205351851851843</v>
      </c>
      <c r="Q1521" t="str">
        <f>IF(B1521&lt;&gt;"",IF(AND(P1521="",F1521=""),"Không phép ",""),"")</f>
        <v/>
      </c>
      <c r="R1521" t="str">
        <f>UPPER(B1521)</f>
        <v/>
      </c>
      <c r="T1521" t="str">
        <f>IFERROR(IF(J1521&lt;&gt;"", INDEX($S$5:$S$1433, MATCH(J1521, $E$5:$E$1433, 0)),""),"")</f>
        <v>2024-2027</v>
      </c>
      <c r="V1521" t="str">
        <f>IFERROR(IF(J1521&lt;&gt;"", INDEX($U$5:$U$1433, MATCH(J1521, $E$5:$E$1433, 0)),""),"")</f>
        <v>22/10/2009</v>
      </c>
    </row>
    <row r="1522">
      <c r="A1522" t="str">
        <f>IF(B1522&lt;&gt;"",A1521+1,"")</f>
        <v/>
      </c>
      <c r="F1522" t="str">
        <f>IFERROR(IF(VLOOKUP(E1522,J:J,1,0)=E1522,"X",""),"")</f>
        <v/>
      </c>
      <c r="G1522" t="str">
        <f>IF(J1522&lt;&gt;"", INDEX($C$5:$C$1433, MATCH(J1522, $E$5:$E$1433, 0)),"")</f>
        <v>11A1</v>
      </c>
      <c r="H1522">
        <f>IF(J1522&lt;&gt;"", INDEX($D$5:$D$1433, MATCH(J1522, $E$5:$E$1433, 0)),"")</f>
        <v>0</v>
      </c>
      <c r="I1522" t="str">
        <f>IFERROR(IF(J1522&lt;&gt;"", INDEX($B$5:$B$1433, MATCH(J1522, $E$5:$E$1433, 0)),""),"SAI")</f>
        <v>NGUYỄN GIA HÀO</v>
      </c>
      <c r="J1522">
        <v>32000486</v>
      </c>
      <c r="K1522" t="str">
        <v xml:space="preserve"> 6:41:01 AM</v>
      </c>
      <c r="L1522" t="str">
        <f>IFERROR(IF($N$5="Sáng",IF(MID(K1522,2,7)-MID($L$2,2,7)&gt;0,"Trễ",""),IF(MID(K1522,2,7)-MID($Q$2,2,7)&gt;0,"Trễ","")),"")</f>
        <v/>
      </c>
      <c r="M1522">
        <f>IFERROR(IF($N$5="Sáng",MID(K1522,2,7)-MID($L$2,2,7),MID(K1522,2,7)-MID($Q$2,2,7)),"")</f>
        <v>-0.013182203703703654</v>
      </c>
      <c r="Q1522" t="str">
        <f>IF(B1522&lt;&gt;"",IF(AND(P1522="",F1522=""),"Không phép ",""),"")</f>
        <v/>
      </c>
      <c r="R1522" t="str">
        <f>UPPER(B1522)</f>
        <v/>
      </c>
      <c r="T1522" t="str">
        <f>IFERROR(IF(J1522&lt;&gt;"", INDEX($S$5:$S$1433, MATCH(J1522, $E$5:$E$1433, 0)),""),"")</f>
        <v>2025-2028</v>
      </c>
      <c r="V1522" t="str">
        <f>IFERROR(IF(J1522&lt;&gt;"", INDEX($U$5:$U$1433, MATCH(J1522, $E$5:$E$1433, 0)),""),"")</f>
        <v>26/02/2010</v>
      </c>
    </row>
    <row r="1523">
      <c r="A1523" t="str">
        <f>IF(B1523&lt;&gt;"",A1522+1,"")</f>
        <v/>
      </c>
      <c r="F1523" t="str">
        <f>IFERROR(IF(VLOOKUP(E1523,J:J,1,0)=E1523,"X",""),"")</f>
        <v/>
      </c>
      <c r="G1523" t="str">
        <f>IF(J1523&lt;&gt;"", INDEX($C$5:$C$1433, MATCH(J1523, $E$5:$E$1433, 0)),"")</f>
        <v>11A1</v>
      </c>
      <c r="H1523">
        <f>IF(J1523&lt;&gt;"", INDEX($D$5:$D$1433, MATCH(J1523, $E$5:$E$1433, 0)),"")</f>
        <v>0</v>
      </c>
      <c r="I1523" t="str">
        <f>IFERROR(IF(J1523&lt;&gt;"", INDEX($B$5:$B$1433, MATCH(J1523, $E$5:$E$1433, 0)),""),"SAI")</f>
        <v>NGUYỄN GIA HÀO</v>
      </c>
      <c r="J1523">
        <v>32000486</v>
      </c>
      <c r="K1523" t="str">
        <v xml:space="preserve"> 6:41:02 AM</v>
      </c>
      <c r="L1523" t="str">
        <f>IFERROR(IF($N$5="Sáng",IF(MID(K1523,2,7)-MID($L$2,2,7)&gt;0,"Trễ",""),IF(MID(K1523,2,7)-MID($Q$2,2,7)&gt;0,"Trễ","")),"")</f>
        <v/>
      </c>
      <c r="M1523">
        <f>IFERROR(IF($N$5="Sáng",MID(K1523,2,7)-MID($L$2,2,7),MID(K1523,2,7)-MID($Q$2,2,7)),"")</f>
        <v>-0.013170629629629615</v>
      </c>
      <c r="Q1523" t="str">
        <f>IF(B1523&lt;&gt;"",IF(AND(P1523="",F1523=""),"Không phép ",""),"")</f>
        <v/>
      </c>
      <c r="R1523" t="str">
        <f>UPPER(B1523)</f>
        <v/>
      </c>
      <c r="T1523" t="str">
        <f>IFERROR(IF(J1523&lt;&gt;"", INDEX($S$5:$S$1433, MATCH(J1523, $E$5:$E$1433, 0)),""),"")</f>
        <v>2025-2028</v>
      </c>
      <c r="V1523" t="str">
        <f>IFERROR(IF(J1523&lt;&gt;"", INDEX($U$5:$U$1433, MATCH(J1523, $E$5:$E$1433, 0)),""),"")</f>
        <v>26/02/2010</v>
      </c>
    </row>
    <row r="1524">
      <c r="A1524" t="str">
        <f>IF(B1524&lt;&gt;"",A1523+1,"")</f>
        <v/>
      </c>
      <c r="F1524" t="str">
        <f>IFERROR(IF(VLOOKUP(E1524,J:J,1,0)=E1524,"X",""),"")</f>
        <v/>
      </c>
      <c r="G1524" t="str">
        <f>IF(J1524&lt;&gt;"", INDEX($C$5:$C$1433, MATCH(J1524, $E$5:$E$1433, 0)),"")</f>
        <v>12A11</v>
      </c>
      <c r="H1524">
        <f>IF(J1524&lt;&gt;"", INDEX($D$5:$D$1433, MATCH(J1524, $E$5:$E$1433, 0)),"")</f>
        <v>0</v>
      </c>
      <c r="I1524" t="str">
        <f>IFERROR(IF(J1524&lt;&gt;"", INDEX($B$5:$B$1433, MATCH(J1524, $E$5:$E$1433, 0)),""),"SAI")</f>
        <v>LƯU NGUYỄN NGỌC ÁI</v>
      </c>
      <c r="J1524">
        <v>32000443</v>
      </c>
      <c r="K1524" t="str">
        <v xml:space="preserve"> 6:41:03 AM</v>
      </c>
      <c r="L1524" t="str">
        <f>IFERROR(IF($N$5="Sáng",IF(MID(K1524,2,7)-MID($L$2,2,7)&gt;0,"Trễ",""),IF(MID(K1524,2,7)-MID($Q$2,2,7)&gt;0,"Trễ","")),"")</f>
        <v/>
      </c>
      <c r="M1524">
        <f>IFERROR(IF($N$5="Sáng",MID(K1524,2,7)-MID($L$2,2,7),MID(K1524,2,7)-MID($Q$2,2,7)),"")</f>
        <v>-0.013159055555555577</v>
      </c>
      <c r="Q1524" t="str">
        <f>IF(B1524&lt;&gt;"",IF(AND(P1524="",F1524=""),"Không phép ",""),"")</f>
        <v/>
      </c>
      <c r="R1524" t="str">
        <f>UPPER(B1524)</f>
        <v/>
      </c>
      <c r="T1524" t="str">
        <f>IFERROR(IF(J1524&lt;&gt;"", INDEX($S$5:$S$1433, MATCH(J1524, $E$5:$E$1433, 0)),""),"")</f>
        <v>2024-2027</v>
      </c>
      <c r="V1524" t="str">
        <f>IFERROR(IF(J1524&lt;&gt;"", INDEX($U$5:$U$1433, MATCH(J1524, $E$5:$E$1433, 0)),""),"")</f>
        <v>13/01/2009</v>
      </c>
    </row>
    <row r="1525">
      <c r="A1525" t="str">
        <f>IF(B1525&lt;&gt;"",A1524+1,"")</f>
        <v/>
      </c>
      <c r="F1525" t="str">
        <f>IFERROR(IF(VLOOKUP(E1525,J:J,1,0)=E1525,"X",""),"")</f>
        <v/>
      </c>
      <c r="G1525" t="str">
        <f>IF(J1525&lt;&gt;"", INDEX($C$5:$C$1433, MATCH(J1525, $E$5:$E$1433, 0)),"")</f>
        <v>11A1</v>
      </c>
      <c r="H1525">
        <f>IF(J1525&lt;&gt;"", INDEX($D$5:$D$1433, MATCH(J1525, $E$5:$E$1433, 0)),"")</f>
        <v>0</v>
      </c>
      <c r="I1525" t="str">
        <f>IFERROR(IF(J1525&lt;&gt;"", INDEX($B$5:$B$1433, MATCH(J1525, $E$5:$E$1433, 0)),""),"SAI")</f>
        <v>TRẦN THỊ NGỌC HÂN</v>
      </c>
      <c r="J1525">
        <v>32000485</v>
      </c>
      <c r="K1525" t="str">
        <v xml:space="preserve"> 6:41:06 AM</v>
      </c>
      <c r="L1525" t="str">
        <f>IFERROR(IF($N$5="Sáng",IF(MID(K1525,2,7)-MID($L$2,2,7)&gt;0,"Trễ",""),IF(MID(K1525,2,7)-MID($Q$2,2,7)&gt;0,"Trễ","")),"")</f>
        <v/>
      </c>
      <c r="M1525">
        <f>IFERROR(IF($N$5="Sáng",MID(K1525,2,7)-MID($L$2,2,7),MID(K1525,2,7)-MID($Q$2,2,7)),"")</f>
        <v>-0.013124333333333293</v>
      </c>
      <c r="Q1525" t="str">
        <f>IF(B1525&lt;&gt;"",IF(AND(P1525="",F1525=""),"Không phép ",""),"")</f>
        <v/>
      </c>
      <c r="R1525" t="str">
        <f>UPPER(B1525)</f>
        <v/>
      </c>
      <c r="T1525" t="str">
        <f>IFERROR(IF(J1525&lt;&gt;"", INDEX($S$5:$S$1433, MATCH(J1525, $E$5:$E$1433, 0)),""),"")</f>
        <v>2025-2028</v>
      </c>
      <c r="V1525">
        <f>IFERROR(IF(J1525&lt;&gt;"", INDEX($U$5:$U$1433, MATCH(J1525, $E$5:$E$1433, 0)),""),"")</f>
        <v>40524</v>
      </c>
    </row>
    <row r="1526">
      <c r="A1526" t="str">
        <f>IF(B1526&lt;&gt;"",A1525+1,"")</f>
        <v/>
      </c>
      <c r="F1526" t="str">
        <f>IFERROR(IF(VLOOKUP(E1526,J:J,1,0)=E1526,"X",""),"")</f>
        <v/>
      </c>
      <c r="G1526" t="str">
        <f>IF(J1526&lt;&gt;"", INDEX($C$5:$C$1433, MATCH(J1526, $E$5:$E$1433, 0)),"")</f>
        <v>11A1</v>
      </c>
      <c r="H1526">
        <f>IF(J1526&lt;&gt;"", INDEX($D$5:$D$1433, MATCH(J1526, $E$5:$E$1433, 0)),"")</f>
        <v>0</v>
      </c>
      <c r="I1526" t="str">
        <f>IFERROR(IF(J1526&lt;&gt;"", INDEX($B$5:$B$1433, MATCH(J1526, $E$5:$E$1433, 0)),""),"SAI")</f>
        <v>TRẦN THỊ NGỌC HÂN</v>
      </c>
      <c r="J1526">
        <v>32000485</v>
      </c>
      <c r="K1526" t="str">
        <v xml:space="preserve"> 6:41:07 AM</v>
      </c>
      <c r="L1526" t="str">
        <f>IFERROR(IF($N$5="Sáng",IF(MID(K1526,2,7)-MID($L$2,2,7)&gt;0,"Trễ",""),IF(MID(K1526,2,7)-MID($Q$2,2,7)&gt;0,"Trễ","")),"")</f>
        <v/>
      </c>
      <c r="M1526">
        <f>IFERROR(IF($N$5="Sáng",MID(K1526,2,7)-MID($L$2,2,7),MID(K1526,2,7)-MID($Q$2,2,7)),"")</f>
        <v>-0.013112759259259255</v>
      </c>
      <c r="Q1526" t="str">
        <f>IF(B1526&lt;&gt;"",IF(AND(P1526="",F1526=""),"Không phép ",""),"")</f>
        <v/>
      </c>
      <c r="R1526" t="str">
        <f>UPPER(B1526)</f>
        <v/>
      </c>
      <c r="T1526" t="str">
        <f>IFERROR(IF(J1526&lt;&gt;"", INDEX($S$5:$S$1433, MATCH(J1526, $E$5:$E$1433, 0)),""),"")</f>
        <v>2025-2028</v>
      </c>
      <c r="V1526">
        <f>IFERROR(IF(J1526&lt;&gt;"", INDEX($U$5:$U$1433, MATCH(J1526, $E$5:$E$1433, 0)),""),"")</f>
        <v>40524</v>
      </c>
    </row>
    <row r="1527">
      <c r="A1527" t="str">
        <f>IF(B1527&lt;&gt;"",A1526+1,"")</f>
        <v/>
      </c>
      <c r="F1527" t="str">
        <f>IFERROR(IF(VLOOKUP(E1527,J:J,1,0)=E1527,"X",""),"")</f>
        <v/>
      </c>
      <c r="G1527" t="str">
        <f>IF(J1527&lt;&gt;"", INDEX($C$5:$C$1433, MATCH(J1527, $E$5:$E$1433, 0)),"")</f>
        <v>12A9</v>
      </c>
      <c r="H1527">
        <f>IF(J1527&lt;&gt;"", INDEX($D$5:$D$1433, MATCH(J1527, $E$5:$E$1433, 0)),"")</f>
        <v>0</v>
      </c>
      <c r="I1527" t="str">
        <f>IFERROR(IF(J1527&lt;&gt;"", INDEX($B$5:$B$1433, MATCH(J1527, $E$5:$E$1433, 0)),""),"SAI")</f>
        <v>THÁI THANH ĐIỀN</v>
      </c>
      <c r="J1527">
        <v>32000361</v>
      </c>
      <c r="K1527" t="str">
        <v xml:space="preserve"> 6:41:09 AM</v>
      </c>
      <c r="L1527" t="str">
        <f>IFERROR(IF($N$5="Sáng",IF(MID(K1527,2,7)-MID($L$2,2,7)&gt;0,"Trễ",""),IF(MID(K1527,2,7)-MID($Q$2,2,7)&gt;0,"Trễ","")),"")</f>
        <v/>
      </c>
      <c r="M1527">
        <f>IFERROR(IF($N$5="Sáng",MID(K1527,2,7)-MID($L$2,2,7),MID(K1527,2,7)-MID($Q$2,2,7)),"")</f>
        <v>-0.013089611111111121</v>
      </c>
      <c r="Q1527" t="str">
        <f>IF(B1527&lt;&gt;"",IF(AND(P1527="",F1527=""),"Không phép ",""),"")</f>
        <v/>
      </c>
      <c r="R1527" t="str">
        <f>UPPER(B1527)</f>
        <v/>
      </c>
      <c r="T1527" t="str">
        <f>IFERROR(IF(J1527&lt;&gt;"", INDEX($S$5:$S$1433, MATCH(J1527, $E$5:$E$1433, 0)),""),"")</f>
        <v>2024-2027</v>
      </c>
      <c r="V1527" t="str">
        <f>IFERROR(IF(J1527&lt;&gt;"", INDEX($U$5:$U$1433, MATCH(J1527, $E$5:$E$1433, 0)),""),"")</f>
        <v>25/01/2009</v>
      </c>
    </row>
    <row r="1528">
      <c r="A1528" t="str">
        <f>IF(B1528&lt;&gt;"",A1527+1,"")</f>
        <v/>
      </c>
      <c r="F1528" t="str">
        <f>IFERROR(IF(VLOOKUP(E1528,J:J,1,0)=E1528,"X",""),"")</f>
        <v/>
      </c>
      <c r="G1528" t="str">
        <f>IF(J1528&lt;&gt;"", INDEX($C$5:$C$1433, MATCH(J1528, $E$5:$E$1433, 0)),"")</f>
        <v>11A5</v>
      </c>
      <c r="H1528">
        <f>IF(J1528&lt;&gt;"", INDEX($D$5:$D$1433, MATCH(J1528, $E$5:$E$1433, 0)),"")</f>
        <v>0</v>
      </c>
      <c r="I1528" t="str">
        <f>IFERROR(IF(J1528&lt;&gt;"", INDEX($B$5:$B$1433, MATCH(J1528, $E$5:$E$1433, 0)),""),"SAI")</f>
        <v>NGUYỄN TUẤN ANH</v>
      </c>
      <c r="J1528">
        <v>32000694</v>
      </c>
      <c r="K1528" t="str">
        <v xml:space="preserve"> 6:41:12 AM</v>
      </c>
      <c r="L1528" t="str">
        <f>IFERROR(IF($N$5="Sáng",IF(MID(K1528,2,7)-MID($L$2,2,7)&gt;0,"Trễ",""),IF(MID(K1528,2,7)-MID($Q$2,2,7)&gt;0,"Trễ","")),"")</f>
        <v/>
      </c>
      <c r="M1528">
        <f>IFERROR(IF($N$5="Sáng",MID(K1528,2,7)-MID($L$2,2,7),MID(K1528,2,7)-MID($Q$2,2,7)),"")</f>
        <v>-0.013054888888888894</v>
      </c>
      <c r="Q1528" t="str">
        <f>IF(B1528&lt;&gt;"",IF(AND(P1528="",F1528=""),"Không phép ",""),"")</f>
        <v/>
      </c>
      <c r="R1528" t="str">
        <f>UPPER(B1528)</f>
        <v/>
      </c>
      <c r="T1528" t="str">
        <f>IFERROR(IF(J1528&lt;&gt;"", INDEX($S$5:$S$1433, MATCH(J1528, $E$5:$E$1433, 0)),""),"")</f>
        <v>2025-2028</v>
      </c>
      <c r="V1528" t="str">
        <f>IFERROR(IF(J1528&lt;&gt;"", INDEX($U$5:$U$1433, MATCH(J1528, $E$5:$E$1433, 0)),""),"")</f>
        <v>17/7/2010</v>
      </c>
    </row>
    <row r="1529">
      <c r="A1529" t="str">
        <f>IF(B1529&lt;&gt;"",A1528+1,"")</f>
        <v/>
      </c>
      <c r="F1529" t="str">
        <f>IFERROR(IF(VLOOKUP(E1529,J:J,1,0)=E1529,"X",""),"")</f>
        <v/>
      </c>
      <c r="G1529" t="str">
        <f>IF(J1529&lt;&gt;"", INDEX($C$5:$C$1433, MATCH(J1529, $E$5:$E$1433, 0)),"")</f>
        <v>11A5</v>
      </c>
      <c r="H1529">
        <f>IF(J1529&lt;&gt;"", INDEX($D$5:$D$1433, MATCH(J1529, $E$5:$E$1433, 0)),"")</f>
        <v>0</v>
      </c>
      <c r="I1529" t="str">
        <f>IFERROR(IF(J1529&lt;&gt;"", INDEX($B$5:$B$1433, MATCH(J1529, $E$5:$E$1433, 0)),""),"SAI")</f>
        <v>NGUYỄN TUẤN ANH</v>
      </c>
      <c r="J1529">
        <v>32000694</v>
      </c>
      <c r="K1529" t="str">
        <v xml:space="preserve"> 6:41:13 AM</v>
      </c>
      <c r="L1529" t="str">
        <f>IFERROR(IF($N$5="Sáng",IF(MID(K1529,2,7)-MID($L$2,2,7)&gt;0,"Trễ",""),IF(MID(K1529,2,7)-MID($Q$2,2,7)&gt;0,"Trễ","")),"")</f>
        <v/>
      </c>
      <c r="M1529">
        <f>IFERROR(IF($N$5="Sáng",MID(K1529,2,7)-MID($L$2,2,7),MID(K1529,2,7)-MID($Q$2,2,7)),"")</f>
        <v>-0.0130433148148148</v>
      </c>
      <c r="Q1529" t="str">
        <f>IF(B1529&lt;&gt;"",IF(AND(P1529="",F1529=""),"Không phép ",""),"")</f>
        <v/>
      </c>
      <c r="R1529" t="str">
        <f>UPPER(B1529)</f>
        <v/>
      </c>
      <c r="T1529" t="str">
        <f>IFERROR(IF(J1529&lt;&gt;"", INDEX($S$5:$S$1433, MATCH(J1529, $E$5:$E$1433, 0)),""),"")</f>
        <v>2025-2028</v>
      </c>
      <c r="V1529" t="str">
        <f>IFERROR(IF(J1529&lt;&gt;"", INDEX($U$5:$U$1433, MATCH(J1529, $E$5:$E$1433, 0)),""),"")</f>
        <v>17/7/2010</v>
      </c>
    </row>
    <row r="1530">
      <c r="A1530" t="str">
        <f>IF(B1530&lt;&gt;"",A1529+1,"")</f>
        <v/>
      </c>
      <c r="F1530" t="str">
        <f>IFERROR(IF(VLOOKUP(E1530,J:J,1,0)=E1530,"X",""),"")</f>
        <v/>
      </c>
      <c r="G1530" t="str">
        <f>IF(J1530&lt;&gt;"", INDEX($C$5:$C$1433, MATCH(J1530, $E$5:$E$1433, 0)),"")</f>
        <v>12A2</v>
      </c>
      <c r="H1530">
        <f>IF(J1530&lt;&gt;"", INDEX($D$5:$D$1433, MATCH(J1530, $E$5:$E$1433, 0)),"")</f>
        <v>0</v>
      </c>
      <c r="I1530" t="str">
        <f>IFERROR(IF(J1530&lt;&gt;"", INDEX($B$5:$B$1433, MATCH(J1530, $E$5:$E$1433, 0)),""),"SAI")</f>
        <v>TRƯƠNG THỊ THUÝ AN</v>
      </c>
      <c r="J1530">
        <v>32000045</v>
      </c>
      <c r="K1530" t="str">
        <v xml:space="preserve"> 6:41:14 AM</v>
      </c>
      <c r="L1530" t="str">
        <f>IFERROR(IF($N$5="Sáng",IF(MID(K1530,2,7)-MID($L$2,2,7)&gt;0,"Trễ",""),IF(MID(K1530,2,7)-MID($Q$2,2,7)&gt;0,"Trễ","")),"")</f>
        <v/>
      </c>
      <c r="M1530">
        <f>IFERROR(IF($N$5="Sáng",MID(K1530,2,7)-MID($L$2,2,7),MID(K1530,2,7)-MID($Q$2,2,7)),"")</f>
        <v>-0.013031740740740705</v>
      </c>
      <c r="Q1530" t="str">
        <f>IF(B1530&lt;&gt;"",IF(AND(P1530="",F1530=""),"Không phép ",""),"")</f>
        <v/>
      </c>
      <c r="R1530" t="str">
        <f>UPPER(B1530)</f>
        <v/>
      </c>
      <c r="T1530" t="str">
        <f>IFERROR(IF(J1530&lt;&gt;"", INDEX($S$5:$S$1433, MATCH(J1530, $E$5:$E$1433, 0)),""),"")</f>
        <v>2024-2027</v>
      </c>
      <c r="V1530" t="str">
        <f>IFERROR(IF(J1530&lt;&gt;"", INDEX($U$5:$U$1433, MATCH(J1530, $E$5:$E$1433, 0)),""),"")</f>
        <v>30/09/2009</v>
      </c>
    </row>
    <row r="1531">
      <c r="A1531" t="str">
        <f>IF(B1531&lt;&gt;"",A1530+1,"")</f>
        <v/>
      </c>
      <c r="F1531" t="str">
        <f>IFERROR(IF(VLOOKUP(E1531,J:J,1,0)=E1531,"X",""),"")</f>
        <v/>
      </c>
      <c r="G1531" t="str">
        <f>IF(J1531&lt;&gt;"", INDEX($C$5:$C$1433, MATCH(J1531, $E$5:$E$1433, 0)),"")</f>
        <v>12A2</v>
      </c>
      <c r="H1531">
        <f>IF(J1531&lt;&gt;"", INDEX($D$5:$D$1433, MATCH(J1531, $E$5:$E$1433, 0)),"")</f>
        <v>0</v>
      </c>
      <c r="I1531" t="str">
        <f>IFERROR(IF(J1531&lt;&gt;"", INDEX($B$5:$B$1433, MATCH(J1531, $E$5:$E$1433, 0)),""),"SAI")</f>
        <v>TRƯƠNG THỊ THUÝ AN</v>
      </c>
      <c r="J1531">
        <v>32000045</v>
      </c>
      <c r="K1531" t="str">
        <v xml:space="preserve"> 6:41:15 AM</v>
      </c>
      <c r="L1531" t="str">
        <f>IFERROR(IF($N$5="Sáng",IF(MID(K1531,2,7)-MID($L$2,2,7)&gt;0,"Trễ",""),IF(MID(K1531,2,7)-MID($Q$2,2,7)&gt;0,"Trễ","")),"")</f>
        <v/>
      </c>
      <c r="M1531">
        <f>IFERROR(IF($N$5="Sáng",MID(K1531,2,7)-MID($L$2,2,7),MID(K1531,2,7)-MID($Q$2,2,7)),"")</f>
        <v>-0.013020166666666666</v>
      </c>
      <c r="Q1531" t="str">
        <f>IF(B1531&lt;&gt;"",IF(AND(P1531="",F1531=""),"Không phép ",""),"")</f>
        <v/>
      </c>
      <c r="R1531" t="str">
        <f>UPPER(B1531)</f>
        <v/>
      </c>
      <c r="T1531" t="str">
        <f>IFERROR(IF(J1531&lt;&gt;"", INDEX($S$5:$S$1433, MATCH(J1531, $E$5:$E$1433, 0)),""),"")</f>
        <v>2024-2027</v>
      </c>
      <c r="V1531" t="str">
        <f>IFERROR(IF(J1531&lt;&gt;"", INDEX($U$5:$U$1433, MATCH(J1531, $E$5:$E$1433, 0)),""),"")</f>
        <v>30/09/2009</v>
      </c>
    </row>
    <row r="1532">
      <c r="A1532" t="str">
        <f>IF(B1532&lt;&gt;"",A1531+1,"")</f>
        <v/>
      </c>
      <c r="F1532" t="str">
        <f>IFERROR(IF(VLOOKUP(E1532,J:J,1,0)=E1532,"X",""),"")</f>
        <v/>
      </c>
      <c r="G1532" t="str">
        <f>IF(J1532&lt;&gt;"", INDEX($C$5:$C$1433, MATCH(J1532, $E$5:$E$1433, 0)),"")</f>
        <v>12A2</v>
      </c>
      <c r="H1532">
        <f>IF(J1532&lt;&gt;"", INDEX($D$5:$D$1433, MATCH(J1532, $E$5:$E$1433, 0)),"")</f>
        <v>0</v>
      </c>
      <c r="I1532" t="str">
        <f>IFERROR(IF(J1532&lt;&gt;"", INDEX($B$5:$B$1433, MATCH(J1532, $E$5:$E$1433, 0)),""),"SAI")</f>
        <v>TRƯƠNG THỊ THUÝ AN</v>
      </c>
      <c r="J1532">
        <v>32000045</v>
      </c>
      <c r="K1532" t="str">
        <v xml:space="preserve"> 6:41:15 AM</v>
      </c>
      <c r="L1532" t="str">
        <f>IFERROR(IF($N$5="Sáng",IF(MID(K1532,2,7)-MID($L$2,2,7)&gt;0,"Trễ",""),IF(MID(K1532,2,7)-MID($Q$2,2,7)&gt;0,"Trễ","")),"")</f>
        <v/>
      </c>
      <c r="M1532">
        <f>IFERROR(IF($N$5="Sáng",MID(K1532,2,7)-MID($L$2,2,7),MID(K1532,2,7)-MID($Q$2,2,7)),"")</f>
        <v>-0.013020166666666666</v>
      </c>
      <c r="Q1532" t="str">
        <f>IF(B1532&lt;&gt;"",IF(AND(P1532="",F1532=""),"Không phép ",""),"")</f>
        <v/>
      </c>
      <c r="R1532" t="str">
        <f>UPPER(B1532)</f>
        <v/>
      </c>
      <c r="T1532" t="str">
        <f>IFERROR(IF(J1532&lt;&gt;"", INDEX($S$5:$S$1433, MATCH(J1532, $E$5:$E$1433, 0)),""),"")</f>
        <v>2024-2027</v>
      </c>
      <c r="V1532" t="str">
        <f>IFERROR(IF(J1532&lt;&gt;"", INDEX($U$5:$U$1433, MATCH(J1532, $E$5:$E$1433, 0)),""),"")</f>
        <v>30/09/2009</v>
      </c>
    </row>
    <row r="1533">
      <c r="A1533" t="str">
        <f>IF(B1533&lt;&gt;"",A1532+1,"")</f>
        <v/>
      </c>
      <c r="F1533" t="str">
        <f>IFERROR(IF(VLOOKUP(E1533,J:J,1,0)=E1533,"X",""),"")</f>
        <v/>
      </c>
      <c r="G1533" t="str">
        <f>IF(J1533&lt;&gt;"", INDEX($C$5:$C$1433, MATCH(J1533, $E$5:$E$1433, 0)),"")</f>
        <v>12A1</v>
      </c>
      <c r="H1533">
        <f>IF(J1533&lt;&gt;"", INDEX($D$5:$D$1433, MATCH(J1533, $E$5:$E$1433, 0)),"")</f>
        <v>0</v>
      </c>
      <c r="I1533" t="str">
        <f>IFERROR(IF(J1533&lt;&gt;"", INDEX($B$5:$B$1433, MATCH(J1533, $E$5:$E$1433, 0)),""),"SAI")</f>
        <v>NGUYỄN TƯỜNG VY</v>
      </c>
      <c r="J1533">
        <v>32000042</v>
      </c>
      <c r="K1533" t="str">
        <v xml:space="preserve"> 6:41:18 AM</v>
      </c>
      <c r="L1533" t="str">
        <f>IFERROR(IF($N$5="Sáng",IF(MID(K1533,2,7)-MID($L$2,2,7)&gt;0,"Trễ",""),IF(MID(K1533,2,7)-MID($Q$2,2,7)&gt;0,"Trễ","")),"")</f>
        <v/>
      </c>
      <c r="M1533">
        <f>IFERROR(IF($N$5="Sáng",MID(K1533,2,7)-MID($L$2,2,7),MID(K1533,2,7)-MID($Q$2,2,7)),"")</f>
        <v>-0.012985444444444438</v>
      </c>
      <c r="Q1533" t="str">
        <f>IF(B1533&lt;&gt;"",IF(AND(P1533="",F1533=""),"Không phép ",""),"")</f>
        <v/>
      </c>
      <c r="R1533" t="str">
        <f>UPPER(B1533)</f>
        <v/>
      </c>
      <c r="T1533" t="str">
        <f>IFERROR(IF(J1533&lt;&gt;"", INDEX($S$5:$S$1433, MATCH(J1533, $E$5:$E$1433, 0)),""),"")</f>
        <v>2024-2027</v>
      </c>
      <c r="V1533" t="str">
        <f>IFERROR(IF(J1533&lt;&gt;"", INDEX($U$5:$U$1433, MATCH(J1533, $E$5:$E$1433, 0)),""),"")</f>
        <v>14/03/2009</v>
      </c>
    </row>
    <row r="1534">
      <c r="A1534" t="str">
        <f>IF(B1534&lt;&gt;"",A1533+1,"")</f>
        <v/>
      </c>
      <c r="F1534" t="str">
        <f>IFERROR(IF(VLOOKUP(E1534,J:J,1,0)=E1534,"X",""),"")</f>
        <v/>
      </c>
      <c r="G1534" t="str">
        <f>IF(J1534&lt;&gt;"", INDEX($C$5:$C$1433, MATCH(J1534, $E$5:$E$1433, 0)),"")</f>
        <v>12A1</v>
      </c>
      <c r="H1534">
        <f>IF(J1534&lt;&gt;"", INDEX($D$5:$D$1433, MATCH(J1534, $E$5:$E$1433, 0)),"")</f>
        <v>0</v>
      </c>
      <c r="I1534" t="str">
        <f>IFERROR(IF(J1534&lt;&gt;"", INDEX($B$5:$B$1433, MATCH(J1534, $E$5:$E$1433, 0)),""),"SAI")</f>
        <v>NGUYỄN TƯỜNG VY</v>
      </c>
      <c r="J1534">
        <v>32000042</v>
      </c>
      <c r="K1534" t="str">
        <v xml:space="preserve"> 6:41:18 AM</v>
      </c>
      <c r="L1534" t="str">
        <f>IFERROR(IF($N$5="Sáng",IF(MID(K1534,2,7)-MID($L$2,2,7)&gt;0,"Trễ",""),IF(MID(K1534,2,7)-MID($Q$2,2,7)&gt;0,"Trễ","")),"")</f>
        <v/>
      </c>
      <c r="M1534">
        <f>IFERROR(IF($N$5="Sáng",MID(K1534,2,7)-MID($L$2,2,7),MID(K1534,2,7)-MID($Q$2,2,7)),"")</f>
        <v>-0.012985444444444438</v>
      </c>
      <c r="Q1534" t="str">
        <f>IF(B1534&lt;&gt;"",IF(AND(P1534="",F1534=""),"Không phép ",""),"")</f>
        <v/>
      </c>
      <c r="R1534" t="str">
        <f>UPPER(B1534)</f>
        <v/>
      </c>
      <c r="T1534" t="str">
        <f>IFERROR(IF(J1534&lt;&gt;"", INDEX($S$5:$S$1433, MATCH(J1534, $E$5:$E$1433, 0)),""),"")</f>
        <v>2024-2027</v>
      </c>
      <c r="V1534" t="str">
        <f>IFERROR(IF(J1534&lt;&gt;"", INDEX($U$5:$U$1433, MATCH(J1534, $E$5:$E$1433, 0)),""),"")</f>
        <v>14/03/2009</v>
      </c>
    </row>
    <row r="1535">
      <c r="A1535" t="str">
        <f>IF(B1535&lt;&gt;"",A1534+1,"")</f>
        <v/>
      </c>
      <c r="F1535" t="str">
        <f>IFERROR(IF(VLOOKUP(E1535,J:J,1,0)=E1535,"X",""),"")</f>
        <v/>
      </c>
      <c r="G1535" t="str">
        <f>IF(J1535&lt;&gt;"", INDEX($C$5:$C$1433, MATCH(J1535, $E$5:$E$1433, 0)),"")</f>
        <v>12A11</v>
      </c>
      <c r="H1535">
        <f>IF(J1535&lt;&gt;"", INDEX($D$5:$D$1433, MATCH(J1535, $E$5:$E$1433, 0)),"")</f>
        <v>0</v>
      </c>
      <c r="I1535" t="str">
        <f>IFERROR(IF(J1535&lt;&gt;"", INDEX($B$5:$B$1433, MATCH(J1535, $E$5:$E$1433, 0)),""),"SAI")</f>
        <v>NGUYỄN THỊ ÁI VY</v>
      </c>
      <c r="J1535">
        <v>32000477</v>
      </c>
      <c r="K1535" t="str">
        <v xml:space="preserve"> 6:41:23 AM</v>
      </c>
      <c r="L1535" t="str">
        <f>IFERROR(IF($N$5="Sáng",IF(MID(K1535,2,7)-MID($L$2,2,7)&gt;0,"Trễ",""),IF(MID(K1535,2,7)-MID($Q$2,2,7)&gt;0,"Trễ","")),"")</f>
        <v/>
      </c>
      <c r="M1535">
        <f>IFERROR(IF($N$5="Sáng",MID(K1535,2,7)-MID($L$2,2,7),MID(K1535,2,7)-MID($Q$2,2,7)),"")</f>
        <v>-0.012927574074074022</v>
      </c>
      <c r="Q1535" t="str">
        <f>IF(B1535&lt;&gt;"",IF(AND(P1535="",F1535=""),"Không phép ",""),"")</f>
        <v/>
      </c>
      <c r="R1535" t="str">
        <f>UPPER(B1535)</f>
        <v/>
      </c>
      <c r="T1535" t="str">
        <f>IFERROR(IF(J1535&lt;&gt;"", INDEX($S$5:$S$1433, MATCH(J1535, $E$5:$E$1433, 0)),""),"")</f>
        <v>2024-2027</v>
      </c>
      <c r="V1535" t="str">
        <f>IFERROR(IF(J1535&lt;&gt;"", INDEX($U$5:$U$1433, MATCH(J1535, $E$5:$E$1433, 0)),""),"")</f>
        <v>26/02/2009</v>
      </c>
    </row>
    <row r="1536">
      <c r="A1536" t="str">
        <f>IF(B1536&lt;&gt;"",A1535+1,"")</f>
        <v/>
      </c>
      <c r="F1536" t="str">
        <f>IFERROR(IF(VLOOKUP(E1536,J:J,1,0)=E1536,"X",""),"")</f>
        <v/>
      </c>
      <c r="G1536" t="str">
        <f>IF(J1536&lt;&gt;"", INDEX($C$5:$C$1433, MATCH(J1536, $E$5:$E$1433, 0)),"")</f>
        <v>11A8</v>
      </c>
      <c r="H1536">
        <f>IF(J1536&lt;&gt;"", INDEX($D$5:$D$1433, MATCH(J1536, $E$5:$E$1433, 0)),"")</f>
        <v>0</v>
      </c>
      <c r="I1536" t="str">
        <f>IFERROR(IF(J1536&lt;&gt;"", INDEX($B$5:$B$1433, MATCH(J1536, $E$5:$E$1433, 0)),""),"SAI")</f>
        <v>HUỲNH TRẦN MỸ HUYỀN</v>
      </c>
      <c r="J1536">
        <v>32000835</v>
      </c>
      <c r="K1536" t="str">
        <v xml:space="preserve"> 6:41:24 AM</v>
      </c>
      <c r="L1536" t="str">
        <f>IFERROR(IF($N$5="Sáng",IF(MID(K1536,2,7)-MID($L$2,2,7)&gt;0,"Trễ",""),IF(MID(K1536,2,7)-MID($Q$2,2,7)&gt;0,"Trễ","")),"")</f>
        <v/>
      </c>
      <c r="M1536">
        <f>IFERROR(IF($N$5="Sáng",MID(K1536,2,7)-MID($L$2,2,7),MID(K1536,2,7)-MID($Q$2,2,7)),"")</f>
        <v>-0.012915999999999983</v>
      </c>
      <c r="Q1536" t="str">
        <f>IF(B1536&lt;&gt;"",IF(AND(P1536="",F1536=""),"Không phép ",""),"")</f>
        <v/>
      </c>
      <c r="R1536" t="str">
        <f>UPPER(B1536)</f>
        <v/>
      </c>
      <c r="T1536" t="str">
        <f>IFERROR(IF(J1536&lt;&gt;"", INDEX($S$5:$S$1433, MATCH(J1536, $E$5:$E$1433, 0)),""),"")</f>
        <v>2025-2028</v>
      </c>
      <c r="V1536">
        <f>IFERROR(IF(J1536&lt;&gt;"", INDEX($U$5:$U$1433, MATCH(J1536, $E$5:$E$1433, 0)),""),"")</f>
        <v>40361</v>
      </c>
    </row>
    <row r="1537">
      <c r="A1537" t="str">
        <f>IF(B1537&lt;&gt;"",A1536+1,"")</f>
        <v/>
      </c>
      <c r="F1537" t="str">
        <f>IFERROR(IF(VLOOKUP(E1537,J:J,1,0)=E1537,"X",""),"")</f>
        <v/>
      </c>
      <c r="G1537" t="str">
        <f>IF(J1537&lt;&gt;"", INDEX($C$5:$C$1433, MATCH(J1537, $E$5:$E$1433, 0)),"")</f>
        <v>11A8</v>
      </c>
      <c r="H1537">
        <f>IF(J1537&lt;&gt;"", INDEX($D$5:$D$1433, MATCH(J1537, $E$5:$E$1433, 0)),"")</f>
        <v>0</v>
      </c>
      <c r="I1537" t="str">
        <f>IFERROR(IF(J1537&lt;&gt;"", INDEX($B$5:$B$1433, MATCH(J1537, $E$5:$E$1433, 0)),""),"SAI")</f>
        <v>HUỲNH TRẦN MỸ HUYỀN</v>
      </c>
      <c r="J1537">
        <v>32000835</v>
      </c>
      <c r="K1537" t="str">
        <v xml:space="preserve"> 6:41:24 AM</v>
      </c>
      <c r="L1537" t="str">
        <f>IFERROR(IF($N$5="Sáng",IF(MID(K1537,2,7)-MID($L$2,2,7)&gt;0,"Trễ",""),IF(MID(K1537,2,7)-MID($Q$2,2,7)&gt;0,"Trễ","")),"")</f>
        <v/>
      </c>
      <c r="M1537">
        <f>IFERROR(IF($N$5="Sáng",MID(K1537,2,7)-MID($L$2,2,7),MID(K1537,2,7)-MID($Q$2,2,7)),"")</f>
        <v>-0.012915999999999983</v>
      </c>
      <c r="Q1537" t="str">
        <f>IF(B1537&lt;&gt;"",IF(AND(P1537="",F1537=""),"Không phép ",""),"")</f>
        <v/>
      </c>
      <c r="R1537" t="str">
        <f>UPPER(B1537)</f>
        <v/>
      </c>
      <c r="T1537" t="str">
        <f>IFERROR(IF(J1537&lt;&gt;"", INDEX($S$5:$S$1433, MATCH(J1537, $E$5:$E$1433, 0)),""),"")</f>
        <v>2025-2028</v>
      </c>
      <c r="V1537">
        <f>IFERROR(IF(J1537&lt;&gt;"", INDEX($U$5:$U$1433, MATCH(J1537, $E$5:$E$1433, 0)),""),"")</f>
        <v>40361</v>
      </c>
    </row>
    <row r="1538">
      <c r="A1538" t="str">
        <f>IF(B1538&lt;&gt;"",A1537+1,"")</f>
        <v/>
      </c>
      <c r="F1538" t="str">
        <f>IFERROR(IF(VLOOKUP(E1538,J:J,1,0)=E1538,"X",""),"")</f>
        <v/>
      </c>
      <c r="G1538" t="str">
        <f>IF(J1538&lt;&gt;"", INDEX($C$5:$C$1433, MATCH(J1538, $E$5:$E$1433, 0)),"")</f>
        <v>12A3</v>
      </c>
      <c r="H1538">
        <f>IF(J1538&lt;&gt;"", INDEX($D$5:$D$1433, MATCH(J1538, $E$5:$E$1433, 0)),"")</f>
        <v>0</v>
      </c>
      <c r="I1538" t="str">
        <f>IFERROR(IF(J1538&lt;&gt;"", INDEX($B$5:$B$1433, MATCH(J1538, $E$5:$E$1433, 0)),""),"SAI")</f>
        <v>LƯƠNG HUỲNH PHÚC</v>
      </c>
      <c r="J1538">
        <v>32000117</v>
      </c>
      <c r="K1538" t="str">
        <v xml:space="preserve"> 6:41:26 AM</v>
      </c>
      <c r="L1538" t="str">
        <f>IFERROR(IF($N$5="Sáng",IF(MID(K1538,2,7)-MID($L$2,2,7)&gt;0,"Trễ",""),IF(MID(K1538,2,7)-MID($Q$2,2,7)&gt;0,"Trễ","")),"")</f>
        <v/>
      </c>
      <c r="M1538">
        <f>IFERROR(IF($N$5="Sáng",MID(K1538,2,7)-MID($L$2,2,7),MID(K1538,2,7)-MID($Q$2,2,7)),"")</f>
        <v>-0.01289285185185185</v>
      </c>
      <c r="Q1538" t="str">
        <f>IF(B1538&lt;&gt;"",IF(AND(P1538="",F1538=""),"Không phép ",""),"")</f>
        <v/>
      </c>
      <c r="R1538" t="str">
        <f>UPPER(B1538)</f>
        <v/>
      </c>
      <c r="T1538" t="str">
        <f>IFERROR(IF(J1538&lt;&gt;"", INDEX($S$5:$S$1433, MATCH(J1538, $E$5:$E$1433, 0)),""),"")</f>
        <v>2024-2027</v>
      </c>
      <c r="V1538" t="str">
        <f>IFERROR(IF(J1538&lt;&gt;"", INDEX($U$5:$U$1433, MATCH(J1538, $E$5:$E$1433, 0)),""),"")</f>
        <v>14/06/2009</v>
      </c>
    </row>
    <row r="1539">
      <c r="A1539" t="str">
        <f>IF(B1539&lt;&gt;"",A1538+1,"")</f>
        <v/>
      </c>
      <c r="F1539" t="str">
        <f>IFERROR(IF(VLOOKUP(E1539,J:J,1,0)=E1539,"X",""),"")</f>
        <v/>
      </c>
      <c r="G1539" t="str">
        <f>IF(J1539&lt;&gt;"", INDEX($C$5:$C$1433, MATCH(J1539, $E$5:$E$1433, 0)),"")</f>
        <v>10A4</v>
      </c>
      <c r="H1539">
        <f>IF(J1539&lt;&gt;"", INDEX($D$5:$D$1433, MATCH(J1539, $E$5:$E$1433, 0)),"")</f>
        <v>33000259</v>
      </c>
      <c r="I1539" t="str">
        <f>IFERROR(IF(J1539&lt;&gt;"", INDEX($B$5:$B$1433, MATCH(J1539, $E$5:$E$1433, 0)),""),"SAI")</f>
        <v>ĐỖ KHÔI NGUYÊN</v>
      </c>
      <c r="J1539">
        <v>20104603</v>
      </c>
      <c r="K1539" t="str">
        <v xml:space="preserve"> 6:41:26 AM</v>
      </c>
      <c r="L1539" t="str">
        <f>IFERROR(IF($N$5="Sáng",IF(MID(K1539,2,7)-MID($L$2,2,7)&gt;0,"Trễ",""),IF(MID(K1539,2,7)-MID($Q$2,2,7)&gt;0,"Trễ","")),"")</f>
        <v/>
      </c>
      <c r="M1539">
        <f>IFERROR(IF($N$5="Sáng",MID(K1539,2,7)-MID($L$2,2,7),MID(K1539,2,7)-MID($Q$2,2,7)),"")</f>
        <v>-0.01289285185185185</v>
      </c>
      <c r="Q1539" t="str">
        <f>IF(B1539&lt;&gt;"",IF(AND(P1539="",F1539=""),"Không phép ",""),"")</f>
        <v/>
      </c>
      <c r="R1539" t="str">
        <f>UPPER(B1539)</f>
        <v/>
      </c>
      <c r="T1539" t="str">
        <f>IFERROR(IF(J1539&lt;&gt;"", INDEX($S$5:$S$1433, MATCH(J1539, $E$5:$E$1433, 0)),""),"")</f>
        <v>2026-2029</v>
      </c>
      <c r="V1539" t="str">
        <f>IFERROR(IF(J1539&lt;&gt;"", INDEX($U$5:$U$1433, MATCH(J1539, $E$5:$E$1433, 0)),""),"")</f>
        <v>14/9/2011</v>
      </c>
    </row>
    <row r="1540">
      <c r="A1540" t="str">
        <f>IF(B1540&lt;&gt;"",A1539+1,"")</f>
        <v/>
      </c>
      <c r="F1540" t="str">
        <f>IFERROR(IF(VLOOKUP(E1540,J:J,1,0)=E1540,"X",""),"")</f>
        <v/>
      </c>
      <c r="G1540" t="str">
        <f>IF(J1540&lt;&gt;"", INDEX($C$5:$C$1433, MATCH(J1540, $E$5:$E$1433, 0)),"")</f>
        <v>12A3</v>
      </c>
      <c r="H1540">
        <f>IF(J1540&lt;&gt;"", INDEX($D$5:$D$1433, MATCH(J1540, $E$5:$E$1433, 0)),"")</f>
        <v>0</v>
      </c>
      <c r="I1540" t="str">
        <f>IFERROR(IF(J1540&lt;&gt;"", INDEX($B$5:$B$1433, MATCH(J1540, $E$5:$E$1433, 0)),""),"SAI")</f>
        <v>LƯƠNG HUỲNH PHÚC</v>
      </c>
      <c r="J1540">
        <v>32000117</v>
      </c>
      <c r="K1540" t="str">
        <v xml:space="preserve"> 6:41:27 AM</v>
      </c>
      <c r="L1540" t="str">
        <f>IFERROR(IF($N$5="Sáng",IF(MID(K1540,2,7)-MID($L$2,2,7)&gt;0,"Trễ",""),IF(MID(K1540,2,7)-MID($Q$2,2,7)&gt;0,"Trễ","")),"")</f>
        <v/>
      </c>
      <c r="M1540">
        <f>IFERROR(IF($N$5="Sáng",MID(K1540,2,7)-MID($L$2,2,7),MID(K1540,2,7)-MID($Q$2,2,7)),"")</f>
        <v>-0.012881277777777755</v>
      </c>
      <c r="Q1540" t="str">
        <f>IF(B1540&lt;&gt;"",IF(AND(P1540="",F1540=""),"Không phép ",""),"")</f>
        <v/>
      </c>
      <c r="R1540" t="str">
        <f>UPPER(B1540)</f>
        <v/>
      </c>
      <c r="T1540" t="str">
        <f>IFERROR(IF(J1540&lt;&gt;"", INDEX($S$5:$S$1433, MATCH(J1540, $E$5:$E$1433, 0)),""),"")</f>
        <v>2024-2027</v>
      </c>
      <c r="V1540" t="str">
        <f>IFERROR(IF(J1540&lt;&gt;"", INDEX($U$5:$U$1433, MATCH(J1540, $E$5:$E$1433, 0)),""),"")</f>
        <v>14/06/2009</v>
      </c>
    </row>
    <row r="1541">
      <c r="A1541" t="str">
        <f>IF(B1541&lt;&gt;"",A1540+1,"")</f>
        <v/>
      </c>
      <c r="F1541" t="str">
        <f>IFERROR(IF(VLOOKUP(E1541,J:J,1,0)=E1541,"X",""),"")</f>
        <v/>
      </c>
      <c r="G1541" t="str">
        <f>IF(J1541&lt;&gt;"", INDEX($C$5:$C$1433, MATCH(J1541, $E$5:$E$1433, 0)),"")</f>
        <v>12A3</v>
      </c>
      <c r="H1541">
        <f>IF(J1541&lt;&gt;"", INDEX($D$5:$D$1433, MATCH(J1541, $E$5:$E$1433, 0)),"")</f>
        <v>0</v>
      </c>
      <c r="I1541" t="str">
        <f>IFERROR(IF(J1541&lt;&gt;"", INDEX($B$5:$B$1433, MATCH(J1541, $E$5:$E$1433, 0)),""),"SAI")</f>
        <v>LƯƠNG HUỲNH PHÚC</v>
      </c>
      <c r="J1541">
        <v>32000117</v>
      </c>
      <c r="K1541" t="str">
        <v xml:space="preserve"> 6:41:27 AM</v>
      </c>
      <c r="L1541" t="str">
        <f>IFERROR(IF($N$5="Sáng",IF(MID(K1541,2,7)-MID($L$2,2,7)&gt;0,"Trễ",""),IF(MID(K1541,2,7)-MID($Q$2,2,7)&gt;0,"Trễ","")),"")</f>
        <v/>
      </c>
      <c r="M1541">
        <f>IFERROR(IF($N$5="Sáng",MID(K1541,2,7)-MID($L$2,2,7),MID(K1541,2,7)-MID($Q$2,2,7)),"")</f>
        <v>-0.012881277777777755</v>
      </c>
      <c r="Q1541" t="str">
        <f>IF(B1541&lt;&gt;"",IF(AND(P1541="",F1541=""),"Không phép ",""),"")</f>
        <v/>
      </c>
      <c r="R1541" t="str">
        <f>UPPER(B1541)</f>
        <v/>
      </c>
      <c r="T1541" t="str">
        <f>IFERROR(IF(J1541&lt;&gt;"", INDEX($S$5:$S$1433, MATCH(J1541, $E$5:$E$1433, 0)),""),"")</f>
        <v>2024-2027</v>
      </c>
      <c r="V1541" t="str">
        <f>IFERROR(IF(J1541&lt;&gt;"", INDEX($U$5:$U$1433, MATCH(J1541, $E$5:$E$1433, 0)),""),"")</f>
        <v>14/06/2009</v>
      </c>
    </row>
    <row r="1542">
      <c r="A1542" t="str">
        <f>IF(B1542&lt;&gt;"",A1541+1,"")</f>
        <v/>
      </c>
      <c r="F1542" t="str">
        <f>IFERROR(IF(VLOOKUP(E1542,J:J,1,0)=E1542,"X",""),"")</f>
        <v/>
      </c>
      <c r="G1542" t="str">
        <f>IF(J1542&lt;&gt;"", INDEX($C$5:$C$1433, MATCH(J1542, $E$5:$E$1433, 0)),"")</f>
        <v>11A8</v>
      </c>
      <c r="H1542">
        <f>IF(J1542&lt;&gt;"", INDEX($D$5:$D$1433, MATCH(J1542, $E$5:$E$1433, 0)),"")</f>
        <v>0</v>
      </c>
      <c r="I1542" t="str">
        <f>IFERROR(IF(J1542&lt;&gt;"", INDEX($B$5:$B$1433, MATCH(J1542, $E$5:$E$1433, 0)),""),"SAI")</f>
        <v>LÊ BẢO THY</v>
      </c>
      <c r="J1542">
        <v>32000857</v>
      </c>
      <c r="K1542" t="str">
        <v xml:space="preserve"> 6:41:28 AM</v>
      </c>
      <c r="L1542" t="str">
        <f>IFERROR(IF($N$5="Sáng",IF(MID(K1542,2,7)-MID($L$2,2,7)&gt;0,"Trễ",""),IF(MID(K1542,2,7)-MID($Q$2,2,7)&gt;0,"Trễ","")),"")</f>
        <v/>
      </c>
      <c r="M1542">
        <f>IFERROR(IF($N$5="Sáng",MID(K1542,2,7)-MID($L$2,2,7),MID(K1542,2,7)-MID($Q$2,2,7)),"")</f>
        <v>-0.012869703703703717</v>
      </c>
      <c r="Q1542" t="str">
        <f>IF(B1542&lt;&gt;"",IF(AND(P1542="",F1542=""),"Không phép ",""),"")</f>
        <v/>
      </c>
      <c r="R1542" t="str">
        <f>UPPER(B1542)</f>
        <v/>
      </c>
      <c r="T1542" t="str">
        <f>IFERROR(IF(J1542&lt;&gt;"", INDEX($S$5:$S$1433, MATCH(J1542, $E$5:$E$1433, 0)),""),"")</f>
        <v>2025-2028</v>
      </c>
      <c r="V1542">
        <f>IFERROR(IF(J1542&lt;&gt;"", INDEX($U$5:$U$1433, MATCH(J1542, $E$5:$E$1433, 0)),""),"")</f>
        <v>40429</v>
      </c>
    </row>
    <row r="1543">
      <c r="A1543" t="str">
        <f>IF(B1543&lt;&gt;"",A1542+1,"")</f>
        <v/>
      </c>
      <c r="F1543" t="str">
        <f>IFERROR(IF(VLOOKUP(E1543,J:J,1,0)=E1543,"X",""),"")</f>
        <v/>
      </c>
      <c r="G1543" t="str">
        <f>IF(J1543&lt;&gt;"", INDEX($C$5:$C$1433, MATCH(J1543, $E$5:$E$1433, 0)),"")</f>
        <v>12A9</v>
      </c>
      <c r="H1543">
        <f>IF(J1543&lt;&gt;"", INDEX($D$5:$D$1433, MATCH(J1543, $E$5:$E$1433, 0)),"")</f>
        <v>0</v>
      </c>
      <c r="I1543" t="str">
        <f>IFERROR(IF(J1543&lt;&gt;"", INDEX($B$5:$B$1433, MATCH(J1543, $E$5:$E$1433, 0)),""),"SAI")</f>
        <v>NGUYỄN KIM THY</v>
      </c>
      <c r="J1543">
        <v>32000390</v>
      </c>
      <c r="K1543" t="str">
        <v xml:space="preserve"> 6:41:29 AM</v>
      </c>
      <c r="L1543" t="str">
        <f>IFERROR(IF($N$5="Sáng",IF(MID(K1543,2,7)-MID($L$2,2,7)&gt;0,"Trễ",""),IF(MID(K1543,2,7)-MID($Q$2,2,7)&gt;0,"Trễ","")),"")</f>
        <v/>
      </c>
      <c r="M1543">
        <f>IFERROR(IF($N$5="Sáng",MID(K1543,2,7)-MID($L$2,2,7),MID(K1543,2,7)-MID($Q$2,2,7)),"")</f>
        <v>-0.012858129629629622</v>
      </c>
      <c r="Q1543" t="str">
        <f>IF(B1543&lt;&gt;"",IF(AND(P1543="",F1543=""),"Không phép ",""),"")</f>
        <v/>
      </c>
      <c r="R1543" t="str">
        <f>UPPER(B1543)</f>
        <v/>
      </c>
      <c r="T1543" t="str">
        <f>IFERROR(IF(J1543&lt;&gt;"", INDEX($S$5:$S$1433, MATCH(J1543, $E$5:$E$1433, 0)),""),"")</f>
        <v>2024-2027</v>
      </c>
      <c r="V1543">
        <f>IFERROR(IF(J1543&lt;&gt;"", INDEX($U$5:$U$1433, MATCH(J1543, $E$5:$E$1433, 0)),""),"")</f>
        <v>39943</v>
      </c>
    </row>
    <row r="1544">
      <c r="A1544" t="str">
        <f>IF(B1544&lt;&gt;"",A1543+1,"")</f>
        <v/>
      </c>
      <c r="F1544" t="str">
        <f>IFERROR(IF(VLOOKUP(E1544,J:J,1,0)=E1544,"X",""),"")</f>
        <v/>
      </c>
      <c r="G1544" t="str">
        <f>IF(J1544&lt;&gt;"", INDEX($C$5:$C$1433, MATCH(J1544, $E$5:$E$1433, 0)),"")</f>
        <v>12A9</v>
      </c>
      <c r="H1544">
        <f>IF(J1544&lt;&gt;"", INDEX($D$5:$D$1433, MATCH(J1544, $E$5:$E$1433, 0)),"")</f>
        <v>0</v>
      </c>
      <c r="I1544" t="str">
        <f>IFERROR(IF(J1544&lt;&gt;"", INDEX($B$5:$B$1433, MATCH(J1544, $E$5:$E$1433, 0)),""),"SAI")</f>
        <v>NGUYỄN KIM THY</v>
      </c>
      <c r="J1544">
        <v>32000390</v>
      </c>
      <c r="K1544" t="str">
        <v xml:space="preserve"> 6:41:30 AM</v>
      </c>
      <c r="L1544" t="str">
        <f>IFERROR(IF($N$5="Sáng",IF(MID(K1544,2,7)-MID($L$2,2,7)&gt;0,"Trễ",""),IF(MID(K1544,2,7)-MID($Q$2,2,7)&gt;0,"Trễ","")),"")</f>
        <v/>
      </c>
      <c r="M1544">
        <f>IFERROR(IF($N$5="Sáng",MID(K1544,2,7)-MID($L$2,2,7),MID(K1544,2,7)-MID($Q$2,2,7)),"")</f>
        <v>-0.012846555555555528</v>
      </c>
      <c r="Q1544" t="str">
        <f>IF(B1544&lt;&gt;"",IF(AND(P1544="",F1544=""),"Không phép ",""),"")</f>
        <v/>
      </c>
      <c r="R1544" t="str">
        <f>UPPER(B1544)</f>
        <v/>
      </c>
      <c r="T1544" t="str">
        <f>IFERROR(IF(J1544&lt;&gt;"", INDEX($S$5:$S$1433, MATCH(J1544, $E$5:$E$1433, 0)),""),"")</f>
        <v>2024-2027</v>
      </c>
      <c r="V1544">
        <f>IFERROR(IF(J1544&lt;&gt;"", INDEX($U$5:$U$1433, MATCH(J1544, $E$5:$E$1433, 0)),""),"")</f>
        <v>39943</v>
      </c>
    </row>
    <row r="1545">
      <c r="A1545" t="str">
        <f>IF(B1545&lt;&gt;"",A1544+1,"")</f>
        <v/>
      </c>
      <c r="F1545" t="str">
        <f>IFERROR(IF(VLOOKUP(E1545,J:J,1,0)=E1545,"X",""),"")</f>
        <v/>
      </c>
      <c r="G1545" t="str">
        <f>IF(J1545&lt;&gt;"", INDEX($C$5:$C$1433, MATCH(J1545, $E$5:$E$1433, 0)),"")</f>
        <v>12A8</v>
      </c>
      <c r="H1545">
        <f>IF(J1545&lt;&gt;"", INDEX($D$5:$D$1433, MATCH(J1545, $E$5:$E$1433, 0)),"")</f>
        <v>0</v>
      </c>
      <c r="I1545" t="str">
        <f>IFERROR(IF(J1545&lt;&gt;"", INDEX($B$5:$B$1433, MATCH(J1545, $E$5:$E$1433, 0)),""),"SAI")</f>
        <v>BÙI THANH THÚY</v>
      </c>
      <c r="J1545">
        <v>32000340</v>
      </c>
      <c r="K1545" t="str">
        <v xml:space="preserve"> 6:41:31 AM</v>
      </c>
      <c r="L1545" t="str">
        <f>IFERROR(IF($N$5="Sáng",IF(MID(K1545,2,7)-MID($L$2,2,7)&gt;0,"Trễ",""),IF(MID(K1545,2,7)-MID($Q$2,2,7)&gt;0,"Trễ","")),"")</f>
        <v/>
      </c>
      <c r="M1545">
        <f>IFERROR(IF($N$5="Sáng",MID(K1545,2,7)-MID($L$2,2,7),MID(K1545,2,7)-MID($Q$2,2,7)),"")</f>
        <v>-0.012834981481481489</v>
      </c>
      <c r="Q1545" t="str">
        <f>IF(B1545&lt;&gt;"",IF(AND(P1545="",F1545=""),"Không phép ",""),"")</f>
        <v/>
      </c>
      <c r="R1545" t="str">
        <f>UPPER(B1545)</f>
        <v/>
      </c>
      <c r="T1545" t="str">
        <f>IFERROR(IF(J1545&lt;&gt;"", INDEX($S$5:$S$1433, MATCH(J1545, $E$5:$E$1433, 0)),""),"")</f>
        <v>2024-2027</v>
      </c>
      <c r="V1545" t="str">
        <f>IFERROR(IF(J1545&lt;&gt;"", INDEX($U$5:$U$1433, MATCH(J1545, $E$5:$E$1433, 0)),""),"")</f>
        <v>18/03/2009</v>
      </c>
    </row>
    <row r="1546">
      <c r="A1546" t="str">
        <f>IF(B1546&lt;&gt;"",A1545+1,"")</f>
        <v/>
      </c>
      <c r="F1546" t="str">
        <f>IFERROR(IF(VLOOKUP(E1546,J:J,1,0)=E1546,"X",""),"")</f>
        <v/>
      </c>
      <c r="G1546" t="str">
        <f>IF(J1546&lt;&gt;"", INDEX($C$5:$C$1433, MATCH(J1546, $E$5:$E$1433, 0)),"")</f>
        <v>11A1</v>
      </c>
      <c r="H1546">
        <f>IF(J1546&lt;&gt;"", INDEX($D$5:$D$1433, MATCH(J1546, $E$5:$E$1433, 0)),"")</f>
        <v>0</v>
      </c>
      <c r="I1546" t="str">
        <f>IFERROR(IF(J1546&lt;&gt;"", INDEX($B$5:$B$1433, MATCH(J1546, $E$5:$E$1433, 0)),""),"SAI")</f>
        <v>DANH THỊ KIM TRINH</v>
      </c>
      <c r="J1546">
        <v>32000512</v>
      </c>
      <c r="K1546" t="str">
        <v xml:space="preserve"> 6:41:32 AM</v>
      </c>
      <c r="L1546" t="str">
        <f>IFERROR(IF($N$5="Sáng",IF(MID(K1546,2,7)-MID($L$2,2,7)&gt;0,"Trễ",""),IF(MID(K1546,2,7)-MID($Q$2,2,7)&gt;0,"Trễ","")),"")</f>
        <v/>
      </c>
      <c r="M1546">
        <f>IFERROR(IF($N$5="Sáng",MID(K1546,2,7)-MID($L$2,2,7),MID(K1546,2,7)-MID($Q$2,2,7)),"")</f>
        <v>-0.012823407407407394</v>
      </c>
      <c r="Q1546" t="str">
        <f>IF(B1546&lt;&gt;"",IF(AND(P1546="",F1546=""),"Không phép ",""),"")</f>
        <v/>
      </c>
      <c r="R1546" t="str">
        <f>UPPER(B1546)</f>
        <v/>
      </c>
      <c r="T1546" t="str">
        <f>IFERROR(IF(J1546&lt;&gt;"", INDEX($S$5:$S$1433, MATCH(J1546, $E$5:$E$1433, 0)),""),"")</f>
        <v>2025-2028</v>
      </c>
      <c r="V1546" t="str">
        <f>IFERROR(IF(J1546&lt;&gt;"", INDEX($U$5:$U$1433, MATCH(J1546, $E$5:$E$1433, 0)),""),"")</f>
        <v>19/9/2010</v>
      </c>
    </row>
    <row r="1547">
      <c r="A1547" t="str">
        <f>IF(B1547&lt;&gt;"",A1546+1,"")</f>
        <v/>
      </c>
      <c r="F1547" t="str">
        <f>IFERROR(IF(VLOOKUP(E1547,J:J,1,0)=E1547,"X",""),"")</f>
        <v/>
      </c>
      <c r="G1547" t="str">
        <f>IF(J1547&lt;&gt;"", INDEX($C$5:$C$1433, MATCH(J1547, $E$5:$E$1433, 0)),"")</f>
        <v>11A1</v>
      </c>
      <c r="H1547">
        <f>IF(J1547&lt;&gt;"", INDEX($D$5:$D$1433, MATCH(J1547, $E$5:$E$1433, 0)),"")</f>
        <v>0</v>
      </c>
      <c r="I1547" t="str">
        <f>IFERROR(IF(J1547&lt;&gt;"", INDEX($B$5:$B$1433, MATCH(J1547, $E$5:$E$1433, 0)),""),"SAI")</f>
        <v>DANH THỊ KIM TRINH</v>
      </c>
      <c r="J1547">
        <v>32000512</v>
      </c>
      <c r="K1547" t="str">
        <v xml:space="preserve"> 6:41:33 AM</v>
      </c>
      <c r="L1547" t="str">
        <f>IFERROR(IF($N$5="Sáng",IF(MID(K1547,2,7)-MID($L$2,2,7)&gt;0,"Trễ",""),IF(MID(K1547,2,7)-MID($Q$2,2,7)&gt;0,"Trễ","")),"")</f>
        <v/>
      </c>
      <c r="M1547">
        <f>IFERROR(IF($N$5="Sáng",MID(K1547,2,7)-MID($L$2,2,7),MID(K1547,2,7)-MID($Q$2,2,7)),"")</f>
        <v>-0.0128118333333333</v>
      </c>
      <c r="Q1547" t="str">
        <f>IF(B1547&lt;&gt;"",IF(AND(P1547="",F1547=""),"Không phép ",""),"")</f>
        <v/>
      </c>
      <c r="R1547" t="str">
        <f>UPPER(B1547)</f>
        <v/>
      </c>
      <c r="T1547" t="str">
        <f>IFERROR(IF(J1547&lt;&gt;"", INDEX($S$5:$S$1433, MATCH(J1547, $E$5:$E$1433, 0)),""),"")</f>
        <v>2025-2028</v>
      </c>
      <c r="V1547" t="str">
        <f>IFERROR(IF(J1547&lt;&gt;"", INDEX($U$5:$U$1433, MATCH(J1547, $E$5:$E$1433, 0)),""),"")</f>
        <v>19/9/2010</v>
      </c>
    </row>
    <row r="1548">
      <c r="A1548" t="str">
        <f>IF(B1548&lt;&gt;"",A1547+1,"")</f>
        <v/>
      </c>
      <c r="F1548" t="str">
        <f>IFERROR(IF(VLOOKUP(E1548,J:J,1,0)=E1548,"X",""),"")</f>
        <v/>
      </c>
      <c r="G1548" t="str">
        <f>IF(J1548&lt;&gt;"", INDEX($C$5:$C$1433, MATCH(J1548, $E$5:$E$1433, 0)),"")</f>
        <v>12A11</v>
      </c>
      <c r="H1548">
        <f>IF(J1548&lt;&gt;"", INDEX($D$5:$D$1433, MATCH(J1548, $E$5:$E$1433, 0)),"")</f>
        <v>0</v>
      </c>
      <c r="I1548" t="str">
        <f>IFERROR(IF(J1548&lt;&gt;"", INDEX($B$5:$B$1433, MATCH(J1548, $E$5:$E$1433, 0)),""),"SAI")</f>
        <v>HỒNG BẢO TRÂN</v>
      </c>
      <c r="J1548">
        <v>32000468</v>
      </c>
      <c r="K1548" t="str">
        <v xml:space="preserve"> 6:41:34 AM</v>
      </c>
      <c r="L1548" t="str">
        <f>IFERROR(IF($N$5="Sáng",IF(MID(K1548,2,7)-MID($L$2,2,7)&gt;0,"Trễ",""),IF(MID(K1548,2,7)-MID($Q$2,2,7)&gt;0,"Trễ","")),"")</f>
        <v/>
      </c>
      <c r="M1548">
        <f>IFERROR(IF($N$5="Sáng",MID(K1548,2,7)-MID($L$2,2,7),MID(K1548,2,7)-MID($Q$2,2,7)),"")</f>
        <v>-0.012800259259259261</v>
      </c>
      <c r="Q1548" t="str">
        <f>IF(B1548&lt;&gt;"",IF(AND(P1548="",F1548=""),"Không phép ",""),"")</f>
        <v/>
      </c>
      <c r="R1548" t="str">
        <f>UPPER(B1548)</f>
        <v/>
      </c>
      <c r="T1548" t="str">
        <f>IFERROR(IF(J1548&lt;&gt;"", INDEX($S$5:$S$1433, MATCH(J1548, $E$5:$E$1433, 0)),""),"")</f>
        <v>2024-2027</v>
      </c>
      <c r="V1548" t="str">
        <f>IFERROR(IF(J1548&lt;&gt;"", INDEX($U$5:$U$1433, MATCH(J1548, $E$5:$E$1433, 0)),""),"")</f>
        <v>30/01/2009</v>
      </c>
    </row>
    <row r="1549">
      <c r="A1549" t="str">
        <f>IF(B1549&lt;&gt;"",A1548+1,"")</f>
        <v/>
      </c>
      <c r="F1549" t="str">
        <f>IFERROR(IF(VLOOKUP(E1549,J:J,1,0)=E1549,"X",""),"")</f>
        <v/>
      </c>
      <c r="G1549" t="str">
        <f>IF(J1549&lt;&gt;"", INDEX($C$5:$C$1433, MATCH(J1549, $E$5:$E$1433, 0)),"")</f>
        <v>12A11</v>
      </c>
      <c r="H1549">
        <f>IF(J1549&lt;&gt;"", INDEX($D$5:$D$1433, MATCH(J1549, $E$5:$E$1433, 0)),"")</f>
        <v>0</v>
      </c>
      <c r="I1549" t="str">
        <f>IFERROR(IF(J1549&lt;&gt;"", INDEX($B$5:$B$1433, MATCH(J1549, $E$5:$E$1433, 0)),""),"SAI")</f>
        <v>HỒNG BẢO TRÂN</v>
      </c>
      <c r="J1549">
        <v>32000468</v>
      </c>
      <c r="K1549" t="str">
        <v xml:space="preserve"> 6:41:35 AM</v>
      </c>
      <c r="L1549" t="str">
        <f>IFERROR(IF($N$5="Sáng",IF(MID(K1549,2,7)-MID($L$2,2,7)&gt;0,"Trễ",""),IF(MID(K1549,2,7)-MID($Q$2,2,7)&gt;0,"Trễ","")),"")</f>
        <v/>
      </c>
      <c r="M1549">
        <f>IFERROR(IF($N$5="Sáng",MID(K1549,2,7)-MID($L$2,2,7),MID(K1549,2,7)-MID($Q$2,2,7)),"")</f>
        <v>-0.012788685185185167</v>
      </c>
      <c r="Q1549" t="str">
        <f>IF(B1549&lt;&gt;"",IF(AND(P1549="",F1549=""),"Không phép ",""),"")</f>
        <v/>
      </c>
      <c r="R1549" t="str">
        <f>UPPER(B1549)</f>
        <v/>
      </c>
      <c r="T1549" t="str">
        <f>IFERROR(IF(J1549&lt;&gt;"", INDEX($S$5:$S$1433, MATCH(J1549, $E$5:$E$1433, 0)),""),"")</f>
        <v>2024-2027</v>
      </c>
      <c r="V1549" t="str">
        <f>IFERROR(IF(J1549&lt;&gt;"", INDEX($U$5:$U$1433, MATCH(J1549, $E$5:$E$1433, 0)),""),"")</f>
        <v>30/01/2009</v>
      </c>
    </row>
    <row r="1550">
      <c r="A1550" t="str">
        <f>IF(B1550&lt;&gt;"",A1549+1,"")</f>
        <v/>
      </c>
      <c r="F1550" t="str">
        <f>IFERROR(IF(VLOOKUP(E1550,J:J,1,0)=E1550,"X",""),"")</f>
        <v/>
      </c>
      <c r="G1550" t="str">
        <f>IF(J1550&lt;&gt;"", INDEX($C$5:$C$1433, MATCH(J1550, $E$5:$E$1433, 0)),"")</f>
        <v>11A1</v>
      </c>
      <c r="H1550">
        <f>IF(J1550&lt;&gt;"", INDEX($D$5:$D$1433, MATCH(J1550, $E$5:$E$1433, 0)),"")</f>
        <v>0</v>
      </c>
      <c r="I1550" t="str">
        <f>IFERROR(IF(J1550&lt;&gt;"", INDEX($B$5:$B$1433, MATCH(J1550, $E$5:$E$1433, 0)),""),"SAI")</f>
        <v>DANH THỊ KIM TRÚC</v>
      </c>
      <c r="J1550">
        <v>32000513</v>
      </c>
      <c r="K1550" t="str">
        <v xml:space="preserve"> 6:41:36 AM</v>
      </c>
      <c r="L1550" t="str">
        <f>IFERROR(IF($N$5="Sáng",IF(MID(K1550,2,7)-MID($L$2,2,7)&gt;0,"Trễ",""),IF(MID(K1550,2,7)-MID($Q$2,2,7)&gt;0,"Trễ","")),"")</f>
        <v/>
      </c>
      <c r="M1550">
        <f>IFERROR(IF($N$5="Sáng",MID(K1550,2,7)-MID($L$2,2,7),MID(K1550,2,7)-MID($Q$2,2,7)),"")</f>
        <v>-0.012777111111111072</v>
      </c>
      <c r="Q1550" t="str">
        <f>IF(B1550&lt;&gt;"",IF(AND(P1550="",F1550=""),"Không phép ",""),"")</f>
        <v/>
      </c>
      <c r="R1550" t="str">
        <f>UPPER(B1550)</f>
        <v/>
      </c>
      <c r="T1550" t="str">
        <f>IFERROR(IF(J1550&lt;&gt;"", INDEX($S$5:$S$1433, MATCH(J1550, $E$5:$E$1433, 0)),""),"")</f>
        <v>2025-2028</v>
      </c>
      <c r="V1550" t="str">
        <f>IFERROR(IF(J1550&lt;&gt;"", INDEX($U$5:$U$1433, MATCH(J1550, $E$5:$E$1433, 0)),""),"")</f>
        <v>19/9/2010</v>
      </c>
    </row>
    <row r="1551">
      <c r="A1551" t="str">
        <f>IF(B1551&lt;&gt;"",A1550+1,"")</f>
        <v/>
      </c>
      <c r="F1551" t="str">
        <f>IFERROR(IF(VLOOKUP(E1551,J:J,1,0)=E1551,"X",""),"")</f>
        <v/>
      </c>
      <c r="G1551" t="str">
        <f>IF(J1551&lt;&gt;"", INDEX($C$5:$C$1433, MATCH(J1551, $E$5:$E$1433, 0)),"")</f>
        <v>11A1</v>
      </c>
      <c r="H1551">
        <f>IF(J1551&lt;&gt;"", INDEX($D$5:$D$1433, MATCH(J1551, $E$5:$E$1433, 0)),"")</f>
        <v>0</v>
      </c>
      <c r="I1551" t="str">
        <f>IFERROR(IF(J1551&lt;&gt;"", INDEX($B$5:$B$1433, MATCH(J1551, $E$5:$E$1433, 0)),""),"SAI")</f>
        <v>DANH THỊ KIM TRÚC</v>
      </c>
      <c r="J1551">
        <v>32000513</v>
      </c>
      <c r="K1551" t="str">
        <v xml:space="preserve"> 6:41:36 AM</v>
      </c>
      <c r="L1551" t="str">
        <f>IFERROR(IF($N$5="Sáng",IF(MID(K1551,2,7)-MID($L$2,2,7)&gt;0,"Trễ",""),IF(MID(K1551,2,7)-MID($Q$2,2,7)&gt;0,"Trễ","")),"")</f>
        <v/>
      </c>
      <c r="M1551">
        <f>IFERROR(IF($N$5="Sáng",MID(K1551,2,7)-MID($L$2,2,7),MID(K1551,2,7)-MID($Q$2,2,7)),"")</f>
        <v>-0.012777111111111072</v>
      </c>
      <c r="Q1551" t="str">
        <f>IF(B1551&lt;&gt;"",IF(AND(P1551="",F1551=""),"Không phép ",""),"")</f>
        <v/>
      </c>
      <c r="R1551" t="str">
        <f>UPPER(B1551)</f>
        <v/>
      </c>
      <c r="T1551" t="str">
        <f>IFERROR(IF(J1551&lt;&gt;"", INDEX($S$5:$S$1433, MATCH(J1551, $E$5:$E$1433, 0)),""),"")</f>
        <v>2025-2028</v>
      </c>
      <c r="V1551" t="str">
        <f>IFERROR(IF(J1551&lt;&gt;"", INDEX($U$5:$U$1433, MATCH(J1551, $E$5:$E$1433, 0)),""),"")</f>
        <v>19/9/2010</v>
      </c>
    </row>
    <row r="1552">
      <c r="A1552" t="str">
        <f>IF(B1552&lt;&gt;"",A1551+1,"")</f>
        <v/>
      </c>
      <c r="F1552" t="str">
        <f>IFERROR(IF(VLOOKUP(E1552,J:J,1,0)=E1552,"X",""),"")</f>
        <v/>
      </c>
      <c r="G1552" t="str">
        <f>IF(J1552&lt;&gt;"", INDEX($C$5:$C$1433, MATCH(J1552, $E$5:$E$1433, 0)),"")</f>
        <v>11A1</v>
      </c>
      <c r="H1552">
        <f>IF(J1552&lt;&gt;"", INDEX($D$5:$D$1433, MATCH(J1552, $E$5:$E$1433, 0)),"")</f>
        <v>0</v>
      </c>
      <c r="I1552" t="str">
        <f>IFERROR(IF(J1552&lt;&gt;"", INDEX($B$5:$B$1433, MATCH(J1552, $E$5:$E$1433, 0)),""),"SAI")</f>
        <v>LÂM GIA PHÁT</v>
      </c>
      <c r="J1552">
        <v>32000503</v>
      </c>
      <c r="K1552" t="str">
        <v xml:space="preserve"> 6:41:37 AM</v>
      </c>
      <c r="L1552" t="str">
        <f>IFERROR(IF($N$5="Sáng",IF(MID(K1552,2,7)-MID($L$2,2,7)&gt;0,"Trễ",""),IF(MID(K1552,2,7)-MID($Q$2,2,7)&gt;0,"Trễ","")),"")</f>
        <v/>
      </c>
      <c r="M1552">
        <f>IFERROR(IF($N$5="Sáng",MID(K1552,2,7)-MID($L$2,2,7),MID(K1552,2,7)-MID($Q$2,2,7)),"")</f>
        <v>-0.012765537037037034</v>
      </c>
      <c r="Q1552" t="str">
        <f>IF(B1552&lt;&gt;"",IF(AND(P1552="",F1552=""),"Không phép ",""),"")</f>
        <v/>
      </c>
      <c r="R1552" t="str">
        <f>UPPER(B1552)</f>
        <v/>
      </c>
      <c r="T1552" t="str">
        <f>IFERROR(IF(J1552&lt;&gt;"", INDEX($S$5:$S$1433, MATCH(J1552, $E$5:$E$1433, 0)),""),"")</f>
        <v>2025-2028</v>
      </c>
      <c r="V1552" t="str">
        <f>IFERROR(IF(J1552&lt;&gt;"", INDEX($U$5:$U$1433, MATCH(J1552, $E$5:$E$1433, 0)),""),"")</f>
        <v>20/9/2010</v>
      </c>
    </row>
    <row r="1553">
      <c r="A1553" t="str">
        <f>IF(B1553&lt;&gt;"",A1552+1,"")</f>
        <v/>
      </c>
      <c r="F1553" t="str">
        <f>IFERROR(IF(VLOOKUP(E1553,J:J,1,0)=E1553,"X",""),"")</f>
        <v/>
      </c>
      <c r="G1553" t="str">
        <f>IF(J1553&lt;&gt;"", INDEX($C$5:$C$1433, MATCH(J1553, $E$5:$E$1433, 0)),"")</f>
        <v>11A1</v>
      </c>
      <c r="H1553">
        <f>IF(J1553&lt;&gt;"", INDEX($D$5:$D$1433, MATCH(J1553, $E$5:$E$1433, 0)),"")</f>
        <v>0</v>
      </c>
      <c r="I1553" t="str">
        <f>IFERROR(IF(J1553&lt;&gt;"", INDEX($B$5:$B$1433, MATCH(J1553, $E$5:$E$1433, 0)),""),"SAI")</f>
        <v>LÊ HOÀNG HUY</v>
      </c>
      <c r="J1553">
        <v>32000487</v>
      </c>
      <c r="K1553" t="str">
        <v xml:space="preserve"> 6:41:39 AM</v>
      </c>
      <c r="L1553" t="str">
        <f>IFERROR(IF($N$5="Sáng",IF(MID(K1553,2,7)-MID($L$2,2,7)&gt;0,"Trễ",""),IF(MID(K1553,2,7)-MID($Q$2,2,7)&gt;0,"Trễ","")),"")</f>
        <v/>
      </c>
      <c r="M1553">
        <f>IFERROR(IF($N$5="Sáng",MID(K1553,2,7)-MID($L$2,2,7),MID(K1553,2,7)-MID($Q$2,2,7)),"")</f>
        <v>-0.012742388888888845</v>
      </c>
      <c r="Q1553" t="str">
        <f>IF(B1553&lt;&gt;"",IF(AND(P1553="",F1553=""),"Không phép ",""),"")</f>
        <v/>
      </c>
      <c r="R1553" t="str">
        <f>UPPER(B1553)</f>
        <v/>
      </c>
      <c r="T1553" t="str">
        <f>IFERROR(IF(J1553&lt;&gt;"", INDEX($S$5:$S$1433, MATCH(J1553, $E$5:$E$1433, 0)),""),"")</f>
        <v>2025-2028</v>
      </c>
      <c r="V1553">
        <f>IFERROR(IF(J1553&lt;&gt;"", INDEX($U$5:$U$1433, MATCH(J1553, $E$5:$E$1433, 0)),""),"")</f>
        <v>40332</v>
      </c>
    </row>
    <row r="1554">
      <c r="A1554" t="str">
        <f>IF(B1554&lt;&gt;"",A1553+1,"")</f>
        <v/>
      </c>
      <c r="F1554" t="str">
        <f>IFERROR(IF(VLOOKUP(E1554,J:J,1,0)=E1554,"X",""),"")</f>
        <v/>
      </c>
      <c r="G1554" t="str">
        <f>IF(J1554&lt;&gt;"", INDEX($C$5:$C$1433, MATCH(J1554, $E$5:$E$1433, 0)),"")</f>
        <v>12A8</v>
      </c>
      <c r="H1554">
        <f>IF(J1554&lt;&gt;"", INDEX($D$5:$D$1433, MATCH(J1554, $E$5:$E$1433, 0)),"")</f>
        <v>0</v>
      </c>
      <c r="I1554" t="str">
        <f>IFERROR(IF(J1554&lt;&gt;"", INDEX($B$5:$B$1433, MATCH(J1554, $E$5:$E$1433, 0)),""),"SAI")</f>
        <v>NGUYỄN THỊ NGỌC</v>
      </c>
      <c r="J1554">
        <v>32000328</v>
      </c>
      <c r="K1554" t="str">
        <v xml:space="preserve"> 6:41:41 AM</v>
      </c>
      <c r="L1554" t="str">
        <f>IFERROR(IF($N$5="Sáng",IF(MID(K1554,2,7)-MID($L$2,2,7)&gt;0,"Trễ",""),IF(MID(K1554,2,7)-MID($Q$2,2,7)&gt;0,"Trễ","")),"")</f>
        <v/>
      </c>
      <c r="M1554">
        <f>IFERROR(IF($N$5="Sáng",MID(K1554,2,7)-MID($L$2,2,7),MID(K1554,2,7)-MID($Q$2,2,7)),"")</f>
        <v>-0.012719240740740712</v>
      </c>
      <c r="Q1554" t="str">
        <f>IF(B1554&lt;&gt;"",IF(AND(P1554="",F1554=""),"Không phép ",""),"")</f>
        <v/>
      </c>
      <c r="R1554" t="str">
        <f>UPPER(B1554)</f>
        <v/>
      </c>
      <c r="T1554" t="str">
        <f>IFERROR(IF(J1554&lt;&gt;"", INDEX($S$5:$S$1433, MATCH(J1554, $E$5:$E$1433, 0)),""),"")</f>
        <v>2024-2027</v>
      </c>
      <c r="V1554" t="str">
        <f>IFERROR(IF(J1554&lt;&gt;"", INDEX($U$5:$U$1433, MATCH(J1554, $E$5:$E$1433, 0)),""),"")</f>
        <v>21/11/2009</v>
      </c>
    </row>
    <row r="1555">
      <c r="A1555" t="str">
        <f>IF(B1555&lt;&gt;"",A1554+1,"")</f>
        <v/>
      </c>
      <c r="F1555" t="str">
        <f>IFERROR(IF(VLOOKUP(E1555,J:J,1,0)=E1555,"X",""),"")</f>
        <v/>
      </c>
      <c r="G1555" t="str">
        <f>IF(J1555&lt;&gt;"", INDEX($C$5:$C$1433, MATCH(J1555, $E$5:$E$1433, 0)),"")</f>
        <v>11A2</v>
      </c>
      <c r="H1555">
        <f>IF(J1555&lt;&gt;"", INDEX($D$5:$D$1433, MATCH(J1555, $E$5:$E$1433, 0)),"")</f>
        <v>0</v>
      </c>
      <c r="I1555" t="str">
        <f>IFERROR(IF(J1555&lt;&gt;"", INDEX($B$5:$B$1433, MATCH(J1555, $E$5:$E$1433, 0)),""),"SAI")</f>
        <v>HỒNG BẢO TRÍ</v>
      </c>
      <c r="J1555">
        <v>32000606</v>
      </c>
      <c r="K1555" t="str">
        <v xml:space="preserve"> 6:41:42 AM</v>
      </c>
      <c r="L1555" t="str">
        <f>IFERROR(IF($N$5="Sáng",IF(MID(K1555,2,7)-MID($L$2,2,7)&gt;0,"Trễ",""),IF(MID(K1555,2,7)-MID($Q$2,2,7)&gt;0,"Trễ","")),"")</f>
        <v/>
      </c>
      <c r="M1555">
        <f>IFERROR(IF($N$5="Sáng",MID(K1555,2,7)-MID($L$2,2,7),MID(K1555,2,7)-MID($Q$2,2,7)),"")</f>
        <v>-0.012707666666666617</v>
      </c>
      <c r="Q1555" t="str">
        <f>IF(B1555&lt;&gt;"",IF(AND(P1555="",F1555=""),"Không phép ",""),"")</f>
        <v/>
      </c>
      <c r="R1555" t="str">
        <f>UPPER(B1555)</f>
        <v/>
      </c>
      <c r="T1555" t="str">
        <f>IFERROR(IF(J1555&lt;&gt;"", INDEX($S$5:$S$1433, MATCH(J1555, $E$5:$E$1433, 0)),""),"")</f>
        <v>2025-2028</v>
      </c>
      <c r="V1555">
        <f>IFERROR(IF(J1555&lt;&gt;"", INDEX($U$5:$U$1433, MATCH(J1555, $E$5:$E$1433, 0)),""),"")</f>
        <v>40463</v>
      </c>
    </row>
    <row r="1556">
      <c r="A1556" t="str">
        <f>IF(B1556&lt;&gt;"",A1555+1,"")</f>
        <v/>
      </c>
      <c r="F1556" t="str">
        <f>IFERROR(IF(VLOOKUP(E1556,J:J,1,0)=E1556,"X",""),"")</f>
        <v/>
      </c>
      <c r="G1556" t="str">
        <f>IF(J1556&lt;&gt;"", INDEX($C$5:$C$1433, MATCH(J1556, $E$5:$E$1433, 0)),"")</f>
        <v>12A11</v>
      </c>
      <c r="H1556">
        <f>IF(J1556&lt;&gt;"", INDEX($D$5:$D$1433, MATCH(J1556, $E$5:$E$1433, 0)),"")</f>
        <v>0</v>
      </c>
      <c r="I1556" t="str">
        <f>IFERROR(IF(J1556&lt;&gt;"", INDEX($B$5:$B$1433, MATCH(J1556, $E$5:$E$1433, 0)),""),"SAI")</f>
        <v>DANH HOÀNG ĐÚNG</v>
      </c>
      <c r="J1556">
        <v>32000447</v>
      </c>
      <c r="K1556" t="str">
        <v xml:space="preserve"> 6:41:46 AM</v>
      </c>
      <c r="L1556" t="str">
        <f>IFERROR(IF($N$5="Sáng",IF(MID(K1556,2,7)-MID($L$2,2,7)&gt;0,"Trễ",""),IF(MID(K1556,2,7)-MID($Q$2,2,7)&gt;0,"Trễ","")),"")</f>
        <v/>
      </c>
      <c r="M1556">
        <f>IFERROR(IF($N$5="Sáng",MID(K1556,2,7)-MID($L$2,2,7),MID(K1556,2,7)-MID($Q$2,2,7)),"")</f>
        <v>-0.01266137037037035</v>
      </c>
      <c r="Q1556" t="str">
        <f>IF(B1556&lt;&gt;"",IF(AND(P1556="",F1556=""),"Không phép ",""),"")</f>
        <v/>
      </c>
      <c r="R1556" t="str">
        <f>UPPER(B1556)</f>
        <v/>
      </c>
      <c r="T1556" t="str">
        <f>IFERROR(IF(J1556&lt;&gt;"", INDEX($S$5:$S$1433, MATCH(J1556, $E$5:$E$1433, 0)),""),"")</f>
        <v>2024-2027</v>
      </c>
      <c r="V1556" t="str">
        <f>IFERROR(IF(J1556&lt;&gt;"", INDEX($U$5:$U$1433, MATCH(J1556, $E$5:$E$1433, 0)),""),"")</f>
        <v>20/01/2009</v>
      </c>
    </row>
    <row r="1557">
      <c r="A1557" t="str">
        <f>IF(B1557&lt;&gt;"",A1556+1,"")</f>
        <v/>
      </c>
      <c r="F1557" t="str">
        <f>IFERROR(IF(VLOOKUP(E1557,J:J,1,0)=E1557,"X",""),"")</f>
        <v/>
      </c>
      <c r="G1557" t="str">
        <f>IF(J1557&lt;&gt;"", INDEX($C$5:$C$1433, MATCH(J1557, $E$5:$E$1433, 0)),"")</f>
        <v>12A11</v>
      </c>
      <c r="H1557">
        <f>IF(J1557&lt;&gt;"", INDEX($D$5:$D$1433, MATCH(J1557, $E$5:$E$1433, 0)),"")</f>
        <v>0</v>
      </c>
      <c r="I1557" t="str">
        <f>IFERROR(IF(J1557&lt;&gt;"", INDEX($B$5:$B$1433, MATCH(J1557, $E$5:$E$1433, 0)),""),"SAI")</f>
        <v>DANH HOÀNG ĐÚNG</v>
      </c>
      <c r="J1557">
        <v>32000447</v>
      </c>
      <c r="K1557" t="str">
        <v xml:space="preserve"> 6:41:47 AM</v>
      </c>
      <c r="L1557" t="str">
        <f>IFERROR(IF($N$5="Sáng",IF(MID(K1557,2,7)-MID($L$2,2,7)&gt;0,"Trễ",""),IF(MID(K1557,2,7)-MID($Q$2,2,7)&gt;0,"Trễ","")),"")</f>
        <v/>
      </c>
      <c r="M1557">
        <f>IFERROR(IF($N$5="Sáng",MID(K1557,2,7)-MID($L$2,2,7),MID(K1557,2,7)-MID($Q$2,2,7)),"")</f>
        <v>-0.012649796296296312</v>
      </c>
      <c r="Q1557" t="str">
        <f>IF(B1557&lt;&gt;"",IF(AND(P1557="",F1557=""),"Không phép ",""),"")</f>
        <v/>
      </c>
      <c r="R1557" t="str">
        <f>UPPER(B1557)</f>
        <v/>
      </c>
      <c r="T1557" t="str">
        <f>IFERROR(IF(J1557&lt;&gt;"", INDEX($S$5:$S$1433, MATCH(J1557, $E$5:$E$1433, 0)),""),"")</f>
        <v>2024-2027</v>
      </c>
      <c r="V1557" t="str">
        <f>IFERROR(IF(J1557&lt;&gt;"", INDEX($U$5:$U$1433, MATCH(J1557, $E$5:$E$1433, 0)),""),"")</f>
        <v>20/01/2009</v>
      </c>
    </row>
    <row r="1558">
      <c r="A1558" t="str">
        <f>IF(B1558&lt;&gt;"",A1557+1,"")</f>
        <v/>
      </c>
      <c r="F1558" t="str">
        <f>IFERROR(IF(VLOOKUP(E1558,J:J,1,0)=E1558,"X",""),"")</f>
        <v/>
      </c>
      <c r="G1558" t="str">
        <f>IF(J1558&lt;&gt;"", INDEX($C$5:$C$1433, MATCH(J1558, $E$5:$E$1433, 0)),"")</f>
        <v>12A11</v>
      </c>
      <c r="H1558">
        <f>IF(J1558&lt;&gt;"", INDEX($D$5:$D$1433, MATCH(J1558, $E$5:$E$1433, 0)),"")</f>
        <v>0</v>
      </c>
      <c r="I1558" t="str">
        <f>IFERROR(IF(J1558&lt;&gt;"", INDEX($B$5:$B$1433, MATCH(J1558, $E$5:$E$1433, 0)),""),"SAI")</f>
        <v>DANH HOÀNG ĐÚNG</v>
      </c>
      <c r="J1558">
        <v>32000447</v>
      </c>
      <c r="K1558" t="str">
        <v xml:space="preserve"> 6:41:47 AM</v>
      </c>
      <c r="L1558" t="str">
        <f>IFERROR(IF($N$5="Sáng",IF(MID(K1558,2,7)-MID($L$2,2,7)&gt;0,"Trễ",""),IF(MID(K1558,2,7)-MID($Q$2,2,7)&gt;0,"Trễ","")),"")</f>
        <v/>
      </c>
      <c r="M1558">
        <f>IFERROR(IF($N$5="Sáng",MID(K1558,2,7)-MID($L$2,2,7),MID(K1558,2,7)-MID($Q$2,2,7)),"")</f>
        <v>-0.012649796296296312</v>
      </c>
      <c r="Q1558" t="str">
        <f>IF(B1558&lt;&gt;"",IF(AND(P1558="",F1558=""),"Không phép ",""),"")</f>
        <v/>
      </c>
      <c r="R1558" t="str">
        <f>UPPER(B1558)</f>
        <v/>
      </c>
      <c r="T1558" t="str">
        <f>IFERROR(IF(J1558&lt;&gt;"", INDEX($S$5:$S$1433, MATCH(J1558, $E$5:$E$1433, 0)),""),"")</f>
        <v>2024-2027</v>
      </c>
      <c r="V1558" t="str">
        <f>IFERROR(IF(J1558&lt;&gt;"", INDEX($U$5:$U$1433, MATCH(J1558, $E$5:$E$1433, 0)),""),"")</f>
        <v>20/01/2009</v>
      </c>
    </row>
    <row r="1559">
      <c r="A1559" t="str">
        <f>IF(B1559&lt;&gt;"",A1558+1,"")</f>
        <v/>
      </c>
      <c r="F1559" t="str">
        <f>IFERROR(IF(VLOOKUP(E1559,J:J,1,0)=E1559,"X",""),"")</f>
        <v/>
      </c>
      <c r="G1559" t="str">
        <f>IF(J1559&lt;&gt;"", INDEX($C$5:$C$1433, MATCH(J1559, $E$5:$E$1433, 0)),"")</f>
        <v>11A1</v>
      </c>
      <c r="H1559">
        <f>IF(J1559&lt;&gt;"", INDEX($D$5:$D$1433, MATCH(J1559, $E$5:$E$1433, 0)),"")</f>
        <v>0</v>
      </c>
      <c r="I1559" t="str">
        <f>IFERROR(IF(J1559&lt;&gt;"", INDEX($B$5:$B$1433, MATCH(J1559, $E$5:$E$1433, 0)),""),"SAI")</f>
        <v>NGÔ THỊ TƯỜNG VY</v>
      </c>
      <c r="J1559">
        <v>32000518</v>
      </c>
      <c r="K1559" t="str">
        <v xml:space="preserve"> 6:41:49 AM</v>
      </c>
      <c r="L1559" t="str">
        <f>IFERROR(IF($N$5="Sáng",IF(MID(K1559,2,7)-MID($L$2,2,7)&gt;0,"Trễ",""),IF(MID(K1559,2,7)-MID($Q$2,2,7)&gt;0,"Trễ","")),"")</f>
        <v/>
      </c>
      <c r="M1559">
        <f>IFERROR(IF($N$5="Sáng",MID(K1559,2,7)-MID($L$2,2,7),MID(K1559,2,7)-MID($Q$2,2,7)),"")</f>
        <v>-0.012626648148148123</v>
      </c>
      <c r="Q1559" t="str">
        <f>IF(B1559&lt;&gt;"",IF(AND(P1559="",F1559=""),"Không phép ",""),"")</f>
        <v/>
      </c>
      <c r="R1559" t="str">
        <f>UPPER(B1559)</f>
        <v/>
      </c>
      <c r="T1559" t="str">
        <f>IFERROR(IF(J1559&lt;&gt;"", INDEX($S$5:$S$1433, MATCH(J1559, $E$5:$E$1433, 0)),""),"")</f>
        <v>2025-2028</v>
      </c>
      <c r="V1559" t="str">
        <f>IFERROR(IF(J1559&lt;&gt;"", INDEX($U$5:$U$1433, MATCH(J1559, $E$5:$E$1433, 0)),""),"")</f>
        <v>22/7/2010</v>
      </c>
    </row>
    <row r="1560">
      <c r="A1560" t="str">
        <f>IF(B1560&lt;&gt;"",A1559+1,"")</f>
        <v/>
      </c>
      <c r="F1560" t="str">
        <f>IFERROR(IF(VLOOKUP(E1560,J:J,1,0)=E1560,"X",""),"")</f>
        <v/>
      </c>
      <c r="G1560" t="str">
        <f>IF(J1560&lt;&gt;"", INDEX($C$5:$C$1433, MATCH(J1560, $E$5:$E$1433, 0)),"")</f>
        <v>12A8</v>
      </c>
      <c r="H1560">
        <f>IF(J1560&lt;&gt;"", INDEX($D$5:$D$1433, MATCH(J1560, $E$5:$E$1433, 0)),"")</f>
        <v>0</v>
      </c>
      <c r="I1560" t="str">
        <f>IFERROR(IF(J1560&lt;&gt;"", INDEX($B$5:$B$1433, MATCH(J1560, $E$5:$E$1433, 0)),""),"SAI")</f>
        <v>BÙI NHẬT ANH</v>
      </c>
      <c r="J1560">
        <v>32000310</v>
      </c>
      <c r="K1560" t="str">
        <v xml:space="preserve"> 6:41:58 AM</v>
      </c>
      <c r="L1560" t="str">
        <f>IFERROR(IF($N$5="Sáng",IF(MID(K1560,2,7)-MID($L$2,2,7)&gt;0,"Trễ",""),IF(MID(K1560,2,7)-MID($Q$2,2,7)&gt;0,"Trễ","")),"")</f>
        <v/>
      </c>
      <c r="M1560">
        <f>IFERROR(IF($N$5="Sáng",MID(K1560,2,7)-MID($L$2,2,7),MID(K1560,2,7)-MID($Q$2,2,7)),"")</f>
        <v>-0.01252248148148144</v>
      </c>
      <c r="Q1560" t="str">
        <f>IF(B1560&lt;&gt;"",IF(AND(P1560="",F1560=""),"Không phép ",""),"")</f>
        <v/>
      </c>
      <c r="R1560" t="str">
        <f>UPPER(B1560)</f>
        <v/>
      </c>
      <c r="T1560" t="str">
        <f>IFERROR(IF(J1560&lt;&gt;"", INDEX($S$5:$S$1433, MATCH(J1560, $E$5:$E$1433, 0)),""),"")</f>
        <v>2024-2027</v>
      </c>
      <c r="V1560" t="str">
        <f>IFERROR(IF(J1560&lt;&gt;"", INDEX($U$5:$U$1433, MATCH(J1560, $E$5:$E$1433, 0)),""),"")</f>
        <v>29/06/2009</v>
      </c>
    </row>
    <row r="1561">
      <c r="A1561" t="str">
        <f>IF(B1561&lt;&gt;"",A1560+1,"")</f>
        <v/>
      </c>
      <c r="F1561" t="str">
        <f>IFERROR(IF(VLOOKUP(E1561,J:J,1,0)=E1561,"X",""),"")</f>
        <v/>
      </c>
      <c r="G1561" t="str">
        <f>IF(J1561&lt;&gt;"", INDEX($C$5:$C$1433, MATCH(J1561, $E$5:$E$1433, 0)),"")</f>
        <v>11A5</v>
      </c>
      <c r="H1561">
        <f>IF(J1561&lt;&gt;"", INDEX($D$5:$D$1433, MATCH(J1561, $E$5:$E$1433, 0)),"")</f>
        <v>0</v>
      </c>
      <c r="I1561" t="str">
        <f>IFERROR(IF(J1561&lt;&gt;"", INDEX($B$5:$B$1433, MATCH(J1561, $E$5:$E$1433, 0)),""),"SAI")</f>
        <v>NGUYỄN THANH DƯ</v>
      </c>
      <c r="J1561">
        <v>32000698</v>
      </c>
      <c r="K1561" t="str">
        <v xml:space="preserve"> 6:42:00 AM</v>
      </c>
      <c r="L1561" t="str">
        <f>IFERROR(IF($N$5="Sáng",IF(MID(K1561,2,7)-MID($L$2,2,7)&gt;0,"Trễ",""),IF(MID(K1561,2,7)-MID($Q$2,2,7)&gt;0,"Trễ","")),"")</f>
        <v/>
      </c>
      <c r="M1561">
        <f>IFERROR(IF($N$5="Sáng",MID(K1561,2,7)-MID($L$2,2,7),MID(K1561,2,7)-MID($Q$2,2,7)),"")</f>
        <v>-0.012499333333333307</v>
      </c>
      <c r="Q1561" t="str">
        <f>IF(B1561&lt;&gt;"",IF(AND(P1561="",F1561=""),"Không phép ",""),"")</f>
        <v/>
      </c>
      <c r="R1561" t="str">
        <f>UPPER(B1561)</f>
        <v/>
      </c>
      <c r="T1561" t="str">
        <f>IFERROR(IF(J1561&lt;&gt;"", INDEX($S$5:$S$1433, MATCH(J1561, $E$5:$E$1433, 0)),""),"")</f>
        <v>2025-2028</v>
      </c>
      <c r="V1561" t="str">
        <f>IFERROR(IF(J1561&lt;&gt;"", INDEX($U$5:$U$1433, MATCH(J1561, $E$5:$E$1433, 0)),""),"")</f>
        <v>28/12/2009</v>
      </c>
    </row>
    <row r="1562">
      <c r="A1562" t="str">
        <f>IF(B1562&lt;&gt;"",A1561+1,"")</f>
        <v/>
      </c>
      <c r="F1562" t="str">
        <f>IFERROR(IF(VLOOKUP(E1562,J:J,1,0)=E1562,"X",""),"")</f>
        <v/>
      </c>
      <c r="G1562" t="str">
        <f>IF(J1562&lt;&gt;"", INDEX($C$5:$C$1433, MATCH(J1562, $E$5:$E$1433, 0)),"")</f>
        <v>11A5</v>
      </c>
      <c r="H1562">
        <f>IF(J1562&lt;&gt;"", INDEX($D$5:$D$1433, MATCH(J1562, $E$5:$E$1433, 0)),"")</f>
        <v>0</v>
      </c>
      <c r="I1562" t="str">
        <f>IFERROR(IF(J1562&lt;&gt;"", INDEX($B$5:$B$1433, MATCH(J1562, $E$5:$E$1433, 0)),""),"SAI")</f>
        <v>NGUYỄN THANH DƯ</v>
      </c>
      <c r="J1562">
        <v>32000698</v>
      </c>
      <c r="K1562" t="str">
        <v xml:space="preserve"> 6:42:00 AM</v>
      </c>
      <c r="L1562" t="str">
        <f>IFERROR(IF($N$5="Sáng",IF(MID(K1562,2,7)-MID($L$2,2,7)&gt;0,"Trễ",""),IF(MID(K1562,2,7)-MID($Q$2,2,7)&gt;0,"Trễ","")),"")</f>
        <v/>
      </c>
      <c r="M1562">
        <f>IFERROR(IF($N$5="Sáng",MID(K1562,2,7)-MID($L$2,2,7),MID(K1562,2,7)-MID($Q$2,2,7)),"")</f>
        <v>-0.012499333333333307</v>
      </c>
      <c r="Q1562" t="str">
        <f>IF(B1562&lt;&gt;"",IF(AND(P1562="",F1562=""),"Không phép ",""),"")</f>
        <v/>
      </c>
      <c r="R1562" t="str">
        <f>UPPER(B1562)</f>
        <v/>
      </c>
      <c r="T1562" t="str">
        <f>IFERROR(IF(J1562&lt;&gt;"", INDEX($S$5:$S$1433, MATCH(J1562, $E$5:$E$1433, 0)),""),"")</f>
        <v>2025-2028</v>
      </c>
      <c r="V1562" t="str">
        <f>IFERROR(IF(J1562&lt;&gt;"", INDEX($U$5:$U$1433, MATCH(J1562, $E$5:$E$1433, 0)),""),"")</f>
        <v>28/12/2009</v>
      </c>
    </row>
    <row r="1563">
      <c r="A1563" t="str">
        <f>IF(B1563&lt;&gt;"",A1562+1,"")</f>
        <v/>
      </c>
      <c r="F1563" t="str">
        <f>IFERROR(IF(VLOOKUP(E1563,J:J,1,0)=E1563,"X",""),"")</f>
        <v/>
      </c>
      <c r="G1563" t="str">
        <f>IF(J1563&lt;&gt;"", INDEX($C$5:$C$1433, MATCH(J1563, $E$5:$E$1433, 0)),"")</f>
        <v>12A6</v>
      </c>
      <c r="H1563">
        <f>IF(J1563&lt;&gt;"", INDEX($D$5:$D$1433, MATCH(J1563, $E$5:$E$1433, 0)),"")</f>
        <v>0</v>
      </c>
      <c r="I1563" t="str">
        <f>IFERROR(IF(J1563&lt;&gt;"", INDEX($B$5:$B$1433, MATCH(J1563, $E$5:$E$1433, 0)),""),"SAI")</f>
        <v>TRẦN DIỄM MY</v>
      </c>
      <c r="J1563">
        <v>32000236</v>
      </c>
      <c r="K1563" t="str">
        <v xml:space="preserve"> 6:42:09 AM</v>
      </c>
      <c r="L1563" t="str">
        <f>IFERROR(IF($N$5="Sáng",IF(MID(K1563,2,7)-MID($L$2,2,7)&gt;0,"Trễ",""),IF(MID(K1563,2,7)-MID($Q$2,2,7)&gt;0,"Trễ","")),"")</f>
        <v/>
      </c>
      <c r="M1563">
        <f>IFERROR(IF($N$5="Sáng",MID(K1563,2,7)-MID($L$2,2,7),MID(K1563,2,7)-MID($Q$2,2,7)),"")</f>
        <v>-0.01239516666666668</v>
      </c>
      <c r="Q1563" t="str">
        <f>IF(B1563&lt;&gt;"",IF(AND(P1563="",F1563=""),"Không phép ",""),"")</f>
        <v/>
      </c>
      <c r="R1563" t="str">
        <f>UPPER(B1563)</f>
        <v/>
      </c>
      <c r="T1563" t="str">
        <f>IFERROR(IF(J1563&lt;&gt;"", INDEX($S$5:$S$1433, MATCH(J1563, $E$5:$E$1433, 0)),""),"")</f>
        <v>2024-2027</v>
      </c>
      <c r="V1563" t="str">
        <f>IFERROR(IF(J1563&lt;&gt;"", INDEX($U$5:$U$1433, MATCH(J1563, $E$5:$E$1433, 0)),""),"")</f>
        <v>16/03/2009</v>
      </c>
    </row>
    <row r="1564">
      <c r="A1564" t="str">
        <f>IF(B1564&lt;&gt;"",A1563+1,"")</f>
        <v/>
      </c>
      <c r="F1564" t="str">
        <f>IFERROR(IF(VLOOKUP(E1564,J:J,1,0)=E1564,"X",""),"")</f>
        <v/>
      </c>
      <c r="G1564" t="str">
        <f>IF(J1564&lt;&gt;"", INDEX($C$5:$C$1433, MATCH(J1564, $E$5:$E$1433, 0)),"")</f>
        <v>12A6</v>
      </c>
      <c r="H1564">
        <f>IF(J1564&lt;&gt;"", INDEX($D$5:$D$1433, MATCH(J1564, $E$5:$E$1433, 0)),"")</f>
        <v>0</v>
      </c>
      <c r="I1564" t="str">
        <f>IFERROR(IF(J1564&lt;&gt;"", INDEX($B$5:$B$1433, MATCH(J1564, $E$5:$E$1433, 0)),""),"SAI")</f>
        <v>TRẦN DIỄM MY</v>
      </c>
      <c r="J1564">
        <v>32000236</v>
      </c>
      <c r="K1564" t="str">
        <v xml:space="preserve"> 6:42:10 AM</v>
      </c>
      <c r="L1564" t="str">
        <f>IFERROR(IF($N$5="Sáng",IF(MID(K1564,2,7)-MID($L$2,2,7)&gt;0,"Trễ",""),IF(MID(K1564,2,7)-MID($Q$2,2,7)&gt;0,"Trễ","")),"")</f>
        <v/>
      </c>
      <c r="M1564">
        <f>IFERROR(IF($N$5="Sáng",MID(K1564,2,7)-MID($L$2,2,7),MID(K1564,2,7)-MID($Q$2,2,7)),"")</f>
        <v>-0.012383592592592585</v>
      </c>
      <c r="Q1564" t="str">
        <f>IF(B1564&lt;&gt;"",IF(AND(P1564="",F1564=""),"Không phép ",""),"")</f>
        <v/>
      </c>
      <c r="R1564" t="str">
        <f>UPPER(B1564)</f>
        <v/>
      </c>
      <c r="T1564" t="str">
        <f>IFERROR(IF(J1564&lt;&gt;"", INDEX($S$5:$S$1433, MATCH(J1564, $E$5:$E$1433, 0)),""),"")</f>
        <v>2024-2027</v>
      </c>
      <c r="V1564" t="str">
        <f>IFERROR(IF(J1564&lt;&gt;"", INDEX($U$5:$U$1433, MATCH(J1564, $E$5:$E$1433, 0)),""),"")</f>
        <v>16/03/2009</v>
      </c>
    </row>
    <row r="1565">
      <c r="A1565" t="str">
        <f>IF(B1565&lt;&gt;"",A1564+1,"")</f>
        <v/>
      </c>
      <c r="F1565" t="str">
        <f>IFERROR(IF(VLOOKUP(E1565,J:J,1,0)=E1565,"X",""),"")</f>
        <v/>
      </c>
      <c r="G1565" t="str">
        <f>IF(J1565&lt;&gt;"", INDEX($C$5:$C$1433, MATCH(J1565, $E$5:$E$1433, 0)),"")</f>
        <v>12A6</v>
      </c>
      <c r="H1565">
        <f>IF(J1565&lt;&gt;"", INDEX($D$5:$D$1433, MATCH(J1565, $E$5:$E$1433, 0)),"")</f>
        <v>0</v>
      </c>
      <c r="I1565" t="str">
        <f>IFERROR(IF(J1565&lt;&gt;"", INDEX($B$5:$B$1433, MATCH(J1565, $E$5:$E$1433, 0)),""),"SAI")</f>
        <v>TRẦN DIỄM MY</v>
      </c>
      <c r="J1565">
        <v>32000236</v>
      </c>
      <c r="K1565" t="str">
        <v xml:space="preserve"> 6:42:10 AM</v>
      </c>
      <c r="L1565" t="str">
        <f>IFERROR(IF($N$5="Sáng",IF(MID(K1565,2,7)-MID($L$2,2,7)&gt;0,"Trễ",""),IF(MID(K1565,2,7)-MID($Q$2,2,7)&gt;0,"Trễ","")),"")</f>
        <v/>
      </c>
      <c r="M1565">
        <f>IFERROR(IF($N$5="Sáng",MID(K1565,2,7)-MID($L$2,2,7),MID(K1565,2,7)-MID($Q$2,2,7)),"")</f>
        <v>-0.012383592592592585</v>
      </c>
      <c r="Q1565" t="str">
        <f>IF(B1565&lt;&gt;"",IF(AND(P1565="",F1565=""),"Không phép ",""),"")</f>
        <v/>
      </c>
      <c r="R1565" t="str">
        <f>UPPER(B1565)</f>
        <v/>
      </c>
      <c r="T1565" t="str">
        <f>IFERROR(IF(J1565&lt;&gt;"", INDEX($S$5:$S$1433, MATCH(J1565, $E$5:$E$1433, 0)),""),"")</f>
        <v>2024-2027</v>
      </c>
      <c r="V1565" t="str">
        <f>IFERROR(IF(J1565&lt;&gt;"", INDEX($U$5:$U$1433, MATCH(J1565, $E$5:$E$1433, 0)),""),"")</f>
        <v>16/03/2009</v>
      </c>
    </row>
    <row r="1566">
      <c r="A1566" t="str">
        <f>IF(B1566&lt;&gt;"",A1565+1,"")</f>
        <v/>
      </c>
      <c r="F1566" t="str">
        <f>IFERROR(IF(VLOOKUP(E1566,J:J,1,0)=E1566,"X",""),"")</f>
        <v/>
      </c>
      <c r="G1566" t="str">
        <f>IF(J1566&lt;&gt;"", INDEX($C$5:$C$1433, MATCH(J1566, $E$5:$E$1433, 0)),"")</f>
        <v>12A11</v>
      </c>
      <c r="H1566">
        <f>IF(J1566&lt;&gt;"", INDEX($D$5:$D$1433, MATCH(J1566, $E$5:$E$1433, 0)),"")</f>
        <v>0</v>
      </c>
      <c r="I1566" t="str">
        <f>IFERROR(IF(J1566&lt;&gt;"", INDEX($B$5:$B$1433, MATCH(J1566, $E$5:$E$1433, 0)),""),"SAI")</f>
        <v>ĐẶNG MINH TRIẾT</v>
      </c>
      <c r="J1566">
        <v>32000469</v>
      </c>
      <c r="K1566" t="str">
        <v xml:space="preserve"> 6:42:12 AM</v>
      </c>
      <c r="L1566" t="str">
        <f>IFERROR(IF($N$5="Sáng",IF(MID(K1566,2,7)-MID($L$2,2,7)&gt;0,"Trễ",""),IF(MID(K1566,2,7)-MID($Q$2,2,7)&gt;0,"Trễ","")),"")</f>
        <v/>
      </c>
      <c r="M1566">
        <f>IFERROR(IF($N$5="Sáng",MID(K1566,2,7)-MID($L$2,2,7),MID(K1566,2,7)-MID($Q$2,2,7)),"")</f>
        <v>-0.012360444444444452</v>
      </c>
      <c r="Q1566" t="str">
        <f>IF(B1566&lt;&gt;"",IF(AND(P1566="",F1566=""),"Không phép ",""),"")</f>
        <v/>
      </c>
      <c r="R1566" t="str">
        <f>UPPER(B1566)</f>
        <v/>
      </c>
      <c r="T1566" t="str">
        <f>IFERROR(IF(J1566&lt;&gt;"", INDEX($S$5:$S$1433, MATCH(J1566, $E$5:$E$1433, 0)),""),"")</f>
        <v>2024-2027</v>
      </c>
      <c r="V1566" t="str">
        <f>IFERROR(IF(J1566&lt;&gt;"", INDEX($U$5:$U$1433, MATCH(J1566, $E$5:$E$1433, 0)),""),"")</f>
        <v>28/04/2009</v>
      </c>
    </row>
    <row r="1567">
      <c r="A1567" t="str">
        <f>IF(B1567&lt;&gt;"",A1566+1,"")</f>
        <v/>
      </c>
      <c r="F1567" t="str">
        <f>IFERROR(IF(VLOOKUP(E1567,J:J,1,0)=E1567,"X",""),"")</f>
        <v/>
      </c>
      <c r="G1567" t="str">
        <f>IF(J1567&lt;&gt;"", INDEX($C$5:$C$1433, MATCH(J1567, $E$5:$E$1433, 0)),"")</f>
        <v>12A1</v>
      </c>
      <c r="H1567">
        <f>IF(J1567&lt;&gt;"", INDEX($D$5:$D$1433, MATCH(J1567, $E$5:$E$1433, 0)),"")</f>
        <v>0</v>
      </c>
      <c r="I1567" t="str">
        <f>IFERROR(IF(J1567&lt;&gt;"", INDEX($B$5:$B$1433, MATCH(J1567, $E$5:$E$1433, 0)),""),"SAI")</f>
        <v>TRẦN ANH THƯ</v>
      </c>
      <c r="J1567">
        <v>31000483</v>
      </c>
      <c r="K1567" t="str">
        <v xml:space="preserve"> 6:42:15 AM</v>
      </c>
      <c r="L1567" t="str">
        <f>IFERROR(IF($N$5="Sáng",IF(MID(K1567,2,7)-MID($L$2,2,7)&gt;0,"Trễ",""),IF(MID(K1567,2,7)-MID($Q$2,2,7)&gt;0,"Trễ","")),"")</f>
        <v/>
      </c>
      <c r="M1567">
        <f>IFERROR(IF($N$5="Sáng",MID(K1567,2,7)-MID($L$2,2,7),MID(K1567,2,7)-MID($Q$2,2,7)),"")</f>
        <v>-0.012325722222222224</v>
      </c>
      <c r="Q1567" t="str">
        <f>IF(B1567&lt;&gt;"",IF(AND(P1567="",F1567=""),"Không phép ",""),"")</f>
        <v/>
      </c>
      <c r="R1567" t="str">
        <f>UPPER(B1567)</f>
        <v/>
      </c>
      <c r="T1567" t="str">
        <f>IFERROR(IF(J1567&lt;&gt;"", INDEX($S$5:$S$1433, MATCH(J1567, $E$5:$E$1433, 0)),""),"")</f>
        <v>2024-2027</v>
      </c>
      <c r="V1567" t="str">
        <f>IFERROR(IF(J1567&lt;&gt;"", INDEX($U$5:$U$1433, MATCH(J1567, $E$5:$E$1433, 0)),""),"")</f>
        <v>18/06/2009</v>
      </c>
    </row>
    <row r="1568">
      <c r="A1568" t="str">
        <f>IF(B1568&lt;&gt;"",A1567+1,"")</f>
        <v/>
      </c>
      <c r="F1568" t="str">
        <f>IFERROR(IF(VLOOKUP(E1568,J:J,1,0)=E1568,"X",""),"")</f>
        <v/>
      </c>
      <c r="G1568" t="str">
        <f>IF(J1568&lt;&gt;"", INDEX($C$5:$C$1433, MATCH(J1568, $E$5:$E$1433, 0)),"")</f>
        <v>12A1</v>
      </c>
      <c r="H1568">
        <f>IF(J1568&lt;&gt;"", INDEX($D$5:$D$1433, MATCH(J1568, $E$5:$E$1433, 0)),"")</f>
        <v>0</v>
      </c>
      <c r="I1568" t="str">
        <f>IFERROR(IF(J1568&lt;&gt;"", INDEX($B$5:$B$1433, MATCH(J1568, $E$5:$E$1433, 0)),""),"SAI")</f>
        <v>TRẦN ANH THƯ</v>
      </c>
      <c r="J1568">
        <v>31000483</v>
      </c>
      <c r="K1568" t="str">
        <v xml:space="preserve"> 6:42:15 AM</v>
      </c>
      <c r="L1568" t="str">
        <f>IFERROR(IF($N$5="Sáng",IF(MID(K1568,2,7)-MID($L$2,2,7)&gt;0,"Trễ",""),IF(MID(K1568,2,7)-MID($Q$2,2,7)&gt;0,"Trễ","")),"")</f>
        <v/>
      </c>
      <c r="M1568">
        <f>IFERROR(IF($N$5="Sáng",MID(K1568,2,7)-MID($L$2,2,7),MID(K1568,2,7)-MID($Q$2,2,7)),"")</f>
        <v>-0.012325722222222224</v>
      </c>
      <c r="Q1568" t="str">
        <f>IF(B1568&lt;&gt;"",IF(AND(P1568="",F1568=""),"Không phép ",""),"")</f>
        <v/>
      </c>
      <c r="R1568" t="str">
        <f>UPPER(B1568)</f>
        <v/>
      </c>
      <c r="T1568" t="str">
        <f>IFERROR(IF(J1568&lt;&gt;"", INDEX($S$5:$S$1433, MATCH(J1568, $E$5:$E$1433, 0)),""),"")</f>
        <v>2024-2027</v>
      </c>
      <c r="V1568" t="str">
        <f>IFERROR(IF(J1568&lt;&gt;"", INDEX($U$5:$U$1433, MATCH(J1568, $E$5:$E$1433, 0)),""),"")</f>
        <v>18/06/2009</v>
      </c>
    </row>
    <row r="1569">
      <c r="A1569" t="str">
        <f>IF(B1569&lt;&gt;"",A1568+1,"")</f>
        <v/>
      </c>
      <c r="F1569" t="str">
        <f>IFERROR(IF(VLOOKUP(E1569,J:J,1,0)=E1569,"X",""),"")</f>
        <v/>
      </c>
      <c r="G1569" t="str">
        <f>IF(J1569&lt;&gt;"", INDEX($C$5:$C$1433, MATCH(J1569, $E$5:$E$1433, 0)),"")</f>
        <v>11A8</v>
      </c>
      <c r="H1569">
        <f>IF(J1569&lt;&gt;"", INDEX($D$5:$D$1433, MATCH(J1569, $E$5:$E$1433, 0)),"")</f>
        <v>0</v>
      </c>
      <c r="I1569" t="str">
        <f>IFERROR(IF(J1569&lt;&gt;"", INDEX($B$5:$B$1433, MATCH(J1569, $E$5:$E$1433, 0)),""),"SAI")</f>
        <v>NGÔ THỊ NGỌC GIÀU</v>
      </c>
      <c r="J1569">
        <v>32000827</v>
      </c>
      <c r="K1569" t="str">
        <v xml:space="preserve"> 6:42:17 AM</v>
      </c>
      <c r="L1569" t="str">
        <f>IFERROR(IF($N$5="Sáng",IF(MID(K1569,2,7)-MID($L$2,2,7)&gt;0,"Trễ",""),IF(MID(K1569,2,7)-MID($Q$2,2,7)&gt;0,"Trễ","")),"")</f>
        <v/>
      </c>
      <c r="M1569">
        <f>IFERROR(IF($N$5="Sáng",MID(K1569,2,7)-MID($L$2,2,7),MID(K1569,2,7)-MID($Q$2,2,7)),"")</f>
        <v>-0.012302574074074035</v>
      </c>
      <c r="Q1569" t="str">
        <f>IF(B1569&lt;&gt;"",IF(AND(P1569="",F1569=""),"Không phép ",""),"")</f>
        <v/>
      </c>
      <c r="R1569" t="str">
        <f>UPPER(B1569)</f>
        <v/>
      </c>
      <c r="T1569" t="str">
        <f>IFERROR(IF(J1569&lt;&gt;"", INDEX($S$5:$S$1433, MATCH(J1569, $E$5:$E$1433, 0)),""),"")</f>
        <v>2025-2028</v>
      </c>
      <c r="V1569">
        <f>IFERROR(IF(J1569&lt;&gt;"", INDEX($U$5:$U$1433, MATCH(J1569, $E$5:$E$1433, 0)),""),"")</f>
        <v>40221</v>
      </c>
    </row>
    <row r="1570">
      <c r="A1570" t="str">
        <f>IF(B1570&lt;&gt;"",A1569+1,"")</f>
        <v/>
      </c>
      <c r="F1570" t="str">
        <f>IFERROR(IF(VLOOKUP(E1570,J:J,1,0)=E1570,"X",""),"")</f>
        <v/>
      </c>
      <c r="G1570" t="str">
        <f>IF(J1570&lt;&gt;"", INDEX($C$5:$C$1433, MATCH(J1570, $E$5:$E$1433, 0)),"")</f>
        <v>11A8</v>
      </c>
      <c r="H1570">
        <f>IF(J1570&lt;&gt;"", INDEX($D$5:$D$1433, MATCH(J1570, $E$5:$E$1433, 0)),"")</f>
        <v>0</v>
      </c>
      <c r="I1570" t="str">
        <f>IFERROR(IF(J1570&lt;&gt;"", INDEX($B$5:$B$1433, MATCH(J1570, $E$5:$E$1433, 0)),""),"SAI")</f>
        <v>NGÔ THỊ NGỌC GIÀU</v>
      </c>
      <c r="J1570">
        <v>32000827</v>
      </c>
      <c r="K1570" t="str">
        <v xml:space="preserve"> 6:42:18 AM</v>
      </c>
      <c r="L1570" t="str">
        <f>IFERROR(IF($N$5="Sáng",IF(MID(K1570,2,7)-MID($L$2,2,7)&gt;0,"Trễ",""),IF(MID(K1570,2,7)-MID($Q$2,2,7)&gt;0,"Trễ","")),"")</f>
        <v/>
      </c>
      <c r="M1570">
        <f>IFERROR(IF($N$5="Sáng",MID(K1570,2,7)-MID($L$2,2,7),MID(K1570,2,7)-MID($Q$2,2,7)),"")</f>
        <v>-0.012290999999999996</v>
      </c>
      <c r="Q1570" t="str">
        <f>IF(B1570&lt;&gt;"",IF(AND(P1570="",F1570=""),"Không phép ",""),"")</f>
        <v/>
      </c>
      <c r="R1570" t="str">
        <f>UPPER(B1570)</f>
        <v/>
      </c>
      <c r="T1570" t="str">
        <f>IFERROR(IF(J1570&lt;&gt;"", INDEX($S$5:$S$1433, MATCH(J1570, $E$5:$E$1433, 0)),""),"")</f>
        <v>2025-2028</v>
      </c>
      <c r="V1570">
        <f>IFERROR(IF(J1570&lt;&gt;"", INDEX($U$5:$U$1433, MATCH(J1570, $E$5:$E$1433, 0)),""),"")</f>
        <v>40221</v>
      </c>
    </row>
    <row r="1571">
      <c r="A1571" t="str">
        <f>IF(B1571&lt;&gt;"",A1570+1,"")</f>
        <v/>
      </c>
      <c r="F1571" t="str">
        <f>IFERROR(IF(VLOOKUP(E1571,J:J,1,0)=E1571,"X",""),"")</f>
        <v/>
      </c>
      <c r="G1571" t="str">
        <f>IF(J1571&lt;&gt;"", INDEX($C$5:$C$1433, MATCH(J1571, $E$5:$E$1433, 0)),"")</f>
        <v>12A7</v>
      </c>
      <c r="H1571">
        <f>IF(J1571&lt;&gt;"", INDEX($D$5:$D$1433, MATCH(J1571, $E$5:$E$1433, 0)),"")</f>
        <v>0</v>
      </c>
      <c r="I1571" t="str">
        <f>IFERROR(IF(J1571&lt;&gt;"", INDEX($B$5:$B$1433, MATCH(J1571, $E$5:$E$1433, 0)),""),"SAI")</f>
        <v>NGUYỄN PHƯƠNG ĐẠI THANH</v>
      </c>
      <c r="J1571">
        <v>32000292</v>
      </c>
      <c r="K1571" t="str">
        <v xml:space="preserve"> 6:42:23 AM</v>
      </c>
      <c r="L1571" t="str">
        <f>IFERROR(IF($N$5="Sáng",IF(MID(K1571,2,7)-MID($L$2,2,7)&gt;0,"Trễ",""),IF(MID(K1571,2,7)-MID($Q$2,2,7)&gt;0,"Trễ","")),"")</f>
        <v/>
      </c>
      <c r="M1571">
        <f>IFERROR(IF($N$5="Sáng",MID(K1571,2,7)-MID($L$2,2,7),MID(K1571,2,7)-MID($Q$2,2,7)),"")</f>
        <v>-0.01223312962962958</v>
      </c>
      <c r="Q1571" t="str">
        <f>IF(B1571&lt;&gt;"",IF(AND(P1571="",F1571=""),"Không phép ",""),"")</f>
        <v/>
      </c>
      <c r="R1571" t="str">
        <f>UPPER(B1571)</f>
        <v/>
      </c>
      <c r="T1571" t="str">
        <f>IFERROR(IF(J1571&lt;&gt;"", INDEX($S$5:$S$1433, MATCH(J1571, $E$5:$E$1433, 0)),""),"")</f>
        <v>2024-2027</v>
      </c>
      <c r="V1571" t="str">
        <f>IFERROR(IF(J1571&lt;&gt;"", INDEX($U$5:$U$1433, MATCH(J1571, $E$5:$E$1433, 0)),""),"")</f>
        <v>21/03/2009</v>
      </c>
    </row>
    <row r="1572">
      <c r="A1572" t="str">
        <f>IF(B1572&lt;&gt;"",A1571+1,"")</f>
        <v/>
      </c>
      <c r="F1572" t="str">
        <f>IFERROR(IF(VLOOKUP(E1572,J:J,1,0)=E1572,"X",""),"")</f>
        <v/>
      </c>
      <c r="G1572" t="str">
        <f>IF(J1572&lt;&gt;"", INDEX($C$5:$C$1433, MATCH(J1572, $E$5:$E$1433, 0)),"")</f>
        <v>12A2</v>
      </c>
      <c r="H1572">
        <f>IF(J1572&lt;&gt;"", INDEX($D$5:$D$1433, MATCH(J1572, $E$5:$E$1433, 0)),"")</f>
        <v>0</v>
      </c>
      <c r="I1572" t="str">
        <f>IFERROR(IF(J1572&lt;&gt;"", INDEX($B$5:$B$1433, MATCH(J1572, $E$5:$E$1433, 0)),""),"SAI")</f>
        <v>NGUYỄN CAO NHÃ UYÊN</v>
      </c>
      <c r="J1572">
        <v>32000083</v>
      </c>
      <c r="K1572" t="str">
        <v xml:space="preserve"> 6:42:24 AM</v>
      </c>
      <c r="L1572" t="str">
        <f>IFERROR(IF($N$5="Sáng",IF(MID(K1572,2,7)-MID($L$2,2,7)&gt;0,"Trễ",""),IF(MID(K1572,2,7)-MID($Q$2,2,7)&gt;0,"Trễ","")),"")</f>
        <v/>
      </c>
      <c r="M1572">
        <f>IFERROR(IF($N$5="Sáng",MID(K1572,2,7)-MID($L$2,2,7),MID(K1572,2,7)-MID($Q$2,2,7)),"")</f>
        <v>-0.012221555555555541</v>
      </c>
      <c r="Q1572" t="str">
        <f>IF(B1572&lt;&gt;"",IF(AND(P1572="",F1572=""),"Không phép ",""),"")</f>
        <v/>
      </c>
      <c r="R1572" t="str">
        <f>UPPER(B1572)</f>
        <v/>
      </c>
      <c r="T1572" t="str">
        <f>IFERROR(IF(J1572&lt;&gt;"", INDEX($S$5:$S$1433, MATCH(J1572, $E$5:$E$1433, 0)),""),"")</f>
        <v>2024-2027</v>
      </c>
      <c r="V1572" t="str">
        <f>IFERROR(IF(J1572&lt;&gt;"", INDEX($U$5:$U$1433, MATCH(J1572, $E$5:$E$1433, 0)),""),"")</f>
        <v>19/03/2009</v>
      </c>
    </row>
    <row r="1573">
      <c r="A1573" t="str">
        <f>IF(B1573&lt;&gt;"",A1572+1,"")</f>
        <v/>
      </c>
      <c r="F1573" t="str">
        <f>IFERROR(IF(VLOOKUP(E1573,J:J,1,0)=E1573,"X",""),"")</f>
        <v/>
      </c>
      <c r="G1573" t="str">
        <f>IF(J1573&lt;&gt;"", INDEX($C$5:$C$1433, MATCH(J1573, $E$5:$E$1433, 0)),"")</f>
        <v>12A2</v>
      </c>
      <c r="H1573">
        <f>IF(J1573&lt;&gt;"", INDEX($D$5:$D$1433, MATCH(J1573, $E$5:$E$1433, 0)),"")</f>
        <v>0</v>
      </c>
      <c r="I1573" t="str">
        <f>IFERROR(IF(J1573&lt;&gt;"", INDEX($B$5:$B$1433, MATCH(J1573, $E$5:$E$1433, 0)),""),"SAI")</f>
        <v>NGUYỄN CAO NHÃ UYÊN</v>
      </c>
      <c r="J1573">
        <v>32000083</v>
      </c>
      <c r="K1573" t="str">
        <v xml:space="preserve"> 6:42:25 AM</v>
      </c>
      <c r="L1573" t="str">
        <f>IFERROR(IF($N$5="Sáng",IF(MID(K1573,2,7)-MID($L$2,2,7)&gt;0,"Trễ",""),IF(MID(K1573,2,7)-MID($Q$2,2,7)&gt;0,"Trễ","")),"")</f>
        <v/>
      </c>
      <c r="M1573">
        <f>IFERROR(IF($N$5="Sáng",MID(K1573,2,7)-MID($L$2,2,7),MID(K1573,2,7)-MID($Q$2,2,7)),"")</f>
        <v>-0.012209981481481502</v>
      </c>
      <c r="Q1573" t="str">
        <f>IF(B1573&lt;&gt;"",IF(AND(P1573="",F1573=""),"Không phép ",""),"")</f>
        <v/>
      </c>
      <c r="R1573" t="str">
        <f>UPPER(B1573)</f>
        <v/>
      </c>
      <c r="T1573" t="str">
        <f>IFERROR(IF(J1573&lt;&gt;"", INDEX($S$5:$S$1433, MATCH(J1573, $E$5:$E$1433, 0)),""),"")</f>
        <v>2024-2027</v>
      </c>
      <c r="V1573" t="str">
        <f>IFERROR(IF(J1573&lt;&gt;"", INDEX($U$5:$U$1433, MATCH(J1573, $E$5:$E$1433, 0)),""),"")</f>
        <v>19/03/2009</v>
      </c>
    </row>
    <row r="1574">
      <c r="A1574" t="str">
        <f>IF(B1574&lt;&gt;"",A1573+1,"")</f>
        <v/>
      </c>
      <c r="F1574" t="str">
        <f>IFERROR(IF(VLOOKUP(E1574,J:J,1,0)=E1574,"X",""),"")</f>
        <v/>
      </c>
      <c r="G1574" t="str">
        <f>IF(J1574&lt;&gt;"", INDEX($C$5:$C$1433, MATCH(J1574, $E$5:$E$1433, 0)),"")</f>
        <v>12A7</v>
      </c>
      <c r="H1574">
        <f>IF(J1574&lt;&gt;"", INDEX($D$5:$D$1433, MATCH(J1574, $E$5:$E$1433, 0)),"")</f>
        <v>0</v>
      </c>
      <c r="I1574" t="str">
        <f>IFERROR(IF(J1574&lt;&gt;"", INDEX($B$5:$B$1433, MATCH(J1574, $E$5:$E$1433, 0)),""),"SAI")</f>
        <v>NGUYỄN PHƯƠNG ĐẠI THANH</v>
      </c>
      <c r="J1574">
        <v>32000292</v>
      </c>
      <c r="K1574" t="str">
        <v xml:space="preserve"> 6:42:26 AM</v>
      </c>
      <c r="L1574" t="str">
        <f>IFERROR(IF($N$5="Sáng",IF(MID(K1574,2,7)-MID($L$2,2,7)&gt;0,"Trễ",""),IF(MID(K1574,2,7)-MID($Q$2,2,7)&gt;0,"Trễ","")),"")</f>
        <v/>
      </c>
      <c r="M1574">
        <f>IFERROR(IF($N$5="Sáng",MID(K1574,2,7)-MID($L$2,2,7),MID(K1574,2,7)-MID($Q$2,2,7)),"")</f>
        <v>-0.012198407407407352</v>
      </c>
      <c r="Q1574" t="str">
        <f>IF(B1574&lt;&gt;"",IF(AND(P1574="",F1574=""),"Không phép ",""),"")</f>
        <v/>
      </c>
      <c r="R1574" t="str">
        <f>UPPER(B1574)</f>
        <v/>
      </c>
      <c r="T1574" t="str">
        <f>IFERROR(IF(J1574&lt;&gt;"", INDEX($S$5:$S$1433, MATCH(J1574, $E$5:$E$1433, 0)),""),"")</f>
        <v>2024-2027</v>
      </c>
      <c r="V1574" t="str">
        <f>IFERROR(IF(J1574&lt;&gt;"", INDEX($U$5:$U$1433, MATCH(J1574, $E$5:$E$1433, 0)),""),"")</f>
        <v>21/03/2009</v>
      </c>
    </row>
    <row r="1575">
      <c r="A1575" t="str">
        <f>IF(B1575&lt;&gt;"",A1574+1,"")</f>
        <v/>
      </c>
      <c r="F1575" t="str">
        <f>IFERROR(IF(VLOOKUP(E1575,J:J,1,0)=E1575,"X",""),"")</f>
        <v/>
      </c>
      <c r="G1575" t="str">
        <f>IF(J1575&lt;&gt;"", INDEX($C$5:$C$1433, MATCH(J1575, $E$5:$E$1433, 0)),"")</f>
        <v>12A7</v>
      </c>
      <c r="H1575">
        <f>IF(J1575&lt;&gt;"", INDEX($D$5:$D$1433, MATCH(J1575, $E$5:$E$1433, 0)),"")</f>
        <v>0</v>
      </c>
      <c r="I1575" t="str">
        <f>IFERROR(IF(J1575&lt;&gt;"", INDEX($B$5:$B$1433, MATCH(J1575, $E$5:$E$1433, 0)),""),"SAI")</f>
        <v>NGUYỄN PHƯƠNG ĐẠI THANH</v>
      </c>
      <c r="J1575">
        <v>32000292</v>
      </c>
      <c r="K1575" t="str">
        <v xml:space="preserve"> 6:42:26 AM</v>
      </c>
      <c r="L1575" t="str">
        <f>IFERROR(IF($N$5="Sáng",IF(MID(K1575,2,7)-MID($L$2,2,7)&gt;0,"Trễ",""),IF(MID(K1575,2,7)-MID($Q$2,2,7)&gt;0,"Trễ","")),"")</f>
        <v/>
      </c>
      <c r="M1575">
        <f>IFERROR(IF($N$5="Sáng",MID(K1575,2,7)-MID($L$2,2,7),MID(K1575,2,7)-MID($Q$2,2,7)),"")</f>
        <v>-0.012198407407407352</v>
      </c>
      <c r="Q1575" t="str">
        <f>IF(B1575&lt;&gt;"",IF(AND(P1575="",F1575=""),"Không phép ",""),"")</f>
        <v/>
      </c>
      <c r="R1575" t="str">
        <f>UPPER(B1575)</f>
        <v/>
      </c>
      <c r="T1575" t="str">
        <f>IFERROR(IF(J1575&lt;&gt;"", INDEX($S$5:$S$1433, MATCH(J1575, $E$5:$E$1433, 0)),""),"")</f>
        <v>2024-2027</v>
      </c>
      <c r="V1575" t="str">
        <f>IFERROR(IF(J1575&lt;&gt;"", INDEX($U$5:$U$1433, MATCH(J1575, $E$5:$E$1433, 0)),""),"")</f>
        <v>21/03/2009</v>
      </c>
    </row>
    <row r="1576">
      <c r="A1576" t="str">
        <f>IF(B1576&lt;&gt;"",A1575+1,"")</f>
        <v/>
      </c>
      <c r="F1576" t="str">
        <f>IFERROR(IF(VLOOKUP(E1576,J:J,1,0)=E1576,"X",""),"")</f>
        <v/>
      </c>
      <c r="G1576" t="str">
        <f>IF(J1576&lt;&gt;"", INDEX($C$5:$C$1433, MATCH(J1576, $E$5:$E$1433, 0)),"")</f>
        <v>12A9</v>
      </c>
      <c r="H1576">
        <f>IF(J1576&lt;&gt;"", INDEX($D$5:$D$1433, MATCH(J1576, $E$5:$E$1433, 0)),"")</f>
        <v>0</v>
      </c>
      <c r="I1576" t="str">
        <f>IFERROR(IF(J1576&lt;&gt;"", INDEX($B$5:$B$1433, MATCH(J1576, $E$5:$E$1433, 0)),""),"SAI")</f>
        <v>ĐỖ HOÀNG VINH</v>
      </c>
      <c r="J1576">
        <v>32000396</v>
      </c>
      <c r="K1576" t="str">
        <v xml:space="preserve"> 6:42:27 AM</v>
      </c>
      <c r="L1576" t="str">
        <f>IFERROR(IF($N$5="Sáng",IF(MID(K1576,2,7)-MID($L$2,2,7)&gt;0,"Trễ",""),IF(MID(K1576,2,7)-MID($Q$2,2,7)&gt;0,"Trễ","")),"")</f>
        <v/>
      </c>
      <c r="M1576">
        <f>IFERROR(IF($N$5="Sáng",MID(K1576,2,7)-MID($L$2,2,7),MID(K1576,2,7)-MID($Q$2,2,7)),"")</f>
        <v>-0.012186833333333313</v>
      </c>
      <c r="Q1576" t="str">
        <f>IF(B1576&lt;&gt;"",IF(AND(P1576="",F1576=""),"Không phép ",""),"")</f>
        <v/>
      </c>
      <c r="R1576" t="str">
        <f>UPPER(B1576)</f>
        <v/>
      </c>
      <c r="T1576" t="str">
        <f>IFERROR(IF(J1576&lt;&gt;"", INDEX($S$5:$S$1433, MATCH(J1576, $E$5:$E$1433, 0)),""),"")</f>
        <v>2024-2027</v>
      </c>
      <c r="V1576" t="str">
        <f>IFERROR(IF(J1576&lt;&gt;"", INDEX($U$5:$U$1433, MATCH(J1576, $E$5:$E$1433, 0)),""),"")</f>
        <v>13/06/2009</v>
      </c>
    </row>
    <row r="1577">
      <c r="A1577" t="str">
        <f>IF(B1577&lt;&gt;"",A1576+1,"")</f>
        <v/>
      </c>
      <c r="F1577" t="str">
        <f>IFERROR(IF(VLOOKUP(E1577,J:J,1,0)=E1577,"X",""),"")</f>
        <v/>
      </c>
      <c r="G1577" t="str">
        <f>IF(J1577&lt;&gt;"", INDEX($C$5:$C$1433, MATCH(J1577, $E$5:$E$1433, 0)),"")</f>
        <v>12A9</v>
      </c>
      <c r="H1577">
        <f>IF(J1577&lt;&gt;"", INDEX($D$5:$D$1433, MATCH(J1577, $E$5:$E$1433, 0)),"")</f>
        <v>0</v>
      </c>
      <c r="I1577" t="str">
        <f>IFERROR(IF(J1577&lt;&gt;"", INDEX($B$5:$B$1433, MATCH(J1577, $E$5:$E$1433, 0)),""),"SAI")</f>
        <v>ĐỖ HOÀNG VINH</v>
      </c>
      <c r="J1577">
        <v>32000396</v>
      </c>
      <c r="K1577" t="str">
        <v xml:space="preserve"> 6:42:28 AM</v>
      </c>
      <c r="L1577" t="str">
        <f>IFERROR(IF($N$5="Sáng",IF(MID(K1577,2,7)-MID($L$2,2,7)&gt;0,"Trễ",""),IF(MID(K1577,2,7)-MID($Q$2,2,7)&gt;0,"Trễ","")),"")</f>
        <v/>
      </c>
      <c r="M1577">
        <f>IFERROR(IF($N$5="Sáng",MID(K1577,2,7)-MID($L$2,2,7),MID(K1577,2,7)-MID($Q$2,2,7)),"")</f>
        <v>-0.012175259259259219</v>
      </c>
      <c r="Q1577" t="str">
        <f>IF(B1577&lt;&gt;"",IF(AND(P1577="",F1577=""),"Không phép ",""),"")</f>
        <v/>
      </c>
      <c r="R1577" t="str">
        <f>UPPER(B1577)</f>
        <v/>
      </c>
      <c r="T1577" t="str">
        <f>IFERROR(IF(J1577&lt;&gt;"", INDEX($S$5:$S$1433, MATCH(J1577, $E$5:$E$1433, 0)),""),"")</f>
        <v>2024-2027</v>
      </c>
      <c r="V1577" t="str">
        <f>IFERROR(IF(J1577&lt;&gt;"", INDEX($U$5:$U$1433, MATCH(J1577, $E$5:$E$1433, 0)),""),"")</f>
        <v>13/06/2009</v>
      </c>
    </row>
    <row r="1578">
      <c r="A1578" t="str">
        <f>IF(B1578&lt;&gt;"",A1577+1,"")</f>
        <v/>
      </c>
      <c r="F1578" t="str">
        <f>IFERROR(IF(VLOOKUP(E1578,J:J,1,0)=E1578,"X",""),"")</f>
        <v/>
      </c>
      <c r="G1578" t="str">
        <f>IF(J1578&lt;&gt;"", INDEX($C$5:$C$1433, MATCH(J1578, $E$5:$E$1433, 0)),"")</f>
        <v>11A3</v>
      </c>
      <c r="H1578">
        <f>IF(J1578&lt;&gt;"", INDEX($D$5:$D$1433, MATCH(J1578, $E$5:$E$1433, 0)),"")</f>
        <v>0</v>
      </c>
      <c r="I1578" t="str">
        <f>IFERROR(IF(J1578&lt;&gt;"", INDEX($B$5:$B$1433, MATCH(J1578, $E$5:$E$1433, 0)),""),"SAI")</f>
        <v>ĐOÀN THẢO VY</v>
      </c>
      <c r="J1578">
        <v>32000648</v>
      </c>
      <c r="K1578" t="str">
        <v xml:space="preserve"> 6:42:30 AM</v>
      </c>
      <c r="L1578" t="str">
        <f>IFERROR(IF($N$5="Sáng",IF(MID(K1578,2,7)-MID($L$2,2,7)&gt;0,"Trễ",""),IF(MID(K1578,2,7)-MID($Q$2,2,7)&gt;0,"Trễ","")),"")</f>
        <v/>
      </c>
      <c r="M1578">
        <f>IFERROR(IF($N$5="Sáng",MID(K1578,2,7)-MID($L$2,2,7),MID(K1578,2,7)-MID($Q$2,2,7)),"")</f>
        <v>-0.012152111111111086</v>
      </c>
      <c r="Q1578" t="str">
        <f>IF(B1578&lt;&gt;"",IF(AND(P1578="",F1578=""),"Không phép ",""),"")</f>
        <v/>
      </c>
      <c r="R1578" t="str">
        <f>UPPER(B1578)</f>
        <v/>
      </c>
      <c r="T1578" t="str">
        <f>IFERROR(IF(J1578&lt;&gt;"", INDEX($S$5:$S$1433, MATCH(J1578, $E$5:$E$1433, 0)),""),"")</f>
        <v>2025-2028</v>
      </c>
      <c r="V1578">
        <f>IFERROR(IF(J1578&lt;&gt;"", INDEX($U$5:$U$1433, MATCH(J1578, $E$5:$E$1433, 0)),""),"")</f>
        <v>40521</v>
      </c>
    </row>
    <row r="1579">
      <c r="A1579" t="str">
        <f>IF(B1579&lt;&gt;"",A1578+1,"")</f>
        <v/>
      </c>
      <c r="F1579" t="str">
        <f>IFERROR(IF(VLOOKUP(E1579,J:J,1,0)=E1579,"X",""),"")</f>
        <v/>
      </c>
      <c r="G1579" t="str">
        <f>IF(J1579&lt;&gt;"", INDEX($C$5:$C$1433, MATCH(J1579, $E$5:$E$1433, 0)),"")</f>
        <v>11A3</v>
      </c>
      <c r="H1579">
        <f>IF(J1579&lt;&gt;"", INDEX($D$5:$D$1433, MATCH(J1579, $E$5:$E$1433, 0)),"")</f>
        <v>0</v>
      </c>
      <c r="I1579" t="str">
        <f>IFERROR(IF(J1579&lt;&gt;"", INDEX($B$5:$B$1433, MATCH(J1579, $E$5:$E$1433, 0)),""),"SAI")</f>
        <v>ĐOÀN THẢO VY</v>
      </c>
      <c r="J1579">
        <v>32000648</v>
      </c>
      <c r="K1579" t="str">
        <v xml:space="preserve"> 6:42:30 AM</v>
      </c>
      <c r="L1579" t="str">
        <f>IFERROR(IF($N$5="Sáng",IF(MID(K1579,2,7)-MID($L$2,2,7)&gt;0,"Trễ",""),IF(MID(K1579,2,7)-MID($Q$2,2,7)&gt;0,"Trễ","")),"")</f>
        <v/>
      </c>
      <c r="M1579">
        <f>IFERROR(IF($N$5="Sáng",MID(K1579,2,7)-MID($L$2,2,7),MID(K1579,2,7)-MID($Q$2,2,7)),"")</f>
        <v>-0.012152111111111086</v>
      </c>
      <c r="Q1579" t="str">
        <f>IF(B1579&lt;&gt;"",IF(AND(P1579="",F1579=""),"Không phép ",""),"")</f>
        <v/>
      </c>
      <c r="R1579" t="str">
        <f>UPPER(B1579)</f>
        <v/>
      </c>
      <c r="T1579" t="str">
        <f>IFERROR(IF(J1579&lt;&gt;"", INDEX($S$5:$S$1433, MATCH(J1579, $E$5:$E$1433, 0)),""),"")</f>
        <v>2025-2028</v>
      </c>
      <c r="V1579">
        <f>IFERROR(IF(J1579&lt;&gt;"", INDEX($U$5:$U$1433, MATCH(J1579, $E$5:$E$1433, 0)),""),"")</f>
        <v>40521</v>
      </c>
    </row>
    <row r="1580">
      <c r="A1580" t="str">
        <f>IF(B1580&lt;&gt;"",A1579+1,"")</f>
        <v/>
      </c>
      <c r="F1580" t="str">
        <f>IFERROR(IF(VLOOKUP(E1580,J:J,1,0)=E1580,"X",""),"")</f>
        <v/>
      </c>
      <c r="G1580" t="str">
        <f>IF(J1580&lt;&gt;"", INDEX($C$5:$C$1433, MATCH(J1580, $E$5:$E$1433, 0)),"")</f>
        <v>12A2</v>
      </c>
      <c r="H1580">
        <f>IF(J1580&lt;&gt;"", INDEX($D$5:$D$1433, MATCH(J1580, $E$5:$E$1433, 0)),"")</f>
        <v>0</v>
      </c>
      <c r="I1580" t="str">
        <f>IFERROR(IF(J1580&lt;&gt;"", INDEX($B$5:$B$1433, MATCH(J1580, $E$5:$E$1433, 0)),""),"SAI")</f>
        <v>NGÔ XUÂN VY</v>
      </c>
      <c r="J1580">
        <v>32000088</v>
      </c>
      <c r="K1580" t="str">
        <v xml:space="preserve"> 6:42:40 AM</v>
      </c>
      <c r="L1580" t="str">
        <f>IFERROR(IF($N$5="Sáng",IF(MID(K1580,2,7)-MID($L$2,2,7)&gt;0,"Trễ",""),IF(MID(K1580,2,7)-MID($Q$2,2,7)&gt;0,"Trễ","")),"")</f>
        <v/>
      </c>
      <c r="M1580">
        <f>IFERROR(IF($N$5="Sáng",MID(K1580,2,7)-MID($L$2,2,7),MID(K1580,2,7)-MID($Q$2,2,7)),"")</f>
        <v>-0.012036370370370364</v>
      </c>
      <c r="Q1580" t="str">
        <f>IF(B1580&lt;&gt;"",IF(AND(P1580="",F1580=""),"Không phép ",""),"")</f>
        <v/>
      </c>
      <c r="R1580" t="str">
        <f>UPPER(B1580)</f>
        <v/>
      </c>
      <c r="T1580" t="str">
        <f>IFERROR(IF(J1580&lt;&gt;"", INDEX($S$5:$S$1433, MATCH(J1580, $E$5:$E$1433, 0)),""),"")</f>
        <v>2024-2027</v>
      </c>
      <c r="V1580" t="str">
        <f>IFERROR(IF(J1580&lt;&gt;"", INDEX($U$5:$U$1433, MATCH(J1580, $E$5:$E$1433, 0)),""),"")</f>
        <v>21/08/2009</v>
      </c>
    </row>
    <row r="1581">
      <c r="A1581" t="str">
        <f>IF(B1581&lt;&gt;"",A1580+1,"")</f>
        <v/>
      </c>
      <c r="F1581" t="str">
        <f>IFERROR(IF(VLOOKUP(E1581,J:J,1,0)=E1581,"X",""),"")</f>
        <v/>
      </c>
      <c r="G1581" t="str">
        <f>IF(J1581&lt;&gt;"", INDEX($C$5:$C$1433, MATCH(J1581, $E$5:$E$1433, 0)),"")</f>
        <v>12A2</v>
      </c>
      <c r="H1581">
        <f>IF(J1581&lt;&gt;"", INDEX($D$5:$D$1433, MATCH(J1581, $E$5:$E$1433, 0)),"")</f>
        <v>0</v>
      </c>
      <c r="I1581" t="str">
        <f>IFERROR(IF(J1581&lt;&gt;"", INDEX($B$5:$B$1433, MATCH(J1581, $E$5:$E$1433, 0)),""),"SAI")</f>
        <v>NGÔ XUÂN VY</v>
      </c>
      <c r="J1581">
        <v>32000088</v>
      </c>
      <c r="K1581" t="str">
        <v xml:space="preserve"> 6:42:41 AM</v>
      </c>
      <c r="L1581" t="str">
        <f>IFERROR(IF($N$5="Sáng",IF(MID(K1581,2,7)-MID($L$2,2,7)&gt;0,"Trễ",""),IF(MID(K1581,2,7)-MID($Q$2,2,7)&gt;0,"Trễ","")),"")</f>
        <v/>
      </c>
      <c r="M1581">
        <f>IFERROR(IF($N$5="Sáng",MID(K1581,2,7)-MID($L$2,2,7),MID(K1581,2,7)-MID($Q$2,2,7)),"")</f>
        <v>-0.01202479629629627</v>
      </c>
      <c r="Q1581" t="str">
        <f>IF(B1581&lt;&gt;"",IF(AND(P1581="",F1581=""),"Không phép ",""),"")</f>
        <v/>
      </c>
      <c r="R1581" t="str">
        <f>UPPER(B1581)</f>
        <v/>
      </c>
      <c r="T1581" t="str">
        <f>IFERROR(IF(J1581&lt;&gt;"", INDEX($S$5:$S$1433, MATCH(J1581, $E$5:$E$1433, 0)),""),"")</f>
        <v>2024-2027</v>
      </c>
      <c r="V1581" t="str">
        <f>IFERROR(IF(J1581&lt;&gt;"", INDEX($U$5:$U$1433, MATCH(J1581, $E$5:$E$1433, 0)),""),"")</f>
        <v>21/08/2009</v>
      </c>
    </row>
    <row r="1582">
      <c r="A1582" t="str">
        <f>IF(B1582&lt;&gt;"",A1581+1,"")</f>
        <v/>
      </c>
      <c r="F1582" t="str">
        <f>IFERROR(IF(VLOOKUP(E1582,J:J,1,0)=E1582,"X",""),"")</f>
        <v/>
      </c>
      <c r="G1582" t="str">
        <f>IF(J1582&lt;&gt;"", INDEX($C$5:$C$1433, MATCH(J1582, $E$5:$E$1433, 0)),"")</f>
        <v>12A2</v>
      </c>
      <c r="H1582">
        <f>IF(J1582&lt;&gt;"", INDEX($D$5:$D$1433, MATCH(J1582, $E$5:$E$1433, 0)),"")</f>
        <v>0</v>
      </c>
      <c r="I1582" t="str">
        <f>IFERROR(IF(J1582&lt;&gt;"", INDEX($B$5:$B$1433, MATCH(J1582, $E$5:$E$1433, 0)),""),"SAI")</f>
        <v>NGÔ XUÂN VY</v>
      </c>
      <c r="J1582">
        <v>32000088</v>
      </c>
      <c r="K1582" t="str">
        <v xml:space="preserve"> 6:42:41 AM</v>
      </c>
      <c r="L1582" t="str">
        <f>IFERROR(IF($N$5="Sáng",IF(MID(K1582,2,7)-MID($L$2,2,7)&gt;0,"Trễ",""),IF(MID(K1582,2,7)-MID($Q$2,2,7)&gt;0,"Trễ","")),"")</f>
        <v/>
      </c>
      <c r="M1582">
        <f>IFERROR(IF($N$5="Sáng",MID(K1582,2,7)-MID($L$2,2,7),MID(K1582,2,7)-MID($Q$2,2,7)),"")</f>
        <v>-0.01202479629629627</v>
      </c>
      <c r="Q1582" t="str">
        <f>IF(B1582&lt;&gt;"",IF(AND(P1582="",F1582=""),"Không phép ",""),"")</f>
        <v/>
      </c>
      <c r="R1582" t="str">
        <f>UPPER(B1582)</f>
        <v/>
      </c>
      <c r="T1582" t="str">
        <f>IFERROR(IF(J1582&lt;&gt;"", INDEX($S$5:$S$1433, MATCH(J1582, $E$5:$E$1433, 0)),""),"")</f>
        <v>2024-2027</v>
      </c>
      <c r="V1582" t="str">
        <f>IFERROR(IF(J1582&lt;&gt;"", INDEX($U$5:$U$1433, MATCH(J1582, $E$5:$E$1433, 0)),""),"")</f>
        <v>21/08/2009</v>
      </c>
    </row>
    <row r="1583">
      <c r="A1583" t="str">
        <f>IF(B1583&lt;&gt;"",A1582+1,"")</f>
        <v/>
      </c>
      <c r="F1583" t="str">
        <f>IFERROR(IF(VLOOKUP(E1583,J:J,1,0)=E1583,"X",""),"")</f>
        <v/>
      </c>
      <c r="G1583" t="str">
        <f>IF(J1583&lt;&gt;"", INDEX($C$5:$C$1433, MATCH(J1583, $E$5:$E$1433, 0)),"")</f>
        <v>11A6</v>
      </c>
      <c r="H1583">
        <f>IF(J1583&lt;&gt;"", INDEX($D$5:$D$1433, MATCH(J1583, $E$5:$E$1433, 0)),"")</f>
        <v>0</v>
      </c>
      <c r="I1583" t="str">
        <f>IFERROR(IF(J1583&lt;&gt;"", INDEX($B$5:$B$1433, MATCH(J1583, $E$5:$E$1433, 0)),""),"SAI")</f>
        <v>BÙI THỊ HỒNG DIỆU</v>
      </c>
      <c r="J1583">
        <v>32000742</v>
      </c>
      <c r="K1583" t="str">
        <v xml:space="preserve"> 6:42:51 AM</v>
      </c>
      <c r="L1583" t="str">
        <f>IFERROR(IF($N$5="Sáng",IF(MID(K1583,2,7)-MID($L$2,2,7)&gt;0,"Trễ",""),IF(MID(K1583,2,7)-MID($Q$2,2,7)&gt;0,"Trễ","")),"")</f>
        <v/>
      </c>
      <c r="M1583">
        <f>IFERROR(IF($N$5="Sáng",MID(K1583,2,7)-MID($L$2,2,7),MID(K1583,2,7)-MID($Q$2,2,7)),"")</f>
        <v>-0.011909055555555548</v>
      </c>
      <c r="Q1583" t="str">
        <f>IF(B1583&lt;&gt;"",IF(AND(P1583="",F1583=""),"Không phép ",""),"")</f>
        <v/>
      </c>
      <c r="R1583" t="str">
        <f>UPPER(B1583)</f>
        <v/>
      </c>
      <c r="T1583" t="str">
        <f>IFERROR(IF(J1583&lt;&gt;"", INDEX($S$5:$S$1433, MATCH(J1583, $E$5:$E$1433, 0)),""),"")</f>
        <v>2025-2028</v>
      </c>
      <c r="V1583" t="str">
        <f>IFERROR(IF(J1583&lt;&gt;"", INDEX($U$5:$U$1433, MATCH(J1583, $E$5:$E$1433, 0)),""),"")</f>
        <v>20/02/2010</v>
      </c>
    </row>
    <row r="1584">
      <c r="A1584" t="str">
        <f>IF(B1584&lt;&gt;"",A1583+1,"")</f>
        <v/>
      </c>
      <c r="F1584" t="str">
        <f>IFERROR(IF(VLOOKUP(E1584,J:J,1,0)=E1584,"X",""),"")</f>
        <v/>
      </c>
      <c r="G1584" t="str">
        <f>IF(J1584&lt;&gt;"", INDEX($C$5:$C$1433, MATCH(J1584, $E$5:$E$1433, 0)),"")</f>
        <v>12A10</v>
      </c>
      <c r="H1584">
        <f>IF(J1584&lt;&gt;"", INDEX($D$5:$D$1433, MATCH(J1584, $E$5:$E$1433, 0)),"")</f>
        <v>0</v>
      </c>
      <c r="I1584" t="str">
        <f>IFERROR(IF(J1584&lt;&gt;"", INDEX($B$5:$B$1433, MATCH(J1584, $E$5:$E$1433, 0)),""),"SAI")</f>
        <v>HÀ NHÃ CA</v>
      </c>
      <c r="J1584">
        <v>32000402</v>
      </c>
      <c r="K1584" t="str">
        <v xml:space="preserve"> 6:42:54 AM</v>
      </c>
      <c r="L1584" t="str">
        <f>IFERROR(IF($N$5="Sáng",IF(MID(K1584,2,7)-MID($L$2,2,7)&gt;0,"Trễ",""),IF(MID(K1584,2,7)-MID($Q$2,2,7)&gt;0,"Trễ","")),"")</f>
        <v/>
      </c>
      <c r="M1584">
        <f>IFERROR(IF($N$5="Sáng",MID(K1584,2,7)-MID($L$2,2,7),MID(K1584,2,7)-MID($Q$2,2,7)),"")</f>
        <v>-0.01187433333333332</v>
      </c>
      <c r="Q1584" t="str">
        <f>IF(B1584&lt;&gt;"",IF(AND(P1584="",F1584=""),"Không phép ",""),"")</f>
        <v/>
      </c>
      <c r="R1584" t="str">
        <f>UPPER(B1584)</f>
        <v/>
      </c>
      <c r="T1584" t="str">
        <f>IFERROR(IF(J1584&lt;&gt;"", INDEX($S$5:$S$1433, MATCH(J1584, $E$5:$E$1433, 0)),""),"")</f>
        <v>2024-2027</v>
      </c>
      <c r="V1584" t="str">
        <f>IFERROR(IF(J1584&lt;&gt;"", INDEX($U$5:$U$1433, MATCH(J1584, $E$5:$E$1433, 0)),""),"")</f>
        <v>15/10/2009</v>
      </c>
    </row>
    <row r="1585">
      <c r="A1585" t="str">
        <f>IF(B1585&lt;&gt;"",A1584+1,"")</f>
        <v/>
      </c>
      <c r="F1585" t="str">
        <f>IFERROR(IF(VLOOKUP(E1585,J:J,1,0)=E1585,"X",""),"")</f>
        <v/>
      </c>
      <c r="G1585" t="str">
        <f>IF(J1585&lt;&gt;"", INDEX($C$5:$C$1433, MATCH(J1585, $E$5:$E$1433, 0)),"")</f>
        <v>12A4</v>
      </c>
      <c r="H1585">
        <f>IF(J1585&lt;&gt;"", INDEX($D$5:$D$1433, MATCH(J1585, $E$5:$E$1433, 0)),"")</f>
        <v>0</v>
      </c>
      <c r="I1585" t="str">
        <f>IFERROR(IF(J1585&lt;&gt;"", INDEX($B$5:$B$1433, MATCH(J1585, $E$5:$E$1433, 0)),""),"SAI")</f>
        <v>NGUYỄN HỒ NGUYÊN KHÔI</v>
      </c>
      <c r="J1585">
        <v>32000147</v>
      </c>
      <c r="K1585" t="str">
        <v xml:space="preserve"> 6:42:56 AM</v>
      </c>
      <c r="L1585" t="str">
        <f>IFERROR(IF($N$5="Sáng",IF(MID(K1585,2,7)-MID($L$2,2,7)&gt;0,"Trễ",""),IF(MID(K1585,2,7)-MID($Q$2,2,7)&gt;0,"Trễ","")),"")</f>
        <v/>
      </c>
      <c r="M1585">
        <f>IFERROR(IF($N$5="Sáng",MID(K1585,2,7)-MID($L$2,2,7),MID(K1585,2,7)-MID($Q$2,2,7)),"")</f>
        <v>-0.011851185185185187</v>
      </c>
      <c r="Q1585" t="str">
        <f>IF(B1585&lt;&gt;"",IF(AND(P1585="",F1585=""),"Không phép ",""),"")</f>
        <v/>
      </c>
      <c r="R1585" t="str">
        <f>UPPER(B1585)</f>
        <v/>
      </c>
      <c r="T1585" t="str">
        <f>IFERROR(IF(J1585&lt;&gt;"", INDEX($S$5:$S$1433, MATCH(J1585, $E$5:$E$1433, 0)),""),"")</f>
        <v>2024-2027</v>
      </c>
      <c r="V1585" t="str">
        <f>IFERROR(IF(J1585&lt;&gt;"", INDEX($U$5:$U$1433, MATCH(J1585, $E$5:$E$1433, 0)),""),"")</f>
        <v>31/07/2009</v>
      </c>
    </row>
    <row r="1586">
      <c r="A1586" t="str">
        <f>IF(B1586&lt;&gt;"",A1585+1,"")</f>
        <v/>
      </c>
      <c r="F1586" t="str">
        <f>IFERROR(IF(VLOOKUP(E1586,J:J,1,0)=E1586,"X",""),"")</f>
        <v/>
      </c>
      <c r="G1586" t="str">
        <f>IF(J1586&lt;&gt;"", INDEX($C$5:$C$1433, MATCH(J1586, $E$5:$E$1433, 0)),"")</f>
        <v>12A10</v>
      </c>
      <c r="H1586">
        <f>IF(J1586&lt;&gt;"", INDEX($D$5:$D$1433, MATCH(J1586, $E$5:$E$1433, 0)),"")</f>
        <v>0</v>
      </c>
      <c r="I1586" t="str">
        <f>IFERROR(IF(J1586&lt;&gt;"", INDEX($B$5:$B$1433, MATCH(J1586, $E$5:$E$1433, 0)),""),"SAI")</f>
        <v>NGUYỄN VÕ MINH THƯ</v>
      </c>
      <c r="J1586">
        <v>32000430</v>
      </c>
      <c r="K1586" t="str">
        <v xml:space="preserve"> 6:42:57 AM</v>
      </c>
      <c r="L1586" t="str">
        <f>IFERROR(IF($N$5="Sáng",IF(MID(K1586,2,7)-MID($L$2,2,7)&gt;0,"Trễ",""),IF(MID(K1586,2,7)-MID($Q$2,2,7)&gt;0,"Trễ","")),"")</f>
        <v/>
      </c>
      <c r="M1586">
        <f>IFERROR(IF($N$5="Sáng",MID(K1586,2,7)-MID($L$2,2,7),MID(K1586,2,7)-MID($Q$2,2,7)),"")</f>
        <v>-0.011839611111111092</v>
      </c>
      <c r="Q1586" t="str">
        <f>IF(B1586&lt;&gt;"",IF(AND(P1586="",F1586=""),"Không phép ",""),"")</f>
        <v/>
      </c>
      <c r="R1586" t="str">
        <f>UPPER(B1586)</f>
        <v/>
      </c>
      <c r="T1586" t="str">
        <f>IFERROR(IF(J1586&lt;&gt;"", INDEX($S$5:$S$1433, MATCH(J1586, $E$5:$E$1433, 0)),""),"")</f>
        <v>2024-2027</v>
      </c>
      <c r="V1586" t="str">
        <f>IFERROR(IF(J1586&lt;&gt;"", INDEX($U$5:$U$1433, MATCH(J1586, $E$5:$E$1433, 0)),""),"")</f>
        <v>23/02/2009</v>
      </c>
    </row>
    <row r="1587">
      <c r="A1587" t="str">
        <f>IF(B1587&lt;&gt;"",A1586+1,"")</f>
        <v/>
      </c>
      <c r="F1587" t="str">
        <f>IFERROR(IF(VLOOKUP(E1587,J:J,1,0)=E1587,"X",""),"")</f>
        <v/>
      </c>
      <c r="G1587" t="str">
        <f>IF(J1587&lt;&gt;"", INDEX($C$5:$C$1433, MATCH(J1587, $E$5:$E$1433, 0)),"")</f>
        <v>12A10</v>
      </c>
      <c r="H1587">
        <f>IF(J1587&lt;&gt;"", INDEX($D$5:$D$1433, MATCH(J1587, $E$5:$E$1433, 0)),"")</f>
        <v>0</v>
      </c>
      <c r="I1587" t="str">
        <f>IFERROR(IF(J1587&lt;&gt;"", INDEX($B$5:$B$1433, MATCH(J1587, $E$5:$E$1433, 0)),""),"SAI")</f>
        <v>NGUYỄN VÕ MINH THƯ</v>
      </c>
      <c r="J1587">
        <v>32000430</v>
      </c>
      <c r="K1587" t="str">
        <v xml:space="preserve"> 6:42:57 AM</v>
      </c>
      <c r="L1587" t="str">
        <f>IFERROR(IF($N$5="Sáng",IF(MID(K1587,2,7)-MID($L$2,2,7)&gt;0,"Trễ",""),IF(MID(K1587,2,7)-MID($Q$2,2,7)&gt;0,"Trễ","")),"")</f>
        <v/>
      </c>
      <c r="M1587">
        <f>IFERROR(IF($N$5="Sáng",MID(K1587,2,7)-MID($L$2,2,7),MID(K1587,2,7)-MID($Q$2,2,7)),"")</f>
        <v>-0.011839611111111092</v>
      </c>
      <c r="Q1587" t="str">
        <f>IF(B1587&lt;&gt;"",IF(AND(P1587="",F1587=""),"Không phép ",""),"")</f>
        <v/>
      </c>
      <c r="R1587" t="str">
        <f>UPPER(B1587)</f>
        <v/>
      </c>
      <c r="T1587" t="str">
        <f>IFERROR(IF(J1587&lt;&gt;"", INDEX($S$5:$S$1433, MATCH(J1587, $E$5:$E$1433, 0)),""),"")</f>
        <v>2024-2027</v>
      </c>
      <c r="V1587" t="str">
        <f>IFERROR(IF(J1587&lt;&gt;"", INDEX($U$5:$U$1433, MATCH(J1587, $E$5:$E$1433, 0)),""),"")</f>
        <v>23/02/2009</v>
      </c>
    </row>
    <row r="1588">
      <c r="A1588" t="str">
        <f>IF(B1588&lt;&gt;"",A1587+1,"")</f>
        <v/>
      </c>
      <c r="F1588" t="str">
        <f>IFERROR(IF(VLOOKUP(E1588,J:J,1,0)=E1588,"X",""),"")</f>
        <v/>
      </c>
      <c r="G1588" t="str">
        <f>IF(J1588&lt;&gt;"", INDEX($C$5:$C$1433, MATCH(J1588, $E$5:$E$1433, 0)),"")</f>
        <v>12A10</v>
      </c>
      <c r="H1588">
        <f>IF(J1588&lt;&gt;"", INDEX($D$5:$D$1433, MATCH(J1588, $E$5:$E$1433, 0)),"")</f>
        <v>0</v>
      </c>
      <c r="I1588" t="str">
        <f>IFERROR(IF(J1588&lt;&gt;"", INDEX($B$5:$B$1433, MATCH(J1588, $E$5:$E$1433, 0)),""),"SAI")</f>
        <v>TRƯƠNG THẢO VY</v>
      </c>
      <c r="J1588">
        <v>32000437</v>
      </c>
      <c r="K1588" t="str">
        <v xml:space="preserve"> 6:43:01 AM</v>
      </c>
      <c r="L1588" t="str">
        <f>IFERROR(IF($N$5="Sáng",IF(MID(K1588,2,7)-MID($L$2,2,7)&gt;0,"Trễ",""),IF(MID(K1588,2,7)-MID($Q$2,2,7)&gt;0,"Trễ","")),"")</f>
        <v/>
      </c>
      <c r="M1588">
        <f>IFERROR(IF($N$5="Sáng",MID(K1588,2,7)-MID($L$2,2,7),MID(K1588,2,7)-MID($Q$2,2,7)),"")</f>
        <v>-0.01179331481481477</v>
      </c>
      <c r="Q1588" t="str">
        <f>IF(B1588&lt;&gt;"",IF(AND(P1588="",F1588=""),"Không phép ",""),"")</f>
        <v/>
      </c>
      <c r="R1588" t="str">
        <f>UPPER(B1588)</f>
        <v/>
      </c>
      <c r="T1588" t="str">
        <f>IFERROR(IF(J1588&lt;&gt;"", INDEX($S$5:$S$1433, MATCH(J1588, $E$5:$E$1433, 0)),""),"")</f>
        <v>2024-2027</v>
      </c>
      <c r="V1588">
        <f>IFERROR(IF(J1588&lt;&gt;"", INDEX($U$5:$U$1433, MATCH(J1588, $E$5:$E$1433, 0)),""),"")</f>
        <v>39854</v>
      </c>
    </row>
    <row r="1589">
      <c r="A1589" t="str">
        <f>IF(B1589&lt;&gt;"",A1588+1,"")</f>
        <v/>
      </c>
      <c r="F1589" t="str">
        <f>IFERROR(IF(VLOOKUP(E1589,J:J,1,0)=E1589,"X",""),"")</f>
        <v/>
      </c>
      <c r="G1589" t="str">
        <f>IF(J1589&lt;&gt;"", INDEX($C$5:$C$1433, MATCH(J1589, $E$5:$E$1433, 0)),"")</f>
        <v>12A10</v>
      </c>
      <c r="H1589">
        <f>IF(J1589&lt;&gt;"", INDEX($D$5:$D$1433, MATCH(J1589, $E$5:$E$1433, 0)),"")</f>
        <v>0</v>
      </c>
      <c r="I1589" t="str">
        <f>IFERROR(IF(J1589&lt;&gt;"", INDEX($B$5:$B$1433, MATCH(J1589, $E$5:$E$1433, 0)),""),"SAI")</f>
        <v>TRƯƠNG THẢO VY</v>
      </c>
      <c r="J1589">
        <v>32000437</v>
      </c>
      <c r="K1589" t="str">
        <v xml:space="preserve"> 6:43:02 AM</v>
      </c>
      <c r="L1589" t="str">
        <f>IFERROR(IF($N$5="Sáng",IF(MID(K1589,2,7)-MID($L$2,2,7)&gt;0,"Trễ",""),IF(MID(K1589,2,7)-MID($Q$2,2,7)&gt;0,"Trễ","")),"")</f>
        <v/>
      </c>
      <c r="M1589">
        <f>IFERROR(IF($N$5="Sáng",MID(K1589,2,7)-MID($L$2,2,7),MID(K1589,2,7)-MID($Q$2,2,7)),"")</f>
        <v>-0.011781740740740732</v>
      </c>
      <c r="Q1589" t="str">
        <f>IF(B1589&lt;&gt;"",IF(AND(P1589="",F1589=""),"Không phép ",""),"")</f>
        <v/>
      </c>
      <c r="R1589" t="str">
        <f>UPPER(B1589)</f>
        <v/>
      </c>
      <c r="T1589" t="str">
        <f>IFERROR(IF(J1589&lt;&gt;"", INDEX($S$5:$S$1433, MATCH(J1589, $E$5:$E$1433, 0)),""),"")</f>
        <v>2024-2027</v>
      </c>
      <c r="V1589">
        <f>IFERROR(IF(J1589&lt;&gt;"", INDEX($U$5:$U$1433, MATCH(J1589, $E$5:$E$1433, 0)),""),"")</f>
        <v>39854</v>
      </c>
    </row>
    <row r="1590">
      <c r="A1590" t="str">
        <f>IF(B1590&lt;&gt;"",A1589+1,"")</f>
        <v/>
      </c>
      <c r="F1590" t="str">
        <f>IFERROR(IF(VLOOKUP(E1590,J:J,1,0)=E1590,"X",""),"")</f>
        <v/>
      </c>
      <c r="G1590" t="str">
        <f>IF(J1590&lt;&gt;"", INDEX($C$5:$C$1433, MATCH(J1590, $E$5:$E$1433, 0)),"")</f>
        <v>12A8</v>
      </c>
      <c r="H1590">
        <f>IF(J1590&lt;&gt;"", INDEX($D$5:$D$1433, MATCH(J1590, $E$5:$E$1433, 0)),"")</f>
        <v>0</v>
      </c>
      <c r="I1590" t="str">
        <f>IFERROR(IF(J1590&lt;&gt;"", INDEX($B$5:$B$1433, MATCH(J1590, $E$5:$E$1433, 0)),""),"SAI")</f>
        <v>PHÙNG ANH KHÔI</v>
      </c>
      <c r="J1590">
        <v>32000323</v>
      </c>
      <c r="K1590" t="str">
        <v xml:space="preserve"> 6:43:06 AM</v>
      </c>
      <c r="L1590" t="str">
        <f>IFERROR(IF($N$5="Sáng",IF(MID(K1590,2,7)-MID($L$2,2,7)&gt;0,"Trễ",""),IF(MID(K1590,2,7)-MID($Q$2,2,7)&gt;0,"Trễ","")),"")</f>
        <v/>
      </c>
      <c r="M1590">
        <f>IFERROR(IF($N$5="Sáng",MID(K1590,2,7)-MID($L$2,2,7),MID(K1590,2,7)-MID($Q$2,2,7)),"")</f>
        <v>-0.01173544444444441</v>
      </c>
      <c r="Q1590" t="str">
        <f>IF(B1590&lt;&gt;"",IF(AND(P1590="",F1590=""),"Không phép ",""),"")</f>
        <v/>
      </c>
      <c r="R1590" t="str">
        <f>UPPER(B1590)</f>
        <v/>
      </c>
      <c r="T1590" t="str">
        <f>IFERROR(IF(J1590&lt;&gt;"", INDEX($S$5:$S$1433, MATCH(J1590, $E$5:$E$1433, 0)),""),"")</f>
        <v>2024-2027</v>
      </c>
      <c r="V1590" t="str">
        <f>IFERROR(IF(J1590&lt;&gt;"", INDEX($U$5:$U$1433, MATCH(J1590, $E$5:$E$1433, 0)),""),"")</f>
        <v>20/11/2009</v>
      </c>
    </row>
    <row r="1591">
      <c r="A1591" t="str">
        <f>IF(B1591&lt;&gt;"",A1590+1,"")</f>
        <v/>
      </c>
      <c r="F1591" t="str">
        <f>IFERROR(IF(VLOOKUP(E1591,J:J,1,0)=E1591,"X",""),"")</f>
        <v/>
      </c>
      <c r="G1591" t="str">
        <f>IF(J1591&lt;&gt;"", INDEX($C$5:$C$1433, MATCH(J1591, $E$5:$E$1433, 0)),"")</f>
        <v>12A4</v>
      </c>
      <c r="H1591">
        <f>IF(J1591&lt;&gt;"", INDEX($D$5:$D$1433, MATCH(J1591, $E$5:$E$1433, 0)),"")</f>
        <v>0</v>
      </c>
      <c r="I1591" t="str">
        <f>IFERROR(IF(J1591&lt;&gt;"", INDEX($B$5:$B$1433, MATCH(J1591, $E$5:$E$1433, 0)),""),"SAI")</f>
        <v>NGUYỄN THỊ YẾN NHƯ</v>
      </c>
      <c r="J1591">
        <v>32000159</v>
      </c>
      <c r="K1591" t="str">
        <v xml:space="preserve"> 6:43:15 AM</v>
      </c>
      <c r="L1591" t="str">
        <f>IFERROR(IF($N$5="Sáng",IF(MID(K1591,2,7)-MID($L$2,2,7)&gt;0,"Trễ",""),IF(MID(K1591,2,7)-MID($Q$2,2,7)&gt;0,"Trễ","")),"")</f>
        <v/>
      </c>
      <c r="M1591">
        <f>IFERROR(IF($N$5="Sáng",MID(K1591,2,7)-MID($L$2,2,7),MID(K1591,2,7)-MID($Q$2,2,7)),"")</f>
        <v>-0.011631277777777782</v>
      </c>
      <c r="Q1591" t="str">
        <f>IF(B1591&lt;&gt;"",IF(AND(P1591="",F1591=""),"Không phép ",""),"")</f>
        <v/>
      </c>
      <c r="R1591" t="str">
        <f>UPPER(B1591)</f>
        <v/>
      </c>
      <c r="T1591" t="str">
        <f>IFERROR(IF(J1591&lt;&gt;"", INDEX($S$5:$S$1433, MATCH(J1591, $E$5:$E$1433, 0)),""),"")</f>
        <v>2024-2027</v>
      </c>
      <c r="V1591" t="str">
        <f>IFERROR(IF(J1591&lt;&gt;"", INDEX($U$5:$U$1433, MATCH(J1591, $E$5:$E$1433, 0)),""),"")</f>
        <v>24/07/2009</v>
      </c>
    </row>
    <row r="1592">
      <c r="A1592" t="str">
        <f>IF(B1592&lt;&gt;"",A1591+1,"")</f>
        <v/>
      </c>
      <c r="F1592" t="str">
        <f>IFERROR(IF(VLOOKUP(E1592,J:J,1,0)=E1592,"X",""),"")</f>
        <v/>
      </c>
      <c r="G1592" t="str">
        <f>IF(J1592&lt;&gt;"", INDEX($C$5:$C$1433, MATCH(J1592, $E$5:$E$1433, 0)),"")</f>
        <v>11A1</v>
      </c>
      <c r="H1592">
        <f>IF(J1592&lt;&gt;"", INDEX($D$5:$D$1433, MATCH(J1592, $E$5:$E$1433, 0)),"")</f>
        <v>0</v>
      </c>
      <c r="I1592" t="str">
        <f>IFERROR(IF(J1592&lt;&gt;"", INDEX($B$5:$B$1433, MATCH(J1592, $E$5:$E$1433, 0)),""),"SAI")</f>
        <v>TRƯƠNG BẢO TRÂN</v>
      </c>
      <c r="J1592">
        <v>32000510</v>
      </c>
      <c r="K1592" t="str">
        <v xml:space="preserve"> 6:43:18 AM</v>
      </c>
      <c r="L1592" t="str">
        <f>IFERROR(IF($N$5="Sáng",IF(MID(K1592,2,7)-MID($L$2,2,7)&gt;0,"Trễ",""),IF(MID(K1592,2,7)-MID($Q$2,2,7)&gt;0,"Trễ","")),"")</f>
        <v/>
      </c>
      <c r="M1592">
        <f>IFERROR(IF($N$5="Sáng",MID(K1592,2,7)-MID($L$2,2,7),MID(K1592,2,7)-MID($Q$2,2,7)),"")</f>
        <v>-0.011596555555555554</v>
      </c>
      <c r="Q1592" t="str">
        <f>IF(B1592&lt;&gt;"",IF(AND(P1592="",F1592=""),"Không phép ",""),"")</f>
        <v/>
      </c>
      <c r="R1592" t="str">
        <f>UPPER(B1592)</f>
        <v/>
      </c>
      <c r="T1592" t="str">
        <f>IFERROR(IF(J1592&lt;&gt;"", INDEX($S$5:$S$1433, MATCH(J1592, $E$5:$E$1433, 0)),""),"")</f>
        <v>2025-2028</v>
      </c>
      <c r="V1592">
        <f>IFERROR(IF(J1592&lt;&gt;"", INDEX($U$5:$U$1433, MATCH(J1592, $E$5:$E$1433, 0)),""),"")</f>
        <v>40396</v>
      </c>
    </row>
    <row r="1593">
      <c r="A1593" t="str">
        <f>IF(B1593&lt;&gt;"",A1592+1,"")</f>
        <v/>
      </c>
      <c r="F1593" t="str">
        <f>IFERROR(IF(VLOOKUP(E1593,J:J,1,0)=E1593,"X",""),"")</f>
        <v/>
      </c>
      <c r="G1593" t="str">
        <f>IF(J1593&lt;&gt;"", INDEX($C$5:$C$1433, MATCH(J1593, $E$5:$E$1433, 0)),"")</f>
        <v>11A5</v>
      </c>
      <c r="H1593">
        <f>IF(J1593&lt;&gt;"", INDEX($D$5:$D$1433, MATCH(J1593, $E$5:$E$1433, 0)),"")</f>
        <v>0</v>
      </c>
      <c r="I1593" t="str">
        <f>IFERROR(IF(J1593&lt;&gt;"", INDEX($B$5:$B$1433, MATCH(J1593, $E$5:$E$1433, 0)),""),"SAI")</f>
        <v>LÊ KHÁNH VY</v>
      </c>
      <c r="J1593">
        <v>32000735</v>
      </c>
      <c r="K1593" t="str">
        <v xml:space="preserve"> 6:43:19 AM</v>
      </c>
      <c r="L1593" t="str">
        <f>IFERROR(IF($N$5="Sáng",IF(MID(K1593,2,7)-MID($L$2,2,7)&gt;0,"Trễ",""),IF(MID(K1593,2,7)-MID($Q$2,2,7)&gt;0,"Trễ","")),"")</f>
        <v/>
      </c>
      <c r="M1593">
        <f>IFERROR(IF($N$5="Sáng",MID(K1593,2,7)-MID($L$2,2,7),MID(K1593,2,7)-MID($Q$2,2,7)),"")</f>
        <v>-0.01158498148148146</v>
      </c>
      <c r="Q1593" t="str">
        <f>IF(B1593&lt;&gt;"",IF(AND(P1593="",F1593=""),"Không phép ",""),"")</f>
        <v/>
      </c>
      <c r="R1593" t="str">
        <f>UPPER(B1593)</f>
        <v/>
      </c>
      <c r="T1593" t="str">
        <f>IFERROR(IF(J1593&lt;&gt;"", INDEX($S$5:$S$1433, MATCH(J1593, $E$5:$E$1433, 0)),""),"")</f>
        <v>2025-2028</v>
      </c>
      <c r="V1593" t="str">
        <f>IFERROR(IF(J1593&lt;&gt;"", INDEX($U$5:$U$1433, MATCH(J1593, $E$5:$E$1433, 0)),""),"")</f>
        <v>23/4/2010</v>
      </c>
    </row>
    <row r="1594">
      <c r="A1594" t="str">
        <f>IF(B1594&lt;&gt;"",A1593+1,"")</f>
        <v/>
      </c>
      <c r="F1594" t="str">
        <f>IFERROR(IF(VLOOKUP(E1594,J:J,1,0)=E1594,"X",""),"")</f>
        <v/>
      </c>
      <c r="G1594" t="str">
        <f>IF(J1594&lt;&gt;"", INDEX($C$5:$C$1433, MATCH(J1594, $E$5:$E$1433, 0)),"")</f>
        <v>11A5</v>
      </c>
      <c r="H1594">
        <f>IF(J1594&lt;&gt;"", INDEX($D$5:$D$1433, MATCH(J1594, $E$5:$E$1433, 0)),"")</f>
        <v>0</v>
      </c>
      <c r="I1594" t="str">
        <f>IFERROR(IF(J1594&lt;&gt;"", INDEX($B$5:$B$1433, MATCH(J1594, $E$5:$E$1433, 0)),""),"SAI")</f>
        <v>LÊ KHÁNH VY</v>
      </c>
      <c r="J1594">
        <v>32000735</v>
      </c>
      <c r="K1594" t="str">
        <v xml:space="preserve"> 6:43:20 AM</v>
      </c>
      <c r="L1594" t="str">
        <f>IFERROR(IF($N$5="Sáng",IF(MID(K1594,2,7)-MID($L$2,2,7)&gt;0,"Trễ",""),IF(MID(K1594,2,7)-MID($Q$2,2,7)&gt;0,"Trễ","")),"")</f>
        <v/>
      </c>
      <c r="M1594">
        <f>IFERROR(IF($N$5="Sáng",MID(K1594,2,7)-MID($L$2,2,7),MID(K1594,2,7)-MID($Q$2,2,7)),"")</f>
        <v>-0.011573407407407366</v>
      </c>
      <c r="Q1594" t="str">
        <f>IF(B1594&lt;&gt;"",IF(AND(P1594="",F1594=""),"Không phép ",""),"")</f>
        <v/>
      </c>
      <c r="R1594" t="str">
        <f>UPPER(B1594)</f>
        <v/>
      </c>
      <c r="T1594" t="str">
        <f>IFERROR(IF(J1594&lt;&gt;"", INDEX($S$5:$S$1433, MATCH(J1594, $E$5:$E$1433, 0)),""),"")</f>
        <v>2025-2028</v>
      </c>
      <c r="V1594" t="str">
        <f>IFERROR(IF(J1594&lt;&gt;"", INDEX($U$5:$U$1433, MATCH(J1594, $E$5:$E$1433, 0)),""),"")</f>
        <v>23/4/2010</v>
      </c>
    </row>
    <row r="1595">
      <c r="A1595" t="str">
        <f>IF(B1595&lt;&gt;"",A1594+1,"")</f>
        <v/>
      </c>
      <c r="F1595" t="str">
        <f>IFERROR(IF(VLOOKUP(E1595,J:J,1,0)=E1595,"X",""),"")</f>
        <v/>
      </c>
      <c r="G1595" t="str">
        <f>IF(J1595&lt;&gt;"", INDEX($C$5:$C$1433, MATCH(J1595, $E$5:$E$1433, 0)),"")</f>
        <v>11A5</v>
      </c>
      <c r="H1595">
        <f>IF(J1595&lt;&gt;"", INDEX($D$5:$D$1433, MATCH(J1595, $E$5:$E$1433, 0)),"")</f>
        <v>0</v>
      </c>
      <c r="I1595" t="str">
        <f>IFERROR(IF(J1595&lt;&gt;"", INDEX($B$5:$B$1433, MATCH(J1595, $E$5:$E$1433, 0)),""),"SAI")</f>
        <v>LÊ KHÁNH VY</v>
      </c>
      <c r="J1595">
        <v>32000735</v>
      </c>
      <c r="K1595" t="str">
        <v xml:space="preserve"> 6:43:21 AM</v>
      </c>
      <c r="L1595" t="str">
        <f>IFERROR(IF($N$5="Sáng",IF(MID(K1595,2,7)-MID($L$2,2,7)&gt;0,"Trễ",""),IF(MID(K1595,2,7)-MID($Q$2,2,7)&gt;0,"Trễ","")),"")</f>
        <v/>
      </c>
      <c r="M1595">
        <f>IFERROR(IF($N$5="Sáng",MID(K1595,2,7)-MID($L$2,2,7),MID(K1595,2,7)-MID($Q$2,2,7)),"")</f>
        <v>-0.011561833333333327</v>
      </c>
      <c r="Q1595" t="str">
        <f>IF(B1595&lt;&gt;"",IF(AND(P1595="",F1595=""),"Không phép ",""),"")</f>
        <v/>
      </c>
      <c r="R1595" t="str">
        <f>UPPER(B1595)</f>
        <v/>
      </c>
      <c r="T1595" t="str">
        <f>IFERROR(IF(J1595&lt;&gt;"", INDEX($S$5:$S$1433, MATCH(J1595, $E$5:$E$1433, 0)),""),"")</f>
        <v>2025-2028</v>
      </c>
      <c r="V1595" t="str">
        <f>IFERROR(IF(J1595&lt;&gt;"", INDEX($U$5:$U$1433, MATCH(J1595, $E$5:$E$1433, 0)),""),"")</f>
        <v>23/4/2010</v>
      </c>
    </row>
    <row r="1596">
      <c r="A1596" t="str">
        <f>IF(B1596&lt;&gt;"",A1595+1,"")</f>
        <v/>
      </c>
      <c r="F1596" t="str">
        <f>IFERROR(IF(VLOOKUP(E1596,J:J,1,0)=E1596,"X",""),"")</f>
        <v/>
      </c>
      <c r="G1596" t="str">
        <f>IF(J1596&lt;&gt;"", INDEX($C$5:$C$1433, MATCH(J1596, $E$5:$E$1433, 0)),"")</f>
        <v>12A4</v>
      </c>
      <c r="H1596">
        <f>IF(J1596&lt;&gt;"", INDEX($D$5:$D$1433, MATCH(J1596, $E$5:$E$1433, 0)),"")</f>
        <v>0</v>
      </c>
      <c r="I1596" t="str">
        <f>IFERROR(IF(J1596&lt;&gt;"", INDEX($B$5:$B$1433, MATCH(J1596, $E$5:$E$1433, 0)),""),"SAI")</f>
        <v>HUỲNH MINH TRIẾT</v>
      </c>
      <c r="J1596">
        <v>32000172</v>
      </c>
      <c r="K1596" t="str">
        <v xml:space="preserve"> 6:43:22 AM</v>
      </c>
      <c r="L1596" t="str">
        <f>IFERROR(IF($N$5="Sáng",IF(MID(K1596,2,7)-MID($L$2,2,7)&gt;0,"Trễ",""),IF(MID(K1596,2,7)-MID($Q$2,2,7)&gt;0,"Trễ","")),"")</f>
        <v/>
      </c>
      <c r="M1596">
        <f>IFERROR(IF($N$5="Sáng",MID(K1596,2,7)-MID($L$2,2,7),MID(K1596,2,7)-MID($Q$2,2,7)),"")</f>
        <v>-0.011550259259259232</v>
      </c>
      <c r="Q1596" t="str">
        <f>IF(B1596&lt;&gt;"",IF(AND(P1596="",F1596=""),"Không phép ",""),"")</f>
        <v/>
      </c>
      <c r="R1596" t="str">
        <f>UPPER(B1596)</f>
        <v/>
      </c>
      <c r="T1596" t="str">
        <f>IFERROR(IF(J1596&lt;&gt;"", INDEX($S$5:$S$1433, MATCH(J1596, $E$5:$E$1433, 0)),""),"")</f>
        <v>2024-2027</v>
      </c>
      <c r="V1596" t="str">
        <f>IFERROR(IF(J1596&lt;&gt;"", INDEX($U$5:$U$1433, MATCH(J1596, $E$5:$E$1433, 0)),""),"")</f>
        <v>25/06/2009</v>
      </c>
    </row>
    <row r="1597">
      <c r="A1597" t="str">
        <f>IF(B1597&lt;&gt;"",A1596+1,"")</f>
        <v/>
      </c>
      <c r="F1597" t="str">
        <f>IFERROR(IF(VLOOKUP(E1597,J:J,1,0)=E1597,"X",""),"")</f>
        <v/>
      </c>
      <c r="G1597" t="str">
        <f>IF(J1597&lt;&gt;"", INDEX($C$5:$C$1433, MATCH(J1597, $E$5:$E$1433, 0)),"")</f>
        <v>12A4</v>
      </c>
      <c r="H1597">
        <f>IF(J1597&lt;&gt;"", INDEX($D$5:$D$1433, MATCH(J1597, $E$5:$E$1433, 0)),"")</f>
        <v>0</v>
      </c>
      <c r="I1597" t="str">
        <f>IFERROR(IF(J1597&lt;&gt;"", INDEX($B$5:$B$1433, MATCH(J1597, $E$5:$E$1433, 0)),""),"SAI")</f>
        <v>HUỲNH MINH TRIẾT</v>
      </c>
      <c r="J1597">
        <v>32000172</v>
      </c>
      <c r="K1597" t="str">
        <v xml:space="preserve"> 6:43:23 AM</v>
      </c>
      <c r="L1597" t="str">
        <f>IFERROR(IF($N$5="Sáng",IF(MID(K1597,2,7)-MID($L$2,2,7)&gt;0,"Trễ",""),IF(MID(K1597,2,7)-MID($Q$2,2,7)&gt;0,"Trễ","")),"")</f>
        <v/>
      </c>
      <c r="M1597">
        <f>IFERROR(IF($N$5="Sáng",MID(K1597,2,7)-MID($L$2,2,7),MID(K1597,2,7)-MID($Q$2,2,7)),"")</f>
        <v>-0.011538685185185138</v>
      </c>
      <c r="Q1597" t="str">
        <f>IF(B1597&lt;&gt;"",IF(AND(P1597="",F1597=""),"Không phép ",""),"")</f>
        <v/>
      </c>
      <c r="R1597" t="str">
        <f>UPPER(B1597)</f>
        <v/>
      </c>
      <c r="T1597" t="str">
        <f>IFERROR(IF(J1597&lt;&gt;"", INDEX($S$5:$S$1433, MATCH(J1597, $E$5:$E$1433, 0)),""),"")</f>
        <v>2024-2027</v>
      </c>
      <c r="V1597" t="str">
        <f>IFERROR(IF(J1597&lt;&gt;"", INDEX($U$5:$U$1433, MATCH(J1597, $E$5:$E$1433, 0)),""),"")</f>
        <v>25/06/2009</v>
      </c>
    </row>
    <row r="1598">
      <c r="A1598" t="str">
        <f>IF(B1598&lt;&gt;"",A1597+1,"")</f>
        <v/>
      </c>
      <c r="F1598" t="str">
        <f>IFERROR(IF(VLOOKUP(E1598,J:J,1,0)=E1598,"X",""),"")</f>
        <v/>
      </c>
      <c r="G1598" t="str">
        <f>IF(J1598&lt;&gt;"", INDEX($C$5:$C$1433, MATCH(J1598, $E$5:$E$1433, 0)),"")</f>
        <v>12A5</v>
      </c>
      <c r="H1598">
        <f>IF(J1598&lt;&gt;"", INDEX($D$5:$D$1433, MATCH(J1598, $E$5:$E$1433, 0)),"")</f>
        <v>0</v>
      </c>
      <c r="I1598" t="str">
        <f>IFERROR(IF(J1598&lt;&gt;"", INDEX($B$5:$B$1433, MATCH(J1598, $E$5:$E$1433, 0)),""),"SAI")</f>
        <v>HUỲNH THÚY NGỌC</v>
      </c>
      <c r="J1598">
        <v>32000202</v>
      </c>
      <c r="K1598" t="str">
        <v xml:space="preserve"> 6:43:33 AM</v>
      </c>
      <c r="L1598" t="str">
        <f>IFERROR(IF($N$5="Sáng",IF(MID(K1598,2,7)-MID($L$2,2,7)&gt;0,"Trễ",""),IF(MID(K1598,2,7)-MID($Q$2,2,7)&gt;0,"Trễ","")),"")</f>
        <v/>
      </c>
      <c r="M1598">
        <f>IFERROR(IF($N$5="Sáng",MID(K1598,2,7)-MID($L$2,2,7),MID(K1598,2,7)-MID($Q$2,2,7)),"")</f>
        <v>-0.011422944444444416</v>
      </c>
      <c r="Q1598" t="str">
        <f>IF(B1598&lt;&gt;"",IF(AND(P1598="",F1598=""),"Không phép ",""),"")</f>
        <v/>
      </c>
      <c r="R1598" t="str">
        <f>UPPER(B1598)</f>
        <v/>
      </c>
      <c r="T1598" t="str">
        <f>IFERROR(IF(J1598&lt;&gt;"", INDEX($S$5:$S$1433, MATCH(J1598, $E$5:$E$1433, 0)),""),"")</f>
        <v>2024-2027</v>
      </c>
      <c r="V1598" t="str">
        <f>IFERROR(IF(J1598&lt;&gt;"", INDEX($U$5:$U$1433, MATCH(J1598, $E$5:$E$1433, 0)),""),"")</f>
        <v>19/04/2009</v>
      </c>
    </row>
    <row r="1599">
      <c r="A1599" t="str">
        <f>IF(B1599&lt;&gt;"",A1598+1,"")</f>
        <v/>
      </c>
      <c r="F1599" t="str">
        <f>IFERROR(IF(VLOOKUP(E1599,J:J,1,0)=E1599,"X",""),"")</f>
        <v/>
      </c>
      <c r="G1599" t="str">
        <f>IF(J1599&lt;&gt;"", INDEX($C$5:$C$1433, MATCH(J1599, $E$5:$E$1433, 0)),"")</f>
        <v>12A5</v>
      </c>
      <c r="H1599">
        <f>IF(J1599&lt;&gt;"", INDEX($D$5:$D$1433, MATCH(J1599, $E$5:$E$1433, 0)),"")</f>
        <v>0</v>
      </c>
      <c r="I1599" t="str">
        <f>IFERROR(IF(J1599&lt;&gt;"", INDEX($B$5:$B$1433, MATCH(J1599, $E$5:$E$1433, 0)),""),"SAI")</f>
        <v>HUỲNH THÚY NGỌC</v>
      </c>
      <c r="J1599">
        <v>32000202</v>
      </c>
      <c r="K1599" t="str">
        <v xml:space="preserve"> 6:43:34 AM</v>
      </c>
      <c r="L1599" t="str">
        <f>IFERROR(IF($N$5="Sáng",IF(MID(K1599,2,7)-MID($L$2,2,7)&gt;0,"Trễ",""),IF(MID(K1599,2,7)-MID($Q$2,2,7)&gt;0,"Trễ","")),"")</f>
        <v/>
      </c>
      <c r="M1599">
        <f>IFERROR(IF($N$5="Sáng",MID(K1599,2,7)-MID($L$2,2,7),MID(K1599,2,7)-MID($Q$2,2,7)),"")</f>
        <v>-0.011411370370370377</v>
      </c>
      <c r="Q1599" t="str">
        <f>IF(B1599&lt;&gt;"",IF(AND(P1599="",F1599=""),"Không phép ",""),"")</f>
        <v/>
      </c>
      <c r="R1599" t="str">
        <f>UPPER(B1599)</f>
        <v/>
      </c>
      <c r="T1599" t="str">
        <f>IFERROR(IF(J1599&lt;&gt;"", INDEX($S$5:$S$1433, MATCH(J1599, $E$5:$E$1433, 0)),""),"")</f>
        <v>2024-2027</v>
      </c>
      <c r="V1599" t="str">
        <f>IFERROR(IF(J1599&lt;&gt;"", INDEX($U$5:$U$1433, MATCH(J1599, $E$5:$E$1433, 0)),""),"")</f>
        <v>19/04/2009</v>
      </c>
    </row>
    <row r="1600">
      <c r="A1600" t="str">
        <f>IF(B1600&lt;&gt;"",A1599+1,"")</f>
        <v/>
      </c>
      <c r="F1600" t="str">
        <f>IFERROR(IF(VLOOKUP(E1600,J:J,1,0)=E1600,"X",""),"")</f>
        <v/>
      </c>
      <c r="G1600" t="str">
        <f>IF(J1600&lt;&gt;"", INDEX($C$5:$C$1433, MATCH(J1600, $E$5:$E$1433, 0)),"")</f>
        <v>12A1</v>
      </c>
      <c r="H1600">
        <f>IF(J1600&lt;&gt;"", INDEX($D$5:$D$1433, MATCH(J1600, $E$5:$E$1433, 0)),"")</f>
        <v>0</v>
      </c>
      <c r="I1600" t="str">
        <f>IFERROR(IF(J1600&lt;&gt;"", INDEX($B$5:$B$1433, MATCH(J1600, $E$5:$E$1433, 0)),""),"SAI")</f>
        <v>TRẦN THIÊN KIM</v>
      </c>
      <c r="J1600">
        <v>32000018</v>
      </c>
      <c r="K1600" t="str">
        <v xml:space="preserve"> 6:43:35 AM</v>
      </c>
      <c r="L1600" t="str">
        <f>IFERROR(IF($N$5="Sáng",IF(MID(K1600,2,7)-MID($L$2,2,7)&gt;0,"Trễ",""),IF(MID(K1600,2,7)-MID($Q$2,2,7)&gt;0,"Trễ","")),"")</f>
        <v/>
      </c>
      <c r="M1600">
        <f>IFERROR(IF($N$5="Sáng",MID(K1600,2,7)-MID($L$2,2,7),MID(K1600,2,7)-MID($Q$2,2,7)),"")</f>
        <v>-0.011399796296296283</v>
      </c>
      <c r="Q1600" t="str">
        <f>IF(B1600&lt;&gt;"",IF(AND(P1600="",F1600=""),"Không phép ",""),"")</f>
        <v/>
      </c>
      <c r="R1600" t="str">
        <f>UPPER(B1600)</f>
        <v/>
      </c>
      <c r="T1600" t="str">
        <f>IFERROR(IF(J1600&lt;&gt;"", INDEX($S$5:$S$1433, MATCH(J1600, $E$5:$E$1433, 0)),""),"")</f>
        <v>2024-2027</v>
      </c>
      <c r="V1600">
        <f>IFERROR(IF(J1600&lt;&gt;"", INDEX($U$5:$U$1433, MATCH(J1600, $E$5:$E$1433, 0)),""),"")</f>
        <v>40000</v>
      </c>
    </row>
    <row r="1601">
      <c r="A1601" t="str">
        <f>IF(B1601&lt;&gt;"",A1600+1,"")</f>
        <v/>
      </c>
      <c r="F1601" t="str">
        <f>IFERROR(IF(VLOOKUP(E1601,J:J,1,0)=E1601,"X",""),"")</f>
        <v/>
      </c>
      <c r="G1601" t="str">
        <f>IF(J1601&lt;&gt;"", INDEX($C$5:$C$1433, MATCH(J1601, $E$5:$E$1433, 0)),"")</f>
        <v>12A1</v>
      </c>
      <c r="H1601">
        <f>IF(J1601&lt;&gt;"", INDEX($D$5:$D$1433, MATCH(J1601, $E$5:$E$1433, 0)),"")</f>
        <v>0</v>
      </c>
      <c r="I1601" t="str">
        <f>IFERROR(IF(J1601&lt;&gt;"", INDEX($B$5:$B$1433, MATCH(J1601, $E$5:$E$1433, 0)),""),"SAI")</f>
        <v>TRẦN THIÊN KIM</v>
      </c>
      <c r="J1601">
        <v>32000018</v>
      </c>
      <c r="K1601" t="str">
        <v xml:space="preserve"> 6:43:36 AM</v>
      </c>
      <c r="L1601" t="str">
        <f>IFERROR(IF($N$5="Sáng",IF(MID(K1601,2,7)-MID($L$2,2,7)&gt;0,"Trễ",""),IF(MID(K1601,2,7)-MID($Q$2,2,7)&gt;0,"Trễ","")),"")</f>
        <v/>
      </c>
      <c r="M1601">
        <f>IFERROR(IF($N$5="Sáng",MID(K1601,2,7)-MID($L$2,2,7),MID(K1601,2,7)-MID($Q$2,2,7)),"")</f>
        <v>-0.011388222222222188</v>
      </c>
      <c r="Q1601" t="str">
        <f>IF(B1601&lt;&gt;"",IF(AND(P1601="",F1601=""),"Không phép ",""),"")</f>
        <v/>
      </c>
      <c r="R1601" t="str">
        <f>UPPER(B1601)</f>
        <v/>
      </c>
      <c r="T1601" t="str">
        <f>IFERROR(IF(J1601&lt;&gt;"", INDEX($S$5:$S$1433, MATCH(J1601, $E$5:$E$1433, 0)),""),"")</f>
        <v>2024-2027</v>
      </c>
      <c r="V1601">
        <f>IFERROR(IF(J1601&lt;&gt;"", INDEX($U$5:$U$1433, MATCH(J1601, $E$5:$E$1433, 0)),""),"")</f>
        <v>40000</v>
      </c>
    </row>
    <row r="1602">
      <c r="A1602" t="str">
        <f>IF(B1602&lt;&gt;"",A1601+1,"")</f>
        <v/>
      </c>
      <c r="F1602" t="str">
        <f>IFERROR(IF(VLOOKUP(E1602,J:J,1,0)=E1602,"X",""),"")</f>
        <v/>
      </c>
      <c r="G1602" t="str">
        <f>IF(J1602&lt;&gt;"", INDEX($C$5:$C$1433, MATCH(J1602, $E$5:$E$1433, 0)),"")</f>
        <v>11A4</v>
      </c>
      <c r="H1602">
        <f>IF(J1602&lt;&gt;"", INDEX($D$5:$D$1433, MATCH(J1602, $E$5:$E$1433, 0)),"")</f>
        <v>0</v>
      </c>
      <c r="I1602" t="str">
        <f>IFERROR(IF(J1602&lt;&gt;"", INDEX($B$5:$B$1433, MATCH(J1602, $E$5:$E$1433, 0)),""),"SAI")</f>
        <v>NGUYỄN HOÀNG ĐẠT</v>
      </c>
      <c r="J1602">
        <v>32000659</v>
      </c>
      <c r="K1602" t="str">
        <v xml:space="preserve"> 6:43:44 AM</v>
      </c>
      <c r="L1602" t="str">
        <f>IFERROR(IF($N$5="Sáng",IF(MID(K1602,2,7)-MID($L$2,2,7)&gt;0,"Trễ",""),IF(MID(K1602,2,7)-MID($Q$2,2,7)&gt;0,"Trễ","")),"")</f>
        <v/>
      </c>
      <c r="M1602">
        <f>IFERROR(IF($N$5="Sáng",MID(K1602,2,7)-MID($L$2,2,7),MID(K1602,2,7)-MID($Q$2,2,7)),"")</f>
        <v>-0.0112956296296296</v>
      </c>
      <c r="Q1602" t="str">
        <f>IF(B1602&lt;&gt;"",IF(AND(P1602="",F1602=""),"Không phép ",""),"")</f>
        <v/>
      </c>
      <c r="R1602" t="str">
        <f>UPPER(B1602)</f>
        <v/>
      </c>
      <c r="T1602" t="str">
        <f>IFERROR(IF(J1602&lt;&gt;"", INDEX($S$5:$S$1433, MATCH(J1602, $E$5:$E$1433, 0)),""),"")</f>
        <v>2025-2028</v>
      </c>
      <c r="V1602" t="str">
        <f>IFERROR(IF(J1602&lt;&gt;"", INDEX($U$5:$U$1433, MATCH(J1602, $E$5:$E$1433, 0)),""),"")</f>
        <v>30/05/2009</v>
      </c>
    </row>
    <row r="1603">
      <c r="A1603" t="str">
        <f>IF(B1603&lt;&gt;"",A1602+1,"")</f>
        <v/>
      </c>
      <c r="F1603" t="str">
        <f>IFERROR(IF(VLOOKUP(E1603,J:J,1,0)=E1603,"X",""),"")</f>
        <v/>
      </c>
      <c r="G1603" t="str">
        <f>IF(J1603&lt;&gt;"", INDEX($C$5:$C$1433, MATCH(J1603, $E$5:$E$1433, 0)),"")</f>
        <v>12A7</v>
      </c>
      <c r="H1603">
        <f>IF(J1603&lt;&gt;"", INDEX($D$5:$D$1433, MATCH(J1603, $E$5:$E$1433, 0)),"")</f>
        <v>0</v>
      </c>
      <c r="I1603" t="str">
        <f>IFERROR(IF(J1603&lt;&gt;"", INDEX($B$5:$B$1433, MATCH(J1603, $E$5:$E$1433, 0)),""),"SAI")</f>
        <v>ĐÀO NGỌC ANH THI</v>
      </c>
      <c r="J1603">
        <v>32000295</v>
      </c>
      <c r="K1603" t="str">
        <v xml:space="preserve"> 6:43:47 AM</v>
      </c>
      <c r="L1603" t="str">
        <f>IFERROR(IF($N$5="Sáng",IF(MID(K1603,2,7)-MID($L$2,2,7)&gt;0,"Trễ",""),IF(MID(K1603,2,7)-MID($Q$2,2,7)&gt;0,"Trễ","")),"")</f>
        <v/>
      </c>
      <c r="M1603">
        <f>IFERROR(IF($N$5="Sáng",MID(K1603,2,7)-MID($L$2,2,7),MID(K1603,2,7)-MID($Q$2,2,7)),"")</f>
        <v>-0.011260907407407428</v>
      </c>
      <c r="Q1603" t="str">
        <f>IF(B1603&lt;&gt;"",IF(AND(P1603="",F1603=""),"Không phép ",""),"")</f>
        <v/>
      </c>
      <c r="R1603" t="str">
        <f>UPPER(B1603)</f>
        <v/>
      </c>
      <c r="T1603" t="str">
        <f>IFERROR(IF(J1603&lt;&gt;"", INDEX($S$5:$S$1433, MATCH(J1603, $E$5:$E$1433, 0)),""),"")</f>
        <v>2024-2027</v>
      </c>
      <c r="V1603" t="str">
        <f>IFERROR(IF(J1603&lt;&gt;"", INDEX($U$5:$U$1433, MATCH(J1603, $E$5:$E$1433, 0)),""),"")</f>
        <v>22/06/2009</v>
      </c>
    </row>
    <row r="1604">
      <c r="A1604" t="str">
        <f>IF(B1604&lt;&gt;"",A1603+1,"")</f>
        <v/>
      </c>
      <c r="F1604" t="str">
        <f>IFERROR(IF(VLOOKUP(E1604,J:J,1,0)=E1604,"X",""),"")</f>
        <v/>
      </c>
      <c r="G1604" t="str">
        <f>IF(J1604&lt;&gt;"", INDEX($C$5:$C$1433, MATCH(J1604, $E$5:$E$1433, 0)),"")</f>
        <v>12A7</v>
      </c>
      <c r="H1604">
        <f>IF(J1604&lt;&gt;"", INDEX($D$5:$D$1433, MATCH(J1604, $E$5:$E$1433, 0)),"")</f>
        <v>0</v>
      </c>
      <c r="I1604" t="str">
        <f>IFERROR(IF(J1604&lt;&gt;"", INDEX($B$5:$B$1433, MATCH(J1604, $E$5:$E$1433, 0)),""),"SAI")</f>
        <v>ĐÀO NGỌC ANH THI</v>
      </c>
      <c r="J1604">
        <v>32000295</v>
      </c>
      <c r="K1604" t="str">
        <v xml:space="preserve"> 6:43:48 AM</v>
      </c>
      <c r="L1604" t="str">
        <f>IFERROR(IF($N$5="Sáng",IF(MID(K1604,2,7)-MID($L$2,2,7)&gt;0,"Trễ",""),IF(MID(K1604,2,7)-MID($Q$2,2,7)&gt;0,"Trễ","")),"")</f>
        <v/>
      </c>
      <c r="M1604">
        <f>IFERROR(IF($N$5="Sáng",MID(K1604,2,7)-MID($L$2,2,7),MID(K1604,2,7)-MID($Q$2,2,7)),"")</f>
        <v>-0.011249333333333278</v>
      </c>
      <c r="Q1604" t="str">
        <f>IF(B1604&lt;&gt;"",IF(AND(P1604="",F1604=""),"Không phép ",""),"")</f>
        <v/>
      </c>
      <c r="R1604" t="str">
        <f>UPPER(B1604)</f>
        <v/>
      </c>
      <c r="T1604" t="str">
        <f>IFERROR(IF(J1604&lt;&gt;"", INDEX($S$5:$S$1433, MATCH(J1604, $E$5:$E$1433, 0)),""),"")</f>
        <v>2024-2027</v>
      </c>
      <c r="V1604" t="str">
        <f>IFERROR(IF(J1604&lt;&gt;"", INDEX($U$5:$U$1433, MATCH(J1604, $E$5:$E$1433, 0)),""),"")</f>
        <v>22/06/2009</v>
      </c>
    </row>
    <row r="1605">
      <c r="A1605" t="str">
        <f>IF(B1605&lt;&gt;"",A1604+1,"")</f>
        <v/>
      </c>
      <c r="F1605" t="str">
        <f>IFERROR(IF(VLOOKUP(E1605,J:J,1,0)=E1605,"X",""),"")</f>
        <v/>
      </c>
      <c r="G1605" t="str">
        <f>IF(J1605&lt;&gt;"", INDEX($C$5:$C$1433, MATCH(J1605, $E$5:$E$1433, 0)),"")</f>
        <v>12A8</v>
      </c>
      <c r="H1605">
        <f>IF(J1605&lt;&gt;"", INDEX($D$5:$D$1433, MATCH(J1605, $E$5:$E$1433, 0)),"")</f>
        <v>0</v>
      </c>
      <c r="I1605" t="str">
        <f>IFERROR(IF(J1605&lt;&gt;"", INDEX($B$5:$B$1433, MATCH(J1605, $E$5:$E$1433, 0)),""),"SAI")</f>
        <v>NGUYỄN THỊ MỸ YÊN</v>
      </c>
      <c r="J1605">
        <v>32000354</v>
      </c>
      <c r="K1605" t="str">
        <v xml:space="preserve"> 6:43:50 AM</v>
      </c>
      <c r="L1605" t="str">
        <f>IFERROR(IF($N$5="Sáng",IF(MID(K1605,2,7)-MID($L$2,2,7)&gt;0,"Trễ",""),IF(MID(K1605,2,7)-MID($Q$2,2,7)&gt;0,"Trễ","")),"")</f>
        <v/>
      </c>
      <c r="M1605">
        <f>IFERROR(IF($N$5="Sáng",MID(K1605,2,7)-MID($L$2,2,7),MID(K1605,2,7)-MID($Q$2,2,7)),"")</f>
        <v>-0.011226185185185145</v>
      </c>
      <c r="Q1605" t="str">
        <f>IF(B1605&lt;&gt;"",IF(AND(P1605="",F1605=""),"Không phép ",""),"")</f>
        <v/>
      </c>
      <c r="R1605" t="str">
        <f>UPPER(B1605)</f>
        <v/>
      </c>
      <c r="T1605" t="str">
        <f>IFERROR(IF(J1605&lt;&gt;"", INDEX($S$5:$S$1433, MATCH(J1605, $E$5:$E$1433, 0)),""),"")</f>
        <v>2024-2027</v>
      </c>
      <c r="V1605" t="str">
        <f>IFERROR(IF(J1605&lt;&gt;"", INDEX($U$5:$U$1433, MATCH(J1605, $E$5:$E$1433, 0)),""),"")</f>
        <v>15/03/2009</v>
      </c>
    </row>
    <row r="1606">
      <c r="A1606" t="str">
        <f>IF(B1606&lt;&gt;"",A1605+1,"")</f>
        <v/>
      </c>
      <c r="F1606" t="str">
        <f>IFERROR(IF(VLOOKUP(E1606,J:J,1,0)=E1606,"X",""),"")</f>
        <v/>
      </c>
      <c r="G1606" t="str">
        <f>IF(J1606&lt;&gt;"", INDEX($C$5:$C$1433, MATCH(J1606, $E$5:$E$1433, 0)),"")</f>
        <v>12A8</v>
      </c>
      <c r="H1606">
        <f>IF(J1606&lt;&gt;"", INDEX($D$5:$D$1433, MATCH(J1606, $E$5:$E$1433, 0)),"")</f>
        <v>0</v>
      </c>
      <c r="I1606" t="str">
        <f>IFERROR(IF(J1606&lt;&gt;"", INDEX($B$5:$B$1433, MATCH(J1606, $E$5:$E$1433, 0)),""),"SAI")</f>
        <v>NGUYỄN THỊ MỸ YÊN</v>
      </c>
      <c r="J1606">
        <v>32000354</v>
      </c>
      <c r="K1606" t="str">
        <v xml:space="preserve"> 6:43:51 AM</v>
      </c>
      <c r="L1606" t="str">
        <f>IFERROR(IF($N$5="Sáng",IF(MID(K1606,2,7)-MID($L$2,2,7)&gt;0,"Trễ",""),IF(MID(K1606,2,7)-MID($Q$2,2,7)&gt;0,"Trễ","")),"")</f>
        <v/>
      </c>
      <c r="M1606">
        <f>IFERROR(IF($N$5="Sáng",MID(K1606,2,7)-MID($L$2,2,7),MID(K1606,2,7)-MID($Q$2,2,7)),"")</f>
        <v>-0.011214611111111106</v>
      </c>
      <c r="Q1606" t="str">
        <f>IF(B1606&lt;&gt;"",IF(AND(P1606="",F1606=""),"Không phép ",""),"")</f>
        <v/>
      </c>
      <c r="R1606" t="str">
        <f>UPPER(B1606)</f>
        <v/>
      </c>
      <c r="T1606" t="str">
        <f>IFERROR(IF(J1606&lt;&gt;"", INDEX($S$5:$S$1433, MATCH(J1606, $E$5:$E$1433, 0)),""),"")</f>
        <v>2024-2027</v>
      </c>
      <c r="V1606" t="str">
        <f>IFERROR(IF(J1606&lt;&gt;"", INDEX($U$5:$U$1433, MATCH(J1606, $E$5:$E$1433, 0)),""),"")</f>
        <v>15/03/2009</v>
      </c>
    </row>
    <row r="1607">
      <c r="A1607" t="str">
        <f>IF(B1607&lt;&gt;"",A1606+1,"")</f>
        <v/>
      </c>
      <c r="F1607" t="str">
        <f>IFERROR(IF(VLOOKUP(E1607,J:J,1,0)=E1607,"X",""),"")</f>
        <v/>
      </c>
      <c r="G1607" t="str">
        <f>IF(J1607&lt;&gt;"", INDEX($C$5:$C$1433, MATCH(J1607, $E$5:$E$1433, 0)),"")</f>
        <v>11A1</v>
      </c>
      <c r="H1607">
        <f>IF(J1607&lt;&gt;"", INDEX($D$5:$D$1433, MATCH(J1607, $E$5:$E$1433, 0)),"")</f>
        <v>0</v>
      </c>
      <c r="I1607" t="str">
        <f>IFERROR(IF(J1607&lt;&gt;"", INDEX($B$5:$B$1433, MATCH(J1607, $E$5:$E$1433, 0)),""),"SAI")</f>
        <v>NGUYỄN NGỌC KHÁNH VY</v>
      </c>
      <c r="J1607">
        <v>32000519</v>
      </c>
      <c r="K1607" t="str">
        <v xml:space="preserve"> 6:43:52 AM</v>
      </c>
      <c r="L1607" t="str">
        <f>IFERROR(IF($N$5="Sáng",IF(MID(K1607,2,7)-MID($L$2,2,7)&gt;0,"Trễ",""),IF(MID(K1607,2,7)-MID($Q$2,2,7)&gt;0,"Trễ","")),"")</f>
        <v/>
      </c>
      <c r="M1607">
        <f>IFERROR(IF($N$5="Sáng",MID(K1607,2,7)-MID($L$2,2,7),MID(K1607,2,7)-MID($Q$2,2,7)),"")</f>
        <v>-0.011203037037037011</v>
      </c>
      <c r="Q1607" t="str">
        <f>IF(B1607&lt;&gt;"",IF(AND(P1607="",F1607=""),"Không phép ",""),"")</f>
        <v/>
      </c>
      <c r="R1607" t="str">
        <f>UPPER(B1607)</f>
        <v/>
      </c>
      <c r="T1607" t="str">
        <f>IFERROR(IF(J1607&lt;&gt;"", INDEX($S$5:$S$1433, MATCH(J1607, $E$5:$E$1433, 0)),""),"")</f>
        <v>2025-2028</v>
      </c>
      <c r="V1607" t="str">
        <f>IFERROR(IF(J1607&lt;&gt;"", INDEX($U$5:$U$1433, MATCH(J1607, $E$5:$E$1433, 0)),""),"")</f>
        <v>31/3/2010</v>
      </c>
    </row>
    <row r="1608">
      <c r="A1608" t="str">
        <f>IF(B1608&lt;&gt;"",A1607+1,"")</f>
        <v/>
      </c>
      <c r="F1608" t="str">
        <f>IFERROR(IF(VLOOKUP(E1608,J:J,1,0)=E1608,"X",""),"")</f>
        <v/>
      </c>
      <c r="G1608" t="str">
        <f>IF(J1608&lt;&gt;"", INDEX($C$5:$C$1433, MATCH(J1608, $E$5:$E$1433, 0)),"")</f>
        <v>11A1</v>
      </c>
      <c r="H1608">
        <f>IF(J1608&lt;&gt;"", INDEX($D$5:$D$1433, MATCH(J1608, $E$5:$E$1433, 0)),"")</f>
        <v>0</v>
      </c>
      <c r="I1608" t="str">
        <f>IFERROR(IF(J1608&lt;&gt;"", INDEX($B$5:$B$1433, MATCH(J1608, $E$5:$E$1433, 0)),""),"SAI")</f>
        <v>NGUYỄN NGỌC KHÁNH VY</v>
      </c>
      <c r="J1608">
        <v>32000519</v>
      </c>
      <c r="K1608" t="str">
        <v xml:space="preserve"> 6:43:53 AM</v>
      </c>
      <c r="L1608" t="str">
        <f>IFERROR(IF($N$5="Sáng",IF(MID(K1608,2,7)-MID($L$2,2,7)&gt;0,"Trễ",""),IF(MID(K1608,2,7)-MID($Q$2,2,7)&gt;0,"Trễ","")),"")</f>
        <v/>
      </c>
      <c r="M1608">
        <f>IFERROR(IF($N$5="Sáng",MID(K1608,2,7)-MID($L$2,2,7),MID(K1608,2,7)-MID($Q$2,2,7)),"")</f>
        <v>-0.011191462962962972</v>
      </c>
      <c r="Q1608" t="str">
        <f>IF(B1608&lt;&gt;"",IF(AND(P1608="",F1608=""),"Không phép ",""),"")</f>
        <v/>
      </c>
      <c r="R1608" t="str">
        <f>UPPER(B1608)</f>
        <v/>
      </c>
      <c r="T1608" t="str">
        <f>IFERROR(IF(J1608&lt;&gt;"", INDEX($S$5:$S$1433, MATCH(J1608, $E$5:$E$1433, 0)),""),"")</f>
        <v>2025-2028</v>
      </c>
      <c r="V1608" t="str">
        <f>IFERROR(IF(J1608&lt;&gt;"", INDEX($U$5:$U$1433, MATCH(J1608, $E$5:$E$1433, 0)),""),"")</f>
        <v>31/3/2010</v>
      </c>
    </row>
    <row r="1609">
      <c r="A1609" t="str">
        <f>IF(B1609&lt;&gt;"",A1608+1,"")</f>
        <v/>
      </c>
      <c r="F1609" t="str">
        <f>IFERROR(IF(VLOOKUP(E1609,J:J,1,0)=E1609,"X",""),"")</f>
        <v/>
      </c>
      <c r="G1609" t="str">
        <f>IF(J1609&lt;&gt;"", INDEX($C$5:$C$1433, MATCH(J1609, $E$5:$E$1433, 0)),"")</f>
        <v>11A1</v>
      </c>
      <c r="H1609">
        <f>IF(J1609&lt;&gt;"", INDEX($D$5:$D$1433, MATCH(J1609, $E$5:$E$1433, 0)),"")</f>
        <v>0</v>
      </c>
      <c r="I1609" t="str">
        <f>IFERROR(IF(J1609&lt;&gt;"", INDEX($B$5:$B$1433, MATCH(J1609, $E$5:$E$1433, 0)),""),"SAI")</f>
        <v>NGUYỄN NGỌC KHÁNH VY</v>
      </c>
      <c r="J1609">
        <v>32000519</v>
      </c>
      <c r="K1609" t="str">
        <v xml:space="preserve"> 6:43:54 AM</v>
      </c>
      <c r="L1609" t="str">
        <f>IFERROR(IF($N$5="Sáng",IF(MID(K1609,2,7)-MID($L$2,2,7)&gt;0,"Trễ",""),IF(MID(K1609,2,7)-MID($Q$2,2,7)&gt;0,"Trễ","")),"")</f>
        <v/>
      </c>
      <c r="M1609">
        <f>IFERROR(IF($N$5="Sáng",MID(K1609,2,7)-MID($L$2,2,7),MID(K1609,2,7)-MID($Q$2,2,7)),"")</f>
        <v>-0.011179888888888878</v>
      </c>
      <c r="Q1609" t="str">
        <f>IF(B1609&lt;&gt;"",IF(AND(P1609="",F1609=""),"Không phép ",""),"")</f>
        <v/>
      </c>
      <c r="R1609" t="str">
        <f>UPPER(B1609)</f>
        <v/>
      </c>
      <c r="T1609" t="str">
        <f>IFERROR(IF(J1609&lt;&gt;"", INDEX($S$5:$S$1433, MATCH(J1609, $E$5:$E$1433, 0)),""),"")</f>
        <v>2025-2028</v>
      </c>
      <c r="V1609" t="str">
        <f>IFERROR(IF(J1609&lt;&gt;"", INDEX($U$5:$U$1433, MATCH(J1609, $E$5:$E$1433, 0)),""),"")</f>
        <v>31/3/2010</v>
      </c>
    </row>
    <row r="1610">
      <c r="A1610" t="str">
        <f>IF(B1610&lt;&gt;"",A1609+1,"")</f>
        <v/>
      </c>
      <c r="F1610" t="str">
        <f>IFERROR(IF(VLOOKUP(E1610,J:J,1,0)=E1610,"X",""),"")</f>
        <v/>
      </c>
      <c r="G1610" t="str">
        <f>IF(J1610&lt;&gt;"", INDEX($C$5:$C$1433, MATCH(J1610, $E$5:$E$1433, 0)),"")</f>
        <v>12A7</v>
      </c>
      <c r="H1610">
        <f>IF(J1610&lt;&gt;"", INDEX($D$5:$D$1433, MATCH(J1610, $E$5:$E$1433, 0)),"")</f>
        <v>0</v>
      </c>
      <c r="I1610" t="str">
        <f>IFERROR(IF(J1610&lt;&gt;"", INDEX($B$5:$B$1433, MATCH(J1610, $E$5:$E$1433, 0)),""),"SAI")</f>
        <v>NGUYỄN THỊ NGỌC TRÂN</v>
      </c>
      <c r="J1610">
        <v>32000303</v>
      </c>
      <c r="K1610" t="str">
        <v xml:space="preserve"> 6:43:55 AM</v>
      </c>
      <c r="L1610" t="str">
        <f>IFERROR(IF($N$5="Sáng",IF(MID(K1610,2,7)-MID($L$2,2,7)&gt;0,"Trễ",""),IF(MID(K1610,2,7)-MID($Q$2,2,7)&gt;0,"Trễ","")),"")</f>
        <v/>
      </c>
      <c r="M1610">
        <f>IFERROR(IF($N$5="Sáng",MID(K1610,2,7)-MID($L$2,2,7),MID(K1610,2,7)-MID($Q$2,2,7)),"")</f>
        <v>-0.011168314814814784</v>
      </c>
      <c r="Q1610" t="str">
        <f>IF(B1610&lt;&gt;"",IF(AND(P1610="",F1610=""),"Không phép ",""),"")</f>
        <v/>
      </c>
      <c r="R1610" t="str">
        <f>UPPER(B1610)</f>
        <v/>
      </c>
      <c r="T1610" t="str">
        <f>IFERROR(IF(J1610&lt;&gt;"", INDEX($S$5:$S$1433, MATCH(J1610, $E$5:$E$1433, 0)),""),"")</f>
        <v>2024-2027</v>
      </c>
      <c r="V1610">
        <f>IFERROR(IF(J1610&lt;&gt;"", INDEX($U$5:$U$1433, MATCH(J1610, $E$5:$E$1433, 0)),""),"")</f>
        <v>40034</v>
      </c>
    </row>
    <row r="1611">
      <c r="A1611" t="str">
        <f>IF(B1611&lt;&gt;"",A1610+1,"")</f>
        <v/>
      </c>
      <c r="F1611" t="str">
        <f>IFERROR(IF(VLOOKUP(E1611,J:J,1,0)=E1611,"X",""),"")</f>
        <v/>
      </c>
      <c r="G1611" t="str">
        <f>IF(J1611&lt;&gt;"", INDEX($C$5:$C$1433, MATCH(J1611, $E$5:$E$1433, 0)),"")</f>
        <v>12A7</v>
      </c>
      <c r="H1611">
        <f>IF(J1611&lt;&gt;"", INDEX($D$5:$D$1433, MATCH(J1611, $E$5:$E$1433, 0)),"")</f>
        <v>0</v>
      </c>
      <c r="I1611" t="str">
        <f>IFERROR(IF(J1611&lt;&gt;"", INDEX($B$5:$B$1433, MATCH(J1611, $E$5:$E$1433, 0)),""),"SAI")</f>
        <v>BÙI THỊ XUÂN NHI</v>
      </c>
      <c r="J1611">
        <v>32000285</v>
      </c>
      <c r="K1611" t="str">
        <v xml:space="preserve"> 6:43:56 AM</v>
      </c>
      <c r="L1611" t="str">
        <f>IFERROR(IF($N$5="Sáng",IF(MID(K1611,2,7)-MID($L$2,2,7)&gt;0,"Trễ",""),IF(MID(K1611,2,7)-MID($Q$2,2,7)&gt;0,"Trễ","")),"")</f>
        <v/>
      </c>
      <c r="M1611">
        <f>IFERROR(IF($N$5="Sáng",MID(K1611,2,7)-MID($L$2,2,7),MID(K1611,2,7)-MID($Q$2,2,7)),"")</f>
        <v>-0.011156740740740745</v>
      </c>
      <c r="Q1611" t="str">
        <f>IF(B1611&lt;&gt;"",IF(AND(P1611="",F1611=""),"Không phép ",""),"")</f>
        <v/>
      </c>
      <c r="R1611" t="str">
        <f>UPPER(B1611)</f>
        <v/>
      </c>
      <c r="T1611" t="str">
        <f>IFERROR(IF(J1611&lt;&gt;"", INDEX($S$5:$S$1433, MATCH(J1611, $E$5:$E$1433, 0)),""),"")</f>
        <v>2024-2027</v>
      </c>
      <c r="V1611" t="str">
        <f>IFERROR(IF(J1611&lt;&gt;"", INDEX($U$5:$U$1433, MATCH(J1611, $E$5:$E$1433, 0)),""),"")</f>
        <v>17/06/2009</v>
      </c>
    </row>
    <row r="1612">
      <c r="A1612" t="str">
        <f>IF(B1612&lt;&gt;"",A1611+1,"")</f>
        <v/>
      </c>
      <c r="F1612" t="str">
        <f>IFERROR(IF(VLOOKUP(E1612,J:J,1,0)=E1612,"X",""),"")</f>
        <v/>
      </c>
      <c r="G1612" t="str">
        <f>IF(J1612&lt;&gt;"", INDEX($C$5:$C$1433, MATCH(J1612, $E$5:$E$1433, 0)),"")</f>
        <v>12A7</v>
      </c>
      <c r="H1612">
        <f>IF(J1612&lt;&gt;"", INDEX($D$5:$D$1433, MATCH(J1612, $E$5:$E$1433, 0)),"")</f>
        <v>0</v>
      </c>
      <c r="I1612" t="str">
        <f>IFERROR(IF(J1612&lt;&gt;"", INDEX($B$5:$B$1433, MATCH(J1612, $E$5:$E$1433, 0)),""),"SAI")</f>
        <v>BÙI THỊ XUÂN NHI</v>
      </c>
      <c r="J1612">
        <v>32000285</v>
      </c>
      <c r="K1612" t="str">
        <v xml:space="preserve"> 6:43:57 AM</v>
      </c>
      <c r="L1612" t="str">
        <f>IFERROR(IF($N$5="Sáng",IF(MID(K1612,2,7)-MID($L$2,2,7)&gt;0,"Trễ",""),IF(MID(K1612,2,7)-MID($Q$2,2,7)&gt;0,"Trễ","")),"")</f>
        <v/>
      </c>
      <c r="M1612">
        <f>IFERROR(IF($N$5="Sáng",MID(K1612,2,7)-MID($L$2,2,7),MID(K1612,2,7)-MID($Q$2,2,7)),"")</f>
        <v>-0.01114516666666665</v>
      </c>
      <c r="Q1612" t="str">
        <f>IF(B1612&lt;&gt;"",IF(AND(P1612="",F1612=""),"Không phép ",""),"")</f>
        <v/>
      </c>
      <c r="R1612" t="str">
        <f>UPPER(B1612)</f>
        <v/>
      </c>
      <c r="T1612" t="str">
        <f>IFERROR(IF(J1612&lt;&gt;"", INDEX($S$5:$S$1433, MATCH(J1612, $E$5:$E$1433, 0)),""),"")</f>
        <v>2024-2027</v>
      </c>
      <c r="V1612" t="str">
        <f>IFERROR(IF(J1612&lt;&gt;"", INDEX($U$5:$U$1433, MATCH(J1612, $E$5:$E$1433, 0)),""),"")</f>
        <v>17/06/2009</v>
      </c>
    </row>
    <row r="1613">
      <c r="A1613" t="str">
        <f>IF(B1613&lt;&gt;"",A1612+1,"")</f>
        <v/>
      </c>
      <c r="F1613" t="str">
        <f>IFERROR(IF(VLOOKUP(E1613,J:J,1,0)=E1613,"X",""),"")</f>
        <v/>
      </c>
      <c r="G1613" t="str">
        <f>IF(J1613&lt;&gt;"", INDEX($C$5:$C$1433, MATCH(J1613, $E$5:$E$1433, 0)),"")</f>
        <v>11A3</v>
      </c>
      <c r="H1613">
        <f>IF(J1613&lt;&gt;"", INDEX($D$5:$D$1433, MATCH(J1613, $E$5:$E$1433, 0)),"")</f>
        <v>0</v>
      </c>
      <c r="I1613" t="str">
        <f>IFERROR(IF(J1613&lt;&gt;"", INDEX($B$5:$B$1433, MATCH(J1613, $E$5:$E$1433, 0)),""),"SAI")</f>
        <v>THỊ THANH TUYỀN</v>
      </c>
      <c r="J1613">
        <v>32000646</v>
      </c>
      <c r="K1613" t="str">
        <v xml:space="preserve"> 6:43:58 AM</v>
      </c>
      <c r="L1613" t="str">
        <f>IFERROR(IF($N$5="Sáng",IF(MID(K1613,2,7)-MID($L$2,2,7)&gt;0,"Trễ",""),IF(MID(K1613,2,7)-MID($Q$2,2,7)&gt;0,"Trễ","")),"")</f>
        <v/>
      </c>
      <c r="M1613">
        <f>IFERROR(IF($N$5="Sáng",MID(K1613,2,7)-MID($L$2,2,7),MID(K1613,2,7)-MID($Q$2,2,7)),"")</f>
        <v>-0.011133592592592556</v>
      </c>
      <c r="Q1613" t="str">
        <f>IF(B1613&lt;&gt;"",IF(AND(P1613="",F1613=""),"Không phép ",""),"")</f>
        <v/>
      </c>
      <c r="R1613" t="str">
        <f>UPPER(B1613)</f>
        <v/>
      </c>
      <c r="T1613" t="str">
        <f>IFERROR(IF(J1613&lt;&gt;"", INDEX($S$5:$S$1433, MATCH(J1613, $E$5:$E$1433, 0)),""),"")</f>
        <v>2025-2028</v>
      </c>
      <c r="V1613" t="str">
        <f>IFERROR(IF(J1613&lt;&gt;"", INDEX($U$5:$U$1433, MATCH(J1613, $E$5:$E$1433, 0)),""),"")</f>
        <v>23/7/2010</v>
      </c>
    </row>
    <row r="1614">
      <c r="A1614" t="str">
        <f>IF(B1614&lt;&gt;"",A1613+1,"")</f>
        <v/>
      </c>
      <c r="F1614" t="str">
        <f>IFERROR(IF(VLOOKUP(E1614,J:J,1,0)=E1614,"X",""),"")</f>
        <v/>
      </c>
      <c r="G1614" t="str">
        <f>IF(J1614&lt;&gt;"", INDEX($C$5:$C$1433, MATCH(J1614, $E$5:$E$1433, 0)),"")</f>
        <v>11A1</v>
      </c>
      <c r="H1614">
        <f>IF(J1614&lt;&gt;"", INDEX($D$5:$D$1433, MATCH(J1614, $E$5:$E$1433, 0)),"")</f>
        <v>0</v>
      </c>
      <c r="I1614" t="str">
        <f>IFERROR(IF(J1614&lt;&gt;"", INDEX($B$5:$B$1433, MATCH(J1614, $E$5:$E$1433, 0)),""),"SAI")</f>
        <v>PHẠM THẢO VY</v>
      </c>
      <c r="J1614">
        <v>32000521</v>
      </c>
      <c r="K1614" t="str">
        <v xml:space="preserve"> 6:44:00 AM</v>
      </c>
      <c r="L1614" t="str">
        <f>IFERROR(IF($N$5="Sáng",IF(MID(K1614,2,7)-MID($L$2,2,7)&gt;0,"Trễ",""),IF(MID(K1614,2,7)-MID($Q$2,2,7)&gt;0,"Trễ","")),"")</f>
        <v/>
      </c>
      <c r="M1614">
        <f>IFERROR(IF($N$5="Sáng",MID(K1614,2,7)-MID($L$2,2,7),MID(K1614,2,7)-MID($Q$2,2,7)),"")</f>
        <v>-0.011110444444444423</v>
      </c>
      <c r="Q1614" t="str">
        <f>IF(B1614&lt;&gt;"",IF(AND(P1614="",F1614=""),"Không phép ",""),"")</f>
        <v/>
      </c>
      <c r="R1614" t="str">
        <f>UPPER(B1614)</f>
        <v/>
      </c>
      <c r="T1614" t="str">
        <f>IFERROR(IF(J1614&lt;&gt;"", INDEX($S$5:$S$1433, MATCH(J1614, $E$5:$E$1433, 0)),""),"")</f>
        <v>2025-2028</v>
      </c>
      <c r="V1614" t="str">
        <f>IFERROR(IF(J1614&lt;&gt;"", INDEX($U$5:$U$1433, MATCH(J1614, $E$5:$E$1433, 0)),""),"")</f>
        <v>26/11/2010</v>
      </c>
    </row>
    <row r="1615">
      <c r="A1615" t="str">
        <f>IF(B1615&lt;&gt;"",A1614+1,"")</f>
        <v/>
      </c>
      <c r="F1615" t="str">
        <f>IFERROR(IF(VLOOKUP(E1615,J:J,1,0)=E1615,"X",""),"")</f>
        <v/>
      </c>
      <c r="G1615" t="str">
        <f>IF(J1615&lt;&gt;"", INDEX($C$5:$C$1433, MATCH(J1615, $E$5:$E$1433, 0)),"")</f>
        <v>11A1</v>
      </c>
      <c r="H1615">
        <f>IF(J1615&lt;&gt;"", INDEX($D$5:$D$1433, MATCH(J1615, $E$5:$E$1433, 0)),"")</f>
        <v>0</v>
      </c>
      <c r="I1615" t="str">
        <f>IFERROR(IF(J1615&lt;&gt;"", INDEX($B$5:$B$1433, MATCH(J1615, $E$5:$E$1433, 0)),""),"SAI")</f>
        <v>PHẠM THẢO VY</v>
      </c>
      <c r="J1615">
        <v>32000521</v>
      </c>
      <c r="K1615" t="str">
        <v xml:space="preserve"> 6:44:00 AM</v>
      </c>
      <c r="L1615" t="str">
        <f>IFERROR(IF($N$5="Sáng",IF(MID(K1615,2,7)-MID($L$2,2,7)&gt;0,"Trễ",""),IF(MID(K1615,2,7)-MID($Q$2,2,7)&gt;0,"Trễ","")),"")</f>
        <v/>
      </c>
      <c r="M1615">
        <f>IFERROR(IF($N$5="Sáng",MID(K1615,2,7)-MID($L$2,2,7),MID(K1615,2,7)-MID($Q$2,2,7)),"")</f>
        <v>-0.011110444444444423</v>
      </c>
      <c r="Q1615" t="str">
        <f>IF(B1615&lt;&gt;"",IF(AND(P1615="",F1615=""),"Không phép ",""),"")</f>
        <v/>
      </c>
      <c r="R1615" t="str">
        <f>UPPER(B1615)</f>
        <v/>
      </c>
      <c r="T1615" t="str">
        <f>IFERROR(IF(J1615&lt;&gt;"", INDEX($S$5:$S$1433, MATCH(J1615, $E$5:$E$1433, 0)),""),"")</f>
        <v>2025-2028</v>
      </c>
      <c r="V1615" t="str">
        <f>IFERROR(IF(J1615&lt;&gt;"", INDEX($U$5:$U$1433, MATCH(J1615, $E$5:$E$1433, 0)),""),"")</f>
        <v>26/11/2010</v>
      </c>
    </row>
    <row r="1616">
      <c r="A1616" t="str">
        <f>IF(B1616&lt;&gt;"",A1615+1,"")</f>
        <v/>
      </c>
      <c r="F1616" t="str">
        <f>IFERROR(IF(VLOOKUP(E1616,J:J,1,0)=E1616,"X",""),"")</f>
        <v/>
      </c>
      <c r="G1616" t="str">
        <f>IF(J1616&lt;&gt;"", INDEX($C$5:$C$1433, MATCH(J1616, $E$5:$E$1433, 0)),"")</f>
        <v>12A11</v>
      </c>
      <c r="H1616">
        <f>IF(J1616&lt;&gt;"", INDEX($D$5:$D$1433, MATCH(J1616, $E$5:$E$1433, 0)),"")</f>
        <v>0</v>
      </c>
      <c r="I1616" t="str">
        <f>IFERROR(IF(J1616&lt;&gt;"", INDEX($B$5:$B$1433, MATCH(J1616, $E$5:$E$1433, 0)),""),"SAI")</f>
        <v>DANH THỊ CẨM DUYÊN</v>
      </c>
      <c r="J1616">
        <v>32000446</v>
      </c>
      <c r="K1616" t="str">
        <v xml:space="preserve"> 6:44:01 AM</v>
      </c>
      <c r="L1616" t="str">
        <f>IFERROR(IF($N$5="Sáng",IF(MID(K1616,2,7)-MID($L$2,2,7)&gt;0,"Trễ",""),IF(MID(K1616,2,7)-MID($Q$2,2,7)&gt;0,"Trễ","")),"")</f>
        <v/>
      </c>
      <c r="M1616">
        <f>IFERROR(IF($N$5="Sáng",MID(K1616,2,7)-MID($L$2,2,7),MID(K1616,2,7)-MID($Q$2,2,7)),"")</f>
        <v>-0.011098870370370328</v>
      </c>
      <c r="Q1616" t="str">
        <f>IF(B1616&lt;&gt;"",IF(AND(P1616="",F1616=""),"Không phép ",""),"")</f>
        <v/>
      </c>
      <c r="R1616" t="str">
        <f>UPPER(B1616)</f>
        <v/>
      </c>
      <c r="T1616" t="str">
        <f>IFERROR(IF(J1616&lt;&gt;"", INDEX($S$5:$S$1433, MATCH(J1616, $E$5:$E$1433, 0)),""),"")</f>
        <v>2024-2027</v>
      </c>
      <c r="V1616" t="str">
        <f>IFERROR(IF(J1616&lt;&gt;"", INDEX($U$5:$U$1433, MATCH(J1616, $E$5:$E$1433, 0)),""),"")</f>
        <v>21/11/2009</v>
      </c>
    </row>
    <row r="1617">
      <c r="A1617" t="str">
        <f>IF(B1617&lt;&gt;"",A1616+1,"")</f>
        <v/>
      </c>
      <c r="F1617" t="str">
        <f>IFERROR(IF(VLOOKUP(E1617,J:J,1,0)=E1617,"X",""),"")</f>
        <v/>
      </c>
      <c r="G1617" t="str">
        <f>IF(J1617&lt;&gt;"", INDEX($C$5:$C$1433, MATCH(J1617, $E$5:$E$1433, 0)),"")</f>
        <v>12A11</v>
      </c>
      <c r="H1617">
        <f>IF(J1617&lt;&gt;"", INDEX($D$5:$D$1433, MATCH(J1617, $E$5:$E$1433, 0)),"")</f>
        <v>0</v>
      </c>
      <c r="I1617" t="str">
        <f>IFERROR(IF(J1617&lt;&gt;"", INDEX($B$5:$B$1433, MATCH(J1617, $E$5:$E$1433, 0)),""),"SAI")</f>
        <v>DANH THỊ CẨM DUYÊN</v>
      </c>
      <c r="J1617">
        <v>32000446</v>
      </c>
      <c r="K1617" t="str">
        <v xml:space="preserve"> 6:44:02 AM</v>
      </c>
      <c r="L1617" t="str">
        <f>IFERROR(IF($N$5="Sáng",IF(MID(K1617,2,7)-MID($L$2,2,7)&gt;0,"Trễ",""),IF(MID(K1617,2,7)-MID($Q$2,2,7)&gt;0,"Trễ","")),"")</f>
        <v/>
      </c>
      <c r="M1617">
        <f>IFERROR(IF($N$5="Sáng",MID(K1617,2,7)-MID($L$2,2,7),MID(K1617,2,7)-MID($Q$2,2,7)),"")</f>
        <v>-0.01108729629629629</v>
      </c>
      <c r="Q1617" t="str">
        <f>IF(B1617&lt;&gt;"",IF(AND(P1617="",F1617=""),"Không phép ",""),"")</f>
        <v/>
      </c>
      <c r="R1617" t="str">
        <f>UPPER(B1617)</f>
        <v/>
      </c>
      <c r="T1617" t="str">
        <f>IFERROR(IF(J1617&lt;&gt;"", INDEX($S$5:$S$1433, MATCH(J1617, $E$5:$E$1433, 0)),""),"")</f>
        <v>2024-2027</v>
      </c>
      <c r="V1617" t="str">
        <f>IFERROR(IF(J1617&lt;&gt;"", INDEX($U$5:$U$1433, MATCH(J1617, $E$5:$E$1433, 0)),""),"")</f>
        <v>21/11/2009</v>
      </c>
    </row>
    <row r="1618">
      <c r="A1618" t="str">
        <f>IF(B1618&lt;&gt;"",A1617+1,"")</f>
        <v/>
      </c>
      <c r="F1618" t="str">
        <f>IFERROR(IF(VLOOKUP(E1618,J:J,1,0)=E1618,"X",""),"")</f>
        <v/>
      </c>
      <c r="G1618" t="str">
        <f>IF(J1618&lt;&gt;"", INDEX($C$5:$C$1433, MATCH(J1618, $E$5:$E$1433, 0)),"")</f>
        <v>12A1</v>
      </c>
      <c r="H1618">
        <f>IF(J1618&lt;&gt;"", INDEX($D$5:$D$1433, MATCH(J1618, $E$5:$E$1433, 0)),"")</f>
        <v>0</v>
      </c>
      <c r="I1618" t="str">
        <f>IFERROR(IF(J1618&lt;&gt;"", INDEX($B$5:$B$1433, MATCH(J1618, $E$5:$E$1433, 0)),""),"SAI")</f>
        <v>NGUYỄN LÂM THẢO</v>
      </c>
      <c r="J1618">
        <v>32000033</v>
      </c>
      <c r="K1618" t="str">
        <v xml:space="preserve"> 6:44:06 AM</v>
      </c>
      <c r="L1618" t="str">
        <f>IFERROR(IF($N$5="Sáng",IF(MID(K1618,2,7)-MID($L$2,2,7)&gt;0,"Trễ",""),IF(MID(K1618,2,7)-MID($Q$2,2,7)&gt;0,"Trễ","")),"")</f>
        <v/>
      </c>
      <c r="M1618">
        <f>IFERROR(IF($N$5="Sáng",MID(K1618,2,7)-MID($L$2,2,7),MID(K1618,2,7)-MID($Q$2,2,7)),"")</f>
        <v>-0.011040999999999968</v>
      </c>
      <c r="Q1618" t="str">
        <f>IF(B1618&lt;&gt;"",IF(AND(P1618="",F1618=""),"Không phép ",""),"")</f>
        <v/>
      </c>
      <c r="R1618" t="str">
        <f>UPPER(B1618)</f>
        <v/>
      </c>
      <c r="T1618" t="str">
        <f>IFERROR(IF(J1618&lt;&gt;"", INDEX($S$5:$S$1433, MATCH(J1618, $E$5:$E$1433, 0)),""),"")</f>
        <v>2024-2027</v>
      </c>
      <c r="V1618">
        <f>IFERROR(IF(J1618&lt;&gt;"", INDEX($U$5:$U$1433, MATCH(J1618, $E$5:$E$1433, 0)),""),"")</f>
        <v>40087</v>
      </c>
    </row>
    <row r="1619">
      <c r="A1619" t="str">
        <f>IF(B1619&lt;&gt;"",A1618+1,"")</f>
        <v/>
      </c>
      <c r="F1619" t="str">
        <f>IFERROR(IF(VLOOKUP(E1619,J:J,1,0)=E1619,"X",""),"")</f>
        <v/>
      </c>
      <c r="G1619" t="str">
        <f>IF(J1619&lt;&gt;"", INDEX($C$5:$C$1433, MATCH(J1619, $E$5:$E$1433, 0)),"")</f>
        <v>12A1</v>
      </c>
      <c r="H1619">
        <f>IF(J1619&lt;&gt;"", INDEX($D$5:$D$1433, MATCH(J1619, $E$5:$E$1433, 0)),"")</f>
        <v>0</v>
      </c>
      <c r="I1619" t="str">
        <f>IFERROR(IF(J1619&lt;&gt;"", INDEX($B$5:$B$1433, MATCH(J1619, $E$5:$E$1433, 0)),""),"SAI")</f>
        <v>NGUYỄN LÂM THẢO</v>
      </c>
      <c r="J1619">
        <v>32000033</v>
      </c>
      <c r="K1619" t="str">
        <v xml:space="preserve"> 6:44:06 AM</v>
      </c>
      <c r="L1619" t="str">
        <f>IFERROR(IF($N$5="Sáng",IF(MID(K1619,2,7)-MID($L$2,2,7)&gt;0,"Trễ",""),IF(MID(K1619,2,7)-MID($Q$2,2,7)&gt;0,"Trễ","")),"")</f>
        <v/>
      </c>
      <c r="M1619">
        <f>IFERROR(IF($N$5="Sáng",MID(K1619,2,7)-MID($L$2,2,7),MID(K1619,2,7)-MID($Q$2,2,7)),"")</f>
        <v>-0.011040999999999968</v>
      </c>
      <c r="Q1619" t="str">
        <f>IF(B1619&lt;&gt;"",IF(AND(P1619="",F1619=""),"Không phép ",""),"")</f>
        <v/>
      </c>
      <c r="R1619" t="str">
        <f>UPPER(B1619)</f>
        <v/>
      </c>
      <c r="T1619" t="str">
        <f>IFERROR(IF(J1619&lt;&gt;"", INDEX($S$5:$S$1433, MATCH(J1619, $E$5:$E$1433, 0)),""),"")</f>
        <v>2024-2027</v>
      </c>
      <c r="V1619">
        <f>IFERROR(IF(J1619&lt;&gt;"", INDEX($U$5:$U$1433, MATCH(J1619, $E$5:$E$1433, 0)),""),"")</f>
        <v>40087</v>
      </c>
    </row>
    <row r="1620">
      <c r="A1620" t="str">
        <f>IF(B1620&lt;&gt;"",A1619+1,"")</f>
        <v/>
      </c>
      <c r="F1620" t="str">
        <f>IFERROR(IF(VLOOKUP(E1620,J:J,1,0)=E1620,"X",""),"")</f>
        <v/>
      </c>
      <c r="G1620" t="str">
        <f>IF(J1620&lt;&gt;"", INDEX($C$5:$C$1433, MATCH(J1620, $E$5:$E$1433, 0)),"")</f>
        <v>11A5</v>
      </c>
      <c r="H1620">
        <f>IF(J1620&lt;&gt;"", INDEX($D$5:$D$1433, MATCH(J1620, $E$5:$E$1433, 0)),"")</f>
        <v>0</v>
      </c>
      <c r="I1620" t="str">
        <f>IFERROR(IF(J1620&lt;&gt;"", INDEX($B$5:$B$1433, MATCH(J1620, $E$5:$E$1433, 0)),""),"SAI")</f>
        <v>PHAN THẾ VỸ</v>
      </c>
      <c r="J1620">
        <v>32000736</v>
      </c>
      <c r="K1620" t="str">
        <v xml:space="preserve"> 6:44:10 AM</v>
      </c>
      <c r="L1620" t="str">
        <f>IFERROR(IF($N$5="Sáng",IF(MID(K1620,2,7)-MID($L$2,2,7)&gt;0,"Trễ",""),IF(MID(K1620,2,7)-MID($Q$2,2,7)&gt;0,"Trễ","")),"")</f>
        <v/>
      </c>
      <c r="M1620">
        <f>IFERROR(IF($N$5="Sáng",MID(K1620,2,7)-MID($L$2,2,7),MID(K1620,2,7)-MID($Q$2,2,7)),"")</f>
        <v>-0.010994703703703701</v>
      </c>
      <c r="Q1620" t="str">
        <f>IF(B1620&lt;&gt;"",IF(AND(P1620="",F1620=""),"Không phép ",""),"")</f>
        <v/>
      </c>
      <c r="R1620" t="str">
        <f>UPPER(B1620)</f>
        <v/>
      </c>
      <c r="T1620" t="str">
        <f>IFERROR(IF(J1620&lt;&gt;"", INDEX($S$5:$S$1433, MATCH(J1620, $E$5:$E$1433, 0)),""),"")</f>
        <v>2025-2028</v>
      </c>
      <c r="V1620">
        <f>IFERROR(IF(J1620&lt;&gt;"", INDEX($U$5:$U$1433, MATCH(J1620, $E$5:$E$1433, 0)),""),"")</f>
        <v>40274</v>
      </c>
    </row>
    <row r="1621">
      <c r="A1621" t="str">
        <f>IF(B1621&lt;&gt;"",A1620+1,"")</f>
        <v/>
      </c>
      <c r="F1621" t="str">
        <f>IFERROR(IF(VLOOKUP(E1621,J:J,1,0)=E1621,"X",""),"")</f>
        <v/>
      </c>
      <c r="G1621" t="str">
        <f>IF(J1621&lt;&gt;"", INDEX($C$5:$C$1433, MATCH(J1621, $E$5:$E$1433, 0)),"")</f>
        <v>11A5</v>
      </c>
      <c r="H1621">
        <f>IF(J1621&lt;&gt;"", INDEX($D$5:$D$1433, MATCH(J1621, $E$5:$E$1433, 0)),"")</f>
        <v>0</v>
      </c>
      <c r="I1621" t="str">
        <f>IFERROR(IF(J1621&lt;&gt;"", INDEX($B$5:$B$1433, MATCH(J1621, $E$5:$E$1433, 0)),""),"SAI")</f>
        <v>THỊ NGỌC DIỄM</v>
      </c>
      <c r="J1621">
        <v>32000697</v>
      </c>
      <c r="K1621" t="str">
        <v xml:space="preserve"> 6:44:13 AM</v>
      </c>
      <c r="L1621" t="str">
        <f>IFERROR(IF($N$5="Sáng",IF(MID(K1621,2,7)-MID($L$2,2,7)&gt;0,"Trễ",""),IF(MID(K1621,2,7)-MID($Q$2,2,7)&gt;0,"Trễ","")),"")</f>
        <v/>
      </c>
      <c r="M1621">
        <f>IFERROR(IF($N$5="Sáng",MID(K1621,2,7)-MID($L$2,2,7),MID(K1621,2,7)-MID($Q$2,2,7)),"")</f>
        <v>-0.010959981481481473</v>
      </c>
      <c r="Q1621" t="str">
        <f>IF(B1621&lt;&gt;"",IF(AND(P1621="",F1621=""),"Không phép ",""),"")</f>
        <v/>
      </c>
      <c r="R1621" t="str">
        <f>UPPER(B1621)</f>
        <v/>
      </c>
      <c r="T1621" t="str">
        <f>IFERROR(IF(J1621&lt;&gt;"", INDEX($S$5:$S$1433, MATCH(J1621, $E$5:$E$1433, 0)),""),"")</f>
        <v>2025-2028</v>
      </c>
      <c r="V1621" t="str">
        <f>IFERROR(IF(J1621&lt;&gt;"", INDEX($U$5:$U$1433, MATCH(J1621, $E$5:$E$1433, 0)),""),"")</f>
        <v>21/9/2010</v>
      </c>
    </row>
    <row r="1622">
      <c r="A1622" t="str">
        <f>IF(B1622&lt;&gt;"",A1621+1,"")</f>
        <v/>
      </c>
      <c r="F1622" t="str">
        <f>IFERROR(IF(VLOOKUP(E1622,J:J,1,0)=E1622,"X",""),"")</f>
        <v/>
      </c>
      <c r="G1622" t="str">
        <f>IF(J1622&lt;&gt;"", INDEX($C$5:$C$1433, MATCH(J1622, $E$5:$E$1433, 0)),"")</f>
        <v>11A5</v>
      </c>
      <c r="H1622">
        <f>IF(J1622&lt;&gt;"", INDEX($D$5:$D$1433, MATCH(J1622, $E$5:$E$1433, 0)),"")</f>
        <v>0</v>
      </c>
      <c r="I1622" t="str">
        <f>IFERROR(IF(J1622&lt;&gt;"", INDEX($B$5:$B$1433, MATCH(J1622, $E$5:$E$1433, 0)),""),"SAI")</f>
        <v>THỊ NGỌC DIỄM</v>
      </c>
      <c r="J1622">
        <v>32000697</v>
      </c>
      <c r="K1622" t="str">
        <v xml:space="preserve"> 6:44:14 AM</v>
      </c>
      <c r="L1622" t="str">
        <f>IFERROR(IF($N$5="Sáng",IF(MID(K1622,2,7)-MID($L$2,2,7)&gt;0,"Trễ",""),IF(MID(K1622,2,7)-MID($Q$2,2,7)&gt;0,"Trễ","")),"")</f>
        <v/>
      </c>
      <c r="M1622">
        <f>IFERROR(IF($N$5="Sáng",MID(K1622,2,7)-MID($L$2,2,7),MID(K1622,2,7)-MID($Q$2,2,7)),"")</f>
        <v>-0.010948407407407379</v>
      </c>
      <c r="Q1622" t="str">
        <f>IF(B1622&lt;&gt;"",IF(AND(P1622="",F1622=""),"Không phép ",""),"")</f>
        <v/>
      </c>
      <c r="R1622" t="str">
        <f>UPPER(B1622)</f>
        <v/>
      </c>
      <c r="T1622" t="str">
        <f>IFERROR(IF(J1622&lt;&gt;"", INDEX($S$5:$S$1433, MATCH(J1622, $E$5:$E$1433, 0)),""),"")</f>
        <v>2025-2028</v>
      </c>
      <c r="V1622" t="str">
        <f>IFERROR(IF(J1622&lt;&gt;"", INDEX($U$5:$U$1433, MATCH(J1622, $E$5:$E$1433, 0)),""),"")</f>
        <v>21/9/2010</v>
      </c>
    </row>
    <row r="1623">
      <c r="A1623" t="str">
        <f>IF(B1623&lt;&gt;"",A1622+1,"")</f>
        <v/>
      </c>
      <c r="F1623" t="str">
        <f>IFERROR(IF(VLOOKUP(E1623,J:J,1,0)=E1623,"X",""),"")</f>
        <v/>
      </c>
      <c r="G1623" t="str">
        <f>IF(J1623&lt;&gt;"", INDEX($C$5:$C$1433, MATCH(J1623, $E$5:$E$1433, 0)),"")</f>
        <v>11A10</v>
      </c>
      <c r="H1623">
        <f>IF(J1623&lt;&gt;"", INDEX($D$5:$D$1433, MATCH(J1623, $E$5:$E$1433, 0)),"")</f>
        <v>0</v>
      </c>
      <c r="I1623" t="str">
        <f>IFERROR(IF(J1623&lt;&gt;"", INDEX($B$5:$B$1433, MATCH(J1623, $E$5:$E$1433, 0)),""),"SAI")</f>
        <v>HUỲNH NGỌC AN NHIÊN</v>
      </c>
      <c r="J1623">
        <v>32000546</v>
      </c>
      <c r="K1623" t="str">
        <v xml:space="preserve"> 6:44:15 AM</v>
      </c>
      <c r="L1623" t="str">
        <f>IFERROR(IF($N$5="Sáng",IF(MID(K1623,2,7)-MID($L$2,2,7)&gt;0,"Trễ",""),IF(MID(K1623,2,7)-MID($Q$2,2,7)&gt;0,"Trễ","")),"")</f>
        <v/>
      </c>
      <c r="M1623">
        <f>IFERROR(IF($N$5="Sáng",MID(K1623,2,7)-MID($L$2,2,7),MID(K1623,2,7)-MID($Q$2,2,7)),"")</f>
        <v>-0.01093683333333334</v>
      </c>
      <c r="Q1623" t="str">
        <f>IF(B1623&lt;&gt;"",IF(AND(P1623="",F1623=""),"Không phép ",""),"")</f>
        <v/>
      </c>
      <c r="R1623" t="str">
        <f>UPPER(B1623)</f>
        <v/>
      </c>
      <c r="T1623" t="str">
        <f>IFERROR(IF(J1623&lt;&gt;"", INDEX($S$5:$S$1433, MATCH(J1623, $E$5:$E$1433, 0)),""),"")</f>
        <v>2025-2028</v>
      </c>
      <c r="V1623" t="str">
        <f>IFERROR(IF(J1623&lt;&gt;"", INDEX($U$5:$U$1433, MATCH(J1623, $E$5:$E$1433, 0)),""),"")</f>
        <v>28/5/2010</v>
      </c>
    </row>
    <row r="1624">
      <c r="A1624" t="str">
        <f>IF(B1624&lt;&gt;"",A1623+1,"")</f>
        <v/>
      </c>
      <c r="F1624" t="str">
        <f>IFERROR(IF(VLOOKUP(E1624,J:J,1,0)=E1624,"X",""),"")</f>
        <v/>
      </c>
      <c r="G1624" t="str">
        <f>IF(J1624&lt;&gt;"", INDEX($C$5:$C$1433, MATCH(J1624, $E$5:$E$1433, 0)),"")</f>
        <v>11A10</v>
      </c>
      <c r="H1624">
        <f>IF(J1624&lt;&gt;"", INDEX($D$5:$D$1433, MATCH(J1624, $E$5:$E$1433, 0)),"")</f>
        <v>0</v>
      </c>
      <c r="I1624" t="str">
        <f>IFERROR(IF(J1624&lt;&gt;"", INDEX($B$5:$B$1433, MATCH(J1624, $E$5:$E$1433, 0)),""),"SAI")</f>
        <v>HUỲNH NGỌC AN NHIÊN</v>
      </c>
      <c r="J1624">
        <v>32000546</v>
      </c>
      <c r="K1624" t="str">
        <v xml:space="preserve"> 6:44:16 AM</v>
      </c>
      <c r="L1624" t="str">
        <f>IFERROR(IF($N$5="Sáng",IF(MID(K1624,2,7)-MID($L$2,2,7)&gt;0,"Trễ",""),IF(MID(K1624,2,7)-MID($Q$2,2,7)&gt;0,"Trễ","")),"")</f>
        <v/>
      </c>
      <c r="M1624">
        <f>IFERROR(IF($N$5="Sáng",MID(K1624,2,7)-MID($L$2,2,7),MID(K1624,2,7)-MID($Q$2,2,7)),"")</f>
        <v>-0.010925259259259246</v>
      </c>
      <c r="Q1624" t="str">
        <f>IF(B1624&lt;&gt;"",IF(AND(P1624="",F1624=""),"Không phép ",""),"")</f>
        <v/>
      </c>
      <c r="R1624" t="str">
        <f>UPPER(B1624)</f>
        <v/>
      </c>
      <c r="T1624" t="str">
        <f>IFERROR(IF(J1624&lt;&gt;"", INDEX($S$5:$S$1433, MATCH(J1624, $E$5:$E$1433, 0)),""),"")</f>
        <v>2025-2028</v>
      </c>
      <c r="V1624" t="str">
        <f>IFERROR(IF(J1624&lt;&gt;"", INDEX($U$5:$U$1433, MATCH(J1624, $E$5:$E$1433, 0)),""),"")</f>
        <v>28/5/2010</v>
      </c>
    </row>
    <row r="1625">
      <c r="A1625" t="str">
        <f>IF(B1625&lt;&gt;"",A1624+1,"")</f>
        <v/>
      </c>
      <c r="F1625" t="str">
        <f>IFERROR(IF(VLOOKUP(E1625,J:J,1,0)=E1625,"X",""),"")</f>
        <v/>
      </c>
      <c r="G1625" t="str">
        <f>IF(J1625&lt;&gt;"", INDEX($C$5:$C$1433, MATCH(J1625, $E$5:$E$1433, 0)),"")</f>
        <v>11A10</v>
      </c>
      <c r="H1625">
        <f>IF(J1625&lt;&gt;"", INDEX($D$5:$D$1433, MATCH(J1625, $E$5:$E$1433, 0)),"")</f>
        <v>0</v>
      </c>
      <c r="I1625" t="str">
        <f>IFERROR(IF(J1625&lt;&gt;"", INDEX($B$5:$B$1433, MATCH(J1625, $E$5:$E$1433, 0)),""),"SAI")</f>
        <v>HUỲNH NGỌC AN NHIÊN</v>
      </c>
      <c r="J1625">
        <v>32000546</v>
      </c>
      <c r="K1625" t="str">
        <v xml:space="preserve"> 6:44:17 AM</v>
      </c>
      <c r="L1625" t="str">
        <f>IFERROR(IF($N$5="Sáng",IF(MID(K1625,2,7)-MID($L$2,2,7)&gt;0,"Trễ",""),IF(MID(K1625,2,7)-MID($Q$2,2,7)&gt;0,"Trễ","")),"")</f>
        <v/>
      </c>
      <c r="M1625">
        <f>IFERROR(IF($N$5="Sáng",MID(K1625,2,7)-MID($L$2,2,7),MID(K1625,2,7)-MID($Q$2,2,7)),"")</f>
        <v>-0.010913685185185151</v>
      </c>
      <c r="Q1625" t="str">
        <f>IF(B1625&lt;&gt;"",IF(AND(P1625="",F1625=""),"Không phép ",""),"")</f>
        <v/>
      </c>
      <c r="R1625" t="str">
        <f>UPPER(B1625)</f>
        <v/>
      </c>
      <c r="T1625" t="str">
        <f>IFERROR(IF(J1625&lt;&gt;"", INDEX($S$5:$S$1433, MATCH(J1625, $E$5:$E$1433, 0)),""),"")</f>
        <v>2025-2028</v>
      </c>
      <c r="V1625" t="str">
        <f>IFERROR(IF(J1625&lt;&gt;"", INDEX($U$5:$U$1433, MATCH(J1625, $E$5:$E$1433, 0)),""),"")</f>
        <v>28/5/2010</v>
      </c>
    </row>
    <row r="1626">
      <c r="A1626" t="str">
        <f>IF(B1626&lt;&gt;"",A1625+1,"")</f>
        <v/>
      </c>
      <c r="F1626" t="str">
        <f>IFERROR(IF(VLOOKUP(E1626,J:J,1,0)=E1626,"X",""),"")</f>
        <v/>
      </c>
      <c r="G1626" t="str">
        <f>IF(J1626&lt;&gt;"", INDEX($C$5:$C$1433, MATCH(J1626, $E$5:$E$1433, 0)),"")</f>
        <v>12A2</v>
      </c>
      <c r="H1626">
        <f>IF(J1626&lt;&gt;"", INDEX($D$5:$D$1433, MATCH(J1626, $E$5:$E$1433, 0)),"")</f>
        <v>0</v>
      </c>
      <c r="I1626" t="str">
        <f>IFERROR(IF(J1626&lt;&gt;"", INDEX($B$5:$B$1433, MATCH(J1626, $E$5:$E$1433, 0)),""),"SAI")</f>
        <v>LÊ HOÀNG TUẤN</v>
      </c>
      <c r="J1626">
        <v>32000081</v>
      </c>
      <c r="K1626" t="str">
        <v xml:space="preserve"> 6:44:19 AM</v>
      </c>
      <c r="L1626" t="str">
        <f>IFERROR(IF($N$5="Sáng",IF(MID(K1626,2,7)-MID($L$2,2,7)&gt;0,"Trễ",""),IF(MID(K1626,2,7)-MID($Q$2,2,7)&gt;0,"Trễ","")),"")</f>
        <v/>
      </c>
      <c r="M1626">
        <f>IFERROR(IF($N$5="Sáng",MID(K1626,2,7)-MID($L$2,2,7),MID(K1626,2,7)-MID($Q$2,2,7)),"")</f>
        <v>-0.010890537037037018</v>
      </c>
      <c r="Q1626" t="str">
        <f>IF(B1626&lt;&gt;"",IF(AND(P1626="",F1626=""),"Không phép ",""),"")</f>
        <v/>
      </c>
      <c r="R1626" t="str">
        <f>UPPER(B1626)</f>
        <v/>
      </c>
      <c r="T1626" t="str">
        <f>IFERROR(IF(J1626&lt;&gt;"", INDEX($S$5:$S$1433, MATCH(J1626, $E$5:$E$1433, 0)),""),"")</f>
        <v>2024-2027</v>
      </c>
      <c r="V1626">
        <f>IFERROR(IF(J1626&lt;&gt;"", INDEX($U$5:$U$1433, MATCH(J1626, $E$5:$E$1433, 0)),""),"")</f>
        <v>39906</v>
      </c>
    </row>
    <row r="1627">
      <c r="A1627" t="str">
        <f>IF(B1627&lt;&gt;"",A1626+1,"")</f>
        <v/>
      </c>
      <c r="F1627" t="str">
        <f>IFERROR(IF(VLOOKUP(E1627,J:J,1,0)=E1627,"X",""),"")</f>
        <v/>
      </c>
      <c r="G1627" t="str">
        <f>IF(J1627&lt;&gt;"", INDEX($C$5:$C$1433, MATCH(J1627, $E$5:$E$1433, 0)),"")</f>
        <v>12A10</v>
      </c>
      <c r="H1627">
        <f>IF(J1627&lt;&gt;"", INDEX($D$5:$D$1433, MATCH(J1627, $E$5:$E$1433, 0)),"")</f>
        <v>0</v>
      </c>
      <c r="I1627" t="str">
        <f>IFERROR(IF(J1627&lt;&gt;"", INDEX($B$5:$B$1433, MATCH(J1627, $E$5:$E$1433, 0)),""),"SAI")</f>
        <v>DƯƠNG THỊ BÉ DIỆU</v>
      </c>
      <c r="J1627">
        <v>32000406</v>
      </c>
      <c r="K1627" t="str">
        <v xml:space="preserve"> 6:44:21 AM</v>
      </c>
      <c r="L1627" t="str">
        <f>IFERROR(IF($N$5="Sáng",IF(MID(K1627,2,7)-MID($L$2,2,7)&gt;0,"Trễ",""),IF(MID(K1627,2,7)-MID($Q$2,2,7)&gt;0,"Trễ","")),"")</f>
        <v/>
      </c>
      <c r="M1627">
        <f>IFERROR(IF($N$5="Sáng",MID(K1627,2,7)-MID($L$2,2,7),MID(K1627,2,7)-MID($Q$2,2,7)),"")</f>
        <v>-0.010867388888888885</v>
      </c>
      <c r="Q1627" t="str">
        <f>IF(B1627&lt;&gt;"",IF(AND(P1627="",F1627=""),"Không phép ",""),"")</f>
        <v/>
      </c>
      <c r="R1627" t="str">
        <f>UPPER(B1627)</f>
        <v/>
      </c>
      <c r="T1627" t="str">
        <f>IFERROR(IF(J1627&lt;&gt;"", INDEX($S$5:$S$1433, MATCH(J1627, $E$5:$E$1433, 0)),""),"")</f>
        <v>2024-2027</v>
      </c>
      <c r="V1627">
        <f>IFERROR(IF(J1627&lt;&gt;"", INDEX($U$5:$U$1433, MATCH(J1627, $E$5:$E$1433, 0)),""),"")</f>
        <v>40155</v>
      </c>
    </row>
    <row r="1628">
      <c r="A1628" t="str">
        <f>IF(B1628&lt;&gt;"",A1627+1,"")</f>
        <v/>
      </c>
      <c r="F1628" t="str">
        <f>IFERROR(IF(VLOOKUP(E1628,J:J,1,0)=E1628,"X",""),"")</f>
        <v/>
      </c>
      <c r="G1628" t="str">
        <f>IF(J1628&lt;&gt;"", INDEX($C$5:$C$1433, MATCH(J1628, $E$5:$E$1433, 0)),"")</f>
        <v>12A10</v>
      </c>
      <c r="H1628">
        <f>IF(J1628&lt;&gt;"", INDEX($D$5:$D$1433, MATCH(J1628, $E$5:$E$1433, 0)),"")</f>
        <v>0</v>
      </c>
      <c r="I1628" t="str">
        <f>IFERROR(IF(J1628&lt;&gt;"", INDEX($B$5:$B$1433, MATCH(J1628, $E$5:$E$1433, 0)),""),"SAI")</f>
        <v>HUỲNH THỊ NGỌC HUYỀN</v>
      </c>
      <c r="J1628">
        <v>32000414</v>
      </c>
      <c r="K1628" t="str">
        <v xml:space="preserve"> 6:44:21 AM</v>
      </c>
      <c r="L1628" t="str">
        <f>IFERROR(IF($N$5="Sáng",IF(MID(K1628,2,7)-MID($L$2,2,7)&gt;0,"Trễ",""),IF(MID(K1628,2,7)-MID($Q$2,2,7)&gt;0,"Trễ","")),"")</f>
        <v/>
      </c>
      <c r="M1628">
        <f>IFERROR(IF($N$5="Sáng",MID(K1628,2,7)-MID($L$2,2,7),MID(K1628,2,7)-MID($Q$2,2,7)),"")</f>
        <v>-0.010867388888888885</v>
      </c>
      <c r="Q1628" t="str">
        <f>IF(B1628&lt;&gt;"",IF(AND(P1628="",F1628=""),"Không phép ",""),"")</f>
        <v/>
      </c>
      <c r="R1628" t="str">
        <f>UPPER(B1628)</f>
        <v/>
      </c>
      <c r="T1628" t="str">
        <f>IFERROR(IF(J1628&lt;&gt;"", INDEX($S$5:$S$1433, MATCH(J1628, $E$5:$E$1433, 0)),""),"")</f>
        <v>2024-2027</v>
      </c>
      <c r="V1628" t="str">
        <f>IFERROR(IF(J1628&lt;&gt;"", INDEX($U$5:$U$1433, MATCH(J1628, $E$5:$E$1433, 0)),""),"")</f>
        <v>19/10/2009</v>
      </c>
    </row>
    <row r="1629">
      <c r="A1629" t="str">
        <f>IF(B1629&lt;&gt;"",A1628+1,"")</f>
        <v/>
      </c>
      <c r="F1629" t="str">
        <f>IFERROR(IF(VLOOKUP(E1629,J:J,1,0)=E1629,"X",""),"")</f>
        <v/>
      </c>
      <c r="G1629" t="str">
        <f>IF(J1629&lt;&gt;"", INDEX($C$5:$C$1433, MATCH(J1629, $E$5:$E$1433, 0)),"")</f>
        <v>11A4</v>
      </c>
      <c r="H1629">
        <f>IF(J1629&lt;&gt;"", INDEX($D$5:$D$1433, MATCH(J1629, $E$5:$E$1433, 0)),"")</f>
        <v>0</v>
      </c>
      <c r="I1629" t="str">
        <f>IFERROR(IF(J1629&lt;&gt;"", INDEX($B$5:$B$1433, MATCH(J1629, $E$5:$E$1433, 0)),""),"SAI")</f>
        <v>TRẦN VĂN KHÉO</v>
      </c>
      <c r="J1629">
        <v>32000666</v>
      </c>
      <c r="K1629" t="str">
        <v xml:space="preserve"> 6:44:23 AM</v>
      </c>
      <c r="L1629" t="str">
        <f>IFERROR(IF($N$5="Sáng",IF(MID(K1629,2,7)-MID($L$2,2,7)&gt;0,"Trễ",""),IF(MID(K1629,2,7)-MID($Q$2,2,7)&gt;0,"Trễ","")),"")</f>
        <v/>
      </c>
      <c r="M1629">
        <f>IFERROR(IF($N$5="Sáng",MID(K1629,2,7)-MID($L$2,2,7),MID(K1629,2,7)-MID($Q$2,2,7)),"")</f>
        <v>-0.010844240740740696</v>
      </c>
      <c r="Q1629" t="str">
        <f>IF(B1629&lt;&gt;"",IF(AND(P1629="",F1629=""),"Không phép ",""),"")</f>
        <v/>
      </c>
      <c r="R1629" t="str">
        <f>UPPER(B1629)</f>
        <v/>
      </c>
      <c r="T1629" t="str">
        <f>IFERROR(IF(J1629&lt;&gt;"", INDEX($S$5:$S$1433, MATCH(J1629, $E$5:$E$1433, 0)),""),"")</f>
        <v>2025-2028</v>
      </c>
      <c r="V1629">
        <f>IFERROR(IF(J1629&lt;&gt;"", INDEX($U$5:$U$1433, MATCH(J1629, $E$5:$E$1433, 0)),""),"")</f>
        <v>40340</v>
      </c>
    </row>
    <row r="1630">
      <c r="A1630" t="str">
        <f>IF(B1630&lt;&gt;"",A1629+1,"")</f>
        <v/>
      </c>
      <c r="F1630" t="str">
        <f>IFERROR(IF(VLOOKUP(E1630,J:J,1,0)=E1630,"X",""),"")</f>
        <v/>
      </c>
      <c r="G1630" t="str">
        <f>IF(J1630&lt;&gt;"", INDEX($C$5:$C$1433, MATCH(J1630, $E$5:$E$1433, 0)),"")</f>
        <v>11A7</v>
      </c>
      <c r="H1630">
        <f>IF(J1630&lt;&gt;"", INDEX($D$5:$D$1433, MATCH(J1630, $E$5:$E$1433, 0)),"")</f>
        <v>0</v>
      </c>
      <c r="I1630" t="str">
        <f>IFERROR(IF(J1630&lt;&gt;"", INDEX($B$5:$B$1433, MATCH(J1630, $E$5:$E$1433, 0)),""),"SAI")</f>
        <v>NGUYỄN MINH NGHĨA</v>
      </c>
      <c r="J1630">
        <v>32000806</v>
      </c>
      <c r="K1630" t="str">
        <v xml:space="preserve"> 6:44:24 AM</v>
      </c>
      <c r="L1630" t="str">
        <f>IFERROR(IF($N$5="Sáng",IF(MID(K1630,2,7)-MID($L$2,2,7)&gt;0,"Trễ",""),IF(MID(K1630,2,7)-MID($Q$2,2,7)&gt;0,"Trễ","")),"")</f>
        <v/>
      </c>
      <c r="M1630">
        <f>IFERROR(IF($N$5="Sáng",MID(K1630,2,7)-MID($L$2,2,7),MID(K1630,2,7)-MID($Q$2,2,7)),"")</f>
        <v>-0.010832666666666657</v>
      </c>
      <c r="Q1630" t="str">
        <f>IF(B1630&lt;&gt;"",IF(AND(P1630="",F1630=""),"Không phép ",""),"")</f>
        <v/>
      </c>
      <c r="R1630" t="str">
        <f>UPPER(B1630)</f>
        <v/>
      </c>
      <c r="T1630" t="str">
        <f>IFERROR(IF(J1630&lt;&gt;"", INDEX($S$5:$S$1433, MATCH(J1630, $E$5:$E$1433, 0)),""),"")</f>
        <v>2025-2028</v>
      </c>
      <c r="V1630" t="str">
        <f>IFERROR(IF(J1630&lt;&gt;"", INDEX($U$5:$U$1433, MATCH(J1630, $E$5:$E$1433, 0)),""),"")</f>
        <v>16/7/2010</v>
      </c>
    </row>
    <row r="1631">
      <c r="A1631" t="str">
        <f>IF(B1631&lt;&gt;"",A1630+1,"")</f>
        <v/>
      </c>
      <c r="F1631" t="str">
        <f>IFERROR(IF(VLOOKUP(E1631,J:J,1,0)=E1631,"X",""),"")</f>
        <v/>
      </c>
      <c r="G1631" t="str">
        <f>IF(J1631&lt;&gt;"", INDEX($C$5:$C$1433, MATCH(J1631, $E$5:$E$1433, 0)),"")</f>
        <v>11A10</v>
      </c>
      <c r="H1631">
        <f>IF(J1631&lt;&gt;"", INDEX($D$5:$D$1433, MATCH(J1631, $E$5:$E$1433, 0)),"")</f>
        <v>0</v>
      </c>
      <c r="I1631" t="str">
        <f>IFERROR(IF(J1631&lt;&gt;"", INDEX($B$5:$B$1433, MATCH(J1631, $E$5:$E$1433, 0)),""),"SAI")</f>
        <v>NGUYỄN TRÂM ANH</v>
      </c>
      <c r="J1631">
        <v>32000523</v>
      </c>
      <c r="K1631" t="str">
        <v xml:space="preserve"> 6:44:25 AM</v>
      </c>
      <c r="L1631" t="str">
        <f>IFERROR(IF($N$5="Sáng",IF(MID(K1631,2,7)-MID($L$2,2,7)&gt;0,"Trễ",""),IF(MID(K1631,2,7)-MID($Q$2,2,7)&gt;0,"Trễ","")),"")</f>
        <v/>
      </c>
      <c r="M1631">
        <f>IFERROR(IF($N$5="Sáng",MID(K1631,2,7)-MID($L$2,2,7),MID(K1631,2,7)-MID($Q$2,2,7)),"")</f>
        <v>-0.010821092592592563</v>
      </c>
      <c r="Q1631" t="str">
        <f>IF(B1631&lt;&gt;"",IF(AND(P1631="",F1631=""),"Không phép ",""),"")</f>
        <v/>
      </c>
      <c r="R1631" t="str">
        <f>UPPER(B1631)</f>
        <v/>
      </c>
      <c r="T1631" t="str">
        <f>IFERROR(IF(J1631&lt;&gt;"", INDEX($S$5:$S$1433, MATCH(J1631, $E$5:$E$1433, 0)),""),"")</f>
        <v>2025-2028</v>
      </c>
      <c r="V1631">
        <f>IFERROR(IF(J1631&lt;&gt;"", INDEX($U$5:$U$1433, MATCH(J1631, $E$5:$E$1433, 0)),""),"")</f>
        <v>40274</v>
      </c>
    </row>
    <row r="1632">
      <c r="A1632" t="str">
        <f>IF(B1632&lt;&gt;"",A1631+1,"")</f>
        <v/>
      </c>
      <c r="F1632" t="str">
        <f>IFERROR(IF(VLOOKUP(E1632,J:J,1,0)=E1632,"X",""),"")</f>
        <v/>
      </c>
      <c r="G1632" t="str">
        <f>IF(J1632&lt;&gt;"", INDEX($C$5:$C$1433, MATCH(J1632, $E$5:$E$1433, 0)),"")</f>
        <v>12A7</v>
      </c>
      <c r="H1632">
        <f>IF(J1632&lt;&gt;"", INDEX($D$5:$D$1433, MATCH(J1632, $E$5:$E$1433, 0)),"")</f>
        <v>0</v>
      </c>
      <c r="I1632" t="str">
        <f>IFERROR(IF(J1632&lt;&gt;"", INDEX($B$5:$B$1433, MATCH(J1632, $E$5:$E$1433, 0)),""),"SAI")</f>
        <v>NGUYỄN QUỐC THỊNH</v>
      </c>
      <c r="J1632">
        <v>32000297</v>
      </c>
      <c r="K1632" t="str">
        <v xml:space="preserve"> 6:44:27 AM</v>
      </c>
      <c r="L1632" t="str">
        <f>IFERROR(IF($N$5="Sáng",IF(MID(K1632,2,7)-MID($L$2,2,7)&gt;0,"Trễ",""),IF(MID(K1632,2,7)-MID($Q$2,2,7)&gt;0,"Trễ","")),"")</f>
        <v/>
      </c>
      <c r="M1632">
        <f>IFERROR(IF($N$5="Sáng",MID(K1632,2,7)-MID($L$2,2,7),MID(K1632,2,7)-MID($Q$2,2,7)),"")</f>
        <v>-0.01079794444444443</v>
      </c>
      <c r="Q1632" t="str">
        <f>IF(B1632&lt;&gt;"",IF(AND(P1632="",F1632=""),"Không phép ",""),"")</f>
        <v/>
      </c>
      <c r="R1632" t="str">
        <f>UPPER(B1632)</f>
        <v/>
      </c>
      <c r="T1632" t="str">
        <f>IFERROR(IF(J1632&lt;&gt;"", INDEX($S$5:$S$1433, MATCH(J1632, $E$5:$E$1433, 0)),""),"")</f>
        <v>2024-2027</v>
      </c>
      <c r="V1632">
        <f>IFERROR(IF(J1632&lt;&gt;"", INDEX($U$5:$U$1433, MATCH(J1632, $E$5:$E$1433, 0)),""),"")</f>
        <v>39824</v>
      </c>
    </row>
    <row r="1633">
      <c r="A1633" t="str">
        <f>IF(B1633&lt;&gt;"",A1632+1,"")</f>
        <v/>
      </c>
      <c r="F1633" t="str">
        <f>IFERROR(IF(VLOOKUP(E1633,J:J,1,0)=E1633,"X",""),"")</f>
        <v/>
      </c>
      <c r="G1633" t="str">
        <f>IF(J1633&lt;&gt;"", INDEX($C$5:$C$1433, MATCH(J1633, $E$5:$E$1433, 0)),"")</f>
        <v>12A7</v>
      </c>
      <c r="H1633">
        <f>IF(J1633&lt;&gt;"", INDEX($D$5:$D$1433, MATCH(J1633, $E$5:$E$1433, 0)),"")</f>
        <v>0</v>
      </c>
      <c r="I1633" t="str">
        <f>IFERROR(IF(J1633&lt;&gt;"", INDEX($B$5:$B$1433, MATCH(J1633, $E$5:$E$1433, 0)),""),"SAI")</f>
        <v>NGUYỄN QUỐC THỊNH</v>
      </c>
      <c r="J1633">
        <v>32000297</v>
      </c>
      <c r="K1633" t="str">
        <v xml:space="preserve"> 6:44:27 AM</v>
      </c>
      <c r="L1633" t="str">
        <f>IFERROR(IF($N$5="Sáng",IF(MID(K1633,2,7)-MID($L$2,2,7)&gt;0,"Trễ",""),IF(MID(K1633,2,7)-MID($Q$2,2,7)&gt;0,"Trễ","")),"")</f>
        <v/>
      </c>
      <c r="M1633">
        <f>IFERROR(IF($N$5="Sáng",MID(K1633,2,7)-MID($L$2,2,7),MID(K1633,2,7)-MID($Q$2,2,7)),"")</f>
        <v>-0.01079794444444443</v>
      </c>
      <c r="Q1633" t="str">
        <f>IF(B1633&lt;&gt;"",IF(AND(P1633="",F1633=""),"Không phép ",""),"")</f>
        <v/>
      </c>
      <c r="R1633" t="str">
        <f>UPPER(B1633)</f>
        <v/>
      </c>
      <c r="T1633" t="str">
        <f>IFERROR(IF(J1633&lt;&gt;"", INDEX($S$5:$S$1433, MATCH(J1633, $E$5:$E$1433, 0)),""),"")</f>
        <v>2024-2027</v>
      </c>
      <c r="V1633">
        <f>IFERROR(IF(J1633&lt;&gt;"", INDEX($U$5:$U$1433, MATCH(J1633, $E$5:$E$1433, 0)),""),"")</f>
        <v>39824</v>
      </c>
    </row>
    <row r="1634">
      <c r="A1634" t="str">
        <f>IF(B1634&lt;&gt;"",A1633+1,"")</f>
        <v/>
      </c>
      <c r="F1634" t="str">
        <f>IFERROR(IF(VLOOKUP(E1634,J:J,1,0)=E1634,"X",""),"")</f>
        <v/>
      </c>
      <c r="G1634" t="str">
        <f>IF(J1634&lt;&gt;"", INDEX($C$5:$C$1433, MATCH(J1634, $E$5:$E$1433, 0)),"")</f>
        <v>12A8</v>
      </c>
      <c r="H1634">
        <f>IF(J1634&lt;&gt;"", INDEX($D$5:$D$1433, MATCH(J1634, $E$5:$E$1433, 0)),"")</f>
        <v>0</v>
      </c>
      <c r="I1634" t="str">
        <f>IFERROR(IF(J1634&lt;&gt;"", INDEX($B$5:$B$1433, MATCH(J1634, $E$5:$E$1433, 0)),""),"SAI")</f>
        <v>NGHIÊM THỊ NGỌC THẢO</v>
      </c>
      <c r="J1634">
        <v>32000337</v>
      </c>
      <c r="K1634" t="str">
        <v xml:space="preserve"> 6:44:28 AM</v>
      </c>
      <c r="L1634" t="str">
        <f>IFERROR(IF($N$5="Sáng",IF(MID(K1634,2,7)-MID($L$2,2,7)&gt;0,"Trễ",""),IF(MID(K1634,2,7)-MID($Q$2,2,7)&gt;0,"Trễ","")),"")</f>
        <v/>
      </c>
      <c r="M1634">
        <f>IFERROR(IF($N$5="Sáng",MID(K1634,2,7)-MID($L$2,2,7),MID(K1634,2,7)-MID($Q$2,2,7)),"")</f>
        <v>-0.010786370370370335</v>
      </c>
      <c r="Q1634" t="str">
        <f>IF(B1634&lt;&gt;"",IF(AND(P1634="",F1634=""),"Không phép ",""),"")</f>
        <v/>
      </c>
      <c r="R1634" t="str">
        <f>UPPER(B1634)</f>
        <v/>
      </c>
      <c r="T1634" t="str">
        <f>IFERROR(IF(J1634&lt;&gt;"", INDEX($S$5:$S$1433, MATCH(J1634, $E$5:$E$1433, 0)),""),"")</f>
        <v>2024-2027</v>
      </c>
      <c r="V1634" t="str">
        <f>IFERROR(IF(J1634&lt;&gt;"", INDEX($U$5:$U$1433, MATCH(J1634, $E$5:$E$1433, 0)),""),"")</f>
        <v>16/04/2009</v>
      </c>
    </row>
    <row r="1635">
      <c r="A1635" t="str">
        <f>IF(B1635&lt;&gt;"",A1634+1,"")</f>
        <v/>
      </c>
      <c r="F1635" t="str">
        <f>IFERROR(IF(VLOOKUP(E1635,J:J,1,0)=E1635,"X",""),"")</f>
        <v/>
      </c>
      <c r="G1635" t="str">
        <f>IF(J1635&lt;&gt;"", INDEX($C$5:$C$1433, MATCH(J1635, $E$5:$E$1433, 0)),"")</f>
        <v>12A9</v>
      </c>
      <c r="H1635">
        <f>IF(J1635&lt;&gt;"", INDEX($D$5:$D$1433, MATCH(J1635, $E$5:$E$1433, 0)),"")</f>
        <v>0</v>
      </c>
      <c r="I1635" t="str">
        <f>IFERROR(IF(J1635&lt;&gt;"", INDEX($B$5:$B$1433, MATCH(J1635, $E$5:$E$1433, 0)),""),"SAI")</f>
        <v>LỮ TÚ DUYÊN</v>
      </c>
      <c r="J1635">
        <v>32000359</v>
      </c>
      <c r="K1635" t="str">
        <v xml:space="preserve"> 6:44:32 AM</v>
      </c>
      <c r="L1635" t="str">
        <f>IFERROR(IF($N$5="Sáng",IF(MID(K1635,2,7)-MID($L$2,2,7)&gt;0,"Trễ",""),IF(MID(K1635,2,7)-MID($Q$2,2,7)&gt;0,"Trễ","")),"")</f>
        <v/>
      </c>
      <c r="M1635">
        <f>IFERROR(IF($N$5="Sáng",MID(K1635,2,7)-MID($L$2,2,7),MID(K1635,2,7)-MID($Q$2,2,7)),"")</f>
        <v>-0.010740074074074069</v>
      </c>
      <c r="Q1635" t="str">
        <f>IF(B1635&lt;&gt;"",IF(AND(P1635="",F1635=""),"Không phép ",""),"")</f>
        <v/>
      </c>
      <c r="R1635" t="str">
        <f>UPPER(B1635)</f>
        <v/>
      </c>
      <c r="T1635" t="str">
        <f>IFERROR(IF(J1635&lt;&gt;"", INDEX($S$5:$S$1433, MATCH(J1635, $E$5:$E$1433, 0)),""),"")</f>
        <v>2024-2027</v>
      </c>
      <c r="V1635" t="str">
        <f>IFERROR(IF(J1635&lt;&gt;"", INDEX($U$5:$U$1433, MATCH(J1635, $E$5:$E$1433, 0)),""),"")</f>
        <v>30/04/2009</v>
      </c>
    </row>
    <row r="1636">
      <c r="A1636" t="str">
        <f>IF(B1636&lt;&gt;"",A1635+1,"")</f>
        <v/>
      </c>
      <c r="F1636" t="str">
        <f>IFERROR(IF(VLOOKUP(E1636,J:J,1,0)=E1636,"X",""),"")</f>
        <v/>
      </c>
      <c r="G1636" t="str">
        <f>IF(J1636&lt;&gt;"", INDEX($C$5:$C$1433, MATCH(J1636, $E$5:$E$1433, 0)),"")</f>
        <v>12A9</v>
      </c>
      <c r="H1636">
        <f>IF(J1636&lt;&gt;"", INDEX($D$5:$D$1433, MATCH(J1636, $E$5:$E$1433, 0)),"")</f>
        <v>0</v>
      </c>
      <c r="I1636" t="str">
        <f>IFERROR(IF(J1636&lt;&gt;"", INDEX($B$5:$B$1433, MATCH(J1636, $E$5:$E$1433, 0)),""),"SAI")</f>
        <v>LỮ TÚ DUYÊN</v>
      </c>
      <c r="J1636">
        <v>32000359</v>
      </c>
      <c r="K1636" t="str">
        <v xml:space="preserve"> 6:44:33 AM</v>
      </c>
      <c r="L1636" t="str">
        <f>IFERROR(IF($N$5="Sáng",IF(MID(K1636,2,7)-MID($L$2,2,7)&gt;0,"Trễ",""),IF(MID(K1636,2,7)-MID($Q$2,2,7)&gt;0,"Trễ","")),"")</f>
        <v/>
      </c>
      <c r="M1636">
        <f>IFERROR(IF($N$5="Sáng",MID(K1636,2,7)-MID($L$2,2,7),MID(K1636,2,7)-MID($Q$2,2,7)),"")</f>
        <v>-0.010728499999999974</v>
      </c>
      <c r="Q1636" t="str">
        <f>IF(B1636&lt;&gt;"",IF(AND(P1636="",F1636=""),"Không phép ",""),"")</f>
        <v/>
      </c>
      <c r="R1636" t="str">
        <f>UPPER(B1636)</f>
        <v/>
      </c>
      <c r="T1636" t="str">
        <f>IFERROR(IF(J1636&lt;&gt;"", INDEX($S$5:$S$1433, MATCH(J1636, $E$5:$E$1433, 0)),""),"")</f>
        <v>2024-2027</v>
      </c>
      <c r="V1636" t="str">
        <f>IFERROR(IF(J1636&lt;&gt;"", INDEX($U$5:$U$1433, MATCH(J1636, $E$5:$E$1433, 0)),""),"")</f>
        <v>30/04/2009</v>
      </c>
    </row>
    <row r="1637">
      <c r="A1637" t="str">
        <f>IF(B1637&lt;&gt;"",A1636+1,"")</f>
        <v/>
      </c>
      <c r="F1637" t="str">
        <f>IFERROR(IF(VLOOKUP(E1637,J:J,1,0)=E1637,"X",""),"")</f>
        <v/>
      </c>
      <c r="G1637" t="str">
        <f>IF(J1637&lt;&gt;"", INDEX($C$5:$C$1433, MATCH(J1637, $E$5:$E$1433, 0)),"")</f>
        <v>11A10</v>
      </c>
      <c r="H1637">
        <f>IF(J1637&lt;&gt;"", INDEX($D$5:$D$1433, MATCH(J1637, $E$5:$E$1433, 0)),"")</f>
        <v>0</v>
      </c>
      <c r="I1637" t="str">
        <f>IFERROR(IF(J1637&lt;&gt;"", INDEX($B$5:$B$1433, MATCH(J1637, $E$5:$E$1433, 0)),""),"SAI")</f>
        <v>LÂM GIA HÂN</v>
      </c>
      <c r="J1637">
        <v>32000528</v>
      </c>
      <c r="K1637" t="str">
        <v xml:space="preserve"> 6:44:36 AM</v>
      </c>
      <c r="L1637" t="str">
        <f>IFERROR(IF($N$5="Sáng",IF(MID(K1637,2,7)-MID($L$2,2,7)&gt;0,"Trễ",""),IF(MID(K1637,2,7)-MID($Q$2,2,7)&gt;0,"Trễ","")),"")</f>
        <v/>
      </c>
      <c r="M1637">
        <f>IFERROR(IF($N$5="Sáng",MID(K1637,2,7)-MID($L$2,2,7),MID(K1637,2,7)-MID($Q$2,2,7)),"")</f>
        <v>-0.010693777777777747</v>
      </c>
      <c r="Q1637" t="str">
        <f>IF(B1637&lt;&gt;"",IF(AND(P1637="",F1637=""),"Không phép ",""),"")</f>
        <v/>
      </c>
      <c r="R1637" t="str">
        <f>UPPER(B1637)</f>
        <v/>
      </c>
      <c r="T1637" t="str">
        <f>IFERROR(IF(J1637&lt;&gt;"", INDEX($S$5:$S$1433, MATCH(J1637, $E$5:$E$1433, 0)),""),"")</f>
        <v>2025-2028</v>
      </c>
      <c r="V1637">
        <f>IFERROR(IF(J1637&lt;&gt;"", INDEX($U$5:$U$1433, MATCH(J1637, $E$5:$E$1433, 0)),""),"")</f>
        <v>40400</v>
      </c>
    </row>
    <row r="1638">
      <c r="A1638" t="str">
        <f>IF(B1638&lt;&gt;"",A1637+1,"")</f>
        <v/>
      </c>
      <c r="F1638" t="str">
        <f>IFERROR(IF(VLOOKUP(E1638,J:J,1,0)=E1638,"X",""),"")</f>
        <v/>
      </c>
      <c r="G1638" t="str">
        <f>IF(J1638&lt;&gt;"", INDEX($C$5:$C$1433, MATCH(J1638, $E$5:$E$1433, 0)),"")</f>
        <v>11A10</v>
      </c>
      <c r="H1638">
        <f>IF(J1638&lt;&gt;"", INDEX($D$5:$D$1433, MATCH(J1638, $E$5:$E$1433, 0)),"")</f>
        <v>0</v>
      </c>
      <c r="I1638" t="str">
        <f>IFERROR(IF(J1638&lt;&gt;"", INDEX($B$5:$B$1433, MATCH(J1638, $E$5:$E$1433, 0)),""),"SAI")</f>
        <v>LÂM GIA HÂN</v>
      </c>
      <c r="J1638">
        <v>32000528</v>
      </c>
      <c r="K1638" t="str">
        <v xml:space="preserve"> 6:44:37 AM</v>
      </c>
      <c r="L1638" t="str">
        <f>IFERROR(IF($N$5="Sáng",IF(MID(K1638,2,7)-MID($L$2,2,7)&gt;0,"Trễ",""),IF(MID(K1638,2,7)-MID($Q$2,2,7)&gt;0,"Trễ","")),"")</f>
        <v/>
      </c>
      <c r="M1638">
        <f>IFERROR(IF($N$5="Sáng",MID(K1638,2,7)-MID($L$2,2,7),MID(K1638,2,7)-MID($Q$2,2,7)),"")</f>
        <v>-0.010682203703703708</v>
      </c>
      <c r="Q1638" t="str">
        <f>IF(B1638&lt;&gt;"",IF(AND(P1638="",F1638=""),"Không phép ",""),"")</f>
        <v/>
      </c>
      <c r="R1638" t="str">
        <f>UPPER(B1638)</f>
        <v/>
      </c>
      <c r="T1638" t="str">
        <f>IFERROR(IF(J1638&lt;&gt;"", INDEX($S$5:$S$1433, MATCH(J1638, $E$5:$E$1433, 0)),""),"")</f>
        <v>2025-2028</v>
      </c>
      <c r="V1638">
        <f>IFERROR(IF(J1638&lt;&gt;"", INDEX($U$5:$U$1433, MATCH(J1638, $E$5:$E$1433, 0)),""),"")</f>
        <v>40400</v>
      </c>
    </row>
    <row r="1639">
      <c r="A1639" t="str">
        <f>IF(B1639&lt;&gt;"",A1638+1,"")</f>
        <v/>
      </c>
      <c r="F1639" t="str">
        <f>IFERROR(IF(VLOOKUP(E1639,J:J,1,0)=E1639,"X",""),"")</f>
        <v/>
      </c>
      <c r="G1639" t="str">
        <f>IF(J1639&lt;&gt;"", INDEX($C$5:$C$1433, MATCH(J1639, $E$5:$E$1433, 0)),"")</f>
        <v>11A8</v>
      </c>
      <c r="H1639">
        <f>IF(J1639&lt;&gt;"", INDEX($D$5:$D$1433, MATCH(J1639, $E$5:$E$1433, 0)),"")</f>
        <v>0</v>
      </c>
      <c r="I1639" t="str">
        <f>IFERROR(IF(J1639&lt;&gt;"", INDEX($B$5:$B$1433, MATCH(J1639, $E$5:$E$1433, 0)),""),"SAI")</f>
        <v>DANH MINH PHÚ</v>
      </c>
      <c r="J1639">
        <v>32000847</v>
      </c>
      <c r="K1639" t="str">
        <v xml:space="preserve"> 6:44:38 AM</v>
      </c>
      <c r="L1639" t="str">
        <f>IFERROR(IF($N$5="Sáng",IF(MID(K1639,2,7)-MID($L$2,2,7)&gt;0,"Trễ",""),IF(MID(K1639,2,7)-MID($Q$2,2,7)&gt;0,"Trễ","")),"")</f>
        <v/>
      </c>
      <c r="M1639">
        <f>IFERROR(IF($N$5="Sáng",MID(K1639,2,7)-MID($L$2,2,7),MID(K1639,2,7)-MID($Q$2,2,7)),"")</f>
        <v>-0.010670629629629613</v>
      </c>
      <c r="Q1639" t="str">
        <f>IF(B1639&lt;&gt;"",IF(AND(P1639="",F1639=""),"Không phép ",""),"")</f>
        <v/>
      </c>
      <c r="R1639" t="str">
        <f>UPPER(B1639)</f>
        <v/>
      </c>
      <c r="T1639" t="str">
        <f>IFERROR(IF(J1639&lt;&gt;"", INDEX($S$5:$S$1433, MATCH(J1639, $E$5:$E$1433, 0)),""),"")</f>
        <v>2025-2028</v>
      </c>
      <c r="V1639" t="str">
        <f>IFERROR(IF(J1639&lt;&gt;"", INDEX($U$5:$U$1433, MATCH(J1639, $E$5:$E$1433, 0)),""),"")</f>
        <v>15/12/2010</v>
      </c>
    </row>
    <row r="1640">
      <c r="A1640" t="str">
        <f>IF(B1640&lt;&gt;"",A1639+1,"")</f>
        <v/>
      </c>
      <c r="F1640" t="str">
        <f>IFERROR(IF(VLOOKUP(E1640,J:J,1,0)=E1640,"X",""),"")</f>
        <v/>
      </c>
      <c r="G1640" t="str">
        <f>IF(J1640&lt;&gt;"", INDEX($C$5:$C$1433, MATCH(J1640, $E$5:$E$1433, 0)),"")</f>
        <v>11A8</v>
      </c>
      <c r="H1640">
        <f>IF(J1640&lt;&gt;"", INDEX($D$5:$D$1433, MATCH(J1640, $E$5:$E$1433, 0)),"")</f>
        <v>0</v>
      </c>
      <c r="I1640" t="str">
        <f>IFERROR(IF(J1640&lt;&gt;"", INDEX($B$5:$B$1433, MATCH(J1640, $E$5:$E$1433, 0)),""),"SAI")</f>
        <v>DANH MINH PHÚ</v>
      </c>
      <c r="J1640">
        <v>32000847</v>
      </c>
      <c r="K1640" t="str">
        <v xml:space="preserve"> 6:44:38 AM</v>
      </c>
      <c r="L1640" t="str">
        <f>IFERROR(IF($N$5="Sáng",IF(MID(K1640,2,7)-MID($L$2,2,7)&gt;0,"Trễ",""),IF(MID(K1640,2,7)-MID($Q$2,2,7)&gt;0,"Trễ","")),"")</f>
        <v/>
      </c>
      <c r="M1640">
        <f>IFERROR(IF($N$5="Sáng",MID(K1640,2,7)-MID($L$2,2,7),MID(K1640,2,7)-MID($Q$2,2,7)),"")</f>
        <v>-0.010670629629629613</v>
      </c>
      <c r="Q1640" t="str">
        <f>IF(B1640&lt;&gt;"",IF(AND(P1640="",F1640=""),"Không phép ",""),"")</f>
        <v/>
      </c>
      <c r="R1640" t="str">
        <f>UPPER(B1640)</f>
        <v/>
      </c>
      <c r="T1640" t="str">
        <f>IFERROR(IF(J1640&lt;&gt;"", INDEX($S$5:$S$1433, MATCH(J1640, $E$5:$E$1433, 0)),""),"")</f>
        <v>2025-2028</v>
      </c>
      <c r="V1640" t="str">
        <f>IFERROR(IF(J1640&lt;&gt;"", INDEX($U$5:$U$1433, MATCH(J1640, $E$5:$E$1433, 0)),""),"")</f>
        <v>15/12/2010</v>
      </c>
    </row>
    <row r="1641">
      <c r="A1641" t="str">
        <f>IF(B1641&lt;&gt;"",A1640+1,"")</f>
        <v/>
      </c>
      <c r="F1641" t="str">
        <f>IFERROR(IF(VLOOKUP(E1641,J:J,1,0)=E1641,"X",""),"")</f>
        <v/>
      </c>
      <c r="G1641" t="str">
        <f>IF(J1641&lt;&gt;"", INDEX($C$5:$C$1433, MATCH(J1641, $E$5:$E$1433, 0)),"")</f>
        <v>11A4</v>
      </c>
      <c r="H1641">
        <f>IF(J1641&lt;&gt;"", INDEX($D$5:$D$1433, MATCH(J1641, $E$5:$E$1433, 0)),"")</f>
        <v>0</v>
      </c>
      <c r="I1641" t="str">
        <f>IFERROR(IF(J1641&lt;&gt;"", INDEX($B$5:$B$1433, MATCH(J1641, $E$5:$E$1433, 0)),""),"SAI")</f>
        <v>TRƯƠNG TRIỀU CA</v>
      </c>
      <c r="J1641">
        <v>32000658</v>
      </c>
      <c r="K1641" t="str">
        <v xml:space="preserve"> 6:44:47 AM</v>
      </c>
      <c r="L1641" t="str">
        <f>IFERROR(IF($N$5="Sáng",IF(MID(K1641,2,7)-MID($L$2,2,7)&gt;0,"Trễ",""),IF(MID(K1641,2,7)-MID($Q$2,2,7)&gt;0,"Trễ","")),"")</f>
        <v/>
      </c>
      <c r="M1641">
        <f>IFERROR(IF($N$5="Sáng",MID(K1641,2,7)-MID($L$2,2,7),MID(K1641,2,7)-MID($Q$2,2,7)),"")</f>
        <v>-0.01056646296296293</v>
      </c>
      <c r="Q1641" t="str">
        <f>IF(B1641&lt;&gt;"",IF(AND(P1641="",F1641=""),"Không phép ",""),"")</f>
        <v/>
      </c>
      <c r="R1641" t="str">
        <f>UPPER(B1641)</f>
        <v/>
      </c>
      <c r="T1641" t="str">
        <f>IFERROR(IF(J1641&lt;&gt;"", INDEX($S$5:$S$1433, MATCH(J1641, $E$5:$E$1433, 0)),""),"")</f>
        <v>2025-2028</v>
      </c>
      <c r="V1641">
        <f>IFERROR(IF(J1641&lt;&gt;"", INDEX($U$5:$U$1433, MATCH(J1641, $E$5:$E$1433, 0)),""),"")</f>
        <v>40490</v>
      </c>
    </row>
    <row r="1642">
      <c r="A1642" t="str">
        <f>IF(B1642&lt;&gt;"",A1641+1,"")</f>
        <v/>
      </c>
      <c r="F1642" t="str">
        <f>IFERROR(IF(VLOOKUP(E1642,J:J,1,0)=E1642,"X",""),"")</f>
        <v/>
      </c>
      <c r="G1642" t="str">
        <f>IF(J1642&lt;&gt;"", INDEX($C$5:$C$1433, MATCH(J1642, $E$5:$E$1433, 0)),"")</f>
        <v>11A4</v>
      </c>
      <c r="H1642">
        <f>IF(J1642&lt;&gt;"", INDEX($D$5:$D$1433, MATCH(J1642, $E$5:$E$1433, 0)),"")</f>
        <v>0</v>
      </c>
      <c r="I1642" t="str">
        <f>IFERROR(IF(J1642&lt;&gt;"", INDEX($B$5:$B$1433, MATCH(J1642, $E$5:$E$1433, 0)),""),"SAI")</f>
        <v>TRƯƠNG TRIỀU CA</v>
      </c>
      <c r="J1642">
        <v>32000658</v>
      </c>
      <c r="K1642" t="str">
        <v xml:space="preserve"> 6:44:48 AM</v>
      </c>
      <c r="L1642" t="str">
        <f>IFERROR(IF($N$5="Sáng",IF(MID(K1642,2,7)-MID($L$2,2,7)&gt;0,"Trễ",""),IF(MID(K1642,2,7)-MID($Q$2,2,7)&gt;0,"Trễ","")),"")</f>
        <v/>
      </c>
      <c r="M1642">
        <f>IFERROR(IF($N$5="Sáng",MID(K1642,2,7)-MID($L$2,2,7),MID(K1642,2,7)-MID($Q$2,2,7)),"")</f>
        <v>-0.010554888888888891</v>
      </c>
      <c r="Q1642" t="str">
        <f>IF(B1642&lt;&gt;"",IF(AND(P1642="",F1642=""),"Không phép ",""),"")</f>
        <v/>
      </c>
      <c r="R1642" t="str">
        <f>UPPER(B1642)</f>
        <v/>
      </c>
      <c r="T1642" t="str">
        <f>IFERROR(IF(J1642&lt;&gt;"", INDEX($S$5:$S$1433, MATCH(J1642, $E$5:$E$1433, 0)),""),"")</f>
        <v>2025-2028</v>
      </c>
      <c r="V1642">
        <f>IFERROR(IF(J1642&lt;&gt;"", INDEX($U$5:$U$1433, MATCH(J1642, $E$5:$E$1433, 0)),""),"")</f>
        <v>40490</v>
      </c>
    </row>
    <row r="1643">
      <c r="A1643" t="str">
        <f>IF(B1643&lt;&gt;"",A1642+1,"")</f>
        <v/>
      </c>
      <c r="F1643" t="str">
        <f>IFERROR(IF(VLOOKUP(E1643,J:J,1,0)=E1643,"X",""),"")</f>
        <v/>
      </c>
      <c r="G1643" t="str">
        <f>IF(J1643&lt;&gt;"", INDEX($C$5:$C$1433, MATCH(J1643, $E$5:$E$1433, 0)),"")</f>
        <v>11A4</v>
      </c>
      <c r="H1643">
        <f>IF(J1643&lt;&gt;"", INDEX($D$5:$D$1433, MATCH(J1643, $E$5:$E$1433, 0)),"")</f>
        <v>0</v>
      </c>
      <c r="I1643" t="str">
        <f>IFERROR(IF(J1643&lt;&gt;"", INDEX($B$5:$B$1433, MATCH(J1643, $E$5:$E$1433, 0)),""),"SAI")</f>
        <v>HUỲNH NGỌC THIÊN KIM</v>
      </c>
      <c r="J1643">
        <v>32000669</v>
      </c>
      <c r="K1643" t="str">
        <v xml:space="preserve"> 6:44:49 AM</v>
      </c>
      <c r="L1643" t="str">
        <f>IFERROR(IF($N$5="Sáng",IF(MID(K1643,2,7)-MID($L$2,2,7)&gt;0,"Trễ",""),IF(MID(K1643,2,7)-MID($Q$2,2,7)&gt;0,"Trễ","")),"")</f>
        <v/>
      </c>
      <c r="M1643">
        <f>IFERROR(IF($N$5="Sáng",MID(K1643,2,7)-MID($L$2,2,7),MID(K1643,2,7)-MID($Q$2,2,7)),"")</f>
        <v>-0.010543314814814797</v>
      </c>
      <c r="Q1643" t="str">
        <f>IF(B1643&lt;&gt;"",IF(AND(P1643="",F1643=""),"Không phép ",""),"")</f>
        <v/>
      </c>
      <c r="R1643" t="str">
        <f>UPPER(B1643)</f>
        <v/>
      </c>
      <c r="T1643" t="str">
        <f>IFERROR(IF(J1643&lt;&gt;"", INDEX($S$5:$S$1433, MATCH(J1643, $E$5:$E$1433, 0)),""),"")</f>
        <v>2025-2028</v>
      </c>
      <c r="V1643">
        <f>IFERROR(IF(J1643&lt;&gt;"", INDEX($U$5:$U$1433, MATCH(J1643, $E$5:$E$1433, 0)),""),"")</f>
        <v>40336</v>
      </c>
    </row>
    <row r="1644">
      <c r="A1644" t="str">
        <f>IF(B1644&lt;&gt;"",A1643+1,"")</f>
        <v/>
      </c>
      <c r="F1644" t="str">
        <f>IFERROR(IF(VLOOKUP(E1644,J:J,1,0)=E1644,"X",""),"")</f>
        <v/>
      </c>
      <c r="G1644" t="str">
        <f>IF(J1644&lt;&gt;"", INDEX($C$5:$C$1433, MATCH(J1644, $E$5:$E$1433, 0)),"")</f>
        <v>11A4</v>
      </c>
      <c r="H1644">
        <f>IF(J1644&lt;&gt;"", INDEX($D$5:$D$1433, MATCH(J1644, $E$5:$E$1433, 0)),"")</f>
        <v>0</v>
      </c>
      <c r="I1644" t="str">
        <f>IFERROR(IF(J1644&lt;&gt;"", INDEX($B$5:$B$1433, MATCH(J1644, $E$5:$E$1433, 0)),""),"SAI")</f>
        <v>NGUYỄN HOÀI BẢO</v>
      </c>
      <c r="J1644">
        <v>32000656</v>
      </c>
      <c r="K1644" t="str">
        <v xml:space="preserve"> 6:44:52 AM</v>
      </c>
      <c r="L1644" t="str">
        <f>IFERROR(IF($N$5="Sáng",IF(MID(K1644,2,7)-MID($L$2,2,7)&gt;0,"Trễ",""),IF(MID(K1644,2,7)-MID($Q$2,2,7)&gt;0,"Trễ","")),"")</f>
        <v/>
      </c>
      <c r="M1644">
        <f>IFERROR(IF($N$5="Sáng",MID(K1644,2,7)-MID($L$2,2,7),MID(K1644,2,7)-MID($Q$2,2,7)),"")</f>
        <v>-0.01050859259259257</v>
      </c>
      <c r="Q1644" t="str">
        <f>IF(B1644&lt;&gt;"",IF(AND(P1644="",F1644=""),"Không phép ",""),"")</f>
        <v/>
      </c>
      <c r="R1644" t="str">
        <f>UPPER(B1644)</f>
        <v/>
      </c>
      <c r="T1644" t="str">
        <f>IFERROR(IF(J1644&lt;&gt;"", INDEX($S$5:$S$1433, MATCH(J1644, $E$5:$E$1433, 0)),""),"")</f>
        <v>2025-2028</v>
      </c>
      <c r="V1644" t="str">
        <f>IFERROR(IF(J1644&lt;&gt;"", INDEX($U$5:$U$1433, MATCH(J1644, $E$5:$E$1433, 0)),""),"")</f>
        <v>02-08-2010</v>
      </c>
    </row>
    <row r="1645">
      <c r="A1645" t="str">
        <f>IF(B1645&lt;&gt;"",A1644+1,"")</f>
        <v/>
      </c>
      <c r="F1645" t="str">
        <f>IFERROR(IF(VLOOKUP(E1645,J:J,1,0)=E1645,"X",""),"")</f>
        <v/>
      </c>
      <c r="G1645" t="str">
        <f>IF(J1645&lt;&gt;"", INDEX($C$5:$C$1433, MATCH(J1645, $E$5:$E$1433, 0)),"")</f>
        <v>11A4</v>
      </c>
      <c r="H1645">
        <f>IF(J1645&lt;&gt;"", INDEX($D$5:$D$1433, MATCH(J1645, $E$5:$E$1433, 0)),"")</f>
        <v>0</v>
      </c>
      <c r="I1645" t="str">
        <f>IFERROR(IF(J1645&lt;&gt;"", INDEX($B$5:$B$1433, MATCH(J1645, $E$5:$E$1433, 0)),""),"SAI")</f>
        <v>NGUYỄN HOÀI BẢO</v>
      </c>
      <c r="J1645">
        <v>32000656</v>
      </c>
      <c r="K1645" t="str">
        <v xml:space="preserve"> 6:44:53 AM</v>
      </c>
      <c r="L1645" t="str">
        <f>IFERROR(IF($N$5="Sáng",IF(MID(K1645,2,7)-MID($L$2,2,7)&gt;0,"Trễ",""),IF(MID(K1645,2,7)-MID($Q$2,2,7)&gt;0,"Trễ","")),"")</f>
        <v/>
      </c>
      <c r="M1645">
        <f>IFERROR(IF($N$5="Sáng",MID(K1645,2,7)-MID($L$2,2,7),MID(K1645,2,7)-MID($Q$2,2,7)),"")</f>
        <v>-0.01049701851851853</v>
      </c>
      <c r="Q1645" t="str">
        <f>IF(B1645&lt;&gt;"",IF(AND(P1645="",F1645=""),"Không phép ",""),"")</f>
        <v/>
      </c>
      <c r="R1645" t="str">
        <f>UPPER(B1645)</f>
        <v/>
      </c>
      <c r="T1645" t="str">
        <f>IFERROR(IF(J1645&lt;&gt;"", INDEX($S$5:$S$1433, MATCH(J1645, $E$5:$E$1433, 0)),""),"")</f>
        <v>2025-2028</v>
      </c>
      <c r="V1645" t="str">
        <f>IFERROR(IF(J1645&lt;&gt;"", INDEX($U$5:$U$1433, MATCH(J1645, $E$5:$E$1433, 0)),""),"")</f>
        <v>02-08-2010</v>
      </c>
    </row>
    <row r="1646">
      <c r="A1646" t="str">
        <f>IF(B1646&lt;&gt;"",A1645+1,"")</f>
        <v/>
      </c>
      <c r="F1646" t="str">
        <f>IFERROR(IF(VLOOKUP(E1646,J:J,1,0)=E1646,"X",""),"")</f>
        <v/>
      </c>
      <c r="G1646" t="str">
        <f>IF(J1646&lt;&gt;"", INDEX($C$5:$C$1433, MATCH(J1646, $E$5:$E$1433, 0)),"")</f>
        <v>11A4</v>
      </c>
      <c r="H1646">
        <f>IF(J1646&lt;&gt;"", INDEX($D$5:$D$1433, MATCH(J1646, $E$5:$E$1433, 0)),"")</f>
        <v>0</v>
      </c>
      <c r="I1646" t="str">
        <f>IFERROR(IF(J1646&lt;&gt;"", INDEX($B$5:$B$1433, MATCH(J1646, $E$5:$E$1433, 0)),""),"SAI")</f>
        <v>NGUYỄN HOÀI BẢO</v>
      </c>
      <c r="J1646">
        <v>32000656</v>
      </c>
      <c r="K1646" t="str">
        <v xml:space="preserve"> 6:44:54 AM</v>
      </c>
      <c r="L1646" t="str">
        <f>IFERROR(IF($N$5="Sáng",IF(MID(K1646,2,7)-MID($L$2,2,7)&gt;0,"Trễ",""),IF(MID(K1646,2,7)-MID($Q$2,2,7)&gt;0,"Trễ","")),"")</f>
        <v/>
      </c>
      <c r="M1646">
        <f>IFERROR(IF($N$5="Sáng",MID(K1646,2,7)-MID($L$2,2,7),MID(K1646,2,7)-MID($Q$2,2,7)),"")</f>
        <v>-0.010485444444444436</v>
      </c>
      <c r="Q1646" t="str">
        <f>IF(B1646&lt;&gt;"",IF(AND(P1646="",F1646=""),"Không phép ",""),"")</f>
        <v/>
      </c>
      <c r="R1646" t="str">
        <f>UPPER(B1646)</f>
        <v/>
      </c>
      <c r="T1646" t="str">
        <f>IFERROR(IF(J1646&lt;&gt;"", INDEX($S$5:$S$1433, MATCH(J1646, $E$5:$E$1433, 0)),""),"")</f>
        <v>2025-2028</v>
      </c>
      <c r="V1646" t="str">
        <f>IFERROR(IF(J1646&lt;&gt;"", INDEX($U$5:$U$1433, MATCH(J1646, $E$5:$E$1433, 0)),""),"")</f>
        <v>02-08-2010</v>
      </c>
    </row>
    <row r="1647">
      <c r="A1647" t="str">
        <f>IF(B1647&lt;&gt;"",A1646+1,"")</f>
        <v/>
      </c>
      <c r="F1647" t="str">
        <f>IFERROR(IF(VLOOKUP(E1647,J:J,1,0)=E1647,"X",""),"")</f>
        <v/>
      </c>
      <c r="G1647" t="str">
        <f>IF(J1647&lt;&gt;"", INDEX($C$5:$C$1433, MATCH(J1647, $E$5:$E$1433, 0)),"")</f>
        <v>11A4</v>
      </c>
      <c r="H1647">
        <f>IF(J1647&lt;&gt;"", INDEX($D$5:$D$1433, MATCH(J1647, $E$5:$E$1433, 0)),"")</f>
        <v>0</v>
      </c>
      <c r="I1647" t="str">
        <f>IFERROR(IF(J1647&lt;&gt;"", INDEX($B$5:$B$1433, MATCH(J1647, $E$5:$E$1433, 0)),""),"SAI")</f>
        <v>NGUYỄN HOÀI BẢO</v>
      </c>
      <c r="J1647">
        <v>32000656</v>
      </c>
      <c r="K1647" t="str">
        <v xml:space="preserve"> 6:44:54 AM</v>
      </c>
      <c r="L1647" t="str">
        <f>IFERROR(IF($N$5="Sáng",IF(MID(K1647,2,7)-MID($L$2,2,7)&gt;0,"Trễ",""),IF(MID(K1647,2,7)-MID($Q$2,2,7)&gt;0,"Trễ","")),"")</f>
        <v/>
      </c>
      <c r="M1647">
        <f>IFERROR(IF($N$5="Sáng",MID(K1647,2,7)-MID($L$2,2,7),MID(K1647,2,7)-MID($Q$2,2,7)),"")</f>
        <v>-0.010485444444444436</v>
      </c>
      <c r="Q1647" t="str">
        <f>IF(B1647&lt;&gt;"",IF(AND(P1647="",F1647=""),"Không phép ",""),"")</f>
        <v/>
      </c>
      <c r="R1647" t="str">
        <f>UPPER(B1647)</f>
        <v/>
      </c>
      <c r="T1647" t="str">
        <f>IFERROR(IF(J1647&lt;&gt;"", INDEX($S$5:$S$1433, MATCH(J1647, $E$5:$E$1433, 0)),""),"")</f>
        <v>2025-2028</v>
      </c>
      <c r="V1647" t="str">
        <f>IFERROR(IF(J1647&lt;&gt;"", INDEX($U$5:$U$1433, MATCH(J1647, $E$5:$E$1433, 0)),""),"")</f>
        <v>02-08-2010</v>
      </c>
    </row>
    <row r="1648">
      <c r="A1648" t="str">
        <f>IF(B1648&lt;&gt;"",A1647+1,"")</f>
        <v/>
      </c>
      <c r="F1648" t="str">
        <f>IFERROR(IF(VLOOKUP(E1648,J:J,1,0)=E1648,"X",""),"")</f>
        <v/>
      </c>
      <c r="G1648" t="str">
        <f>IF(J1648&lt;&gt;"", INDEX($C$5:$C$1433, MATCH(J1648, $E$5:$E$1433, 0)),"")</f>
        <v>11A1</v>
      </c>
      <c r="H1648">
        <f>IF(J1648&lt;&gt;"", INDEX($D$5:$D$1433, MATCH(J1648, $E$5:$E$1433, 0)),"")</f>
        <v>0</v>
      </c>
      <c r="I1648" t="str">
        <f>IFERROR(IF(J1648&lt;&gt;"", INDEX($B$5:$B$1433, MATCH(J1648, $E$5:$E$1433, 0)),""),"SAI")</f>
        <v>NGUYỄN HỒNG KHÁNH TRANG</v>
      </c>
      <c r="J1648">
        <v>32000511</v>
      </c>
      <c r="K1648" t="str">
        <v xml:space="preserve"> 6:45:01 AM</v>
      </c>
      <c r="L1648" t="str">
        <f>IFERROR(IF($N$5="Sáng",IF(MID(K1648,2,7)-MID($L$2,2,7)&gt;0,"Trễ",""),IF(MID(K1648,2,7)-MID($Q$2,2,7)&gt;0,"Trễ","")),"")</f>
        <v/>
      </c>
      <c r="M1648">
        <f>IFERROR(IF($N$5="Sáng",MID(K1648,2,7)-MID($L$2,2,7),MID(K1648,2,7)-MID($Q$2,2,7)),"")</f>
        <v>-0.010404425925925886</v>
      </c>
      <c r="Q1648" t="str">
        <f>IF(B1648&lt;&gt;"",IF(AND(P1648="",F1648=""),"Không phép ",""),"")</f>
        <v/>
      </c>
      <c r="R1648" t="str">
        <f>UPPER(B1648)</f>
        <v/>
      </c>
      <c r="T1648" t="str">
        <f>IFERROR(IF(J1648&lt;&gt;"", INDEX($S$5:$S$1433, MATCH(J1648, $E$5:$E$1433, 0)),""),"")</f>
        <v>2025-2028</v>
      </c>
      <c r="V1648" t="str">
        <f>IFERROR(IF(J1648&lt;&gt;"", INDEX($U$5:$U$1433, MATCH(J1648, $E$5:$E$1433, 0)),""),"")</f>
        <v>22/11/2010</v>
      </c>
    </row>
    <row r="1649">
      <c r="A1649" t="str">
        <f>IF(B1649&lt;&gt;"",A1648+1,"")</f>
        <v/>
      </c>
      <c r="F1649" t="str">
        <f>IFERROR(IF(VLOOKUP(E1649,J:J,1,0)=E1649,"X",""),"")</f>
        <v/>
      </c>
      <c r="G1649" t="str">
        <f>IF(J1649&lt;&gt;"", INDEX($C$5:$C$1433, MATCH(J1649, $E$5:$E$1433, 0)),"")</f>
        <v>12A7</v>
      </c>
      <c r="H1649">
        <f>IF(J1649&lt;&gt;"", INDEX($D$5:$D$1433, MATCH(J1649, $E$5:$E$1433, 0)),"")</f>
        <v>0</v>
      </c>
      <c r="I1649" t="str">
        <f>IFERROR(IF(J1649&lt;&gt;"", INDEX($B$5:$B$1433, MATCH(J1649, $E$5:$E$1433, 0)),""),"SAI")</f>
        <v>VÕ DOÃN THÔNG</v>
      </c>
      <c r="J1649">
        <v>32000298</v>
      </c>
      <c r="K1649" t="str">
        <v xml:space="preserve"> 6:45:03 AM</v>
      </c>
      <c r="L1649" t="str">
        <f>IFERROR(IF($N$5="Sáng",IF(MID(K1649,2,7)-MID($L$2,2,7)&gt;0,"Trễ",""),IF(MID(K1649,2,7)-MID($Q$2,2,7)&gt;0,"Trễ","")),"")</f>
        <v/>
      </c>
      <c r="M1649">
        <f>IFERROR(IF($N$5="Sáng",MID(K1649,2,7)-MID($L$2,2,7),MID(K1649,2,7)-MID($Q$2,2,7)),"")</f>
        <v>-0.010381277777777753</v>
      </c>
      <c r="Q1649" t="str">
        <f>IF(B1649&lt;&gt;"",IF(AND(P1649="",F1649=""),"Không phép ",""),"")</f>
        <v/>
      </c>
      <c r="R1649" t="str">
        <f>UPPER(B1649)</f>
        <v/>
      </c>
      <c r="T1649" t="str">
        <f>IFERROR(IF(J1649&lt;&gt;"", INDEX($S$5:$S$1433, MATCH(J1649, $E$5:$E$1433, 0)),""),"")</f>
        <v>2024-2027</v>
      </c>
      <c r="V1649">
        <f>IFERROR(IF(J1649&lt;&gt;"", INDEX($U$5:$U$1433, MATCH(J1649, $E$5:$E$1433, 0)),""),"")</f>
        <v>40037</v>
      </c>
    </row>
    <row r="1650">
      <c r="A1650" t="str">
        <f>IF(B1650&lt;&gt;"",A1649+1,"")</f>
        <v/>
      </c>
      <c r="F1650" t="str">
        <f>IFERROR(IF(VLOOKUP(E1650,J:J,1,0)=E1650,"X",""),"")</f>
        <v/>
      </c>
      <c r="G1650" t="str">
        <f>IF(J1650&lt;&gt;"", INDEX($C$5:$C$1433, MATCH(J1650, $E$5:$E$1433, 0)),"")</f>
        <v>12A7</v>
      </c>
      <c r="H1650">
        <f>IF(J1650&lt;&gt;"", INDEX($D$5:$D$1433, MATCH(J1650, $E$5:$E$1433, 0)),"")</f>
        <v>0</v>
      </c>
      <c r="I1650" t="str">
        <f>IFERROR(IF(J1650&lt;&gt;"", INDEX($B$5:$B$1433, MATCH(J1650, $E$5:$E$1433, 0)),""),"SAI")</f>
        <v>VÕ DOÃN THÔNG</v>
      </c>
      <c r="J1650">
        <v>32000298</v>
      </c>
      <c r="K1650" t="str">
        <v xml:space="preserve"> 6:45:03 AM</v>
      </c>
      <c r="L1650" t="str">
        <f>IFERROR(IF($N$5="Sáng",IF(MID(K1650,2,7)-MID($L$2,2,7)&gt;0,"Trễ",""),IF(MID(K1650,2,7)-MID($Q$2,2,7)&gt;0,"Trễ","")),"")</f>
        <v/>
      </c>
      <c r="M1650">
        <f>IFERROR(IF($N$5="Sáng",MID(K1650,2,7)-MID($L$2,2,7),MID(K1650,2,7)-MID($Q$2,2,7)),"")</f>
        <v>-0.010381277777777753</v>
      </c>
      <c r="Q1650" t="str">
        <f>IF(B1650&lt;&gt;"",IF(AND(P1650="",F1650=""),"Không phép ",""),"")</f>
        <v/>
      </c>
      <c r="R1650" t="str">
        <f>UPPER(B1650)</f>
        <v/>
      </c>
      <c r="T1650" t="str">
        <f>IFERROR(IF(J1650&lt;&gt;"", INDEX($S$5:$S$1433, MATCH(J1650, $E$5:$E$1433, 0)),""),"")</f>
        <v>2024-2027</v>
      </c>
      <c r="V1650">
        <f>IFERROR(IF(J1650&lt;&gt;"", INDEX($U$5:$U$1433, MATCH(J1650, $E$5:$E$1433, 0)),""),"")</f>
        <v>40037</v>
      </c>
    </row>
    <row r="1651">
      <c r="A1651" t="str">
        <f>IF(B1651&lt;&gt;"",A1650+1,"")</f>
        <v/>
      </c>
      <c r="F1651" t="str">
        <f>IFERROR(IF(VLOOKUP(E1651,J:J,1,0)=E1651,"X",""),"")</f>
        <v/>
      </c>
      <c r="G1651" t="str">
        <f>IF(J1651&lt;&gt;"", INDEX($C$5:$C$1433, MATCH(J1651, $E$5:$E$1433, 0)),"")</f>
        <v>12A5</v>
      </c>
      <c r="H1651">
        <f>IF(J1651&lt;&gt;"", INDEX($D$5:$D$1433, MATCH(J1651, $E$5:$E$1433, 0)),"")</f>
        <v>0</v>
      </c>
      <c r="I1651" t="str">
        <f>IFERROR(IF(J1651&lt;&gt;"", INDEX($B$5:$B$1433, MATCH(J1651, $E$5:$E$1433, 0)),""),"SAI")</f>
        <v>PHẠM VĂN NGỌT</v>
      </c>
      <c r="J1651">
        <v>32000203</v>
      </c>
      <c r="K1651" t="str">
        <v xml:space="preserve"> 6:45:04 AM</v>
      </c>
      <c r="L1651" t="str">
        <f>IFERROR(IF($N$5="Sáng",IF(MID(K1651,2,7)-MID($L$2,2,7)&gt;0,"Trễ",""),IF(MID(K1651,2,7)-MID($Q$2,2,7)&gt;0,"Trễ","")),"")</f>
        <v/>
      </c>
      <c r="M1651">
        <f>IFERROR(IF($N$5="Sáng",MID(K1651,2,7)-MID($L$2,2,7),MID(K1651,2,7)-MID($Q$2,2,7)),"")</f>
        <v>-0.010369703703703659</v>
      </c>
      <c r="Q1651" t="str">
        <f>IF(B1651&lt;&gt;"",IF(AND(P1651="",F1651=""),"Không phép ",""),"")</f>
        <v/>
      </c>
      <c r="R1651" t="str">
        <f>UPPER(B1651)</f>
        <v/>
      </c>
      <c r="T1651" t="str">
        <f>IFERROR(IF(J1651&lt;&gt;"", INDEX($S$5:$S$1433, MATCH(J1651, $E$5:$E$1433, 0)),""),"")</f>
        <v>2024-2027</v>
      </c>
      <c r="V1651">
        <f>IFERROR(IF(J1651&lt;&gt;"", INDEX($U$5:$U$1433, MATCH(J1651, $E$5:$E$1433, 0)),""),"")</f>
        <v>39973</v>
      </c>
    </row>
    <row r="1652">
      <c r="A1652" t="str">
        <f>IF(B1652&lt;&gt;"",A1651+1,"")</f>
        <v/>
      </c>
      <c r="F1652" t="str">
        <f>IFERROR(IF(VLOOKUP(E1652,J:J,1,0)=E1652,"X",""),"")</f>
        <v/>
      </c>
      <c r="G1652" t="str">
        <f>IF(J1652&lt;&gt;"", INDEX($C$5:$C$1433, MATCH(J1652, $E$5:$E$1433, 0)),"")</f>
        <v>12A2</v>
      </c>
      <c r="H1652">
        <f>IF(J1652&lt;&gt;"", INDEX($D$5:$D$1433, MATCH(J1652, $E$5:$E$1433, 0)),"")</f>
        <v>0</v>
      </c>
      <c r="I1652" t="str">
        <f>IFERROR(IF(J1652&lt;&gt;"", INDEX($B$5:$B$1433, MATCH(J1652, $E$5:$E$1433, 0)),""),"SAI")</f>
        <v>ĐẶNG MINH ĐĂNG</v>
      </c>
      <c r="J1652">
        <v>32000056</v>
      </c>
      <c r="K1652" t="str">
        <v xml:space="preserve"> 6:45:05 AM</v>
      </c>
      <c r="L1652" t="str">
        <f>IFERROR(IF($N$5="Sáng",IF(MID(K1652,2,7)-MID($L$2,2,7)&gt;0,"Trễ",""),IF(MID(K1652,2,7)-MID($Q$2,2,7)&gt;0,"Trễ","")),"")</f>
        <v/>
      </c>
      <c r="M1652">
        <f>IFERROR(IF($N$5="Sáng",MID(K1652,2,7)-MID($L$2,2,7),MID(K1652,2,7)-MID($Q$2,2,7)),"")</f>
        <v>-0.01035812962962962</v>
      </c>
      <c r="Q1652" t="str">
        <f>IF(B1652&lt;&gt;"",IF(AND(P1652="",F1652=""),"Không phép ",""),"")</f>
        <v/>
      </c>
      <c r="R1652" t="str">
        <f>UPPER(B1652)</f>
        <v/>
      </c>
      <c r="T1652" t="str">
        <f>IFERROR(IF(J1652&lt;&gt;"", INDEX($S$5:$S$1433, MATCH(J1652, $E$5:$E$1433, 0)),""),"")</f>
        <v>2024-2027</v>
      </c>
      <c r="V1652" t="str">
        <f>IFERROR(IF(J1652&lt;&gt;"", INDEX($U$5:$U$1433, MATCH(J1652, $E$5:$E$1433, 0)),""),"")</f>
        <v>28/11/2009</v>
      </c>
    </row>
    <row r="1653">
      <c r="A1653" t="str">
        <f>IF(B1653&lt;&gt;"",A1652+1,"")</f>
        <v/>
      </c>
      <c r="F1653" t="str">
        <f>IFERROR(IF(VLOOKUP(E1653,J:J,1,0)=E1653,"X",""),"")</f>
        <v/>
      </c>
      <c r="G1653" t="str">
        <f>IF(J1653&lt;&gt;"", INDEX($C$5:$C$1433, MATCH(J1653, $E$5:$E$1433, 0)),"")</f>
        <v>12A2</v>
      </c>
      <c r="H1653">
        <f>IF(J1653&lt;&gt;"", INDEX($D$5:$D$1433, MATCH(J1653, $E$5:$E$1433, 0)),"")</f>
        <v>0</v>
      </c>
      <c r="I1653" t="str">
        <f>IFERROR(IF(J1653&lt;&gt;"", INDEX($B$5:$B$1433, MATCH(J1653, $E$5:$E$1433, 0)),""),"SAI")</f>
        <v>ĐẶNG MINH ĐĂNG</v>
      </c>
      <c r="J1653">
        <v>32000056</v>
      </c>
      <c r="K1653" t="str">
        <v xml:space="preserve"> 6:45:06 AM</v>
      </c>
      <c r="L1653" t="str">
        <f>IFERROR(IF($N$5="Sáng",IF(MID(K1653,2,7)-MID($L$2,2,7)&gt;0,"Trễ",""),IF(MID(K1653,2,7)-MID($Q$2,2,7)&gt;0,"Trễ","")),"")</f>
        <v/>
      </c>
      <c r="M1653">
        <f>IFERROR(IF($N$5="Sáng",MID(K1653,2,7)-MID($L$2,2,7),MID(K1653,2,7)-MID($Q$2,2,7)),"")</f>
        <v>-0.010346555555555526</v>
      </c>
      <c r="Q1653" t="str">
        <f>IF(B1653&lt;&gt;"",IF(AND(P1653="",F1653=""),"Không phép ",""),"")</f>
        <v/>
      </c>
      <c r="R1653" t="str">
        <f>UPPER(B1653)</f>
        <v/>
      </c>
      <c r="T1653" t="str">
        <f>IFERROR(IF(J1653&lt;&gt;"", INDEX($S$5:$S$1433, MATCH(J1653, $E$5:$E$1433, 0)),""),"")</f>
        <v>2024-2027</v>
      </c>
      <c r="V1653" t="str">
        <f>IFERROR(IF(J1653&lt;&gt;"", INDEX($U$5:$U$1433, MATCH(J1653, $E$5:$E$1433, 0)),""),"")</f>
        <v>28/11/2009</v>
      </c>
    </row>
    <row r="1654">
      <c r="A1654" t="str">
        <f>IF(B1654&lt;&gt;"",A1653+1,"")</f>
        <v/>
      </c>
      <c r="F1654" t="str">
        <f>IFERROR(IF(VLOOKUP(E1654,J:J,1,0)=E1654,"X",""),"")</f>
        <v/>
      </c>
      <c r="G1654" t="str">
        <f>IF(J1654&lt;&gt;"", INDEX($C$5:$C$1433, MATCH(J1654, $E$5:$E$1433, 0)),"")</f>
        <v>12A9</v>
      </c>
      <c r="H1654">
        <f>IF(J1654&lt;&gt;"", INDEX($D$5:$D$1433, MATCH(J1654, $E$5:$E$1433, 0)),"")</f>
        <v>0</v>
      </c>
      <c r="I1654" t="str">
        <f>IFERROR(IF(J1654&lt;&gt;"", INDEX($B$5:$B$1433, MATCH(J1654, $E$5:$E$1433, 0)),""),"SAI")</f>
        <v>NGUYỄN NHẬT QUÂN</v>
      </c>
      <c r="J1654">
        <v>32000386</v>
      </c>
      <c r="K1654" t="str">
        <v xml:space="preserve"> 6:45:07 AM</v>
      </c>
      <c r="L1654" t="str">
        <f>IFERROR(IF($N$5="Sáng",IF(MID(K1654,2,7)-MID($L$2,2,7)&gt;0,"Trễ",""),IF(MID(K1654,2,7)-MID($Q$2,2,7)&gt;0,"Trễ","")),"")</f>
        <v/>
      </c>
      <c r="M1654">
        <f>IFERROR(IF($N$5="Sáng",MID(K1654,2,7)-MID($L$2,2,7),MID(K1654,2,7)-MID($Q$2,2,7)),"")</f>
        <v>-0.010334981481481431</v>
      </c>
      <c r="Q1654" t="str">
        <f>IF(B1654&lt;&gt;"",IF(AND(P1654="",F1654=""),"Không phép ",""),"")</f>
        <v/>
      </c>
      <c r="R1654" t="str">
        <f>UPPER(B1654)</f>
        <v/>
      </c>
      <c r="T1654" t="str">
        <f>IFERROR(IF(J1654&lt;&gt;"", INDEX($S$5:$S$1433, MATCH(J1654, $E$5:$E$1433, 0)),""),"")</f>
        <v>2024-2027</v>
      </c>
      <c r="V1654" t="str">
        <f>IFERROR(IF(J1654&lt;&gt;"", INDEX($U$5:$U$1433, MATCH(J1654, $E$5:$E$1433, 0)),""),"")</f>
        <v>28/03/2009</v>
      </c>
    </row>
    <row r="1655">
      <c r="A1655" t="str">
        <f>IF(B1655&lt;&gt;"",A1654+1,"")</f>
        <v/>
      </c>
      <c r="F1655" t="str">
        <f>IFERROR(IF(VLOOKUP(E1655,J:J,1,0)=E1655,"X",""),"")</f>
        <v/>
      </c>
      <c r="G1655" t="str">
        <f>IF(J1655&lt;&gt;"", INDEX($C$5:$C$1433, MATCH(J1655, $E$5:$E$1433, 0)),"")</f>
        <v>12A9</v>
      </c>
      <c r="H1655">
        <f>IF(J1655&lt;&gt;"", INDEX($D$5:$D$1433, MATCH(J1655, $E$5:$E$1433, 0)),"")</f>
        <v>0</v>
      </c>
      <c r="I1655" t="str">
        <f>IFERROR(IF(J1655&lt;&gt;"", INDEX($B$5:$B$1433, MATCH(J1655, $E$5:$E$1433, 0)),""),"SAI")</f>
        <v>LÊ THIÊN HƯƠNG</v>
      </c>
      <c r="J1655">
        <v>32000368</v>
      </c>
      <c r="K1655" t="str">
        <v xml:space="preserve"> 6:45:08 AM</v>
      </c>
      <c r="L1655" t="str">
        <f>IFERROR(IF($N$5="Sáng",IF(MID(K1655,2,7)-MID($L$2,2,7)&gt;0,"Trễ",""),IF(MID(K1655,2,7)-MID($Q$2,2,7)&gt;0,"Trễ","")),"")</f>
        <v/>
      </c>
      <c r="M1655">
        <f>IFERROR(IF($N$5="Sáng",MID(K1655,2,7)-MID($L$2,2,7),MID(K1655,2,7)-MID($Q$2,2,7)),"")</f>
        <v>-0.010323407407407392</v>
      </c>
      <c r="Q1655" t="str">
        <f>IF(B1655&lt;&gt;"",IF(AND(P1655="",F1655=""),"Không phép ",""),"")</f>
        <v/>
      </c>
      <c r="R1655" t="str">
        <f>UPPER(B1655)</f>
        <v/>
      </c>
      <c r="T1655" t="str">
        <f>IFERROR(IF(J1655&lt;&gt;"", INDEX($S$5:$S$1433, MATCH(J1655, $E$5:$E$1433, 0)),""),"")</f>
        <v>2024-2027</v>
      </c>
      <c r="V1655" t="str">
        <f>IFERROR(IF(J1655&lt;&gt;"", INDEX($U$5:$U$1433, MATCH(J1655, $E$5:$E$1433, 0)),""),"")</f>
        <v>29/05/2009</v>
      </c>
    </row>
    <row r="1656">
      <c r="A1656" t="str">
        <f>IF(B1656&lt;&gt;"",A1655+1,"")</f>
        <v/>
      </c>
      <c r="F1656" t="str">
        <f>IFERROR(IF(VLOOKUP(E1656,J:J,1,0)=E1656,"X",""),"")</f>
        <v/>
      </c>
      <c r="G1656" t="str">
        <f>IF(J1656&lt;&gt;"", INDEX($C$5:$C$1433, MATCH(J1656, $E$5:$E$1433, 0)),"")</f>
        <v>12A8</v>
      </c>
      <c r="H1656">
        <f>IF(J1656&lt;&gt;"", INDEX($D$5:$D$1433, MATCH(J1656, $E$5:$E$1433, 0)),"")</f>
        <v>0</v>
      </c>
      <c r="I1656" t="str">
        <f>IFERROR(IF(J1656&lt;&gt;"", INDEX($B$5:$B$1433, MATCH(J1656, $E$5:$E$1433, 0)),""),"SAI")</f>
        <v>NGHIÊM XUÂN HOÀNG MINH KHOA</v>
      </c>
      <c r="J1656">
        <v>32000320</v>
      </c>
      <c r="K1656" t="str">
        <v xml:space="preserve"> 6:45:08 AM</v>
      </c>
      <c r="L1656" t="str">
        <f>IFERROR(IF($N$5="Sáng",IF(MID(K1656,2,7)-MID($L$2,2,7)&gt;0,"Trễ",""),IF(MID(K1656,2,7)-MID($Q$2,2,7)&gt;0,"Trễ","")),"")</f>
        <v/>
      </c>
      <c r="M1656">
        <f>IFERROR(IF($N$5="Sáng",MID(K1656,2,7)-MID($L$2,2,7),MID(K1656,2,7)-MID($Q$2,2,7)),"")</f>
        <v>-0.010323407407407392</v>
      </c>
      <c r="Q1656" t="str">
        <f>IF(B1656&lt;&gt;"",IF(AND(P1656="",F1656=""),"Không phép ",""),"")</f>
        <v/>
      </c>
      <c r="R1656" t="str">
        <f>UPPER(B1656)</f>
        <v/>
      </c>
      <c r="T1656" t="str">
        <f>IFERROR(IF(J1656&lt;&gt;"", INDEX($S$5:$S$1433, MATCH(J1656, $E$5:$E$1433, 0)),""),"")</f>
        <v>2024-2027</v>
      </c>
      <c r="V1656">
        <f>IFERROR(IF(J1656&lt;&gt;"", INDEX($U$5:$U$1433, MATCH(J1656, $E$5:$E$1433, 0)),""),"")</f>
        <v>40092</v>
      </c>
    </row>
    <row r="1657">
      <c r="A1657" t="str">
        <f>IF(B1657&lt;&gt;"",A1656+1,"")</f>
        <v/>
      </c>
      <c r="F1657" t="str">
        <f>IFERROR(IF(VLOOKUP(E1657,J:J,1,0)=E1657,"X",""),"")</f>
        <v/>
      </c>
      <c r="G1657" t="str">
        <f>IF(J1657&lt;&gt;"", INDEX($C$5:$C$1433, MATCH(J1657, $E$5:$E$1433, 0)),"")</f>
        <v>12A8</v>
      </c>
      <c r="H1657">
        <f>IF(J1657&lt;&gt;"", INDEX($D$5:$D$1433, MATCH(J1657, $E$5:$E$1433, 0)),"")</f>
        <v>0</v>
      </c>
      <c r="I1657" t="str">
        <f>IFERROR(IF(J1657&lt;&gt;"", INDEX($B$5:$B$1433, MATCH(J1657, $E$5:$E$1433, 0)),""),"SAI")</f>
        <v>NGHIÊM XUÂN HOÀNG MINH KHOA</v>
      </c>
      <c r="J1657">
        <v>32000320</v>
      </c>
      <c r="K1657" t="str">
        <v xml:space="preserve"> 6:45:09 AM</v>
      </c>
      <c r="L1657" t="str">
        <f>IFERROR(IF($N$5="Sáng",IF(MID(K1657,2,7)-MID($L$2,2,7)&gt;0,"Trễ",""),IF(MID(K1657,2,7)-MID($Q$2,2,7)&gt;0,"Trễ","")),"")</f>
        <v/>
      </c>
      <c r="M1657">
        <f>IFERROR(IF($N$5="Sáng",MID(K1657,2,7)-MID($L$2,2,7),MID(K1657,2,7)-MID($Q$2,2,7)),"")</f>
        <v>-0.010311833333333353</v>
      </c>
      <c r="Q1657" t="str">
        <f>IF(B1657&lt;&gt;"",IF(AND(P1657="",F1657=""),"Không phép ",""),"")</f>
        <v/>
      </c>
      <c r="R1657" t="str">
        <f>UPPER(B1657)</f>
        <v/>
      </c>
      <c r="T1657" t="str">
        <f>IFERROR(IF(J1657&lt;&gt;"", INDEX($S$5:$S$1433, MATCH(J1657, $E$5:$E$1433, 0)),""),"")</f>
        <v>2024-2027</v>
      </c>
      <c r="V1657">
        <f>IFERROR(IF(J1657&lt;&gt;"", INDEX($U$5:$U$1433, MATCH(J1657, $E$5:$E$1433, 0)),""),"")</f>
        <v>40092</v>
      </c>
    </row>
    <row r="1658">
      <c r="A1658" t="str">
        <f>IF(B1658&lt;&gt;"",A1657+1,"")</f>
        <v/>
      </c>
      <c r="F1658" t="str">
        <f>IFERROR(IF(VLOOKUP(E1658,J:J,1,0)=E1658,"X",""),"")</f>
        <v/>
      </c>
      <c r="G1658" t="str">
        <f>IF(J1658&lt;&gt;"", INDEX($C$5:$C$1433, MATCH(J1658, $E$5:$E$1433, 0)),"")</f>
        <v>12A1</v>
      </c>
      <c r="H1658">
        <f>IF(J1658&lt;&gt;"", INDEX($D$5:$D$1433, MATCH(J1658, $E$5:$E$1433, 0)),"")</f>
        <v>0</v>
      </c>
      <c r="I1658" t="str">
        <f>IFERROR(IF(J1658&lt;&gt;"", INDEX($B$5:$B$1433, MATCH(J1658, $E$5:$E$1433, 0)),""),"SAI")</f>
        <v>NGUYỄN CHẤN HƯNG</v>
      </c>
      <c r="J1658">
        <v>32000015</v>
      </c>
      <c r="K1658" t="str">
        <v xml:space="preserve"> 6:45:14 AM</v>
      </c>
      <c r="L1658" t="str">
        <f>IFERROR(IF($N$5="Sáng",IF(MID(K1658,2,7)-MID($L$2,2,7)&gt;0,"Trễ",""),IF(MID(K1658,2,7)-MID($Q$2,2,7)&gt;0,"Trễ","")),"")</f>
        <v/>
      </c>
      <c r="M1658">
        <f>IFERROR(IF($N$5="Sáng",MID(K1658,2,7)-MID($L$2,2,7),MID(K1658,2,7)-MID($Q$2,2,7)),"")</f>
        <v>-0.010253962962962937</v>
      </c>
      <c r="Q1658" t="str">
        <f>IF(B1658&lt;&gt;"",IF(AND(P1658="",F1658=""),"Không phép ",""),"")</f>
        <v/>
      </c>
      <c r="R1658" t="str">
        <f>UPPER(B1658)</f>
        <v/>
      </c>
      <c r="T1658" t="str">
        <f>IFERROR(IF(J1658&lt;&gt;"", INDEX($S$5:$S$1433, MATCH(J1658, $E$5:$E$1433, 0)),""),"")</f>
        <v>2024-2027</v>
      </c>
      <c r="V1658">
        <f>IFERROR(IF(J1658&lt;&gt;"", INDEX($U$5:$U$1433, MATCH(J1658, $E$5:$E$1433, 0)),""),"")</f>
        <v>39845</v>
      </c>
    </row>
    <row r="1659">
      <c r="A1659" t="str">
        <f>IF(B1659&lt;&gt;"",A1658+1,"")</f>
        <v/>
      </c>
      <c r="F1659" t="str">
        <f>IFERROR(IF(VLOOKUP(E1659,J:J,1,0)=E1659,"X",""),"")</f>
        <v/>
      </c>
      <c r="G1659" t="str">
        <f>IF(J1659&lt;&gt;"", INDEX($C$5:$C$1433, MATCH(J1659, $E$5:$E$1433, 0)),"")</f>
        <v>12A1</v>
      </c>
      <c r="H1659">
        <f>IF(J1659&lt;&gt;"", INDEX($D$5:$D$1433, MATCH(J1659, $E$5:$E$1433, 0)),"")</f>
        <v>0</v>
      </c>
      <c r="I1659" t="str">
        <f>IFERROR(IF(J1659&lt;&gt;"", INDEX($B$5:$B$1433, MATCH(J1659, $E$5:$E$1433, 0)),""),"SAI")</f>
        <v>NGUYỄN CHẤN HƯNG</v>
      </c>
      <c r="J1659">
        <v>32000015</v>
      </c>
      <c r="K1659" t="str">
        <v xml:space="preserve"> 6:45:14 AM</v>
      </c>
      <c r="L1659" t="str">
        <f>IFERROR(IF($N$5="Sáng",IF(MID(K1659,2,7)-MID($L$2,2,7)&gt;0,"Trễ",""),IF(MID(K1659,2,7)-MID($Q$2,2,7)&gt;0,"Trễ","")),"")</f>
        <v/>
      </c>
      <c r="M1659">
        <f>IFERROR(IF($N$5="Sáng",MID(K1659,2,7)-MID($L$2,2,7),MID(K1659,2,7)-MID($Q$2,2,7)),"")</f>
        <v>-0.010253962962962937</v>
      </c>
      <c r="Q1659" t="str">
        <f>IF(B1659&lt;&gt;"",IF(AND(P1659="",F1659=""),"Không phép ",""),"")</f>
        <v/>
      </c>
      <c r="R1659" t="str">
        <f>UPPER(B1659)</f>
        <v/>
      </c>
      <c r="T1659" t="str">
        <f>IFERROR(IF(J1659&lt;&gt;"", INDEX($S$5:$S$1433, MATCH(J1659, $E$5:$E$1433, 0)),""),"")</f>
        <v>2024-2027</v>
      </c>
      <c r="V1659">
        <f>IFERROR(IF(J1659&lt;&gt;"", INDEX($U$5:$U$1433, MATCH(J1659, $E$5:$E$1433, 0)),""),"")</f>
        <v>39845</v>
      </c>
    </row>
    <row r="1660">
      <c r="A1660" t="str">
        <f>IF(B1660&lt;&gt;"",A1659+1,"")</f>
        <v/>
      </c>
      <c r="F1660" t="str">
        <f>IFERROR(IF(VLOOKUP(E1660,J:J,1,0)=E1660,"X",""),"")</f>
        <v/>
      </c>
      <c r="G1660" t="str">
        <f>IF(J1660&lt;&gt;"", INDEX($C$5:$C$1433, MATCH(J1660, $E$5:$E$1433, 0)),"")</f>
        <v>12A8</v>
      </c>
      <c r="H1660">
        <f>IF(J1660&lt;&gt;"", INDEX($D$5:$D$1433, MATCH(J1660, $E$5:$E$1433, 0)),"")</f>
        <v>0</v>
      </c>
      <c r="I1660" t="str">
        <f>IFERROR(IF(J1660&lt;&gt;"", INDEX($B$5:$B$1433, MATCH(J1660, $E$5:$E$1433, 0)),""),"SAI")</f>
        <v>VƯƠNG QUỲNH ANH</v>
      </c>
      <c r="J1660">
        <v>32000311</v>
      </c>
      <c r="K1660" t="str">
        <v xml:space="preserve"> 6:45:15 AM</v>
      </c>
      <c r="L1660" t="str">
        <f>IFERROR(IF($N$5="Sáng",IF(MID(K1660,2,7)-MID($L$2,2,7)&gt;0,"Trễ",""),IF(MID(K1660,2,7)-MID($Q$2,2,7)&gt;0,"Trễ","")),"")</f>
        <v/>
      </c>
      <c r="M1660">
        <f>IFERROR(IF($N$5="Sáng",MID(K1660,2,7)-MID($L$2,2,7),MID(K1660,2,7)-MID($Q$2,2,7)),"")</f>
        <v>-0.010242388888888898</v>
      </c>
      <c r="Q1660" t="str">
        <f>IF(B1660&lt;&gt;"",IF(AND(P1660="",F1660=""),"Không phép ",""),"")</f>
        <v/>
      </c>
      <c r="R1660" t="str">
        <f>UPPER(B1660)</f>
        <v/>
      </c>
      <c r="T1660" t="str">
        <f>IFERROR(IF(J1660&lt;&gt;"", INDEX($S$5:$S$1433, MATCH(J1660, $E$5:$E$1433, 0)),""),"")</f>
        <v>2024-2027</v>
      </c>
      <c r="V1660" t="str">
        <f>IFERROR(IF(J1660&lt;&gt;"", INDEX($U$5:$U$1433, MATCH(J1660, $E$5:$E$1433, 0)),""),"")</f>
        <v>18/12/2009</v>
      </c>
    </row>
    <row r="1661">
      <c r="A1661" t="str">
        <f>IF(B1661&lt;&gt;"",A1660+1,"")</f>
        <v/>
      </c>
      <c r="F1661" t="str">
        <f>IFERROR(IF(VLOOKUP(E1661,J:J,1,0)=E1661,"X",""),"")</f>
        <v/>
      </c>
      <c r="G1661" t="str">
        <f>IF(J1661&lt;&gt;"", INDEX($C$5:$C$1433, MATCH(J1661, $E$5:$E$1433, 0)),"")</f>
        <v>12A8</v>
      </c>
      <c r="H1661">
        <f>IF(J1661&lt;&gt;"", INDEX($D$5:$D$1433, MATCH(J1661, $E$5:$E$1433, 0)),"")</f>
        <v>0</v>
      </c>
      <c r="I1661" t="str">
        <f>IFERROR(IF(J1661&lt;&gt;"", INDEX($B$5:$B$1433, MATCH(J1661, $E$5:$E$1433, 0)),""),"SAI")</f>
        <v>VƯƠNG QUỲNH ANH</v>
      </c>
      <c r="J1661">
        <v>32000311</v>
      </c>
      <c r="K1661" t="str">
        <v xml:space="preserve"> 6:45:16 AM</v>
      </c>
      <c r="L1661" t="str">
        <f>IFERROR(IF($N$5="Sáng",IF(MID(K1661,2,7)-MID($L$2,2,7)&gt;0,"Trễ",""),IF(MID(K1661,2,7)-MID($Q$2,2,7)&gt;0,"Trễ","")),"")</f>
        <v/>
      </c>
      <c r="M1661">
        <f>IFERROR(IF($N$5="Sáng",MID(K1661,2,7)-MID($L$2,2,7),MID(K1661,2,7)-MID($Q$2,2,7)),"")</f>
        <v>-0.010230814814814804</v>
      </c>
      <c r="Q1661" t="str">
        <f>IF(B1661&lt;&gt;"",IF(AND(P1661="",F1661=""),"Không phép ",""),"")</f>
        <v/>
      </c>
      <c r="R1661" t="str">
        <f>UPPER(B1661)</f>
        <v/>
      </c>
      <c r="T1661" t="str">
        <f>IFERROR(IF(J1661&lt;&gt;"", INDEX($S$5:$S$1433, MATCH(J1661, $E$5:$E$1433, 0)),""),"")</f>
        <v>2024-2027</v>
      </c>
      <c r="V1661" t="str">
        <f>IFERROR(IF(J1661&lt;&gt;"", INDEX($U$5:$U$1433, MATCH(J1661, $E$5:$E$1433, 0)),""),"")</f>
        <v>18/12/2009</v>
      </c>
    </row>
    <row r="1662">
      <c r="A1662" t="str">
        <f>IF(B1662&lt;&gt;"",A1661+1,"")</f>
        <v/>
      </c>
      <c r="F1662" t="str">
        <f>IFERROR(IF(VLOOKUP(E1662,J:J,1,0)=E1662,"X",""),"")</f>
        <v/>
      </c>
      <c r="G1662" t="str">
        <f>IF(J1662&lt;&gt;"", INDEX($C$5:$C$1433, MATCH(J1662, $E$5:$E$1433, 0)),"")</f>
        <v>12A10</v>
      </c>
      <c r="H1662">
        <f>IF(J1662&lt;&gt;"", INDEX($D$5:$D$1433, MATCH(J1662, $E$5:$E$1433, 0)),"")</f>
        <v>0</v>
      </c>
      <c r="I1662" t="str">
        <f>IFERROR(IF(J1662&lt;&gt;"", INDEX($B$5:$B$1433, MATCH(J1662, $E$5:$E$1433, 0)),""),"SAI")</f>
        <v>LÊ THANH NGÂN</v>
      </c>
      <c r="J1662">
        <v>32000421</v>
      </c>
      <c r="K1662" t="str">
        <v xml:space="preserve"> 6:45:17 AM</v>
      </c>
      <c r="L1662" t="str">
        <f>IFERROR(IF($N$5="Sáng",IF(MID(K1662,2,7)-MID($L$2,2,7)&gt;0,"Trễ",""),IF(MID(K1662,2,7)-MID($Q$2,2,7)&gt;0,"Trễ","")),"")</f>
        <v/>
      </c>
      <c r="M1662">
        <f>IFERROR(IF($N$5="Sáng",MID(K1662,2,7)-MID($L$2,2,7),MID(K1662,2,7)-MID($Q$2,2,7)),"")</f>
        <v>-0.01021924074074071</v>
      </c>
      <c r="Q1662" t="str">
        <f>IF(B1662&lt;&gt;"",IF(AND(P1662="",F1662=""),"Không phép ",""),"")</f>
        <v/>
      </c>
      <c r="R1662" t="str">
        <f>UPPER(B1662)</f>
        <v/>
      </c>
      <c r="T1662" t="str">
        <f>IFERROR(IF(J1662&lt;&gt;"", INDEX($S$5:$S$1433, MATCH(J1662, $E$5:$E$1433, 0)),""),"")</f>
        <v>2024-2027</v>
      </c>
      <c r="V1662" t="str">
        <f>IFERROR(IF(J1662&lt;&gt;"", INDEX($U$5:$U$1433, MATCH(J1662, $E$5:$E$1433, 0)),""),"")</f>
        <v>21/05/2009</v>
      </c>
    </row>
    <row r="1663">
      <c r="A1663" t="str">
        <f>IF(B1663&lt;&gt;"",A1662+1,"")</f>
        <v/>
      </c>
      <c r="F1663" t="str">
        <f>IFERROR(IF(VLOOKUP(E1663,J:J,1,0)=E1663,"X",""),"")</f>
        <v/>
      </c>
      <c r="G1663" t="str">
        <f>IF(J1663&lt;&gt;"", INDEX($C$5:$C$1433, MATCH(J1663, $E$5:$E$1433, 0)),"")</f>
        <v>11A2</v>
      </c>
      <c r="H1663">
        <f>IF(J1663&lt;&gt;"", INDEX($D$5:$D$1433, MATCH(J1663, $E$5:$E$1433, 0)),"")</f>
        <v>0</v>
      </c>
      <c r="I1663" t="str">
        <f>IFERROR(IF(J1663&lt;&gt;"", INDEX($B$5:$B$1433, MATCH(J1663, $E$5:$E$1433, 0)),""),"SAI")</f>
        <v>NGUYỄN NGỌC ANH THƠ</v>
      </c>
      <c r="J1663">
        <v>32000598</v>
      </c>
      <c r="K1663" t="str">
        <v xml:space="preserve"> 6:45:17 AM</v>
      </c>
      <c r="L1663" t="str">
        <f>IFERROR(IF($N$5="Sáng",IF(MID(K1663,2,7)-MID($L$2,2,7)&gt;0,"Trễ",""),IF(MID(K1663,2,7)-MID($Q$2,2,7)&gt;0,"Trễ","")),"")</f>
        <v/>
      </c>
      <c r="M1663">
        <f>IFERROR(IF($N$5="Sáng",MID(K1663,2,7)-MID($L$2,2,7),MID(K1663,2,7)-MID($Q$2,2,7)),"")</f>
        <v>-0.01021924074074071</v>
      </c>
      <c r="Q1663" t="str">
        <f>IF(B1663&lt;&gt;"",IF(AND(P1663="",F1663=""),"Không phép ",""),"")</f>
        <v/>
      </c>
      <c r="R1663" t="str">
        <f>UPPER(B1663)</f>
        <v/>
      </c>
      <c r="T1663" t="str">
        <f>IFERROR(IF(J1663&lt;&gt;"", INDEX($S$5:$S$1433, MATCH(J1663, $E$5:$E$1433, 0)),""),"")</f>
        <v>2025-2028</v>
      </c>
      <c r="V1663">
        <f>IFERROR(IF(J1663&lt;&gt;"", INDEX($U$5:$U$1433, MATCH(J1663, $E$5:$E$1433, 0)),""),"")</f>
        <v>40188</v>
      </c>
    </row>
    <row r="1664">
      <c r="A1664" t="str">
        <f>IF(B1664&lt;&gt;"",A1663+1,"")</f>
        <v/>
      </c>
      <c r="F1664" t="str">
        <f>IFERROR(IF(VLOOKUP(E1664,J:J,1,0)=E1664,"X",""),"")</f>
        <v/>
      </c>
      <c r="G1664" t="str">
        <f>IF(J1664&lt;&gt;"", INDEX($C$5:$C$1433, MATCH(J1664, $E$5:$E$1433, 0)),"")</f>
        <v>11A2</v>
      </c>
      <c r="H1664">
        <f>IF(J1664&lt;&gt;"", INDEX($D$5:$D$1433, MATCH(J1664, $E$5:$E$1433, 0)),"")</f>
        <v>0</v>
      </c>
      <c r="I1664" t="str">
        <f>IFERROR(IF(J1664&lt;&gt;"", INDEX($B$5:$B$1433, MATCH(J1664, $E$5:$E$1433, 0)),""),"SAI")</f>
        <v>TRỊNH THỊ HỒNG HẠNH</v>
      </c>
      <c r="J1664">
        <v>32000581</v>
      </c>
      <c r="K1664" t="str">
        <v xml:space="preserve"> 6:45:18 AM</v>
      </c>
      <c r="L1664" t="str">
        <f>IFERROR(IF($N$5="Sáng",IF(MID(K1664,2,7)-MID($L$2,2,7)&gt;0,"Trễ",""),IF(MID(K1664,2,7)-MID($Q$2,2,7)&gt;0,"Trễ","")),"")</f>
        <v/>
      </c>
      <c r="M1664">
        <f>IFERROR(IF($N$5="Sáng",MID(K1664,2,7)-MID($L$2,2,7),MID(K1664,2,7)-MID($Q$2,2,7)),"")</f>
        <v>-0.01020766666666667</v>
      </c>
      <c r="Q1664" t="str">
        <f>IF(B1664&lt;&gt;"",IF(AND(P1664="",F1664=""),"Không phép ",""),"")</f>
        <v/>
      </c>
      <c r="R1664" t="str">
        <f>UPPER(B1664)</f>
        <v/>
      </c>
      <c r="T1664" t="str">
        <f>IFERROR(IF(J1664&lt;&gt;"", INDEX($S$5:$S$1433, MATCH(J1664, $E$5:$E$1433, 0)),""),"")</f>
        <v>2025-2028</v>
      </c>
      <c r="V1664" t="str">
        <f>IFERROR(IF(J1664&lt;&gt;"", INDEX($U$5:$U$1433, MATCH(J1664, $E$5:$E$1433, 0)),""),"")</f>
        <v>22/01/2010</v>
      </c>
    </row>
    <row r="1665">
      <c r="A1665" t="str">
        <f>IF(B1665&lt;&gt;"",A1664+1,"")</f>
        <v/>
      </c>
      <c r="F1665" t="str">
        <f>IFERROR(IF(VLOOKUP(E1665,J:J,1,0)=E1665,"X",""),"")</f>
        <v/>
      </c>
      <c r="G1665" t="str">
        <f>IF(J1665&lt;&gt;"", INDEX($C$5:$C$1433, MATCH(J1665, $E$5:$E$1433, 0)),"")</f>
        <v>12A10</v>
      </c>
      <c r="H1665">
        <f>IF(J1665&lt;&gt;"", INDEX($D$5:$D$1433, MATCH(J1665, $E$5:$E$1433, 0)),"")</f>
        <v>0</v>
      </c>
      <c r="I1665" t="str">
        <f>IFERROR(IF(J1665&lt;&gt;"", INDEX($B$5:$B$1433, MATCH(J1665, $E$5:$E$1433, 0)),""),"SAI")</f>
        <v>LÊ THANH NGÂN</v>
      </c>
      <c r="J1665">
        <v>32000421</v>
      </c>
      <c r="K1665" t="str">
        <v xml:space="preserve"> 6:45:20 AM</v>
      </c>
      <c r="L1665" t="str">
        <f>IFERROR(IF($N$5="Sáng",IF(MID(K1665,2,7)-MID($L$2,2,7)&gt;0,"Trễ",""),IF(MID(K1665,2,7)-MID($Q$2,2,7)&gt;0,"Trễ","")),"")</f>
        <v/>
      </c>
      <c r="M1665">
        <f>IFERROR(IF($N$5="Sáng",MID(K1665,2,7)-MID($L$2,2,7),MID(K1665,2,7)-MID($Q$2,2,7)),"")</f>
        <v>-0.010184518518518482</v>
      </c>
      <c r="Q1665" t="str">
        <f>IF(B1665&lt;&gt;"",IF(AND(P1665="",F1665=""),"Không phép ",""),"")</f>
        <v/>
      </c>
      <c r="R1665" t="str">
        <f>UPPER(B1665)</f>
        <v/>
      </c>
      <c r="T1665" t="str">
        <f>IFERROR(IF(J1665&lt;&gt;"", INDEX($S$5:$S$1433, MATCH(J1665, $E$5:$E$1433, 0)),""),"")</f>
        <v>2024-2027</v>
      </c>
      <c r="V1665" t="str">
        <f>IFERROR(IF(J1665&lt;&gt;"", INDEX($U$5:$U$1433, MATCH(J1665, $E$5:$E$1433, 0)),""),"")</f>
        <v>21/05/2009</v>
      </c>
    </row>
    <row r="1666">
      <c r="A1666" t="str">
        <f>IF(B1666&lt;&gt;"",A1665+1,"")</f>
        <v/>
      </c>
      <c r="F1666" t="str">
        <f>IFERROR(IF(VLOOKUP(E1666,J:J,1,0)=E1666,"X",""),"")</f>
        <v/>
      </c>
      <c r="G1666" t="str">
        <f>IF(J1666&lt;&gt;"", INDEX($C$5:$C$1433, MATCH(J1666, $E$5:$E$1433, 0)),"")</f>
        <v>12A10</v>
      </c>
      <c r="H1666">
        <f>IF(J1666&lt;&gt;"", INDEX($D$5:$D$1433, MATCH(J1666, $E$5:$E$1433, 0)),"")</f>
        <v>0</v>
      </c>
      <c r="I1666" t="str">
        <f>IFERROR(IF(J1666&lt;&gt;"", INDEX($B$5:$B$1433, MATCH(J1666, $E$5:$E$1433, 0)),""),"SAI")</f>
        <v>LÊ THANH NGÂN</v>
      </c>
      <c r="J1666">
        <v>32000421</v>
      </c>
      <c r="K1666" t="str">
        <v xml:space="preserve"> 6:45:20 AM</v>
      </c>
      <c r="L1666" t="str">
        <f>IFERROR(IF($N$5="Sáng",IF(MID(K1666,2,7)-MID($L$2,2,7)&gt;0,"Trễ",""),IF(MID(K1666,2,7)-MID($Q$2,2,7)&gt;0,"Trễ","")),"")</f>
        <v/>
      </c>
      <c r="M1666">
        <f>IFERROR(IF($N$5="Sáng",MID(K1666,2,7)-MID($L$2,2,7),MID(K1666,2,7)-MID($Q$2,2,7)),"")</f>
        <v>-0.010184518518518482</v>
      </c>
      <c r="Q1666" t="str">
        <f>IF(B1666&lt;&gt;"",IF(AND(P1666="",F1666=""),"Không phép ",""),"")</f>
        <v/>
      </c>
      <c r="R1666" t="str">
        <f>UPPER(B1666)</f>
        <v/>
      </c>
      <c r="T1666" t="str">
        <f>IFERROR(IF(J1666&lt;&gt;"", INDEX($S$5:$S$1433, MATCH(J1666, $E$5:$E$1433, 0)),""),"")</f>
        <v>2024-2027</v>
      </c>
      <c r="V1666" t="str">
        <f>IFERROR(IF(J1666&lt;&gt;"", INDEX($U$5:$U$1433, MATCH(J1666, $E$5:$E$1433, 0)),""),"")</f>
        <v>21/05/2009</v>
      </c>
    </row>
    <row r="1667">
      <c r="A1667" t="str">
        <f>IF(B1667&lt;&gt;"",A1666+1,"")</f>
        <v/>
      </c>
      <c r="F1667" t="str">
        <f>IFERROR(IF(VLOOKUP(E1667,J:J,1,0)=E1667,"X",""),"")</f>
        <v/>
      </c>
      <c r="G1667" t="str">
        <f>IF(J1667&lt;&gt;"", INDEX($C$5:$C$1433, MATCH(J1667, $E$5:$E$1433, 0)),"")</f>
        <v>12A10</v>
      </c>
      <c r="H1667">
        <f>IF(J1667&lt;&gt;"", INDEX($D$5:$D$1433, MATCH(J1667, $E$5:$E$1433, 0)),"")</f>
        <v>0</v>
      </c>
      <c r="I1667" t="str">
        <f>IFERROR(IF(J1667&lt;&gt;"", INDEX($B$5:$B$1433, MATCH(J1667, $E$5:$E$1433, 0)),""),"SAI")</f>
        <v>LÊ THANH NGÂN</v>
      </c>
      <c r="J1667">
        <v>32000421</v>
      </c>
      <c r="K1667" t="str">
        <v xml:space="preserve"> 6:45:21 AM</v>
      </c>
      <c r="L1667" t="str">
        <f>IFERROR(IF($N$5="Sáng",IF(MID(K1667,2,7)-MID($L$2,2,7)&gt;0,"Trễ",""),IF(MID(K1667,2,7)-MID($Q$2,2,7)&gt;0,"Trễ","")),"")</f>
        <v/>
      </c>
      <c r="M1667">
        <f>IFERROR(IF($N$5="Sáng",MID(K1667,2,7)-MID($L$2,2,7),MID(K1667,2,7)-MID($Q$2,2,7)),"")</f>
        <v>-0.010172944444444443</v>
      </c>
      <c r="Q1667" t="str">
        <f>IF(B1667&lt;&gt;"",IF(AND(P1667="",F1667=""),"Không phép ",""),"")</f>
        <v/>
      </c>
      <c r="R1667" t="str">
        <f>UPPER(B1667)</f>
        <v/>
      </c>
      <c r="T1667" t="str">
        <f>IFERROR(IF(J1667&lt;&gt;"", INDEX($S$5:$S$1433, MATCH(J1667, $E$5:$E$1433, 0)),""),"")</f>
        <v>2024-2027</v>
      </c>
      <c r="V1667" t="str">
        <f>IFERROR(IF(J1667&lt;&gt;"", INDEX($U$5:$U$1433, MATCH(J1667, $E$5:$E$1433, 0)),""),"")</f>
        <v>21/05/2009</v>
      </c>
    </row>
    <row r="1668">
      <c r="A1668" t="str">
        <f>IF(B1668&lt;&gt;"",A1667+1,"")</f>
        <v/>
      </c>
      <c r="F1668" t="str">
        <f>IFERROR(IF(VLOOKUP(E1668,J:J,1,0)=E1668,"X",""),"")</f>
        <v/>
      </c>
      <c r="G1668" t="str">
        <f>IF(J1668&lt;&gt;"", INDEX($C$5:$C$1433, MATCH(J1668, $E$5:$E$1433, 0)),"")</f>
        <v>12A10</v>
      </c>
      <c r="H1668">
        <f>IF(J1668&lt;&gt;"", INDEX($D$5:$D$1433, MATCH(J1668, $E$5:$E$1433, 0)),"")</f>
        <v>0</v>
      </c>
      <c r="I1668" t="str">
        <f>IFERROR(IF(J1668&lt;&gt;"", INDEX($B$5:$B$1433, MATCH(J1668, $E$5:$E$1433, 0)),""),"SAI")</f>
        <v>HUỲNH THỊ THẢO NGUYÊN</v>
      </c>
      <c r="J1668">
        <v>32000423</v>
      </c>
      <c r="K1668" t="str">
        <v xml:space="preserve"> 6:45:22 AM</v>
      </c>
      <c r="L1668" t="str">
        <f>IFERROR(IF($N$5="Sáng",IF(MID(K1668,2,7)-MID($L$2,2,7)&gt;0,"Trễ",""),IF(MID(K1668,2,7)-MID($Q$2,2,7)&gt;0,"Trễ","")),"")</f>
        <v/>
      </c>
      <c r="M1668">
        <f>IFERROR(IF($N$5="Sáng",MID(K1668,2,7)-MID($L$2,2,7),MID(K1668,2,7)-MID($Q$2,2,7)),"")</f>
        <v>-0.010161370370370348</v>
      </c>
      <c r="Q1668" t="str">
        <f>IF(B1668&lt;&gt;"",IF(AND(P1668="",F1668=""),"Không phép ",""),"")</f>
        <v/>
      </c>
      <c r="R1668" t="str">
        <f>UPPER(B1668)</f>
        <v/>
      </c>
      <c r="T1668" t="str">
        <f>IFERROR(IF(J1668&lt;&gt;"", INDEX($S$5:$S$1433, MATCH(J1668, $E$5:$E$1433, 0)),""),"")</f>
        <v>2024-2027</v>
      </c>
      <c r="V1668" t="str">
        <f>IFERROR(IF(J1668&lt;&gt;"", INDEX($U$5:$U$1433, MATCH(J1668, $E$5:$E$1433, 0)),""),"")</f>
        <v>30/09/2009</v>
      </c>
    </row>
    <row r="1669">
      <c r="A1669" t="str">
        <f>IF(B1669&lt;&gt;"",A1668+1,"")</f>
        <v/>
      </c>
      <c r="F1669" t="str">
        <f>IFERROR(IF(VLOOKUP(E1669,J:J,1,0)=E1669,"X",""),"")</f>
        <v/>
      </c>
      <c r="G1669" t="str">
        <f>IF(J1669&lt;&gt;"", INDEX($C$5:$C$1433, MATCH(J1669, $E$5:$E$1433, 0)),"")</f>
        <v>12A10</v>
      </c>
      <c r="H1669">
        <f>IF(J1669&lt;&gt;"", INDEX($D$5:$D$1433, MATCH(J1669, $E$5:$E$1433, 0)),"")</f>
        <v>0</v>
      </c>
      <c r="I1669" t="str">
        <f>IFERROR(IF(J1669&lt;&gt;"", INDEX($B$5:$B$1433, MATCH(J1669, $E$5:$E$1433, 0)),""),"SAI")</f>
        <v>HUỲNH THỊ THẢO NGUYÊN</v>
      </c>
      <c r="J1669">
        <v>32000423</v>
      </c>
      <c r="K1669" t="str">
        <v xml:space="preserve"> 6:45:23 AM</v>
      </c>
      <c r="L1669" t="str">
        <f>IFERROR(IF($N$5="Sáng",IF(MID(K1669,2,7)-MID($L$2,2,7)&gt;0,"Trễ",""),IF(MID(K1669,2,7)-MID($Q$2,2,7)&gt;0,"Trễ","")),"")</f>
        <v/>
      </c>
      <c r="M1669">
        <f>IFERROR(IF($N$5="Sáng",MID(K1669,2,7)-MID($L$2,2,7),MID(K1669,2,7)-MID($Q$2,2,7)),"")</f>
        <v>-0.010149796296296254</v>
      </c>
      <c r="Q1669" t="str">
        <f>IF(B1669&lt;&gt;"",IF(AND(P1669="",F1669=""),"Không phép ",""),"")</f>
        <v/>
      </c>
      <c r="R1669" t="str">
        <f>UPPER(B1669)</f>
        <v/>
      </c>
      <c r="T1669" t="str">
        <f>IFERROR(IF(J1669&lt;&gt;"", INDEX($S$5:$S$1433, MATCH(J1669, $E$5:$E$1433, 0)),""),"")</f>
        <v>2024-2027</v>
      </c>
      <c r="V1669" t="str">
        <f>IFERROR(IF(J1669&lt;&gt;"", INDEX($U$5:$U$1433, MATCH(J1669, $E$5:$E$1433, 0)),""),"")</f>
        <v>30/09/2009</v>
      </c>
    </row>
    <row r="1670">
      <c r="A1670" t="str">
        <f>IF(B1670&lt;&gt;"",A1669+1,"")</f>
        <v/>
      </c>
      <c r="F1670" t="str">
        <f>IFERROR(IF(VLOOKUP(E1670,J:J,1,0)=E1670,"X",""),"")</f>
        <v/>
      </c>
      <c r="G1670" t="str">
        <f>IF(J1670&lt;&gt;"", INDEX($C$5:$C$1433, MATCH(J1670, $E$5:$E$1433, 0)),"")</f>
        <v>11A3</v>
      </c>
      <c r="H1670">
        <f>IF(J1670&lt;&gt;"", INDEX($D$5:$D$1433, MATCH(J1670, $E$5:$E$1433, 0)),"")</f>
        <v>0</v>
      </c>
      <c r="I1670" t="str">
        <f>IFERROR(IF(J1670&lt;&gt;"", INDEX($B$5:$B$1433, MATCH(J1670, $E$5:$E$1433, 0)),""),"SAI")</f>
        <v>TRẦN THỊ NHƯ NGỌC</v>
      </c>
      <c r="J1670">
        <v>32000633</v>
      </c>
      <c r="K1670" t="str">
        <v xml:space="preserve"> 6:45:24 AM</v>
      </c>
      <c r="L1670" t="str">
        <f>IFERROR(IF($N$5="Sáng",IF(MID(K1670,2,7)-MID($L$2,2,7)&gt;0,"Trễ",""),IF(MID(K1670,2,7)-MID($Q$2,2,7)&gt;0,"Trễ","")),"")</f>
        <v/>
      </c>
      <c r="M1670">
        <f>IFERROR(IF($N$5="Sáng",MID(K1670,2,7)-MID($L$2,2,7),MID(K1670,2,7)-MID($Q$2,2,7)),"")</f>
        <v>-0.010138222222222215</v>
      </c>
      <c r="Q1670" t="str">
        <f>IF(B1670&lt;&gt;"",IF(AND(P1670="",F1670=""),"Không phép ",""),"")</f>
        <v/>
      </c>
      <c r="R1670" t="str">
        <f>UPPER(B1670)</f>
        <v/>
      </c>
      <c r="T1670" t="str">
        <f>IFERROR(IF(J1670&lt;&gt;"", INDEX($S$5:$S$1433, MATCH(J1670, $E$5:$E$1433, 0)),""),"")</f>
        <v>2025-2028</v>
      </c>
      <c r="V1670" t="str">
        <f>IFERROR(IF(J1670&lt;&gt;"", INDEX($U$5:$U$1433, MATCH(J1670, $E$5:$E$1433, 0)),""),"")</f>
        <v>23/6/2010</v>
      </c>
    </row>
    <row r="1671">
      <c r="A1671" t="str">
        <f>IF(B1671&lt;&gt;"",A1670+1,"")</f>
        <v/>
      </c>
      <c r="F1671" t="str">
        <f>IFERROR(IF(VLOOKUP(E1671,J:J,1,0)=E1671,"X",""),"")</f>
        <v/>
      </c>
      <c r="G1671" t="str">
        <f>IF(J1671&lt;&gt;"", INDEX($C$5:$C$1433, MATCH(J1671, $E$5:$E$1433, 0)),"")</f>
        <v>11A3</v>
      </c>
      <c r="H1671">
        <f>IF(J1671&lt;&gt;"", INDEX($D$5:$D$1433, MATCH(J1671, $E$5:$E$1433, 0)),"")</f>
        <v>0</v>
      </c>
      <c r="I1671" t="str">
        <f>IFERROR(IF(J1671&lt;&gt;"", INDEX($B$5:$B$1433, MATCH(J1671, $E$5:$E$1433, 0)),""),"SAI")</f>
        <v>TRẦN THỊ NHƯ NGỌC</v>
      </c>
      <c r="J1671">
        <v>32000633</v>
      </c>
      <c r="K1671" t="str">
        <v xml:space="preserve"> 6:45:25 AM</v>
      </c>
      <c r="L1671" t="str">
        <f>IFERROR(IF($N$5="Sáng",IF(MID(K1671,2,7)-MID($L$2,2,7)&gt;0,"Trễ",""),IF(MID(K1671,2,7)-MID($Q$2,2,7)&gt;0,"Trễ","")),"")</f>
        <v/>
      </c>
      <c r="M1671">
        <f>IFERROR(IF($N$5="Sáng",MID(K1671,2,7)-MID($L$2,2,7),MID(K1671,2,7)-MID($Q$2,2,7)),"")</f>
        <v>-0.01012664814814812</v>
      </c>
      <c r="Q1671" t="str">
        <f>IF(B1671&lt;&gt;"",IF(AND(P1671="",F1671=""),"Không phép ",""),"")</f>
        <v/>
      </c>
      <c r="R1671" t="str">
        <f>UPPER(B1671)</f>
        <v/>
      </c>
      <c r="T1671" t="str">
        <f>IFERROR(IF(J1671&lt;&gt;"", INDEX($S$5:$S$1433, MATCH(J1671, $E$5:$E$1433, 0)),""),"")</f>
        <v>2025-2028</v>
      </c>
      <c r="V1671" t="str">
        <f>IFERROR(IF(J1671&lt;&gt;"", INDEX($U$5:$U$1433, MATCH(J1671, $E$5:$E$1433, 0)),""),"")</f>
        <v>23/6/2010</v>
      </c>
    </row>
    <row r="1672">
      <c r="A1672" t="str">
        <f>IF(B1672&lt;&gt;"",A1671+1,"")</f>
        <v/>
      </c>
      <c r="F1672" t="str">
        <f>IFERROR(IF(VLOOKUP(E1672,J:J,1,0)=E1672,"X",""),"")</f>
        <v/>
      </c>
      <c r="G1672" t="str">
        <f>IF(J1672&lt;&gt;"", INDEX($C$5:$C$1433, MATCH(J1672, $E$5:$E$1433, 0)),"")</f>
        <v>11A7</v>
      </c>
      <c r="H1672">
        <f>IF(J1672&lt;&gt;"", INDEX($D$5:$D$1433, MATCH(J1672, $E$5:$E$1433, 0)),"")</f>
        <v>0</v>
      </c>
      <c r="I1672" t="str">
        <f>IFERROR(IF(J1672&lt;&gt;"", INDEX($B$5:$B$1433, MATCH(J1672, $E$5:$E$1433, 0)),""),"SAI")</f>
        <v>VƯƠNG GIA HÂN</v>
      </c>
      <c r="J1672">
        <v>32000794</v>
      </c>
      <c r="K1672" t="str">
        <v xml:space="preserve"> 6:45:26 AM</v>
      </c>
      <c r="L1672" t="str">
        <f>IFERROR(IF($N$5="Sáng",IF(MID(K1672,2,7)-MID($L$2,2,7)&gt;0,"Trễ",""),IF(MID(K1672,2,7)-MID($Q$2,2,7)&gt;0,"Trễ","")),"")</f>
        <v/>
      </c>
      <c r="M1672">
        <f>IFERROR(IF($N$5="Sáng",MID(K1672,2,7)-MID($L$2,2,7),MID(K1672,2,7)-MID($Q$2,2,7)),"")</f>
        <v>-0.010115074074074026</v>
      </c>
      <c r="Q1672" t="str">
        <f>IF(B1672&lt;&gt;"",IF(AND(P1672="",F1672=""),"Không phép ",""),"")</f>
        <v/>
      </c>
      <c r="R1672" t="str">
        <f>UPPER(B1672)</f>
        <v/>
      </c>
      <c r="T1672" t="str">
        <f>IFERROR(IF(J1672&lt;&gt;"", INDEX($S$5:$S$1433, MATCH(J1672, $E$5:$E$1433, 0)),""),"")</f>
        <v>2025-2028</v>
      </c>
      <c r="V1672">
        <f>IFERROR(IF(J1672&lt;&gt;"", INDEX($U$5:$U$1433, MATCH(J1672, $E$5:$E$1433, 0)),""),"")</f>
        <v>40428</v>
      </c>
    </row>
    <row r="1673">
      <c r="A1673" t="str">
        <f>IF(B1673&lt;&gt;"",A1672+1,"")</f>
        <v/>
      </c>
      <c r="F1673" t="str">
        <f>IFERROR(IF(VLOOKUP(E1673,J:J,1,0)=E1673,"X",""),"")</f>
        <v/>
      </c>
      <c r="G1673" t="str">
        <f>IF(J1673&lt;&gt;"", INDEX($C$5:$C$1433, MATCH(J1673, $E$5:$E$1433, 0)),"")</f>
        <v>12A5</v>
      </c>
      <c r="H1673">
        <f>IF(J1673&lt;&gt;"", INDEX($D$5:$D$1433, MATCH(J1673, $E$5:$E$1433, 0)),"")</f>
        <v>0</v>
      </c>
      <c r="I1673" t="str">
        <f>IFERROR(IF(J1673&lt;&gt;"", INDEX($B$5:$B$1433, MATCH(J1673, $E$5:$E$1433, 0)),""),"SAI")</f>
        <v>PHÙNG THỊ KIM HUỆ</v>
      </c>
      <c r="J1673">
        <v>32000187</v>
      </c>
      <c r="K1673" t="str">
        <v xml:space="preserve"> 6:45:27 AM</v>
      </c>
      <c r="L1673" t="str">
        <f>IFERROR(IF($N$5="Sáng",IF(MID(K1673,2,7)-MID($L$2,2,7)&gt;0,"Trễ",""),IF(MID(K1673,2,7)-MID($Q$2,2,7)&gt;0,"Trễ","")),"")</f>
        <v/>
      </c>
      <c r="M1673">
        <f>IFERROR(IF($N$5="Sáng",MID(K1673,2,7)-MID($L$2,2,7),MID(K1673,2,7)-MID($Q$2,2,7)),"")</f>
        <v>-0.010103499999999987</v>
      </c>
      <c r="Q1673" t="str">
        <f>IF(B1673&lt;&gt;"",IF(AND(P1673="",F1673=""),"Không phép ",""),"")</f>
        <v/>
      </c>
      <c r="R1673" t="str">
        <f>UPPER(B1673)</f>
        <v/>
      </c>
      <c r="T1673" t="str">
        <f>IFERROR(IF(J1673&lt;&gt;"", INDEX($S$5:$S$1433, MATCH(J1673, $E$5:$E$1433, 0)),""),"")</f>
        <v>2024-2027</v>
      </c>
      <c r="V1673" t="str">
        <f>IFERROR(IF(J1673&lt;&gt;"", INDEX($U$5:$U$1433, MATCH(J1673, $E$5:$E$1433, 0)),""),"")</f>
        <v>30/05/2009</v>
      </c>
    </row>
    <row r="1674">
      <c r="A1674" t="str">
        <f>IF(B1674&lt;&gt;"",A1673+1,"")</f>
        <v/>
      </c>
      <c r="F1674" t="str">
        <f>IFERROR(IF(VLOOKUP(E1674,J:J,1,0)=E1674,"X",""),"")</f>
        <v/>
      </c>
      <c r="G1674" t="str">
        <f>IF(J1674&lt;&gt;"", INDEX($C$5:$C$1433, MATCH(J1674, $E$5:$E$1433, 0)),"")</f>
        <v>12A5</v>
      </c>
      <c r="H1674">
        <f>IF(J1674&lt;&gt;"", INDEX($D$5:$D$1433, MATCH(J1674, $E$5:$E$1433, 0)),"")</f>
        <v>0</v>
      </c>
      <c r="I1674" t="str">
        <f>IFERROR(IF(J1674&lt;&gt;"", INDEX($B$5:$B$1433, MATCH(J1674, $E$5:$E$1433, 0)),""),"SAI")</f>
        <v>PHÙNG THỊ KIM HUỆ</v>
      </c>
      <c r="J1674">
        <v>32000187</v>
      </c>
      <c r="K1674" t="str">
        <v xml:space="preserve"> 6:45:27 AM</v>
      </c>
      <c r="L1674" t="str">
        <f>IFERROR(IF($N$5="Sáng",IF(MID(K1674,2,7)-MID($L$2,2,7)&gt;0,"Trễ",""),IF(MID(K1674,2,7)-MID($Q$2,2,7)&gt;0,"Trễ","")),"")</f>
        <v/>
      </c>
      <c r="M1674">
        <f>IFERROR(IF($N$5="Sáng",MID(K1674,2,7)-MID($L$2,2,7),MID(K1674,2,7)-MID($Q$2,2,7)),"")</f>
        <v>-0.010103499999999987</v>
      </c>
      <c r="Q1674" t="str">
        <f>IF(B1674&lt;&gt;"",IF(AND(P1674="",F1674=""),"Không phép ",""),"")</f>
        <v/>
      </c>
      <c r="R1674" t="str">
        <f>UPPER(B1674)</f>
        <v/>
      </c>
      <c r="T1674" t="str">
        <f>IFERROR(IF(J1674&lt;&gt;"", INDEX($S$5:$S$1433, MATCH(J1674, $E$5:$E$1433, 0)),""),"")</f>
        <v>2024-2027</v>
      </c>
      <c r="V1674" t="str">
        <f>IFERROR(IF(J1674&lt;&gt;"", INDEX($U$5:$U$1433, MATCH(J1674, $E$5:$E$1433, 0)),""),"")</f>
        <v>30/05/2009</v>
      </c>
    </row>
    <row r="1675">
      <c r="A1675" t="str">
        <f>IF(B1675&lt;&gt;"",A1674+1,"")</f>
        <v/>
      </c>
      <c r="F1675" t="str">
        <f>IFERROR(IF(VLOOKUP(E1675,J:J,1,0)=E1675,"X",""),"")</f>
        <v/>
      </c>
      <c r="G1675" t="str">
        <f>IF(J1675&lt;&gt;"", INDEX($C$5:$C$1433, MATCH(J1675, $E$5:$E$1433, 0)),"")</f>
        <v>11A6</v>
      </c>
      <c r="H1675" t="str">
        <f>IF(J1675&lt;&gt;"", INDEX($D$5:$D$1433, MATCH(J1675, $E$5:$E$1433, 0)),"")</f>
        <v>chuyển lớp</v>
      </c>
      <c r="I1675" t="str">
        <f>IFERROR(IF(J1675&lt;&gt;"", INDEX($B$5:$B$1433, MATCH(J1675, $E$5:$E$1433, 0)),""),"SAI")</f>
        <v>NGUYỄN MINH TRUNG</v>
      </c>
      <c r="J1675">
        <v>30000008</v>
      </c>
      <c r="K1675" t="str">
        <v xml:space="preserve"> 6:45:29 AM</v>
      </c>
      <c r="L1675" t="str">
        <f>IFERROR(IF($N$5="Sáng",IF(MID(K1675,2,7)-MID($L$2,2,7)&gt;0,"Trễ",""),IF(MID(K1675,2,7)-MID($Q$2,2,7)&gt;0,"Trễ","")),"")</f>
        <v/>
      </c>
      <c r="M1675">
        <f>IFERROR(IF($N$5="Sáng",MID(K1675,2,7)-MID($L$2,2,7),MID(K1675,2,7)-MID($Q$2,2,7)),"")</f>
        <v>-0.010080351851851799</v>
      </c>
      <c r="Q1675" t="str">
        <f>IF(B1675&lt;&gt;"",IF(AND(P1675="",F1675=""),"Không phép ",""),"")</f>
        <v/>
      </c>
      <c r="R1675" t="str">
        <f>UPPER(B1675)</f>
        <v/>
      </c>
      <c r="T1675" t="str">
        <f>IFERROR(IF(J1675&lt;&gt;"", INDEX($S$5:$S$1433, MATCH(J1675, $E$5:$E$1433, 0)),""),"")</f>
        <v>2025-2028</v>
      </c>
      <c r="V1675" t="str">
        <f>IFERROR(IF(J1675&lt;&gt;"", INDEX($U$5:$U$1433, MATCH(J1675, $E$5:$E$1433, 0)),""),"")</f>
        <v>27-10-2010</v>
      </c>
    </row>
    <row r="1676">
      <c r="A1676" t="str">
        <f>IF(B1676&lt;&gt;"",A1675+1,"")</f>
        <v/>
      </c>
      <c r="F1676" t="str">
        <f>IFERROR(IF(VLOOKUP(E1676,J:J,1,0)=E1676,"X",""),"")</f>
        <v/>
      </c>
      <c r="G1676" t="str">
        <f>IF(J1676&lt;&gt;"", INDEX($C$5:$C$1433, MATCH(J1676, $E$5:$E$1433, 0)),"")</f>
        <v>12A9</v>
      </c>
      <c r="H1676">
        <f>IF(J1676&lt;&gt;"", INDEX($D$5:$D$1433, MATCH(J1676, $E$5:$E$1433, 0)),"")</f>
        <v>0</v>
      </c>
      <c r="I1676" t="str">
        <f>IFERROR(IF(J1676&lt;&gt;"", INDEX($B$5:$B$1433, MATCH(J1676, $E$5:$E$1433, 0)),""),"SAI")</f>
        <v>TRẦN NHƯ Ý</v>
      </c>
      <c r="J1676">
        <v>32000398</v>
      </c>
      <c r="K1676" t="str">
        <v xml:space="preserve"> 6:45:31 AM</v>
      </c>
      <c r="L1676" t="str">
        <f>IFERROR(IF($N$5="Sáng",IF(MID(K1676,2,7)-MID($L$2,2,7)&gt;0,"Trễ",""),IF(MID(K1676,2,7)-MID($Q$2,2,7)&gt;0,"Trễ","")),"")</f>
        <v/>
      </c>
      <c r="M1676">
        <f>IFERROR(IF($N$5="Sáng",MID(K1676,2,7)-MID($L$2,2,7),MID(K1676,2,7)-MID($Q$2,2,7)),"")</f>
        <v>-0.010057203703703665</v>
      </c>
      <c r="Q1676" t="str">
        <f>IF(B1676&lt;&gt;"",IF(AND(P1676="",F1676=""),"Không phép ",""),"")</f>
        <v/>
      </c>
      <c r="R1676" t="str">
        <f>UPPER(B1676)</f>
        <v/>
      </c>
      <c r="T1676" t="str">
        <f>IFERROR(IF(J1676&lt;&gt;"", INDEX($S$5:$S$1433, MATCH(J1676, $E$5:$E$1433, 0)),""),"")</f>
        <v>2024-2027</v>
      </c>
      <c r="V1676">
        <f>IFERROR(IF(J1676&lt;&gt;"", INDEX($U$5:$U$1433, MATCH(J1676, $E$5:$E$1433, 0)),""),"")</f>
        <v>40150</v>
      </c>
    </row>
    <row r="1677">
      <c r="A1677" t="str">
        <f>IF(B1677&lt;&gt;"",A1676+1,"")</f>
        <v/>
      </c>
      <c r="F1677" t="str">
        <f>IFERROR(IF(VLOOKUP(E1677,J:J,1,0)=E1677,"X",""),"")</f>
        <v/>
      </c>
      <c r="G1677" t="str">
        <f>IF(J1677&lt;&gt;"", INDEX($C$5:$C$1433, MATCH(J1677, $E$5:$E$1433, 0)),"")</f>
        <v>12A7</v>
      </c>
      <c r="H1677">
        <f>IF(J1677&lt;&gt;"", INDEX($D$5:$D$1433, MATCH(J1677, $E$5:$E$1433, 0)),"")</f>
        <v>0</v>
      </c>
      <c r="I1677" t="str">
        <f>IFERROR(IF(J1677&lt;&gt;"", INDEX($B$5:$B$1433, MATCH(J1677, $E$5:$E$1433, 0)),""),"SAI")</f>
        <v>BÙI KHẢ VÂN</v>
      </c>
      <c r="J1677">
        <v>32000309</v>
      </c>
      <c r="K1677" t="str">
        <v xml:space="preserve"> 6:45:32 AM</v>
      </c>
      <c r="L1677" t="str">
        <f>IFERROR(IF($N$5="Sáng",IF(MID(K1677,2,7)-MID($L$2,2,7)&gt;0,"Trễ",""),IF(MID(K1677,2,7)-MID($Q$2,2,7)&gt;0,"Trễ","")),"")</f>
        <v/>
      </c>
      <c r="M1677">
        <f>IFERROR(IF($N$5="Sáng",MID(K1677,2,7)-MID($L$2,2,7),MID(K1677,2,7)-MID($Q$2,2,7)),"")</f>
        <v>-0.010045629629629627</v>
      </c>
      <c r="Q1677" t="str">
        <f>IF(B1677&lt;&gt;"",IF(AND(P1677="",F1677=""),"Không phép ",""),"")</f>
        <v/>
      </c>
      <c r="R1677" t="str">
        <f>UPPER(B1677)</f>
        <v/>
      </c>
      <c r="T1677" t="str">
        <f>IFERROR(IF(J1677&lt;&gt;"", INDEX($S$5:$S$1433, MATCH(J1677, $E$5:$E$1433, 0)),""),"")</f>
        <v>2024-2027</v>
      </c>
      <c r="V1677">
        <f>IFERROR(IF(J1677&lt;&gt;"", INDEX($U$5:$U$1433, MATCH(J1677, $E$5:$E$1433, 0)),""),"")</f>
        <v>39848</v>
      </c>
    </row>
    <row r="1678">
      <c r="A1678" t="str">
        <f>IF(B1678&lt;&gt;"",A1677+1,"")</f>
        <v/>
      </c>
      <c r="F1678" t="str">
        <f>IFERROR(IF(VLOOKUP(E1678,J:J,1,0)=E1678,"X",""),"")</f>
        <v/>
      </c>
      <c r="G1678" t="str">
        <f>IF(J1678&lt;&gt;"", INDEX($C$5:$C$1433, MATCH(J1678, $E$5:$E$1433, 0)),"")</f>
        <v>12A7</v>
      </c>
      <c r="H1678">
        <f>IF(J1678&lt;&gt;"", INDEX($D$5:$D$1433, MATCH(J1678, $E$5:$E$1433, 0)),"")</f>
        <v>0</v>
      </c>
      <c r="I1678" t="str">
        <f>IFERROR(IF(J1678&lt;&gt;"", INDEX($B$5:$B$1433, MATCH(J1678, $E$5:$E$1433, 0)),""),"SAI")</f>
        <v>BÙI KHẢ VÂN</v>
      </c>
      <c r="J1678">
        <v>32000309</v>
      </c>
      <c r="K1678" t="str">
        <v xml:space="preserve"> 6:45:33 AM</v>
      </c>
      <c r="L1678" t="str">
        <f>IFERROR(IF($N$5="Sáng",IF(MID(K1678,2,7)-MID($L$2,2,7)&gt;0,"Trễ",""),IF(MID(K1678,2,7)-MID($Q$2,2,7)&gt;0,"Trễ","")),"")</f>
        <v/>
      </c>
      <c r="M1678">
        <f>IFERROR(IF($N$5="Sáng",MID(K1678,2,7)-MID($L$2,2,7),MID(K1678,2,7)-MID($Q$2,2,7)),"")</f>
        <v>-0.010034055555555532</v>
      </c>
      <c r="Q1678" t="str">
        <f>IF(B1678&lt;&gt;"",IF(AND(P1678="",F1678=""),"Không phép ",""),"")</f>
        <v/>
      </c>
      <c r="R1678" t="str">
        <f>UPPER(B1678)</f>
        <v/>
      </c>
      <c r="T1678" t="str">
        <f>IFERROR(IF(J1678&lt;&gt;"", INDEX($S$5:$S$1433, MATCH(J1678, $E$5:$E$1433, 0)),""),"")</f>
        <v>2024-2027</v>
      </c>
      <c r="V1678">
        <f>IFERROR(IF(J1678&lt;&gt;"", INDEX($U$5:$U$1433, MATCH(J1678, $E$5:$E$1433, 0)),""),"")</f>
        <v>39848</v>
      </c>
    </row>
    <row r="1679">
      <c r="A1679" t="str">
        <f>IF(B1679&lt;&gt;"",A1678+1,"")</f>
        <v/>
      </c>
      <c r="F1679" t="str">
        <f>IFERROR(IF(VLOOKUP(E1679,J:J,1,0)=E1679,"X",""),"")</f>
        <v/>
      </c>
      <c r="G1679" t="str">
        <f>IF(J1679&lt;&gt;"", INDEX($C$5:$C$1433, MATCH(J1679, $E$5:$E$1433, 0)),"")</f>
        <v>12A7</v>
      </c>
      <c r="H1679">
        <f>IF(J1679&lt;&gt;"", INDEX($D$5:$D$1433, MATCH(J1679, $E$5:$E$1433, 0)),"")</f>
        <v>0</v>
      </c>
      <c r="I1679" t="str">
        <f>IFERROR(IF(J1679&lt;&gt;"", INDEX($B$5:$B$1433, MATCH(J1679, $E$5:$E$1433, 0)),""),"SAI")</f>
        <v>BÙI KHẢ VÂN</v>
      </c>
      <c r="J1679">
        <v>32000309</v>
      </c>
      <c r="K1679" t="str">
        <v xml:space="preserve"> 6:45:34 AM</v>
      </c>
      <c r="L1679" t="str">
        <f>IFERROR(IF($N$5="Sáng",IF(MID(K1679,2,7)-MID($L$2,2,7)&gt;0,"Trễ",""),IF(MID(K1679,2,7)-MID($Q$2,2,7)&gt;0,"Trễ","")),"")</f>
        <v/>
      </c>
      <c r="M1679">
        <f>IFERROR(IF($N$5="Sáng",MID(K1679,2,7)-MID($L$2,2,7),MID(K1679,2,7)-MID($Q$2,2,7)),"")</f>
        <v>-0.010022481481481493</v>
      </c>
      <c r="Q1679" t="str">
        <f>IF(B1679&lt;&gt;"",IF(AND(P1679="",F1679=""),"Không phép ",""),"")</f>
        <v/>
      </c>
      <c r="R1679" t="str">
        <f>UPPER(B1679)</f>
        <v/>
      </c>
      <c r="T1679" t="str">
        <f>IFERROR(IF(J1679&lt;&gt;"", INDEX($S$5:$S$1433, MATCH(J1679, $E$5:$E$1433, 0)),""),"")</f>
        <v>2024-2027</v>
      </c>
      <c r="V1679">
        <f>IFERROR(IF(J1679&lt;&gt;"", INDEX($U$5:$U$1433, MATCH(J1679, $E$5:$E$1433, 0)),""),"")</f>
        <v>39848</v>
      </c>
    </row>
    <row r="1680">
      <c r="A1680" t="str">
        <f>IF(B1680&lt;&gt;"",A1679+1,"")</f>
        <v/>
      </c>
      <c r="F1680" t="str">
        <f>IFERROR(IF(VLOOKUP(E1680,J:J,1,0)=E1680,"X",""),"")</f>
        <v/>
      </c>
      <c r="G1680" t="str">
        <f>IF(J1680&lt;&gt;"", INDEX($C$5:$C$1433, MATCH(J1680, $E$5:$E$1433, 0)),"")</f>
        <v>11A4</v>
      </c>
      <c r="H1680">
        <f>IF(J1680&lt;&gt;"", INDEX($D$5:$D$1433, MATCH(J1680, $E$5:$E$1433, 0)),"")</f>
        <v>0</v>
      </c>
      <c r="I1680" t="str">
        <f>IFERROR(IF(J1680&lt;&gt;"", INDEX($B$5:$B$1433, MATCH(J1680, $E$5:$E$1433, 0)),""),"SAI")</f>
        <v>LÊ THỊ HUỲNH TRÂM</v>
      </c>
      <c r="J1680">
        <v>32000687</v>
      </c>
      <c r="K1680" t="str">
        <v xml:space="preserve"> 6:45:38 AM</v>
      </c>
      <c r="L1680" t="str">
        <f>IFERROR(IF($N$5="Sáng",IF(MID(K1680,2,7)-MID($L$2,2,7)&gt;0,"Trễ",""),IF(MID(K1680,2,7)-MID($Q$2,2,7)&gt;0,"Trễ","")),"")</f>
        <v/>
      </c>
      <c r="M1680">
        <f>IFERROR(IF($N$5="Sáng",MID(K1680,2,7)-MID($L$2,2,7),MID(K1680,2,7)-MID($Q$2,2,7)),"")</f>
        <v>-0.009976185185185171</v>
      </c>
      <c r="Q1680" t="str">
        <f>IF(B1680&lt;&gt;"",IF(AND(P1680="",F1680=""),"Không phép ",""),"")</f>
        <v/>
      </c>
      <c r="R1680" t="str">
        <f>UPPER(B1680)</f>
        <v/>
      </c>
      <c r="T1680" t="str">
        <f>IFERROR(IF(J1680&lt;&gt;"", INDEX($S$5:$S$1433, MATCH(J1680, $E$5:$E$1433, 0)),""),"")</f>
        <v>2025-2028</v>
      </c>
      <c r="V1680" t="str">
        <f>IFERROR(IF(J1680&lt;&gt;"", INDEX($U$5:$U$1433, MATCH(J1680, $E$5:$E$1433, 0)),""),"")</f>
        <v>21/09/2010</v>
      </c>
    </row>
    <row r="1681">
      <c r="A1681" t="str">
        <f>IF(B1681&lt;&gt;"",A1680+1,"")</f>
        <v/>
      </c>
      <c r="F1681" t="str">
        <f>IFERROR(IF(VLOOKUP(E1681,J:J,1,0)=E1681,"X",""),"")</f>
        <v/>
      </c>
      <c r="G1681" t="str">
        <f>IF(J1681&lt;&gt;"", INDEX($C$5:$C$1433, MATCH(J1681, $E$5:$E$1433, 0)),"")</f>
        <v>11A2</v>
      </c>
      <c r="H1681">
        <f>IF(J1681&lt;&gt;"", INDEX($D$5:$D$1433, MATCH(J1681, $E$5:$E$1433, 0)),"")</f>
        <v>0</v>
      </c>
      <c r="I1681" t="str">
        <f>IFERROR(IF(J1681&lt;&gt;"", INDEX($B$5:$B$1433, MATCH(J1681, $E$5:$E$1433, 0)),""),"SAI")</f>
        <v>LÂM CHẤN HUY</v>
      </c>
      <c r="J1681">
        <v>32000584</v>
      </c>
      <c r="K1681" t="str">
        <v xml:space="preserve"> 6:45:41 AM</v>
      </c>
      <c r="L1681" t="str">
        <f>IFERROR(IF($N$5="Sáng",IF(MID(K1681,2,7)-MID($L$2,2,7)&gt;0,"Trễ",""),IF(MID(K1681,2,7)-MID($Q$2,2,7)&gt;0,"Trễ","")),"")</f>
        <v/>
      </c>
      <c r="M1681">
        <f>IFERROR(IF($N$5="Sáng",MID(K1681,2,7)-MID($L$2,2,7),MID(K1681,2,7)-MID($Q$2,2,7)),"")</f>
        <v>-0.009941462962962944</v>
      </c>
      <c r="Q1681" t="str">
        <f>IF(B1681&lt;&gt;"",IF(AND(P1681="",F1681=""),"Không phép ",""),"")</f>
        <v/>
      </c>
      <c r="R1681" t="str">
        <f>UPPER(B1681)</f>
        <v/>
      </c>
      <c r="T1681" t="str">
        <f>IFERROR(IF(J1681&lt;&gt;"", INDEX($S$5:$S$1433, MATCH(J1681, $E$5:$E$1433, 0)),""),"")</f>
        <v>2025-2028</v>
      </c>
      <c r="V1681">
        <f>IFERROR(IF(J1681&lt;&gt;"", INDEX($U$5:$U$1433, MATCH(J1681, $E$5:$E$1433, 0)),""),"")</f>
        <v>40492</v>
      </c>
    </row>
    <row r="1682">
      <c r="A1682" t="str">
        <f>IF(B1682&lt;&gt;"",A1681+1,"")</f>
        <v/>
      </c>
      <c r="F1682" t="str">
        <f>IFERROR(IF(VLOOKUP(E1682,J:J,1,0)=E1682,"X",""),"")</f>
        <v/>
      </c>
      <c r="G1682" t="str">
        <f>IF(J1682&lt;&gt;"", INDEX($C$5:$C$1433, MATCH(J1682, $E$5:$E$1433, 0)),"")</f>
        <v>11A2</v>
      </c>
      <c r="H1682">
        <f>IF(J1682&lt;&gt;"", INDEX($D$5:$D$1433, MATCH(J1682, $E$5:$E$1433, 0)),"")</f>
        <v>0</v>
      </c>
      <c r="I1682" t="str">
        <f>IFERROR(IF(J1682&lt;&gt;"", INDEX($B$5:$B$1433, MATCH(J1682, $E$5:$E$1433, 0)),""),"SAI")</f>
        <v>LÂM CHẤN HUY</v>
      </c>
      <c r="J1682">
        <v>32000584</v>
      </c>
      <c r="K1682" t="str">
        <v xml:space="preserve"> 6:45:42 AM</v>
      </c>
      <c r="L1682" t="str">
        <f>IFERROR(IF($N$5="Sáng",IF(MID(K1682,2,7)-MID($L$2,2,7)&gt;0,"Trễ",""),IF(MID(K1682,2,7)-MID($Q$2,2,7)&gt;0,"Trễ","")),"")</f>
        <v/>
      </c>
      <c r="M1682">
        <f>IFERROR(IF($N$5="Sáng",MID(K1682,2,7)-MID($L$2,2,7),MID(K1682,2,7)-MID($Q$2,2,7)),"")</f>
        <v>-0.00992988888888885</v>
      </c>
      <c r="Q1682" t="str">
        <f>IF(B1682&lt;&gt;"",IF(AND(P1682="",F1682=""),"Không phép ",""),"")</f>
        <v/>
      </c>
      <c r="R1682" t="str">
        <f>UPPER(B1682)</f>
        <v/>
      </c>
      <c r="T1682" t="str">
        <f>IFERROR(IF(J1682&lt;&gt;"", INDEX($S$5:$S$1433, MATCH(J1682, $E$5:$E$1433, 0)),""),"")</f>
        <v>2025-2028</v>
      </c>
      <c r="V1682">
        <f>IFERROR(IF(J1682&lt;&gt;"", INDEX($U$5:$U$1433, MATCH(J1682, $E$5:$E$1433, 0)),""),"")</f>
        <v>40492</v>
      </c>
    </row>
    <row r="1683">
      <c r="A1683" t="str">
        <f>IF(B1683&lt;&gt;"",A1682+1,"")</f>
        <v/>
      </c>
      <c r="F1683" t="str">
        <f>IFERROR(IF(VLOOKUP(E1683,J:J,1,0)=E1683,"X",""),"")</f>
        <v/>
      </c>
      <c r="G1683" t="str">
        <f>IF(J1683&lt;&gt;"", INDEX($C$5:$C$1433, MATCH(J1683, $E$5:$E$1433, 0)),"")</f>
        <v>12A5</v>
      </c>
      <c r="H1683">
        <f>IF(J1683&lt;&gt;"", INDEX($D$5:$D$1433, MATCH(J1683, $E$5:$E$1433, 0)),"")</f>
        <v>0</v>
      </c>
      <c r="I1683" t="str">
        <f>IFERROR(IF(J1683&lt;&gt;"", INDEX($B$5:$B$1433, MATCH(J1683, $E$5:$E$1433, 0)),""),"SAI")</f>
        <v>PHẠM TRẦN TRÚC LY</v>
      </c>
      <c r="J1683">
        <v>32000198</v>
      </c>
      <c r="K1683" t="str">
        <v xml:space="preserve"> 6:45:45 AM</v>
      </c>
      <c r="L1683" t="str">
        <f>IFERROR(IF($N$5="Sáng",IF(MID(K1683,2,7)-MID($L$2,2,7)&gt;0,"Trễ",""),IF(MID(K1683,2,7)-MID($Q$2,2,7)&gt;0,"Trễ","")),"")</f>
        <v/>
      </c>
      <c r="M1683">
        <f>IFERROR(IF($N$5="Sáng",MID(K1683,2,7)-MID($L$2,2,7),MID(K1683,2,7)-MID($Q$2,2,7)),"")</f>
        <v>-0.009895166666666622</v>
      </c>
      <c r="Q1683" t="str">
        <f>IF(B1683&lt;&gt;"",IF(AND(P1683="",F1683=""),"Không phép ",""),"")</f>
        <v/>
      </c>
      <c r="R1683" t="str">
        <f>UPPER(B1683)</f>
        <v/>
      </c>
      <c r="T1683" t="str">
        <f>IFERROR(IF(J1683&lt;&gt;"", INDEX($S$5:$S$1433, MATCH(J1683, $E$5:$E$1433, 0)),""),"")</f>
        <v>2024-2027</v>
      </c>
      <c r="V1683" t="str">
        <f>IFERROR(IF(J1683&lt;&gt;"", INDEX($U$5:$U$1433, MATCH(J1683, $E$5:$E$1433, 0)),""),"")</f>
        <v>25/02/2009</v>
      </c>
    </row>
    <row r="1684">
      <c r="A1684" t="str">
        <f>IF(B1684&lt;&gt;"",A1683+1,"")</f>
        <v/>
      </c>
      <c r="F1684" t="str">
        <f>IFERROR(IF(VLOOKUP(E1684,J:J,1,0)=E1684,"X",""),"")</f>
        <v/>
      </c>
      <c r="G1684" t="str">
        <f>IF(J1684&lt;&gt;"", INDEX($C$5:$C$1433, MATCH(J1684, $E$5:$E$1433, 0)),"")</f>
        <v>12A5</v>
      </c>
      <c r="H1684">
        <f>IF(J1684&lt;&gt;"", INDEX($D$5:$D$1433, MATCH(J1684, $E$5:$E$1433, 0)),"")</f>
        <v>0</v>
      </c>
      <c r="I1684" t="str">
        <f>IFERROR(IF(J1684&lt;&gt;"", INDEX($B$5:$B$1433, MATCH(J1684, $E$5:$E$1433, 0)),""),"SAI")</f>
        <v>PHẠM TRẦN TRÚC LY</v>
      </c>
      <c r="J1684">
        <v>32000198</v>
      </c>
      <c r="K1684" t="str">
        <v xml:space="preserve"> 6:45:46 AM</v>
      </c>
      <c r="L1684" t="str">
        <f>IFERROR(IF($N$5="Sáng",IF(MID(K1684,2,7)-MID($L$2,2,7)&gt;0,"Trễ",""),IF(MID(K1684,2,7)-MID($Q$2,2,7)&gt;0,"Trễ","")),"")</f>
        <v/>
      </c>
      <c r="M1684">
        <f>IFERROR(IF($N$5="Sáng",MID(K1684,2,7)-MID($L$2,2,7),MID(K1684,2,7)-MID($Q$2,2,7)),"")</f>
        <v>-0.009883592592592583</v>
      </c>
      <c r="Q1684" t="str">
        <f>IF(B1684&lt;&gt;"",IF(AND(P1684="",F1684=""),"Không phép ",""),"")</f>
        <v/>
      </c>
      <c r="R1684" t="str">
        <f>UPPER(B1684)</f>
        <v/>
      </c>
      <c r="T1684" t="str">
        <f>IFERROR(IF(J1684&lt;&gt;"", INDEX($S$5:$S$1433, MATCH(J1684, $E$5:$E$1433, 0)),""),"")</f>
        <v>2024-2027</v>
      </c>
      <c r="V1684" t="str">
        <f>IFERROR(IF(J1684&lt;&gt;"", INDEX($U$5:$U$1433, MATCH(J1684, $E$5:$E$1433, 0)),""),"")</f>
        <v>25/02/2009</v>
      </c>
    </row>
    <row r="1685">
      <c r="A1685" t="str">
        <f>IF(B1685&lt;&gt;"",A1684+1,"")</f>
        <v/>
      </c>
      <c r="F1685" t="str">
        <f>IFERROR(IF(VLOOKUP(E1685,J:J,1,0)=E1685,"X",""),"")</f>
        <v/>
      </c>
      <c r="G1685" t="str">
        <f>IF(J1685&lt;&gt;"", INDEX($C$5:$C$1433, MATCH(J1685, $E$5:$E$1433, 0)),"")</f>
        <v>12A6</v>
      </c>
      <c r="H1685">
        <f>IF(J1685&lt;&gt;"", INDEX($D$5:$D$1433, MATCH(J1685, $E$5:$E$1433, 0)),"")</f>
        <v>0</v>
      </c>
      <c r="I1685" t="str">
        <f>IFERROR(IF(J1685&lt;&gt;"", INDEX($B$5:$B$1433, MATCH(J1685, $E$5:$E$1433, 0)),""),"SAI")</f>
        <v>NGUYỄN THỊ TƯỜNG VY</v>
      </c>
      <c r="J1685">
        <v>32000264</v>
      </c>
      <c r="K1685" t="str">
        <v xml:space="preserve"> 6:45:54 AM</v>
      </c>
      <c r="L1685" t="str">
        <f>IFERROR(IF($N$5="Sáng",IF(MID(K1685,2,7)-MID($L$2,2,7)&gt;0,"Trễ",""),IF(MID(K1685,2,7)-MID($Q$2,2,7)&gt;0,"Trễ","")),"")</f>
        <v/>
      </c>
      <c r="M1685">
        <f>IFERROR(IF($N$5="Sáng",MID(K1685,2,7)-MID($L$2,2,7),MID(K1685,2,7)-MID($Q$2,2,7)),"")</f>
        <v>-0.009790999999999994</v>
      </c>
      <c r="Q1685" t="str">
        <f>IF(B1685&lt;&gt;"",IF(AND(P1685="",F1685=""),"Không phép ",""),"")</f>
        <v/>
      </c>
      <c r="R1685" t="str">
        <f>UPPER(B1685)</f>
        <v/>
      </c>
      <c r="T1685" t="str">
        <f>IFERROR(IF(J1685&lt;&gt;"", INDEX($S$5:$S$1433, MATCH(J1685, $E$5:$E$1433, 0)),""),"")</f>
        <v>2024-2027</v>
      </c>
      <c r="V1685" t="str">
        <f>IFERROR(IF(J1685&lt;&gt;"", INDEX($U$5:$U$1433, MATCH(J1685, $E$5:$E$1433, 0)),""),"")</f>
        <v>16/12/2009</v>
      </c>
    </row>
    <row r="1686">
      <c r="A1686" t="str">
        <f>IF(B1686&lt;&gt;"",A1685+1,"")</f>
        <v/>
      </c>
      <c r="F1686" t="str">
        <f>IFERROR(IF(VLOOKUP(E1686,J:J,1,0)=E1686,"X",""),"")</f>
        <v/>
      </c>
      <c r="G1686" t="str">
        <f>IF(J1686&lt;&gt;"", INDEX($C$5:$C$1433, MATCH(J1686, $E$5:$E$1433, 0)),"")</f>
        <v>12A1</v>
      </c>
      <c r="H1686">
        <f>IF(J1686&lt;&gt;"", INDEX($D$5:$D$1433, MATCH(J1686, $E$5:$E$1433, 0)),"")</f>
        <v>0</v>
      </c>
      <c r="I1686" t="str">
        <f>IFERROR(IF(J1686&lt;&gt;"", INDEX($B$5:$B$1433, MATCH(J1686, $E$5:$E$1433, 0)),""),"SAI")</f>
        <v>NGUYỄN THÀNH ĐẠT</v>
      </c>
      <c r="J1686">
        <v>32000005</v>
      </c>
      <c r="K1686" t="str">
        <v xml:space="preserve"> 6:45:58 AM</v>
      </c>
      <c r="L1686" t="str">
        <f>IFERROR(IF($N$5="Sáng",IF(MID(K1686,2,7)-MID($L$2,2,7)&gt;0,"Trễ",""),IF(MID(K1686,2,7)-MID($Q$2,2,7)&gt;0,"Trễ","")),"")</f>
        <v/>
      </c>
      <c r="M1686">
        <f>IFERROR(IF($N$5="Sáng",MID(K1686,2,7)-MID($L$2,2,7),MID(K1686,2,7)-MID($Q$2,2,7)),"")</f>
        <v>-0.009744703703703672</v>
      </c>
      <c r="Q1686" t="str">
        <f>IF(B1686&lt;&gt;"",IF(AND(P1686="",F1686=""),"Không phép ",""),"")</f>
        <v/>
      </c>
      <c r="R1686" t="str">
        <f>UPPER(B1686)</f>
        <v/>
      </c>
      <c r="T1686" t="str">
        <f>IFERROR(IF(J1686&lt;&gt;"", INDEX($S$5:$S$1433, MATCH(J1686, $E$5:$E$1433, 0)),""),"")</f>
        <v>2024-2027</v>
      </c>
      <c r="V1686" t="str">
        <f>IFERROR(IF(J1686&lt;&gt;"", INDEX($U$5:$U$1433, MATCH(J1686, $E$5:$E$1433, 0)),""),"")</f>
        <v>16/08/2009</v>
      </c>
    </row>
    <row r="1687">
      <c r="A1687" t="str">
        <f>IF(B1687&lt;&gt;"",A1686+1,"")</f>
        <v/>
      </c>
      <c r="F1687" t="str">
        <f>IFERROR(IF(VLOOKUP(E1687,J:J,1,0)=E1687,"X",""),"")</f>
        <v/>
      </c>
      <c r="G1687" t="str">
        <f>IF(J1687&lt;&gt;"", INDEX($C$5:$C$1433, MATCH(J1687, $E$5:$E$1433, 0)),"")</f>
        <v>12A1</v>
      </c>
      <c r="H1687">
        <f>IF(J1687&lt;&gt;"", INDEX($D$5:$D$1433, MATCH(J1687, $E$5:$E$1433, 0)),"")</f>
        <v>0</v>
      </c>
      <c r="I1687" t="str">
        <f>IFERROR(IF(J1687&lt;&gt;"", INDEX($B$5:$B$1433, MATCH(J1687, $E$5:$E$1433, 0)),""),"SAI")</f>
        <v>NGUYỄN THÀNH ĐẠT</v>
      </c>
      <c r="J1687">
        <v>32000005</v>
      </c>
      <c r="K1687" t="str">
        <v xml:space="preserve"> 6:45:59 AM</v>
      </c>
      <c r="L1687" t="str">
        <f>IFERROR(IF($N$5="Sáng",IF(MID(K1687,2,7)-MID($L$2,2,7)&gt;0,"Trễ",""),IF(MID(K1687,2,7)-MID($Q$2,2,7)&gt;0,"Trễ","")),"")</f>
        <v/>
      </c>
      <c r="M1687">
        <f>IFERROR(IF($N$5="Sáng",MID(K1687,2,7)-MID($L$2,2,7),MID(K1687,2,7)-MID($Q$2,2,7)),"")</f>
        <v>-0.009733129629629633</v>
      </c>
      <c r="Q1687" t="str">
        <f>IF(B1687&lt;&gt;"",IF(AND(P1687="",F1687=""),"Không phép ",""),"")</f>
        <v/>
      </c>
      <c r="R1687" t="str">
        <f>UPPER(B1687)</f>
        <v/>
      </c>
      <c r="T1687" t="str">
        <f>IFERROR(IF(J1687&lt;&gt;"", INDEX($S$5:$S$1433, MATCH(J1687, $E$5:$E$1433, 0)),""),"")</f>
        <v>2024-2027</v>
      </c>
      <c r="V1687" t="str">
        <f>IFERROR(IF(J1687&lt;&gt;"", INDEX($U$5:$U$1433, MATCH(J1687, $E$5:$E$1433, 0)),""),"")</f>
        <v>16/08/2009</v>
      </c>
    </row>
    <row r="1688">
      <c r="A1688" t="str">
        <f>IF(B1688&lt;&gt;"",A1687+1,"")</f>
        <v/>
      </c>
      <c r="F1688" t="str">
        <f>IFERROR(IF(VLOOKUP(E1688,J:J,1,0)=E1688,"X",""),"")</f>
        <v/>
      </c>
      <c r="G1688" t="str">
        <f>IF(J1688&lt;&gt;"", INDEX($C$5:$C$1433, MATCH(J1688, $E$5:$E$1433, 0)),"")</f>
        <v>12A1</v>
      </c>
      <c r="H1688">
        <f>IF(J1688&lt;&gt;"", INDEX($D$5:$D$1433, MATCH(J1688, $E$5:$E$1433, 0)),"")</f>
        <v>0</v>
      </c>
      <c r="I1688" t="str">
        <f>IFERROR(IF(J1688&lt;&gt;"", INDEX($B$5:$B$1433, MATCH(J1688, $E$5:$E$1433, 0)),""),"SAI")</f>
        <v>NGÔ THANH PHÚ</v>
      </c>
      <c r="J1688">
        <v>31000484</v>
      </c>
      <c r="K1688" t="str">
        <v xml:space="preserve"> 6:46:00 AM</v>
      </c>
      <c r="L1688" t="str">
        <f>IFERROR(IF($N$5="Sáng",IF(MID(K1688,2,7)-MID($L$2,2,7)&gt;0,"Trễ",""),IF(MID(K1688,2,7)-MID($Q$2,2,7)&gt;0,"Trễ","")),"")</f>
        <v/>
      </c>
      <c r="M1688">
        <f>IFERROR(IF($N$5="Sáng",MID(K1688,2,7)-MID($L$2,2,7),MID(K1688,2,7)-MID($Q$2,2,7)),"")</f>
        <v>-0.009721555555555539</v>
      </c>
      <c r="Q1688" t="str">
        <f>IF(B1688&lt;&gt;"",IF(AND(P1688="",F1688=""),"Không phép ",""),"")</f>
        <v/>
      </c>
      <c r="R1688" t="str">
        <f>UPPER(B1688)</f>
        <v/>
      </c>
      <c r="T1688" t="str">
        <f>IFERROR(IF(J1688&lt;&gt;"", INDEX($S$5:$S$1433, MATCH(J1688, $E$5:$E$1433, 0)),""),"")</f>
        <v>2024-2027</v>
      </c>
      <c r="V1688" t="str">
        <f>IFERROR(IF(J1688&lt;&gt;"", INDEX($U$5:$U$1433, MATCH(J1688, $E$5:$E$1433, 0)),""),"")</f>
        <v>11/06/1009</v>
      </c>
    </row>
    <row r="1689">
      <c r="A1689" t="str">
        <f>IF(B1689&lt;&gt;"",A1688+1,"")</f>
        <v/>
      </c>
      <c r="F1689" t="str">
        <f>IFERROR(IF(VLOOKUP(E1689,J:J,1,0)=E1689,"X",""),"")</f>
        <v/>
      </c>
      <c r="G1689" t="str">
        <f>IF(J1689&lt;&gt;"", INDEX($C$5:$C$1433, MATCH(J1689, $E$5:$E$1433, 0)),"")</f>
        <v>12A1</v>
      </c>
      <c r="H1689">
        <f>IF(J1689&lt;&gt;"", INDEX($D$5:$D$1433, MATCH(J1689, $E$5:$E$1433, 0)),"")</f>
        <v>0</v>
      </c>
      <c r="I1689" t="str">
        <f>IFERROR(IF(J1689&lt;&gt;"", INDEX($B$5:$B$1433, MATCH(J1689, $E$5:$E$1433, 0)),""),"SAI")</f>
        <v>NGÔ THANH PHÚ</v>
      </c>
      <c r="J1689">
        <v>31000484</v>
      </c>
      <c r="K1689" t="str">
        <v xml:space="preserve"> 6:46:00 AM</v>
      </c>
      <c r="L1689" t="str">
        <f>IFERROR(IF($N$5="Sáng",IF(MID(K1689,2,7)-MID($L$2,2,7)&gt;0,"Trễ",""),IF(MID(K1689,2,7)-MID($Q$2,2,7)&gt;0,"Trễ","")),"")</f>
        <v/>
      </c>
      <c r="M1689">
        <f>IFERROR(IF($N$5="Sáng",MID(K1689,2,7)-MID($L$2,2,7),MID(K1689,2,7)-MID($Q$2,2,7)),"")</f>
        <v>-0.009721555555555539</v>
      </c>
      <c r="Q1689" t="str">
        <f>IF(B1689&lt;&gt;"",IF(AND(P1689="",F1689=""),"Không phép ",""),"")</f>
        <v/>
      </c>
      <c r="R1689" t="str">
        <f>UPPER(B1689)</f>
        <v/>
      </c>
      <c r="T1689" t="str">
        <f>IFERROR(IF(J1689&lt;&gt;"", INDEX($S$5:$S$1433, MATCH(J1689, $E$5:$E$1433, 0)),""),"")</f>
        <v>2024-2027</v>
      </c>
      <c r="V1689" t="str">
        <f>IFERROR(IF(J1689&lt;&gt;"", INDEX($U$5:$U$1433, MATCH(J1689, $E$5:$E$1433, 0)),""),"")</f>
        <v>11/06/1009</v>
      </c>
    </row>
    <row r="1690">
      <c r="A1690" t="str">
        <f>IF(B1690&lt;&gt;"",A1689+1,"")</f>
        <v/>
      </c>
      <c r="F1690" t="str">
        <f>IFERROR(IF(VLOOKUP(E1690,J:J,1,0)=E1690,"X",""),"")</f>
        <v/>
      </c>
      <c r="G1690" t="str">
        <f>IF(J1690&lt;&gt;"", INDEX($C$5:$C$1433, MATCH(J1690, $E$5:$E$1433, 0)),"")</f>
        <v>12A9</v>
      </c>
      <c r="H1690">
        <f>IF(J1690&lt;&gt;"", INDEX($D$5:$D$1433, MATCH(J1690, $E$5:$E$1433, 0)),"")</f>
        <v>0</v>
      </c>
      <c r="I1690" t="str">
        <f>IFERROR(IF(J1690&lt;&gt;"", INDEX($B$5:$B$1433, MATCH(J1690, $E$5:$E$1433, 0)),""),"SAI")</f>
        <v>VÕ MINH LẮM</v>
      </c>
      <c r="J1690">
        <v>32000373</v>
      </c>
      <c r="K1690" t="str">
        <v xml:space="preserve"> 6:46:02 AM</v>
      </c>
      <c r="L1690" t="str">
        <f>IFERROR(IF($N$5="Sáng",IF(MID(K1690,2,7)-MID($L$2,2,7)&gt;0,"Trễ",""),IF(MID(K1690,2,7)-MID($Q$2,2,7)&gt;0,"Trễ","")),"")</f>
        <v/>
      </c>
      <c r="M1690">
        <f>IFERROR(IF($N$5="Sáng",MID(K1690,2,7)-MID($L$2,2,7),MID(K1690,2,7)-MID($Q$2,2,7)),"")</f>
        <v>-0.009698407407407406</v>
      </c>
      <c r="Q1690" t="str">
        <f>IF(B1690&lt;&gt;"",IF(AND(P1690="",F1690=""),"Không phép ",""),"")</f>
        <v/>
      </c>
      <c r="R1690" t="str">
        <f>UPPER(B1690)</f>
        <v/>
      </c>
      <c r="T1690" t="str">
        <f>IFERROR(IF(J1690&lt;&gt;"", INDEX($S$5:$S$1433, MATCH(J1690, $E$5:$E$1433, 0)),""),"")</f>
        <v>2024-2027</v>
      </c>
      <c r="V1690" t="str">
        <f>IFERROR(IF(J1690&lt;&gt;"", INDEX($U$5:$U$1433, MATCH(J1690, $E$5:$E$1433, 0)),""),"")</f>
        <v>29/04/2009</v>
      </c>
    </row>
    <row r="1691">
      <c r="A1691" t="str">
        <f>IF(B1691&lt;&gt;"",A1690+1,"")</f>
        <v/>
      </c>
      <c r="F1691" t="str">
        <f>IFERROR(IF(VLOOKUP(E1691,J:J,1,0)=E1691,"X",""),"")</f>
        <v/>
      </c>
      <c r="G1691" t="str">
        <f>IF(J1691&lt;&gt;"", INDEX($C$5:$C$1433, MATCH(J1691, $E$5:$E$1433, 0)),"")</f>
        <v>12A9</v>
      </c>
      <c r="H1691">
        <f>IF(J1691&lt;&gt;"", INDEX($D$5:$D$1433, MATCH(J1691, $E$5:$E$1433, 0)),"")</f>
        <v>0</v>
      </c>
      <c r="I1691" t="str">
        <f>IFERROR(IF(J1691&lt;&gt;"", INDEX($B$5:$B$1433, MATCH(J1691, $E$5:$E$1433, 0)),""),"SAI")</f>
        <v>VÕ MINH LẮM</v>
      </c>
      <c r="J1691">
        <v>32000373</v>
      </c>
      <c r="K1691" t="str">
        <v xml:space="preserve"> 6:46:02 AM</v>
      </c>
      <c r="L1691" t="str">
        <f>IFERROR(IF($N$5="Sáng",IF(MID(K1691,2,7)-MID($L$2,2,7)&gt;0,"Trễ",""),IF(MID(K1691,2,7)-MID($Q$2,2,7)&gt;0,"Trễ","")),"")</f>
        <v/>
      </c>
      <c r="M1691">
        <f>IFERROR(IF($N$5="Sáng",MID(K1691,2,7)-MID($L$2,2,7),MID(K1691,2,7)-MID($Q$2,2,7)),"")</f>
        <v>-0.009698407407407406</v>
      </c>
      <c r="Q1691" t="str">
        <f>IF(B1691&lt;&gt;"",IF(AND(P1691="",F1691=""),"Không phép ",""),"")</f>
        <v/>
      </c>
      <c r="R1691" t="str">
        <f>UPPER(B1691)</f>
        <v/>
      </c>
      <c r="T1691" t="str">
        <f>IFERROR(IF(J1691&lt;&gt;"", INDEX($S$5:$S$1433, MATCH(J1691, $E$5:$E$1433, 0)),""),"")</f>
        <v>2024-2027</v>
      </c>
      <c r="V1691" t="str">
        <f>IFERROR(IF(J1691&lt;&gt;"", INDEX($U$5:$U$1433, MATCH(J1691, $E$5:$E$1433, 0)),""),"")</f>
        <v>29/04/2009</v>
      </c>
    </row>
    <row r="1692">
      <c r="A1692" t="str">
        <f>IF(B1692&lt;&gt;"",A1691+1,"")</f>
        <v/>
      </c>
      <c r="F1692" t="str">
        <f>IFERROR(IF(VLOOKUP(E1692,J:J,1,0)=E1692,"X",""),"")</f>
        <v/>
      </c>
      <c r="G1692" t="str">
        <f>IF(J1692&lt;&gt;"", INDEX($C$5:$C$1433, MATCH(J1692, $E$5:$E$1433, 0)),"")</f>
        <v>11A2</v>
      </c>
      <c r="H1692">
        <f>IF(J1692&lt;&gt;"", INDEX($D$5:$D$1433, MATCH(J1692, $E$5:$E$1433, 0)),"")</f>
        <v>0</v>
      </c>
      <c r="I1692" t="str">
        <f>IFERROR(IF(J1692&lt;&gt;"", INDEX($B$5:$B$1433, MATCH(J1692, $E$5:$E$1433, 0)),""),"SAI")</f>
        <v>VÕ HOÀNG TIẾN</v>
      </c>
      <c r="J1692">
        <v>32000601</v>
      </c>
      <c r="K1692" t="str">
        <v xml:space="preserve"> 6:46:03 AM</v>
      </c>
      <c r="L1692" t="str">
        <f>IFERROR(IF($N$5="Sáng",IF(MID(K1692,2,7)-MID($L$2,2,7)&gt;0,"Trễ",""),IF(MID(K1692,2,7)-MID($Q$2,2,7)&gt;0,"Trễ","")),"")</f>
        <v/>
      </c>
      <c r="M1692">
        <f>IFERROR(IF($N$5="Sáng",MID(K1692,2,7)-MID($L$2,2,7),MID(K1692,2,7)-MID($Q$2,2,7)),"")</f>
        <v>-0.009686833333333311</v>
      </c>
      <c r="Q1692" t="str">
        <f>IF(B1692&lt;&gt;"",IF(AND(P1692="",F1692=""),"Không phép ",""),"")</f>
        <v/>
      </c>
      <c r="R1692" t="str">
        <f>UPPER(B1692)</f>
        <v/>
      </c>
      <c r="T1692" t="str">
        <f>IFERROR(IF(J1692&lt;&gt;"", INDEX($S$5:$S$1433, MATCH(J1692, $E$5:$E$1433, 0)),""),"")</f>
        <v>2025-2028</v>
      </c>
      <c r="V1692" t="str">
        <f>IFERROR(IF(J1692&lt;&gt;"", INDEX($U$5:$U$1433, MATCH(J1692, $E$5:$E$1433, 0)),""),"")</f>
        <v>19/12/2010</v>
      </c>
    </row>
    <row r="1693">
      <c r="A1693" t="str">
        <f>IF(B1693&lt;&gt;"",A1692+1,"")</f>
        <v/>
      </c>
      <c r="F1693" t="str">
        <f>IFERROR(IF(VLOOKUP(E1693,J:J,1,0)=E1693,"X",""),"")</f>
        <v/>
      </c>
      <c r="G1693" t="str">
        <f>IF(J1693&lt;&gt;"", INDEX($C$5:$C$1433, MATCH(J1693, $E$5:$E$1433, 0)),"")</f>
        <v>12A6</v>
      </c>
      <c r="H1693">
        <f>IF(J1693&lt;&gt;"", INDEX($D$5:$D$1433, MATCH(J1693, $E$5:$E$1433, 0)),"")</f>
        <v>0</v>
      </c>
      <c r="I1693" t="str">
        <f>IFERROR(IF(J1693&lt;&gt;"", INDEX($B$5:$B$1433, MATCH(J1693, $E$5:$E$1433, 0)),""),"SAI")</f>
        <v>NGUYỄN THỊ THẢO VY</v>
      </c>
      <c r="J1693">
        <v>32000263</v>
      </c>
      <c r="K1693" t="str">
        <v xml:space="preserve"> 6:46:08 AM</v>
      </c>
      <c r="L1693" t="str">
        <f>IFERROR(IF($N$5="Sáng",IF(MID(K1693,2,7)-MID($L$2,2,7)&gt;0,"Trễ",""),IF(MID(K1693,2,7)-MID($Q$2,2,7)&gt;0,"Trễ","")),"")</f>
        <v/>
      </c>
      <c r="M1693">
        <f>IFERROR(IF($N$5="Sáng",MID(K1693,2,7)-MID($L$2,2,7),MID(K1693,2,7)-MID($Q$2,2,7)),"")</f>
        <v>-0.00962896296296295</v>
      </c>
      <c r="Q1693" t="str">
        <f>IF(B1693&lt;&gt;"",IF(AND(P1693="",F1693=""),"Không phép ",""),"")</f>
        <v/>
      </c>
      <c r="R1693" t="str">
        <f>UPPER(B1693)</f>
        <v/>
      </c>
      <c r="T1693" t="str">
        <f>IFERROR(IF(J1693&lt;&gt;"", INDEX($S$5:$S$1433, MATCH(J1693, $E$5:$E$1433, 0)),""),"")</f>
        <v>2024-2027</v>
      </c>
      <c r="V1693">
        <f>IFERROR(IF(J1693&lt;&gt;"", INDEX($U$5:$U$1433, MATCH(J1693, $E$5:$E$1433, 0)),""),"")</f>
        <v>40095</v>
      </c>
    </row>
    <row r="1694">
      <c r="A1694" t="str">
        <f>IF(B1694&lt;&gt;"",A1693+1,"")</f>
        <v/>
      </c>
      <c r="F1694" t="str">
        <f>IFERROR(IF(VLOOKUP(E1694,J:J,1,0)=E1694,"X",""),"")</f>
        <v/>
      </c>
      <c r="G1694" t="str">
        <f>IF(J1694&lt;&gt;"", INDEX($C$5:$C$1433, MATCH(J1694, $E$5:$E$1433, 0)),"")</f>
        <v>12A6</v>
      </c>
      <c r="H1694">
        <f>IF(J1694&lt;&gt;"", INDEX($D$5:$D$1433, MATCH(J1694, $E$5:$E$1433, 0)),"")</f>
        <v>0</v>
      </c>
      <c r="I1694" t="str">
        <f>IFERROR(IF(J1694&lt;&gt;"", INDEX($B$5:$B$1433, MATCH(J1694, $E$5:$E$1433, 0)),""),"SAI")</f>
        <v>NGUYỄN THỊ THẢO VY</v>
      </c>
      <c r="J1694">
        <v>32000263</v>
      </c>
      <c r="K1694" t="str">
        <v xml:space="preserve"> 6:46:09 AM</v>
      </c>
      <c r="L1694" t="str">
        <f>IFERROR(IF($N$5="Sáng",IF(MID(K1694,2,7)-MID($L$2,2,7)&gt;0,"Trễ",""),IF(MID(K1694,2,7)-MID($Q$2,2,7)&gt;0,"Trễ","")),"")</f>
        <v/>
      </c>
      <c r="M1694">
        <f>IFERROR(IF($N$5="Sáng",MID(K1694,2,7)-MID($L$2,2,7),MID(K1694,2,7)-MID($Q$2,2,7)),"")</f>
        <v>-0.009617388888888856</v>
      </c>
      <c r="Q1694" t="str">
        <f>IF(B1694&lt;&gt;"",IF(AND(P1694="",F1694=""),"Không phép ",""),"")</f>
        <v/>
      </c>
      <c r="R1694" t="str">
        <f>UPPER(B1694)</f>
        <v/>
      </c>
      <c r="T1694" t="str">
        <f>IFERROR(IF(J1694&lt;&gt;"", INDEX($S$5:$S$1433, MATCH(J1694, $E$5:$E$1433, 0)),""),"")</f>
        <v>2024-2027</v>
      </c>
      <c r="V1694">
        <f>IFERROR(IF(J1694&lt;&gt;"", INDEX($U$5:$U$1433, MATCH(J1694, $E$5:$E$1433, 0)),""),"")</f>
        <v>40095</v>
      </c>
    </row>
    <row r="1695">
      <c r="A1695" t="str">
        <f>IF(B1695&lt;&gt;"",A1694+1,"")</f>
        <v/>
      </c>
      <c r="F1695" t="str">
        <f>IFERROR(IF(VLOOKUP(E1695,J:J,1,0)=E1695,"X",""),"")</f>
        <v/>
      </c>
      <c r="G1695" t="str">
        <f>IF(J1695&lt;&gt;"", INDEX($C$5:$C$1433, MATCH(J1695, $E$5:$E$1433, 0)),"")</f>
        <v>12A6</v>
      </c>
      <c r="H1695">
        <f>IF(J1695&lt;&gt;"", INDEX($D$5:$D$1433, MATCH(J1695, $E$5:$E$1433, 0)),"")</f>
        <v>0</v>
      </c>
      <c r="I1695" t="str">
        <f>IFERROR(IF(J1695&lt;&gt;"", INDEX($B$5:$B$1433, MATCH(J1695, $E$5:$E$1433, 0)),""),"SAI")</f>
        <v>NGUYỄN THỊ THẢO VY</v>
      </c>
      <c r="J1695">
        <v>32000263</v>
      </c>
      <c r="K1695" t="str">
        <v xml:space="preserve"> 6:46:10 AM</v>
      </c>
      <c r="L1695" t="str">
        <f>IFERROR(IF($N$5="Sáng",IF(MID(K1695,2,7)-MID($L$2,2,7)&gt;0,"Trễ",""),IF(MID(K1695,2,7)-MID($Q$2,2,7)&gt;0,"Trễ","")),"")</f>
        <v/>
      </c>
      <c r="M1695">
        <f>IFERROR(IF($N$5="Sáng",MID(K1695,2,7)-MID($L$2,2,7),MID(K1695,2,7)-MID($Q$2,2,7)),"")</f>
        <v>-0.009605814814814817</v>
      </c>
      <c r="Q1695" t="str">
        <f>IF(B1695&lt;&gt;"",IF(AND(P1695="",F1695=""),"Không phép ",""),"")</f>
        <v/>
      </c>
      <c r="R1695" t="str">
        <f>UPPER(B1695)</f>
        <v/>
      </c>
      <c r="T1695" t="str">
        <f>IFERROR(IF(J1695&lt;&gt;"", INDEX($S$5:$S$1433, MATCH(J1695, $E$5:$E$1433, 0)),""),"")</f>
        <v>2024-2027</v>
      </c>
      <c r="V1695">
        <f>IFERROR(IF(J1695&lt;&gt;"", INDEX($U$5:$U$1433, MATCH(J1695, $E$5:$E$1433, 0)),""),"")</f>
        <v>40095</v>
      </c>
    </row>
    <row r="1696">
      <c r="A1696" t="str">
        <f>IF(B1696&lt;&gt;"",A1695+1,"")</f>
        <v/>
      </c>
      <c r="F1696" t="str">
        <f>IFERROR(IF(VLOOKUP(E1696,J:J,1,0)=E1696,"X",""),"")</f>
        <v/>
      </c>
      <c r="G1696" t="str">
        <f>IF(J1696&lt;&gt;"", INDEX($C$5:$C$1433, MATCH(J1696, $E$5:$E$1433, 0)),"")</f>
        <v>12A10</v>
      </c>
      <c r="H1696">
        <f>IF(J1696&lt;&gt;"", INDEX($D$5:$D$1433, MATCH(J1696, $E$5:$E$1433, 0)),"")</f>
        <v>0</v>
      </c>
      <c r="I1696" t="str">
        <f>IFERROR(IF(J1696&lt;&gt;"", INDEX($B$5:$B$1433, MATCH(J1696, $E$5:$E$1433, 0)),""),"SAI")</f>
        <v>ĐẶNG NGUYỄN CÁT TƯỜNG</v>
      </c>
      <c r="J1696">
        <v>32000432</v>
      </c>
      <c r="K1696" t="str">
        <v xml:space="preserve"> 6:46:12 AM</v>
      </c>
      <c r="L1696" t="str">
        <f>IFERROR(IF($N$5="Sáng",IF(MID(K1696,2,7)-MID($L$2,2,7)&gt;0,"Trễ",""),IF(MID(K1696,2,7)-MID($Q$2,2,7)&gt;0,"Trễ","")),"")</f>
        <v/>
      </c>
      <c r="M1696">
        <f>IFERROR(IF($N$5="Sáng",MID(K1696,2,7)-MID($L$2,2,7),MID(K1696,2,7)-MID($Q$2,2,7)),"")</f>
        <v>-0.009582666666666684</v>
      </c>
      <c r="Q1696" t="str">
        <f>IF(B1696&lt;&gt;"",IF(AND(P1696="",F1696=""),"Không phép ",""),"")</f>
        <v/>
      </c>
      <c r="R1696" t="str">
        <f>UPPER(B1696)</f>
        <v/>
      </c>
      <c r="T1696" t="str">
        <f>IFERROR(IF(J1696&lt;&gt;"", INDEX($S$5:$S$1433, MATCH(J1696, $E$5:$E$1433, 0)),""),"")</f>
        <v>2024-2027</v>
      </c>
      <c r="V1696" t="str">
        <f>IFERROR(IF(J1696&lt;&gt;"", INDEX($U$5:$U$1433, MATCH(J1696, $E$5:$E$1433, 0)),""),"")</f>
        <v>19/09/2009</v>
      </c>
    </row>
    <row r="1697">
      <c r="A1697" t="str">
        <f>IF(B1697&lt;&gt;"",A1696+1,"")</f>
        <v/>
      </c>
      <c r="F1697" t="str">
        <f>IFERROR(IF(VLOOKUP(E1697,J:J,1,0)=E1697,"X",""),"")</f>
        <v/>
      </c>
      <c r="G1697" t="str">
        <f>IF(J1697&lt;&gt;"", INDEX($C$5:$C$1433, MATCH(J1697, $E$5:$E$1433, 0)),"")</f>
        <v>12A10</v>
      </c>
      <c r="H1697">
        <f>IF(J1697&lt;&gt;"", INDEX($D$5:$D$1433, MATCH(J1697, $E$5:$E$1433, 0)),"")</f>
        <v>0</v>
      </c>
      <c r="I1697" t="str">
        <f>IFERROR(IF(J1697&lt;&gt;"", INDEX($B$5:$B$1433, MATCH(J1697, $E$5:$E$1433, 0)),""),"SAI")</f>
        <v>ĐẶNG NGUYỄN CÁT TƯỜNG</v>
      </c>
      <c r="J1697">
        <v>32000432</v>
      </c>
      <c r="K1697" t="str">
        <v xml:space="preserve"> 6:46:13 AM</v>
      </c>
      <c r="L1697" t="str">
        <f>IFERROR(IF($N$5="Sáng",IF(MID(K1697,2,7)-MID($L$2,2,7)&gt;0,"Trễ",""),IF(MID(K1697,2,7)-MID($Q$2,2,7)&gt;0,"Trễ","")),"")</f>
        <v/>
      </c>
      <c r="M1697">
        <f>IFERROR(IF($N$5="Sáng",MID(K1697,2,7)-MID($L$2,2,7),MID(K1697,2,7)-MID($Q$2,2,7)),"")</f>
        <v>-0.009571092592592534</v>
      </c>
      <c r="Q1697" t="str">
        <f>IF(B1697&lt;&gt;"",IF(AND(P1697="",F1697=""),"Không phép ",""),"")</f>
        <v/>
      </c>
      <c r="R1697" t="str">
        <f>UPPER(B1697)</f>
        <v/>
      </c>
      <c r="T1697" t="str">
        <f>IFERROR(IF(J1697&lt;&gt;"", INDEX($S$5:$S$1433, MATCH(J1697, $E$5:$E$1433, 0)),""),"")</f>
        <v>2024-2027</v>
      </c>
      <c r="V1697" t="str">
        <f>IFERROR(IF(J1697&lt;&gt;"", INDEX($U$5:$U$1433, MATCH(J1697, $E$5:$E$1433, 0)),""),"")</f>
        <v>19/09/2009</v>
      </c>
    </row>
    <row r="1698">
      <c r="A1698" t="str">
        <f>IF(B1698&lt;&gt;"",A1697+1,"")</f>
        <v/>
      </c>
      <c r="F1698" t="str">
        <f>IFERROR(IF(VLOOKUP(E1698,J:J,1,0)=E1698,"X",""),"")</f>
        <v/>
      </c>
      <c r="G1698" t="str">
        <f>IF(J1698&lt;&gt;"", INDEX($C$5:$C$1433, MATCH(J1698, $E$5:$E$1433, 0)),"")</f>
        <v>12A6</v>
      </c>
      <c r="H1698">
        <f>IF(J1698&lt;&gt;"", INDEX($D$5:$D$1433, MATCH(J1698, $E$5:$E$1433, 0)),"")</f>
        <v>0</v>
      </c>
      <c r="I1698" t="str">
        <f>IFERROR(IF(J1698&lt;&gt;"", INDEX($B$5:$B$1433, MATCH(J1698, $E$5:$E$1433, 0)),""),"SAI")</f>
        <v>PHAN LÊ THỊ KIM THOA</v>
      </c>
      <c r="J1698">
        <v>32000250</v>
      </c>
      <c r="K1698" t="str">
        <v xml:space="preserve"> 6:46:14 AM</v>
      </c>
      <c r="L1698" t="str">
        <f>IFERROR(IF($N$5="Sáng",IF(MID(K1698,2,7)-MID($L$2,2,7)&gt;0,"Trễ",""),IF(MID(K1698,2,7)-MID($Q$2,2,7)&gt;0,"Trễ","")),"")</f>
        <v/>
      </c>
      <c r="M1698">
        <f>IFERROR(IF($N$5="Sáng",MID(K1698,2,7)-MID($L$2,2,7),MID(K1698,2,7)-MID($Q$2,2,7)),"")</f>
        <v>-0.009559518518518495</v>
      </c>
      <c r="Q1698" t="str">
        <f>IF(B1698&lt;&gt;"",IF(AND(P1698="",F1698=""),"Không phép ",""),"")</f>
        <v/>
      </c>
      <c r="R1698" t="str">
        <f>UPPER(B1698)</f>
        <v/>
      </c>
      <c r="T1698" t="str">
        <f>IFERROR(IF(J1698&lt;&gt;"", INDEX($S$5:$S$1433, MATCH(J1698, $E$5:$E$1433, 0)),""),"")</f>
        <v>2024-2027</v>
      </c>
      <c r="V1698">
        <f>IFERROR(IF(J1698&lt;&gt;"", INDEX($U$5:$U$1433, MATCH(J1698, $E$5:$E$1433, 0)),""),"")</f>
        <v>39879</v>
      </c>
    </row>
    <row r="1699">
      <c r="A1699" t="str">
        <f>IF(B1699&lt;&gt;"",A1698+1,"")</f>
        <v/>
      </c>
      <c r="F1699" t="str">
        <f>IFERROR(IF(VLOOKUP(E1699,J:J,1,0)=E1699,"X",""),"")</f>
        <v/>
      </c>
      <c r="G1699" t="str">
        <f>IF(J1699&lt;&gt;"", INDEX($C$5:$C$1433, MATCH(J1699, $E$5:$E$1433, 0)),"")</f>
        <v>12A6</v>
      </c>
      <c r="H1699">
        <f>IF(J1699&lt;&gt;"", INDEX($D$5:$D$1433, MATCH(J1699, $E$5:$E$1433, 0)),"")</f>
        <v>0</v>
      </c>
      <c r="I1699" t="str">
        <f>IFERROR(IF(J1699&lt;&gt;"", INDEX($B$5:$B$1433, MATCH(J1699, $E$5:$E$1433, 0)),""),"SAI")</f>
        <v>PHAN LÊ THỊ KIM THOA</v>
      </c>
      <c r="J1699">
        <v>32000250</v>
      </c>
      <c r="K1699" t="str">
        <v xml:space="preserve"> 6:46:15 AM</v>
      </c>
      <c r="L1699" t="str">
        <f>IFERROR(IF($N$5="Sáng",IF(MID(K1699,2,7)-MID($L$2,2,7)&gt;0,"Trễ",""),IF(MID(K1699,2,7)-MID($Q$2,2,7)&gt;0,"Trễ","")),"")</f>
        <v/>
      </c>
      <c r="M1699">
        <f>IFERROR(IF($N$5="Sáng",MID(K1699,2,7)-MID($L$2,2,7),MID(K1699,2,7)-MID($Q$2,2,7)),"")</f>
        <v>-0.009547944444444456</v>
      </c>
      <c r="Q1699" t="str">
        <f>IF(B1699&lt;&gt;"",IF(AND(P1699="",F1699=""),"Không phép ",""),"")</f>
        <v/>
      </c>
      <c r="R1699" t="str">
        <f>UPPER(B1699)</f>
        <v/>
      </c>
      <c r="T1699" t="str">
        <f>IFERROR(IF(J1699&lt;&gt;"", INDEX($S$5:$S$1433, MATCH(J1699, $E$5:$E$1433, 0)),""),"")</f>
        <v>2024-2027</v>
      </c>
      <c r="V1699">
        <f>IFERROR(IF(J1699&lt;&gt;"", INDEX($U$5:$U$1433, MATCH(J1699, $E$5:$E$1433, 0)),""),"")</f>
        <v>39879</v>
      </c>
    </row>
    <row r="1700">
      <c r="A1700" t="str">
        <f>IF(B1700&lt;&gt;"",A1699+1,"")</f>
        <v/>
      </c>
      <c r="F1700" t="str">
        <f>IFERROR(IF(VLOOKUP(E1700,J:J,1,0)=E1700,"X",""),"")</f>
        <v/>
      </c>
      <c r="G1700" t="str">
        <f>IF(J1700&lt;&gt;"", INDEX($C$5:$C$1433, MATCH(J1700, $E$5:$E$1433, 0)),"")</f>
        <v>11A6</v>
      </c>
      <c r="H1700">
        <f>IF(J1700&lt;&gt;"", INDEX($D$5:$D$1433, MATCH(J1700, $E$5:$E$1433, 0)),"")</f>
        <v>0</v>
      </c>
      <c r="I1700" t="str">
        <f>IFERROR(IF(J1700&lt;&gt;"", INDEX($B$5:$B$1433, MATCH(J1700, $E$5:$E$1433, 0)),""),"SAI")</f>
        <v>PHAN THỊ MỸ NHÂN</v>
      </c>
      <c r="J1700">
        <v>32000754</v>
      </c>
      <c r="K1700" t="str">
        <v xml:space="preserve"> 6:46:17 AM</v>
      </c>
      <c r="L1700" t="str">
        <f>IFERROR(IF($N$5="Sáng",IF(MID(K1700,2,7)-MID($L$2,2,7)&gt;0,"Trễ",""),IF(MID(K1700,2,7)-MID($Q$2,2,7)&gt;0,"Trễ","")),"")</f>
        <v/>
      </c>
      <c r="M1700">
        <f>IFERROR(IF($N$5="Sáng",MID(K1700,2,7)-MID($L$2,2,7),MID(K1700,2,7)-MID($Q$2,2,7)),"")</f>
        <v>-0.009524796296296267</v>
      </c>
      <c r="Q1700" t="str">
        <f>IF(B1700&lt;&gt;"",IF(AND(P1700="",F1700=""),"Không phép ",""),"")</f>
        <v/>
      </c>
      <c r="R1700" t="str">
        <f>UPPER(B1700)</f>
        <v/>
      </c>
      <c r="T1700" t="str">
        <f>IFERROR(IF(J1700&lt;&gt;"", INDEX($S$5:$S$1433, MATCH(J1700, $E$5:$E$1433, 0)),""),"")</f>
        <v>2025-2028</v>
      </c>
      <c r="V1700">
        <f>IFERROR(IF(J1700&lt;&gt;"", INDEX($U$5:$U$1433, MATCH(J1700, $E$5:$E$1433, 0)),""),"")</f>
        <v>40189</v>
      </c>
    </row>
    <row r="1701">
      <c r="A1701" t="str">
        <f>IF(B1701&lt;&gt;"",A1700+1,"")</f>
        <v/>
      </c>
      <c r="F1701" t="str">
        <f>IFERROR(IF(VLOOKUP(E1701,J:J,1,0)=E1701,"X",""),"")</f>
        <v/>
      </c>
      <c r="G1701" t="str">
        <f>IF(J1701&lt;&gt;"", INDEX($C$5:$C$1433, MATCH(J1701, $E$5:$E$1433, 0)),"")</f>
        <v>11A6</v>
      </c>
      <c r="H1701">
        <f>IF(J1701&lt;&gt;"", INDEX($D$5:$D$1433, MATCH(J1701, $E$5:$E$1433, 0)),"")</f>
        <v>0</v>
      </c>
      <c r="I1701" t="str">
        <f>IFERROR(IF(J1701&lt;&gt;"", INDEX($B$5:$B$1433, MATCH(J1701, $E$5:$E$1433, 0)),""),"SAI")</f>
        <v>PHAN THỊ MỸ NHÂN</v>
      </c>
      <c r="J1701">
        <v>32000754</v>
      </c>
      <c r="K1701" t="str">
        <v xml:space="preserve"> 6:46:18 AM</v>
      </c>
      <c r="L1701" t="str">
        <f>IFERROR(IF($N$5="Sáng",IF(MID(K1701,2,7)-MID($L$2,2,7)&gt;0,"Trễ",""),IF(MID(K1701,2,7)-MID($Q$2,2,7)&gt;0,"Trễ","")),"")</f>
        <v/>
      </c>
      <c r="M1701">
        <f>IFERROR(IF($N$5="Sáng",MID(K1701,2,7)-MID($L$2,2,7),MID(K1701,2,7)-MID($Q$2,2,7)),"")</f>
        <v>-0.009513222222222228</v>
      </c>
      <c r="Q1701" t="str">
        <f>IF(B1701&lt;&gt;"",IF(AND(P1701="",F1701=""),"Không phép ",""),"")</f>
        <v/>
      </c>
      <c r="R1701" t="str">
        <f>UPPER(B1701)</f>
        <v/>
      </c>
      <c r="T1701" t="str">
        <f>IFERROR(IF(J1701&lt;&gt;"", INDEX($S$5:$S$1433, MATCH(J1701, $E$5:$E$1433, 0)),""),"")</f>
        <v>2025-2028</v>
      </c>
      <c r="V1701">
        <f>IFERROR(IF(J1701&lt;&gt;"", INDEX($U$5:$U$1433, MATCH(J1701, $E$5:$E$1433, 0)),""),"")</f>
        <v>40189</v>
      </c>
    </row>
    <row r="1702">
      <c r="A1702" t="str">
        <f>IF(B1702&lt;&gt;"",A1701+1,"")</f>
        <v/>
      </c>
      <c r="F1702" t="str">
        <f>IFERROR(IF(VLOOKUP(E1702,J:J,1,0)=E1702,"X",""),"")</f>
        <v/>
      </c>
      <c r="G1702" t="str">
        <f>IF(J1702&lt;&gt;"", INDEX($C$5:$C$1433, MATCH(J1702, $E$5:$E$1433, 0)),"")</f>
        <v>11A6</v>
      </c>
      <c r="H1702">
        <f>IF(J1702&lt;&gt;"", INDEX($D$5:$D$1433, MATCH(J1702, $E$5:$E$1433, 0)),"")</f>
        <v>0</v>
      </c>
      <c r="I1702" t="str">
        <f>IFERROR(IF(J1702&lt;&gt;"", INDEX($B$5:$B$1433, MATCH(J1702, $E$5:$E$1433, 0)),""),"SAI")</f>
        <v>TRƯƠNG ANH THƠ</v>
      </c>
      <c r="J1702">
        <v>32000767</v>
      </c>
      <c r="K1702" t="str">
        <v xml:space="preserve"> 6:46:18 AM</v>
      </c>
      <c r="L1702" t="str">
        <f>IFERROR(IF($N$5="Sáng",IF(MID(K1702,2,7)-MID($L$2,2,7)&gt;0,"Trễ",""),IF(MID(K1702,2,7)-MID($Q$2,2,7)&gt;0,"Trễ","")),"")</f>
        <v/>
      </c>
      <c r="M1702">
        <f>IFERROR(IF($N$5="Sáng",MID(K1702,2,7)-MID($L$2,2,7),MID(K1702,2,7)-MID($Q$2,2,7)),"")</f>
        <v>-0.009513222222222228</v>
      </c>
      <c r="Q1702" t="str">
        <f>IF(B1702&lt;&gt;"",IF(AND(P1702="",F1702=""),"Không phép ",""),"")</f>
        <v/>
      </c>
      <c r="R1702" t="str">
        <f>UPPER(B1702)</f>
        <v/>
      </c>
      <c r="T1702" t="str">
        <f>IFERROR(IF(J1702&lt;&gt;"", INDEX($S$5:$S$1433, MATCH(J1702, $E$5:$E$1433, 0)),""),"")</f>
        <v>2025-2028</v>
      </c>
      <c r="V1702" t="str">
        <f>IFERROR(IF(J1702&lt;&gt;"", INDEX($U$5:$U$1433, MATCH(J1702, $E$5:$E$1433, 0)),""),"")</f>
        <v>18/11/2010</v>
      </c>
    </row>
    <row r="1703">
      <c r="A1703" t="str">
        <f>IF(B1703&lt;&gt;"",A1702+1,"")</f>
        <v/>
      </c>
      <c r="F1703" t="str">
        <f>IFERROR(IF(VLOOKUP(E1703,J:J,1,0)=E1703,"X",""),"")</f>
        <v/>
      </c>
      <c r="G1703" t="str">
        <f>IF(J1703&lt;&gt;"", INDEX($C$5:$C$1433, MATCH(J1703, $E$5:$E$1433, 0)),"")</f>
        <v>11A3</v>
      </c>
      <c r="H1703">
        <f>IF(J1703&lt;&gt;"", INDEX($D$5:$D$1433, MATCH(J1703, $E$5:$E$1433, 0)),"")</f>
        <v>0</v>
      </c>
      <c r="I1703" t="str">
        <f>IFERROR(IF(J1703&lt;&gt;"", INDEX($B$5:$B$1433, MATCH(J1703, $E$5:$E$1433, 0)),""),"SAI")</f>
        <v>MAI TRỌNG KHIÊM</v>
      </c>
      <c r="J1703">
        <v>32000619</v>
      </c>
      <c r="K1703" t="str">
        <v xml:space="preserve"> 6:46:19 AM</v>
      </c>
      <c r="L1703" t="str">
        <f>IFERROR(IF($N$5="Sáng",IF(MID(K1703,2,7)-MID($L$2,2,7)&gt;0,"Trễ",""),IF(MID(K1703,2,7)-MID($Q$2,2,7)&gt;0,"Trễ","")),"")</f>
        <v/>
      </c>
      <c r="M1703">
        <f>IFERROR(IF($N$5="Sáng",MID(K1703,2,7)-MID($L$2,2,7),MID(K1703,2,7)-MID($Q$2,2,7)),"")</f>
        <v>-0.009501648148148134</v>
      </c>
      <c r="Q1703" t="str">
        <f>IF(B1703&lt;&gt;"",IF(AND(P1703="",F1703=""),"Không phép ",""),"")</f>
        <v/>
      </c>
      <c r="R1703" t="str">
        <f>UPPER(B1703)</f>
        <v/>
      </c>
      <c r="T1703" t="str">
        <f>IFERROR(IF(J1703&lt;&gt;"", INDEX($S$5:$S$1433, MATCH(J1703, $E$5:$E$1433, 0)),""),"")</f>
        <v>2025-2028</v>
      </c>
      <c r="V1703" t="str">
        <f>IFERROR(IF(J1703&lt;&gt;"", INDEX($U$5:$U$1433, MATCH(J1703, $E$5:$E$1433, 0)),""),"")</f>
        <v>26/01/2010</v>
      </c>
    </row>
    <row r="1704">
      <c r="A1704" t="str">
        <f>IF(B1704&lt;&gt;"",A1703+1,"")</f>
        <v/>
      </c>
      <c r="F1704" t="str">
        <f>IFERROR(IF(VLOOKUP(E1704,J:J,1,0)=E1704,"X",""),"")</f>
        <v/>
      </c>
      <c r="G1704" t="str">
        <f>IF(J1704&lt;&gt;"", INDEX($C$5:$C$1433, MATCH(J1704, $E$5:$E$1433, 0)),"")</f>
        <v>11A3</v>
      </c>
      <c r="H1704">
        <f>IF(J1704&lt;&gt;"", INDEX($D$5:$D$1433, MATCH(J1704, $E$5:$E$1433, 0)),"")</f>
        <v>0</v>
      </c>
      <c r="I1704" t="str">
        <f>IFERROR(IF(J1704&lt;&gt;"", INDEX($B$5:$B$1433, MATCH(J1704, $E$5:$E$1433, 0)),""),"SAI")</f>
        <v>MAI TRỌNG KHIÊM</v>
      </c>
      <c r="J1704">
        <v>32000619</v>
      </c>
      <c r="K1704" t="str">
        <v xml:space="preserve"> 6:46:20 AM</v>
      </c>
      <c r="L1704" t="str">
        <f>IFERROR(IF($N$5="Sáng",IF(MID(K1704,2,7)-MID($L$2,2,7)&gt;0,"Trễ",""),IF(MID(K1704,2,7)-MID($Q$2,2,7)&gt;0,"Trễ","")),"")</f>
        <v/>
      </c>
      <c r="M1704">
        <f>IFERROR(IF($N$5="Sáng",MID(K1704,2,7)-MID($L$2,2,7),MID(K1704,2,7)-MID($Q$2,2,7)),"")</f>
        <v>-0.00949007407407404</v>
      </c>
      <c r="Q1704" t="str">
        <f>IF(B1704&lt;&gt;"",IF(AND(P1704="",F1704=""),"Không phép ",""),"")</f>
        <v/>
      </c>
      <c r="R1704" t="str">
        <f>UPPER(B1704)</f>
        <v/>
      </c>
      <c r="T1704" t="str">
        <f>IFERROR(IF(J1704&lt;&gt;"", INDEX($S$5:$S$1433, MATCH(J1704, $E$5:$E$1433, 0)),""),"")</f>
        <v>2025-2028</v>
      </c>
      <c r="V1704" t="str">
        <f>IFERROR(IF(J1704&lt;&gt;"", INDEX($U$5:$U$1433, MATCH(J1704, $E$5:$E$1433, 0)),""),"")</f>
        <v>26/01/2010</v>
      </c>
    </row>
    <row r="1705">
      <c r="A1705" t="str">
        <f>IF(B1705&lt;&gt;"",A1704+1,"")</f>
        <v/>
      </c>
      <c r="F1705" t="str">
        <f>IFERROR(IF(VLOOKUP(E1705,J:J,1,0)=E1705,"X",""),"")</f>
        <v/>
      </c>
      <c r="G1705" t="str">
        <f>IF(J1705&lt;&gt;"", INDEX($C$5:$C$1433, MATCH(J1705, $E$5:$E$1433, 0)),"")</f>
        <v>12A4</v>
      </c>
      <c r="H1705">
        <f>IF(J1705&lt;&gt;"", INDEX($D$5:$D$1433, MATCH(J1705, $E$5:$E$1433, 0)),"")</f>
        <v>0</v>
      </c>
      <c r="I1705" t="str">
        <f>IFERROR(IF(J1705&lt;&gt;"", INDEX($B$5:$B$1433, MATCH(J1705, $E$5:$E$1433, 0)),""),"SAI")</f>
        <v>TRẦN HẢI ĐĂNG</v>
      </c>
      <c r="J1705">
        <v>32000141</v>
      </c>
      <c r="K1705" t="str">
        <v xml:space="preserve"> 6:46:21 AM</v>
      </c>
      <c r="L1705" t="str">
        <f>IFERROR(IF($N$5="Sáng",IF(MID(K1705,2,7)-MID($L$2,2,7)&gt;0,"Trễ",""),IF(MID(K1705,2,7)-MID($Q$2,2,7)&gt;0,"Trễ","")),"")</f>
        <v/>
      </c>
      <c r="M1705">
        <f>IFERROR(IF($N$5="Sáng",MID(K1705,2,7)-MID($L$2,2,7),MID(K1705,2,7)-MID($Q$2,2,7)),"")</f>
        <v>-0.0094785</v>
      </c>
      <c r="Q1705" t="str">
        <f>IF(B1705&lt;&gt;"",IF(AND(P1705="",F1705=""),"Không phép ",""),"")</f>
        <v/>
      </c>
      <c r="R1705" t="str">
        <f>UPPER(B1705)</f>
        <v/>
      </c>
      <c r="T1705" t="str">
        <f>IFERROR(IF(J1705&lt;&gt;"", INDEX($S$5:$S$1433, MATCH(J1705, $E$5:$E$1433, 0)),""),"")</f>
        <v>2024-2027</v>
      </c>
      <c r="V1705">
        <f>IFERROR(IF(J1705&lt;&gt;"", INDEX($U$5:$U$1433, MATCH(J1705, $E$5:$E$1433, 0)),""),"")</f>
        <v>40001</v>
      </c>
    </row>
    <row r="1706">
      <c r="A1706" t="str">
        <f>IF(B1706&lt;&gt;"",A1705+1,"")</f>
        <v/>
      </c>
      <c r="F1706" t="str">
        <f>IFERROR(IF(VLOOKUP(E1706,J:J,1,0)=E1706,"X",""),"")</f>
        <v/>
      </c>
      <c r="G1706" t="str">
        <f>IF(J1706&lt;&gt;"", INDEX($C$5:$C$1433, MATCH(J1706, $E$5:$E$1433, 0)),"")</f>
        <v>12A4</v>
      </c>
      <c r="H1706">
        <f>IF(J1706&lt;&gt;"", INDEX($D$5:$D$1433, MATCH(J1706, $E$5:$E$1433, 0)),"")</f>
        <v>0</v>
      </c>
      <c r="I1706" t="str">
        <f>IFERROR(IF(J1706&lt;&gt;"", INDEX($B$5:$B$1433, MATCH(J1706, $E$5:$E$1433, 0)),""),"SAI")</f>
        <v>TRẦN HẢI ĐĂNG</v>
      </c>
      <c r="J1706">
        <v>32000141</v>
      </c>
      <c r="K1706" t="str">
        <v xml:space="preserve"> 6:46:21 AM</v>
      </c>
      <c r="L1706" t="str">
        <f>IFERROR(IF($N$5="Sáng",IF(MID(K1706,2,7)-MID($L$2,2,7)&gt;0,"Trễ",""),IF(MID(K1706,2,7)-MID($Q$2,2,7)&gt;0,"Trễ","")),"")</f>
        <v/>
      </c>
      <c r="M1706">
        <f>IFERROR(IF($N$5="Sáng",MID(K1706,2,7)-MID($L$2,2,7),MID(K1706,2,7)-MID($Q$2,2,7)),"")</f>
        <v>-0.0094785</v>
      </c>
      <c r="Q1706" t="str">
        <f>IF(B1706&lt;&gt;"",IF(AND(P1706="",F1706=""),"Không phép ",""),"")</f>
        <v/>
      </c>
      <c r="R1706" t="str">
        <f>UPPER(B1706)</f>
        <v/>
      </c>
      <c r="T1706" t="str">
        <f>IFERROR(IF(J1706&lt;&gt;"", INDEX($S$5:$S$1433, MATCH(J1706, $E$5:$E$1433, 0)),""),"")</f>
        <v>2024-2027</v>
      </c>
      <c r="V1706">
        <f>IFERROR(IF(J1706&lt;&gt;"", INDEX($U$5:$U$1433, MATCH(J1706, $E$5:$E$1433, 0)),""),"")</f>
        <v>40001</v>
      </c>
    </row>
    <row r="1707">
      <c r="A1707" t="str">
        <f>IF(B1707&lt;&gt;"",A1706+1,"")</f>
        <v/>
      </c>
      <c r="F1707" t="str">
        <f>IFERROR(IF(VLOOKUP(E1707,J:J,1,0)=E1707,"X",""),"")</f>
        <v/>
      </c>
      <c r="G1707" t="str">
        <f>IF(J1707&lt;&gt;"", INDEX($C$5:$C$1433, MATCH(J1707, $E$5:$E$1433, 0)),"")</f>
        <v>11A6</v>
      </c>
      <c r="H1707">
        <f>IF(J1707&lt;&gt;"", INDEX($D$5:$D$1433, MATCH(J1707, $E$5:$E$1433, 0)),"")</f>
        <v>0</v>
      </c>
      <c r="I1707" t="str">
        <f>IFERROR(IF(J1707&lt;&gt;"", INDEX($B$5:$B$1433, MATCH(J1707, $E$5:$E$1433, 0)),""),"SAI")</f>
        <v>MAI HIẾU LỄ</v>
      </c>
      <c r="J1707">
        <v>32000750</v>
      </c>
      <c r="K1707" t="str">
        <v xml:space="preserve"> 6:46:22 AM</v>
      </c>
      <c r="L1707" t="str">
        <f>IFERROR(IF($N$5="Sáng",IF(MID(K1707,2,7)-MID($L$2,2,7)&gt;0,"Trễ",""),IF(MID(K1707,2,7)-MID($Q$2,2,7)&gt;0,"Trễ","")),"")</f>
        <v/>
      </c>
      <c r="M1707">
        <f>IFERROR(IF($N$5="Sáng",MID(K1707,2,7)-MID($L$2,2,7),MID(K1707,2,7)-MID($Q$2,2,7)),"")</f>
        <v>-0.009466925925925906</v>
      </c>
      <c r="Q1707" t="str">
        <f>IF(B1707&lt;&gt;"",IF(AND(P1707="",F1707=""),"Không phép ",""),"")</f>
        <v/>
      </c>
      <c r="R1707" t="str">
        <f>UPPER(B1707)</f>
        <v/>
      </c>
      <c r="T1707" t="str">
        <f>IFERROR(IF(J1707&lt;&gt;"", INDEX($S$5:$S$1433, MATCH(J1707, $E$5:$E$1433, 0)),""),"")</f>
        <v>2025-2028</v>
      </c>
      <c r="V1707" t="str">
        <f>IFERROR(IF(J1707&lt;&gt;"", INDEX($U$5:$U$1433, MATCH(J1707, $E$5:$E$1433, 0)),""),"")</f>
        <v>27/6/2010</v>
      </c>
    </row>
    <row r="1708">
      <c r="A1708" t="str">
        <f>IF(B1708&lt;&gt;"",A1707+1,"")</f>
        <v/>
      </c>
      <c r="F1708" t="str">
        <f>IFERROR(IF(VLOOKUP(E1708,J:J,1,0)=E1708,"X",""),"")</f>
        <v/>
      </c>
      <c r="G1708" t="str">
        <f>IF(J1708&lt;&gt;"", INDEX($C$5:$C$1433, MATCH(J1708, $E$5:$E$1433, 0)),"")</f>
        <v>11A6</v>
      </c>
      <c r="H1708">
        <f>IF(J1708&lt;&gt;"", INDEX($D$5:$D$1433, MATCH(J1708, $E$5:$E$1433, 0)),"")</f>
        <v>0</v>
      </c>
      <c r="I1708" t="str">
        <f>IFERROR(IF(J1708&lt;&gt;"", INDEX($B$5:$B$1433, MATCH(J1708, $E$5:$E$1433, 0)),""),"SAI")</f>
        <v>MAI HIẾU LỄ</v>
      </c>
      <c r="J1708">
        <v>32000750</v>
      </c>
      <c r="K1708" t="str">
        <v xml:space="preserve"> 6:46:23 AM</v>
      </c>
      <c r="L1708" t="str">
        <f>IFERROR(IF($N$5="Sáng",IF(MID(K1708,2,7)-MID($L$2,2,7)&gt;0,"Trễ",""),IF(MID(K1708,2,7)-MID($Q$2,2,7)&gt;0,"Trễ","")),"")</f>
        <v/>
      </c>
      <c r="M1708">
        <f>IFERROR(IF($N$5="Sáng",MID(K1708,2,7)-MID($L$2,2,7),MID(K1708,2,7)-MID($Q$2,2,7)),"")</f>
        <v>-0.009455351851851812</v>
      </c>
      <c r="Q1708" t="str">
        <f>IF(B1708&lt;&gt;"",IF(AND(P1708="",F1708=""),"Không phép ",""),"")</f>
        <v/>
      </c>
      <c r="R1708" t="str">
        <f>UPPER(B1708)</f>
        <v/>
      </c>
      <c r="T1708" t="str">
        <f>IFERROR(IF(J1708&lt;&gt;"", INDEX($S$5:$S$1433, MATCH(J1708, $E$5:$E$1433, 0)),""),"")</f>
        <v>2025-2028</v>
      </c>
      <c r="V1708" t="str">
        <f>IFERROR(IF(J1708&lt;&gt;"", INDEX($U$5:$U$1433, MATCH(J1708, $E$5:$E$1433, 0)),""),"")</f>
        <v>27/6/2010</v>
      </c>
    </row>
    <row r="1709">
      <c r="A1709" t="str">
        <f>IF(B1709&lt;&gt;"",A1708+1,"")</f>
        <v/>
      </c>
      <c r="F1709" t="str">
        <f>IFERROR(IF(VLOOKUP(E1709,J:J,1,0)=E1709,"X",""),"")</f>
        <v/>
      </c>
      <c r="G1709" t="str">
        <f>IF(J1709&lt;&gt;"", INDEX($C$5:$C$1433, MATCH(J1709, $E$5:$E$1433, 0)),"")</f>
        <v>12A3</v>
      </c>
      <c r="H1709">
        <f>IF(J1709&lt;&gt;"", INDEX($D$5:$D$1433, MATCH(J1709, $E$5:$E$1433, 0)),"")</f>
        <v>0</v>
      </c>
      <c r="I1709" t="str">
        <f>IFERROR(IF(J1709&lt;&gt;"", INDEX($B$5:$B$1433, MATCH(J1709, $E$5:$E$1433, 0)),""),"SAI")</f>
        <v>ĐINH HỒ MINH THƯ</v>
      </c>
      <c r="J1709">
        <v>32000127</v>
      </c>
      <c r="K1709" t="str">
        <v xml:space="preserve"> 6:46:24 AM</v>
      </c>
      <c r="L1709" t="str">
        <f>IFERROR(IF($N$5="Sáng",IF(MID(K1709,2,7)-MID($L$2,2,7)&gt;0,"Trễ",""),IF(MID(K1709,2,7)-MID($Q$2,2,7)&gt;0,"Trễ","")),"")</f>
        <v/>
      </c>
      <c r="M1709">
        <f>IFERROR(IF($N$5="Sáng",MID(K1709,2,7)-MID($L$2,2,7),MID(K1709,2,7)-MID($Q$2,2,7)),"")</f>
        <v>-0.009443777777777773</v>
      </c>
      <c r="Q1709" t="str">
        <f>IF(B1709&lt;&gt;"",IF(AND(P1709="",F1709=""),"Không phép ",""),"")</f>
        <v/>
      </c>
      <c r="R1709" t="str">
        <f>UPPER(B1709)</f>
        <v/>
      </c>
      <c r="T1709" t="str">
        <f>IFERROR(IF(J1709&lt;&gt;"", INDEX($S$5:$S$1433, MATCH(J1709, $E$5:$E$1433, 0)),""),"")</f>
        <v>2024-2027</v>
      </c>
      <c r="V1709" t="str">
        <f>IFERROR(IF(J1709&lt;&gt;"", INDEX($U$5:$U$1433, MATCH(J1709, $E$5:$E$1433, 0)),""),"")</f>
        <v>15/12/2009</v>
      </c>
    </row>
    <row r="1710">
      <c r="A1710" t="str">
        <f>IF(B1710&lt;&gt;"",A1709+1,"")</f>
        <v/>
      </c>
      <c r="F1710" t="str">
        <f>IFERROR(IF(VLOOKUP(E1710,J:J,1,0)=E1710,"X",""),"")</f>
        <v/>
      </c>
      <c r="G1710" t="str">
        <f>IF(J1710&lt;&gt;"", INDEX($C$5:$C$1433, MATCH(J1710, $E$5:$E$1433, 0)),"")</f>
        <v>12A4</v>
      </c>
      <c r="H1710">
        <f>IF(J1710&lt;&gt;"", INDEX($D$5:$D$1433, MATCH(J1710, $E$5:$E$1433, 0)),"")</f>
        <v>0</v>
      </c>
      <c r="I1710" t="str">
        <f>IFERROR(IF(J1710&lt;&gt;"", INDEX($B$5:$B$1433, MATCH(J1710, $E$5:$E$1433, 0)),""),"SAI")</f>
        <v>CHÂU HOÀN TRIẾT</v>
      </c>
      <c r="J1710">
        <v>32000171</v>
      </c>
      <c r="K1710" t="str">
        <v xml:space="preserve"> 6:46:25 AM</v>
      </c>
      <c r="L1710" t="str">
        <f>IFERROR(IF($N$5="Sáng",IF(MID(K1710,2,7)-MID($L$2,2,7)&gt;0,"Trễ",""),IF(MID(K1710,2,7)-MID($Q$2,2,7)&gt;0,"Trễ","")),"")</f>
        <v/>
      </c>
      <c r="M1710">
        <f>IFERROR(IF($N$5="Sáng",MID(K1710,2,7)-MID($L$2,2,7),MID(K1710,2,7)-MID($Q$2,2,7)),"")</f>
        <v>-0.009432203703703679</v>
      </c>
      <c r="Q1710" t="str">
        <f>IF(B1710&lt;&gt;"",IF(AND(P1710="",F1710=""),"Không phép ",""),"")</f>
        <v/>
      </c>
      <c r="R1710" t="str">
        <f>UPPER(B1710)</f>
        <v/>
      </c>
      <c r="T1710" t="str">
        <f>IFERROR(IF(J1710&lt;&gt;"", INDEX($S$5:$S$1433, MATCH(J1710, $E$5:$E$1433, 0)),""),"")</f>
        <v>2024-2027</v>
      </c>
      <c r="V1710" t="str">
        <f>IFERROR(IF(J1710&lt;&gt;"", INDEX($U$5:$U$1433, MATCH(J1710, $E$5:$E$1433, 0)),""),"")</f>
        <v>25/06/2009</v>
      </c>
    </row>
    <row r="1711">
      <c r="A1711" t="str">
        <f>IF(B1711&lt;&gt;"",A1710+1,"")</f>
        <v/>
      </c>
      <c r="F1711" t="str">
        <f>IFERROR(IF(VLOOKUP(E1711,J:J,1,0)=E1711,"X",""),"")</f>
        <v/>
      </c>
      <c r="G1711" t="str">
        <f>IF(J1711&lt;&gt;"", INDEX($C$5:$C$1433, MATCH(J1711, $E$5:$E$1433, 0)),"")</f>
        <v>12A4</v>
      </c>
      <c r="H1711">
        <f>IF(J1711&lt;&gt;"", INDEX($D$5:$D$1433, MATCH(J1711, $E$5:$E$1433, 0)),"")</f>
        <v>0</v>
      </c>
      <c r="I1711" t="str">
        <f>IFERROR(IF(J1711&lt;&gt;"", INDEX($B$5:$B$1433, MATCH(J1711, $E$5:$E$1433, 0)),""),"SAI")</f>
        <v>CHÂU HOÀN TRIẾT</v>
      </c>
      <c r="J1711">
        <v>32000171</v>
      </c>
      <c r="K1711" t="str">
        <v xml:space="preserve"> 6:46:26 AM</v>
      </c>
      <c r="L1711" t="str">
        <f>IFERROR(IF($N$5="Sáng",IF(MID(K1711,2,7)-MID($L$2,2,7)&gt;0,"Trễ",""),IF(MID(K1711,2,7)-MID($Q$2,2,7)&gt;0,"Trễ","")),"")</f>
        <v/>
      </c>
      <c r="M1711">
        <f>IFERROR(IF($N$5="Sáng",MID(K1711,2,7)-MID($L$2,2,7),MID(K1711,2,7)-MID($Q$2,2,7)),"")</f>
        <v>-0.009420629629629584</v>
      </c>
      <c r="Q1711" t="str">
        <f>IF(B1711&lt;&gt;"",IF(AND(P1711="",F1711=""),"Không phép ",""),"")</f>
        <v/>
      </c>
      <c r="R1711" t="str">
        <f>UPPER(B1711)</f>
        <v/>
      </c>
      <c r="T1711" t="str">
        <f>IFERROR(IF(J1711&lt;&gt;"", INDEX($S$5:$S$1433, MATCH(J1711, $E$5:$E$1433, 0)),""),"")</f>
        <v>2024-2027</v>
      </c>
      <c r="V1711" t="str">
        <f>IFERROR(IF(J1711&lt;&gt;"", INDEX($U$5:$U$1433, MATCH(J1711, $E$5:$E$1433, 0)),""),"")</f>
        <v>25/06/2009</v>
      </c>
    </row>
    <row r="1712">
      <c r="A1712" t="str">
        <f>IF(B1712&lt;&gt;"",A1711+1,"")</f>
        <v/>
      </c>
      <c r="F1712" t="str">
        <f>IFERROR(IF(VLOOKUP(E1712,J:J,1,0)=E1712,"X",""),"")</f>
        <v/>
      </c>
      <c r="G1712" t="str">
        <f>IF(J1712&lt;&gt;"", INDEX($C$5:$C$1433, MATCH(J1712, $E$5:$E$1433, 0)),"")</f>
        <v>11A10</v>
      </c>
      <c r="H1712">
        <f>IF(J1712&lt;&gt;"", INDEX($D$5:$D$1433, MATCH(J1712, $E$5:$E$1433, 0)),"")</f>
        <v>0</v>
      </c>
      <c r="I1712" t="str">
        <f>IFERROR(IF(J1712&lt;&gt;"", INDEX($B$5:$B$1433, MATCH(J1712, $E$5:$E$1433, 0)),""),"SAI")</f>
        <v>DANH HUY</v>
      </c>
      <c r="J1712">
        <v>32000531</v>
      </c>
      <c r="K1712" t="str">
        <v xml:space="preserve"> 6:46:27 AM</v>
      </c>
      <c r="L1712" t="str">
        <f>IFERROR(IF($N$5="Sáng",IF(MID(K1712,2,7)-MID($L$2,2,7)&gt;0,"Trễ",""),IF(MID(K1712,2,7)-MID($Q$2,2,7)&gt;0,"Trễ","")),"")</f>
        <v/>
      </c>
      <c r="M1712">
        <f>IFERROR(IF($N$5="Sáng",MID(K1712,2,7)-MID($L$2,2,7),MID(K1712,2,7)-MID($Q$2,2,7)),"")</f>
        <v>-0.009409055555555546</v>
      </c>
      <c r="Q1712" t="str">
        <f>IF(B1712&lt;&gt;"",IF(AND(P1712="",F1712=""),"Không phép ",""),"")</f>
        <v/>
      </c>
      <c r="R1712" t="str">
        <f>UPPER(B1712)</f>
        <v/>
      </c>
      <c r="T1712" t="str">
        <f>IFERROR(IF(J1712&lt;&gt;"", INDEX($S$5:$S$1433, MATCH(J1712, $E$5:$E$1433, 0)),""),"")</f>
        <v>2025-2028</v>
      </c>
      <c r="V1712">
        <f>IFERROR(IF(J1712&lt;&gt;"", INDEX($U$5:$U$1433, MATCH(J1712, $E$5:$E$1433, 0)),""),"")</f>
        <v>40524</v>
      </c>
    </row>
    <row r="1713">
      <c r="A1713" t="str">
        <f>IF(B1713&lt;&gt;"",A1712+1,"")</f>
        <v/>
      </c>
      <c r="F1713" t="str">
        <f>IFERROR(IF(VLOOKUP(E1713,J:J,1,0)=E1713,"X",""),"")</f>
        <v/>
      </c>
      <c r="G1713" t="str">
        <f>IF(J1713&lt;&gt;"", INDEX($C$5:$C$1433, MATCH(J1713, $E$5:$E$1433, 0)),"")</f>
        <v>11A10</v>
      </c>
      <c r="H1713">
        <f>IF(J1713&lt;&gt;"", INDEX($D$5:$D$1433, MATCH(J1713, $E$5:$E$1433, 0)),"")</f>
        <v>0</v>
      </c>
      <c r="I1713" t="str">
        <f>IFERROR(IF(J1713&lt;&gt;"", INDEX($B$5:$B$1433, MATCH(J1713, $E$5:$E$1433, 0)),""),"SAI")</f>
        <v>DANH HUY</v>
      </c>
      <c r="J1713">
        <v>32000531</v>
      </c>
      <c r="K1713" t="str">
        <v xml:space="preserve"> 6:46:27 AM</v>
      </c>
      <c r="L1713" t="str">
        <f>IFERROR(IF($N$5="Sáng",IF(MID(K1713,2,7)-MID($L$2,2,7)&gt;0,"Trễ",""),IF(MID(K1713,2,7)-MID($Q$2,2,7)&gt;0,"Trễ","")),"")</f>
        <v/>
      </c>
      <c r="M1713">
        <f>IFERROR(IF($N$5="Sáng",MID(K1713,2,7)-MID($L$2,2,7),MID(K1713,2,7)-MID($Q$2,2,7)),"")</f>
        <v>-0.009409055555555546</v>
      </c>
      <c r="Q1713" t="str">
        <f>IF(B1713&lt;&gt;"",IF(AND(P1713="",F1713=""),"Không phép ",""),"")</f>
        <v/>
      </c>
      <c r="R1713" t="str">
        <f>UPPER(B1713)</f>
        <v/>
      </c>
      <c r="T1713" t="str">
        <f>IFERROR(IF(J1713&lt;&gt;"", INDEX($S$5:$S$1433, MATCH(J1713, $E$5:$E$1433, 0)),""),"")</f>
        <v>2025-2028</v>
      </c>
      <c r="V1713">
        <f>IFERROR(IF(J1713&lt;&gt;"", INDEX($U$5:$U$1433, MATCH(J1713, $E$5:$E$1433, 0)),""),"")</f>
        <v>40524</v>
      </c>
    </row>
    <row r="1714">
      <c r="A1714" t="str">
        <f>IF(B1714&lt;&gt;"",A1713+1,"")</f>
        <v/>
      </c>
      <c r="F1714" t="str">
        <f>IFERROR(IF(VLOOKUP(E1714,J:J,1,0)=E1714,"X",""),"")</f>
        <v/>
      </c>
      <c r="G1714" t="str">
        <f>IF(J1714&lt;&gt;"", INDEX($C$5:$C$1433, MATCH(J1714, $E$5:$E$1433, 0)),"")</f>
        <v>10A1</v>
      </c>
      <c r="H1714">
        <f>IF(J1714&lt;&gt;"", INDEX($D$5:$D$1433, MATCH(J1714, $E$5:$E$1433, 0)),"")</f>
        <v>33000031</v>
      </c>
      <c r="I1714" t="str">
        <f>IFERROR(IF(J1714&lt;&gt;"", INDEX($B$5:$B$1433, MATCH(J1714, $E$5:$E$1433, 0)),""),"SAI")</f>
        <v>LÊ KHÁNH QUỲNH</v>
      </c>
      <c r="J1714">
        <v>20223483</v>
      </c>
      <c r="K1714" t="str">
        <v xml:space="preserve"> 6:46:29 AM</v>
      </c>
      <c r="L1714" t="str">
        <f>IFERROR(IF($N$5="Sáng",IF(MID(K1714,2,7)-MID($L$2,2,7)&gt;0,"Trễ",""),IF(MID(K1714,2,7)-MID($Q$2,2,7)&gt;0,"Trễ","")),"")</f>
        <v/>
      </c>
      <c r="M1714">
        <f>IFERROR(IF($N$5="Sáng",MID(K1714,2,7)-MID($L$2,2,7),MID(K1714,2,7)-MID($Q$2,2,7)),"")</f>
        <v>-0.009385907407407357</v>
      </c>
      <c r="Q1714" t="str">
        <f>IF(B1714&lt;&gt;"",IF(AND(P1714="",F1714=""),"Không phép ",""),"")</f>
        <v/>
      </c>
      <c r="R1714" t="str">
        <f>UPPER(B1714)</f>
        <v/>
      </c>
      <c r="T1714" t="str">
        <f>IFERROR(IF(J1714&lt;&gt;"", INDEX($S$5:$S$1433, MATCH(J1714, $E$5:$E$1433, 0)),""),"")</f>
        <v>2026-2029</v>
      </c>
      <c r="V1714" t="str">
        <f>IFERROR(IF(J1714&lt;&gt;"", INDEX($U$5:$U$1433, MATCH(J1714, $E$5:$E$1433, 0)),""),"")</f>
        <v>25/01/2011</v>
      </c>
    </row>
    <row r="1715">
      <c r="A1715" t="str">
        <f>IF(B1715&lt;&gt;"",A1714+1,"")</f>
        <v/>
      </c>
      <c r="F1715" t="str">
        <f>IFERROR(IF(VLOOKUP(E1715,J:J,1,0)=E1715,"X",""),"")</f>
        <v/>
      </c>
      <c r="G1715" t="str">
        <f>IF(J1715&lt;&gt;"", INDEX($C$5:$C$1433, MATCH(J1715, $E$5:$E$1433, 0)),"")</f>
        <v>11A3</v>
      </c>
      <c r="H1715">
        <f>IF(J1715&lt;&gt;"", INDEX($D$5:$D$1433, MATCH(J1715, $E$5:$E$1433, 0)),"")</f>
        <v>0</v>
      </c>
      <c r="I1715" t="str">
        <f>IFERROR(IF(J1715&lt;&gt;"", INDEX($B$5:$B$1433, MATCH(J1715, $E$5:$E$1433, 0)),""),"SAI")</f>
        <v>HUỲNH VĂN TÂM</v>
      </c>
      <c r="J1715">
        <v>32000639</v>
      </c>
      <c r="K1715" t="str">
        <v xml:space="preserve"> 6:46:29 AM</v>
      </c>
      <c r="L1715" t="str">
        <f>IFERROR(IF($N$5="Sáng",IF(MID(K1715,2,7)-MID($L$2,2,7)&gt;0,"Trễ",""),IF(MID(K1715,2,7)-MID($Q$2,2,7)&gt;0,"Trễ","")),"")</f>
        <v/>
      </c>
      <c r="M1715">
        <f>IFERROR(IF($N$5="Sáng",MID(K1715,2,7)-MID($L$2,2,7),MID(K1715,2,7)-MID($Q$2,2,7)),"")</f>
        <v>-0.009385907407407357</v>
      </c>
      <c r="Q1715" t="str">
        <f>IF(B1715&lt;&gt;"",IF(AND(P1715="",F1715=""),"Không phép ",""),"")</f>
        <v/>
      </c>
      <c r="R1715" t="str">
        <f>UPPER(B1715)</f>
        <v/>
      </c>
      <c r="T1715" t="str">
        <f>IFERROR(IF(J1715&lt;&gt;"", INDEX($S$5:$S$1433, MATCH(J1715, $E$5:$E$1433, 0)),""),"")</f>
        <v>2025-2028</v>
      </c>
      <c r="V1715">
        <f>IFERROR(IF(J1715&lt;&gt;"", INDEX($U$5:$U$1433, MATCH(J1715, $E$5:$E$1433, 0)),""),"")</f>
        <v>40432</v>
      </c>
    </row>
    <row r="1716">
      <c r="A1716" t="str">
        <f>IF(B1716&lt;&gt;"",A1715+1,"")</f>
        <v/>
      </c>
      <c r="F1716" t="str">
        <f>IFERROR(IF(VLOOKUP(E1716,J:J,1,0)=E1716,"X",""),"")</f>
        <v/>
      </c>
      <c r="G1716" t="str">
        <f>IF(J1716&lt;&gt;"", INDEX($C$5:$C$1433, MATCH(J1716, $E$5:$E$1433, 0)),"")</f>
        <v>11A3</v>
      </c>
      <c r="H1716">
        <f>IF(J1716&lt;&gt;"", INDEX($D$5:$D$1433, MATCH(J1716, $E$5:$E$1433, 0)),"")</f>
        <v>0</v>
      </c>
      <c r="I1716" t="str">
        <f>IFERROR(IF(J1716&lt;&gt;"", INDEX($B$5:$B$1433, MATCH(J1716, $E$5:$E$1433, 0)),""),"SAI")</f>
        <v>HUỲNH VĂN TÂM</v>
      </c>
      <c r="J1716">
        <v>32000639</v>
      </c>
      <c r="K1716" t="str">
        <v xml:space="preserve"> 6:46:30 AM</v>
      </c>
      <c r="L1716" t="str">
        <f>IFERROR(IF($N$5="Sáng",IF(MID(K1716,2,7)-MID($L$2,2,7)&gt;0,"Trễ",""),IF(MID(K1716,2,7)-MID($Q$2,2,7)&gt;0,"Trễ","")),"")</f>
        <v/>
      </c>
      <c r="M1716">
        <f>IFERROR(IF($N$5="Sáng",MID(K1716,2,7)-MID($L$2,2,7),MID(K1716,2,7)-MID($Q$2,2,7)),"")</f>
        <v>-0.009374333333333318</v>
      </c>
      <c r="Q1716" t="str">
        <f>IF(B1716&lt;&gt;"",IF(AND(P1716="",F1716=""),"Không phép ",""),"")</f>
        <v/>
      </c>
      <c r="R1716" t="str">
        <f>UPPER(B1716)</f>
        <v/>
      </c>
      <c r="T1716" t="str">
        <f>IFERROR(IF(J1716&lt;&gt;"", INDEX($S$5:$S$1433, MATCH(J1716, $E$5:$E$1433, 0)),""),"")</f>
        <v>2025-2028</v>
      </c>
      <c r="V1716">
        <f>IFERROR(IF(J1716&lt;&gt;"", INDEX($U$5:$U$1433, MATCH(J1716, $E$5:$E$1433, 0)),""),"")</f>
        <v>40432</v>
      </c>
    </row>
    <row r="1717">
      <c r="A1717" t="str">
        <f>IF(B1717&lt;&gt;"",A1716+1,"")</f>
        <v/>
      </c>
      <c r="F1717" t="str">
        <f>IFERROR(IF(VLOOKUP(E1717,J:J,1,0)=E1717,"X",""),"")</f>
        <v/>
      </c>
      <c r="G1717" t="str">
        <f>IF(J1717&lt;&gt;"", INDEX($C$5:$C$1433, MATCH(J1717, $E$5:$E$1433, 0)),"")</f>
        <v>12A2</v>
      </c>
      <c r="H1717">
        <f>IF(J1717&lt;&gt;"", INDEX($D$5:$D$1433, MATCH(J1717, $E$5:$E$1433, 0)),"")</f>
        <v>0</v>
      </c>
      <c r="I1717" t="str">
        <f>IFERROR(IF(J1717&lt;&gt;"", INDEX($B$5:$B$1433, MATCH(J1717, $E$5:$E$1433, 0)),""),"SAI")</f>
        <v>BÙI THỊ CẨM GIANG</v>
      </c>
      <c r="J1717">
        <v>32000057</v>
      </c>
      <c r="K1717" t="str">
        <v xml:space="preserve"> 6:46:34 AM</v>
      </c>
      <c r="L1717" t="str">
        <f>IFERROR(IF($N$5="Sáng",IF(MID(K1717,2,7)-MID($L$2,2,7)&gt;0,"Trễ",""),IF(MID(K1717,2,7)-MID($Q$2,2,7)&gt;0,"Trễ","")),"")</f>
        <v/>
      </c>
      <c r="M1717">
        <f>IFERROR(IF($N$5="Sáng",MID(K1717,2,7)-MID($L$2,2,7),MID(K1717,2,7)-MID($Q$2,2,7)),"")</f>
        <v>-0.009328037037036996</v>
      </c>
      <c r="Q1717" t="str">
        <f>IF(B1717&lt;&gt;"",IF(AND(P1717="",F1717=""),"Không phép ",""),"")</f>
        <v/>
      </c>
      <c r="R1717" t="str">
        <f>UPPER(B1717)</f>
        <v/>
      </c>
      <c r="T1717" t="str">
        <f>IFERROR(IF(J1717&lt;&gt;"", INDEX($S$5:$S$1433, MATCH(J1717, $E$5:$E$1433, 0)),""),"")</f>
        <v>2024-2027</v>
      </c>
      <c r="V1717" t="str">
        <f>IFERROR(IF(J1717&lt;&gt;"", INDEX($U$5:$U$1433, MATCH(J1717, $E$5:$E$1433, 0)),""),"")</f>
        <v>20/10/2009</v>
      </c>
    </row>
    <row r="1718">
      <c r="A1718" t="str">
        <f>IF(B1718&lt;&gt;"",A1717+1,"")</f>
        <v/>
      </c>
      <c r="F1718" t="str">
        <f>IFERROR(IF(VLOOKUP(E1718,J:J,1,0)=E1718,"X",""),"")</f>
        <v/>
      </c>
      <c r="G1718" t="str">
        <f>IF(J1718&lt;&gt;"", INDEX($C$5:$C$1433, MATCH(J1718, $E$5:$E$1433, 0)),"")</f>
        <v>12A2</v>
      </c>
      <c r="H1718">
        <f>IF(J1718&lt;&gt;"", INDEX($D$5:$D$1433, MATCH(J1718, $E$5:$E$1433, 0)),"")</f>
        <v>0</v>
      </c>
      <c r="I1718" t="str">
        <f>IFERROR(IF(J1718&lt;&gt;"", INDEX($B$5:$B$1433, MATCH(J1718, $E$5:$E$1433, 0)),""),"SAI")</f>
        <v>BÙI THỊ CẨM GIANG</v>
      </c>
      <c r="J1718">
        <v>32000057</v>
      </c>
      <c r="K1718" t="str">
        <v xml:space="preserve"> 6:46:35 AM</v>
      </c>
      <c r="L1718" t="str">
        <f>IFERROR(IF($N$5="Sáng",IF(MID(K1718,2,7)-MID($L$2,2,7)&gt;0,"Trễ",""),IF(MID(K1718,2,7)-MID($Q$2,2,7)&gt;0,"Trễ","")),"")</f>
        <v/>
      </c>
      <c r="M1718">
        <f>IFERROR(IF($N$5="Sáng",MID(K1718,2,7)-MID($L$2,2,7),MID(K1718,2,7)-MID($Q$2,2,7)),"")</f>
        <v>-0.009316462962962957</v>
      </c>
      <c r="Q1718" t="str">
        <f>IF(B1718&lt;&gt;"",IF(AND(P1718="",F1718=""),"Không phép ",""),"")</f>
        <v/>
      </c>
      <c r="R1718" t="str">
        <f>UPPER(B1718)</f>
        <v/>
      </c>
      <c r="T1718" t="str">
        <f>IFERROR(IF(J1718&lt;&gt;"", INDEX($S$5:$S$1433, MATCH(J1718, $E$5:$E$1433, 0)),""),"")</f>
        <v>2024-2027</v>
      </c>
      <c r="V1718" t="str">
        <f>IFERROR(IF(J1718&lt;&gt;"", INDEX($U$5:$U$1433, MATCH(J1718, $E$5:$E$1433, 0)),""),"")</f>
        <v>20/10/2009</v>
      </c>
    </row>
    <row r="1719">
      <c r="A1719" t="str">
        <f>IF(B1719&lt;&gt;"",A1718+1,"")</f>
        <v/>
      </c>
      <c r="F1719" t="str">
        <f>IFERROR(IF(VLOOKUP(E1719,J:J,1,0)=E1719,"X",""),"")</f>
        <v/>
      </c>
      <c r="G1719" t="str">
        <f>IF(J1719&lt;&gt;"", INDEX($C$5:$C$1433, MATCH(J1719, $E$5:$E$1433, 0)),"")</f>
        <v>12A10</v>
      </c>
      <c r="H1719">
        <f>IF(J1719&lt;&gt;"", INDEX($D$5:$D$1433, MATCH(J1719, $E$5:$E$1433, 0)),"")</f>
        <v>0</v>
      </c>
      <c r="I1719" t="str">
        <f>IFERROR(IF(J1719&lt;&gt;"", INDEX($B$5:$B$1433, MATCH(J1719, $E$5:$E$1433, 0)),""),"SAI")</f>
        <v>LƯƠNG PHÚC DUY</v>
      </c>
      <c r="J1719">
        <v>32000407</v>
      </c>
      <c r="K1719" t="str">
        <v xml:space="preserve"> 6:46:40 AM</v>
      </c>
      <c r="L1719" t="str">
        <f>IFERROR(IF($N$5="Sáng",IF(MID(K1719,2,7)-MID($L$2,2,7)&gt;0,"Trễ",""),IF(MID(K1719,2,7)-MID($Q$2,2,7)&gt;0,"Trễ","")),"")</f>
        <v/>
      </c>
      <c r="M1719">
        <f>IFERROR(IF($N$5="Sáng",MID(K1719,2,7)-MID($L$2,2,7),MID(K1719,2,7)-MID($Q$2,2,7)),"")</f>
        <v>-0.009258592592592596</v>
      </c>
      <c r="Q1719" t="str">
        <f>IF(B1719&lt;&gt;"",IF(AND(P1719="",F1719=""),"Không phép ",""),"")</f>
        <v/>
      </c>
      <c r="R1719" t="str">
        <f>UPPER(B1719)</f>
        <v/>
      </c>
      <c r="T1719" t="str">
        <f>IFERROR(IF(J1719&lt;&gt;"", INDEX($S$5:$S$1433, MATCH(J1719, $E$5:$E$1433, 0)),""),"")</f>
        <v>2024-2027</v>
      </c>
      <c r="V1719" t="str">
        <f>IFERROR(IF(J1719&lt;&gt;"", INDEX($U$5:$U$1433, MATCH(J1719, $E$5:$E$1433, 0)),""),"")</f>
        <v>18/07/2009</v>
      </c>
    </row>
    <row r="1720">
      <c r="A1720" t="str">
        <f>IF(B1720&lt;&gt;"",A1719+1,"")</f>
        <v/>
      </c>
      <c r="F1720" t="str">
        <f>IFERROR(IF(VLOOKUP(E1720,J:J,1,0)=E1720,"X",""),"")</f>
        <v/>
      </c>
      <c r="G1720" t="str">
        <f>IF(J1720&lt;&gt;"", INDEX($C$5:$C$1433, MATCH(J1720, $E$5:$E$1433, 0)),"")</f>
        <v>12A8</v>
      </c>
      <c r="H1720">
        <f>IF(J1720&lt;&gt;"", INDEX($D$5:$D$1433, MATCH(J1720, $E$5:$E$1433, 0)),"")</f>
        <v>0</v>
      </c>
      <c r="I1720" t="str">
        <f>IFERROR(IF(J1720&lt;&gt;"", INDEX($B$5:$B$1433, MATCH(J1720, $E$5:$E$1433, 0)),""),"SAI")</f>
        <v>LÊ KIM DUYÊN</v>
      </c>
      <c r="J1720">
        <v>32000313</v>
      </c>
      <c r="K1720" t="str">
        <v xml:space="preserve"> 6:46:42 AM</v>
      </c>
      <c r="L1720" t="str">
        <f>IFERROR(IF($N$5="Sáng",IF(MID(K1720,2,7)-MID($L$2,2,7)&gt;0,"Trễ",""),IF(MID(K1720,2,7)-MID($Q$2,2,7)&gt;0,"Trễ","")),"")</f>
        <v/>
      </c>
      <c r="M1720">
        <f>IFERROR(IF($N$5="Sáng",MID(K1720,2,7)-MID($L$2,2,7),MID(K1720,2,7)-MID($Q$2,2,7)),"")</f>
        <v>-0.009235444444444407</v>
      </c>
      <c r="Q1720" t="str">
        <f>IF(B1720&lt;&gt;"",IF(AND(P1720="",F1720=""),"Không phép ",""),"")</f>
        <v/>
      </c>
      <c r="R1720" t="str">
        <f>UPPER(B1720)</f>
        <v/>
      </c>
      <c r="T1720" t="str">
        <f>IFERROR(IF(J1720&lt;&gt;"", INDEX($S$5:$S$1433, MATCH(J1720, $E$5:$E$1433, 0)),""),"")</f>
        <v>2024-2027</v>
      </c>
      <c r="V1720" t="str">
        <f>IFERROR(IF(J1720&lt;&gt;"", INDEX($U$5:$U$1433, MATCH(J1720, $E$5:$E$1433, 0)),""),"")</f>
        <v>15/04/2009</v>
      </c>
    </row>
    <row r="1721">
      <c r="A1721" t="str">
        <f>IF(B1721&lt;&gt;"",A1720+1,"")</f>
        <v/>
      </c>
      <c r="F1721" t="str">
        <f>IFERROR(IF(VLOOKUP(E1721,J:J,1,0)=E1721,"X",""),"")</f>
        <v/>
      </c>
      <c r="G1721" t="str">
        <f>IF(J1721&lt;&gt;"", INDEX($C$5:$C$1433, MATCH(J1721, $E$5:$E$1433, 0)),"")</f>
        <v>12A8</v>
      </c>
      <c r="H1721">
        <f>IF(J1721&lt;&gt;"", INDEX($D$5:$D$1433, MATCH(J1721, $E$5:$E$1433, 0)),"")</f>
        <v>0</v>
      </c>
      <c r="I1721" t="str">
        <f>IFERROR(IF(J1721&lt;&gt;"", INDEX($B$5:$B$1433, MATCH(J1721, $E$5:$E$1433, 0)),""),"SAI")</f>
        <v>LÊ KIM DUYÊN</v>
      </c>
      <c r="J1721">
        <v>32000313</v>
      </c>
      <c r="K1721" t="str">
        <v xml:space="preserve"> 6:46:43 AM</v>
      </c>
      <c r="L1721" t="str">
        <f>IFERROR(IF($N$5="Sáng",IF(MID(K1721,2,7)-MID($L$2,2,7)&gt;0,"Trễ",""),IF(MID(K1721,2,7)-MID($Q$2,2,7)&gt;0,"Trễ","")),"")</f>
        <v/>
      </c>
      <c r="M1721">
        <f>IFERROR(IF($N$5="Sáng",MID(K1721,2,7)-MID($L$2,2,7),MID(K1721,2,7)-MID($Q$2,2,7)),"")</f>
        <v>-0.009223870370370368</v>
      </c>
      <c r="Q1721" t="str">
        <f>IF(B1721&lt;&gt;"",IF(AND(P1721="",F1721=""),"Không phép ",""),"")</f>
        <v/>
      </c>
      <c r="R1721" t="str">
        <f>UPPER(B1721)</f>
        <v/>
      </c>
      <c r="T1721" t="str">
        <f>IFERROR(IF(J1721&lt;&gt;"", INDEX($S$5:$S$1433, MATCH(J1721, $E$5:$E$1433, 0)),""),"")</f>
        <v>2024-2027</v>
      </c>
      <c r="V1721" t="str">
        <f>IFERROR(IF(J1721&lt;&gt;"", INDEX($U$5:$U$1433, MATCH(J1721, $E$5:$E$1433, 0)),""),"")</f>
        <v>15/04/2009</v>
      </c>
    </row>
    <row r="1722">
      <c r="A1722" t="str">
        <f>IF(B1722&lt;&gt;"",A1721+1,"")</f>
        <v/>
      </c>
      <c r="F1722" t="str">
        <f>IFERROR(IF(VLOOKUP(E1722,J:J,1,0)=E1722,"X",""),"")</f>
        <v/>
      </c>
      <c r="G1722" t="str">
        <f>IF(J1722&lt;&gt;"", INDEX($C$5:$C$1433, MATCH(J1722, $E$5:$E$1433, 0)),"")</f>
        <v>11A2</v>
      </c>
      <c r="H1722">
        <f>IF(J1722&lt;&gt;"", INDEX($D$5:$D$1433, MATCH(J1722, $E$5:$E$1433, 0)),"")</f>
        <v>0</v>
      </c>
      <c r="I1722" t="str">
        <f>IFERROR(IF(J1722&lt;&gt;"", INDEX($B$5:$B$1433, MATCH(J1722, $E$5:$E$1433, 0)),""),"SAI")</f>
        <v>VÕ HỒNG ANH</v>
      </c>
      <c r="J1722">
        <v>32000570</v>
      </c>
      <c r="K1722" t="str">
        <v xml:space="preserve"> 6:46:43 AM</v>
      </c>
      <c r="L1722" t="str">
        <f>IFERROR(IF($N$5="Sáng",IF(MID(K1722,2,7)-MID($L$2,2,7)&gt;0,"Trễ",""),IF(MID(K1722,2,7)-MID($Q$2,2,7)&gt;0,"Trễ","")),"")</f>
        <v/>
      </c>
      <c r="M1722">
        <f>IFERROR(IF($N$5="Sáng",MID(K1722,2,7)-MID($L$2,2,7),MID(K1722,2,7)-MID($Q$2,2,7)),"")</f>
        <v>-0.009223870370370368</v>
      </c>
      <c r="Q1722" t="str">
        <f>IF(B1722&lt;&gt;"",IF(AND(P1722="",F1722=""),"Không phép ",""),"")</f>
        <v/>
      </c>
      <c r="R1722" t="str">
        <f>UPPER(B1722)</f>
        <v/>
      </c>
      <c r="T1722" t="str">
        <f>IFERROR(IF(J1722&lt;&gt;"", INDEX($S$5:$S$1433, MATCH(J1722, $E$5:$E$1433, 0)),""),"")</f>
        <v>2025-2028</v>
      </c>
      <c r="V1722">
        <f>IFERROR(IF(J1722&lt;&gt;"", INDEX($U$5:$U$1433, MATCH(J1722, $E$5:$E$1433, 0)),""),"")</f>
        <v>40274</v>
      </c>
    </row>
    <row r="1723">
      <c r="A1723" t="str">
        <f>IF(B1723&lt;&gt;"",A1722+1,"")</f>
        <v/>
      </c>
      <c r="F1723" t="str">
        <f>IFERROR(IF(VLOOKUP(E1723,J:J,1,0)=E1723,"X",""),"")</f>
        <v/>
      </c>
      <c r="G1723" t="str">
        <f>IF(J1723&lt;&gt;"", INDEX($C$5:$C$1433, MATCH(J1723, $E$5:$E$1433, 0)),"")</f>
        <v>12A5</v>
      </c>
      <c r="H1723">
        <f>IF(J1723&lt;&gt;"", INDEX($D$5:$D$1433, MATCH(J1723, $E$5:$E$1433, 0)),"")</f>
        <v>0</v>
      </c>
      <c r="I1723" t="str">
        <f>IFERROR(IF(J1723&lt;&gt;"", INDEX($B$5:$B$1433, MATCH(J1723, $E$5:$E$1433, 0)),""),"SAI")</f>
        <v>LÊ NGUYỄN MAI UYÊN</v>
      </c>
      <c r="J1723">
        <v>32000221</v>
      </c>
      <c r="K1723" t="str">
        <v xml:space="preserve"> 6:46:44 AM</v>
      </c>
      <c r="L1723" t="str">
        <f>IFERROR(IF($N$5="Sáng",IF(MID(K1723,2,7)-MID($L$2,2,7)&gt;0,"Trễ",""),IF(MID(K1723,2,7)-MID($Q$2,2,7)&gt;0,"Trễ","")),"")</f>
        <v/>
      </c>
      <c r="M1723">
        <f>IFERROR(IF($N$5="Sáng",MID(K1723,2,7)-MID($L$2,2,7),MID(K1723,2,7)-MID($Q$2,2,7)),"")</f>
        <v>-0.009212296296296274</v>
      </c>
      <c r="Q1723" t="str">
        <f>IF(B1723&lt;&gt;"",IF(AND(P1723="",F1723=""),"Không phép ",""),"")</f>
        <v/>
      </c>
      <c r="R1723" t="str">
        <f>UPPER(B1723)</f>
        <v/>
      </c>
      <c r="T1723" t="str">
        <f>IFERROR(IF(J1723&lt;&gt;"", INDEX($S$5:$S$1433, MATCH(J1723, $E$5:$E$1433, 0)),""),"")</f>
        <v>2024-2027</v>
      </c>
      <c r="V1723">
        <f>IFERROR(IF(J1723&lt;&gt;"", INDEX($U$5:$U$1433, MATCH(J1723, $E$5:$E$1433, 0)),""),"")</f>
        <v>40057</v>
      </c>
    </row>
    <row r="1724">
      <c r="A1724" t="str">
        <f>IF(B1724&lt;&gt;"",A1723+1,"")</f>
        <v/>
      </c>
      <c r="F1724" t="str">
        <f>IFERROR(IF(VLOOKUP(E1724,J:J,1,0)=E1724,"X",""),"")</f>
        <v/>
      </c>
      <c r="G1724" t="str">
        <f>IF(J1724&lt;&gt;"", INDEX($C$5:$C$1433, MATCH(J1724, $E$5:$E$1433, 0)),"")</f>
        <v>12A5</v>
      </c>
      <c r="H1724">
        <f>IF(J1724&lt;&gt;"", INDEX($D$5:$D$1433, MATCH(J1724, $E$5:$E$1433, 0)),"")</f>
        <v>0</v>
      </c>
      <c r="I1724" t="str">
        <f>IFERROR(IF(J1724&lt;&gt;"", INDEX($B$5:$B$1433, MATCH(J1724, $E$5:$E$1433, 0)),""),"SAI")</f>
        <v>LÊ NGUYỄN MAI UYÊN</v>
      </c>
      <c r="J1724">
        <v>32000221</v>
      </c>
      <c r="K1724" t="str">
        <v xml:space="preserve"> 6:46:45 AM</v>
      </c>
      <c r="L1724" t="str">
        <f>IFERROR(IF($N$5="Sáng",IF(MID(K1724,2,7)-MID($L$2,2,7)&gt;0,"Trễ",""),IF(MID(K1724,2,7)-MID($Q$2,2,7)&gt;0,"Trễ","")),"")</f>
        <v/>
      </c>
      <c r="M1724">
        <f>IFERROR(IF($N$5="Sáng",MID(K1724,2,7)-MID($L$2,2,7),MID(K1724,2,7)-MID($Q$2,2,7)),"")</f>
        <v>-0.00920072222222218</v>
      </c>
      <c r="Q1724" t="str">
        <f>IF(B1724&lt;&gt;"",IF(AND(P1724="",F1724=""),"Không phép ",""),"")</f>
        <v/>
      </c>
      <c r="R1724" t="str">
        <f>UPPER(B1724)</f>
        <v/>
      </c>
      <c r="T1724" t="str">
        <f>IFERROR(IF(J1724&lt;&gt;"", INDEX($S$5:$S$1433, MATCH(J1724, $E$5:$E$1433, 0)),""),"")</f>
        <v>2024-2027</v>
      </c>
      <c r="V1724">
        <f>IFERROR(IF(J1724&lt;&gt;"", INDEX($U$5:$U$1433, MATCH(J1724, $E$5:$E$1433, 0)),""),"")</f>
        <v>40057</v>
      </c>
    </row>
    <row r="1725">
      <c r="A1725" t="str">
        <f>IF(B1725&lt;&gt;"",A1724+1,"")</f>
        <v/>
      </c>
      <c r="F1725" t="str">
        <f>IFERROR(IF(VLOOKUP(E1725,J:J,1,0)=E1725,"X",""),"")</f>
        <v/>
      </c>
      <c r="G1725" t="str">
        <f>IF(J1725&lt;&gt;"", INDEX($C$5:$C$1433, MATCH(J1725, $E$5:$E$1433, 0)),"")</f>
        <v>12A5</v>
      </c>
      <c r="H1725">
        <f>IF(J1725&lt;&gt;"", INDEX($D$5:$D$1433, MATCH(J1725, $E$5:$E$1433, 0)),"")</f>
        <v>0</v>
      </c>
      <c r="I1725" t="str">
        <f>IFERROR(IF(J1725&lt;&gt;"", INDEX($B$5:$B$1433, MATCH(J1725, $E$5:$E$1433, 0)),""),"SAI")</f>
        <v>LÊ NGUYỄN MAI UYÊN</v>
      </c>
      <c r="J1725">
        <v>32000221</v>
      </c>
      <c r="K1725" t="str">
        <v xml:space="preserve"> 6:46:46 AM</v>
      </c>
      <c r="L1725" t="str">
        <f>IFERROR(IF($N$5="Sáng",IF(MID(K1725,2,7)-MID($L$2,2,7)&gt;0,"Trễ",""),IF(MID(K1725,2,7)-MID($Q$2,2,7)&gt;0,"Trễ","")),"")</f>
        <v/>
      </c>
      <c r="M1725">
        <f>IFERROR(IF($N$5="Sáng",MID(K1725,2,7)-MID($L$2,2,7),MID(K1725,2,7)-MID($Q$2,2,7)),"")</f>
        <v>-0.00918914814814814</v>
      </c>
      <c r="Q1725" t="str">
        <f>IF(B1725&lt;&gt;"",IF(AND(P1725="",F1725=""),"Không phép ",""),"")</f>
        <v/>
      </c>
      <c r="R1725" t="str">
        <f>UPPER(B1725)</f>
        <v/>
      </c>
      <c r="T1725" t="str">
        <f>IFERROR(IF(J1725&lt;&gt;"", INDEX($S$5:$S$1433, MATCH(J1725, $E$5:$E$1433, 0)),""),"")</f>
        <v>2024-2027</v>
      </c>
      <c r="V1725">
        <f>IFERROR(IF(J1725&lt;&gt;"", INDEX($U$5:$U$1433, MATCH(J1725, $E$5:$E$1433, 0)),""),"")</f>
        <v>40057</v>
      </c>
    </row>
    <row r="1726">
      <c r="A1726" t="str">
        <f>IF(B1726&lt;&gt;"",A1725+1,"")</f>
        <v/>
      </c>
      <c r="F1726" t="str">
        <f>IFERROR(IF(VLOOKUP(E1726,J:J,1,0)=E1726,"X",""),"")</f>
        <v/>
      </c>
      <c r="G1726" t="str">
        <f>IF(J1726&lt;&gt;"", INDEX($C$5:$C$1433, MATCH(J1726, $E$5:$E$1433, 0)),"")</f>
        <v>12A3</v>
      </c>
      <c r="H1726">
        <f>IF(J1726&lt;&gt;"", INDEX($D$5:$D$1433, MATCH(J1726, $E$5:$E$1433, 0)),"")</f>
        <v>0</v>
      </c>
      <c r="I1726" t="str">
        <f>IFERROR(IF(J1726&lt;&gt;"", INDEX($B$5:$B$1433, MATCH(J1726, $E$5:$E$1433, 0)),""),"SAI")</f>
        <v>TRẦN QUỐC GIA KHƯƠNG</v>
      </c>
      <c r="J1726">
        <v>32000108</v>
      </c>
      <c r="K1726" t="str">
        <v xml:space="preserve"> 6:46:48 AM</v>
      </c>
      <c r="L1726" t="str">
        <f>IFERROR(IF($N$5="Sáng",IF(MID(K1726,2,7)-MID($L$2,2,7)&gt;0,"Trễ",""),IF(MID(K1726,2,7)-MID($Q$2,2,7)&gt;0,"Trễ","")),"")</f>
        <v/>
      </c>
      <c r="M1726">
        <f>IFERROR(IF($N$5="Sáng",MID(K1726,2,7)-MID($L$2,2,7),MID(K1726,2,7)-MID($Q$2,2,7)),"")</f>
        <v>-0.009165999999999952</v>
      </c>
      <c r="Q1726" t="str">
        <f>IF(B1726&lt;&gt;"",IF(AND(P1726="",F1726=""),"Không phép ",""),"")</f>
        <v/>
      </c>
      <c r="R1726" t="str">
        <f>UPPER(B1726)</f>
        <v/>
      </c>
      <c r="T1726" t="str">
        <f>IFERROR(IF(J1726&lt;&gt;"", INDEX($S$5:$S$1433, MATCH(J1726, $E$5:$E$1433, 0)),""),"")</f>
        <v>2024-2027</v>
      </c>
      <c r="V1726">
        <f>IFERROR(IF(J1726&lt;&gt;"", INDEX($U$5:$U$1433, MATCH(J1726, $E$5:$E$1433, 0)),""),"")</f>
        <v>39941</v>
      </c>
    </row>
    <row r="1727">
      <c r="A1727" t="str">
        <f>IF(B1727&lt;&gt;"",A1726+1,"")</f>
        <v/>
      </c>
      <c r="F1727" t="str">
        <f>IFERROR(IF(VLOOKUP(E1727,J:J,1,0)=E1727,"X",""),"")</f>
        <v/>
      </c>
      <c r="G1727" t="str">
        <f>IF(J1727&lt;&gt;"", INDEX($C$5:$C$1433, MATCH(J1727, $E$5:$E$1433, 0)),"")</f>
        <v>12A3</v>
      </c>
      <c r="H1727">
        <f>IF(J1727&lt;&gt;"", INDEX($D$5:$D$1433, MATCH(J1727, $E$5:$E$1433, 0)),"")</f>
        <v>0</v>
      </c>
      <c r="I1727" t="str">
        <f>IFERROR(IF(J1727&lt;&gt;"", INDEX($B$5:$B$1433, MATCH(J1727, $E$5:$E$1433, 0)),""),"SAI")</f>
        <v>TRẦN QUỐC GIA KHƯƠNG</v>
      </c>
      <c r="J1727">
        <v>32000108</v>
      </c>
      <c r="K1727" t="str">
        <v xml:space="preserve"> 6:46:50 AM</v>
      </c>
      <c r="L1727" t="str">
        <f>IFERROR(IF($N$5="Sáng",IF(MID(K1727,2,7)-MID($L$2,2,7)&gt;0,"Trễ",""),IF(MID(K1727,2,7)-MID($Q$2,2,7)&gt;0,"Trễ","")),"")</f>
        <v/>
      </c>
      <c r="M1727">
        <f>IFERROR(IF($N$5="Sáng",MID(K1727,2,7)-MID($L$2,2,7),MID(K1727,2,7)-MID($Q$2,2,7)),"")</f>
        <v>-0.009142851851851819</v>
      </c>
      <c r="Q1727" t="str">
        <f>IF(B1727&lt;&gt;"",IF(AND(P1727="",F1727=""),"Không phép ",""),"")</f>
        <v/>
      </c>
      <c r="R1727" t="str">
        <f>UPPER(B1727)</f>
        <v/>
      </c>
      <c r="T1727" t="str">
        <f>IFERROR(IF(J1727&lt;&gt;"", INDEX($S$5:$S$1433, MATCH(J1727, $E$5:$E$1433, 0)),""),"")</f>
        <v>2024-2027</v>
      </c>
      <c r="V1727">
        <f>IFERROR(IF(J1727&lt;&gt;"", INDEX($U$5:$U$1433, MATCH(J1727, $E$5:$E$1433, 0)),""),"")</f>
        <v>39941</v>
      </c>
    </row>
    <row r="1728">
      <c r="A1728" t="str">
        <f>IF(B1728&lt;&gt;"",A1727+1,"")</f>
        <v/>
      </c>
      <c r="F1728" t="str">
        <f>IFERROR(IF(VLOOKUP(E1728,J:J,1,0)=E1728,"X",""),"")</f>
        <v/>
      </c>
      <c r="G1728" t="str">
        <f>IF(J1728&lt;&gt;"", INDEX($C$5:$C$1433, MATCH(J1728, $E$5:$E$1433, 0)),"")</f>
        <v>10A1</v>
      </c>
      <c r="H1728">
        <f>IF(J1728&lt;&gt;"", INDEX($D$5:$D$1433, MATCH(J1728, $E$5:$E$1433, 0)),"")</f>
        <v>33000014</v>
      </c>
      <c r="I1728" t="str">
        <f>IFERROR(IF(J1728&lt;&gt;"", INDEX($B$5:$B$1433, MATCH(J1728, $E$5:$E$1433, 0)),""),"SAI")</f>
        <v>TỐNG THỊ NGỌC HUỲNH</v>
      </c>
      <c r="J1728">
        <v>18717387</v>
      </c>
      <c r="K1728" t="str">
        <v xml:space="preserve"> 6:46:50 AM</v>
      </c>
      <c r="L1728" t="str">
        <f>IFERROR(IF($N$5="Sáng",IF(MID(K1728,2,7)-MID($L$2,2,7)&gt;0,"Trễ",""),IF(MID(K1728,2,7)-MID($Q$2,2,7)&gt;0,"Trễ","")),"")</f>
        <v/>
      </c>
      <c r="M1728">
        <f>IFERROR(IF($N$5="Sáng",MID(K1728,2,7)-MID($L$2,2,7),MID(K1728,2,7)-MID($Q$2,2,7)),"")</f>
        <v>-0.009142851851851819</v>
      </c>
      <c r="Q1728" t="str">
        <f>IF(B1728&lt;&gt;"",IF(AND(P1728="",F1728=""),"Không phép ",""),"")</f>
        <v/>
      </c>
      <c r="R1728" t="str">
        <f>UPPER(B1728)</f>
        <v/>
      </c>
      <c r="T1728" t="str">
        <f>IFERROR(IF(J1728&lt;&gt;"", INDEX($S$5:$S$1433, MATCH(J1728, $E$5:$E$1433, 0)),""),"")</f>
        <v>2026-2029</v>
      </c>
      <c r="V1728" t="str">
        <f>IFERROR(IF(J1728&lt;&gt;"", INDEX($U$5:$U$1433, MATCH(J1728, $E$5:$E$1433, 0)),""),"")</f>
        <v>15/5/2011</v>
      </c>
    </row>
    <row r="1729">
      <c r="A1729" t="str">
        <f>IF(B1729&lt;&gt;"",A1728+1,"")</f>
        <v/>
      </c>
      <c r="F1729" t="str">
        <f>IFERROR(IF(VLOOKUP(E1729,J:J,1,0)=E1729,"X",""),"")</f>
        <v/>
      </c>
      <c r="G1729" t="str">
        <f>IF(J1729&lt;&gt;"", INDEX($C$5:$C$1433, MATCH(J1729, $E$5:$E$1433, 0)),"")</f>
        <v>12A8</v>
      </c>
      <c r="H1729">
        <f>IF(J1729&lt;&gt;"", INDEX($D$5:$D$1433, MATCH(J1729, $E$5:$E$1433, 0)),"")</f>
        <v>0</v>
      </c>
      <c r="I1729" t="str">
        <f>IFERROR(IF(J1729&lt;&gt;"", INDEX($B$5:$B$1433, MATCH(J1729, $E$5:$E$1433, 0)),""),"SAI")</f>
        <v>PHAN LÊ ĐĂNG NHỰT</v>
      </c>
      <c r="J1729">
        <v>32000333</v>
      </c>
      <c r="K1729" t="str">
        <v xml:space="preserve"> 6:47:04 AM</v>
      </c>
      <c r="L1729" t="str">
        <f>IFERROR(IF($N$5="Sáng",IF(MID(K1729,2,7)-MID($L$2,2,7)&gt;0,"Trễ",""),IF(MID(K1729,2,7)-MID($Q$2,2,7)&gt;0,"Trễ","")),"")</f>
        <v/>
      </c>
      <c r="M1729">
        <f>IFERROR(IF($N$5="Sáng",MID(K1729,2,7)-MID($L$2,2,7),MID(K1729,2,7)-MID($Q$2,2,7)),"")</f>
        <v>-0.008980814814814775</v>
      </c>
      <c r="Q1729" t="str">
        <f>IF(B1729&lt;&gt;"",IF(AND(P1729="",F1729=""),"Không phép ",""),"")</f>
        <v/>
      </c>
      <c r="R1729" t="str">
        <f>UPPER(B1729)</f>
        <v/>
      </c>
      <c r="T1729" t="str">
        <f>IFERROR(IF(J1729&lt;&gt;"", INDEX($S$5:$S$1433, MATCH(J1729, $E$5:$E$1433, 0)),""),"")</f>
        <v>2024-2027</v>
      </c>
      <c r="V1729" t="str">
        <f>IFERROR(IF(J1729&lt;&gt;"", INDEX($U$5:$U$1433, MATCH(J1729, $E$5:$E$1433, 0)),""),"")</f>
        <v>31/03/2009</v>
      </c>
    </row>
    <row r="1730">
      <c r="A1730" t="str">
        <f>IF(B1730&lt;&gt;"",A1729+1,"")</f>
        <v/>
      </c>
      <c r="F1730" t="str">
        <f>IFERROR(IF(VLOOKUP(E1730,J:J,1,0)=E1730,"X",""),"")</f>
        <v/>
      </c>
      <c r="G1730" t="str">
        <f>IF(J1730&lt;&gt;"", INDEX($C$5:$C$1433, MATCH(J1730, $E$5:$E$1433, 0)),"")</f>
        <v>12A8</v>
      </c>
      <c r="H1730">
        <f>IF(J1730&lt;&gt;"", INDEX($D$5:$D$1433, MATCH(J1730, $E$5:$E$1433, 0)),"")</f>
        <v>0</v>
      </c>
      <c r="I1730" t="str">
        <f>IFERROR(IF(J1730&lt;&gt;"", INDEX($B$5:$B$1433, MATCH(J1730, $E$5:$E$1433, 0)),""),"SAI")</f>
        <v>PHAN LÊ ĐĂNG NHỰT</v>
      </c>
      <c r="J1730">
        <v>32000333</v>
      </c>
      <c r="K1730" t="str">
        <v xml:space="preserve"> 6:47:05 AM</v>
      </c>
      <c r="L1730" t="str">
        <f>IFERROR(IF($N$5="Sáng",IF(MID(K1730,2,7)-MID($L$2,2,7)&gt;0,"Trễ",""),IF(MID(K1730,2,7)-MID($Q$2,2,7)&gt;0,"Trễ","")),"")</f>
        <v/>
      </c>
      <c r="M1730">
        <f>IFERROR(IF($N$5="Sáng",MID(K1730,2,7)-MID($L$2,2,7),MID(K1730,2,7)-MID($Q$2,2,7)),"")</f>
        <v>-0.008969240740740736</v>
      </c>
      <c r="Q1730" t="str">
        <f>IF(B1730&lt;&gt;"",IF(AND(P1730="",F1730=""),"Không phép ",""),"")</f>
        <v/>
      </c>
      <c r="R1730" t="str">
        <f>UPPER(B1730)</f>
        <v/>
      </c>
      <c r="T1730" t="str">
        <f>IFERROR(IF(J1730&lt;&gt;"", INDEX($S$5:$S$1433, MATCH(J1730, $E$5:$E$1433, 0)),""),"")</f>
        <v>2024-2027</v>
      </c>
      <c r="V1730" t="str">
        <f>IFERROR(IF(J1730&lt;&gt;"", INDEX($U$5:$U$1433, MATCH(J1730, $E$5:$E$1433, 0)),""),"")</f>
        <v>31/03/2009</v>
      </c>
    </row>
    <row r="1731">
      <c r="A1731" t="str">
        <f>IF(B1731&lt;&gt;"",A1730+1,"")</f>
        <v/>
      </c>
      <c r="F1731" t="str">
        <f>IFERROR(IF(VLOOKUP(E1731,J:J,1,0)=E1731,"X",""),"")</f>
        <v/>
      </c>
      <c r="G1731" t="str">
        <f>IF(J1731&lt;&gt;"", INDEX($C$5:$C$1433, MATCH(J1731, $E$5:$E$1433, 0)),"")</f>
        <v>12A8</v>
      </c>
      <c r="H1731">
        <f>IF(J1731&lt;&gt;"", INDEX($D$5:$D$1433, MATCH(J1731, $E$5:$E$1433, 0)),"")</f>
        <v>0</v>
      </c>
      <c r="I1731" t="str">
        <f>IFERROR(IF(J1731&lt;&gt;"", INDEX($B$5:$B$1433, MATCH(J1731, $E$5:$E$1433, 0)),""),"SAI")</f>
        <v>PHAN LÊ ĐĂNG NHỰT</v>
      </c>
      <c r="J1731">
        <v>32000333</v>
      </c>
      <c r="K1731" t="str">
        <v xml:space="preserve"> 6:47:05 AM</v>
      </c>
      <c r="L1731" t="str">
        <f>IFERROR(IF($N$5="Sáng",IF(MID(K1731,2,7)-MID($L$2,2,7)&gt;0,"Trễ",""),IF(MID(K1731,2,7)-MID($Q$2,2,7)&gt;0,"Trễ","")),"")</f>
        <v/>
      </c>
      <c r="M1731">
        <f>IFERROR(IF($N$5="Sáng",MID(K1731,2,7)-MID($L$2,2,7),MID(K1731,2,7)-MID($Q$2,2,7)),"")</f>
        <v>-0.008969240740740736</v>
      </c>
      <c r="Q1731" t="str">
        <f>IF(B1731&lt;&gt;"",IF(AND(P1731="",F1731=""),"Không phép ",""),"")</f>
        <v/>
      </c>
      <c r="R1731" t="str">
        <f>UPPER(B1731)</f>
        <v/>
      </c>
      <c r="T1731" t="str">
        <f>IFERROR(IF(J1731&lt;&gt;"", INDEX($S$5:$S$1433, MATCH(J1731, $E$5:$E$1433, 0)),""),"")</f>
        <v>2024-2027</v>
      </c>
      <c r="V1731" t="str">
        <f>IFERROR(IF(J1731&lt;&gt;"", INDEX($U$5:$U$1433, MATCH(J1731, $E$5:$E$1433, 0)),""),"")</f>
        <v>31/03/2009</v>
      </c>
    </row>
    <row r="1732">
      <c r="A1732" t="str">
        <f>IF(B1732&lt;&gt;"",A1731+1,"")</f>
        <v/>
      </c>
      <c r="F1732" t="str">
        <f>IFERROR(IF(VLOOKUP(E1732,J:J,1,0)=E1732,"X",""),"")</f>
        <v/>
      </c>
      <c r="G1732" t="str">
        <f>IF(J1732&lt;&gt;"", INDEX($C$5:$C$1433, MATCH(J1732, $E$5:$E$1433, 0)),"")</f>
        <v>12A8</v>
      </c>
      <c r="H1732">
        <f>IF(J1732&lt;&gt;"", INDEX($D$5:$D$1433, MATCH(J1732, $E$5:$E$1433, 0)),"")</f>
        <v>0</v>
      </c>
      <c r="I1732" t="str">
        <f>IFERROR(IF(J1732&lt;&gt;"", INDEX($B$5:$B$1433, MATCH(J1732, $E$5:$E$1433, 0)),""),"SAI")</f>
        <v>DƯƠNG NGỌC THẢO VY</v>
      </c>
      <c r="J1732">
        <v>32000352</v>
      </c>
      <c r="K1732" t="str">
        <v xml:space="preserve"> 6:47:06 AM</v>
      </c>
      <c r="L1732" t="str">
        <f>IFERROR(IF($N$5="Sáng",IF(MID(K1732,2,7)-MID($L$2,2,7)&gt;0,"Trễ",""),IF(MID(K1732,2,7)-MID($Q$2,2,7)&gt;0,"Trễ","")),"")</f>
        <v/>
      </c>
      <c r="M1732">
        <f>IFERROR(IF($N$5="Sáng",MID(K1732,2,7)-MID($L$2,2,7),MID(K1732,2,7)-MID($Q$2,2,7)),"")</f>
        <v>-0.008957666666666642</v>
      </c>
      <c r="Q1732" t="str">
        <f>IF(B1732&lt;&gt;"",IF(AND(P1732="",F1732=""),"Không phép ",""),"")</f>
        <v/>
      </c>
      <c r="R1732" t="str">
        <f>UPPER(B1732)</f>
        <v/>
      </c>
      <c r="T1732" t="str">
        <f>IFERROR(IF(J1732&lt;&gt;"", INDEX($S$5:$S$1433, MATCH(J1732, $E$5:$E$1433, 0)),""),"")</f>
        <v>2024-2027</v>
      </c>
      <c r="V1732" t="str">
        <f>IFERROR(IF(J1732&lt;&gt;"", INDEX($U$5:$U$1433, MATCH(J1732, $E$5:$E$1433, 0)),""),"")</f>
        <v>30/07/2009</v>
      </c>
    </row>
    <row r="1733">
      <c r="A1733" t="str">
        <f>IF(B1733&lt;&gt;"",A1732+1,"")</f>
        <v/>
      </c>
      <c r="F1733" t="str">
        <f>IFERROR(IF(VLOOKUP(E1733,J:J,1,0)=E1733,"X",""),"")</f>
        <v/>
      </c>
      <c r="G1733" t="str">
        <f>IF(J1733&lt;&gt;"", INDEX($C$5:$C$1433, MATCH(J1733, $E$5:$E$1433, 0)),"")</f>
        <v>12A8</v>
      </c>
      <c r="H1733">
        <f>IF(J1733&lt;&gt;"", INDEX($D$5:$D$1433, MATCH(J1733, $E$5:$E$1433, 0)),"")</f>
        <v>0</v>
      </c>
      <c r="I1733" t="str">
        <f>IFERROR(IF(J1733&lt;&gt;"", INDEX($B$5:$B$1433, MATCH(J1733, $E$5:$E$1433, 0)),""),"SAI")</f>
        <v>DƯƠNG NGỌC THẢO VY</v>
      </c>
      <c r="J1733">
        <v>32000352</v>
      </c>
      <c r="K1733" t="str">
        <v xml:space="preserve"> 6:47:07 AM</v>
      </c>
      <c r="L1733" t="str">
        <f>IFERROR(IF($N$5="Sáng",IF(MID(K1733,2,7)-MID($L$2,2,7)&gt;0,"Trễ",""),IF(MID(K1733,2,7)-MID($Q$2,2,7)&gt;0,"Trễ","")),"")</f>
        <v/>
      </c>
      <c r="M1733">
        <f>IFERROR(IF($N$5="Sáng",MID(K1733,2,7)-MID($L$2,2,7),MID(K1733,2,7)-MID($Q$2,2,7)),"")</f>
        <v>-0.008946092592592547</v>
      </c>
      <c r="Q1733" t="str">
        <f>IF(B1733&lt;&gt;"",IF(AND(P1733="",F1733=""),"Không phép ",""),"")</f>
        <v/>
      </c>
      <c r="R1733" t="str">
        <f>UPPER(B1733)</f>
        <v/>
      </c>
      <c r="T1733" t="str">
        <f>IFERROR(IF(J1733&lt;&gt;"", INDEX($S$5:$S$1433, MATCH(J1733, $E$5:$E$1433, 0)),""),"")</f>
        <v>2024-2027</v>
      </c>
      <c r="V1733" t="str">
        <f>IFERROR(IF(J1733&lt;&gt;"", INDEX($U$5:$U$1433, MATCH(J1733, $E$5:$E$1433, 0)),""),"")</f>
        <v>30/07/2009</v>
      </c>
    </row>
    <row r="1734">
      <c r="A1734" t="str">
        <f>IF(B1734&lt;&gt;"",A1733+1,"")</f>
        <v/>
      </c>
      <c r="F1734" t="str">
        <f>IFERROR(IF(VLOOKUP(E1734,J:J,1,0)=E1734,"X",""),"")</f>
        <v/>
      </c>
      <c r="G1734" t="str">
        <f>IF(J1734&lt;&gt;"", INDEX($C$5:$C$1433, MATCH(J1734, $E$5:$E$1433, 0)),"")</f>
        <v>12A3</v>
      </c>
      <c r="H1734">
        <f>IF(J1734&lt;&gt;"", INDEX($D$5:$D$1433, MATCH(J1734, $E$5:$E$1433, 0)),"")</f>
        <v>0</v>
      </c>
      <c r="I1734" t="str">
        <f>IFERROR(IF(J1734&lt;&gt;"", INDEX($B$5:$B$1433, MATCH(J1734, $E$5:$E$1433, 0)),""),"SAI")</f>
        <v>TRẦN NGUYỄN QUỐC BẢO</v>
      </c>
      <c r="J1734">
        <v>32000094</v>
      </c>
      <c r="K1734" t="str">
        <v xml:space="preserve"> 6:47:08 AM</v>
      </c>
      <c r="L1734" t="str">
        <f>IFERROR(IF($N$5="Sáng",IF(MID(K1734,2,7)-MID($L$2,2,7)&gt;0,"Trễ",""),IF(MID(K1734,2,7)-MID($Q$2,2,7)&gt;0,"Trễ","")),"")</f>
        <v/>
      </c>
      <c r="M1734">
        <f>IFERROR(IF($N$5="Sáng",MID(K1734,2,7)-MID($L$2,2,7),MID(K1734,2,7)-MID($Q$2,2,7)),"")</f>
        <v>-0.008934518518518508</v>
      </c>
      <c r="Q1734" t="str">
        <f>IF(B1734&lt;&gt;"",IF(AND(P1734="",F1734=""),"Không phép ",""),"")</f>
        <v/>
      </c>
      <c r="R1734" t="str">
        <f>UPPER(B1734)</f>
        <v/>
      </c>
      <c r="T1734" t="str">
        <f>IFERROR(IF(J1734&lt;&gt;"", INDEX($S$5:$S$1433, MATCH(J1734, $E$5:$E$1433, 0)),""),"")</f>
        <v>2024-2027</v>
      </c>
      <c r="V1734" t="str">
        <f>IFERROR(IF(J1734&lt;&gt;"", INDEX($U$5:$U$1433, MATCH(J1734, $E$5:$E$1433, 0)),""),"")</f>
        <v>23/01/2009</v>
      </c>
    </row>
    <row r="1735">
      <c r="A1735" t="str">
        <f>IF(B1735&lt;&gt;"",A1734+1,"")</f>
        <v/>
      </c>
      <c r="F1735" t="str">
        <f>IFERROR(IF(VLOOKUP(E1735,J:J,1,0)=E1735,"X",""),"")</f>
        <v/>
      </c>
      <c r="G1735" t="str">
        <f>IF(J1735&lt;&gt;"", INDEX($C$5:$C$1433, MATCH(J1735, $E$5:$E$1433, 0)),"")</f>
        <v>12A3</v>
      </c>
      <c r="H1735">
        <f>IF(J1735&lt;&gt;"", INDEX($D$5:$D$1433, MATCH(J1735, $E$5:$E$1433, 0)),"")</f>
        <v>0</v>
      </c>
      <c r="I1735" t="str">
        <f>IFERROR(IF(J1735&lt;&gt;"", INDEX($B$5:$B$1433, MATCH(J1735, $E$5:$E$1433, 0)),""),"SAI")</f>
        <v>TRẦN NGUYỄN QUỐC BẢO</v>
      </c>
      <c r="J1735">
        <v>32000094</v>
      </c>
      <c r="K1735" t="str">
        <v xml:space="preserve"> 6:47:09 AM</v>
      </c>
      <c r="L1735" t="str">
        <f>IFERROR(IF($N$5="Sáng",IF(MID(K1735,2,7)-MID($L$2,2,7)&gt;0,"Trễ",""),IF(MID(K1735,2,7)-MID($Q$2,2,7)&gt;0,"Trễ","")),"")</f>
        <v/>
      </c>
      <c r="M1735">
        <f>IFERROR(IF($N$5="Sáng",MID(K1735,2,7)-MID($L$2,2,7),MID(K1735,2,7)-MID($Q$2,2,7)),"")</f>
        <v>-0.008922944444444414</v>
      </c>
      <c r="Q1735" t="str">
        <f>IF(B1735&lt;&gt;"",IF(AND(P1735="",F1735=""),"Không phép ",""),"")</f>
        <v/>
      </c>
      <c r="R1735" t="str">
        <f>UPPER(B1735)</f>
        <v/>
      </c>
      <c r="T1735" t="str">
        <f>IFERROR(IF(J1735&lt;&gt;"", INDEX($S$5:$S$1433, MATCH(J1735, $E$5:$E$1433, 0)),""),"")</f>
        <v>2024-2027</v>
      </c>
      <c r="V1735" t="str">
        <f>IFERROR(IF(J1735&lt;&gt;"", INDEX($U$5:$U$1433, MATCH(J1735, $E$5:$E$1433, 0)),""),"")</f>
        <v>23/01/2009</v>
      </c>
    </row>
    <row r="1736">
      <c r="A1736" t="str">
        <f>IF(B1736&lt;&gt;"",A1735+1,"")</f>
        <v/>
      </c>
      <c r="F1736" t="str">
        <f>IFERROR(IF(VLOOKUP(E1736,J:J,1,0)=E1736,"X",""),"")</f>
        <v/>
      </c>
      <c r="G1736" t="str">
        <f>IF(J1736&lt;&gt;"", INDEX($C$5:$C$1433, MATCH(J1736, $E$5:$E$1433, 0)),"")</f>
        <v>12A7</v>
      </c>
      <c r="H1736">
        <f>IF(J1736&lt;&gt;"", INDEX($D$5:$D$1433, MATCH(J1736, $E$5:$E$1433, 0)),"")</f>
        <v>0</v>
      </c>
      <c r="I1736" t="str">
        <f>IFERROR(IF(J1736&lt;&gt;"", INDEX($B$5:$B$1433, MATCH(J1736, $E$5:$E$1433, 0)),""),"SAI")</f>
        <v>CAO NGUYỄN CÁT TƯỜNG</v>
      </c>
      <c r="J1736">
        <v>32000305</v>
      </c>
      <c r="K1736" t="str">
        <v xml:space="preserve"> 6:47:10 AM</v>
      </c>
      <c r="L1736" t="str">
        <f>IFERROR(IF($N$5="Sáng",IF(MID(K1736,2,7)-MID($L$2,2,7)&gt;0,"Trễ",""),IF(MID(K1736,2,7)-MID($Q$2,2,7)&gt;0,"Trễ","")),"")</f>
        <v/>
      </c>
      <c r="M1736">
        <f>IFERROR(IF($N$5="Sáng",MID(K1736,2,7)-MID($L$2,2,7),MID(K1736,2,7)-MID($Q$2,2,7)),"")</f>
        <v>-0.00891137037037032</v>
      </c>
      <c r="Q1736" t="str">
        <f>IF(B1736&lt;&gt;"",IF(AND(P1736="",F1736=""),"Không phép ",""),"")</f>
        <v/>
      </c>
      <c r="R1736" t="str">
        <f>UPPER(B1736)</f>
        <v/>
      </c>
      <c r="T1736" t="str">
        <f>IFERROR(IF(J1736&lt;&gt;"", INDEX($S$5:$S$1433, MATCH(J1736, $E$5:$E$1433, 0)),""),"")</f>
        <v>2024-2027</v>
      </c>
      <c r="V1736" t="str">
        <f>IFERROR(IF(J1736&lt;&gt;"", INDEX($U$5:$U$1433, MATCH(J1736, $E$5:$E$1433, 0)),""),"")</f>
        <v>29/05/2009</v>
      </c>
    </row>
    <row r="1737">
      <c r="A1737" t="str">
        <f>IF(B1737&lt;&gt;"",A1736+1,"")</f>
        <v/>
      </c>
      <c r="F1737" t="str">
        <f>IFERROR(IF(VLOOKUP(E1737,J:J,1,0)=E1737,"X",""),"")</f>
        <v/>
      </c>
      <c r="G1737" t="str">
        <f>IF(J1737&lt;&gt;"", INDEX($C$5:$C$1433, MATCH(J1737, $E$5:$E$1433, 0)),"")</f>
        <v>12A7</v>
      </c>
      <c r="H1737">
        <f>IF(J1737&lt;&gt;"", INDEX($D$5:$D$1433, MATCH(J1737, $E$5:$E$1433, 0)),"")</f>
        <v>0</v>
      </c>
      <c r="I1737" t="str">
        <f>IFERROR(IF(J1737&lt;&gt;"", INDEX($B$5:$B$1433, MATCH(J1737, $E$5:$E$1433, 0)),""),"SAI")</f>
        <v>CAO NGUYỄN CÁT TƯỜNG</v>
      </c>
      <c r="J1737">
        <v>32000305</v>
      </c>
      <c r="K1737" t="str">
        <v xml:space="preserve"> 6:47:11 AM</v>
      </c>
      <c r="L1737" t="str">
        <f>IFERROR(IF($N$5="Sáng",IF(MID(K1737,2,7)-MID($L$2,2,7)&gt;0,"Trễ",""),IF(MID(K1737,2,7)-MID($Q$2,2,7)&gt;0,"Trễ","")),"")</f>
        <v/>
      </c>
      <c r="M1737">
        <f>IFERROR(IF($N$5="Sáng",MID(K1737,2,7)-MID($L$2,2,7),MID(K1737,2,7)-MID($Q$2,2,7)),"")</f>
        <v>-0.00889979629629628</v>
      </c>
      <c r="Q1737" t="str">
        <f>IF(B1737&lt;&gt;"",IF(AND(P1737="",F1737=""),"Không phép ",""),"")</f>
        <v/>
      </c>
      <c r="R1737" t="str">
        <f>UPPER(B1737)</f>
        <v/>
      </c>
      <c r="T1737" t="str">
        <f>IFERROR(IF(J1737&lt;&gt;"", INDEX($S$5:$S$1433, MATCH(J1737, $E$5:$E$1433, 0)),""),"")</f>
        <v>2024-2027</v>
      </c>
      <c r="V1737" t="str">
        <f>IFERROR(IF(J1737&lt;&gt;"", INDEX($U$5:$U$1433, MATCH(J1737, $E$5:$E$1433, 0)),""),"")</f>
        <v>29/05/2009</v>
      </c>
    </row>
    <row r="1738">
      <c r="A1738" t="str">
        <f>IF(B1738&lt;&gt;"",A1737+1,"")</f>
        <v/>
      </c>
      <c r="F1738" t="str">
        <f>IFERROR(IF(VLOOKUP(E1738,J:J,1,0)=E1738,"X",""),"")</f>
        <v/>
      </c>
      <c r="G1738" t="str">
        <f>IF(J1738&lt;&gt;"", INDEX($C$5:$C$1433, MATCH(J1738, $E$5:$E$1433, 0)),"")</f>
        <v>12A8</v>
      </c>
      <c r="H1738">
        <f>IF(J1738&lt;&gt;"", INDEX($D$5:$D$1433, MATCH(J1738, $E$5:$E$1433, 0)),"")</f>
        <v>0</v>
      </c>
      <c r="I1738" t="str">
        <f>IFERROR(IF(J1738&lt;&gt;"", INDEX($B$5:$B$1433, MATCH(J1738, $E$5:$E$1433, 0)),""),"SAI")</f>
        <v>CAO NGUYỄN PHƯƠNG QUYÊN</v>
      </c>
      <c r="J1738">
        <v>32000336</v>
      </c>
      <c r="K1738" t="str">
        <v xml:space="preserve"> 6:47:13 AM</v>
      </c>
      <c r="L1738" t="str">
        <f>IFERROR(IF($N$5="Sáng",IF(MID(K1738,2,7)-MID($L$2,2,7)&gt;0,"Trễ",""),IF(MID(K1738,2,7)-MID($Q$2,2,7)&gt;0,"Trễ","")),"")</f>
        <v/>
      </c>
      <c r="M1738">
        <f>IFERROR(IF($N$5="Sáng",MID(K1738,2,7)-MID($L$2,2,7),MID(K1738,2,7)-MID($Q$2,2,7)),"")</f>
        <v>-0.008876648148148147</v>
      </c>
      <c r="Q1738" t="str">
        <f>IF(B1738&lt;&gt;"",IF(AND(P1738="",F1738=""),"Không phép ",""),"")</f>
        <v/>
      </c>
      <c r="R1738" t="str">
        <f>UPPER(B1738)</f>
        <v/>
      </c>
      <c r="T1738" t="str">
        <f>IFERROR(IF(J1738&lt;&gt;"", INDEX($S$5:$S$1433, MATCH(J1738, $E$5:$E$1433, 0)),""),"")</f>
        <v>2024-2027</v>
      </c>
      <c r="V1738">
        <f>IFERROR(IF(J1738&lt;&gt;"", INDEX($U$5:$U$1433, MATCH(J1738, $E$5:$E$1433, 0)),""),"")</f>
        <v>40125</v>
      </c>
    </row>
    <row r="1739">
      <c r="A1739" t="str">
        <f>IF(B1739&lt;&gt;"",A1738+1,"")</f>
        <v/>
      </c>
      <c r="F1739" t="str">
        <f>IFERROR(IF(VLOOKUP(E1739,J:J,1,0)=E1739,"X",""),"")</f>
        <v/>
      </c>
      <c r="G1739" t="str">
        <f>IF(J1739&lt;&gt;"", INDEX($C$5:$C$1433, MATCH(J1739, $E$5:$E$1433, 0)),"")</f>
        <v>12A8</v>
      </c>
      <c r="H1739">
        <f>IF(J1739&lt;&gt;"", INDEX($D$5:$D$1433, MATCH(J1739, $E$5:$E$1433, 0)),"")</f>
        <v>0</v>
      </c>
      <c r="I1739" t="str">
        <f>IFERROR(IF(J1739&lt;&gt;"", INDEX($B$5:$B$1433, MATCH(J1739, $E$5:$E$1433, 0)),""),"SAI")</f>
        <v>CAO NGUYỄN PHƯƠNG QUYÊN</v>
      </c>
      <c r="J1739">
        <v>32000336</v>
      </c>
      <c r="K1739" t="str">
        <v xml:space="preserve"> 6:47:14 AM</v>
      </c>
      <c r="L1739" t="str">
        <f>IFERROR(IF($N$5="Sáng",IF(MID(K1739,2,7)-MID($L$2,2,7)&gt;0,"Trễ",""),IF(MID(K1739,2,7)-MID($Q$2,2,7)&gt;0,"Trễ","")),"")</f>
        <v/>
      </c>
      <c r="M1739">
        <f>IFERROR(IF($N$5="Sáng",MID(K1739,2,7)-MID($L$2,2,7),MID(K1739,2,7)-MID($Q$2,2,7)),"")</f>
        <v>-0.008865074074074053</v>
      </c>
      <c r="Q1739" t="str">
        <f>IF(B1739&lt;&gt;"",IF(AND(P1739="",F1739=""),"Không phép ",""),"")</f>
        <v/>
      </c>
      <c r="R1739" t="str">
        <f>UPPER(B1739)</f>
        <v/>
      </c>
      <c r="T1739" t="str">
        <f>IFERROR(IF(J1739&lt;&gt;"", INDEX($S$5:$S$1433, MATCH(J1739, $E$5:$E$1433, 0)),""),"")</f>
        <v>2024-2027</v>
      </c>
      <c r="V1739">
        <f>IFERROR(IF(J1739&lt;&gt;"", INDEX($U$5:$U$1433, MATCH(J1739, $E$5:$E$1433, 0)),""),"")</f>
        <v>40125</v>
      </c>
    </row>
    <row r="1740">
      <c r="A1740" t="str">
        <f>IF(B1740&lt;&gt;"",A1739+1,"")</f>
        <v/>
      </c>
      <c r="F1740" t="str">
        <f>IFERROR(IF(VLOOKUP(E1740,J:J,1,0)=E1740,"X",""),"")</f>
        <v/>
      </c>
      <c r="G1740" t="str">
        <f>IF(J1740&lt;&gt;"", INDEX($C$5:$C$1433, MATCH(J1740, $E$5:$E$1433, 0)),"")</f>
        <v>12A8</v>
      </c>
      <c r="H1740">
        <f>IF(J1740&lt;&gt;"", INDEX($D$5:$D$1433, MATCH(J1740, $E$5:$E$1433, 0)),"")</f>
        <v>0</v>
      </c>
      <c r="I1740" t="str">
        <f>IFERROR(IF(J1740&lt;&gt;"", INDEX($B$5:$B$1433, MATCH(J1740, $E$5:$E$1433, 0)),""),"SAI")</f>
        <v>CAO NGUYỄN PHƯƠNG QUYÊN</v>
      </c>
      <c r="J1740">
        <v>32000336</v>
      </c>
      <c r="K1740" t="str">
        <v xml:space="preserve"> 6:47:14 AM</v>
      </c>
      <c r="L1740" t="str">
        <f>IFERROR(IF($N$5="Sáng",IF(MID(K1740,2,7)-MID($L$2,2,7)&gt;0,"Trễ",""),IF(MID(K1740,2,7)-MID($Q$2,2,7)&gt;0,"Trễ","")),"")</f>
        <v/>
      </c>
      <c r="M1740">
        <f>IFERROR(IF($N$5="Sáng",MID(K1740,2,7)-MID($L$2,2,7),MID(K1740,2,7)-MID($Q$2,2,7)),"")</f>
        <v>-0.008865074074074053</v>
      </c>
      <c r="Q1740" t="str">
        <f>IF(B1740&lt;&gt;"",IF(AND(P1740="",F1740=""),"Không phép ",""),"")</f>
        <v/>
      </c>
      <c r="R1740" t="str">
        <f>UPPER(B1740)</f>
        <v/>
      </c>
      <c r="T1740" t="str">
        <f>IFERROR(IF(J1740&lt;&gt;"", INDEX($S$5:$S$1433, MATCH(J1740, $E$5:$E$1433, 0)),""),"")</f>
        <v>2024-2027</v>
      </c>
      <c r="V1740">
        <f>IFERROR(IF(J1740&lt;&gt;"", INDEX($U$5:$U$1433, MATCH(J1740, $E$5:$E$1433, 0)),""),"")</f>
        <v>40125</v>
      </c>
    </row>
    <row r="1741">
      <c r="A1741" t="str">
        <f>IF(B1741&lt;&gt;"",A1740+1,"")</f>
        <v/>
      </c>
      <c r="F1741" t="str">
        <f>IFERROR(IF(VLOOKUP(E1741,J:J,1,0)=E1741,"X",""),"")</f>
        <v/>
      </c>
      <c r="G1741" t="str">
        <f>IF(J1741&lt;&gt;"", INDEX($C$5:$C$1433, MATCH(J1741, $E$5:$E$1433, 0)),"")</f>
        <v>12A8</v>
      </c>
      <c r="H1741">
        <f>IF(J1741&lt;&gt;"", INDEX($D$5:$D$1433, MATCH(J1741, $E$5:$E$1433, 0)),"")</f>
        <v>0</v>
      </c>
      <c r="I1741" t="str">
        <f>IFERROR(IF(J1741&lt;&gt;"", INDEX($B$5:$B$1433, MATCH(J1741, $E$5:$E$1433, 0)),""),"SAI")</f>
        <v>TRƯƠNG THỊ MỸ LINH</v>
      </c>
      <c r="J1741">
        <v>32000324</v>
      </c>
      <c r="K1741" t="str">
        <v xml:space="preserve"> 6:47:15 AM</v>
      </c>
      <c r="L1741" t="str">
        <f>IFERROR(IF($N$5="Sáng",IF(MID(K1741,2,7)-MID($L$2,2,7)&gt;0,"Trễ",""),IF(MID(K1741,2,7)-MID($Q$2,2,7)&gt;0,"Trễ","")),"")</f>
        <v/>
      </c>
      <c r="M1741">
        <f>IFERROR(IF($N$5="Sáng",MID(K1741,2,7)-MID($L$2,2,7),MID(K1741,2,7)-MID($Q$2,2,7)),"")</f>
        <v>-0.008853500000000014</v>
      </c>
      <c r="Q1741" t="str">
        <f>IF(B1741&lt;&gt;"",IF(AND(P1741="",F1741=""),"Không phép ",""),"")</f>
        <v/>
      </c>
      <c r="R1741" t="str">
        <f>UPPER(B1741)</f>
        <v/>
      </c>
      <c r="T1741" t="str">
        <f>IFERROR(IF(J1741&lt;&gt;"", INDEX($S$5:$S$1433, MATCH(J1741, $E$5:$E$1433, 0)),""),"")</f>
        <v>2024-2027</v>
      </c>
      <c r="V1741">
        <f>IFERROR(IF(J1741&lt;&gt;"", INDEX($U$5:$U$1433, MATCH(J1741, $E$5:$E$1433, 0)),""),"")</f>
        <v>40126</v>
      </c>
    </row>
    <row r="1742">
      <c r="A1742" t="str">
        <f>IF(B1742&lt;&gt;"",A1741+1,"")</f>
        <v/>
      </c>
      <c r="F1742" t="str">
        <f>IFERROR(IF(VLOOKUP(E1742,J:J,1,0)=E1742,"X",""),"")</f>
        <v/>
      </c>
      <c r="G1742" t="str">
        <f>IF(J1742&lt;&gt;"", INDEX($C$5:$C$1433, MATCH(J1742, $E$5:$E$1433, 0)),"")</f>
        <v>12A8</v>
      </c>
      <c r="H1742">
        <f>IF(J1742&lt;&gt;"", INDEX($D$5:$D$1433, MATCH(J1742, $E$5:$E$1433, 0)),"")</f>
        <v>0</v>
      </c>
      <c r="I1742" t="str">
        <f>IFERROR(IF(J1742&lt;&gt;"", INDEX($B$5:$B$1433, MATCH(J1742, $E$5:$E$1433, 0)),""),"SAI")</f>
        <v>CAO NGUYỄN PHƯƠNG QUYÊN</v>
      </c>
      <c r="J1742">
        <v>32000336</v>
      </c>
      <c r="K1742" t="str">
        <v xml:space="preserve"> 6:47:16 AM</v>
      </c>
      <c r="L1742" t="str">
        <f>IFERROR(IF($N$5="Sáng",IF(MID(K1742,2,7)-MID($L$2,2,7)&gt;0,"Trễ",""),IF(MID(K1742,2,7)-MID($Q$2,2,7)&gt;0,"Trễ","")),"")</f>
        <v/>
      </c>
      <c r="M1742">
        <f>IFERROR(IF($N$5="Sáng",MID(K1742,2,7)-MID($L$2,2,7),MID(K1742,2,7)-MID($Q$2,2,7)),"")</f>
        <v>-0.00884192592592592</v>
      </c>
      <c r="Q1742" t="str">
        <f>IF(B1742&lt;&gt;"",IF(AND(P1742="",F1742=""),"Không phép ",""),"")</f>
        <v/>
      </c>
      <c r="R1742" t="str">
        <f>UPPER(B1742)</f>
        <v/>
      </c>
      <c r="T1742" t="str">
        <f>IFERROR(IF(J1742&lt;&gt;"", INDEX($S$5:$S$1433, MATCH(J1742, $E$5:$E$1433, 0)),""),"")</f>
        <v>2024-2027</v>
      </c>
      <c r="V1742">
        <f>IFERROR(IF(J1742&lt;&gt;"", INDEX($U$5:$U$1433, MATCH(J1742, $E$5:$E$1433, 0)),""),"")</f>
        <v>40125</v>
      </c>
    </row>
    <row r="1743">
      <c r="A1743" t="str">
        <f>IF(B1743&lt;&gt;"",A1742+1,"")</f>
        <v/>
      </c>
      <c r="F1743" t="str">
        <f>IFERROR(IF(VLOOKUP(E1743,J:J,1,0)=E1743,"X",""),"")</f>
        <v/>
      </c>
      <c r="G1743" t="str">
        <f>IF(J1743&lt;&gt;"", INDEX($C$5:$C$1433, MATCH(J1743, $E$5:$E$1433, 0)),"")</f>
        <v>12A3</v>
      </c>
      <c r="H1743">
        <f>IF(J1743&lt;&gt;"", INDEX($D$5:$D$1433, MATCH(J1743, $E$5:$E$1433, 0)),"")</f>
        <v>0</v>
      </c>
      <c r="I1743" t="str">
        <f>IFERROR(IF(J1743&lt;&gt;"", INDEX($B$5:$B$1433, MATCH(J1743, $E$5:$E$1433, 0)),""),"SAI")</f>
        <v>NGUYỄN QUỐC HUY</v>
      </c>
      <c r="J1743">
        <v>32000106</v>
      </c>
      <c r="K1743" t="str">
        <v xml:space="preserve"> 6:47:16 AM</v>
      </c>
      <c r="L1743" t="str">
        <f>IFERROR(IF($N$5="Sáng",IF(MID(K1743,2,7)-MID($L$2,2,7)&gt;0,"Trễ",""),IF(MID(K1743,2,7)-MID($Q$2,2,7)&gt;0,"Trễ","")),"")</f>
        <v/>
      </c>
      <c r="M1743">
        <f>IFERROR(IF($N$5="Sáng",MID(K1743,2,7)-MID($L$2,2,7),MID(K1743,2,7)-MID($Q$2,2,7)),"")</f>
        <v>-0.00884192592592592</v>
      </c>
      <c r="Q1743" t="str">
        <f>IF(B1743&lt;&gt;"",IF(AND(P1743="",F1743=""),"Không phép ",""),"")</f>
        <v/>
      </c>
      <c r="R1743" t="str">
        <f>UPPER(B1743)</f>
        <v/>
      </c>
      <c r="T1743" t="str">
        <f>IFERROR(IF(J1743&lt;&gt;"", INDEX($S$5:$S$1433, MATCH(J1743, $E$5:$E$1433, 0)),""),"")</f>
        <v>2024-2027</v>
      </c>
      <c r="V1743" t="str">
        <f>IFERROR(IF(J1743&lt;&gt;"", INDEX($U$5:$U$1433, MATCH(J1743, $E$5:$E$1433, 0)),""),"")</f>
        <v>30/08/2009</v>
      </c>
    </row>
    <row r="1744">
      <c r="A1744" t="str">
        <f>IF(B1744&lt;&gt;"",A1743+1,"")</f>
        <v/>
      </c>
      <c r="F1744" t="str">
        <f>IFERROR(IF(VLOOKUP(E1744,J:J,1,0)=E1744,"X",""),"")</f>
        <v/>
      </c>
      <c r="G1744" t="str">
        <f>IF(J1744&lt;&gt;"", INDEX($C$5:$C$1433, MATCH(J1744, $E$5:$E$1433, 0)),"")</f>
        <v>10A4</v>
      </c>
      <c r="H1744">
        <f>IF(J1744&lt;&gt;"", INDEX($D$5:$D$1433, MATCH(J1744, $E$5:$E$1433, 0)),"")</f>
        <v>33000234</v>
      </c>
      <c r="I1744" t="str">
        <f>IFERROR(IF(J1744&lt;&gt;"", INDEX($B$5:$B$1433, MATCH(J1744, $E$5:$E$1433, 0)),""),"SAI")</f>
        <v>BÙI QUỐC ĐẠI</v>
      </c>
      <c r="J1744">
        <v>17759435</v>
      </c>
      <c r="K1744" t="str">
        <v xml:space="preserve"> 6:47:17 AM</v>
      </c>
      <c r="L1744" t="str">
        <f>IFERROR(IF($N$5="Sáng",IF(MID(K1744,2,7)-MID($L$2,2,7)&gt;0,"Trễ",""),IF(MID(K1744,2,7)-MID($Q$2,2,7)&gt;0,"Trễ","")),"")</f>
        <v/>
      </c>
      <c r="M1744">
        <f>IFERROR(IF($N$5="Sáng",MID(K1744,2,7)-MID($L$2,2,7),MID(K1744,2,7)-MID($Q$2,2,7)),"")</f>
        <v>-0.008830351851851825</v>
      </c>
      <c r="Q1744" t="str">
        <f>IF(B1744&lt;&gt;"",IF(AND(P1744="",F1744=""),"Không phép ",""),"")</f>
        <v/>
      </c>
      <c r="R1744" t="str">
        <f>UPPER(B1744)</f>
        <v/>
      </c>
      <c r="T1744" t="str">
        <f>IFERROR(IF(J1744&lt;&gt;"", INDEX($S$5:$S$1433, MATCH(J1744, $E$5:$E$1433, 0)),""),"")</f>
        <v>2026-2029</v>
      </c>
      <c r="V1744" t="str">
        <f>IFERROR(IF(J1744&lt;&gt;"", INDEX($U$5:$U$1433, MATCH(J1744, $E$5:$E$1433, 0)),""),"")</f>
        <v>28/7/2011</v>
      </c>
    </row>
    <row r="1745">
      <c r="A1745" t="str">
        <f>IF(B1745&lt;&gt;"",A1744+1,"")</f>
        <v/>
      </c>
      <c r="F1745" t="str">
        <f>IFERROR(IF(VLOOKUP(E1745,J:J,1,0)=E1745,"X",""),"")</f>
        <v/>
      </c>
      <c r="G1745" t="str">
        <f>IF(J1745&lt;&gt;"", INDEX($C$5:$C$1433, MATCH(J1745, $E$5:$E$1433, 0)),"")</f>
        <v>12A3</v>
      </c>
      <c r="H1745">
        <f>IF(J1745&lt;&gt;"", INDEX($D$5:$D$1433, MATCH(J1745, $E$5:$E$1433, 0)),"")</f>
        <v>0</v>
      </c>
      <c r="I1745" t="str">
        <f>IFERROR(IF(J1745&lt;&gt;"", INDEX($B$5:$B$1433, MATCH(J1745, $E$5:$E$1433, 0)),""),"SAI")</f>
        <v>NGUYỄN QUỐC HUY</v>
      </c>
      <c r="J1745">
        <v>32000106</v>
      </c>
      <c r="K1745" t="str">
        <v xml:space="preserve"> 6:47:17 AM</v>
      </c>
      <c r="L1745" t="str">
        <f>IFERROR(IF($N$5="Sáng",IF(MID(K1745,2,7)-MID($L$2,2,7)&gt;0,"Trễ",""),IF(MID(K1745,2,7)-MID($Q$2,2,7)&gt;0,"Trễ","")),"")</f>
        <v/>
      </c>
      <c r="M1745">
        <f>IFERROR(IF($N$5="Sáng",MID(K1745,2,7)-MID($L$2,2,7),MID(K1745,2,7)-MID($Q$2,2,7)),"")</f>
        <v>-0.008830351851851825</v>
      </c>
      <c r="Q1745" t="str">
        <f>IF(B1745&lt;&gt;"",IF(AND(P1745="",F1745=""),"Không phép ",""),"")</f>
        <v/>
      </c>
      <c r="R1745" t="str">
        <f>UPPER(B1745)</f>
        <v/>
      </c>
      <c r="T1745" t="str">
        <f>IFERROR(IF(J1745&lt;&gt;"", INDEX($S$5:$S$1433, MATCH(J1745, $E$5:$E$1433, 0)),""),"")</f>
        <v>2024-2027</v>
      </c>
      <c r="V1745" t="str">
        <f>IFERROR(IF(J1745&lt;&gt;"", INDEX($U$5:$U$1433, MATCH(J1745, $E$5:$E$1433, 0)),""),"")</f>
        <v>30/08/2009</v>
      </c>
    </row>
    <row r="1746">
      <c r="A1746" t="str">
        <f>IF(B1746&lt;&gt;"",A1745+1,"")</f>
        <v/>
      </c>
      <c r="F1746" t="str">
        <f>IFERROR(IF(VLOOKUP(E1746,J:J,1,0)=E1746,"X",""),"")</f>
        <v/>
      </c>
      <c r="G1746" t="str">
        <f>IF(J1746&lt;&gt;"", INDEX($C$5:$C$1433, MATCH(J1746, $E$5:$E$1433, 0)),"")</f>
        <v>12A3</v>
      </c>
      <c r="H1746">
        <f>IF(J1746&lt;&gt;"", INDEX($D$5:$D$1433, MATCH(J1746, $E$5:$E$1433, 0)),"")</f>
        <v>0</v>
      </c>
      <c r="I1746" t="str">
        <f>IFERROR(IF(J1746&lt;&gt;"", INDEX($B$5:$B$1433, MATCH(J1746, $E$5:$E$1433, 0)),""),"SAI")</f>
        <v>LÊ HOÀNG SANG</v>
      </c>
      <c r="J1746">
        <v>32000122</v>
      </c>
      <c r="K1746" t="str">
        <v xml:space="preserve"> 6:47:18 AM</v>
      </c>
      <c r="L1746" t="str">
        <f>IFERROR(IF($N$5="Sáng",IF(MID(K1746,2,7)-MID($L$2,2,7)&gt;0,"Trễ",""),IF(MID(K1746,2,7)-MID($Q$2,2,7)&gt;0,"Trễ","")),"")</f>
        <v/>
      </c>
      <c r="M1746">
        <f>IFERROR(IF($N$5="Sáng",MID(K1746,2,7)-MID($L$2,2,7),MID(K1746,2,7)-MID($Q$2,2,7)),"")</f>
        <v>-0.008818777777777786</v>
      </c>
      <c r="Q1746" t="str">
        <f>IF(B1746&lt;&gt;"",IF(AND(P1746="",F1746=""),"Không phép ",""),"")</f>
        <v/>
      </c>
      <c r="R1746" t="str">
        <f>UPPER(B1746)</f>
        <v/>
      </c>
      <c r="T1746" t="str">
        <f>IFERROR(IF(J1746&lt;&gt;"", INDEX($S$5:$S$1433, MATCH(J1746, $E$5:$E$1433, 0)),""),"")</f>
        <v>2024-2027</v>
      </c>
      <c r="V1746" t="str">
        <f>IFERROR(IF(J1746&lt;&gt;"", INDEX($U$5:$U$1433, MATCH(J1746, $E$5:$E$1433, 0)),""),"")</f>
        <v>18/01/2009</v>
      </c>
    </row>
    <row r="1747">
      <c r="A1747" t="str">
        <f>IF(B1747&lt;&gt;"",A1746+1,"")</f>
        <v/>
      </c>
      <c r="F1747" t="str">
        <f>IFERROR(IF(VLOOKUP(E1747,J:J,1,0)=E1747,"X",""),"")</f>
        <v/>
      </c>
      <c r="G1747" t="str">
        <f>IF(J1747&lt;&gt;"", INDEX($C$5:$C$1433, MATCH(J1747, $E$5:$E$1433, 0)),"")</f>
        <v>11A9</v>
      </c>
      <c r="H1747">
        <f>IF(J1747&lt;&gt;"", INDEX($D$5:$D$1433, MATCH(J1747, $E$5:$E$1433, 0)),"")</f>
        <v>0</v>
      </c>
      <c r="I1747" t="str">
        <f>IFERROR(IF(J1747&lt;&gt;"", INDEX($B$5:$B$1433, MATCH(J1747, $E$5:$E$1433, 0)),""),"SAI")</f>
        <v>DANH VÕ MINH TRIẾT</v>
      </c>
      <c r="J1747">
        <v>32000907</v>
      </c>
      <c r="K1747" t="str">
        <v xml:space="preserve"> 6:47:19 AM</v>
      </c>
      <c r="L1747" t="str">
        <f>IFERROR(IF($N$5="Sáng",IF(MID(K1747,2,7)-MID($L$2,2,7)&gt;0,"Trễ",""),IF(MID(K1747,2,7)-MID($Q$2,2,7)&gt;0,"Trễ","")),"")</f>
        <v/>
      </c>
      <c r="M1747">
        <f>IFERROR(IF($N$5="Sáng",MID(K1747,2,7)-MID($L$2,2,7),MID(K1747,2,7)-MID($Q$2,2,7)),"")</f>
        <v>-0.008807203703703692</v>
      </c>
      <c r="Q1747" t="str">
        <f>IF(B1747&lt;&gt;"",IF(AND(P1747="",F1747=""),"Không phép ",""),"")</f>
        <v/>
      </c>
      <c r="R1747" t="str">
        <f>UPPER(B1747)</f>
        <v/>
      </c>
      <c r="T1747" t="str">
        <f>IFERROR(IF(J1747&lt;&gt;"", INDEX($S$5:$S$1433, MATCH(J1747, $E$5:$E$1433, 0)),""),"")</f>
        <v>2025-2028</v>
      </c>
      <c r="V1747">
        <f>IFERROR(IF(J1747&lt;&gt;"", INDEX($U$5:$U$1433, MATCH(J1747, $E$5:$E$1433, 0)),""),"")</f>
        <v>40212</v>
      </c>
    </row>
    <row r="1748">
      <c r="A1748" t="str">
        <f>IF(B1748&lt;&gt;"",A1747+1,"")</f>
        <v/>
      </c>
      <c r="F1748" t="str">
        <f>IFERROR(IF(VLOOKUP(E1748,J:J,1,0)=E1748,"X",""),"")</f>
        <v/>
      </c>
      <c r="G1748" t="str">
        <f>IF(J1748&lt;&gt;"", INDEX($C$5:$C$1433, MATCH(J1748, $E$5:$E$1433, 0)),"")</f>
        <v>11A9</v>
      </c>
      <c r="H1748">
        <f>IF(J1748&lt;&gt;"", INDEX($D$5:$D$1433, MATCH(J1748, $E$5:$E$1433, 0)),"")</f>
        <v>0</v>
      </c>
      <c r="I1748" t="str">
        <f>IFERROR(IF(J1748&lt;&gt;"", INDEX($B$5:$B$1433, MATCH(J1748, $E$5:$E$1433, 0)),""),"SAI")</f>
        <v>DANH VÕ MINH TRIẾT</v>
      </c>
      <c r="J1748">
        <v>32000907</v>
      </c>
      <c r="K1748" t="str">
        <v xml:space="preserve"> 6:47:20 AM</v>
      </c>
      <c r="L1748" t="str">
        <f>IFERROR(IF($N$5="Sáng",IF(MID(K1748,2,7)-MID($L$2,2,7)&gt;0,"Trễ",""),IF(MID(K1748,2,7)-MID($Q$2,2,7)&gt;0,"Trễ","")),"")</f>
        <v/>
      </c>
      <c r="M1748">
        <f>IFERROR(IF($N$5="Sáng",MID(K1748,2,7)-MID($L$2,2,7),MID(K1748,2,7)-MID($Q$2,2,7)),"")</f>
        <v>-0.008795629629629598</v>
      </c>
      <c r="Q1748" t="str">
        <f>IF(B1748&lt;&gt;"",IF(AND(P1748="",F1748=""),"Không phép ",""),"")</f>
        <v/>
      </c>
      <c r="R1748" t="str">
        <f>UPPER(B1748)</f>
        <v/>
      </c>
      <c r="T1748" t="str">
        <f>IFERROR(IF(J1748&lt;&gt;"", INDEX($S$5:$S$1433, MATCH(J1748, $E$5:$E$1433, 0)),""),"")</f>
        <v>2025-2028</v>
      </c>
      <c r="V1748">
        <f>IFERROR(IF(J1748&lt;&gt;"", INDEX($U$5:$U$1433, MATCH(J1748, $E$5:$E$1433, 0)),""),"")</f>
        <v>40212</v>
      </c>
    </row>
    <row r="1749">
      <c r="A1749" t="str">
        <f>IF(B1749&lt;&gt;"",A1748+1,"")</f>
        <v/>
      </c>
      <c r="F1749" t="str">
        <f>IFERROR(IF(VLOOKUP(E1749,J:J,1,0)=E1749,"X",""),"")</f>
        <v/>
      </c>
      <c r="G1749" t="str">
        <f>IF(J1749&lt;&gt;"", INDEX($C$5:$C$1433, MATCH(J1749, $E$5:$E$1433, 0)),"")</f>
        <v>11A8</v>
      </c>
      <c r="H1749">
        <f>IF(J1749&lt;&gt;"", INDEX($D$5:$D$1433, MATCH(J1749, $E$5:$E$1433, 0)),"")</f>
        <v>0</v>
      </c>
      <c r="I1749" t="str">
        <f>IFERROR(IF(J1749&lt;&gt;"", INDEX($B$5:$B$1433, MATCH(J1749, $E$5:$E$1433, 0)),""),"SAI")</f>
        <v>LÂM VIỆT HUY</v>
      </c>
      <c r="J1749">
        <v>32000833</v>
      </c>
      <c r="K1749" t="str">
        <v xml:space="preserve"> 6:47:21 AM</v>
      </c>
      <c r="L1749" t="str">
        <f>IFERROR(IF($N$5="Sáng",IF(MID(K1749,2,7)-MID($L$2,2,7)&gt;0,"Trễ",""),IF(MID(K1749,2,7)-MID($Q$2,2,7)&gt;0,"Trễ","")),"")</f>
        <v/>
      </c>
      <c r="M1749">
        <f>IFERROR(IF($N$5="Sáng",MID(K1749,2,7)-MID($L$2,2,7),MID(K1749,2,7)-MID($Q$2,2,7)),"")</f>
        <v>-0.008784055555555559</v>
      </c>
      <c r="Q1749" t="str">
        <f>IF(B1749&lt;&gt;"",IF(AND(P1749="",F1749=""),"Không phép ",""),"")</f>
        <v/>
      </c>
      <c r="R1749" t="str">
        <f>UPPER(B1749)</f>
        <v/>
      </c>
      <c r="T1749" t="str">
        <f>IFERROR(IF(J1749&lt;&gt;"", INDEX($S$5:$S$1433, MATCH(J1749, $E$5:$E$1433, 0)),""),"")</f>
        <v>2025-2028</v>
      </c>
      <c r="V1749" t="str">
        <f>IFERROR(IF(J1749&lt;&gt;"", INDEX($U$5:$U$1433, MATCH(J1749, $E$5:$E$1433, 0)),""),"")</f>
        <v>22/10/2010</v>
      </c>
    </row>
    <row r="1750">
      <c r="A1750" t="str">
        <f>IF(B1750&lt;&gt;"",A1749+1,"")</f>
        <v/>
      </c>
      <c r="F1750" t="str">
        <f>IFERROR(IF(VLOOKUP(E1750,J:J,1,0)=E1750,"X",""),"")</f>
        <v/>
      </c>
      <c r="G1750" t="str">
        <f>IF(J1750&lt;&gt;"", INDEX($C$5:$C$1433, MATCH(J1750, $E$5:$E$1433, 0)),"")</f>
        <v>11A8</v>
      </c>
      <c r="H1750">
        <f>IF(J1750&lt;&gt;"", INDEX($D$5:$D$1433, MATCH(J1750, $E$5:$E$1433, 0)),"")</f>
        <v>0</v>
      </c>
      <c r="I1750" t="str">
        <f>IFERROR(IF(J1750&lt;&gt;"", INDEX($B$5:$B$1433, MATCH(J1750, $E$5:$E$1433, 0)),""),"SAI")</f>
        <v>LÂM VIỆT HUY</v>
      </c>
      <c r="J1750">
        <v>32000833</v>
      </c>
      <c r="K1750" t="str">
        <v xml:space="preserve"> 6:47:21 AM</v>
      </c>
      <c r="L1750" t="str">
        <f>IFERROR(IF($N$5="Sáng",IF(MID(K1750,2,7)-MID($L$2,2,7)&gt;0,"Trễ",""),IF(MID(K1750,2,7)-MID($Q$2,2,7)&gt;0,"Trễ","")),"")</f>
        <v/>
      </c>
      <c r="M1750">
        <f>IFERROR(IF($N$5="Sáng",MID(K1750,2,7)-MID($L$2,2,7),MID(K1750,2,7)-MID($Q$2,2,7)),"")</f>
        <v>-0.008784055555555559</v>
      </c>
      <c r="Q1750" t="str">
        <f>IF(B1750&lt;&gt;"",IF(AND(P1750="",F1750=""),"Không phép ",""),"")</f>
        <v/>
      </c>
      <c r="R1750" t="str">
        <f>UPPER(B1750)</f>
        <v/>
      </c>
      <c r="T1750" t="str">
        <f>IFERROR(IF(J1750&lt;&gt;"", INDEX($S$5:$S$1433, MATCH(J1750, $E$5:$E$1433, 0)),""),"")</f>
        <v>2025-2028</v>
      </c>
      <c r="V1750" t="str">
        <f>IFERROR(IF(J1750&lt;&gt;"", INDEX($U$5:$U$1433, MATCH(J1750, $E$5:$E$1433, 0)),""),"")</f>
        <v>22/10/2010</v>
      </c>
    </row>
    <row r="1751">
      <c r="A1751" t="str">
        <f>IF(B1751&lt;&gt;"",A1750+1,"")</f>
        <v/>
      </c>
      <c r="F1751" t="str">
        <f>IFERROR(IF(VLOOKUP(E1751,J:J,1,0)=E1751,"X",""),"")</f>
        <v/>
      </c>
      <c r="G1751" t="str">
        <f>IF(J1751&lt;&gt;"", INDEX($C$5:$C$1433, MATCH(J1751, $E$5:$E$1433, 0)),"")</f>
        <v>10A4</v>
      </c>
      <c r="H1751">
        <f>IF(J1751&lt;&gt;"", INDEX($D$5:$D$1433, MATCH(J1751, $E$5:$E$1433, 0)),"")</f>
        <v>33000260</v>
      </c>
      <c r="I1751" t="str">
        <f>IFERROR(IF(J1751&lt;&gt;"", INDEX($B$5:$B$1433, MATCH(J1751, $E$5:$E$1433, 0)),""),"SAI")</f>
        <v>NGUYỄN PHÚC NGUYÊN</v>
      </c>
      <c r="J1751">
        <v>19909739</v>
      </c>
      <c r="K1751" t="str">
        <v xml:space="preserve"> 6:47:22 AM</v>
      </c>
      <c r="L1751" t="str">
        <f>IFERROR(IF($N$5="Sáng",IF(MID(K1751,2,7)-MID($L$2,2,7)&gt;0,"Trễ",""),IF(MID(K1751,2,7)-MID($Q$2,2,7)&gt;0,"Trễ","")),"")</f>
        <v/>
      </c>
      <c r="M1751">
        <f>IFERROR(IF($N$5="Sáng",MID(K1751,2,7)-MID($L$2,2,7),MID(K1751,2,7)-MID($Q$2,2,7)),"")</f>
        <v>-0.008772481481481464</v>
      </c>
      <c r="Q1751" t="str">
        <f>IF(B1751&lt;&gt;"",IF(AND(P1751="",F1751=""),"Không phép ",""),"")</f>
        <v/>
      </c>
      <c r="R1751" t="str">
        <f>UPPER(B1751)</f>
        <v/>
      </c>
      <c r="T1751" t="str">
        <f>IFERROR(IF(J1751&lt;&gt;"", INDEX($S$5:$S$1433, MATCH(J1751, $E$5:$E$1433, 0)),""),"")</f>
        <v>2026-2029</v>
      </c>
      <c r="V1751" t="str">
        <f>IFERROR(IF(J1751&lt;&gt;"", INDEX($U$5:$U$1433, MATCH(J1751, $E$5:$E$1433, 0)),""),"")</f>
        <v>10/3/2011</v>
      </c>
    </row>
    <row r="1752">
      <c r="A1752" t="str">
        <f>IF(B1752&lt;&gt;"",A1751+1,"")</f>
        <v/>
      </c>
      <c r="F1752" t="str">
        <f>IFERROR(IF(VLOOKUP(E1752,J:J,1,0)=E1752,"X",""),"")</f>
        <v/>
      </c>
      <c r="G1752" t="str">
        <f>IF(J1752&lt;&gt;"", INDEX($C$5:$C$1433, MATCH(J1752, $E$5:$E$1433, 0)),"")</f>
        <v>12A2</v>
      </c>
      <c r="H1752">
        <f>IF(J1752&lt;&gt;"", INDEX($D$5:$D$1433, MATCH(J1752, $E$5:$E$1433, 0)),"")</f>
        <v>0</v>
      </c>
      <c r="I1752" t="str">
        <f>IFERROR(IF(J1752&lt;&gt;"", INDEX($B$5:$B$1433, MATCH(J1752, $E$5:$E$1433, 0)),""),"SAI")</f>
        <v>NGUYỄN QUỲNH NGÂN</v>
      </c>
      <c r="J1752">
        <v>32000067</v>
      </c>
      <c r="K1752" t="str">
        <v xml:space="preserve"> 6:47:22 AM</v>
      </c>
      <c r="L1752" t="str">
        <f>IFERROR(IF($N$5="Sáng",IF(MID(K1752,2,7)-MID($L$2,2,7)&gt;0,"Trễ",""),IF(MID(K1752,2,7)-MID($Q$2,2,7)&gt;0,"Trễ","")),"")</f>
        <v/>
      </c>
      <c r="M1752">
        <f>IFERROR(IF($N$5="Sáng",MID(K1752,2,7)-MID($L$2,2,7),MID(K1752,2,7)-MID($Q$2,2,7)),"")</f>
        <v>-0.008772481481481464</v>
      </c>
      <c r="Q1752" t="str">
        <f>IF(B1752&lt;&gt;"",IF(AND(P1752="",F1752=""),"Không phép ",""),"")</f>
        <v/>
      </c>
      <c r="R1752" t="str">
        <f>UPPER(B1752)</f>
        <v/>
      </c>
      <c r="T1752" t="str">
        <f>IFERROR(IF(J1752&lt;&gt;"", INDEX($S$5:$S$1433, MATCH(J1752, $E$5:$E$1433, 0)),""),"")</f>
        <v>2024-2027</v>
      </c>
      <c r="V1752" t="str">
        <f>IFERROR(IF(J1752&lt;&gt;"", INDEX($U$5:$U$1433, MATCH(J1752, $E$5:$E$1433, 0)),""),"")</f>
        <v>16/06/2009</v>
      </c>
    </row>
    <row r="1753">
      <c r="A1753" t="str">
        <f>IF(B1753&lt;&gt;"",A1752+1,"")</f>
        <v/>
      </c>
      <c r="F1753" t="str">
        <f>IFERROR(IF(VLOOKUP(E1753,J:J,1,0)=E1753,"X",""),"")</f>
        <v/>
      </c>
      <c r="G1753" t="str">
        <f>IF(J1753&lt;&gt;"", INDEX($C$5:$C$1433, MATCH(J1753, $E$5:$E$1433, 0)),"")</f>
        <v>12A2</v>
      </c>
      <c r="H1753">
        <f>IF(J1753&lt;&gt;"", INDEX($D$5:$D$1433, MATCH(J1753, $E$5:$E$1433, 0)),"")</f>
        <v>0</v>
      </c>
      <c r="I1753" t="str">
        <f>IFERROR(IF(J1753&lt;&gt;"", INDEX($B$5:$B$1433, MATCH(J1753, $E$5:$E$1433, 0)),""),"SAI")</f>
        <v>NGUYỄN QUỲNH NGÂN</v>
      </c>
      <c r="J1753">
        <v>32000067</v>
      </c>
      <c r="K1753" t="str">
        <v xml:space="preserve"> 6:47:23 AM</v>
      </c>
      <c r="L1753" t="str">
        <f>IFERROR(IF($N$5="Sáng",IF(MID(K1753,2,7)-MID($L$2,2,7)&gt;0,"Trễ",""),IF(MID(K1753,2,7)-MID($Q$2,2,7)&gt;0,"Trễ","")),"")</f>
        <v/>
      </c>
      <c r="M1753">
        <f>IFERROR(IF($N$5="Sáng",MID(K1753,2,7)-MID($L$2,2,7),MID(K1753,2,7)-MID($Q$2,2,7)),"")</f>
        <v>-0.00876090740740737</v>
      </c>
      <c r="Q1753" t="str">
        <f>IF(B1753&lt;&gt;"",IF(AND(P1753="",F1753=""),"Không phép ",""),"")</f>
        <v/>
      </c>
      <c r="R1753" t="str">
        <f>UPPER(B1753)</f>
        <v/>
      </c>
      <c r="T1753" t="str">
        <f>IFERROR(IF(J1753&lt;&gt;"", INDEX($S$5:$S$1433, MATCH(J1753, $E$5:$E$1433, 0)),""),"")</f>
        <v>2024-2027</v>
      </c>
      <c r="V1753" t="str">
        <f>IFERROR(IF(J1753&lt;&gt;"", INDEX($U$5:$U$1433, MATCH(J1753, $E$5:$E$1433, 0)),""),"")</f>
        <v>16/06/2009</v>
      </c>
    </row>
    <row r="1754">
      <c r="A1754" t="str">
        <f>IF(B1754&lt;&gt;"",A1753+1,"")</f>
        <v/>
      </c>
      <c r="F1754" t="str">
        <f>IFERROR(IF(VLOOKUP(E1754,J:J,1,0)=E1754,"X",""),"")</f>
        <v/>
      </c>
      <c r="G1754" t="str">
        <f>IF(J1754&lt;&gt;"", INDEX($C$5:$C$1433, MATCH(J1754, $E$5:$E$1433, 0)),"")</f>
        <v>12A5</v>
      </c>
      <c r="H1754">
        <f>IF(J1754&lt;&gt;"", INDEX($D$5:$D$1433, MATCH(J1754, $E$5:$E$1433, 0)),"")</f>
        <v>0</v>
      </c>
      <c r="I1754" t="str">
        <f>IFERROR(IF(J1754&lt;&gt;"", INDEX($B$5:$B$1433, MATCH(J1754, $E$5:$E$1433, 0)),""),"SAI")</f>
        <v>NGUYỄN HUỲNH TUYẾT ANH</v>
      </c>
      <c r="J1754">
        <v>32000001</v>
      </c>
      <c r="K1754" t="str">
        <v xml:space="preserve"> 6:47:23 AM</v>
      </c>
      <c r="L1754" t="str">
        <f>IFERROR(IF($N$5="Sáng",IF(MID(K1754,2,7)-MID($L$2,2,7)&gt;0,"Trễ",""),IF(MID(K1754,2,7)-MID($Q$2,2,7)&gt;0,"Trễ","")),"")</f>
        <v/>
      </c>
      <c r="M1754">
        <f>IFERROR(IF($N$5="Sáng",MID(K1754,2,7)-MID($L$2,2,7),MID(K1754,2,7)-MID($Q$2,2,7)),"")</f>
        <v>-0.00876090740740737</v>
      </c>
      <c r="Q1754" t="str">
        <f>IF(B1754&lt;&gt;"",IF(AND(P1754="",F1754=""),"Không phép ",""),"")</f>
        <v/>
      </c>
      <c r="R1754" t="str">
        <f>UPPER(B1754)</f>
        <v/>
      </c>
      <c r="T1754" t="str">
        <f>IFERROR(IF(J1754&lt;&gt;"", INDEX($S$5:$S$1433, MATCH(J1754, $E$5:$E$1433, 0)),""),"")</f>
        <v>2024-2027</v>
      </c>
      <c r="V1754" t="str">
        <f>IFERROR(IF(J1754&lt;&gt;"", INDEX($U$5:$U$1433, MATCH(J1754, $E$5:$E$1433, 0)),""),"")</f>
        <v>27/01/2009</v>
      </c>
    </row>
    <row r="1755">
      <c r="A1755" t="str">
        <f>IF(B1755&lt;&gt;"",A1754+1,"")</f>
        <v/>
      </c>
      <c r="F1755" t="str">
        <f>IFERROR(IF(VLOOKUP(E1755,J:J,1,0)=E1755,"X",""),"")</f>
        <v/>
      </c>
      <c r="G1755" t="str">
        <f>IF(J1755&lt;&gt;"", INDEX($C$5:$C$1433, MATCH(J1755, $E$5:$E$1433, 0)),"")</f>
        <v>12A5</v>
      </c>
      <c r="H1755">
        <f>IF(J1755&lt;&gt;"", INDEX($D$5:$D$1433, MATCH(J1755, $E$5:$E$1433, 0)),"")</f>
        <v>0</v>
      </c>
      <c r="I1755" t="str">
        <f>IFERROR(IF(J1755&lt;&gt;"", INDEX($B$5:$B$1433, MATCH(J1755, $E$5:$E$1433, 0)),""),"SAI")</f>
        <v>NGUYỄN HUỲNH TUYẾT ANH</v>
      </c>
      <c r="J1755">
        <v>32000001</v>
      </c>
      <c r="K1755" t="str">
        <v xml:space="preserve"> 6:47:24 AM</v>
      </c>
      <c r="L1755" t="str">
        <f>IFERROR(IF($N$5="Sáng",IF(MID(K1755,2,7)-MID($L$2,2,7)&gt;0,"Trễ",""),IF(MID(K1755,2,7)-MID($Q$2,2,7)&gt;0,"Trễ","")),"")</f>
        <v/>
      </c>
      <c r="M1755">
        <f>IFERROR(IF($N$5="Sáng",MID(K1755,2,7)-MID($L$2,2,7),MID(K1755,2,7)-MID($Q$2,2,7)),"")</f>
        <v>-0.008749333333333331</v>
      </c>
      <c r="Q1755" t="str">
        <f>IF(B1755&lt;&gt;"",IF(AND(P1755="",F1755=""),"Không phép ",""),"")</f>
        <v/>
      </c>
      <c r="R1755" t="str">
        <f>UPPER(B1755)</f>
        <v/>
      </c>
      <c r="T1755" t="str">
        <f>IFERROR(IF(J1755&lt;&gt;"", INDEX($S$5:$S$1433, MATCH(J1755, $E$5:$E$1433, 0)),""),"")</f>
        <v>2024-2027</v>
      </c>
      <c r="V1755" t="str">
        <f>IFERROR(IF(J1755&lt;&gt;"", INDEX($U$5:$U$1433, MATCH(J1755, $E$5:$E$1433, 0)),""),"")</f>
        <v>27/01/2009</v>
      </c>
    </row>
    <row r="1756">
      <c r="A1756" t="str">
        <f>IF(B1756&lt;&gt;"",A1755+1,"")</f>
        <v/>
      </c>
      <c r="F1756" t="str">
        <f>IFERROR(IF(VLOOKUP(E1756,J:J,1,0)=E1756,"X",""),"")</f>
        <v/>
      </c>
      <c r="G1756" t="str">
        <f>IF(J1756&lt;&gt;"", INDEX($C$5:$C$1433, MATCH(J1756, $E$5:$E$1433, 0)),"")</f>
        <v>12A6</v>
      </c>
      <c r="H1756">
        <f>IF(J1756&lt;&gt;"", INDEX($D$5:$D$1433, MATCH(J1756, $E$5:$E$1433, 0)),"")</f>
        <v>0</v>
      </c>
      <c r="I1756" t="str">
        <f>IFERROR(IF(J1756&lt;&gt;"", INDEX($B$5:$B$1433, MATCH(J1756, $E$5:$E$1433, 0)),""),"SAI")</f>
        <v>DANH THỊ THANH THẢO</v>
      </c>
      <c r="J1756">
        <v>32000247</v>
      </c>
      <c r="K1756" t="str">
        <v xml:space="preserve"> 6:47:27 AM</v>
      </c>
      <c r="L1756" t="str">
        <f>IFERROR(IF($N$5="Sáng",IF(MID(K1756,2,7)-MID($L$2,2,7)&gt;0,"Trễ",""),IF(MID(K1756,2,7)-MID($Q$2,2,7)&gt;0,"Trễ","")),"")</f>
        <v/>
      </c>
      <c r="M1756">
        <f>IFERROR(IF($N$5="Sáng",MID(K1756,2,7)-MID($L$2,2,7),MID(K1756,2,7)-MID($Q$2,2,7)),"")</f>
        <v>-0.008714611111111104</v>
      </c>
      <c r="Q1756" t="str">
        <f>IF(B1756&lt;&gt;"",IF(AND(P1756="",F1756=""),"Không phép ",""),"")</f>
        <v/>
      </c>
      <c r="R1756" t="str">
        <f>UPPER(B1756)</f>
        <v/>
      </c>
      <c r="T1756" t="str">
        <f>IFERROR(IF(J1756&lt;&gt;"", INDEX($S$5:$S$1433, MATCH(J1756, $E$5:$E$1433, 0)),""),"")</f>
        <v>2024-2027</v>
      </c>
      <c r="V1756">
        <f>IFERROR(IF(J1756&lt;&gt;"", INDEX($U$5:$U$1433, MATCH(J1756, $E$5:$E$1433, 0)),""),"")</f>
        <v>40095</v>
      </c>
    </row>
    <row r="1757">
      <c r="A1757" t="str">
        <f>IF(B1757&lt;&gt;"",A1756+1,"")</f>
        <v/>
      </c>
      <c r="F1757" t="str">
        <f>IFERROR(IF(VLOOKUP(E1757,J:J,1,0)=E1757,"X",""),"")</f>
        <v/>
      </c>
      <c r="G1757" t="str">
        <f>IF(J1757&lt;&gt;"", INDEX($C$5:$C$1433, MATCH(J1757, $E$5:$E$1433, 0)),"")</f>
        <v>12A6</v>
      </c>
      <c r="H1757">
        <f>IF(J1757&lt;&gt;"", INDEX($D$5:$D$1433, MATCH(J1757, $E$5:$E$1433, 0)),"")</f>
        <v>0</v>
      </c>
      <c r="I1757" t="str">
        <f>IFERROR(IF(J1757&lt;&gt;"", INDEX($B$5:$B$1433, MATCH(J1757, $E$5:$E$1433, 0)),""),"SAI")</f>
        <v>DANH THỊ THANH THẢO</v>
      </c>
      <c r="J1757">
        <v>32000247</v>
      </c>
      <c r="K1757" t="str">
        <v xml:space="preserve"> 6:47:28 AM</v>
      </c>
      <c r="L1757" t="str">
        <f>IFERROR(IF($N$5="Sáng",IF(MID(K1757,2,7)-MID($L$2,2,7)&gt;0,"Trễ",""),IF(MID(K1757,2,7)-MID($Q$2,2,7)&gt;0,"Trễ","")),"")</f>
        <v/>
      </c>
      <c r="M1757">
        <f>IFERROR(IF($N$5="Sáng",MID(K1757,2,7)-MID($L$2,2,7),MID(K1757,2,7)-MID($Q$2,2,7)),"")</f>
        <v>-0.00870303703703701</v>
      </c>
      <c r="Q1757" t="str">
        <f>IF(B1757&lt;&gt;"",IF(AND(P1757="",F1757=""),"Không phép ",""),"")</f>
        <v/>
      </c>
      <c r="R1757" t="str">
        <f>UPPER(B1757)</f>
        <v/>
      </c>
      <c r="T1757" t="str">
        <f>IFERROR(IF(J1757&lt;&gt;"", INDEX($S$5:$S$1433, MATCH(J1757, $E$5:$E$1433, 0)),""),"")</f>
        <v>2024-2027</v>
      </c>
      <c r="V1757">
        <f>IFERROR(IF(J1757&lt;&gt;"", INDEX($U$5:$U$1433, MATCH(J1757, $E$5:$E$1433, 0)),""),"")</f>
        <v>40095</v>
      </c>
    </row>
    <row r="1758">
      <c r="A1758" t="str">
        <f>IF(B1758&lt;&gt;"",A1757+1,"")</f>
        <v/>
      </c>
      <c r="F1758" t="str">
        <f>IFERROR(IF(VLOOKUP(E1758,J:J,1,0)=E1758,"X",""),"")</f>
        <v/>
      </c>
      <c r="G1758" t="str">
        <f>IF(J1758&lt;&gt;"", INDEX($C$5:$C$1433, MATCH(J1758, $E$5:$E$1433, 0)),"")</f>
        <v>12A8</v>
      </c>
      <c r="H1758">
        <f>IF(J1758&lt;&gt;"", INDEX($D$5:$D$1433, MATCH(J1758, $E$5:$E$1433, 0)),"")</f>
        <v>0</v>
      </c>
      <c r="I1758" t="str">
        <f>IFERROR(IF(J1758&lt;&gt;"", INDEX($B$5:$B$1433, MATCH(J1758, $E$5:$E$1433, 0)),""),"SAI")</f>
        <v>NGUYỄN ÁNH TUYẾT</v>
      </c>
      <c r="J1758">
        <v>32000349</v>
      </c>
      <c r="K1758" t="str">
        <v xml:space="preserve"> 6:47:28 AM</v>
      </c>
      <c r="L1758" t="str">
        <f>IFERROR(IF($N$5="Sáng",IF(MID(K1758,2,7)-MID($L$2,2,7)&gt;0,"Trễ",""),IF(MID(K1758,2,7)-MID($Q$2,2,7)&gt;0,"Trễ","")),"")</f>
        <v/>
      </c>
      <c r="M1758">
        <f>IFERROR(IF($N$5="Sáng",MID(K1758,2,7)-MID($L$2,2,7),MID(K1758,2,7)-MID($Q$2,2,7)),"")</f>
        <v>-0.00870303703703701</v>
      </c>
      <c r="Q1758" t="str">
        <f>IF(B1758&lt;&gt;"",IF(AND(P1758="",F1758=""),"Không phép ",""),"")</f>
        <v/>
      </c>
      <c r="R1758" t="str">
        <f>UPPER(B1758)</f>
        <v/>
      </c>
      <c r="T1758" t="str">
        <f>IFERROR(IF(J1758&lt;&gt;"", INDEX($S$5:$S$1433, MATCH(J1758, $E$5:$E$1433, 0)),""),"")</f>
        <v>2024-2027</v>
      </c>
      <c r="V1758" t="str">
        <f>IFERROR(IF(J1758&lt;&gt;"", INDEX($U$5:$U$1433, MATCH(J1758, $E$5:$E$1433, 0)),""),"")</f>
        <v>26/11/2009</v>
      </c>
    </row>
    <row r="1759">
      <c r="A1759" t="str">
        <f>IF(B1759&lt;&gt;"",A1758+1,"")</f>
        <v/>
      </c>
      <c r="F1759" t="str">
        <f>IFERROR(IF(VLOOKUP(E1759,J:J,1,0)=E1759,"X",""),"")</f>
        <v/>
      </c>
      <c r="G1759" t="str">
        <f>IF(J1759&lt;&gt;"", INDEX($C$5:$C$1433, MATCH(J1759, $E$5:$E$1433, 0)),"")</f>
        <v>10A4</v>
      </c>
      <c r="H1759">
        <f>IF(J1759&lt;&gt;"", INDEX($D$5:$D$1433, MATCH(J1759, $E$5:$E$1433, 0)),"")</f>
        <v>33000231</v>
      </c>
      <c r="I1759" t="str">
        <f>IFERROR(IF(J1759&lt;&gt;"", INDEX($B$5:$B$1433, MATCH(J1759, $E$5:$E$1433, 0)),""),"SAI")</f>
        <v>TÀO TRÍ ANH</v>
      </c>
      <c r="J1759">
        <v>20450731</v>
      </c>
      <c r="K1759" t="str">
        <v xml:space="preserve"> 6:47:29 AM</v>
      </c>
      <c r="L1759" t="str">
        <f>IFERROR(IF($N$5="Sáng",IF(MID(K1759,2,7)-MID($L$2,2,7)&gt;0,"Trễ",""),IF(MID(K1759,2,7)-MID($Q$2,2,7)&gt;0,"Trễ","")),"")</f>
        <v/>
      </c>
      <c r="M1759">
        <f>IFERROR(IF($N$5="Sáng",MID(K1759,2,7)-MID($L$2,2,7),MID(K1759,2,7)-MID($Q$2,2,7)),"")</f>
        <v>-0.008691462962962915</v>
      </c>
      <c r="Q1759" t="str">
        <f>IF(B1759&lt;&gt;"",IF(AND(P1759="",F1759=""),"Không phép ",""),"")</f>
        <v/>
      </c>
      <c r="R1759" t="str">
        <f>UPPER(B1759)</f>
        <v/>
      </c>
      <c r="T1759" t="str">
        <f>IFERROR(IF(J1759&lt;&gt;"", INDEX($S$5:$S$1433, MATCH(J1759, $E$5:$E$1433, 0)),""),"")</f>
        <v>2026-2029</v>
      </c>
      <c r="V1759" t="str">
        <f>IFERROR(IF(J1759&lt;&gt;"", INDEX($U$5:$U$1433, MATCH(J1759, $E$5:$E$1433, 0)),""),"")</f>
        <v>07/10/2011</v>
      </c>
    </row>
    <row r="1760">
      <c r="A1760" t="str">
        <f>IF(B1760&lt;&gt;"",A1759+1,"")</f>
        <v/>
      </c>
      <c r="F1760" t="str">
        <f>IFERROR(IF(VLOOKUP(E1760,J:J,1,0)=E1760,"X",""),"")</f>
        <v/>
      </c>
      <c r="G1760" t="str">
        <f>IF(J1760&lt;&gt;"", INDEX($C$5:$C$1433, MATCH(J1760, $E$5:$E$1433, 0)),"")</f>
        <v>12A9</v>
      </c>
      <c r="H1760">
        <f>IF(J1760&lt;&gt;"", INDEX($D$5:$D$1433, MATCH(J1760, $E$5:$E$1433, 0)),"")</f>
        <v>0</v>
      </c>
      <c r="I1760" t="str">
        <f>IFERROR(IF(J1760&lt;&gt;"", INDEX($B$5:$B$1433, MATCH(J1760, $E$5:$E$1433, 0)),""),"SAI")</f>
        <v>NGUYỄN THỊ MỸ DUYÊN</v>
      </c>
      <c r="J1760">
        <v>32000360</v>
      </c>
      <c r="K1760" t="str">
        <v xml:space="preserve"> 6:47:29 AM</v>
      </c>
      <c r="L1760" t="str">
        <f>IFERROR(IF($N$5="Sáng",IF(MID(K1760,2,7)-MID($L$2,2,7)&gt;0,"Trễ",""),IF(MID(K1760,2,7)-MID($Q$2,2,7)&gt;0,"Trễ","")),"")</f>
        <v/>
      </c>
      <c r="M1760">
        <f>IFERROR(IF($N$5="Sáng",MID(K1760,2,7)-MID($L$2,2,7),MID(K1760,2,7)-MID($Q$2,2,7)),"")</f>
        <v>-0.008691462962962915</v>
      </c>
      <c r="Q1760" t="str">
        <f>IF(B1760&lt;&gt;"",IF(AND(P1760="",F1760=""),"Không phép ",""),"")</f>
        <v/>
      </c>
      <c r="R1760" t="str">
        <f>UPPER(B1760)</f>
        <v/>
      </c>
      <c r="T1760" t="str">
        <f>IFERROR(IF(J1760&lt;&gt;"", INDEX($S$5:$S$1433, MATCH(J1760, $E$5:$E$1433, 0)),""),"")</f>
        <v>2024-2027</v>
      </c>
      <c r="V1760" t="str">
        <f>IFERROR(IF(J1760&lt;&gt;"", INDEX($U$5:$U$1433, MATCH(J1760, $E$5:$E$1433, 0)),""),"")</f>
        <v>22/01/2009</v>
      </c>
    </row>
    <row r="1761">
      <c r="A1761" t="str">
        <f>IF(B1761&lt;&gt;"",A1760+1,"")</f>
        <v/>
      </c>
      <c r="F1761" t="str">
        <f>IFERROR(IF(VLOOKUP(E1761,J:J,1,0)=E1761,"X",""),"")</f>
        <v/>
      </c>
      <c r="G1761" t="str">
        <f>IF(J1761&lt;&gt;"", INDEX($C$5:$C$1433, MATCH(J1761, $E$5:$E$1433, 0)),"")</f>
        <v>12A9</v>
      </c>
      <c r="H1761">
        <f>IF(J1761&lt;&gt;"", INDEX($D$5:$D$1433, MATCH(J1761, $E$5:$E$1433, 0)),"")</f>
        <v>0</v>
      </c>
      <c r="I1761" t="str">
        <f>IFERROR(IF(J1761&lt;&gt;"", INDEX($B$5:$B$1433, MATCH(J1761, $E$5:$E$1433, 0)),""),"SAI")</f>
        <v>NGUYỄN THỊ MỸ DUYÊN</v>
      </c>
      <c r="J1761">
        <v>32000360</v>
      </c>
      <c r="K1761" t="str">
        <v xml:space="preserve"> 6:47:30 AM</v>
      </c>
      <c r="L1761" t="str">
        <f>IFERROR(IF($N$5="Sáng",IF(MID(K1761,2,7)-MID($L$2,2,7)&gt;0,"Trễ",""),IF(MID(K1761,2,7)-MID($Q$2,2,7)&gt;0,"Trễ","")),"")</f>
        <v/>
      </c>
      <c r="M1761">
        <f>IFERROR(IF($N$5="Sáng",MID(K1761,2,7)-MID($L$2,2,7),MID(K1761,2,7)-MID($Q$2,2,7)),"")</f>
        <v>-0.008679888888888876</v>
      </c>
      <c r="Q1761" t="str">
        <f>IF(B1761&lt;&gt;"",IF(AND(P1761="",F1761=""),"Không phép ",""),"")</f>
        <v/>
      </c>
      <c r="R1761" t="str">
        <f>UPPER(B1761)</f>
        <v/>
      </c>
      <c r="T1761" t="str">
        <f>IFERROR(IF(J1761&lt;&gt;"", INDEX($S$5:$S$1433, MATCH(J1761, $E$5:$E$1433, 0)),""),"")</f>
        <v>2024-2027</v>
      </c>
      <c r="V1761" t="str">
        <f>IFERROR(IF(J1761&lt;&gt;"", INDEX($U$5:$U$1433, MATCH(J1761, $E$5:$E$1433, 0)),""),"")</f>
        <v>22/01/2009</v>
      </c>
    </row>
    <row r="1762">
      <c r="A1762" t="str">
        <f>IF(B1762&lt;&gt;"",A1761+1,"")</f>
        <v/>
      </c>
      <c r="F1762" t="str">
        <f>IFERROR(IF(VLOOKUP(E1762,J:J,1,0)=E1762,"X",""),"")</f>
        <v/>
      </c>
      <c r="G1762" t="str">
        <f>IF(J1762&lt;&gt;"", INDEX($C$5:$C$1433, MATCH(J1762, $E$5:$E$1433, 0)),"")</f>
        <v>12A7</v>
      </c>
      <c r="H1762">
        <f>IF(J1762&lt;&gt;"", INDEX($D$5:$D$1433, MATCH(J1762, $E$5:$E$1433, 0)),"")</f>
        <v>0</v>
      </c>
      <c r="I1762" t="str">
        <f>IFERROR(IF(J1762&lt;&gt;"", INDEX($B$5:$B$1433, MATCH(J1762, $E$5:$E$1433, 0)),""),"SAI")</f>
        <v>TRẦN TRANG CÁT TƯỜNG</v>
      </c>
      <c r="J1762">
        <v>32000307</v>
      </c>
      <c r="K1762" t="str">
        <v xml:space="preserve"> 6:47:31 AM</v>
      </c>
      <c r="L1762" t="str">
        <f>IFERROR(IF($N$5="Sáng",IF(MID(K1762,2,7)-MID($L$2,2,7)&gt;0,"Trễ",""),IF(MID(K1762,2,7)-MID($Q$2,2,7)&gt;0,"Trễ","")),"")</f>
        <v/>
      </c>
      <c r="M1762">
        <f>IFERROR(IF($N$5="Sáng",MID(K1762,2,7)-MID($L$2,2,7),MID(K1762,2,7)-MID($Q$2,2,7)),"")</f>
        <v>-0.008668314814814781</v>
      </c>
      <c r="Q1762" t="str">
        <f>IF(B1762&lt;&gt;"",IF(AND(P1762="",F1762=""),"Không phép ",""),"")</f>
        <v/>
      </c>
      <c r="R1762" t="str">
        <f>UPPER(B1762)</f>
        <v/>
      </c>
      <c r="T1762" t="str">
        <f>IFERROR(IF(J1762&lt;&gt;"", INDEX($S$5:$S$1433, MATCH(J1762, $E$5:$E$1433, 0)),""),"")</f>
        <v>2024-2027</v>
      </c>
      <c r="V1762" t="str">
        <f>IFERROR(IF(J1762&lt;&gt;"", INDEX($U$5:$U$1433, MATCH(J1762, $E$5:$E$1433, 0)),""),"")</f>
        <v>28/09/2009</v>
      </c>
    </row>
    <row r="1763">
      <c r="A1763" t="str">
        <f>IF(B1763&lt;&gt;"",A1762+1,"")</f>
        <v/>
      </c>
      <c r="F1763" t="str">
        <f>IFERROR(IF(VLOOKUP(E1763,J:J,1,0)=E1763,"X",""),"")</f>
        <v/>
      </c>
      <c r="G1763" t="str">
        <f>IF(J1763&lt;&gt;"", INDEX($C$5:$C$1433, MATCH(J1763, $E$5:$E$1433, 0)),"")</f>
        <v>12A7</v>
      </c>
      <c r="H1763">
        <f>IF(J1763&lt;&gt;"", INDEX($D$5:$D$1433, MATCH(J1763, $E$5:$E$1433, 0)),"")</f>
        <v>0</v>
      </c>
      <c r="I1763" t="str">
        <f>IFERROR(IF(J1763&lt;&gt;"", INDEX($B$5:$B$1433, MATCH(J1763, $E$5:$E$1433, 0)),""),"SAI")</f>
        <v>TRẦN TRANG CÁT TƯỜNG</v>
      </c>
      <c r="J1763">
        <v>32000307</v>
      </c>
      <c r="K1763" t="str">
        <v xml:space="preserve"> 6:47:31 AM</v>
      </c>
      <c r="L1763" t="str">
        <f>IFERROR(IF($N$5="Sáng",IF(MID(K1763,2,7)-MID($L$2,2,7)&gt;0,"Trễ",""),IF(MID(K1763,2,7)-MID($Q$2,2,7)&gt;0,"Trễ","")),"")</f>
        <v/>
      </c>
      <c r="M1763">
        <f>IFERROR(IF($N$5="Sáng",MID(K1763,2,7)-MID($L$2,2,7),MID(K1763,2,7)-MID($Q$2,2,7)),"")</f>
        <v>-0.008668314814814781</v>
      </c>
      <c r="Q1763" t="str">
        <f>IF(B1763&lt;&gt;"",IF(AND(P1763="",F1763=""),"Không phép ",""),"")</f>
        <v/>
      </c>
      <c r="R1763" t="str">
        <f>UPPER(B1763)</f>
        <v/>
      </c>
      <c r="T1763" t="str">
        <f>IFERROR(IF(J1763&lt;&gt;"", INDEX($S$5:$S$1433, MATCH(J1763, $E$5:$E$1433, 0)),""),"")</f>
        <v>2024-2027</v>
      </c>
      <c r="V1763" t="str">
        <f>IFERROR(IF(J1763&lt;&gt;"", INDEX($U$5:$U$1433, MATCH(J1763, $E$5:$E$1433, 0)),""),"")</f>
        <v>28/09/2009</v>
      </c>
    </row>
    <row r="1764">
      <c r="A1764" t="str">
        <f>IF(B1764&lt;&gt;"",A1763+1,"")</f>
        <v/>
      </c>
      <c r="F1764" t="str">
        <f>IFERROR(IF(VLOOKUP(E1764,J:J,1,0)=E1764,"X",""),"")</f>
        <v/>
      </c>
      <c r="G1764" t="str">
        <f>IF(J1764&lt;&gt;"", INDEX($C$5:$C$1433, MATCH(J1764, $E$5:$E$1433, 0)),"")</f>
        <v>12A6</v>
      </c>
      <c r="H1764">
        <f>IF(J1764&lt;&gt;"", INDEX($D$5:$D$1433, MATCH(J1764, $E$5:$E$1433, 0)),"")</f>
        <v>0</v>
      </c>
      <c r="I1764" t="str">
        <f>IFERROR(IF(J1764&lt;&gt;"", INDEX($B$5:$B$1433, MATCH(J1764, $E$5:$E$1433, 0)),""),"SAI")</f>
        <v>TRẦN CHÍ THIỆN</v>
      </c>
      <c r="J1764">
        <v>32000248</v>
      </c>
      <c r="K1764" t="str">
        <v xml:space="preserve"> 6:47:35 AM</v>
      </c>
      <c r="L1764" t="str">
        <f>IFERROR(IF($N$5="Sáng",IF(MID(K1764,2,7)-MID($L$2,2,7)&gt;0,"Trễ",""),IF(MID(K1764,2,7)-MID($Q$2,2,7)&gt;0,"Trễ","")),"")</f>
        <v/>
      </c>
      <c r="M1764">
        <f>IFERROR(IF($N$5="Sáng",MID(K1764,2,7)-MID($L$2,2,7),MID(K1764,2,7)-MID($Q$2,2,7)),"")</f>
        <v>-0.00862201851851846</v>
      </c>
      <c r="Q1764" t="str">
        <f>IF(B1764&lt;&gt;"",IF(AND(P1764="",F1764=""),"Không phép ",""),"")</f>
        <v/>
      </c>
      <c r="R1764" t="str">
        <f>UPPER(B1764)</f>
        <v/>
      </c>
      <c r="T1764" t="str">
        <f>IFERROR(IF(J1764&lt;&gt;"", INDEX($S$5:$S$1433, MATCH(J1764, $E$5:$E$1433, 0)),""),"")</f>
        <v>2024-2027</v>
      </c>
      <c r="V1764">
        <f>IFERROR(IF(J1764&lt;&gt;"", INDEX($U$5:$U$1433, MATCH(J1764, $E$5:$E$1433, 0)),""),"")</f>
        <v>40027</v>
      </c>
    </row>
    <row r="1765">
      <c r="A1765" t="str">
        <f>IF(B1765&lt;&gt;"",A1764+1,"")</f>
        <v/>
      </c>
      <c r="F1765" t="str">
        <f>IFERROR(IF(VLOOKUP(E1765,J:J,1,0)=E1765,"X",""),"")</f>
        <v/>
      </c>
      <c r="G1765" t="str">
        <f>IF(J1765&lt;&gt;"", INDEX($C$5:$C$1433, MATCH(J1765, $E$5:$E$1433, 0)),"")</f>
        <v>12A6</v>
      </c>
      <c r="H1765">
        <f>IF(J1765&lt;&gt;"", INDEX($D$5:$D$1433, MATCH(J1765, $E$5:$E$1433, 0)),"")</f>
        <v>0</v>
      </c>
      <c r="I1765" t="str">
        <f>IFERROR(IF(J1765&lt;&gt;"", INDEX($B$5:$B$1433, MATCH(J1765, $E$5:$E$1433, 0)),""),"SAI")</f>
        <v>TRẦN CHÍ THIỆN</v>
      </c>
      <c r="J1765">
        <v>32000248</v>
      </c>
      <c r="K1765" t="str">
        <v xml:space="preserve"> 6:47:35 AM</v>
      </c>
      <c r="L1765" t="str">
        <f>IFERROR(IF($N$5="Sáng",IF(MID(K1765,2,7)-MID($L$2,2,7)&gt;0,"Trễ",""),IF(MID(K1765,2,7)-MID($Q$2,2,7)&gt;0,"Trễ","")),"")</f>
        <v/>
      </c>
      <c r="M1765">
        <f>IFERROR(IF($N$5="Sáng",MID(K1765,2,7)-MID($L$2,2,7),MID(K1765,2,7)-MID($Q$2,2,7)),"")</f>
        <v>-0.00862201851851846</v>
      </c>
      <c r="Q1765" t="str">
        <f>IF(B1765&lt;&gt;"",IF(AND(P1765="",F1765=""),"Không phép ",""),"")</f>
        <v/>
      </c>
      <c r="R1765" t="str">
        <f>UPPER(B1765)</f>
        <v/>
      </c>
      <c r="T1765" t="str">
        <f>IFERROR(IF(J1765&lt;&gt;"", INDEX($S$5:$S$1433, MATCH(J1765, $E$5:$E$1433, 0)),""),"")</f>
        <v>2024-2027</v>
      </c>
      <c r="V1765">
        <f>IFERROR(IF(J1765&lt;&gt;"", INDEX($U$5:$U$1433, MATCH(J1765, $E$5:$E$1433, 0)),""),"")</f>
        <v>40027</v>
      </c>
    </row>
    <row r="1766">
      <c r="A1766" t="str">
        <f>IF(B1766&lt;&gt;"",A1765+1,"")</f>
        <v/>
      </c>
      <c r="F1766" t="str">
        <f>IFERROR(IF(VLOOKUP(E1766,J:J,1,0)=E1766,"X",""),"")</f>
        <v/>
      </c>
      <c r="G1766" t="str">
        <f>IF(J1766&lt;&gt;"", INDEX($C$5:$C$1433, MATCH(J1766, $E$5:$E$1433, 0)),"")</f>
        <v>10A2</v>
      </c>
      <c r="H1766">
        <f>IF(J1766&lt;&gt;"", INDEX($D$5:$D$1433, MATCH(J1766, $E$5:$E$1433, 0)),"")</f>
        <v>33000146</v>
      </c>
      <c r="I1766" t="str">
        <f>IFERROR(IF(J1766&lt;&gt;"", INDEX($B$5:$B$1433, MATCH(J1766, $E$5:$E$1433, 0)),""),"SAI")</f>
        <v>PHAN ĐÌNH DUY</v>
      </c>
      <c r="J1766">
        <v>20347467</v>
      </c>
      <c r="K1766" t="str">
        <v xml:space="preserve"> 6:47:36 AM</v>
      </c>
      <c r="L1766" t="str">
        <f>IFERROR(IF($N$5="Sáng",IF(MID(K1766,2,7)-MID($L$2,2,7)&gt;0,"Trễ",""),IF(MID(K1766,2,7)-MID($Q$2,2,7)&gt;0,"Trễ","")),"")</f>
        <v/>
      </c>
      <c r="M1766">
        <f>IFERROR(IF($N$5="Sáng",MID(K1766,2,7)-MID($L$2,2,7),MID(K1766,2,7)-MID($Q$2,2,7)),"")</f>
        <v>-0.00861044444444442</v>
      </c>
      <c r="Q1766" t="str">
        <f>IF(B1766&lt;&gt;"",IF(AND(P1766="",F1766=""),"Không phép ",""),"")</f>
        <v/>
      </c>
      <c r="R1766" t="str">
        <f>UPPER(B1766)</f>
        <v/>
      </c>
      <c r="T1766" t="str">
        <f>IFERROR(IF(J1766&lt;&gt;"", INDEX($S$5:$S$1433, MATCH(J1766, $E$5:$E$1433, 0)),""),"")</f>
        <v>2026-2029</v>
      </c>
      <c r="V1766" t="str">
        <f>IFERROR(IF(J1766&lt;&gt;"", INDEX($U$5:$U$1433, MATCH(J1766, $E$5:$E$1433, 0)),""),"")</f>
        <v>02/9/2011</v>
      </c>
    </row>
    <row r="1767">
      <c r="A1767" t="str">
        <f>IF(B1767&lt;&gt;"",A1766+1,"")</f>
        <v/>
      </c>
      <c r="F1767" t="str">
        <f>IFERROR(IF(VLOOKUP(E1767,J:J,1,0)=E1767,"X",""),"")</f>
        <v/>
      </c>
      <c r="G1767" t="str">
        <f>IF(J1767&lt;&gt;"", INDEX($C$5:$C$1433, MATCH(J1767, $E$5:$E$1433, 0)),"")</f>
        <v>12A7</v>
      </c>
      <c r="H1767">
        <f>IF(J1767&lt;&gt;"", INDEX($D$5:$D$1433, MATCH(J1767, $E$5:$E$1433, 0)),"")</f>
        <v>0</v>
      </c>
      <c r="I1767" t="str">
        <f>IFERROR(IF(J1767&lt;&gt;"", INDEX($B$5:$B$1433, MATCH(J1767, $E$5:$E$1433, 0)),""),"SAI")</f>
        <v>PHAN THỤY THÙY DƯƠNG</v>
      </c>
      <c r="J1767">
        <v>32000271</v>
      </c>
      <c r="K1767" t="str">
        <v xml:space="preserve"> 6:47:42 AM</v>
      </c>
      <c r="L1767" t="str">
        <f>IFERROR(IF($N$5="Sáng",IF(MID(K1767,2,7)-MID($L$2,2,7)&gt;0,"Trễ",""),IF(MID(K1767,2,7)-MID($Q$2,2,7)&gt;0,"Trễ","")),"")</f>
        <v/>
      </c>
      <c r="M1767">
        <f>IFERROR(IF($N$5="Sáng",MID(K1767,2,7)-MID($L$2,2,7),MID(K1767,2,7)-MID($Q$2,2,7)),"")</f>
        <v>-0.008540999999999965</v>
      </c>
      <c r="Q1767" t="str">
        <f>IF(B1767&lt;&gt;"",IF(AND(P1767="",F1767=""),"Không phép ",""),"")</f>
        <v/>
      </c>
      <c r="R1767" t="str">
        <f>UPPER(B1767)</f>
        <v/>
      </c>
      <c r="T1767" t="str">
        <f>IFERROR(IF(J1767&lt;&gt;"", INDEX($S$5:$S$1433, MATCH(J1767, $E$5:$E$1433, 0)),""),"")</f>
        <v>2024-2027</v>
      </c>
      <c r="V1767" t="str">
        <f>IFERROR(IF(J1767&lt;&gt;"", INDEX($U$5:$U$1433, MATCH(J1767, $E$5:$E$1433, 0)),""),"")</f>
        <v>22/10/2009</v>
      </c>
    </row>
    <row r="1768">
      <c r="A1768" t="str">
        <f>IF(B1768&lt;&gt;"",A1767+1,"")</f>
        <v/>
      </c>
      <c r="F1768" t="str">
        <f>IFERROR(IF(VLOOKUP(E1768,J:J,1,0)=E1768,"X",""),"")</f>
        <v/>
      </c>
      <c r="G1768" t="str">
        <f>IF(J1768&lt;&gt;"", INDEX($C$5:$C$1433, MATCH(J1768, $E$5:$E$1433, 0)),"")</f>
        <v>12A7</v>
      </c>
      <c r="H1768">
        <f>IF(J1768&lt;&gt;"", INDEX($D$5:$D$1433, MATCH(J1768, $E$5:$E$1433, 0)),"")</f>
        <v>0</v>
      </c>
      <c r="I1768" t="str">
        <f>IFERROR(IF(J1768&lt;&gt;"", INDEX($B$5:$B$1433, MATCH(J1768, $E$5:$E$1433, 0)),""),"SAI")</f>
        <v>PHAN THỤY THÙY DƯƠNG</v>
      </c>
      <c r="J1768">
        <v>32000271</v>
      </c>
      <c r="K1768" t="str">
        <v xml:space="preserve"> 6:47:43 AM</v>
      </c>
      <c r="L1768" t="str">
        <f>IFERROR(IF($N$5="Sáng",IF(MID(K1768,2,7)-MID($L$2,2,7)&gt;0,"Trễ",""),IF(MID(K1768,2,7)-MID($Q$2,2,7)&gt;0,"Trễ","")),"")</f>
        <v/>
      </c>
      <c r="M1768">
        <f>IFERROR(IF($N$5="Sáng",MID(K1768,2,7)-MID($L$2,2,7),MID(K1768,2,7)-MID($Q$2,2,7)),"")</f>
        <v>-0.008529425925925926</v>
      </c>
      <c r="Q1768" t="str">
        <f>IF(B1768&lt;&gt;"",IF(AND(P1768="",F1768=""),"Không phép ",""),"")</f>
        <v/>
      </c>
      <c r="R1768" t="str">
        <f>UPPER(B1768)</f>
        <v/>
      </c>
      <c r="T1768" t="str">
        <f>IFERROR(IF(J1768&lt;&gt;"", INDEX($S$5:$S$1433, MATCH(J1768, $E$5:$E$1433, 0)),""),"")</f>
        <v>2024-2027</v>
      </c>
      <c r="V1768" t="str">
        <f>IFERROR(IF(J1768&lt;&gt;"", INDEX($U$5:$U$1433, MATCH(J1768, $E$5:$E$1433, 0)),""),"")</f>
        <v>22/10/2009</v>
      </c>
    </row>
    <row r="1769">
      <c r="A1769" t="str">
        <f>IF(B1769&lt;&gt;"",A1768+1,"")</f>
        <v/>
      </c>
      <c r="F1769" t="str">
        <f>IFERROR(IF(VLOOKUP(E1769,J:J,1,0)=E1769,"X",""),"")</f>
        <v/>
      </c>
      <c r="G1769" t="str">
        <f>IF(J1769&lt;&gt;"", INDEX($C$5:$C$1433, MATCH(J1769, $E$5:$E$1433, 0)),"")</f>
        <v>12A7</v>
      </c>
      <c r="H1769">
        <f>IF(J1769&lt;&gt;"", INDEX($D$5:$D$1433, MATCH(J1769, $E$5:$E$1433, 0)),"")</f>
        <v>0</v>
      </c>
      <c r="I1769" t="str">
        <f>IFERROR(IF(J1769&lt;&gt;"", INDEX($B$5:$B$1433, MATCH(J1769, $E$5:$E$1433, 0)),""),"SAI")</f>
        <v>LÊ LƯƠNG KIM MY</v>
      </c>
      <c r="J1769">
        <v>32000281</v>
      </c>
      <c r="K1769" t="str">
        <v xml:space="preserve"> 6:47:43 AM</v>
      </c>
      <c r="L1769" t="str">
        <f>IFERROR(IF($N$5="Sáng",IF(MID(K1769,2,7)-MID($L$2,2,7)&gt;0,"Trễ",""),IF(MID(K1769,2,7)-MID($Q$2,2,7)&gt;0,"Trễ","")),"")</f>
        <v/>
      </c>
      <c r="M1769">
        <f>IFERROR(IF($N$5="Sáng",MID(K1769,2,7)-MID($L$2,2,7),MID(K1769,2,7)-MID($Q$2,2,7)),"")</f>
        <v>-0.008529425925925926</v>
      </c>
      <c r="Q1769" t="str">
        <f>IF(B1769&lt;&gt;"",IF(AND(P1769="",F1769=""),"Không phép ",""),"")</f>
        <v/>
      </c>
      <c r="R1769" t="str">
        <f>UPPER(B1769)</f>
        <v/>
      </c>
      <c r="T1769" t="str">
        <f>IFERROR(IF(J1769&lt;&gt;"", INDEX($S$5:$S$1433, MATCH(J1769, $E$5:$E$1433, 0)),""),"")</f>
        <v>2024-2027</v>
      </c>
      <c r="V1769" t="str">
        <f>IFERROR(IF(J1769&lt;&gt;"", INDEX($U$5:$U$1433, MATCH(J1769, $E$5:$E$1433, 0)),""),"")</f>
        <v>27/03/2009</v>
      </c>
    </row>
    <row r="1770">
      <c r="A1770" t="str">
        <f>IF(B1770&lt;&gt;"",A1769+1,"")</f>
        <v/>
      </c>
      <c r="F1770" t="str">
        <f>IFERROR(IF(VLOOKUP(E1770,J:J,1,0)=E1770,"X",""),"")</f>
        <v/>
      </c>
      <c r="G1770" t="str">
        <f>IF(J1770&lt;&gt;"", INDEX($C$5:$C$1433, MATCH(J1770, $E$5:$E$1433, 0)),"")</f>
        <v>12A7</v>
      </c>
      <c r="H1770">
        <f>IF(J1770&lt;&gt;"", INDEX($D$5:$D$1433, MATCH(J1770, $E$5:$E$1433, 0)),"")</f>
        <v>0</v>
      </c>
      <c r="I1770" t="str">
        <f>IFERROR(IF(J1770&lt;&gt;"", INDEX($B$5:$B$1433, MATCH(J1770, $E$5:$E$1433, 0)),""),"SAI")</f>
        <v>LÊ THỊ MỸ PHÚC</v>
      </c>
      <c r="J1770">
        <v>32000288</v>
      </c>
      <c r="K1770" t="str">
        <v xml:space="preserve"> 6:47:45 AM</v>
      </c>
      <c r="L1770" t="str">
        <f>IFERROR(IF($N$5="Sáng",IF(MID(K1770,2,7)-MID($L$2,2,7)&gt;0,"Trễ",""),IF(MID(K1770,2,7)-MID($Q$2,2,7)&gt;0,"Trễ","")),"")</f>
        <v/>
      </c>
      <c r="M1770">
        <f>IFERROR(IF($N$5="Sáng",MID(K1770,2,7)-MID($L$2,2,7),MID(K1770,2,7)-MID($Q$2,2,7)),"")</f>
        <v>-0.008506277777777738</v>
      </c>
      <c r="Q1770" t="str">
        <f>IF(B1770&lt;&gt;"",IF(AND(P1770="",F1770=""),"Không phép ",""),"")</f>
        <v/>
      </c>
      <c r="R1770" t="str">
        <f>UPPER(B1770)</f>
        <v/>
      </c>
      <c r="T1770" t="str">
        <f>IFERROR(IF(J1770&lt;&gt;"", INDEX($S$5:$S$1433, MATCH(J1770, $E$5:$E$1433, 0)),""),"")</f>
        <v>2024-2027</v>
      </c>
      <c r="V1770">
        <f>IFERROR(IF(J1770&lt;&gt;"", INDEX($U$5:$U$1433, MATCH(J1770, $E$5:$E$1433, 0)),""),"")</f>
        <v>40068</v>
      </c>
    </row>
    <row r="1771">
      <c r="A1771" t="str">
        <f>IF(B1771&lt;&gt;"",A1770+1,"")</f>
        <v/>
      </c>
      <c r="F1771" t="str">
        <f>IFERROR(IF(VLOOKUP(E1771,J:J,1,0)=E1771,"X",""),"")</f>
        <v/>
      </c>
      <c r="G1771" t="str">
        <f>IF(J1771&lt;&gt;"", INDEX($C$5:$C$1433, MATCH(J1771, $E$5:$E$1433, 0)),"")</f>
        <v>11A5</v>
      </c>
      <c r="H1771">
        <f>IF(J1771&lt;&gt;"", INDEX($D$5:$D$1433, MATCH(J1771, $E$5:$E$1433, 0)),"")</f>
        <v>0</v>
      </c>
      <c r="I1771" t="str">
        <f>IFERROR(IF(J1771&lt;&gt;"", INDEX($B$5:$B$1433, MATCH(J1771, $E$5:$E$1433, 0)),""),"SAI")</f>
        <v>ĐỖ HOÀNG ANH HUẤN</v>
      </c>
      <c r="J1771">
        <v>32000702</v>
      </c>
      <c r="K1771" t="str">
        <v xml:space="preserve"> 6:47:46 AM</v>
      </c>
      <c r="L1771" t="str">
        <f>IFERROR(IF($N$5="Sáng",IF(MID(K1771,2,7)-MID($L$2,2,7)&gt;0,"Trễ",""),IF(MID(K1771,2,7)-MID($Q$2,2,7)&gt;0,"Trễ","")),"")</f>
        <v/>
      </c>
      <c r="M1771">
        <f>IFERROR(IF($N$5="Sáng",MID(K1771,2,7)-MID($L$2,2,7),MID(K1771,2,7)-MID($Q$2,2,7)),"")</f>
        <v>-0.008494703703703699</v>
      </c>
      <c r="Q1771" t="str">
        <f>IF(B1771&lt;&gt;"",IF(AND(P1771="",F1771=""),"Không phép ",""),"")</f>
        <v/>
      </c>
      <c r="R1771" t="str">
        <f>UPPER(B1771)</f>
        <v/>
      </c>
      <c r="T1771" t="str">
        <f>IFERROR(IF(J1771&lt;&gt;"", INDEX($S$5:$S$1433, MATCH(J1771, $E$5:$E$1433, 0)),""),"")</f>
        <v>2025-2028</v>
      </c>
      <c r="V1771">
        <f>IFERROR(IF(J1771&lt;&gt;"", INDEX($U$5:$U$1433, MATCH(J1771, $E$5:$E$1433, 0)),""),"")</f>
        <v>40456</v>
      </c>
    </row>
    <row r="1772">
      <c r="A1772" t="str">
        <f>IF(B1772&lt;&gt;"",A1771+1,"")</f>
        <v/>
      </c>
      <c r="F1772" t="str">
        <f>IFERROR(IF(VLOOKUP(E1772,J:J,1,0)=E1772,"X",""),"")</f>
        <v/>
      </c>
      <c r="G1772" t="str">
        <f>IF(J1772&lt;&gt;"", INDEX($C$5:$C$1433, MATCH(J1772, $E$5:$E$1433, 0)),"")</f>
        <v>11A2</v>
      </c>
      <c r="H1772">
        <f>IF(J1772&lt;&gt;"", INDEX($D$5:$D$1433, MATCH(J1772, $E$5:$E$1433, 0)),"")</f>
        <v>0</v>
      </c>
      <c r="I1772" t="str">
        <f>IFERROR(IF(J1772&lt;&gt;"", INDEX($B$5:$B$1433, MATCH(J1772, $E$5:$E$1433, 0)),""),"SAI")</f>
        <v>VÕ THỊ CẨM NGỌC</v>
      </c>
      <c r="J1772">
        <v>32000592</v>
      </c>
      <c r="K1772" t="str">
        <v xml:space="preserve"> 6:47:48 AM</v>
      </c>
      <c r="L1772" t="str">
        <f>IFERROR(IF($N$5="Sáng",IF(MID(K1772,2,7)-MID($L$2,2,7)&gt;0,"Trễ",""),IF(MID(K1772,2,7)-MID($Q$2,2,7)&gt;0,"Trễ","")),"")</f>
        <v/>
      </c>
      <c r="M1772">
        <f>IFERROR(IF($N$5="Sáng",MID(K1772,2,7)-MID($L$2,2,7),MID(K1772,2,7)-MID($Q$2,2,7)),"")</f>
        <v>-0.00847155555555551</v>
      </c>
      <c r="Q1772" t="str">
        <f>IF(B1772&lt;&gt;"",IF(AND(P1772="",F1772=""),"Không phép ",""),"")</f>
        <v/>
      </c>
      <c r="R1772" t="str">
        <f>UPPER(B1772)</f>
        <v/>
      </c>
      <c r="T1772" t="str">
        <f>IFERROR(IF(J1772&lt;&gt;"", INDEX($S$5:$S$1433, MATCH(J1772, $E$5:$E$1433, 0)),""),"")</f>
        <v>2025-2028</v>
      </c>
      <c r="V1772">
        <f>IFERROR(IF(J1772&lt;&gt;"", INDEX($U$5:$U$1433, MATCH(J1772, $E$5:$E$1433, 0)),""),"")</f>
        <v>40186</v>
      </c>
    </row>
    <row r="1773">
      <c r="A1773" t="str">
        <f>IF(B1773&lt;&gt;"",A1772+1,"")</f>
        <v/>
      </c>
      <c r="F1773" t="str">
        <f>IFERROR(IF(VLOOKUP(E1773,J:J,1,0)=E1773,"X",""),"")</f>
        <v/>
      </c>
      <c r="G1773" t="str">
        <f>IF(J1773&lt;&gt;"", INDEX($C$5:$C$1433, MATCH(J1773, $E$5:$E$1433, 0)),"")</f>
        <v>11A2</v>
      </c>
      <c r="H1773">
        <f>IF(J1773&lt;&gt;"", INDEX($D$5:$D$1433, MATCH(J1773, $E$5:$E$1433, 0)),"")</f>
        <v>0</v>
      </c>
      <c r="I1773" t="str">
        <f>IFERROR(IF(J1773&lt;&gt;"", INDEX($B$5:$B$1433, MATCH(J1773, $E$5:$E$1433, 0)),""),"SAI")</f>
        <v>VÕ THỊ CẨM NGỌC</v>
      </c>
      <c r="J1773">
        <v>32000592</v>
      </c>
      <c r="K1773" t="str">
        <v xml:space="preserve"> 6:47:49 AM</v>
      </c>
      <c r="L1773" t="str">
        <f>IFERROR(IF($N$5="Sáng",IF(MID(K1773,2,7)-MID($L$2,2,7)&gt;0,"Trễ",""),IF(MID(K1773,2,7)-MID($Q$2,2,7)&gt;0,"Trễ","")),"")</f>
        <v/>
      </c>
      <c r="M1773">
        <f>IFERROR(IF($N$5="Sáng",MID(K1773,2,7)-MID($L$2,2,7),MID(K1773,2,7)-MID($Q$2,2,7)),"")</f>
        <v>-0.008459981481481471</v>
      </c>
      <c r="Q1773" t="str">
        <f>IF(B1773&lt;&gt;"",IF(AND(P1773="",F1773=""),"Không phép ",""),"")</f>
        <v/>
      </c>
      <c r="R1773" t="str">
        <f>UPPER(B1773)</f>
        <v/>
      </c>
      <c r="T1773" t="str">
        <f>IFERROR(IF(J1773&lt;&gt;"", INDEX($S$5:$S$1433, MATCH(J1773, $E$5:$E$1433, 0)),""),"")</f>
        <v>2025-2028</v>
      </c>
      <c r="V1773">
        <f>IFERROR(IF(J1773&lt;&gt;"", INDEX($U$5:$U$1433, MATCH(J1773, $E$5:$E$1433, 0)),""),"")</f>
        <v>40186</v>
      </c>
    </row>
    <row r="1774">
      <c r="A1774" t="str">
        <f>IF(B1774&lt;&gt;"",A1773+1,"")</f>
        <v/>
      </c>
      <c r="F1774" t="str">
        <f>IFERROR(IF(VLOOKUP(E1774,J:J,1,0)=E1774,"X",""),"")</f>
        <v/>
      </c>
      <c r="G1774" t="str">
        <f>IF(J1774&lt;&gt;"", INDEX($C$5:$C$1433, MATCH(J1774, $E$5:$E$1433, 0)),"")</f>
        <v>11A2</v>
      </c>
      <c r="H1774">
        <f>IF(J1774&lt;&gt;"", INDEX($D$5:$D$1433, MATCH(J1774, $E$5:$E$1433, 0)),"")</f>
        <v>0</v>
      </c>
      <c r="I1774" t="str">
        <f>IFERROR(IF(J1774&lt;&gt;"", INDEX($B$5:$B$1433, MATCH(J1774, $E$5:$E$1433, 0)),""),"SAI")</f>
        <v>NGUYỄN TẤN TRIỂN</v>
      </c>
      <c r="J1774">
        <v>32000607</v>
      </c>
      <c r="K1774" t="str">
        <v xml:space="preserve"> 6:47:50 AM</v>
      </c>
      <c r="L1774" t="str">
        <f>IFERROR(IF($N$5="Sáng",IF(MID(K1774,2,7)-MID($L$2,2,7)&gt;0,"Trễ",""),IF(MID(K1774,2,7)-MID($Q$2,2,7)&gt;0,"Trễ","")),"")</f>
        <v/>
      </c>
      <c r="M1774">
        <f>IFERROR(IF($N$5="Sáng",MID(K1774,2,7)-MID($L$2,2,7),MID(K1774,2,7)-MID($Q$2,2,7)),"")</f>
        <v>-0.008448407407407377</v>
      </c>
      <c r="Q1774" t="str">
        <f>IF(B1774&lt;&gt;"",IF(AND(P1774="",F1774=""),"Không phép ",""),"")</f>
        <v/>
      </c>
      <c r="R1774" t="str">
        <f>UPPER(B1774)</f>
        <v/>
      </c>
      <c r="T1774" t="str">
        <f>IFERROR(IF(J1774&lt;&gt;"", INDEX($S$5:$S$1433, MATCH(J1774, $E$5:$E$1433, 0)),""),"")</f>
        <v>2025-2028</v>
      </c>
      <c r="V1774" t="str">
        <f>IFERROR(IF(J1774&lt;&gt;"", INDEX($U$5:$U$1433, MATCH(J1774, $E$5:$E$1433, 0)),""),"")</f>
        <v>26/02/2010</v>
      </c>
    </row>
    <row r="1775">
      <c r="A1775" t="str">
        <f>IF(B1775&lt;&gt;"",A1774+1,"")</f>
        <v/>
      </c>
      <c r="F1775" t="str">
        <f>IFERROR(IF(VLOOKUP(E1775,J:J,1,0)=E1775,"X",""),"")</f>
        <v/>
      </c>
      <c r="G1775" t="str">
        <f>IF(J1775&lt;&gt;"", INDEX($C$5:$C$1433, MATCH(J1775, $E$5:$E$1433, 0)),"")</f>
        <v>12A3</v>
      </c>
      <c r="H1775">
        <f>IF(J1775&lt;&gt;"", INDEX($D$5:$D$1433, MATCH(J1775, $E$5:$E$1433, 0)),"")</f>
        <v>0</v>
      </c>
      <c r="I1775" t="str">
        <f>IFERROR(IF(J1775&lt;&gt;"", INDEX($B$5:$B$1433, MATCH(J1775, $E$5:$E$1433, 0)),""),"SAI")</f>
        <v>TRẦN MINH KIỆT</v>
      </c>
      <c r="J1775">
        <v>32000109</v>
      </c>
      <c r="K1775" t="str">
        <v xml:space="preserve"> 6:47:52 AM</v>
      </c>
      <c r="L1775" t="str">
        <f>IFERROR(IF($N$5="Sáng",IF(MID(K1775,2,7)-MID($L$2,2,7)&gt;0,"Trễ",""),IF(MID(K1775,2,7)-MID($Q$2,2,7)&gt;0,"Trễ","")),"")</f>
        <v/>
      </c>
      <c r="M1775">
        <f>IFERROR(IF($N$5="Sáng",MID(K1775,2,7)-MID($L$2,2,7),MID(K1775,2,7)-MID($Q$2,2,7)),"")</f>
        <v>-0.008425259259259243</v>
      </c>
      <c r="Q1775" t="str">
        <f>IF(B1775&lt;&gt;"",IF(AND(P1775="",F1775=""),"Không phép ",""),"")</f>
        <v/>
      </c>
      <c r="R1775" t="str">
        <f>UPPER(B1775)</f>
        <v/>
      </c>
      <c r="T1775" t="str">
        <f>IFERROR(IF(J1775&lt;&gt;"", INDEX($S$5:$S$1433, MATCH(J1775, $E$5:$E$1433, 0)),""),"")</f>
        <v>2024-2027</v>
      </c>
      <c r="V1775" t="str">
        <f>IFERROR(IF(J1775&lt;&gt;"", INDEX($U$5:$U$1433, MATCH(J1775, $E$5:$E$1433, 0)),""),"")</f>
        <v>13/07/2009</v>
      </c>
    </row>
    <row r="1776">
      <c r="A1776" t="str">
        <f>IF(B1776&lt;&gt;"",A1775+1,"")</f>
        <v/>
      </c>
      <c r="F1776" t="str">
        <f>IFERROR(IF(VLOOKUP(E1776,J:J,1,0)=E1776,"X",""),"")</f>
        <v/>
      </c>
      <c r="G1776" t="str">
        <f>IF(J1776&lt;&gt;"", INDEX($C$5:$C$1433, MATCH(J1776, $E$5:$E$1433, 0)),"")</f>
        <v>11A8</v>
      </c>
      <c r="H1776">
        <f>IF(J1776&lt;&gt;"", INDEX($D$5:$D$1433, MATCH(J1776, $E$5:$E$1433, 0)),"")</f>
        <v>0</v>
      </c>
      <c r="I1776" t="str">
        <f>IFERROR(IF(J1776&lt;&gt;"", INDEX($B$5:$B$1433, MATCH(J1776, $E$5:$E$1433, 0)),""),"SAI")</f>
        <v>TRƯƠNG THỊ KIM PHƯỢNG</v>
      </c>
      <c r="J1776">
        <v>32000850</v>
      </c>
      <c r="K1776" t="str">
        <v xml:space="preserve"> 6:47:53 AM</v>
      </c>
      <c r="L1776" t="str">
        <f>IFERROR(IF($N$5="Sáng",IF(MID(K1776,2,7)-MID($L$2,2,7)&gt;0,"Trễ",""),IF(MID(K1776,2,7)-MID($Q$2,2,7)&gt;0,"Trễ","")),"")</f>
        <v/>
      </c>
      <c r="M1776">
        <f>IFERROR(IF($N$5="Sáng",MID(K1776,2,7)-MID($L$2,2,7),MID(K1776,2,7)-MID($Q$2,2,7)),"")</f>
        <v>-0.008413685185185205</v>
      </c>
      <c r="Q1776" t="str">
        <f>IF(B1776&lt;&gt;"",IF(AND(P1776="",F1776=""),"Không phép ",""),"")</f>
        <v/>
      </c>
      <c r="R1776" t="str">
        <f>UPPER(B1776)</f>
        <v/>
      </c>
      <c r="T1776" t="str">
        <f>IFERROR(IF(J1776&lt;&gt;"", INDEX($S$5:$S$1433, MATCH(J1776, $E$5:$E$1433, 0)),""),"")</f>
        <v>2025-2028</v>
      </c>
      <c r="V1776" t="str">
        <f>IFERROR(IF(J1776&lt;&gt;"", INDEX($U$5:$U$1433, MATCH(J1776, $E$5:$E$1433, 0)),""),"")</f>
        <v>13/7/2010</v>
      </c>
    </row>
    <row r="1777">
      <c r="A1777" t="str">
        <f>IF(B1777&lt;&gt;"",A1776+1,"")</f>
        <v/>
      </c>
      <c r="F1777" t="str">
        <f>IFERROR(IF(VLOOKUP(E1777,J:J,1,0)=E1777,"X",""),"")</f>
        <v/>
      </c>
      <c r="G1777" t="str">
        <f>IF(J1777&lt;&gt;"", INDEX($C$5:$C$1433, MATCH(J1777, $E$5:$E$1433, 0)),"")</f>
        <v>11A8</v>
      </c>
      <c r="H1777">
        <f>IF(J1777&lt;&gt;"", INDEX($D$5:$D$1433, MATCH(J1777, $E$5:$E$1433, 0)),"")</f>
        <v>0</v>
      </c>
      <c r="I1777" t="str">
        <f>IFERROR(IF(J1777&lt;&gt;"", INDEX($B$5:$B$1433, MATCH(J1777, $E$5:$E$1433, 0)),""),"SAI")</f>
        <v>TRƯƠNG THỊ KIM PHƯỢNG</v>
      </c>
      <c r="J1777">
        <v>32000850</v>
      </c>
      <c r="K1777" t="str">
        <v xml:space="preserve"> 6:47:54 AM</v>
      </c>
      <c r="L1777" t="str">
        <f>IFERROR(IF($N$5="Sáng",IF(MID(K1777,2,7)-MID($L$2,2,7)&gt;0,"Trễ",""),IF(MID(K1777,2,7)-MID($Q$2,2,7)&gt;0,"Trễ","")),"")</f>
        <v/>
      </c>
      <c r="M1777">
        <f>IFERROR(IF($N$5="Sáng",MID(K1777,2,7)-MID($L$2,2,7),MID(K1777,2,7)-MID($Q$2,2,7)),"")</f>
        <v>-0.008402111111111055</v>
      </c>
      <c r="Q1777" t="str">
        <f>IF(B1777&lt;&gt;"",IF(AND(P1777="",F1777=""),"Không phép ",""),"")</f>
        <v/>
      </c>
      <c r="R1777" t="str">
        <f>UPPER(B1777)</f>
        <v/>
      </c>
      <c r="T1777" t="str">
        <f>IFERROR(IF(J1777&lt;&gt;"", INDEX($S$5:$S$1433, MATCH(J1777, $E$5:$E$1433, 0)),""),"")</f>
        <v>2025-2028</v>
      </c>
      <c r="V1777" t="str">
        <f>IFERROR(IF(J1777&lt;&gt;"", INDEX($U$5:$U$1433, MATCH(J1777, $E$5:$E$1433, 0)),""),"")</f>
        <v>13/7/2010</v>
      </c>
    </row>
    <row r="1778">
      <c r="A1778" t="str">
        <f>IF(B1778&lt;&gt;"",A1777+1,"")</f>
        <v/>
      </c>
      <c r="F1778" t="str">
        <f>IFERROR(IF(VLOOKUP(E1778,J:J,1,0)=E1778,"X",""),"")</f>
        <v/>
      </c>
      <c r="G1778" t="str">
        <f>IF(J1778&lt;&gt;"", INDEX($C$5:$C$1433, MATCH(J1778, $E$5:$E$1433, 0)),"")</f>
        <v>11A8</v>
      </c>
      <c r="H1778">
        <f>IF(J1778&lt;&gt;"", INDEX($D$5:$D$1433, MATCH(J1778, $E$5:$E$1433, 0)),"")</f>
        <v>0</v>
      </c>
      <c r="I1778" t="str">
        <f>IFERROR(IF(J1778&lt;&gt;"", INDEX($B$5:$B$1433, MATCH(J1778, $E$5:$E$1433, 0)),""),"SAI")</f>
        <v>TRƯƠNG THỊ KIM PHƯỢNG</v>
      </c>
      <c r="J1778">
        <v>32000850</v>
      </c>
      <c r="K1778" t="str">
        <v xml:space="preserve"> 6:47:55 AM</v>
      </c>
      <c r="L1778" t="str">
        <f>IFERROR(IF($N$5="Sáng",IF(MID(K1778,2,7)-MID($L$2,2,7)&gt;0,"Trễ",""),IF(MID(K1778,2,7)-MID($Q$2,2,7)&gt;0,"Trễ","")),"")</f>
        <v/>
      </c>
      <c r="M1778">
        <f>IFERROR(IF($N$5="Sáng",MID(K1778,2,7)-MID($L$2,2,7),MID(K1778,2,7)-MID($Q$2,2,7)),"")</f>
        <v>-0.008390537037037016</v>
      </c>
      <c r="Q1778" t="str">
        <f>IF(B1778&lt;&gt;"",IF(AND(P1778="",F1778=""),"Không phép ",""),"")</f>
        <v/>
      </c>
      <c r="R1778" t="str">
        <f>UPPER(B1778)</f>
        <v/>
      </c>
      <c r="T1778" t="str">
        <f>IFERROR(IF(J1778&lt;&gt;"", INDEX($S$5:$S$1433, MATCH(J1778, $E$5:$E$1433, 0)),""),"")</f>
        <v>2025-2028</v>
      </c>
      <c r="V1778" t="str">
        <f>IFERROR(IF(J1778&lt;&gt;"", INDEX($U$5:$U$1433, MATCH(J1778, $E$5:$E$1433, 0)),""),"")</f>
        <v>13/7/2010</v>
      </c>
    </row>
    <row r="1779">
      <c r="A1779" t="str">
        <f>IF(B1779&lt;&gt;"",A1778+1,"")</f>
        <v/>
      </c>
      <c r="F1779" t="str">
        <f>IFERROR(IF(VLOOKUP(E1779,J:J,1,0)=E1779,"X",""),"")</f>
        <v/>
      </c>
      <c r="G1779" t="str">
        <f>IF(J1779&lt;&gt;"", INDEX($C$5:$C$1433, MATCH(J1779, $E$5:$E$1433, 0)),"")</f>
        <v>12A10</v>
      </c>
      <c r="H1779">
        <f>IF(J1779&lt;&gt;"", INDEX($D$5:$D$1433, MATCH(J1779, $E$5:$E$1433, 0)),"")</f>
        <v>0</v>
      </c>
      <c r="I1779" t="str">
        <f>IFERROR(IF(J1779&lt;&gt;"", INDEX($B$5:$B$1433, MATCH(J1779, $E$5:$E$1433, 0)),""),"SAI")</f>
        <v>NGUYỄN TRỌNG VĨ</v>
      </c>
      <c r="J1779">
        <v>32000435</v>
      </c>
      <c r="K1779" t="str">
        <v xml:space="preserve"> 6:47:55 AM</v>
      </c>
      <c r="L1779" t="str">
        <f>IFERROR(IF($N$5="Sáng",IF(MID(K1779,2,7)-MID($L$2,2,7)&gt;0,"Trễ",""),IF(MID(K1779,2,7)-MID($Q$2,2,7)&gt;0,"Trễ","")),"")</f>
        <v/>
      </c>
      <c r="M1779">
        <f>IFERROR(IF($N$5="Sáng",MID(K1779,2,7)-MID($L$2,2,7),MID(K1779,2,7)-MID($Q$2,2,7)),"")</f>
        <v>-0.008390537037037016</v>
      </c>
      <c r="Q1779" t="str">
        <f>IF(B1779&lt;&gt;"",IF(AND(P1779="",F1779=""),"Không phép ",""),"")</f>
        <v/>
      </c>
      <c r="R1779" t="str">
        <f>UPPER(B1779)</f>
        <v/>
      </c>
      <c r="T1779" t="str">
        <f>IFERROR(IF(J1779&lt;&gt;"", INDEX($S$5:$S$1433, MATCH(J1779, $E$5:$E$1433, 0)),""),"")</f>
        <v>2024-2027</v>
      </c>
      <c r="V1779" t="str">
        <f>IFERROR(IF(J1779&lt;&gt;"", INDEX($U$5:$U$1433, MATCH(J1779, $E$5:$E$1433, 0)),""),"")</f>
        <v>19/02/2009</v>
      </c>
    </row>
    <row r="1780">
      <c r="A1780" t="str">
        <f>IF(B1780&lt;&gt;"",A1779+1,"")</f>
        <v/>
      </c>
      <c r="F1780" t="str">
        <f>IFERROR(IF(VLOOKUP(E1780,J:J,1,0)=E1780,"X",""),"")</f>
        <v/>
      </c>
      <c r="G1780" t="str">
        <f>IF(J1780&lt;&gt;"", INDEX($C$5:$C$1433, MATCH(J1780, $E$5:$E$1433, 0)),"")</f>
        <v>11A1</v>
      </c>
      <c r="H1780">
        <f>IF(J1780&lt;&gt;"", INDEX($D$5:$D$1433, MATCH(J1780, $E$5:$E$1433, 0)),"")</f>
        <v>0</v>
      </c>
      <c r="I1780" t="str">
        <f>IFERROR(IF(J1780&lt;&gt;"", INDEX($B$5:$B$1433, MATCH(J1780, $E$5:$E$1433, 0)),""),"SAI")</f>
        <v>NGUYỄN NHẬT ÁI MỸ</v>
      </c>
      <c r="J1780">
        <v>32000494</v>
      </c>
      <c r="K1780" t="str">
        <v xml:space="preserve"> 6:47:57 AM</v>
      </c>
      <c r="L1780" t="str">
        <f>IFERROR(IF($N$5="Sáng",IF(MID(K1780,2,7)-MID($L$2,2,7)&gt;0,"Trễ",""),IF(MID(K1780,2,7)-MID($Q$2,2,7)&gt;0,"Trễ","")),"")</f>
        <v/>
      </c>
      <c r="M1780">
        <f>IFERROR(IF($N$5="Sáng",MID(K1780,2,7)-MID($L$2,2,7),MID(K1780,2,7)-MID($Q$2,2,7)),"")</f>
        <v>-0.008367388888888883</v>
      </c>
      <c r="Q1780" t="str">
        <f>IF(B1780&lt;&gt;"",IF(AND(P1780="",F1780=""),"Không phép ",""),"")</f>
        <v/>
      </c>
      <c r="R1780" t="str">
        <f>UPPER(B1780)</f>
        <v/>
      </c>
      <c r="T1780" t="str">
        <f>IFERROR(IF(J1780&lt;&gt;"", INDEX($S$5:$S$1433, MATCH(J1780, $E$5:$E$1433, 0)),""),"")</f>
        <v>2025-2028</v>
      </c>
      <c r="V1780" t="str">
        <f>IFERROR(IF(J1780&lt;&gt;"", INDEX($U$5:$U$1433, MATCH(J1780, $E$5:$E$1433, 0)),""),"")</f>
        <v>13/7/2010</v>
      </c>
    </row>
    <row r="1781">
      <c r="A1781" t="str">
        <f>IF(B1781&lt;&gt;"",A1780+1,"")</f>
        <v/>
      </c>
      <c r="F1781" t="str">
        <f>IFERROR(IF(VLOOKUP(E1781,J:J,1,0)=E1781,"X",""),"")</f>
        <v/>
      </c>
      <c r="G1781" t="str">
        <f>IF(J1781&lt;&gt;"", INDEX($C$5:$C$1433, MATCH(J1781, $E$5:$E$1433, 0)),"")</f>
        <v>11A1</v>
      </c>
      <c r="H1781">
        <f>IF(J1781&lt;&gt;"", INDEX($D$5:$D$1433, MATCH(J1781, $E$5:$E$1433, 0)),"")</f>
        <v>0</v>
      </c>
      <c r="I1781" t="str">
        <f>IFERROR(IF(J1781&lt;&gt;"", INDEX($B$5:$B$1433, MATCH(J1781, $E$5:$E$1433, 0)),""),"SAI")</f>
        <v>NGUYỄN NHẬT ÁI MỸ</v>
      </c>
      <c r="J1781">
        <v>32000494</v>
      </c>
      <c r="K1781" t="str">
        <v xml:space="preserve"> 6:47:58 AM</v>
      </c>
      <c r="L1781" t="str">
        <f>IFERROR(IF($N$5="Sáng",IF(MID(K1781,2,7)-MID($L$2,2,7)&gt;0,"Trễ",""),IF(MID(K1781,2,7)-MID($Q$2,2,7)&gt;0,"Trễ","")),"")</f>
        <v/>
      </c>
      <c r="M1781">
        <f>IFERROR(IF($N$5="Sáng",MID(K1781,2,7)-MID($L$2,2,7),MID(K1781,2,7)-MID($Q$2,2,7)),"")</f>
        <v>-0.008355814814814788</v>
      </c>
      <c r="Q1781" t="str">
        <f>IF(B1781&lt;&gt;"",IF(AND(P1781="",F1781=""),"Không phép ",""),"")</f>
        <v/>
      </c>
      <c r="R1781" t="str">
        <f>UPPER(B1781)</f>
        <v/>
      </c>
      <c r="T1781" t="str">
        <f>IFERROR(IF(J1781&lt;&gt;"", INDEX($S$5:$S$1433, MATCH(J1781, $E$5:$E$1433, 0)),""),"")</f>
        <v>2025-2028</v>
      </c>
      <c r="V1781" t="str">
        <f>IFERROR(IF(J1781&lt;&gt;"", INDEX($U$5:$U$1433, MATCH(J1781, $E$5:$E$1433, 0)),""),"")</f>
        <v>13/7/2010</v>
      </c>
    </row>
    <row r="1782">
      <c r="A1782" t="str">
        <f>IF(B1782&lt;&gt;"",A1781+1,"")</f>
        <v/>
      </c>
      <c r="F1782" t="str">
        <f>IFERROR(IF(VLOOKUP(E1782,J:J,1,0)=E1782,"X",""),"")</f>
        <v/>
      </c>
      <c r="G1782" t="str">
        <f>IF(J1782&lt;&gt;"", INDEX($C$5:$C$1433, MATCH(J1782, $E$5:$E$1433, 0)),"")</f>
        <v>12A10</v>
      </c>
      <c r="H1782">
        <f>IF(J1782&lt;&gt;"", INDEX($D$5:$D$1433, MATCH(J1782, $E$5:$E$1433, 0)),"")</f>
        <v>0</v>
      </c>
      <c r="I1782" t="str">
        <f>IFERROR(IF(J1782&lt;&gt;"", INDEX($B$5:$B$1433, MATCH(J1782, $E$5:$E$1433, 0)),""),"SAI")</f>
        <v>NGUYỄN GIA HUY</v>
      </c>
      <c r="J1782">
        <v>32000413</v>
      </c>
      <c r="K1782" t="str">
        <v xml:space="preserve"> 6:47:58 AM</v>
      </c>
      <c r="L1782" t="str">
        <f>IFERROR(IF($N$5="Sáng",IF(MID(K1782,2,7)-MID($L$2,2,7)&gt;0,"Trễ",""),IF(MID(K1782,2,7)-MID($Q$2,2,7)&gt;0,"Trễ","")),"")</f>
        <v/>
      </c>
      <c r="M1782">
        <f>IFERROR(IF($N$5="Sáng",MID(K1782,2,7)-MID($L$2,2,7),MID(K1782,2,7)-MID($Q$2,2,7)),"")</f>
        <v>-0.008355814814814788</v>
      </c>
      <c r="Q1782" t="str">
        <f>IF(B1782&lt;&gt;"",IF(AND(P1782="",F1782=""),"Không phép ",""),"")</f>
        <v/>
      </c>
      <c r="R1782" t="str">
        <f>UPPER(B1782)</f>
        <v/>
      </c>
      <c r="T1782" t="str">
        <f>IFERROR(IF(J1782&lt;&gt;"", INDEX($S$5:$S$1433, MATCH(J1782, $E$5:$E$1433, 0)),""),"")</f>
        <v>2024-2027</v>
      </c>
      <c r="V1782" t="str">
        <f>IFERROR(IF(J1782&lt;&gt;"", INDEX($U$5:$U$1433, MATCH(J1782, $E$5:$E$1433, 0)),""),"")</f>
        <v>26/10/2009</v>
      </c>
    </row>
    <row r="1783">
      <c r="A1783" t="str">
        <f>IF(B1783&lt;&gt;"",A1782+1,"")</f>
        <v/>
      </c>
      <c r="F1783" t="str">
        <f>IFERROR(IF(VLOOKUP(E1783,J:J,1,0)=E1783,"X",""),"")</f>
        <v/>
      </c>
      <c r="G1783" t="str">
        <f>IF(J1783&lt;&gt;"", INDEX($C$5:$C$1433, MATCH(J1783, $E$5:$E$1433, 0)),"")</f>
        <v>12A10</v>
      </c>
      <c r="H1783">
        <f>IF(J1783&lt;&gt;"", INDEX($D$5:$D$1433, MATCH(J1783, $E$5:$E$1433, 0)),"")</f>
        <v>0</v>
      </c>
      <c r="I1783" t="str">
        <f>IFERROR(IF(J1783&lt;&gt;"", INDEX($B$5:$B$1433, MATCH(J1783, $E$5:$E$1433, 0)),""),"SAI")</f>
        <v>NGUYỄN GIA HUY</v>
      </c>
      <c r="J1783">
        <v>32000413</v>
      </c>
      <c r="K1783" t="str">
        <v xml:space="preserve"> 6:47:59 AM</v>
      </c>
      <c r="L1783" t="str">
        <f>IFERROR(IF($N$5="Sáng",IF(MID(K1783,2,7)-MID($L$2,2,7)&gt;0,"Trễ",""),IF(MID(K1783,2,7)-MID($Q$2,2,7)&gt;0,"Trễ","")),"")</f>
        <v/>
      </c>
      <c r="M1783">
        <f>IFERROR(IF($N$5="Sáng",MID(K1783,2,7)-MID($L$2,2,7),MID(K1783,2,7)-MID($Q$2,2,7)),"")</f>
        <v>-0.00834424074074075</v>
      </c>
      <c r="Q1783" t="str">
        <f>IF(B1783&lt;&gt;"",IF(AND(P1783="",F1783=""),"Không phép ",""),"")</f>
        <v/>
      </c>
      <c r="R1783" t="str">
        <f>UPPER(B1783)</f>
        <v/>
      </c>
      <c r="T1783" t="str">
        <f>IFERROR(IF(J1783&lt;&gt;"", INDEX($S$5:$S$1433, MATCH(J1783, $E$5:$E$1433, 0)),""),"")</f>
        <v>2024-2027</v>
      </c>
      <c r="V1783" t="str">
        <f>IFERROR(IF(J1783&lt;&gt;"", INDEX($U$5:$U$1433, MATCH(J1783, $E$5:$E$1433, 0)),""),"")</f>
        <v>26/10/2009</v>
      </c>
    </row>
    <row r="1784">
      <c r="A1784" t="str">
        <f>IF(B1784&lt;&gt;"",A1783+1,"")</f>
        <v/>
      </c>
      <c r="F1784" t="str">
        <f>IFERROR(IF(VLOOKUP(E1784,J:J,1,0)=E1784,"X",""),"")</f>
        <v/>
      </c>
      <c r="G1784" t="str">
        <f>IF(J1784&lt;&gt;"", INDEX($C$5:$C$1433, MATCH(J1784, $E$5:$E$1433, 0)),"")</f>
        <v>12A3</v>
      </c>
      <c r="H1784">
        <f>IF(J1784&lt;&gt;"", INDEX($D$5:$D$1433, MATCH(J1784, $E$5:$E$1433, 0)),"")</f>
        <v>0</v>
      </c>
      <c r="I1784" t="str">
        <f>IFERROR(IF(J1784&lt;&gt;"", INDEX($B$5:$B$1433, MATCH(J1784, $E$5:$E$1433, 0)),""),"SAI")</f>
        <v>KHA HÂN HÂN</v>
      </c>
      <c r="J1784">
        <v>32000101</v>
      </c>
      <c r="K1784" t="str">
        <v xml:space="preserve"> 6:48:02 AM</v>
      </c>
      <c r="L1784" t="str">
        <f>IFERROR(IF($N$5="Sáng",IF(MID(K1784,2,7)-MID($L$2,2,7)&gt;0,"Trễ",""),IF(MID(K1784,2,7)-MID($Q$2,2,7)&gt;0,"Trễ","")),"")</f>
        <v/>
      </c>
      <c r="M1784">
        <f>IFERROR(IF($N$5="Sáng",MID(K1784,2,7)-MID($L$2,2,7),MID(K1784,2,7)-MID($Q$2,2,7)),"")</f>
        <v>-0.008309518518518522</v>
      </c>
      <c r="Q1784" t="str">
        <f>IF(B1784&lt;&gt;"",IF(AND(P1784="",F1784=""),"Không phép ",""),"")</f>
        <v/>
      </c>
      <c r="R1784" t="str">
        <f>UPPER(B1784)</f>
        <v/>
      </c>
      <c r="T1784" t="str">
        <f>IFERROR(IF(J1784&lt;&gt;"", INDEX($S$5:$S$1433, MATCH(J1784, $E$5:$E$1433, 0)),""),"")</f>
        <v>2024-2027</v>
      </c>
      <c r="V1784" t="str">
        <f>IFERROR(IF(J1784&lt;&gt;"", INDEX($U$5:$U$1433, MATCH(J1784, $E$5:$E$1433, 0)),""),"")</f>
        <v>14/06/2009</v>
      </c>
    </row>
    <row r="1785">
      <c r="A1785" t="str">
        <f>IF(B1785&lt;&gt;"",A1784+1,"")</f>
        <v/>
      </c>
      <c r="F1785" t="str">
        <f>IFERROR(IF(VLOOKUP(E1785,J:J,1,0)=E1785,"X",""),"")</f>
        <v/>
      </c>
      <c r="G1785" t="str">
        <f>IF(J1785&lt;&gt;"", INDEX($C$5:$C$1433, MATCH(J1785, $E$5:$E$1433, 0)),"")</f>
        <v>12A3</v>
      </c>
      <c r="H1785">
        <f>IF(J1785&lt;&gt;"", INDEX($D$5:$D$1433, MATCH(J1785, $E$5:$E$1433, 0)),"")</f>
        <v>0</v>
      </c>
      <c r="I1785" t="str">
        <f>IFERROR(IF(J1785&lt;&gt;"", INDEX($B$5:$B$1433, MATCH(J1785, $E$5:$E$1433, 0)),""),"SAI")</f>
        <v>NGUYỄN HUỲNH THẮNG</v>
      </c>
      <c r="J1785">
        <v>32000429</v>
      </c>
      <c r="K1785" t="str">
        <v xml:space="preserve"> 6:48:03 AM</v>
      </c>
      <c r="L1785" t="str">
        <f>IFERROR(IF($N$5="Sáng",IF(MID(K1785,2,7)-MID($L$2,2,7)&gt;0,"Trễ",""),IF(MID(K1785,2,7)-MID($Q$2,2,7)&gt;0,"Trễ","")),"")</f>
        <v/>
      </c>
      <c r="M1785">
        <f>IFERROR(IF($N$5="Sáng",MID(K1785,2,7)-MID($L$2,2,7),MID(K1785,2,7)-MID($Q$2,2,7)),"")</f>
        <v>-0.008297944444444427</v>
      </c>
      <c r="Q1785" t="str">
        <f>IF(B1785&lt;&gt;"",IF(AND(P1785="",F1785=""),"Không phép ",""),"")</f>
        <v/>
      </c>
      <c r="R1785" t="str">
        <f>UPPER(B1785)</f>
        <v/>
      </c>
      <c r="T1785" t="str">
        <f>IFERROR(IF(J1785&lt;&gt;"", INDEX($S$5:$S$1433, MATCH(J1785, $E$5:$E$1433, 0)),""),"")</f>
        <v>2024-2028</v>
      </c>
      <c r="V1785" t="str">
        <f>IFERROR(IF(J1785&lt;&gt;"", INDEX($U$5:$U$1433, MATCH(J1785, $E$5:$E$1433, 0)),""),"")</f>
        <v>29/11/2009</v>
      </c>
    </row>
    <row r="1786">
      <c r="A1786" t="str">
        <f>IF(B1786&lt;&gt;"",A1785+1,"")</f>
        <v/>
      </c>
      <c r="F1786" t="str">
        <f>IFERROR(IF(VLOOKUP(E1786,J:J,1,0)=E1786,"X",""),"")</f>
        <v/>
      </c>
      <c r="G1786" t="str">
        <f>IF(J1786&lt;&gt;"", INDEX($C$5:$C$1433, MATCH(J1786, $E$5:$E$1433, 0)),"")</f>
        <v>11A8</v>
      </c>
      <c r="H1786">
        <f>IF(J1786&lt;&gt;"", INDEX($D$5:$D$1433, MATCH(J1786, $E$5:$E$1433, 0)),"")</f>
        <v>0</v>
      </c>
      <c r="I1786" t="str">
        <f>IFERROR(IF(J1786&lt;&gt;"", INDEX($B$5:$B$1433, MATCH(J1786, $E$5:$E$1433, 0)),""),"SAI")</f>
        <v>VĂN THỊ MỸ LINH</v>
      </c>
      <c r="J1786">
        <v>32000840</v>
      </c>
      <c r="K1786" t="str">
        <v xml:space="preserve"> 6:48:05 AM</v>
      </c>
      <c r="L1786" t="str">
        <f>IFERROR(IF($N$5="Sáng",IF(MID(K1786,2,7)-MID($L$2,2,7)&gt;0,"Trễ",""),IF(MID(K1786,2,7)-MID($Q$2,2,7)&gt;0,"Trễ","")),"")</f>
        <v/>
      </c>
      <c r="M1786">
        <f>IFERROR(IF($N$5="Sáng",MID(K1786,2,7)-MID($L$2,2,7),MID(K1786,2,7)-MID($Q$2,2,7)),"")</f>
        <v>-0.008274796296296294</v>
      </c>
      <c r="Q1786" t="str">
        <f>IF(B1786&lt;&gt;"",IF(AND(P1786="",F1786=""),"Không phép ",""),"")</f>
        <v/>
      </c>
      <c r="R1786" t="str">
        <f>UPPER(B1786)</f>
        <v/>
      </c>
      <c r="T1786" t="str">
        <f>IFERROR(IF(J1786&lt;&gt;"", INDEX($S$5:$S$1433, MATCH(J1786, $E$5:$E$1433, 0)),""),"")</f>
        <v>2025-2028</v>
      </c>
      <c r="V1786" t="str">
        <f>IFERROR(IF(J1786&lt;&gt;"", INDEX($U$5:$U$1433, MATCH(J1786, $E$5:$E$1433, 0)),""),"")</f>
        <v>17/5/2010</v>
      </c>
    </row>
    <row r="1787">
      <c r="A1787" t="str">
        <f>IF(B1787&lt;&gt;"",A1786+1,"")</f>
        <v/>
      </c>
      <c r="F1787" t="str">
        <f>IFERROR(IF(VLOOKUP(E1787,J:J,1,0)=E1787,"X",""),"")</f>
        <v/>
      </c>
      <c r="G1787" t="str">
        <f>IF(J1787&lt;&gt;"", INDEX($C$5:$C$1433, MATCH(J1787, $E$5:$E$1433, 0)),"")</f>
        <v>12A2</v>
      </c>
      <c r="H1787">
        <f>IF(J1787&lt;&gt;"", INDEX($D$5:$D$1433, MATCH(J1787, $E$5:$E$1433, 0)),"")</f>
        <v>0</v>
      </c>
      <c r="I1787" t="str">
        <f>IFERROR(IF(J1787&lt;&gt;"", INDEX($B$5:$B$1433, MATCH(J1787, $E$5:$E$1433, 0)),""),"SAI")</f>
        <v>NGUYỄN TUỆ NHI</v>
      </c>
      <c r="J1787">
        <v>32000072</v>
      </c>
      <c r="K1787" t="str">
        <v xml:space="preserve"> 6:48:06 AM</v>
      </c>
      <c r="L1787" t="str">
        <f>IFERROR(IF($N$5="Sáng",IF(MID(K1787,2,7)-MID($L$2,2,7)&gt;0,"Trễ",""),IF(MID(K1787,2,7)-MID($Q$2,2,7)&gt;0,"Trễ","")),"")</f>
        <v/>
      </c>
      <c r="M1787">
        <f>IFERROR(IF($N$5="Sáng",MID(K1787,2,7)-MID($L$2,2,7),MID(K1787,2,7)-MID($Q$2,2,7)),"")</f>
        <v>-0.0082632222222222</v>
      </c>
      <c r="Q1787" t="str">
        <f>IF(B1787&lt;&gt;"",IF(AND(P1787="",F1787=""),"Không phép ",""),"")</f>
        <v/>
      </c>
      <c r="R1787" t="str">
        <f>UPPER(B1787)</f>
        <v/>
      </c>
      <c r="T1787" t="str">
        <f>IFERROR(IF(J1787&lt;&gt;"", INDEX($S$5:$S$1433, MATCH(J1787, $E$5:$E$1433, 0)),""),"")</f>
        <v>2024-2027</v>
      </c>
      <c r="V1787">
        <f>IFERROR(IF(J1787&lt;&gt;"", INDEX($U$5:$U$1433, MATCH(J1787, $E$5:$E$1433, 0)),""),"")</f>
        <v>40123</v>
      </c>
    </row>
    <row r="1788">
      <c r="A1788" t="str">
        <f>IF(B1788&lt;&gt;"",A1787+1,"")</f>
        <v/>
      </c>
      <c r="F1788" t="str">
        <f>IFERROR(IF(VLOOKUP(E1788,J:J,1,0)=E1788,"X",""),"")</f>
        <v/>
      </c>
      <c r="G1788" t="str">
        <f>IF(J1788&lt;&gt;"", INDEX($C$5:$C$1433, MATCH(J1788, $E$5:$E$1433, 0)),"")</f>
        <v>12A2</v>
      </c>
      <c r="H1788">
        <f>IF(J1788&lt;&gt;"", INDEX($D$5:$D$1433, MATCH(J1788, $E$5:$E$1433, 0)),"")</f>
        <v>0</v>
      </c>
      <c r="I1788" t="str">
        <f>IFERROR(IF(J1788&lt;&gt;"", INDEX($B$5:$B$1433, MATCH(J1788, $E$5:$E$1433, 0)),""),"SAI")</f>
        <v>NGUYỄN TUỆ NHI</v>
      </c>
      <c r="J1788">
        <v>32000072</v>
      </c>
      <c r="K1788" t="str">
        <v xml:space="preserve"> 6:48:07 AM</v>
      </c>
      <c r="L1788" t="str">
        <f>IFERROR(IF($N$5="Sáng",IF(MID(K1788,2,7)-MID($L$2,2,7)&gt;0,"Trễ",""),IF(MID(K1788,2,7)-MID($Q$2,2,7)&gt;0,"Trễ","")),"")</f>
        <v/>
      </c>
      <c r="M1788">
        <f>IFERROR(IF($N$5="Sáng",MID(K1788,2,7)-MID($L$2,2,7),MID(K1788,2,7)-MID($Q$2,2,7)),"")</f>
        <v>-0.008251648148148105</v>
      </c>
      <c r="Q1788" t="str">
        <f>IF(B1788&lt;&gt;"",IF(AND(P1788="",F1788=""),"Không phép ",""),"")</f>
        <v/>
      </c>
      <c r="R1788" t="str">
        <f>UPPER(B1788)</f>
        <v/>
      </c>
      <c r="T1788" t="str">
        <f>IFERROR(IF(J1788&lt;&gt;"", INDEX($S$5:$S$1433, MATCH(J1788, $E$5:$E$1433, 0)),""),"")</f>
        <v>2024-2027</v>
      </c>
      <c r="V1788">
        <f>IFERROR(IF(J1788&lt;&gt;"", INDEX($U$5:$U$1433, MATCH(J1788, $E$5:$E$1433, 0)),""),"")</f>
        <v>40123</v>
      </c>
    </row>
    <row r="1789">
      <c r="A1789" t="str">
        <f>IF(B1789&lt;&gt;"",A1788+1,"")</f>
        <v/>
      </c>
      <c r="F1789" t="str">
        <f>IFERROR(IF(VLOOKUP(E1789,J:J,1,0)=E1789,"X",""),"")</f>
        <v/>
      </c>
      <c r="G1789" t="str">
        <f>IF(J1789&lt;&gt;"", INDEX($C$5:$C$1433, MATCH(J1789, $E$5:$E$1433, 0)),"")</f>
        <v>12A11</v>
      </c>
      <c r="H1789">
        <f>IF(J1789&lt;&gt;"", INDEX($D$5:$D$1433, MATCH(J1789, $E$5:$E$1433, 0)),"")</f>
        <v>0</v>
      </c>
      <c r="I1789" t="str">
        <f>IFERROR(IF(J1789&lt;&gt;"", INDEX($B$5:$B$1433, MATCH(J1789, $E$5:$E$1433, 0)),""),"SAI")</f>
        <v>PHẠM THỊ KIỀU MY</v>
      </c>
      <c r="J1789">
        <v>32000456</v>
      </c>
      <c r="K1789" t="str">
        <v xml:space="preserve"> 6:48:07 AM</v>
      </c>
      <c r="L1789" t="str">
        <f>IFERROR(IF($N$5="Sáng",IF(MID(K1789,2,7)-MID($L$2,2,7)&gt;0,"Trễ",""),IF(MID(K1789,2,7)-MID($Q$2,2,7)&gt;0,"Trễ","")),"")</f>
        <v/>
      </c>
      <c r="M1789">
        <f>IFERROR(IF($N$5="Sáng",MID(K1789,2,7)-MID($L$2,2,7),MID(K1789,2,7)-MID($Q$2,2,7)),"")</f>
        <v>-0.008251648148148105</v>
      </c>
      <c r="Q1789" t="str">
        <f>IF(B1789&lt;&gt;"",IF(AND(P1789="",F1789=""),"Không phép ",""),"")</f>
        <v/>
      </c>
      <c r="R1789" t="str">
        <f>UPPER(B1789)</f>
        <v/>
      </c>
      <c r="T1789" t="str">
        <f>IFERROR(IF(J1789&lt;&gt;"", INDEX($S$5:$S$1433, MATCH(J1789, $E$5:$E$1433, 0)),""),"")</f>
        <v>2024-2027</v>
      </c>
      <c r="V1789">
        <f>IFERROR(IF(J1789&lt;&gt;"", INDEX($U$5:$U$1433, MATCH(J1789, $E$5:$E$1433, 0)),""),"")</f>
        <v>40091</v>
      </c>
    </row>
    <row r="1790">
      <c r="A1790" t="str">
        <f>IF(B1790&lt;&gt;"",A1789+1,"")</f>
        <v/>
      </c>
      <c r="F1790" t="str">
        <f>IFERROR(IF(VLOOKUP(E1790,J:J,1,0)=E1790,"X",""),"")</f>
        <v/>
      </c>
      <c r="G1790" t="str">
        <f>IF(J1790&lt;&gt;"", INDEX($C$5:$C$1433, MATCH(J1790, $E$5:$E$1433, 0)),"")</f>
        <v>12A11</v>
      </c>
      <c r="H1790">
        <f>IF(J1790&lt;&gt;"", INDEX($D$5:$D$1433, MATCH(J1790, $E$5:$E$1433, 0)),"")</f>
        <v>0</v>
      </c>
      <c r="I1790" t="str">
        <f>IFERROR(IF(J1790&lt;&gt;"", INDEX($B$5:$B$1433, MATCH(J1790, $E$5:$E$1433, 0)),""),"SAI")</f>
        <v>PHẠM THỊ KIỀU MY</v>
      </c>
      <c r="J1790">
        <v>32000456</v>
      </c>
      <c r="K1790" t="str">
        <v xml:space="preserve"> 6:48:08 AM</v>
      </c>
      <c r="L1790" t="str">
        <f>IFERROR(IF($N$5="Sáng",IF(MID(K1790,2,7)-MID($L$2,2,7)&gt;0,"Trễ",""),IF(MID(K1790,2,7)-MID($Q$2,2,7)&gt;0,"Trễ","")),"")</f>
        <v/>
      </c>
      <c r="M1790">
        <f>IFERROR(IF($N$5="Sáng",MID(K1790,2,7)-MID($L$2,2,7),MID(K1790,2,7)-MID($Q$2,2,7)),"")</f>
        <v>-0.008240074074074066</v>
      </c>
      <c r="Q1790" t="str">
        <f>IF(B1790&lt;&gt;"",IF(AND(P1790="",F1790=""),"Không phép ",""),"")</f>
        <v/>
      </c>
      <c r="R1790" t="str">
        <f>UPPER(B1790)</f>
        <v/>
      </c>
      <c r="T1790" t="str">
        <f>IFERROR(IF(J1790&lt;&gt;"", INDEX($S$5:$S$1433, MATCH(J1790, $E$5:$E$1433, 0)),""),"")</f>
        <v>2024-2027</v>
      </c>
      <c r="V1790">
        <f>IFERROR(IF(J1790&lt;&gt;"", INDEX($U$5:$U$1433, MATCH(J1790, $E$5:$E$1433, 0)),""),"")</f>
        <v>40091</v>
      </c>
    </row>
    <row r="1791">
      <c r="A1791" t="str">
        <f>IF(B1791&lt;&gt;"",A1790+1,"")</f>
        <v/>
      </c>
      <c r="F1791" t="str">
        <f>IFERROR(IF(VLOOKUP(E1791,J:J,1,0)=E1791,"X",""),"")</f>
        <v/>
      </c>
      <c r="G1791" t="str">
        <f>IF(J1791&lt;&gt;"", INDEX($C$5:$C$1433, MATCH(J1791, $E$5:$E$1433, 0)),"")</f>
        <v>11A7</v>
      </c>
      <c r="H1791">
        <f>IF(J1791&lt;&gt;"", INDEX($D$5:$D$1433, MATCH(J1791, $E$5:$E$1433, 0)),"")</f>
        <v>0</v>
      </c>
      <c r="I1791" t="str">
        <f>IFERROR(IF(J1791&lt;&gt;"", INDEX($B$5:$B$1433, MATCH(J1791, $E$5:$E$1433, 0)),""),"SAI")</f>
        <v>NGUYỄN HUỲNH HẠNH VY</v>
      </c>
      <c r="J1791">
        <v>32000820</v>
      </c>
      <c r="K1791" t="str">
        <v xml:space="preserve"> 6:48:09 AM</v>
      </c>
      <c r="L1791" t="str">
        <f>IFERROR(IF($N$5="Sáng",IF(MID(K1791,2,7)-MID($L$2,2,7)&gt;0,"Trễ",""),IF(MID(K1791,2,7)-MID($Q$2,2,7)&gt;0,"Trễ","")),"")</f>
        <v/>
      </c>
      <c r="M1791">
        <f>IFERROR(IF($N$5="Sáng",MID(K1791,2,7)-MID($L$2,2,7),MID(K1791,2,7)-MID($Q$2,2,7)),"")</f>
        <v>-0.008228499999999972</v>
      </c>
      <c r="Q1791" t="str">
        <f>IF(B1791&lt;&gt;"",IF(AND(P1791="",F1791=""),"Không phép ",""),"")</f>
        <v/>
      </c>
      <c r="R1791" t="str">
        <f>UPPER(B1791)</f>
        <v/>
      </c>
      <c r="T1791" t="str">
        <f>IFERROR(IF(J1791&lt;&gt;"", INDEX($S$5:$S$1433, MATCH(J1791, $E$5:$E$1433, 0)),""),"")</f>
        <v>2025-2028</v>
      </c>
      <c r="V1791">
        <f>IFERROR(IF(J1791&lt;&gt;"", INDEX($U$5:$U$1433, MATCH(J1791, $E$5:$E$1433, 0)),""),"")</f>
        <v>40210</v>
      </c>
    </row>
    <row r="1792">
      <c r="A1792" t="str">
        <f>IF(B1792&lt;&gt;"",A1791+1,"")</f>
        <v/>
      </c>
      <c r="F1792" t="str">
        <f>IFERROR(IF(VLOOKUP(E1792,J:J,1,0)=E1792,"X",""),"")</f>
        <v/>
      </c>
      <c r="G1792" t="str">
        <f>IF(J1792&lt;&gt;"", INDEX($C$5:$C$1433, MATCH(J1792, $E$5:$E$1433, 0)),"")</f>
        <v>12A1</v>
      </c>
      <c r="H1792">
        <f>IF(J1792&lt;&gt;"", INDEX($D$5:$D$1433, MATCH(J1792, $E$5:$E$1433, 0)),"")</f>
        <v>0</v>
      </c>
      <c r="I1792" t="str">
        <f>IFERROR(IF(J1792&lt;&gt;"", INDEX($B$5:$B$1433, MATCH(J1792, $E$5:$E$1433, 0)),""),"SAI")</f>
        <v>LÊ HOÀNG GIANG</v>
      </c>
      <c r="J1792">
        <v>32000008</v>
      </c>
      <c r="K1792" t="str">
        <v xml:space="preserve"> 6:48:11 AM</v>
      </c>
      <c r="L1792" t="str">
        <f>IFERROR(IF($N$5="Sáng",IF(MID(K1792,2,7)-MID($L$2,2,7)&gt;0,"Trễ",""),IF(MID(K1792,2,7)-MID($Q$2,2,7)&gt;0,"Trễ","")),"")</f>
        <v/>
      </c>
      <c r="M1792">
        <f>IFERROR(IF($N$5="Sáng",MID(K1792,2,7)-MID($L$2,2,7),MID(K1792,2,7)-MID($Q$2,2,7)),"")</f>
        <v>-0.008205351851851839</v>
      </c>
      <c r="Q1792" t="str">
        <f>IF(B1792&lt;&gt;"",IF(AND(P1792="",F1792=""),"Không phép ",""),"")</f>
        <v/>
      </c>
      <c r="R1792" t="str">
        <f>UPPER(B1792)</f>
        <v/>
      </c>
      <c r="T1792" t="str">
        <f>IFERROR(IF(J1792&lt;&gt;"", INDEX($S$5:$S$1433, MATCH(J1792, $E$5:$E$1433, 0)),""),"")</f>
        <v>2024-2027</v>
      </c>
      <c r="V1792" t="str">
        <f>IFERROR(IF(J1792&lt;&gt;"", INDEX($U$5:$U$1433, MATCH(J1792, $E$5:$E$1433, 0)),""),"")</f>
        <v>29/09/2009</v>
      </c>
    </row>
    <row r="1793">
      <c r="A1793" t="str">
        <f>IF(B1793&lt;&gt;"",A1792+1,"")</f>
        <v/>
      </c>
      <c r="F1793" t="str">
        <f>IFERROR(IF(VLOOKUP(E1793,J:J,1,0)=E1793,"X",""),"")</f>
        <v/>
      </c>
      <c r="G1793" t="str">
        <f>IF(J1793&lt;&gt;"", INDEX($C$5:$C$1433, MATCH(J1793, $E$5:$E$1433, 0)),"")</f>
        <v>12A3</v>
      </c>
      <c r="H1793">
        <f>IF(J1793&lt;&gt;"", INDEX($D$5:$D$1433, MATCH(J1793, $E$5:$E$1433, 0)),"")</f>
        <v>0</v>
      </c>
      <c r="I1793" t="str">
        <f>IFERROR(IF(J1793&lt;&gt;"", INDEX($B$5:$B$1433, MATCH(J1793, $E$5:$E$1433, 0)),""),"SAI")</f>
        <v>NGUYỄN GIA HUY</v>
      </c>
      <c r="J1793">
        <v>32000104</v>
      </c>
      <c r="K1793" t="str">
        <v xml:space="preserve"> 6:48:15 AM</v>
      </c>
      <c r="L1793" t="str">
        <f>IFERROR(IF($N$5="Sáng",IF(MID(K1793,2,7)-MID($L$2,2,7)&gt;0,"Trễ",""),IF(MID(K1793,2,7)-MID($Q$2,2,7)&gt;0,"Trễ","")),"")</f>
        <v/>
      </c>
      <c r="M1793">
        <f>IFERROR(IF($N$5="Sáng",MID(K1793,2,7)-MID($L$2,2,7),MID(K1793,2,7)-MID($Q$2,2,7)),"")</f>
        <v>-0.008159055555555517</v>
      </c>
      <c r="Q1793" t="str">
        <f>IF(B1793&lt;&gt;"",IF(AND(P1793="",F1793=""),"Không phép ",""),"")</f>
        <v/>
      </c>
      <c r="R1793" t="str">
        <f>UPPER(B1793)</f>
        <v/>
      </c>
      <c r="T1793" t="str">
        <f>IFERROR(IF(J1793&lt;&gt;"", INDEX($S$5:$S$1433, MATCH(J1793, $E$5:$E$1433, 0)),""),"")</f>
        <v>2024-2027</v>
      </c>
      <c r="V1793" t="str">
        <f>IFERROR(IF(J1793&lt;&gt;"", INDEX($U$5:$U$1433, MATCH(J1793, $E$5:$E$1433, 0)),""),"")</f>
        <v>13/12/2008</v>
      </c>
    </row>
    <row r="1794">
      <c r="A1794" t="str">
        <f>IF(B1794&lt;&gt;"",A1793+1,"")</f>
        <v/>
      </c>
      <c r="F1794" t="str">
        <f>IFERROR(IF(VLOOKUP(E1794,J:J,1,0)=E1794,"X",""),"")</f>
        <v/>
      </c>
      <c r="G1794" t="str">
        <f>IF(J1794&lt;&gt;"", INDEX($C$5:$C$1433, MATCH(J1794, $E$5:$E$1433, 0)),"")</f>
        <v>12A3</v>
      </c>
      <c r="H1794">
        <f>IF(J1794&lt;&gt;"", INDEX($D$5:$D$1433, MATCH(J1794, $E$5:$E$1433, 0)),"")</f>
        <v>0</v>
      </c>
      <c r="I1794" t="str">
        <f>IFERROR(IF(J1794&lt;&gt;"", INDEX($B$5:$B$1433, MATCH(J1794, $E$5:$E$1433, 0)),""),"SAI")</f>
        <v>NGUYỄN GIA HUY</v>
      </c>
      <c r="J1794">
        <v>32000104</v>
      </c>
      <c r="K1794" t="str">
        <v xml:space="preserve"> 6:48:16 AM</v>
      </c>
      <c r="L1794" t="str">
        <f>IFERROR(IF($N$5="Sáng",IF(MID(K1794,2,7)-MID($L$2,2,7)&gt;0,"Trễ",""),IF(MID(K1794,2,7)-MID($Q$2,2,7)&gt;0,"Trễ","")),"")</f>
        <v/>
      </c>
      <c r="M1794">
        <f>IFERROR(IF($N$5="Sáng",MID(K1794,2,7)-MID($L$2,2,7),MID(K1794,2,7)-MID($Q$2,2,7)),"")</f>
        <v>-0.008147481481481478</v>
      </c>
      <c r="Q1794" t="str">
        <f>IF(B1794&lt;&gt;"",IF(AND(P1794="",F1794=""),"Không phép ",""),"")</f>
        <v/>
      </c>
      <c r="R1794" t="str">
        <f>UPPER(B1794)</f>
        <v/>
      </c>
      <c r="T1794" t="str">
        <f>IFERROR(IF(J1794&lt;&gt;"", INDEX($S$5:$S$1433, MATCH(J1794, $E$5:$E$1433, 0)),""),"")</f>
        <v>2024-2027</v>
      </c>
      <c r="V1794" t="str">
        <f>IFERROR(IF(J1794&lt;&gt;"", INDEX($U$5:$U$1433, MATCH(J1794, $E$5:$E$1433, 0)),""),"")</f>
        <v>13/12/2008</v>
      </c>
    </row>
    <row r="1795">
      <c r="A1795" t="str">
        <f>IF(B1795&lt;&gt;"",A1794+1,"")</f>
        <v/>
      </c>
      <c r="F1795" t="str">
        <f>IFERROR(IF(VLOOKUP(E1795,J:J,1,0)=E1795,"X",""),"")</f>
        <v/>
      </c>
      <c r="G1795" t="str">
        <f>IF(J1795&lt;&gt;"", INDEX($C$5:$C$1433, MATCH(J1795, $E$5:$E$1433, 0)),"")</f>
        <v>12A3</v>
      </c>
      <c r="H1795">
        <f>IF(J1795&lt;&gt;"", INDEX($D$5:$D$1433, MATCH(J1795, $E$5:$E$1433, 0)),"")</f>
        <v>0</v>
      </c>
      <c r="I1795" t="str">
        <f>IFERROR(IF(J1795&lt;&gt;"", INDEX($B$5:$B$1433, MATCH(J1795, $E$5:$E$1433, 0)),""),"SAI")</f>
        <v>ĐINH QUANG SANG</v>
      </c>
      <c r="J1795">
        <v>32000121</v>
      </c>
      <c r="K1795" t="str">
        <v xml:space="preserve"> 6:48:18 AM</v>
      </c>
      <c r="L1795" t="str">
        <f>IFERROR(IF($N$5="Sáng",IF(MID(K1795,2,7)-MID($L$2,2,7)&gt;0,"Trễ",""),IF(MID(K1795,2,7)-MID($Q$2,2,7)&gt;0,"Trễ","")),"")</f>
        <v/>
      </c>
      <c r="M1795">
        <f>IFERROR(IF($N$5="Sáng",MID(K1795,2,7)-MID($L$2,2,7),MID(K1795,2,7)-MID($Q$2,2,7)),"")</f>
        <v>-0.008124333333333345</v>
      </c>
      <c r="Q1795" t="str">
        <f>IF(B1795&lt;&gt;"",IF(AND(P1795="",F1795=""),"Không phép ",""),"")</f>
        <v/>
      </c>
      <c r="R1795" t="str">
        <f>UPPER(B1795)</f>
        <v/>
      </c>
      <c r="T1795" t="str">
        <f>IFERROR(IF(J1795&lt;&gt;"", INDEX($S$5:$S$1433, MATCH(J1795, $E$5:$E$1433, 0)),""),"")</f>
        <v>2024-2027</v>
      </c>
      <c r="V1795">
        <f>IFERROR(IF(J1795&lt;&gt;"", INDEX($U$5:$U$1433, MATCH(J1795, $E$5:$E$1433, 0)),""),"")</f>
        <v>39914</v>
      </c>
    </row>
    <row r="1796">
      <c r="A1796" t="str">
        <f>IF(B1796&lt;&gt;"",A1795+1,"")</f>
        <v/>
      </c>
      <c r="F1796" t="str">
        <f>IFERROR(IF(VLOOKUP(E1796,J:J,1,0)=E1796,"X",""),"")</f>
        <v/>
      </c>
      <c r="G1796" t="str">
        <f>IF(J1796&lt;&gt;"", INDEX($C$5:$C$1433, MATCH(J1796, $E$5:$E$1433, 0)),"")</f>
        <v>12A7</v>
      </c>
      <c r="H1796">
        <f>IF(J1796&lt;&gt;"", INDEX($D$5:$D$1433, MATCH(J1796, $E$5:$E$1433, 0)),"")</f>
        <v>0</v>
      </c>
      <c r="I1796" t="str">
        <f>IFERROR(IF(J1796&lt;&gt;"", INDEX($B$5:$B$1433, MATCH(J1796, $E$5:$E$1433, 0)),""),"SAI")</f>
        <v>NGÔ TUẤN HUY</v>
      </c>
      <c r="J1796">
        <v>32000275</v>
      </c>
      <c r="K1796" t="str">
        <v xml:space="preserve"> 6:48:19 AM</v>
      </c>
      <c r="L1796" t="str">
        <f>IFERROR(IF($N$5="Sáng",IF(MID(K1796,2,7)-MID($L$2,2,7)&gt;0,"Trễ",""),IF(MID(K1796,2,7)-MID($Q$2,2,7)&gt;0,"Trễ","")),"")</f>
        <v/>
      </c>
      <c r="M1796">
        <f>IFERROR(IF($N$5="Sáng",MID(K1796,2,7)-MID($L$2,2,7),MID(K1796,2,7)-MID($Q$2,2,7)),"")</f>
        <v>-0.00811275925925925</v>
      </c>
      <c r="Q1796" t="str">
        <f>IF(B1796&lt;&gt;"",IF(AND(P1796="",F1796=""),"Không phép ",""),"")</f>
        <v/>
      </c>
      <c r="R1796" t="str">
        <f>UPPER(B1796)</f>
        <v/>
      </c>
      <c r="T1796" t="str">
        <f>IFERROR(IF(J1796&lt;&gt;"", INDEX($S$5:$S$1433, MATCH(J1796, $E$5:$E$1433, 0)),""),"")</f>
        <v>2024-2027</v>
      </c>
      <c r="V1796" t="str">
        <f>IFERROR(IF(J1796&lt;&gt;"", INDEX($U$5:$U$1433, MATCH(J1796, $E$5:$E$1433, 0)),""),"")</f>
        <v>31/01/2009</v>
      </c>
    </row>
    <row r="1797">
      <c r="A1797" t="str">
        <f>IF(B1797&lt;&gt;"",A1796+1,"")</f>
        <v/>
      </c>
      <c r="F1797" t="str">
        <f>IFERROR(IF(VLOOKUP(E1797,J:J,1,0)=E1797,"X",""),"")</f>
        <v/>
      </c>
      <c r="G1797" t="str">
        <f>IF(J1797&lt;&gt;"", INDEX($C$5:$C$1433, MATCH(J1797, $E$5:$E$1433, 0)),"")</f>
        <v>12A7</v>
      </c>
      <c r="H1797">
        <f>IF(J1797&lt;&gt;"", INDEX($D$5:$D$1433, MATCH(J1797, $E$5:$E$1433, 0)),"")</f>
        <v>0</v>
      </c>
      <c r="I1797" t="str">
        <f>IFERROR(IF(J1797&lt;&gt;"", INDEX($B$5:$B$1433, MATCH(J1797, $E$5:$E$1433, 0)),""),"SAI")</f>
        <v>NGÔ TUẤN HUY</v>
      </c>
      <c r="J1797">
        <v>32000275</v>
      </c>
      <c r="K1797" t="str">
        <v xml:space="preserve"> 6:48:20 AM</v>
      </c>
      <c r="L1797" t="str">
        <f>IFERROR(IF($N$5="Sáng",IF(MID(K1797,2,7)-MID($L$2,2,7)&gt;0,"Trễ",""),IF(MID(K1797,2,7)-MID($Q$2,2,7)&gt;0,"Trễ","")),"")</f>
        <v/>
      </c>
      <c r="M1797">
        <f>IFERROR(IF($N$5="Sáng",MID(K1797,2,7)-MID($L$2,2,7),MID(K1797,2,7)-MID($Q$2,2,7)),"")</f>
        <v>-0.008101185185185156</v>
      </c>
      <c r="Q1797" t="str">
        <f>IF(B1797&lt;&gt;"",IF(AND(P1797="",F1797=""),"Không phép ",""),"")</f>
        <v/>
      </c>
      <c r="R1797" t="str">
        <f>UPPER(B1797)</f>
        <v/>
      </c>
      <c r="T1797" t="str">
        <f>IFERROR(IF(J1797&lt;&gt;"", INDEX($S$5:$S$1433, MATCH(J1797, $E$5:$E$1433, 0)),""),"")</f>
        <v>2024-2027</v>
      </c>
      <c r="V1797" t="str">
        <f>IFERROR(IF(J1797&lt;&gt;"", INDEX($U$5:$U$1433, MATCH(J1797, $E$5:$E$1433, 0)),""),"")</f>
        <v>31/01/2009</v>
      </c>
    </row>
    <row r="1798">
      <c r="A1798" t="str">
        <f>IF(B1798&lt;&gt;"",A1797+1,"")</f>
        <v/>
      </c>
      <c r="F1798" t="str">
        <f>IFERROR(IF(VLOOKUP(E1798,J:J,1,0)=E1798,"X",""),"")</f>
        <v/>
      </c>
      <c r="G1798" t="str">
        <f>IF(J1798&lt;&gt;"", INDEX($C$5:$C$1433, MATCH(J1798, $E$5:$E$1433, 0)),"")</f>
        <v>12A7</v>
      </c>
      <c r="H1798">
        <f>IF(J1798&lt;&gt;"", INDEX($D$5:$D$1433, MATCH(J1798, $E$5:$E$1433, 0)),"")</f>
        <v>0</v>
      </c>
      <c r="I1798" t="str">
        <f>IFERROR(IF(J1798&lt;&gt;"", INDEX($B$5:$B$1433, MATCH(J1798, $E$5:$E$1433, 0)),""),"SAI")</f>
        <v>LƯU NGUYỄN KIM NGÂN</v>
      </c>
      <c r="J1798">
        <v>32000283</v>
      </c>
      <c r="K1798" t="str">
        <v xml:space="preserve"> 6:48:21 AM</v>
      </c>
      <c r="L1798" t="str">
        <f>IFERROR(IF($N$5="Sáng",IF(MID(K1798,2,7)-MID($L$2,2,7)&gt;0,"Trễ",""),IF(MID(K1798,2,7)-MID($Q$2,2,7)&gt;0,"Trễ","")),"")</f>
        <v/>
      </c>
      <c r="M1798">
        <f>IFERROR(IF($N$5="Sáng",MID(K1798,2,7)-MID($L$2,2,7),MID(K1798,2,7)-MID($Q$2,2,7)),"")</f>
        <v>-0.008089611111111117</v>
      </c>
      <c r="Q1798" t="str">
        <f>IF(B1798&lt;&gt;"",IF(AND(P1798="",F1798=""),"Không phép ",""),"")</f>
        <v/>
      </c>
      <c r="R1798" t="str">
        <f>UPPER(B1798)</f>
        <v/>
      </c>
      <c r="T1798" t="str">
        <f>IFERROR(IF(J1798&lt;&gt;"", INDEX($S$5:$S$1433, MATCH(J1798, $E$5:$E$1433, 0)),""),"")</f>
        <v>2024-2027</v>
      </c>
      <c r="V1798">
        <f>IFERROR(IF(J1798&lt;&gt;"", INDEX($U$5:$U$1433, MATCH(J1798, $E$5:$E$1433, 0)),""),"")</f>
        <v>40125</v>
      </c>
    </row>
    <row r="1799">
      <c r="A1799" t="str">
        <f>IF(B1799&lt;&gt;"",A1798+1,"")</f>
        <v/>
      </c>
      <c r="F1799" t="str">
        <f>IFERROR(IF(VLOOKUP(E1799,J:J,1,0)=E1799,"X",""),"")</f>
        <v/>
      </c>
      <c r="G1799" t="str">
        <f>IF(J1799&lt;&gt;"", INDEX($C$5:$C$1433, MATCH(J1799, $E$5:$E$1433, 0)),"")</f>
        <v>12A7</v>
      </c>
      <c r="H1799">
        <f>IF(J1799&lt;&gt;"", INDEX($D$5:$D$1433, MATCH(J1799, $E$5:$E$1433, 0)),"")</f>
        <v>0</v>
      </c>
      <c r="I1799" t="str">
        <f>IFERROR(IF(J1799&lt;&gt;"", INDEX($B$5:$B$1433, MATCH(J1799, $E$5:$E$1433, 0)),""),"SAI")</f>
        <v>LƯU NGUYỄN KIM NGÂN</v>
      </c>
      <c r="J1799">
        <v>32000283</v>
      </c>
      <c r="K1799" t="str">
        <v xml:space="preserve"> 6:48:21 AM</v>
      </c>
      <c r="L1799" t="str">
        <f>IFERROR(IF($N$5="Sáng",IF(MID(K1799,2,7)-MID($L$2,2,7)&gt;0,"Trễ",""),IF(MID(K1799,2,7)-MID($Q$2,2,7)&gt;0,"Trễ","")),"")</f>
        <v/>
      </c>
      <c r="M1799">
        <f>IFERROR(IF($N$5="Sáng",MID(K1799,2,7)-MID($L$2,2,7),MID(K1799,2,7)-MID($Q$2,2,7)),"")</f>
        <v>-0.008089611111111117</v>
      </c>
      <c r="Q1799" t="str">
        <f>IF(B1799&lt;&gt;"",IF(AND(P1799="",F1799=""),"Không phép ",""),"")</f>
        <v/>
      </c>
      <c r="R1799" t="str">
        <f>UPPER(B1799)</f>
        <v/>
      </c>
      <c r="T1799" t="str">
        <f>IFERROR(IF(J1799&lt;&gt;"", INDEX($S$5:$S$1433, MATCH(J1799, $E$5:$E$1433, 0)),""),"")</f>
        <v>2024-2027</v>
      </c>
      <c r="V1799">
        <f>IFERROR(IF(J1799&lt;&gt;"", INDEX($U$5:$U$1433, MATCH(J1799, $E$5:$E$1433, 0)),""),"")</f>
        <v>40125</v>
      </c>
    </row>
    <row r="1800">
      <c r="A1800" t="str">
        <f>IF(B1800&lt;&gt;"",A1799+1,"")</f>
        <v/>
      </c>
      <c r="F1800" t="str">
        <f>IFERROR(IF(VLOOKUP(E1800,J:J,1,0)=E1800,"X",""),"")</f>
        <v/>
      </c>
      <c r="G1800" t="str">
        <f>IF(J1800&lt;&gt;"", INDEX($C$5:$C$1433, MATCH(J1800, $E$5:$E$1433, 0)),"")</f>
        <v>12A8</v>
      </c>
      <c r="H1800">
        <f>IF(J1800&lt;&gt;"", INDEX($D$5:$D$1433, MATCH(J1800, $E$5:$E$1433, 0)),"")</f>
        <v>0</v>
      </c>
      <c r="I1800" t="str">
        <f>IFERROR(IF(J1800&lt;&gt;"", INDEX($B$5:$B$1433, MATCH(J1800, $E$5:$E$1433, 0)),""),"SAI")</f>
        <v>TẠ MINH THƯ</v>
      </c>
      <c r="J1800">
        <v>32000342</v>
      </c>
      <c r="K1800" t="str">
        <v xml:space="preserve"> 6:48:25 AM</v>
      </c>
      <c r="L1800" t="str">
        <f>IFERROR(IF($N$5="Sáng",IF(MID(K1800,2,7)-MID($L$2,2,7)&gt;0,"Trễ",""),IF(MID(K1800,2,7)-MID($Q$2,2,7)&gt;0,"Trễ","")),"")</f>
        <v/>
      </c>
      <c r="M1800">
        <f>IFERROR(IF($N$5="Sáng",MID(K1800,2,7)-MID($L$2,2,7),MID(K1800,2,7)-MID($Q$2,2,7)),"")</f>
        <v>-0.008043314814814795</v>
      </c>
      <c r="Q1800" t="str">
        <f>IF(B1800&lt;&gt;"",IF(AND(P1800="",F1800=""),"Không phép ",""),"")</f>
        <v/>
      </c>
      <c r="R1800" t="str">
        <f>UPPER(B1800)</f>
        <v/>
      </c>
      <c r="T1800" t="str">
        <f>IFERROR(IF(J1800&lt;&gt;"", INDEX($S$5:$S$1433, MATCH(J1800, $E$5:$E$1433, 0)),""),"")</f>
        <v>2024-2027</v>
      </c>
      <c r="V1800" t="str">
        <f>IFERROR(IF(J1800&lt;&gt;"", INDEX($U$5:$U$1433, MATCH(J1800, $E$5:$E$1433, 0)),""),"")</f>
        <v>14/07/2009</v>
      </c>
    </row>
    <row r="1801">
      <c r="A1801" t="str">
        <f>IF(B1801&lt;&gt;"",A1800+1,"")</f>
        <v/>
      </c>
      <c r="F1801" t="str">
        <f>IFERROR(IF(VLOOKUP(E1801,J:J,1,0)=E1801,"X",""),"")</f>
        <v/>
      </c>
      <c r="G1801" t="str">
        <f>IF(J1801&lt;&gt;"", INDEX($C$5:$C$1433, MATCH(J1801, $E$5:$E$1433, 0)),"")</f>
        <v>12A8</v>
      </c>
      <c r="H1801">
        <f>IF(J1801&lt;&gt;"", INDEX($D$5:$D$1433, MATCH(J1801, $E$5:$E$1433, 0)),"")</f>
        <v>0</v>
      </c>
      <c r="I1801" t="str">
        <f>IFERROR(IF(J1801&lt;&gt;"", INDEX($B$5:$B$1433, MATCH(J1801, $E$5:$E$1433, 0)),""),"SAI")</f>
        <v>TẠ MINH THƯ</v>
      </c>
      <c r="J1801">
        <v>32000342</v>
      </c>
      <c r="K1801" t="str">
        <v xml:space="preserve"> 6:48:26 AM</v>
      </c>
      <c r="L1801" t="str">
        <f>IFERROR(IF($N$5="Sáng",IF(MID(K1801,2,7)-MID($L$2,2,7)&gt;0,"Trễ",""),IF(MID(K1801,2,7)-MID($Q$2,2,7)&gt;0,"Trễ","")),"")</f>
        <v/>
      </c>
      <c r="M1801">
        <f>IFERROR(IF($N$5="Sáng",MID(K1801,2,7)-MID($L$2,2,7),MID(K1801,2,7)-MID($Q$2,2,7)),"")</f>
        <v>-0.0080317407407407</v>
      </c>
      <c r="Q1801" t="str">
        <f>IF(B1801&lt;&gt;"",IF(AND(P1801="",F1801=""),"Không phép ",""),"")</f>
        <v/>
      </c>
      <c r="R1801" t="str">
        <f>UPPER(B1801)</f>
        <v/>
      </c>
      <c r="T1801" t="str">
        <f>IFERROR(IF(J1801&lt;&gt;"", INDEX($S$5:$S$1433, MATCH(J1801, $E$5:$E$1433, 0)),""),"")</f>
        <v>2024-2027</v>
      </c>
      <c r="V1801" t="str">
        <f>IFERROR(IF(J1801&lt;&gt;"", INDEX($U$5:$U$1433, MATCH(J1801, $E$5:$E$1433, 0)),""),"")</f>
        <v>14/07/2009</v>
      </c>
    </row>
    <row r="1802">
      <c r="A1802" t="str">
        <f>IF(B1802&lt;&gt;"",A1801+1,"")</f>
        <v/>
      </c>
      <c r="F1802" t="str">
        <f>IFERROR(IF(VLOOKUP(E1802,J:J,1,0)=E1802,"X",""),"")</f>
        <v/>
      </c>
      <c r="G1802" t="str">
        <f>IF(J1802&lt;&gt;"", INDEX($C$5:$C$1433, MATCH(J1802, $E$5:$E$1433, 0)),"")</f>
        <v>12A1</v>
      </c>
      <c r="H1802">
        <f>IF(J1802&lt;&gt;"", INDEX($D$5:$D$1433, MATCH(J1802, $E$5:$E$1433, 0)),"")</f>
        <v>0</v>
      </c>
      <c r="I1802" t="str">
        <f>IFERROR(IF(J1802&lt;&gt;"", INDEX($B$5:$B$1433, MATCH(J1802, $E$5:$E$1433, 0)),""),"SAI")</f>
        <v>VÕ TẤN CƯỜNG</v>
      </c>
      <c r="J1802">
        <v>32000004</v>
      </c>
      <c r="K1802" t="str">
        <v xml:space="preserve"> 6:48:28 AM</v>
      </c>
      <c r="L1802" t="str">
        <f>IFERROR(IF($N$5="Sáng",IF(MID(K1802,2,7)-MID($L$2,2,7)&gt;0,"Trễ",""),IF(MID(K1802,2,7)-MID($Q$2,2,7)&gt;0,"Trễ","")),"")</f>
        <v/>
      </c>
      <c r="M1802">
        <f>IFERROR(IF($N$5="Sáng",MID(K1802,2,7)-MID($L$2,2,7),MID(K1802,2,7)-MID($Q$2,2,7)),"")</f>
        <v>-0.008008592592592567</v>
      </c>
      <c r="Q1802" t="str">
        <f>IF(B1802&lt;&gt;"",IF(AND(P1802="",F1802=""),"Không phép ",""),"")</f>
        <v/>
      </c>
      <c r="R1802" t="str">
        <f>UPPER(B1802)</f>
        <v/>
      </c>
      <c r="T1802" t="str">
        <f>IFERROR(IF(J1802&lt;&gt;"", INDEX($S$5:$S$1433, MATCH(J1802, $E$5:$E$1433, 0)),""),"")</f>
        <v>2024-2027</v>
      </c>
      <c r="V1802" t="str">
        <f>IFERROR(IF(J1802&lt;&gt;"", INDEX($U$5:$U$1433, MATCH(J1802, $E$5:$E$1433, 0)),""),"")</f>
        <v>18/06/2009</v>
      </c>
    </row>
    <row r="1803">
      <c r="A1803" t="str">
        <f>IF(B1803&lt;&gt;"",A1802+1,"")</f>
        <v/>
      </c>
      <c r="F1803" t="str">
        <f>IFERROR(IF(VLOOKUP(E1803,J:J,1,0)=E1803,"X",""),"")</f>
        <v/>
      </c>
      <c r="G1803" t="str">
        <f>IF(J1803&lt;&gt;"", INDEX($C$5:$C$1433, MATCH(J1803, $E$5:$E$1433, 0)),"")</f>
        <v>12A6</v>
      </c>
      <c r="H1803">
        <f>IF(J1803&lt;&gt;"", INDEX($D$5:$D$1433, MATCH(J1803, $E$5:$E$1433, 0)),"")</f>
        <v>0</v>
      </c>
      <c r="I1803" t="str">
        <f>IFERROR(IF(J1803&lt;&gt;"", INDEX($B$5:$B$1433, MATCH(J1803, $E$5:$E$1433, 0)),""),"SAI")</f>
        <v>TRƯƠNG KỲ ANH</v>
      </c>
      <c r="J1803">
        <v>32000223</v>
      </c>
      <c r="K1803" t="str">
        <v xml:space="preserve"> 6:48:29 AM</v>
      </c>
      <c r="L1803" t="str">
        <f>IFERROR(IF($N$5="Sáng",IF(MID(K1803,2,7)-MID($L$2,2,7)&gt;0,"Trễ",""),IF(MID(K1803,2,7)-MID($Q$2,2,7)&gt;0,"Trễ","")),"")</f>
        <v/>
      </c>
      <c r="M1803">
        <f>IFERROR(IF($N$5="Sáng",MID(K1803,2,7)-MID($L$2,2,7),MID(K1803,2,7)-MID($Q$2,2,7)),"")</f>
        <v>-0.007997018518518473</v>
      </c>
      <c r="Q1803" t="str">
        <f>IF(B1803&lt;&gt;"",IF(AND(P1803="",F1803=""),"Không phép ",""),"")</f>
        <v/>
      </c>
      <c r="R1803" t="str">
        <f>UPPER(B1803)</f>
        <v/>
      </c>
      <c r="T1803" t="str">
        <f>IFERROR(IF(J1803&lt;&gt;"", INDEX($S$5:$S$1433, MATCH(J1803, $E$5:$E$1433, 0)),""),"")</f>
        <v>2024-2027</v>
      </c>
      <c r="V1803" t="str">
        <f>IFERROR(IF(J1803&lt;&gt;"", INDEX($U$5:$U$1433, MATCH(J1803, $E$5:$E$1433, 0)),""),"")</f>
        <v>25/02/2009</v>
      </c>
    </row>
    <row r="1804">
      <c r="A1804" t="str">
        <f>IF(B1804&lt;&gt;"",A1803+1,"")</f>
        <v/>
      </c>
      <c r="F1804" t="str">
        <f>IFERROR(IF(VLOOKUP(E1804,J:J,1,0)=E1804,"X",""),"")</f>
        <v/>
      </c>
      <c r="G1804" t="str">
        <f>IF(J1804&lt;&gt;"", INDEX($C$5:$C$1433, MATCH(J1804, $E$5:$E$1433, 0)),"")</f>
        <v>12A6</v>
      </c>
      <c r="H1804">
        <f>IF(J1804&lt;&gt;"", INDEX($D$5:$D$1433, MATCH(J1804, $E$5:$E$1433, 0)),"")</f>
        <v>0</v>
      </c>
      <c r="I1804" t="str">
        <f>IFERROR(IF(J1804&lt;&gt;"", INDEX($B$5:$B$1433, MATCH(J1804, $E$5:$E$1433, 0)),""),"SAI")</f>
        <v>TRƯƠNG KỲ ANH</v>
      </c>
      <c r="J1804">
        <v>32000223</v>
      </c>
      <c r="K1804" t="str">
        <v xml:space="preserve"> 6:48:29 AM</v>
      </c>
      <c r="L1804" t="str">
        <f>IFERROR(IF($N$5="Sáng",IF(MID(K1804,2,7)-MID($L$2,2,7)&gt;0,"Trễ",""),IF(MID(K1804,2,7)-MID($Q$2,2,7)&gt;0,"Trễ","")),"")</f>
        <v/>
      </c>
      <c r="M1804">
        <f>IFERROR(IF($N$5="Sáng",MID(K1804,2,7)-MID($L$2,2,7),MID(K1804,2,7)-MID($Q$2,2,7)),"")</f>
        <v>-0.007997018518518473</v>
      </c>
      <c r="Q1804" t="str">
        <f>IF(B1804&lt;&gt;"",IF(AND(P1804="",F1804=""),"Không phép ",""),"")</f>
        <v/>
      </c>
      <c r="R1804" t="str">
        <f>UPPER(B1804)</f>
        <v/>
      </c>
      <c r="T1804" t="str">
        <f>IFERROR(IF(J1804&lt;&gt;"", INDEX($S$5:$S$1433, MATCH(J1804, $E$5:$E$1433, 0)),""),"")</f>
        <v>2024-2027</v>
      </c>
      <c r="V1804" t="str">
        <f>IFERROR(IF(J1804&lt;&gt;"", INDEX($U$5:$U$1433, MATCH(J1804, $E$5:$E$1433, 0)),""),"")</f>
        <v>25/02/2009</v>
      </c>
    </row>
    <row r="1805">
      <c r="A1805" t="str">
        <f>IF(B1805&lt;&gt;"",A1804+1,"")</f>
        <v/>
      </c>
      <c r="F1805" t="str">
        <f>IFERROR(IF(VLOOKUP(E1805,J:J,1,0)=E1805,"X",""),"")</f>
        <v/>
      </c>
      <c r="G1805" t="str">
        <f>IF(J1805&lt;&gt;"", INDEX($C$5:$C$1433, MATCH(J1805, $E$5:$E$1433, 0)),"")</f>
        <v>10A4</v>
      </c>
      <c r="H1805">
        <f>IF(J1805&lt;&gt;"", INDEX($D$5:$D$1433, MATCH(J1805, $E$5:$E$1433, 0)),"")</f>
        <v>33000276</v>
      </c>
      <c r="I1805" t="str">
        <f>IFERROR(IF(J1805&lt;&gt;"", INDEX($B$5:$B$1433, MATCH(J1805, $E$5:$E$1433, 0)),""),"SAI")</f>
        <v>LÂM NHƯ Ý</v>
      </c>
      <c r="J1805">
        <v>19759131</v>
      </c>
      <c r="K1805" t="str">
        <v xml:space="preserve"> 6:48:31 AM</v>
      </c>
      <c r="L1805" t="str">
        <f>IFERROR(IF($N$5="Sáng",IF(MID(K1805,2,7)-MID($L$2,2,7)&gt;0,"Trễ",""),IF(MID(K1805,2,7)-MID($Q$2,2,7)&gt;0,"Trễ","")),"")</f>
        <v/>
      </c>
      <c r="M1805">
        <f>IFERROR(IF($N$5="Sáng",MID(K1805,2,7)-MID($L$2,2,7),MID(K1805,2,7)-MID($Q$2,2,7)),"")</f>
        <v>-0.00797387037037034</v>
      </c>
      <c r="Q1805" t="str">
        <f>IF(B1805&lt;&gt;"",IF(AND(P1805="",F1805=""),"Không phép ",""),"")</f>
        <v/>
      </c>
      <c r="R1805" t="str">
        <f>UPPER(B1805)</f>
        <v/>
      </c>
      <c r="T1805" t="str">
        <f>IFERROR(IF(J1805&lt;&gt;"", INDEX($S$5:$S$1433, MATCH(J1805, $E$5:$E$1433, 0)),""),"")</f>
        <v>2026-2029</v>
      </c>
      <c r="V1805" t="str">
        <f>IFERROR(IF(J1805&lt;&gt;"", INDEX($U$5:$U$1433, MATCH(J1805, $E$5:$E$1433, 0)),""),"")</f>
        <v>11/4/2011</v>
      </c>
    </row>
    <row r="1806">
      <c r="A1806" t="str">
        <f>IF(B1806&lt;&gt;"",A1805+1,"")</f>
        <v/>
      </c>
      <c r="F1806" t="str">
        <f>IFERROR(IF(VLOOKUP(E1806,J:J,1,0)=E1806,"X",""),"")</f>
        <v/>
      </c>
      <c r="G1806" t="str">
        <f>IF(J1806&lt;&gt;"", INDEX($C$5:$C$1433, MATCH(J1806, $E$5:$E$1433, 0)),"")</f>
        <v>12A5</v>
      </c>
      <c r="H1806">
        <f>IF(J1806&lt;&gt;"", INDEX($D$5:$D$1433, MATCH(J1806, $E$5:$E$1433, 0)),"")</f>
        <v>0</v>
      </c>
      <c r="I1806" t="str">
        <f>IFERROR(IF(J1806&lt;&gt;"", INDEX($B$5:$B$1433, MATCH(J1806, $E$5:$E$1433, 0)),""),"SAI")</f>
        <v>LÂM QUANG THIÊN</v>
      </c>
      <c r="J1806">
        <v>32000215</v>
      </c>
      <c r="K1806" t="str">
        <v xml:space="preserve"> 6:48:31 AM</v>
      </c>
      <c r="L1806" t="str">
        <f>IFERROR(IF($N$5="Sáng",IF(MID(K1806,2,7)-MID($L$2,2,7)&gt;0,"Trễ",""),IF(MID(K1806,2,7)-MID($Q$2,2,7)&gt;0,"Trễ","")),"")</f>
        <v/>
      </c>
      <c r="M1806">
        <f>IFERROR(IF($N$5="Sáng",MID(K1806,2,7)-MID($L$2,2,7),MID(K1806,2,7)-MID($Q$2,2,7)),"")</f>
        <v>-0.00797387037037034</v>
      </c>
      <c r="Q1806" t="str">
        <f>IF(B1806&lt;&gt;"",IF(AND(P1806="",F1806=""),"Không phép ",""),"")</f>
        <v/>
      </c>
      <c r="R1806" t="str">
        <f>UPPER(B1806)</f>
        <v/>
      </c>
      <c r="T1806" t="str">
        <f>IFERROR(IF(J1806&lt;&gt;"", INDEX($S$5:$S$1433, MATCH(J1806, $E$5:$E$1433, 0)),""),"")</f>
        <v>2024-2027</v>
      </c>
      <c r="V1806">
        <f>IFERROR(IF(J1806&lt;&gt;"", INDEX($U$5:$U$1433, MATCH(J1806, $E$5:$E$1433, 0)),""),"")</f>
        <v>39814</v>
      </c>
    </row>
    <row r="1807">
      <c r="A1807" t="str">
        <f>IF(B1807&lt;&gt;"",A1806+1,"")</f>
        <v/>
      </c>
      <c r="F1807" t="str">
        <f>IFERROR(IF(VLOOKUP(E1807,J:J,1,0)=E1807,"X",""),"")</f>
        <v/>
      </c>
      <c r="G1807" t="str">
        <f>IF(J1807&lt;&gt;"", INDEX($C$5:$C$1433, MATCH(J1807, $E$5:$E$1433, 0)),"")</f>
        <v>12A5</v>
      </c>
      <c r="H1807">
        <f>IF(J1807&lt;&gt;"", INDEX($D$5:$D$1433, MATCH(J1807, $E$5:$E$1433, 0)),"")</f>
        <v>0</v>
      </c>
      <c r="I1807" t="str">
        <f>IFERROR(IF(J1807&lt;&gt;"", INDEX($B$5:$B$1433, MATCH(J1807, $E$5:$E$1433, 0)),""),"SAI")</f>
        <v>LÂM QUANG THIÊN</v>
      </c>
      <c r="J1807">
        <v>32000215</v>
      </c>
      <c r="K1807" t="str">
        <v xml:space="preserve"> 6:48:32 AM</v>
      </c>
      <c r="L1807" t="str">
        <f>IFERROR(IF($N$5="Sáng",IF(MID(K1807,2,7)-MID($L$2,2,7)&gt;0,"Trễ",""),IF(MID(K1807,2,7)-MID($Q$2,2,7)&gt;0,"Trễ","")),"")</f>
        <v/>
      </c>
      <c r="M1807">
        <f>IFERROR(IF($N$5="Sáng",MID(K1807,2,7)-MID($L$2,2,7),MID(K1807,2,7)-MID($Q$2,2,7)),"")</f>
        <v>-0.007962296296296245</v>
      </c>
      <c r="Q1807" t="str">
        <f>IF(B1807&lt;&gt;"",IF(AND(P1807="",F1807=""),"Không phép ",""),"")</f>
        <v/>
      </c>
      <c r="R1807" t="str">
        <f>UPPER(B1807)</f>
        <v/>
      </c>
      <c r="T1807" t="str">
        <f>IFERROR(IF(J1807&lt;&gt;"", INDEX($S$5:$S$1433, MATCH(J1807, $E$5:$E$1433, 0)),""),"")</f>
        <v>2024-2027</v>
      </c>
      <c r="V1807">
        <f>IFERROR(IF(J1807&lt;&gt;"", INDEX($U$5:$U$1433, MATCH(J1807, $E$5:$E$1433, 0)),""),"")</f>
        <v>39814</v>
      </c>
    </row>
    <row r="1808">
      <c r="A1808" t="str">
        <f>IF(B1808&lt;&gt;"",A1807+1,"")</f>
        <v/>
      </c>
      <c r="F1808" t="str">
        <f>IFERROR(IF(VLOOKUP(E1808,J:J,1,0)=E1808,"X",""),"")</f>
        <v/>
      </c>
      <c r="G1808" t="str">
        <f>IF(J1808&lt;&gt;"", INDEX($C$5:$C$1433, MATCH(J1808, $E$5:$E$1433, 0)),"")</f>
        <v>10A4</v>
      </c>
      <c r="H1808">
        <f>IF(J1808&lt;&gt;"", INDEX($D$5:$D$1433, MATCH(J1808, $E$5:$E$1433, 0)),"")</f>
        <v>33000276</v>
      </c>
      <c r="I1808" t="str">
        <f>IFERROR(IF(J1808&lt;&gt;"", INDEX($B$5:$B$1433, MATCH(J1808, $E$5:$E$1433, 0)),""),"SAI")</f>
        <v>LÂM NHƯ Ý</v>
      </c>
      <c r="J1808">
        <v>19759131</v>
      </c>
      <c r="K1808" t="str">
        <v xml:space="preserve"> 6:48:32 AM</v>
      </c>
      <c r="L1808" t="str">
        <f>IFERROR(IF($N$5="Sáng",IF(MID(K1808,2,7)-MID($L$2,2,7)&gt;0,"Trễ",""),IF(MID(K1808,2,7)-MID($Q$2,2,7)&gt;0,"Trễ","")),"")</f>
        <v/>
      </c>
      <c r="M1808">
        <f>IFERROR(IF($N$5="Sáng",MID(K1808,2,7)-MID($L$2,2,7),MID(K1808,2,7)-MID($Q$2,2,7)),"")</f>
        <v>-0.007962296296296245</v>
      </c>
      <c r="Q1808" t="str">
        <f>IF(B1808&lt;&gt;"",IF(AND(P1808="",F1808=""),"Không phép ",""),"")</f>
        <v/>
      </c>
      <c r="R1808" t="str">
        <f>UPPER(B1808)</f>
        <v/>
      </c>
      <c r="T1808" t="str">
        <f>IFERROR(IF(J1808&lt;&gt;"", INDEX($S$5:$S$1433, MATCH(J1808, $E$5:$E$1433, 0)),""),"")</f>
        <v>2026-2029</v>
      </c>
      <c r="V1808" t="str">
        <f>IFERROR(IF(J1808&lt;&gt;"", INDEX($U$5:$U$1433, MATCH(J1808, $E$5:$E$1433, 0)),""),"")</f>
        <v>11/4/2011</v>
      </c>
    </row>
    <row r="1809">
      <c r="A1809" t="str">
        <f>IF(B1809&lt;&gt;"",A1808+1,"")</f>
        <v/>
      </c>
      <c r="F1809" t="str">
        <f>IFERROR(IF(VLOOKUP(E1809,J:J,1,0)=E1809,"X",""),"")</f>
        <v/>
      </c>
      <c r="G1809" t="str">
        <f>IF(J1809&lt;&gt;"", INDEX($C$5:$C$1433, MATCH(J1809, $E$5:$E$1433, 0)),"")</f>
        <v>12A5</v>
      </c>
      <c r="H1809">
        <f>IF(J1809&lt;&gt;"", INDEX($D$5:$D$1433, MATCH(J1809, $E$5:$E$1433, 0)),"")</f>
        <v>0</v>
      </c>
      <c r="I1809" t="str">
        <f>IFERROR(IF(J1809&lt;&gt;"", INDEX($B$5:$B$1433, MATCH(J1809, $E$5:$E$1433, 0)),""),"SAI")</f>
        <v>LÂM QUANG THIÊN</v>
      </c>
      <c r="J1809">
        <v>32000215</v>
      </c>
      <c r="K1809" t="str">
        <v xml:space="preserve"> 6:48:32 AM</v>
      </c>
      <c r="L1809" t="str">
        <f>IFERROR(IF($N$5="Sáng",IF(MID(K1809,2,7)-MID($L$2,2,7)&gt;0,"Trễ",""),IF(MID(K1809,2,7)-MID($Q$2,2,7)&gt;0,"Trễ","")),"")</f>
        <v/>
      </c>
      <c r="M1809">
        <f>IFERROR(IF($N$5="Sáng",MID(K1809,2,7)-MID($L$2,2,7),MID(K1809,2,7)-MID($Q$2,2,7)),"")</f>
        <v>-0.007962296296296245</v>
      </c>
      <c r="Q1809" t="str">
        <f>IF(B1809&lt;&gt;"",IF(AND(P1809="",F1809=""),"Không phép ",""),"")</f>
        <v/>
      </c>
      <c r="R1809" t="str">
        <f>UPPER(B1809)</f>
        <v/>
      </c>
      <c r="T1809" t="str">
        <f>IFERROR(IF(J1809&lt;&gt;"", INDEX($S$5:$S$1433, MATCH(J1809, $E$5:$E$1433, 0)),""),"")</f>
        <v>2024-2027</v>
      </c>
      <c r="V1809">
        <f>IFERROR(IF(J1809&lt;&gt;"", INDEX($U$5:$U$1433, MATCH(J1809, $E$5:$E$1433, 0)),""),"")</f>
        <v>39814</v>
      </c>
    </row>
    <row r="1810">
      <c r="A1810" t="str">
        <f>IF(B1810&lt;&gt;"",A1809+1,"")</f>
        <v/>
      </c>
      <c r="F1810" t="str">
        <f>IFERROR(IF(VLOOKUP(E1810,J:J,1,0)=E1810,"X",""),"")</f>
        <v/>
      </c>
      <c r="G1810" t="str">
        <f>IF(J1810&lt;&gt;"", INDEX($C$5:$C$1433, MATCH(J1810, $E$5:$E$1433, 0)),"")</f>
        <v>10A4</v>
      </c>
      <c r="H1810">
        <f>IF(J1810&lt;&gt;"", INDEX($D$5:$D$1433, MATCH(J1810, $E$5:$E$1433, 0)),"")</f>
        <v>33000276</v>
      </c>
      <c r="I1810" t="str">
        <f>IFERROR(IF(J1810&lt;&gt;"", INDEX($B$5:$B$1433, MATCH(J1810, $E$5:$E$1433, 0)),""),"SAI")</f>
        <v>LÂM NHƯ Ý</v>
      </c>
      <c r="J1810">
        <v>19759131</v>
      </c>
      <c r="K1810" t="str">
        <v xml:space="preserve"> 6:48:34 AM</v>
      </c>
      <c r="L1810" t="str">
        <f>IFERROR(IF($N$5="Sáng",IF(MID(K1810,2,7)-MID($L$2,2,7)&gt;0,"Trễ",""),IF(MID(K1810,2,7)-MID($Q$2,2,7)&gt;0,"Trễ","")),"")</f>
        <v/>
      </c>
      <c r="M1810">
        <f>IFERROR(IF($N$5="Sáng",MID(K1810,2,7)-MID($L$2,2,7),MID(K1810,2,7)-MID($Q$2,2,7)),"")</f>
        <v>-0.007939148148148112</v>
      </c>
      <c r="Q1810" t="str">
        <f>IF(B1810&lt;&gt;"",IF(AND(P1810="",F1810=""),"Không phép ",""),"")</f>
        <v/>
      </c>
      <c r="R1810" t="str">
        <f>UPPER(B1810)</f>
        <v/>
      </c>
      <c r="T1810" t="str">
        <f>IFERROR(IF(J1810&lt;&gt;"", INDEX($S$5:$S$1433, MATCH(J1810, $E$5:$E$1433, 0)),""),"")</f>
        <v>2026-2029</v>
      </c>
      <c r="V1810" t="str">
        <f>IFERROR(IF(J1810&lt;&gt;"", INDEX($U$5:$U$1433, MATCH(J1810, $E$5:$E$1433, 0)),""),"")</f>
        <v>11/4/2011</v>
      </c>
    </row>
    <row r="1811">
      <c r="A1811" t="str">
        <f>IF(B1811&lt;&gt;"",A1810+1,"")</f>
        <v/>
      </c>
      <c r="F1811" t="str">
        <f>IFERROR(IF(VLOOKUP(E1811,J:J,1,0)=E1811,"X",""),"")</f>
        <v/>
      </c>
      <c r="G1811" t="str">
        <f>IF(J1811&lt;&gt;"", INDEX($C$5:$C$1433, MATCH(J1811, $E$5:$E$1433, 0)),"")</f>
        <v>12A8</v>
      </c>
      <c r="H1811">
        <f>IF(J1811&lt;&gt;"", INDEX($D$5:$D$1433, MATCH(J1811, $E$5:$E$1433, 0)),"")</f>
        <v>0</v>
      </c>
      <c r="I1811" t="str">
        <f>IFERROR(IF(J1811&lt;&gt;"", INDEX($B$5:$B$1433, MATCH(J1811, $E$5:$E$1433, 0)),""),"SAI")</f>
        <v>NGUYỄN PHƯƠNG THÔNG</v>
      </c>
      <c r="J1811">
        <v>32000339</v>
      </c>
      <c r="K1811" t="str">
        <v xml:space="preserve"> 6:48:35 AM</v>
      </c>
      <c r="L1811" t="str">
        <f>IFERROR(IF($N$5="Sáng",IF(MID(K1811,2,7)-MID($L$2,2,7)&gt;0,"Trễ",""),IF(MID(K1811,2,7)-MID($Q$2,2,7)&gt;0,"Trễ","")),"")</f>
        <v/>
      </c>
      <c r="M1811">
        <f>IFERROR(IF($N$5="Sáng",MID(K1811,2,7)-MID($L$2,2,7),MID(K1811,2,7)-MID($Q$2,2,7)),"")</f>
        <v>-0.007927574074074073</v>
      </c>
      <c r="Q1811" t="str">
        <f>IF(B1811&lt;&gt;"",IF(AND(P1811="",F1811=""),"Không phép ",""),"")</f>
        <v/>
      </c>
      <c r="R1811" t="str">
        <f>UPPER(B1811)</f>
        <v/>
      </c>
      <c r="T1811" t="str">
        <f>IFERROR(IF(J1811&lt;&gt;"", INDEX($S$5:$S$1433, MATCH(J1811, $E$5:$E$1433, 0)),""),"")</f>
        <v>2024-2027</v>
      </c>
      <c r="V1811">
        <f>IFERROR(IF(J1811&lt;&gt;"", INDEX($U$5:$U$1433, MATCH(J1811, $E$5:$E$1433, 0)),""),"")</f>
        <v>40028</v>
      </c>
    </row>
    <row r="1812">
      <c r="A1812" t="str">
        <f>IF(B1812&lt;&gt;"",A1811+1,"")</f>
        <v/>
      </c>
      <c r="F1812" t="str">
        <f>IFERROR(IF(VLOOKUP(E1812,J:J,1,0)=E1812,"X",""),"")</f>
        <v/>
      </c>
      <c r="G1812" t="str">
        <f>IF(J1812&lt;&gt;"", INDEX($C$5:$C$1433, MATCH(J1812, $E$5:$E$1433, 0)),"")</f>
        <v>12A8</v>
      </c>
      <c r="H1812">
        <f>IF(J1812&lt;&gt;"", INDEX($D$5:$D$1433, MATCH(J1812, $E$5:$E$1433, 0)),"")</f>
        <v>0</v>
      </c>
      <c r="I1812" t="str">
        <f>IFERROR(IF(J1812&lt;&gt;"", INDEX($B$5:$B$1433, MATCH(J1812, $E$5:$E$1433, 0)),""),"SAI")</f>
        <v>TRƯƠNG QUỲNH NHƯ</v>
      </c>
      <c r="J1812">
        <v>32000332</v>
      </c>
      <c r="K1812" t="str">
        <v xml:space="preserve"> 6:48:36 AM</v>
      </c>
      <c r="L1812" t="str">
        <f>IFERROR(IF($N$5="Sáng",IF(MID(K1812,2,7)-MID($L$2,2,7)&gt;0,"Trễ",""),IF(MID(K1812,2,7)-MID($Q$2,2,7)&gt;0,"Trễ","")),"")</f>
        <v/>
      </c>
      <c r="M1812">
        <f>IFERROR(IF($N$5="Sáng",MID(K1812,2,7)-MID($L$2,2,7),MID(K1812,2,7)-MID($Q$2,2,7)),"")</f>
        <v>-0.007915999999999979</v>
      </c>
      <c r="Q1812" t="str">
        <f>IF(B1812&lt;&gt;"",IF(AND(P1812="",F1812=""),"Không phép ",""),"")</f>
        <v/>
      </c>
      <c r="R1812" t="str">
        <f>UPPER(B1812)</f>
        <v/>
      </c>
      <c r="T1812" t="str">
        <f>IFERROR(IF(J1812&lt;&gt;"", INDEX($S$5:$S$1433, MATCH(J1812, $E$5:$E$1433, 0)),""),"")</f>
        <v>2024-2027</v>
      </c>
      <c r="V1812" t="str">
        <f>IFERROR(IF(J1812&lt;&gt;"", INDEX($U$5:$U$1433, MATCH(J1812, $E$5:$E$1433, 0)),""),"")</f>
        <v>23/01/2009</v>
      </c>
    </row>
    <row r="1813">
      <c r="A1813" t="str">
        <f>IF(B1813&lt;&gt;"",A1812+1,"")</f>
        <v/>
      </c>
      <c r="F1813" t="str">
        <f>IFERROR(IF(VLOOKUP(E1813,J:J,1,0)=E1813,"X",""),"")</f>
        <v/>
      </c>
      <c r="G1813" t="str">
        <f>IF(J1813&lt;&gt;"", INDEX($C$5:$C$1433, MATCH(J1813, $E$5:$E$1433, 0)),"")</f>
        <v>12A11</v>
      </c>
      <c r="H1813">
        <f>IF(J1813&lt;&gt;"", INDEX($D$5:$D$1433, MATCH(J1813, $E$5:$E$1433, 0)),"")</f>
        <v>0</v>
      </c>
      <c r="I1813" t="str">
        <f>IFERROR(IF(J1813&lt;&gt;"", INDEX($B$5:$B$1433, MATCH(J1813, $E$5:$E$1433, 0)),""),"SAI")</f>
        <v>TRẦN THỊNH PHÁT</v>
      </c>
      <c r="J1813">
        <v>32000461</v>
      </c>
      <c r="K1813" t="str">
        <v xml:space="preserve"> 6:48:37 AM</v>
      </c>
      <c r="L1813" t="str">
        <f>IFERROR(IF($N$5="Sáng",IF(MID(K1813,2,7)-MID($L$2,2,7)&gt;0,"Trễ",""),IF(MID(K1813,2,7)-MID($Q$2,2,7)&gt;0,"Trễ","")),"")</f>
        <v/>
      </c>
      <c r="M1813">
        <f>IFERROR(IF($N$5="Sáng",MID(K1813,2,7)-MID($L$2,2,7),MID(K1813,2,7)-MID($Q$2,2,7)),"")</f>
        <v>-0.00790442592592594</v>
      </c>
      <c r="Q1813" t="str">
        <f>IF(B1813&lt;&gt;"",IF(AND(P1813="",F1813=""),"Không phép ",""),"")</f>
        <v/>
      </c>
      <c r="R1813" t="str">
        <f>UPPER(B1813)</f>
        <v/>
      </c>
      <c r="T1813" t="str">
        <f>IFERROR(IF(J1813&lt;&gt;"", INDEX($S$5:$S$1433, MATCH(J1813, $E$5:$E$1433, 0)),""),"")</f>
        <v>2024-2027</v>
      </c>
      <c r="V1813" t="str">
        <f>IFERROR(IF(J1813&lt;&gt;"", INDEX($U$5:$U$1433, MATCH(J1813, $E$5:$E$1433, 0)),""),"")</f>
        <v>27/01/2009</v>
      </c>
    </row>
    <row r="1814">
      <c r="A1814" t="str">
        <f>IF(B1814&lt;&gt;"",A1813+1,"")</f>
        <v/>
      </c>
      <c r="F1814" t="str">
        <f>IFERROR(IF(VLOOKUP(E1814,J:J,1,0)=E1814,"X",""),"")</f>
        <v/>
      </c>
      <c r="G1814" t="str">
        <f>IF(J1814&lt;&gt;"", INDEX($C$5:$C$1433, MATCH(J1814, $E$5:$E$1433, 0)),"")</f>
        <v>12A11</v>
      </c>
      <c r="H1814">
        <f>IF(J1814&lt;&gt;"", INDEX($D$5:$D$1433, MATCH(J1814, $E$5:$E$1433, 0)),"")</f>
        <v>0</v>
      </c>
      <c r="I1814" t="str">
        <f>IFERROR(IF(J1814&lt;&gt;"", INDEX($B$5:$B$1433, MATCH(J1814, $E$5:$E$1433, 0)),""),"SAI")</f>
        <v>TRẦN THỊNH PHÁT</v>
      </c>
      <c r="J1814">
        <v>32000461</v>
      </c>
      <c r="K1814" t="str">
        <v xml:space="preserve"> 6:48:38 AM</v>
      </c>
      <c r="L1814" t="str">
        <f>IFERROR(IF($N$5="Sáng",IF(MID(K1814,2,7)-MID($L$2,2,7)&gt;0,"Trễ",""),IF(MID(K1814,2,7)-MID($Q$2,2,7)&gt;0,"Trễ","")),"")</f>
        <v/>
      </c>
      <c r="M1814">
        <f>IFERROR(IF($N$5="Sáng",MID(K1814,2,7)-MID($L$2,2,7),MID(K1814,2,7)-MID($Q$2,2,7)),"")</f>
        <v>-0.007892851851851845</v>
      </c>
      <c r="Q1814" t="str">
        <f>IF(B1814&lt;&gt;"",IF(AND(P1814="",F1814=""),"Không phép ",""),"")</f>
        <v/>
      </c>
      <c r="R1814" t="str">
        <f>UPPER(B1814)</f>
        <v/>
      </c>
      <c r="T1814" t="str">
        <f>IFERROR(IF(J1814&lt;&gt;"", INDEX($S$5:$S$1433, MATCH(J1814, $E$5:$E$1433, 0)),""),"")</f>
        <v>2024-2027</v>
      </c>
      <c r="V1814" t="str">
        <f>IFERROR(IF(J1814&lt;&gt;"", INDEX($U$5:$U$1433, MATCH(J1814, $E$5:$E$1433, 0)),""),"")</f>
        <v>27/01/2009</v>
      </c>
    </row>
    <row r="1815">
      <c r="A1815" t="str">
        <f>IF(B1815&lt;&gt;"",A1814+1,"")</f>
        <v/>
      </c>
      <c r="F1815" t="str">
        <f>IFERROR(IF(VLOOKUP(E1815,J:J,1,0)=E1815,"X",""),"")</f>
        <v/>
      </c>
      <c r="G1815" t="str">
        <f>IF(J1815&lt;&gt;"", INDEX($C$5:$C$1433, MATCH(J1815, $E$5:$E$1433, 0)),"")</f>
        <v>10A2</v>
      </c>
      <c r="H1815">
        <f>IF(J1815&lt;&gt;"", INDEX($D$5:$D$1433, MATCH(J1815, $E$5:$E$1433, 0)),"")</f>
        <v>33000159</v>
      </c>
      <c r="I1815" t="str">
        <f>IFERROR(IF(J1815&lt;&gt;"", INDEX($B$5:$B$1433, MATCH(J1815, $E$5:$E$1433, 0)),""),"SAI")</f>
        <v>NGUYỄN HUỲNH HỚN MINH</v>
      </c>
      <c r="J1815">
        <v>20455595</v>
      </c>
      <c r="K1815" t="str">
        <v xml:space="preserve"> 6:48:39 AM</v>
      </c>
      <c r="L1815" t="str">
        <f>IFERROR(IF($N$5="Sáng",IF(MID(K1815,2,7)-MID($L$2,2,7)&gt;0,"Trễ",""),IF(MID(K1815,2,7)-MID($Q$2,2,7)&gt;0,"Trễ","")),"")</f>
        <v/>
      </c>
      <c r="M1815">
        <f>IFERROR(IF($N$5="Sáng",MID(K1815,2,7)-MID($L$2,2,7),MID(K1815,2,7)-MID($Q$2,2,7)),"")</f>
        <v>-0.007881277777777751</v>
      </c>
      <c r="Q1815" t="str">
        <f>IF(B1815&lt;&gt;"",IF(AND(P1815="",F1815=""),"Không phép ",""),"")</f>
        <v/>
      </c>
      <c r="R1815" t="str">
        <f>UPPER(B1815)</f>
        <v/>
      </c>
      <c r="T1815" t="str">
        <f>IFERROR(IF(J1815&lt;&gt;"", INDEX($S$5:$S$1433, MATCH(J1815, $E$5:$E$1433, 0)),""),"")</f>
        <v>2026-2029</v>
      </c>
      <c r="V1815" t="str">
        <f>IFERROR(IF(J1815&lt;&gt;"", INDEX($U$5:$U$1433, MATCH(J1815, $E$5:$E$1433, 0)),""),"")</f>
        <v>20/12/2011</v>
      </c>
    </row>
    <row r="1816">
      <c r="A1816" t="str">
        <f>IF(B1816&lt;&gt;"",A1815+1,"")</f>
        <v/>
      </c>
      <c r="F1816" t="str">
        <f>IFERROR(IF(VLOOKUP(E1816,J:J,1,0)=E1816,"X",""),"")</f>
        <v/>
      </c>
      <c r="G1816" t="str">
        <f>IF(J1816&lt;&gt;"", INDEX($C$5:$C$1433, MATCH(J1816, $E$5:$E$1433, 0)),"")</f>
        <v>11A1</v>
      </c>
      <c r="H1816">
        <f>IF(J1816&lt;&gt;"", INDEX($D$5:$D$1433, MATCH(J1816, $E$5:$E$1433, 0)),"")</f>
        <v>0</v>
      </c>
      <c r="I1816" t="str">
        <f>IFERROR(IF(J1816&lt;&gt;"", INDEX($B$5:$B$1433, MATCH(J1816, $E$5:$E$1433, 0)),""),"SAI")</f>
        <v>LÂM THỊ NHUYỄN</v>
      </c>
      <c r="J1816">
        <v>32000502</v>
      </c>
      <c r="K1816" t="str">
        <v xml:space="preserve"> 6:48:41 AM</v>
      </c>
      <c r="L1816" t="str">
        <f>IFERROR(IF($N$5="Sáng",IF(MID(K1816,2,7)-MID($L$2,2,7)&gt;0,"Trễ",""),IF(MID(K1816,2,7)-MID($Q$2,2,7)&gt;0,"Trễ","")),"")</f>
        <v/>
      </c>
      <c r="M1816">
        <f>IFERROR(IF($N$5="Sáng",MID(K1816,2,7)-MID($L$2,2,7),MID(K1816,2,7)-MID($Q$2,2,7)),"")</f>
        <v>-0.007858129629629618</v>
      </c>
      <c r="Q1816" t="str">
        <f>IF(B1816&lt;&gt;"",IF(AND(P1816="",F1816=""),"Không phép ",""),"")</f>
        <v/>
      </c>
      <c r="R1816" t="str">
        <f>UPPER(B1816)</f>
        <v/>
      </c>
      <c r="T1816" t="str">
        <f>IFERROR(IF(J1816&lt;&gt;"", INDEX($S$5:$S$1433, MATCH(J1816, $E$5:$E$1433, 0)),""),"")</f>
        <v>2025-2028</v>
      </c>
      <c r="V1816" t="str">
        <f>IFERROR(IF(J1816&lt;&gt;"", INDEX($U$5:$U$1433, MATCH(J1816, $E$5:$E$1433, 0)),""),"")</f>
        <v>29/7/2010</v>
      </c>
    </row>
    <row r="1817">
      <c r="A1817" t="str">
        <f>IF(B1817&lt;&gt;"",A1816+1,"")</f>
        <v/>
      </c>
      <c r="F1817" t="str">
        <f>IFERROR(IF(VLOOKUP(E1817,J:J,1,0)=E1817,"X",""),"")</f>
        <v/>
      </c>
      <c r="G1817" t="str">
        <f>IF(J1817&lt;&gt;"", INDEX($C$5:$C$1433, MATCH(J1817, $E$5:$E$1433, 0)),"")</f>
        <v>11A1</v>
      </c>
      <c r="H1817">
        <f>IF(J1817&lt;&gt;"", INDEX($D$5:$D$1433, MATCH(J1817, $E$5:$E$1433, 0)),"")</f>
        <v>0</v>
      </c>
      <c r="I1817" t="str">
        <f>IFERROR(IF(J1817&lt;&gt;"", INDEX($B$5:$B$1433, MATCH(J1817, $E$5:$E$1433, 0)),""),"SAI")</f>
        <v>LÂM THỊ NHUYỄN</v>
      </c>
      <c r="J1817">
        <v>32000502</v>
      </c>
      <c r="K1817" t="str">
        <v xml:space="preserve"> 6:48:41 AM</v>
      </c>
      <c r="L1817" t="str">
        <f>IFERROR(IF($N$5="Sáng",IF(MID(K1817,2,7)-MID($L$2,2,7)&gt;0,"Trễ",""),IF(MID(K1817,2,7)-MID($Q$2,2,7)&gt;0,"Trễ","")),"")</f>
        <v/>
      </c>
      <c r="M1817">
        <f>IFERROR(IF($N$5="Sáng",MID(K1817,2,7)-MID($L$2,2,7),MID(K1817,2,7)-MID($Q$2,2,7)),"")</f>
        <v>-0.007858129629629618</v>
      </c>
      <c r="Q1817" t="str">
        <f>IF(B1817&lt;&gt;"",IF(AND(P1817="",F1817=""),"Không phép ",""),"")</f>
        <v/>
      </c>
      <c r="R1817" t="str">
        <f>UPPER(B1817)</f>
        <v/>
      </c>
      <c r="T1817" t="str">
        <f>IFERROR(IF(J1817&lt;&gt;"", INDEX($S$5:$S$1433, MATCH(J1817, $E$5:$E$1433, 0)),""),"")</f>
        <v>2025-2028</v>
      </c>
      <c r="V1817" t="str">
        <f>IFERROR(IF(J1817&lt;&gt;"", INDEX($U$5:$U$1433, MATCH(J1817, $E$5:$E$1433, 0)),""),"")</f>
        <v>29/7/2010</v>
      </c>
    </row>
    <row r="1818">
      <c r="A1818" t="str">
        <f>IF(B1818&lt;&gt;"",A1817+1,"")</f>
        <v/>
      </c>
      <c r="F1818" t="str">
        <f>IFERROR(IF(VLOOKUP(E1818,J:J,1,0)=E1818,"X",""),"")</f>
        <v/>
      </c>
      <c r="G1818" t="str">
        <f>IF(J1818&lt;&gt;"", INDEX($C$5:$C$1433, MATCH(J1818, $E$5:$E$1433, 0)),"")</f>
        <v>12A4</v>
      </c>
      <c r="H1818">
        <f>IF(J1818&lt;&gt;"", INDEX($D$5:$D$1433, MATCH(J1818, $E$5:$E$1433, 0)),"")</f>
        <v>0</v>
      </c>
      <c r="I1818" t="str">
        <f>IFERROR(IF(J1818&lt;&gt;"", INDEX($B$5:$B$1433, MATCH(J1818, $E$5:$E$1433, 0)),""),"SAI")</f>
        <v>NGÔ VĨ KHANG</v>
      </c>
      <c r="J1818">
        <v>32000144</v>
      </c>
      <c r="K1818" t="str">
        <v xml:space="preserve"> 6:48:42 AM</v>
      </c>
      <c r="L1818" t="str">
        <f>IFERROR(IF($N$5="Sáng",IF(MID(K1818,2,7)-MID($L$2,2,7)&gt;0,"Trễ",""),IF(MID(K1818,2,7)-MID($Q$2,2,7)&gt;0,"Trễ","")),"")</f>
        <v/>
      </c>
      <c r="M1818">
        <f>IFERROR(IF($N$5="Sáng",MID(K1818,2,7)-MID($L$2,2,7),MID(K1818,2,7)-MID($Q$2,2,7)),"")</f>
        <v>-0.007846555555555523</v>
      </c>
      <c r="Q1818" t="str">
        <f>IF(B1818&lt;&gt;"",IF(AND(P1818="",F1818=""),"Không phép ",""),"")</f>
        <v/>
      </c>
      <c r="R1818" t="str">
        <f>UPPER(B1818)</f>
        <v/>
      </c>
      <c r="T1818" t="str">
        <f>IFERROR(IF(J1818&lt;&gt;"", INDEX($S$5:$S$1433, MATCH(J1818, $E$5:$E$1433, 0)),""),"")</f>
        <v>2024-2027</v>
      </c>
      <c r="V1818">
        <f>IFERROR(IF(J1818&lt;&gt;"", INDEX($U$5:$U$1433, MATCH(J1818, $E$5:$E$1433, 0)),""),"")</f>
        <v>40121</v>
      </c>
    </row>
    <row r="1819">
      <c r="A1819" t="str">
        <f>IF(B1819&lt;&gt;"",A1818+1,"")</f>
        <v/>
      </c>
      <c r="F1819" t="str">
        <f>IFERROR(IF(VLOOKUP(E1819,J:J,1,0)=E1819,"X",""),"")</f>
        <v/>
      </c>
      <c r="G1819" t="str">
        <f>IF(J1819&lt;&gt;"", INDEX($C$5:$C$1433, MATCH(J1819, $E$5:$E$1433, 0)),"")</f>
        <v>12A4</v>
      </c>
      <c r="H1819">
        <f>IF(J1819&lt;&gt;"", INDEX($D$5:$D$1433, MATCH(J1819, $E$5:$E$1433, 0)),"")</f>
        <v>0</v>
      </c>
      <c r="I1819" t="str">
        <f>IFERROR(IF(J1819&lt;&gt;"", INDEX($B$5:$B$1433, MATCH(J1819, $E$5:$E$1433, 0)),""),"SAI")</f>
        <v>NGÔ VĨ KHANG</v>
      </c>
      <c r="J1819">
        <v>32000144</v>
      </c>
      <c r="K1819" t="str">
        <v xml:space="preserve"> 6:48:43 AM</v>
      </c>
      <c r="L1819" t="str">
        <f>IFERROR(IF($N$5="Sáng",IF(MID(K1819,2,7)-MID($L$2,2,7)&gt;0,"Trễ",""),IF(MID(K1819,2,7)-MID($Q$2,2,7)&gt;0,"Trễ","")),"")</f>
        <v/>
      </c>
      <c r="M1819">
        <f>IFERROR(IF($N$5="Sáng",MID(K1819,2,7)-MID($L$2,2,7),MID(K1819,2,7)-MID($Q$2,2,7)),"")</f>
        <v>-0.007834981481481484</v>
      </c>
      <c r="Q1819" t="str">
        <f>IF(B1819&lt;&gt;"",IF(AND(P1819="",F1819=""),"Không phép ",""),"")</f>
        <v/>
      </c>
      <c r="R1819" t="str">
        <f>UPPER(B1819)</f>
        <v/>
      </c>
      <c r="T1819" t="str">
        <f>IFERROR(IF(J1819&lt;&gt;"", INDEX($S$5:$S$1433, MATCH(J1819, $E$5:$E$1433, 0)),""),"")</f>
        <v>2024-2027</v>
      </c>
      <c r="V1819">
        <f>IFERROR(IF(J1819&lt;&gt;"", INDEX($U$5:$U$1433, MATCH(J1819, $E$5:$E$1433, 0)),""),"")</f>
        <v>40121</v>
      </c>
    </row>
    <row r="1820">
      <c r="A1820" t="str">
        <f>IF(B1820&lt;&gt;"",A1819+1,"")</f>
        <v/>
      </c>
      <c r="F1820" t="str">
        <f>IFERROR(IF(VLOOKUP(E1820,J:J,1,0)=E1820,"X",""),"")</f>
        <v/>
      </c>
      <c r="G1820" t="str">
        <f>IF(J1820&lt;&gt;"", INDEX($C$5:$C$1433, MATCH(J1820, $E$5:$E$1433, 0)),"")</f>
        <v>12A4</v>
      </c>
      <c r="H1820">
        <f>IF(J1820&lt;&gt;"", INDEX($D$5:$D$1433, MATCH(J1820, $E$5:$E$1433, 0)),"")</f>
        <v>0</v>
      </c>
      <c r="I1820" t="str">
        <f>IFERROR(IF(J1820&lt;&gt;"", INDEX($B$5:$B$1433, MATCH(J1820, $E$5:$E$1433, 0)),""),"SAI")</f>
        <v>NGÔ VĨ KHANG</v>
      </c>
      <c r="J1820">
        <v>32000144</v>
      </c>
      <c r="K1820" t="str">
        <v xml:space="preserve"> 6:48:43 AM</v>
      </c>
      <c r="L1820" t="str">
        <f>IFERROR(IF($N$5="Sáng",IF(MID(K1820,2,7)-MID($L$2,2,7)&gt;0,"Trễ",""),IF(MID(K1820,2,7)-MID($Q$2,2,7)&gt;0,"Trễ","")),"")</f>
        <v/>
      </c>
      <c r="M1820">
        <f>IFERROR(IF($N$5="Sáng",MID(K1820,2,7)-MID($L$2,2,7),MID(K1820,2,7)-MID($Q$2,2,7)),"")</f>
        <v>-0.007834981481481484</v>
      </c>
      <c r="Q1820" t="str">
        <f>IF(B1820&lt;&gt;"",IF(AND(P1820="",F1820=""),"Không phép ",""),"")</f>
        <v/>
      </c>
      <c r="R1820" t="str">
        <f>UPPER(B1820)</f>
        <v/>
      </c>
      <c r="T1820" t="str">
        <f>IFERROR(IF(J1820&lt;&gt;"", INDEX($S$5:$S$1433, MATCH(J1820, $E$5:$E$1433, 0)),""),"")</f>
        <v>2024-2027</v>
      </c>
      <c r="V1820">
        <f>IFERROR(IF(J1820&lt;&gt;"", INDEX($U$5:$U$1433, MATCH(J1820, $E$5:$E$1433, 0)),""),"")</f>
        <v>40121</v>
      </c>
    </row>
    <row r="1821">
      <c r="A1821" t="str">
        <f>IF(B1821&lt;&gt;"",A1820+1,"")</f>
        <v/>
      </c>
      <c r="F1821" t="str">
        <f>IFERROR(IF(VLOOKUP(E1821,J:J,1,0)=E1821,"X",""),"")</f>
        <v/>
      </c>
      <c r="G1821" t="str">
        <f>IF(J1821&lt;&gt;"", INDEX($C$5:$C$1433, MATCH(J1821, $E$5:$E$1433, 0)),"")</f>
        <v>11A8</v>
      </c>
      <c r="H1821">
        <f>IF(J1821&lt;&gt;"", INDEX($D$5:$D$1433, MATCH(J1821, $E$5:$E$1433, 0)),"")</f>
        <v>0</v>
      </c>
      <c r="I1821" t="str">
        <f>IFERROR(IF(J1821&lt;&gt;"", INDEX($B$5:$B$1433, MATCH(J1821, $E$5:$E$1433, 0)),""),"SAI")</f>
        <v>LÝ THẾ VĂN</v>
      </c>
      <c r="J1821">
        <v>32000864</v>
      </c>
      <c r="K1821" t="str">
        <v xml:space="preserve"> 6:48:46 AM</v>
      </c>
      <c r="L1821" t="str">
        <f>IFERROR(IF($N$5="Sáng",IF(MID(K1821,2,7)-MID($L$2,2,7)&gt;0,"Trễ",""),IF(MID(K1821,2,7)-MID($Q$2,2,7)&gt;0,"Trễ","")),"")</f>
        <v/>
      </c>
      <c r="M1821">
        <f>IFERROR(IF($N$5="Sáng",MID(K1821,2,7)-MID($L$2,2,7),MID(K1821,2,7)-MID($Q$2,2,7)),"")</f>
        <v>-0.007800259259259257</v>
      </c>
      <c r="Q1821" t="str">
        <f>IF(B1821&lt;&gt;"",IF(AND(P1821="",F1821=""),"Không phép ",""),"")</f>
        <v/>
      </c>
      <c r="R1821" t="str">
        <f>UPPER(B1821)</f>
        <v/>
      </c>
      <c r="T1821" t="str">
        <f>IFERROR(IF(J1821&lt;&gt;"", INDEX($S$5:$S$1433, MATCH(J1821, $E$5:$E$1433, 0)),""),"")</f>
        <v>2025-2028</v>
      </c>
      <c r="V1821" t="str">
        <f>IFERROR(IF(J1821&lt;&gt;"", INDEX($U$5:$U$1433, MATCH(J1821, $E$5:$E$1433, 0)),""),"")</f>
        <v>20/10/2009</v>
      </c>
    </row>
    <row r="1822">
      <c r="A1822" t="str">
        <f>IF(B1822&lt;&gt;"",A1821+1,"")</f>
        <v/>
      </c>
      <c r="F1822" t="str">
        <f>IFERROR(IF(VLOOKUP(E1822,J:J,1,0)=E1822,"X",""),"")</f>
        <v/>
      </c>
      <c r="G1822" t="str">
        <f>IF(J1822&lt;&gt;"", INDEX($C$5:$C$1433, MATCH(J1822, $E$5:$E$1433, 0)),"")</f>
        <v>11A8</v>
      </c>
      <c r="H1822">
        <f>IF(J1822&lt;&gt;"", INDEX($D$5:$D$1433, MATCH(J1822, $E$5:$E$1433, 0)),"")</f>
        <v>0</v>
      </c>
      <c r="I1822" t="str">
        <f>IFERROR(IF(J1822&lt;&gt;"", INDEX($B$5:$B$1433, MATCH(J1822, $E$5:$E$1433, 0)),""),"SAI")</f>
        <v>TĂNG PHAO GIA HUY</v>
      </c>
      <c r="J1822">
        <v>32000834</v>
      </c>
      <c r="K1822" t="str">
        <v xml:space="preserve"> 6:48:48 AM</v>
      </c>
      <c r="L1822" t="str">
        <f>IFERROR(IF($N$5="Sáng",IF(MID(K1822,2,7)-MID($L$2,2,7)&gt;0,"Trễ",""),IF(MID(K1822,2,7)-MID($Q$2,2,7)&gt;0,"Trễ","")),"")</f>
        <v/>
      </c>
      <c r="M1822">
        <f>IFERROR(IF($N$5="Sáng",MID(K1822,2,7)-MID($L$2,2,7),MID(K1822,2,7)-MID($Q$2,2,7)),"")</f>
        <v>-0.007777111111111068</v>
      </c>
      <c r="Q1822" t="str">
        <f>IF(B1822&lt;&gt;"",IF(AND(P1822="",F1822=""),"Không phép ",""),"")</f>
        <v/>
      </c>
      <c r="R1822" t="str">
        <f>UPPER(B1822)</f>
        <v/>
      </c>
      <c r="T1822" t="str">
        <f>IFERROR(IF(J1822&lt;&gt;"", INDEX($S$5:$S$1433, MATCH(J1822, $E$5:$E$1433, 0)),""),"")</f>
        <v>2025-2028</v>
      </c>
      <c r="V1822">
        <f>IFERROR(IF(J1822&lt;&gt;"", INDEX($U$5:$U$1433, MATCH(J1822, $E$5:$E$1433, 0)),""),"")</f>
        <v>40484</v>
      </c>
    </row>
    <row r="1823">
      <c r="A1823" t="str">
        <f>IF(B1823&lt;&gt;"",A1822+1,"")</f>
        <v/>
      </c>
      <c r="F1823" t="str">
        <f>IFERROR(IF(VLOOKUP(E1823,J:J,1,0)=E1823,"X",""),"")</f>
        <v/>
      </c>
      <c r="G1823" t="str">
        <f>IF(J1823&lt;&gt;"", INDEX($C$5:$C$1433, MATCH(J1823, $E$5:$E$1433, 0)),"")</f>
        <v>11A5</v>
      </c>
      <c r="H1823">
        <f>IF(J1823&lt;&gt;"", INDEX($D$5:$D$1433, MATCH(J1823, $E$5:$E$1433, 0)),"")</f>
        <v>0</v>
      </c>
      <c r="I1823" t="str">
        <f>IFERROR(IF(J1823&lt;&gt;"", INDEX($B$5:$B$1433, MATCH(J1823, $E$5:$E$1433, 0)),""),"SAI")</f>
        <v>HUỲNH THUYÊN NGUYÊN</v>
      </c>
      <c r="J1823">
        <v>32000715</v>
      </c>
      <c r="K1823" t="str">
        <v xml:space="preserve"> 6:48:49 AM</v>
      </c>
      <c r="L1823" t="str">
        <f>IFERROR(IF($N$5="Sáng",IF(MID(K1823,2,7)-MID($L$2,2,7)&gt;0,"Trễ",""),IF(MID(K1823,2,7)-MID($Q$2,2,7)&gt;0,"Trễ","")),"")</f>
        <v/>
      </c>
      <c r="M1823">
        <f>IFERROR(IF($N$5="Sáng",MID(K1823,2,7)-MID($L$2,2,7),MID(K1823,2,7)-MID($Q$2,2,7)),"")</f>
        <v>-0.007765537037037029</v>
      </c>
      <c r="Q1823" t="str">
        <f>IF(B1823&lt;&gt;"",IF(AND(P1823="",F1823=""),"Không phép ",""),"")</f>
        <v/>
      </c>
      <c r="R1823" t="str">
        <f>UPPER(B1823)</f>
        <v/>
      </c>
      <c r="T1823" t="str">
        <f>IFERROR(IF(J1823&lt;&gt;"", INDEX($S$5:$S$1433, MATCH(J1823, $E$5:$E$1433, 0)),""),"")</f>
        <v>2025-2028</v>
      </c>
      <c r="V1823" t="str">
        <f>IFERROR(IF(J1823&lt;&gt;"", INDEX($U$5:$U$1433, MATCH(J1823, $E$5:$E$1433, 0)),""),"")</f>
        <v>15/12/2010</v>
      </c>
    </row>
    <row r="1824">
      <c r="A1824" t="str">
        <f>IF(B1824&lt;&gt;"",A1823+1,"")</f>
        <v/>
      </c>
      <c r="F1824" t="str">
        <f>IFERROR(IF(VLOOKUP(E1824,J:J,1,0)=E1824,"X",""),"")</f>
        <v/>
      </c>
      <c r="G1824" t="str">
        <f>IF(J1824&lt;&gt;"", INDEX($C$5:$C$1433, MATCH(J1824, $E$5:$E$1433, 0)),"")</f>
        <v>11A5</v>
      </c>
      <c r="H1824">
        <f>IF(J1824&lt;&gt;"", INDEX($D$5:$D$1433, MATCH(J1824, $E$5:$E$1433, 0)),"")</f>
        <v>0</v>
      </c>
      <c r="I1824" t="str">
        <f>IFERROR(IF(J1824&lt;&gt;"", INDEX($B$5:$B$1433, MATCH(J1824, $E$5:$E$1433, 0)),""),"SAI")</f>
        <v>HUỲNH THUYÊN NGUYÊN</v>
      </c>
      <c r="J1824">
        <v>32000715</v>
      </c>
      <c r="K1824" t="str">
        <v xml:space="preserve"> 6:48:50 AM</v>
      </c>
      <c r="L1824" t="str">
        <f>IFERROR(IF($N$5="Sáng",IF(MID(K1824,2,7)-MID($L$2,2,7)&gt;0,"Trễ",""),IF(MID(K1824,2,7)-MID($Q$2,2,7)&gt;0,"Trễ","")),"")</f>
        <v/>
      </c>
      <c r="M1824">
        <f>IFERROR(IF($N$5="Sáng",MID(K1824,2,7)-MID($L$2,2,7),MID(K1824,2,7)-MID($Q$2,2,7)),"")</f>
        <v>-0.007753962962962935</v>
      </c>
      <c r="Q1824" t="str">
        <f>IF(B1824&lt;&gt;"",IF(AND(P1824="",F1824=""),"Không phép ",""),"")</f>
        <v/>
      </c>
      <c r="R1824" t="str">
        <f>UPPER(B1824)</f>
        <v/>
      </c>
      <c r="T1824" t="str">
        <f>IFERROR(IF(J1824&lt;&gt;"", INDEX($S$5:$S$1433, MATCH(J1824, $E$5:$E$1433, 0)),""),"")</f>
        <v>2025-2028</v>
      </c>
      <c r="V1824" t="str">
        <f>IFERROR(IF(J1824&lt;&gt;"", INDEX($U$5:$U$1433, MATCH(J1824, $E$5:$E$1433, 0)),""),"")</f>
        <v>15/12/2010</v>
      </c>
    </row>
    <row r="1825">
      <c r="A1825" t="str">
        <f>IF(B1825&lt;&gt;"",A1824+1,"")</f>
        <v/>
      </c>
      <c r="F1825" t="str">
        <f>IFERROR(IF(VLOOKUP(E1825,J:J,1,0)=E1825,"X",""),"")</f>
        <v/>
      </c>
      <c r="G1825" t="str">
        <f>IF(J1825&lt;&gt;"", INDEX($C$5:$C$1433, MATCH(J1825, $E$5:$E$1433, 0)),"")</f>
        <v>11A5</v>
      </c>
      <c r="H1825">
        <f>IF(J1825&lt;&gt;"", INDEX($D$5:$D$1433, MATCH(J1825, $E$5:$E$1433, 0)),"")</f>
        <v>0</v>
      </c>
      <c r="I1825" t="str">
        <f>IFERROR(IF(J1825&lt;&gt;"", INDEX($B$5:$B$1433, MATCH(J1825, $E$5:$E$1433, 0)),""),"SAI")</f>
        <v>NGUYỄN TUẤN ANH</v>
      </c>
      <c r="J1825">
        <v>32000694</v>
      </c>
      <c r="K1825" t="str">
        <v xml:space="preserve"> 6:48:51 AM</v>
      </c>
      <c r="L1825" t="str">
        <f>IFERROR(IF($N$5="Sáng",IF(MID(K1825,2,7)-MID($L$2,2,7)&gt;0,"Trễ",""),IF(MID(K1825,2,7)-MID($Q$2,2,7)&gt;0,"Trễ","")),"")</f>
        <v/>
      </c>
      <c r="M1825">
        <f>IFERROR(IF($N$5="Sáng",MID(K1825,2,7)-MID($L$2,2,7),MID(K1825,2,7)-MID($Q$2,2,7)),"")</f>
        <v>-0.00774238888888884</v>
      </c>
      <c r="Q1825" t="str">
        <f>IF(B1825&lt;&gt;"",IF(AND(P1825="",F1825=""),"Không phép ",""),"")</f>
        <v/>
      </c>
      <c r="R1825" t="str">
        <f>UPPER(B1825)</f>
        <v/>
      </c>
      <c r="T1825" t="str">
        <f>IFERROR(IF(J1825&lt;&gt;"", INDEX($S$5:$S$1433, MATCH(J1825, $E$5:$E$1433, 0)),""),"")</f>
        <v>2025-2028</v>
      </c>
      <c r="V1825" t="str">
        <f>IFERROR(IF(J1825&lt;&gt;"", INDEX($U$5:$U$1433, MATCH(J1825, $E$5:$E$1433, 0)),""),"")</f>
        <v>17/7/2010</v>
      </c>
    </row>
    <row r="1826">
      <c r="A1826" t="str">
        <f>IF(B1826&lt;&gt;"",A1825+1,"")</f>
        <v/>
      </c>
      <c r="F1826" t="str">
        <f>IFERROR(IF(VLOOKUP(E1826,J:J,1,0)=E1826,"X",""),"")</f>
        <v/>
      </c>
      <c r="G1826" t="str">
        <f>IF(J1826&lt;&gt;"", INDEX($C$5:$C$1433, MATCH(J1826, $E$5:$E$1433, 0)),"")</f>
        <v>12A4</v>
      </c>
      <c r="H1826">
        <f>IF(J1826&lt;&gt;"", INDEX($D$5:$D$1433, MATCH(J1826, $E$5:$E$1433, 0)),"")</f>
        <v>0</v>
      </c>
      <c r="I1826" t="str">
        <f>IFERROR(IF(J1826&lt;&gt;"", INDEX($B$5:$B$1433, MATCH(J1826, $E$5:$E$1433, 0)),""),"SAI")</f>
        <v>LÊ HÀ VĂN</v>
      </c>
      <c r="J1826">
        <v>32000173</v>
      </c>
      <c r="K1826" t="str">
        <v xml:space="preserve"> 6:48:53 AM</v>
      </c>
      <c r="L1826" t="str">
        <f>IFERROR(IF($N$5="Sáng",IF(MID(K1826,2,7)-MID($L$2,2,7)&gt;0,"Trễ",""),IF(MID(K1826,2,7)-MID($Q$2,2,7)&gt;0,"Trễ","")),"")</f>
        <v/>
      </c>
      <c r="M1826">
        <f>IFERROR(IF($N$5="Sáng",MID(K1826,2,7)-MID($L$2,2,7),MID(K1826,2,7)-MID($Q$2,2,7)),"")</f>
        <v>-0.007719240740740707</v>
      </c>
      <c r="Q1826" t="str">
        <f>IF(B1826&lt;&gt;"",IF(AND(P1826="",F1826=""),"Không phép ",""),"")</f>
        <v/>
      </c>
      <c r="R1826" t="str">
        <f>UPPER(B1826)</f>
        <v/>
      </c>
      <c r="T1826" t="str">
        <f>IFERROR(IF(J1826&lt;&gt;"", INDEX($S$5:$S$1433, MATCH(J1826, $E$5:$E$1433, 0)),""),"")</f>
        <v>2024-2027</v>
      </c>
      <c r="V1826" t="str">
        <f>IFERROR(IF(J1826&lt;&gt;"", INDEX($U$5:$U$1433, MATCH(J1826, $E$5:$E$1433, 0)),""),"")</f>
        <v>15/11/2009</v>
      </c>
    </row>
    <row r="1827">
      <c r="A1827" t="str">
        <f>IF(B1827&lt;&gt;"",A1826+1,"")</f>
        <v/>
      </c>
      <c r="F1827" t="str">
        <f>IFERROR(IF(VLOOKUP(E1827,J:J,1,0)=E1827,"X",""),"")</f>
        <v/>
      </c>
      <c r="G1827" t="str">
        <f>IF(J1827&lt;&gt;"", INDEX($C$5:$C$1433, MATCH(J1827, $E$5:$E$1433, 0)),"")</f>
        <v>12A4</v>
      </c>
      <c r="H1827">
        <f>IF(J1827&lt;&gt;"", INDEX($D$5:$D$1433, MATCH(J1827, $E$5:$E$1433, 0)),"")</f>
        <v>0</v>
      </c>
      <c r="I1827" t="str">
        <f>IFERROR(IF(J1827&lt;&gt;"", INDEX($B$5:$B$1433, MATCH(J1827, $E$5:$E$1433, 0)),""),"SAI")</f>
        <v>LÊ HÀ VĂN</v>
      </c>
      <c r="J1827">
        <v>32000173</v>
      </c>
      <c r="K1827" t="str">
        <v xml:space="preserve"> 6:48:54 AM</v>
      </c>
      <c r="L1827" t="str">
        <f>IFERROR(IF($N$5="Sáng",IF(MID(K1827,2,7)-MID($L$2,2,7)&gt;0,"Trễ",""),IF(MID(K1827,2,7)-MID($Q$2,2,7)&gt;0,"Trễ","")),"")</f>
        <v/>
      </c>
      <c r="M1827">
        <f>IFERROR(IF($N$5="Sáng",MID(K1827,2,7)-MID($L$2,2,7),MID(K1827,2,7)-MID($Q$2,2,7)),"")</f>
        <v>-0.007707666666666668</v>
      </c>
      <c r="Q1827" t="str">
        <f>IF(B1827&lt;&gt;"",IF(AND(P1827="",F1827=""),"Không phép ",""),"")</f>
        <v/>
      </c>
      <c r="R1827" t="str">
        <f>UPPER(B1827)</f>
        <v/>
      </c>
      <c r="T1827" t="str">
        <f>IFERROR(IF(J1827&lt;&gt;"", INDEX($S$5:$S$1433, MATCH(J1827, $E$5:$E$1433, 0)),""),"")</f>
        <v>2024-2027</v>
      </c>
      <c r="V1827" t="str">
        <f>IFERROR(IF(J1827&lt;&gt;"", INDEX($U$5:$U$1433, MATCH(J1827, $E$5:$E$1433, 0)),""),"")</f>
        <v>15/11/2009</v>
      </c>
    </row>
    <row r="1828">
      <c r="A1828" t="str">
        <f>IF(B1828&lt;&gt;"",A1827+1,"")</f>
        <v/>
      </c>
      <c r="F1828" t="str">
        <f>IFERROR(IF(VLOOKUP(E1828,J:J,1,0)=E1828,"X",""),"")</f>
        <v/>
      </c>
      <c r="G1828" t="str">
        <f>IF(J1828&lt;&gt;"", INDEX($C$5:$C$1433, MATCH(J1828, $E$5:$E$1433, 0)),"")</f>
        <v>12A3</v>
      </c>
      <c r="H1828">
        <f>IF(J1828&lt;&gt;"", INDEX($D$5:$D$1433, MATCH(J1828, $E$5:$E$1433, 0)),"")</f>
        <v>0</v>
      </c>
      <c r="I1828" t="str">
        <f>IFERROR(IF(J1828&lt;&gt;"", INDEX($B$5:$B$1433, MATCH(J1828, $E$5:$E$1433, 0)),""),"SAI")</f>
        <v>PHẠM PHƯƠNG THẢO</v>
      </c>
      <c r="J1828">
        <v>32000124</v>
      </c>
      <c r="K1828" t="str">
        <v xml:space="preserve"> 6:48:57 AM</v>
      </c>
      <c r="L1828" t="str">
        <f>IFERROR(IF($N$5="Sáng",IF(MID(K1828,2,7)-MID($L$2,2,7)&gt;0,"Trễ",""),IF(MID(K1828,2,7)-MID($Q$2,2,7)&gt;0,"Trễ","")),"")</f>
        <v/>
      </c>
      <c r="M1828">
        <f>IFERROR(IF($N$5="Sáng",MID(K1828,2,7)-MID($L$2,2,7),MID(K1828,2,7)-MID($Q$2,2,7)),"")</f>
        <v>-0.007672944444444385</v>
      </c>
      <c r="Q1828" t="str">
        <f>IF(B1828&lt;&gt;"",IF(AND(P1828="",F1828=""),"Không phép ",""),"")</f>
        <v/>
      </c>
      <c r="R1828" t="str">
        <f>UPPER(B1828)</f>
        <v/>
      </c>
      <c r="T1828" t="str">
        <f>IFERROR(IF(J1828&lt;&gt;"", INDEX($S$5:$S$1433, MATCH(J1828, $E$5:$E$1433, 0)),""),"")</f>
        <v>2024-2027</v>
      </c>
      <c r="V1828" t="str">
        <f>IFERROR(IF(J1828&lt;&gt;"", INDEX($U$5:$U$1433, MATCH(J1828, $E$5:$E$1433, 0)),""),"")</f>
        <v>23/02/2009</v>
      </c>
    </row>
    <row r="1829">
      <c r="A1829" t="str">
        <f>IF(B1829&lt;&gt;"",A1828+1,"")</f>
        <v/>
      </c>
      <c r="F1829" t="str">
        <f>IFERROR(IF(VLOOKUP(E1829,J:J,1,0)=E1829,"X",""),"")</f>
        <v/>
      </c>
      <c r="G1829" t="str">
        <f>IF(J1829&lt;&gt;"", INDEX($C$5:$C$1433, MATCH(J1829, $E$5:$E$1433, 0)),"")</f>
        <v>12A3</v>
      </c>
      <c r="H1829">
        <f>IF(J1829&lt;&gt;"", INDEX($D$5:$D$1433, MATCH(J1829, $E$5:$E$1433, 0)),"")</f>
        <v>0</v>
      </c>
      <c r="I1829" t="str">
        <f>IFERROR(IF(J1829&lt;&gt;"", INDEX($B$5:$B$1433, MATCH(J1829, $E$5:$E$1433, 0)),""),"SAI")</f>
        <v>PHẠM PHƯƠNG THẢO</v>
      </c>
      <c r="J1829">
        <v>32000124</v>
      </c>
      <c r="K1829" t="str">
        <v xml:space="preserve"> 6:48:58 AM</v>
      </c>
      <c r="L1829" t="str">
        <f>IFERROR(IF($N$5="Sáng",IF(MID(K1829,2,7)-MID($L$2,2,7)&gt;0,"Trễ",""),IF(MID(K1829,2,7)-MID($Q$2,2,7)&gt;0,"Trễ","")),"")</f>
        <v/>
      </c>
      <c r="M1829">
        <f>IFERROR(IF($N$5="Sáng",MID(K1829,2,7)-MID($L$2,2,7),MID(K1829,2,7)-MID($Q$2,2,7)),"")</f>
        <v>-0.007661370370370346</v>
      </c>
      <c r="Q1829" t="str">
        <f>IF(B1829&lt;&gt;"",IF(AND(P1829="",F1829=""),"Không phép ",""),"")</f>
        <v/>
      </c>
      <c r="R1829" t="str">
        <f>UPPER(B1829)</f>
        <v/>
      </c>
      <c r="T1829" t="str">
        <f>IFERROR(IF(J1829&lt;&gt;"", INDEX($S$5:$S$1433, MATCH(J1829, $E$5:$E$1433, 0)),""),"")</f>
        <v>2024-2027</v>
      </c>
      <c r="V1829" t="str">
        <f>IFERROR(IF(J1829&lt;&gt;"", INDEX($U$5:$U$1433, MATCH(J1829, $E$5:$E$1433, 0)),""),"")</f>
        <v>23/02/2009</v>
      </c>
    </row>
    <row r="1830">
      <c r="A1830" t="str">
        <f>IF(B1830&lt;&gt;"",A1829+1,"")</f>
        <v/>
      </c>
      <c r="F1830" t="str">
        <f>IFERROR(IF(VLOOKUP(E1830,J:J,1,0)=E1830,"X",""),"")</f>
        <v/>
      </c>
      <c r="G1830" t="str">
        <f>IF(J1830&lt;&gt;"", INDEX($C$5:$C$1433, MATCH(J1830, $E$5:$E$1433, 0)),"")</f>
        <v>12A3</v>
      </c>
      <c r="H1830">
        <f>IF(J1830&lt;&gt;"", INDEX($D$5:$D$1433, MATCH(J1830, $E$5:$E$1433, 0)),"")</f>
        <v>0</v>
      </c>
      <c r="I1830" t="str">
        <f>IFERROR(IF(J1830&lt;&gt;"", INDEX($B$5:$B$1433, MATCH(J1830, $E$5:$E$1433, 0)),""),"SAI")</f>
        <v>TRANG XUÂN QUỲNH</v>
      </c>
      <c r="J1830">
        <v>32000120</v>
      </c>
      <c r="K1830" t="str">
        <v xml:space="preserve"> 6:48:59 AM</v>
      </c>
      <c r="L1830" t="str">
        <f>IFERROR(IF($N$5="Sáng",IF(MID(K1830,2,7)-MID($L$2,2,7)&gt;0,"Trễ",""),IF(MID(K1830,2,7)-MID($Q$2,2,7)&gt;0,"Trễ","")),"")</f>
        <v/>
      </c>
      <c r="M1830">
        <f>IFERROR(IF($N$5="Sáng",MID(K1830,2,7)-MID($L$2,2,7),MID(K1830,2,7)-MID($Q$2,2,7)),"")</f>
        <v>-0.007649796296296307</v>
      </c>
      <c r="Q1830" t="str">
        <f>IF(B1830&lt;&gt;"",IF(AND(P1830="",F1830=""),"Không phép ",""),"")</f>
        <v/>
      </c>
      <c r="R1830" t="str">
        <f>UPPER(B1830)</f>
        <v/>
      </c>
      <c r="T1830" t="str">
        <f>IFERROR(IF(J1830&lt;&gt;"", INDEX($S$5:$S$1433, MATCH(J1830, $E$5:$E$1433, 0)),""),"")</f>
        <v>2024-2027</v>
      </c>
      <c r="V1830" t="str">
        <f>IFERROR(IF(J1830&lt;&gt;"", INDEX($U$5:$U$1433, MATCH(J1830, $E$5:$E$1433, 0)),""),"")</f>
        <v>31/03/2009</v>
      </c>
    </row>
    <row r="1831">
      <c r="A1831" t="str">
        <f>IF(B1831&lt;&gt;"",A1830+1,"")</f>
        <v/>
      </c>
      <c r="F1831" t="str">
        <f>IFERROR(IF(VLOOKUP(E1831,J:J,1,0)=E1831,"X",""),"")</f>
        <v/>
      </c>
      <c r="G1831" t="str">
        <f>IF(J1831&lt;&gt;"", INDEX($C$5:$C$1433, MATCH(J1831, $E$5:$E$1433, 0)),"")</f>
        <v>12A8</v>
      </c>
      <c r="H1831">
        <f>IF(J1831&lt;&gt;"", INDEX($D$5:$D$1433, MATCH(J1831, $E$5:$E$1433, 0)),"")</f>
        <v>0</v>
      </c>
      <c r="I1831" t="str">
        <f>IFERROR(IF(J1831&lt;&gt;"", INDEX($B$5:$B$1433, MATCH(J1831, $E$5:$E$1433, 0)),""),"SAI")</f>
        <v>TRƯƠNG HOÀNG BỬU</v>
      </c>
      <c r="J1831">
        <v>32000312</v>
      </c>
      <c r="K1831" t="str">
        <v xml:space="preserve"> 6:49:02 AM</v>
      </c>
      <c r="L1831" t="str">
        <f>IFERROR(IF($N$5="Sáng",IF(MID(K1831,2,7)-MID($L$2,2,7)&gt;0,"Trễ",""),IF(MID(K1831,2,7)-MID($Q$2,2,7)&gt;0,"Trễ","")),"")</f>
        <v/>
      </c>
      <c r="M1831">
        <f>IFERROR(IF($N$5="Sáng",MID(K1831,2,7)-MID($L$2,2,7),MID(K1831,2,7)-MID($Q$2,2,7)),"")</f>
        <v>-0.00761507407407408</v>
      </c>
      <c r="Q1831" t="str">
        <f>IF(B1831&lt;&gt;"",IF(AND(P1831="",F1831=""),"Không phép ",""),"")</f>
        <v/>
      </c>
      <c r="R1831" t="str">
        <f>UPPER(B1831)</f>
        <v/>
      </c>
      <c r="T1831" t="str">
        <f>IFERROR(IF(J1831&lt;&gt;"", INDEX($S$5:$S$1433, MATCH(J1831, $E$5:$E$1433, 0)),""),"")</f>
        <v>2024-2027</v>
      </c>
      <c r="V1831">
        <f>IFERROR(IF(J1831&lt;&gt;"", INDEX($U$5:$U$1433, MATCH(J1831, $E$5:$E$1433, 0)),""),"")</f>
        <v>40060</v>
      </c>
    </row>
    <row r="1832">
      <c r="A1832" t="str">
        <f>IF(B1832&lt;&gt;"",A1831+1,"")</f>
        <v/>
      </c>
      <c r="F1832" t="str">
        <f>IFERROR(IF(VLOOKUP(E1832,J:J,1,0)=E1832,"X",""),"")</f>
        <v/>
      </c>
      <c r="G1832" t="str">
        <f>IF(J1832&lt;&gt;"", INDEX($C$5:$C$1433, MATCH(J1832, $E$5:$E$1433, 0)),"")</f>
        <v>12A8</v>
      </c>
      <c r="H1832">
        <f>IF(J1832&lt;&gt;"", INDEX($D$5:$D$1433, MATCH(J1832, $E$5:$E$1433, 0)),"")</f>
        <v>0</v>
      </c>
      <c r="I1832" t="str">
        <f>IFERROR(IF(J1832&lt;&gt;"", INDEX($B$5:$B$1433, MATCH(J1832, $E$5:$E$1433, 0)),""),"SAI")</f>
        <v>TRƯƠNG HOÀNG BỬU</v>
      </c>
      <c r="J1832">
        <v>32000312</v>
      </c>
      <c r="K1832" t="str">
        <v xml:space="preserve"> 6:49:03 AM</v>
      </c>
      <c r="L1832" t="str">
        <f>IFERROR(IF($N$5="Sáng",IF(MID(K1832,2,7)-MID($L$2,2,7)&gt;0,"Trễ",""),IF(MID(K1832,2,7)-MID($Q$2,2,7)&gt;0,"Trễ","")),"")</f>
        <v/>
      </c>
      <c r="M1832">
        <f>IFERROR(IF($N$5="Sáng",MID(K1832,2,7)-MID($L$2,2,7),MID(K1832,2,7)-MID($Q$2,2,7)),"")</f>
        <v>-0.007603499999999985</v>
      </c>
      <c r="Q1832" t="str">
        <f>IF(B1832&lt;&gt;"",IF(AND(P1832="",F1832=""),"Không phép ",""),"")</f>
        <v/>
      </c>
      <c r="R1832" t="str">
        <f>UPPER(B1832)</f>
        <v/>
      </c>
      <c r="T1832" t="str">
        <f>IFERROR(IF(J1832&lt;&gt;"", INDEX($S$5:$S$1433, MATCH(J1832, $E$5:$E$1433, 0)),""),"")</f>
        <v>2024-2027</v>
      </c>
      <c r="V1832">
        <f>IFERROR(IF(J1832&lt;&gt;"", INDEX($U$5:$U$1433, MATCH(J1832, $E$5:$E$1433, 0)),""),"")</f>
        <v>40060</v>
      </c>
    </row>
    <row r="1833">
      <c r="A1833" t="str">
        <f>IF(B1833&lt;&gt;"",A1832+1,"")</f>
        <v/>
      </c>
      <c r="F1833" t="str">
        <f>IFERROR(IF(VLOOKUP(E1833,J:J,1,0)=E1833,"X",""),"")</f>
        <v/>
      </c>
      <c r="G1833" t="str">
        <f>IF(J1833&lt;&gt;"", INDEX($C$5:$C$1433, MATCH(J1833, $E$5:$E$1433, 0)),"")</f>
        <v>12A8</v>
      </c>
      <c r="H1833">
        <f>IF(J1833&lt;&gt;"", INDEX($D$5:$D$1433, MATCH(J1833, $E$5:$E$1433, 0)),"")</f>
        <v>0</v>
      </c>
      <c r="I1833" t="str">
        <f>IFERROR(IF(J1833&lt;&gt;"", INDEX($B$5:$B$1433, MATCH(J1833, $E$5:$E$1433, 0)),""),"SAI")</f>
        <v>TRẦN TRÍ THỨC</v>
      </c>
      <c r="J1833">
        <v>32000343</v>
      </c>
      <c r="K1833" t="str">
        <v xml:space="preserve"> 6:49:04 AM</v>
      </c>
      <c r="L1833" t="str">
        <f>IFERROR(IF($N$5="Sáng",IF(MID(K1833,2,7)-MID($L$2,2,7)&gt;0,"Trễ",""),IF(MID(K1833,2,7)-MID($Q$2,2,7)&gt;0,"Trễ","")),"")</f>
        <v/>
      </c>
      <c r="M1833">
        <f>IFERROR(IF($N$5="Sáng",MID(K1833,2,7)-MID($L$2,2,7),MID(K1833,2,7)-MID($Q$2,2,7)),"")</f>
        <v>-0.007591925925925891</v>
      </c>
      <c r="Q1833" t="str">
        <f>IF(B1833&lt;&gt;"",IF(AND(P1833="",F1833=""),"Không phép ",""),"")</f>
        <v/>
      </c>
      <c r="R1833" t="str">
        <f>UPPER(B1833)</f>
        <v/>
      </c>
      <c r="T1833" t="str">
        <f>IFERROR(IF(J1833&lt;&gt;"", INDEX($S$5:$S$1433, MATCH(J1833, $E$5:$E$1433, 0)),""),"")</f>
        <v>2024-2027</v>
      </c>
      <c r="V1833">
        <f>IFERROR(IF(J1833&lt;&gt;"", INDEX($U$5:$U$1433, MATCH(J1833, $E$5:$E$1433, 0)),""),"")</f>
        <v>40128</v>
      </c>
    </row>
    <row r="1834">
      <c r="A1834" t="str">
        <f>IF(B1834&lt;&gt;"",A1833+1,"")</f>
        <v/>
      </c>
      <c r="F1834" t="str">
        <f>IFERROR(IF(VLOOKUP(E1834,J:J,1,0)=E1834,"X",""),"")</f>
        <v/>
      </c>
      <c r="G1834" t="str">
        <f>IF(J1834&lt;&gt;"", INDEX($C$5:$C$1433, MATCH(J1834, $E$5:$E$1433, 0)),"")</f>
        <v>12A8</v>
      </c>
      <c r="H1834">
        <f>IF(J1834&lt;&gt;"", INDEX($D$5:$D$1433, MATCH(J1834, $E$5:$E$1433, 0)),"")</f>
        <v>0</v>
      </c>
      <c r="I1834" t="str">
        <f>IFERROR(IF(J1834&lt;&gt;"", INDEX($B$5:$B$1433, MATCH(J1834, $E$5:$E$1433, 0)),""),"SAI")</f>
        <v>TRẦN TRÍ THỨC</v>
      </c>
      <c r="J1834">
        <v>32000343</v>
      </c>
      <c r="K1834" t="str">
        <v xml:space="preserve"> 6:49:04 AM</v>
      </c>
      <c r="L1834" t="str">
        <f>IFERROR(IF($N$5="Sáng",IF(MID(K1834,2,7)-MID($L$2,2,7)&gt;0,"Trễ",""),IF(MID(K1834,2,7)-MID($Q$2,2,7)&gt;0,"Trễ","")),"")</f>
        <v/>
      </c>
      <c r="M1834">
        <f>IFERROR(IF($N$5="Sáng",MID(K1834,2,7)-MID($L$2,2,7),MID(K1834,2,7)-MID($Q$2,2,7)),"")</f>
        <v>-0.007591925925925891</v>
      </c>
      <c r="Q1834" t="str">
        <f>IF(B1834&lt;&gt;"",IF(AND(P1834="",F1834=""),"Không phép ",""),"")</f>
        <v/>
      </c>
      <c r="R1834" t="str">
        <f>UPPER(B1834)</f>
        <v/>
      </c>
      <c r="T1834" t="str">
        <f>IFERROR(IF(J1834&lt;&gt;"", INDEX($S$5:$S$1433, MATCH(J1834, $E$5:$E$1433, 0)),""),"")</f>
        <v>2024-2027</v>
      </c>
      <c r="V1834">
        <f>IFERROR(IF(J1834&lt;&gt;"", INDEX($U$5:$U$1433, MATCH(J1834, $E$5:$E$1433, 0)),""),"")</f>
        <v>40128</v>
      </c>
    </row>
    <row r="1835">
      <c r="A1835" t="str">
        <f>IF(B1835&lt;&gt;"",A1834+1,"")</f>
        <v/>
      </c>
      <c r="F1835" t="str">
        <f>IFERROR(IF(VLOOKUP(E1835,J:J,1,0)=E1835,"X",""),"")</f>
        <v/>
      </c>
      <c r="G1835" t="str">
        <f>IF(J1835&lt;&gt;"", INDEX($C$5:$C$1433, MATCH(J1835, $E$5:$E$1433, 0)),"")</f>
        <v>12A9</v>
      </c>
      <c r="H1835">
        <f>IF(J1835&lt;&gt;"", INDEX($D$5:$D$1433, MATCH(J1835, $E$5:$E$1433, 0)),"")</f>
        <v>0</v>
      </c>
      <c r="I1835" t="str">
        <f>IFERROR(IF(J1835&lt;&gt;"", INDEX($B$5:$B$1433, MATCH(J1835, $E$5:$E$1433, 0)),""),"SAI")</f>
        <v>NGUYỄN ĐẶNG NGỌC HUYỀN</v>
      </c>
      <c r="J1835">
        <v>32000367</v>
      </c>
      <c r="K1835" t="str">
        <v xml:space="preserve"> 6:49:05 AM</v>
      </c>
      <c r="L1835" t="str">
        <f>IFERROR(IF($N$5="Sáng",IF(MID(K1835,2,7)-MID($L$2,2,7)&gt;0,"Trễ",""),IF(MID(K1835,2,7)-MID($Q$2,2,7)&gt;0,"Trễ","")),"")</f>
        <v/>
      </c>
      <c r="M1835">
        <f>IFERROR(IF($N$5="Sáng",MID(K1835,2,7)-MID($L$2,2,7),MID(K1835,2,7)-MID($Q$2,2,7)),"")</f>
        <v>-0.007580351851851852</v>
      </c>
      <c r="Q1835" t="str">
        <f>IF(B1835&lt;&gt;"",IF(AND(P1835="",F1835=""),"Không phép ",""),"")</f>
        <v/>
      </c>
      <c r="R1835" t="str">
        <f>UPPER(B1835)</f>
        <v/>
      </c>
      <c r="T1835" t="str">
        <f>IFERROR(IF(J1835&lt;&gt;"", INDEX($S$5:$S$1433, MATCH(J1835, $E$5:$E$1433, 0)),""),"")</f>
        <v>2024-2027</v>
      </c>
      <c r="V1835">
        <f>IFERROR(IF(J1835&lt;&gt;"", INDEX($U$5:$U$1433, MATCH(J1835, $E$5:$E$1433, 0)),""),"")</f>
        <v>40149</v>
      </c>
    </row>
    <row r="1836">
      <c r="A1836" t="str">
        <f>IF(B1836&lt;&gt;"",A1835+1,"")</f>
        <v/>
      </c>
      <c r="F1836" t="str">
        <f>IFERROR(IF(VLOOKUP(E1836,J:J,1,0)=E1836,"X",""),"")</f>
        <v/>
      </c>
      <c r="G1836" t="str">
        <f>IF(J1836&lt;&gt;"", INDEX($C$5:$C$1433, MATCH(J1836, $E$5:$E$1433, 0)),"")</f>
        <v>12A9</v>
      </c>
      <c r="H1836">
        <f>IF(J1836&lt;&gt;"", INDEX($D$5:$D$1433, MATCH(J1836, $E$5:$E$1433, 0)),"")</f>
        <v>0</v>
      </c>
      <c r="I1836" t="str">
        <f>IFERROR(IF(J1836&lt;&gt;"", INDEX($B$5:$B$1433, MATCH(J1836, $E$5:$E$1433, 0)),""),"SAI")</f>
        <v>NGUYỄN ĐẶNG NGỌC HUYỀN</v>
      </c>
      <c r="J1836">
        <v>32000367</v>
      </c>
      <c r="K1836" t="str">
        <v xml:space="preserve"> 6:49:06 AM</v>
      </c>
      <c r="L1836" t="str">
        <f>IFERROR(IF($N$5="Sáng",IF(MID(K1836,2,7)-MID($L$2,2,7)&gt;0,"Trễ",""),IF(MID(K1836,2,7)-MID($Q$2,2,7)&gt;0,"Trễ","")),"")</f>
        <v/>
      </c>
      <c r="M1836">
        <f>IFERROR(IF($N$5="Sáng",MID(K1836,2,7)-MID($L$2,2,7),MID(K1836,2,7)-MID($Q$2,2,7)),"")</f>
        <v>-0.007568777777777758</v>
      </c>
      <c r="Q1836" t="str">
        <f>IF(B1836&lt;&gt;"",IF(AND(P1836="",F1836=""),"Không phép ",""),"")</f>
        <v/>
      </c>
      <c r="R1836" t="str">
        <f>UPPER(B1836)</f>
        <v/>
      </c>
      <c r="T1836" t="str">
        <f>IFERROR(IF(J1836&lt;&gt;"", INDEX($S$5:$S$1433, MATCH(J1836, $E$5:$E$1433, 0)),""),"")</f>
        <v>2024-2027</v>
      </c>
      <c r="V1836">
        <f>IFERROR(IF(J1836&lt;&gt;"", INDEX($U$5:$U$1433, MATCH(J1836, $E$5:$E$1433, 0)),""),"")</f>
        <v>40149</v>
      </c>
    </row>
    <row r="1837">
      <c r="A1837" t="str">
        <f>IF(B1837&lt;&gt;"",A1836+1,"")</f>
        <v/>
      </c>
      <c r="F1837" t="str">
        <f>IFERROR(IF(VLOOKUP(E1837,J:J,1,0)=E1837,"X",""),"")</f>
        <v/>
      </c>
      <c r="G1837" t="str">
        <f>IF(J1837&lt;&gt;"", INDEX($C$5:$C$1433, MATCH(J1837, $E$5:$E$1433, 0)),"")</f>
        <v>12A9</v>
      </c>
      <c r="H1837">
        <f>IF(J1837&lt;&gt;"", INDEX($D$5:$D$1433, MATCH(J1837, $E$5:$E$1433, 0)),"")</f>
        <v>0</v>
      </c>
      <c r="I1837" t="str">
        <f>IFERROR(IF(J1837&lt;&gt;"", INDEX($B$5:$B$1433, MATCH(J1837, $E$5:$E$1433, 0)),""),"SAI")</f>
        <v>VÕ THỊ KIM NGÂN</v>
      </c>
      <c r="J1837">
        <v>32000376</v>
      </c>
      <c r="K1837" t="str">
        <v xml:space="preserve"> 6:49:07 AM</v>
      </c>
      <c r="L1837" t="str">
        <f>IFERROR(IF($N$5="Sáng",IF(MID(K1837,2,7)-MID($L$2,2,7)&gt;0,"Trễ",""),IF(MID(K1837,2,7)-MID($Q$2,2,7)&gt;0,"Trễ","")),"")</f>
        <v/>
      </c>
      <c r="M1837">
        <f>IFERROR(IF($N$5="Sáng",MID(K1837,2,7)-MID($L$2,2,7),MID(K1837,2,7)-MID($Q$2,2,7)),"")</f>
        <v>-0.007557203703703663</v>
      </c>
      <c r="Q1837" t="str">
        <f>IF(B1837&lt;&gt;"",IF(AND(P1837="",F1837=""),"Không phép ",""),"")</f>
        <v/>
      </c>
      <c r="R1837" t="str">
        <f>UPPER(B1837)</f>
        <v/>
      </c>
      <c r="T1837" t="str">
        <f>IFERROR(IF(J1837&lt;&gt;"", INDEX($S$5:$S$1433, MATCH(J1837, $E$5:$E$1433, 0)),""),"")</f>
        <v>2024-2027</v>
      </c>
      <c r="V1837">
        <f>IFERROR(IF(J1837&lt;&gt;"", INDEX($U$5:$U$1433, MATCH(J1837, $E$5:$E$1433, 0)),""),"")</f>
        <v>40150</v>
      </c>
    </row>
    <row r="1838">
      <c r="A1838" t="str">
        <f>IF(B1838&lt;&gt;"",A1837+1,"")</f>
        <v/>
      </c>
      <c r="F1838" t="str">
        <f>IFERROR(IF(VLOOKUP(E1838,J:J,1,0)=E1838,"X",""),"")</f>
        <v/>
      </c>
      <c r="G1838" t="str">
        <f>IF(J1838&lt;&gt;"", INDEX($C$5:$C$1433, MATCH(J1838, $E$5:$E$1433, 0)),"")</f>
        <v>12A10</v>
      </c>
      <c r="H1838">
        <f>IF(J1838&lt;&gt;"", INDEX($D$5:$D$1433, MATCH(J1838, $E$5:$E$1433, 0)),"")</f>
        <v>0</v>
      </c>
      <c r="I1838" t="str">
        <f>IFERROR(IF(J1838&lt;&gt;"", INDEX($B$5:$B$1433, MATCH(J1838, $E$5:$E$1433, 0)),""),"SAI")</f>
        <v>LÊ TIẾN ĐẠT</v>
      </c>
      <c r="J1838">
        <v>32000408</v>
      </c>
      <c r="K1838" t="str">
        <v xml:space="preserve"> 6:49:08 AM</v>
      </c>
      <c r="L1838" t="str">
        <f>IFERROR(IF($N$5="Sáng",IF(MID(K1838,2,7)-MID($L$2,2,7)&gt;0,"Trễ",""),IF(MID(K1838,2,7)-MID($Q$2,2,7)&gt;0,"Trễ","")),"")</f>
        <v/>
      </c>
      <c r="M1838">
        <f>IFERROR(IF($N$5="Sáng",MID(K1838,2,7)-MID($L$2,2,7),MID(K1838,2,7)-MID($Q$2,2,7)),"")</f>
        <v>-0.007545629629629624</v>
      </c>
      <c r="Q1838" t="str">
        <f>IF(B1838&lt;&gt;"",IF(AND(P1838="",F1838=""),"Không phép ",""),"")</f>
        <v/>
      </c>
      <c r="R1838" t="str">
        <f>UPPER(B1838)</f>
        <v/>
      </c>
      <c r="T1838" t="str">
        <f>IFERROR(IF(J1838&lt;&gt;"", INDEX($S$5:$S$1433, MATCH(J1838, $E$5:$E$1433, 0)),""),"")</f>
        <v>2024-2027</v>
      </c>
      <c r="V1838">
        <f>IFERROR(IF(J1838&lt;&gt;"", INDEX($U$5:$U$1433, MATCH(J1838, $E$5:$E$1433, 0)),""),"")</f>
        <v>39849</v>
      </c>
    </row>
    <row r="1839">
      <c r="A1839" t="str">
        <f>IF(B1839&lt;&gt;"",A1838+1,"")</f>
        <v/>
      </c>
      <c r="F1839" t="str">
        <f>IFERROR(IF(VLOOKUP(E1839,J:J,1,0)=E1839,"X",""),"")</f>
        <v/>
      </c>
      <c r="G1839" t="str">
        <f>IF(J1839&lt;&gt;"", INDEX($C$5:$C$1433, MATCH(J1839, $E$5:$E$1433, 0)),"")</f>
        <v>12A10</v>
      </c>
      <c r="H1839">
        <f>IF(J1839&lt;&gt;"", INDEX($D$5:$D$1433, MATCH(J1839, $E$5:$E$1433, 0)),"")</f>
        <v>0</v>
      </c>
      <c r="I1839" t="str">
        <f>IFERROR(IF(J1839&lt;&gt;"", INDEX($B$5:$B$1433, MATCH(J1839, $E$5:$E$1433, 0)),""),"SAI")</f>
        <v>LÊ TIẾN ĐẠT</v>
      </c>
      <c r="J1839">
        <v>32000408</v>
      </c>
      <c r="K1839" t="str">
        <v xml:space="preserve"> 6:49:09 AM</v>
      </c>
      <c r="L1839" t="str">
        <f>IFERROR(IF($N$5="Sáng",IF(MID(K1839,2,7)-MID($L$2,2,7)&gt;0,"Trễ",""),IF(MID(K1839,2,7)-MID($Q$2,2,7)&gt;0,"Trễ","")),"")</f>
        <v/>
      </c>
      <c r="M1839">
        <f>IFERROR(IF($N$5="Sáng",MID(K1839,2,7)-MID($L$2,2,7),MID(K1839,2,7)-MID($Q$2,2,7)),"")</f>
        <v>-0.00753405555555553</v>
      </c>
      <c r="Q1839" t="str">
        <f>IF(B1839&lt;&gt;"",IF(AND(P1839="",F1839=""),"Không phép ",""),"")</f>
        <v/>
      </c>
      <c r="R1839" t="str">
        <f>UPPER(B1839)</f>
        <v/>
      </c>
      <c r="T1839" t="str">
        <f>IFERROR(IF(J1839&lt;&gt;"", INDEX($S$5:$S$1433, MATCH(J1839, $E$5:$E$1433, 0)),""),"")</f>
        <v>2024-2027</v>
      </c>
      <c r="V1839">
        <f>IFERROR(IF(J1839&lt;&gt;"", INDEX($U$5:$U$1433, MATCH(J1839, $E$5:$E$1433, 0)),""),"")</f>
        <v>39849</v>
      </c>
    </row>
    <row r="1840">
      <c r="A1840" t="str">
        <f>IF(B1840&lt;&gt;"",A1839+1,"")</f>
        <v/>
      </c>
      <c r="F1840" t="str">
        <f>IFERROR(IF(VLOOKUP(E1840,J:J,1,0)=E1840,"X",""),"")</f>
        <v/>
      </c>
      <c r="G1840" t="str">
        <f>IF(J1840&lt;&gt;"", INDEX($C$5:$C$1433, MATCH(J1840, $E$5:$E$1433, 0)),"")</f>
        <v>11A3</v>
      </c>
      <c r="H1840">
        <f>IF(J1840&lt;&gt;"", INDEX($D$5:$D$1433, MATCH(J1840, $E$5:$E$1433, 0)),"")</f>
        <v>0</v>
      </c>
      <c r="I1840" t="str">
        <f>IFERROR(IF(J1840&lt;&gt;"", INDEX($B$5:$B$1433, MATCH(J1840, $E$5:$E$1433, 0)),""),"SAI")</f>
        <v>LƯƠNG NHỰT LONG</v>
      </c>
      <c r="J1840">
        <v>32000623</v>
      </c>
      <c r="K1840" t="str">
        <v xml:space="preserve"> 6:49:10 AM</v>
      </c>
      <c r="L1840" t="str">
        <f>IFERROR(IF($N$5="Sáng",IF(MID(K1840,2,7)-MID($L$2,2,7)&gt;0,"Trễ",""),IF(MID(K1840,2,7)-MID($Q$2,2,7)&gt;0,"Trễ","")),"")</f>
        <v/>
      </c>
      <c r="M1840">
        <f>IFERROR(IF($N$5="Sáng",MID(K1840,2,7)-MID($L$2,2,7),MID(K1840,2,7)-MID($Q$2,2,7)),"")</f>
        <v>-0.007522481481481436</v>
      </c>
      <c r="Q1840" t="str">
        <f>IF(B1840&lt;&gt;"",IF(AND(P1840="",F1840=""),"Không phép ",""),"")</f>
        <v/>
      </c>
      <c r="R1840" t="str">
        <f>UPPER(B1840)</f>
        <v/>
      </c>
      <c r="T1840" t="str">
        <f>IFERROR(IF(J1840&lt;&gt;"", INDEX($S$5:$S$1433, MATCH(J1840, $E$5:$E$1433, 0)),""),"")</f>
        <v>2025-2028</v>
      </c>
      <c r="V1840" t="str">
        <f>IFERROR(IF(J1840&lt;&gt;"", INDEX($U$5:$U$1433, MATCH(J1840, $E$5:$E$1433, 0)),""),"")</f>
        <v>29/9/2009</v>
      </c>
    </row>
    <row r="1841">
      <c r="A1841" t="str">
        <f>IF(B1841&lt;&gt;"",A1840+1,"")</f>
        <v/>
      </c>
      <c r="F1841" t="str">
        <f>IFERROR(IF(VLOOKUP(E1841,J:J,1,0)=E1841,"X",""),"")</f>
        <v/>
      </c>
      <c r="G1841" t="str">
        <f>IF(J1841&lt;&gt;"", INDEX($C$5:$C$1433, MATCH(J1841, $E$5:$E$1433, 0)),"")</f>
        <v>12A11</v>
      </c>
      <c r="H1841">
        <f>IF(J1841&lt;&gt;"", INDEX($D$5:$D$1433, MATCH(J1841, $E$5:$E$1433, 0)),"")</f>
        <v>0</v>
      </c>
      <c r="I1841" t="str">
        <f>IFERROR(IF(J1841&lt;&gt;"", INDEX($B$5:$B$1433, MATCH(J1841, $E$5:$E$1433, 0)),""),"SAI")</f>
        <v>NGUYỄN THỊ CẨM MY</v>
      </c>
      <c r="J1841">
        <v>32000455</v>
      </c>
      <c r="K1841" t="str">
        <v xml:space="preserve"> 6:49:12 AM</v>
      </c>
      <c r="L1841" t="str">
        <f>IFERROR(IF($N$5="Sáng",IF(MID(K1841,2,7)-MID($L$2,2,7)&gt;0,"Trễ",""),IF(MID(K1841,2,7)-MID($Q$2,2,7)&gt;0,"Trễ","")),"")</f>
        <v/>
      </c>
      <c r="M1841">
        <f>IFERROR(IF($N$5="Sáng",MID(K1841,2,7)-MID($L$2,2,7),MID(K1841,2,7)-MID($Q$2,2,7)),"")</f>
        <v>-0.007499333333333302</v>
      </c>
      <c r="Q1841" t="str">
        <f>IF(B1841&lt;&gt;"",IF(AND(P1841="",F1841=""),"Không phép ",""),"")</f>
        <v/>
      </c>
      <c r="R1841" t="str">
        <f>UPPER(B1841)</f>
        <v/>
      </c>
      <c r="T1841" t="str">
        <f>IFERROR(IF(J1841&lt;&gt;"", INDEX($S$5:$S$1433, MATCH(J1841, $E$5:$E$1433, 0)),""),"")</f>
        <v>2024-2027</v>
      </c>
      <c r="V1841">
        <f>IFERROR(IF(J1841&lt;&gt;"", INDEX($U$5:$U$1433, MATCH(J1841, $E$5:$E$1433, 0)),""),"")</f>
        <v>39909</v>
      </c>
    </row>
    <row r="1842">
      <c r="A1842" t="str">
        <f>IF(B1842&lt;&gt;"",A1841+1,"")</f>
        <v/>
      </c>
      <c r="F1842" t="str">
        <f>IFERROR(IF(VLOOKUP(E1842,J:J,1,0)=E1842,"X",""),"")</f>
        <v/>
      </c>
      <c r="G1842" t="str">
        <f>IF(J1842&lt;&gt;"", INDEX($C$5:$C$1433, MATCH(J1842, $E$5:$E$1433, 0)),"")</f>
        <v>12A11</v>
      </c>
      <c r="H1842">
        <f>IF(J1842&lt;&gt;"", INDEX($D$5:$D$1433, MATCH(J1842, $E$5:$E$1433, 0)),"")</f>
        <v>0</v>
      </c>
      <c r="I1842" t="str">
        <f>IFERROR(IF(J1842&lt;&gt;"", INDEX($B$5:$B$1433, MATCH(J1842, $E$5:$E$1433, 0)),""),"SAI")</f>
        <v>NGUYỄN THỊ CẨM MY</v>
      </c>
      <c r="J1842">
        <v>32000455</v>
      </c>
      <c r="K1842" t="str">
        <v xml:space="preserve"> 6:49:13 AM</v>
      </c>
      <c r="L1842" t="str">
        <f>IFERROR(IF($N$5="Sáng",IF(MID(K1842,2,7)-MID($L$2,2,7)&gt;0,"Trễ",""),IF(MID(K1842,2,7)-MID($Q$2,2,7)&gt;0,"Trễ","")),"")</f>
        <v/>
      </c>
      <c r="M1842">
        <f>IFERROR(IF($N$5="Sáng",MID(K1842,2,7)-MID($L$2,2,7),MID(K1842,2,7)-MID($Q$2,2,7)),"")</f>
        <v>-0.007487759259259208</v>
      </c>
      <c r="Q1842" t="str">
        <f>IF(B1842&lt;&gt;"",IF(AND(P1842="",F1842=""),"Không phép ",""),"")</f>
        <v/>
      </c>
      <c r="R1842" t="str">
        <f>UPPER(B1842)</f>
        <v/>
      </c>
      <c r="T1842" t="str">
        <f>IFERROR(IF(J1842&lt;&gt;"", INDEX($S$5:$S$1433, MATCH(J1842, $E$5:$E$1433, 0)),""),"")</f>
        <v>2024-2027</v>
      </c>
      <c r="V1842">
        <f>IFERROR(IF(J1842&lt;&gt;"", INDEX($U$5:$U$1433, MATCH(J1842, $E$5:$E$1433, 0)),""),"")</f>
        <v>39909</v>
      </c>
    </row>
    <row r="1843">
      <c r="A1843" t="str">
        <f>IF(B1843&lt;&gt;"",A1842+1,"")</f>
        <v/>
      </c>
      <c r="F1843" t="str">
        <f>IFERROR(IF(VLOOKUP(E1843,J:J,1,0)=E1843,"X",""),"")</f>
        <v/>
      </c>
      <c r="G1843" t="str">
        <f>IF(J1843&lt;&gt;"", INDEX($C$5:$C$1433, MATCH(J1843, $E$5:$E$1433, 0)),"")</f>
        <v>12A11</v>
      </c>
      <c r="H1843">
        <f>IF(J1843&lt;&gt;"", INDEX($D$5:$D$1433, MATCH(J1843, $E$5:$E$1433, 0)),"")</f>
        <v>0</v>
      </c>
      <c r="I1843" t="str">
        <f>IFERROR(IF(J1843&lt;&gt;"", INDEX($B$5:$B$1433, MATCH(J1843, $E$5:$E$1433, 0)),""),"SAI")</f>
        <v>NGUYỄN THỊ CẨM MY</v>
      </c>
      <c r="J1843">
        <v>32000455</v>
      </c>
      <c r="K1843" t="str">
        <v xml:space="preserve"> 6:49:14 AM</v>
      </c>
      <c r="L1843" t="str">
        <f>IFERROR(IF($N$5="Sáng",IF(MID(K1843,2,7)-MID($L$2,2,7)&gt;0,"Trễ",""),IF(MID(K1843,2,7)-MID($Q$2,2,7)&gt;0,"Trễ","")),"")</f>
        <v/>
      </c>
      <c r="M1843">
        <f>IFERROR(IF($N$5="Sáng",MID(K1843,2,7)-MID($L$2,2,7),MID(K1843,2,7)-MID($Q$2,2,7)),"")</f>
        <v>-0.007476185185185169</v>
      </c>
      <c r="Q1843" t="str">
        <f>IF(B1843&lt;&gt;"",IF(AND(P1843="",F1843=""),"Không phép ",""),"")</f>
        <v/>
      </c>
      <c r="R1843" t="str">
        <f>UPPER(B1843)</f>
        <v/>
      </c>
      <c r="T1843" t="str">
        <f>IFERROR(IF(J1843&lt;&gt;"", INDEX($S$5:$S$1433, MATCH(J1843, $E$5:$E$1433, 0)),""),"")</f>
        <v>2024-2027</v>
      </c>
      <c r="V1843">
        <f>IFERROR(IF(J1843&lt;&gt;"", INDEX($U$5:$U$1433, MATCH(J1843, $E$5:$E$1433, 0)),""),"")</f>
        <v>39909</v>
      </c>
    </row>
    <row r="1844">
      <c r="A1844" t="str">
        <f>IF(B1844&lt;&gt;"",A1843+1,"")</f>
        <v/>
      </c>
      <c r="F1844" t="str">
        <f>IFERROR(IF(VLOOKUP(E1844,J:J,1,0)=E1844,"X",""),"")</f>
        <v/>
      </c>
      <c r="G1844" t="str">
        <f>IF(J1844&lt;&gt;"", INDEX($C$5:$C$1433, MATCH(J1844, $E$5:$E$1433, 0)),"")</f>
        <v>12A11</v>
      </c>
      <c r="H1844">
        <f>IF(J1844&lt;&gt;"", INDEX($D$5:$D$1433, MATCH(J1844, $E$5:$E$1433, 0)),"")</f>
        <v>0</v>
      </c>
      <c r="I1844" t="str">
        <f>IFERROR(IF(J1844&lt;&gt;"", INDEX($B$5:$B$1433, MATCH(J1844, $E$5:$E$1433, 0)),""),"SAI")</f>
        <v>NGUYỄN THỊ LAN HƯƠNG</v>
      </c>
      <c r="J1844">
        <v>32000450</v>
      </c>
      <c r="K1844" t="str">
        <v xml:space="preserve"> 6:49:15 AM</v>
      </c>
      <c r="L1844" t="str">
        <f>IFERROR(IF($N$5="Sáng",IF(MID(K1844,2,7)-MID($L$2,2,7)&gt;0,"Trễ",""),IF(MID(K1844,2,7)-MID($Q$2,2,7)&gt;0,"Trễ","")),"")</f>
        <v/>
      </c>
      <c r="M1844">
        <f>IFERROR(IF($N$5="Sáng",MID(K1844,2,7)-MID($L$2,2,7),MID(K1844,2,7)-MID($Q$2,2,7)),"")</f>
        <v>-0.00746461111111113</v>
      </c>
      <c r="Q1844" t="str">
        <f>IF(B1844&lt;&gt;"",IF(AND(P1844="",F1844=""),"Không phép ",""),"")</f>
        <v/>
      </c>
      <c r="R1844" t="str">
        <f>UPPER(B1844)</f>
        <v/>
      </c>
      <c r="T1844" t="str">
        <f>IFERROR(IF(J1844&lt;&gt;"", INDEX($S$5:$S$1433, MATCH(J1844, $E$5:$E$1433, 0)),""),"")</f>
        <v>2024-2027</v>
      </c>
      <c r="V1844" t="str">
        <f>IFERROR(IF(J1844&lt;&gt;"", INDEX($U$5:$U$1433, MATCH(J1844, $E$5:$E$1433, 0)),""),"")</f>
        <v>25/06/2009</v>
      </c>
    </row>
    <row r="1845">
      <c r="A1845" t="str">
        <f>IF(B1845&lt;&gt;"",A1844+1,"")</f>
        <v/>
      </c>
      <c r="F1845" t="str">
        <f>IFERROR(IF(VLOOKUP(E1845,J:J,1,0)=E1845,"X",""),"")</f>
        <v/>
      </c>
      <c r="G1845" t="str">
        <f>IF(J1845&lt;&gt;"", INDEX($C$5:$C$1433, MATCH(J1845, $E$5:$E$1433, 0)),"")</f>
        <v>12A11</v>
      </c>
      <c r="H1845">
        <f>IF(J1845&lt;&gt;"", INDEX($D$5:$D$1433, MATCH(J1845, $E$5:$E$1433, 0)),"")</f>
        <v>0</v>
      </c>
      <c r="I1845" t="str">
        <f>IFERROR(IF(J1845&lt;&gt;"", INDEX($B$5:$B$1433, MATCH(J1845, $E$5:$E$1433, 0)),""),"SAI")</f>
        <v>NGUYỄN THỊ LAN HƯƠNG</v>
      </c>
      <c r="J1845">
        <v>32000450</v>
      </c>
      <c r="K1845" t="str">
        <v xml:space="preserve"> 6:49:15 AM</v>
      </c>
      <c r="L1845" t="str">
        <f>IFERROR(IF($N$5="Sáng",IF(MID(K1845,2,7)-MID($L$2,2,7)&gt;0,"Trễ",""),IF(MID(K1845,2,7)-MID($Q$2,2,7)&gt;0,"Trễ","")),"")</f>
        <v/>
      </c>
      <c r="M1845">
        <f>IFERROR(IF($N$5="Sáng",MID(K1845,2,7)-MID($L$2,2,7),MID(K1845,2,7)-MID($Q$2,2,7)),"")</f>
        <v>-0.00746461111111113</v>
      </c>
      <c r="Q1845" t="str">
        <f>IF(B1845&lt;&gt;"",IF(AND(P1845="",F1845=""),"Không phép ",""),"")</f>
        <v/>
      </c>
      <c r="R1845" t="str">
        <f>UPPER(B1845)</f>
        <v/>
      </c>
      <c r="T1845" t="str">
        <f>IFERROR(IF(J1845&lt;&gt;"", INDEX($S$5:$S$1433, MATCH(J1845, $E$5:$E$1433, 0)),""),"")</f>
        <v>2024-2027</v>
      </c>
      <c r="V1845" t="str">
        <f>IFERROR(IF(J1845&lt;&gt;"", INDEX($U$5:$U$1433, MATCH(J1845, $E$5:$E$1433, 0)),""),"")</f>
        <v>25/06/2009</v>
      </c>
    </row>
    <row r="1846">
      <c r="A1846" t="str">
        <f>IF(B1846&lt;&gt;"",A1845+1,"")</f>
        <v/>
      </c>
      <c r="F1846" t="str">
        <f>IFERROR(IF(VLOOKUP(E1846,J:J,1,0)=E1846,"X",""),"")</f>
        <v/>
      </c>
      <c r="G1846" t="str">
        <f>IF(J1846&lt;&gt;"", INDEX($C$5:$C$1433, MATCH(J1846, $E$5:$E$1433, 0)),"")</f>
        <v>11A10</v>
      </c>
      <c r="H1846">
        <f>IF(J1846&lt;&gt;"", INDEX($D$5:$D$1433, MATCH(J1846, $E$5:$E$1433, 0)),"")</f>
        <v>0</v>
      </c>
      <c r="I1846" t="str">
        <f>IFERROR(IF(J1846&lt;&gt;"", INDEX($B$5:$B$1433, MATCH(J1846, $E$5:$E$1433, 0)),""),"SAI")</f>
        <v>LƯ DUY KHANG</v>
      </c>
      <c r="J1846">
        <v>32000533</v>
      </c>
      <c r="K1846" t="str">
        <v xml:space="preserve"> 6:49:18 AM</v>
      </c>
      <c r="L1846" t="str">
        <f>IFERROR(IF($N$5="Sáng",IF(MID(K1846,2,7)-MID($L$2,2,7)&gt;0,"Trễ",""),IF(MID(K1846,2,7)-MID($Q$2,2,7)&gt;0,"Trễ","")),"")</f>
        <v/>
      </c>
      <c r="M1846">
        <f>IFERROR(IF($N$5="Sáng",MID(K1846,2,7)-MID($L$2,2,7),MID(K1846,2,7)-MID($Q$2,2,7)),"")</f>
        <v>-0.0074298888888889025</v>
      </c>
      <c r="Q1846" t="str">
        <f>IF(B1846&lt;&gt;"",IF(AND(P1846="",F1846=""),"Không phép ",""),"")</f>
        <v/>
      </c>
      <c r="R1846" t="str">
        <f>UPPER(B1846)</f>
        <v/>
      </c>
      <c r="T1846" t="str">
        <f>IFERROR(IF(J1846&lt;&gt;"", INDEX($S$5:$S$1433, MATCH(J1846, $E$5:$E$1433, 0)),""),"")</f>
        <v>2025-2028</v>
      </c>
      <c r="V1846" t="str">
        <f>IFERROR(IF(J1846&lt;&gt;"", INDEX($U$5:$U$1433, MATCH(J1846, $E$5:$E$1433, 0)),""),"")</f>
        <v>24/4/2010</v>
      </c>
    </row>
    <row r="1847">
      <c r="A1847" t="str">
        <f>IF(B1847&lt;&gt;"",A1846+1,"")</f>
        <v/>
      </c>
      <c r="F1847" t="str">
        <f>IFERROR(IF(VLOOKUP(E1847,J:J,1,0)=E1847,"X",""),"")</f>
        <v/>
      </c>
      <c r="G1847" t="str">
        <f>IF(J1847&lt;&gt;"", INDEX($C$5:$C$1433, MATCH(J1847, $E$5:$E$1433, 0)),"")</f>
        <v>11A10</v>
      </c>
      <c r="H1847">
        <f>IF(J1847&lt;&gt;"", INDEX($D$5:$D$1433, MATCH(J1847, $E$5:$E$1433, 0)),"")</f>
        <v>0</v>
      </c>
      <c r="I1847" t="str">
        <f>IFERROR(IF(J1847&lt;&gt;"", INDEX($B$5:$B$1433, MATCH(J1847, $E$5:$E$1433, 0)),""),"SAI")</f>
        <v>LƯ DUY KHANG</v>
      </c>
      <c r="J1847">
        <v>32000533</v>
      </c>
      <c r="K1847" t="str">
        <v xml:space="preserve"> 6:49:19 AM</v>
      </c>
      <c r="L1847" t="str">
        <f>IFERROR(IF($N$5="Sáng",IF(MID(K1847,2,7)-MID($L$2,2,7)&gt;0,"Trễ",""),IF(MID(K1847,2,7)-MID($Q$2,2,7)&gt;0,"Trễ","")),"")</f>
        <v/>
      </c>
      <c r="M1847">
        <f>IFERROR(IF($N$5="Sáng",MID(K1847,2,7)-MID($L$2,2,7),MID(K1847,2,7)-MID($Q$2,2,7)),"")</f>
        <v>-0.007418314814814808</v>
      </c>
      <c r="Q1847" t="str">
        <f>IF(B1847&lt;&gt;"",IF(AND(P1847="",F1847=""),"Không phép ",""),"")</f>
        <v/>
      </c>
      <c r="R1847" t="str">
        <f>UPPER(B1847)</f>
        <v/>
      </c>
      <c r="T1847" t="str">
        <f>IFERROR(IF(J1847&lt;&gt;"", INDEX($S$5:$S$1433, MATCH(J1847, $E$5:$E$1433, 0)),""),"")</f>
        <v>2025-2028</v>
      </c>
      <c r="V1847" t="str">
        <f>IFERROR(IF(J1847&lt;&gt;"", INDEX($U$5:$U$1433, MATCH(J1847, $E$5:$E$1433, 0)),""),"")</f>
        <v>24/4/2010</v>
      </c>
    </row>
    <row r="1848">
      <c r="A1848" t="str">
        <f>IF(B1848&lt;&gt;"",A1847+1,"")</f>
        <v/>
      </c>
      <c r="F1848" t="str">
        <f>IFERROR(IF(VLOOKUP(E1848,J:J,1,0)=E1848,"X",""),"")</f>
        <v/>
      </c>
      <c r="G1848" t="str">
        <f>IF(J1848&lt;&gt;"", INDEX($C$5:$C$1433, MATCH(J1848, $E$5:$E$1433, 0)),"")</f>
        <v>12A11</v>
      </c>
      <c r="H1848">
        <f>IF(J1848&lt;&gt;"", INDEX($D$5:$D$1433, MATCH(J1848, $E$5:$E$1433, 0)),"")</f>
        <v>0</v>
      </c>
      <c r="I1848" t="str">
        <f>IFERROR(IF(J1848&lt;&gt;"", INDEX($B$5:$B$1433, MATCH(J1848, $E$5:$E$1433, 0)),""),"SAI")</f>
        <v>NGUYỄN HỮU TRỌNG</v>
      </c>
      <c r="J1848">
        <v>32000470</v>
      </c>
      <c r="K1848" t="str">
        <v xml:space="preserve"> 6:49:19 AM</v>
      </c>
      <c r="L1848" t="str">
        <f>IFERROR(IF($N$5="Sáng",IF(MID(K1848,2,7)-MID($L$2,2,7)&gt;0,"Trễ",""),IF(MID(K1848,2,7)-MID($Q$2,2,7)&gt;0,"Trễ","")),"")</f>
        <v/>
      </c>
      <c r="M1848">
        <f>IFERROR(IF($N$5="Sáng",MID(K1848,2,7)-MID($L$2,2,7),MID(K1848,2,7)-MID($Q$2,2,7)),"")</f>
        <v>-0.007418314814814808</v>
      </c>
      <c r="Q1848" t="str">
        <f>IF(B1848&lt;&gt;"",IF(AND(P1848="",F1848=""),"Không phép ",""),"")</f>
        <v/>
      </c>
      <c r="R1848" t="str">
        <f>UPPER(B1848)</f>
        <v/>
      </c>
      <c r="T1848" t="str">
        <f>IFERROR(IF(J1848&lt;&gt;"", INDEX($S$5:$S$1433, MATCH(J1848, $E$5:$E$1433, 0)),""),"")</f>
        <v>2024-2027</v>
      </c>
      <c r="V1848" t="str">
        <f>IFERROR(IF(J1848&lt;&gt;"", INDEX($U$5:$U$1433, MATCH(J1848, $E$5:$E$1433, 0)),""),"")</f>
        <v>19/11/2009</v>
      </c>
    </row>
    <row r="1849">
      <c r="A1849" t="str">
        <f>IF(B1849&lt;&gt;"",A1848+1,"")</f>
        <v/>
      </c>
      <c r="F1849" t="str">
        <f>IFERROR(IF(VLOOKUP(E1849,J:J,1,0)=E1849,"X",""),"")</f>
        <v/>
      </c>
      <c r="G1849" t="str">
        <f>IF(J1849&lt;&gt;"", INDEX($C$5:$C$1433, MATCH(J1849, $E$5:$E$1433, 0)),"")</f>
        <v>12A11</v>
      </c>
      <c r="H1849">
        <f>IF(J1849&lt;&gt;"", INDEX($D$5:$D$1433, MATCH(J1849, $E$5:$E$1433, 0)),"")</f>
        <v>0</v>
      </c>
      <c r="I1849" t="str">
        <f>IFERROR(IF(J1849&lt;&gt;"", INDEX($B$5:$B$1433, MATCH(J1849, $E$5:$E$1433, 0)),""),"SAI")</f>
        <v>NGUYỄN HỮU TRỌNG</v>
      </c>
      <c r="J1849">
        <v>32000470</v>
      </c>
      <c r="K1849" t="str">
        <v xml:space="preserve"> 6:49:20 AM</v>
      </c>
      <c r="L1849" t="str">
        <f>IFERROR(IF($N$5="Sáng",IF(MID(K1849,2,7)-MID($L$2,2,7)&gt;0,"Trễ",""),IF(MID(K1849,2,7)-MID($Q$2,2,7)&gt;0,"Trễ","")),"")</f>
        <v/>
      </c>
      <c r="M1849">
        <f>IFERROR(IF($N$5="Sáng",MID(K1849,2,7)-MID($L$2,2,7),MID(K1849,2,7)-MID($Q$2,2,7)),"")</f>
        <v>-0.007406740740740714</v>
      </c>
      <c r="Q1849" t="str">
        <f>IF(B1849&lt;&gt;"",IF(AND(P1849="",F1849=""),"Không phép ",""),"")</f>
        <v/>
      </c>
      <c r="R1849" t="str">
        <f>UPPER(B1849)</f>
        <v/>
      </c>
      <c r="T1849" t="str">
        <f>IFERROR(IF(J1849&lt;&gt;"", INDEX($S$5:$S$1433, MATCH(J1849, $E$5:$E$1433, 0)),""),"")</f>
        <v>2024-2027</v>
      </c>
      <c r="V1849" t="str">
        <f>IFERROR(IF(J1849&lt;&gt;"", INDEX($U$5:$U$1433, MATCH(J1849, $E$5:$E$1433, 0)),""),"")</f>
        <v>19/11/2009</v>
      </c>
    </row>
    <row r="1850">
      <c r="A1850" t="str">
        <f>IF(B1850&lt;&gt;"",A1849+1,"")</f>
        <v/>
      </c>
      <c r="F1850" t="str">
        <f>IFERROR(IF(VLOOKUP(E1850,J:J,1,0)=E1850,"X",""),"")</f>
        <v/>
      </c>
      <c r="G1850" t="str">
        <f>IF(J1850&lt;&gt;"", INDEX($C$5:$C$1433, MATCH(J1850, $E$5:$E$1433, 0)),"")</f>
        <v>12A1</v>
      </c>
      <c r="H1850">
        <f>IF(J1850&lt;&gt;"", INDEX($D$5:$D$1433, MATCH(J1850, $E$5:$E$1433, 0)),"")</f>
        <v>0</v>
      </c>
      <c r="I1850" t="str">
        <f>IFERROR(IF(J1850&lt;&gt;"", INDEX($B$5:$B$1433, MATCH(J1850, $E$5:$E$1433, 0)),""),"SAI")</f>
        <v>TRẦN NGỌC TIỂU PHỤNG</v>
      </c>
      <c r="J1850">
        <v>32000029</v>
      </c>
      <c r="K1850" t="str">
        <v xml:space="preserve"> 6:49:21 AM</v>
      </c>
      <c r="L1850" t="str">
        <f>IFERROR(IF($N$5="Sáng",IF(MID(K1850,2,7)-MID($L$2,2,7)&gt;0,"Trễ",""),IF(MID(K1850,2,7)-MID($Q$2,2,7)&gt;0,"Trễ","")),"")</f>
        <v/>
      </c>
      <c r="M1850">
        <f>IFERROR(IF($N$5="Sáng",MID(K1850,2,7)-MID($L$2,2,7),MID(K1850,2,7)-MID($Q$2,2,7)),"")</f>
        <v>-0.007395166666666675</v>
      </c>
      <c r="Q1850" t="str">
        <f>IF(B1850&lt;&gt;"",IF(AND(P1850="",F1850=""),"Không phép ",""),"")</f>
        <v/>
      </c>
      <c r="R1850" t="str">
        <f>UPPER(B1850)</f>
        <v/>
      </c>
      <c r="T1850" t="str">
        <f>IFERROR(IF(J1850&lt;&gt;"", INDEX($S$5:$S$1433, MATCH(J1850, $E$5:$E$1433, 0)),""),"")</f>
        <v>2024-2027</v>
      </c>
      <c r="V1850" t="str">
        <f>IFERROR(IF(J1850&lt;&gt;"", INDEX($U$5:$U$1433, MATCH(J1850, $E$5:$E$1433, 0)),""),"")</f>
        <v>16/11/2009</v>
      </c>
    </row>
    <row r="1851">
      <c r="A1851" t="str">
        <f>IF(B1851&lt;&gt;"",A1850+1,"")</f>
        <v/>
      </c>
      <c r="F1851" t="str">
        <f>IFERROR(IF(VLOOKUP(E1851,J:J,1,0)=E1851,"X",""),"")</f>
        <v/>
      </c>
      <c r="G1851" t="str">
        <f>IF(J1851&lt;&gt;"", INDEX($C$5:$C$1433, MATCH(J1851, $E$5:$E$1433, 0)),"")</f>
        <v>12A1</v>
      </c>
      <c r="H1851">
        <f>IF(J1851&lt;&gt;"", INDEX($D$5:$D$1433, MATCH(J1851, $E$5:$E$1433, 0)),"")</f>
        <v>0</v>
      </c>
      <c r="I1851" t="str">
        <f>IFERROR(IF(J1851&lt;&gt;"", INDEX($B$5:$B$1433, MATCH(J1851, $E$5:$E$1433, 0)),""),"SAI")</f>
        <v>TRẦN NGỌC TIỂU PHỤNG</v>
      </c>
      <c r="J1851">
        <v>32000029</v>
      </c>
      <c r="K1851" t="str">
        <v xml:space="preserve"> 6:49:21 AM</v>
      </c>
      <c r="L1851" t="str">
        <f>IFERROR(IF($N$5="Sáng",IF(MID(K1851,2,7)-MID($L$2,2,7)&gt;0,"Trễ",""),IF(MID(K1851,2,7)-MID($Q$2,2,7)&gt;0,"Trễ","")),"")</f>
        <v/>
      </c>
      <c r="M1851">
        <f>IFERROR(IF($N$5="Sáng",MID(K1851,2,7)-MID($L$2,2,7),MID(K1851,2,7)-MID($Q$2,2,7)),"")</f>
        <v>-0.007395166666666675</v>
      </c>
      <c r="Q1851" t="str">
        <f>IF(B1851&lt;&gt;"",IF(AND(P1851="",F1851=""),"Không phép ",""),"")</f>
        <v/>
      </c>
      <c r="R1851" t="str">
        <f>UPPER(B1851)</f>
        <v/>
      </c>
      <c r="T1851" t="str">
        <f>IFERROR(IF(J1851&lt;&gt;"", INDEX($S$5:$S$1433, MATCH(J1851, $E$5:$E$1433, 0)),""),"")</f>
        <v>2024-2027</v>
      </c>
      <c r="V1851" t="str">
        <f>IFERROR(IF(J1851&lt;&gt;"", INDEX($U$5:$U$1433, MATCH(J1851, $E$5:$E$1433, 0)),""),"")</f>
        <v>16/11/2009</v>
      </c>
    </row>
    <row r="1852">
      <c r="A1852" t="str">
        <f>IF(B1852&lt;&gt;"",A1851+1,"")</f>
        <v/>
      </c>
      <c r="F1852" t="str">
        <f>IFERROR(IF(VLOOKUP(E1852,J:J,1,0)=E1852,"X",""),"")</f>
        <v/>
      </c>
      <c r="G1852" t="str">
        <f>IF(J1852&lt;&gt;"", INDEX($C$5:$C$1433, MATCH(J1852, $E$5:$E$1433, 0)),"")</f>
        <v>12A4</v>
      </c>
      <c r="H1852">
        <f>IF(J1852&lt;&gt;"", INDEX($D$5:$D$1433, MATCH(J1852, $E$5:$E$1433, 0)),"")</f>
        <v>0</v>
      </c>
      <c r="I1852" t="str">
        <f>IFERROR(IF(J1852&lt;&gt;"", INDEX($B$5:$B$1433, MATCH(J1852, $E$5:$E$1433, 0)),""),"SAI")</f>
        <v>NGUYỄN BÁ TRƯỜNG SƠN</v>
      </c>
      <c r="J1852">
        <v>32000164</v>
      </c>
      <c r="K1852" t="str">
        <v xml:space="preserve"> 6:49:23 AM</v>
      </c>
      <c r="L1852" t="str">
        <f>IFERROR(IF($N$5="Sáng",IF(MID(K1852,2,7)-MID($L$2,2,7)&gt;0,"Trễ",""),IF(MID(K1852,2,7)-MID($Q$2,2,7)&gt;0,"Trễ","")),"")</f>
        <v/>
      </c>
      <c r="M1852">
        <f>IFERROR(IF($N$5="Sáng",MID(K1852,2,7)-MID($L$2,2,7),MID(K1852,2,7)-MID($Q$2,2,7)),"")</f>
        <v>-0.007372018518518486</v>
      </c>
      <c r="Q1852" t="str">
        <f>IF(B1852&lt;&gt;"",IF(AND(P1852="",F1852=""),"Không phép ",""),"")</f>
        <v/>
      </c>
      <c r="R1852" t="str">
        <f>UPPER(B1852)</f>
        <v/>
      </c>
      <c r="T1852" t="str">
        <f>IFERROR(IF(J1852&lt;&gt;"", INDEX($S$5:$S$1433, MATCH(J1852, $E$5:$E$1433, 0)),""),"")</f>
        <v>2024-2027</v>
      </c>
      <c r="V1852" t="str">
        <f>IFERROR(IF(J1852&lt;&gt;"", INDEX($U$5:$U$1433, MATCH(J1852, $E$5:$E$1433, 0)),""),"")</f>
        <v>17/07/2009</v>
      </c>
    </row>
    <row r="1853">
      <c r="A1853" t="str">
        <f>IF(B1853&lt;&gt;"",A1852+1,"")</f>
        <v/>
      </c>
      <c r="F1853" t="str">
        <f>IFERROR(IF(VLOOKUP(E1853,J:J,1,0)=E1853,"X",""),"")</f>
        <v/>
      </c>
      <c r="G1853" t="str">
        <f>IF(J1853&lt;&gt;"", INDEX($C$5:$C$1433, MATCH(J1853, $E$5:$E$1433, 0)),"")</f>
        <v>12A4</v>
      </c>
      <c r="H1853">
        <f>IF(J1853&lt;&gt;"", INDEX($D$5:$D$1433, MATCH(J1853, $E$5:$E$1433, 0)),"")</f>
        <v>0</v>
      </c>
      <c r="I1853" t="str">
        <f>IFERROR(IF(J1853&lt;&gt;"", INDEX($B$5:$B$1433, MATCH(J1853, $E$5:$E$1433, 0)),""),"SAI")</f>
        <v>NGUYỄN BÁ TRƯỜNG SƠN</v>
      </c>
      <c r="J1853">
        <v>32000164</v>
      </c>
      <c r="K1853" t="str">
        <v xml:space="preserve"> 6:49:24 AM</v>
      </c>
      <c r="L1853" t="str">
        <f>IFERROR(IF($N$5="Sáng",IF(MID(K1853,2,7)-MID($L$2,2,7)&gt;0,"Trễ",""),IF(MID(K1853,2,7)-MID($Q$2,2,7)&gt;0,"Trễ","")),"")</f>
        <v/>
      </c>
      <c r="M1853">
        <f>IFERROR(IF($N$5="Sáng",MID(K1853,2,7)-MID($L$2,2,7),MID(K1853,2,7)-MID($Q$2,2,7)),"")</f>
        <v>-0.007360444444444447</v>
      </c>
      <c r="Q1853" t="str">
        <f>IF(B1853&lt;&gt;"",IF(AND(P1853="",F1853=""),"Không phép ",""),"")</f>
        <v/>
      </c>
      <c r="R1853" t="str">
        <f>UPPER(B1853)</f>
        <v/>
      </c>
      <c r="T1853" t="str">
        <f>IFERROR(IF(J1853&lt;&gt;"", INDEX($S$5:$S$1433, MATCH(J1853, $E$5:$E$1433, 0)),""),"")</f>
        <v>2024-2027</v>
      </c>
      <c r="V1853" t="str">
        <f>IFERROR(IF(J1853&lt;&gt;"", INDEX($U$5:$U$1433, MATCH(J1853, $E$5:$E$1433, 0)),""),"")</f>
        <v>17/07/2009</v>
      </c>
    </row>
    <row r="1854">
      <c r="A1854" t="str">
        <f>IF(B1854&lt;&gt;"",A1853+1,"")</f>
        <v/>
      </c>
      <c r="F1854" t="str">
        <f>IFERROR(IF(VLOOKUP(E1854,J:J,1,0)=E1854,"X",""),"")</f>
        <v/>
      </c>
      <c r="G1854" t="str">
        <f>IF(J1854&lt;&gt;"", INDEX($C$5:$C$1433, MATCH(J1854, $E$5:$E$1433, 0)),"")</f>
        <v>12A4</v>
      </c>
      <c r="H1854">
        <f>IF(J1854&lt;&gt;"", INDEX($D$5:$D$1433, MATCH(J1854, $E$5:$E$1433, 0)),"")</f>
        <v>0</v>
      </c>
      <c r="I1854" t="str">
        <f>IFERROR(IF(J1854&lt;&gt;"", INDEX($B$5:$B$1433, MATCH(J1854, $E$5:$E$1433, 0)),""),"SAI")</f>
        <v>TRẦN LÊ YẾN VY</v>
      </c>
      <c r="J1854">
        <v>32000177</v>
      </c>
      <c r="K1854" t="str">
        <v xml:space="preserve"> 6:49:27 AM</v>
      </c>
      <c r="L1854" t="str">
        <f>IFERROR(IF($N$5="Sáng",IF(MID(K1854,2,7)-MID($L$2,2,7)&gt;0,"Trễ",""),IF(MID(K1854,2,7)-MID($Q$2,2,7)&gt;0,"Trễ","")),"")</f>
        <v/>
      </c>
      <c r="M1854">
        <f>IFERROR(IF($N$5="Sáng",MID(K1854,2,7)-MID($L$2,2,7),MID(K1854,2,7)-MID($Q$2,2,7)),"")</f>
        <v>-0.00732572222222222</v>
      </c>
      <c r="Q1854" t="str">
        <f>IF(B1854&lt;&gt;"",IF(AND(P1854="",F1854=""),"Không phép ",""),"")</f>
        <v/>
      </c>
      <c r="R1854" t="str">
        <f>UPPER(B1854)</f>
        <v/>
      </c>
      <c r="T1854" t="str">
        <f>IFERROR(IF(J1854&lt;&gt;"", INDEX($S$5:$S$1433, MATCH(J1854, $E$5:$E$1433, 0)),""),"")</f>
        <v>2024-2027</v>
      </c>
      <c r="V1854">
        <f>IFERROR(IF(J1854&lt;&gt;"", INDEX($U$5:$U$1433, MATCH(J1854, $E$5:$E$1433, 0)),""),"")</f>
        <v>40155</v>
      </c>
    </row>
    <row r="1855">
      <c r="A1855" t="str">
        <f>IF(B1855&lt;&gt;"",A1854+1,"")</f>
        <v/>
      </c>
      <c r="F1855" t="str">
        <f>IFERROR(IF(VLOOKUP(E1855,J:J,1,0)=E1855,"X",""),"")</f>
        <v/>
      </c>
      <c r="G1855" t="str">
        <f>IF(J1855&lt;&gt;"", INDEX($C$5:$C$1433, MATCH(J1855, $E$5:$E$1433, 0)),"")</f>
        <v>12A4</v>
      </c>
      <c r="H1855">
        <f>IF(J1855&lt;&gt;"", INDEX($D$5:$D$1433, MATCH(J1855, $E$5:$E$1433, 0)),"")</f>
        <v>0</v>
      </c>
      <c r="I1855" t="str">
        <f>IFERROR(IF(J1855&lt;&gt;"", INDEX($B$5:$B$1433, MATCH(J1855, $E$5:$E$1433, 0)),""),"SAI")</f>
        <v>TRẦN LÊ YẾN VY</v>
      </c>
      <c r="J1855">
        <v>32000177</v>
      </c>
      <c r="K1855" t="str">
        <v xml:space="preserve"> 6:49:28 AM</v>
      </c>
      <c r="L1855" t="str">
        <f>IFERROR(IF($N$5="Sáng",IF(MID(K1855,2,7)-MID($L$2,2,7)&gt;0,"Trễ",""),IF(MID(K1855,2,7)-MID($Q$2,2,7)&gt;0,"Trễ","")),"")</f>
        <v/>
      </c>
      <c r="M1855">
        <f>IFERROR(IF($N$5="Sáng",MID(K1855,2,7)-MID($L$2,2,7),MID(K1855,2,7)-MID($Q$2,2,7)),"")</f>
        <v>-0.007314148148148125</v>
      </c>
      <c r="Q1855" t="str">
        <f>IF(B1855&lt;&gt;"",IF(AND(P1855="",F1855=""),"Không phép ",""),"")</f>
        <v/>
      </c>
      <c r="R1855" t="str">
        <f>UPPER(B1855)</f>
        <v/>
      </c>
      <c r="T1855" t="str">
        <f>IFERROR(IF(J1855&lt;&gt;"", INDEX($S$5:$S$1433, MATCH(J1855, $E$5:$E$1433, 0)),""),"")</f>
        <v>2024-2027</v>
      </c>
      <c r="V1855">
        <f>IFERROR(IF(J1855&lt;&gt;"", INDEX($U$5:$U$1433, MATCH(J1855, $E$5:$E$1433, 0)),""),"")</f>
        <v>40155</v>
      </c>
    </row>
    <row r="1856">
      <c r="A1856" t="str">
        <f>IF(B1856&lt;&gt;"",A1855+1,"")</f>
        <v/>
      </c>
      <c r="F1856" t="str">
        <f>IFERROR(IF(VLOOKUP(E1856,J:J,1,0)=E1856,"X",""),"")</f>
        <v/>
      </c>
      <c r="G1856" t="str">
        <f>IF(J1856&lt;&gt;"", INDEX($C$5:$C$1433, MATCH(J1856, $E$5:$E$1433, 0)),"")</f>
        <v>12A2</v>
      </c>
      <c r="H1856">
        <f>IF(J1856&lt;&gt;"", INDEX($D$5:$D$1433, MATCH(J1856, $E$5:$E$1433, 0)),"")</f>
        <v>0</v>
      </c>
      <c r="I1856" t="str">
        <f>IFERROR(IF(J1856&lt;&gt;"", INDEX($B$5:$B$1433, MATCH(J1856, $E$5:$E$1433, 0)),""),"SAI")</f>
        <v>VÕ LAN ANH</v>
      </c>
      <c r="J1856">
        <v>32000092</v>
      </c>
      <c r="K1856" t="str">
        <v xml:space="preserve"> 6:49:28 AM</v>
      </c>
      <c r="L1856" t="str">
        <f>IFERROR(IF($N$5="Sáng",IF(MID(K1856,2,7)-MID($L$2,2,7)&gt;0,"Trễ",""),IF(MID(K1856,2,7)-MID($Q$2,2,7)&gt;0,"Trễ","")),"")</f>
        <v/>
      </c>
      <c r="M1856">
        <f>IFERROR(IF($N$5="Sáng",MID(K1856,2,7)-MID($L$2,2,7),MID(K1856,2,7)-MID($Q$2,2,7)),"")</f>
        <v>-0.007314148148148125</v>
      </c>
      <c r="Q1856" t="str">
        <f>IF(B1856&lt;&gt;"",IF(AND(P1856="",F1856=""),"Không phép ",""),"")</f>
        <v/>
      </c>
      <c r="R1856" t="str">
        <f>UPPER(B1856)</f>
        <v/>
      </c>
      <c r="T1856" t="str">
        <f>IFERROR(IF(J1856&lt;&gt;"", INDEX($S$5:$S$1433, MATCH(J1856, $E$5:$E$1433, 0)),""),"")</f>
        <v>2024-2027</v>
      </c>
      <c r="V1856" t="str">
        <f>IFERROR(IF(J1856&lt;&gt;"", INDEX($U$5:$U$1433, MATCH(J1856, $E$5:$E$1433, 0)),""),"")</f>
        <v>18/03/2009</v>
      </c>
    </row>
    <row r="1857">
      <c r="A1857" t="str">
        <f>IF(B1857&lt;&gt;"",A1856+1,"")</f>
        <v/>
      </c>
      <c r="F1857" t="str">
        <f>IFERROR(IF(VLOOKUP(E1857,J:J,1,0)=E1857,"X",""),"")</f>
        <v/>
      </c>
      <c r="G1857" t="str">
        <f>IF(J1857&lt;&gt;"", INDEX($C$5:$C$1433, MATCH(J1857, $E$5:$E$1433, 0)),"")</f>
        <v>11A8</v>
      </c>
      <c r="H1857">
        <f>IF(J1857&lt;&gt;"", INDEX($D$5:$D$1433, MATCH(J1857, $E$5:$E$1433, 0)),"")</f>
        <v>0</v>
      </c>
      <c r="I1857" t="str">
        <f>IFERROR(IF(J1857&lt;&gt;"", INDEX($B$5:$B$1433, MATCH(J1857, $E$5:$E$1433, 0)),""),"SAI")</f>
        <v>LÂM VIỆT HOÀNG</v>
      </c>
      <c r="J1857">
        <v>32000830</v>
      </c>
      <c r="K1857" t="str">
        <v xml:space="preserve"> 6:49:30 AM</v>
      </c>
      <c r="L1857" t="str">
        <f>IFERROR(IF($N$5="Sáng",IF(MID(K1857,2,7)-MID($L$2,2,7)&gt;0,"Trễ",""),IF(MID(K1857,2,7)-MID($Q$2,2,7)&gt;0,"Trễ","")),"")</f>
        <v/>
      </c>
      <c r="M1857">
        <f>IFERROR(IF($N$5="Sáng",MID(K1857,2,7)-MID($L$2,2,7),MID(K1857,2,7)-MID($Q$2,2,7)),"")</f>
        <v>-0.007290999999999992</v>
      </c>
      <c r="Q1857" t="str">
        <f>IF(B1857&lt;&gt;"",IF(AND(P1857="",F1857=""),"Không phép ",""),"")</f>
        <v/>
      </c>
      <c r="R1857" t="str">
        <f>UPPER(B1857)</f>
        <v/>
      </c>
      <c r="T1857" t="str">
        <f>IFERROR(IF(J1857&lt;&gt;"", INDEX($S$5:$S$1433, MATCH(J1857, $E$5:$E$1433, 0)),""),"")</f>
        <v>2025-2028</v>
      </c>
      <c r="V1857" t="str">
        <f>IFERROR(IF(J1857&lt;&gt;"", INDEX($U$5:$U$1433, MATCH(J1857, $E$5:$E$1433, 0)),""),"")</f>
        <v>22/10/2010</v>
      </c>
    </row>
    <row r="1858">
      <c r="A1858" t="str">
        <f>IF(B1858&lt;&gt;"",A1857+1,"")</f>
        <v/>
      </c>
      <c r="F1858" t="str">
        <f>IFERROR(IF(VLOOKUP(E1858,J:J,1,0)=E1858,"X",""),"")</f>
        <v/>
      </c>
      <c r="G1858" t="str">
        <f>IF(J1858&lt;&gt;"", INDEX($C$5:$C$1433, MATCH(J1858, $E$5:$E$1433, 0)),"")</f>
        <v>12A5</v>
      </c>
      <c r="H1858">
        <f>IF(J1858&lt;&gt;"", INDEX($D$5:$D$1433, MATCH(J1858, $E$5:$E$1433, 0)),"")</f>
        <v>0</v>
      </c>
      <c r="I1858" t="str">
        <f>IFERROR(IF(J1858&lt;&gt;"", INDEX($B$5:$B$1433, MATCH(J1858, $E$5:$E$1433, 0)),""),"SAI")</f>
        <v>TÔ THỊ DIỆP</v>
      </c>
      <c r="J1858">
        <v>32000184</v>
      </c>
      <c r="K1858" t="str">
        <v xml:space="preserve"> 6:49:32 AM</v>
      </c>
      <c r="L1858" t="str">
        <f>IFERROR(IF($N$5="Sáng",IF(MID(K1858,2,7)-MID($L$2,2,7)&gt;0,"Trễ",""),IF(MID(K1858,2,7)-MID($Q$2,2,7)&gt;0,"Trễ","")),"")</f>
        <v/>
      </c>
      <c r="M1858">
        <f>IFERROR(IF($N$5="Sáng",MID(K1858,2,7)-MID($L$2,2,7),MID(K1858,2,7)-MID($Q$2,2,7)),"")</f>
        <v>-0.007267851851851803</v>
      </c>
      <c r="Q1858" t="str">
        <f>IF(B1858&lt;&gt;"",IF(AND(P1858="",F1858=""),"Không phép ",""),"")</f>
        <v/>
      </c>
      <c r="R1858" t="str">
        <f>UPPER(B1858)</f>
        <v/>
      </c>
      <c r="T1858" t="str">
        <f>IFERROR(IF(J1858&lt;&gt;"", INDEX($S$5:$S$1433, MATCH(J1858, $E$5:$E$1433, 0)),""),"")</f>
        <v>2024-2027</v>
      </c>
      <c r="V1858" t="str">
        <f>IFERROR(IF(J1858&lt;&gt;"", INDEX($U$5:$U$1433, MATCH(J1858, $E$5:$E$1433, 0)),""),"")</f>
        <v>27/07/2009</v>
      </c>
    </row>
    <row r="1859">
      <c r="A1859" t="str">
        <f>IF(B1859&lt;&gt;"",A1858+1,"")</f>
        <v/>
      </c>
      <c r="F1859" t="str">
        <f>IFERROR(IF(VLOOKUP(E1859,J:J,1,0)=E1859,"X",""),"")</f>
        <v/>
      </c>
      <c r="G1859" t="str">
        <f>IF(J1859&lt;&gt;"", INDEX($C$5:$C$1433, MATCH(J1859, $E$5:$E$1433, 0)),"")</f>
        <v>11A3</v>
      </c>
      <c r="H1859">
        <f>IF(J1859&lt;&gt;"", INDEX($D$5:$D$1433, MATCH(J1859, $E$5:$E$1433, 0)),"")</f>
        <v>0</v>
      </c>
      <c r="I1859" t="str">
        <f>IFERROR(IF(J1859&lt;&gt;"", INDEX($B$5:$B$1433, MATCH(J1859, $E$5:$E$1433, 0)),""),"SAI")</f>
        <v>TRẦN THỊ TRÀ MY</v>
      </c>
      <c r="J1859">
        <v>32000625</v>
      </c>
      <c r="K1859" t="str">
        <v xml:space="preserve"> 6:49:33 AM</v>
      </c>
      <c r="L1859" t="str">
        <f>IFERROR(IF($N$5="Sáng",IF(MID(K1859,2,7)-MID($L$2,2,7)&gt;0,"Trễ",""),IF(MID(K1859,2,7)-MID($Q$2,2,7)&gt;0,"Trễ","")),"")</f>
        <v/>
      </c>
      <c r="M1859">
        <f>IFERROR(IF($N$5="Sáng",MID(K1859,2,7)-MID($L$2,2,7),MID(K1859,2,7)-MID($Q$2,2,7)),"")</f>
        <v>-0.007256277777777764</v>
      </c>
      <c r="Q1859" t="str">
        <f>IF(B1859&lt;&gt;"",IF(AND(P1859="",F1859=""),"Không phép ",""),"")</f>
        <v/>
      </c>
      <c r="R1859" t="str">
        <f>UPPER(B1859)</f>
        <v/>
      </c>
      <c r="T1859" t="str">
        <f>IFERROR(IF(J1859&lt;&gt;"", INDEX($S$5:$S$1433, MATCH(J1859, $E$5:$E$1433, 0)),""),"")</f>
        <v>2025-2028</v>
      </c>
      <c r="V1859">
        <f>IFERROR(IF(J1859&lt;&gt;"", INDEX($U$5:$U$1433, MATCH(J1859, $E$5:$E$1433, 0)),""),"")</f>
        <v>40514</v>
      </c>
    </row>
    <row r="1860">
      <c r="A1860" t="str">
        <f>IF(B1860&lt;&gt;"",A1859+1,"")</f>
        <v/>
      </c>
      <c r="F1860" t="str">
        <f>IFERROR(IF(VLOOKUP(E1860,J:J,1,0)=E1860,"X",""),"")</f>
        <v/>
      </c>
      <c r="G1860" t="str">
        <f>IF(J1860&lt;&gt;"", INDEX($C$5:$C$1433, MATCH(J1860, $E$5:$E$1433, 0)),"")</f>
        <v>11A3</v>
      </c>
      <c r="H1860">
        <f>IF(J1860&lt;&gt;"", INDEX($D$5:$D$1433, MATCH(J1860, $E$5:$E$1433, 0)),"")</f>
        <v>0</v>
      </c>
      <c r="I1860" t="str">
        <f>IFERROR(IF(J1860&lt;&gt;"", INDEX($B$5:$B$1433, MATCH(J1860, $E$5:$E$1433, 0)),""),"SAI")</f>
        <v>TRẦN THỊ TRÀ MY</v>
      </c>
      <c r="J1860">
        <v>32000625</v>
      </c>
      <c r="K1860" t="str">
        <v xml:space="preserve"> 6:49:34 AM</v>
      </c>
      <c r="L1860" t="str">
        <f>IFERROR(IF($N$5="Sáng",IF(MID(K1860,2,7)-MID($L$2,2,7)&gt;0,"Trễ",""),IF(MID(K1860,2,7)-MID($Q$2,2,7)&gt;0,"Trễ","")),"")</f>
        <v/>
      </c>
      <c r="M1860">
        <f>IFERROR(IF($N$5="Sáng",MID(K1860,2,7)-MID($L$2,2,7),MID(K1860,2,7)-MID($Q$2,2,7)),"")</f>
        <v>-0.00724470370370367</v>
      </c>
      <c r="Q1860" t="str">
        <f>IF(B1860&lt;&gt;"",IF(AND(P1860="",F1860=""),"Không phép ",""),"")</f>
        <v/>
      </c>
      <c r="R1860" t="str">
        <f>UPPER(B1860)</f>
        <v/>
      </c>
      <c r="T1860" t="str">
        <f>IFERROR(IF(J1860&lt;&gt;"", INDEX($S$5:$S$1433, MATCH(J1860, $E$5:$E$1433, 0)),""),"")</f>
        <v>2025-2028</v>
      </c>
      <c r="V1860">
        <f>IFERROR(IF(J1860&lt;&gt;"", INDEX($U$5:$U$1433, MATCH(J1860, $E$5:$E$1433, 0)),""),"")</f>
        <v>40514</v>
      </c>
    </row>
    <row r="1861">
      <c r="A1861" t="str">
        <f>IF(B1861&lt;&gt;"",A1860+1,"")</f>
        <v/>
      </c>
      <c r="F1861" t="str">
        <f>IFERROR(IF(VLOOKUP(E1861,J:J,1,0)=E1861,"X",""),"")</f>
        <v/>
      </c>
      <c r="G1861" t="str">
        <f>IF(J1861&lt;&gt;"", INDEX($C$5:$C$1433, MATCH(J1861, $E$5:$E$1433, 0)),"")</f>
        <v>11A1</v>
      </c>
      <c r="H1861">
        <f>IF(J1861&lt;&gt;"", INDEX($D$5:$D$1433, MATCH(J1861, $E$5:$E$1433, 0)),"")</f>
        <v>0</v>
      </c>
      <c r="I1861" t="str">
        <f>IFERROR(IF(J1861&lt;&gt;"", INDEX($B$5:$B$1433, MATCH(J1861, $E$5:$E$1433, 0)),""),"SAI")</f>
        <v>NGUYỄN PHẠM KHÁNH NGỌC</v>
      </c>
      <c r="J1861">
        <v>32000499</v>
      </c>
      <c r="K1861" t="str">
        <v xml:space="preserve"> 6:49:35 AM</v>
      </c>
      <c r="L1861" t="str">
        <f>IFERROR(IF($N$5="Sáng",IF(MID(K1861,2,7)-MID($L$2,2,7)&gt;0,"Trễ",""),IF(MID(K1861,2,7)-MID($Q$2,2,7)&gt;0,"Trễ","")),"")</f>
        <v/>
      </c>
      <c r="M1861">
        <f>IFERROR(IF($N$5="Sáng",MID(K1861,2,7)-MID($L$2,2,7),MID(K1861,2,7)-MID($Q$2,2,7)),"")</f>
        <v>-0.0072331296296295755</v>
      </c>
      <c r="Q1861" t="str">
        <f>IF(B1861&lt;&gt;"",IF(AND(P1861="",F1861=""),"Không phép ",""),"")</f>
        <v/>
      </c>
      <c r="R1861" t="str">
        <f>UPPER(B1861)</f>
        <v/>
      </c>
      <c r="T1861" t="str">
        <f>IFERROR(IF(J1861&lt;&gt;"", INDEX($S$5:$S$1433, MATCH(J1861, $E$5:$E$1433, 0)),""),"")</f>
        <v>2025-2028</v>
      </c>
      <c r="V1861">
        <f>IFERROR(IF(J1861&lt;&gt;"", INDEX($U$5:$U$1433, MATCH(J1861, $E$5:$E$1433, 0)),""),"")</f>
        <v>40458</v>
      </c>
    </row>
    <row r="1862">
      <c r="A1862" t="str">
        <f>IF(B1862&lt;&gt;"",A1861+1,"")</f>
        <v/>
      </c>
      <c r="F1862" t="str">
        <f>IFERROR(IF(VLOOKUP(E1862,J:J,1,0)=E1862,"X",""),"")</f>
        <v/>
      </c>
      <c r="G1862" t="str">
        <f>IF(J1862&lt;&gt;"", INDEX($C$5:$C$1433, MATCH(J1862, $E$5:$E$1433, 0)),"")</f>
        <v>11A1</v>
      </c>
      <c r="H1862">
        <f>IF(J1862&lt;&gt;"", INDEX($D$5:$D$1433, MATCH(J1862, $E$5:$E$1433, 0)),"")</f>
        <v>0</v>
      </c>
      <c r="I1862" t="str">
        <f>IFERROR(IF(J1862&lt;&gt;"", INDEX($B$5:$B$1433, MATCH(J1862, $E$5:$E$1433, 0)),""),"SAI")</f>
        <v>NGUYỄN PHẠM KHÁNH NGỌC</v>
      </c>
      <c r="J1862">
        <v>32000499</v>
      </c>
      <c r="K1862" t="str">
        <v xml:space="preserve"> 6:49:35 AM</v>
      </c>
      <c r="L1862" t="str">
        <f>IFERROR(IF($N$5="Sáng",IF(MID(K1862,2,7)-MID($L$2,2,7)&gt;0,"Trễ",""),IF(MID(K1862,2,7)-MID($Q$2,2,7)&gt;0,"Trễ","")),"")</f>
        <v/>
      </c>
      <c r="M1862">
        <f>IFERROR(IF($N$5="Sáng",MID(K1862,2,7)-MID($L$2,2,7),MID(K1862,2,7)-MID($Q$2,2,7)),"")</f>
        <v>-0.0072331296296295755</v>
      </c>
      <c r="Q1862" t="str">
        <f>IF(B1862&lt;&gt;"",IF(AND(P1862="",F1862=""),"Không phép ",""),"")</f>
        <v/>
      </c>
      <c r="R1862" t="str">
        <f>UPPER(B1862)</f>
        <v/>
      </c>
      <c r="T1862" t="str">
        <f>IFERROR(IF(J1862&lt;&gt;"", INDEX($S$5:$S$1433, MATCH(J1862, $E$5:$E$1433, 0)),""),"")</f>
        <v>2025-2028</v>
      </c>
      <c r="V1862">
        <f>IFERROR(IF(J1862&lt;&gt;"", INDEX($U$5:$U$1433, MATCH(J1862, $E$5:$E$1433, 0)),""),"")</f>
        <v>40458</v>
      </c>
    </row>
    <row r="1863">
      <c r="A1863" t="str">
        <f>IF(B1863&lt;&gt;"",A1862+1,"")</f>
        <v/>
      </c>
      <c r="F1863" t="str">
        <f>IFERROR(IF(VLOOKUP(E1863,J:J,1,0)=E1863,"X",""),"")</f>
        <v/>
      </c>
      <c r="G1863" t="str">
        <f>IF(J1863&lt;&gt;"", INDEX($C$5:$C$1433, MATCH(J1863, $E$5:$E$1433, 0)),"")</f>
        <v>11A8</v>
      </c>
      <c r="H1863">
        <f>IF(J1863&lt;&gt;"", INDEX($D$5:$D$1433, MATCH(J1863, $E$5:$E$1433, 0)),"")</f>
        <v>0</v>
      </c>
      <c r="I1863" t="str">
        <f>IFERROR(IF(J1863&lt;&gt;"", INDEX($B$5:$B$1433, MATCH(J1863, $E$5:$E$1433, 0)),""),"SAI")</f>
        <v>DƯƠNG YẾN NGÂN</v>
      </c>
      <c r="J1863">
        <v>32000842</v>
      </c>
      <c r="K1863" t="str">
        <v xml:space="preserve"> 6:49:36 AM</v>
      </c>
      <c r="L1863" t="str">
        <f>IFERROR(IF($N$5="Sáng",IF(MID(K1863,2,7)-MID($L$2,2,7)&gt;0,"Trễ",""),IF(MID(K1863,2,7)-MID($Q$2,2,7)&gt;0,"Trễ","")),"")</f>
        <v/>
      </c>
      <c r="M1863">
        <f>IFERROR(IF($N$5="Sáng",MID(K1863,2,7)-MID($L$2,2,7),MID(K1863,2,7)-MID($Q$2,2,7)),"")</f>
        <v>-0.007221555555555537</v>
      </c>
      <c r="Q1863" t="str">
        <f>IF(B1863&lt;&gt;"",IF(AND(P1863="",F1863=""),"Không phép ",""),"")</f>
        <v/>
      </c>
      <c r="R1863" t="str">
        <f>UPPER(B1863)</f>
        <v/>
      </c>
      <c r="T1863" t="str">
        <f>IFERROR(IF(J1863&lt;&gt;"", INDEX($S$5:$S$1433, MATCH(J1863, $E$5:$E$1433, 0)),""),"")</f>
        <v>2025-2028</v>
      </c>
      <c r="V1863">
        <f>IFERROR(IF(J1863&lt;&gt;"", INDEX($U$5:$U$1433, MATCH(J1863, $E$5:$E$1433, 0)),""),"")</f>
        <v>40221</v>
      </c>
    </row>
    <row r="1864">
      <c r="A1864" t="str">
        <f>IF(B1864&lt;&gt;"",A1863+1,"")</f>
        <v/>
      </c>
      <c r="F1864" t="str">
        <f>IFERROR(IF(VLOOKUP(E1864,J:J,1,0)=E1864,"X",""),"")</f>
        <v/>
      </c>
      <c r="G1864" t="str">
        <f>IF(J1864&lt;&gt;"", INDEX($C$5:$C$1433, MATCH(J1864, $E$5:$E$1433, 0)),"")</f>
        <v>11A8</v>
      </c>
      <c r="H1864">
        <f>IF(J1864&lt;&gt;"", INDEX($D$5:$D$1433, MATCH(J1864, $E$5:$E$1433, 0)),"")</f>
        <v>0</v>
      </c>
      <c r="I1864" t="str">
        <f>IFERROR(IF(J1864&lt;&gt;"", INDEX($B$5:$B$1433, MATCH(J1864, $E$5:$E$1433, 0)),""),"SAI")</f>
        <v>DƯƠNG YẾN NGÂN</v>
      </c>
      <c r="J1864">
        <v>32000842</v>
      </c>
      <c r="K1864" t="str">
        <v xml:space="preserve"> 6:49:37 AM</v>
      </c>
      <c r="L1864" t="str">
        <f>IFERROR(IF($N$5="Sáng",IF(MID(K1864,2,7)-MID($L$2,2,7)&gt;0,"Trễ",""),IF(MID(K1864,2,7)-MID($Q$2,2,7)&gt;0,"Trễ","")),"")</f>
        <v/>
      </c>
      <c r="M1864">
        <f>IFERROR(IF($N$5="Sáng",MID(K1864,2,7)-MID($L$2,2,7),MID(K1864,2,7)-MID($Q$2,2,7)),"")</f>
        <v>-0.007209981481481442</v>
      </c>
      <c r="Q1864" t="str">
        <f>IF(B1864&lt;&gt;"",IF(AND(P1864="",F1864=""),"Không phép ",""),"")</f>
        <v/>
      </c>
      <c r="R1864" t="str">
        <f>UPPER(B1864)</f>
        <v/>
      </c>
      <c r="T1864" t="str">
        <f>IFERROR(IF(J1864&lt;&gt;"", INDEX($S$5:$S$1433, MATCH(J1864, $E$5:$E$1433, 0)),""),"")</f>
        <v>2025-2028</v>
      </c>
      <c r="V1864">
        <f>IFERROR(IF(J1864&lt;&gt;"", INDEX($U$5:$U$1433, MATCH(J1864, $E$5:$E$1433, 0)),""),"")</f>
        <v>40221</v>
      </c>
    </row>
    <row r="1865">
      <c r="A1865" t="str">
        <f>IF(B1865&lt;&gt;"",A1864+1,"")</f>
        <v/>
      </c>
      <c r="F1865" t="str">
        <f>IFERROR(IF(VLOOKUP(E1865,J:J,1,0)=E1865,"X",""),"")</f>
        <v/>
      </c>
      <c r="G1865" t="str">
        <f>IF(J1865&lt;&gt;"", INDEX($C$5:$C$1433, MATCH(J1865, $E$5:$E$1433, 0)),"")</f>
        <v>12A9</v>
      </c>
      <c r="H1865">
        <f>IF(J1865&lt;&gt;"", INDEX($D$5:$D$1433, MATCH(J1865, $E$5:$E$1433, 0)),"")</f>
        <v>0</v>
      </c>
      <c r="I1865" t="str">
        <f>IFERROR(IF(J1865&lt;&gt;"", INDEX($B$5:$B$1433, MATCH(J1865, $E$5:$E$1433, 0)),""),"SAI")</f>
        <v>DANH THỊ THU TRINH</v>
      </c>
      <c r="J1865">
        <v>32000393</v>
      </c>
      <c r="K1865" t="str">
        <v xml:space="preserve"> 6:49:38 AM</v>
      </c>
      <c r="L1865" t="str">
        <f>IFERROR(IF($N$5="Sáng",IF(MID(K1865,2,7)-MID($L$2,2,7)&gt;0,"Trễ",""),IF(MID(K1865,2,7)-MID($Q$2,2,7)&gt;0,"Trễ","")),"")</f>
        <v/>
      </c>
      <c r="M1865">
        <f>IFERROR(IF($N$5="Sáng",MID(K1865,2,7)-MID($L$2,2,7),MID(K1865,2,7)-MID($Q$2,2,7)),"")</f>
        <v>-0.007198407407407403</v>
      </c>
      <c r="Q1865" t="str">
        <f>IF(B1865&lt;&gt;"",IF(AND(P1865="",F1865=""),"Không phép ",""),"")</f>
        <v/>
      </c>
      <c r="R1865" t="str">
        <f>UPPER(B1865)</f>
        <v/>
      </c>
      <c r="T1865" t="str">
        <f>IFERROR(IF(J1865&lt;&gt;"", INDEX($S$5:$S$1433, MATCH(J1865, $E$5:$E$1433, 0)),""),"")</f>
        <v>2024-2027</v>
      </c>
      <c r="V1865" t="str">
        <f>IFERROR(IF(J1865&lt;&gt;"", INDEX($U$5:$U$1433, MATCH(J1865, $E$5:$E$1433, 0)),""),"")</f>
        <v>13/05/2009</v>
      </c>
    </row>
    <row r="1866">
      <c r="A1866" t="str">
        <f>IF(B1866&lt;&gt;"",A1865+1,"")</f>
        <v/>
      </c>
      <c r="F1866" t="str">
        <f>IFERROR(IF(VLOOKUP(E1866,J:J,1,0)=E1866,"X",""),"")</f>
        <v/>
      </c>
      <c r="G1866" t="str">
        <f>IF(J1866&lt;&gt;"", INDEX($C$5:$C$1433, MATCH(J1866, $E$5:$E$1433, 0)),"")</f>
        <v>12A11</v>
      </c>
      <c r="H1866">
        <f>IF(J1866&lt;&gt;"", INDEX($D$5:$D$1433, MATCH(J1866, $E$5:$E$1433, 0)),"")</f>
        <v>0</v>
      </c>
      <c r="I1866" t="str">
        <f>IFERROR(IF(J1866&lt;&gt;"", INDEX($B$5:$B$1433, MATCH(J1866, $E$5:$E$1433, 0)),""),"SAI")</f>
        <v>NGUYỄN HOÀNG HÔN</v>
      </c>
      <c r="J1866">
        <v>32000449</v>
      </c>
      <c r="K1866" t="str">
        <v xml:space="preserve"> 6:49:39 AM</v>
      </c>
      <c r="L1866" t="str">
        <f>IFERROR(IF($N$5="Sáng",IF(MID(K1866,2,7)-MID($L$2,2,7)&gt;0,"Trễ",""),IF(MID(K1866,2,7)-MID($Q$2,2,7)&gt;0,"Trễ","")),"")</f>
        <v/>
      </c>
      <c r="M1866">
        <f>IFERROR(IF($N$5="Sáng",MID(K1866,2,7)-MID($L$2,2,7),MID(K1866,2,7)-MID($Q$2,2,7)),"")</f>
        <v>-0.007186833333333309</v>
      </c>
      <c r="Q1866" t="str">
        <f>IF(B1866&lt;&gt;"",IF(AND(P1866="",F1866=""),"Không phép ",""),"")</f>
        <v/>
      </c>
      <c r="R1866" t="str">
        <f>UPPER(B1866)</f>
        <v/>
      </c>
      <c r="T1866" t="str">
        <f>IFERROR(IF(J1866&lt;&gt;"", INDEX($S$5:$S$1433, MATCH(J1866, $E$5:$E$1433, 0)),""),"")</f>
        <v>2024-2027</v>
      </c>
      <c r="V1866">
        <f>IFERROR(IF(J1866&lt;&gt;"", INDEX($U$5:$U$1433, MATCH(J1866, $E$5:$E$1433, 0)),""),"")</f>
        <v>40121</v>
      </c>
    </row>
    <row r="1867">
      <c r="A1867" t="str">
        <f>IF(B1867&lt;&gt;"",A1866+1,"")</f>
        <v/>
      </c>
      <c r="F1867" t="str">
        <f>IFERROR(IF(VLOOKUP(E1867,J:J,1,0)=E1867,"X",""),"")</f>
        <v/>
      </c>
      <c r="G1867" t="str">
        <f>IF(J1867&lt;&gt;"", INDEX($C$5:$C$1433, MATCH(J1867, $E$5:$E$1433, 0)),"")</f>
        <v>12A11</v>
      </c>
      <c r="H1867">
        <f>IF(J1867&lt;&gt;"", INDEX($D$5:$D$1433, MATCH(J1867, $E$5:$E$1433, 0)),"")</f>
        <v>0</v>
      </c>
      <c r="I1867" t="str">
        <f>IFERROR(IF(J1867&lt;&gt;"", INDEX($B$5:$B$1433, MATCH(J1867, $E$5:$E$1433, 0)),""),"SAI")</f>
        <v>NGUYỄN HOÀNG HÔN</v>
      </c>
      <c r="J1867">
        <v>32000449</v>
      </c>
      <c r="K1867" t="str">
        <v xml:space="preserve"> 6:49:40 AM</v>
      </c>
      <c r="L1867" t="str">
        <f>IFERROR(IF($N$5="Sáng",IF(MID(K1867,2,7)-MID($L$2,2,7)&gt;0,"Trễ",""),IF(MID(K1867,2,7)-MID($Q$2,2,7)&gt;0,"Trễ","")),"")</f>
        <v/>
      </c>
      <c r="M1867">
        <f>IFERROR(IF($N$5="Sáng",MID(K1867,2,7)-MID($L$2,2,7),MID(K1867,2,7)-MID($Q$2,2,7)),"")</f>
        <v>-0.00717525925925927</v>
      </c>
      <c r="Q1867" t="str">
        <f>IF(B1867&lt;&gt;"",IF(AND(P1867="",F1867=""),"Không phép ",""),"")</f>
        <v/>
      </c>
      <c r="R1867" t="str">
        <f>UPPER(B1867)</f>
        <v/>
      </c>
      <c r="T1867" t="str">
        <f>IFERROR(IF(J1867&lt;&gt;"", INDEX($S$5:$S$1433, MATCH(J1867, $E$5:$E$1433, 0)),""),"")</f>
        <v>2024-2027</v>
      </c>
      <c r="V1867">
        <f>IFERROR(IF(J1867&lt;&gt;"", INDEX($U$5:$U$1433, MATCH(J1867, $E$5:$E$1433, 0)),""),"")</f>
        <v>40121</v>
      </c>
    </row>
    <row r="1868">
      <c r="A1868" t="str">
        <f>IF(B1868&lt;&gt;"",A1867+1,"")</f>
        <v/>
      </c>
      <c r="F1868" t="str">
        <f>IFERROR(IF(VLOOKUP(E1868,J:J,1,0)=E1868,"X",""),"")</f>
        <v/>
      </c>
      <c r="G1868" t="str">
        <f>IF(J1868&lt;&gt;"", INDEX($C$5:$C$1433, MATCH(J1868, $E$5:$E$1433, 0)),"")</f>
        <v>11A3</v>
      </c>
      <c r="H1868">
        <f>IF(J1868&lt;&gt;"", INDEX($D$5:$D$1433, MATCH(J1868, $E$5:$E$1433, 0)),"")</f>
        <v>0</v>
      </c>
      <c r="I1868" t="str">
        <f>IFERROR(IF(J1868&lt;&gt;"", INDEX($B$5:$B$1433, MATCH(J1868, $E$5:$E$1433, 0)),""),"SAI")</f>
        <v>LƯU GIA MỸ</v>
      </c>
      <c r="J1868">
        <v>32000626</v>
      </c>
      <c r="K1868" t="str">
        <v xml:space="preserve"> 6:49:48 AM</v>
      </c>
      <c r="L1868" t="str">
        <f>IFERROR(IF($N$5="Sáng",IF(MID(K1868,2,7)-MID($L$2,2,7)&gt;0,"Trễ",""),IF(MID(K1868,2,7)-MID($Q$2,2,7)&gt;0,"Trễ","")),"")</f>
        <v/>
      </c>
      <c r="M1868">
        <f>IFERROR(IF($N$5="Sáng",MID(K1868,2,7)-MID($L$2,2,7),MID(K1868,2,7)-MID($Q$2,2,7)),"")</f>
        <v>-0.007082666666666626</v>
      </c>
      <c r="Q1868" t="str">
        <f>IF(B1868&lt;&gt;"",IF(AND(P1868="",F1868=""),"Không phép ",""),"")</f>
        <v/>
      </c>
      <c r="R1868" t="str">
        <f>UPPER(B1868)</f>
        <v/>
      </c>
      <c r="T1868" t="str">
        <f>IFERROR(IF(J1868&lt;&gt;"", INDEX($S$5:$S$1433, MATCH(J1868, $E$5:$E$1433, 0)),""),"")</f>
        <v>2025-2028</v>
      </c>
      <c r="V1868" t="str">
        <f>IFERROR(IF(J1868&lt;&gt;"", INDEX($U$5:$U$1433, MATCH(J1868, $E$5:$E$1433, 0)),""),"")</f>
        <v>31/5/2010</v>
      </c>
    </row>
    <row r="1869">
      <c r="A1869" t="str">
        <f>IF(B1869&lt;&gt;"",A1868+1,"")</f>
        <v/>
      </c>
      <c r="F1869" t="str">
        <f>IFERROR(IF(VLOOKUP(E1869,J:J,1,0)=E1869,"X",""),"")</f>
        <v/>
      </c>
      <c r="G1869" t="str">
        <f>IF(J1869&lt;&gt;"", INDEX($C$5:$C$1433, MATCH(J1869, $E$5:$E$1433, 0)),"")</f>
        <v>12A8</v>
      </c>
      <c r="H1869">
        <f>IF(J1869&lt;&gt;"", INDEX($D$5:$D$1433, MATCH(J1869, $E$5:$E$1433, 0)),"")</f>
        <v>0</v>
      </c>
      <c r="I1869" t="str">
        <f>IFERROR(IF(J1869&lt;&gt;"", INDEX($B$5:$B$1433, MATCH(J1869, $E$5:$E$1433, 0)),""),"SAI")</f>
        <v>NGUYỄN THỊ NGỌC GIÀU</v>
      </c>
      <c r="J1869">
        <v>32000316</v>
      </c>
      <c r="K1869" t="str">
        <v xml:space="preserve"> 6:49:49 AM</v>
      </c>
      <c r="L1869" t="str">
        <f>IFERROR(IF($N$5="Sáng",IF(MID(K1869,2,7)-MID($L$2,2,7)&gt;0,"Trễ",""),IF(MID(K1869,2,7)-MID($Q$2,2,7)&gt;0,"Trễ","")),"")</f>
        <v/>
      </c>
      <c r="M1869">
        <f>IFERROR(IF($N$5="Sáng",MID(K1869,2,7)-MID($L$2,2,7),MID(K1869,2,7)-MID($Q$2,2,7)),"")</f>
        <v>-0.007071092592592587</v>
      </c>
      <c r="Q1869" t="str">
        <f>IF(B1869&lt;&gt;"",IF(AND(P1869="",F1869=""),"Không phép ",""),"")</f>
        <v/>
      </c>
      <c r="R1869" t="str">
        <f>UPPER(B1869)</f>
        <v/>
      </c>
      <c r="T1869" t="str">
        <f>IFERROR(IF(J1869&lt;&gt;"", INDEX($S$5:$S$1433, MATCH(J1869, $E$5:$E$1433, 0)),""),"")</f>
        <v>2024-2027</v>
      </c>
      <c r="V1869" t="str">
        <f>IFERROR(IF(J1869&lt;&gt;"", INDEX($U$5:$U$1433, MATCH(J1869, $E$5:$E$1433, 0)),""),"")</f>
        <v>14/06/2009</v>
      </c>
    </row>
    <row r="1870">
      <c r="A1870" t="str">
        <f>IF(B1870&lt;&gt;"",A1869+1,"")</f>
        <v/>
      </c>
      <c r="F1870" t="str">
        <f>IFERROR(IF(VLOOKUP(E1870,J:J,1,0)=E1870,"X",""),"")</f>
        <v/>
      </c>
      <c r="G1870" t="str">
        <f>IF(J1870&lt;&gt;"", INDEX($C$5:$C$1433, MATCH(J1870, $E$5:$E$1433, 0)),"")</f>
        <v>12A8</v>
      </c>
      <c r="H1870">
        <f>IF(J1870&lt;&gt;"", INDEX($D$5:$D$1433, MATCH(J1870, $E$5:$E$1433, 0)),"")</f>
        <v>0</v>
      </c>
      <c r="I1870" t="str">
        <f>IFERROR(IF(J1870&lt;&gt;"", INDEX($B$5:$B$1433, MATCH(J1870, $E$5:$E$1433, 0)),""),"SAI")</f>
        <v>NGUYỄN THỊ NGỌC GIÀU</v>
      </c>
      <c r="J1870">
        <v>32000316</v>
      </c>
      <c r="K1870" t="str">
        <v xml:space="preserve"> 6:49:49 AM</v>
      </c>
      <c r="L1870" t="str">
        <f>IFERROR(IF($N$5="Sáng",IF(MID(K1870,2,7)-MID($L$2,2,7)&gt;0,"Trễ",""),IF(MID(K1870,2,7)-MID($Q$2,2,7)&gt;0,"Trễ","")),"")</f>
        <v/>
      </c>
      <c r="M1870">
        <f>IFERROR(IF($N$5="Sáng",MID(K1870,2,7)-MID($L$2,2,7),MID(K1870,2,7)-MID($Q$2,2,7)),"")</f>
        <v>-0.007071092592592587</v>
      </c>
      <c r="Q1870" t="str">
        <f>IF(B1870&lt;&gt;"",IF(AND(P1870="",F1870=""),"Không phép ",""),"")</f>
        <v/>
      </c>
      <c r="R1870" t="str">
        <f>UPPER(B1870)</f>
        <v/>
      </c>
      <c r="T1870" t="str">
        <f>IFERROR(IF(J1870&lt;&gt;"", INDEX($S$5:$S$1433, MATCH(J1870, $E$5:$E$1433, 0)),""),"")</f>
        <v>2024-2027</v>
      </c>
      <c r="V1870" t="str">
        <f>IFERROR(IF(J1870&lt;&gt;"", INDEX($U$5:$U$1433, MATCH(J1870, $E$5:$E$1433, 0)),""),"")</f>
        <v>14/06/2009</v>
      </c>
    </row>
    <row r="1871">
      <c r="A1871" t="str">
        <f>IF(B1871&lt;&gt;"",A1870+1,"")</f>
        <v/>
      </c>
      <c r="F1871" t="str">
        <f>IFERROR(IF(VLOOKUP(E1871,J:J,1,0)=E1871,"X",""),"")</f>
        <v/>
      </c>
      <c r="G1871" t="str">
        <f>IF(J1871&lt;&gt;"", INDEX($C$5:$C$1433, MATCH(J1871, $E$5:$E$1433, 0)),"")</f>
        <v>12A11</v>
      </c>
      <c r="H1871">
        <f>IF(J1871&lt;&gt;"", INDEX($D$5:$D$1433, MATCH(J1871, $E$5:$E$1433, 0)),"")</f>
        <v>0</v>
      </c>
      <c r="I1871" t="str">
        <f>IFERROR(IF(J1871&lt;&gt;"", INDEX($B$5:$B$1433, MATCH(J1871, $E$5:$E$1433, 0)),""),"SAI")</f>
        <v>ĐẶNG THANH TRỨ</v>
      </c>
      <c r="J1871">
        <v>32000471</v>
      </c>
      <c r="K1871" t="str">
        <v xml:space="preserve"> 6:49:54 AM</v>
      </c>
      <c r="L1871" t="str">
        <f>IFERROR(IF($N$5="Sáng",IF(MID(K1871,2,7)-MID($L$2,2,7)&gt;0,"Trễ",""),IF(MID(K1871,2,7)-MID($Q$2,2,7)&gt;0,"Trễ","")),"")</f>
        <v/>
      </c>
      <c r="M1871">
        <f>IFERROR(IF($N$5="Sáng",MID(K1871,2,7)-MID($L$2,2,7),MID(K1871,2,7)-MID($Q$2,2,7)),"")</f>
        <v>-0.007013222222222171</v>
      </c>
      <c r="Q1871" t="str">
        <f>IF(B1871&lt;&gt;"",IF(AND(P1871="",F1871=""),"Không phép ",""),"")</f>
        <v/>
      </c>
      <c r="R1871" t="str">
        <f>UPPER(B1871)</f>
        <v/>
      </c>
      <c r="T1871" t="str">
        <f>IFERROR(IF(J1871&lt;&gt;"", INDEX($S$5:$S$1433, MATCH(J1871, $E$5:$E$1433, 0)),""),"")</f>
        <v>2024-2027</v>
      </c>
      <c r="V1871" t="str">
        <f>IFERROR(IF(J1871&lt;&gt;"", INDEX($U$5:$U$1433, MATCH(J1871, $E$5:$E$1433, 0)),""),"")</f>
        <v>19/09/2009</v>
      </c>
    </row>
    <row r="1872">
      <c r="A1872" t="str">
        <f>IF(B1872&lt;&gt;"",A1871+1,"")</f>
        <v/>
      </c>
      <c r="F1872" t="str">
        <f>IFERROR(IF(VLOOKUP(E1872,J:J,1,0)=E1872,"X",""),"")</f>
        <v/>
      </c>
      <c r="G1872" t="str">
        <f>IF(J1872&lt;&gt;"", INDEX($C$5:$C$1433, MATCH(J1872, $E$5:$E$1433, 0)),"")</f>
        <v>12A8</v>
      </c>
      <c r="H1872">
        <f>IF(J1872&lt;&gt;"", INDEX($D$5:$D$1433, MATCH(J1872, $E$5:$E$1433, 0)),"")</f>
        <v>0</v>
      </c>
      <c r="I1872" t="str">
        <f>IFERROR(IF(J1872&lt;&gt;"", INDEX($B$5:$B$1433, MATCH(J1872, $E$5:$E$1433, 0)),""),"SAI")</f>
        <v>NGUYỄN THANH THẢO</v>
      </c>
      <c r="J1872">
        <v>32000338</v>
      </c>
      <c r="K1872" t="str">
        <v xml:space="preserve"> 6:49:58 AM</v>
      </c>
      <c r="L1872" t="str">
        <f>IFERROR(IF($N$5="Sáng",IF(MID(K1872,2,7)-MID($L$2,2,7)&gt;0,"Trễ",""),IF(MID(K1872,2,7)-MID($Q$2,2,7)&gt;0,"Trễ","")),"")</f>
        <v/>
      </c>
      <c r="M1872">
        <f>IFERROR(IF($N$5="Sáng",MID(K1872,2,7)-MID($L$2,2,7),MID(K1872,2,7)-MID($Q$2,2,7)),"")</f>
        <v>-0.006966925925925904</v>
      </c>
      <c r="Q1872" t="str">
        <f>IF(B1872&lt;&gt;"",IF(AND(P1872="",F1872=""),"Không phép ",""),"")</f>
        <v/>
      </c>
      <c r="R1872" t="str">
        <f>UPPER(B1872)</f>
        <v/>
      </c>
      <c r="T1872" t="str">
        <f>IFERROR(IF(J1872&lt;&gt;"", INDEX($S$5:$S$1433, MATCH(J1872, $E$5:$E$1433, 0)),""),"")</f>
        <v>2024-2027</v>
      </c>
      <c r="V1872" t="str">
        <f>IFERROR(IF(J1872&lt;&gt;"", INDEX($U$5:$U$1433, MATCH(J1872, $E$5:$E$1433, 0)),""),"")</f>
        <v>16/05/2009</v>
      </c>
    </row>
    <row r="1873">
      <c r="A1873" t="str">
        <f>IF(B1873&lt;&gt;"",A1872+1,"")</f>
        <v/>
      </c>
      <c r="F1873" t="str">
        <f>IFERROR(IF(VLOOKUP(E1873,J:J,1,0)=E1873,"X",""),"")</f>
        <v/>
      </c>
      <c r="G1873" t="str">
        <f>IF(J1873&lt;&gt;"", INDEX($C$5:$C$1433, MATCH(J1873, $E$5:$E$1433, 0)),"")</f>
        <v>12A8</v>
      </c>
      <c r="H1873">
        <f>IF(J1873&lt;&gt;"", INDEX($D$5:$D$1433, MATCH(J1873, $E$5:$E$1433, 0)),"")</f>
        <v>0</v>
      </c>
      <c r="I1873" t="str">
        <f>IFERROR(IF(J1873&lt;&gt;"", INDEX($B$5:$B$1433, MATCH(J1873, $E$5:$E$1433, 0)),""),"SAI")</f>
        <v>NGUYỄN THANH THẢO</v>
      </c>
      <c r="J1873">
        <v>32000338</v>
      </c>
      <c r="K1873" t="str">
        <v xml:space="preserve"> 6:49:58 AM</v>
      </c>
      <c r="L1873" t="str">
        <f>IFERROR(IF($N$5="Sáng",IF(MID(K1873,2,7)-MID($L$2,2,7)&gt;0,"Trễ",""),IF(MID(K1873,2,7)-MID($Q$2,2,7)&gt;0,"Trễ","")),"")</f>
        <v/>
      </c>
      <c r="M1873">
        <f>IFERROR(IF($N$5="Sáng",MID(K1873,2,7)-MID($L$2,2,7),MID(K1873,2,7)-MID($Q$2,2,7)),"")</f>
        <v>-0.006966925925925904</v>
      </c>
      <c r="Q1873" t="str">
        <f>IF(B1873&lt;&gt;"",IF(AND(P1873="",F1873=""),"Không phép ",""),"")</f>
        <v/>
      </c>
      <c r="R1873" t="str">
        <f>UPPER(B1873)</f>
        <v/>
      </c>
      <c r="T1873" t="str">
        <f>IFERROR(IF(J1873&lt;&gt;"", INDEX($S$5:$S$1433, MATCH(J1873, $E$5:$E$1433, 0)),""),"")</f>
        <v>2024-2027</v>
      </c>
      <c r="V1873" t="str">
        <f>IFERROR(IF(J1873&lt;&gt;"", INDEX($U$5:$U$1433, MATCH(J1873, $E$5:$E$1433, 0)),""),"")</f>
        <v>16/05/2009</v>
      </c>
    </row>
    <row r="1874">
      <c r="A1874" t="str">
        <f>IF(B1874&lt;&gt;"",A1873+1,"")</f>
        <v/>
      </c>
      <c r="F1874" t="str">
        <f>IFERROR(IF(VLOOKUP(E1874,J:J,1,0)=E1874,"X",""),"")</f>
        <v/>
      </c>
      <c r="G1874" t="str">
        <f>IF(J1874&lt;&gt;"", INDEX($C$5:$C$1433, MATCH(J1874, $E$5:$E$1433, 0)),"")</f>
        <v>12A2</v>
      </c>
      <c r="H1874">
        <f>IF(J1874&lt;&gt;"", INDEX($D$5:$D$1433, MATCH(J1874, $E$5:$E$1433, 0)),"")</f>
        <v>0</v>
      </c>
      <c r="I1874" t="str">
        <f>IFERROR(IF(J1874&lt;&gt;"", INDEX($B$5:$B$1433, MATCH(J1874, $E$5:$E$1433, 0)),""),"SAI")</f>
        <v>HỒ HUỲNH NGỌC HIỀN</v>
      </c>
      <c r="J1874">
        <v>32000060</v>
      </c>
      <c r="K1874" t="str">
        <v xml:space="preserve"> 6:50:00 AM</v>
      </c>
      <c r="L1874" t="str">
        <f>IFERROR(IF($N$5="Sáng",IF(MID(K1874,2,7)-MID($L$2,2,7)&gt;0,"Trễ",""),IF(MID(K1874,2,7)-MID($Q$2,2,7)&gt;0,"Trễ","")),"")</f>
        <v/>
      </c>
      <c r="M1874">
        <f>IFERROR(IF($N$5="Sáng",MID(K1874,2,7)-MID($L$2,2,7),MID(K1874,2,7)-MID($Q$2,2,7)),"")</f>
        <v>-0.006943777777777771</v>
      </c>
      <c r="Q1874" t="str">
        <f>IF(B1874&lt;&gt;"",IF(AND(P1874="",F1874=""),"Không phép ",""),"")</f>
        <v/>
      </c>
      <c r="R1874" t="str">
        <f>UPPER(B1874)</f>
        <v/>
      </c>
      <c r="T1874" t="str">
        <f>IFERROR(IF(J1874&lt;&gt;"", INDEX($S$5:$S$1433, MATCH(J1874, $E$5:$E$1433, 0)),""),"")</f>
        <v>2024-2027</v>
      </c>
      <c r="V1874" t="str">
        <f>IFERROR(IF(J1874&lt;&gt;"", INDEX($U$5:$U$1433, MATCH(J1874, $E$5:$E$1433, 0)),""),"")</f>
        <v>31/10/2009</v>
      </c>
    </row>
    <row r="1875">
      <c r="A1875" t="str">
        <f>IF(B1875&lt;&gt;"",A1874+1,"")</f>
        <v/>
      </c>
      <c r="F1875" t="str">
        <f>IFERROR(IF(VLOOKUP(E1875,J:J,1,0)=E1875,"X",""),"")</f>
        <v/>
      </c>
      <c r="G1875" t="str">
        <f>IF(J1875&lt;&gt;"", INDEX($C$5:$C$1433, MATCH(J1875, $E$5:$E$1433, 0)),"")</f>
        <v>12A2</v>
      </c>
      <c r="H1875">
        <f>IF(J1875&lt;&gt;"", INDEX($D$5:$D$1433, MATCH(J1875, $E$5:$E$1433, 0)),"")</f>
        <v>0</v>
      </c>
      <c r="I1875" t="str">
        <f>IFERROR(IF(J1875&lt;&gt;"", INDEX($B$5:$B$1433, MATCH(J1875, $E$5:$E$1433, 0)),""),"SAI")</f>
        <v>HỒ HUỲNH NGỌC HIỀN</v>
      </c>
      <c r="J1875">
        <v>32000060</v>
      </c>
      <c r="K1875" t="str">
        <v xml:space="preserve"> 6:50:01 AM</v>
      </c>
      <c r="L1875" t="str">
        <f>IFERROR(IF($N$5="Sáng",IF(MID(K1875,2,7)-MID($L$2,2,7)&gt;0,"Trễ",""),IF(MID(K1875,2,7)-MID($Q$2,2,7)&gt;0,"Trễ","")),"")</f>
        <v/>
      </c>
      <c r="M1875">
        <f>IFERROR(IF($N$5="Sáng",MID(K1875,2,7)-MID($L$2,2,7),MID(K1875,2,7)-MID($Q$2,2,7)),"")</f>
        <v>-0.0069322037037036766</v>
      </c>
      <c r="Q1875" t="str">
        <f>IF(B1875&lt;&gt;"",IF(AND(P1875="",F1875=""),"Không phép ",""),"")</f>
        <v/>
      </c>
      <c r="R1875" t="str">
        <f>UPPER(B1875)</f>
        <v/>
      </c>
      <c r="T1875" t="str">
        <f>IFERROR(IF(J1875&lt;&gt;"", INDEX($S$5:$S$1433, MATCH(J1875, $E$5:$E$1433, 0)),""),"")</f>
        <v>2024-2027</v>
      </c>
      <c r="V1875" t="str">
        <f>IFERROR(IF(J1875&lt;&gt;"", INDEX($U$5:$U$1433, MATCH(J1875, $E$5:$E$1433, 0)),""),"")</f>
        <v>31/10/2009</v>
      </c>
    </row>
    <row r="1876">
      <c r="A1876" t="str">
        <f>IF(B1876&lt;&gt;"",A1875+1,"")</f>
        <v/>
      </c>
      <c r="F1876" t="str">
        <f>IFERROR(IF(VLOOKUP(E1876,J:J,1,0)=E1876,"X",""),"")</f>
        <v/>
      </c>
      <c r="G1876" t="str">
        <f>IF(J1876&lt;&gt;"", INDEX($C$5:$C$1433, MATCH(J1876, $E$5:$E$1433, 0)),"")</f>
        <v>12A4</v>
      </c>
      <c r="H1876">
        <f>IF(J1876&lt;&gt;"", INDEX($D$5:$D$1433, MATCH(J1876, $E$5:$E$1433, 0)),"")</f>
        <v>0</v>
      </c>
      <c r="I1876" t="str">
        <f>IFERROR(IF(J1876&lt;&gt;"", INDEX($B$5:$B$1433, MATCH(J1876, $E$5:$E$1433, 0)),""),"SAI")</f>
        <v>NGUYỄN THỊ HUYỀN TRÂN</v>
      </c>
      <c r="J1876">
        <v>32000170</v>
      </c>
      <c r="K1876" t="str">
        <v xml:space="preserve"> 6:50:04 AM</v>
      </c>
      <c r="L1876" t="str">
        <f>IFERROR(IF($N$5="Sáng",IF(MID(K1876,2,7)-MID($L$2,2,7)&gt;0,"Trễ",""),IF(MID(K1876,2,7)-MID($Q$2,2,7)&gt;0,"Trễ","")),"")</f>
        <v/>
      </c>
      <c r="M1876">
        <f>IFERROR(IF($N$5="Sáng",MID(K1876,2,7)-MID($L$2,2,7),MID(K1876,2,7)-MID($Q$2,2,7)),"")</f>
        <v>-0.006897481481481449</v>
      </c>
      <c r="Q1876" t="str">
        <f>IF(B1876&lt;&gt;"",IF(AND(P1876="",F1876=""),"Không phép ",""),"")</f>
        <v/>
      </c>
      <c r="R1876" t="str">
        <f>UPPER(B1876)</f>
        <v/>
      </c>
      <c r="T1876" t="str">
        <f>IFERROR(IF(J1876&lt;&gt;"", INDEX($S$5:$S$1433, MATCH(J1876, $E$5:$E$1433, 0)),""),"")</f>
        <v>2024-2027</v>
      </c>
      <c r="V1876">
        <f>IFERROR(IF(J1876&lt;&gt;"", INDEX($U$5:$U$1433, MATCH(J1876, $E$5:$E$1433, 0)),""),"")</f>
        <v>40029</v>
      </c>
    </row>
    <row r="1877">
      <c r="A1877" t="str">
        <f>IF(B1877&lt;&gt;"",A1876+1,"")</f>
        <v/>
      </c>
      <c r="F1877" t="str">
        <f>IFERROR(IF(VLOOKUP(E1877,J:J,1,0)=E1877,"X",""),"")</f>
        <v/>
      </c>
      <c r="G1877" t="str">
        <f>IF(J1877&lt;&gt;"", INDEX($C$5:$C$1433, MATCH(J1877, $E$5:$E$1433, 0)),"")</f>
        <v>12A6</v>
      </c>
      <c r="H1877">
        <f>IF(J1877&lt;&gt;"", INDEX($D$5:$D$1433, MATCH(J1877, $E$5:$E$1433, 0)),"")</f>
        <v>0</v>
      </c>
      <c r="I1877" t="str">
        <f>IFERROR(IF(J1877&lt;&gt;"", INDEX($B$5:$B$1433, MATCH(J1877, $E$5:$E$1433, 0)),""),"SAI")</f>
        <v>NGUYỄN KIM LY</v>
      </c>
      <c r="J1877">
        <v>32000234</v>
      </c>
      <c r="K1877" t="str">
        <v xml:space="preserve"> 6:50:06 AM</v>
      </c>
      <c r="L1877" t="str">
        <f>IFERROR(IF($N$5="Sáng",IF(MID(K1877,2,7)-MID($L$2,2,7)&gt;0,"Trễ",""),IF(MID(K1877,2,7)-MID($Q$2,2,7)&gt;0,"Trễ","")),"")</f>
        <v/>
      </c>
      <c r="M1877">
        <f>IFERROR(IF($N$5="Sáng",MID(K1877,2,7)-MID($L$2,2,7),MID(K1877,2,7)-MID($Q$2,2,7)),"")</f>
        <v>-0.006874333333333316</v>
      </c>
      <c r="Q1877" t="str">
        <f>IF(B1877&lt;&gt;"",IF(AND(P1877="",F1877=""),"Không phép ",""),"")</f>
        <v/>
      </c>
      <c r="R1877" t="str">
        <f>UPPER(B1877)</f>
        <v/>
      </c>
      <c r="T1877" t="str">
        <f>IFERROR(IF(J1877&lt;&gt;"", INDEX($S$5:$S$1433, MATCH(J1877, $E$5:$E$1433, 0)),""),"")</f>
        <v>2024-2027</v>
      </c>
      <c r="V1877" t="str">
        <f>IFERROR(IF(J1877&lt;&gt;"", INDEX($U$5:$U$1433, MATCH(J1877, $E$5:$E$1433, 0)),""),"")</f>
        <v>15/07/2009</v>
      </c>
    </row>
    <row r="1878">
      <c r="A1878" t="str">
        <f>IF(B1878&lt;&gt;"",A1877+1,"")</f>
        <v/>
      </c>
      <c r="F1878" t="str">
        <f>IFERROR(IF(VLOOKUP(E1878,J:J,1,0)=E1878,"X",""),"")</f>
        <v/>
      </c>
      <c r="G1878" t="str">
        <f>IF(J1878&lt;&gt;"", INDEX($C$5:$C$1433, MATCH(J1878, $E$5:$E$1433, 0)),"")</f>
        <v>12A3</v>
      </c>
      <c r="H1878">
        <f>IF(J1878&lt;&gt;"", INDEX($D$5:$D$1433, MATCH(J1878, $E$5:$E$1433, 0)),"")</f>
        <v>0</v>
      </c>
      <c r="I1878" t="str">
        <f>IFERROR(IF(J1878&lt;&gt;"", INDEX($B$5:$B$1433, MATCH(J1878, $E$5:$E$1433, 0)),""),"SAI")</f>
        <v>ĐINH HỒ MINH THƯ</v>
      </c>
      <c r="J1878">
        <v>32000127</v>
      </c>
      <c r="K1878" t="str">
        <v xml:space="preserve"> 6:50:08 AM</v>
      </c>
      <c r="L1878" t="str">
        <f>IFERROR(IF($N$5="Sáng",IF(MID(K1878,2,7)-MID($L$2,2,7)&gt;0,"Trễ",""),IF(MID(K1878,2,7)-MID($Q$2,2,7)&gt;0,"Trễ","")),"")</f>
        <v/>
      </c>
      <c r="M1878">
        <f>IFERROR(IF($N$5="Sáng",MID(K1878,2,7)-MID($L$2,2,7),MID(K1878,2,7)-MID($Q$2,2,7)),"")</f>
        <v>-0.006851185185185182</v>
      </c>
      <c r="Q1878" t="str">
        <f>IF(B1878&lt;&gt;"",IF(AND(P1878="",F1878=""),"Không phép ",""),"")</f>
        <v/>
      </c>
      <c r="R1878" t="str">
        <f>UPPER(B1878)</f>
        <v/>
      </c>
      <c r="T1878" t="str">
        <f>IFERROR(IF(J1878&lt;&gt;"", INDEX($S$5:$S$1433, MATCH(J1878, $E$5:$E$1433, 0)),""),"")</f>
        <v>2024-2027</v>
      </c>
      <c r="V1878" t="str">
        <f>IFERROR(IF(J1878&lt;&gt;"", INDEX($U$5:$U$1433, MATCH(J1878, $E$5:$E$1433, 0)),""),"")</f>
        <v>15/12/2009</v>
      </c>
    </row>
    <row r="1879">
      <c r="A1879" t="str">
        <f>IF(B1879&lt;&gt;"",A1878+1,"")</f>
        <v/>
      </c>
      <c r="F1879" t="str">
        <f>IFERROR(IF(VLOOKUP(E1879,J:J,1,0)=E1879,"X",""),"")</f>
        <v/>
      </c>
      <c r="G1879" t="str">
        <f>IF(J1879&lt;&gt;"", INDEX($C$5:$C$1433, MATCH(J1879, $E$5:$E$1433, 0)),"")</f>
        <v>12A3</v>
      </c>
      <c r="H1879">
        <f>IF(J1879&lt;&gt;"", INDEX($D$5:$D$1433, MATCH(J1879, $E$5:$E$1433, 0)),"")</f>
        <v>0</v>
      </c>
      <c r="I1879" t="str">
        <f>IFERROR(IF(J1879&lt;&gt;"", INDEX($B$5:$B$1433, MATCH(J1879, $E$5:$E$1433, 0)),""),"SAI")</f>
        <v>ĐINH HỒ MINH THƯ</v>
      </c>
      <c r="J1879">
        <v>32000127</v>
      </c>
      <c r="K1879" t="str">
        <v xml:space="preserve"> 6:50:08 AM</v>
      </c>
      <c r="L1879" t="str">
        <f>IFERROR(IF($N$5="Sáng",IF(MID(K1879,2,7)-MID($L$2,2,7)&gt;0,"Trễ",""),IF(MID(K1879,2,7)-MID($Q$2,2,7)&gt;0,"Trễ","")),"")</f>
        <v/>
      </c>
      <c r="M1879">
        <f>IFERROR(IF($N$5="Sáng",MID(K1879,2,7)-MID($L$2,2,7),MID(K1879,2,7)-MID($Q$2,2,7)),"")</f>
        <v>-0.006851185185185182</v>
      </c>
      <c r="Q1879" t="str">
        <f>IF(B1879&lt;&gt;"",IF(AND(P1879="",F1879=""),"Không phép ",""),"")</f>
        <v/>
      </c>
      <c r="R1879" t="str">
        <f>UPPER(B1879)</f>
        <v/>
      </c>
      <c r="T1879" t="str">
        <f>IFERROR(IF(J1879&lt;&gt;"", INDEX($S$5:$S$1433, MATCH(J1879, $E$5:$E$1433, 0)),""),"")</f>
        <v>2024-2027</v>
      </c>
      <c r="V1879" t="str">
        <f>IFERROR(IF(J1879&lt;&gt;"", INDEX($U$5:$U$1433, MATCH(J1879, $E$5:$E$1433, 0)),""),"")</f>
        <v>15/12/2009</v>
      </c>
    </row>
    <row r="1880">
      <c r="A1880" t="str">
        <f>IF(B1880&lt;&gt;"",A1879+1,"")</f>
        <v/>
      </c>
      <c r="F1880" t="str">
        <f>IFERROR(IF(VLOOKUP(E1880,J:J,1,0)=E1880,"X",""),"")</f>
        <v/>
      </c>
      <c r="G1880" t="str">
        <f>IF(J1880&lt;&gt;"", INDEX($C$5:$C$1433, MATCH(J1880, $E$5:$E$1433, 0)),"")</f>
        <v>12A4</v>
      </c>
      <c r="H1880">
        <f>IF(J1880&lt;&gt;"", INDEX($D$5:$D$1433, MATCH(J1880, $E$5:$E$1433, 0)),"")</f>
        <v>0</v>
      </c>
      <c r="I1880" t="str">
        <f>IFERROR(IF(J1880&lt;&gt;"", INDEX($B$5:$B$1433, MATCH(J1880, $E$5:$E$1433, 0)),""),"SAI")</f>
        <v>PHAN HOÀNG PHÚ AN</v>
      </c>
      <c r="J1880">
        <v>32000134</v>
      </c>
      <c r="K1880" t="str">
        <v xml:space="preserve"> 6:50:10 AM</v>
      </c>
      <c r="L1880" t="str">
        <f>IFERROR(IF($N$5="Sáng",IF(MID(K1880,2,7)-MID($L$2,2,7)&gt;0,"Trễ",""),IF(MID(K1880,2,7)-MID($Q$2,2,7)&gt;0,"Trễ","")),"")</f>
        <v/>
      </c>
      <c r="M1880">
        <f>IFERROR(IF($N$5="Sáng",MID(K1880,2,7)-MID($L$2,2,7),MID(K1880,2,7)-MID($Q$2,2,7)),"")</f>
        <v>-0.006828037037036994</v>
      </c>
      <c r="Q1880" t="str">
        <f>IF(B1880&lt;&gt;"",IF(AND(P1880="",F1880=""),"Không phép ",""),"")</f>
        <v/>
      </c>
      <c r="R1880" t="str">
        <f>UPPER(B1880)</f>
        <v/>
      </c>
      <c r="T1880" t="str">
        <f>IFERROR(IF(J1880&lt;&gt;"", INDEX($S$5:$S$1433, MATCH(J1880, $E$5:$E$1433, 0)),""),"")</f>
        <v>2024-2027</v>
      </c>
      <c r="V1880" t="str">
        <f>IFERROR(IF(J1880&lt;&gt;"", INDEX($U$5:$U$1433, MATCH(J1880, $E$5:$E$1433, 0)),""),"")</f>
        <v>19/07/2009</v>
      </c>
    </row>
    <row r="1881">
      <c r="A1881" t="str">
        <f>IF(B1881&lt;&gt;"",A1880+1,"")</f>
        <v/>
      </c>
      <c r="F1881" t="str">
        <f>IFERROR(IF(VLOOKUP(E1881,J:J,1,0)=E1881,"X",""),"")</f>
        <v/>
      </c>
      <c r="G1881" t="str">
        <f>IF(J1881&lt;&gt;"", INDEX($C$5:$C$1433, MATCH(J1881, $E$5:$E$1433, 0)),"")</f>
        <v>12A4</v>
      </c>
      <c r="H1881">
        <f>IF(J1881&lt;&gt;"", INDEX($D$5:$D$1433, MATCH(J1881, $E$5:$E$1433, 0)),"")</f>
        <v>0</v>
      </c>
      <c r="I1881" t="str">
        <f>IFERROR(IF(J1881&lt;&gt;"", INDEX($B$5:$B$1433, MATCH(J1881, $E$5:$E$1433, 0)),""),"SAI")</f>
        <v>PHAN HOÀNG PHÚ AN</v>
      </c>
      <c r="J1881">
        <v>32000134</v>
      </c>
      <c r="K1881" t="str">
        <v xml:space="preserve"> 6:50:11 AM</v>
      </c>
      <c r="L1881" t="str">
        <f>IFERROR(IF($N$5="Sáng",IF(MID(K1881,2,7)-MID($L$2,2,7)&gt;0,"Trễ",""),IF(MID(K1881,2,7)-MID($Q$2,2,7)&gt;0,"Trễ","")),"")</f>
        <v/>
      </c>
      <c r="M1881">
        <f>IFERROR(IF($N$5="Sáng",MID(K1881,2,7)-MID($L$2,2,7),MID(K1881,2,7)-MID($Q$2,2,7)),"")</f>
        <v>-0.006816462962962955</v>
      </c>
      <c r="Q1881" t="str">
        <f>IF(B1881&lt;&gt;"",IF(AND(P1881="",F1881=""),"Không phép ",""),"")</f>
        <v/>
      </c>
      <c r="R1881" t="str">
        <f>UPPER(B1881)</f>
        <v/>
      </c>
      <c r="T1881" t="str">
        <f>IFERROR(IF(J1881&lt;&gt;"", INDEX($S$5:$S$1433, MATCH(J1881, $E$5:$E$1433, 0)),""),"")</f>
        <v>2024-2027</v>
      </c>
      <c r="V1881" t="str">
        <f>IFERROR(IF(J1881&lt;&gt;"", INDEX($U$5:$U$1433, MATCH(J1881, $E$5:$E$1433, 0)),""),"")</f>
        <v>19/07/2009</v>
      </c>
    </row>
    <row r="1882">
      <c r="A1882" t="str">
        <f>IF(B1882&lt;&gt;"",A1881+1,"")</f>
        <v/>
      </c>
      <c r="F1882" t="str">
        <f>IFERROR(IF(VLOOKUP(E1882,J:J,1,0)=E1882,"X",""),"")</f>
        <v/>
      </c>
      <c r="G1882" t="str">
        <f>IF(J1882&lt;&gt;"", INDEX($C$5:$C$1433, MATCH(J1882, $E$5:$E$1433, 0)),"")</f>
        <v>12A3</v>
      </c>
      <c r="H1882">
        <f>IF(J1882&lt;&gt;"", INDEX($D$5:$D$1433, MATCH(J1882, $E$5:$E$1433, 0)),"")</f>
        <v>0</v>
      </c>
      <c r="I1882" t="str">
        <f>IFERROR(IF(J1882&lt;&gt;"", INDEX($B$5:$B$1433, MATCH(J1882, $E$5:$E$1433, 0)),""),"SAI")</f>
        <v>TRƯƠNG THỊ MỸ HƯƠNG</v>
      </c>
      <c r="J1882">
        <v>32000107</v>
      </c>
      <c r="K1882" t="str">
        <v xml:space="preserve"> 6:50:12 AM</v>
      </c>
      <c r="L1882" t="str">
        <f>IFERROR(IF($N$5="Sáng",IF(MID(K1882,2,7)-MID($L$2,2,7)&gt;0,"Trễ",""),IF(MID(K1882,2,7)-MID($Q$2,2,7)&gt;0,"Trễ","")),"")</f>
        <v/>
      </c>
      <c r="M1882">
        <f>IFERROR(IF($N$5="Sáng",MID(K1882,2,7)-MID($L$2,2,7),MID(K1882,2,7)-MID($Q$2,2,7)),"")</f>
        <v>-0.00680488888888886</v>
      </c>
      <c r="Q1882" t="str">
        <f>IF(B1882&lt;&gt;"",IF(AND(P1882="",F1882=""),"Không phép ",""),"")</f>
        <v/>
      </c>
      <c r="R1882" t="str">
        <f>UPPER(B1882)</f>
        <v/>
      </c>
      <c r="T1882" t="str">
        <f>IFERROR(IF(J1882&lt;&gt;"", INDEX($S$5:$S$1433, MATCH(J1882, $E$5:$E$1433, 0)),""),"")</f>
        <v>2024-2027</v>
      </c>
      <c r="V1882" t="str">
        <f>IFERROR(IF(J1882&lt;&gt;"", INDEX($U$5:$U$1433, MATCH(J1882, $E$5:$E$1433, 0)),""),"")</f>
        <v>28/07/2009</v>
      </c>
    </row>
    <row r="1883">
      <c r="A1883" t="str">
        <f>IF(B1883&lt;&gt;"",A1882+1,"")</f>
        <v/>
      </c>
      <c r="F1883" t="str">
        <f>IFERROR(IF(VLOOKUP(E1883,J:J,1,0)=E1883,"X",""),"")</f>
        <v/>
      </c>
      <c r="G1883" t="str">
        <f>IF(J1883&lt;&gt;"", INDEX($C$5:$C$1433, MATCH(J1883, $E$5:$E$1433, 0)),"")</f>
        <v>12A3</v>
      </c>
      <c r="H1883">
        <f>IF(J1883&lt;&gt;"", INDEX($D$5:$D$1433, MATCH(J1883, $E$5:$E$1433, 0)),"")</f>
        <v>0</v>
      </c>
      <c r="I1883" t="str">
        <f>IFERROR(IF(J1883&lt;&gt;"", INDEX($B$5:$B$1433, MATCH(J1883, $E$5:$E$1433, 0)),""),"SAI")</f>
        <v>TRƯƠNG THỊ MỸ HƯƠNG</v>
      </c>
      <c r="J1883">
        <v>32000107</v>
      </c>
      <c r="K1883" t="str">
        <v xml:space="preserve"> 6:50:13 AM</v>
      </c>
      <c r="L1883" t="str">
        <f>IFERROR(IF($N$5="Sáng",IF(MID(K1883,2,7)-MID($L$2,2,7)&gt;0,"Trễ",""),IF(MID(K1883,2,7)-MID($Q$2,2,7)&gt;0,"Trễ","")),"")</f>
        <v/>
      </c>
      <c r="M1883">
        <f>IFERROR(IF($N$5="Sáng",MID(K1883,2,7)-MID($L$2,2,7),MID(K1883,2,7)-MID($Q$2,2,7)),"")</f>
        <v>-0.006793314814814766</v>
      </c>
      <c r="Q1883" t="str">
        <f>IF(B1883&lt;&gt;"",IF(AND(P1883="",F1883=""),"Không phép ",""),"")</f>
        <v/>
      </c>
      <c r="R1883" t="str">
        <f>UPPER(B1883)</f>
        <v/>
      </c>
      <c r="T1883" t="str">
        <f>IFERROR(IF(J1883&lt;&gt;"", INDEX($S$5:$S$1433, MATCH(J1883, $E$5:$E$1433, 0)),""),"")</f>
        <v>2024-2027</v>
      </c>
      <c r="V1883" t="str">
        <f>IFERROR(IF(J1883&lt;&gt;"", INDEX($U$5:$U$1433, MATCH(J1883, $E$5:$E$1433, 0)),""),"")</f>
        <v>28/07/2009</v>
      </c>
    </row>
    <row r="1884">
      <c r="A1884" t="str">
        <f>IF(B1884&lt;&gt;"",A1883+1,"")</f>
        <v/>
      </c>
      <c r="F1884" t="str">
        <f>IFERROR(IF(VLOOKUP(E1884,J:J,1,0)=E1884,"X",""),"")</f>
        <v/>
      </c>
      <c r="G1884" t="str">
        <f>IF(J1884&lt;&gt;"", INDEX($C$5:$C$1433, MATCH(J1884, $E$5:$E$1433, 0)),"")</f>
        <v>12A9</v>
      </c>
      <c r="H1884">
        <f>IF(J1884&lt;&gt;"", INDEX($D$5:$D$1433, MATCH(J1884, $E$5:$E$1433, 0)),"")</f>
        <v>0</v>
      </c>
      <c r="I1884" t="str">
        <f>IFERROR(IF(J1884&lt;&gt;"", INDEX($B$5:$B$1433, MATCH(J1884, $E$5:$E$1433, 0)),""),"SAI")</f>
        <v>LÊ NGỌC YẾN NHƯ</v>
      </c>
      <c r="J1884">
        <v>32000382</v>
      </c>
      <c r="K1884" t="str">
        <v xml:space="preserve"> 6:50:18 AM</v>
      </c>
      <c r="L1884" t="str">
        <f>IFERROR(IF($N$5="Sáng",IF(MID(K1884,2,7)-MID($L$2,2,7)&gt;0,"Trễ",""),IF(MID(K1884,2,7)-MID($Q$2,2,7)&gt;0,"Trễ","")),"")</f>
        <v/>
      </c>
      <c r="M1884">
        <f>IFERROR(IF($N$5="Sáng",MID(K1884,2,7)-MID($L$2,2,7),MID(K1884,2,7)-MID($Q$2,2,7)),"")</f>
        <v>-0.0067354444444444606</v>
      </c>
      <c r="Q1884" t="str">
        <f>IF(B1884&lt;&gt;"",IF(AND(P1884="",F1884=""),"Không phép ",""),"")</f>
        <v/>
      </c>
      <c r="R1884" t="str">
        <f>UPPER(B1884)</f>
        <v/>
      </c>
      <c r="T1884" t="str">
        <f>IFERROR(IF(J1884&lt;&gt;"", INDEX($S$5:$S$1433, MATCH(J1884, $E$5:$E$1433, 0)),""),"")</f>
        <v>2024-2027</v>
      </c>
      <c r="V1884" t="str">
        <f>IFERROR(IF(J1884&lt;&gt;"", INDEX($U$5:$U$1433, MATCH(J1884, $E$5:$E$1433, 0)),""),"")</f>
        <v>28/08/2009</v>
      </c>
    </row>
    <row r="1885">
      <c r="A1885" t="str">
        <f>IF(B1885&lt;&gt;"",A1884+1,"")</f>
        <v/>
      </c>
      <c r="F1885" t="str">
        <f>IFERROR(IF(VLOOKUP(E1885,J:J,1,0)=E1885,"X",""),"")</f>
        <v/>
      </c>
      <c r="G1885" t="str">
        <f>IF(J1885&lt;&gt;"", INDEX($C$5:$C$1433, MATCH(J1885, $E$5:$E$1433, 0)),"")</f>
        <v>12A9</v>
      </c>
      <c r="H1885">
        <f>IF(J1885&lt;&gt;"", INDEX($D$5:$D$1433, MATCH(J1885, $E$5:$E$1433, 0)),"")</f>
        <v>0</v>
      </c>
      <c r="I1885" t="str">
        <f>IFERROR(IF(J1885&lt;&gt;"", INDEX($B$5:$B$1433, MATCH(J1885, $E$5:$E$1433, 0)),""),"SAI")</f>
        <v>LÊ NGỌC YẾN NHƯ</v>
      </c>
      <c r="J1885">
        <v>32000382</v>
      </c>
      <c r="K1885" t="str">
        <v xml:space="preserve"> 6:50:19 AM</v>
      </c>
      <c r="L1885" t="str">
        <f>IFERROR(IF($N$5="Sáng",IF(MID(K1885,2,7)-MID($L$2,2,7)&gt;0,"Trễ",""),IF(MID(K1885,2,7)-MID($Q$2,2,7)&gt;0,"Trễ","")),"")</f>
        <v/>
      </c>
      <c r="M1885">
        <f>IFERROR(IF($N$5="Sáng",MID(K1885,2,7)-MID($L$2,2,7),MID(K1885,2,7)-MID($Q$2,2,7)),"")</f>
        <v>-0.006723870370370311</v>
      </c>
      <c r="Q1885" t="str">
        <f>IF(B1885&lt;&gt;"",IF(AND(P1885="",F1885=""),"Không phép ",""),"")</f>
        <v/>
      </c>
      <c r="R1885" t="str">
        <f>UPPER(B1885)</f>
        <v/>
      </c>
      <c r="T1885" t="str">
        <f>IFERROR(IF(J1885&lt;&gt;"", INDEX($S$5:$S$1433, MATCH(J1885, $E$5:$E$1433, 0)),""),"")</f>
        <v>2024-2027</v>
      </c>
      <c r="V1885" t="str">
        <f>IFERROR(IF(J1885&lt;&gt;"", INDEX($U$5:$U$1433, MATCH(J1885, $E$5:$E$1433, 0)),""),"")</f>
        <v>28/08/2009</v>
      </c>
    </row>
    <row r="1886">
      <c r="A1886" t="str">
        <f>IF(B1886&lt;&gt;"",A1885+1,"")</f>
        <v/>
      </c>
      <c r="F1886" t="str">
        <f>IFERROR(IF(VLOOKUP(E1886,J:J,1,0)=E1886,"X",""),"")</f>
        <v/>
      </c>
      <c r="G1886" t="str">
        <f>IF(J1886&lt;&gt;"", INDEX($C$5:$C$1433, MATCH(J1886, $E$5:$E$1433, 0)),"")</f>
        <v>11A8</v>
      </c>
      <c r="H1886">
        <f>IF(J1886&lt;&gt;"", INDEX($D$5:$D$1433, MATCH(J1886, $E$5:$E$1433, 0)),"")</f>
        <v>0</v>
      </c>
      <c r="I1886" t="str">
        <f>IFERROR(IF(J1886&lt;&gt;"", INDEX($B$5:$B$1433, MATCH(J1886, $E$5:$E$1433, 0)),""),"SAI")</f>
        <v>ỨNG HUỲNH HOÀI NAM</v>
      </c>
      <c r="J1886">
        <v>32000841</v>
      </c>
      <c r="K1886" t="str">
        <v xml:space="preserve"> 6:50:21 AM</v>
      </c>
      <c r="L1886" t="str">
        <f>IFERROR(IF($N$5="Sáng",IF(MID(K1886,2,7)-MID($L$2,2,7)&gt;0,"Trễ",""),IF(MID(K1886,2,7)-MID($Q$2,2,7)&gt;0,"Trễ","")),"")</f>
        <v/>
      </c>
      <c r="M1886">
        <f>IFERROR(IF($N$5="Sáng",MID(K1886,2,7)-MID($L$2,2,7),MID(K1886,2,7)-MID($Q$2,2,7)),"")</f>
        <v>-0.006700722222222233</v>
      </c>
      <c r="Q1886" t="str">
        <f>IF(B1886&lt;&gt;"",IF(AND(P1886="",F1886=""),"Không phép ",""),"")</f>
        <v/>
      </c>
      <c r="R1886" t="str">
        <f>UPPER(B1886)</f>
        <v/>
      </c>
      <c r="T1886" t="str">
        <f>IFERROR(IF(J1886&lt;&gt;"", INDEX($S$5:$S$1433, MATCH(J1886, $E$5:$E$1433, 0)),""),"")</f>
        <v>2025-2028</v>
      </c>
      <c r="V1886" t="str">
        <f>IFERROR(IF(J1886&lt;&gt;"", INDEX($U$5:$U$1433, MATCH(J1886, $E$5:$E$1433, 0)),""),"")</f>
        <v>27/11/2010</v>
      </c>
    </row>
    <row r="1887">
      <c r="A1887" t="str">
        <f>IF(B1887&lt;&gt;"",A1886+1,"")</f>
        <v/>
      </c>
      <c r="F1887" t="str">
        <f>IFERROR(IF(VLOOKUP(E1887,J:J,1,0)=E1887,"X",""),"")</f>
        <v/>
      </c>
      <c r="G1887" t="str">
        <f>IF(J1887&lt;&gt;"", INDEX($C$5:$C$1433, MATCH(J1887, $E$5:$E$1433, 0)),"")</f>
        <v>12A9</v>
      </c>
      <c r="H1887">
        <f>IF(J1887&lt;&gt;"", INDEX($D$5:$D$1433, MATCH(J1887, $E$5:$E$1433, 0)),"")</f>
        <v>0</v>
      </c>
      <c r="I1887" t="str">
        <f>IFERROR(IF(J1887&lt;&gt;"", INDEX($B$5:$B$1433, MATCH(J1887, $E$5:$E$1433, 0)),""),"SAI")</f>
        <v>LÊ THỊ HUỲNH HOA</v>
      </c>
      <c r="J1887">
        <v>32000364</v>
      </c>
      <c r="K1887" t="str">
        <v xml:space="preserve"> 6:50:23 AM</v>
      </c>
      <c r="L1887" t="str">
        <f>IFERROR(IF($N$5="Sáng",IF(MID(K1887,2,7)-MID($L$2,2,7)&gt;0,"Trễ",""),IF(MID(K1887,2,7)-MID($Q$2,2,7)&gt;0,"Trễ","")),"")</f>
        <v/>
      </c>
      <c r="M1887">
        <f>IFERROR(IF($N$5="Sáng",MID(K1887,2,7)-MID($L$2,2,7),MID(K1887,2,7)-MID($Q$2,2,7)),"")</f>
        <v>-0.006677574074074044</v>
      </c>
      <c r="Q1887" t="str">
        <f>IF(B1887&lt;&gt;"",IF(AND(P1887="",F1887=""),"Không phép ",""),"")</f>
        <v/>
      </c>
      <c r="R1887" t="str">
        <f>UPPER(B1887)</f>
        <v/>
      </c>
      <c r="T1887" t="str">
        <f>IFERROR(IF(J1887&lt;&gt;"", INDEX($S$5:$S$1433, MATCH(J1887, $E$5:$E$1433, 0)),""),"")</f>
        <v>2024-2027</v>
      </c>
      <c r="V1887" t="str">
        <f>IFERROR(IF(J1887&lt;&gt;"", INDEX($U$5:$U$1433, MATCH(J1887, $E$5:$E$1433, 0)),""),"")</f>
        <v>17/12/2009</v>
      </c>
    </row>
    <row r="1888">
      <c r="A1888" t="str">
        <f>IF(B1888&lt;&gt;"",A1887+1,"")</f>
        <v/>
      </c>
      <c r="F1888" t="str">
        <f>IFERROR(IF(VLOOKUP(E1888,J:J,1,0)=E1888,"X",""),"")</f>
        <v/>
      </c>
      <c r="G1888" t="str">
        <f>IF(J1888&lt;&gt;"", INDEX($C$5:$C$1433, MATCH(J1888, $E$5:$E$1433, 0)),"")</f>
        <v>12A9</v>
      </c>
      <c r="H1888">
        <f>IF(J1888&lt;&gt;"", INDEX($D$5:$D$1433, MATCH(J1888, $E$5:$E$1433, 0)),"")</f>
        <v>0</v>
      </c>
      <c r="I1888" t="str">
        <f>IFERROR(IF(J1888&lt;&gt;"", INDEX($B$5:$B$1433, MATCH(J1888, $E$5:$E$1433, 0)),""),"SAI")</f>
        <v>LÊ THỊ HUỲNH HOA</v>
      </c>
      <c r="J1888">
        <v>32000364</v>
      </c>
      <c r="K1888" t="str">
        <v xml:space="preserve"> 6:50:24 AM</v>
      </c>
      <c r="L1888" t="str">
        <f>IFERROR(IF($N$5="Sáng",IF(MID(K1888,2,7)-MID($L$2,2,7)&gt;0,"Trễ",""),IF(MID(K1888,2,7)-MID($Q$2,2,7)&gt;0,"Trễ","")),"")</f>
        <v/>
      </c>
      <c r="M1888">
        <f>IFERROR(IF($N$5="Sáng",MID(K1888,2,7)-MID($L$2,2,7),MID(K1888,2,7)-MID($Q$2,2,7)),"")</f>
        <v>-0.006666000000000005</v>
      </c>
      <c r="Q1888" t="str">
        <f>IF(B1888&lt;&gt;"",IF(AND(P1888="",F1888=""),"Không phép ",""),"")</f>
        <v/>
      </c>
      <c r="R1888" t="str">
        <f>UPPER(B1888)</f>
        <v/>
      </c>
      <c r="T1888" t="str">
        <f>IFERROR(IF(J1888&lt;&gt;"", INDEX($S$5:$S$1433, MATCH(J1888, $E$5:$E$1433, 0)),""),"")</f>
        <v>2024-2027</v>
      </c>
      <c r="V1888" t="str">
        <f>IFERROR(IF(J1888&lt;&gt;"", INDEX($U$5:$U$1433, MATCH(J1888, $E$5:$E$1433, 0)),""),"")</f>
        <v>17/12/2009</v>
      </c>
    </row>
    <row r="1889">
      <c r="A1889" t="str">
        <f>IF(B1889&lt;&gt;"",A1888+1,"")</f>
        <v/>
      </c>
      <c r="F1889" t="str">
        <f>IFERROR(IF(VLOOKUP(E1889,J:J,1,0)=E1889,"X",""),"")</f>
        <v/>
      </c>
      <c r="G1889" t="str">
        <f>IF(J1889&lt;&gt;"", INDEX($C$5:$C$1433, MATCH(J1889, $E$5:$E$1433, 0)),"")</f>
        <v>11A6</v>
      </c>
      <c r="H1889">
        <f>IF(J1889&lt;&gt;"", INDEX($D$5:$D$1433, MATCH(J1889, $E$5:$E$1433, 0)),"")</f>
        <v>0</v>
      </c>
      <c r="I1889" t="str">
        <f>IFERROR(IF(J1889&lt;&gt;"", INDEX($B$5:$B$1433, MATCH(J1889, $E$5:$E$1433, 0)),""),"SAI")</f>
        <v>PHẠM TRÍ NGUYỄN</v>
      </c>
      <c r="J1889">
        <v>32000753</v>
      </c>
      <c r="K1889" t="str">
        <v xml:space="preserve"> 6:50:24 AM</v>
      </c>
      <c r="L1889" t="str">
        <f>IFERROR(IF($N$5="Sáng",IF(MID(K1889,2,7)-MID($L$2,2,7)&gt;0,"Trễ",""),IF(MID(K1889,2,7)-MID($Q$2,2,7)&gt;0,"Trễ","")),"")</f>
        <v/>
      </c>
      <c r="M1889">
        <f>IFERROR(IF($N$5="Sáng",MID(K1889,2,7)-MID($L$2,2,7),MID(K1889,2,7)-MID($Q$2,2,7)),"")</f>
        <v>-0.006666000000000005</v>
      </c>
      <c r="Q1889" t="str">
        <f>IF(B1889&lt;&gt;"",IF(AND(P1889="",F1889=""),"Không phép ",""),"")</f>
        <v/>
      </c>
      <c r="R1889" t="str">
        <f>UPPER(B1889)</f>
        <v/>
      </c>
      <c r="T1889" t="str">
        <f>IFERROR(IF(J1889&lt;&gt;"", INDEX($S$5:$S$1433, MATCH(J1889, $E$5:$E$1433, 0)),""),"")</f>
        <v>2025-2028</v>
      </c>
      <c r="V1889" t="str">
        <f>IFERROR(IF(J1889&lt;&gt;"", INDEX($U$5:$U$1433, MATCH(J1889, $E$5:$E$1433, 0)),""),"")</f>
        <v>17/7/2010</v>
      </c>
    </row>
    <row r="1890">
      <c r="A1890" t="str">
        <f>IF(B1890&lt;&gt;"",A1889+1,"")</f>
        <v/>
      </c>
      <c r="F1890" t="str">
        <f>IFERROR(IF(VLOOKUP(E1890,J:J,1,0)=E1890,"X",""),"")</f>
        <v/>
      </c>
      <c r="G1890" t="str">
        <f>IF(J1890&lt;&gt;"", INDEX($C$5:$C$1433, MATCH(J1890, $E$5:$E$1433, 0)),"")</f>
        <v>12A11</v>
      </c>
      <c r="H1890">
        <f>IF(J1890&lt;&gt;"", INDEX($D$5:$D$1433, MATCH(J1890, $E$5:$E$1433, 0)),"")</f>
        <v>0</v>
      </c>
      <c r="I1890" t="str">
        <f>IFERROR(IF(J1890&lt;&gt;"", INDEX($B$5:$B$1433, MATCH(J1890, $E$5:$E$1433, 0)),""),"SAI")</f>
        <v>VÕ NHẬT KHÁNH</v>
      </c>
      <c r="J1890">
        <v>32000452</v>
      </c>
      <c r="K1890" t="str">
        <v xml:space="preserve"> 6:50:26 AM</v>
      </c>
      <c r="L1890" t="str">
        <f>IFERROR(IF($N$5="Sáng",IF(MID(K1890,2,7)-MID($L$2,2,7)&gt;0,"Trễ",""),IF(MID(K1890,2,7)-MID($Q$2,2,7)&gt;0,"Trễ","")),"")</f>
        <v/>
      </c>
      <c r="M1890">
        <f>IFERROR(IF($N$5="Sáng",MID(K1890,2,7)-MID($L$2,2,7),MID(K1890,2,7)-MID($Q$2,2,7)),"")</f>
        <v>-0.0066428518518518165</v>
      </c>
      <c r="Q1890" t="str">
        <f>IF(B1890&lt;&gt;"",IF(AND(P1890="",F1890=""),"Không phép ",""),"")</f>
        <v/>
      </c>
      <c r="R1890" t="str">
        <f>UPPER(B1890)</f>
        <v/>
      </c>
      <c r="T1890" t="str">
        <f>IFERROR(IF(J1890&lt;&gt;"", INDEX($S$5:$S$1433, MATCH(J1890, $E$5:$E$1433, 0)),""),"")</f>
        <v>2024-2027</v>
      </c>
      <c r="V1890">
        <f>IFERROR(IF(J1890&lt;&gt;"", INDEX($U$5:$U$1433, MATCH(J1890, $E$5:$E$1433, 0)),""),"")</f>
        <v>39906</v>
      </c>
    </row>
    <row r="1891">
      <c r="A1891" t="str">
        <f>IF(B1891&lt;&gt;"",A1890+1,"")</f>
        <v/>
      </c>
      <c r="F1891" t="str">
        <f>IFERROR(IF(VLOOKUP(E1891,J:J,1,0)=E1891,"X",""),"")</f>
        <v/>
      </c>
      <c r="G1891" t="str">
        <f>IF(J1891&lt;&gt;"", INDEX($C$5:$C$1433, MATCH(J1891, $E$5:$E$1433, 0)),"")</f>
        <v>11A8</v>
      </c>
      <c r="H1891">
        <f>IF(J1891&lt;&gt;"", INDEX($D$5:$D$1433, MATCH(J1891, $E$5:$E$1433, 0)),"")</f>
        <v>0</v>
      </c>
      <c r="I1891" t="str">
        <f>IFERROR(IF(J1891&lt;&gt;"", INDEX($B$5:$B$1433, MATCH(J1891, $E$5:$E$1433, 0)),""),"SAI")</f>
        <v>NGUYỄN BẢO KHÁNH</v>
      </c>
      <c r="J1891">
        <v>32000837</v>
      </c>
      <c r="K1891" t="str">
        <v xml:space="preserve"> 6:50:28 AM</v>
      </c>
      <c r="L1891" t="str">
        <f>IFERROR(IF($N$5="Sáng",IF(MID(K1891,2,7)-MID($L$2,2,7)&gt;0,"Trễ",""),IF(MID(K1891,2,7)-MID($Q$2,2,7)&gt;0,"Trễ","")),"")</f>
        <v/>
      </c>
      <c r="M1891">
        <f>IFERROR(IF($N$5="Sáng",MID(K1891,2,7)-MID($L$2,2,7),MID(K1891,2,7)-MID($Q$2,2,7)),"")</f>
        <v>-0.006619703703703683</v>
      </c>
      <c r="Q1891" t="str">
        <f>IF(B1891&lt;&gt;"",IF(AND(P1891="",F1891=""),"Không phép ",""),"")</f>
        <v/>
      </c>
      <c r="R1891" t="str">
        <f>UPPER(B1891)</f>
        <v/>
      </c>
      <c r="T1891" t="str">
        <f>IFERROR(IF(J1891&lt;&gt;"", INDEX($S$5:$S$1433, MATCH(J1891, $E$5:$E$1433, 0)),""),"")</f>
        <v>2025-2028</v>
      </c>
      <c r="V1891" t="str">
        <f>IFERROR(IF(J1891&lt;&gt;"", INDEX($U$5:$U$1433, MATCH(J1891, $E$5:$E$1433, 0)),""),"")</f>
        <v>13/3/2010</v>
      </c>
    </row>
    <row r="1892">
      <c r="A1892" t="str">
        <f>IF(B1892&lt;&gt;"",A1891+1,"")</f>
        <v/>
      </c>
      <c r="F1892" t="str">
        <f>IFERROR(IF(VLOOKUP(E1892,J:J,1,0)=E1892,"X",""),"")</f>
        <v/>
      </c>
      <c r="G1892" t="str">
        <f>IF(J1892&lt;&gt;"", INDEX($C$5:$C$1433, MATCH(J1892, $E$5:$E$1433, 0)),"")</f>
        <v>11A8</v>
      </c>
      <c r="H1892">
        <f>IF(J1892&lt;&gt;"", INDEX($D$5:$D$1433, MATCH(J1892, $E$5:$E$1433, 0)),"")</f>
        <v>0</v>
      </c>
      <c r="I1892" t="str">
        <f>IFERROR(IF(J1892&lt;&gt;"", INDEX($B$5:$B$1433, MATCH(J1892, $E$5:$E$1433, 0)),""),"SAI")</f>
        <v>NGUYỄN BẢO KHÁNH</v>
      </c>
      <c r="J1892">
        <v>32000837</v>
      </c>
      <c r="K1892" t="str">
        <v xml:space="preserve"> 6:50:28 AM</v>
      </c>
      <c r="L1892" t="str">
        <f>IFERROR(IF($N$5="Sáng",IF(MID(K1892,2,7)-MID($L$2,2,7)&gt;0,"Trễ",""),IF(MID(K1892,2,7)-MID($Q$2,2,7)&gt;0,"Trễ","")),"")</f>
        <v/>
      </c>
      <c r="M1892">
        <f>IFERROR(IF($N$5="Sáng",MID(K1892,2,7)-MID($L$2,2,7),MID(K1892,2,7)-MID($Q$2,2,7)),"")</f>
        <v>-0.006619703703703683</v>
      </c>
      <c r="Q1892" t="str">
        <f>IF(B1892&lt;&gt;"",IF(AND(P1892="",F1892=""),"Không phép ",""),"")</f>
        <v/>
      </c>
      <c r="R1892" t="str">
        <f>UPPER(B1892)</f>
        <v/>
      </c>
      <c r="T1892" t="str">
        <f>IFERROR(IF(J1892&lt;&gt;"", INDEX($S$5:$S$1433, MATCH(J1892, $E$5:$E$1433, 0)),""),"")</f>
        <v>2025-2028</v>
      </c>
      <c r="V1892" t="str">
        <f>IFERROR(IF(J1892&lt;&gt;"", INDEX($U$5:$U$1433, MATCH(J1892, $E$5:$E$1433, 0)),""),"")</f>
        <v>13/3/2010</v>
      </c>
    </row>
    <row r="1893">
      <c r="A1893" t="str">
        <f>IF(B1893&lt;&gt;"",A1892+1,"")</f>
        <v/>
      </c>
      <c r="F1893" t="str">
        <f>IFERROR(IF(VLOOKUP(E1893,J:J,1,0)=E1893,"X",""),"")</f>
        <v/>
      </c>
      <c r="G1893" t="str">
        <f>IF(J1893&lt;&gt;"", INDEX($C$5:$C$1433, MATCH(J1893, $E$5:$E$1433, 0)),"")</f>
        <v>12A4</v>
      </c>
      <c r="H1893">
        <f>IF(J1893&lt;&gt;"", INDEX($D$5:$D$1433, MATCH(J1893, $E$5:$E$1433, 0)),"")</f>
        <v>0</v>
      </c>
      <c r="I1893" t="str">
        <f>IFERROR(IF(J1893&lt;&gt;"", INDEX($B$5:$B$1433, MATCH(J1893, $E$5:$E$1433, 0)),""),"SAI")</f>
        <v>LÊ HUỲNH KIM NGÂN</v>
      </c>
      <c r="J1893">
        <v>32000156</v>
      </c>
      <c r="K1893" t="str">
        <v xml:space="preserve"> 6:50:30 AM</v>
      </c>
      <c r="L1893" t="str">
        <f>IFERROR(IF($N$5="Sáng",IF(MID(K1893,2,7)-MID($L$2,2,7)&gt;0,"Trễ",""),IF(MID(K1893,2,7)-MID($Q$2,2,7)&gt;0,"Trễ","")),"")</f>
        <v/>
      </c>
      <c r="M1893">
        <f>IFERROR(IF($N$5="Sáng",MID(K1893,2,7)-MID($L$2,2,7),MID(K1893,2,7)-MID($Q$2,2,7)),"")</f>
        <v>-0.00659655555555555</v>
      </c>
      <c r="Q1893" t="str">
        <f>IF(B1893&lt;&gt;"",IF(AND(P1893="",F1893=""),"Không phép ",""),"")</f>
        <v/>
      </c>
      <c r="R1893" t="str">
        <f>UPPER(B1893)</f>
        <v/>
      </c>
      <c r="T1893" t="str">
        <f>IFERROR(IF(J1893&lt;&gt;"", INDEX($S$5:$S$1433, MATCH(J1893, $E$5:$E$1433, 0)),""),"")</f>
        <v>2024-2027</v>
      </c>
      <c r="V1893" t="str">
        <f>IFERROR(IF(J1893&lt;&gt;"", INDEX($U$5:$U$1433, MATCH(J1893, $E$5:$E$1433, 0)),""),"")</f>
        <v>20/03/2009</v>
      </c>
    </row>
    <row r="1894">
      <c r="A1894" t="str">
        <f>IF(B1894&lt;&gt;"",A1893+1,"")</f>
        <v/>
      </c>
      <c r="F1894" t="str">
        <f>IFERROR(IF(VLOOKUP(E1894,J:J,1,0)=E1894,"X",""),"")</f>
        <v/>
      </c>
      <c r="G1894" t="str">
        <f>IF(J1894&lt;&gt;"", INDEX($C$5:$C$1433, MATCH(J1894, $E$5:$E$1433, 0)),"")</f>
        <v>11A10</v>
      </c>
      <c r="H1894">
        <f>IF(J1894&lt;&gt;"", INDEX($D$5:$D$1433, MATCH(J1894, $E$5:$E$1433, 0)),"")</f>
        <v>0</v>
      </c>
      <c r="I1894" t="str">
        <f>IFERROR(IF(J1894&lt;&gt;"", INDEX($B$5:$B$1433, MATCH(J1894, $E$5:$E$1433, 0)),""),"SAI")</f>
        <v>NGUYỄN MINH KHIẾT</v>
      </c>
      <c r="J1894">
        <v>32000535</v>
      </c>
      <c r="K1894" t="str">
        <v xml:space="preserve"> 6:50:37 AM</v>
      </c>
      <c r="L1894" t="str">
        <f>IFERROR(IF($N$5="Sáng",IF(MID(K1894,2,7)-MID($L$2,2,7)&gt;0,"Trễ",""),IF(MID(K1894,2,7)-MID($Q$2,2,7)&gt;0,"Trễ","")),"")</f>
        <v/>
      </c>
      <c r="M1894">
        <f>IFERROR(IF($N$5="Sáng",MID(K1894,2,7)-MID($L$2,2,7),MID(K1894,2,7)-MID($Q$2,2,7)),"")</f>
        <v>-0.006515537037037056</v>
      </c>
      <c r="Q1894" t="str">
        <f>IF(B1894&lt;&gt;"",IF(AND(P1894="",F1894=""),"Không phép ",""),"")</f>
        <v/>
      </c>
      <c r="R1894" t="str">
        <f>UPPER(B1894)</f>
        <v/>
      </c>
      <c r="T1894" t="str">
        <f>IFERROR(IF(J1894&lt;&gt;"", INDEX($S$5:$S$1433, MATCH(J1894, $E$5:$E$1433, 0)),""),"")</f>
        <v>2025-2028</v>
      </c>
      <c r="V1894" t="str">
        <f>IFERROR(IF(J1894&lt;&gt;"", INDEX($U$5:$U$1433, MATCH(J1894, $E$5:$E$1433, 0)),""),"")</f>
        <v>13/10/2010</v>
      </c>
    </row>
    <row r="1895">
      <c r="A1895" t="str">
        <f>IF(B1895&lt;&gt;"",A1894+1,"")</f>
        <v/>
      </c>
      <c r="F1895" t="str">
        <f>IFERROR(IF(VLOOKUP(E1895,J:J,1,0)=E1895,"X",""),"")</f>
        <v/>
      </c>
      <c r="G1895" t="str">
        <f>IF(J1895&lt;&gt;"", INDEX($C$5:$C$1433, MATCH(J1895, $E$5:$E$1433, 0)),"")</f>
        <v>11A10</v>
      </c>
      <c r="H1895">
        <f>IF(J1895&lt;&gt;"", INDEX($D$5:$D$1433, MATCH(J1895, $E$5:$E$1433, 0)),"")</f>
        <v>0</v>
      </c>
      <c r="I1895" t="str">
        <f>IFERROR(IF(J1895&lt;&gt;"", INDEX($B$5:$B$1433, MATCH(J1895, $E$5:$E$1433, 0)),""),"SAI")</f>
        <v>NGUYỄN MINH KHIẾT</v>
      </c>
      <c r="J1895">
        <v>32000535</v>
      </c>
      <c r="K1895" t="str">
        <v xml:space="preserve"> 6:50:38 AM</v>
      </c>
      <c r="L1895" t="str">
        <f>IFERROR(IF($N$5="Sáng",IF(MID(K1895,2,7)-MID($L$2,2,7)&gt;0,"Trễ",""),IF(MID(K1895,2,7)-MID($Q$2,2,7)&gt;0,"Trễ","")),"")</f>
        <v/>
      </c>
      <c r="M1895">
        <f>IFERROR(IF($N$5="Sáng",MID(K1895,2,7)-MID($L$2,2,7),MID(K1895,2,7)-MID($Q$2,2,7)),"")</f>
        <v>-0.006503962962962906</v>
      </c>
      <c r="Q1895" t="str">
        <f>IF(B1895&lt;&gt;"",IF(AND(P1895="",F1895=""),"Không phép ",""),"")</f>
        <v/>
      </c>
      <c r="R1895" t="str">
        <f>UPPER(B1895)</f>
        <v/>
      </c>
      <c r="T1895" t="str">
        <f>IFERROR(IF(J1895&lt;&gt;"", INDEX($S$5:$S$1433, MATCH(J1895, $E$5:$E$1433, 0)),""),"")</f>
        <v>2025-2028</v>
      </c>
      <c r="V1895" t="str">
        <f>IFERROR(IF(J1895&lt;&gt;"", INDEX($U$5:$U$1433, MATCH(J1895, $E$5:$E$1433, 0)),""),"")</f>
        <v>13/10/2010</v>
      </c>
    </row>
    <row r="1896">
      <c r="A1896" t="str">
        <f>IF(B1896&lt;&gt;"",A1895+1,"")</f>
        <v/>
      </c>
      <c r="F1896" t="str">
        <f>IFERROR(IF(VLOOKUP(E1896,J:J,1,0)=E1896,"X",""),"")</f>
        <v/>
      </c>
      <c r="G1896" t="str">
        <f>IF(J1896&lt;&gt;"", INDEX($C$5:$C$1433, MATCH(J1896, $E$5:$E$1433, 0)),"")</f>
        <v>12A8</v>
      </c>
      <c r="H1896">
        <f>IF(J1896&lt;&gt;"", INDEX($D$5:$D$1433, MATCH(J1896, $E$5:$E$1433, 0)),"")</f>
        <v>0</v>
      </c>
      <c r="I1896" t="str">
        <f>IFERROR(IF(J1896&lt;&gt;"", INDEX($B$5:$B$1433, MATCH(J1896, $E$5:$E$1433, 0)),""),"SAI")</f>
        <v>LÊ NGUYỄN ĐĂNG QUANG</v>
      </c>
      <c r="J1896">
        <v>32000335</v>
      </c>
      <c r="K1896" t="str">
        <v xml:space="preserve"> 6:50:39 AM</v>
      </c>
      <c r="L1896" t="str">
        <f>IFERROR(IF($N$5="Sáng",IF(MID(K1896,2,7)-MID($L$2,2,7)&gt;0,"Trễ",""),IF(MID(K1896,2,7)-MID($Q$2,2,7)&gt;0,"Trễ","")),"")</f>
        <v/>
      </c>
      <c r="M1896">
        <f>IFERROR(IF($N$5="Sáng",MID(K1896,2,7)-MID($L$2,2,7),MID(K1896,2,7)-MID($Q$2,2,7)),"")</f>
        <v>-0.006492388888888867</v>
      </c>
      <c r="Q1896" t="str">
        <f>IF(B1896&lt;&gt;"",IF(AND(P1896="",F1896=""),"Không phép ",""),"")</f>
        <v/>
      </c>
      <c r="R1896" t="str">
        <f>UPPER(B1896)</f>
        <v/>
      </c>
      <c r="T1896" t="str">
        <f>IFERROR(IF(J1896&lt;&gt;"", INDEX($S$5:$S$1433, MATCH(J1896, $E$5:$E$1433, 0)),""),"")</f>
        <v>2024-2027</v>
      </c>
      <c r="V1896" t="str">
        <f>IFERROR(IF(J1896&lt;&gt;"", INDEX($U$5:$U$1433, MATCH(J1896, $E$5:$E$1433, 0)),""),"")</f>
        <v>26/10/2009</v>
      </c>
    </row>
    <row r="1897">
      <c r="A1897" t="str">
        <f>IF(B1897&lt;&gt;"",A1896+1,"")</f>
        <v/>
      </c>
      <c r="F1897" t="str">
        <f>IFERROR(IF(VLOOKUP(E1897,J:J,1,0)=E1897,"X",""),"")</f>
        <v/>
      </c>
      <c r="G1897" t="str">
        <f>IF(J1897&lt;&gt;"", INDEX($C$5:$C$1433, MATCH(J1897, $E$5:$E$1433, 0)),"")</f>
        <v>12A8</v>
      </c>
      <c r="H1897">
        <f>IF(J1897&lt;&gt;"", INDEX($D$5:$D$1433, MATCH(J1897, $E$5:$E$1433, 0)),"")</f>
        <v>0</v>
      </c>
      <c r="I1897" t="str">
        <f>IFERROR(IF(J1897&lt;&gt;"", INDEX($B$5:$B$1433, MATCH(J1897, $E$5:$E$1433, 0)),""),"SAI")</f>
        <v>LÊ NGUYỄN ĐĂNG QUANG</v>
      </c>
      <c r="J1897">
        <v>32000335</v>
      </c>
      <c r="K1897" t="str">
        <v xml:space="preserve"> 6:50:40 AM</v>
      </c>
      <c r="L1897" t="str">
        <f>IFERROR(IF($N$5="Sáng",IF(MID(K1897,2,7)-MID($L$2,2,7)&gt;0,"Trễ",""),IF(MID(K1897,2,7)-MID($Q$2,2,7)&gt;0,"Trễ","")),"")</f>
        <v/>
      </c>
      <c r="M1897">
        <f>IFERROR(IF($N$5="Sáng",MID(K1897,2,7)-MID($L$2,2,7),MID(K1897,2,7)-MID($Q$2,2,7)),"")</f>
        <v>-0.006480814814814828</v>
      </c>
      <c r="Q1897" t="str">
        <f>IF(B1897&lt;&gt;"",IF(AND(P1897="",F1897=""),"Không phép ",""),"")</f>
        <v/>
      </c>
      <c r="R1897" t="str">
        <f>UPPER(B1897)</f>
        <v/>
      </c>
      <c r="T1897" t="str">
        <f>IFERROR(IF(J1897&lt;&gt;"", INDEX($S$5:$S$1433, MATCH(J1897, $E$5:$E$1433, 0)),""),"")</f>
        <v>2024-2027</v>
      </c>
      <c r="V1897" t="str">
        <f>IFERROR(IF(J1897&lt;&gt;"", INDEX($U$5:$U$1433, MATCH(J1897, $E$5:$E$1433, 0)),""),"")</f>
        <v>26/10/2009</v>
      </c>
    </row>
    <row r="1898">
      <c r="A1898" t="str">
        <f>IF(B1898&lt;&gt;"",A1897+1,"")</f>
        <v/>
      </c>
      <c r="F1898" t="str">
        <f>IFERROR(IF(VLOOKUP(E1898,J:J,1,0)=E1898,"X",""),"")</f>
        <v/>
      </c>
      <c r="G1898" t="str">
        <f>IF(J1898&lt;&gt;"", INDEX($C$5:$C$1433, MATCH(J1898, $E$5:$E$1433, 0)),"")</f>
        <v>11A10</v>
      </c>
      <c r="H1898">
        <f>IF(J1898&lt;&gt;"", INDEX($D$5:$D$1433, MATCH(J1898, $E$5:$E$1433, 0)),"")</f>
        <v>0</v>
      </c>
      <c r="I1898" t="str">
        <f>IFERROR(IF(J1898&lt;&gt;"", INDEX($B$5:$B$1433, MATCH(J1898, $E$5:$E$1433, 0)),""),"SAI")</f>
        <v>CHÂU LÊ TUYẾT ANH</v>
      </c>
      <c r="J1898">
        <v>32000522</v>
      </c>
      <c r="K1898" t="str">
        <v xml:space="preserve"> 6:50:42 AM</v>
      </c>
      <c r="L1898" t="str">
        <f>IFERROR(IF($N$5="Sáng",IF(MID(K1898,2,7)-MID($L$2,2,7)&gt;0,"Trễ",""),IF(MID(K1898,2,7)-MID($Q$2,2,7)&gt;0,"Trễ","")),"")</f>
        <v/>
      </c>
      <c r="M1898">
        <f>IFERROR(IF($N$5="Sáng",MID(K1898,2,7)-MID($L$2,2,7),MID(K1898,2,7)-MID($Q$2,2,7)),"")</f>
        <v>-0.006457666666666639</v>
      </c>
      <c r="Q1898" t="str">
        <f>IF(B1898&lt;&gt;"",IF(AND(P1898="",F1898=""),"Không phép ",""),"")</f>
        <v/>
      </c>
      <c r="R1898" t="str">
        <f>UPPER(B1898)</f>
        <v/>
      </c>
      <c r="T1898" t="str">
        <f>IFERROR(IF(J1898&lt;&gt;"", INDEX($S$5:$S$1433, MATCH(J1898, $E$5:$E$1433, 0)),""),"")</f>
        <v>2025-2028</v>
      </c>
      <c r="V1898">
        <f>IFERROR(IF(J1898&lt;&gt;"", INDEX($U$5:$U$1433, MATCH(J1898, $E$5:$E$1433, 0)),""),"")</f>
        <v>40454</v>
      </c>
    </row>
    <row r="1899">
      <c r="A1899" t="str">
        <f>IF(B1899&lt;&gt;"",A1898+1,"")</f>
        <v/>
      </c>
      <c r="F1899" t="str">
        <f>IFERROR(IF(VLOOKUP(E1899,J:J,1,0)=E1899,"X",""),"")</f>
        <v/>
      </c>
      <c r="G1899" t="str">
        <f>IF(J1899&lt;&gt;"", INDEX($C$5:$C$1433, MATCH(J1899, $E$5:$E$1433, 0)),"")</f>
        <v>11A10</v>
      </c>
      <c r="H1899">
        <f>IF(J1899&lt;&gt;"", INDEX($D$5:$D$1433, MATCH(J1899, $E$5:$E$1433, 0)),"")</f>
        <v>0</v>
      </c>
      <c r="I1899" t="str">
        <f>IFERROR(IF(J1899&lt;&gt;"", INDEX($B$5:$B$1433, MATCH(J1899, $E$5:$E$1433, 0)),""),"SAI")</f>
        <v>CHÂU LÊ TUYẾT ANH</v>
      </c>
      <c r="J1899">
        <v>32000522</v>
      </c>
      <c r="K1899" t="str">
        <v xml:space="preserve"> 6:50:43 AM</v>
      </c>
      <c r="L1899" t="str">
        <f>IFERROR(IF($N$5="Sáng",IF(MID(K1899,2,7)-MID($L$2,2,7)&gt;0,"Trễ",""),IF(MID(K1899,2,7)-MID($Q$2,2,7)&gt;0,"Trễ","")),"")</f>
        <v/>
      </c>
      <c r="M1899">
        <f>IFERROR(IF($N$5="Sáng",MID(K1899,2,7)-MID($L$2,2,7),MID(K1899,2,7)-MID($Q$2,2,7)),"")</f>
        <v>-0.0064460925925926005</v>
      </c>
      <c r="Q1899" t="str">
        <f>IF(B1899&lt;&gt;"",IF(AND(P1899="",F1899=""),"Không phép ",""),"")</f>
        <v/>
      </c>
      <c r="R1899" t="str">
        <f>UPPER(B1899)</f>
        <v/>
      </c>
      <c r="T1899" t="str">
        <f>IFERROR(IF(J1899&lt;&gt;"", INDEX($S$5:$S$1433, MATCH(J1899, $E$5:$E$1433, 0)),""),"")</f>
        <v>2025-2028</v>
      </c>
      <c r="V1899">
        <f>IFERROR(IF(J1899&lt;&gt;"", INDEX($U$5:$U$1433, MATCH(J1899, $E$5:$E$1433, 0)),""),"")</f>
        <v>40454</v>
      </c>
    </row>
    <row r="1900">
      <c r="A1900" t="str">
        <f>IF(B1900&lt;&gt;"",A1899+1,"")</f>
        <v/>
      </c>
      <c r="F1900" t="str">
        <f>IFERROR(IF(VLOOKUP(E1900,J:J,1,0)=E1900,"X",""),"")</f>
        <v/>
      </c>
      <c r="G1900" t="str">
        <f>IF(J1900&lt;&gt;"", INDEX($C$5:$C$1433, MATCH(J1900, $E$5:$E$1433, 0)),"")</f>
        <v>12A1</v>
      </c>
      <c r="H1900">
        <f>IF(J1900&lt;&gt;"", INDEX($D$5:$D$1433, MATCH(J1900, $E$5:$E$1433, 0)),"")</f>
        <v>0</v>
      </c>
      <c r="I1900" t="str">
        <f>IFERROR(IF(J1900&lt;&gt;"", INDEX($B$5:$B$1433, MATCH(J1900, $E$5:$E$1433, 0)),""),"SAI")</f>
        <v>TRẦN ĐOÀN MINH THƯ</v>
      </c>
      <c r="J1900">
        <v>32000036</v>
      </c>
      <c r="K1900" t="str">
        <v xml:space="preserve"> 6:50:45 AM</v>
      </c>
      <c r="L1900" t="str">
        <f>IFERROR(IF($N$5="Sáng",IF(MID(K1900,2,7)-MID($L$2,2,7)&gt;0,"Trễ",""),IF(MID(K1900,2,7)-MID($Q$2,2,7)&gt;0,"Trễ","")),"")</f>
        <v/>
      </c>
      <c r="M1900">
        <f>IFERROR(IF($N$5="Sáng",MID(K1900,2,7)-MID($L$2,2,7),MID(K1900,2,7)-MID($Q$2,2,7)),"")</f>
        <v>-0.006422944444444412</v>
      </c>
      <c r="Q1900" t="str">
        <f>IF(B1900&lt;&gt;"",IF(AND(P1900="",F1900=""),"Không phép ",""),"")</f>
        <v/>
      </c>
      <c r="R1900" t="str">
        <f>UPPER(B1900)</f>
        <v/>
      </c>
      <c r="T1900" t="str">
        <f>IFERROR(IF(J1900&lt;&gt;"", INDEX($S$5:$S$1433, MATCH(J1900, $E$5:$E$1433, 0)),""),"")</f>
        <v>2024-2027</v>
      </c>
      <c r="V1900" t="str">
        <f>IFERROR(IF(J1900&lt;&gt;"", INDEX($U$5:$U$1433, MATCH(J1900, $E$5:$E$1433, 0)),""),"")</f>
        <v>18/09/2009</v>
      </c>
    </row>
    <row r="1901">
      <c r="A1901" t="str">
        <f>IF(B1901&lt;&gt;"",A1900+1,"")</f>
        <v/>
      </c>
      <c r="F1901" t="str">
        <f>IFERROR(IF(VLOOKUP(E1901,J:J,1,0)=E1901,"X",""),"")</f>
        <v/>
      </c>
      <c r="G1901" t="str">
        <f>IF(J1901&lt;&gt;"", INDEX($C$5:$C$1433, MATCH(J1901, $E$5:$E$1433, 0)),"")</f>
        <v>11A10</v>
      </c>
      <c r="H1901">
        <f>IF(J1901&lt;&gt;"", INDEX($D$5:$D$1433, MATCH(J1901, $E$5:$E$1433, 0)),"")</f>
        <v>0</v>
      </c>
      <c r="I1901" t="str">
        <f>IFERROR(IF(J1901&lt;&gt;"", INDEX($B$5:$B$1433, MATCH(J1901, $E$5:$E$1433, 0)),""),"SAI")</f>
        <v>NGÔ VĂN NAM</v>
      </c>
      <c r="J1901">
        <v>32000540</v>
      </c>
      <c r="K1901" t="str">
        <v xml:space="preserve"> 6:50:47 AM</v>
      </c>
      <c r="L1901" t="str">
        <f>IFERROR(IF($N$5="Sáng",IF(MID(K1901,2,7)-MID($L$2,2,7)&gt;0,"Trễ",""),IF(MID(K1901,2,7)-MID($Q$2,2,7)&gt;0,"Trễ","")),"")</f>
        <v/>
      </c>
      <c r="M1901">
        <f>IFERROR(IF($N$5="Sáng",MID(K1901,2,7)-MID($L$2,2,7),MID(K1901,2,7)-MID($Q$2,2,7)),"")</f>
        <v>-0.0063997962962962784</v>
      </c>
      <c r="Q1901" t="str">
        <f>IF(B1901&lt;&gt;"",IF(AND(P1901="",F1901=""),"Không phép ",""),"")</f>
        <v/>
      </c>
      <c r="R1901" t="str">
        <f>UPPER(B1901)</f>
        <v/>
      </c>
      <c r="T1901" t="str">
        <f>IFERROR(IF(J1901&lt;&gt;"", INDEX($S$5:$S$1433, MATCH(J1901, $E$5:$E$1433, 0)),""),"")</f>
        <v>2025-2028</v>
      </c>
      <c r="V1901">
        <f>IFERROR(IF(J1901&lt;&gt;"", INDEX($U$5:$U$1433, MATCH(J1901, $E$5:$E$1433, 0)),""),"")</f>
        <v>40402</v>
      </c>
    </row>
    <row r="1902">
      <c r="A1902" t="str">
        <f>IF(B1902&lt;&gt;"",A1901+1,"")</f>
        <v/>
      </c>
      <c r="F1902" t="str">
        <f>IFERROR(IF(VLOOKUP(E1902,J:J,1,0)=E1902,"X",""),"")</f>
        <v/>
      </c>
      <c r="G1902" t="str">
        <f>IF(J1902&lt;&gt;"", INDEX($C$5:$C$1433, MATCH(J1902, $E$5:$E$1433, 0)),"")</f>
        <v>11A4</v>
      </c>
      <c r="H1902">
        <f>IF(J1902&lt;&gt;"", INDEX($D$5:$D$1433, MATCH(J1902, $E$5:$E$1433, 0)),"")</f>
        <v>0</v>
      </c>
      <c r="I1902" t="str">
        <f>IFERROR(IF(J1902&lt;&gt;"", INDEX($B$5:$B$1433, MATCH(J1902, $E$5:$E$1433, 0)),""),"SAI")</f>
        <v>NGUYỄN NGỌC Ý</v>
      </c>
      <c r="J1902">
        <v>32000692</v>
      </c>
      <c r="K1902" t="str">
        <v xml:space="preserve"> 6:50:48 AM</v>
      </c>
      <c r="L1902" t="str">
        <f>IFERROR(IF($N$5="Sáng",IF(MID(K1902,2,7)-MID($L$2,2,7)&gt;0,"Trễ",""),IF(MID(K1902,2,7)-MID($Q$2,2,7)&gt;0,"Trễ","")),"")</f>
        <v/>
      </c>
      <c r="M1902">
        <f>IFERROR(IF($N$5="Sáng",MID(K1902,2,7)-MID($L$2,2,7),MID(K1902,2,7)-MID($Q$2,2,7)),"")</f>
        <v>-0.006388222222222184</v>
      </c>
      <c r="Q1902" t="str">
        <f>IF(B1902&lt;&gt;"",IF(AND(P1902="",F1902=""),"Không phép ",""),"")</f>
        <v/>
      </c>
      <c r="R1902" t="str">
        <f>UPPER(B1902)</f>
        <v/>
      </c>
      <c r="T1902" t="str">
        <f>IFERROR(IF(J1902&lt;&gt;"", INDEX($S$5:$S$1433, MATCH(J1902, $E$5:$E$1433, 0)),""),"")</f>
        <v>2025-2028</v>
      </c>
      <c r="V1902">
        <f>IFERROR(IF(J1902&lt;&gt;"", INDEX($U$5:$U$1433, MATCH(J1902, $E$5:$E$1433, 0)),""),"")</f>
        <v>40494</v>
      </c>
    </row>
    <row r="1903">
      <c r="A1903" t="str">
        <f>IF(B1903&lt;&gt;"",A1902+1,"")</f>
        <v/>
      </c>
      <c r="F1903" t="str">
        <f>IFERROR(IF(VLOOKUP(E1903,J:J,1,0)=E1903,"X",""),"")</f>
        <v/>
      </c>
      <c r="G1903" t="str">
        <f>IF(J1903&lt;&gt;"", INDEX($C$5:$C$1433, MATCH(J1903, $E$5:$E$1433, 0)),"")</f>
        <v>11A4</v>
      </c>
      <c r="H1903">
        <f>IF(J1903&lt;&gt;"", INDEX($D$5:$D$1433, MATCH(J1903, $E$5:$E$1433, 0)),"")</f>
        <v>0</v>
      </c>
      <c r="I1903" t="str">
        <f>IFERROR(IF(J1903&lt;&gt;"", INDEX($B$5:$B$1433, MATCH(J1903, $E$5:$E$1433, 0)),""),"SAI")</f>
        <v>NGUYỄN NGỌC Ý</v>
      </c>
      <c r="J1903">
        <v>32000692</v>
      </c>
      <c r="K1903" t="str">
        <v xml:space="preserve"> 6:50:49 AM</v>
      </c>
      <c r="L1903" t="str">
        <f>IFERROR(IF($N$5="Sáng",IF(MID(K1903,2,7)-MID($L$2,2,7)&gt;0,"Trễ",""),IF(MID(K1903,2,7)-MID($Q$2,2,7)&gt;0,"Trễ","")),"")</f>
        <v/>
      </c>
      <c r="M1903">
        <f>IFERROR(IF($N$5="Sáng",MID(K1903,2,7)-MID($L$2,2,7),MID(K1903,2,7)-MID($Q$2,2,7)),"")</f>
        <v>-0.006376648148148145</v>
      </c>
      <c r="Q1903" t="str">
        <f>IF(B1903&lt;&gt;"",IF(AND(P1903="",F1903=""),"Không phép ",""),"")</f>
        <v/>
      </c>
      <c r="R1903" t="str">
        <f>UPPER(B1903)</f>
        <v/>
      </c>
      <c r="T1903" t="str">
        <f>IFERROR(IF(J1903&lt;&gt;"", INDEX($S$5:$S$1433, MATCH(J1903, $E$5:$E$1433, 0)),""),"")</f>
        <v>2025-2028</v>
      </c>
      <c r="V1903">
        <f>IFERROR(IF(J1903&lt;&gt;"", INDEX($U$5:$U$1433, MATCH(J1903, $E$5:$E$1433, 0)),""),"")</f>
        <v>40494</v>
      </c>
    </row>
    <row r="1904">
      <c r="A1904" t="str">
        <f>IF(B1904&lt;&gt;"",A1903+1,"")</f>
        <v/>
      </c>
      <c r="F1904" t="str">
        <f>IFERROR(IF(VLOOKUP(E1904,J:J,1,0)=E1904,"X",""),"")</f>
        <v/>
      </c>
      <c r="G1904" t="str">
        <f>IF(J1904&lt;&gt;"", INDEX($C$5:$C$1433, MATCH(J1904, $E$5:$E$1433, 0)),"")</f>
        <v>12A4</v>
      </c>
      <c r="H1904">
        <f>IF(J1904&lt;&gt;"", INDEX($D$5:$D$1433, MATCH(J1904, $E$5:$E$1433, 0)),"")</f>
        <v>0</v>
      </c>
      <c r="I1904" t="str">
        <f>IFERROR(IF(J1904&lt;&gt;"", INDEX($B$5:$B$1433, MATCH(J1904, $E$5:$E$1433, 0)),""),"SAI")</f>
        <v>DƯƠNG THÁI PHONG</v>
      </c>
      <c r="J1904">
        <v>32000161</v>
      </c>
      <c r="K1904" t="str">
        <v xml:space="preserve"> 6:50:56 AM</v>
      </c>
      <c r="L1904" t="str">
        <f>IFERROR(IF($N$5="Sáng",IF(MID(K1904,2,7)-MID($L$2,2,7)&gt;0,"Trễ",""),IF(MID(K1904,2,7)-MID($Q$2,2,7)&gt;0,"Trễ","")),"")</f>
        <v/>
      </c>
      <c r="M1904">
        <f>IFERROR(IF($N$5="Sáng",MID(K1904,2,7)-MID($L$2,2,7),MID(K1904,2,7)-MID($Q$2,2,7)),"")</f>
        <v>-0.006295629629629651</v>
      </c>
      <c r="Q1904" t="str">
        <f>IF(B1904&lt;&gt;"",IF(AND(P1904="",F1904=""),"Không phép ",""),"")</f>
        <v/>
      </c>
      <c r="R1904" t="str">
        <f>UPPER(B1904)</f>
        <v/>
      </c>
      <c r="T1904" t="str">
        <f>IFERROR(IF(J1904&lt;&gt;"", INDEX($S$5:$S$1433, MATCH(J1904, $E$5:$E$1433, 0)),""),"")</f>
        <v>2024-2027</v>
      </c>
      <c r="V1904" t="str">
        <f>IFERROR(IF(J1904&lt;&gt;"", INDEX($U$5:$U$1433, MATCH(J1904, $E$5:$E$1433, 0)),""),"")</f>
        <v>13/10/2009</v>
      </c>
    </row>
    <row r="1905">
      <c r="A1905" t="str">
        <f>IF(B1905&lt;&gt;"",A1904+1,"")</f>
        <v/>
      </c>
      <c r="F1905" t="str">
        <f>IFERROR(IF(VLOOKUP(E1905,J:J,1,0)=E1905,"X",""),"")</f>
        <v/>
      </c>
      <c r="G1905" t="str">
        <f>IF(J1905&lt;&gt;"", INDEX($C$5:$C$1433, MATCH(J1905, $E$5:$E$1433, 0)),"")</f>
        <v>12A4</v>
      </c>
      <c r="H1905">
        <f>IF(J1905&lt;&gt;"", INDEX($D$5:$D$1433, MATCH(J1905, $E$5:$E$1433, 0)),"")</f>
        <v>0</v>
      </c>
      <c r="I1905" t="str">
        <f>IFERROR(IF(J1905&lt;&gt;"", INDEX($B$5:$B$1433, MATCH(J1905, $E$5:$E$1433, 0)),""),"SAI")</f>
        <v>TRẦN PHÚ NHƠN</v>
      </c>
      <c r="J1905">
        <v>32000158</v>
      </c>
      <c r="K1905" t="str">
        <v xml:space="preserve"> 6:50:59 AM</v>
      </c>
      <c r="L1905" t="str">
        <f>IFERROR(IF($N$5="Sáng",IF(MID(K1905,2,7)-MID($L$2,2,7)&gt;0,"Trễ",""),IF(MID(K1905,2,7)-MID($Q$2,2,7)&gt;0,"Trễ","")),"")</f>
        <v/>
      </c>
      <c r="M1905">
        <f>IFERROR(IF($N$5="Sáng",MID(K1905,2,7)-MID($L$2,2,7),MID(K1905,2,7)-MID($Q$2,2,7)),"")</f>
        <v>-0.006260907407407368</v>
      </c>
      <c r="Q1905" t="str">
        <f>IF(B1905&lt;&gt;"",IF(AND(P1905="",F1905=""),"Không phép ",""),"")</f>
        <v/>
      </c>
      <c r="R1905" t="str">
        <f>UPPER(B1905)</f>
        <v/>
      </c>
      <c r="T1905" t="str">
        <f>IFERROR(IF(J1905&lt;&gt;"", INDEX($S$5:$S$1433, MATCH(J1905, $E$5:$E$1433, 0)),""),"")</f>
        <v>2024-2027</v>
      </c>
      <c r="V1905">
        <f>IFERROR(IF(J1905&lt;&gt;"", INDEX($U$5:$U$1433, MATCH(J1905, $E$5:$E$1433, 0)),""),"")</f>
        <v>39996</v>
      </c>
    </row>
    <row r="1906">
      <c r="A1906" t="str">
        <f>IF(B1906&lt;&gt;"",A1905+1,"")</f>
        <v/>
      </c>
      <c r="F1906" t="str">
        <f>IFERROR(IF(VLOOKUP(E1906,J:J,1,0)=E1906,"X",""),"")</f>
        <v/>
      </c>
      <c r="G1906" t="str">
        <f>IF(J1906&lt;&gt;"", INDEX($C$5:$C$1433, MATCH(J1906, $E$5:$E$1433, 0)),"")</f>
        <v>12A2</v>
      </c>
      <c r="H1906">
        <f>IF(J1906&lt;&gt;"", INDEX($D$5:$D$1433, MATCH(J1906, $E$5:$E$1433, 0)),"")</f>
        <v>0</v>
      </c>
      <c r="I1906" t="str">
        <f>IFERROR(IF(J1906&lt;&gt;"", INDEX($B$5:$B$1433, MATCH(J1906, $E$5:$E$1433, 0)),""),"SAI")</f>
        <v>QUÁCH GIA THẢO</v>
      </c>
      <c r="J1906">
        <v>32000075</v>
      </c>
      <c r="K1906" t="str">
        <v xml:space="preserve"> 6:51:00 AM</v>
      </c>
      <c r="L1906" t="str">
        <f>IFERROR(IF($N$5="Sáng",IF(MID(K1906,2,7)-MID($L$2,2,7)&gt;0,"Trễ",""),IF(MID(K1906,2,7)-MID($Q$2,2,7)&gt;0,"Trễ","")),"")</f>
        <v/>
      </c>
      <c r="M1906">
        <f>IFERROR(IF($N$5="Sáng",MID(K1906,2,7)-MID($L$2,2,7),MID(K1906,2,7)-MID($Q$2,2,7)),"")</f>
        <v>-0.006249333333333329</v>
      </c>
      <c r="Q1906" t="str">
        <f>IF(B1906&lt;&gt;"",IF(AND(P1906="",F1906=""),"Không phép ",""),"")</f>
        <v/>
      </c>
      <c r="R1906" t="str">
        <f>UPPER(B1906)</f>
        <v/>
      </c>
      <c r="T1906" t="str">
        <f>IFERROR(IF(J1906&lt;&gt;"", INDEX($S$5:$S$1433, MATCH(J1906, $E$5:$E$1433, 0)),""),"")</f>
        <v>2024-2027</v>
      </c>
      <c r="V1906" t="str">
        <f>IFERROR(IF(J1906&lt;&gt;"", INDEX($U$5:$U$1433, MATCH(J1906, $E$5:$E$1433, 0)),""),"")</f>
        <v>13/05/2009</v>
      </c>
    </row>
    <row r="1907">
      <c r="A1907" t="str">
        <f>IF(B1907&lt;&gt;"",A1906+1,"")</f>
        <v/>
      </c>
      <c r="F1907" t="str">
        <f>IFERROR(IF(VLOOKUP(E1907,J:J,1,0)=E1907,"X",""),"")</f>
        <v/>
      </c>
      <c r="G1907" t="str">
        <f>IF(J1907&lt;&gt;"", INDEX($C$5:$C$1433, MATCH(J1907, $E$5:$E$1433, 0)),"")</f>
        <v>12A10</v>
      </c>
      <c r="H1907">
        <f>IF(J1907&lt;&gt;"", INDEX($D$5:$D$1433, MATCH(J1907, $E$5:$E$1433, 0)),"")</f>
        <v>0</v>
      </c>
      <c r="I1907" t="str">
        <f>IFERROR(IF(J1907&lt;&gt;"", INDEX($B$5:$B$1433, MATCH(J1907, $E$5:$E$1433, 0)),""),"SAI")</f>
        <v>KHẤU KHẢ MINH</v>
      </c>
      <c r="J1907">
        <v>32000420</v>
      </c>
      <c r="K1907" t="str">
        <v xml:space="preserve"> 6:51:02 AM</v>
      </c>
      <c r="L1907" t="str">
        <f>IFERROR(IF($N$5="Sáng",IF(MID(K1907,2,7)-MID($L$2,2,7)&gt;0,"Trễ",""),IF(MID(K1907,2,7)-MID($Q$2,2,7)&gt;0,"Trễ","")),"")</f>
        <v/>
      </c>
      <c r="M1907">
        <f>IFERROR(IF($N$5="Sáng",MID(K1907,2,7)-MID($L$2,2,7),MID(K1907,2,7)-MID($Q$2,2,7)),"")</f>
        <v>-0.006226185185185196</v>
      </c>
      <c r="Q1907" t="str">
        <f>IF(B1907&lt;&gt;"",IF(AND(P1907="",F1907=""),"Không phép ",""),"")</f>
        <v/>
      </c>
      <c r="R1907" t="str">
        <f>UPPER(B1907)</f>
        <v/>
      </c>
      <c r="T1907" t="str">
        <f>IFERROR(IF(J1907&lt;&gt;"", INDEX($S$5:$S$1433, MATCH(J1907, $E$5:$E$1433, 0)),""),"")</f>
        <v>2024-2027</v>
      </c>
      <c r="V1907" t="str">
        <f>IFERROR(IF(J1907&lt;&gt;"", INDEX($U$5:$U$1433, MATCH(J1907, $E$5:$E$1433, 0)),""),"")</f>
        <v>31/03/2009</v>
      </c>
    </row>
    <row r="1908">
      <c r="A1908" t="str">
        <f>IF(B1908&lt;&gt;"",A1907+1,"")</f>
        <v/>
      </c>
      <c r="F1908" t="str">
        <f>IFERROR(IF(VLOOKUP(E1908,J:J,1,0)=E1908,"X",""),"")</f>
        <v/>
      </c>
      <c r="G1908" t="str">
        <f>IF(J1908&lt;&gt;"", INDEX($C$5:$C$1433, MATCH(J1908, $E$5:$E$1433, 0)),"")</f>
        <v>12A10</v>
      </c>
      <c r="H1908">
        <f>IF(J1908&lt;&gt;"", INDEX($D$5:$D$1433, MATCH(J1908, $E$5:$E$1433, 0)),"")</f>
        <v>0</v>
      </c>
      <c r="I1908" t="str">
        <f>IFERROR(IF(J1908&lt;&gt;"", INDEX($B$5:$B$1433, MATCH(J1908, $E$5:$E$1433, 0)),""),"SAI")</f>
        <v>KHẤU KHẢ MINH</v>
      </c>
      <c r="J1908">
        <v>32000420</v>
      </c>
      <c r="K1908" t="str">
        <v xml:space="preserve"> 6:51:02 AM</v>
      </c>
      <c r="L1908" t="str">
        <f>IFERROR(IF($N$5="Sáng",IF(MID(K1908,2,7)-MID($L$2,2,7)&gt;0,"Trễ",""),IF(MID(K1908,2,7)-MID($Q$2,2,7)&gt;0,"Trễ","")),"")</f>
        <v/>
      </c>
      <c r="M1908">
        <f>IFERROR(IF($N$5="Sáng",MID(K1908,2,7)-MID($L$2,2,7),MID(K1908,2,7)-MID($Q$2,2,7)),"")</f>
        <v>-0.006226185185185196</v>
      </c>
      <c r="Q1908" t="str">
        <f>IF(B1908&lt;&gt;"",IF(AND(P1908="",F1908=""),"Không phép ",""),"")</f>
        <v/>
      </c>
      <c r="R1908" t="str">
        <f>UPPER(B1908)</f>
        <v/>
      </c>
      <c r="T1908" t="str">
        <f>IFERROR(IF(J1908&lt;&gt;"", INDEX($S$5:$S$1433, MATCH(J1908, $E$5:$E$1433, 0)),""),"")</f>
        <v>2024-2027</v>
      </c>
      <c r="V1908" t="str">
        <f>IFERROR(IF(J1908&lt;&gt;"", INDEX($U$5:$U$1433, MATCH(J1908, $E$5:$E$1433, 0)),""),"")</f>
        <v>31/03/2009</v>
      </c>
    </row>
    <row r="1909">
      <c r="A1909" t="str">
        <f>IF(B1909&lt;&gt;"",A1908+1,"")</f>
        <v/>
      </c>
      <c r="F1909" t="str">
        <f>IFERROR(IF(VLOOKUP(E1909,J:J,1,0)=E1909,"X",""),"")</f>
        <v/>
      </c>
      <c r="G1909" t="str">
        <f>IF(J1909&lt;&gt;"", INDEX($C$5:$C$1433, MATCH(J1909, $E$5:$E$1433, 0)),"")</f>
        <v>12A7</v>
      </c>
      <c r="H1909">
        <f>IF(J1909&lt;&gt;"", INDEX($D$5:$D$1433, MATCH(J1909, $E$5:$E$1433, 0)),"")</f>
        <v>0</v>
      </c>
      <c r="I1909" t="str">
        <f>IFERROR(IF(J1909&lt;&gt;"", INDEX($B$5:$B$1433, MATCH(J1909, $E$5:$E$1433, 0)),""),"SAI")</f>
        <v>LÂM TRƯỜNG CHÂU</v>
      </c>
      <c r="J1909">
        <v>32000268</v>
      </c>
      <c r="K1909" t="str">
        <v xml:space="preserve"> 6:51:04 AM</v>
      </c>
      <c r="L1909" t="str">
        <f>IFERROR(IF($N$5="Sáng",IF(MID(K1909,2,7)-MID($L$2,2,7)&gt;0,"Trễ",""),IF(MID(K1909,2,7)-MID($Q$2,2,7)&gt;0,"Trễ","")),"")</f>
        <v/>
      </c>
      <c r="M1909">
        <f>IFERROR(IF($N$5="Sáng",MID(K1909,2,7)-MID($L$2,2,7),MID(K1909,2,7)-MID($Q$2,2,7)),"")</f>
        <v>-0.006203037037037007</v>
      </c>
      <c r="Q1909" t="str">
        <f>IF(B1909&lt;&gt;"",IF(AND(P1909="",F1909=""),"Không phép ",""),"")</f>
        <v/>
      </c>
      <c r="R1909" t="str">
        <f>UPPER(B1909)</f>
        <v/>
      </c>
      <c r="T1909" t="str">
        <f>IFERROR(IF(J1909&lt;&gt;"", INDEX($S$5:$S$1433, MATCH(J1909, $E$5:$E$1433, 0)),""),"")</f>
        <v>2024-2027</v>
      </c>
      <c r="V1909">
        <f>IFERROR(IF(J1909&lt;&gt;"", INDEX($U$5:$U$1433, MATCH(J1909, $E$5:$E$1433, 0)),""),"")</f>
        <v>40065</v>
      </c>
    </row>
    <row r="1910">
      <c r="A1910" t="str">
        <f>IF(B1910&lt;&gt;"",A1909+1,"")</f>
        <v/>
      </c>
      <c r="F1910" t="str">
        <f>IFERROR(IF(VLOOKUP(E1910,J:J,1,0)=E1910,"X",""),"")</f>
        <v/>
      </c>
      <c r="G1910" t="str">
        <f>IF(J1910&lt;&gt;"", INDEX($C$5:$C$1433, MATCH(J1910, $E$5:$E$1433, 0)),"")</f>
        <v>11A3</v>
      </c>
      <c r="H1910">
        <f>IF(J1910&lt;&gt;"", INDEX($D$5:$D$1433, MATCH(J1910, $E$5:$E$1433, 0)),"")</f>
        <v>0</v>
      </c>
      <c r="I1910" t="str">
        <f>IFERROR(IF(J1910&lt;&gt;"", INDEX($B$5:$B$1433, MATCH(J1910, $E$5:$E$1433, 0)),""),"SAI")</f>
        <v>PHẠM MINH LẮM</v>
      </c>
      <c r="J1910">
        <v>32000621</v>
      </c>
      <c r="K1910" t="str">
        <v xml:space="preserve"> 6:51:06 AM</v>
      </c>
      <c r="L1910" t="str">
        <f>IFERROR(IF($N$5="Sáng",IF(MID(K1910,2,7)-MID($L$2,2,7)&gt;0,"Trễ",""),IF(MID(K1910,2,7)-MID($Q$2,2,7)&gt;0,"Trễ","")),"")</f>
        <v/>
      </c>
      <c r="M1910">
        <f>IFERROR(IF($N$5="Sáng",MID(K1910,2,7)-MID($L$2,2,7),MID(K1910,2,7)-MID($Q$2,2,7)),"")</f>
        <v>-0.006179888888888874</v>
      </c>
      <c r="Q1910" t="str">
        <f>IF(B1910&lt;&gt;"",IF(AND(P1910="",F1910=""),"Không phép ",""),"")</f>
        <v/>
      </c>
      <c r="R1910" t="str">
        <f>UPPER(B1910)</f>
        <v/>
      </c>
      <c r="T1910" t="str">
        <f>IFERROR(IF(J1910&lt;&gt;"", INDEX($S$5:$S$1433, MATCH(J1910, $E$5:$E$1433, 0)),""),"")</f>
        <v>2025-2028</v>
      </c>
      <c r="V1910">
        <f>IFERROR(IF(J1910&lt;&gt;"", INDEX($U$5:$U$1433, MATCH(J1910, $E$5:$E$1433, 0)),""),"")</f>
        <v>40484</v>
      </c>
    </row>
    <row r="1911">
      <c r="A1911" t="str">
        <f>IF(B1911&lt;&gt;"",A1910+1,"")</f>
        <v/>
      </c>
      <c r="F1911" t="str">
        <f>IFERROR(IF(VLOOKUP(E1911,J:J,1,0)=E1911,"X",""),"")</f>
        <v/>
      </c>
      <c r="G1911" t="str">
        <f>IF(J1911&lt;&gt;"", INDEX($C$5:$C$1433, MATCH(J1911, $E$5:$E$1433, 0)),"")</f>
        <v>11A1</v>
      </c>
      <c r="H1911">
        <f>IF(J1911&lt;&gt;"", INDEX($D$5:$D$1433, MATCH(J1911, $E$5:$E$1433, 0)),"")</f>
        <v>0</v>
      </c>
      <c r="I1911" t="str">
        <f>IFERROR(IF(J1911&lt;&gt;"", INDEX($B$5:$B$1433, MATCH(J1911, $E$5:$E$1433, 0)),""),"SAI")</f>
        <v>NGUYỄN HỮU TÍN</v>
      </c>
      <c r="J1911">
        <v>32000508</v>
      </c>
      <c r="K1911" t="str">
        <v xml:space="preserve"> 6:51:07 AM</v>
      </c>
      <c r="L1911" t="str">
        <f>IFERROR(IF($N$5="Sáng",IF(MID(K1911,2,7)-MID($L$2,2,7)&gt;0,"Trễ",""),IF(MID(K1911,2,7)-MID($Q$2,2,7)&gt;0,"Trễ","")),"")</f>
        <v/>
      </c>
      <c r="M1911">
        <f>IFERROR(IF($N$5="Sáng",MID(K1911,2,7)-MID($L$2,2,7),MID(K1911,2,7)-MID($Q$2,2,7)),"")</f>
        <v>-0.006168314814814779</v>
      </c>
      <c r="Q1911" t="str">
        <f>IF(B1911&lt;&gt;"",IF(AND(P1911="",F1911=""),"Không phép ",""),"")</f>
        <v/>
      </c>
      <c r="R1911" t="str">
        <f>UPPER(B1911)</f>
        <v/>
      </c>
      <c r="T1911" t="str">
        <f>IFERROR(IF(J1911&lt;&gt;"", INDEX($S$5:$S$1433, MATCH(J1911, $E$5:$E$1433, 0)),""),"")</f>
        <v>2025-2028</v>
      </c>
      <c r="V1911">
        <f>IFERROR(IF(J1911&lt;&gt;"", INDEX($U$5:$U$1433, MATCH(J1911, $E$5:$E$1433, 0)),""),"")</f>
        <v>40492</v>
      </c>
    </row>
    <row r="1912">
      <c r="A1912" t="str">
        <f>IF(B1912&lt;&gt;"",A1911+1,"")</f>
        <v/>
      </c>
      <c r="F1912" t="str">
        <f>IFERROR(IF(VLOOKUP(E1912,J:J,1,0)=E1912,"X",""),"")</f>
        <v/>
      </c>
      <c r="G1912" t="str">
        <f>IF(J1912&lt;&gt;"", INDEX($C$5:$C$1433, MATCH(J1912, $E$5:$E$1433, 0)),"")</f>
        <v>12A6</v>
      </c>
      <c r="H1912">
        <f>IF(J1912&lt;&gt;"", INDEX($D$5:$D$1433, MATCH(J1912, $E$5:$E$1433, 0)),"")</f>
        <v>0</v>
      </c>
      <c r="I1912" t="str">
        <f>IFERROR(IF(J1912&lt;&gt;"", INDEX($B$5:$B$1433, MATCH(J1912, $E$5:$E$1433, 0)),""),"SAI")</f>
        <v>NGUYỄN THẢO MY</v>
      </c>
      <c r="J1912">
        <v>32000235</v>
      </c>
      <c r="K1912" t="str">
        <v xml:space="preserve"> 6:51:11 AM</v>
      </c>
      <c r="L1912" t="str">
        <f>IFERROR(IF($N$5="Sáng",IF(MID(K1912,2,7)-MID($L$2,2,7)&gt;0,"Trễ",""),IF(MID(K1912,2,7)-MID($Q$2,2,7)&gt;0,"Trễ","")),"")</f>
        <v/>
      </c>
      <c r="M1912">
        <f>IFERROR(IF($N$5="Sáng",MID(K1912,2,7)-MID($L$2,2,7),MID(K1912,2,7)-MID($Q$2,2,7)),"")</f>
        <v>-0.006122018518518513</v>
      </c>
      <c r="Q1912" t="str">
        <f>IF(B1912&lt;&gt;"",IF(AND(P1912="",F1912=""),"Không phép ",""),"")</f>
        <v/>
      </c>
      <c r="R1912" t="str">
        <f>UPPER(B1912)</f>
        <v/>
      </c>
      <c r="T1912" t="str">
        <f>IFERROR(IF(J1912&lt;&gt;"", INDEX($S$5:$S$1433, MATCH(J1912, $E$5:$E$1433, 0)),""),"")</f>
        <v>2024-2027</v>
      </c>
      <c r="V1912" t="str">
        <f>IFERROR(IF(J1912&lt;&gt;"", INDEX($U$5:$U$1433, MATCH(J1912, $E$5:$E$1433, 0)),""),"")</f>
        <v>26/09/2009</v>
      </c>
    </row>
    <row r="1913">
      <c r="A1913" t="str">
        <f>IF(B1913&lt;&gt;"",A1912+1,"")</f>
        <v/>
      </c>
      <c r="F1913" t="str">
        <f>IFERROR(IF(VLOOKUP(E1913,J:J,1,0)=E1913,"X",""),"")</f>
        <v/>
      </c>
      <c r="G1913" t="str">
        <f>IF(J1913&lt;&gt;"", INDEX($C$5:$C$1433, MATCH(J1913, $E$5:$E$1433, 0)),"")</f>
        <v>12A6</v>
      </c>
      <c r="H1913">
        <f>IF(J1913&lt;&gt;"", INDEX($D$5:$D$1433, MATCH(J1913, $E$5:$E$1433, 0)),"")</f>
        <v>0</v>
      </c>
      <c r="I1913" t="str">
        <f>IFERROR(IF(J1913&lt;&gt;"", INDEX($B$5:$B$1433, MATCH(J1913, $E$5:$E$1433, 0)),""),"SAI")</f>
        <v>NGUYỄN ĐOÀN THUẬN</v>
      </c>
      <c r="J1913">
        <v>32000252</v>
      </c>
      <c r="K1913" t="str">
        <v xml:space="preserve"> 6:51:12 AM</v>
      </c>
      <c r="L1913" t="str">
        <f>IFERROR(IF($N$5="Sáng",IF(MID(K1913,2,7)-MID($L$2,2,7)&gt;0,"Trễ",""),IF(MID(K1913,2,7)-MID($Q$2,2,7)&gt;0,"Trễ","")),"")</f>
        <v/>
      </c>
      <c r="M1913">
        <f>IFERROR(IF($N$5="Sáng",MID(K1913,2,7)-MID($L$2,2,7),MID(K1913,2,7)-MID($Q$2,2,7)),"")</f>
        <v>-0.006110444444444418</v>
      </c>
      <c r="Q1913" t="str">
        <f>IF(B1913&lt;&gt;"",IF(AND(P1913="",F1913=""),"Không phép ",""),"")</f>
        <v/>
      </c>
      <c r="R1913" t="str">
        <f>UPPER(B1913)</f>
        <v/>
      </c>
      <c r="T1913" t="str">
        <f>IFERROR(IF(J1913&lt;&gt;"", INDEX($S$5:$S$1433, MATCH(J1913, $E$5:$E$1433, 0)),""),"")</f>
        <v>2024-2027</v>
      </c>
      <c r="V1913">
        <f>IFERROR(IF(J1913&lt;&gt;"", INDEX($U$5:$U$1433, MATCH(J1913, $E$5:$E$1433, 0)),""),"")</f>
        <v>39940</v>
      </c>
    </row>
    <row r="1914">
      <c r="A1914" t="str">
        <f>IF(B1914&lt;&gt;"",A1913+1,"")</f>
        <v/>
      </c>
      <c r="F1914" t="str">
        <f>IFERROR(IF(VLOOKUP(E1914,J:J,1,0)=E1914,"X",""),"")</f>
        <v/>
      </c>
      <c r="G1914" t="str">
        <f>IF(J1914&lt;&gt;"", INDEX($C$5:$C$1433, MATCH(J1914, $E$5:$E$1433, 0)),"")</f>
        <v>12A6</v>
      </c>
      <c r="H1914">
        <f>IF(J1914&lt;&gt;"", INDEX($D$5:$D$1433, MATCH(J1914, $E$5:$E$1433, 0)),"")</f>
        <v>0</v>
      </c>
      <c r="I1914" t="str">
        <f>IFERROR(IF(J1914&lt;&gt;"", INDEX($B$5:$B$1433, MATCH(J1914, $E$5:$E$1433, 0)),""),"SAI")</f>
        <v>NGUYỄN THẢO MY</v>
      </c>
      <c r="J1914">
        <v>32000235</v>
      </c>
      <c r="K1914" t="str">
        <v xml:space="preserve"> 6:51:12 AM</v>
      </c>
      <c r="L1914" t="str">
        <f>IFERROR(IF($N$5="Sáng",IF(MID(K1914,2,7)-MID($L$2,2,7)&gt;0,"Trễ",""),IF(MID(K1914,2,7)-MID($Q$2,2,7)&gt;0,"Trễ","")),"")</f>
        <v/>
      </c>
      <c r="M1914">
        <f>IFERROR(IF($N$5="Sáng",MID(K1914,2,7)-MID($L$2,2,7),MID(K1914,2,7)-MID($Q$2,2,7)),"")</f>
        <v>-0.006110444444444418</v>
      </c>
      <c r="Q1914" t="str">
        <f>IF(B1914&lt;&gt;"",IF(AND(P1914="",F1914=""),"Không phép ",""),"")</f>
        <v/>
      </c>
      <c r="R1914" t="str">
        <f>UPPER(B1914)</f>
        <v/>
      </c>
      <c r="T1914" t="str">
        <f>IFERROR(IF(J1914&lt;&gt;"", INDEX($S$5:$S$1433, MATCH(J1914, $E$5:$E$1433, 0)),""),"")</f>
        <v>2024-2027</v>
      </c>
      <c r="V1914" t="str">
        <f>IFERROR(IF(J1914&lt;&gt;"", INDEX($U$5:$U$1433, MATCH(J1914, $E$5:$E$1433, 0)),""),"")</f>
        <v>26/09/2009</v>
      </c>
    </row>
    <row r="1915">
      <c r="A1915" t="str">
        <f>IF(B1915&lt;&gt;"",A1914+1,"")</f>
        <v/>
      </c>
      <c r="F1915" t="str">
        <f>IFERROR(IF(VLOOKUP(E1915,J:J,1,0)=E1915,"X",""),"")</f>
        <v/>
      </c>
      <c r="G1915" t="str">
        <f>IF(J1915&lt;&gt;"", INDEX($C$5:$C$1433, MATCH(J1915, $E$5:$E$1433, 0)),"")</f>
        <v>12A6</v>
      </c>
      <c r="H1915">
        <f>IF(J1915&lt;&gt;"", INDEX($D$5:$D$1433, MATCH(J1915, $E$5:$E$1433, 0)),"")</f>
        <v>0</v>
      </c>
      <c r="I1915" t="str">
        <f>IFERROR(IF(J1915&lt;&gt;"", INDEX($B$5:$B$1433, MATCH(J1915, $E$5:$E$1433, 0)),""),"SAI")</f>
        <v>LÊ HUỲNH NHƯ</v>
      </c>
      <c r="J1915">
        <v>32000244</v>
      </c>
      <c r="K1915" t="str">
        <v xml:space="preserve"> 6:51:14 AM</v>
      </c>
      <c r="L1915" t="str">
        <f>IFERROR(IF($N$5="Sáng",IF(MID(K1915,2,7)-MID($L$2,2,7)&gt;0,"Trễ",""),IF(MID(K1915,2,7)-MID($Q$2,2,7)&gt;0,"Trễ","")),"")</f>
        <v/>
      </c>
      <c r="M1915">
        <f>IFERROR(IF($N$5="Sáng",MID(K1915,2,7)-MID($L$2,2,7),MID(K1915,2,7)-MID($Q$2,2,7)),"")</f>
        <v>-0.006087296296296285</v>
      </c>
      <c r="Q1915" t="str">
        <f>IF(B1915&lt;&gt;"",IF(AND(P1915="",F1915=""),"Không phép ",""),"")</f>
        <v/>
      </c>
      <c r="R1915" t="str">
        <f>UPPER(B1915)</f>
        <v/>
      </c>
      <c r="T1915" t="str">
        <f>IFERROR(IF(J1915&lt;&gt;"", INDEX($S$5:$S$1433, MATCH(J1915, $E$5:$E$1433, 0)),""),"")</f>
        <v>2024-2027</v>
      </c>
      <c r="V1915">
        <f>IFERROR(IF(J1915&lt;&gt;"", INDEX($U$5:$U$1433, MATCH(J1915, $E$5:$E$1433, 0)),""),"")</f>
        <v>40157</v>
      </c>
    </row>
    <row r="1916">
      <c r="A1916" t="str">
        <f>IF(B1916&lt;&gt;"",A1915+1,"")</f>
        <v/>
      </c>
      <c r="F1916" t="str">
        <f>IFERROR(IF(VLOOKUP(E1916,J:J,1,0)=E1916,"X",""),"")</f>
        <v/>
      </c>
      <c r="G1916" t="str">
        <f>IF(J1916&lt;&gt;"", INDEX($C$5:$C$1433, MATCH(J1916, $E$5:$E$1433, 0)),"")</f>
        <v>12A8</v>
      </c>
      <c r="H1916">
        <f>IF(J1916&lt;&gt;"", INDEX($D$5:$D$1433, MATCH(J1916, $E$5:$E$1433, 0)),"")</f>
        <v>0</v>
      </c>
      <c r="I1916" t="str">
        <f>IFERROR(IF(J1916&lt;&gt;"", INDEX($B$5:$B$1433, MATCH(J1916, $E$5:$E$1433, 0)),""),"SAI")</f>
        <v>NGUYỄN LÊ YẾN NHI</v>
      </c>
      <c r="J1916">
        <v>32000330</v>
      </c>
      <c r="K1916" t="str">
        <v xml:space="preserve"> 6:51:16 AM</v>
      </c>
      <c r="L1916" t="str">
        <f>IFERROR(IF($N$5="Sáng",IF(MID(K1916,2,7)-MID($L$2,2,7)&gt;0,"Trễ",""),IF(MID(K1916,2,7)-MID($Q$2,2,7)&gt;0,"Trễ","")),"")</f>
        <v/>
      </c>
      <c r="M1916">
        <f>IFERROR(IF($N$5="Sáng",MID(K1916,2,7)-MID($L$2,2,7),MID(K1916,2,7)-MID($Q$2,2,7)),"")</f>
        <v>-0.006064148148148096</v>
      </c>
      <c r="Q1916" t="str">
        <f>IF(B1916&lt;&gt;"",IF(AND(P1916="",F1916=""),"Không phép ",""),"")</f>
        <v/>
      </c>
      <c r="R1916" t="str">
        <f>UPPER(B1916)</f>
        <v/>
      </c>
      <c r="T1916" t="str">
        <f>IFERROR(IF(J1916&lt;&gt;"", INDEX($S$5:$S$1433, MATCH(J1916, $E$5:$E$1433, 0)),""),"")</f>
        <v>2024-2027</v>
      </c>
      <c r="V1916" t="str">
        <f>IFERROR(IF(J1916&lt;&gt;"", INDEX($U$5:$U$1433, MATCH(J1916, $E$5:$E$1433, 0)),""),"")</f>
        <v>19/11/2009</v>
      </c>
    </row>
    <row r="1917">
      <c r="A1917" t="str">
        <f>IF(B1917&lt;&gt;"",A1916+1,"")</f>
        <v/>
      </c>
      <c r="F1917" t="str">
        <f>IFERROR(IF(VLOOKUP(E1917,J:J,1,0)=E1917,"X",""),"")</f>
        <v/>
      </c>
      <c r="G1917" t="str">
        <f>IF(J1917&lt;&gt;"", INDEX($C$5:$C$1433, MATCH(J1917, $E$5:$E$1433, 0)),"")</f>
        <v>12A8</v>
      </c>
      <c r="H1917">
        <f>IF(J1917&lt;&gt;"", INDEX($D$5:$D$1433, MATCH(J1917, $E$5:$E$1433, 0)),"")</f>
        <v>0</v>
      </c>
      <c r="I1917" t="str">
        <f>IFERROR(IF(J1917&lt;&gt;"", INDEX($B$5:$B$1433, MATCH(J1917, $E$5:$E$1433, 0)),""),"SAI")</f>
        <v>NGUYỄN LÊ YẾN NHI</v>
      </c>
      <c r="J1917">
        <v>32000330</v>
      </c>
      <c r="K1917" t="str">
        <v xml:space="preserve"> 6:51:16 AM</v>
      </c>
      <c r="L1917" t="str">
        <f>IFERROR(IF($N$5="Sáng",IF(MID(K1917,2,7)-MID($L$2,2,7)&gt;0,"Trễ",""),IF(MID(K1917,2,7)-MID($Q$2,2,7)&gt;0,"Trễ","")),"")</f>
        <v/>
      </c>
      <c r="M1917">
        <f>IFERROR(IF($N$5="Sáng",MID(K1917,2,7)-MID($L$2,2,7),MID(K1917,2,7)-MID($Q$2,2,7)),"")</f>
        <v>-0.006064148148148096</v>
      </c>
      <c r="Q1917" t="str">
        <f>IF(B1917&lt;&gt;"",IF(AND(P1917="",F1917=""),"Không phép ",""),"")</f>
        <v/>
      </c>
      <c r="R1917" t="str">
        <f>UPPER(B1917)</f>
        <v/>
      </c>
      <c r="T1917" t="str">
        <f>IFERROR(IF(J1917&lt;&gt;"", INDEX($S$5:$S$1433, MATCH(J1917, $E$5:$E$1433, 0)),""),"")</f>
        <v>2024-2027</v>
      </c>
      <c r="V1917" t="str">
        <f>IFERROR(IF(J1917&lt;&gt;"", INDEX($U$5:$U$1433, MATCH(J1917, $E$5:$E$1433, 0)),""),"")</f>
        <v>19/11/2009</v>
      </c>
    </row>
    <row r="1918">
      <c r="A1918" t="str">
        <f>IF(B1918&lt;&gt;"",A1917+1,"")</f>
        <v/>
      </c>
      <c r="F1918" t="str">
        <f>IFERROR(IF(VLOOKUP(E1918,J:J,1,0)=E1918,"X",""),"")</f>
        <v/>
      </c>
      <c r="G1918" t="str">
        <f>IF(J1918&lt;&gt;"", INDEX($C$5:$C$1433, MATCH(J1918, $E$5:$E$1433, 0)),"")</f>
        <v>11A9</v>
      </c>
      <c r="H1918">
        <f>IF(J1918&lt;&gt;"", INDEX($D$5:$D$1433, MATCH(J1918, $E$5:$E$1433, 0)),"")</f>
        <v>0</v>
      </c>
      <c r="I1918" t="str">
        <f>IFERROR(IF(J1918&lt;&gt;"", INDEX($B$5:$B$1433, MATCH(J1918, $E$5:$E$1433, 0)),""),"SAI")</f>
        <v>DƯƠNG BẢO CHÂU</v>
      </c>
      <c r="J1918">
        <v>32000870</v>
      </c>
      <c r="K1918" t="str">
        <v xml:space="preserve"> 6:51:18 AM</v>
      </c>
      <c r="L1918" t="str">
        <f>IFERROR(IF($N$5="Sáng",IF(MID(K1918,2,7)-MID($L$2,2,7)&gt;0,"Trễ",""),IF(MID(K1918,2,7)-MID($Q$2,2,7)&gt;0,"Trễ","")),"")</f>
        <v/>
      </c>
      <c r="M1918">
        <f>IFERROR(IF($N$5="Sáng",MID(K1918,2,7)-MID($L$2,2,7),MID(K1918,2,7)-MID($Q$2,2,7)),"")</f>
        <v>-0.006040999999999963</v>
      </c>
      <c r="Q1918" t="str">
        <f>IF(B1918&lt;&gt;"",IF(AND(P1918="",F1918=""),"Không phép ",""),"")</f>
        <v/>
      </c>
      <c r="R1918" t="str">
        <f>UPPER(B1918)</f>
        <v/>
      </c>
      <c r="T1918" t="str">
        <f>IFERROR(IF(J1918&lt;&gt;"", INDEX($S$5:$S$1433, MATCH(J1918, $E$5:$E$1433, 0)),""),"")</f>
        <v>2025-2028</v>
      </c>
      <c r="V1918">
        <f>IFERROR(IF(J1918&lt;&gt;"", INDEX($U$5:$U$1433, MATCH(J1918, $E$5:$E$1433, 0)),""),"")</f>
        <v>40360</v>
      </c>
    </row>
    <row r="1919">
      <c r="A1919" t="str">
        <f>IF(B1919&lt;&gt;"",A1918+1,"")</f>
        <v/>
      </c>
      <c r="F1919" t="str">
        <f>IFERROR(IF(VLOOKUP(E1919,J:J,1,0)=E1919,"X",""),"")</f>
        <v/>
      </c>
      <c r="G1919" t="str">
        <f>IF(J1919&lt;&gt;"", INDEX($C$5:$C$1433, MATCH(J1919, $E$5:$E$1433, 0)),"")</f>
        <v>11A10</v>
      </c>
      <c r="H1919">
        <f>IF(J1919&lt;&gt;"", INDEX($D$5:$D$1433, MATCH(J1919, $E$5:$E$1433, 0)),"")</f>
        <v>0</v>
      </c>
      <c r="I1919" t="str">
        <f>IFERROR(IF(J1919&lt;&gt;"", INDEX($B$5:$B$1433, MATCH(J1919, $E$5:$E$1433, 0)),""),"SAI")</f>
        <v>LÊ CHÍ TOÀN</v>
      </c>
      <c r="J1919">
        <v>32000559</v>
      </c>
      <c r="K1919" t="str">
        <v xml:space="preserve"> 6:51:19 AM</v>
      </c>
      <c r="L1919" t="str">
        <f>IFERROR(IF($N$5="Sáng",IF(MID(K1919,2,7)-MID($L$2,2,7)&gt;0,"Trễ",""),IF(MID(K1919,2,7)-MID($Q$2,2,7)&gt;0,"Trễ","")),"")</f>
        <v/>
      </c>
      <c r="M1919">
        <f>IFERROR(IF($N$5="Sáng",MID(K1919,2,7)-MID($L$2,2,7),MID(K1919,2,7)-MID($Q$2,2,7)),"")</f>
        <v>-0.006029425925925924</v>
      </c>
      <c r="Q1919" t="str">
        <f>IF(B1919&lt;&gt;"",IF(AND(P1919="",F1919=""),"Không phép ",""),"")</f>
        <v/>
      </c>
      <c r="R1919" t="str">
        <f>UPPER(B1919)</f>
        <v/>
      </c>
      <c r="T1919" t="str">
        <f>IFERROR(IF(J1919&lt;&gt;"", INDEX($S$5:$S$1433, MATCH(J1919, $E$5:$E$1433, 0)),""),"")</f>
        <v>2025-2028</v>
      </c>
      <c r="V1919">
        <f>IFERROR(IF(J1919&lt;&gt;"", INDEX($U$5:$U$1433, MATCH(J1919, $E$5:$E$1433, 0)),""),"")</f>
        <v>40061</v>
      </c>
    </row>
    <row r="1920">
      <c r="A1920" t="str">
        <f>IF(B1920&lt;&gt;"",A1919+1,"")</f>
        <v/>
      </c>
      <c r="F1920" t="str">
        <f>IFERROR(IF(VLOOKUP(E1920,J:J,1,0)=E1920,"X",""),"")</f>
        <v/>
      </c>
      <c r="G1920" t="str">
        <f>IF(J1920&lt;&gt;"", INDEX($C$5:$C$1433, MATCH(J1920, $E$5:$E$1433, 0)),"")</f>
        <v>12A8</v>
      </c>
      <c r="H1920">
        <f>IF(J1920&lt;&gt;"", INDEX($D$5:$D$1433, MATCH(J1920, $E$5:$E$1433, 0)),"")</f>
        <v>0</v>
      </c>
      <c r="I1920" t="str">
        <f>IFERROR(IF(J1920&lt;&gt;"", INDEX($B$5:$B$1433, MATCH(J1920, $E$5:$E$1433, 0)),""),"SAI")</f>
        <v>BÙI HỬU TÌNH</v>
      </c>
      <c r="J1920">
        <v>32000344</v>
      </c>
      <c r="K1920" t="str">
        <v xml:space="preserve"> 6:51:22 AM</v>
      </c>
      <c r="L1920" t="str">
        <f>IFERROR(IF($N$5="Sáng",IF(MID(K1920,2,7)-MID($L$2,2,7)&gt;0,"Trễ",""),IF(MID(K1920,2,7)-MID($Q$2,2,7)&gt;0,"Trễ","")),"")</f>
        <v/>
      </c>
      <c r="M1920">
        <f>IFERROR(IF($N$5="Sáng",MID(K1920,2,7)-MID($L$2,2,7),MID(K1920,2,7)-MID($Q$2,2,7)),"")</f>
        <v>-0.0059947037037036965</v>
      </c>
      <c r="Q1920" t="str">
        <f>IF(B1920&lt;&gt;"",IF(AND(P1920="",F1920=""),"Không phép ",""),"")</f>
        <v/>
      </c>
      <c r="R1920" t="str">
        <f>UPPER(B1920)</f>
        <v/>
      </c>
      <c r="T1920" t="str">
        <f>IFERROR(IF(J1920&lt;&gt;"", INDEX($S$5:$S$1433, MATCH(J1920, $E$5:$E$1433, 0)),""),"")</f>
        <v>2024-2027</v>
      </c>
      <c r="V1920" t="str">
        <f>IFERROR(IF(J1920&lt;&gt;"", INDEX($U$5:$U$1433, MATCH(J1920, $E$5:$E$1433, 0)),""),"")</f>
        <v>20/09/2009</v>
      </c>
    </row>
    <row r="1921">
      <c r="A1921" t="str">
        <f>IF(B1921&lt;&gt;"",A1920+1,"")</f>
        <v/>
      </c>
      <c r="F1921" t="str">
        <f>IFERROR(IF(VLOOKUP(E1921,J:J,1,0)=E1921,"X",""),"")</f>
        <v/>
      </c>
      <c r="G1921" t="str">
        <f>IF(J1921&lt;&gt;"", INDEX($C$5:$C$1433, MATCH(J1921, $E$5:$E$1433, 0)),"")</f>
        <v>12A6</v>
      </c>
      <c r="H1921">
        <f>IF(J1921&lt;&gt;"", INDEX($D$5:$D$1433, MATCH(J1921, $E$5:$E$1433, 0)),"")</f>
        <v>0</v>
      </c>
      <c r="I1921" t="str">
        <f>IFERROR(IF(J1921&lt;&gt;"", INDEX($B$5:$B$1433, MATCH(J1921, $E$5:$E$1433, 0)),""),"SAI")</f>
        <v>TẠ QUỐC HÀO</v>
      </c>
      <c r="J1921">
        <v>32000228</v>
      </c>
      <c r="K1921" t="str">
        <v xml:space="preserve"> 6:51:23 AM</v>
      </c>
      <c r="L1921" t="str">
        <f>IFERROR(IF($N$5="Sáng",IF(MID(K1921,2,7)-MID($L$2,2,7)&gt;0,"Trễ",""),IF(MID(K1921,2,7)-MID($Q$2,2,7)&gt;0,"Trễ","")),"")</f>
        <v/>
      </c>
      <c r="M1921">
        <f>IFERROR(IF($N$5="Sáng",MID(K1921,2,7)-MID($L$2,2,7),MID(K1921,2,7)-MID($Q$2,2,7)),"")</f>
        <v>-0.005983129629629602</v>
      </c>
      <c r="Q1921" t="str">
        <f>IF(B1921&lt;&gt;"",IF(AND(P1921="",F1921=""),"Không phép ",""),"")</f>
        <v/>
      </c>
      <c r="R1921" t="str">
        <f>UPPER(B1921)</f>
        <v/>
      </c>
      <c r="T1921" t="str">
        <f>IFERROR(IF(J1921&lt;&gt;"", INDEX($S$5:$S$1433, MATCH(J1921, $E$5:$E$1433, 0)),""),"")</f>
        <v>2024-2027</v>
      </c>
      <c r="V1921">
        <f>IFERROR(IF(J1921&lt;&gt;"", INDEX($U$5:$U$1433, MATCH(J1921, $E$5:$E$1433, 0)),""),"")</f>
        <v>39974</v>
      </c>
    </row>
    <row r="1922">
      <c r="A1922" t="str">
        <f>IF(B1922&lt;&gt;"",A1921+1,"")</f>
        <v/>
      </c>
      <c r="F1922" t="str">
        <f>IFERROR(IF(VLOOKUP(E1922,J:J,1,0)=E1922,"X",""),"")</f>
        <v/>
      </c>
      <c r="G1922" t="str">
        <f>IF(J1922&lt;&gt;"", INDEX($C$5:$C$1433, MATCH(J1922, $E$5:$E$1433, 0)),"")</f>
        <v>12A6</v>
      </c>
      <c r="H1922">
        <f>IF(J1922&lt;&gt;"", INDEX($D$5:$D$1433, MATCH(J1922, $E$5:$E$1433, 0)),"")</f>
        <v>0</v>
      </c>
      <c r="I1922" t="str">
        <f>IFERROR(IF(J1922&lt;&gt;"", INDEX($B$5:$B$1433, MATCH(J1922, $E$5:$E$1433, 0)),""),"SAI")</f>
        <v>TẠ QUỐC HÀO</v>
      </c>
      <c r="J1922">
        <v>32000228</v>
      </c>
      <c r="K1922" t="str">
        <v xml:space="preserve"> 6:51:24 AM</v>
      </c>
      <c r="L1922" t="str">
        <f>IFERROR(IF($N$5="Sáng",IF(MID(K1922,2,7)-MID($L$2,2,7)&gt;0,"Trễ",""),IF(MID(K1922,2,7)-MID($Q$2,2,7)&gt;0,"Trễ","")),"")</f>
        <v/>
      </c>
      <c r="M1922">
        <f>IFERROR(IF($N$5="Sáng",MID(K1922,2,7)-MID($L$2,2,7),MID(K1922,2,7)-MID($Q$2,2,7)),"")</f>
        <v>-0.005971555555555563</v>
      </c>
      <c r="Q1922" t="str">
        <f>IF(B1922&lt;&gt;"",IF(AND(P1922="",F1922=""),"Không phép ",""),"")</f>
        <v/>
      </c>
      <c r="R1922" t="str">
        <f>UPPER(B1922)</f>
        <v/>
      </c>
      <c r="T1922" t="str">
        <f>IFERROR(IF(J1922&lt;&gt;"", INDEX($S$5:$S$1433, MATCH(J1922, $E$5:$E$1433, 0)),""),"")</f>
        <v>2024-2027</v>
      </c>
      <c r="V1922">
        <f>IFERROR(IF(J1922&lt;&gt;"", INDEX($U$5:$U$1433, MATCH(J1922, $E$5:$E$1433, 0)),""),"")</f>
        <v>39974</v>
      </c>
    </row>
    <row r="1923">
      <c r="A1923" t="str">
        <f>IF(B1923&lt;&gt;"",A1922+1,"")</f>
        <v/>
      </c>
      <c r="F1923" t="str">
        <f>IFERROR(IF(VLOOKUP(E1923,J:J,1,0)=E1923,"X",""),"")</f>
        <v/>
      </c>
      <c r="G1923" t="str">
        <f>IF(J1923&lt;&gt;"", INDEX($C$5:$C$1433, MATCH(J1923, $E$5:$E$1433, 0)),"")</f>
        <v>12A1</v>
      </c>
      <c r="H1923">
        <f>IF(J1923&lt;&gt;"", INDEX($D$5:$D$1433, MATCH(J1923, $E$5:$E$1433, 0)),"")</f>
        <v>0</v>
      </c>
      <c r="I1923" t="str">
        <f>IFERROR(IF(J1923&lt;&gt;"", INDEX($B$5:$B$1433, MATCH(J1923, $E$5:$E$1433, 0)),""),"SAI")</f>
        <v>TRẦN LÊ KIM THƯ</v>
      </c>
      <c r="J1923">
        <v>32000037</v>
      </c>
      <c r="K1923" t="str">
        <v xml:space="preserve"> 6:51:26 AM</v>
      </c>
      <c r="L1923" t="str">
        <f>IFERROR(IF($N$5="Sáng",IF(MID(K1923,2,7)-MID($L$2,2,7)&gt;0,"Trễ",""),IF(MID(K1923,2,7)-MID($Q$2,2,7)&gt;0,"Trễ","")),"")</f>
        <v/>
      </c>
      <c r="M1923">
        <f>IFERROR(IF($N$5="Sáng",MID(K1923,2,7)-MID($L$2,2,7),MID(K1923,2,7)-MID($Q$2,2,7)),"")</f>
        <v>-0.0059484074074073745</v>
      </c>
      <c r="Q1923" t="str">
        <f>IF(B1923&lt;&gt;"",IF(AND(P1923="",F1923=""),"Không phép ",""),"")</f>
        <v/>
      </c>
      <c r="R1923" t="str">
        <f>UPPER(B1923)</f>
        <v/>
      </c>
      <c r="T1923" t="str">
        <f>IFERROR(IF(J1923&lt;&gt;"", INDEX($S$5:$S$1433, MATCH(J1923, $E$5:$E$1433, 0)),""),"")</f>
        <v>2024-2027</v>
      </c>
      <c r="V1923" t="str">
        <f>IFERROR(IF(J1923&lt;&gt;"", INDEX($U$5:$U$1433, MATCH(J1923, $E$5:$E$1433, 0)),""),"")</f>
        <v>25/07/2009</v>
      </c>
    </row>
    <row r="1924">
      <c r="A1924" t="str">
        <f>IF(B1924&lt;&gt;"",A1923+1,"")</f>
        <v/>
      </c>
      <c r="F1924" t="str">
        <f>IFERROR(IF(VLOOKUP(E1924,J:J,1,0)=E1924,"X",""),"")</f>
        <v/>
      </c>
      <c r="G1924" t="str">
        <f>IF(J1924&lt;&gt;"", INDEX($C$5:$C$1433, MATCH(J1924, $E$5:$E$1433, 0)),"")</f>
        <v>12A1</v>
      </c>
      <c r="H1924">
        <f>IF(J1924&lt;&gt;"", INDEX($D$5:$D$1433, MATCH(J1924, $E$5:$E$1433, 0)),"")</f>
        <v>0</v>
      </c>
      <c r="I1924" t="str">
        <f>IFERROR(IF(J1924&lt;&gt;"", INDEX($B$5:$B$1433, MATCH(J1924, $E$5:$E$1433, 0)),""),"SAI")</f>
        <v>TRẦN LÊ KIM THƯ</v>
      </c>
      <c r="J1924">
        <v>32000037</v>
      </c>
      <c r="K1924" t="str">
        <v xml:space="preserve"> 6:51:27 AM</v>
      </c>
      <c r="L1924" t="str">
        <f>IFERROR(IF($N$5="Sáng",IF(MID(K1924,2,7)-MID($L$2,2,7)&gt;0,"Trễ",""),IF(MID(K1924,2,7)-MID($Q$2,2,7)&gt;0,"Trễ","")),"")</f>
        <v/>
      </c>
      <c r="M1924">
        <f>IFERROR(IF($N$5="Sáng",MID(K1924,2,7)-MID($L$2,2,7),MID(K1924,2,7)-MID($Q$2,2,7)),"")</f>
        <v>-0.005936833333333336</v>
      </c>
      <c r="Q1924" t="str">
        <f>IF(B1924&lt;&gt;"",IF(AND(P1924="",F1924=""),"Không phép ",""),"")</f>
        <v/>
      </c>
      <c r="R1924" t="str">
        <f>UPPER(B1924)</f>
        <v/>
      </c>
      <c r="T1924" t="str">
        <f>IFERROR(IF(J1924&lt;&gt;"", INDEX($S$5:$S$1433, MATCH(J1924, $E$5:$E$1433, 0)),""),"")</f>
        <v>2024-2027</v>
      </c>
      <c r="V1924" t="str">
        <f>IFERROR(IF(J1924&lt;&gt;"", INDEX($U$5:$U$1433, MATCH(J1924, $E$5:$E$1433, 0)),""),"")</f>
        <v>25/07/2009</v>
      </c>
    </row>
    <row r="1925">
      <c r="A1925" t="str">
        <f>IF(B1925&lt;&gt;"",A1924+1,"")</f>
        <v/>
      </c>
      <c r="F1925" t="str">
        <f>IFERROR(IF(VLOOKUP(E1925,J:J,1,0)=E1925,"X",""),"")</f>
        <v/>
      </c>
      <c r="G1925" t="str">
        <f>IF(J1925&lt;&gt;"", INDEX($C$5:$C$1433, MATCH(J1925, $E$5:$E$1433, 0)),"")</f>
        <v>12A2</v>
      </c>
      <c r="H1925">
        <f>IF(J1925&lt;&gt;"", INDEX($D$5:$D$1433, MATCH(J1925, $E$5:$E$1433, 0)),"")</f>
        <v>0</v>
      </c>
      <c r="I1925" t="str">
        <f>IFERROR(IF(J1925&lt;&gt;"", INDEX($B$5:$B$1433, MATCH(J1925, $E$5:$E$1433, 0)),""),"SAI")</f>
        <v>PHẠM THỊ MỸ HẠNH</v>
      </c>
      <c r="J1925">
        <v>32000058</v>
      </c>
      <c r="K1925" t="str">
        <v xml:space="preserve"> 6:51:28 AM</v>
      </c>
      <c r="L1925" t="str">
        <f>IFERROR(IF($N$5="Sáng",IF(MID(K1925,2,7)-MID($L$2,2,7)&gt;0,"Trễ",""),IF(MID(K1925,2,7)-MID($Q$2,2,7)&gt;0,"Trễ","")),"")</f>
        <v/>
      </c>
      <c r="M1925">
        <f>IFERROR(IF($N$5="Sáng",MID(K1925,2,7)-MID($L$2,2,7),MID(K1925,2,7)-MID($Q$2,2,7)),"")</f>
        <v>-0.005925259259259241</v>
      </c>
      <c r="Q1925" t="str">
        <f>IF(B1925&lt;&gt;"",IF(AND(P1925="",F1925=""),"Không phép ",""),"")</f>
        <v/>
      </c>
      <c r="R1925" t="str">
        <f>UPPER(B1925)</f>
        <v/>
      </c>
      <c r="T1925" t="str">
        <f>IFERROR(IF(J1925&lt;&gt;"", INDEX($S$5:$S$1433, MATCH(J1925, $E$5:$E$1433, 0)),""),"")</f>
        <v>2024-2027</v>
      </c>
      <c r="V1925" t="str">
        <f>IFERROR(IF(J1925&lt;&gt;"", INDEX($U$5:$U$1433, MATCH(J1925, $E$5:$E$1433, 0)),""),"")</f>
        <v>18/03/2009</v>
      </c>
    </row>
    <row r="1926">
      <c r="A1926" t="str">
        <f>IF(B1926&lt;&gt;"",A1925+1,"")</f>
        <v/>
      </c>
      <c r="F1926" t="str">
        <f>IFERROR(IF(VLOOKUP(E1926,J:J,1,0)=E1926,"X",""),"")</f>
        <v/>
      </c>
      <c r="G1926" t="str">
        <f>IF(J1926&lt;&gt;"", INDEX($C$5:$C$1433, MATCH(J1926, $E$5:$E$1433, 0)),"")</f>
        <v>12A2</v>
      </c>
      <c r="H1926">
        <f>IF(J1926&lt;&gt;"", INDEX($D$5:$D$1433, MATCH(J1926, $E$5:$E$1433, 0)),"")</f>
        <v>0</v>
      </c>
      <c r="I1926" t="str">
        <f>IFERROR(IF(J1926&lt;&gt;"", INDEX($B$5:$B$1433, MATCH(J1926, $E$5:$E$1433, 0)),""),"SAI")</f>
        <v>PHẠM THỊ MỸ HẠNH</v>
      </c>
      <c r="J1926">
        <v>32000058</v>
      </c>
      <c r="K1926" t="str">
        <v xml:space="preserve"> 6:51:28 AM</v>
      </c>
      <c r="L1926" t="str">
        <f>IFERROR(IF($N$5="Sáng",IF(MID(K1926,2,7)-MID($L$2,2,7)&gt;0,"Trễ",""),IF(MID(K1926,2,7)-MID($Q$2,2,7)&gt;0,"Trễ","")),"")</f>
        <v/>
      </c>
      <c r="M1926">
        <f>IFERROR(IF($N$5="Sáng",MID(K1926,2,7)-MID($L$2,2,7),MID(K1926,2,7)-MID($Q$2,2,7)),"")</f>
        <v>-0.005925259259259241</v>
      </c>
      <c r="Q1926" t="str">
        <f>IF(B1926&lt;&gt;"",IF(AND(P1926="",F1926=""),"Không phép ",""),"")</f>
        <v/>
      </c>
      <c r="R1926" t="str">
        <f>UPPER(B1926)</f>
        <v/>
      </c>
      <c r="T1926" t="str">
        <f>IFERROR(IF(J1926&lt;&gt;"", INDEX($S$5:$S$1433, MATCH(J1926, $E$5:$E$1433, 0)),""),"")</f>
        <v>2024-2027</v>
      </c>
      <c r="V1926" t="str">
        <f>IFERROR(IF(J1926&lt;&gt;"", INDEX($U$5:$U$1433, MATCH(J1926, $E$5:$E$1433, 0)),""),"")</f>
        <v>18/03/2009</v>
      </c>
    </row>
    <row r="1927">
      <c r="A1927" t="str">
        <f>IF(B1927&lt;&gt;"",A1926+1,"")</f>
        <v/>
      </c>
      <c r="F1927" t="str">
        <f>IFERROR(IF(VLOOKUP(E1927,J:J,1,0)=E1927,"X",""),"")</f>
        <v/>
      </c>
      <c r="G1927" t="str">
        <f>IF(J1927&lt;&gt;"", INDEX($C$5:$C$1433, MATCH(J1927, $E$5:$E$1433, 0)),"")</f>
        <v>12A2</v>
      </c>
      <c r="H1927">
        <f>IF(J1927&lt;&gt;"", INDEX($D$5:$D$1433, MATCH(J1927, $E$5:$E$1433, 0)),"")</f>
        <v>0</v>
      </c>
      <c r="I1927" t="str">
        <f>IFERROR(IF(J1927&lt;&gt;"", INDEX($B$5:$B$1433, MATCH(J1927, $E$5:$E$1433, 0)),""),"SAI")</f>
        <v>PHẠM THỊ MỸ HẠNH</v>
      </c>
      <c r="J1927">
        <v>32000058</v>
      </c>
      <c r="K1927" t="str">
        <v xml:space="preserve"> 6:51:29 AM</v>
      </c>
      <c r="L1927" t="str">
        <f>IFERROR(IF($N$5="Sáng",IF(MID(K1927,2,7)-MID($L$2,2,7)&gt;0,"Trễ",""),IF(MID(K1927,2,7)-MID($Q$2,2,7)&gt;0,"Trễ","")),"")</f>
        <v/>
      </c>
      <c r="M1927">
        <f>IFERROR(IF($N$5="Sáng",MID(K1927,2,7)-MID($L$2,2,7),MID(K1927,2,7)-MID($Q$2,2,7)),"")</f>
        <v>-0.005913685185185147</v>
      </c>
      <c r="Q1927" t="str">
        <f>IF(B1927&lt;&gt;"",IF(AND(P1927="",F1927=""),"Không phép ",""),"")</f>
        <v/>
      </c>
      <c r="R1927" t="str">
        <f>UPPER(B1927)</f>
        <v/>
      </c>
      <c r="T1927" t="str">
        <f>IFERROR(IF(J1927&lt;&gt;"", INDEX($S$5:$S$1433, MATCH(J1927, $E$5:$E$1433, 0)),""),"")</f>
        <v>2024-2027</v>
      </c>
      <c r="V1927" t="str">
        <f>IFERROR(IF(J1927&lt;&gt;"", INDEX($U$5:$U$1433, MATCH(J1927, $E$5:$E$1433, 0)),""),"")</f>
        <v>18/03/2009</v>
      </c>
    </row>
    <row r="1928">
      <c r="A1928" t="str">
        <f>IF(B1928&lt;&gt;"",A1927+1,"")</f>
        <v/>
      </c>
      <c r="F1928" t="str">
        <f>IFERROR(IF(VLOOKUP(E1928,J:J,1,0)=E1928,"X",""),"")</f>
        <v/>
      </c>
      <c r="G1928" t="str">
        <f>IF(J1928&lt;&gt;"", INDEX($C$5:$C$1433, MATCH(J1928, $E$5:$E$1433, 0)),"")</f>
        <v>12A3</v>
      </c>
      <c r="H1928">
        <f>IF(J1928&lt;&gt;"", INDEX($D$5:$D$1433, MATCH(J1928, $E$5:$E$1433, 0)),"")</f>
        <v>0</v>
      </c>
      <c r="I1928" t="str">
        <f>IFERROR(IF(J1928&lt;&gt;"", INDEX($B$5:$B$1433, MATCH(J1928, $E$5:$E$1433, 0)),""),"SAI")</f>
        <v>LĂNG NGUYỄN HOÀNG ĐĂNG</v>
      </c>
      <c r="J1928">
        <v>32000100</v>
      </c>
      <c r="K1928" t="str">
        <v xml:space="preserve"> 6:51:30 AM</v>
      </c>
      <c r="L1928" t="str">
        <f>IFERROR(IF($N$5="Sáng",IF(MID(K1928,2,7)-MID($L$2,2,7)&gt;0,"Trễ",""),IF(MID(K1928,2,7)-MID($Q$2,2,7)&gt;0,"Trễ","")),"")</f>
        <v/>
      </c>
      <c r="M1928">
        <f>IFERROR(IF($N$5="Sáng",MID(K1928,2,7)-MID($L$2,2,7),MID(K1928,2,7)-MID($Q$2,2,7)),"")</f>
        <v>-0.005902111111111108</v>
      </c>
      <c r="Q1928" t="str">
        <f>IF(B1928&lt;&gt;"",IF(AND(P1928="",F1928=""),"Không phép ",""),"")</f>
        <v/>
      </c>
      <c r="R1928" t="str">
        <f>UPPER(B1928)</f>
        <v/>
      </c>
      <c r="T1928" t="str">
        <f>IFERROR(IF(J1928&lt;&gt;"", INDEX($S$5:$S$1433, MATCH(J1928, $E$5:$E$1433, 0)),""),"")</f>
        <v>2024-2027</v>
      </c>
      <c r="V1928">
        <f>IFERROR(IF(J1928&lt;&gt;"", INDEX($U$5:$U$1433, MATCH(J1928, $E$5:$E$1433, 0)),""),"")</f>
        <v>39845</v>
      </c>
    </row>
    <row r="1929">
      <c r="A1929" t="str">
        <f>IF(B1929&lt;&gt;"",A1928+1,"")</f>
        <v/>
      </c>
      <c r="F1929" t="str">
        <f>IFERROR(IF(VLOOKUP(E1929,J:J,1,0)=E1929,"X",""),"")</f>
        <v/>
      </c>
      <c r="G1929" t="str">
        <f>IF(J1929&lt;&gt;"", INDEX($C$5:$C$1433, MATCH(J1929, $E$5:$E$1433, 0)),"")</f>
        <v>12A1</v>
      </c>
      <c r="H1929">
        <f>IF(J1929&lt;&gt;"", INDEX($D$5:$D$1433, MATCH(J1929, $E$5:$E$1433, 0)),"")</f>
        <v>0</v>
      </c>
      <c r="I1929" t="str">
        <f>IFERROR(IF(J1929&lt;&gt;"", INDEX($B$5:$B$1433, MATCH(J1929, $E$5:$E$1433, 0)),""),"SAI")</f>
        <v>VÕ ĐỨC THẮNG</v>
      </c>
      <c r="J1929">
        <v>32000035</v>
      </c>
      <c r="K1929" t="str">
        <v xml:space="preserve"> 6:51:35 AM</v>
      </c>
      <c r="L1929" t="str">
        <f>IFERROR(IF($N$5="Sáng",IF(MID(K1929,2,7)-MID($L$2,2,7)&gt;0,"Trễ",""),IF(MID(K1929,2,7)-MID($Q$2,2,7)&gt;0,"Trễ","")),"")</f>
        <v/>
      </c>
      <c r="M1929">
        <f>IFERROR(IF($N$5="Sáng",MID(K1929,2,7)-MID($L$2,2,7),MID(K1929,2,7)-MID($Q$2,2,7)),"")</f>
        <v>-0.0058442407407406916</v>
      </c>
      <c r="Q1929" t="str">
        <f>IF(B1929&lt;&gt;"",IF(AND(P1929="",F1929=""),"Không phép ",""),"")</f>
        <v/>
      </c>
      <c r="R1929" t="str">
        <f>UPPER(B1929)</f>
        <v/>
      </c>
      <c r="T1929" t="str">
        <f>IFERROR(IF(J1929&lt;&gt;"", INDEX($S$5:$S$1433, MATCH(J1929, $E$5:$E$1433, 0)),""),"")</f>
        <v>2024-2027</v>
      </c>
      <c r="V1929" t="str">
        <f>IFERROR(IF(J1929&lt;&gt;"", INDEX($U$5:$U$1433, MATCH(J1929, $E$5:$E$1433, 0)),""),"")</f>
        <v>15/12/2009</v>
      </c>
    </row>
    <row r="1930">
      <c r="A1930" t="str">
        <f>IF(B1930&lt;&gt;"",A1929+1,"")</f>
        <v/>
      </c>
      <c r="F1930" t="str">
        <f>IFERROR(IF(VLOOKUP(E1930,J:J,1,0)=E1930,"X",""),"")</f>
        <v/>
      </c>
      <c r="G1930" t="str">
        <f>IF(J1930&lt;&gt;"", INDEX($C$5:$C$1433, MATCH(J1930, $E$5:$E$1433, 0)),"")</f>
        <v>12A9</v>
      </c>
      <c r="H1930">
        <f>IF(J1930&lt;&gt;"", INDEX($D$5:$D$1433, MATCH(J1930, $E$5:$E$1433, 0)),"")</f>
        <v>0</v>
      </c>
      <c r="I1930" t="str">
        <f>IFERROR(IF(J1930&lt;&gt;"", INDEX($B$5:$B$1433, MATCH(J1930, $E$5:$E$1433, 0)),""),"SAI")</f>
        <v>PHAN HÀ GIA TRINH</v>
      </c>
      <c r="J1930">
        <v>32000394</v>
      </c>
      <c r="K1930" t="str">
        <v xml:space="preserve"> 6:51:38 AM</v>
      </c>
      <c r="L1930" t="str">
        <f>IFERROR(IF($N$5="Sáng",IF(MID(K1930,2,7)-MID($L$2,2,7)&gt;0,"Trễ",""),IF(MID(K1930,2,7)-MID($Q$2,2,7)&gt;0,"Trễ","")),"")</f>
        <v/>
      </c>
      <c r="M1930">
        <f>IFERROR(IF($N$5="Sáng",MID(K1930,2,7)-MID($L$2,2,7),MID(K1930,2,7)-MID($Q$2,2,7)),"")</f>
        <v>-0.005809518518518519</v>
      </c>
      <c r="Q1930" t="str">
        <f>IF(B1930&lt;&gt;"",IF(AND(P1930="",F1930=""),"Không phép ",""),"")</f>
        <v/>
      </c>
      <c r="R1930" t="str">
        <f>UPPER(B1930)</f>
        <v/>
      </c>
      <c r="T1930" t="str">
        <f>IFERROR(IF(J1930&lt;&gt;"", INDEX($S$5:$S$1433, MATCH(J1930, $E$5:$E$1433, 0)),""),"")</f>
        <v>2024-2027</v>
      </c>
      <c r="V1930" t="str">
        <f>IFERROR(IF(J1930&lt;&gt;"", INDEX($U$5:$U$1433, MATCH(J1930, $E$5:$E$1433, 0)),""),"")</f>
        <v>17/07/2009</v>
      </c>
    </row>
    <row r="1931">
      <c r="A1931" t="str">
        <f>IF(B1931&lt;&gt;"",A1930+1,"")</f>
        <v/>
      </c>
      <c r="F1931" t="str">
        <f>IFERROR(IF(VLOOKUP(E1931,J:J,1,0)=E1931,"X",""),"")</f>
        <v/>
      </c>
      <c r="G1931" t="str">
        <f>IF(J1931&lt;&gt;"", INDEX($C$5:$C$1433, MATCH(J1931, $E$5:$E$1433, 0)),"")</f>
        <v>12A9</v>
      </c>
      <c r="H1931">
        <f>IF(J1931&lt;&gt;"", INDEX($D$5:$D$1433, MATCH(J1931, $E$5:$E$1433, 0)),"")</f>
        <v>0</v>
      </c>
      <c r="I1931" t="str">
        <f>IFERROR(IF(J1931&lt;&gt;"", INDEX($B$5:$B$1433, MATCH(J1931, $E$5:$E$1433, 0)),""),"SAI")</f>
        <v>PHAN HÀ GIA TRINH</v>
      </c>
      <c r="J1931">
        <v>32000394</v>
      </c>
      <c r="K1931" t="str">
        <v xml:space="preserve"> 6:51:39 AM</v>
      </c>
      <c r="L1931" t="str">
        <f>IFERROR(IF($N$5="Sáng",IF(MID(K1931,2,7)-MID($L$2,2,7)&gt;0,"Trễ",""),IF(MID(K1931,2,7)-MID($Q$2,2,7)&gt;0,"Trễ","")),"")</f>
        <v/>
      </c>
      <c r="M1931">
        <f>IFERROR(IF($N$5="Sáng",MID(K1931,2,7)-MID($L$2,2,7),MID(K1931,2,7)-MID($Q$2,2,7)),"")</f>
        <v>-0.005797944444444425</v>
      </c>
      <c r="Q1931" t="str">
        <f>IF(B1931&lt;&gt;"",IF(AND(P1931="",F1931=""),"Không phép ",""),"")</f>
        <v/>
      </c>
      <c r="R1931" t="str">
        <f>UPPER(B1931)</f>
        <v/>
      </c>
      <c r="T1931" t="str">
        <f>IFERROR(IF(J1931&lt;&gt;"", INDEX($S$5:$S$1433, MATCH(J1931, $E$5:$E$1433, 0)),""),"")</f>
        <v>2024-2027</v>
      </c>
      <c r="V1931" t="str">
        <f>IFERROR(IF(J1931&lt;&gt;"", INDEX($U$5:$U$1433, MATCH(J1931, $E$5:$E$1433, 0)),""),"")</f>
        <v>17/07/2009</v>
      </c>
    </row>
    <row r="1932">
      <c r="A1932" t="str">
        <f>IF(B1932&lt;&gt;"",A1931+1,"")</f>
        <v/>
      </c>
      <c r="F1932" t="str">
        <f>IFERROR(IF(VLOOKUP(E1932,J:J,1,0)=E1932,"X",""),"")</f>
        <v/>
      </c>
      <c r="G1932" t="str">
        <f>IF(J1932&lt;&gt;"", INDEX($C$5:$C$1433, MATCH(J1932, $E$5:$E$1433, 0)),"")</f>
        <v>11A5</v>
      </c>
      <c r="H1932">
        <f>IF(J1932&lt;&gt;"", INDEX($D$5:$D$1433, MATCH(J1932, $E$5:$E$1433, 0)),"")</f>
        <v>0</v>
      </c>
      <c r="I1932" t="str">
        <f>IFERROR(IF(J1932&lt;&gt;"", INDEX($B$5:$B$1433, MATCH(J1932, $E$5:$E$1433, 0)),""),"SAI")</f>
        <v>LƯƠNG THỊ YẾN NHƯ</v>
      </c>
      <c r="J1932">
        <v>32000720</v>
      </c>
      <c r="K1932" t="str">
        <v xml:space="preserve"> 6:51:41 AM</v>
      </c>
      <c r="L1932" t="str">
        <f>IFERROR(IF($N$5="Sáng",IF(MID(K1932,2,7)-MID($L$2,2,7)&gt;0,"Trễ",""),IF(MID(K1932,2,7)-MID($Q$2,2,7)&gt;0,"Trễ","")),"")</f>
        <v/>
      </c>
      <c r="M1932">
        <f>IFERROR(IF($N$5="Sáng",MID(K1932,2,7)-MID($L$2,2,7),MID(K1932,2,7)-MID($Q$2,2,7)),"")</f>
        <v>-0.005774796296296292</v>
      </c>
      <c r="Q1932" t="str">
        <f>IF(B1932&lt;&gt;"",IF(AND(P1932="",F1932=""),"Không phép ",""),"")</f>
        <v/>
      </c>
      <c r="R1932" t="str">
        <f>UPPER(B1932)</f>
        <v/>
      </c>
      <c r="T1932" t="str">
        <f>IFERROR(IF(J1932&lt;&gt;"", INDEX($S$5:$S$1433, MATCH(J1932, $E$5:$E$1433, 0)),""),"")</f>
        <v>2025-2028</v>
      </c>
      <c r="V1932" t="str">
        <f>IFERROR(IF(J1932&lt;&gt;"", INDEX($U$5:$U$1433, MATCH(J1932, $E$5:$E$1433, 0)),""),"")</f>
        <v>20/10/2010</v>
      </c>
    </row>
    <row r="1933">
      <c r="A1933" t="str">
        <f>IF(B1933&lt;&gt;"",A1932+1,"")</f>
        <v/>
      </c>
      <c r="F1933" t="str">
        <f>IFERROR(IF(VLOOKUP(E1933,J:J,1,0)=E1933,"X",""),"")</f>
        <v/>
      </c>
      <c r="G1933" t="str">
        <f>IF(J1933&lt;&gt;"", INDEX($C$5:$C$1433, MATCH(J1933, $E$5:$E$1433, 0)),"")</f>
        <v>11A5</v>
      </c>
      <c r="H1933">
        <f>IF(J1933&lt;&gt;"", INDEX($D$5:$D$1433, MATCH(J1933, $E$5:$E$1433, 0)),"")</f>
        <v>0</v>
      </c>
      <c r="I1933" t="str">
        <f>IFERROR(IF(J1933&lt;&gt;"", INDEX($B$5:$B$1433, MATCH(J1933, $E$5:$E$1433, 0)),""),"SAI")</f>
        <v>LƯƠNG THỊ YẾN NHƯ</v>
      </c>
      <c r="J1933">
        <v>32000720</v>
      </c>
      <c r="K1933" t="str">
        <v xml:space="preserve"> 6:51:42 AM</v>
      </c>
      <c r="L1933" t="str">
        <f>IFERROR(IF($N$5="Sáng",IF(MID(K1933,2,7)-MID($L$2,2,7)&gt;0,"Trễ",""),IF(MID(K1933,2,7)-MID($Q$2,2,7)&gt;0,"Trễ","")),"")</f>
        <v/>
      </c>
      <c r="M1933">
        <f>IFERROR(IF($N$5="Sáng",MID(K1933,2,7)-MID($L$2,2,7),MID(K1933,2,7)-MID($Q$2,2,7)),"")</f>
        <v>-0.005763222222222197</v>
      </c>
      <c r="Q1933" t="str">
        <f>IF(B1933&lt;&gt;"",IF(AND(P1933="",F1933=""),"Không phép ",""),"")</f>
        <v/>
      </c>
      <c r="R1933" t="str">
        <f>UPPER(B1933)</f>
        <v/>
      </c>
      <c r="T1933" t="str">
        <f>IFERROR(IF(J1933&lt;&gt;"", INDEX($S$5:$S$1433, MATCH(J1933, $E$5:$E$1433, 0)),""),"")</f>
        <v>2025-2028</v>
      </c>
      <c r="V1933" t="str">
        <f>IFERROR(IF(J1933&lt;&gt;"", INDEX($U$5:$U$1433, MATCH(J1933, $E$5:$E$1433, 0)),""),"")</f>
        <v>20/10/2010</v>
      </c>
    </row>
    <row r="1934">
      <c r="A1934" t="str">
        <f>IF(B1934&lt;&gt;"",A1933+1,"")</f>
        <v/>
      </c>
      <c r="F1934" t="str">
        <f>IFERROR(IF(VLOOKUP(E1934,J:J,1,0)=E1934,"X",""),"")</f>
        <v/>
      </c>
      <c r="G1934" t="str">
        <f>IF(J1934&lt;&gt;"", INDEX($C$5:$C$1433, MATCH(J1934, $E$5:$E$1433, 0)),"")</f>
        <v>12A11</v>
      </c>
      <c r="H1934">
        <f>IF(J1934&lt;&gt;"", INDEX($D$5:$D$1433, MATCH(J1934, $E$5:$E$1433, 0)),"")</f>
        <v>0</v>
      </c>
      <c r="I1934" t="str">
        <f>IFERROR(IF(J1934&lt;&gt;"", INDEX($B$5:$B$1433, MATCH(J1934, $E$5:$E$1433, 0)),""),"SAI")</f>
        <v>NGÔ BẢO LỘC</v>
      </c>
      <c r="J1934">
        <v>32000454</v>
      </c>
      <c r="K1934" t="str">
        <v xml:space="preserve"> 6:51:44 AM</v>
      </c>
      <c r="L1934" t="str">
        <f>IFERROR(IF($N$5="Sáng",IF(MID(K1934,2,7)-MID($L$2,2,7)&gt;0,"Trễ",""),IF(MID(K1934,2,7)-MID($Q$2,2,7)&gt;0,"Trễ","")),"")</f>
        <v/>
      </c>
      <c r="M1934">
        <f>IFERROR(IF($N$5="Sáng",MID(K1934,2,7)-MID($L$2,2,7),MID(K1934,2,7)-MID($Q$2,2,7)),"")</f>
        <v>-0.005740074074074064</v>
      </c>
      <c r="Q1934" t="str">
        <f>IF(B1934&lt;&gt;"",IF(AND(P1934="",F1934=""),"Không phép ",""),"")</f>
        <v/>
      </c>
      <c r="R1934" t="str">
        <f>UPPER(B1934)</f>
        <v/>
      </c>
      <c r="T1934" t="str">
        <f>IFERROR(IF(J1934&lt;&gt;"", INDEX($S$5:$S$1433, MATCH(J1934, $E$5:$E$1433, 0)),""),"")</f>
        <v>2024-2027</v>
      </c>
      <c r="V1934" t="str">
        <f>IFERROR(IF(J1934&lt;&gt;"", INDEX($U$5:$U$1433, MATCH(J1934, $E$5:$E$1433, 0)),""),"")</f>
        <v>30/01/2009</v>
      </c>
    </row>
    <row r="1935">
      <c r="A1935" t="str">
        <f>IF(B1935&lt;&gt;"",A1934+1,"")</f>
        <v/>
      </c>
      <c r="F1935" t="str">
        <f>IFERROR(IF(VLOOKUP(E1935,J:J,1,0)=E1935,"X",""),"")</f>
        <v/>
      </c>
      <c r="G1935" t="str">
        <f>IF(J1935&lt;&gt;"", INDEX($C$5:$C$1433, MATCH(J1935, $E$5:$E$1433, 0)),"")</f>
        <v>12A11</v>
      </c>
      <c r="H1935">
        <f>IF(J1935&lt;&gt;"", INDEX($D$5:$D$1433, MATCH(J1935, $E$5:$E$1433, 0)),"")</f>
        <v>0</v>
      </c>
      <c r="I1935" t="str">
        <f>IFERROR(IF(J1935&lt;&gt;"", INDEX($B$5:$B$1433, MATCH(J1935, $E$5:$E$1433, 0)),""),"SAI")</f>
        <v>NGÔ BẢO LỘC</v>
      </c>
      <c r="J1935">
        <v>32000454</v>
      </c>
      <c r="K1935" t="str">
        <v xml:space="preserve"> 6:51:45 AM</v>
      </c>
      <c r="L1935" t="str">
        <f>IFERROR(IF($N$5="Sáng",IF(MID(K1935,2,7)-MID($L$2,2,7)&gt;0,"Trễ",""),IF(MID(K1935,2,7)-MID($Q$2,2,7)&gt;0,"Trễ","")),"")</f>
        <v/>
      </c>
      <c r="M1935">
        <f>IFERROR(IF($N$5="Sáng",MID(K1935,2,7)-MID($L$2,2,7),MID(K1935,2,7)-MID($Q$2,2,7)),"")</f>
        <v>-0.00572849999999997</v>
      </c>
      <c r="Q1935" t="str">
        <f>IF(B1935&lt;&gt;"",IF(AND(P1935="",F1935=""),"Không phép ",""),"")</f>
        <v/>
      </c>
      <c r="R1935" t="str">
        <f>UPPER(B1935)</f>
        <v/>
      </c>
      <c r="T1935" t="str">
        <f>IFERROR(IF(J1935&lt;&gt;"", INDEX($S$5:$S$1433, MATCH(J1935, $E$5:$E$1433, 0)),""),"")</f>
        <v>2024-2027</v>
      </c>
      <c r="V1935" t="str">
        <f>IFERROR(IF(J1935&lt;&gt;"", INDEX($U$5:$U$1433, MATCH(J1935, $E$5:$E$1433, 0)),""),"")</f>
        <v>30/01/2009</v>
      </c>
    </row>
    <row r="1936">
      <c r="A1936" t="str">
        <f>IF(B1936&lt;&gt;"",A1935+1,"")</f>
        <v/>
      </c>
      <c r="F1936" t="str">
        <f>IFERROR(IF(VLOOKUP(E1936,J:J,1,0)=E1936,"X",""),"")</f>
        <v/>
      </c>
      <c r="G1936" t="str">
        <f>IF(J1936&lt;&gt;"", INDEX($C$5:$C$1433, MATCH(J1936, $E$5:$E$1433, 0)),"")</f>
        <v>12A1</v>
      </c>
      <c r="H1936">
        <f>IF(J1936&lt;&gt;"", INDEX($D$5:$D$1433, MATCH(J1936, $E$5:$E$1433, 0)),"")</f>
        <v>0</v>
      </c>
      <c r="I1936" t="str">
        <f>IFERROR(IF(J1936&lt;&gt;"", INDEX($B$5:$B$1433, MATCH(J1936, $E$5:$E$1433, 0)),""),"SAI")</f>
        <v>NGUYỄN NGỌC CẨM TÚ</v>
      </c>
      <c r="J1936">
        <v>32000040</v>
      </c>
      <c r="K1936" t="str">
        <v xml:space="preserve"> 6:51:46 AM</v>
      </c>
      <c r="L1936" t="str">
        <f>IFERROR(IF($N$5="Sáng",IF(MID(K1936,2,7)-MID($L$2,2,7)&gt;0,"Trễ",""),IF(MID(K1936,2,7)-MID($Q$2,2,7)&gt;0,"Trễ","")),"")</f>
        <v/>
      </c>
      <c r="M1936">
        <f>IFERROR(IF($N$5="Sáng",MID(K1936,2,7)-MID($L$2,2,7),MID(K1936,2,7)-MID($Q$2,2,7)),"")</f>
        <v>-0.005716925925925931</v>
      </c>
      <c r="Q1936" t="str">
        <f>IF(B1936&lt;&gt;"",IF(AND(P1936="",F1936=""),"Không phép ",""),"")</f>
        <v/>
      </c>
      <c r="R1936" t="str">
        <f>UPPER(B1936)</f>
        <v/>
      </c>
      <c r="T1936" t="str">
        <f>IFERROR(IF(J1936&lt;&gt;"", INDEX($S$5:$S$1433, MATCH(J1936, $E$5:$E$1433, 0)),""),"")</f>
        <v>2024-2027</v>
      </c>
      <c r="V1936" t="str">
        <f>IFERROR(IF(J1936&lt;&gt;"", INDEX($U$5:$U$1433, MATCH(J1936, $E$5:$E$1433, 0)),""),"")</f>
        <v>21/09/2009</v>
      </c>
    </row>
    <row r="1937">
      <c r="A1937" t="str">
        <f>IF(B1937&lt;&gt;"",A1936+1,"")</f>
        <v/>
      </c>
      <c r="F1937" t="str">
        <f>IFERROR(IF(VLOOKUP(E1937,J:J,1,0)=E1937,"X",""),"")</f>
        <v/>
      </c>
      <c r="G1937" t="str">
        <f>IF(J1937&lt;&gt;"", INDEX($C$5:$C$1433, MATCH(J1937, $E$5:$E$1433, 0)),"")</f>
        <v>12A1</v>
      </c>
      <c r="H1937">
        <f>IF(J1937&lt;&gt;"", INDEX($D$5:$D$1433, MATCH(J1937, $E$5:$E$1433, 0)),"")</f>
        <v>0</v>
      </c>
      <c r="I1937" t="str">
        <f>IFERROR(IF(J1937&lt;&gt;"", INDEX($B$5:$B$1433, MATCH(J1937, $E$5:$E$1433, 0)),""),"SAI")</f>
        <v>NGUYỄN NGỌC CẨM TÚ</v>
      </c>
      <c r="J1937">
        <v>32000040</v>
      </c>
      <c r="K1937" t="str">
        <v xml:space="preserve"> 6:51:47 AM</v>
      </c>
      <c r="L1937" t="str">
        <f>IFERROR(IF($N$5="Sáng",IF(MID(K1937,2,7)-MID($L$2,2,7)&gt;0,"Trễ",""),IF(MID(K1937,2,7)-MID($Q$2,2,7)&gt;0,"Trễ","")),"")</f>
        <v/>
      </c>
      <c r="M1937">
        <f>IFERROR(IF($N$5="Sáng",MID(K1937,2,7)-MID($L$2,2,7),MID(K1937,2,7)-MID($Q$2,2,7)),"")</f>
        <v>-0.0057053518518518365</v>
      </c>
      <c r="Q1937" t="str">
        <f>IF(B1937&lt;&gt;"",IF(AND(P1937="",F1937=""),"Không phép ",""),"")</f>
        <v/>
      </c>
      <c r="R1937" t="str">
        <f>UPPER(B1937)</f>
        <v/>
      </c>
      <c r="T1937" t="str">
        <f>IFERROR(IF(J1937&lt;&gt;"", INDEX($S$5:$S$1433, MATCH(J1937, $E$5:$E$1433, 0)),""),"")</f>
        <v>2024-2027</v>
      </c>
      <c r="V1937" t="str">
        <f>IFERROR(IF(J1937&lt;&gt;"", INDEX($U$5:$U$1433, MATCH(J1937, $E$5:$E$1433, 0)),""),"")</f>
        <v>21/09/2009</v>
      </c>
    </row>
    <row r="1938">
      <c r="A1938" t="str">
        <f>IF(B1938&lt;&gt;"",A1937+1,"")</f>
        <v/>
      </c>
      <c r="F1938" t="str">
        <f>IFERROR(IF(VLOOKUP(E1938,J:J,1,0)=E1938,"X",""),"")</f>
        <v/>
      </c>
      <c r="G1938" t="str">
        <f>IF(J1938&lt;&gt;"", INDEX($C$5:$C$1433, MATCH(J1938, $E$5:$E$1433, 0)),"")</f>
        <v>12A1</v>
      </c>
      <c r="H1938">
        <f>IF(J1938&lt;&gt;"", INDEX($D$5:$D$1433, MATCH(J1938, $E$5:$E$1433, 0)),"")</f>
        <v>0</v>
      </c>
      <c r="I1938" t="str">
        <f>IFERROR(IF(J1938&lt;&gt;"", INDEX($B$5:$B$1433, MATCH(J1938, $E$5:$E$1433, 0)),""),"SAI")</f>
        <v>LÝ GIA HÂN</v>
      </c>
      <c r="J1938">
        <v>32000010</v>
      </c>
      <c r="K1938" t="str">
        <v xml:space="preserve"> 6:51:47 AM</v>
      </c>
      <c r="L1938" t="str">
        <f>IFERROR(IF($N$5="Sáng",IF(MID(K1938,2,7)-MID($L$2,2,7)&gt;0,"Trễ",""),IF(MID(K1938,2,7)-MID($Q$2,2,7)&gt;0,"Trễ","")),"")</f>
        <v/>
      </c>
      <c r="M1938">
        <f>IFERROR(IF($N$5="Sáng",MID(K1938,2,7)-MID($L$2,2,7),MID(K1938,2,7)-MID($Q$2,2,7)),"")</f>
        <v>-0.0057053518518518365</v>
      </c>
      <c r="Q1938" t="str">
        <f>IF(B1938&lt;&gt;"",IF(AND(P1938="",F1938=""),"Không phép ",""),"")</f>
        <v/>
      </c>
      <c r="R1938" t="str">
        <f>UPPER(B1938)</f>
        <v/>
      </c>
      <c r="T1938" t="str">
        <f>IFERROR(IF(J1938&lt;&gt;"", INDEX($S$5:$S$1433, MATCH(J1938, $E$5:$E$1433, 0)),""),"")</f>
        <v>2024-2027</v>
      </c>
      <c r="V1938">
        <f>IFERROR(IF(J1938&lt;&gt;"", INDEX($U$5:$U$1433, MATCH(J1938, $E$5:$E$1433, 0)),""),"")</f>
        <v>39967</v>
      </c>
    </row>
    <row r="1939">
      <c r="A1939" t="str">
        <f>IF(B1939&lt;&gt;"",A1938+1,"")</f>
        <v/>
      </c>
      <c r="F1939" t="str">
        <f>IFERROR(IF(VLOOKUP(E1939,J:J,1,0)=E1939,"X",""),"")</f>
        <v/>
      </c>
      <c r="G1939" t="str">
        <f>IF(J1939&lt;&gt;"", INDEX($C$5:$C$1433, MATCH(J1939, $E$5:$E$1433, 0)),"")</f>
        <v>12A1</v>
      </c>
      <c r="H1939">
        <f>IF(J1939&lt;&gt;"", INDEX($D$5:$D$1433, MATCH(J1939, $E$5:$E$1433, 0)),"")</f>
        <v>0</v>
      </c>
      <c r="I1939" t="str">
        <f>IFERROR(IF(J1939&lt;&gt;"", INDEX($B$5:$B$1433, MATCH(J1939, $E$5:$E$1433, 0)),""),"SAI")</f>
        <v>LÝ GIA HÂN</v>
      </c>
      <c r="J1939">
        <v>32000010</v>
      </c>
      <c r="K1939" t="str">
        <v xml:space="preserve"> 6:51:48 AM</v>
      </c>
      <c r="L1939" t="str">
        <f>IFERROR(IF($N$5="Sáng",IF(MID(K1939,2,7)-MID($L$2,2,7)&gt;0,"Trễ",""),IF(MID(K1939,2,7)-MID($Q$2,2,7)&gt;0,"Trễ","")),"")</f>
        <v/>
      </c>
      <c r="M1939">
        <f>IFERROR(IF($N$5="Sáng",MID(K1939,2,7)-MID($L$2,2,7),MID(K1939,2,7)-MID($Q$2,2,7)),"")</f>
        <v>-0.005693777777777742</v>
      </c>
      <c r="Q1939" t="str">
        <f>IF(B1939&lt;&gt;"",IF(AND(P1939="",F1939=""),"Không phép ",""),"")</f>
        <v/>
      </c>
      <c r="R1939" t="str">
        <f>UPPER(B1939)</f>
        <v/>
      </c>
      <c r="T1939" t="str">
        <f>IFERROR(IF(J1939&lt;&gt;"", INDEX($S$5:$S$1433, MATCH(J1939, $E$5:$E$1433, 0)),""),"")</f>
        <v>2024-2027</v>
      </c>
      <c r="V1939">
        <f>IFERROR(IF(J1939&lt;&gt;"", INDEX($U$5:$U$1433, MATCH(J1939, $E$5:$E$1433, 0)),""),"")</f>
        <v>39967</v>
      </c>
    </row>
    <row r="1940">
      <c r="A1940" t="str">
        <f>IF(B1940&lt;&gt;"",A1939+1,"")</f>
        <v/>
      </c>
      <c r="F1940" t="str">
        <f>IFERROR(IF(VLOOKUP(E1940,J:J,1,0)=E1940,"X",""),"")</f>
        <v/>
      </c>
      <c r="G1940" t="str">
        <f>IF(J1940&lt;&gt;"", INDEX($C$5:$C$1433, MATCH(J1940, $E$5:$E$1433, 0)),"")</f>
        <v>11A10</v>
      </c>
      <c r="H1940">
        <f>IF(J1940&lt;&gt;"", INDEX($D$5:$D$1433, MATCH(J1940, $E$5:$E$1433, 0)),"")</f>
        <v>0</v>
      </c>
      <c r="I1940" t="str">
        <f>IFERROR(IF(J1940&lt;&gt;"", INDEX($B$5:$B$1433, MATCH(J1940, $E$5:$E$1433, 0)),""),"SAI")</f>
        <v>DANH HỮU TOÀN</v>
      </c>
      <c r="J1940">
        <v>32000558</v>
      </c>
      <c r="K1940" t="str">
        <v xml:space="preserve"> 6:51:49 AM</v>
      </c>
      <c r="L1940" t="str">
        <f>IFERROR(IF($N$5="Sáng",IF(MID(K1940,2,7)-MID($L$2,2,7)&gt;0,"Trễ",""),IF(MID(K1940,2,7)-MID($Q$2,2,7)&gt;0,"Trễ","")),"")</f>
        <v/>
      </c>
      <c r="M1940">
        <f>IFERROR(IF($N$5="Sáng",MID(K1940,2,7)-MID($L$2,2,7),MID(K1940,2,7)-MID($Q$2,2,7)),"")</f>
        <v>-0.005682203703703703</v>
      </c>
      <c r="Q1940" t="str">
        <f>IF(B1940&lt;&gt;"",IF(AND(P1940="",F1940=""),"Không phép ",""),"")</f>
        <v/>
      </c>
      <c r="R1940" t="str">
        <f>UPPER(B1940)</f>
        <v/>
      </c>
      <c r="T1940" t="str">
        <f>IFERROR(IF(J1940&lt;&gt;"", INDEX($S$5:$S$1433, MATCH(J1940, $E$5:$E$1433, 0)),""),"")</f>
        <v>2025-2028</v>
      </c>
      <c r="V1940" t="str">
        <f>IFERROR(IF(J1940&lt;&gt;"", INDEX($U$5:$U$1433, MATCH(J1940, $E$5:$E$1433, 0)),""),"")</f>
        <v>26/02/2010</v>
      </c>
    </row>
    <row r="1941">
      <c r="A1941" t="str">
        <f>IF(B1941&lt;&gt;"",A1940+1,"")</f>
        <v/>
      </c>
      <c r="F1941" t="str">
        <f>IFERROR(IF(VLOOKUP(E1941,J:J,1,0)=E1941,"X",""),"")</f>
        <v/>
      </c>
      <c r="G1941" t="str">
        <f>IF(J1941&lt;&gt;"", INDEX($C$5:$C$1433, MATCH(J1941, $E$5:$E$1433, 0)),"")</f>
        <v>11A10</v>
      </c>
      <c r="H1941">
        <f>IF(J1941&lt;&gt;"", INDEX($D$5:$D$1433, MATCH(J1941, $E$5:$E$1433, 0)),"")</f>
        <v>0</v>
      </c>
      <c r="I1941" t="str">
        <f>IFERROR(IF(J1941&lt;&gt;"", INDEX($B$5:$B$1433, MATCH(J1941, $E$5:$E$1433, 0)),""),"SAI")</f>
        <v>DANH HỮU TOÀN</v>
      </c>
      <c r="J1941">
        <v>32000558</v>
      </c>
      <c r="K1941" t="str">
        <v xml:space="preserve"> 6:51:50 AM</v>
      </c>
      <c r="L1941" t="str">
        <f>IFERROR(IF($N$5="Sáng",IF(MID(K1941,2,7)-MID($L$2,2,7)&gt;0,"Trễ",""),IF(MID(K1941,2,7)-MID($Q$2,2,7)&gt;0,"Trễ","")),"")</f>
        <v/>
      </c>
      <c r="M1941">
        <f>IFERROR(IF($N$5="Sáng",MID(K1941,2,7)-MID($L$2,2,7),MID(K1941,2,7)-MID($Q$2,2,7)),"")</f>
        <v>-0.005670629629629609</v>
      </c>
      <c r="Q1941" t="str">
        <f>IF(B1941&lt;&gt;"",IF(AND(P1941="",F1941=""),"Không phép ",""),"")</f>
        <v/>
      </c>
      <c r="R1941" t="str">
        <f>UPPER(B1941)</f>
        <v/>
      </c>
      <c r="T1941" t="str">
        <f>IFERROR(IF(J1941&lt;&gt;"", INDEX($S$5:$S$1433, MATCH(J1941, $E$5:$E$1433, 0)),""),"")</f>
        <v>2025-2028</v>
      </c>
      <c r="V1941" t="str">
        <f>IFERROR(IF(J1941&lt;&gt;"", INDEX($U$5:$U$1433, MATCH(J1941, $E$5:$E$1433, 0)),""),"")</f>
        <v>26/02/2010</v>
      </c>
    </row>
    <row r="1942">
      <c r="A1942" t="str">
        <f>IF(B1942&lt;&gt;"",A1941+1,"")</f>
        <v/>
      </c>
      <c r="F1942" t="str">
        <f>IFERROR(IF(VLOOKUP(E1942,J:J,1,0)=E1942,"X",""),"")</f>
        <v/>
      </c>
      <c r="G1942" t="str">
        <f>IF(J1942&lt;&gt;"", INDEX($C$5:$C$1433, MATCH(J1942, $E$5:$E$1433, 0)),"")</f>
        <v>11A10</v>
      </c>
      <c r="H1942">
        <f>IF(J1942&lt;&gt;"", INDEX($D$5:$D$1433, MATCH(J1942, $E$5:$E$1433, 0)),"")</f>
        <v>0</v>
      </c>
      <c r="I1942" t="str">
        <f>IFERROR(IF(J1942&lt;&gt;"", INDEX($B$5:$B$1433, MATCH(J1942, $E$5:$E$1433, 0)),""),"SAI")</f>
        <v>NGUYỄN DĨ</v>
      </c>
      <c r="J1942">
        <v>32000525</v>
      </c>
      <c r="K1942" t="str">
        <v xml:space="preserve"> 6:51:51 AM</v>
      </c>
      <c r="L1942" t="str">
        <f>IFERROR(IF($N$5="Sáng",IF(MID(K1942,2,7)-MID($L$2,2,7)&gt;0,"Trễ",""),IF(MID(K1942,2,7)-MID($Q$2,2,7)&gt;0,"Trễ","")),"")</f>
        <v/>
      </c>
      <c r="M1942">
        <f>IFERROR(IF($N$5="Sáng",MID(K1942,2,7)-MID($L$2,2,7),MID(K1942,2,7)-MID($Q$2,2,7)),"")</f>
        <v>-0.005659055555555514</v>
      </c>
      <c r="Q1942" t="str">
        <f>IF(B1942&lt;&gt;"",IF(AND(P1942="",F1942=""),"Không phép ",""),"")</f>
        <v/>
      </c>
      <c r="R1942" t="str">
        <f>UPPER(B1942)</f>
        <v/>
      </c>
      <c r="T1942" t="str">
        <f>IFERROR(IF(J1942&lt;&gt;"", INDEX($S$5:$S$1433, MATCH(J1942, $E$5:$E$1433, 0)),""),"")</f>
        <v>2025-2028</v>
      </c>
      <c r="V1942" t="str">
        <f>IFERROR(IF(J1942&lt;&gt;"", INDEX($U$5:$U$1433, MATCH(J1942, $E$5:$E$1433, 0)),""),"")</f>
        <v>16/10/2010</v>
      </c>
    </row>
    <row r="1943">
      <c r="A1943" t="str">
        <f>IF(B1943&lt;&gt;"",A1942+1,"")</f>
        <v/>
      </c>
      <c r="F1943" t="str">
        <f>IFERROR(IF(VLOOKUP(E1943,J:J,1,0)=E1943,"X",""),"")</f>
        <v/>
      </c>
      <c r="G1943" t="str">
        <f>IF(J1943&lt;&gt;"", INDEX($C$5:$C$1433, MATCH(J1943, $E$5:$E$1433, 0)),"")</f>
        <v>11A10</v>
      </c>
      <c r="H1943">
        <f>IF(J1943&lt;&gt;"", INDEX($D$5:$D$1433, MATCH(J1943, $E$5:$E$1433, 0)),"")</f>
        <v>0</v>
      </c>
      <c r="I1943" t="str">
        <f>IFERROR(IF(J1943&lt;&gt;"", INDEX($B$5:$B$1433, MATCH(J1943, $E$5:$E$1433, 0)),""),"SAI")</f>
        <v>NGUYỄN DĨ</v>
      </c>
      <c r="J1943">
        <v>32000525</v>
      </c>
      <c r="K1943" t="str">
        <v xml:space="preserve"> 6:51:52 AM</v>
      </c>
      <c r="L1943" t="str">
        <f>IFERROR(IF($N$5="Sáng",IF(MID(K1943,2,7)-MID($L$2,2,7)&gt;0,"Trễ",""),IF(MID(K1943,2,7)-MID($Q$2,2,7)&gt;0,"Trễ","")),"")</f>
        <v/>
      </c>
      <c r="M1943">
        <f>IFERROR(IF($N$5="Sáng",MID(K1943,2,7)-MID($L$2,2,7),MID(K1943,2,7)-MID($Q$2,2,7)),"")</f>
        <v>-0.0056474814814814756</v>
      </c>
      <c r="Q1943" t="str">
        <f>IF(B1943&lt;&gt;"",IF(AND(P1943="",F1943=""),"Không phép ",""),"")</f>
        <v/>
      </c>
      <c r="R1943" t="str">
        <f>UPPER(B1943)</f>
        <v/>
      </c>
      <c r="T1943" t="str">
        <f>IFERROR(IF(J1943&lt;&gt;"", INDEX($S$5:$S$1433, MATCH(J1943, $E$5:$E$1433, 0)),""),"")</f>
        <v>2025-2028</v>
      </c>
      <c r="V1943" t="str">
        <f>IFERROR(IF(J1943&lt;&gt;"", INDEX($U$5:$U$1433, MATCH(J1943, $E$5:$E$1433, 0)),""),"")</f>
        <v>16/10/2010</v>
      </c>
    </row>
    <row r="1944">
      <c r="A1944" t="str">
        <f>IF(B1944&lt;&gt;"",A1943+1,"")</f>
        <v/>
      </c>
      <c r="F1944" t="str">
        <f>IFERROR(IF(VLOOKUP(E1944,J:J,1,0)=E1944,"X",""),"")</f>
        <v/>
      </c>
      <c r="G1944" t="str">
        <f>IF(J1944&lt;&gt;"", INDEX($C$5:$C$1433, MATCH(J1944, $E$5:$E$1433, 0)),"")</f>
        <v>11A7</v>
      </c>
      <c r="H1944">
        <f>IF(J1944&lt;&gt;"", INDEX($D$5:$D$1433, MATCH(J1944, $E$5:$E$1433, 0)),"")</f>
        <v>0</v>
      </c>
      <c r="I1944" t="str">
        <f>IFERROR(IF(J1944&lt;&gt;"", INDEX($B$5:$B$1433, MATCH(J1944, $E$5:$E$1433, 0)),""),"SAI")</f>
        <v>TRƯƠNG CẨM DUYÊN</v>
      </c>
      <c r="J1944">
        <v>32000790</v>
      </c>
      <c r="K1944" t="str">
        <v xml:space="preserve"> 6:51:54 AM</v>
      </c>
      <c r="L1944" t="str">
        <f>IFERROR(IF($N$5="Sáng",IF(MID(K1944,2,7)-MID($L$2,2,7)&gt;0,"Trễ",""),IF(MID(K1944,2,7)-MID($Q$2,2,7)&gt;0,"Trễ","")),"")</f>
        <v/>
      </c>
      <c r="M1944">
        <f>IFERROR(IF($N$5="Sáng",MID(K1944,2,7)-MID($L$2,2,7),MID(K1944,2,7)-MID($Q$2,2,7)),"")</f>
        <v>-0.005624333333333287</v>
      </c>
      <c r="Q1944" t="str">
        <f>IF(B1944&lt;&gt;"",IF(AND(P1944="",F1944=""),"Không phép ",""),"")</f>
        <v/>
      </c>
      <c r="R1944" t="str">
        <f>UPPER(B1944)</f>
        <v/>
      </c>
      <c r="T1944" t="str">
        <f>IFERROR(IF(J1944&lt;&gt;"", INDEX($S$5:$S$1433, MATCH(J1944, $E$5:$E$1433, 0)),""),"")</f>
        <v>2025-2028</v>
      </c>
      <c r="V1944" t="str">
        <f>IFERROR(IF(J1944&lt;&gt;"", INDEX($U$5:$U$1433, MATCH(J1944, $E$5:$E$1433, 0)),""),"")</f>
        <v>18/5/2010</v>
      </c>
    </row>
    <row r="1945">
      <c r="A1945" t="str">
        <f>IF(B1945&lt;&gt;"",A1944+1,"")</f>
        <v/>
      </c>
      <c r="F1945" t="str">
        <f>IFERROR(IF(VLOOKUP(E1945,J:J,1,0)=E1945,"X",""),"")</f>
        <v/>
      </c>
      <c r="G1945" t="str">
        <f>IF(J1945&lt;&gt;"", INDEX($C$5:$C$1433, MATCH(J1945, $E$5:$E$1433, 0)),"")</f>
        <v>11A10</v>
      </c>
      <c r="H1945">
        <f>IF(J1945&lt;&gt;"", INDEX($D$5:$D$1433, MATCH(J1945, $E$5:$E$1433, 0)),"")</f>
        <v>0</v>
      </c>
      <c r="I1945" t="str">
        <f>IFERROR(IF(J1945&lt;&gt;"", INDEX($B$5:$B$1433, MATCH(J1945, $E$5:$E$1433, 0)),""),"SAI")</f>
        <v>LA VĂN NHỚ</v>
      </c>
      <c r="J1945">
        <v>32000547</v>
      </c>
      <c r="K1945" t="str">
        <v xml:space="preserve"> 6:51:55 AM</v>
      </c>
      <c r="L1945" t="str">
        <f>IFERROR(IF($N$5="Sáng",IF(MID(K1945,2,7)-MID($L$2,2,7)&gt;0,"Trễ",""),IF(MID(K1945,2,7)-MID($Q$2,2,7)&gt;0,"Trễ","")),"")</f>
        <v/>
      </c>
      <c r="M1945">
        <f>IFERROR(IF($N$5="Sáng",MID(K1945,2,7)-MID($L$2,2,7),MID(K1945,2,7)-MID($Q$2,2,7)),"")</f>
        <v>-0.005612759259259248</v>
      </c>
      <c r="Q1945" t="str">
        <f>IF(B1945&lt;&gt;"",IF(AND(P1945="",F1945=""),"Không phép ",""),"")</f>
        <v/>
      </c>
      <c r="R1945" t="str">
        <f>UPPER(B1945)</f>
        <v/>
      </c>
      <c r="T1945" t="str">
        <f>IFERROR(IF(J1945&lt;&gt;"", INDEX($S$5:$S$1433, MATCH(J1945, $E$5:$E$1433, 0)),""),"")</f>
        <v>2025-2028</v>
      </c>
      <c r="V1945">
        <f>IFERROR(IF(J1945&lt;&gt;"", INDEX($U$5:$U$1433, MATCH(J1945, $E$5:$E$1433, 0)),""),"")</f>
        <v>40400</v>
      </c>
    </row>
    <row r="1946">
      <c r="A1946" t="str">
        <f>IF(B1946&lt;&gt;"",A1945+1,"")</f>
        <v/>
      </c>
      <c r="F1946" t="str">
        <f>IFERROR(IF(VLOOKUP(E1946,J:J,1,0)=E1946,"X",""),"")</f>
        <v/>
      </c>
      <c r="G1946" t="str">
        <f>IF(J1946&lt;&gt;"", INDEX($C$5:$C$1433, MATCH(J1946, $E$5:$E$1433, 0)),"")</f>
        <v>11A10</v>
      </c>
      <c r="H1946">
        <f>IF(J1946&lt;&gt;"", INDEX($D$5:$D$1433, MATCH(J1946, $E$5:$E$1433, 0)),"")</f>
        <v>0</v>
      </c>
      <c r="I1946" t="str">
        <f>IFERROR(IF(J1946&lt;&gt;"", INDEX($B$5:$B$1433, MATCH(J1946, $E$5:$E$1433, 0)),""),"SAI")</f>
        <v>LA VĂN NHỚ</v>
      </c>
      <c r="J1946">
        <v>32000547</v>
      </c>
      <c r="K1946" t="str">
        <v xml:space="preserve"> 6:51:55 AM</v>
      </c>
      <c r="L1946" t="str">
        <f>IFERROR(IF($N$5="Sáng",IF(MID(K1946,2,7)-MID($L$2,2,7)&gt;0,"Trễ",""),IF(MID(K1946,2,7)-MID($Q$2,2,7)&gt;0,"Trễ","")),"")</f>
        <v/>
      </c>
      <c r="M1946">
        <f>IFERROR(IF($N$5="Sáng",MID(K1946,2,7)-MID($L$2,2,7),MID(K1946,2,7)-MID($Q$2,2,7)),"")</f>
        <v>-0.005612759259259248</v>
      </c>
      <c r="Q1946" t="str">
        <f>IF(B1946&lt;&gt;"",IF(AND(P1946="",F1946=""),"Không phép ",""),"")</f>
        <v/>
      </c>
      <c r="R1946" t="str">
        <f>UPPER(B1946)</f>
        <v/>
      </c>
      <c r="T1946" t="str">
        <f>IFERROR(IF(J1946&lt;&gt;"", INDEX($S$5:$S$1433, MATCH(J1946, $E$5:$E$1433, 0)),""),"")</f>
        <v>2025-2028</v>
      </c>
      <c r="V1946">
        <f>IFERROR(IF(J1946&lt;&gt;"", INDEX($U$5:$U$1433, MATCH(J1946, $E$5:$E$1433, 0)),""),"")</f>
        <v>40400</v>
      </c>
    </row>
    <row r="1947">
      <c r="A1947" t="str">
        <f>IF(B1947&lt;&gt;"",A1946+1,"")</f>
        <v/>
      </c>
      <c r="F1947" t="str">
        <f>IFERROR(IF(VLOOKUP(E1947,J:J,1,0)=E1947,"X",""),"")</f>
        <v/>
      </c>
      <c r="G1947" t="str">
        <f>IF(J1947&lt;&gt;"", INDEX($C$5:$C$1433, MATCH(J1947, $E$5:$E$1433, 0)),"")</f>
        <v>11A10</v>
      </c>
      <c r="H1947">
        <f>IF(J1947&lt;&gt;"", INDEX($D$5:$D$1433, MATCH(J1947, $E$5:$E$1433, 0)),"")</f>
        <v>0</v>
      </c>
      <c r="I1947" t="str">
        <f>IFERROR(IF(J1947&lt;&gt;"", INDEX($B$5:$B$1433, MATCH(J1947, $E$5:$E$1433, 0)),""),"SAI")</f>
        <v>LA VĂN NHỚ</v>
      </c>
      <c r="J1947">
        <v>32000547</v>
      </c>
      <c r="K1947" t="str">
        <v xml:space="preserve"> 6:51:56 AM</v>
      </c>
      <c r="L1947" t="str">
        <f>IFERROR(IF($N$5="Sáng",IF(MID(K1947,2,7)-MID($L$2,2,7)&gt;0,"Trễ",""),IF(MID(K1947,2,7)-MID($Q$2,2,7)&gt;0,"Trễ","")),"")</f>
        <v/>
      </c>
      <c r="M1947">
        <f>IFERROR(IF($N$5="Sáng",MID(K1947,2,7)-MID($L$2,2,7),MID(K1947,2,7)-MID($Q$2,2,7)),"")</f>
        <v>-0.0056011851851851535</v>
      </c>
      <c r="Q1947" t="str">
        <f>IF(B1947&lt;&gt;"",IF(AND(P1947="",F1947=""),"Không phép ",""),"")</f>
        <v/>
      </c>
      <c r="R1947" t="str">
        <f>UPPER(B1947)</f>
        <v/>
      </c>
      <c r="T1947" t="str">
        <f>IFERROR(IF(J1947&lt;&gt;"", INDEX($S$5:$S$1433, MATCH(J1947, $E$5:$E$1433, 0)),""),"")</f>
        <v>2025-2028</v>
      </c>
      <c r="V1947">
        <f>IFERROR(IF(J1947&lt;&gt;"", INDEX($U$5:$U$1433, MATCH(J1947, $E$5:$E$1433, 0)),""),"")</f>
        <v>40400</v>
      </c>
    </row>
    <row r="1948">
      <c r="A1948" t="str">
        <f>IF(B1948&lt;&gt;"",A1947+1,"")</f>
        <v/>
      </c>
      <c r="F1948" t="str">
        <f>IFERROR(IF(VLOOKUP(E1948,J:J,1,0)=E1948,"X",""),"")</f>
        <v/>
      </c>
      <c r="G1948" t="str">
        <f>IF(J1948&lt;&gt;"", INDEX($C$5:$C$1433, MATCH(J1948, $E$5:$E$1433, 0)),"")</f>
        <v>12A2</v>
      </c>
      <c r="H1948">
        <f>IF(J1948&lt;&gt;"", INDEX($D$5:$D$1433, MATCH(J1948, $E$5:$E$1433, 0)),"")</f>
        <v>0</v>
      </c>
      <c r="I1948" t="str">
        <f>IFERROR(IF(J1948&lt;&gt;"", INDEX($B$5:$B$1433, MATCH(J1948, $E$5:$E$1433, 0)),""),"SAI")</f>
        <v>PHAN MINH THƯ</v>
      </c>
      <c r="J1948">
        <v>32000077</v>
      </c>
      <c r="K1948" t="str">
        <v xml:space="preserve"> 6:51:57 AM</v>
      </c>
      <c r="L1948" t="str">
        <f>IFERROR(IF($N$5="Sáng",IF(MID(K1948,2,7)-MID($L$2,2,7)&gt;0,"Trễ",""),IF(MID(K1948,2,7)-MID($Q$2,2,7)&gt;0,"Trễ","")),"")</f>
        <v/>
      </c>
      <c r="M1948">
        <f>IFERROR(IF($N$5="Sáng",MID(K1948,2,7)-MID($L$2,2,7),MID(K1948,2,7)-MID($Q$2,2,7)),"")</f>
        <v>-0.005589611111111059</v>
      </c>
      <c r="Q1948" t="str">
        <f>IF(B1948&lt;&gt;"",IF(AND(P1948="",F1948=""),"Không phép ",""),"")</f>
        <v/>
      </c>
      <c r="R1948" t="str">
        <f>UPPER(B1948)</f>
        <v/>
      </c>
      <c r="T1948" t="str">
        <f>IFERROR(IF(J1948&lt;&gt;"", INDEX($S$5:$S$1433, MATCH(J1948, $E$5:$E$1433, 0)),""),"")</f>
        <v>2024-2027</v>
      </c>
      <c r="V1948" t="str">
        <f>IFERROR(IF(J1948&lt;&gt;"", INDEX($U$5:$U$1433, MATCH(J1948, $E$5:$E$1433, 0)),""),"")</f>
        <v>28/07/2009</v>
      </c>
    </row>
    <row r="1949">
      <c r="A1949" t="str">
        <f>IF(B1949&lt;&gt;"",A1948+1,"")</f>
        <v/>
      </c>
      <c r="F1949" t="str">
        <f>IFERROR(IF(VLOOKUP(E1949,J:J,1,0)=E1949,"X",""),"")</f>
        <v/>
      </c>
      <c r="G1949" t="str">
        <f>IF(J1949&lt;&gt;"", INDEX($C$5:$C$1433, MATCH(J1949, $E$5:$E$1433, 0)),"")</f>
        <v>12A4</v>
      </c>
      <c r="H1949">
        <f>IF(J1949&lt;&gt;"", INDEX($D$5:$D$1433, MATCH(J1949, $E$5:$E$1433, 0)),"")</f>
        <v>0</v>
      </c>
      <c r="I1949" t="str">
        <f>IFERROR(IF(J1949&lt;&gt;"", INDEX($B$5:$B$1433, MATCH(J1949, $E$5:$E$1433, 0)),""),"SAI")</f>
        <v>PHẠM NGỌC MINH ANH</v>
      </c>
      <c r="J1949">
        <v>32000135</v>
      </c>
      <c r="K1949" t="str">
        <v xml:space="preserve"> 6:51:58 AM</v>
      </c>
      <c r="L1949" t="str">
        <f>IFERROR(IF($N$5="Sáng",IF(MID(K1949,2,7)-MID($L$2,2,7)&gt;0,"Trễ",""),IF(MID(K1949,2,7)-MID($Q$2,2,7)&gt;0,"Trễ","")),"")</f>
        <v/>
      </c>
      <c r="M1949">
        <f>IFERROR(IF($N$5="Sáng",MID(K1949,2,7)-MID($L$2,2,7),MID(K1949,2,7)-MID($Q$2,2,7)),"")</f>
        <v>-0.00557803703703702</v>
      </c>
      <c r="Q1949" t="str">
        <f>IF(B1949&lt;&gt;"",IF(AND(P1949="",F1949=""),"Không phép ",""),"")</f>
        <v/>
      </c>
      <c r="R1949" t="str">
        <f>UPPER(B1949)</f>
        <v/>
      </c>
      <c r="T1949" t="str">
        <f>IFERROR(IF(J1949&lt;&gt;"", INDEX($S$5:$S$1433, MATCH(J1949, $E$5:$E$1433, 0)),""),"")</f>
        <v>2024-2027</v>
      </c>
      <c r="V1949" t="str">
        <f>IFERROR(IF(J1949&lt;&gt;"", INDEX($U$5:$U$1433, MATCH(J1949, $E$5:$E$1433, 0)),""),"")</f>
        <v>28/12/2009</v>
      </c>
    </row>
    <row r="1950">
      <c r="A1950" t="str">
        <f>IF(B1950&lt;&gt;"",A1949+1,"")</f>
        <v/>
      </c>
      <c r="F1950" t="str">
        <f>IFERROR(IF(VLOOKUP(E1950,J:J,1,0)=E1950,"X",""),"")</f>
        <v/>
      </c>
      <c r="G1950" t="str">
        <f>IF(J1950&lt;&gt;"", INDEX($C$5:$C$1433, MATCH(J1950, $E$5:$E$1433, 0)),"")</f>
        <v>12A4</v>
      </c>
      <c r="H1950">
        <f>IF(J1950&lt;&gt;"", INDEX($D$5:$D$1433, MATCH(J1950, $E$5:$E$1433, 0)),"")</f>
        <v>0</v>
      </c>
      <c r="I1950" t="str">
        <f>IFERROR(IF(J1950&lt;&gt;"", INDEX($B$5:$B$1433, MATCH(J1950, $E$5:$E$1433, 0)),""),"SAI")</f>
        <v>PHẠM NGỌC MINH ANH</v>
      </c>
      <c r="J1950">
        <v>32000135</v>
      </c>
      <c r="K1950" t="str">
        <v xml:space="preserve"> 6:51:59 AM</v>
      </c>
      <c r="L1950" t="str">
        <f>IFERROR(IF($N$5="Sáng",IF(MID(K1950,2,7)-MID($L$2,2,7)&gt;0,"Trễ",""),IF(MID(K1950,2,7)-MID($Q$2,2,7)&gt;0,"Trễ","")),"")</f>
        <v/>
      </c>
      <c r="M1950">
        <f>IFERROR(IF($N$5="Sáng",MID(K1950,2,7)-MID($L$2,2,7),MID(K1950,2,7)-MID($Q$2,2,7)),"")</f>
        <v>-0.005566462962962981</v>
      </c>
      <c r="Q1950" t="str">
        <f>IF(B1950&lt;&gt;"",IF(AND(P1950="",F1950=""),"Không phép ",""),"")</f>
        <v/>
      </c>
      <c r="R1950" t="str">
        <f>UPPER(B1950)</f>
        <v/>
      </c>
      <c r="T1950" t="str">
        <f>IFERROR(IF(J1950&lt;&gt;"", INDEX($S$5:$S$1433, MATCH(J1950, $E$5:$E$1433, 0)),""),"")</f>
        <v>2024-2027</v>
      </c>
      <c r="V1950" t="str">
        <f>IFERROR(IF(J1950&lt;&gt;"", INDEX($U$5:$U$1433, MATCH(J1950, $E$5:$E$1433, 0)),""),"")</f>
        <v>28/12/2009</v>
      </c>
    </row>
    <row r="1951">
      <c r="A1951" t="str">
        <f>IF(B1951&lt;&gt;"",A1950+1,"")</f>
        <v/>
      </c>
      <c r="F1951" t="str">
        <f>IFERROR(IF(VLOOKUP(E1951,J:J,1,0)=E1951,"X",""),"")</f>
        <v/>
      </c>
      <c r="G1951" t="str">
        <f>IF(J1951&lt;&gt;"", INDEX($C$5:$C$1433, MATCH(J1951, $E$5:$E$1433, 0)),"")</f>
        <v>11A6</v>
      </c>
      <c r="H1951">
        <f>IF(J1951&lt;&gt;"", INDEX($D$5:$D$1433, MATCH(J1951, $E$5:$E$1433, 0)),"")</f>
        <v>0</v>
      </c>
      <c r="I1951" t="str">
        <f>IFERROR(IF(J1951&lt;&gt;"", INDEX($B$5:$B$1433, MATCH(J1951, $E$5:$E$1433, 0)),""),"SAI")</f>
        <v>NGUYỄN HỒNG THY</v>
      </c>
      <c r="J1951">
        <v>32000769</v>
      </c>
      <c r="K1951" t="str">
        <v xml:space="preserve"> 6:52:05 AM</v>
      </c>
      <c r="L1951" t="str">
        <f>IFERROR(IF($N$5="Sáng",IF(MID(K1951,2,7)-MID($L$2,2,7)&gt;0,"Trễ",""),IF(MID(K1951,2,7)-MID($Q$2,2,7)&gt;0,"Trễ","")),"")</f>
        <v/>
      </c>
      <c r="M1951">
        <f>IFERROR(IF($N$5="Sáng",MID(K1951,2,7)-MID($L$2,2,7),MID(K1951,2,7)-MID($Q$2,2,7)),"")</f>
        <v>-0.005497018518518526</v>
      </c>
      <c r="Q1951" t="str">
        <f>IF(B1951&lt;&gt;"",IF(AND(P1951="",F1951=""),"Không phép ",""),"")</f>
        <v/>
      </c>
      <c r="R1951" t="str">
        <f>UPPER(B1951)</f>
        <v/>
      </c>
      <c r="T1951" t="str">
        <f>IFERROR(IF(J1951&lt;&gt;"", INDEX($S$5:$S$1433, MATCH(J1951, $E$5:$E$1433, 0)),""),"")</f>
        <v>2025-2028</v>
      </c>
      <c r="V1951" t="str">
        <f>IFERROR(IF(J1951&lt;&gt;"", INDEX($U$5:$U$1433, MATCH(J1951, $E$5:$E$1433, 0)),""),"")</f>
        <v>14/02/2010</v>
      </c>
    </row>
    <row r="1952">
      <c r="A1952" t="str">
        <f>IF(B1952&lt;&gt;"",A1951+1,"")</f>
        <v/>
      </c>
      <c r="F1952" t="str">
        <f>IFERROR(IF(VLOOKUP(E1952,J:J,1,0)=E1952,"X",""),"")</f>
        <v/>
      </c>
      <c r="G1952" t="str">
        <f>IF(J1952&lt;&gt;"", INDEX($C$5:$C$1433, MATCH(J1952, $E$5:$E$1433, 0)),"")</f>
        <v>11A6</v>
      </c>
      <c r="H1952">
        <f>IF(J1952&lt;&gt;"", INDEX($D$5:$D$1433, MATCH(J1952, $E$5:$E$1433, 0)),"")</f>
        <v>0</v>
      </c>
      <c r="I1952" t="str">
        <f>IFERROR(IF(J1952&lt;&gt;"", INDEX($B$5:$B$1433, MATCH(J1952, $E$5:$E$1433, 0)),""),"SAI")</f>
        <v>NGUYỄN HỒNG THY</v>
      </c>
      <c r="J1952">
        <v>32000769</v>
      </c>
      <c r="K1952" t="str">
        <v xml:space="preserve"> 6:52:06 AM</v>
      </c>
      <c r="L1952" t="str">
        <f>IFERROR(IF($N$5="Sáng",IF(MID(K1952,2,7)-MID($L$2,2,7)&gt;0,"Trễ",""),IF(MID(K1952,2,7)-MID($Q$2,2,7)&gt;0,"Trễ","")),"")</f>
        <v/>
      </c>
      <c r="M1952">
        <f>IFERROR(IF($N$5="Sáng",MID(K1952,2,7)-MID($L$2,2,7),MID(K1952,2,7)-MID($Q$2,2,7)),"")</f>
        <v>-0.005485444444444432</v>
      </c>
      <c r="Q1952" t="str">
        <f>IF(B1952&lt;&gt;"",IF(AND(P1952="",F1952=""),"Không phép ",""),"")</f>
        <v/>
      </c>
      <c r="R1952" t="str">
        <f>UPPER(B1952)</f>
        <v/>
      </c>
      <c r="T1952" t="str">
        <f>IFERROR(IF(J1952&lt;&gt;"", INDEX($S$5:$S$1433, MATCH(J1952, $E$5:$E$1433, 0)),""),"")</f>
        <v>2025-2028</v>
      </c>
      <c r="V1952" t="str">
        <f>IFERROR(IF(J1952&lt;&gt;"", INDEX($U$5:$U$1433, MATCH(J1952, $E$5:$E$1433, 0)),""),"")</f>
        <v>14/02/2010</v>
      </c>
    </row>
    <row r="1953">
      <c r="A1953" t="str">
        <f>IF(B1953&lt;&gt;"",A1952+1,"")</f>
        <v/>
      </c>
      <c r="F1953" t="str">
        <f>IFERROR(IF(VLOOKUP(E1953,J:J,1,0)=E1953,"X",""),"")</f>
        <v/>
      </c>
      <c r="G1953" t="str">
        <f>IF(J1953&lt;&gt;"", INDEX($C$5:$C$1433, MATCH(J1953, $E$5:$E$1433, 0)),"")</f>
        <v>12A1</v>
      </c>
      <c r="H1953">
        <f>IF(J1953&lt;&gt;"", INDEX($D$5:$D$1433, MATCH(J1953, $E$5:$E$1433, 0)),"")</f>
        <v>0</v>
      </c>
      <c r="I1953" t="str">
        <f>IFERROR(IF(J1953&lt;&gt;"", INDEX($B$5:$B$1433, MATCH(J1953, $E$5:$E$1433, 0)),""),"SAI")</f>
        <v>LÂM NGỌC YẾN</v>
      </c>
      <c r="J1953">
        <v>32000043</v>
      </c>
      <c r="K1953" t="str">
        <v xml:space="preserve"> 6:52:07 AM</v>
      </c>
      <c r="L1953" t="str">
        <f>IFERROR(IF($N$5="Sáng",IF(MID(K1953,2,7)-MID($L$2,2,7)&gt;0,"Trễ",""),IF(MID(K1953,2,7)-MID($Q$2,2,7)&gt;0,"Trễ","")),"")</f>
        <v/>
      </c>
      <c r="M1953">
        <f>IFERROR(IF($N$5="Sáng",MID(K1953,2,7)-MID($L$2,2,7),MID(K1953,2,7)-MID($Q$2,2,7)),"")</f>
        <v>-0.005473870370370337</v>
      </c>
      <c r="Q1953" t="str">
        <f>IF(B1953&lt;&gt;"",IF(AND(P1953="",F1953=""),"Không phép ",""),"")</f>
        <v/>
      </c>
      <c r="R1953" t="str">
        <f>UPPER(B1953)</f>
        <v/>
      </c>
      <c r="T1953" t="str">
        <f>IFERROR(IF(J1953&lt;&gt;"", INDEX($S$5:$S$1433, MATCH(J1953, $E$5:$E$1433, 0)),""),"")</f>
        <v>2024-2027</v>
      </c>
      <c r="V1953" t="str">
        <f>IFERROR(IF(J1953&lt;&gt;"", INDEX($U$5:$U$1433, MATCH(J1953, $E$5:$E$1433, 0)),""),"")</f>
        <v>26/12/2009</v>
      </c>
    </row>
    <row r="1954">
      <c r="A1954" t="str">
        <f>IF(B1954&lt;&gt;"",A1953+1,"")</f>
        <v/>
      </c>
      <c r="F1954" t="str">
        <f>IFERROR(IF(VLOOKUP(E1954,J:J,1,0)=E1954,"X",""),"")</f>
        <v/>
      </c>
      <c r="G1954" t="str">
        <f>IF(J1954&lt;&gt;"", INDEX($C$5:$C$1433, MATCH(J1954, $E$5:$E$1433, 0)),"")</f>
        <v>12A1</v>
      </c>
      <c r="H1954">
        <f>IF(J1954&lt;&gt;"", INDEX($D$5:$D$1433, MATCH(J1954, $E$5:$E$1433, 0)),"")</f>
        <v>0</v>
      </c>
      <c r="I1954" t="str">
        <f>IFERROR(IF(J1954&lt;&gt;"", INDEX($B$5:$B$1433, MATCH(J1954, $E$5:$E$1433, 0)),""),"SAI")</f>
        <v>LÂM NGỌC YẾN</v>
      </c>
      <c r="J1954">
        <v>32000043</v>
      </c>
      <c r="K1954" t="str">
        <v xml:space="preserve"> 6:52:08 AM</v>
      </c>
      <c r="L1954" t="str">
        <f>IFERROR(IF($N$5="Sáng",IF(MID(K1954,2,7)-MID($L$2,2,7)&gt;0,"Trễ",""),IF(MID(K1954,2,7)-MID($Q$2,2,7)&gt;0,"Trễ","")),"")</f>
        <v/>
      </c>
      <c r="M1954">
        <f>IFERROR(IF($N$5="Sáng",MID(K1954,2,7)-MID($L$2,2,7),MID(K1954,2,7)-MID($Q$2,2,7)),"")</f>
        <v>-0.005462296296296298</v>
      </c>
      <c r="Q1954" t="str">
        <f>IF(B1954&lt;&gt;"",IF(AND(P1954="",F1954=""),"Không phép ",""),"")</f>
        <v/>
      </c>
      <c r="R1954" t="str">
        <f>UPPER(B1954)</f>
        <v/>
      </c>
      <c r="T1954" t="str">
        <f>IFERROR(IF(J1954&lt;&gt;"", INDEX($S$5:$S$1433, MATCH(J1954, $E$5:$E$1433, 0)),""),"")</f>
        <v>2024-2027</v>
      </c>
      <c r="V1954" t="str">
        <f>IFERROR(IF(J1954&lt;&gt;"", INDEX($U$5:$U$1433, MATCH(J1954, $E$5:$E$1433, 0)),""),"")</f>
        <v>26/12/2009</v>
      </c>
    </row>
    <row r="1955">
      <c r="A1955" t="str">
        <f>IF(B1955&lt;&gt;"",A1954+1,"")</f>
        <v/>
      </c>
      <c r="F1955" t="str">
        <f>IFERROR(IF(VLOOKUP(E1955,J:J,1,0)=E1955,"X",""),"")</f>
        <v/>
      </c>
      <c r="G1955" t="str">
        <f>IF(J1955&lt;&gt;"", INDEX($C$5:$C$1433, MATCH(J1955, $E$5:$E$1433, 0)),"")</f>
        <v>12A2</v>
      </c>
      <c r="H1955">
        <f>IF(J1955&lt;&gt;"", INDEX($D$5:$D$1433, MATCH(J1955, $E$5:$E$1433, 0)),"")</f>
        <v>0</v>
      </c>
      <c r="I1955" t="str">
        <f>IFERROR(IF(J1955&lt;&gt;"", INDEX($B$5:$B$1433, MATCH(J1955, $E$5:$E$1433, 0)),""),"SAI")</f>
        <v>TRẦN MINH TUẤN</v>
      </c>
      <c r="J1955">
        <v>32000082</v>
      </c>
      <c r="K1955" t="str">
        <v xml:space="preserve"> 6:52:11 AM</v>
      </c>
      <c r="L1955" t="str">
        <f>IFERROR(IF($N$5="Sáng",IF(MID(K1955,2,7)-MID($L$2,2,7)&gt;0,"Trễ",""),IF(MID(K1955,2,7)-MID($Q$2,2,7)&gt;0,"Trễ","")),"")</f>
        <v/>
      </c>
      <c r="M1955">
        <f>IFERROR(IF($N$5="Sáng",MID(K1955,2,7)-MID($L$2,2,7),MID(K1955,2,7)-MID($Q$2,2,7)),"")</f>
        <v>-0.005427574074074071</v>
      </c>
      <c r="Q1955" t="str">
        <f>IF(B1955&lt;&gt;"",IF(AND(P1955="",F1955=""),"Không phép ",""),"")</f>
        <v/>
      </c>
      <c r="R1955" t="str">
        <f>UPPER(B1955)</f>
        <v/>
      </c>
      <c r="T1955" t="str">
        <f>IFERROR(IF(J1955&lt;&gt;"", INDEX($S$5:$S$1433, MATCH(J1955, $E$5:$E$1433, 0)),""),"")</f>
        <v>2024-2027</v>
      </c>
      <c r="V1955" t="str">
        <f>IFERROR(IF(J1955&lt;&gt;"", INDEX($U$5:$U$1433, MATCH(J1955, $E$5:$E$1433, 0)),""),"")</f>
        <v>25/12/2009</v>
      </c>
    </row>
    <row r="1956">
      <c r="A1956" t="str">
        <f>IF(B1956&lt;&gt;"",A1955+1,"")</f>
        <v/>
      </c>
      <c r="F1956" t="str">
        <f>IFERROR(IF(VLOOKUP(E1956,J:J,1,0)=E1956,"X",""),"")</f>
        <v/>
      </c>
      <c r="G1956" t="str">
        <f>IF(J1956&lt;&gt;"", INDEX($C$5:$C$1433, MATCH(J1956, $E$5:$E$1433, 0)),"")</f>
        <v>12A8</v>
      </c>
      <c r="H1956">
        <f>IF(J1956&lt;&gt;"", INDEX($D$5:$D$1433, MATCH(J1956, $E$5:$E$1433, 0)),"")</f>
        <v>0</v>
      </c>
      <c r="I1956" t="str">
        <f>IFERROR(IF(J1956&lt;&gt;"", INDEX($B$5:$B$1433, MATCH(J1956, $E$5:$E$1433, 0)),""),"SAI")</f>
        <v>LÊ CÔNG ĐỈNH</v>
      </c>
      <c r="J1956">
        <v>32000315</v>
      </c>
      <c r="K1956" t="str">
        <v xml:space="preserve"> 6:52:15 AM</v>
      </c>
      <c r="L1956" t="str">
        <f>IFERROR(IF($N$5="Sáng",IF(MID(K1956,2,7)-MID($L$2,2,7)&gt;0,"Trễ",""),IF(MID(K1956,2,7)-MID($Q$2,2,7)&gt;0,"Trễ","")),"")</f>
        <v/>
      </c>
      <c r="M1956">
        <f>IFERROR(IF($N$5="Sáng",MID(K1956,2,7)-MID($L$2,2,7),MID(K1956,2,7)-MID($Q$2,2,7)),"")</f>
        <v>-0.005381277777777749</v>
      </c>
      <c r="Q1956" t="str">
        <f>IF(B1956&lt;&gt;"",IF(AND(P1956="",F1956=""),"Không phép ",""),"")</f>
        <v/>
      </c>
      <c r="R1956" t="str">
        <f>UPPER(B1956)</f>
        <v/>
      </c>
      <c r="T1956" t="str">
        <f>IFERROR(IF(J1956&lt;&gt;"", INDEX($S$5:$S$1433, MATCH(J1956, $E$5:$E$1433, 0)),""),"")</f>
        <v>2024-2027</v>
      </c>
      <c r="V1956" t="str">
        <f>IFERROR(IF(J1956&lt;&gt;"", INDEX($U$5:$U$1433, MATCH(J1956, $E$5:$E$1433, 0)),""),"")</f>
        <v>22/08/2009</v>
      </c>
    </row>
    <row r="1957">
      <c r="A1957" t="str">
        <f>IF(B1957&lt;&gt;"",A1956+1,"")</f>
        <v/>
      </c>
      <c r="F1957" t="str">
        <f>IFERROR(IF(VLOOKUP(E1957,J:J,1,0)=E1957,"X",""),"")</f>
        <v/>
      </c>
      <c r="G1957" t="str">
        <f>IF(J1957&lt;&gt;"", INDEX($C$5:$C$1433, MATCH(J1957, $E$5:$E$1433, 0)),"")</f>
        <v>12A8</v>
      </c>
      <c r="H1957">
        <f>IF(J1957&lt;&gt;"", INDEX($D$5:$D$1433, MATCH(J1957, $E$5:$E$1433, 0)),"")</f>
        <v>0</v>
      </c>
      <c r="I1957" t="str">
        <f>IFERROR(IF(J1957&lt;&gt;"", INDEX($B$5:$B$1433, MATCH(J1957, $E$5:$E$1433, 0)),""),"SAI")</f>
        <v>LÊ CÔNG ĐỈNH</v>
      </c>
      <c r="J1957">
        <v>32000315</v>
      </c>
      <c r="K1957" t="str">
        <v xml:space="preserve"> 6:52:16 AM</v>
      </c>
      <c r="L1957" t="str">
        <f>IFERROR(IF($N$5="Sáng",IF(MID(K1957,2,7)-MID($L$2,2,7)&gt;0,"Trễ",""),IF(MID(K1957,2,7)-MID($Q$2,2,7)&gt;0,"Trễ","")),"")</f>
        <v/>
      </c>
      <c r="M1957">
        <f>IFERROR(IF($N$5="Sáng",MID(K1957,2,7)-MID($L$2,2,7),MID(K1957,2,7)-MID($Q$2,2,7)),"")</f>
        <v>-0.005369703703703654</v>
      </c>
      <c r="Q1957" t="str">
        <f>IF(B1957&lt;&gt;"",IF(AND(P1957="",F1957=""),"Không phép ",""),"")</f>
        <v/>
      </c>
      <c r="R1957" t="str">
        <f>UPPER(B1957)</f>
        <v/>
      </c>
      <c r="T1957" t="str">
        <f>IFERROR(IF(J1957&lt;&gt;"", INDEX($S$5:$S$1433, MATCH(J1957, $E$5:$E$1433, 0)),""),"")</f>
        <v>2024-2027</v>
      </c>
      <c r="V1957" t="str">
        <f>IFERROR(IF(J1957&lt;&gt;"", INDEX($U$5:$U$1433, MATCH(J1957, $E$5:$E$1433, 0)),""),"")</f>
        <v>22/08/2009</v>
      </c>
    </row>
    <row r="1958">
      <c r="A1958" t="str">
        <f>IF(B1958&lt;&gt;"",A1957+1,"")</f>
        <v/>
      </c>
      <c r="F1958" t="str">
        <f>IFERROR(IF(VLOOKUP(E1958,J:J,1,0)=E1958,"X",""),"")</f>
        <v/>
      </c>
      <c r="G1958" t="str">
        <f>IF(J1958&lt;&gt;"", INDEX($C$5:$C$1433, MATCH(J1958, $E$5:$E$1433, 0)),"")</f>
        <v>12A8</v>
      </c>
      <c r="H1958">
        <f>IF(J1958&lt;&gt;"", INDEX($D$5:$D$1433, MATCH(J1958, $E$5:$E$1433, 0)),"")</f>
        <v>0</v>
      </c>
      <c r="I1958" t="str">
        <f>IFERROR(IF(J1958&lt;&gt;"", INDEX($B$5:$B$1433, MATCH(J1958, $E$5:$E$1433, 0)),""),"SAI")</f>
        <v>NGUYỄN THỊ BẢO TRÂN</v>
      </c>
      <c r="J1958">
        <v>32000347</v>
      </c>
      <c r="K1958" t="str">
        <v xml:space="preserve"> 6:52:17 AM</v>
      </c>
      <c r="L1958" t="str">
        <f>IFERROR(IF($N$5="Sáng",IF(MID(K1958,2,7)-MID($L$2,2,7)&gt;0,"Trễ",""),IF(MID(K1958,2,7)-MID($Q$2,2,7)&gt;0,"Trễ","")),"")</f>
        <v/>
      </c>
      <c r="M1958">
        <f>IFERROR(IF($N$5="Sáng",MID(K1958,2,7)-MID($L$2,2,7),MID(K1958,2,7)-MID($Q$2,2,7)),"")</f>
        <v>-0.0053581296296296155</v>
      </c>
      <c r="Q1958" t="str">
        <f>IF(B1958&lt;&gt;"",IF(AND(P1958="",F1958=""),"Không phép ",""),"")</f>
        <v/>
      </c>
      <c r="R1958" t="str">
        <f>UPPER(B1958)</f>
        <v/>
      </c>
      <c r="T1958" t="str">
        <f>IFERROR(IF(J1958&lt;&gt;"", INDEX($S$5:$S$1433, MATCH(J1958, $E$5:$E$1433, 0)),""),"")</f>
        <v>2024-2027</v>
      </c>
      <c r="V1958" t="str">
        <f>IFERROR(IF(J1958&lt;&gt;"", INDEX($U$5:$U$1433, MATCH(J1958, $E$5:$E$1433, 0)),""),"")</f>
        <v>19/10/2009</v>
      </c>
    </row>
    <row r="1959">
      <c r="A1959" t="str">
        <f>IF(B1959&lt;&gt;"",A1958+1,"")</f>
        <v/>
      </c>
      <c r="F1959" t="str">
        <f>IFERROR(IF(VLOOKUP(E1959,J:J,1,0)=E1959,"X",""),"")</f>
        <v/>
      </c>
      <c r="G1959" t="str">
        <f>IF(J1959&lt;&gt;"", INDEX($C$5:$C$1433, MATCH(J1959, $E$5:$E$1433, 0)),"")</f>
        <v>12A8</v>
      </c>
      <c r="H1959">
        <f>IF(J1959&lt;&gt;"", INDEX($D$5:$D$1433, MATCH(J1959, $E$5:$E$1433, 0)),"")</f>
        <v>0</v>
      </c>
      <c r="I1959" t="str">
        <f>IFERROR(IF(J1959&lt;&gt;"", INDEX($B$5:$B$1433, MATCH(J1959, $E$5:$E$1433, 0)),""),"SAI")</f>
        <v>NGUYỄN THỊ BẢO TRÂN</v>
      </c>
      <c r="J1959">
        <v>32000347</v>
      </c>
      <c r="K1959" t="str">
        <v xml:space="preserve"> 6:52:17 AM</v>
      </c>
      <c r="L1959" t="str">
        <f>IFERROR(IF($N$5="Sáng",IF(MID(K1959,2,7)-MID($L$2,2,7)&gt;0,"Trễ",""),IF(MID(K1959,2,7)-MID($Q$2,2,7)&gt;0,"Trễ","")),"")</f>
        <v/>
      </c>
      <c r="M1959">
        <f>IFERROR(IF($N$5="Sáng",MID(K1959,2,7)-MID($L$2,2,7),MID(K1959,2,7)-MID($Q$2,2,7)),"")</f>
        <v>-0.0053581296296296155</v>
      </c>
      <c r="Q1959" t="str">
        <f>IF(B1959&lt;&gt;"",IF(AND(P1959="",F1959=""),"Không phép ",""),"")</f>
        <v/>
      </c>
      <c r="R1959" t="str">
        <f>UPPER(B1959)</f>
        <v/>
      </c>
      <c r="T1959" t="str">
        <f>IFERROR(IF(J1959&lt;&gt;"", INDEX($S$5:$S$1433, MATCH(J1959, $E$5:$E$1433, 0)),""),"")</f>
        <v>2024-2027</v>
      </c>
      <c r="V1959" t="str">
        <f>IFERROR(IF(J1959&lt;&gt;"", INDEX($U$5:$U$1433, MATCH(J1959, $E$5:$E$1433, 0)),""),"")</f>
        <v>19/10/2009</v>
      </c>
    </row>
    <row r="1960">
      <c r="A1960" t="str">
        <f>IF(B1960&lt;&gt;"",A1959+1,"")</f>
        <v/>
      </c>
      <c r="F1960" t="str">
        <f>IFERROR(IF(VLOOKUP(E1960,J:J,1,0)=E1960,"X",""),"")</f>
        <v/>
      </c>
      <c r="G1960" t="str">
        <f>IF(J1960&lt;&gt;"", INDEX($C$5:$C$1433, MATCH(J1960, $E$5:$E$1433, 0)),"")</f>
        <v>12A8</v>
      </c>
      <c r="H1960">
        <f>IF(J1960&lt;&gt;"", INDEX($D$5:$D$1433, MATCH(J1960, $E$5:$E$1433, 0)),"")</f>
        <v>0</v>
      </c>
      <c r="I1960" t="str">
        <f>IFERROR(IF(J1960&lt;&gt;"", INDEX($B$5:$B$1433, MATCH(J1960, $E$5:$E$1433, 0)),""),"SAI")</f>
        <v>NGUYỄN PHƯƠNG VY</v>
      </c>
      <c r="J1960">
        <v>32000353</v>
      </c>
      <c r="K1960" t="str">
        <v xml:space="preserve"> 6:52:18 AM</v>
      </c>
      <c r="L1960" t="str">
        <f>IFERROR(IF($N$5="Sáng",IF(MID(K1960,2,7)-MID($L$2,2,7)&gt;0,"Trễ",""),IF(MID(K1960,2,7)-MID($Q$2,2,7)&gt;0,"Trễ","")),"")</f>
        <v/>
      </c>
      <c r="M1960">
        <f>IFERROR(IF($N$5="Sáng",MID(K1960,2,7)-MID($L$2,2,7),MID(K1960,2,7)-MID($Q$2,2,7)),"")</f>
        <v>-0.005346555555555577</v>
      </c>
      <c r="Q1960" t="str">
        <f>IF(B1960&lt;&gt;"",IF(AND(P1960="",F1960=""),"Không phép ",""),"")</f>
        <v/>
      </c>
      <c r="R1960" t="str">
        <f>UPPER(B1960)</f>
        <v/>
      </c>
      <c r="T1960" t="str">
        <f>IFERROR(IF(J1960&lt;&gt;"", INDEX($S$5:$S$1433, MATCH(J1960, $E$5:$E$1433, 0)),""),"")</f>
        <v>2024-2027</v>
      </c>
      <c r="V1960">
        <f>IFERROR(IF(J1960&lt;&gt;"", INDEX($U$5:$U$1433, MATCH(J1960, $E$5:$E$1433, 0)),""),"")</f>
        <v>40090</v>
      </c>
    </row>
    <row r="1961">
      <c r="A1961" t="str">
        <f>IF(B1961&lt;&gt;"",A1960+1,"")</f>
        <v/>
      </c>
      <c r="F1961" t="str">
        <f>IFERROR(IF(VLOOKUP(E1961,J:J,1,0)=E1961,"X",""),"")</f>
        <v/>
      </c>
      <c r="G1961" t="str">
        <f>IF(J1961&lt;&gt;"", INDEX($C$5:$C$1433, MATCH(J1961, $E$5:$E$1433, 0)),"")</f>
        <v>12A8</v>
      </c>
      <c r="H1961">
        <f>IF(J1961&lt;&gt;"", INDEX($D$5:$D$1433, MATCH(J1961, $E$5:$E$1433, 0)),"")</f>
        <v>0</v>
      </c>
      <c r="I1961" t="str">
        <f>IFERROR(IF(J1961&lt;&gt;"", INDEX($B$5:$B$1433, MATCH(J1961, $E$5:$E$1433, 0)),""),"SAI")</f>
        <v>NGUYỄN PHƯƠNG VY</v>
      </c>
      <c r="J1961">
        <v>32000353</v>
      </c>
      <c r="K1961" t="str">
        <v xml:space="preserve"> 6:52:19 AM</v>
      </c>
      <c r="L1961" t="str">
        <f>IFERROR(IF($N$5="Sáng",IF(MID(K1961,2,7)-MID($L$2,2,7)&gt;0,"Trễ",""),IF(MID(K1961,2,7)-MID($Q$2,2,7)&gt;0,"Trễ","")),"")</f>
        <v/>
      </c>
      <c r="M1961">
        <f>IFERROR(IF($N$5="Sáng",MID(K1961,2,7)-MID($L$2,2,7),MID(K1961,2,7)-MID($Q$2,2,7)),"")</f>
        <v>-0.005334981481481427</v>
      </c>
      <c r="Q1961" t="str">
        <f>IF(B1961&lt;&gt;"",IF(AND(P1961="",F1961=""),"Không phép ",""),"")</f>
        <v/>
      </c>
      <c r="R1961" t="str">
        <f>UPPER(B1961)</f>
        <v/>
      </c>
      <c r="T1961" t="str">
        <f>IFERROR(IF(J1961&lt;&gt;"", INDEX($S$5:$S$1433, MATCH(J1961, $E$5:$E$1433, 0)),""),"")</f>
        <v>2024-2027</v>
      </c>
      <c r="V1961">
        <f>IFERROR(IF(J1961&lt;&gt;"", INDEX($U$5:$U$1433, MATCH(J1961, $E$5:$E$1433, 0)),""),"")</f>
        <v>40090</v>
      </c>
    </row>
    <row r="1962">
      <c r="A1962" t="str">
        <f>IF(B1962&lt;&gt;"",A1961+1,"")</f>
        <v/>
      </c>
      <c r="F1962" t="str">
        <f>IFERROR(IF(VLOOKUP(E1962,J:J,1,0)=E1962,"X",""),"")</f>
        <v/>
      </c>
      <c r="G1962" t="str">
        <f>IF(J1962&lt;&gt;"", INDEX($C$5:$C$1433, MATCH(J1962, $E$5:$E$1433, 0)),"")</f>
        <v>11A9</v>
      </c>
      <c r="H1962">
        <f>IF(J1962&lt;&gt;"", INDEX($D$5:$D$1433, MATCH(J1962, $E$5:$E$1433, 0)),"")</f>
        <v>0</v>
      </c>
      <c r="I1962" t="str">
        <f>IFERROR(IF(J1962&lt;&gt;"", INDEX($B$5:$B$1433, MATCH(J1962, $E$5:$E$1433, 0)),""),"SAI")</f>
        <v>LÊ TRƯỜNG THỊNH</v>
      </c>
      <c r="J1962">
        <v>32000897</v>
      </c>
      <c r="K1962" t="str">
        <v xml:space="preserve"> 6:52:21 AM</v>
      </c>
      <c r="L1962" t="str">
        <f>IFERROR(IF($N$5="Sáng",IF(MID(K1962,2,7)-MID($L$2,2,7)&gt;0,"Trễ",""),IF(MID(K1962,2,7)-MID($Q$2,2,7)&gt;0,"Trễ","")),"")</f>
        <v/>
      </c>
      <c r="M1962">
        <f>IFERROR(IF($N$5="Sáng",MID(K1962,2,7)-MID($L$2,2,7),MID(K1962,2,7)-MID($Q$2,2,7)),"")</f>
        <v>-0.0053118333333332934</v>
      </c>
      <c r="Q1962" t="str">
        <f>IF(B1962&lt;&gt;"",IF(AND(P1962="",F1962=""),"Không phép ",""),"")</f>
        <v/>
      </c>
      <c r="R1962" t="str">
        <f>UPPER(B1962)</f>
        <v/>
      </c>
      <c r="T1962" t="str">
        <f>IFERROR(IF(J1962&lt;&gt;"", INDEX($S$5:$S$1433, MATCH(J1962, $E$5:$E$1433, 0)),""),"")</f>
        <v>2025-2028</v>
      </c>
      <c r="V1962">
        <f>IFERROR(IF(J1962&lt;&gt;"", INDEX($U$5:$U$1433, MATCH(J1962, $E$5:$E$1433, 0)),""),"")</f>
        <v>40279</v>
      </c>
    </row>
    <row r="1963">
      <c r="A1963" t="str">
        <f>IF(B1963&lt;&gt;"",A1962+1,"")</f>
        <v/>
      </c>
      <c r="F1963" t="str">
        <f>IFERROR(IF(VLOOKUP(E1963,J:J,1,0)=E1963,"X",""),"")</f>
        <v/>
      </c>
      <c r="G1963" t="str">
        <f>IF(J1963&lt;&gt;"", INDEX($C$5:$C$1433, MATCH(J1963, $E$5:$E$1433, 0)),"")</f>
        <v>12A7</v>
      </c>
      <c r="H1963">
        <f>IF(J1963&lt;&gt;"", INDEX($D$5:$D$1433, MATCH(J1963, $E$5:$E$1433, 0)),"")</f>
        <v>0</v>
      </c>
      <c r="I1963" t="str">
        <f>IFERROR(IF(J1963&lt;&gt;"", INDEX($B$5:$B$1433, MATCH(J1963, $E$5:$E$1433, 0)),""),"SAI")</f>
        <v>TRẦN THỊ PHƯƠNG THẢO</v>
      </c>
      <c r="J1963">
        <v>32000294</v>
      </c>
      <c r="K1963" t="str">
        <v xml:space="preserve"> 6:52:23 AM</v>
      </c>
      <c r="L1963" t="str">
        <f>IFERROR(IF($N$5="Sáng",IF(MID(K1963,2,7)-MID($L$2,2,7)&gt;0,"Trễ",""),IF(MID(K1963,2,7)-MID($Q$2,2,7)&gt;0,"Trễ","")),"")</f>
        <v/>
      </c>
      <c r="M1963">
        <f>IFERROR(IF($N$5="Sáng",MID(K1963,2,7)-MID($L$2,2,7),MID(K1963,2,7)-MID($Q$2,2,7)),"")</f>
        <v>-0.00528868518518516</v>
      </c>
      <c r="Q1963" t="str">
        <f>IF(B1963&lt;&gt;"",IF(AND(P1963="",F1963=""),"Không phép ",""),"")</f>
        <v/>
      </c>
      <c r="R1963" t="str">
        <f>UPPER(B1963)</f>
        <v/>
      </c>
      <c r="T1963" t="str">
        <f>IFERROR(IF(J1963&lt;&gt;"", INDEX($S$5:$S$1433, MATCH(J1963, $E$5:$E$1433, 0)),""),"")</f>
        <v>2024-2027</v>
      </c>
      <c r="V1963" t="str">
        <f>IFERROR(IF(J1963&lt;&gt;"", INDEX($U$5:$U$1433, MATCH(J1963, $E$5:$E$1433, 0)),""),"")</f>
        <v>27/09/2009</v>
      </c>
    </row>
    <row r="1964">
      <c r="A1964" t="str">
        <f>IF(B1964&lt;&gt;"",A1963+1,"")</f>
        <v/>
      </c>
      <c r="F1964" t="str">
        <f>IFERROR(IF(VLOOKUP(E1964,J:J,1,0)=E1964,"X",""),"")</f>
        <v/>
      </c>
      <c r="G1964" t="str">
        <f>IF(J1964&lt;&gt;"", INDEX($C$5:$C$1433, MATCH(J1964, $E$5:$E$1433, 0)),"")</f>
        <v>12A7</v>
      </c>
      <c r="H1964">
        <f>IF(J1964&lt;&gt;"", INDEX($D$5:$D$1433, MATCH(J1964, $E$5:$E$1433, 0)),"")</f>
        <v>0</v>
      </c>
      <c r="I1964" t="str">
        <f>IFERROR(IF(J1964&lt;&gt;"", INDEX($B$5:$B$1433, MATCH(J1964, $E$5:$E$1433, 0)),""),"SAI")</f>
        <v>TRẦN THỊ PHƯƠNG THẢO</v>
      </c>
      <c r="J1964">
        <v>32000294</v>
      </c>
      <c r="K1964" t="str">
        <v xml:space="preserve"> 6:52:24 AM</v>
      </c>
      <c r="L1964" t="str">
        <f>IFERROR(IF($N$5="Sáng",IF(MID(K1964,2,7)-MID($L$2,2,7)&gt;0,"Trễ",""),IF(MID(K1964,2,7)-MID($Q$2,2,7)&gt;0,"Trễ","")),"")</f>
        <v/>
      </c>
      <c r="M1964">
        <f>IFERROR(IF($N$5="Sáng",MID(K1964,2,7)-MID($L$2,2,7),MID(K1964,2,7)-MID($Q$2,2,7)),"")</f>
        <v>-0.005277111111111121</v>
      </c>
      <c r="Q1964" t="str">
        <f>IF(B1964&lt;&gt;"",IF(AND(P1964="",F1964=""),"Không phép ",""),"")</f>
        <v/>
      </c>
      <c r="R1964" t="str">
        <f>UPPER(B1964)</f>
        <v/>
      </c>
      <c r="T1964" t="str">
        <f>IFERROR(IF(J1964&lt;&gt;"", INDEX($S$5:$S$1433, MATCH(J1964, $E$5:$E$1433, 0)),""),"")</f>
        <v>2024-2027</v>
      </c>
      <c r="V1964" t="str">
        <f>IFERROR(IF(J1964&lt;&gt;"", INDEX($U$5:$U$1433, MATCH(J1964, $E$5:$E$1433, 0)),""),"")</f>
        <v>27/09/2009</v>
      </c>
    </row>
    <row r="1965">
      <c r="A1965" t="str">
        <f>IF(B1965&lt;&gt;"",A1964+1,"")</f>
        <v/>
      </c>
      <c r="F1965" t="str">
        <f>IFERROR(IF(VLOOKUP(E1965,J:J,1,0)=E1965,"X",""),"")</f>
        <v/>
      </c>
      <c r="G1965" t="str">
        <f>IF(J1965&lt;&gt;"", INDEX($C$5:$C$1433, MATCH(J1965, $E$5:$E$1433, 0)),"")</f>
        <v>11A6</v>
      </c>
      <c r="H1965">
        <f>IF(J1965&lt;&gt;"", INDEX($D$5:$D$1433, MATCH(J1965, $E$5:$E$1433, 0)),"")</f>
        <v>0</v>
      </c>
      <c r="I1965" t="str">
        <f>IFERROR(IF(J1965&lt;&gt;"", INDEX($B$5:$B$1433, MATCH(J1965, $E$5:$E$1433, 0)),""),"SAI")</f>
        <v>NGUYỄN TRẦN KIM NGÂN</v>
      </c>
      <c r="J1965">
        <v>32000752</v>
      </c>
      <c r="K1965" t="str">
        <v xml:space="preserve"> 6:52:25 AM</v>
      </c>
      <c r="L1965" t="str">
        <f>IFERROR(IF($N$5="Sáng",IF(MID(K1965,2,7)-MID($L$2,2,7)&gt;0,"Trễ",""),IF(MID(K1965,2,7)-MID($Q$2,2,7)&gt;0,"Trễ","")),"")</f>
        <v/>
      </c>
      <c r="M1965">
        <f>IFERROR(IF($N$5="Sáng",MID(K1965,2,7)-MID($L$2,2,7),MID(K1965,2,7)-MID($Q$2,2,7)),"")</f>
        <v>-0.005265537037037027</v>
      </c>
      <c r="Q1965" t="str">
        <f>IF(B1965&lt;&gt;"",IF(AND(P1965="",F1965=""),"Không phép ",""),"")</f>
        <v/>
      </c>
      <c r="R1965" t="str">
        <f>UPPER(B1965)</f>
        <v/>
      </c>
      <c r="T1965" t="str">
        <f>IFERROR(IF(J1965&lt;&gt;"", INDEX($S$5:$S$1433, MATCH(J1965, $E$5:$E$1433, 0)),""),"")</f>
        <v>2025-2028</v>
      </c>
      <c r="V1965">
        <f>IFERROR(IF(J1965&lt;&gt;"", INDEX($U$5:$U$1433, MATCH(J1965, $E$5:$E$1433, 0)),""),"")</f>
        <v>40245</v>
      </c>
    </row>
    <row r="1966">
      <c r="A1966" t="str">
        <f>IF(B1966&lt;&gt;"",A1965+1,"")</f>
        <v/>
      </c>
      <c r="F1966" t="str">
        <f>IFERROR(IF(VLOOKUP(E1966,J:J,1,0)=E1966,"X",""),"")</f>
        <v/>
      </c>
      <c r="G1966" t="str">
        <f>IF(J1966&lt;&gt;"", INDEX($C$5:$C$1433, MATCH(J1966, $E$5:$E$1433, 0)),"")</f>
        <v>11A6</v>
      </c>
      <c r="H1966">
        <f>IF(J1966&lt;&gt;"", INDEX($D$5:$D$1433, MATCH(J1966, $E$5:$E$1433, 0)),"")</f>
        <v>0</v>
      </c>
      <c r="I1966" t="str">
        <f>IFERROR(IF(J1966&lt;&gt;"", INDEX($B$5:$B$1433, MATCH(J1966, $E$5:$E$1433, 0)),""),"SAI")</f>
        <v>NGUYỄN TRẦN KIM NGÂN</v>
      </c>
      <c r="J1966">
        <v>32000752</v>
      </c>
      <c r="K1966" t="str">
        <v xml:space="preserve"> 6:52:25 AM</v>
      </c>
      <c r="L1966" t="str">
        <f>IFERROR(IF($N$5="Sáng",IF(MID(K1966,2,7)-MID($L$2,2,7)&gt;0,"Trễ",""),IF(MID(K1966,2,7)-MID($Q$2,2,7)&gt;0,"Trễ","")),"")</f>
        <v/>
      </c>
      <c r="M1966">
        <f>IFERROR(IF($N$5="Sáng",MID(K1966,2,7)-MID($L$2,2,7),MID(K1966,2,7)-MID($Q$2,2,7)),"")</f>
        <v>-0.005265537037037027</v>
      </c>
      <c r="Q1966" t="str">
        <f>IF(B1966&lt;&gt;"",IF(AND(P1966="",F1966=""),"Không phép ",""),"")</f>
        <v/>
      </c>
      <c r="R1966" t="str">
        <f>UPPER(B1966)</f>
        <v/>
      </c>
      <c r="T1966" t="str">
        <f>IFERROR(IF(J1966&lt;&gt;"", INDEX($S$5:$S$1433, MATCH(J1966, $E$5:$E$1433, 0)),""),"")</f>
        <v>2025-2028</v>
      </c>
      <c r="V1966">
        <f>IFERROR(IF(J1966&lt;&gt;"", INDEX($U$5:$U$1433, MATCH(J1966, $E$5:$E$1433, 0)),""),"")</f>
        <v>40245</v>
      </c>
    </row>
    <row r="1967">
      <c r="A1967" t="str">
        <f>IF(B1967&lt;&gt;"",A1966+1,"")</f>
        <v/>
      </c>
      <c r="F1967" t="str">
        <f>IFERROR(IF(VLOOKUP(E1967,J:J,1,0)=E1967,"X",""),"")</f>
        <v/>
      </c>
      <c r="G1967" t="str">
        <f>IF(J1967&lt;&gt;"", INDEX($C$5:$C$1433, MATCH(J1967, $E$5:$E$1433, 0)),"")</f>
        <v>12A10</v>
      </c>
      <c r="H1967">
        <f>IF(J1967&lt;&gt;"", INDEX($D$5:$D$1433, MATCH(J1967, $E$5:$E$1433, 0)),"")</f>
        <v>0</v>
      </c>
      <c r="I1967" t="str">
        <f>IFERROR(IF(J1967&lt;&gt;"", INDEX($B$5:$B$1433, MATCH(J1967, $E$5:$E$1433, 0)),""),"SAI")</f>
        <v>NGUYỄN NGỌC NHƯ Ý</v>
      </c>
      <c r="J1967">
        <v>32000440</v>
      </c>
      <c r="K1967" t="str">
        <v xml:space="preserve"> 6:52:26 AM</v>
      </c>
      <c r="L1967" t="str">
        <f>IFERROR(IF($N$5="Sáng",IF(MID(K1967,2,7)-MID($L$2,2,7)&gt;0,"Trễ",""),IF(MID(K1967,2,7)-MID($Q$2,2,7)&gt;0,"Trễ","")),"")</f>
        <v/>
      </c>
      <c r="M1967">
        <f>IFERROR(IF($N$5="Sáng",MID(K1967,2,7)-MID($L$2,2,7),MID(K1967,2,7)-MID($Q$2,2,7)),"")</f>
        <v>-0.0052539629629629325</v>
      </c>
      <c r="Q1967" t="str">
        <f>IF(B1967&lt;&gt;"",IF(AND(P1967="",F1967=""),"Không phép ",""),"")</f>
        <v/>
      </c>
      <c r="R1967" t="str">
        <f>UPPER(B1967)</f>
        <v/>
      </c>
      <c r="T1967" t="str">
        <f>IFERROR(IF(J1967&lt;&gt;"", INDEX($S$5:$S$1433, MATCH(J1967, $E$5:$E$1433, 0)),""),"")</f>
        <v>2024-2027</v>
      </c>
      <c r="V1967" t="str">
        <f>IFERROR(IF(J1967&lt;&gt;"", INDEX($U$5:$U$1433, MATCH(J1967, $E$5:$E$1433, 0)),""),"")</f>
        <v>18/06/2009</v>
      </c>
    </row>
    <row r="1968">
      <c r="A1968" t="str">
        <f>IF(B1968&lt;&gt;"",A1967+1,"")</f>
        <v/>
      </c>
      <c r="F1968" t="str">
        <f>IFERROR(IF(VLOOKUP(E1968,J:J,1,0)=E1968,"X",""),"")</f>
        <v/>
      </c>
      <c r="G1968" t="str">
        <f>IF(J1968&lt;&gt;"", INDEX($C$5:$C$1433, MATCH(J1968, $E$5:$E$1433, 0)),"")</f>
        <v>12A5</v>
      </c>
      <c r="H1968">
        <f>IF(J1968&lt;&gt;"", INDEX($D$5:$D$1433, MATCH(J1968, $E$5:$E$1433, 0)),"")</f>
        <v>0</v>
      </c>
      <c r="I1968" t="str">
        <f>IFERROR(IF(J1968&lt;&gt;"", INDEX($B$5:$B$1433, MATCH(J1968, $E$5:$E$1433, 0)),""),"SAI")</f>
        <v>NGÔ THỊ BẢO TRÂN</v>
      </c>
      <c r="J1968">
        <v>32000218</v>
      </c>
      <c r="K1968" t="str">
        <v xml:space="preserve"> 6:52:29 AM</v>
      </c>
      <c r="L1968" t="str">
        <f>IFERROR(IF($N$5="Sáng",IF(MID(K1968,2,7)-MID($L$2,2,7)&gt;0,"Trễ",""),IF(MID(K1968,2,7)-MID($Q$2,2,7)&gt;0,"Trễ","")),"")</f>
        <v/>
      </c>
      <c r="M1968">
        <f>IFERROR(IF($N$5="Sáng",MID(K1968,2,7)-MID($L$2,2,7),MID(K1968,2,7)-MID($Q$2,2,7)),"")</f>
        <v>-0.005219240740740705</v>
      </c>
      <c r="Q1968" t="str">
        <f>IF(B1968&lt;&gt;"",IF(AND(P1968="",F1968=""),"Không phép ",""),"")</f>
        <v/>
      </c>
      <c r="R1968" t="str">
        <f>UPPER(B1968)</f>
        <v/>
      </c>
      <c r="T1968" t="str">
        <f>IFERROR(IF(J1968&lt;&gt;"", INDEX($S$5:$S$1433, MATCH(J1968, $E$5:$E$1433, 0)),""),"")</f>
        <v>2024-2027</v>
      </c>
      <c r="V1968">
        <f>IFERROR(IF(J1968&lt;&gt;"", INDEX($U$5:$U$1433, MATCH(J1968, $E$5:$E$1433, 0)),""),"")</f>
        <v>40156</v>
      </c>
    </row>
    <row r="1969">
      <c r="A1969" t="str">
        <f>IF(B1969&lt;&gt;"",A1968+1,"")</f>
        <v/>
      </c>
      <c r="F1969" t="str">
        <f>IFERROR(IF(VLOOKUP(E1969,J:J,1,0)=E1969,"X",""),"")</f>
        <v/>
      </c>
      <c r="G1969" t="str">
        <f>IF(J1969&lt;&gt;"", INDEX($C$5:$C$1433, MATCH(J1969, $E$5:$E$1433, 0)),"")</f>
        <v>12A5</v>
      </c>
      <c r="H1969">
        <f>IF(J1969&lt;&gt;"", INDEX($D$5:$D$1433, MATCH(J1969, $E$5:$E$1433, 0)),"")</f>
        <v>0</v>
      </c>
      <c r="I1969" t="str">
        <f>IFERROR(IF(J1969&lt;&gt;"", INDEX($B$5:$B$1433, MATCH(J1969, $E$5:$E$1433, 0)),""),"SAI")</f>
        <v>NGÔ THỊ BẢO TRÂN</v>
      </c>
      <c r="J1969">
        <v>32000218</v>
      </c>
      <c r="K1969" t="str">
        <v xml:space="preserve"> 6:52:31 AM</v>
      </c>
      <c r="L1969" t="str">
        <f>IFERROR(IF($N$5="Sáng",IF(MID(K1969,2,7)-MID($L$2,2,7)&gt;0,"Trễ",""),IF(MID(K1969,2,7)-MID($Q$2,2,7)&gt;0,"Trễ","")),"")</f>
        <v/>
      </c>
      <c r="M1969">
        <f>IFERROR(IF($N$5="Sáng",MID(K1969,2,7)-MID($L$2,2,7),MID(K1969,2,7)-MID($Q$2,2,7)),"")</f>
        <v>-0.005196092592592572</v>
      </c>
      <c r="Q1969" t="str">
        <f>IF(B1969&lt;&gt;"",IF(AND(P1969="",F1969=""),"Không phép ",""),"")</f>
        <v/>
      </c>
      <c r="R1969" t="str">
        <f>UPPER(B1969)</f>
        <v/>
      </c>
      <c r="T1969" t="str">
        <f>IFERROR(IF(J1969&lt;&gt;"", INDEX($S$5:$S$1433, MATCH(J1969, $E$5:$E$1433, 0)),""),"")</f>
        <v>2024-2027</v>
      </c>
      <c r="V1969">
        <f>IFERROR(IF(J1969&lt;&gt;"", INDEX($U$5:$U$1433, MATCH(J1969, $E$5:$E$1433, 0)),""),"")</f>
        <v>40156</v>
      </c>
    </row>
    <row r="1970">
      <c r="A1970" t="str">
        <f>IF(B1970&lt;&gt;"",A1969+1,"")</f>
        <v/>
      </c>
      <c r="F1970" t="str">
        <f>IFERROR(IF(VLOOKUP(E1970,J:J,1,0)=E1970,"X",""),"")</f>
        <v/>
      </c>
      <c r="G1970" t="str">
        <f>IF(J1970&lt;&gt;"", INDEX($C$5:$C$1433, MATCH(J1970, $E$5:$E$1433, 0)),"")</f>
        <v>12A5</v>
      </c>
      <c r="H1970">
        <f>IF(J1970&lt;&gt;"", INDEX($D$5:$D$1433, MATCH(J1970, $E$5:$E$1433, 0)),"")</f>
        <v>0</v>
      </c>
      <c r="I1970" t="str">
        <f>IFERROR(IF(J1970&lt;&gt;"", INDEX($B$5:$B$1433, MATCH(J1970, $E$5:$E$1433, 0)),""),"SAI")</f>
        <v>NGÔ THỊ BẢO TRÂN</v>
      </c>
      <c r="J1970">
        <v>32000218</v>
      </c>
      <c r="K1970" t="str">
        <v xml:space="preserve"> 6:52:31 AM</v>
      </c>
      <c r="L1970" t="str">
        <f>IFERROR(IF($N$5="Sáng",IF(MID(K1970,2,7)-MID($L$2,2,7)&gt;0,"Trễ",""),IF(MID(K1970,2,7)-MID($Q$2,2,7)&gt;0,"Trễ","")),"")</f>
        <v/>
      </c>
      <c r="M1970">
        <f>IFERROR(IF($N$5="Sáng",MID(K1970,2,7)-MID($L$2,2,7),MID(K1970,2,7)-MID($Q$2,2,7)),"")</f>
        <v>-0.005196092592592572</v>
      </c>
      <c r="Q1970" t="str">
        <f>IF(B1970&lt;&gt;"",IF(AND(P1970="",F1970=""),"Không phép ",""),"")</f>
        <v/>
      </c>
      <c r="R1970" t="str">
        <f>UPPER(B1970)</f>
        <v/>
      </c>
      <c r="T1970" t="str">
        <f>IFERROR(IF(J1970&lt;&gt;"", INDEX($S$5:$S$1433, MATCH(J1970, $E$5:$E$1433, 0)),""),"")</f>
        <v>2024-2027</v>
      </c>
      <c r="V1970">
        <f>IFERROR(IF(J1970&lt;&gt;"", INDEX($U$5:$U$1433, MATCH(J1970, $E$5:$E$1433, 0)),""),"")</f>
        <v>40156</v>
      </c>
    </row>
    <row r="1971">
      <c r="A1971" t="str">
        <f>IF(B1971&lt;&gt;"",A1970+1,"")</f>
        <v/>
      </c>
      <c r="F1971" t="str">
        <f>IFERROR(IF(VLOOKUP(E1971,J:J,1,0)=E1971,"X",""),"")</f>
        <v/>
      </c>
      <c r="G1971" t="str">
        <f>IF(J1971&lt;&gt;"", INDEX($C$5:$C$1433, MATCH(J1971, $E$5:$E$1433, 0)),"")</f>
        <v>12A5</v>
      </c>
      <c r="H1971">
        <f>IF(J1971&lt;&gt;"", INDEX($D$5:$D$1433, MATCH(J1971, $E$5:$E$1433, 0)),"")</f>
        <v>0</v>
      </c>
      <c r="I1971" t="str">
        <f>IFERROR(IF(J1971&lt;&gt;"", INDEX($B$5:$B$1433, MATCH(J1971, $E$5:$E$1433, 0)),""),"SAI")</f>
        <v>ĐỖ BẢO CHÂU</v>
      </c>
      <c r="J1971">
        <v>32000183</v>
      </c>
      <c r="K1971" t="str">
        <v xml:space="preserve"> 6:52:32 AM</v>
      </c>
      <c r="L1971" t="str">
        <f>IFERROR(IF($N$5="Sáng",IF(MID(K1971,2,7)-MID($L$2,2,7)&gt;0,"Trễ",""),IF(MID(K1971,2,7)-MID($Q$2,2,7)&gt;0,"Trễ","")),"")</f>
        <v/>
      </c>
      <c r="M1971">
        <f>IFERROR(IF($N$5="Sáng",MID(K1971,2,7)-MID($L$2,2,7),MID(K1971,2,7)-MID($Q$2,2,7)),"")</f>
        <v>-0.005184518518518477</v>
      </c>
      <c r="Q1971" t="str">
        <f>IF(B1971&lt;&gt;"",IF(AND(P1971="",F1971=""),"Không phép ",""),"")</f>
        <v/>
      </c>
      <c r="R1971" t="str">
        <f>UPPER(B1971)</f>
        <v/>
      </c>
      <c r="T1971" t="str">
        <f>IFERROR(IF(J1971&lt;&gt;"", INDEX($S$5:$S$1433, MATCH(J1971, $E$5:$E$1433, 0)),""),"")</f>
        <v>2024-2027</v>
      </c>
      <c r="V1971">
        <f>IFERROR(IF(J1971&lt;&gt;"", INDEX($U$5:$U$1433, MATCH(J1971, $E$5:$E$1433, 0)),""),"")</f>
        <v>39995</v>
      </c>
    </row>
    <row r="1972">
      <c r="A1972" t="str">
        <f>IF(B1972&lt;&gt;"",A1971+1,"")</f>
        <v/>
      </c>
      <c r="F1972" t="str">
        <f>IFERROR(IF(VLOOKUP(E1972,J:J,1,0)=E1972,"X",""),"")</f>
        <v/>
      </c>
      <c r="G1972" t="str">
        <f>IF(J1972&lt;&gt;"", INDEX($C$5:$C$1433, MATCH(J1972, $E$5:$E$1433, 0)),"")</f>
        <v>12A5</v>
      </c>
      <c r="H1972">
        <f>IF(J1972&lt;&gt;"", INDEX($D$5:$D$1433, MATCH(J1972, $E$5:$E$1433, 0)),"")</f>
        <v>0</v>
      </c>
      <c r="I1972" t="str">
        <f>IFERROR(IF(J1972&lt;&gt;"", INDEX($B$5:$B$1433, MATCH(J1972, $E$5:$E$1433, 0)),""),"SAI")</f>
        <v>ĐỖ BẢO CHÂU</v>
      </c>
      <c r="J1972">
        <v>32000183</v>
      </c>
      <c r="K1972" t="str">
        <v xml:space="preserve"> 6:52:33 AM</v>
      </c>
      <c r="L1972" t="str">
        <f>IFERROR(IF($N$5="Sáng",IF(MID(K1972,2,7)-MID($L$2,2,7)&gt;0,"Trễ",""),IF(MID(K1972,2,7)-MID($Q$2,2,7)&gt;0,"Trễ","")),"")</f>
        <v/>
      </c>
      <c r="M1972">
        <f>IFERROR(IF($N$5="Sáng",MID(K1972,2,7)-MID($L$2,2,7),MID(K1972,2,7)-MID($Q$2,2,7)),"")</f>
        <v>-0.005172944444444438</v>
      </c>
      <c r="Q1972" t="str">
        <f>IF(B1972&lt;&gt;"",IF(AND(P1972="",F1972=""),"Không phép ",""),"")</f>
        <v/>
      </c>
      <c r="R1972" t="str">
        <f>UPPER(B1972)</f>
        <v/>
      </c>
      <c r="T1972" t="str">
        <f>IFERROR(IF(J1972&lt;&gt;"", INDEX($S$5:$S$1433, MATCH(J1972, $E$5:$E$1433, 0)),""),"")</f>
        <v>2024-2027</v>
      </c>
      <c r="V1972">
        <f>IFERROR(IF(J1972&lt;&gt;"", INDEX($U$5:$U$1433, MATCH(J1972, $E$5:$E$1433, 0)),""),"")</f>
        <v>39995</v>
      </c>
    </row>
    <row r="1973">
      <c r="A1973" t="str">
        <f>IF(B1973&lt;&gt;"",A1972+1,"")</f>
        <v/>
      </c>
      <c r="F1973" t="str">
        <f>IFERROR(IF(VLOOKUP(E1973,J:J,1,0)=E1973,"X",""),"")</f>
        <v/>
      </c>
      <c r="G1973" t="str">
        <f>IF(J1973&lt;&gt;"", INDEX($C$5:$C$1433, MATCH(J1973, $E$5:$E$1433, 0)),"")</f>
        <v>12A5</v>
      </c>
      <c r="H1973">
        <f>IF(J1973&lt;&gt;"", INDEX($D$5:$D$1433, MATCH(J1973, $E$5:$E$1433, 0)),"")</f>
        <v>0</v>
      </c>
      <c r="I1973" t="str">
        <f>IFERROR(IF(J1973&lt;&gt;"", INDEX($B$5:$B$1433, MATCH(J1973, $E$5:$E$1433, 0)),""),"SAI")</f>
        <v>ĐỖ BẢO CHÂU</v>
      </c>
      <c r="J1973">
        <v>32000183</v>
      </c>
      <c r="K1973" t="str">
        <v xml:space="preserve"> 6:52:34 AM</v>
      </c>
      <c r="L1973" t="str">
        <f>IFERROR(IF($N$5="Sáng",IF(MID(K1973,2,7)-MID($L$2,2,7)&gt;0,"Trễ",""),IF(MID(K1973,2,7)-MID($Q$2,2,7)&gt;0,"Trễ","")),"")</f>
        <v/>
      </c>
      <c r="M1973">
        <f>IFERROR(IF($N$5="Sáng",MID(K1973,2,7)-MID($L$2,2,7),MID(K1973,2,7)-MID($Q$2,2,7)),"")</f>
        <v>-0.005161370370370344</v>
      </c>
      <c r="Q1973" t="str">
        <f>IF(B1973&lt;&gt;"",IF(AND(P1973="",F1973=""),"Không phép ",""),"")</f>
        <v/>
      </c>
      <c r="R1973" t="str">
        <f>UPPER(B1973)</f>
        <v/>
      </c>
      <c r="T1973" t="str">
        <f>IFERROR(IF(J1973&lt;&gt;"", INDEX($S$5:$S$1433, MATCH(J1973, $E$5:$E$1433, 0)),""),"")</f>
        <v>2024-2027</v>
      </c>
      <c r="V1973">
        <f>IFERROR(IF(J1973&lt;&gt;"", INDEX($U$5:$U$1433, MATCH(J1973, $E$5:$E$1433, 0)),""),"")</f>
        <v>39995</v>
      </c>
    </row>
    <row r="1974">
      <c r="A1974" t="str">
        <f>IF(B1974&lt;&gt;"",A1973+1,"")</f>
        <v/>
      </c>
      <c r="F1974" t="str">
        <f>IFERROR(IF(VLOOKUP(E1974,J:J,1,0)=E1974,"X",""),"")</f>
        <v/>
      </c>
      <c r="G1974" t="str">
        <f>IF(J1974&lt;&gt;"", INDEX($C$5:$C$1433, MATCH(J1974, $E$5:$E$1433, 0)),"")</f>
        <v>12A3</v>
      </c>
      <c r="H1974">
        <f>IF(J1974&lt;&gt;"", INDEX($D$5:$D$1433, MATCH(J1974, $E$5:$E$1433, 0)),"")</f>
        <v>0</v>
      </c>
      <c r="I1974" t="str">
        <f>IFERROR(IF(J1974&lt;&gt;"", INDEX($B$5:$B$1433, MATCH(J1974, $E$5:$E$1433, 0)),""),"SAI")</f>
        <v>HUỲNH THỊ NGỌC DUNG</v>
      </c>
      <c r="J1974">
        <v>32000096</v>
      </c>
      <c r="K1974" t="str">
        <v xml:space="preserve"> 6:52:34 AM</v>
      </c>
      <c r="L1974" t="str">
        <f>IFERROR(IF($N$5="Sáng",IF(MID(K1974,2,7)-MID($L$2,2,7)&gt;0,"Trễ",""),IF(MID(K1974,2,7)-MID($Q$2,2,7)&gt;0,"Trễ","")),"")</f>
        <v/>
      </c>
      <c r="M1974">
        <f>IFERROR(IF($N$5="Sáng",MID(K1974,2,7)-MID($L$2,2,7),MID(K1974,2,7)-MID($Q$2,2,7)),"")</f>
        <v>-0.005161370370370344</v>
      </c>
      <c r="Q1974" t="str">
        <f>IF(B1974&lt;&gt;"",IF(AND(P1974="",F1974=""),"Không phép ",""),"")</f>
        <v/>
      </c>
      <c r="R1974" t="str">
        <f>UPPER(B1974)</f>
        <v/>
      </c>
      <c r="T1974" t="str">
        <f>IFERROR(IF(J1974&lt;&gt;"", INDEX($S$5:$S$1433, MATCH(J1974, $E$5:$E$1433, 0)),""),"")</f>
        <v>2024-2027</v>
      </c>
      <c r="V1974" t="str">
        <f>IFERROR(IF(J1974&lt;&gt;"", INDEX($U$5:$U$1433, MATCH(J1974, $E$5:$E$1433, 0)),""),"")</f>
        <v>26/03/2009</v>
      </c>
    </row>
    <row r="1975">
      <c r="A1975" t="str">
        <f>IF(B1975&lt;&gt;"",A1974+1,"")</f>
        <v/>
      </c>
      <c r="F1975" t="str">
        <f>IFERROR(IF(VLOOKUP(E1975,J:J,1,0)=E1975,"X",""),"")</f>
        <v/>
      </c>
      <c r="G1975" t="str">
        <f>IF(J1975&lt;&gt;"", INDEX($C$5:$C$1433, MATCH(J1975, $E$5:$E$1433, 0)),"")</f>
        <v>12A3</v>
      </c>
      <c r="H1975">
        <f>IF(J1975&lt;&gt;"", INDEX($D$5:$D$1433, MATCH(J1975, $E$5:$E$1433, 0)),"")</f>
        <v>0</v>
      </c>
      <c r="I1975" t="str">
        <f>IFERROR(IF(J1975&lt;&gt;"", INDEX($B$5:$B$1433, MATCH(J1975, $E$5:$E$1433, 0)),""),"SAI")</f>
        <v>HUỲNH THỊ NGỌC DUNG</v>
      </c>
      <c r="J1975">
        <v>32000096</v>
      </c>
      <c r="K1975" t="str">
        <v xml:space="preserve"> 6:52:35 AM</v>
      </c>
      <c r="L1975" t="str">
        <f>IFERROR(IF($N$5="Sáng",IF(MID(K1975,2,7)-MID($L$2,2,7)&gt;0,"Trễ",""),IF(MID(K1975,2,7)-MID($Q$2,2,7)&gt;0,"Trễ","")),"")</f>
        <v/>
      </c>
      <c r="M1975">
        <f>IFERROR(IF($N$5="Sáng",MID(K1975,2,7)-MID($L$2,2,7),MID(K1975,2,7)-MID($Q$2,2,7)),"")</f>
        <v>-0.00514979629629625</v>
      </c>
      <c r="Q1975" t="str">
        <f>IF(B1975&lt;&gt;"",IF(AND(P1975="",F1975=""),"Không phép ",""),"")</f>
        <v/>
      </c>
      <c r="R1975" t="str">
        <f>UPPER(B1975)</f>
        <v/>
      </c>
      <c r="T1975" t="str">
        <f>IFERROR(IF(J1975&lt;&gt;"", INDEX($S$5:$S$1433, MATCH(J1975, $E$5:$E$1433, 0)),""),"")</f>
        <v>2024-2027</v>
      </c>
      <c r="V1975" t="str">
        <f>IFERROR(IF(J1975&lt;&gt;"", INDEX($U$5:$U$1433, MATCH(J1975, $E$5:$E$1433, 0)),""),"")</f>
        <v>26/03/2009</v>
      </c>
    </row>
    <row r="1976">
      <c r="A1976" t="str">
        <f>IF(B1976&lt;&gt;"",A1975+1,"")</f>
        <v/>
      </c>
      <c r="F1976" t="str">
        <f>IFERROR(IF(VLOOKUP(E1976,J:J,1,0)=E1976,"X",""),"")</f>
        <v/>
      </c>
      <c r="G1976" t="str">
        <f>IF(J1976&lt;&gt;"", INDEX($C$5:$C$1433, MATCH(J1976, $E$5:$E$1433, 0)),"")</f>
        <v>12A3</v>
      </c>
      <c r="H1976">
        <f>IF(J1976&lt;&gt;"", INDEX($D$5:$D$1433, MATCH(J1976, $E$5:$E$1433, 0)),"")</f>
        <v>0</v>
      </c>
      <c r="I1976" t="str">
        <f>IFERROR(IF(J1976&lt;&gt;"", INDEX($B$5:$B$1433, MATCH(J1976, $E$5:$E$1433, 0)),""),"SAI")</f>
        <v>HUỲNH THỊ NGỌC DUNG</v>
      </c>
      <c r="J1976">
        <v>32000096</v>
      </c>
      <c r="K1976" t="str">
        <v xml:space="preserve"> 6:52:36 AM</v>
      </c>
      <c r="L1976" t="str">
        <f>IFERROR(IF($N$5="Sáng",IF(MID(K1976,2,7)-MID($L$2,2,7)&gt;0,"Trễ",""),IF(MID(K1976,2,7)-MID($Q$2,2,7)&gt;0,"Trễ","")),"")</f>
        <v/>
      </c>
      <c r="M1976">
        <f>IFERROR(IF($N$5="Sáng",MID(K1976,2,7)-MID($L$2,2,7),MID(K1976,2,7)-MID($Q$2,2,7)),"")</f>
        <v>-0.005138222222222211</v>
      </c>
      <c r="Q1976" t="str">
        <f>IF(B1976&lt;&gt;"",IF(AND(P1976="",F1976=""),"Không phép ",""),"")</f>
        <v/>
      </c>
      <c r="R1976" t="str">
        <f>UPPER(B1976)</f>
        <v/>
      </c>
      <c r="T1976" t="str">
        <f>IFERROR(IF(J1976&lt;&gt;"", INDEX($S$5:$S$1433, MATCH(J1976, $E$5:$E$1433, 0)),""),"")</f>
        <v>2024-2027</v>
      </c>
      <c r="V1976" t="str">
        <f>IFERROR(IF(J1976&lt;&gt;"", INDEX($U$5:$U$1433, MATCH(J1976, $E$5:$E$1433, 0)),""),"")</f>
        <v>26/03/2009</v>
      </c>
    </row>
    <row r="1977">
      <c r="A1977" t="str">
        <f>IF(B1977&lt;&gt;"",A1976+1,"")</f>
        <v/>
      </c>
      <c r="F1977" t="str">
        <f>IFERROR(IF(VLOOKUP(E1977,J:J,1,0)=E1977,"X",""),"")</f>
        <v/>
      </c>
      <c r="G1977" t="str">
        <f>IF(J1977&lt;&gt;"", INDEX($C$5:$C$1433, MATCH(J1977, $E$5:$E$1433, 0)),"")</f>
        <v>12A3</v>
      </c>
      <c r="H1977">
        <f>IF(J1977&lt;&gt;"", INDEX($D$5:$D$1433, MATCH(J1977, $E$5:$E$1433, 0)),"")</f>
        <v>0</v>
      </c>
      <c r="I1977" t="str">
        <f>IFERROR(IF(J1977&lt;&gt;"", INDEX($B$5:$B$1433, MATCH(J1977, $E$5:$E$1433, 0)),""),"SAI")</f>
        <v>VÕ LÊ NHẬT MINH</v>
      </c>
      <c r="J1977">
        <v>32000113</v>
      </c>
      <c r="K1977" t="str">
        <v xml:space="preserve"> 6:52:43 AM</v>
      </c>
      <c r="L1977" t="str">
        <f>IFERROR(IF($N$5="Sáng",IF(MID(K1977,2,7)-MID($L$2,2,7)&gt;0,"Trễ",""),IF(MID(K1977,2,7)-MID($Q$2,2,7)&gt;0,"Trễ","")),"")</f>
        <v/>
      </c>
      <c r="M1977">
        <f>IFERROR(IF($N$5="Sáng",MID(K1977,2,7)-MID($L$2,2,7),MID(K1977,2,7)-MID($Q$2,2,7)),"")</f>
        <v>-0.0050572037037037165</v>
      </c>
      <c r="Q1977" t="str">
        <f>IF(B1977&lt;&gt;"",IF(AND(P1977="",F1977=""),"Không phép ",""),"")</f>
        <v/>
      </c>
      <c r="R1977" t="str">
        <f>UPPER(B1977)</f>
        <v/>
      </c>
      <c r="T1977" t="str">
        <f>IFERROR(IF(J1977&lt;&gt;"", INDEX($S$5:$S$1433, MATCH(J1977, $E$5:$E$1433, 0)),""),"")</f>
        <v>2024-2027</v>
      </c>
      <c r="V1977">
        <f>IFERROR(IF(J1977&lt;&gt;"", INDEX($U$5:$U$1433, MATCH(J1977, $E$5:$E$1433, 0)),""),"")</f>
        <v>40095</v>
      </c>
    </row>
    <row r="1978">
      <c r="A1978" t="str">
        <f>IF(B1978&lt;&gt;"",A1977+1,"")</f>
        <v/>
      </c>
      <c r="F1978" t="str">
        <f>IFERROR(IF(VLOOKUP(E1978,J:J,1,0)=E1978,"X",""),"")</f>
        <v/>
      </c>
      <c r="G1978" t="str">
        <f>IF(J1978&lt;&gt;"", INDEX($C$5:$C$1433, MATCH(J1978, $E$5:$E$1433, 0)),"")</f>
        <v>12A5</v>
      </c>
      <c r="H1978">
        <f>IF(J1978&lt;&gt;"", INDEX($D$5:$D$1433, MATCH(J1978, $E$5:$E$1433, 0)),"")</f>
        <v>0</v>
      </c>
      <c r="I1978" t="str">
        <f>IFERROR(IF(J1978&lt;&gt;"", INDEX($B$5:$B$1433, MATCH(J1978, $E$5:$E$1433, 0)),""),"SAI")</f>
        <v>BÙI THỊ THẠCH THẢO</v>
      </c>
      <c r="J1978">
        <v>32000212</v>
      </c>
      <c r="K1978" t="str">
        <v xml:space="preserve"> 6:52:44 AM</v>
      </c>
      <c r="L1978" t="str">
        <f>IFERROR(IF($N$5="Sáng",IF(MID(K1978,2,7)-MID($L$2,2,7)&gt;0,"Trễ",""),IF(MID(K1978,2,7)-MID($Q$2,2,7)&gt;0,"Trễ","")),"")</f>
        <v/>
      </c>
      <c r="M1978">
        <f>IFERROR(IF($N$5="Sáng",MID(K1978,2,7)-MID($L$2,2,7),MID(K1978,2,7)-MID($Q$2,2,7)),"")</f>
        <v>-0.005045629629629622</v>
      </c>
      <c r="Q1978" t="str">
        <f>IF(B1978&lt;&gt;"",IF(AND(P1978="",F1978=""),"Không phép ",""),"")</f>
        <v/>
      </c>
      <c r="R1978" t="str">
        <f>UPPER(B1978)</f>
        <v/>
      </c>
      <c r="T1978" t="str">
        <f>IFERROR(IF(J1978&lt;&gt;"", INDEX($S$5:$S$1433, MATCH(J1978, $E$5:$E$1433, 0)),""),"")</f>
        <v>2024-2027</v>
      </c>
      <c r="V1978" t="str">
        <f>IFERROR(IF(J1978&lt;&gt;"", INDEX($U$5:$U$1433, MATCH(J1978, $E$5:$E$1433, 0)),""),"")</f>
        <v>31/03/2009</v>
      </c>
    </row>
    <row r="1979">
      <c r="A1979" t="str">
        <f>IF(B1979&lt;&gt;"",A1978+1,"")</f>
        <v/>
      </c>
      <c r="F1979" t="str">
        <f>IFERROR(IF(VLOOKUP(E1979,J:J,1,0)=E1979,"X",""),"")</f>
        <v/>
      </c>
      <c r="G1979" t="str">
        <f>IF(J1979&lt;&gt;"", INDEX($C$5:$C$1433, MATCH(J1979, $E$5:$E$1433, 0)),"")</f>
        <v>12A5</v>
      </c>
      <c r="H1979">
        <f>IF(J1979&lt;&gt;"", INDEX($D$5:$D$1433, MATCH(J1979, $E$5:$E$1433, 0)),"")</f>
        <v>0</v>
      </c>
      <c r="I1979" t="str">
        <f>IFERROR(IF(J1979&lt;&gt;"", INDEX($B$5:$B$1433, MATCH(J1979, $E$5:$E$1433, 0)),""),"SAI")</f>
        <v>BÙI THỊ THẠCH THẢO</v>
      </c>
      <c r="J1979">
        <v>32000212</v>
      </c>
      <c r="K1979" t="str">
        <v xml:space="preserve"> 6:52:45 AM</v>
      </c>
      <c r="L1979" t="str">
        <f>IFERROR(IF($N$5="Sáng",IF(MID(K1979,2,7)-MID($L$2,2,7)&gt;0,"Trễ",""),IF(MID(K1979,2,7)-MID($Q$2,2,7)&gt;0,"Trễ","")),"")</f>
        <v/>
      </c>
      <c r="M1979">
        <f>IFERROR(IF($N$5="Sáng",MID(K1979,2,7)-MID($L$2,2,7),MID(K1979,2,7)-MID($Q$2,2,7)),"")</f>
        <v>-0.005034055555555528</v>
      </c>
      <c r="Q1979" t="str">
        <f>IF(B1979&lt;&gt;"",IF(AND(P1979="",F1979=""),"Không phép ",""),"")</f>
        <v/>
      </c>
      <c r="R1979" t="str">
        <f>UPPER(B1979)</f>
        <v/>
      </c>
      <c r="T1979" t="str">
        <f>IFERROR(IF(J1979&lt;&gt;"", INDEX($S$5:$S$1433, MATCH(J1979, $E$5:$E$1433, 0)),""),"")</f>
        <v>2024-2027</v>
      </c>
      <c r="V1979" t="str">
        <f>IFERROR(IF(J1979&lt;&gt;"", INDEX($U$5:$U$1433, MATCH(J1979, $E$5:$E$1433, 0)),""),"")</f>
        <v>31/03/2009</v>
      </c>
    </row>
    <row r="1980">
      <c r="A1980" t="str">
        <f>IF(B1980&lt;&gt;"",A1979+1,"")</f>
        <v/>
      </c>
      <c r="F1980" t="str">
        <f>IFERROR(IF(VLOOKUP(E1980,J:J,1,0)=E1980,"X",""),"")</f>
        <v/>
      </c>
      <c r="G1980" t="str">
        <f>IF(J1980&lt;&gt;"", INDEX($C$5:$C$1433, MATCH(J1980, $E$5:$E$1433, 0)),"")</f>
        <v>12A3</v>
      </c>
      <c r="H1980">
        <f>IF(J1980&lt;&gt;"", INDEX($D$5:$D$1433, MATCH(J1980, $E$5:$E$1433, 0)),"")</f>
        <v>0</v>
      </c>
      <c r="I1980" t="str">
        <f>IFERROR(IF(J1980&lt;&gt;"", INDEX($B$5:$B$1433, MATCH(J1980, $E$5:$E$1433, 0)),""),"SAI")</f>
        <v>VÕ LÊ NHẬT MINH</v>
      </c>
      <c r="J1980">
        <v>32000113</v>
      </c>
      <c r="K1980" t="str">
        <v xml:space="preserve"> 6:52:45 AM</v>
      </c>
      <c r="L1980" t="str">
        <f>IFERROR(IF($N$5="Sáng",IF(MID(K1980,2,7)-MID($L$2,2,7)&gt;0,"Trễ",""),IF(MID(K1980,2,7)-MID($Q$2,2,7)&gt;0,"Trễ","")),"")</f>
        <v/>
      </c>
      <c r="M1980">
        <f>IFERROR(IF($N$5="Sáng",MID(K1980,2,7)-MID($L$2,2,7),MID(K1980,2,7)-MID($Q$2,2,7)),"")</f>
        <v>-0.005034055555555528</v>
      </c>
      <c r="Q1980" t="str">
        <f>IF(B1980&lt;&gt;"",IF(AND(P1980="",F1980=""),"Không phép ",""),"")</f>
        <v/>
      </c>
      <c r="R1980" t="str">
        <f>UPPER(B1980)</f>
        <v/>
      </c>
      <c r="T1980" t="str">
        <f>IFERROR(IF(J1980&lt;&gt;"", INDEX($S$5:$S$1433, MATCH(J1980, $E$5:$E$1433, 0)),""),"")</f>
        <v>2024-2027</v>
      </c>
      <c r="V1980">
        <f>IFERROR(IF(J1980&lt;&gt;"", INDEX($U$5:$U$1433, MATCH(J1980, $E$5:$E$1433, 0)),""),"")</f>
        <v>40095</v>
      </c>
    </row>
    <row r="1981">
      <c r="A1981" t="str">
        <f>IF(B1981&lt;&gt;"",A1980+1,"")</f>
        <v/>
      </c>
      <c r="F1981" t="str">
        <f>IFERROR(IF(VLOOKUP(E1981,J:J,1,0)=E1981,"X",""),"")</f>
        <v/>
      </c>
      <c r="G1981" t="str">
        <f>IF(J1981&lt;&gt;"", INDEX($C$5:$C$1433, MATCH(J1981, $E$5:$E$1433, 0)),"")</f>
        <v>11A5</v>
      </c>
      <c r="H1981">
        <f>IF(J1981&lt;&gt;"", INDEX($D$5:$D$1433, MATCH(J1981, $E$5:$E$1433, 0)),"")</f>
        <v>0</v>
      </c>
      <c r="I1981" t="str">
        <f>IFERROR(IF(J1981&lt;&gt;"", INDEX($B$5:$B$1433, MATCH(J1981, $E$5:$E$1433, 0)),""),"SAI")</f>
        <v>LÊ NGUYỄN LỘC</v>
      </c>
      <c r="J1981">
        <v>32000710</v>
      </c>
      <c r="K1981" t="str">
        <v xml:space="preserve"> 6:52:50 AM</v>
      </c>
      <c r="L1981" t="str">
        <f>IFERROR(IF($N$5="Sáng",IF(MID(K1981,2,7)-MID($L$2,2,7)&gt;0,"Trễ",""),IF(MID(K1981,2,7)-MID($Q$2,2,7)&gt;0,"Trễ","")),"")</f>
        <v/>
      </c>
      <c r="M1981">
        <f>IFERROR(IF($N$5="Sáng",MID(K1981,2,7)-MID($L$2,2,7),MID(K1981,2,7)-MID($Q$2,2,7)),"")</f>
        <v>-0.004976185185185167</v>
      </c>
      <c r="Q1981" t="str">
        <f>IF(B1981&lt;&gt;"",IF(AND(P1981="",F1981=""),"Không phép ",""),"")</f>
        <v/>
      </c>
      <c r="R1981" t="str">
        <f>UPPER(B1981)</f>
        <v/>
      </c>
      <c r="T1981" t="str">
        <f>IFERROR(IF(J1981&lt;&gt;"", INDEX($S$5:$S$1433, MATCH(J1981, $E$5:$E$1433, 0)),""),"")</f>
        <v>2025-2028</v>
      </c>
      <c r="V1981" t="str">
        <f>IFERROR(IF(J1981&lt;&gt;"", INDEX($U$5:$U$1433, MATCH(J1981, $E$5:$E$1433, 0)),""),"")</f>
        <v>15/11/2010</v>
      </c>
    </row>
    <row r="1982">
      <c r="A1982" t="str">
        <f>IF(B1982&lt;&gt;"",A1981+1,"")</f>
        <v/>
      </c>
      <c r="F1982" t="str">
        <f>IFERROR(IF(VLOOKUP(E1982,J:J,1,0)=E1982,"X",""),"")</f>
        <v/>
      </c>
      <c r="G1982" t="str">
        <f>IF(J1982&lt;&gt;"", INDEX($C$5:$C$1433, MATCH(J1982, $E$5:$E$1433, 0)),"")</f>
        <v>12A1</v>
      </c>
      <c r="H1982">
        <f>IF(J1982&lt;&gt;"", INDEX($D$5:$D$1433, MATCH(J1982, $E$5:$E$1433, 0)),"")</f>
        <v>0</v>
      </c>
      <c r="I1982" t="str">
        <f>IFERROR(IF(J1982&lt;&gt;"", INDEX($B$5:$B$1433, MATCH(J1982, $E$5:$E$1433, 0)),""),"SAI")</f>
        <v>KIỀU THÚY NHI</v>
      </c>
      <c r="J1982">
        <v>32000026</v>
      </c>
      <c r="K1982" t="str">
        <v xml:space="preserve"> 6:52:51 AM</v>
      </c>
      <c r="L1982" t="str">
        <f>IFERROR(IF($N$5="Sáng",IF(MID(K1982,2,7)-MID($L$2,2,7)&gt;0,"Trễ",""),IF(MID(K1982,2,7)-MID($Q$2,2,7)&gt;0,"Trễ","")),"")</f>
        <v/>
      </c>
      <c r="M1982">
        <f>IFERROR(IF($N$5="Sáng",MID(K1982,2,7)-MID($L$2,2,7),MID(K1982,2,7)-MID($Q$2,2,7)),"")</f>
        <v>-0.0049646111111110725</v>
      </c>
      <c r="Q1982" t="str">
        <f>IF(B1982&lt;&gt;"",IF(AND(P1982="",F1982=""),"Không phép ",""),"")</f>
        <v/>
      </c>
      <c r="R1982" t="str">
        <f>UPPER(B1982)</f>
        <v/>
      </c>
      <c r="T1982" t="str">
        <f>IFERROR(IF(J1982&lt;&gt;"", INDEX($S$5:$S$1433, MATCH(J1982, $E$5:$E$1433, 0)),""),"")</f>
        <v>2024-2027</v>
      </c>
      <c r="V1982" t="str">
        <f>IFERROR(IF(J1982&lt;&gt;"", INDEX($U$5:$U$1433, MATCH(J1982, $E$5:$E$1433, 0)),""),"")</f>
        <v>30/09/2009</v>
      </c>
    </row>
    <row r="1983">
      <c r="A1983" t="str">
        <f>IF(B1983&lt;&gt;"",A1982+1,"")</f>
        <v/>
      </c>
      <c r="F1983" t="str">
        <f>IFERROR(IF(VLOOKUP(E1983,J:J,1,0)=E1983,"X",""),"")</f>
        <v/>
      </c>
      <c r="G1983" t="str">
        <f>IF(J1983&lt;&gt;"", INDEX($C$5:$C$1433, MATCH(J1983, $E$5:$E$1433, 0)),"")</f>
        <v>12A1</v>
      </c>
      <c r="H1983">
        <f>IF(J1983&lt;&gt;"", INDEX($D$5:$D$1433, MATCH(J1983, $E$5:$E$1433, 0)),"")</f>
        <v>0</v>
      </c>
      <c r="I1983" t="str">
        <f>IFERROR(IF(J1983&lt;&gt;"", INDEX($B$5:$B$1433, MATCH(J1983, $E$5:$E$1433, 0)),""),"SAI")</f>
        <v>KIỀU THÚY NHI</v>
      </c>
      <c r="J1983">
        <v>32000026</v>
      </c>
      <c r="K1983" t="str">
        <v xml:space="preserve"> 6:52:52 AM</v>
      </c>
      <c r="L1983" t="str">
        <f>IFERROR(IF($N$5="Sáng",IF(MID(K1983,2,7)-MID($L$2,2,7)&gt;0,"Trễ",""),IF(MID(K1983,2,7)-MID($Q$2,2,7)&gt;0,"Trễ","")),"")</f>
        <v/>
      </c>
      <c r="M1983">
        <f>IFERROR(IF($N$5="Sáng",MID(K1983,2,7)-MID($L$2,2,7),MID(K1983,2,7)-MID($Q$2,2,7)),"")</f>
        <v>-0.004953037037037034</v>
      </c>
      <c r="Q1983" t="str">
        <f>IF(B1983&lt;&gt;"",IF(AND(P1983="",F1983=""),"Không phép ",""),"")</f>
        <v/>
      </c>
      <c r="R1983" t="str">
        <f>UPPER(B1983)</f>
        <v/>
      </c>
      <c r="T1983" t="str">
        <f>IFERROR(IF(J1983&lt;&gt;"", INDEX($S$5:$S$1433, MATCH(J1983, $E$5:$E$1433, 0)),""),"")</f>
        <v>2024-2027</v>
      </c>
      <c r="V1983" t="str">
        <f>IFERROR(IF(J1983&lt;&gt;"", INDEX($U$5:$U$1433, MATCH(J1983, $E$5:$E$1433, 0)),""),"")</f>
        <v>30/09/2009</v>
      </c>
    </row>
    <row r="1984">
      <c r="A1984" t="str">
        <f>IF(B1984&lt;&gt;"",A1983+1,"")</f>
        <v/>
      </c>
      <c r="F1984" t="str">
        <f>IFERROR(IF(VLOOKUP(E1984,J:J,1,0)=E1984,"X",""),"")</f>
        <v/>
      </c>
      <c r="G1984" t="str">
        <f>IF(J1984&lt;&gt;"", INDEX($C$5:$C$1433, MATCH(J1984, $E$5:$E$1433, 0)),"")</f>
        <v>12A5</v>
      </c>
      <c r="H1984">
        <f>IF(J1984&lt;&gt;"", INDEX($D$5:$D$1433, MATCH(J1984, $E$5:$E$1433, 0)),"")</f>
        <v>0</v>
      </c>
      <c r="I1984" t="str">
        <f>IFERROR(IF(J1984&lt;&gt;"", INDEX($B$5:$B$1433, MATCH(J1984, $E$5:$E$1433, 0)),""),"SAI")</f>
        <v>NGUYỄN THỊ NGỌC ÁNH</v>
      </c>
      <c r="J1984">
        <v>32000180</v>
      </c>
      <c r="K1984" t="str">
        <v xml:space="preserve"> 6:52:53 AM</v>
      </c>
      <c r="L1984" t="str">
        <f>IFERROR(IF($N$5="Sáng",IF(MID(K1984,2,7)-MID($L$2,2,7)&gt;0,"Trễ",""),IF(MID(K1984,2,7)-MID($Q$2,2,7)&gt;0,"Trễ","")),"")</f>
        <v/>
      </c>
      <c r="M1984">
        <f>IFERROR(IF($N$5="Sáng",MID(K1984,2,7)-MID($L$2,2,7),MID(K1984,2,7)-MID($Q$2,2,7)),"")</f>
        <v>-0.004941462962962939</v>
      </c>
      <c r="Q1984" t="str">
        <f>IF(B1984&lt;&gt;"",IF(AND(P1984="",F1984=""),"Không phép ",""),"")</f>
        <v/>
      </c>
      <c r="R1984" t="str">
        <f>UPPER(B1984)</f>
        <v/>
      </c>
      <c r="T1984" t="str">
        <f>IFERROR(IF(J1984&lt;&gt;"", INDEX($S$5:$S$1433, MATCH(J1984, $E$5:$E$1433, 0)),""),"")</f>
        <v>2024-2027</v>
      </c>
      <c r="V1984">
        <f>IFERROR(IF(J1984&lt;&gt;"", INDEX($U$5:$U$1433, MATCH(J1984, $E$5:$E$1433, 0)),""),"")</f>
        <v>40005</v>
      </c>
    </row>
    <row r="1985">
      <c r="A1985" t="str">
        <f>IF(B1985&lt;&gt;"",A1984+1,"")</f>
        <v/>
      </c>
      <c r="F1985" t="str">
        <f>IFERROR(IF(VLOOKUP(E1985,J:J,1,0)=E1985,"X",""),"")</f>
        <v/>
      </c>
      <c r="G1985" t="str">
        <f>IF(J1985&lt;&gt;"", INDEX($C$5:$C$1433, MATCH(J1985, $E$5:$E$1433, 0)),"")</f>
        <v>12A5</v>
      </c>
      <c r="H1985">
        <f>IF(J1985&lt;&gt;"", INDEX($D$5:$D$1433, MATCH(J1985, $E$5:$E$1433, 0)),"")</f>
        <v>0</v>
      </c>
      <c r="I1985" t="str">
        <f>IFERROR(IF(J1985&lt;&gt;"", INDEX($B$5:$B$1433, MATCH(J1985, $E$5:$E$1433, 0)),""),"SAI")</f>
        <v>NGUYỄN THỊ NGỌC ÁNH</v>
      </c>
      <c r="J1985">
        <v>32000180</v>
      </c>
      <c r="K1985" t="str">
        <v xml:space="preserve"> 6:52:54 AM</v>
      </c>
      <c r="L1985" t="str">
        <f>IFERROR(IF($N$5="Sáng",IF(MID(K1985,2,7)-MID($L$2,2,7)&gt;0,"Trễ",""),IF(MID(K1985,2,7)-MID($Q$2,2,7)&gt;0,"Trễ","")),"")</f>
        <v/>
      </c>
      <c r="M1985">
        <f>IFERROR(IF($N$5="Sáng",MID(K1985,2,7)-MID($L$2,2,7),MID(K1985,2,7)-MID($Q$2,2,7)),"")</f>
        <v>-0.004929888888888845</v>
      </c>
      <c r="Q1985" t="str">
        <f>IF(B1985&lt;&gt;"",IF(AND(P1985="",F1985=""),"Không phép ",""),"")</f>
        <v/>
      </c>
      <c r="R1985" t="str">
        <f>UPPER(B1985)</f>
        <v/>
      </c>
      <c r="T1985" t="str">
        <f>IFERROR(IF(J1985&lt;&gt;"", INDEX($S$5:$S$1433, MATCH(J1985, $E$5:$E$1433, 0)),""),"")</f>
        <v>2024-2027</v>
      </c>
      <c r="V1985">
        <f>IFERROR(IF(J1985&lt;&gt;"", INDEX($U$5:$U$1433, MATCH(J1985, $E$5:$E$1433, 0)),""),"")</f>
        <v>40005</v>
      </c>
    </row>
    <row r="1986">
      <c r="A1986" t="str">
        <f>IF(B1986&lt;&gt;"",A1985+1,"")</f>
        <v/>
      </c>
      <c r="F1986" t="str">
        <f>IFERROR(IF(VLOOKUP(E1986,J:J,1,0)=E1986,"X",""),"")</f>
        <v/>
      </c>
      <c r="G1986" t="str">
        <f>IF(J1986&lt;&gt;"", INDEX($C$5:$C$1433, MATCH(J1986, $E$5:$E$1433, 0)),"")</f>
        <v>12A5</v>
      </c>
      <c r="H1986">
        <f>IF(J1986&lt;&gt;"", INDEX($D$5:$D$1433, MATCH(J1986, $E$5:$E$1433, 0)),"")</f>
        <v>0</v>
      </c>
      <c r="I1986" t="str">
        <f>IFERROR(IF(J1986&lt;&gt;"", INDEX($B$5:$B$1433, MATCH(J1986, $E$5:$E$1433, 0)),""),"SAI")</f>
        <v>NGUYỄN THỊ NGỌC ÁNH</v>
      </c>
      <c r="J1986">
        <v>32000180</v>
      </c>
      <c r="K1986" t="str">
        <v xml:space="preserve"> 6:52:55 AM</v>
      </c>
      <c r="L1986" t="str">
        <f>IFERROR(IF($N$5="Sáng",IF(MID(K1986,2,7)-MID($L$2,2,7)&gt;0,"Trễ",""),IF(MID(K1986,2,7)-MID($Q$2,2,7)&gt;0,"Trễ","")),"")</f>
        <v/>
      </c>
      <c r="M1986">
        <f>IFERROR(IF($N$5="Sáng",MID(K1986,2,7)-MID($L$2,2,7),MID(K1986,2,7)-MID($Q$2,2,7)),"")</f>
        <v>-0.004918314814814806</v>
      </c>
      <c r="Q1986" t="str">
        <f>IF(B1986&lt;&gt;"",IF(AND(P1986="",F1986=""),"Không phép ",""),"")</f>
        <v/>
      </c>
      <c r="R1986" t="str">
        <f>UPPER(B1986)</f>
        <v/>
      </c>
      <c r="T1986" t="str">
        <f>IFERROR(IF(J1986&lt;&gt;"", INDEX($S$5:$S$1433, MATCH(J1986, $E$5:$E$1433, 0)),""),"")</f>
        <v>2024-2027</v>
      </c>
      <c r="V1986">
        <f>IFERROR(IF(J1986&lt;&gt;"", INDEX($U$5:$U$1433, MATCH(J1986, $E$5:$E$1433, 0)),""),"")</f>
        <v>40005</v>
      </c>
    </row>
    <row r="1987">
      <c r="A1987" t="str">
        <f>IF(B1987&lt;&gt;"",A1986+1,"")</f>
        <v/>
      </c>
      <c r="F1987" t="str">
        <f>IFERROR(IF(VLOOKUP(E1987,J:J,1,0)=E1987,"X",""),"")</f>
        <v/>
      </c>
      <c r="G1987" t="str">
        <f>IF(J1987&lt;&gt;"", INDEX($C$5:$C$1433, MATCH(J1987, $E$5:$E$1433, 0)),"")</f>
        <v>12A5</v>
      </c>
      <c r="H1987">
        <f>IF(J1987&lt;&gt;"", INDEX($D$5:$D$1433, MATCH(J1987, $E$5:$E$1433, 0)),"")</f>
        <v>0</v>
      </c>
      <c r="I1987" t="str">
        <f>IFERROR(IF(J1987&lt;&gt;"", INDEX($B$5:$B$1433, MATCH(J1987, $E$5:$E$1433, 0)),""),"SAI")</f>
        <v>TRẦN NGỌC THẢO</v>
      </c>
      <c r="J1987">
        <v>32000213</v>
      </c>
      <c r="K1987" t="str">
        <v xml:space="preserve"> 6:52:56 AM</v>
      </c>
      <c r="L1987" t="str">
        <f>IFERROR(IF($N$5="Sáng",IF(MID(K1987,2,7)-MID($L$2,2,7)&gt;0,"Trễ",""),IF(MID(K1987,2,7)-MID($Q$2,2,7)&gt;0,"Trễ","")),"")</f>
        <v/>
      </c>
      <c r="M1987">
        <f>IFERROR(IF($N$5="Sáng",MID(K1987,2,7)-MID($L$2,2,7),MID(K1987,2,7)-MID($Q$2,2,7)),"")</f>
        <v>-0.0049067407407407115</v>
      </c>
      <c r="Q1987" t="str">
        <f>IF(B1987&lt;&gt;"",IF(AND(P1987="",F1987=""),"Không phép ",""),"")</f>
        <v/>
      </c>
      <c r="R1987" t="str">
        <f>UPPER(B1987)</f>
        <v/>
      </c>
      <c r="T1987" t="str">
        <f>IFERROR(IF(J1987&lt;&gt;"", INDEX($S$5:$S$1433, MATCH(J1987, $E$5:$E$1433, 0)),""),"")</f>
        <v>2024-2027</v>
      </c>
      <c r="V1987" t="str">
        <f>IFERROR(IF(J1987&lt;&gt;"", INDEX($U$5:$U$1433, MATCH(J1987, $E$5:$E$1433, 0)),""),"")</f>
        <v>18/01/2009</v>
      </c>
    </row>
    <row r="1988">
      <c r="A1988" t="str">
        <f>IF(B1988&lt;&gt;"",A1987+1,"")</f>
        <v/>
      </c>
      <c r="F1988" t="str">
        <f>IFERROR(IF(VLOOKUP(E1988,J:J,1,0)=E1988,"X",""),"")</f>
        <v/>
      </c>
      <c r="G1988" t="str">
        <f>IF(J1988&lt;&gt;"", INDEX($C$5:$C$1433, MATCH(J1988, $E$5:$E$1433, 0)),"")</f>
        <v>12A5</v>
      </c>
      <c r="H1988">
        <f>IF(J1988&lt;&gt;"", INDEX($D$5:$D$1433, MATCH(J1988, $E$5:$E$1433, 0)),"")</f>
        <v>0</v>
      </c>
      <c r="I1988" t="str">
        <f>IFERROR(IF(J1988&lt;&gt;"", INDEX($B$5:$B$1433, MATCH(J1988, $E$5:$E$1433, 0)),""),"SAI")</f>
        <v>TRẦN NGỌC THẢO</v>
      </c>
      <c r="J1988">
        <v>32000213</v>
      </c>
      <c r="K1988" t="str">
        <v xml:space="preserve"> 6:52:57 AM</v>
      </c>
      <c r="L1988" t="str">
        <f>IFERROR(IF($N$5="Sáng",IF(MID(K1988,2,7)-MID($L$2,2,7)&gt;0,"Trễ",""),IF(MID(K1988,2,7)-MID($Q$2,2,7)&gt;0,"Trễ","")),"")</f>
        <v/>
      </c>
      <c r="M1988">
        <f>IFERROR(IF($N$5="Sáng",MID(K1988,2,7)-MID($L$2,2,7),MID(K1988,2,7)-MID($Q$2,2,7)),"")</f>
        <v>-0.004895166666666617</v>
      </c>
      <c r="Q1988" t="str">
        <f>IF(B1988&lt;&gt;"",IF(AND(P1988="",F1988=""),"Không phép ",""),"")</f>
        <v/>
      </c>
      <c r="R1988" t="str">
        <f>UPPER(B1988)</f>
        <v/>
      </c>
      <c r="T1988" t="str">
        <f>IFERROR(IF(J1988&lt;&gt;"", INDEX($S$5:$S$1433, MATCH(J1988, $E$5:$E$1433, 0)),""),"")</f>
        <v>2024-2027</v>
      </c>
      <c r="V1988" t="str">
        <f>IFERROR(IF(J1988&lt;&gt;"", INDEX($U$5:$U$1433, MATCH(J1988, $E$5:$E$1433, 0)),""),"")</f>
        <v>18/01/2009</v>
      </c>
    </row>
    <row r="1989">
      <c r="A1989" t="str">
        <f>IF(B1989&lt;&gt;"",A1988+1,"")</f>
        <v/>
      </c>
      <c r="F1989" t="str">
        <f>IFERROR(IF(VLOOKUP(E1989,J:J,1,0)=E1989,"X",""),"")</f>
        <v/>
      </c>
      <c r="G1989" t="str">
        <f>IF(J1989&lt;&gt;"", INDEX($C$5:$C$1433, MATCH(J1989, $E$5:$E$1433, 0)),"")</f>
        <v>12A5</v>
      </c>
      <c r="H1989">
        <f>IF(J1989&lt;&gt;"", INDEX($D$5:$D$1433, MATCH(J1989, $E$5:$E$1433, 0)),"")</f>
        <v>0</v>
      </c>
      <c r="I1989" t="str">
        <f>IFERROR(IF(J1989&lt;&gt;"", INDEX($B$5:$B$1433, MATCH(J1989, $E$5:$E$1433, 0)),""),"SAI")</f>
        <v>TRẦN NGỌC THẢO</v>
      </c>
      <c r="J1989">
        <v>32000213</v>
      </c>
      <c r="K1989" t="str">
        <v xml:space="preserve"> 6:52:57 AM</v>
      </c>
      <c r="L1989" t="str">
        <f>IFERROR(IF($N$5="Sáng",IF(MID(K1989,2,7)-MID($L$2,2,7)&gt;0,"Trễ",""),IF(MID(K1989,2,7)-MID($Q$2,2,7)&gt;0,"Trễ","")),"")</f>
        <v/>
      </c>
      <c r="M1989">
        <f>IFERROR(IF($N$5="Sáng",MID(K1989,2,7)-MID($L$2,2,7),MID(K1989,2,7)-MID($Q$2,2,7)),"")</f>
        <v>-0.004895166666666617</v>
      </c>
      <c r="Q1989" t="str">
        <f>IF(B1989&lt;&gt;"",IF(AND(P1989="",F1989=""),"Không phép ",""),"")</f>
        <v/>
      </c>
      <c r="R1989" t="str">
        <f>UPPER(B1989)</f>
        <v/>
      </c>
      <c r="T1989" t="str">
        <f>IFERROR(IF(J1989&lt;&gt;"", INDEX($S$5:$S$1433, MATCH(J1989, $E$5:$E$1433, 0)),""),"")</f>
        <v>2024-2027</v>
      </c>
      <c r="V1989" t="str">
        <f>IFERROR(IF(J1989&lt;&gt;"", INDEX($U$5:$U$1433, MATCH(J1989, $E$5:$E$1433, 0)),""),"")</f>
        <v>18/01/2009</v>
      </c>
    </row>
    <row r="1990">
      <c r="A1990" t="str">
        <f>IF(B1990&lt;&gt;"",A1989+1,"")</f>
        <v/>
      </c>
      <c r="F1990" t="str">
        <f>IFERROR(IF(VLOOKUP(E1990,J:J,1,0)=E1990,"X",""),"")</f>
        <v/>
      </c>
      <c r="G1990" t="str">
        <f>IF(J1990&lt;&gt;"", INDEX($C$5:$C$1433, MATCH(J1990, $E$5:$E$1433, 0)),"")</f>
        <v>12A3</v>
      </c>
      <c r="H1990">
        <f>IF(J1990&lt;&gt;"", INDEX($D$5:$D$1433, MATCH(J1990, $E$5:$E$1433, 0)),"")</f>
        <v>0</v>
      </c>
      <c r="I1990" t="str">
        <f>IFERROR(IF(J1990&lt;&gt;"", INDEX($B$5:$B$1433, MATCH(J1990, $E$5:$E$1433, 0)),""),"SAI")</f>
        <v>HUỲNH GIA KỲ</v>
      </c>
      <c r="J1990">
        <v>32000110</v>
      </c>
      <c r="K1990" t="str">
        <v xml:space="preserve"> 6:52:58 AM</v>
      </c>
      <c r="L1990" t="str">
        <f>IFERROR(IF($N$5="Sáng",IF(MID(K1990,2,7)-MID($L$2,2,7)&gt;0,"Trễ",""),IF(MID(K1990,2,7)-MID($Q$2,2,7)&gt;0,"Trễ","")),"")</f>
        <v/>
      </c>
      <c r="M1990">
        <f>IFERROR(IF($N$5="Sáng",MID(K1990,2,7)-MID($L$2,2,7),MID(K1990,2,7)-MID($Q$2,2,7)),"")</f>
        <v>-0.004883592592592578</v>
      </c>
      <c r="Q1990" t="str">
        <f>IF(B1990&lt;&gt;"",IF(AND(P1990="",F1990=""),"Không phép ",""),"")</f>
        <v/>
      </c>
      <c r="R1990" t="str">
        <f>UPPER(B1990)</f>
        <v/>
      </c>
      <c r="T1990" t="str">
        <f>IFERROR(IF(J1990&lt;&gt;"", INDEX($S$5:$S$1433, MATCH(J1990, $E$5:$E$1433, 0)),""),"")</f>
        <v>2024-2027</v>
      </c>
      <c r="V1990" t="str">
        <f>IFERROR(IF(J1990&lt;&gt;"", INDEX($U$5:$U$1433, MATCH(J1990, $E$5:$E$1433, 0)),""),"")</f>
        <v>18/09/2009</v>
      </c>
    </row>
    <row r="1991">
      <c r="A1991" t="str">
        <f>IF(B1991&lt;&gt;"",A1990+1,"")</f>
        <v/>
      </c>
      <c r="F1991" t="str">
        <f>IFERROR(IF(VLOOKUP(E1991,J:J,1,0)=E1991,"X",""),"")</f>
        <v/>
      </c>
      <c r="G1991" t="str">
        <f>IF(J1991&lt;&gt;"", INDEX($C$5:$C$1433, MATCH(J1991, $E$5:$E$1433, 0)),"")</f>
        <v>11A9</v>
      </c>
      <c r="H1991">
        <f>IF(J1991&lt;&gt;"", INDEX($D$5:$D$1433, MATCH(J1991, $E$5:$E$1433, 0)),"")</f>
        <v>0</v>
      </c>
      <c r="I1991" t="str">
        <f>IFERROR(IF(J1991&lt;&gt;"", INDEX($B$5:$B$1433, MATCH(J1991, $E$5:$E$1433, 0)),""),"SAI")</f>
        <v>NGUYỄN CHÂU KIM NGÂN</v>
      </c>
      <c r="J1991">
        <v>32000884</v>
      </c>
      <c r="K1991" t="str">
        <v xml:space="preserve"> 6:52:59 AM</v>
      </c>
      <c r="L1991" t="str">
        <f>IFERROR(IF($N$5="Sáng",IF(MID(K1991,2,7)-MID($L$2,2,7)&gt;0,"Trễ",""),IF(MID(K1991,2,7)-MID($Q$2,2,7)&gt;0,"Trễ","")),"")</f>
        <v/>
      </c>
      <c r="M1991">
        <f>IFERROR(IF($N$5="Sáng",MID(K1991,2,7)-MID($L$2,2,7),MID(K1991,2,7)-MID($Q$2,2,7)),"")</f>
        <v>-0.004872018518518484</v>
      </c>
      <c r="Q1991" t="str">
        <f>IF(B1991&lt;&gt;"",IF(AND(P1991="",F1991=""),"Không phép ",""),"")</f>
        <v/>
      </c>
      <c r="R1991" t="str">
        <f>UPPER(B1991)</f>
        <v/>
      </c>
      <c r="T1991" t="str">
        <f>IFERROR(IF(J1991&lt;&gt;"", INDEX($S$5:$S$1433, MATCH(J1991, $E$5:$E$1433, 0)),""),"")</f>
        <v>2025-2028</v>
      </c>
      <c r="V1991">
        <f>IFERROR(IF(J1991&lt;&gt;"", INDEX($U$5:$U$1433, MATCH(J1991, $E$5:$E$1433, 0)),""),"")</f>
        <v>39855</v>
      </c>
    </row>
    <row r="1992">
      <c r="A1992" t="str">
        <f>IF(B1992&lt;&gt;"",A1991+1,"")</f>
        <v/>
      </c>
      <c r="F1992" t="str">
        <f>IFERROR(IF(VLOOKUP(E1992,J:J,1,0)=E1992,"X",""),"")</f>
        <v/>
      </c>
      <c r="G1992" t="str">
        <f>IF(J1992&lt;&gt;"", INDEX($C$5:$C$1433, MATCH(J1992, $E$5:$E$1433, 0)),"")</f>
        <v>12A6</v>
      </c>
      <c r="H1992">
        <f>IF(J1992&lt;&gt;"", INDEX($D$5:$D$1433, MATCH(J1992, $E$5:$E$1433, 0)),"")</f>
        <v>0</v>
      </c>
      <c r="I1992" t="str">
        <f>IFERROR(IF(J1992&lt;&gt;"", INDEX($B$5:$B$1433, MATCH(J1992, $E$5:$E$1433, 0)),""),"SAI")</f>
        <v>TRẦN HUỲNH YẾN NHI</v>
      </c>
      <c r="J1992">
        <v>32000243</v>
      </c>
      <c r="K1992" t="str">
        <v xml:space="preserve"> 6:53:01 AM</v>
      </c>
      <c r="L1992" t="str">
        <f>IFERROR(IF($N$5="Sáng",IF(MID(K1992,2,7)-MID($L$2,2,7)&gt;0,"Trễ",""),IF(MID(K1992,2,7)-MID($Q$2,2,7)&gt;0,"Trễ","")),"")</f>
        <v/>
      </c>
      <c r="M1992">
        <f>IFERROR(IF($N$5="Sáng",MID(K1992,2,7)-MID($L$2,2,7),MID(K1992,2,7)-MID($Q$2,2,7)),"")</f>
        <v>-0.004848870370370351</v>
      </c>
      <c r="Q1992" t="str">
        <f>IF(B1992&lt;&gt;"",IF(AND(P1992="",F1992=""),"Không phép ",""),"")</f>
        <v/>
      </c>
      <c r="R1992" t="str">
        <f>UPPER(B1992)</f>
        <v/>
      </c>
      <c r="T1992" t="str">
        <f>IFERROR(IF(J1992&lt;&gt;"", INDEX($S$5:$S$1433, MATCH(J1992, $E$5:$E$1433, 0)),""),"")</f>
        <v>2024-2027</v>
      </c>
      <c r="V1992">
        <f>IFERROR(IF(J1992&lt;&gt;"", INDEX($U$5:$U$1433, MATCH(J1992, $E$5:$E$1433, 0)),""),"")</f>
        <v>39815</v>
      </c>
    </row>
    <row r="1993">
      <c r="A1993" t="str">
        <f>IF(B1993&lt;&gt;"",A1992+1,"")</f>
        <v/>
      </c>
      <c r="F1993" t="str">
        <f>IFERROR(IF(VLOOKUP(E1993,J:J,1,0)=E1993,"X",""),"")</f>
        <v/>
      </c>
      <c r="G1993" t="str">
        <f>IF(J1993&lt;&gt;"", INDEX($C$5:$C$1433, MATCH(J1993, $E$5:$E$1433, 0)),"")</f>
        <v>12A6</v>
      </c>
      <c r="H1993">
        <f>IF(J1993&lt;&gt;"", INDEX($D$5:$D$1433, MATCH(J1993, $E$5:$E$1433, 0)),"")</f>
        <v>0</v>
      </c>
      <c r="I1993" t="str">
        <f>IFERROR(IF(J1993&lt;&gt;"", INDEX($B$5:$B$1433, MATCH(J1993, $E$5:$E$1433, 0)),""),"SAI")</f>
        <v>TRẦN HUỲNH YẾN NHI</v>
      </c>
      <c r="J1993">
        <v>32000243</v>
      </c>
      <c r="K1993" t="str">
        <v xml:space="preserve"> 6:53:02 AM</v>
      </c>
      <c r="L1993" t="str">
        <f>IFERROR(IF($N$5="Sáng",IF(MID(K1993,2,7)-MID($L$2,2,7)&gt;0,"Trễ",""),IF(MID(K1993,2,7)-MID($Q$2,2,7)&gt;0,"Trễ","")),"")</f>
        <v/>
      </c>
      <c r="M1993">
        <f>IFERROR(IF($N$5="Sáng",MID(K1993,2,7)-MID($L$2,2,7),MID(K1993,2,7)-MID($Q$2,2,7)),"")</f>
        <v>-0.004837296296296312</v>
      </c>
      <c r="Q1993" t="str">
        <f>IF(B1993&lt;&gt;"",IF(AND(P1993="",F1993=""),"Không phép ",""),"")</f>
        <v/>
      </c>
      <c r="R1993" t="str">
        <f>UPPER(B1993)</f>
        <v/>
      </c>
      <c r="T1993" t="str">
        <f>IFERROR(IF(J1993&lt;&gt;"", INDEX($S$5:$S$1433, MATCH(J1993, $E$5:$E$1433, 0)),""),"")</f>
        <v>2024-2027</v>
      </c>
      <c r="V1993">
        <f>IFERROR(IF(J1993&lt;&gt;"", INDEX($U$5:$U$1433, MATCH(J1993, $E$5:$E$1433, 0)),""),"")</f>
        <v>39815</v>
      </c>
    </row>
    <row r="1994">
      <c r="A1994" t="str">
        <f>IF(B1994&lt;&gt;"",A1993+1,"")</f>
        <v/>
      </c>
      <c r="F1994" t="str">
        <f>IFERROR(IF(VLOOKUP(E1994,J:J,1,0)=E1994,"X",""),"")</f>
        <v/>
      </c>
      <c r="G1994" t="str">
        <f>IF(J1994&lt;&gt;"", INDEX($C$5:$C$1433, MATCH(J1994, $E$5:$E$1433, 0)),"")</f>
        <v>12A6</v>
      </c>
      <c r="H1994">
        <f>IF(J1994&lt;&gt;"", INDEX($D$5:$D$1433, MATCH(J1994, $E$5:$E$1433, 0)),"")</f>
        <v>0</v>
      </c>
      <c r="I1994" t="str">
        <f>IFERROR(IF(J1994&lt;&gt;"", INDEX($B$5:$B$1433, MATCH(J1994, $E$5:$E$1433, 0)),""),"SAI")</f>
        <v>TRẦN HUỲNH YẾN NHƯ</v>
      </c>
      <c r="J1994">
        <v>32000245</v>
      </c>
      <c r="K1994" t="str">
        <v xml:space="preserve"> 6:53:02 AM</v>
      </c>
      <c r="L1994" t="str">
        <f>IFERROR(IF($N$5="Sáng",IF(MID(K1994,2,7)-MID($L$2,2,7)&gt;0,"Trễ",""),IF(MID(K1994,2,7)-MID($Q$2,2,7)&gt;0,"Trễ","")),"")</f>
        <v/>
      </c>
      <c r="M1994">
        <f>IFERROR(IF($N$5="Sáng",MID(K1994,2,7)-MID($L$2,2,7),MID(K1994,2,7)-MID($Q$2,2,7)),"")</f>
        <v>-0.004837296296296312</v>
      </c>
      <c r="Q1994" t="str">
        <f>IF(B1994&lt;&gt;"",IF(AND(P1994="",F1994=""),"Không phép ",""),"")</f>
        <v/>
      </c>
      <c r="R1994" t="str">
        <f>UPPER(B1994)</f>
        <v/>
      </c>
      <c r="T1994" t="str">
        <f>IFERROR(IF(J1994&lt;&gt;"", INDEX($S$5:$S$1433, MATCH(J1994, $E$5:$E$1433, 0)),""),"")</f>
        <v>2024-2027</v>
      </c>
      <c r="V1994">
        <f>IFERROR(IF(J1994&lt;&gt;"", INDEX($U$5:$U$1433, MATCH(J1994, $E$5:$E$1433, 0)),""),"")</f>
        <v>39815</v>
      </c>
    </row>
    <row r="1995">
      <c r="A1995" t="str">
        <f>IF(B1995&lt;&gt;"",A1994+1,"")</f>
        <v/>
      </c>
      <c r="F1995" t="str">
        <f>IFERROR(IF(VLOOKUP(E1995,J:J,1,0)=E1995,"X",""),"")</f>
        <v/>
      </c>
      <c r="G1995" t="str">
        <f>IF(J1995&lt;&gt;"", INDEX($C$5:$C$1433, MATCH(J1995, $E$5:$E$1433, 0)),"")</f>
        <v>12A6</v>
      </c>
      <c r="H1995">
        <f>IF(J1995&lt;&gt;"", INDEX($D$5:$D$1433, MATCH(J1995, $E$5:$E$1433, 0)),"")</f>
        <v>0</v>
      </c>
      <c r="I1995" t="str">
        <f>IFERROR(IF(J1995&lt;&gt;"", INDEX($B$5:$B$1433, MATCH(J1995, $E$5:$E$1433, 0)),""),"SAI")</f>
        <v>TRẦN HUỲNH YẾN NHƯ</v>
      </c>
      <c r="J1995">
        <v>32000245</v>
      </c>
      <c r="K1995" t="str">
        <v xml:space="preserve"> 6:53:03 AM</v>
      </c>
      <c r="L1995" t="str">
        <f>IFERROR(IF($N$5="Sáng",IF(MID(K1995,2,7)-MID($L$2,2,7)&gt;0,"Trễ",""),IF(MID(K1995,2,7)-MID($Q$2,2,7)&gt;0,"Trễ","")),"")</f>
        <v/>
      </c>
      <c r="M1995">
        <f>IFERROR(IF($N$5="Sáng",MID(K1995,2,7)-MID($L$2,2,7),MID(K1995,2,7)-MID($Q$2,2,7)),"")</f>
        <v>-0.004825722222222217</v>
      </c>
      <c r="Q1995" t="str">
        <f>IF(B1995&lt;&gt;"",IF(AND(P1995="",F1995=""),"Không phép ",""),"")</f>
        <v/>
      </c>
      <c r="R1995" t="str">
        <f>UPPER(B1995)</f>
        <v/>
      </c>
      <c r="T1995" t="str">
        <f>IFERROR(IF(J1995&lt;&gt;"", INDEX($S$5:$S$1433, MATCH(J1995, $E$5:$E$1433, 0)),""),"")</f>
        <v>2024-2027</v>
      </c>
      <c r="V1995">
        <f>IFERROR(IF(J1995&lt;&gt;"", INDEX($U$5:$U$1433, MATCH(J1995, $E$5:$E$1433, 0)),""),"")</f>
        <v>39815</v>
      </c>
    </row>
    <row r="1996">
      <c r="A1996" t="str">
        <f>IF(B1996&lt;&gt;"",A1995+1,"")</f>
        <v/>
      </c>
      <c r="F1996" t="str">
        <f>IFERROR(IF(VLOOKUP(E1996,J:J,1,0)=E1996,"X",""),"")</f>
        <v/>
      </c>
      <c r="G1996" t="str">
        <f>IF(J1996&lt;&gt;"", INDEX($C$5:$C$1433, MATCH(J1996, $E$5:$E$1433, 0)),"")</f>
        <v>12A6</v>
      </c>
      <c r="H1996">
        <f>IF(J1996&lt;&gt;"", INDEX($D$5:$D$1433, MATCH(J1996, $E$5:$E$1433, 0)),"")</f>
        <v>0</v>
      </c>
      <c r="I1996" t="str">
        <f>IFERROR(IF(J1996&lt;&gt;"", INDEX($B$5:$B$1433, MATCH(J1996, $E$5:$E$1433, 0)),""),"SAI")</f>
        <v>TRẦN HUỲNH YẾN NHƯ</v>
      </c>
      <c r="J1996">
        <v>32000245</v>
      </c>
      <c r="K1996" t="str">
        <v xml:space="preserve"> 6:53:04 AM</v>
      </c>
      <c r="L1996" t="str">
        <f>IFERROR(IF($N$5="Sáng",IF(MID(K1996,2,7)-MID($L$2,2,7)&gt;0,"Trễ",""),IF(MID(K1996,2,7)-MID($Q$2,2,7)&gt;0,"Trễ","")),"")</f>
        <v/>
      </c>
      <c r="M1996">
        <f>IFERROR(IF($N$5="Sáng",MID(K1996,2,7)-MID($L$2,2,7),MID(K1996,2,7)-MID($Q$2,2,7)),"")</f>
        <v>-0.004814148148148123</v>
      </c>
      <c r="Q1996" t="str">
        <f>IF(B1996&lt;&gt;"",IF(AND(P1996="",F1996=""),"Không phép ",""),"")</f>
        <v/>
      </c>
      <c r="R1996" t="str">
        <f>UPPER(B1996)</f>
        <v/>
      </c>
      <c r="T1996" t="str">
        <f>IFERROR(IF(J1996&lt;&gt;"", INDEX($S$5:$S$1433, MATCH(J1996, $E$5:$E$1433, 0)),""),"")</f>
        <v>2024-2027</v>
      </c>
      <c r="V1996">
        <f>IFERROR(IF(J1996&lt;&gt;"", INDEX($U$5:$U$1433, MATCH(J1996, $E$5:$E$1433, 0)),""),"")</f>
        <v>39815</v>
      </c>
    </row>
    <row r="1997">
      <c r="A1997" t="str">
        <f>IF(B1997&lt;&gt;"",A1996+1,"")</f>
        <v/>
      </c>
      <c r="F1997" t="str">
        <f>IFERROR(IF(VLOOKUP(E1997,J:J,1,0)=E1997,"X",""),"")</f>
        <v/>
      </c>
      <c r="G1997" t="str">
        <f>IF(J1997&lt;&gt;"", INDEX($C$5:$C$1433, MATCH(J1997, $E$5:$E$1433, 0)),"")</f>
        <v>12A1</v>
      </c>
      <c r="H1997">
        <f>IF(J1997&lt;&gt;"", INDEX($D$5:$D$1433, MATCH(J1997, $E$5:$E$1433, 0)),"")</f>
        <v>0</v>
      </c>
      <c r="I1997" t="str">
        <f>IFERROR(IF(J1997&lt;&gt;"", INDEX($B$5:$B$1433, MATCH(J1997, $E$5:$E$1433, 0)),""),"SAI")</f>
        <v>LÊ TRẦN THU NGÂN</v>
      </c>
      <c r="J1997">
        <v>32000021</v>
      </c>
      <c r="K1997" t="str">
        <v xml:space="preserve"> 6:53:05 AM</v>
      </c>
      <c r="L1997" t="str">
        <f>IFERROR(IF($N$5="Sáng",IF(MID(K1997,2,7)-MID($L$2,2,7)&gt;0,"Trễ",""),IF(MID(K1997,2,7)-MID($Q$2,2,7)&gt;0,"Trễ","")),"")</f>
        <v/>
      </c>
      <c r="M1997">
        <f>IFERROR(IF($N$5="Sáng",MID(K1997,2,7)-MID($L$2,2,7),MID(K1997,2,7)-MID($Q$2,2,7)),"")</f>
        <v>-0.004802574074074084</v>
      </c>
      <c r="Q1997" t="str">
        <f>IF(B1997&lt;&gt;"",IF(AND(P1997="",F1997=""),"Không phép ",""),"")</f>
        <v/>
      </c>
      <c r="R1997" t="str">
        <f>UPPER(B1997)</f>
        <v/>
      </c>
      <c r="T1997" t="str">
        <f>IFERROR(IF(J1997&lt;&gt;"", INDEX($S$5:$S$1433, MATCH(J1997, $E$5:$E$1433, 0)),""),"")</f>
        <v>2024-2027</v>
      </c>
      <c r="V1997" t="str">
        <f>IFERROR(IF(J1997&lt;&gt;"", INDEX($U$5:$U$1433, MATCH(J1997, $E$5:$E$1433, 0)),""),"")</f>
        <v>16/07/2009</v>
      </c>
    </row>
    <row r="1998">
      <c r="A1998" t="str">
        <f>IF(B1998&lt;&gt;"",A1997+1,"")</f>
        <v/>
      </c>
      <c r="F1998" t="str">
        <f>IFERROR(IF(VLOOKUP(E1998,J:J,1,0)=E1998,"X",""),"")</f>
        <v/>
      </c>
      <c r="G1998" t="str">
        <f>IF(J1998&lt;&gt;"", INDEX($C$5:$C$1433, MATCH(J1998, $E$5:$E$1433, 0)),"")</f>
        <v>12A1</v>
      </c>
      <c r="H1998">
        <f>IF(J1998&lt;&gt;"", INDEX($D$5:$D$1433, MATCH(J1998, $E$5:$E$1433, 0)),"")</f>
        <v>0</v>
      </c>
      <c r="I1998" t="str">
        <f>IFERROR(IF(J1998&lt;&gt;"", INDEX($B$5:$B$1433, MATCH(J1998, $E$5:$E$1433, 0)),""),"SAI")</f>
        <v>LÊ TRẦN THU NGÂN</v>
      </c>
      <c r="J1998">
        <v>32000021</v>
      </c>
      <c r="K1998" t="str">
        <v xml:space="preserve"> 6:53:06 AM</v>
      </c>
      <c r="L1998" t="str">
        <f>IFERROR(IF($N$5="Sáng",IF(MID(K1998,2,7)-MID($L$2,2,7)&gt;0,"Trễ",""),IF(MID(K1998,2,7)-MID($Q$2,2,7)&gt;0,"Trễ","")),"")</f>
        <v/>
      </c>
      <c r="M1998">
        <f>IFERROR(IF($N$5="Sáng",MID(K1998,2,7)-MID($L$2,2,7),MID(K1998,2,7)-MID($Q$2,2,7)),"")</f>
        <v>-0.00479099999999999</v>
      </c>
      <c r="Q1998" t="str">
        <f>IF(B1998&lt;&gt;"",IF(AND(P1998="",F1998=""),"Không phép ",""),"")</f>
        <v/>
      </c>
      <c r="R1998" t="str">
        <f>UPPER(B1998)</f>
        <v/>
      </c>
      <c r="T1998" t="str">
        <f>IFERROR(IF(J1998&lt;&gt;"", INDEX($S$5:$S$1433, MATCH(J1998, $E$5:$E$1433, 0)),""),"")</f>
        <v>2024-2027</v>
      </c>
      <c r="V1998" t="str">
        <f>IFERROR(IF(J1998&lt;&gt;"", INDEX($U$5:$U$1433, MATCH(J1998, $E$5:$E$1433, 0)),""),"")</f>
        <v>16/07/2009</v>
      </c>
    </row>
    <row r="1999">
      <c r="A1999" t="str">
        <f>IF(B1999&lt;&gt;"",A1998+1,"")</f>
        <v/>
      </c>
      <c r="F1999" t="str">
        <f>IFERROR(IF(VLOOKUP(E1999,J:J,1,0)=E1999,"X",""),"")</f>
        <v/>
      </c>
      <c r="G1999" t="str">
        <f>IF(J1999&lt;&gt;"", INDEX($C$5:$C$1433, MATCH(J1999, $E$5:$E$1433, 0)),"")</f>
        <v>12A10</v>
      </c>
      <c r="H1999">
        <f>IF(J1999&lt;&gt;"", INDEX($D$5:$D$1433, MATCH(J1999, $E$5:$E$1433, 0)),"")</f>
        <v>0</v>
      </c>
      <c r="I1999" t="str">
        <f>IFERROR(IF(J1999&lt;&gt;"", INDEX($B$5:$B$1433, MATCH(J1999, $E$5:$E$1433, 0)),""),"SAI")</f>
        <v>HUỲNH TUỆ ANH</v>
      </c>
      <c r="J1999">
        <v>32000399</v>
      </c>
      <c r="K1999" t="str">
        <v xml:space="preserve"> 6:53:07 AM</v>
      </c>
      <c r="L1999" t="str">
        <f>IFERROR(IF($N$5="Sáng",IF(MID(K1999,2,7)-MID($L$2,2,7)&gt;0,"Trễ",""),IF(MID(K1999,2,7)-MID($Q$2,2,7)&gt;0,"Trễ","")),"")</f>
        <v/>
      </c>
      <c r="M1999">
        <f>IFERROR(IF($N$5="Sáng",MID(K1999,2,7)-MID($L$2,2,7),MID(K1999,2,7)-MID($Q$2,2,7)),"")</f>
        <v>-0.004779425925925895</v>
      </c>
      <c r="Q1999" t="str">
        <f>IF(B1999&lt;&gt;"",IF(AND(P1999="",F1999=""),"Không phép ",""),"")</f>
        <v/>
      </c>
      <c r="R1999" t="str">
        <f>UPPER(B1999)</f>
        <v/>
      </c>
      <c r="T1999" t="str">
        <f>IFERROR(IF(J1999&lt;&gt;"", INDEX($S$5:$S$1433, MATCH(J1999, $E$5:$E$1433, 0)),""),"")</f>
        <v>2024-2027</v>
      </c>
      <c r="V1999" t="str">
        <f>IFERROR(IF(J1999&lt;&gt;"", INDEX($U$5:$U$1433, MATCH(J1999, $E$5:$E$1433, 0)),""),"")</f>
        <v>17/08/2009</v>
      </c>
    </row>
    <row r="2000">
      <c r="A2000" t="str">
        <f>IF(B2000&lt;&gt;"",A1999+1,"")</f>
        <v/>
      </c>
      <c r="F2000" t="str">
        <f>IFERROR(IF(VLOOKUP(E2000,J:J,1,0)=E2000,"X",""),"")</f>
        <v/>
      </c>
      <c r="G2000" t="str">
        <f>IF(J2000&lt;&gt;"", INDEX($C$5:$C$1433, MATCH(J2000, $E$5:$E$1433, 0)),"")</f>
        <v>12A9</v>
      </c>
      <c r="H2000">
        <f>IF(J2000&lt;&gt;"", INDEX($D$5:$D$1433, MATCH(J2000, $E$5:$E$1433, 0)),"")</f>
        <v>0</v>
      </c>
      <c r="I2000" t="str">
        <f>IFERROR(IF(J2000&lt;&gt;"", INDEX($B$5:$B$1433, MATCH(J2000, $E$5:$E$1433, 0)),""),"SAI")</f>
        <v>TRIỆU DUY KHƯƠNG</v>
      </c>
      <c r="J2000">
        <v>32000370</v>
      </c>
      <c r="K2000" t="str">
        <v xml:space="preserve"> 6:53:08 AM</v>
      </c>
      <c r="L2000" t="str">
        <f>IFERROR(IF($N$5="Sáng",IF(MID(K2000,2,7)-MID($L$2,2,7)&gt;0,"Trễ",""),IF(MID(K2000,2,7)-MID($Q$2,2,7)&gt;0,"Trễ","")),"")</f>
        <v/>
      </c>
      <c r="M2000">
        <f>IFERROR(IF($N$5="Sáng",MID(K2000,2,7)-MID($L$2,2,7),MID(K2000,2,7)-MID($Q$2,2,7)),"")</f>
        <v>-0.0047678518518518564</v>
      </c>
      <c r="Q2000" t="str">
        <f>IF(B2000&lt;&gt;"",IF(AND(P2000="",F2000=""),"Không phép ",""),"")</f>
        <v/>
      </c>
      <c r="R2000" t="str">
        <f>UPPER(B2000)</f>
        <v/>
      </c>
      <c r="T2000" t="str">
        <f>IFERROR(IF(J2000&lt;&gt;"", INDEX($S$5:$S$1433, MATCH(J2000, $E$5:$E$1433, 0)),""),"")</f>
        <v>2024-2027</v>
      </c>
      <c r="V2000" t="str">
        <f>IFERROR(IF(J2000&lt;&gt;"", INDEX($U$5:$U$1433, MATCH(J2000, $E$5:$E$1433, 0)),""),"")</f>
        <v>22/11/2009</v>
      </c>
    </row>
    <row r="2001">
      <c r="A2001" t="str">
        <f>IF(B2001&lt;&gt;"",A2000+1,"")</f>
        <v/>
      </c>
      <c r="F2001" t="str">
        <f>IFERROR(IF(VLOOKUP(E2001,J:J,1,0)=E2001,"X",""),"")</f>
        <v/>
      </c>
      <c r="G2001" t="str">
        <f>IF(J2001&lt;&gt;"", INDEX($C$5:$C$1433, MATCH(J2001, $E$5:$E$1433, 0)),"")</f>
        <v>12A9</v>
      </c>
      <c r="H2001">
        <f>IF(J2001&lt;&gt;"", INDEX($D$5:$D$1433, MATCH(J2001, $E$5:$E$1433, 0)),"")</f>
        <v>0</v>
      </c>
      <c r="I2001" t="str">
        <f>IFERROR(IF(J2001&lt;&gt;"", INDEX($B$5:$B$1433, MATCH(J2001, $E$5:$E$1433, 0)),""),"SAI")</f>
        <v>TRIỆU DUY KHƯƠNG</v>
      </c>
      <c r="J2001">
        <v>32000370</v>
      </c>
      <c r="K2001" t="str">
        <v xml:space="preserve"> 6:53:08 AM</v>
      </c>
      <c r="L2001" t="str">
        <f>IFERROR(IF($N$5="Sáng",IF(MID(K2001,2,7)-MID($L$2,2,7)&gt;0,"Trễ",""),IF(MID(K2001,2,7)-MID($Q$2,2,7)&gt;0,"Trễ","")),"")</f>
        <v/>
      </c>
      <c r="M2001">
        <f>IFERROR(IF($N$5="Sáng",MID(K2001,2,7)-MID($L$2,2,7),MID(K2001,2,7)-MID($Q$2,2,7)),"")</f>
        <v>-0.0047678518518518564</v>
      </c>
      <c r="Q2001" t="str">
        <f>IF(B2001&lt;&gt;"",IF(AND(P2001="",F2001=""),"Không phép ",""),"")</f>
        <v/>
      </c>
      <c r="R2001" t="str">
        <f>UPPER(B2001)</f>
        <v/>
      </c>
      <c r="T2001" t="str">
        <f>IFERROR(IF(J2001&lt;&gt;"", INDEX($S$5:$S$1433, MATCH(J2001, $E$5:$E$1433, 0)),""),"")</f>
        <v>2024-2027</v>
      </c>
      <c r="V2001" t="str">
        <f>IFERROR(IF(J2001&lt;&gt;"", INDEX($U$5:$U$1433, MATCH(J2001, $E$5:$E$1433, 0)),""),"")</f>
        <v>22/11/2009</v>
      </c>
    </row>
    <row r="2002">
      <c r="A2002" t="str">
        <f>IF(B2002&lt;&gt;"",A2001+1,"")</f>
        <v/>
      </c>
      <c r="F2002" t="str">
        <f>IFERROR(IF(VLOOKUP(E2002,J:J,1,0)=E2002,"X",""),"")</f>
        <v/>
      </c>
      <c r="G2002" t="str">
        <f>IF(J2002&lt;&gt;"", INDEX($C$5:$C$1433, MATCH(J2002, $E$5:$E$1433, 0)),"")</f>
        <v>12A7</v>
      </c>
      <c r="H2002">
        <f>IF(J2002&lt;&gt;"", INDEX($D$5:$D$1433, MATCH(J2002, $E$5:$E$1433, 0)),"")</f>
        <v>0</v>
      </c>
      <c r="I2002" t="str">
        <f>IFERROR(IF(J2002&lt;&gt;"", INDEX($B$5:$B$1433, MATCH(J2002, $E$5:$E$1433, 0)),""),"SAI")</f>
        <v>TRẦN HOÀNG KHIÊM</v>
      </c>
      <c r="J2002">
        <v>32000278</v>
      </c>
      <c r="K2002" t="str">
        <v xml:space="preserve"> 6:53:10 AM</v>
      </c>
      <c r="L2002" t="str">
        <f>IFERROR(IF($N$5="Sáng",IF(MID(K2002,2,7)-MID($L$2,2,7)&gt;0,"Trễ",""),IF(MID(K2002,2,7)-MID($Q$2,2,7)&gt;0,"Trễ","")),"")</f>
        <v/>
      </c>
      <c r="M2002">
        <f>IFERROR(IF($N$5="Sáng",MID(K2002,2,7)-MID($L$2,2,7),MID(K2002,2,7)-MID($Q$2,2,7)),"")</f>
        <v>-0.004744703703703668</v>
      </c>
      <c r="Q2002" t="str">
        <f>IF(B2002&lt;&gt;"",IF(AND(P2002="",F2002=""),"Không phép ",""),"")</f>
        <v/>
      </c>
      <c r="R2002" t="str">
        <f>UPPER(B2002)</f>
        <v/>
      </c>
      <c r="T2002" t="str">
        <f>IFERROR(IF(J2002&lt;&gt;"", INDEX($S$5:$S$1433, MATCH(J2002, $E$5:$E$1433, 0)),""),"")</f>
        <v>2024-2027</v>
      </c>
      <c r="V2002" t="str">
        <f>IFERROR(IF(J2002&lt;&gt;"", INDEX($U$5:$U$1433, MATCH(J2002, $E$5:$E$1433, 0)),""),"")</f>
        <v>14/12/2009</v>
      </c>
    </row>
    <row r="2003">
      <c r="A2003" t="str">
        <f>IF(B2003&lt;&gt;"",A2002+1,"")</f>
        <v/>
      </c>
      <c r="F2003" t="str">
        <f>IFERROR(IF(VLOOKUP(E2003,J:J,1,0)=E2003,"X",""),"")</f>
        <v/>
      </c>
      <c r="G2003" t="str">
        <f>IF(J2003&lt;&gt;"", INDEX($C$5:$C$1433, MATCH(J2003, $E$5:$E$1433, 0)),"")</f>
        <v>12A11</v>
      </c>
      <c r="H2003">
        <f>IF(J2003&lt;&gt;"", INDEX($D$5:$D$1433, MATCH(J2003, $E$5:$E$1433, 0)),"")</f>
        <v>0</v>
      </c>
      <c r="I2003" t="str">
        <f>IFERROR(IF(J2003&lt;&gt;"", INDEX($B$5:$B$1433, MATCH(J2003, $E$5:$E$1433, 0)),""),"SAI")</f>
        <v>ĐỖ THỊ LAN ANH</v>
      </c>
      <c r="J2003">
        <v>32000442</v>
      </c>
      <c r="K2003" t="str">
        <v xml:space="preserve"> 6:53:11 AM</v>
      </c>
      <c r="L2003" t="str">
        <f>IFERROR(IF($N$5="Sáng",IF(MID(K2003,2,7)-MID($L$2,2,7)&gt;0,"Trễ",""),IF(MID(K2003,2,7)-MID($Q$2,2,7)&gt;0,"Trễ","")),"")</f>
        <v/>
      </c>
      <c r="M2003">
        <f>IFERROR(IF($N$5="Sáng",MID(K2003,2,7)-MID($L$2,2,7),MID(K2003,2,7)-MID($Q$2,2,7)),"")</f>
        <v>-0.004733129629629629</v>
      </c>
      <c r="Q2003" t="str">
        <f>IF(B2003&lt;&gt;"",IF(AND(P2003="",F2003=""),"Không phép ",""),"")</f>
        <v/>
      </c>
      <c r="R2003" t="str">
        <f>UPPER(B2003)</f>
        <v/>
      </c>
      <c r="T2003" t="str">
        <f>IFERROR(IF(J2003&lt;&gt;"", INDEX($S$5:$S$1433, MATCH(J2003, $E$5:$E$1433, 0)),""),"")</f>
        <v>2024-2027</v>
      </c>
      <c r="V2003">
        <f>IFERROR(IF(J2003&lt;&gt;"", INDEX($U$5:$U$1433, MATCH(J2003, $E$5:$E$1433, 0)),""),"")</f>
        <v>40002</v>
      </c>
    </row>
    <row r="2004">
      <c r="A2004" t="str">
        <f>IF(B2004&lt;&gt;"",A2003+1,"")</f>
        <v/>
      </c>
      <c r="F2004" t="str">
        <f>IFERROR(IF(VLOOKUP(E2004,J:J,1,0)=E2004,"X",""),"")</f>
        <v/>
      </c>
      <c r="G2004" t="str">
        <f>IF(J2004&lt;&gt;"", INDEX($C$5:$C$1433, MATCH(J2004, $E$5:$E$1433, 0)),"")</f>
        <v>12A11</v>
      </c>
      <c r="H2004">
        <f>IF(J2004&lt;&gt;"", INDEX($D$5:$D$1433, MATCH(J2004, $E$5:$E$1433, 0)),"")</f>
        <v>0</v>
      </c>
      <c r="I2004" t="str">
        <f>IFERROR(IF(J2004&lt;&gt;"", INDEX($B$5:$B$1433, MATCH(J2004, $E$5:$E$1433, 0)),""),"SAI")</f>
        <v>ĐỖ THỊ LAN ANH</v>
      </c>
      <c r="J2004">
        <v>32000442</v>
      </c>
      <c r="K2004" t="str">
        <v xml:space="preserve"> 6:53:12 AM</v>
      </c>
      <c r="L2004" t="str">
        <f>IFERROR(IF($N$5="Sáng",IF(MID(K2004,2,7)-MID($L$2,2,7)&gt;0,"Trễ",""),IF(MID(K2004,2,7)-MID($Q$2,2,7)&gt;0,"Trễ","")),"")</f>
        <v/>
      </c>
      <c r="M2004">
        <f>IFERROR(IF($N$5="Sáng",MID(K2004,2,7)-MID($L$2,2,7),MID(K2004,2,7)-MID($Q$2,2,7)),"")</f>
        <v>-0.004721555555555534</v>
      </c>
      <c r="Q2004" t="str">
        <f>IF(B2004&lt;&gt;"",IF(AND(P2004="",F2004=""),"Không phép ",""),"")</f>
        <v/>
      </c>
      <c r="R2004" t="str">
        <f>UPPER(B2004)</f>
        <v/>
      </c>
      <c r="T2004" t="str">
        <f>IFERROR(IF(J2004&lt;&gt;"", INDEX($S$5:$S$1433, MATCH(J2004, $E$5:$E$1433, 0)),""),"")</f>
        <v>2024-2027</v>
      </c>
      <c r="V2004">
        <f>IFERROR(IF(J2004&lt;&gt;"", INDEX($U$5:$U$1433, MATCH(J2004, $E$5:$E$1433, 0)),""),"")</f>
        <v>40002</v>
      </c>
    </row>
    <row r="2005">
      <c r="A2005" t="str">
        <f>IF(B2005&lt;&gt;"",A2004+1,"")</f>
        <v/>
      </c>
      <c r="F2005" t="str">
        <f>IFERROR(IF(VLOOKUP(E2005,J:J,1,0)=E2005,"X",""),"")</f>
        <v/>
      </c>
      <c r="G2005" t="str">
        <f>IF(J2005&lt;&gt;"", INDEX($C$5:$C$1433, MATCH(J2005, $E$5:$E$1433, 0)),"")</f>
        <v>11A4</v>
      </c>
      <c r="H2005">
        <f>IF(J2005&lt;&gt;"", INDEX($D$5:$D$1433, MATCH(J2005, $E$5:$E$1433, 0)),"")</f>
        <v>0</v>
      </c>
      <c r="I2005" t="str">
        <f>IFERROR(IF(J2005&lt;&gt;"", INDEX($B$5:$B$1433, MATCH(J2005, $E$5:$E$1433, 0)),""),"SAI")</f>
        <v>PHẠM NGUYỄN YẾN LINH</v>
      </c>
      <c r="J2005">
        <v>32000671</v>
      </c>
      <c r="K2005" t="str">
        <v xml:space="preserve"> 6:53:14 AM</v>
      </c>
      <c r="L2005" t="str">
        <f>IFERROR(IF($N$5="Sáng",IF(MID(K2005,2,7)-MID($L$2,2,7)&gt;0,"Trễ",""),IF(MID(K2005,2,7)-MID($Q$2,2,7)&gt;0,"Trễ","")),"")</f>
        <v/>
      </c>
      <c r="M2005">
        <f>IFERROR(IF($N$5="Sáng",MID(K2005,2,7)-MID($L$2,2,7),MID(K2005,2,7)-MID($Q$2,2,7)),"")</f>
        <v>-0.004698407407407401</v>
      </c>
      <c r="Q2005" t="str">
        <f>IF(B2005&lt;&gt;"",IF(AND(P2005="",F2005=""),"Không phép ",""),"")</f>
        <v/>
      </c>
      <c r="R2005" t="str">
        <f>UPPER(B2005)</f>
        <v/>
      </c>
      <c r="T2005" t="str">
        <f>IFERROR(IF(J2005&lt;&gt;"", INDEX($S$5:$S$1433, MATCH(J2005, $E$5:$E$1433, 0)),""),"")</f>
        <v>2025-2028</v>
      </c>
      <c r="V2005" t="str">
        <f>IFERROR(IF(J2005&lt;&gt;"", INDEX($U$5:$U$1433, MATCH(J2005, $E$5:$E$1433, 0)),""),"")</f>
        <v>31/01/2010</v>
      </c>
    </row>
    <row r="2006">
      <c r="A2006" t="str">
        <f>IF(B2006&lt;&gt;"",A2005+1,"")</f>
        <v/>
      </c>
      <c r="F2006" t="str">
        <f>IFERROR(IF(VLOOKUP(E2006,J:J,1,0)=E2006,"X",""),"")</f>
        <v/>
      </c>
      <c r="G2006" t="str">
        <f>IF(J2006&lt;&gt;"", INDEX($C$5:$C$1433, MATCH(J2006, $E$5:$E$1433, 0)),"")</f>
        <v>12A8</v>
      </c>
      <c r="H2006">
        <f>IF(J2006&lt;&gt;"", INDEX($D$5:$D$1433, MATCH(J2006, $E$5:$E$1433, 0)),"")</f>
        <v>0</v>
      </c>
      <c r="I2006" t="str">
        <f>IFERROR(IF(J2006&lt;&gt;"", INDEX($B$5:$B$1433, MATCH(J2006, $E$5:$E$1433, 0)),""),"SAI")</f>
        <v>VÕ MINH TRIỆU</v>
      </c>
      <c r="J2006">
        <v>32000348</v>
      </c>
      <c r="K2006" t="str">
        <v xml:space="preserve"> 6:53:17 AM</v>
      </c>
      <c r="L2006" t="str">
        <f>IFERROR(IF($N$5="Sáng",IF(MID(K2006,2,7)-MID($L$2,2,7)&gt;0,"Trễ",""),IF(MID(K2006,2,7)-MID($Q$2,2,7)&gt;0,"Trễ","")),"")</f>
        <v/>
      </c>
      <c r="M2006">
        <f>IFERROR(IF($N$5="Sáng",MID(K2006,2,7)-MID($L$2,2,7),MID(K2006,2,7)-MID($Q$2,2,7)),"")</f>
        <v>-0.0046636851851851735</v>
      </c>
      <c r="Q2006" t="str">
        <f>IF(B2006&lt;&gt;"",IF(AND(P2006="",F2006=""),"Không phép ",""),"")</f>
        <v/>
      </c>
      <c r="R2006" t="str">
        <f>UPPER(B2006)</f>
        <v/>
      </c>
      <c r="T2006" t="str">
        <f>IFERROR(IF(J2006&lt;&gt;"", INDEX($S$5:$S$1433, MATCH(J2006, $E$5:$E$1433, 0)),""),"")</f>
        <v>2024-2027</v>
      </c>
      <c r="V2006" t="str">
        <f>IFERROR(IF(J2006&lt;&gt;"", INDEX($U$5:$U$1433, MATCH(J2006, $E$5:$E$1433, 0)),""),"")</f>
        <v>20/12/2009</v>
      </c>
    </row>
    <row r="2007">
      <c r="A2007" t="str">
        <f>IF(B2007&lt;&gt;"",A2006+1,"")</f>
        <v/>
      </c>
      <c r="F2007" t="str">
        <f>IFERROR(IF(VLOOKUP(E2007,J:J,1,0)=E2007,"X",""),"")</f>
        <v/>
      </c>
      <c r="G2007" t="str">
        <f>IF(J2007&lt;&gt;"", INDEX($C$5:$C$1433, MATCH(J2007, $E$5:$E$1433, 0)),"")</f>
        <v>12A9</v>
      </c>
      <c r="H2007">
        <f>IF(J2007&lt;&gt;"", INDEX($D$5:$D$1433, MATCH(J2007, $E$5:$E$1433, 0)),"")</f>
        <v>0</v>
      </c>
      <c r="I2007" t="str">
        <f>IFERROR(IF(J2007&lt;&gt;"", INDEX($B$5:$B$1433, MATCH(J2007, $E$5:$E$1433, 0)),""),"SAI")</f>
        <v>MAI VĂN KHỖNG</v>
      </c>
      <c r="J2007">
        <v>32000369</v>
      </c>
      <c r="K2007" t="str">
        <v xml:space="preserve"> 6:53:20 AM</v>
      </c>
      <c r="L2007" t="str">
        <f>IFERROR(IF($N$5="Sáng",IF(MID(K2007,2,7)-MID($L$2,2,7)&gt;0,"Trễ",""),IF(MID(K2007,2,7)-MID($Q$2,2,7)&gt;0,"Trễ","")),"")</f>
        <v/>
      </c>
      <c r="M2007">
        <f>IFERROR(IF($N$5="Sáng",MID(K2007,2,7)-MID($L$2,2,7),MID(K2007,2,7)-MID($Q$2,2,7)),"")</f>
        <v>-0.004628962962962946</v>
      </c>
      <c r="Q2007" t="str">
        <f>IF(B2007&lt;&gt;"",IF(AND(P2007="",F2007=""),"Không phép ",""),"")</f>
        <v/>
      </c>
      <c r="R2007" t="str">
        <f>UPPER(B2007)</f>
        <v/>
      </c>
      <c r="T2007" t="str">
        <f>IFERROR(IF(J2007&lt;&gt;"", INDEX($S$5:$S$1433, MATCH(J2007, $E$5:$E$1433, 0)),""),"")</f>
        <v>2024-2027</v>
      </c>
      <c r="V2007">
        <f>IFERROR(IF(J2007&lt;&gt;"", INDEX($U$5:$U$1433, MATCH(J2007, $E$5:$E$1433, 0)),""),"")</f>
        <v>39820</v>
      </c>
    </row>
    <row r="2008">
      <c r="A2008" t="str">
        <f>IF(B2008&lt;&gt;"",A2007+1,"")</f>
        <v/>
      </c>
      <c r="F2008" t="str">
        <f>IFERROR(IF(VLOOKUP(E2008,J:J,1,0)=E2008,"X",""),"")</f>
        <v/>
      </c>
      <c r="G2008" t="str">
        <f>IF(J2008&lt;&gt;"", INDEX($C$5:$C$1433, MATCH(J2008, $E$5:$E$1433, 0)),"")</f>
        <v>11A3</v>
      </c>
      <c r="H2008">
        <f>IF(J2008&lt;&gt;"", INDEX($D$5:$D$1433, MATCH(J2008, $E$5:$E$1433, 0)),"")</f>
        <v>0</v>
      </c>
      <c r="I2008" t="str">
        <f>IFERROR(IF(J2008&lt;&gt;"", INDEX($B$5:$B$1433, MATCH(J2008, $E$5:$E$1433, 0)),""),"SAI")</f>
        <v>NGUYỄN NGỌC Ý</v>
      </c>
      <c r="J2008">
        <v>32000649</v>
      </c>
      <c r="K2008" t="str">
        <v xml:space="preserve"> 6:53:22 AM</v>
      </c>
      <c r="L2008" t="str">
        <f>IFERROR(IF($N$5="Sáng",IF(MID(K2008,2,7)-MID($L$2,2,7)&gt;0,"Trễ",""),IF(MID(K2008,2,7)-MID($Q$2,2,7)&gt;0,"Trễ","")),"")</f>
        <v/>
      </c>
      <c r="M2008">
        <f>IFERROR(IF($N$5="Sáng",MID(K2008,2,7)-MID($L$2,2,7),MID(K2008,2,7)-MID($Q$2,2,7)),"")</f>
        <v>-0.004605814814814757</v>
      </c>
      <c r="Q2008" t="str">
        <f>IF(B2008&lt;&gt;"",IF(AND(P2008="",F2008=""),"Không phép ",""),"")</f>
        <v/>
      </c>
      <c r="R2008" t="str">
        <f>UPPER(B2008)</f>
        <v/>
      </c>
      <c r="T2008" t="str">
        <f>IFERROR(IF(J2008&lt;&gt;"", INDEX($S$5:$S$1433, MATCH(J2008, $E$5:$E$1433, 0)),""),"")</f>
        <v>2025-2028</v>
      </c>
      <c r="V2008">
        <f>IFERROR(IF(J2008&lt;&gt;"", INDEX($U$5:$U$1433, MATCH(J2008, $E$5:$E$1433, 0)),""),"")</f>
        <v>40301</v>
      </c>
    </row>
    <row r="2009">
      <c r="A2009" t="str">
        <f>IF(B2009&lt;&gt;"",A2008+1,"")</f>
        <v/>
      </c>
      <c r="F2009" t="str">
        <f>IFERROR(IF(VLOOKUP(E2009,J:J,1,0)=E2009,"X",""),"")</f>
        <v/>
      </c>
      <c r="G2009" t="str">
        <f>IF(J2009&lt;&gt;"", INDEX($C$5:$C$1433, MATCH(J2009, $E$5:$E$1433, 0)),"")</f>
        <v>11A3</v>
      </c>
      <c r="H2009">
        <f>IF(J2009&lt;&gt;"", INDEX($D$5:$D$1433, MATCH(J2009, $E$5:$E$1433, 0)),"")</f>
        <v>0</v>
      </c>
      <c r="I2009" t="str">
        <f>IFERROR(IF(J2009&lt;&gt;"", INDEX($B$5:$B$1433, MATCH(J2009, $E$5:$E$1433, 0)),""),"SAI")</f>
        <v>NGUYỄN NGỌC Ý</v>
      </c>
      <c r="J2009">
        <v>32000649</v>
      </c>
      <c r="K2009" t="str">
        <v xml:space="preserve"> 6:53:22 AM</v>
      </c>
      <c r="L2009" t="str">
        <f>IFERROR(IF($N$5="Sáng",IF(MID(K2009,2,7)-MID($L$2,2,7)&gt;0,"Trễ",""),IF(MID(K2009,2,7)-MID($Q$2,2,7)&gt;0,"Trễ","")),"")</f>
        <v/>
      </c>
      <c r="M2009">
        <f>IFERROR(IF($N$5="Sáng",MID(K2009,2,7)-MID($L$2,2,7),MID(K2009,2,7)-MID($Q$2,2,7)),"")</f>
        <v>-0.004605814814814757</v>
      </c>
      <c r="Q2009" t="str">
        <f>IF(B2009&lt;&gt;"",IF(AND(P2009="",F2009=""),"Không phép ",""),"")</f>
        <v/>
      </c>
      <c r="R2009" t="str">
        <f>UPPER(B2009)</f>
        <v/>
      </c>
      <c r="T2009" t="str">
        <f>IFERROR(IF(J2009&lt;&gt;"", INDEX($S$5:$S$1433, MATCH(J2009, $E$5:$E$1433, 0)),""),"")</f>
        <v>2025-2028</v>
      </c>
      <c r="V2009">
        <f>IFERROR(IF(J2009&lt;&gt;"", INDEX($U$5:$U$1433, MATCH(J2009, $E$5:$E$1433, 0)),""),"")</f>
        <v>40301</v>
      </c>
    </row>
    <row r="2010">
      <c r="A2010" t="str">
        <f>IF(B2010&lt;&gt;"",A2009+1,"")</f>
        <v/>
      </c>
      <c r="F2010" t="str">
        <f>IFERROR(IF(VLOOKUP(E2010,J:J,1,0)=E2010,"X",""),"")</f>
        <v/>
      </c>
      <c r="G2010" t="str">
        <f>IF(J2010&lt;&gt;"", INDEX($C$5:$C$1433, MATCH(J2010, $E$5:$E$1433, 0)),"")</f>
        <v>11A3</v>
      </c>
      <c r="H2010">
        <f>IF(J2010&lt;&gt;"", INDEX($D$5:$D$1433, MATCH(J2010, $E$5:$E$1433, 0)),"")</f>
        <v>0</v>
      </c>
      <c r="I2010" t="str">
        <f>IFERROR(IF(J2010&lt;&gt;"", INDEX($B$5:$B$1433, MATCH(J2010, $E$5:$E$1433, 0)),""),"SAI")</f>
        <v>NGUYỄN NGỌC Ý</v>
      </c>
      <c r="J2010">
        <v>32000649</v>
      </c>
      <c r="K2010" t="str">
        <v xml:space="preserve"> 6:53:23 AM</v>
      </c>
      <c r="L2010" t="str">
        <f>IFERROR(IF($N$5="Sáng",IF(MID(K2010,2,7)-MID($L$2,2,7)&gt;0,"Trễ",""),IF(MID(K2010,2,7)-MID($Q$2,2,7)&gt;0,"Trễ","")),"")</f>
        <v/>
      </c>
      <c r="M2010">
        <f>IFERROR(IF($N$5="Sáng",MID(K2010,2,7)-MID($L$2,2,7),MID(K2010,2,7)-MID($Q$2,2,7)),"")</f>
        <v>-0.004594240740740718</v>
      </c>
      <c r="Q2010" t="str">
        <f>IF(B2010&lt;&gt;"",IF(AND(P2010="",F2010=""),"Không phép ",""),"")</f>
        <v/>
      </c>
      <c r="R2010" t="str">
        <f>UPPER(B2010)</f>
        <v/>
      </c>
      <c r="T2010" t="str">
        <f>IFERROR(IF(J2010&lt;&gt;"", INDEX($S$5:$S$1433, MATCH(J2010, $E$5:$E$1433, 0)),""),"")</f>
        <v>2025-2028</v>
      </c>
      <c r="V2010">
        <f>IFERROR(IF(J2010&lt;&gt;"", INDEX($U$5:$U$1433, MATCH(J2010, $E$5:$E$1433, 0)),""),"")</f>
        <v>40301</v>
      </c>
    </row>
    <row r="2011">
      <c r="A2011" t="str">
        <f>IF(B2011&lt;&gt;"",A2010+1,"")</f>
        <v/>
      </c>
      <c r="F2011" t="str">
        <f>IFERROR(IF(VLOOKUP(E2011,J:J,1,0)=E2011,"X",""),"")</f>
        <v/>
      </c>
      <c r="G2011" t="str">
        <f>IF(J2011&lt;&gt;"", INDEX($C$5:$C$1433, MATCH(J2011, $E$5:$E$1433, 0)),"")</f>
        <v>11A10</v>
      </c>
      <c r="H2011">
        <f>IF(J2011&lt;&gt;"", INDEX($D$5:$D$1433, MATCH(J2011, $E$5:$E$1433, 0)),"")</f>
        <v>0</v>
      </c>
      <c r="I2011" t="str">
        <f>IFERROR(IF(J2011&lt;&gt;"", INDEX($B$5:$B$1433, MATCH(J2011, $E$5:$E$1433, 0)),""),"SAI")</f>
        <v>NGUYỄN TRƯỜNG KHANG</v>
      </c>
      <c r="J2011">
        <v>32000534</v>
      </c>
      <c r="K2011" t="str">
        <v xml:space="preserve"> 6:53:36 AM</v>
      </c>
      <c r="L2011" t="str">
        <f>IFERROR(IF($N$5="Sáng",IF(MID(K2011,2,7)-MID($L$2,2,7)&gt;0,"Trễ",""),IF(MID(K2011,2,7)-MID($Q$2,2,7)&gt;0,"Trễ","")),"")</f>
        <v/>
      </c>
      <c r="M2011">
        <f>IFERROR(IF($N$5="Sáng",MID(K2011,2,7)-MID($L$2,2,7),MID(K2011,2,7)-MID($Q$2,2,7)),"")</f>
        <v>-0.004443777777777769</v>
      </c>
      <c r="Q2011" t="str">
        <f>IF(B2011&lt;&gt;"",IF(AND(P2011="",F2011=""),"Không phép ",""),"")</f>
        <v/>
      </c>
      <c r="R2011" t="str">
        <f>UPPER(B2011)</f>
        <v/>
      </c>
      <c r="T2011" t="str">
        <f>IFERROR(IF(J2011&lt;&gt;"", INDEX($S$5:$S$1433, MATCH(J2011, $E$5:$E$1433, 0)),""),"")</f>
        <v>2025-2028</v>
      </c>
      <c r="V2011">
        <f>IFERROR(IF(J2011&lt;&gt;"", INDEX($U$5:$U$1433, MATCH(J2011, $E$5:$E$1433, 0)),""),"")</f>
        <v>40339</v>
      </c>
    </row>
    <row r="2012">
      <c r="A2012" t="str">
        <f>IF(B2012&lt;&gt;"",A2011+1,"")</f>
        <v/>
      </c>
      <c r="F2012" t="str">
        <f>IFERROR(IF(VLOOKUP(E2012,J:J,1,0)=E2012,"X",""),"")</f>
        <v/>
      </c>
      <c r="G2012" t="str">
        <f>IF(J2012&lt;&gt;"", INDEX($C$5:$C$1433, MATCH(J2012, $E$5:$E$1433, 0)),"")</f>
        <v>12A11</v>
      </c>
      <c r="H2012">
        <f>IF(J2012&lt;&gt;"", INDEX($D$5:$D$1433, MATCH(J2012, $E$5:$E$1433, 0)),"")</f>
        <v>0</v>
      </c>
      <c r="I2012" t="str">
        <f>IFERROR(IF(J2012&lt;&gt;"", INDEX($B$5:$B$1433, MATCH(J2012, $E$5:$E$1433, 0)),""),"SAI")</f>
        <v>LÊ TRẦN NHẬT PHƯƠNG</v>
      </c>
      <c r="J2012">
        <v>32000462</v>
      </c>
      <c r="K2012" t="str">
        <v xml:space="preserve"> 6:53:41 AM</v>
      </c>
      <c r="L2012" t="str">
        <f>IFERROR(IF($N$5="Sáng",IF(MID(K2012,2,7)-MID($L$2,2,7)&gt;0,"Trễ",""),IF(MID(K2012,2,7)-MID($Q$2,2,7)&gt;0,"Trễ","")),"")</f>
        <v/>
      </c>
      <c r="M2012">
        <f>IFERROR(IF($N$5="Sáng",MID(K2012,2,7)-MID($L$2,2,7),MID(K2012,2,7)-MID($Q$2,2,7)),"")</f>
        <v>-0.004385907407407352</v>
      </c>
      <c r="Q2012" t="str">
        <f>IF(B2012&lt;&gt;"",IF(AND(P2012="",F2012=""),"Không phép ",""),"")</f>
        <v/>
      </c>
      <c r="R2012" t="str">
        <f>UPPER(B2012)</f>
        <v/>
      </c>
      <c r="T2012" t="str">
        <f>IFERROR(IF(J2012&lt;&gt;"", INDEX($S$5:$S$1433, MATCH(J2012, $E$5:$E$1433, 0)),""),"")</f>
        <v>2024-2027</v>
      </c>
      <c r="V2012" t="str">
        <f>IFERROR(IF(J2012&lt;&gt;"", INDEX($U$5:$U$1433, MATCH(J2012, $E$5:$E$1433, 0)),""),"")</f>
        <v>21/06/2009</v>
      </c>
    </row>
    <row r="2013">
      <c r="A2013" t="str">
        <f>IF(B2013&lt;&gt;"",A2012+1,"")</f>
        <v/>
      </c>
      <c r="F2013" t="str">
        <f>IFERROR(IF(VLOOKUP(E2013,J:J,1,0)=E2013,"X",""),"")</f>
        <v/>
      </c>
      <c r="G2013" t="str">
        <f>IF(J2013&lt;&gt;"", INDEX($C$5:$C$1433, MATCH(J2013, $E$5:$E$1433, 0)),"")</f>
        <v>12A1</v>
      </c>
      <c r="H2013">
        <f>IF(J2013&lt;&gt;"", INDEX($D$5:$D$1433, MATCH(J2013, $E$5:$E$1433, 0)),"")</f>
        <v>0</v>
      </c>
      <c r="I2013" t="str">
        <f>IFERROR(IF(J2013&lt;&gt;"", INDEX($B$5:$B$1433, MATCH(J2013, $E$5:$E$1433, 0)),""),"SAI")</f>
        <v>NGUYỄN MẠNH ĐỨC</v>
      </c>
      <c r="J2013">
        <v>32000007</v>
      </c>
      <c r="K2013" t="str">
        <v xml:space="preserve"> 6:53:46 AM</v>
      </c>
      <c r="L2013" t="str">
        <f>IFERROR(IF($N$5="Sáng",IF(MID(K2013,2,7)-MID($L$2,2,7)&gt;0,"Trễ",""),IF(MID(K2013,2,7)-MID($Q$2,2,7)&gt;0,"Trễ","")),"")</f>
        <v/>
      </c>
      <c r="M2013">
        <f>IFERROR(IF($N$5="Sáng",MID(K2013,2,7)-MID($L$2,2,7),MID(K2013,2,7)-MID($Q$2,2,7)),"")</f>
        <v>-0.004328037037037047</v>
      </c>
      <c r="Q2013" t="str">
        <f>IF(B2013&lt;&gt;"",IF(AND(P2013="",F2013=""),"Không phép ",""),"")</f>
        <v/>
      </c>
      <c r="R2013" t="str">
        <f>UPPER(B2013)</f>
        <v/>
      </c>
      <c r="T2013" t="str">
        <f>IFERROR(IF(J2013&lt;&gt;"", INDEX($S$5:$S$1433, MATCH(J2013, $E$5:$E$1433, 0)),""),"")</f>
        <v>2024-2027</v>
      </c>
      <c r="V2013" t="str">
        <f>IFERROR(IF(J2013&lt;&gt;"", INDEX($U$5:$U$1433, MATCH(J2013, $E$5:$E$1433, 0)),""),"")</f>
        <v>31/07/2009</v>
      </c>
    </row>
    <row r="2014">
      <c r="A2014" t="str">
        <f>IF(B2014&lt;&gt;"",A2013+1,"")</f>
        <v/>
      </c>
      <c r="F2014" t="str">
        <f>IFERROR(IF(VLOOKUP(E2014,J:J,1,0)=E2014,"X",""),"")</f>
        <v/>
      </c>
      <c r="G2014" t="str">
        <f>IF(J2014&lt;&gt;"", INDEX($C$5:$C$1433, MATCH(J2014, $E$5:$E$1433, 0)),"")</f>
        <v>12A1</v>
      </c>
      <c r="H2014">
        <f>IF(J2014&lt;&gt;"", INDEX($D$5:$D$1433, MATCH(J2014, $E$5:$E$1433, 0)),"")</f>
        <v>0</v>
      </c>
      <c r="I2014" t="str">
        <f>IFERROR(IF(J2014&lt;&gt;"", INDEX($B$5:$B$1433, MATCH(J2014, $E$5:$E$1433, 0)),""),"SAI")</f>
        <v>NGUYỄN MẠNH ĐỨC</v>
      </c>
      <c r="J2014">
        <v>32000007</v>
      </c>
      <c r="K2014" t="str">
        <v xml:space="preserve"> 6:53:46 AM</v>
      </c>
      <c r="L2014" t="str">
        <f>IFERROR(IF($N$5="Sáng",IF(MID(K2014,2,7)-MID($L$2,2,7)&gt;0,"Trễ",""),IF(MID(K2014,2,7)-MID($Q$2,2,7)&gt;0,"Trễ","")),"")</f>
        <v/>
      </c>
      <c r="M2014">
        <f>IFERROR(IF($N$5="Sáng",MID(K2014,2,7)-MID($L$2,2,7),MID(K2014,2,7)-MID($Q$2,2,7)),"")</f>
        <v>-0.004328037037037047</v>
      </c>
      <c r="Q2014" t="str">
        <f>IF(B2014&lt;&gt;"",IF(AND(P2014="",F2014=""),"Không phép ",""),"")</f>
        <v/>
      </c>
      <c r="R2014" t="str">
        <f>UPPER(B2014)</f>
        <v/>
      </c>
      <c r="T2014" t="str">
        <f>IFERROR(IF(J2014&lt;&gt;"", INDEX($S$5:$S$1433, MATCH(J2014, $E$5:$E$1433, 0)),""),"")</f>
        <v>2024-2027</v>
      </c>
      <c r="V2014" t="str">
        <f>IFERROR(IF(J2014&lt;&gt;"", INDEX($U$5:$U$1433, MATCH(J2014, $E$5:$E$1433, 0)),""),"")</f>
        <v>31/07/2009</v>
      </c>
    </row>
    <row r="2015">
      <c r="A2015" t="str">
        <f>IF(B2015&lt;&gt;"",A2014+1,"")</f>
        <v/>
      </c>
      <c r="F2015" t="str">
        <f>IFERROR(IF(VLOOKUP(E2015,J:J,1,0)=E2015,"X",""),"")</f>
        <v/>
      </c>
      <c r="G2015" t="str">
        <f>IF(J2015&lt;&gt;"", INDEX($C$5:$C$1433, MATCH(J2015, $E$5:$E$1433, 0)),"")</f>
        <v>11A1</v>
      </c>
      <c r="H2015">
        <f>IF(J2015&lt;&gt;"", INDEX($D$5:$D$1433, MATCH(J2015, $E$5:$E$1433, 0)),"")</f>
        <v>0</v>
      </c>
      <c r="I2015" t="str">
        <f>IFERROR(IF(J2015&lt;&gt;"", INDEX($B$5:$B$1433, MATCH(J2015, $E$5:$E$1433, 0)),""),"SAI")</f>
        <v>LÊ QUANG VINH</v>
      </c>
      <c r="J2015">
        <v>32000517</v>
      </c>
      <c r="K2015" t="str">
        <v xml:space="preserve"> 6:53:49 AM</v>
      </c>
      <c r="L2015" t="str">
        <f>IFERROR(IF($N$5="Sáng",IF(MID(K2015,2,7)-MID($L$2,2,7)&gt;0,"Trễ",""),IF(MID(K2015,2,7)-MID($Q$2,2,7)&gt;0,"Trễ","")),"")</f>
        <v/>
      </c>
      <c r="M2015">
        <f>IFERROR(IF($N$5="Sáng",MID(K2015,2,7)-MID($L$2,2,7),MID(K2015,2,7)-MID($Q$2,2,7)),"")</f>
        <v>-0.004293314814814819</v>
      </c>
      <c r="Q2015" t="str">
        <f>IF(B2015&lt;&gt;"",IF(AND(P2015="",F2015=""),"Không phép ",""),"")</f>
        <v/>
      </c>
      <c r="R2015" t="str">
        <f>UPPER(B2015)</f>
        <v/>
      </c>
      <c r="T2015" t="str">
        <f>IFERROR(IF(J2015&lt;&gt;"", INDEX($S$5:$S$1433, MATCH(J2015, $E$5:$E$1433, 0)),""),"")</f>
        <v>2025-2028</v>
      </c>
      <c r="V2015">
        <f>IFERROR(IF(J2015&lt;&gt;"", INDEX($U$5:$U$1433, MATCH(J2015, $E$5:$E$1433, 0)),""),"")</f>
        <v>40454</v>
      </c>
    </row>
    <row r="2016">
      <c r="A2016" t="str">
        <f>IF(B2016&lt;&gt;"",A2015+1,"")</f>
        <v/>
      </c>
      <c r="F2016" t="str">
        <f>IFERROR(IF(VLOOKUP(E2016,J:J,1,0)=E2016,"X",""),"")</f>
        <v/>
      </c>
      <c r="G2016" t="str">
        <f>IF(J2016&lt;&gt;"", INDEX($C$5:$C$1433, MATCH(J2016, $E$5:$E$1433, 0)),"")</f>
        <v>12A2</v>
      </c>
      <c r="H2016">
        <f>IF(J2016&lt;&gt;"", INDEX($D$5:$D$1433, MATCH(J2016, $E$5:$E$1433, 0)),"")</f>
        <v>0</v>
      </c>
      <c r="I2016" t="str">
        <f>IFERROR(IF(J2016&lt;&gt;"", INDEX($B$5:$B$1433, MATCH(J2016, $E$5:$E$1433, 0)),""),"SAI")</f>
        <v>PHÙNG DIỆU HIỀN</v>
      </c>
      <c r="J2016">
        <v>32000061</v>
      </c>
      <c r="K2016" t="str">
        <v xml:space="preserve"> 6:53:50 AM</v>
      </c>
      <c r="L2016" t="str">
        <f>IFERROR(IF($N$5="Sáng",IF(MID(K2016,2,7)-MID($L$2,2,7)&gt;0,"Trễ",""),IF(MID(K2016,2,7)-MID($Q$2,2,7)&gt;0,"Trễ","")),"")</f>
        <v/>
      </c>
      <c r="M2016">
        <f>IFERROR(IF($N$5="Sáng",MID(K2016,2,7)-MID($L$2,2,7),MID(K2016,2,7)-MID($Q$2,2,7)),"")</f>
        <v>-0.004281740740740725</v>
      </c>
      <c r="Q2016" t="str">
        <f>IF(B2016&lt;&gt;"",IF(AND(P2016="",F2016=""),"Không phép ",""),"")</f>
        <v/>
      </c>
      <c r="R2016" t="str">
        <f>UPPER(B2016)</f>
        <v/>
      </c>
      <c r="T2016" t="str">
        <f>IFERROR(IF(J2016&lt;&gt;"", INDEX($S$5:$S$1433, MATCH(J2016, $E$5:$E$1433, 0)),""),"")</f>
        <v>2024-2027</v>
      </c>
      <c r="V2016">
        <f>IFERROR(IF(J2016&lt;&gt;"", INDEX($U$5:$U$1433, MATCH(J2016, $E$5:$E$1433, 0)),""),"")</f>
        <v>39880</v>
      </c>
    </row>
    <row r="2017">
      <c r="A2017" t="str">
        <f>IF(B2017&lt;&gt;"",A2016+1,"")</f>
        <v/>
      </c>
      <c r="F2017" t="str">
        <f>IFERROR(IF(VLOOKUP(E2017,J:J,1,0)=E2017,"X",""),"")</f>
        <v/>
      </c>
      <c r="G2017" t="str">
        <f>IF(J2017&lt;&gt;"", INDEX($C$5:$C$1433, MATCH(J2017, $E$5:$E$1433, 0)),"")</f>
        <v>12A2</v>
      </c>
      <c r="H2017">
        <f>IF(J2017&lt;&gt;"", INDEX($D$5:$D$1433, MATCH(J2017, $E$5:$E$1433, 0)),"")</f>
        <v>0</v>
      </c>
      <c r="I2017" t="str">
        <f>IFERROR(IF(J2017&lt;&gt;"", INDEX($B$5:$B$1433, MATCH(J2017, $E$5:$E$1433, 0)),""),"SAI")</f>
        <v>PHÙNG DIỆU HIỀN</v>
      </c>
      <c r="J2017">
        <v>32000061</v>
      </c>
      <c r="K2017" t="str">
        <v xml:space="preserve"> 6:53:51 AM</v>
      </c>
      <c r="L2017" t="str">
        <f>IFERROR(IF($N$5="Sáng",IF(MID(K2017,2,7)-MID($L$2,2,7)&gt;0,"Trễ",""),IF(MID(K2017,2,7)-MID($Q$2,2,7)&gt;0,"Trễ","")),"")</f>
        <v/>
      </c>
      <c r="M2017">
        <f>IFERROR(IF($N$5="Sáng",MID(K2017,2,7)-MID($L$2,2,7),MID(K2017,2,7)-MID($Q$2,2,7)),"")</f>
        <v>-0.0042701666666666305</v>
      </c>
      <c r="Q2017" t="str">
        <f>IF(B2017&lt;&gt;"",IF(AND(P2017="",F2017=""),"Không phép ",""),"")</f>
        <v/>
      </c>
      <c r="R2017" t="str">
        <f>UPPER(B2017)</f>
        <v/>
      </c>
      <c r="T2017" t="str">
        <f>IFERROR(IF(J2017&lt;&gt;"", INDEX($S$5:$S$1433, MATCH(J2017, $E$5:$E$1433, 0)),""),"")</f>
        <v>2024-2027</v>
      </c>
      <c r="V2017">
        <f>IFERROR(IF(J2017&lt;&gt;"", INDEX($U$5:$U$1433, MATCH(J2017, $E$5:$E$1433, 0)),""),"")</f>
        <v>39880</v>
      </c>
    </row>
    <row r="2018">
      <c r="A2018" t="str">
        <f>IF(B2018&lt;&gt;"",A2017+1,"")</f>
        <v/>
      </c>
      <c r="F2018" t="str">
        <f>IFERROR(IF(VLOOKUP(E2018,J:J,1,0)=E2018,"X",""),"")</f>
        <v/>
      </c>
      <c r="G2018" t="str">
        <f>IF(J2018&lt;&gt;"", INDEX($C$5:$C$1433, MATCH(J2018, $E$5:$E$1433, 0)),"")</f>
        <v>11A10</v>
      </c>
      <c r="H2018">
        <f>IF(J2018&lt;&gt;"", INDEX($D$5:$D$1433, MATCH(J2018, $E$5:$E$1433, 0)),"")</f>
        <v>0</v>
      </c>
      <c r="I2018" t="str">
        <f>IFERROR(IF(J2018&lt;&gt;"", INDEX($B$5:$B$1433, MATCH(J2018, $E$5:$E$1433, 0)),""),"SAI")</f>
        <v>NGUYỄN TUẤN KHÔI</v>
      </c>
      <c r="J2018">
        <v>32000536</v>
      </c>
      <c r="K2018" t="str">
        <v xml:space="preserve"> 6:53:53 AM</v>
      </c>
      <c r="L2018" t="str">
        <f>IFERROR(IF($N$5="Sáng",IF(MID(K2018,2,7)-MID($L$2,2,7)&gt;0,"Trễ",""),IF(MID(K2018,2,7)-MID($Q$2,2,7)&gt;0,"Trễ","")),"")</f>
        <v/>
      </c>
      <c r="M2018">
        <f>IFERROR(IF($N$5="Sáng",MID(K2018,2,7)-MID($L$2,2,7),MID(K2018,2,7)-MID($Q$2,2,7)),"")</f>
        <v>-0.004247018518518497</v>
      </c>
      <c r="Q2018" t="str">
        <f>IF(B2018&lt;&gt;"",IF(AND(P2018="",F2018=""),"Không phép ",""),"")</f>
        <v/>
      </c>
      <c r="R2018" t="str">
        <f>UPPER(B2018)</f>
        <v/>
      </c>
      <c r="T2018" t="str">
        <f>IFERROR(IF(J2018&lt;&gt;"", INDEX($S$5:$S$1433, MATCH(J2018, $E$5:$E$1433, 0)),""),"")</f>
        <v>2025-2028</v>
      </c>
      <c r="V2018" t="str">
        <f>IFERROR(IF(J2018&lt;&gt;"", INDEX($U$5:$U$1433, MATCH(J2018, $E$5:$E$1433, 0)),""),"")</f>
        <v>24/4/2010</v>
      </c>
    </row>
    <row r="2019">
      <c r="A2019" t="str">
        <f>IF(B2019&lt;&gt;"",A2018+1,"")</f>
        <v/>
      </c>
      <c r="F2019" t="str">
        <f>IFERROR(IF(VLOOKUP(E2019,J:J,1,0)=E2019,"X",""),"")</f>
        <v/>
      </c>
      <c r="G2019" t="str">
        <f>IF(J2019&lt;&gt;"", INDEX($C$5:$C$1433, MATCH(J2019, $E$5:$E$1433, 0)),"")</f>
        <v>12A2</v>
      </c>
      <c r="H2019">
        <f>IF(J2019&lt;&gt;"", INDEX($D$5:$D$1433, MATCH(J2019, $E$5:$E$1433, 0)),"")</f>
        <v>0</v>
      </c>
      <c r="I2019" t="str">
        <f>IFERROR(IF(J2019&lt;&gt;"", INDEX($B$5:$B$1433, MATCH(J2019, $E$5:$E$1433, 0)),""),"SAI")</f>
        <v>NGUYỄN LÊ BÌNH</v>
      </c>
      <c r="J2019">
        <v>32000052</v>
      </c>
      <c r="K2019" t="str">
        <v xml:space="preserve"> 6:53:55 AM</v>
      </c>
      <c r="L2019" t="str">
        <f>IFERROR(IF($N$5="Sáng",IF(MID(K2019,2,7)-MID($L$2,2,7)&gt;0,"Trễ",""),IF(MID(K2019,2,7)-MID($Q$2,2,7)&gt;0,"Trễ","")),"")</f>
        <v/>
      </c>
      <c r="M2019">
        <f>IFERROR(IF($N$5="Sáng",MID(K2019,2,7)-MID($L$2,2,7),MID(K2019,2,7)-MID($Q$2,2,7)),"")</f>
        <v>-0.004223870370370364</v>
      </c>
      <c r="Q2019" t="str">
        <f>IF(B2019&lt;&gt;"",IF(AND(P2019="",F2019=""),"Không phép ",""),"")</f>
        <v/>
      </c>
      <c r="R2019" t="str">
        <f>UPPER(B2019)</f>
        <v/>
      </c>
      <c r="T2019" t="str">
        <f>IFERROR(IF(J2019&lt;&gt;"", INDEX($S$5:$S$1433, MATCH(J2019, $E$5:$E$1433, 0)),""),"")</f>
        <v>2024-2027</v>
      </c>
      <c r="V2019" t="str">
        <f>IFERROR(IF(J2019&lt;&gt;"", INDEX($U$5:$U$1433, MATCH(J2019, $E$5:$E$1433, 0)),""),"")</f>
        <v>17/10/2009</v>
      </c>
    </row>
    <row r="2020">
      <c r="A2020" t="str">
        <f>IF(B2020&lt;&gt;"",A2019+1,"")</f>
        <v/>
      </c>
      <c r="F2020" t="str">
        <f>IFERROR(IF(VLOOKUP(E2020,J:J,1,0)=E2020,"X",""),"")</f>
        <v/>
      </c>
      <c r="G2020" t="str">
        <f>IF(J2020&lt;&gt;"", INDEX($C$5:$C$1433, MATCH(J2020, $E$5:$E$1433, 0)),"")</f>
        <v>12A5</v>
      </c>
      <c r="H2020">
        <f>IF(J2020&lt;&gt;"", INDEX($D$5:$D$1433, MATCH(J2020, $E$5:$E$1433, 0)),"")</f>
        <v>0</v>
      </c>
      <c r="I2020" t="str">
        <f>IFERROR(IF(J2020&lt;&gt;"", INDEX($B$5:$B$1433, MATCH(J2020, $E$5:$E$1433, 0)),""),"SAI")</f>
        <v>HUỲNH NGỌC NHI</v>
      </c>
      <c r="J2020">
        <v>32000207</v>
      </c>
      <c r="K2020" t="str">
        <v xml:space="preserve"> 6:53:56 AM</v>
      </c>
      <c r="L2020" t="str">
        <f>IFERROR(IF($N$5="Sáng",IF(MID(K2020,2,7)-MID($L$2,2,7)&gt;0,"Trễ",""),IF(MID(K2020,2,7)-MID($Q$2,2,7)&gt;0,"Trễ","")),"")</f>
        <v/>
      </c>
      <c r="M2020">
        <f>IFERROR(IF($N$5="Sáng",MID(K2020,2,7)-MID($L$2,2,7),MID(K2020,2,7)-MID($Q$2,2,7)),"")</f>
        <v>-0.0042122962962962696</v>
      </c>
      <c r="Q2020" t="str">
        <f>IF(B2020&lt;&gt;"",IF(AND(P2020="",F2020=""),"Không phép ",""),"")</f>
        <v/>
      </c>
      <c r="R2020" t="str">
        <f>UPPER(B2020)</f>
        <v/>
      </c>
      <c r="T2020" t="str">
        <f>IFERROR(IF(J2020&lt;&gt;"", INDEX($S$5:$S$1433, MATCH(J2020, $E$5:$E$1433, 0)),""),"")</f>
        <v>2024-2027</v>
      </c>
      <c r="V2020" t="str">
        <f>IFERROR(IF(J2020&lt;&gt;"", INDEX($U$5:$U$1433, MATCH(J2020, $E$5:$E$1433, 0)),""),"")</f>
        <v>30/01/2009</v>
      </c>
    </row>
    <row r="2021">
      <c r="A2021" t="str">
        <f>IF(B2021&lt;&gt;"",A2020+1,"")</f>
        <v/>
      </c>
      <c r="F2021" t="str">
        <f>IFERROR(IF(VLOOKUP(E2021,J:J,1,0)=E2021,"X",""),"")</f>
        <v/>
      </c>
      <c r="G2021" t="str">
        <f>IF(J2021&lt;&gt;"", INDEX($C$5:$C$1433, MATCH(J2021, $E$5:$E$1433, 0)),"")</f>
        <v>12A5</v>
      </c>
      <c r="H2021">
        <f>IF(J2021&lt;&gt;"", INDEX($D$5:$D$1433, MATCH(J2021, $E$5:$E$1433, 0)),"")</f>
        <v>0</v>
      </c>
      <c r="I2021" t="str">
        <f>IFERROR(IF(J2021&lt;&gt;"", INDEX($B$5:$B$1433, MATCH(J2021, $E$5:$E$1433, 0)),""),"SAI")</f>
        <v>ĐỖ QUỐC TRUNG</v>
      </c>
      <c r="J2021">
        <v>32000219</v>
      </c>
      <c r="K2021" t="str">
        <v xml:space="preserve"> 6:53:57 AM</v>
      </c>
      <c r="L2021" t="str">
        <f>IFERROR(IF($N$5="Sáng",IF(MID(K2021,2,7)-MID($L$2,2,7)&gt;0,"Trễ",""),IF(MID(K2021,2,7)-MID($Q$2,2,7)&gt;0,"Trễ","")),"")</f>
        <v/>
      </c>
      <c r="M2021">
        <f>IFERROR(IF($N$5="Sáng",MID(K2021,2,7)-MID($L$2,2,7),MID(K2021,2,7)-MID($Q$2,2,7)),"")</f>
        <v>-0.004200722222222175</v>
      </c>
      <c r="Q2021" t="str">
        <f>IF(B2021&lt;&gt;"",IF(AND(P2021="",F2021=""),"Không phép ",""),"")</f>
        <v/>
      </c>
      <c r="R2021" t="str">
        <f>UPPER(B2021)</f>
        <v/>
      </c>
      <c r="T2021" t="str">
        <f>IFERROR(IF(J2021&lt;&gt;"", INDEX($S$5:$S$1433, MATCH(J2021, $E$5:$E$1433, 0)),""),"")</f>
        <v>2024-2027</v>
      </c>
      <c r="V2021">
        <f>IFERROR(IF(J2021&lt;&gt;"", INDEX($U$5:$U$1433, MATCH(J2021, $E$5:$E$1433, 0)),""),"")</f>
        <v>39996</v>
      </c>
    </row>
    <row r="2022">
      <c r="A2022" t="str">
        <f>IF(B2022&lt;&gt;"",A2021+1,"")</f>
        <v/>
      </c>
      <c r="F2022" t="str">
        <f>IFERROR(IF(VLOOKUP(E2022,J:J,1,0)=E2022,"X",""),"")</f>
        <v/>
      </c>
      <c r="G2022" t="str">
        <f>IF(J2022&lt;&gt;"", INDEX($C$5:$C$1433, MATCH(J2022, $E$5:$E$1433, 0)),"")</f>
        <v>12A5</v>
      </c>
      <c r="H2022">
        <f>IF(J2022&lt;&gt;"", INDEX($D$5:$D$1433, MATCH(J2022, $E$5:$E$1433, 0)),"")</f>
        <v>0</v>
      </c>
      <c r="I2022" t="str">
        <f>IFERROR(IF(J2022&lt;&gt;"", INDEX($B$5:$B$1433, MATCH(J2022, $E$5:$E$1433, 0)),""),"SAI")</f>
        <v>ĐỖ QUỐC TRUNG</v>
      </c>
      <c r="J2022">
        <v>32000219</v>
      </c>
      <c r="K2022" t="str">
        <v xml:space="preserve"> 6:53:58 AM</v>
      </c>
      <c r="L2022" t="str">
        <f>IFERROR(IF($N$5="Sáng",IF(MID(K2022,2,7)-MID($L$2,2,7)&gt;0,"Trễ",""),IF(MID(K2022,2,7)-MID($Q$2,2,7)&gt;0,"Trễ","")),"")</f>
        <v/>
      </c>
      <c r="M2022">
        <f>IFERROR(IF($N$5="Sáng",MID(K2022,2,7)-MID($L$2,2,7),MID(K2022,2,7)-MID($Q$2,2,7)),"")</f>
        <v>-0.004189148148148136</v>
      </c>
      <c r="Q2022" t="str">
        <f>IF(B2022&lt;&gt;"",IF(AND(P2022="",F2022=""),"Không phép ",""),"")</f>
        <v/>
      </c>
      <c r="R2022" t="str">
        <f>UPPER(B2022)</f>
        <v/>
      </c>
      <c r="T2022" t="str">
        <f>IFERROR(IF(J2022&lt;&gt;"", INDEX($S$5:$S$1433, MATCH(J2022, $E$5:$E$1433, 0)),""),"")</f>
        <v>2024-2027</v>
      </c>
      <c r="V2022">
        <f>IFERROR(IF(J2022&lt;&gt;"", INDEX($U$5:$U$1433, MATCH(J2022, $E$5:$E$1433, 0)),""),"")</f>
        <v>39996</v>
      </c>
    </row>
    <row r="2023">
      <c r="A2023" t="str">
        <f>IF(B2023&lt;&gt;"",A2022+1,"")</f>
        <v/>
      </c>
      <c r="F2023" t="str">
        <f>IFERROR(IF(VLOOKUP(E2023,J:J,1,0)=E2023,"X",""),"")</f>
        <v/>
      </c>
      <c r="G2023" t="str">
        <f>IF(J2023&lt;&gt;"", INDEX($C$5:$C$1433, MATCH(J2023, $E$5:$E$1433, 0)),"")</f>
        <v>12A5</v>
      </c>
      <c r="H2023">
        <f>IF(J2023&lt;&gt;"", INDEX($D$5:$D$1433, MATCH(J2023, $E$5:$E$1433, 0)),"")</f>
        <v>0</v>
      </c>
      <c r="I2023" t="str">
        <f>IFERROR(IF(J2023&lt;&gt;"", INDEX($B$5:$B$1433, MATCH(J2023, $E$5:$E$1433, 0)),""),"SAI")</f>
        <v>ĐỖ QUỐC TRUNG</v>
      </c>
      <c r="J2023">
        <v>32000219</v>
      </c>
      <c r="K2023" t="str">
        <v xml:space="preserve"> 6:53:58 AM</v>
      </c>
      <c r="L2023" t="str">
        <f>IFERROR(IF($N$5="Sáng",IF(MID(K2023,2,7)-MID($L$2,2,7)&gt;0,"Trễ",""),IF(MID(K2023,2,7)-MID($Q$2,2,7)&gt;0,"Trễ","")),"")</f>
        <v/>
      </c>
      <c r="M2023">
        <f>IFERROR(IF($N$5="Sáng",MID(K2023,2,7)-MID($L$2,2,7),MID(K2023,2,7)-MID($Q$2,2,7)),"")</f>
        <v>-0.004189148148148136</v>
      </c>
      <c r="Q2023" t="str">
        <f>IF(B2023&lt;&gt;"",IF(AND(P2023="",F2023=""),"Không phép ",""),"")</f>
        <v/>
      </c>
      <c r="R2023" t="str">
        <f>UPPER(B2023)</f>
        <v/>
      </c>
      <c r="T2023" t="str">
        <f>IFERROR(IF(J2023&lt;&gt;"", INDEX($S$5:$S$1433, MATCH(J2023, $E$5:$E$1433, 0)),""),"")</f>
        <v>2024-2027</v>
      </c>
      <c r="V2023">
        <f>IFERROR(IF(J2023&lt;&gt;"", INDEX($U$5:$U$1433, MATCH(J2023, $E$5:$E$1433, 0)),""),"")</f>
        <v>39996</v>
      </c>
    </row>
    <row r="2024">
      <c r="A2024" t="str">
        <f>IF(B2024&lt;&gt;"",A2023+1,"")</f>
        <v/>
      </c>
      <c r="F2024" t="str">
        <f>IFERROR(IF(VLOOKUP(E2024,J:J,1,0)=E2024,"X",""),"")</f>
        <v/>
      </c>
      <c r="G2024" t="str">
        <f>IF(J2024&lt;&gt;"", INDEX($C$5:$C$1433, MATCH(J2024, $E$5:$E$1433, 0)),"")</f>
        <v>12A2</v>
      </c>
      <c r="H2024">
        <f>IF(J2024&lt;&gt;"", INDEX($D$5:$D$1433, MATCH(J2024, $E$5:$E$1433, 0)),"")</f>
        <v>0</v>
      </c>
      <c r="I2024" t="str">
        <f>IFERROR(IF(J2024&lt;&gt;"", INDEX($B$5:$B$1433, MATCH(J2024, $E$5:$E$1433, 0)),""),"SAI")</f>
        <v>HUỲNH THỊ KIỀU OANH</v>
      </c>
      <c r="J2024">
        <v>32000073</v>
      </c>
      <c r="K2024" t="str">
        <v xml:space="preserve"> 6:53:59 AM</v>
      </c>
      <c r="L2024" t="str">
        <f>IFERROR(IF($N$5="Sáng",IF(MID(K2024,2,7)-MID($L$2,2,7)&gt;0,"Trễ",""),IF(MID(K2024,2,7)-MID($Q$2,2,7)&gt;0,"Trễ","")),"")</f>
        <v/>
      </c>
      <c r="M2024">
        <f>IFERROR(IF($N$5="Sáng",MID(K2024,2,7)-MID($L$2,2,7),MID(K2024,2,7)-MID($Q$2,2,7)),"")</f>
        <v>-0.004177574074074042</v>
      </c>
      <c r="Q2024" t="str">
        <f>IF(B2024&lt;&gt;"",IF(AND(P2024="",F2024=""),"Không phép ",""),"")</f>
        <v/>
      </c>
      <c r="R2024" t="str">
        <f>UPPER(B2024)</f>
        <v/>
      </c>
      <c r="T2024" t="str">
        <f>IFERROR(IF(J2024&lt;&gt;"", INDEX($S$5:$S$1433, MATCH(J2024, $E$5:$E$1433, 0)),""),"")</f>
        <v>2024-2027</v>
      </c>
      <c r="V2024" t="str">
        <f>IFERROR(IF(J2024&lt;&gt;"", INDEX($U$5:$U$1433, MATCH(J2024, $E$5:$E$1433, 0)),""),"")</f>
        <v>25/09/2009</v>
      </c>
    </row>
    <row r="2025">
      <c r="A2025" t="str">
        <f>IF(B2025&lt;&gt;"",A2024+1,"")</f>
        <v/>
      </c>
      <c r="F2025" t="str">
        <f>IFERROR(IF(VLOOKUP(E2025,J:J,1,0)=E2025,"X",""),"")</f>
        <v/>
      </c>
      <c r="G2025" t="str">
        <f>IF(J2025&lt;&gt;"", INDEX($C$5:$C$1433, MATCH(J2025, $E$5:$E$1433, 0)),"")</f>
        <v>12A5</v>
      </c>
      <c r="H2025">
        <f>IF(J2025&lt;&gt;"", INDEX($D$5:$D$1433, MATCH(J2025, $E$5:$E$1433, 0)),"")</f>
        <v>0</v>
      </c>
      <c r="I2025" t="str">
        <f>IFERROR(IF(J2025&lt;&gt;"", INDEX($B$5:$B$1433, MATCH(J2025, $E$5:$E$1433, 0)),""),"SAI")</f>
        <v>NGUYỄN VĂN KHA</v>
      </c>
      <c r="J2025">
        <v>32000188</v>
      </c>
      <c r="K2025" t="str">
        <v xml:space="preserve"> 6:54:02 AM</v>
      </c>
      <c r="L2025" t="str">
        <f>IFERROR(IF($N$5="Sáng",IF(MID(K2025,2,7)-MID($L$2,2,7)&gt;0,"Trễ",""),IF(MID(K2025,2,7)-MID($Q$2,2,7)&gt;0,"Trễ","")),"")</f>
        <v/>
      </c>
      <c r="M2025">
        <f>IFERROR(IF($N$5="Sáng",MID(K2025,2,7)-MID($L$2,2,7),MID(K2025,2,7)-MID($Q$2,2,7)),"")</f>
        <v>-0.004142851851851814</v>
      </c>
      <c r="Q2025" t="str">
        <f>IF(B2025&lt;&gt;"",IF(AND(P2025="",F2025=""),"Không phép ",""),"")</f>
        <v/>
      </c>
      <c r="R2025" t="str">
        <f>UPPER(B2025)</f>
        <v/>
      </c>
      <c r="T2025" t="str">
        <f>IFERROR(IF(J2025&lt;&gt;"", INDEX($S$5:$S$1433, MATCH(J2025, $E$5:$E$1433, 0)),""),"")</f>
        <v>2024-2027</v>
      </c>
      <c r="V2025" t="str">
        <f>IFERROR(IF(J2025&lt;&gt;"", INDEX($U$5:$U$1433, MATCH(J2025, $E$5:$E$1433, 0)),""),"")</f>
        <v>31/12/2009</v>
      </c>
    </row>
    <row r="2026">
      <c r="A2026" t="str">
        <f>IF(B2026&lt;&gt;"",A2025+1,"")</f>
        <v/>
      </c>
      <c r="F2026" t="str">
        <f>IFERROR(IF(VLOOKUP(E2026,J:J,1,0)=E2026,"X",""),"")</f>
        <v/>
      </c>
      <c r="G2026" t="str">
        <f>IF(J2026&lt;&gt;"", INDEX($C$5:$C$1433, MATCH(J2026, $E$5:$E$1433, 0)),"")</f>
        <v>12A8</v>
      </c>
      <c r="H2026">
        <f>IF(J2026&lt;&gt;"", INDEX($D$5:$D$1433, MATCH(J2026, $E$5:$E$1433, 0)),"")</f>
        <v>0</v>
      </c>
      <c r="I2026" t="str">
        <f>IFERROR(IF(J2026&lt;&gt;"", INDEX($B$5:$B$1433, MATCH(J2026, $E$5:$E$1433, 0)),""),"SAI")</f>
        <v>NGUYỄN THỊ MINH THƯ</v>
      </c>
      <c r="J2026">
        <v>32000341</v>
      </c>
      <c r="K2026" t="str">
        <v xml:space="preserve"> 6:54:03 AM</v>
      </c>
      <c r="L2026" t="str">
        <f>IFERROR(IF($N$5="Sáng",IF(MID(K2026,2,7)-MID($L$2,2,7)&gt;0,"Trễ",""),IF(MID(K2026,2,7)-MID($Q$2,2,7)&gt;0,"Trễ","")),"")</f>
        <v/>
      </c>
      <c r="M2026">
        <f>IFERROR(IF($N$5="Sáng",MID(K2026,2,7)-MID($L$2,2,7),MID(K2026,2,7)-MID($Q$2,2,7)),"")</f>
        <v>-0.004131277777777775</v>
      </c>
      <c r="Q2026" t="str">
        <f>IF(B2026&lt;&gt;"",IF(AND(P2026="",F2026=""),"Không phép ",""),"")</f>
        <v/>
      </c>
      <c r="R2026" t="str">
        <f>UPPER(B2026)</f>
        <v/>
      </c>
      <c r="T2026" t="str">
        <f>IFERROR(IF(J2026&lt;&gt;"", INDEX($S$5:$S$1433, MATCH(J2026, $E$5:$E$1433, 0)),""),"")</f>
        <v>2024-2027</v>
      </c>
      <c r="V2026" t="str">
        <f>IFERROR(IF(J2026&lt;&gt;"", INDEX($U$5:$U$1433, MATCH(J2026, $E$5:$E$1433, 0)),""),"")</f>
        <v>30/08/2009</v>
      </c>
    </row>
    <row r="2027">
      <c r="A2027" t="str">
        <f>IF(B2027&lt;&gt;"",A2026+1,"")</f>
        <v/>
      </c>
      <c r="F2027" t="str">
        <f>IFERROR(IF(VLOOKUP(E2027,J:J,1,0)=E2027,"X",""),"")</f>
        <v/>
      </c>
      <c r="G2027" t="str">
        <f>IF(J2027&lt;&gt;"", INDEX($C$5:$C$1433, MATCH(J2027, $E$5:$E$1433, 0)),"")</f>
        <v>12A8</v>
      </c>
      <c r="H2027">
        <f>IF(J2027&lt;&gt;"", INDEX($D$5:$D$1433, MATCH(J2027, $E$5:$E$1433, 0)),"")</f>
        <v>0</v>
      </c>
      <c r="I2027" t="str">
        <f>IFERROR(IF(J2027&lt;&gt;"", INDEX($B$5:$B$1433, MATCH(J2027, $E$5:$E$1433, 0)),""),"SAI")</f>
        <v>NGUYỄN THỊ MINH THƯ</v>
      </c>
      <c r="J2027">
        <v>32000341</v>
      </c>
      <c r="K2027" t="str">
        <v xml:space="preserve"> 6:54:04 AM</v>
      </c>
      <c r="L2027" t="str">
        <f>IFERROR(IF($N$5="Sáng",IF(MID(K2027,2,7)-MID($L$2,2,7)&gt;0,"Trễ",""),IF(MID(K2027,2,7)-MID($Q$2,2,7)&gt;0,"Trễ","")),"")</f>
        <v/>
      </c>
      <c r="M2027">
        <f>IFERROR(IF($N$5="Sáng",MID(K2027,2,7)-MID($L$2,2,7),MID(K2027,2,7)-MID($Q$2,2,7)),"")</f>
        <v>-0.004119703703703681</v>
      </c>
      <c r="Q2027" t="str">
        <f>IF(B2027&lt;&gt;"",IF(AND(P2027="",F2027=""),"Không phép ",""),"")</f>
        <v/>
      </c>
      <c r="R2027" t="str">
        <f>UPPER(B2027)</f>
        <v/>
      </c>
      <c r="T2027" t="str">
        <f>IFERROR(IF(J2027&lt;&gt;"", INDEX($S$5:$S$1433, MATCH(J2027, $E$5:$E$1433, 0)),""),"")</f>
        <v>2024-2027</v>
      </c>
      <c r="V2027" t="str">
        <f>IFERROR(IF(J2027&lt;&gt;"", INDEX($U$5:$U$1433, MATCH(J2027, $E$5:$E$1433, 0)),""),"")</f>
        <v>30/08/2009</v>
      </c>
    </row>
    <row r="2028">
      <c r="A2028" t="str">
        <f>IF(B2028&lt;&gt;"",A2027+1,"")</f>
        <v/>
      </c>
      <c r="F2028" t="str">
        <f>IFERROR(IF(VLOOKUP(E2028,J:J,1,0)=E2028,"X",""),"")</f>
        <v/>
      </c>
      <c r="G2028" t="str">
        <f>IF(J2028&lt;&gt;"", INDEX($C$5:$C$1433, MATCH(J2028, $E$5:$E$1433, 0)),"")</f>
        <v>11A6</v>
      </c>
      <c r="H2028">
        <f>IF(J2028&lt;&gt;"", INDEX($D$5:$D$1433, MATCH(J2028, $E$5:$E$1433, 0)),"")</f>
        <v>0</v>
      </c>
      <c r="I2028" t="str">
        <f>IFERROR(IF(J2028&lt;&gt;"", INDEX($B$5:$B$1433, MATCH(J2028, $E$5:$E$1433, 0)),""),"SAI")</f>
        <v>LÊ PHƯƠNG VY</v>
      </c>
      <c r="J2028">
        <v>32000774</v>
      </c>
      <c r="K2028" t="str">
        <v xml:space="preserve"> 6:54:05 AM</v>
      </c>
      <c r="L2028" t="str">
        <f>IFERROR(IF($N$5="Sáng",IF(MID(K2028,2,7)-MID($L$2,2,7)&gt;0,"Trễ",""),IF(MID(K2028,2,7)-MID($Q$2,2,7)&gt;0,"Trễ","")),"")</f>
        <v/>
      </c>
      <c r="M2028">
        <f>IFERROR(IF($N$5="Sáng",MID(K2028,2,7)-MID($L$2,2,7),MID(K2028,2,7)-MID($Q$2,2,7)),"")</f>
        <v>-0.004108129629629642</v>
      </c>
      <c r="Q2028" t="str">
        <f>IF(B2028&lt;&gt;"",IF(AND(P2028="",F2028=""),"Không phép ",""),"")</f>
        <v/>
      </c>
      <c r="R2028" t="str">
        <f>UPPER(B2028)</f>
        <v/>
      </c>
      <c r="T2028" t="str">
        <f>IFERROR(IF(J2028&lt;&gt;"", INDEX($S$5:$S$1433, MATCH(J2028, $E$5:$E$1433, 0)),""),"")</f>
        <v>2025-2028</v>
      </c>
      <c r="V2028" t="str">
        <f>IFERROR(IF(J2028&lt;&gt;"", INDEX($U$5:$U$1433, MATCH(J2028, $E$5:$E$1433, 0)),""),"")</f>
        <v>31/12/2010</v>
      </c>
    </row>
    <row r="2029">
      <c r="A2029" t="str">
        <f>IF(B2029&lt;&gt;"",A2028+1,"")</f>
        <v/>
      </c>
      <c r="F2029" t="str">
        <f>IFERROR(IF(VLOOKUP(E2029,J:J,1,0)=E2029,"X",""),"")</f>
        <v/>
      </c>
      <c r="G2029" t="str">
        <f>IF(J2029&lt;&gt;"", INDEX($C$5:$C$1433, MATCH(J2029, $E$5:$E$1433, 0)),"")</f>
        <v>11A6</v>
      </c>
      <c r="H2029">
        <f>IF(J2029&lt;&gt;"", INDEX($D$5:$D$1433, MATCH(J2029, $E$5:$E$1433, 0)),"")</f>
        <v>0</v>
      </c>
      <c r="I2029" t="str">
        <f>IFERROR(IF(J2029&lt;&gt;"", INDEX($B$5:$B$1433, MATCH(J2029, $E$5:$E$1433, 0)),""),"SAI")</f>
        <v>DANH HẬN</v>
      </c>
      <c r="J2029">
        <v>32000744</v>
      </c>
      <c r="K2029" t="str">
        <v xml:space="preserve"> 6:54:06 AM</v>
      </c>
      <c r="L2029" t="str">
        <f>IFERROR(IF($N$5="Sáng",IF(MID(K2029,2,7)-MID($L$2,2,7)&gt;0,"Trễ",""),IF(MID(K2029,2,7)-MID($Q$2,2,7)&gt;0,"Trễ","")),"")</f>
        <v/>
      </c>
      <c r="M2029">
        <f>IFERROR(IF($N$5="Sáng",MID(K2029,2,7)-MID($L$2,2,7),MID(K2029,2,7)-MID($Q$2,2,7)),"")</f>
        <v>-0.004096555555555548</v>
      </c>
      <c r="Q2029" t="str">
        <f>IF(B2029&lt;&gt;"",IF(AND(P2029="",F2029=""),"Không phép ",""),"")</f>
        <v/>
      </c>
      <c r="R2029" t="str">
        <f>UPPER(B2029)</f>
        <v/>
      </c>
      <c r="T2029" t="str">
        <f>IFERROR(IF(J2029&lt;&gt;"", INDEX($S$5:$S$1433, MATCH(J2029, $E$5:$E$1433, 0)),""),"")</f>
        <v>2025-2028</v>
      </c>
      <c r="V2029" t="str">
        <f>IFERROR(IF(J2029&lt;&gt;"", INDEX($U$5:$U$1433, MATCH(J2029, $E$5:$E$1433, 0)),""),"")</f>
        <v>25/5/2010</v>
      </c>
    </row>
    <row r="2030">
      <c r="A2030" t="str">
        <f>IF(B2030&lt;&gt;"",A2029+1,"")</f>
        <v/>
      </c>
      <c r="F2030" t="str">
        <f>IFERROR(IF(VLOOKUP(E2030,J:J,1,0)=E2030,"X",""),"")</f>
        <v/>
      </c>
      <c r="G2030" t="str">
        <f>IF(J2030&lt;&gt;"", INDEX($C$5:$C$1433, MATCH(J2030, $E$5:$E$1433, 0)),"")</f>
        <v>11A6</v>
      </c>
      <c r="H2030">
        <f>IF(J2030&lt;&gt;"", INDEX($D$5:$D$1433, MATCH(J2030, $E$5:$E$1433, 0)),"")</f>
        <v>0</v>
      </c>
      <c r="I2030" t="str">
        <f>IFERROR(IF(J2030&lt;&gt;"", INDEX($B$5:$B$1433, MATCH(J2030, $E$5:$E$1433, 0)),""),"SAI")</f>
        <v>DANH HẬN</v>
      </c>
      <c r="J2030">
        <v>32000744</v>
      </c>
      <c r="K2030" t="str">
        <v xml:space="preserve"> 6:54:07 AM</v>
      </c>
      <c r="L2030" t="str">
        <f>IFERROR(IF($N$5="Sáng",IF(MID(K2030,2,7)-MID($L$2,2,7)&gt;0,"Trễ",""),IF(MID(K2030,2,7)-MID($Q$2,2,7)&gt;0,"Trễ","")),"")</f>
        <v/>
      </c>
      <c r="M2030">
        <f>IFERROR(IF($N$5="Sáng",MID(K2030,2,7)-MID($L$2,2,7),MID(K2030,2,7)-MID($Q$2,2,7)),"")</f>
        <v>-0.004084981481481453</v>
      </c>
      <c r="Q2030" t="str">
        <f>IF(B2030&lt;&gt;"",IF(AND(P2030="",F2030=""),"Không phép ",""),"")</f>
        <v/>
      </c>
      <c r="R2030" t="str">
        <f>UPPER(B2030)</f>
        <v/>
      </c>
      <c r="T2030" t="str">
        <f>IFERROR(IF(J2030&lt;&gt;"", INDEX($S$5:$S$1433, MATCH(J2030, $E$5:$E$1433, 0)),""),"")</f>
        <v>2025-2028</v>
      </c>
      <c r="V2030" t="str">
        <f>IFERROR(IF(J2030&lt;&gt;"", INDEX($U$5:$U$1433, MATCH(J2030, $E$5:$E$1433, 0)),""),"")</f>
        <v>25/5/2010</v>
      </c>
    </row>
    <row r="2031">
      <c r="A2031" t="str">
        <f>IF(B2031&lt;&gt;"",A2030+1,"")</f>
        <v/>
      </c>
      <c r="F2031" t="str">
        <f>IFERROR(IF(VLOOKUP(E2031,J:J,1,0)=E2031,"X",""),"")</f>
        <v/>
      </c>
      <c r="G2031" t="str">
        <f>IF(J2031&lt;&gt;"", INDEX($C$5:$C$1433, MATCH(J2031, $E$5:$E$1433, 0)),"")</f>
        <v>12A9</v>
      </c>
      <c r="H2031">
        <f>IF(J2031&lt;&gt;"", INDEX($D$5:$D$1433, MATCH(J2031, $E$5:$E$1433, 0)),"")</f>
        <v>0</v>
      </c>
      <c r="I2031" t="str">
        <f>IFERROR(IF(J2031&lt;&gt;"", INDEX($B$5:$B$1433, MATCH(J2031, $E$5:$E$1433, 0)),""),"SAI")</f>
        <v>ĐINH LÊ ĐÔNG NHI</v>
      </c>
      <c r="J2031">
        <v>32000379</v>
      </c>
      <c r="K2031" t="str">
        <v xml:space="preserve"> 6:54:08 AM</v>
      </c>
      <c r="L2031" t="str">
        <f>IFERROR(IF($N$5="Sáng",IF(MID(K2031,2,7)-MID($L$2,2,7)&gt;0,"Trễ",""),IF(MID(K2031,2,7)-MID($Q$2,2,7)&gt;0,"Trễ","")),"")</f>
        <v/>
      </c>
      <c r="M2031">
        <f>IFERROR(IF($N$5="Sáng",MID(K2031,2,7)-MID($L$2,2,7),MID(K2031,2,7)-MID($Q$2,2,7)),"")</f>
        <v>-0.0040734074074074145</v>
      </c>
      <c r="Q2031" t="str">
        <f>IF(B2031&lt;&gt;"",IF(AND(P2031="",F2031=""),"Không phép ",""),"")</f>
        <v/>
      </c>
      <c r="R2031" t="str">
        <f>UPPER(B2031)</f>
        <v/>
      </c>
      <c r="T2031" t="str">
        <f>IFERROR(IF(J2031&lt;&gt;"", INDEX($S$5:$S$1433, MATCH(J2031, $E$5:$E$1433, 0)),""),"")</f>
        <v>2024-2027</v>
      </c>
      <c r="V2031">
        <f>IFERROR(IF(J2031&lt;&gt;"", INDEX($U$5:$U$1433, MATCH(J2031, $E$5:$E$1433, 0)),""),"")</f>
        <v>40002</v>
      </c>
    </row>
    <row r="2032">
      <c r="A2032" t="str">
        <f>IF(B2032&lt;&gt;"",A2031+1,"")</f>
        <v/>
      </c>
      <c r="F2032" t="str">
        <f>IFERROR(IF(VLOOKUP(E2032,J:J,1,0)=E2032,"X",""),"")</f>
        <v/>
      </c>
      <c r="G2032" t="str">
        <f>IF(J2032&lt;&gt;"", INDEX($C$5:$C$1433, MATCH(J2032, $E$5:$E$1433, 0)),"")</f>
        <v>12A8</v>
      </c>
      <c r="H2032">
        <f>IF(J2032&lt;&gt;"", INDEX($D$5:$D$1433, MATCH(J2032, $E$5:$E$1433, 0)),"")</f>
        <v>0</v>
      </c>
      <c r="I2032" t="str">
        <f>IFERROR(IF(J2032&lt;&gt;"", INDEX($B$5:$B$1433, MATCH(J2032, $E$5:$E$1433, 0)),""),"SAI")</f>
        <v>VÕ NGUYỄN TRỌNG NGHĨA</v>
      </c>
      <c r="J2032">
        <v>32000327</v>
      </c>
      <c r="K2032" t="str">
        <v xml:space="preserve"> 6:54:09 AM</v>
      </c>
      <c r="L2032" t="str">
        <f>IFERROR(IF($N$5="Sáng",IF(MID(K2032,2,7)-MID($L$2,2,7)&gt;0,"Trễ",""),IF(MID(K2032,2,7)-MID($Q$2,2,7)&gt;0,"Trễ","")),"")</f>
        <v/>
      </c>
      <c r="M2032">
        <f>IFERROR(IF($N$5="Sáng",MID(K2032,2,7)-MID($L$2,2,7),MID(K2032,2,7)-MID($Q$2,2,7)),"")</f>
        <v>-0.00406183333333332</v>
      </c>
      <c r="Q2032" t="str">
        <f>IF(B2032&lt;&gt;"",IF(AND(P2032="",F2032=""),"Không phép ",""),"")</f>
        <v/>
      </c>
      <c r="R2032" t="str">
        <f>UPPER(B2032)</f>
        <v/>
      </c>
      <c r="T2032" t="str">
        <f>IFERROR(IF(J2032&lt;&gt;"", INDEX($S$5:$S$1433, MATCH(J2032, $E$5:$E$1433, 0)),""),"")</f>
        <v>2024-2027</v>
      </c>
      <c r="V2032">
        <f>IFERROR(IF(J2032&lt;&gt;"", INDEX($U$5:$U$1433, MATCH(J2032, $E$5:$E$1433, 0)),""),"")</f>
        <v>39847</v>
      </c>
    </row>
    <row r="2033">
      <c r="A2033" t="str">
        <f>IF(B2033&lt;&gt;"",A2032+1,"")</f>
        <v/>
      </c>
      <c r="F2033" t="str">
        <f>IFERROR(IF(VLOOKUP(E2033,J:J,1,0)=E2033,"X",""),"")</f>
        <v/>
      </c>
      <c r="G2033" t="str">
        <f>IF(J2033&lt;&gt;"", INDEX($C$5:$C$1433, MATCH(J2033, $E$5:$E$1433, 0)),"")</f>
        <v>12A11</v>
      </c>
      <c r="H2033">
        <f>IF(J2033&lt;&gt;"", INDEX($D$5:$D$1433, MATCH(J2033, $E$5:$E$1433, 0)),"")</f>
        <v>0</v>
      </c>
      <c r="I2033" t="str">
        <f>IFERROR(IF(J2033&lt;&gt;"", INDEX($B$5:$B$1433, MATCH(J2033, $E$5:$E$1433, 0)),""),"SAI")</f>
        <v>ĐỖ TRẦN GIA BẢO</v>
      </c>
      <c r="J2033">
        <v>32000444</v>
      </c>
      <c r="K2033" t="str">
        <v xml:space="preserve"> 6:54:13 AM</v>
      </c>
      <c r="L2033" t="str">
        <f>IFERROR(IF($N$5="Sáng",IF(MID(K2033,2,7)-MID($L$2,2,7)&gt;0,"Trễ",""),IF(MID(K2033,2,7)-MID($Q$2,2,7)&gt;0,"Trễ","")),"")</f>
        <v/>
      </c>
      <c r="M2033">
        <f>IFERROR(IF($N$5="Sáng",MID(K2033,2,7)-MID($L$2,2,7),MID(K2033,2,7)-MID($Q$2,2,7)),"")</f>
        <v>-0.004015537037036998</v>
      </c>
      <c r="Q2033" t="str">
        <f>IF(B2033&lt;&gt;"",IF(AND(P2033="",F2033=""),"Không phép ",""),"")</f>
        <v/>
      </c>
      <c r="R2033" t="str">
        <f>UPPER(B2033)</f>
        <v/>
      </c>
      <c r="T2033" t="str">
        <f>IFERROR(IF(J2033&lt;&gt;"", INDEX($S$5:$S$1433, MATCH(J2033, $E$5:$E$1433, 0)),""),"")</f>
        <v>2024-2027</v>
      </c>
      <c r="V2033" t="str">
        <f>IFERROR(IF(J2033&lt;&gt;"", INDEX($U$5:$U$1433, MATCH(J2033, $E$5:$E$1433, 0)),""),"")</f>
        <v>29/09/2009</v>
      </c>
    </row>
    <row r="2034">
      <c r="A2034" t="str">
        <f>IF(B2034&lt;&gt;"",A2033+1,"")</f>
        <v/>
      </c>
      <c r="F2034" t="str">
        <f>IFERROR(IF(VLOOKUP(E2034,J:J,1,0)=E2034,"X",""),"")</f>
        <v/>
      </c>
      <c r="G2034" t="str">
        <f>IF(J2034&lt;&gt;"", INDEX($C$5:$C$1433, MATCH(J2034, $E$5:$E$1433, 0)),"")</f>
        <v>12A11</v>
      </c>
      <c r="H2034">
        <f>IF(J2034&lt;&gt;"", INDEX($D$5:$D$1433, MATCH(J2034, $E$5:$E$1433, 0)),"")</f>
        <v>0</v>
      </c>
      <c r="I2034" t="str">
        <f>IFERROR(IF(J2034&lt;&gt;"", INDEX($B$5:$B$1433, MATCH(J2034, $E$5:$E$1433, 0)),""),"SAI")</f>
        <v>ĐỖ TRẦN GIA BẢO</v>
      </c>
      <c r="J2034">
        <v>32000444</v>
      </c>
      <c r="K2034" t="str">
        <v xml:space="preserve"> 6:54:14 AM</v>
      </c>
      <c r="L2034" t="str">
        <f>IFERROR(IF($N$5="Sáng",IF(MID(K2034,2,7)-MID($L$2,2,7)&gt;0,"Trễ",""),IF(MID(K2034,2,7)-MID($Q$2,2,7)&gt;0,"Trễ","")),"")</f>
        <v/>
      </c>
      <c r="M2034">
        <f>IFERROR(IF($N$5="Sáng",MID(K2034,2,7)-MID($L$2,2,7),MID(K2034,2,7)-MID($Q$2,2,7)),"")</f>
        <v>-0.004003962962962959</v>
      </c>
      <c r="Q2034" t="str">
        <f>IF(B2034&lt;&gt;"",IF(AND(P2034="",F2034=""),"Không phép ",""),"")</f>
        <v/>
      </c>
      <c r="R2034" t="str">
        <f>UPPER(B2034)</f>
        <v/>
      </c>
      <c r="T2034" t="str">
        <f>IFERROR(IF(J2034&lt;&gt;"", INDEX($S$5:$S$1433, MATCH(J2034, $E$5:$E$1433, 0)),""),"")</f>
        <v>2024-2027</v>
      </c>
      <c r="V2034" t="str">
        <f>IFERROR(IF(J2034&lt;&gt;"", INDEX($U$5:$U$1433, MATCH(J2034, $E$5:$E$1433, 0)),""),"")</f>
        <v>29/09/2009</v>
      </c>
    </row>
    <row r="2035">
      <c r="A2035" t="str">
        <f>IF(B2035&lt;&gt;"",A2034+1,"")</f>
        <v/>
      </c>
      <c r="F2035" t="str">
        <f>IFERROR(IF(VLOOKUP(E2035,J:J,1,0)=E2035,"X",""),"")</f>
        <v/>
      </c>
      <c r="G2035" t="str">
        <f>IF(J2035&lt;&gt;"", INDEX($C$5:$C$1433, MATCH(J2035, $E$5:$E$1433, 0)),"")</f>
        <v>12A1</v>
      </c>
      <c r="H2035">
        <f>IF(J2035&lt;&gt;"", INDEX($D$5:$D$1433, MATCH(J2035, $E$5:$E$1433, 0)),"")</f>
        <v>0</v>
      </c>
      <c r="I2035" t="str">
        <f>IFERROR(IF(J2035&lt;&gt;"", INDEX($B$5:$B$1433, MATCH(J2035, $E$5:$E$1433, 0)),""),"SAI")</f>
        <v>ÂU YẾN NHI</v>
      </c>
      <c r="J2035">
        <v>32000025</v>
      </c>
      <c r="K2035" t="str">
        <v xml:space="preserve"> 6:54:16 AM</v>
      </c>
      <c r="L2035" t="str">
        <f>IFERROR(IF($N$5="Sáng",IF(MID(K2035,2,7)-MID($L$2,2,7)&gt;0,"Trễ",""),IF(MID(K2035,2,7)-MID($Q$2,2,7)&gt;0,"Trễ","")),"")</f>
        <v/>
      </c>
      <c r="M2035">
        <f>IFERROR(IF($N$5="Sáng",MID(K2035,2,7)-MID($L$2,2,7),MID(K2035,2,7)-MID($Q$2,2,7)),"")</f>
        <v>-0.00398081481481477</v>
      </c>
      <c r="Q2035" t="str">
        <f>IF(B2035&lt;&gt;"",IF(AND(P2035="",F2035=""),"Không phép ",""),"")</f>
        <v/>
      </c>
      <c r="R2035" t="str">
        <f>UPPER(B2035)</f>
        <v/>
      </c>
      <c r="T2035" t="str">
        <f>IFERROR(IF(J2035&lt;&gt;"", INDEX($S$5:$S$1433, MATCH(J2035, $E$5:$E$1433, 0)),""),"")</f>
        <v>2024-2027</v>
      </c>
      <c r="V2035">
        <f>IFERROR(IF(J2035&lt;&gt;"", INDEX($U$5:$U$1433, MATCH(J2035, $E$5:$E$1433, 0)),""),"")</f>
        <v>40068</v>
      </c>
    </row>
    <row r="2036">
      <c r="A2036" t="str">
        <f>IF(B2036&lt;&gt;"",A2035+1,"")</f>
        <v/>
      </c>
      <c r="F2036" t="str">
        <f>IFERROR(IF(VLOOKUP(E2036,J:J,1,0)=E2036,"X",""),"")</f>
        <v/>
      </c>
      <c r="G2036" t="str">
        <f>IF(J2036&lt;&gt;"", INDEX($C$5:$C$1433, MATCH(J2036, $E$5:$E$1433, 0)),"")</f>
        <v>12A7</v>
      </c>
      <c r="H2036">
        <f>IF(J2036&lt;&gt;"", INDEX($D$5:$D$1433, MATCH(J2036, $E$5:$E$1433, 0)),"")</f>
        <v>0</v>
      </c>
      <c r="I2036" t="str">
        <f>IFERROR(IF(J2036&lt;&gt;"", INDEX($B$5:$B$1433, MATCH(J2036, $E$5:$E$1433, 0)),""),"SAI")</f>
        <v>PHÙNG THỊ NGUYỆT NHI</v>
      </c>
      <c r="J2036">
        <v>32000286</v>
      </c>
      <c r="K2036" t="str">
        <v xml:space="preserve"> 6:54:20 AM</v>
      </c>
      <c r="L2036" t="str">
        <f>IFERROR(IF($N$5="Sáng",IF(MID(K2036,2,7)-MID($L$2,2,7)&gt;0,"Trễ",""),IF(MID(K2036,2,7)-MID($Q$2,2,7)&gt;0,"Trễ","")),"")</f>
        <v/>
      </c>
      <c r="M2036">
        <f>IFERROR(IF($N$5="Sáng",MID(K2036,2,7)-MID($L$2,2,7),MID(K2036,2,7)-MID($Q$2,2,7)),"")</f>
        <v>-0.003934518518518504</v>
      </c>
      <c r="Q2036" t="str">
        <f>IF(B2036&lt;&gt;"",IF(AND(P2036="",F2036=""),"Không phép ",""),"")</f>
        <v/>
      </c>
      <c r="R2036" t="str">
        <f>UPPER(B2036)</f>
        <v/>
      </c>
      <c r="T2036" t="str">
        <f>IFERROR(IF(J2036&lt;&gt;"", INDEX($S$5:$S$1433, MATCH(J2036, $E$5:$E$1433, 0)),""),"")</f>
        <v>2024-2027</v>
      </c>
      <c r="V2036" t="str">
        <f>IFERROR(IF(J2036&lt;&gt;"", INDEX($U$5:$U$1433, MATCH(J2036, $E$5:$E$1433, 0)),""),"")</f>
        <v>24/07/2009</v>
      </c>
    </row>
    <row r="2037">
      <c r="A2037" t="str">
        <f>IF(B2037&lt;&gt;"",A2036+1,"")</f>
        <v/>
      </c>
      <c r="F2037" t="str">
        <f>IFERROR(IF(VLOOKUP(E2037,J:J,1,0)=E2037,"X",""),"")</f>
        <v/>
      </c>
      <c r="G2037" t="str">
        <f>IF(J2037&lt;&gt;"", INDEX($C$5:$C$1433, MATCH(J2037, $E$5:$E$1433, 0)),"")</f>
        <v>12A11</v>
      </c>
      <c r="H2037">
        <f>IF(J2037&lt;&gt;"", INDEX($D$5:$D$1433, MATCH(J2037, $E$5:$E$1433, 0)),"")</f>
        <v>0</v>
      </c>
      <c r="I2037" t="str">
        <f>IFERROR(IF(J2037&lt;&gt;"", INDEX($B$5:$B$1433, MATCH(J2037, $E$5:$E$1433, 0)),""),"SAI")</f>
        <v>NGUYỄN NGỌC HOÀNG TUYÊN</v>
      </c>
      <c r="J2037">
        <v>32000472</v>
      </c>
      <c r="K2037" t="str">
        <v xml:space="preserve"> 6:54:21 AM</v>
      </c>
      <c r="L2037" t="str">
        <f>IFERROR(IF($N$5="Sáng",IF(MID(K2037,2,7)-MID($L$2,2,7)&gt;0,"Trễ",""),IF(MID(K2037,2,7)-MID($Q$2,2,7)&gt;0,"Trễ","")),"")</f>
        <v/>
      </c>
      <c r="M2037">
        <f>IFERROR(IF($N$5="Sáng",MID(K2037,2,7)-MID($L$2,2,7),MID(K2037,2,7)-MID($Q$2,2,7)),"")</f>
        <v>-0.0039229444444444095</v>
      </c>
      <c r="Q2037" t="str">
        <f>IF(B2037&lt;&gt;"",IF(AND(P2037="",F2037=""),"Không phép ",""),"")</f>
        <v/>
      </c>
      <c r="R2037" t="str">
        <f>UPPER(B2037)</f>
        <v/>
      </c>
      <c r="T2037" t="str">
        <f>IFERROR(IF(J2037&lt;&gt;"", INDEX($S$5:$S$1433, MATCH(J2037, $E$5:$E$1433, 0)),""),"")</f>
        <v>2024-2027</v>
      </c>
      <c r="V2037">
        <f>IFERROR(IF(J2037&lt;&gt;"", INDEX($U$5:$U$1433, MATCH(J2037, $E$5:$E$1433, 0)),""),"")</f>
        <v>39791</v>
      </c>
    </row>
    <row r="2038">
      <c r="A2038" t="str">
        <f>IF(B2038&lt;&gt;"",A2037+1,"")</f>
        <v/>
      </c>
      <c r="F2038" t="str">
        <f>IFERROR(IF(VLOOKUP(E2038,J:J,1,0)=E2038,"X",""),"")</f>
        <v/>
      </c>
      <c r="G2038" t="str">
        <f>IF(J2038&lt;&gt;"", INDEX($C$5:$C$1433, MATCH(J2038, $E$5:$E$1433, 0)),"")</f>
        <v>11A4</v>
      </c>
      <c r="H2038">
        <f>IF(J2038&lt;&gt;"", INDEX($D$5:$D$1433, MATCH(J2038, $E$5:$E$1433, 0)),"")</f>
        <v>0</v>
      </c>
      <c r="I2038" t="str">
        <f>IFERROR(IF(J2038&lt;&gt;"", INDEX($B$5:$B$1433, MATCH(J2038, $E$5:$E$1433, 0)),""),"SAI")</f>
        <v>PHÙNG HOÀNG LONG</v>
      </c>
      <c r="J2038">
        <v>32000672</v>
      </c>
      <c r="K2038" t="str">
        <v xml:space="preserve"> 6:54:22 AM</v>
      </c>
      <c r="L2038" t="str">
        <f>IFERROR(IF($N$5="Sáng",IF(MID(K2038,2,7)-MID($L$2,2,7)&gt;0,"Trễ",""),IF(MID(K2038,2,7)-MID($Q$2,2,7)&gt;0,"Trễ","")),"")</f>
        <v/>
      </c>
      <c r="M2038">
        <f>IFERROR(IF($N$5="Sáng",MID(K2038,2,7)-MID($L$2,2,7),MID(K2038,2,7)-MID($Q$2,2,7)),"")</f>
        <v>-0.003911370370370371</v>
      </c>
      <c r="Q2038" t="str">
        <f>IF(B2038&lt;&gt;"",IF(AND(P2038="",F2038=""),"Không phép ",""),"")</f>
        <v/>
      </c>
      <c r="R2038" t="str">
        <f>UPPER(B2038)</f>
        <v/>
      </c>
      <c r="T2038" t="str">
        <f>IFERROR(IF(J2038&lt;&gt;"", INDEX($S$5:$S$1433, MATCH(J2038, $E$5:$E$1433, 0)),""),"")</f>
        <v>2025-2028</v>
      </c>
      <c r="V2038">
        <f>IFERROR(IF(J2038&lt;&gt;"", INDEX($U$5:$U$1433, MATCH(J2038, $E$5:$E$1433, 0)),""),"")</f>
        <v>40462</v>
      </c>
    </row>
    <row r="2039">
      <c r="A2039" t="str">
        <f>IF(B2039&lt;&gt;"",A2038+1,"")</f>
        <v/>
      </c>
      <c r="F2039" t="str">
        <f>IFERROR(IF(VLOOKUP(E2039,J:J,1,0)=E2039,"X",""),"")</f>
        <v/>
      </c>
      <c r="G2039" t="str">
        <f>IF(J2039&lt;&gt;"", INDEX($C$5:$C$1433, MATCH(J2039, $E$5:$E$1433, 0)),"")</f>
        <v>12A11</v>
      </c>
      <c r="H2039">
        <f>IF(J2039&lt;&gt;"", INDEX($D$5:$D$1433, MATCH(J2039, $E$5:$E$1433, 0)),"")</f>
        <v>0</v>
      </c>
      <c r="I2039" t="str">
        <f>IFERROR(IF(J2039&lt;&gt;"", INDEX($B$5:$B$1433, MATCH(J2039, $E$5:$E$1433, 0)),""),"SAI")</f>
        <v>LÊ HOÀNG KHANG</v>
      </c>
      <c r="J2039">
        <v>32000451</v>
      </c>
      <c r="K2039" t="str">
        <v xml:space="preserve"> 6:54:23 AM</v>
      </c>
      <c r="L2039" t="str">
        <f>IFERROR(IF($N$5="Sáng",IF(MID(K2039,2,7)-MID($L$2,2,7)&gt;0,"Trễ",""),IF(MID(K2039,2,7)-MID($Q$2,2,7)&gt;0,"Trễ","")),"")</f>
        <v/>
      </c>
      <c r="M2039">
        <f>IFERROR(IF($N$5="Sáng",MID(K2039,2,7)-MID($L$2,2,7),MID(K2039,2,7)-MID($Q$2,2,7)),"")</f>
        <v>-0.0038997962962962762</v>
      </c>
      <c r="Q2039" t="str">
        <f>IF(B2039&lt;&gt;"",IF(AND(P2039="",F2039=""),"Không phép ",""),"")</f>
        <v/>
      </c>
      <c r="R2039" t="str">
        <f>UPPER(B2039)</f>
        <v/>
      </c>
      <c r="T2039" t="str">
        <f>IFERROR(IF(J2039&lt;&gt;"", INDEX($S$5:$S$1433, MATCH(J2039, $E$5:$E$1433, 0)),""),"")</f>
        <v>2024-2027</v>
      </c>
      <c r="V2039">
        <f>IFERROR(IF(J2039&lt;&gt;"", INDEX($U$5:$U$1433, MATCH(J2039, $E$5:$E$1433, 0)),""),"")</f>
        <v>40058</v>
      </c>
    </row>
    <row r="2040">
      <c r="A2040" t="str">
        <f>IF(B2040&lt;&gt;"",A2039+1,"")</f>
        <v/>
      </c>
      <c r="F2040" t="str">
        <f>IFERROR(IF(VLOOKUP(E2040,J:J,1,0)=E2040,"X",""),"")</f>
        <v/>
      </c>
      <c r="G2040" t="str">
        <f>IF(J2040&lt;&gt;"", INDEX($C$5:$C$1433, MATCH(J2040, $E$5:$E$1433, 0)),"")</f>
        <v>12A11</v>
      </c>
      <c r="H2040">
        <f>IF(J2040&lt;&gt;"", INDEX($D$5:$D$1433, MATCH(J2040, $E$5:$E$1433, 0)),"")</f>
        <v>0</v>
      </c>
      <c r="I2040" t="str">
        <f>IFERROR(IF(J2040&lt;&gt;"", INDEX($B$5:$B$1433, MATCH(J2040, $E$5:$E$1433, 0)),""),"SAI")</f>
        <v>LÊ HOÀNG KHANG</v>
      </c>
      <c r="J2040">
        <v>32000451</v>
      </c>
      <c r="K2040" t="str">
        <v xml:space="preserve"> 6:54:24 AM</v>
      </c>
      <c r="L2040" t="str">
        <f>IFERROR(IF($N$5="Sáng",IF(MID(K2040,2,7)-MID($L$2,2,7)&gt;0,"Trễ",""),IF(MID(K2040,2,7)-MID($Q$2,2,7)&gt;0,"Trễ","")),"")</f>
        <v/>
      </c>
      <c r="M2040">
        <f>IFERROR(IF($N$5="Sáng",MID(K2040,2,7)-MID($L$2,2,7),MID(K2040,2,7)-MID($Q$2,2,7)),"")</f>
        <v>-0.0038882222222222373</v>
      </c>
      <c r="Q2040" t="str">
        <f>IF(B2040&lt;&gt;"",IF(AND(P2040="",F2040=""),"Không phép ",""),"")</f>
        <v/>
      </c>
      <c r="R2040" t="str">
        <f>UPPER(B2040)</f>
        <v/>
      </c>
      <c r="T2040" t="str">
        <f>IFERROR(IF(J2040&lt;&gt;"", INDEX($S$5:$S$1433, MATCH(J2040, $E$5:$E$1433, 0)),""),"")</f>
        <v>2024-2027</v>
      </c>
      <c r="V2040">
        <f>IFERROR(IF(J2040&lt;&gt;"", INDEX($U$5:$U$1433, MATCH(J2040, $E$5:$E$1433, 0)),""),"")</f>
        <v>40058</v>
      </c>
    </row>
    <row r="2041">
      <c r="A2041" t="str">
        <f>IF(B2041&lt;&gt;"",A2040+1,"")</f>
        <v/>
      </c>
      <c r="F2041" t="str">
        <f>IFERROR(IF(VLOOKUP(E2041,J:J,1,0)=E2041,"X",""),"")</f>
        <v/>
      </c>
      <c r="G2041" t="str">
        <f>IF(J2041&lt;&gt;"", INDEX($C$5:$C$1433, MATCH(J2041, $E$5:$E$1433, 0)),"")</f>
        <v>12A4</v>
      </c>
      <c r="H2041">
        <f>IF(J2041&lt;&gt;"", INDEX($D$5:$D$1433, MATCH(J2041, $E$5:$E$1433, 0)),"")</f>
        <v>0</v>
      </c>
      <c r="I2041" t="str">
        <f>IFERROR(IF(J2041&lt;&gt;"", INDEX($B$5:$B$1433, MATCH(J2041, $E$5:$E$1433, 0)),""),"SAI")</f>
        <v>PHẠM NGUYÊN KHÁNH</v>
      </c>
      <c r="J2041">
        <v>32000146</v>
      </c>
      <c r="K2041" t="str">
        <v xml:space="preserve"> 6:54:25 AM</v>
      </c>
      <c r="L2041" t="str">
        <f>IFERROR(IF($N$5="Sáng",IF(MID(K2041,2,7)-MID($L$2,2,7)&gt;0,"Trễ",""),IF(MID(K2041,2,7)-MID($Q$2,2,7)&gt;0,"Trễ","")),"")</f>
        <v/>
      </c>
      <c r="M2041">
        <f>IFERROR(IF($N$5="Sáng",MID(K2041,2,7)-MID($L$2,2,7),MID(K2041,2,7)-MID($Q$2,2,7)),"")</f>
        <v>-0.003876648148148143</v>
      </c>
      <c r="Q2041" t="str">
        <f>IF(B2041&lt;&gt;"",IF(AND(P2041="",F2041=""),"Không phép ",""),"")</f>
        <v/>
      </c>
      <c r="R2041" t="str">
        <f>UPPER(B2041)</f>
        <v/>
      </c>
      <c r="T2041" t="str">
        <f>IFERROR(IF(J2041&lt;&gt;"", INDEX($S$5:$S$1433, MATCH(J2041, $E$5:$E$1433, 0)),""),"")</f>
        <v>2024-2027</v>
      </c>
      <c r="V2041" t="str">
        <f>IFERROR(IF(J2041&lt;&gt;"", INDEX($U$5:$U$1433, MATCH(J2041, $E$5:$E$1433, 0)),""),"")</f>
        <v>29/07/2009</v>
      </c>
    </row>
    <row r="2042">
      <c r="A2042" t="str">
        <f>IF(B2042&lt;&gt;"",A2041+1,"")</f>
        <v/>
      </c>
      <c r="F2042" t="str">
        <f>IFERROR(IF(VLOOKUP(E2042,J:J,1,0)=E2042,"X",""),"")</f>
        <v/>
      </c>
      <c r="G2042" t="str">
        <f>IF(J2042&lt;&gt;"", INDEX($C$5:$C$1433, MATCH(J2042, $E$5:$E$1433, 0)),"")</f>
        <v>12A7</v>
      </c>
      <c r="H2042">
        <f>IF(J2042&lt;&gt;"", INDEX($D$5:$D$1433, MATCH(J2042, $E$5:$E$1433, 0)),"")</f>
        <v>0</v>
      </c>
      <c r="I2042" t="str">
        <f>IFERROR(IF(J2042&lt;&gt;"", INDEX($B$5:$B$1433, MATCH(J2042, $E$5:$E$1433, 0)),""),"SAI")</f>
        <v>NGÔ PHẠM HOÀNG DUY</v>
      </c>
      <c r="J2042">
        <v>32000269</v>
      </c>
      <c r="K2042" t="str">
        <v xml:space="preserve"> 6:54:27 AM</v>
      </c>
      <c r="L2042" t="str">
        <f>IFERROR(IF($N$5="Sáng",IF(MID(K2042,2,7)-MID($L$2,2,7)&gt;0,"Trễ",""),IF(MID(K2042,2,7)-MID($Q$2,2,7)&gt;0,"Trễ","")),"")</f>
        <v/>
      </c>
      <c r="M2042">
        <f>IFERROR(IF($N$5="Sáng",MID(K2042,2,7)-MID($L$2,2,7),MID(K2042,2,7)-MID($Q$2,2,7)),"")</f>
        <v>-0.0038535000000000097</v>
      </c>
      <c r="Q2042" t="str">
        <f>IF(B2042&lt;&gt;"",IF(AND(P2042="",F2042=""),"Không phép ",""),"")</f>
        <v/>
      </c>
      <c r="R2042" t="str">
        <f>UPPER(B2042)</f>
        <v/>
      </c>
      <c r="T2042" t="str">
        <f>IFERROR(IF(J2042&lt;&gt;"", INDEX($S$5:$S$1433, MATCH(J2042, $E$5:$E$1433, 0)),""),"")</f>
        <v>2024-2027</v>
      </c>
      <c r="V2042">
        <f>IFERROR(IF(J2042&lt;&gt;"", INDEX($U$5:$U$1433, MATCH(J2042, $E$5:$E$1433, 0)),""),"")</f>
        <v>40097</v>
      </c>
    </row>
    <row r="2043">
      <c r="A2043" t="str">
        <f>IF(B2043&lt;&gt;"",A2042+1,"")</f>
        <v/>
      </c>
      <c r="F2043" t="str">
        <f>IFERROR(IF(VLOOKUP(E2043,J:J,1,0)=E2043,"X",""),"")</f>
        <v/>
      </c>
      <c r="G2043" t="str">
        <f>IF(J2043&lt;&gt;"", INDEX($C$5:$C$1433, MATCH(J2043, $E$5:$E$1433, 0)),"")</f>
        <v>12A1</v>
      </c>
      <c r="H2043">
        <f>IF(J2043&lt;&gt;"", INDEX($D$5:$D$1433, MATCH(J2043, $E$5:$E$1433, 0)),"")</f>
        <v>0</v>
      </c>
      <c r="I2043" t="str">
        <f>IFERROR(IF(J2043&lt;&gt;"", INDEX($B$5:$B$1433, MATCH(J2043, $E$5:$E$1433, 0)),""),"SAI")</f>
        <v>TRẦN TÍN ĐẠT</v>
      </c>
      <c r="J2043">
        <v>32000006</v>
      </c>
      <c r="K2043" t="str">
        <v xml:space="preserve"> 6:54:28 AM</v>
      </c>
      <c r="L2043" t="str">
        <f>IFERROR(IF($N$5="Sáng",IF(MID(K2043,2,7)-MID($L$2,2,7)&gt;0,"Trễ",""),IF(MID(K2043,2,7)-MID($Q$2,2,7)&gt;0,"Trễ","")),"")</f>
        <v/>
      </c>
      <c r="M2043">
        <f>IFERROR(IF($N$5="Sáng",MID(K2043,2,7)-MID($L$2,2,7),MID(K2043,2,7)-MID($Q$2,2,7)),"")</f>
        <v>-0.0038419259259259153</v>
      </c>
      <c r="Q2043" t="str">
        <f>IF(B2043&lt;&gt;"",IF(AND(P2043="",F2043=""),"Không phép ",""),"")</f>
        <v/>
      </c>
      <c r="R2043" t="str">
        <f>UPPER(B2043)</f>
        <v/>
      </c>
      <c r="T2043" t="str">
        <f>IFERROR(IF(J2043&lt;&gt;"", INDEX($S$5:$S$1433, MATCH(J2043, $E$5:$E$1433, 0)),""),"")</f>
        <v>2024-2027</v>
      </c>
      <c r="V2043">
        <f>IFERROR(IF(J2043&lt;&gt;"", INDEX($U$5:$U$1433, MATCH(J2043, $E$5:$E$1433, 0)),""),"")</f>
        <v>39693</v>
      </c>
    </row>
    <row r="2044">
      <c r="A2044" t="str">
        <f>IF(B2044&lt;&gt;"",A2043+1,"")</f>
        <v/>
      </c>
      <c r="F2044" t="str">
        <f>IFERROR(IF(VLOOKUP(E2044,J:J,1,0)=E2044,"X",""),"")</f>
        <v/>
      </c>
      <c r="G2044" t="str">
        <f>IF(J2044&lt;&gt;"", INDEX($C$5:$C$1433, MATCH(J2044, $E$5:$E$1433, 0)),"")</f>
        <v>12A11</v>
      </c>
      <c r="H2044">
        <f>IF(J2044&lt;&gt;"", INDEX($D$5:$D$1433, MATCH(J2044, $E$5:$E$1433, 0)),"")</f>
        <v>0</v>
      </c>
      <c r="I2044" t="str">
        <f>IFERROR(IF(J2044&lt;&gt;"", INDEX($B$5:$B$1433, MATCH(J2044, $E$5:$E$1433, 0)),""),"SAI")</f>
        <v>HỒ HOÀN MỸ</v>
      </c>
      <c r="J2044">
        <v>32000458</v>
      </c>
      <c r="K2044" t="str">
        <v xml:space="preserve"> 6:54:29 AM</v>
      </c>
      <c r="L2044" t="str">
        <f>IFERROR(IF($N$5="Sáng",IF(MID(K2044,2,7)-MID($L$2,2,7)&gt;0,"Trễ",""),IF(MID(K2044,2,7)-MID($Q$2,2,7)&gt;0,"Trễ","")),"")</f>
        <v/>
      </c>
      <c r="M2044">
        <f>IFERROR(IF($N$5="Sáng",MID(K2044,2,7)-MID($L$2,2,7),MID(K2044,2,7)-MID($Q$2,2,7)),"")</f>
        <v>-0.003830351851851821</v>
      </c>
      <c r="Q2044" t="str">
        <f>IF(B2044&lt;&gt;"",IF(AND(P2044="",F2044=""),"Không phép ",""),"")</f>
        <v/>
      </c>
      <c r="R2044" t="str">
        <f>UPPER(B2044)</f>
        <v/>
      </c>
      <c r="T2044" t="str">
        <f>IFERROR(IF(J2044&lt;&gt;"", INDEX($S$5:$S$1433, MATCH(J2044, $E$5:$E$1433, 0)),""),"")</f>
        <v>2024-2027</v>
      </c>
      <c r="V2044">
        <f>IFERROR(IF(J2044&lt;&gt;"", INDEX($U$5:$U$1433, MATCH(J2044, $E$5:$E$1433, 0)),""),"")</f>
        <v>39938</v>
      </c>
    </row>
    <row r="2045">
      <c r="A2045" t="str">
        <f>IF(B2045&lt;&gt;"",A2044+1,"")</f>
        <v/>
      </c>
      <c r="F2045" t="str">
        <f>IFERROR(IF(VLOOKUP(E2045,J:J,1,0)=E2045,"X",""),"")</f>
        <v/>
      </c>
      <c r="G2045" t="str">
        <f>IF(J2045&lt;&gt;"", INDEX($C$5:$C$1433, MATCH(J2045, $E$5:$E$1433, 0)),"")</f>
        <v>12A11</v>
      </c>
      <c r="H2045">
        <f>IF(J2045&lt;&gt;"", INDEX($D$5:$D$1433, MATCH(J2045, $E$5:$E$1433, 0)),"")</f>
        <v>0</v>
      </c>
      <c r="I2045" t="str">
        <f>IFERROR(IF(J2045&lt;&gt;"", INDEX($B$5:$B$1433, MATCH(J2045, $E$5:$E$1433, 0)),""),"SAI")</f>
        <v>HỒ HOÀN MỸ</v>
      </c>
      <c r="J2045">
        <v>32000458</v>
      </c>
      <c r="K2045" t="str">
        <v xml:space="preserve"> 6:54:30 AM</v>
      </c>
      <c r="L2045" t="str">
        <f>IFERROR(IF($N$5="Sáng",IF(MID(K2045,2,7)-MID($L$2,2,7)&gt;0,"Trễ",""),IF(MID(K2045,2,7)-MID($Q$2,2,7)&gt;0,"Trễ","")),"")</f>
        <v/>
      </c>
      <c r="M2045">
        <f>IFERROR(IF($N$5="Sáng",MID(K2045,2,7)-MID($L$2,2,7),MID(K2045,2,7)-MID($Q$2,2,7)),"")</f>
        <v>-0.003818777777777782</v>
      </c>
      <c r="Q2045" t="str">
        <f>IF(B2045&lt;&gt;"",IF(AND(P2045="",F2045=""),"Không phép ",""),"")</f>
        <v/>
      </c>
      <c r="R2045" t="str">
        <f>UPPER(B2045)</f>
        <v/>
      </c>
      <c r="T2045" t="str">
        <f>IFERROR(IF(J2045&lt;&gt;"", INDEX($S$5:$S$1433, MATCH(J2045, $E$5:$E$1433, 0)),""),"")</f>
        <v>2024-2027</v>
      </c>
      <c r="V2045">
        <f>IFERROR(IF(J2045&lt;&gt;"", INDEX($U$5:$U$1433, MATCH(J2045, $E$5:$E$1433, 0)),""),"")</f>
        <v>39938</v>
      </c>
    </row>
    <row r="2046">
      <c r="A2046" t="str">
        <f>IF(B2046&lt;&gt;"",A2045+1,"")</f>
        <v/>
      </c>
      <c r="F2046" t="str">
        <f>IFERROR(IF(VLOOKUP(E2046,J:J,1,0)=E2046,"X",""),"")</f>
        <v/>
      </c>
      <c r="G2046" t="str">
        <f>IF(J2046&lt;&gt;"", INDEX($C$5:$C$1433, MATCH(J2046, $E$5:$E$1433, 0)),"")</f>
        <v>12A1</v>
      </c>
      <c r="H2046">
        <f>IF(J2046&lt;&gt;"", INDEX($D$5:$D$1433, MATCH(J2046, $E$5:$E$1433, 0)),"")</f>
        <v>0</v>
      </c>
      <c r="I2046" t="str">
        <f>IFERROR(IF(J2046&lt;&gt;"", INDEX($B$5:$B$1433, MATCH(J2046, $E$5:$E$1433, 0)),""),"SAI")</f>
        <v>PHAN THANH THẢO</v>
      </c>
      <c r="J2046">
        <v>32000034</v>
      </c>
      <c r="K2046" t="str">
        <v xml:space="preserve"> 6:54:30 AM</v>
      </c>
      <c r="L2046" t="str">
        <f>IFERROR(IF($N$5="Sáng",IF(MID(K2046,2,7)-MID($L$2,2,7)&gt;0,"Trễ",""),IF(MID(K2046,2,7)-MID($Q$2,2,7)&gt;0,"Trễ","")),"")</f>
        <v/>
      </c>
      <c r="M2046">
        <f>IFERROR(IF($N$5="Sáng",MID(K2046,2,7)-MID($L$2,2,7),MID(K2046,2,7)-MID($Q$2,2,7)),"")</f>
        <v>-0.003818777777777782</v>
      </c>
      <c r="Q2046" t="str">
        <f>IF(B2046&lt;&gt;"",IF(AND(P2046="",F2046=""),"Không phép ",""),"")</f>
        <v/>
      </c>
      <c r="R2046" t="str">
        <f>UPPER(B2046)</f>
        <v/>
      </c>
      <c r="T2046" t="str">
        <f>IFERROR(IF(J2046&lt;&gt;"", INDEX($S$5:$S$1433, MATCH(J2046, $E$5:$E$1433, 0)),""),"")</f>
        <v>2024-2027</v>
      </c>
      <c r="V2046" t="str">
        <f>IFERROR(IF(J2046&lt;&gt;"", INDEX($U$5:$U$1433, MATCH(J2046, $E$5:$E$1433, 0)),""),"")</f>
        <v>20/11/2009</v>
      </c>
    </row>
    <row r="2047">
      <c r="A2047" t="str">
        <f>IF(B2047&lt;&gt;"",A2046+1,"")</f>
        <v/>
      </c>
      <c r="F2047" t="str">
        <f>IFERROR(IF(VLOOKUP(E2047,J:J,1,0)=E2047,"X",""),"")</f>
        <v/>
      </c>
      <c r="G2047" t="str">
        <f>IF(J2047&lt;&gt;"", INDEX($C$5:$C$1433, MATCH(J2047, $E$5:$E$1433, 0)),"")</f>
        <v>12A11</v>
      </c>
      <c r="H2047">
        <f>IF(J2047&lt;&gt;"", INDEX($D$5:$D$1433, MATCH(J2047, $E$5:$E$1433, 0)),"")</f>
        <v>0</v>
      </c>
      <c r="I2047" t="str">
        <f>IFERROR(IF(J2047&lt;&gt;"", INDEX($B$5:$B$1433, MATCH(J2047, $E$5:$E$1433, 0)),""),"SAI")</f>
        <v>LÊ ÁNH THUẬN</v>
      </c>
      <c r="J2047">
        <v>32000465</v>
      </c>
      <c r="K2047" t="str">
        <v xml:space="preserve"> 6:54:31 AM</v>
      </c>
      <c r="L2047" t="str">
        <f>IFERROR(IF($N$5="Sáng",IF(MID(K2047,2,7)-MID($L$2,2,7)&gt;0,"Trễ",""),IF(MID(K2047,2,7)-MID($Q$2,2,7)&gt;0,"Trễ","")),"")</f>
        <v/>
      </c>
      <c r="M2047">
        <f>IFERROR(IF($N$5="Sáng",MID(K2047,2,7)-MID($L$2,2,7),MID(K2047,2,7)-MID($Q$2,2,7)),"")</f>
        <v>-0.0038072037037036877</v>
      </c>
      <c r="Q2047" t="str">
        <f>IF(B2047&lt;&gt;"",IF(AND(P2047="",F2047=""),"Không phép ",""),"")</f>
        <v/>
      </c>
      <c r="R2047" t="str">
        <f>UPPER(B2047)</f>
        <v/>
      </c>
      <c r="T2047" t="str">
        <f>IFERROR(IF(J2047&lt;&gt;"", INDEX($S$5:$S$1433, MATCH(J2047, $E$5:$E$1433, 0)),""),"")</f>
        <v>2024-2027</v>
      </c>
      <c r="V2047">
        <f>IFERROR(IF(J2047&lt;&gt;"", INDEX($U$5:$U$1433, MATCH(J2047, $E$5:$E$1433, 0)),""),"")</f>
        <v>39883</v>
      </c>
    </row>
    <row r="2048">
      <c r="A2048" t="str">
        <f>IF(B2048&lt;&gt;"",A2047+1,"")</f>
        <v/>
      </c>
      <c r="F2048" t="str">
        <f>IFERROR(IF(VLOOKUP(E2048,J:J,1,0)=E2048,"X",""),"")</f>
        <v/>
      </c>
      <c r="G2048" t="str">
        <f>IF(J2048&lt;&gt;"", INDEX($C$5:$C$1433, MATCH(J2048, $E$5:$E$1433, 0)),"")</f>
        <v>12A11</v>
      </c>
      <c r="H2048">
        <f>IF(J2048&lt;&gt;"", INDEX($D$5:$D$1433, MATCH(J2048, $E$5:$E$1433, 0)),"")</f>
        <v>0</v>
      </c>
      <c r="I2048" t="str">
        <f>IFERROR(IF(J2048&lt;&gt;"", INDEX($B$5:$B$1433, MATCH(J2048, $E$5:$E$1433, 0)),""),"SAI")</f>
        <v>LÊ ÁNH THUẬN</v>
      </c>
      <c r="J2048">
        <v>32000465</v>
      </c>
      <c r="K2048" t="str">
        <v xml:space="preserve"> 6:54:32 AM</v>
      </c>
      <c r="L2048" t="str">
        <f>IFERROR(IF($N$5="Sáng",IF(MID(K2048,2,7)-MID($L$2,2,7)&gt;0,"Trễ",""),IF(MID(K2048,2,7)-MID($Q$2,2,7)&gt;0,"Trễ","")),"")</f>
        <v/>
      </c>
      <c r="M2048">
        <f>IFERROR(IF($N$5="Sáng",MID(K2048,2,7)-MID($L$2,2,7),MID(K2048,2,7)-MID($Q$2,2,7)),"")</f>
        <v>-0.0037956296296295933</v>
      </c>
      <c r="Q2048" t="str">
        <f>IF(B2048&lt;&gt;"",IF(AND(P2048="",F2048=""),"Không phép ",""),"")</f>
        <v/>
      </c>
      <c r="R2048" t="str">
        <f>UPPER(B2048)</f>
        <v/>
      </c>
      <c r="T2048" t="str">
        <f>IFERROR(IF(J2048&lt;&gt;"", INDEX($S$5:$S$1433, MATCH(J2048, $E$5:$E$1433, 0)),""),"")</f>
        <v>2024-2027</v>
      </c>
      <c r="V2048">
        <f>IFERROR(IF(J2048&lt;&gt;"", INDEX($U$5:$U$1433, MATCH(J2048, $E$5:$E$1433, 0)),""),"")</f>
        <v>39883</v>
      </c>
    </row>
    <row r="2049">
      <c r="A2049" t="str">
        <f>IF(B2049&lt;&gt;"",A2048+1,"")</f>
        <v/>
      </c>
      <c r="F2049" t="str">
        <f>IFERROR(IF(VLOOKUP(E2049,J:J,1,0)=E2049,"X",""),"")</f>
        <v/>
      </c>
      <c r="G2049" t="str">
        <f>IF(J2049&lt;&gt;"", INDEX($C$5:$C$1433, MATCH(J2049, $E$5:$E$1433, 0)),"")</f>
        <v>12A11</v>
      </c>
      <c r="H2049">
        <f>IF(J2049&lt;&gt;"", INDEX($D$5:$D$1433, MATCH(J2049, $E$5:$E$1433, 0)),"")</f>
        <v>0</v>
      </c>
      <c r="I2049" t="str">
        <f>IFERROR(IF(J2049&lt;&gt;"", INDEX($B$5:$B$1433, MATCH(J2049, $E$5:$E$1433, 0)),""),"SAI")</f>
        <v>NGUYỄN NGỌC NHƯ Ý</v>
      </c>
      <c r="J2049">
        <v>32000476</v>
      </c>
      <c r="K2049" t="str">
        <v xml:space="preserve"> 6:54:33 AM</v>
      </c>
      <c r="L2049" t="str">
        <f>IFERROR(IF($N$5="Sáng",IF(MID(K2049,2,7)-MID($L$2,2,7)&gt;0,"Trễ",""),IF(MID(K2049,2,7)-MID($Q$2,2,7)&gt;0,"Trễ","")),"")</f>
        <v/>
      </c>
      <c r="M2049">
        <f>IFERROR(IF($N$5="Sáng",MID(K2049,2,7)-MID($L$2,2,7),MID(K2049,2,7)-MID($Q$2,2,7)),"")</f>
        <v>-0.0037840555555555544</v>
      </c>
      <c r="Q2049" t="str">
        <f>IF(B2049&lt;&gt;"",IF(AND(P2049="",F2049=""),"Không phép ",""),"")</f>
        <v/>
      </c>
      <c r="R2049" t="str">
        <f>UPPER(B2049)</f>
        <v/>
      </c>
      <c r="T2049" t="str">
        <f>IFERROR(IF(J2049&lt;&gt;"", INDEX($S$5:$S$1433, MATCH(J2049, $E$5:$E$1433, 0)),""),"")</f>
        <v>2024-2027</v>
      </c>
      <c r="V2049" t="str">
        <f>IFERROR(IF(J2049&lt;&gt;"", INDEX($U$5:$U$1433, MATCH(J2049, $E$5:$E$1433, 0)),""),"")</f>
        <v>20/06/2009</v>
      </c>
    </row>
    <row r="2050">
      <c r="A2050" t="str">
        <f>IF(B2050&lt;&gt;"",A2049+1,"")</f>
        <v/>
      </c>
      <c r="F2050" t="str">
        <f>IFERROR(IF(VLOOKUP(E2050,J:J,1,0)=E2050,"X",""),"")</f>
        <v/>
      </c>
      <c r="G2050" t="str">
        <f>IF(J2050&lt;&gt;"", INDEX($C$5:$C$1433, MATCH(J2050, $E$5:$E$1433, 0)),"")</f>
        <v>10A2</v>
      </c>
      <c r="H2050">
        <f>IF(J2050&lt;&gt;"", INDEX($D$5:$D$1433, MATCH(J2050, $E$5:$E$1433, 0)),"")</f>
        <v>33000145</v>
      </c>
      <c r="I2050" t="str">
        <f>IFERROR(IF(J2050&lt;&gt;"", INDEX($B$5:$B$1433, MATCH(J2050, $E$5:$E$1433, 0)),""),"SAI")</f>
        <v>CAO MINH ĐẠT</v>
      </c>
      <c r="J2050">
        <v>19817531</v>
      </c>
      <c r="K2050" t="str">
        <v xml:space="preserve"> 6:54:33 AM</v>
      </c>
      <c r="L2050" t="str">
        <f>IFERROR(IF($N$5="Sáng",IF(MID(K2050,2,7)-MID($L$2,2,7)&gt;0,"Trễ",""),IF(MID(K2050,2,7)-MID($Q$2,2,7)&gt;0,"Trễ","")),"")</f>
        <v/>
      </c>
      <c r="M2050">
        <f>IFERROR(IF($N$5="Sáng",MID(K2050,2,7)-MID($L$2,2,7),MID(K2050,2,7)-MID($Q$2,2,7)),"")</f>
        <v>-0.0037840555555555544</v>
      </c>
      <c r="Q2050" t="str">
        <f>IF(B2050&lt;&gt;"",IF(AND(P2050="",F2050=""),"Không phép ",""),"")</f>
        <v/>
      </c>
      <c r="R2050" t="str">
        <f>UPPER(B2050)</f>
        <v/>
      </c>
      <c r="T2050" t="str">
        <f>IFERROR(IF(J2050&lt;&gt;"", INDEX($S$5:$S$1433, MATCH(J2050, $E$5:$E$1433, 0)),""),"")</f>
        <v>2026-2029</v>
      </c>
      <c r="V2050" t="str">
        <f>IFERROR(IF(J2050&lt;&gt;"", INDEX($U$5:$U$1433, MATCH(J2050, $E$5:$E$1433, 0)),""),"")</f>
        <v>21/10/2011</v>
      </c>
    </row>
    <row r="2051">
      <c r="A2051" t="str">
        <f>IF(B2051&lt;&gt;"",A2050+1,"")</f>
        <v/>
      </c>
      <c r="F2051" t="str">
        <f>IFERROR(IF(VLOOKUP(E2051,J:J,1,0)=E2051,"X",""),"")</f>
        <v/>
      </c>
      <c r="G2051" t="str">
        <f>IF(J2051&lt;&gt;"", INDEX($C$5:$C$1433, MATCH(J2051, $E$5:$E$1433, 0)),"")</f>
        <v>12A4</v>
      </c>
      <c r="H2051">
        <f>IF(J2051&lt;&gt;"", INDEX($D$5:$D$1433, MATCH(J2051, $E$5:$E$1433, 0)),"")</f>
        <v>0</v>
      </c>
      <c r="I2051" t="str">
        <f>IFERROR(IF(J2051&lt;&gt;"", INDEX($B$5:$B$1433, MATCH(J2051, $E$5:$E$1433, 0)),""),"SAI")</f>
        <v>NGUYỄN HỒ MINH LUẬT</v>
      </c>
      <c r="J2051">
        <v>32000151</v>
      </c>
      <c r="K2051" t="str">
        <v xml:space="preserve"> 6:54:35 AM</v>
      </c>
      <c r="L2051" t="str">
        <f>IFERROR(IF($N$5="Sáng",IF(MID(K2051,2,7)-MID($L$2,2,7)&gt;0,"Trễ",""),IF(MID(K2051,2,7)-MID($Q$2,2,7)&gt;0,"Trễ","")),"")</f>
        <v/>
      </c>
      <c r="M2051">
        <f>IFERROR(IF($N$5="Sáng",MID(K2051,2,7)-MID($L$2,2,7),MID(K2051,2,7)-MID($Q$2,2,7)),"")</f>
        <v>-0.0037609074074073656</v>
      </c>
      <c r="Q2051" t="str">
        <f>IF(B2051&lt;&gt;"",IF(AND(P2051="",F2051=""),"Không phép ",""),"")</f>
        <v/>
      </c>
      <c r="R2051" t="str">
        <f>UPPER(B2051)</f>
        <v/>
      </c>
      <c r="T2051" t="str">
        <f>IFERROR(IF(J2051&lt;&gt;"", INDEX($S$5:$S$1433, MATCH(J2051, $E$5:$E$1433, 0)),""),"")</f>
        <v>2024-2027</v>
      </c>
      <c r="V2051" t="str">
        <f>IFERROR(IF(J2051&lt;&gt;"", INDEX($U$5:$U$1433, MATCH(J2051, $E$5:$E$1433, 0)),""),"")</f>
        <v>17/02/2009</v>
      </c>
    </row>
    <row r="2052">
      <c r="A2052" t="str">
        <f>IF(B2052&lt;&gt;"",A2051+1,"")</f>
        <v/>
      </c>
      <c r="F2052" t="str">
        <f>IFERROR(IF(VLOOKUP(E2052,J:J,1,0)=E2052,"X",""),"")</f>
        <v/>
      </c>
      <c r="G2052" t="str">
        <f>IF(J2052&lt;&gt;"", INDEX($C$5:$C$1433, MATCH(J2052, $E$5:$E$1433, 0)),"")</f>
        <v>12A4</v>
      </c>
      <c r="H2052">
        <f>IF(J2052&lt;&gt;"", INDEX($D$5:$D$1433, MATCH(J2052, $E$5:$E$1433, 0)),"")</f>
        <v>0</v>
      </c>
      <c r="I2052" t="str">
        <f>IFERROR(IF(J2052&lt;&gt;"", INDEX($B$5:$B$1433, MATCH(J2052, $E$5:$E$1433, 0)),""),"SAI")</f>
        <v>NGUYỄN HỒ MINH LUẬT</v>
      </c>
      <c r="J2052">
        <v>32000151</v>
      </c>
      <c r="K2052" t="str">
        <v xml:space="preserve"> 6:54:36 AM</v>
      </c>
      <c r="L2052" t="str">
        <f>IFERROR(IF($N$5="Sáng",IF(MID(K2052,2,7)-MID($L$2,2,7)&gt;0,"Trễ",""),IF(MID(K2052,2,7)-MID($Q$2,2,7)&gt;0,"Trễ","")),"")</f>
        <v/>
      </c>
      <c r="M2052">
        <f>IFERROR(IF($N$5="Sáng",MID(K2052,2,7)-MID($L$2,2,7),MID(K2052,2,7)-MID($Q$2,2,7)),"")</f>
        <v>-0.0037493333333333267</v>
      </c>
      <c r="Q2052" t="str">
        <f>IF(B2052&lt;&gt;"",IF(AND(P2052="",F2052=""),"Không phép ",""),"")</f>
        <v/>
      </c>
      <c r="R2052" t="str">
        <f>UPPER(B2052)</f>
        <v/>
      </c>
      <c r="T2052" t="str">
        <f>IFERROR(IF(J2052&lt;&gt;"", INDEX($S$5:$S$1433, MATCH(J2052, $E$5:$E$1433, 0)),""),"")</f>
        <v>2024-2027</v>
      </c>
      <c r="V2052" t="str">
        <f>IFERROR(IF(J2052&lt;&gt;"", INDEX($U$5:$U$1433, MATCH(J2052, $E$5:$E$1433, 0)),""),"")</f>
        <v>17/02/2009</v>
      </c>
    </row>
    <row r="2053">
      <c r="A2053" t="str">
        <f>IF(B2053&lt;&gt;"",A2052+1,"")</f>
        <v/>
      </c>
      <c r="F2053" t="str">
        <f>IFERROR(IF(VLOOKUP(E2053,J:J,1,0)=E2053,"X",""),"")</f>
        <v/>
      </c>
      <c r="G2053" t="str">
        <f>IF(J2053&lt;&gt;"", INDEX($C$5:$C$1433, MATCH(J2053, $E$5:$E$1433, 0)),"")</f>
        <v>10A2</v>
      </c>
      <c r="H2053">
        <f>IF(J2053&lt;&gt;"", INDEX($D$5:$D$1433, MATCH(J2053, $E$5:$E$1433, 0)),"")</f>
        <v>33000147</v>
      </c>
      <c r="I2053" t="str">
        <f>IFERROR(IF(J2053&lt;&gt;"", INDEX($B$5:$B$1433, MATCH(J2053, $E$5:$E$1433, 0)),""),"SAI")</f>
        <v>LÊ GIA HÀO</v>
      </c>
      <c r="J2053">
        <v>19520491</v>
      </c>
      <c r="K2053" t="str">
        <v xml:space="preserve"> 6:54:37 AM</v>
      </c>
      <c r="L2053" t="str">
        <f>IFERROR(IF($N$5="Sáng",IF(MID(K2053,2,7)-MID($L$2,2,7)&gt;0,"Trễ",""),IF(MID(K2053,2,7)-MID($Q$2,2,7)&gt;0,"Trễ","")),"")</f>
        <v/>
      </c>
      <c r="M2053">
        <f>IFERROR(IF($N$5="Sáng",MID(K2053,2,7)-MID($L$2,2,7),MID(K2053,2,7)-MID($Q$2,2,7)),"")</f>
        <v>-0.0037377592592592324</v>
      </c>
      <c r="Q2053" t="str">
        <f>IF(B2053&lt;&gt;"",IF(AND(P2053="",F2053=""),"Không phép ",""),"")</f>
        <v/>
      </c>
      <c r="R2053" t="str">
        <f>UPPER(B2053)</f>
        <v/>
      </c>
      <c r="T2053" t="str">
        <f>IFERROR(IF(J2053&lt;&gt;"", INDEX($S$5:$S$1433, MATCH(J2053, $E$5:$E$1433, 0)),""),"")</f>
        <v>2026-2029</v>
      </c>
      <c r="V2053" t="str">
        <f>IFERROR(IF(J2053&lt;&gt;"", INDEX($U$5:$U$1433, MATCH(J2053, $E$5:$E$1433, 0)),""),"")</f>
        <v>25/12/2011</v>
      </c>
    </row>
    <row r="2054">
      <c r="A2054" t="str">
        <f>IF(B2054&lt;&gt;"",A2053+1,"")</f>
        <v/>
      </c>
      <c r="F2054" t="str">
        <f>IFERROR(IF(VLOOKUP(E2054,J:J,1,0)=E2054,"X",""),"")</f>
        <v/>
      </c>
      <c r="G2054" t="str">
        <f>IF(J2054&lt;&gt;"", INDEX($C$5:$C$1433, MATCH(J2054, $E$5:$E$1433, 0)),"")</f>
        <v>10A2</v>
      </c>
      <c r="H2054">
        <f>IF(J2054&lt;&gt;"", INDEX($D$5:$D$1433, MATCH(J2054, $E$5:$E$1433, 0)),"")</f>
        <v>33000148</v>
      </c>
      <c r="I2054" t="str">
        <f>IFERROR(IF(J2054&lt;&gt;"", INDEX($B$5:$B$1433, MATCH(J2054, $E$5:$E$1433, 0)),""),"SAI")</f>
        <v>NGÔ HUỲNH NGỌC HẢO</v>
      </c>
      <c r="J2054">
        <v>13454251</v>
      </c>
      <c r="K2054" t="str">
        <v xml:space="preserve"> 6:54:39 AM</v>
      </c>
      <c r="L2054" t="str">
        <f>IFERROR(IF($N$5="Sáng",IF(MID(K2054,2,7)-MID($L$2,2,7)&gt;0,"Trễ",""),IF(MID(K2054,2,7)-MID($Q$2,2,7)&gt;0,"Trễ","")),"")</f>
        <v/>
      </c>
      <c r="M2054">
        <f>IFERROR(IF($N$5="Sáng",MID(K2054,2,7)-MID($L$2,2,7),MID(K2054,2,7)-MID($Q$2,2,7)),"")</f>
        <v>-0.003714611111111099</v>
      </c>
      <c r="Q2054" t="str">
        <f>IF(B2054&lt;&gt;"",IF(AND(P2054="",F2054=""),"Không phép ",""),"")</f>
        <v/>
      </c>
      <c r="R2054" t="str">
        <f>UPPER(B2054)</f>
        <v/>
      </c>
      <c r="T2054" t="str">
        <f>IFERROR(IF(J2054&lt;&gt;"", INDEX($S$5:$S$1433, MATCH(J2054, $E$5:$E$1433, 0)),""),"")</f>
        <v>2026-2029</v>
      </c>
      <c r="V2054" t="str">
        <f>IFERROR(IF(J2054&lt;&gt;"", INDEX($U$5:$U$1433, MATCH(J2054, $E$5:$E$1433, 0)),""),"")</f>
        <v>19/7/2011</v>
      </c>
    </row>
    <row r="2055">
      <c r="A2055" t="str">
        <f>IF(B2055&lt;&gt;"",A2054+1,"")</f>
        <v/>
      </c>
      <c r="F2055" t="str">
        <f>IFERROR(IF(VLOOKUP(E2055,J:J,1,0)=E2055,"X",""),"")</f>
        <v/>
      </c>
      <c r="G2055" t="str">
        <f>IF(J2055&lt;&gt;"", INDEX($C$5:$C$1433, MATCH(J2055, $E$5:$E$1433, 0)),"")</f>
        <v>12A9</v>
      </c>
      <c r="H2055">
        <f>IF(J2055&lt;&gt;"", INDEX($D$5:$D$1433, MATCH(J2055, $E$5:$E$1433, 0)),"")</f>
        <v>0</v>
      </c>
      <c r="I2055" t="str">
        <f>IFERROR(IF(J2055&lt;&gt;"", INDEX($B$5:$B$1433, MATCH(J2055, $E$5:$E$1433, 0)),""),"SAI")</f>
        <v>NGUYỄN HOÀNG GIA PHÁT</v>
      </c>
      <c r="J2055">
        <v>32000383</v>
      </c>
      <c r="K2055" t="str">
        <v xml:space="preserve"> 6:54:42 AM</v>
      </c>
      <c r="L2055" t="str">
        <f>IFERROR(IF($N$5="Sáng",IF(MID(K2055,2,7)-MID($L$2,2,7)&gt;0,"Trễ",""),IF(MID(K2055,2,7)-MID($Q$2,2,7)&gt;0,"Trễ","")),"")</f>
        <v/>
      </c>
      <c r="M2055">
        <f>IFERROR(IF($N$5="Sáng",MID(K2055,2,7)-MID($L$2,2,7),MID(K2055,2,7)-MID($Q$2,2,7)),"")</f>
        <v>-0.0036798888888888714</v>
      </c>
      <c r="Q2055" t="str">
        <f>IF(B2055&lt;&gt;"",IF(AND(P2055="",F2055=""),"Không phép ",""),"")</f>
        <v/>
      </c>
      <c r="R2055" t="str">
        <f>UPPER(B2055)</f>
        <v/>
      </c>
      <c r="T2055" t="str">
        <f>IFERROR(IF(J2055&lt;&gt;"", INDEX($S$5:$S$1433, MATCH(J2055, $E$5:$E$1433, 0)),""),"")</f>
        <v>2024-2027</v>
      </c>
      <c r="V2055" t="str">
        <f>IFERROR(IF(J2055&lt;&gt;"", INDEX($U$5:$U$1433, MATCH(J2055, $E$5:$E$1433, 0)),""),"")</f>
        <v>27/07/2009</v>
      </c>
    </row>
    <row r="2056">
      <c r="A2056" t="str">
        <f>IF(B2056&lt;&gt;"",A2055+1,"")</f>
        <v/>
      </c>
      <c r="F2056" t="str">
        <f>IFERROR(IF(VLOOKUP(E2056,J:J,1,0)=E2056,"X",""),"")</f>
        <v/>
      </c>
      <c r="G2056" t="str">
        <f>IF(J2056&lt;&gt;"", INDEX($C$5:$C$1433, MATCH(J2056, $E$5:$E$1433, 0)),"")</f>
        <v>12A9</v>
      </c>
      <c r="H2056">
        <f>IF(J2056&lt;&gt;"", INDEX($D$5:$D$1433, MATCH(J2056, $E$5:$E$1433, 0)),"")</f>
        <v>0</v>
      </c>
      <c r="I2056" t="str">
        <f>IFERROR(IF(J2056&lt;&gt;"", INDEX($B$5:$B$1433, MATCH(J2056, $E$5:$E$1433, 0)),""),"SAI")</f>
        <v>NGUYỄN HOÀNG GIA PHÁT</v>
      </c>
      <c r="J2056">
        <v>32000383</v>
      </c>
      <c r="K2056" t="str">
        <v xml:space="preserve"> 6:54:43 AM</v>
      </c>
      <c r="L2056" t="str">
        <f>IFERROR(IF($N$5="Sáng",IF(MID(K2056,2,7)-MID($L$2,2,7)&gt;0,"Trễ",""),IF(MID(K2056,2,7)-MID($Q$2,2,7)&gt;0,"Trễ","")),"")</f>
        <v/>
      </c>
      <c r="M2056">
        <f>IFERROR(IF($N$5="Sáng",MID(K2056,2,7)-MID($L$2,2,7),MID(K2056,2,7)-MID($Q$2,2,7)),"")</f>
        <v>-0.0036683148148148326</v>
      </c>
      <c r="Q2056" t="str">
        <f>IF(B2056&lt;&gt;"",IF(AND(P2056="",F2056=""),"Không phép ",""),"")</f>
        <v/>
      </c>
      <c r="R2056" t="str">
        <f>UPPER(B2056)</f>
        <v/>
      </c>
      <c r="T2056" t="str">
        <f>IFERROR(IF(J2056&lt;&gt;"", INDEX($S$5:$S$1433, MATCH(J2056, $E$5:$E$1433, 0)),""),"")</f>
        <v>2024-2027</v>
      </c>
      <c r="V2056" t="str">
        <f>IFERROR(IF(J2056&lt;&gt;"", INDEX($U$5:$U$1433, MATCH(J2056, $E$5:$E$1433, 0)),""),"")</f>
        <v>27/07/2009</v>
      </c>
    </row>
    <row r="2057">
      <c r="A2057" t="str">
        <f>IF(B2057&lt;&gt;"",A2056+1,"")</f>
        <v/>
      </c>
      <c r="F2057" t="str">
        <f>IFERROR(IF(VLOOKUP(E2057,J:J,1,0)=E2057,"X",""),"")</f>
        <v/>
      </c>
      <c r="G2057" t="str">
        <f>IF(J2057&lt;&gt;"", INDEX($C$5:$C$1433, MATCH(J2057, $E$5:$E$1433, 0)),"")</f>
        <v>12A9</v>
      </c>
      <c r="H2057">
        <f>IF(J2057&lt;&gt;"", INDEX($D$5:$D$1433, MATCH(J2057, $E$5:$E$1433, 0)),"")</f>
        <v>0</v>
      </c>
      <c r="I2057" t="str">
        <f>IFERROR(IF(J2057&lt;&gt;"", INDEX($B$5:$B$1433, MATCH(J2057, $E$5:$E$1433, 0)),""),"SAI")</f>
        <v>NGUYỄN HOÀNG GIA PHÁT</v>
      </c>
      <c r="J2057">
        <v>32000383</v>
      </c>
      <c r="K2057" t="str">
        <v xml:space="preserve"> 6:54:44 AM</v>
      </c>
      <c r="L2057" t="str">
        <f>IFERROR(IF($N$5="Sáng",IF(MID(K2057,2,7)-MID($L$2,2,7)&gt;0,"Trễ",""),IF(MID(K2057,2,7)-MID($Q$2,2,7)&gt;0,"Trễ","")),"")</f>
        <v/>
      </c>
      <c r="M2057">
        <f>IFERROR(IF($N$5="Sáng",MID(K2057,2,7)-MID($L$2,2,7),MID(K2057,2,7)-MID($Q$2,2,7)),"")</f>
        <v>-0.0036567407407406827</v>
      </c>
      <c r="Q2057" t="str">
        <f>IF(B2057&lt;&gt;"",IF(AND(P2057="",F2057=""),"Không phép ",""),"")</f>
        <v/>
      </c>
      <c r="R2057" t="str">
        <f>UPPER(B2057)</f>
        <v/>
      </c>
      <c r="T2057" t="str">
        <f>IFERROR(IF(J2057&lt;&gt;"", INDEX($S$5:$S$1433, MATCH(J2057, $E$5:$E$1433, 0)),""),"")</f>
        <v>2024-2027</v>
      </c>
      <c r="V2057" t="str">
        <f>IFERROR(IF(J2057&lt;&gt;"", INDEX($U$5:$U$1433, MATCH(J2057, $E$5:$E$1433, 0)),""),"")</f>
        <v>27/07/2009</v>
      </c>
    </row>
    <row r="2058">
      <c r="A2058" t="str">
        <f>IF(B2058&lt;&gt;"",A2057+1,"")</f>
        <v/>
      </c>
      <c r="F2058" t="str">
        <f>IFERROR(IF(VLOOKUP(E2058,J:J,1,0)=E2058,"X",""),"")</f>
        <v/>
      </c>
      <c r="G2058" t="str">
        <f>IF(J2058&lt;&gt;"", INDEX($C$5:$C$1433, MATCH(J2058, $E$5:$E$1433, 0)),"")</f>
        <v>12A4</v>
      </c>
      <c r="H2058">
        <f>IF(J2058&lt;&gt;"", INDEX($D$5:$D$1433, MATCH(J2058, $E$5:$E$1433, 0)),"")</f>
        <v>0</v>
      </c>
      <c r="I2058" t="str">
        <f>IFERROR(IF(J2058&lt;&gt;"", INDEX($B$5:$B$1433, MATCH(J2058, $E$5:$E$1433, 0)),""),"SAI")</f>
        <v>NGUYỄN PHƯƠNG VY</v>
      </c>
      <c r="J2058">
        <v>32000176</v>
      </c>
      <c r="K2058" t="str">
        <v xml:space="preserve"> 6:54:46 AM</v>
      </c>
      <c r="L2058" t="str">
        <f>IFERROR(IF($N$5="Sáng",IF(MID(K2058,2,7)-MID($L$2,2,7)&gt;0,"Trễ",""),IF(MID(K2058,2,7)-MID($Q$2,2,7)&gt;0,"Trễ","")),"")</f>
        <v/>
      </c>
      <c r="M2058">
        <f>IFERROR(IF($N$5="Sáng",MID(K2058,2,7)-MID($L$2,2,7),MID(K2058,2,7)-MID($Q$2,2,7)),"")</f>
        <v>-0.003633592592592605</v>
      </c>
      <c r="Q2058" t="str">
        <f>IF(B2058&lt;&gt;"",IF(AND(P2058="",F2058=""),"Không phép ",""),"")</f>
        <v/>
      </c>
      <c r="R2058" t="str">
        <f>UPPER(B2058)</f>
        <v/>
      </c>
      <c r="T2058" t="str">
        <f>IFERROR(IF(J2058&lt;&gt;"", INDEX($S$5:$S$1433, MATCH(J2058, $E$5:$E$1433, 0)),""),"")</f>
        <v>2024-2027</v>
      </c>
      <c r="V2058">
        <f>IFERROR(IF(J2058&lt;&gt;"", INDEX($U$5:$U$1433, MATCH(J2058, $E$5:$E$1433, 0)),""),"")</f>
        <v>40031</v>
      </c>
    </row>
    <row r="2059">
      <c r="A2059" t="str">
        <f>IF(B2059&lt;&gt;"",A2058+1,"")</f>
        <v/>
      </c>
      <c r="F2059" t="str">
        <f>IFERROR(IF(VLOOKUP(E2059,J:J,1,0)=E2059,"X",""),"")</f>
        <v/>
      </c>
      <c r="G2059" t="str">
        <f>IF(J2059&lt;&gt;"", INDEX($C$5:$C$1433, MATCH(J2059, $E$5:$E$1433, 0)),"")</f>
        <v>12A4</v>
      </c>
      <c r="H2059">
        <f>IF(J2059&lt;&gt;"", INDEX($D$5:$D$1433, MATCH(J2059, $E$5:$E$1433, 0)),"")</f>
        <v>0</v>
      </c>
      <c r="I2059" t="str">
        <f>IFERROR(IF(J2059&lt;&gt;"", INDEX($B$5:$B$1433, MATCH(J2059, $E$5:$E$1433, 0)),""),"SAI")</f>
        <v>NGUYỄN PHƯƠNG VY</v>
      </c>
      <c r="J2059">
        <v>32000176</v>
      </c>
      <c r="K2059" t="str">
        <v xml:space="preserve"> 6:54:47 AM</v>
      </c>
      <c r="L2059" t="str">
        <f>IFERROR(IF($N$5="Sáng",IF(MID(K2059,2,7)-MID($L$2,2,7)&gt;0,"Trễ",""),IF(MID(K2059,2,7)-MID($Q$2,2,7)&gt;0,"Trễ","")),"")</f>
        <v/>
      </c>
      <c r="M2059">
        <f>IFERROR(IF($N$5="Sáng",MID(K2059,2,7)-MID($L$2,2,7),MID(K2059,2,7)-MID($Q$2,2,7)),"")</f>
        <v>-0.0036220185185185105</v>
      </c>
      <c r="Q2059" t="str">
        <f>IF(B2059&lt;&gt;"",IF(AND(P2059="",F2059=""),"Không phép ",""),"")</f>
        <v/>
      </c>
      <c r="R2059" t="str">
        <f>UPPER(B2059)</f>
        <v/>
      </c>
      <c r="T2059" t="str">
        <f>IFERROR(IF(J2059&lt;&gt;"", INDEX($S$5:$S$1433, MATCH(J2059, $E$5:$E$1433, 0)),""),"")</f>
        <v>2024-2027</v>
      </c>
      <c r="V2059">
        <f>IFERROR(IF(J2059&lt;&gt;"", INDEX($U$5:$U$1433, MATCH(J2059, $E$5:$E$1433, 0)),""),"")</f>
        <v>40031</v>
      </c>
    </row>
    <row r="2060">
      <c r="A2060" t="str">
        <f>IF(B2060&lt;&gt;"",A2059+1,"")</f>
        <v/>
      </c>
      <c r="F2060" t="str">
        <f>IFERROR(IF(VLOOKUP(E2060,J:J,1,0)=E2060,"X",""),"")</f>
        <v/>
      </c>
      <c r="G2060" t="str">
        <f>IF(J2060&lt;&gt;"", INDEX($C$5:$C$1433, MATCH(J2060, $E$5:$E$1433, 0)),"")</f>
        <v>11A1</v>
      </c>
      <c r="H2060">
        <f>IF(J2060&lt;&gt;"", INDEX($D$5:$D$1433, MATCH(J2060, $E$5:$E$1433, 0)),"")</f>
        <v>0</v>
      </c>
      <c r="I2060" t="str">
        <f>IFERROR(IF(J2060&lt;&gt;"", INDEX($B$5:$B$1433, MATCH(J2060, $E$5:$E$1433, 0)),""),"SAI")</f>
        <v>TRẦN LƯU XUÂN PHÁT</v>
      </c>
      <c r="J2060">
        <v>32000504</v>
      </c>
      <c r="K2060" t="str">
        <v xml:space="preserve"> 6:54:49 AM</v>
      </c>
      <c r="L2060" t="str">
        <f>IFERROR(IF($N$5="Sáng",IF(MID(K2060,2,7)-MID($L$2,2,7)&gt;0,"Trễ",""),IF(MID(K2060,2,7)-MID($Q$2,2,7)&gt;0,"Trễ","")),"")</f>
        <v/>
      </c>
      <c r="M2060">
        <f>IFERROR(IF($N$5="Sáng",MID(K2060,2,7)-MID($L$2,2,7),MID(K2060,2,7)-MID($Q$2,2,7)),"")</f>
        <v>-0.0035988703703703773</v>
      </c>
      <c r="Q2060" t="str">
        <f>IF(B2060&lt;&gt;"",IF(AND(P2060="",F2060=""),"Không phép ",""),"")</f>
        <v/>
      </c>
      <c r="R2060" t="str">
        <f>UPPER(B2060)</f>
        <v/>
      </c>
      <c r="T2060" t="str">
        <f>IFERROR(IF(J2060&lt;&gt;"", INDEX($S$5:$S$1433, MATCH(J2060, $E$5:$E$1433, 0)),""),"")</f>
        <v>2025-2028</v>
      </c>
      <c r="V2060" t="str">
        <f>IFERROR(IF(J2060&lt;&gt;"", INDEX($U$5:$U$1433, MATCH(J2060, $E$5:$E$1433, 0)),""),"")</f>
        <v>13/7/2010</v>
      </c>
    </row>
    <row r="2061">
      <c r="A2061" t="str">
        <f>IF(B2061&lt;&gt;"",A2060+1,"")</f>
        <v/>
      </c>
      <c r="F2061" t="str">
        <f>IFERROR(IF(VLOOKUP(E2061,J:J,1,0)=E2061,"X",""),"")</f>
        <v/>
      </c>
      <c r="G2061" t="str">
        <f>IF(J2061&lt;&gt;"", INDEX($C$5:$C$1433, MATCH(J2061, $E$5:$E$1433, 0)),"")</f>
        <v>12A1</v>
      </c>
      <c r="H2061">
        <f>IF(J2061&lt;&gt;"", INDEX($D$5:$D$1433, MATCH(J2061, $E$5:$E$1433, 0)),"")</f>
        <v>0</v>
      </c>
      <c r="I2061" t="str">
        <f>IFERROR(IF(J2061&lt;&gt;"", INDEX($B$5:$B$1433, MATCH(J2061, $E$5:$E$1433, 0)),""),"SAI")</f>
        <v>NGUYỄN THÚY NGỌC</v>
      </c>
      <c r="J2061">
        <v>32000022</v>
      </c>
      <c r="K2061" t="str">
        <v xml:space="preserve"> 6:54:50 AM</v>
      </c>
      <c r="L2061" t="str">
        <f>IFERROR(IF($N$5="Sáng",IF(MID(K2061,2,7)-MID($L$2,2,7)&gt;0,"Trễ",""),IF(MID(K2061,2,7)-MID($Q$2,2,7)&gt;0,"Trễ","")),"")</f>
        <v/>
      </c>
      <c r="M2061">
        <f>IFERROR(IF($N$5="Sáng",MID(K2061,2,7)-MID($L$2,2,7),MID(K2061,2,7)-MID($Q$2,2,7)),"")</f>
        <v>-0.003587296296296283</v>
      </c>
      <c r="Q2061" t="str">
        <f>IF(B2061&lt;&gt;"",IF(AND(P2061="",F2061=""),"Không phép ",""),"")</f>
        <v/>
      </c>
      <c r="R2061" t="str">
        <f>UPPER(B2061)</f>
        <v/>
      </c>
      <c r="T2061" t="str">
        <f>IFERROR(IF(J2061&lt;&gt;"", INDEX($S$5:$S$1433, MATCH(J2061, $E$5:$E$1433, 0)),""),"")</f>
        <v>2024-2027</v>
      </c>
      <c r="V2061" t="str">
        <f>IFERROR(IF(J2061&lt;&gt;"", INDEX($U$5:$U$1433, MATCH(J2061, $E$5:$E$1433, 0)),""),"")</f>
        <v>23/06/2009</v>
      </c>
    </row>
    <row r="2062">
      <c r="A2062" t="str">
        <f>IF(B2062&lt;&gt;"",A2061+1,"")</f>
        <v/>
      </c>
      <c r="F2062" t="str">
        <f>IFERROR(IF(VLOOKUP(E2062,J:J,1,0)=E2062,"X",""),"")</f>
        <v/>
      </c>
      <c r="G2062" t="str">
        <f>IF(J2062&lt;&gt;"", INDEX($C$5:$C$1433, MATCH(J2062, $E$5:$E$1433, 0)),"")</f>
        <v>12A1</v>
      </c>
      <c r="H2062">
        <f>IF(J2062&lt;&gt;"", INDEX($D$5:$D$1433, MATCH(J2062, $E$5:$E$1433, 0)),"")</f>
        <v>0</v>
      </c>
      <c r="I2062" t="str">
        <f>IFERROR(IF(J2062&lt;&gt;"", INDEX($B$5:$B$1433, MATCH(J2062, $E$5:$E$1433, 0)),""),"SAI")</f>
        <v>NGUYỄN THÚY NGỌC</v>
      </c>
      <c r="J2062">
        <v>32000022</v>
      </c>
      <c r="K2062" t="str">
        <v xml:space="preserve"> 6:54:51 AM</v>
      </c>
      <c r="L2062" t="str">
        <f>IFERROR(IF($N$5="Sáng",IF(MID(K2062,2,7)-MID($L$2,2,7)&gt;0,"Trễ",""),IF(MID(K2062,2,7)-MID($Q$2,2,7)&gt;0,"Trễ","")),"")</f>
        <v/>
      </c>
      <c r="M2062">
        <f>IFERROR(IF($N$5="Sáng",MID(K2062,2,7)-MID($L$2,2,7),MID(K2062,2,7)-MID($Q$2,2,7)),"")</f>
        <v>-0.0035757222222221885</v>
      </c>
      <c r="Q2062" t="str">
        <f>IF(B2062&lt;&gt;"",IF(AND(P2062="",F2062=""),"Không phép ",""),"")</f>
        <v/>
      </c>
      <c r="R2062" t="str">
        <f>UPPER(B2062)</f>
        <v/>
      </c>
      <c r="T2062" t="str">
        <f>IFERROR(IF(J2062&lt;&gt;"", INDEX($S$5:$S$1433, MATCH(J2062, $E$5:$E$1433, 0)),""),"")</f>
        <v>2024-2027</v>
      </c>
      <c r="V2062" t="str">
        <f>IFERROR(IF(J2062&lt;&gt;"", INDEX($U$5:$U$1433, MATCH(J2062, $E$5:$E$1433, 0)),""),"")</f>
        <v>23/06/2009</v>
      </c>
    </row>
    <row r="2063">
      <c r="A2063" t="str">
        <f>IF(B2063&lt;&gt;"",A2062+1,"")</f>
        <v/>
      </c>
      <c r="F2063" t="str">
        <f>IFERROR(IF(VLOOKUP(E2063,J:J,1,0)=E2063,"X",""),"")</f>
        <v/>
      </c>
      <c r="G2063" t="str">
        <f>IF(J2063&lt;&gt;"", INDEX($C$5:$C$1433, MATCH(J2063, $E$5:$E$1433, 0)),"")</f>
        <v>12A3</v>
      </c>
      <c r="H2063">
        <f>IF(J2063&lt;&gt;"", INDEX($D$5:$D$1433, MATCH(J2063, $E$5:$E$1433, 0)),"")</f>
        <v>0</v>
      </c>
      <c r="I2063" t="str">
        <f>IFERROR(IF(J2063&lt;&gt;"", INDEX($B$5:$B$1433, MATCH(J2063, $E$5:$E$1433, 0)),""),"SAI")</f>
        <v>LÊ DUY ANH</v>
      </c>
      <c r="J2063">
        <v>32000091</v>
      </c>
      <c r="K2063" t="str">
        <v xml:space="preserve"> 6:54:51 AM</v>
      </c>
      <c r="L2063" t="str">
        <f>IFERROR(IF($N$5="Sáng",IF(MID(K2063,2,7)-MID($L$2,2,7)&gt;0,"Trễ",""),IF(MID(K2063,2,7)-MID($Q$2,2,7)&gt;0,"Trễ","")),"")</f>
        <v/>
      </c>
      <c r="M2063">
        <f>IFERROR(IF($N$5="Sáng",MID(K2063,2,7)-MID($L$2,2,7),MID(K2063,2,7)-MID($Q$2,2,7)),"")</f>
        <v>-0.0035757222222221885</v>
      </c>
      <c r="Q2063" t="str">
        <f>IF(B2063&lt;&gt;"",IF(AND(P2063="",F2063=""),"Không phép ",""),"")</f>
        <v/>
      </c>
      <c r="R2063" t="str">
        <f>UPPER(B2063)</f>
        <v/>
      </c>
      <c r="T2063" t="str">
        <f>IFERROR(IF(J2063&lt;&gt;"", INDEX($S$5:$S$1433, MATCH(J2063, $E$5:$E$1433, 0)),""),"")</f>
        <v>2024-2027</v>
      </c>
      <c r="V2063" t="str">
        <f>IFERROR(IF(J2063&lt;&gt;"", INDEX($U$5:$U$1433, MATCH(J2063, $E$5:$E$1433, 0)),""),"")</f>
        <v>15/02/2009</v>
      </c>
    </row>
    <row r="2064">
      <c r="A2064" t="str">
        <f>IF(B2064&lt;&gt;"",A2063+1,"")</f>
        <v/>
      </c>
      <c r="F2064" t="str">
        <f>IFERROR(IF(VLOOKUP(E2064,J:J,1,0)=E2064,"X",""),"")</f>
        <v/>
      </c>
      <c r="G2064" t="str">
        <f>IF(J2064&lt;&gt;"", INDEX($C$5:$C$1433, MATCH(J2064, $E$5:$E$1433, 0)),"")</f>
        <v>12A3</v>
      </c>
      <c r="H2064">
        <f>IF(J2064&lt;&gt;"", INDEX($D$5:$D$1433, MATCH(J2064, $E$5:$E$1433, 0)),"")</f>
        <v>0</v>
      </c>
      <c r="I2064" t="str">
        <f>IFERROR(IF(J2064&lt;&gt;"", INDEX($B$5:$B$1433, MATCH(J2064, $E$5:$E$1433, 0)),""),"SAI")</f>
        <v>LÊ DUY ANH</v>
      </c>
      <c r="J2064">
        <v>32000091</v>
      </c>
      <c r="K2064" t="str">
        <v xml:space="preserve"> 6:54:52 AM</v>
      </c>
      <c r="L2064" t="str">
        <f>IFERROR(IF($N$5="Sáng",IF(MID(K2064,2,7)-MID($L$2,2,7)&gt;0,"Trễ",""),IF(MID(K2064,2,7)-MID($Q$2,2,7)&gt;0,"Trễ","")),"")</f>
        <v/>
      </c>
      <c r="M2064">
        <f>IFERROR(IF($N$5="Sáng",MID(K2064,2,7)-MID($L$2,2,7),MID(K2064,2,7)-MID($Q$2,2,7)),"")</f>
        <v>-0.0035641481481481496</v>
      </c>
      <c r="Q2064" t="str">
        <f>IF(B2064&lt;&gt;"",IF(AND(P2064="",F2064=""),"Không phép ",""),"")</f>
        <v/>
      </c>
      <c r="R2064" t="str">
        <f>UPPER(B2064)</f>
        <v/>
      </c>
      <c r="T2064" t="str">
        <f>IFERROR(IF(J2064&lt;&gt;"", INDEX($S$5:$S$1433, MATCH(J2064, $E$5:$E$1433, 0)),""),"")</f>
        <v>2024-2027</v>
      </c>
      <c r="V2064" t="str">
        <f>IFERROR(IF(J2064&lt;&gt;"", INDEX($U$5:$U$1433, MATCH(J2064, $E$5:$E$1433, 0)),""),"")</f>
        <v>15/02/2009</v>
      </c>
    </row>
    <row r="2065">
      <c r="A2065" t="str">
        <f>IF(B2065&lt;&gt;"",A2064+1,"")</f>
        <v/>
      </c>
      <c r="F2065" t="str">
        <f>IFERROR(IF(VLOOKUP(E2065,J:J,1,0)=E2065,"X",""),"")</f>
        <v/>
      </c>
      <c r="G2065" t="str">
        <f>IF(J2065&lt;&gt;"", INDEX($C$5:$C$1433, MATCH(J2065, $E$5:$E$1433, 0)),"")</f>
        <v>12A3</v>
      </c>
      <c r="H2065">
        <f>IF(J2065&lt;&gt;"", INDEX($D$5:$D$1433, MATCH(J2065, $E$5:$E$1433, 0)),"")</f>
        <v>0</v>
      </c>
      <c r="I2065" t="str">
        <f>IFERROR(IF(J2065&lt;&gt;"", INDEX($B$5:$B$1433, MATCH(J2065, $E$5:$E$1433, 0)),""),"SAI")</f>
        <v>TÔ PHƯỚC DUY</v>
      </c>
      <c r="J2065">
        <v>32000098</v>
      </c>
      <c r="K2065" t="str">
        <v xml:space="preserve"> 6:54:53 AM</v>
      </c>
      <c r="L2065" t="str">
        <f>IFERROR(IF($N$5="Sáng",IF(MID(K2065,2,7)-MID($L$2,2,7)&gt;0,"Trễ",""),IF(MID(K2065,2,7)-MID($Q$2,2,7)&gt;0,"Trễ","")),"")</f>
        <v/>
      </c>
      <c r="M2065">
        <f>IFERROR(IF($N$5="Sáng",MID(K2065,2,7)-MID($L$2,2,7),MID(K2065,2,7)-MID($Q$2,2,7)),"")</f>
        <v>-0.0035525740740740552</v>
      </c>
      <c r="Q2065" t="str">
        <f>IF(B2065&lt;&gt;"",IF(AND(P2065="",F2065=""),"Không phép ",""),"")</f>
        <v/>
      </c>
      <c r="R2065" t="str">
        <f>UPPER(B2065)</f>
        <v/>
      </c>
      <c r="T2065" t="str">
        <f>IFERROR(IF(J2065&lt;&gt;"", INDEX($S$5:$S$1433, MATCH(J2065, $E$5:$E$1433, 0)),""),"")</f>
        <v>2024-2027</v>
      </c>
      <c r="V2065" t="str">
        <f>IFERROR(IF(J2065&lt;&gt;"", INDEX($U$5:$U$1433, MATCH(J2065, $E$5:$E$1433, 0)),""),"")</f>
        <v>23/02/2009</v>
      </c>
    </row>
    <row r="2066">
      <c r="A2066" t="str">
        <f>IF(B2066&lt;&gt;"",A2065+1,"")</f>
        <v/>
      </c>
      <c r="F2066" t="str">
        <f>IFERROR(IF(VLOOKUP(E2066,J:J,1,0)=E2066,"X",""),"")</f>
        <v/>
      </c>
      <c r="G2066" t="str">
        <f>IF(J2066&lt;&gt;"", INDEX($C$5:$C$1433, MATCH(J2066, $E$5:$E$1433, 0)),"")</f>
        <v>12A3</v>
      </c>
      <c r="H2066">
        <f>IF(J2066&lt;&gt;"", INDEX($D$5:$D$1433, MATCH(J2066, $E$5:$E$1433, 0)),"")</f>
        <v>0</v>
      </c>
      <c r="I2066" t="str">
        <f>IFERROR(IF(J2066&lt;&gt;"", INDEX($B$5:$B$1433, MATCH(J2066, $E$5:$E$1433, 0)),""),"SAI")</f>
        <v>TÔ PHƯỚC DUY</v>
      </c>
      <c r="J2066">
        <v>32000098</v>
      </c>
      <c r="K2066" t="str">
        <v xml:space="preserve"> 6:54:53 AM</v>
      </c>
      <c r="L2066" t="str">
        <f>IFERROR(IF($N$5="Sáng",IF(MID(K2066,2,7)-MID($L$2,2,7)&gt;0,"Trễ",""),IF(MID(K2066,2,7)-MID($Q$2,2,7)&gt;0,"Trễ","")),"")</f>
        <v/>
      </c>
      <c r="M2066">
        <f>IFERROR(IF($N$5="Sáng",MID(K2066,2,7)-MID($L$2,2,7),MID(K2066,2,7)-MID($Q$2,2,7)),"")</f>
        <v>-0.0035525740740740552</v>
      </c>
      <c r="Q2066" t="str">
        <f>IF(B2066&lt;&gt;"",IF(AND(P2066="",F2066=""),"Không phép ",""),"")</f>
        <v/>
      </c>
      <c r="R2066" t="str">
        <f>UPPER(B2066)</f>
        <v/>
      </c>
      <c r="T2066" t="str">
        <f>IFERROR(IF(J2066&lt;&gt;"", INDEX($S$5:$S$1433, MATCH(J2066, $E$5:$E$1433, 0)),""),"")</f>
        <v>2024-2027</v>
      </c>
      <c r="V2066" t="str">
        <f>IFERROR(IF(J2066&lt;&gt;"", INDEX($U$5:$U$1433, MATCH(J2066, $E$5:$E$1433, 0)),""),"")</f>
        <v>23/02/2009</v>
      </c>
    </row>
    <row r="2067">
      <c r="A2067" t="str">
        <f>IF(B2067&lt;&gt;"",A2066+1,"")</f>
        <v/>
      </c>
      <c r="F2067" t="str">
        <f>IFERROR(IF(VLOOKUP(E2067,J:J,1,0)=E2067,"X",""),"")</f>
        <v/>
      </c>
      <c r="G2067" t="str">
        <f>IF(J2067&lt;&gt;"", INDEX($C$5:$C$1433, MATCH(J2067, $E$5:$E$1433, 0)),"")</f>
        <v>12A3</v>
      </c>
      <c r="H2067">
        <f>IF(J2067&lt;&gt;"", INDEX($D$5:$D$1433, MATCH(J2067, $E$5:$E$1433, 0)),"")</f>
        <v>0</v>
      </c>
      <c r="I2067" t="str">
        <f>IFERROR(IF(J2067&lt;&gt;"", INDEX($B$5:$B$1433, MATCH(J2067, $E$5:$E$1433, 0)),""),"SAI")</f>
        <v>VÕ HUỲNH LAN THANH</v>
      </c>
      <c r="J2067">
        <v>32000123</v>
      </c>
      <c r="K2067" t="str">
        <v xml:space="preserve"> 6:55:05 AM</v>
      </c>
      <c r="L2067" t="str">
        <f>IFERROR(IF($N$5="Sáng",IF(MID(K2067,2,7)-MID($L$2,2,7)&gt;0,"Trễ",""),IF(MID(K2067,2,7)-MID($Q$2,2,7)&gt;0,"Trễ","")),"")</f>
        <v/>
      </c>
      <c r="M2067">
        <f>IFERROR(IF($N$5="Sáng",MID(K2067,2,7)-MID($L$2,2,7),MID(K2067,2,7)-MID($Q$2,2,7)),"")</f>
        <v>-0.0034136851851851446</v>
      </c>
      <c r="Q2067" t="str">
        <f>IF(B2067&lt;&gt;"",IF(AND(P2067="",F2067=""),"Không phép ",""),"")</f>
        <v/>
      </c>
      <c r="R2067" t="str">
        <f>UPPER(B2067)</f>
        <v/>
      </c>
      <c r="T2067" t="str">
        <f>IFERROR(IF(J2067&lt;&gt;"", INDEX($S$5:$S$1433, MATCH(J2067, $E$5:$E$1433, 0)),""),"")</f>
        <v>2024-2027</v>
      </c>
      <c r="V2067">
        <f>IFERROR(IF(J2067&lt;&gt;"", INDEX($U$5:$U$1433, MATCH(J2067, $E$5:$E$1433, 0)),""),"")</f>
        <v>40003</v>
      </c>
    </row>
    <row r="2068">
      <c r="A2068" t="str">
        <f>IF(B2068&lt;&gt;"",A2067+1,"")</f>
        <v/>
      </c>
      <c r="F2068" t="str">
        <f>IFERROR(IF(VLOOKUP(E2068,J:J,1,0)=E2068,"X",""),"")</f>
        <v/>
      </c>
      <c r="G2068" t="str">
        <f>IF(J2068&lt;&gt;"", INDEX($C$5:$C$1433, MATCH(J2068, $E$5:$E$1433, 0)),"")</f>
        <v>12A3</v>
      </c>
      <c r="H2068">
        <f>IF(J2068&lt;&gt;"", INDEX($D$5:$D$1433, MATCH(J2068, $E$5:$E$1433, 0)),"")</f>
        <v>0</v>
      </c>
      <c r="I2068" t="str">
        <f>IFERROR(IF(J2068&lt;&gt;"", INDEX($B$5:$B$1433, MATCH(J2068, $E$5:$E$1433, 0)),""),"SAI")</f>
        <v>VÕ HUỲNH LAN THANH</v>
      </c>
      <c r="J2068">
        <v>32000123</v>
      </c>
      <c r="K2068" t="str">
        <v xml:space="preserve"> 6:55:06 AM</v>
      </c>
      <c r="L2068" t="str">
        <f>IFERROR(IF($N$5="Sáng",IF(MID(K2068,2,7)-MID($L$2,2,7)&gt;0,"Trễ",""),IF(MID(K2068,2,7)-MID($Q$2,2,7)&gt;0,"Trễ","")),"")</f>
        <v/>
      </c>
      <c r="M2068">
        <f>IFERROR(IF($N$5="Sáng",MID(K2068,2,7)-MID($L$2,2,7),MID(K2068,2,7)-MID($Q$2,2,7)),"")</f>
        <v>-0.0034021111111111058</v>
      </c>
      <c r="Q2068" t="str">
        <f>IF(B2068&lt;&gt;"",IF(AND(P2068="",F2068=""),"Không phép ",""),"")</f>
        <v/>
      </c>
      <c r="R2068" t="str">
        <f>UPPER(B2068)</f>
        <v/>
      </c>
      <c r="T2068" t="str">
        <f>IFERROR(IF(J2068&lt;&gt;"", INDEX($S$5:$S$1433, MATCH(J2068, $E$5:$E$1433, 0)),""),"")</f>
        <v>2024-2027</v>
      </c>
      <c r="V2068">
        <f>IFERROR(IF(J2068&lt;&gt;"", INDEX($U$5:$U$1433, MATCH(J2068, $E$5:$E$1433, 0)),""),"")</f>
        <v>40003</v>
      </c>
    </row>
    <row r="2069">
      <c r="A2069" t="str">
        <f>IF(B2069&lt;&gt;"",A2068+1,"")</f>
        <v/>
      </c>
      <c r="F2069" t="str">
        <f>IFERROR(IF(VLOOKUP(E2069,J:J,1,0)=E2069,"X",""),"")</f>
        <v/>
      </c>
      <c r="G2069" t="str">
        <f>IF(J2069&lt;&gt;"", INDEX($C$5:$C$1433, MATCH(J2069, $E$5:$E$1433, 0)),"")</f>
        <v>12A5</v>
      </c>
      <c r="H2069">
        <f>IF(J2069&lt;&gt;"", INDEX($D$5:$D$1433, MATCH(J2069, $E$5:$E$1433, 0)),"")</f>
        <v>0</v>
      </c>
      <c r="I2069" t="str">
        <f>IFERROR(IF(J2069&lt;&gt;"", INDEX($B$5:$B$1433, MATCH(J2069, $E$5:$E$1433, 0)),""),"SAI")</f>
        <v>NGUYỄN THỊ BẢO THI</v>
      </c>
      <c r="J2069">
        <v>32000214</v>
      </c>
      <c r="K2069" t="str">
        <v xml:space="preserve"> 6:55:06 AM</v>
      </c>
      <c r="L2069" t="str">
        <f>IFERROR(IF($N$5="Sáng",IF(MID(K2069,2,7)-MID($L$2,2,7)&gt;0,"Trễ",""),IF(MID(K2069,2,7)-MID($Q$2,2,7)&gt;0,"Trễ","")),"")</f>
        <v/>
      </c>
      <c r="M2069">
        <f>IFERROR(IF($N$5="Sáng",MID(K2069,2,7)-MID($L$2,2,7),MID(K2069,2,7)-MID($Q$2,2,7)),"")</f>
        <v>-0.0034021111111111058</v>
      </c>
      <c r="Q2069" t="str">
        <f>IF(B2069&lt;&gt;"",IF(AND(P2069="",F2069=""),"Không phép ",""),"")</f>
        <v/>
      </c>
      <c r="R2069" t="str">
        <f>UPPER(B2069)</f>
        <v/>
      </c>
      <c r="T2069" t="str">
        <f>IFERROR(IF(J2069&lt;&gt;"", INDEX($S$5:$S$1433, MATCH(J2069, $E$5:$E$1433, 0)),""),"")</f>
        <v>2024-2027</v>
      </c>
      <c r="V2069">
        <f>IFERROR(IF(J2069&lt;&gt;"", INDEX($U$5:$U$1433, MATCH(J2069, $E$5:$E$1433, 0)),""),"")</f>
        <v>39661</v>
      </c>
    </row>
    <row r="2070">
      <c r="A2070" t="str">
        <f>IF(B2070&lt;&gt;"",A2069+1,"")</f>
        <v/>
      </c>
      <c r="F2070" t="str">
        <f>IFERROR(IF(VLOOKUP(E2070,J:J,1,0)=E2070,"X",""),"")</f>
        <v/>
      </c>
      <c r="G2070" t="str">
        <f>IF(J2070&lt;&gt;"", INDEX($C$5:$C$1433, MATCH(J2070, $E$5:$E$1433, 0)),"")</f>
        <v>12A5</v>
      </c>
      <c r="H2070">
        <f>IF(J2070&lt;&gt;"", INDEX($D$5:$D$1433, MATCH(J2070, $E$5:$E$1433, 0)),"")</f>
        <v>0</v>
      </c>
      <c r="I2070" t="str">
        <f>IFERROR(IF(J2070&lt;&gt;"", INDEX($B$5:$B$1433, MATCH(J2070, $E$5:$E$1433, 0)),""),"SAI")</f>
        <v>NGUYỄN THỊ BẢO THI</v>
      </c>
      <c r="J2070">
        <v>32000214</v>
      </c>
      <c r="K2070" t="str">
        <v xml:space="preserve"> 6:55:07 AM</v>
      </c>
      <c r="L2070" t="str">
        <f>IFERROR(IF($N$5="Sáng",IF(MID(K2070,2,7)-MID($L$2,2,7)&gt;0,"Trễ",""),IF(MID(K2070,2,7)-MID($Q$2,2,7)&gt;0,"Trễ","")),"")</f>
        <v/>
      </c>
      <c r="M2070">
        <f>IFERROR(IF($N$5="Sáng",MID(K2070,2,7)-MID($L$2,2,7),MID(K2070,2,7)-MID($Q$2,2,7)),"")</f>
        <v>-0.0033905370370370114</v>
      </c>
      <c r="Q2070" t="str">
        <f>IF(B2070&lt;&gt;"",IF(AND(P2070="",F2070=""),"Không phép ",""),"")</f>
        <v/>
      </c>
      <c r="R2070" t="str">
        <f>UPPER(B2070)</f>
        <v/>
      </c>
      <c r="T2070" t="str">
        <f>IFERROR(IF(J2070&lt;&gt;"", INDEX($S$5:$S$1433, MATCH(J2070, $E$5:$E$1433, 0)),""),"")</f>
        <v>2024-2027</v>
      </c>
      <c r="V2070">
        <f>IFERROR(IF(J2070&lt;&gt;"", INDEX($U$5:$U$1433, MATCH(J2070, $E$5:$E$1433, 0)),""),"")</f>
        <v>39661</v>
      </c>
    </row>
    <row r="2071">
      <c r="A2071" t="str">
        <f>IF(B2071&lt;&gt;"",A2070+1,"")</f>
        <v/>
      </c>
      <c r="F2071" t="str">
        <f>IFERROR(IF(VLOOKUP(E2071,J:J,1,0)=E2071,"X",""),"")</f>
        <v/>
      </c>
      <c r="G2071" t="str">
        <f>IF(J2071&lt;&gt;"", INDEX($C$5:$C$1433, MATCH(J2071, $E$5:$E$1433, 0)),"")</f>
        <v>12A5</v>
      </c>
      <c r="H2071">
        <f>IF(J2071&lt;&gt;"", INDEX($D$5:$D$1433, MATCH(J2071, $E$5:$E$1433, 0)),"")</f>
        <v>0</v>
      </c>
      <c r="I2071" t="str">
        <f>IFERROR(IF(J2071&lt;&gt;"", INDEX($B$5:$B$1433, MATCH(J2071, $E$5:$E$1433, 0)),""),"SAI")</f>
        <v>NGUYỄN THỊ LAN ANH</v>
      </c>
      <c r="J2071">
        <v>32000047</v>
      </c>
      <c r="K2071" t="str">
        <v xml:space="preserve"> 6:55:08 AM</v>
      </c>
      <c r="L2071" t="str">
        <f>IFERROR(IF($N$5="Sáng",IF(MID(K2071,2,7)-MID($L$2,2,7)&gt;0,"Trễ",""),IF(MID(K2071,2,7)-MID($Q$2,2,7)&gt;0,"Trễ","")),"")</f>
        <v/>
      </c>
      <c r="M2071">
        <f>IFERROR(IF($N$5="Sáng",MID(K2071,2,7)-MID($L$2,2,7),MID(K2071,2,7)-MID($Q$2,2,7)),"")</f>
        <v>-0.0033789629629629725</v>
      </c>
      <c r="Q2071" t="str">
        <f>IF(B2071&lt;&gt;"",IF(AND(P2071="",F2071=""),"Không phép ",""),"")</f>
        <v/>
      </c>
      <c r="R2071" t="str">
        <f>UPPER(B2071)</f>
        <v/>
      </c>
      <c r="T2071" t="str">
        <f>IFERROR(IF(J2071&lt;&gt;"", INDEX($S$5:$S$1433, MATCH(J2071, $E$5:$E$1433, 0)),""),"")</f>
        <v>2024-2027</v>
      </c>
      <c r="V2071" t="str">
        <f>IFERROR(IF(J2071&lt;&gt;"", INDEX($U$5:$U$1433, MATCH(J2071, $E$5:$E$1433, 0)),""),"")</f>
        <v>31/08/2009</v>
      </c>
    </row>
    <row r="2072">
      <c r="A2072" t="str">
        <f>IF(B2072&lt;&gt;"",A2071+1,"")</f>
        <v/>
      </c>
      <c r="F2072" t="str">
        <f>IFERROR(IF(VLOOKUP(E2072,J:J,1,0)=E2072,"X",""),"")</f>
        <v/>
      </c>
      <c r="G2072" t="str">
        <f>IF(J2072&lt;&gt;"", INDEX($C$5:$C$1433, MATCH(J2072, $E$5:$E$1433, 0)),"")</f>
        <v>12A5</v>
      </c>
      <c r="H2072">
        <f>IF(J2072&lt;&gt;"", INDEX($D$5:$D$1433, MATCH(J2072, $E$5:$E$1433, 0)),"")</f>
        <v>0</v>
      </c>
      <c r="I2072" t="str">
        <f>IFERROR(IF(J2072&lt;&gt;"", INDEX($B$5:$B$1433, MATCH(J2072, $E$5:$E$1433, 0)),""),"SAI")</f>
        <v>NGUYỄN THỊ LAN ANH</v>
      </c>
      <c r="J2072">
        <v>32000047</v>
      </c>
      <c r="K2072" t="str">
        <v xml:space="preserve"> 6:55:08 AM</v>
      </c>
      <c r="L2072" t="str">
        <f>IFERROR(IF($N$5="Sáng",IF(MID(K2072,2,7)-MID($L$2,2,7)&gt;0,"Trễ",""),IF(MID(K2072,2,7)-MID($Q$2,2,7)&gt;0,"Trễ","")),"")</f>
        <v/>
      </c>
      <c r="M2072">
        <f>IFERROR(IF($N$5="Sáng",MID(K2072,2,7)-MID($L$2,2,7),MID(K2072,2,7)-MID($Q$2,2,7)),"")</f>
        <v>-0.0033789629629629725</v>
      </c>
      <c r="Q2072" t="str">
        <f>IF(B2072&lt;&gt;"",IF(AND(P2072="",F2072=""),"Không phép ",""),"")</f>
        <v/>
      </c>
      <c r="R2072" t="str">
        <f>UPPER(B2072)</f>
        <v/>
      </c>
      <c r="T2072" t="str">
        <f>IFERROR(IF(J2072&lt;&gt;"", INDEX($S$5:$S$1433, MATCH(J2072, $E$5:$E$1433, 0)),""),"")</f>
        <v>2024-2027</v>
      </c>
      <c r="V2072" t="str">
        <f>IFERROR(IF(J2072&lt;&gt;"", INDEX($U$5:$U$1433, MATCH(J2072, $E$5:$E$1433, 0)),""),"")</f>
        <v>31/08/2009</v>
      </c>
    </row>
    <row r="2073">
      <c r="A2073" t="str">
        <f>IF(B2073&lt;&gt;"",A2072+1,"")</f>
        <v/>
      </c>
      <c r="F2073" t="str">
        <f>IFERROR(IF(VLOOKUP(E2073,J:J,1,0)=E2073,"X",""),"")</f>
        <v/>
      </c>
      <c r="G2073" t="str">
        <f>IF(J2073&lt;&gt;"", INDEX($C$5:$C$1433, MATCH(J2073, $E$5:$E$1433, 0)),"")</f>
        <v>12A10</v>
      </c>
      <c r="H2073">
        <f>IF(J2073&lt;&gt;"", INDEX($D$5:$D$1433, MATCH(J2073, $E$5:$E$1433, 0)),"")</f>
        <v>0</v>
      </c>
      <c r="I2073" t="str">
        <f>IFERROR(IF(J2073&lt;&gt;"", INDEX($B$5:$B$1433, MATCH(J2073, $E$5:$E$1433, 0)),""),"SAI")</f>
        <v>NGUYỄN THÁI CHÂU</v>
      </c>
      <c r="J2073">
        <v>32000403</v>
      </c>
      <c r="K2073" t="str">
        <v xml:space="preserve"> 6:55:12 AM</v>
      </c>
      <c r="L2073" t="str">
        <f>IFERROR(IF($N$5="Sáng",IF(MID(K2073,2,7)-MID($L$2,2,7)&gt;0,"Trễ",""),IF(MID(K2073,2,7)-MID($Q$2,2,7)&gt;0,"Trễ","")),"")</f>
        <v/>
      </c>
      <c r="M2073">
        <f>IFERROR(IF($N$5="Sáng",MID(K2073,2,7)-MID($L$2,2,7),MID(K2073,2,7)-MID($Q$2,2,7)),"")</f>
        <v>-0.0033326666666666505</v>
      </c>
      <c r="Q2073" t="str">
        <f>IF(B2073&lt;&gt;"",IF(AND(P2073="",F2073=""),"Không phép ",""),"")</f>
        <v/>
      </c>
      <c r="R2073" t="str">
        <f>UPPER(B2073)</f>
        <v/>
      </c>
      <c r="T2073" t="str">
        <f>IFERROR(IF(J2073&lt;&gt;"", INDEX($S$5:$S$1433, MATCH(J2073, $E$5:$E$1433, 0)),""),"")</f>
        <v>2024-2027</v>
      </c>
      <c r="V2073" t="str">
        <f>IFERROR(IF(J2073&lt;&gt;"", INDEX($U$5:$U$1433, MATCH(J2073, $E$5:$E$1433, 0)),""),"")</f>
        <v>15/04/2009</v>
      </c>
    </row>
    <row r="2074">
      <c r="A2074" t="str">
        <f>IF(B2074&lt;&gt;"",A2073+1,"")</f>
        <v/>
      </c>
      <c r="F2074" t="str">
        <f>IFERROR(IF(VLOOKUP(E2074,J:J,1,0)=E2074,"X",""),"")</f>
        <v/>
      </c>
      <c r="G2074" t="str">
        <f>IF(J2074&lt;&gt;"", INDEX($C$5:$C$1433, MATCH(J2074, $E$5:$E$1433, 0)),"")</f>
        <v>11A2</v>
      </c>
      <c r="H2074">
        <f>IF(J2074&lt;&gt;"", INDEX($D$5:$D$1433, MATCH(J2074, $E$5:$E$1433, 0)),"")</f>
        <v>0</v>
      </c>
      <c r="I2074" t="str">
        <f>IFERROR(IF(J2074&lt;&gt;"", INDEX($B$5:$B$1433, MATCH(J2074, $E$5:$E$1433, 0)),""),"SAI")</f>
        <v>HUỲNH MINH HIẾU</v>
      </c>
      <c r="J2074">
        <v>32000582</v>
      </c>
      <c r="K2074" t="str">
        <v xml:space="preserve"> 6:55:13 AM</v>
      </c>
      <c r="L2074" t="str">
        <f>IFERROR(IF($N$5="Sáng",IF(MID(K2074,2,7)-MID($L$2,2,7)&gt;0,"Trễ",""),IF(MID(K2074,2,7)-MID($Q$2,2,7)&gt;0,"Trễ","")),"")</f>
        <v/>
      </c>
      <c r="M2074">
        <f>IFERROR(IF($N$5="Sáng",MID(K2074,2,7)-MID($L$2,2,7),MID(K2074,2,7)-MID($Q$2,2,7)),"")</f>
        <v>-0.003321092592592556</v>
      </c>
      <c r="Q2074" t="str">
        <f>IF(B2074&lt;&gt;"",IF(AND(P2074="",F2074=""),"Không phép ",""),"")</f>
        <v/>
      </c>
      <c r="R2074" t="str">
        <f>UPPER(B2074)</f>
        <v/>
      </c>
      <c r="T2074" t="str">
        <f>IFERROR(IF(J2074&lt;&gt;"", INDEX($S$5:$S$1433, MATCH(J2074, $E$5:$E$1433, 0)),""),"")</f>
        <v>2025-2028</v>
      </c>
      <c r="V2074">
        <f>IFERROR(IF(J2074&lt;&gt;"", INDEX($U$5:$U$1433, MATCH(J2074, $E$5:$E$1433, 0)),""),"")</f>
        <v>40514</v>
      </c>
    </row>
    <row r="2075">
      <c r="A2075" t="str">
        <f>IF(B2075&lt;&gt;"",A2074+1,"")</f>
        <v/>
      </c>
      <c r="F2075" t="str">
        <f>IFERROR(IF(VLOOKUP(E2075,J:J,1,0)=E2075,"X",""),"")</f>
        <v/>
      </c>
      <c r="G2075" t="str">
        <f>IF(J2075&lt;&gt;"", INDEX($C$5:$C$1433, MATCH(J2075, $E$5:$E$1433, 0)),"")</f>
        <v>11A2</v>
      </c>
      <c r="H2075">
        <f>IF(J2075&lt;&gt;"", INDEX($D$5:$D$1433, MATCH(J2075, $E$5:$E$1433, 0)),"")</f>
        <v>0</v>
      </c>
      <c r="I2075" t="str">
        <f>IFERROR(IF(J2075&lt;&gt;"", INDEX($B$5:$B$1433, MATCH(J2075, $E$5:$E$1433, 0)),""),"SAI")</f>
        <v>HUỲNH MINH HIẾU</v>
      </c>
      <c r="J2075">
        <v>32000582</v>
      </c>
      <c r="K2075" t="str">
        <v xml:space="preserve"> 6:55:14 AM</v>
      </c>
      <c r="L2075" t="str">
        <f>IFERROR(IF($N$5="Sáng",IF(MID(K2075,2,7)-MID($L$2,2,7)&gt;0,"Trễ",""),IF(MID(K2075,2,7)-MID($Q$2,2,7)&gt;0,"Trễ","")),"")</f>
        <v/>
      </c>
      <c r="M2075">
        <f>IFERROR(IF($N$5="Sáng",MID(K2075,2,7)-MID($L$2,2,7),MID(K2075,2,7)-MID($Q$2,2,7)),"")</f>
        <v>-0.003309518518518517</v>
      </c>
      <c r="Q2075" t="str">
        <f>IF(B2075&lt;&gt;"",IF(AND(P2075="",F2075=""),"Không phép ",""),"")</f>
        <v/>
      </c>
      <c r="R2075" t="str">
        <f>UPPER(B2075)</f>
        <v/>
      </c>
      <c r="T2075" t="str">
        <f>IFERROR(IF(J2075&lt;&gt;"", INDEX($S$5:$S$1433, MATCH(J2075, $E$5:$E$1433, 0)),""),"")</f>
        <v>2025-2028</v>
      </c>
      <c r="V2075">
        <f>IFERROR(IF(J2075&lt;&gt;"", INDEX($U$5:$U$1433, MATCH(J2075, $E$5:$E$1433, 0)),""),"")</f>
        <v>40514</v>
      </c>
    </row>
    <row r="2076">
      <c r="A2076" t="str">
        <f>IF(B2076&lt;&gt;"",A2075+1,"")</f>
        <v/>
      </c>
      <c r="F2076" t="str">
        <f>IFERROR(IF(VLOOKUP(E2076,J:J,1,0)=E2076,"X",""),"")</f>
        <v/>
      </c>
      <c r="G2076" t="str">
        <f>IF(J2076&lt;&gt;"", INDEX($C$5:$C$1433, MATCH(J2076, $E$5:$E$1433, 0)),"")</f>
        <v>12A1</v>
      </c>
      <c r="H2076">
        <f>IF(J2076&lt;&gt;"", INDEX($D$5:$D$1433, MATCH(J2076, $E$5:$E$1433, 0)),"")</f>
        <v>0</v>
      </c>
      <c r="I2076" t="str">
        <f>IFERROR(IF(J2076&lt;&gt;"", INDEX($B$5:$B$1433, MATCH(J2076, $E$5:$E$1433, 0)),""),"SAI")</f>
        <v>HUỲNH NGỌC CHÂU</v>
      </c>
      <c r="J2076">
        <v>32000002</v>
      </c>
      <c r="K2076" t="str">
        <v xml:space="preserve"> 6:55:17 AM</v>
      </c>
      <c r="L2076" t="str">
        <f>IFERROR(IF($N$5="Sáng",IF(MID(K2076,2,7)-MID($L$2,2,7)&gt;0,"Trễ",""),IF(MID(K2076,2,7)-MID($Q$2,2,7)&gt;0,"Trễ","")),"")</f>
        <v/>
      </c>
      <c r="M2076">
        <f>IFERROR(IF($N$5="Sáng",MID(K2076,2,7)-MID($L$2,2,7),MID(K2076,2,7)-MID($Q$2,2,7)),"")</f>
        <v>-0.0032747962962962895</v>
      </c>
      <c r="Q2076" t="str">
        <f>IF(B2076&lt;&gt;"",IF(AND(P2076="",F2076=""),"Không phép ",""),"")</f>
        <v/>
      </c>
      <c r="R2076" t="str">
        <f>UPPER(B2076)</f>
        <v/>
      </c>
      <c r="T2076" t="str">
        <f>IFERROR(IF(J2076&lt;&gt;"", INDEX($S$5:$S$1433, MATCH(J2076, $E$5:$E$1433, 0)),""),"")</f>
        <v>2024-2027</v>
      </c>
      <c r="V2076" t="str">
        <f>IFERROR(IF(J2076&lt;&gt;"", INDEX($U$5:$U$1433, MATCH(J2076, $E$5:$E$1433, 0)),""),"")</f>
        <v>25/12/2009</v>
      </c>
    </row>
    <row r="2077">
      <c r="A2077" t="str">
        <f>IF(B2077&lt;&gt;"",A2076+1,"")</f>
        <v/>
      </c>
      <c r="F2077" t="str">
        <f>IFERROR(IF(VLOOKUP(E2077,J:J,1,0)=E2077,"X",""),"")</f>
        <v/>
      </c>
      <c r="G2077" t="str">
        <f>IF(J2077&lt;&gt;"", INDEX($C$5:$C$1433, MATCH(J2077, $E$5:$E$1433, 0)),"")</f>
        <v>12A1</v>
      </c>
      <c r="H2077">
        <f>IF(J2077&lt;&gt;"", INDEX($D$5:$D$1433, MATCH(J2077, $E$5:$E$1433, 0)),"")</f>
        <v>0</v>
      </c>
      <c r="I2077" t="str">
        <f>IFERROR(IF(J2077&lt;&gt;"", INDEX($B$5:$B$1433, MATCH(J2077, $E$5:$E$1433, 0)),""),"SAI")</f>
        <v>HUỲNH NGỌC CHÂU</v>
      </c>
      <c r="J2077">
        <v>32000002</v>
      </c>
      <c r="K2077" t="str">
        <v xml:space="preserve"> 6:55:18 AM</v>
      </c>
      <c r="L2077" t="str">
        <f>IFERROR(IF($N$5="Sáng",IF(MID(K2077,2,7)-MID($L$2,2,7)&gt;0,"Trễ",""),IF(MID(K2077,2,7)-MID($Q$2,2,7)&gt;0,"Trễ","")),"")</f>
        <v/>
      </c>
      <c r="M2077">
        <f>IFERROR(IF($N$5="Sáng",MID(K2077,2,7)-MID($L$2,2,7),MID(K2077,2,7)-MID($Q$2,2,7)),"")</f>
        <v>-0.003263222222222195</v>
      </c>
      <c r="Q2077" t="str">
        <f>IF(B2077&lt;&gt;"",IF(AND(P2077="",F2077=""),"Không phép ",""),"")</f>
        <v/>
      </c>
      <c r="R2077" t="str">
        <f>UPPER(B2077)</f>
        <v/>
      </c>
      <c r="T2077" t="str">
        <f>IFERROR(IF(J2077&lt;&gt;"", INDEX($S$5:$S$1433, MATCH(J2077, $E$5:$E$1433, 0)),""),"")</f>
        <v>2024-2027</v>
      </c>
      <c r="V2077" t="str">
        <f>IFERROR(IF(J2077&lt;&gt;"", INDEX($U$5:$U$1433, MATCH(J2077, $E$5:$E$1433, 0)),""),"")</f>
        <v>25/12/2009</v>
      </c>
    </row>
    <row r="2078">
      <c r="A2078" t="str">
        <f>IF(B2078&lt;&gt;"",A2077+1,"")</f>
        <v/>
      </c>
      <c r="F2078" t="str">
        <f>IFERROR(IF(VLOOKUP(E2078,J:J,1,0)=E2078,"X",""),"")</f>
        <v/>
      </c>
      <c r="G2078" t="str">
        <f>IF(J2078&lt;&gt;"", INDEX($C$5:$C$1433, MATCH(J2078, $E$5:$E$1433, 0)),"")</f>
        <v>12A4</v>
      </c>
      <c r="H2078">
        <f>IF(J2078&lt;&gt;"", INDEX($D$5:$D$1433, MATCH(J2078, $E$5:$E$1433, 0)),"")</f>
        <v>0</v>
      </c>
      <c r="I2078" t="str">
        <f>IFERROR(IF(J2078&lt;&gt;"", INDEX($B$5:$B$1433, MATCH(J2078, $E$5:$E$1433, 0)),""),"SAI")</f>
        <v>HUỲNH QUỐC VINH</v>
      </c>
      <c r="J2078">
        <v>32000174</v>
      </c>
      <c r="K2078" t="str">
        <v xml:space="preserve"> 6:55:19 AM</v>
      </c>
      <c r="L2078" t="str">
        <f>IFERROR(IF($N$5="Sáng",IF(MID(K2078,2,7)-MID($L$2,2,7)&gt;0,"Trễ",""),IF(MID(K2078,2,7)-MID($Q$2,2,7)&gt;0,"Trễ","")),"")</f>
        <v/>
      </c>
      <c r="M2078">
        <f>IFERROR(IF($N$5="Sáng",MID(K2078,2,7)-MID($L$2,2,7),MID(K2078,2,7)-MID($Q$2,2,7)),"")</f>
        <v>-0.0032516481481481008</v>
      </c>
      <c r="Q2078" t="str">
        <f>IF(B2078&lt;&gt;"",IF(AND(P2078="",F2078=""),"Không phép ",""),"")</f>
        <v/>
      </c>
      <c r="R2078" t="str">
        <f>UPPER(B2078)</f>
        <v/>
      </c>
      <c r="T2078" t="str">
        <f>IFERROR(IF(J2078&lt;&gt;"", INDEX($S$5:$S$1433, MATCH(J2078, $E$5:$E$1433, 0)),""),"")</f>
        <v>2024-2027</v>
      </c>
      <c r="V2078" t="str">
        <f>IFERROR(IF(J2078&lt;&gt;"", INDEX($U$5:$U$1433, MATCH(J2078, $E$5:$E$1433, 0)),""),"")</f>
        <v>24/03/2009</v>
      </c>
    </row>
    <row r="2079">
      <c r="A2079" t="str">
        <f>IF(B2079&lt;&gt;"",A2078+1,"")</f>
        <v/>
      </c>
      <c r="F2079" t="str">
        <f>IFERROR(IF(VLOOKUP(E2079,J:J,1,0)=E2079,"X",""),"")</f>
        <v/>
      </c>
      <c r="G2079" t="str">
        <f>IF(J2079&lt;&gt;"", INDEX($C$5:$C$1433, MATCH(J2079, $E$5:$E$1433, 0)),"")</f>
        <v>12A4</v>
      </c>
      <c r="H2079">
        <f>IF(J2079&lt;&gt;"", INDEX($D$5:$D$1433, MATCH(J2079, $E$5:$E$1433, 0)),"")</f>
        <v>0</v>
      </c>
      <c r="I2079" t="str">
        <f>IFERROR(IF(J2079&lt;&gt;"", INDEX($B$5:$B$1433, MATCH(J2079, $E$5:$E$1433, 0)),""),"SAI")</f>
        <v>HUỲNH QUỐC VINH</v>
      </c>
      <c r="J2079">
        <v>32000174</v>
      </c>
      <c r="K2079" t="str">
        <v xml:space="preserve"> 6:55:19 AM</v>
      </c>
      <c r="L2079" t="str">
        <f>IFERROR(IF($N$5="Sáng",IF(MID(K2079,2,7)-MID($L$2,2,7)&gt;0,"Trễ",""),IF(MID(K2079,2,7)-MID($Q$2,2,7)&gt;0,"Trễ","")),"")</f>
        <v/>
      </c>
      <c r="M2079">
        <f>IFERROR(IF($N$5="Sáng",MID(K2079,2,7)-MID($L$2,2,7),MID(K2079,2,7)-MID($Q$2,2,7)),"")</f>
        <v>-0.0032516481481481008</v>
      </c>
      <c r="Q2079" t="str">
        <f>IF(B2079&lt;&gt;"",IF(AND(P2079="",F2079=""),"Không phép ",""),"")</f>
        <v/>
      </c>
      <c r="R2079" t="str">
        <f>UPPER(B2079)</f>
        <v/>
      </c>
      <c r="T2079" t="str">
        <f>IFERROR(IF(J2079&lt;&gt;"", INDEX($S$5:$S$1433, MATCH(J2079, $E$5:$E$1433, 0)),""),"")</f>
        <v>2024-2027</v>
      </c>
      <c r="V2079" t="str">
        <f>IFERROR(IF(J2079&lt;&gt;"", INDEX($U$5:$U$1433, MATCH(J2079, $E$5:$E$1433, 0)),""),"")</f>
        <v>24/03/2009</v>
      </c>
    </row>
    <row r="2080">
      <c r="A2080" t="str">
        <f>IF(B2080&lt;&gt;"",A2079+1,"")</f>
        <v/>
      </c>
      <c r="F2080" t="str">
        <f>IFERROR(IF(VLOOKUP(E2080,J:J,1,0)=E2080,"X",""),"")</f>
        <v/>
      </c>
      <c r="G2080" t="str">
        <f>IF(J2080&lt;&gt;"", INDEX($C$5:$C$1433, MATCH(J2080, $E$5:$E$1433, 0)),"")</f>
        <v>12A6</v>
      </c>
      <c r="H2080">
        <f>IF(J2080&lt;&gt;"", INDEX($D$5:$D$1433, MATCH(J2080, $E$5:$E$1433, 0)),"")</f>
        <v>0</v>
      </c>
      <c r="I2080" t="str">
        <f>IFERROR(IF(J2080&lt;&gt;"", INDEX($B$5:$B$1433, MATCH(J2080, $E$5:$E$1433, 0)),""),"SAI")</f>
        <v>NGUYỄN LÊ TRÚC NGUYÊN</v>
      </c>
      <c r="J2080">
        <v>32000241</v>
      </c>
      <c r="K2080" t="str">
        <v xml:space="preserve"> 6:55:23 AM</v>
      </c>
      <c r="L2080" t="str">
        <f>IFERROR(IF($N$5="Sáng",IF(MID(K2080,2,7)-MID($L$2,2,7)&gt;0,"Trễ",""),IF(MID(K2080,2,7)-MID($Q$2,2,7)&gt;0,"Trễ","")),"")</f>
        <v/>
      </c>
      <c r="M2080">
        <f>IFERROR(IF($N$5="Sáng",MID(K2080,2,7)-MID($L$2,2,7),MID(K2080,2,7)-MID($Q$2,2,7)),"")</f>
        <v>-0.0032053518518518342</v>
      </c>
      <c r="Q2080" t="str">
        <f>IF(B2080&lt;&gt;"",IF(AND(P2080="",F2080=""),"Không phép ",""),"")</f>
        <v/>
      </c>
      <c r="R2080" t="str">
        <f>UPPER(B2080)</f>
        <v/>
      </c>
      <c r="T2080" t="str">
        <f>IFERROR(IF(J2080&lt;&gt;"", INDEX($S$5:$S$1433, MATCH(J2080, $E$5:$E$1433, 0)),""),"")</f>
        <v>2024-2027</v>
      </c>
      <c r="V2080">
        <f>IFERROR(IF(J2080&lt;&gt;"", INDEX($U$5:$U$1433, MATCH(J2080, $E$5:$E$1433, 0)),""),"")</f>
        <v>40059</v>
      </c>
    </row>
    <row r="2081">
      <c r="A2081" t="str">
        <f>IF(B2081&lt;&gt;"",A2080+1,"")</f>
        <v/>
      </c>
      <c r="F2081" t="str">
        <f>IFERROR(IF(VLOOKUP(E2081,J:J,1,0)=E2081,"X",""),"")</f>
        <v/>
      </c>
      <c r="G2081" t="str">
        <f>IF(J2081&lt;&gt;"", INDEX($C$5:$C$1433, MATCH(J2081, $E$5:$E$1433, 0)),"")</f>
        <v>12A6</v>
      </c>
      <c r="H2081">
        <f>IF(J2081&lt;&gt;"", INDEX($D$5:$D$1433, MATCH(J2081, $E$5:$E$1433, 0)),"")</f>
        <v>0</v>
      </c>
      <c r="I2081" t="str">
        <f>IFERROR(IF(J2081&lt;&gt;"", INDEX($B$5:$B$1433, MATCH(J2081, $E$5:$E$1433, 0)),""),"SAI")</f>
        <v>NGUYỄN LÊ TRÚC NGUYÊN</v>
      </c>
      <c r="J2081">
        <v>32000241</v>
      </c>
      <c r="K2081" t="str">
        <v xml:space="preserve"> 6:55:23 AM</v>
      </c>
      <c r="L2081" t="str">
        <f>IFERROR(IF($N$5="Sáng",IF(MID(K2081,2,7)-MID($L$2,2,7)&gt;0,"Trễ",""),IF(MID(K2081,2,7)-MID($Q$2,2,7)&gt;0,"Trễ","")),"")</f>
        <v/>
      </c>
      <c r="M2081">
        <f>IFERROR(IF($N$5="Sáng",MID(K2081,2,7)-MID($L$2,2,7),MID(K2081,2,7)-MID($Q$2,2,7)),"")</f>
        <v>-0.0032053518518518342</v>
      </c>
      <c r="Q2081" t="str">
        <f>IF(B2081&lt;&gt;"",IF(AND(P2081="",F2081=""),"Không phép ",""),"")</f>
        <v/>
      </c>
      <c r="R2081" t="str">
        <f>UPPER(B2081)</f>
        <v/>
      </c>
      <c r="T2081" t="str">
        <f>IFERROR(IF(J2081&lt;&gt;"", INDEX($S$5:$S$1433, MATCH(J2081, $E$5:$E$1433, 0)),""),"")</f>
        <v>2024-2027</v>
      </c>
      <c r="V2081">
        <f>IFERROR(IF(J2081&lt;&gt;"", INDEX($U$5:$U$1433, MATCH(J2081, $E$5:$E$1433, 0)),""),"")</f>
        <v>40059</v>
      </c>
    </row>
    <row r="2082">
      <c r="A2082" t="str">
        <f>IF(B2082&lt;&gt;"",A2081+1,"")</f>
        <v/>
      </c>
      <c r="F2082" t="str">
        <f>IFERROR(IF(VLOOKUP(E2082,J:J,1,0)=E2082,"X",""),"")</f>
        <v/>
      </c>
      <c r="G2082" t="str">
        <f>IF(J2082&lt;&gt;"", INDEX($C$5:$C$1433, MATCH(J2082, $E$5:$E$1433, 0)),"")</f>
        <v>12A6</v>
      </c>
      <c r="H2082">
        <f>IF(J2082&lt;&gt;"", INDEX($D$5:$D$1433, MATCH(J2082, $E$5:$E$1433, 0)),"")</f>
        <v>0</v>
      </c>
      <c r="I2082" t="str">
        <f>IFERROR(IF(J2082&lt;&gt;"", INDEX($B$5:$B$1433, MATCH(J2082, $E$5:$E$1433, 0)),""),"SAI")</f>
        <v>NGUYỄN LÊ TRÚC NGUYÊN</v>
      </c>
      <c r="J2082">
        <v>32000241</v>
      </c>
      <c r="K2082" t="str">
        <v xml:space="preserve"> 6:55:24 AM</v>
      </c>
      <c r="L2082" t="str">
        <f>IFERROR(IF($N$5="Sáng",IF(MID(K2082,2,7)-MID($L$2,2,7)&gt;0,"Trễ",""),IF(MID(K2082,2,7)-MID($Q$2,2,7)&gt;0,"Trễ","")),"")</f>
        <v/>
      </c>
      <c r="M2082">
        <f>IFERROR(IF($N$5="Sáng",MID(K2082,2,7)-MID($L$2,2,7),MID(K2082,2,7)-MID($Q$2,2,7)),"")</f>
        <v>-0.00319377777777774</v>
      </c>
      <c r="Q2082" t="str">
        <f>IF(B2082&lt;&gt;"",IF(AND(P2082="",F2082=""),"Không phép ",""),"")</f>
        <v/>
      </c>
      <c r="R2082" t="str">
        <f>UPPER(B2082)</f>
        <v/>
      </c>
      <c r="T2082" t="str">
        <f>IFERROR(IF(J2082&lt;&gt;"", INDEX($S$5:$S$1433, MATCH(J2082, $E$5:$E$1433, 0)),""),"")</f>
        <v>2024-2027</v>
      </c>
      <c r="V2082">
        <f>IFERROR(IF(J2082&lt;&gt;"", INDEX($U$5:$U$1433, MATCH(J2082, $E$5:$E$1433, 0)),""),"")</f>
        <v>40059</v>
      </c>
    </row>
    <row r="2083">
      <c r="A2083" t="str">
        <f>IF(B2083&lt;&gt;"",A2082+1,"")</f>
        <v/>
      </c>
      <c r="F2083" t="str">
        <f>IFERROR(IF(VLOOKUP(E2083,J:J,1,0)=E2083,"X",""),"")</f>
        <v/>
      </c>
      <c r="G2083" t="str">
        <f>IF(J2083&lt;&gt;"", INDEX($C$5:$C$1433, MATCH(J2083, $E$5:$E$1433, 0)),"")</f>
        <v>12A4</v>
      </c>
      <c r="H2083">
        <f>IF(J2083&lt;&gt;"", INDEX($D$5:$D$1433, MATCH(J2083, $E$5:$E$1433, 0)),"")</f>
        <v>0</v>
      </c>
      <c r="I2083" t="str">
        <f>IFERROR(IF(J2083&lt;&gt;"", INDEX($B$5:$B$1433, MATCH(J2083, $E$5:$E$1433, 0)),""),"SAI")</f>
        <v>HUỲNH ĐỖ KIM NGÂN</v>
      </c>
      <c r="J2083">
        <v>32000155</v>
      </c>
      <c r="K2083" t="str">
        <v xml:space="preserve"> 6:55:25 AM</v>
      </c>
      <c r="L2083" t="str">
        <f>IFERROR(IF($N$5="Sáng",IF(MID(K2083,2,7)-MID($L$2,2,7)&gt;0,"Trễ",""),IF(MID(K2083,2,7)-MID($Q$2,2,7)&gt;0,"Trễ","")),"")</f>
        <v/>
      </c>
      <c r="M2083">
        <f>IFERROR(IF($N$5="Sáng",MID(K2083,2,7)-MID($L$2,2,7),MID(K2083,2,7)-MID($Q$2,2,7)),"")</f>
        <v>-0.003182203703703701</v>
      </c>
      <c r="Q2083" t="str">
        <f>IF(B2083&lt;&gt;"",IF(AND(P2083="",F2083=""),"Không phép ",""),"")</f>
        <v/>
      </c>
      <c r="R2083" t="str">
        <f>UPPER(B2083)</f>
        <v/>
      </c>
      <c r="T2083" t="str">
        <f>IFERROR(IF(J2083&lt;&gt;"", INDEX($S$5:$S$1433, MATCH(J2083, $E$5:$E$1433, 0)),""),"")</f>
        <v>2024-2027</v>
      </c>
      <c r="V2083" t="str">
        <f>IFERROR(IF(J2083&lt;&gt;"", INDEX($U$5:$U$1433, MATCH(J2083, $E$5:$E$1433, 0)),""),"")</f>
        <v>29/09/2009</v>
      </c>
    </row>
    <row r="2084">
      <c r="A2084" t="str">
        <f>IF(B2084&lt;&gt;"",A2083+1,"")</f>
        <v/>
      </c>
      <c r="F2084" t="str">
        <f>IFERROR(IF(VLOOKUP(E2084,J:J,1,0)=E2084,"X",""),"")</f>
        <v/>
      </c>
      <c r="G2084" t="str">
        <f>IF(J2084&lt;&gt;"", INDEX($C$5:$C$1433, MATCH(J2084, $E$5:$E$1433, 0)),"")</f>
        <v>12A4</v>
      </c>
      <c r="H2084">
        <f>IF(J2084&lt;&gt;"", INDEX($D$5:$D$1433, MATCH(J2084, $E$5:$E$1433, 0)),"")</f>
        <v>0</v>
      </c>
      <c r="I2084" t="str">
        <f>IFERROR(IF(J2084&lt;&gt;"", INDEX($B$5:$B$1433, MATCH(J2084, $E$5:$E$1433, 0)),""),"SAI")</f>
        <v>HUỲNH ĐỖ KIM NGÂN</v>
      </c>
      <c r="J2084">
        <v>32000155</v>
      </c>
      <c r="K2084" t="str">
        <v xml:space="preserve"> 6:55:25 AM</v>
      </c>
      <c r="L2084" t="str">
        <f>IFERROR(IF($N$5="Sáng",IF(MID(K2084,2,7)-MID($L$2,2,7)&gt;0,"Trễ",""),IF(MID(K2084,2,7)-MID($Q$2,2,7)&gt;0,"Trễ","")),"")</f>
        <v/>
      </c>
      <c r="M2084">
        <f>IFERROR(IF($N$5="Sáng",MID(K2084,2,7)-MID($L$2,2,7),MID(K2084,2,7)-MID($Q$2,2,7)),"")</f>
        <v>-0.003182203703703701</v>
      </c>
      <c r="Q2084" t="str">
        <f>IF(B2084&lt;&gt;"",IF(AND(P2084="",F2084=""),"Không phép ",""),"")</f>
        <v/>
      </c>
      <c r="R2084" t="str">
        <f>UPPER(B2084)</f>
        <v/>
      </c>
      <c r="T2084" t="str">
        <f>IFERROR(IF(J2084&lt;&gt;"", INDEX($S$5:$S$1433, MATCH(J2084, $E$5:$E$1433, 0)),""),"")</f>
        <v>2024-2027</v>
      </c>
      <c r="V2084" t="str">
        <f>IFERROR(IF(J2084&lt;&gt;"", INDEX($U$5:$U$1433, MATCH(J2084, $E$5:$E$1433, 0)),""),"")</f>
        <v>29/09/2009</v>
      </c>
    </row>
    <row r="2085">
      <c r="A2085" t="str">
        <f>IF(B2085&lt;&gt;"",A2084+1,"")</f>
        <v/>
      </c>
      <c r="F2085" t="str">
        <f>IFERROR(IF(VLOOKUP(E2085,J:J,1,0)=E2085,"X",""),"")</f>
        <v/>
      </c>
      <c r="G2085" t="str">
        <f>IF(J2085&lt;&gt;"", INDEX($C$5:$C$1433, MATCH(J2085, $E$5:$E$1433, 0)),"")</f>
        <v>11A1</v>
      </c>
      <c r="H2085">
        <f>IF(J2085&lt;&gt;"", INDEX($D$5:$D$1433, MATCH(J2085, $E$5:$E$1433, 0)),"")</f>
        <v>0</v>
      </c>
      <c r="I2085" t="str">
        <f>IFERROR(IF(J2085&lt;&gt;"", INDEX($B$5:$B$1433, MATCH(J2085, $E$5:$E$1433, 0)),""),"SAI")</f>
        <v>TẠ TUẤN KIỆT</v>
      </c>
      <c r="J2085">
        <v>32000491</v>
      </c>
      <c r="K2085" t="str">
        <v xml:space="preserve"> 6:55:27 AM</v>
      </c>
      <c r="L2085" t="str">
        <f>IFERROR(IF($N$5="Sáng",IF(MID(K2085,2,7)-MID($L$2,2,7)&gt;0,"Trễ",""),IF(MID(K2085,2,7)-MID($Q$2,2,7)&gt;0,"Trễ","")),"")</f>
        <v/>
      </c>
      <c r="M2085">
        <f>IFERROR(IF($N$5="Sáng",MID(K2085,2,7)-MID($L$2,2,7),MID(K2085,2,7)-MID($Q$2,2,7)),"")</f>
        <v>-0.0031590555555555677</v>
      </c>
      <c r="Q2085" t="str">
        <f>IF(B2085&lt;&gt;"",IF(AND(P2085="",F2085=""),"Không phép ",""),"")</f>
        <v/>
      </c>
      <c r="R2085" t="str">
        <f>UPPER(B2085)</f>
        <v/>
      </c>
      <c r="T2085" t="str">
        <f>IFERROR(IF(J2085&lt;&gt;"", INDEX($S$5:$S$1433, MATCH(J2085, $E$5:$E$1433, 0)),""),"")</f>
        <v>2025-2028</v>
      </c>
      <c r="V2085" t="str">
        <f>IFERROR(IF(J2085&lt;&gt;"", INDEX($U$5:$U$1433, MATCH(J2085, $E$5:$E$1433, 0)),""),"")</f>
        <v>14/8/2010</v>
      </c>
    </row>
    <row r="2086">
      <c r="A2086" t="str">
        <f>IF(B2086&lt;&gt;"",A2085+1,"")</f>
        <v/>
      </c>
      <c r="F2086" t="str">
        <f>IFERROR(IF(VLOOKUP(E2086,J:J,1,0)=E2086,"X",""),"")</f>
        <v/>
      </c>
      <c r="G2086" t="str">
        <f>IF(J2086&lt;&gt;"", INDEX($C$5:$C$1433, MATCH(J2086, $E$5:$E$1433, 0)),"")</f>
        <v>11A1</v>
      </c>
      <c r="H2086">
        <f>IF(J2086&lt;&gt;"", INDEX($D$5:$D$1433, MATCH(J2086, $E$5:$E$1433, 0)),"")</f>
        <v>0</v>
      </c>
      <c r="I2086" t="str">
        <f>IFERROR(IF(J2086&lt;&gt;"", INDEX($B$5:$B$1433, MATCH(J2086, $E$5:$E$1433, 0)),""),"SAI")</f>
        <v>TẠ TUẤN KIỆT</v>
      </c>
      <c r="J2086">
        <v>32000491</v>
      </c>
      <c r="K2086" t="str">
        <v xml:space="preserve"> 6:55:28 AM</v>
      </c>
      <c r="L2086" t="str">
        <f>IFERROR(IF($N$5="Sáng",IF(MID(K2086,2,7)-MID($L$2,2,7)&gt;0,"Trễ",""),IF(MID(K2086,2,7)-MID($Q$2,2,7)&gt;0,"Trễ","")),"")</f>
        <v/>
      </c>
      <c r="M2086">
        <f>IFERROR(IF($N$5="Sáng",MID(K2086,2,7)-MID($L$2,2,7),MID(K2086,2,7)-MID($Q$2,2,7)),"")</f>
        <v>-0.0031474814814814733</v>
      </c>
      <c r="Q2086" t="str">
        <f>IF(B2086&lt;&gt;"",IF(AND(P2086="",F2086=""),"Không phép ",""),"")</f>
        <v/>
      </c>
      <c r="R2086" t="str">
        <f>UPPER(B2086)</f>
        <v/>
      </c>
      <c r="T2086" t="str">
        <f>IFERROR(IF(J2086&lt;&gt;"", INDEX($S$5:$S$1433, MATCH(J2086, $E$5:$E$1433, 0)),""),"")</f>
        <v>2025-2028</v>
      </c>
      <c r="V2086" t="str">
        <f>IFERROR(IF(J2086&lt;&gt;"", INDEX($U$5:$U$1433, MATCH(J2086, $E$5:$E$1433, 0)),""),"")</f>
        <v>14/8/2010</v>
      </c>
    </row>
    <row r="2087">
      <c r="A2087" t="str">
        <f>IF(B2087&lt;&gt;"",A2086+1,"")</f>
        <v/>
      </c>
      <c r="F2087" t="str">
        <f>IFERROR(IF(VLOOKUP(E2087,J:J,1,0)=E2087,"X",""),"")</f>
        <v/>
      </c>
      <c r="G2087" t="str">
        <f>IF(J2087&lt;&gt;"", INDEX($C$5:$C$1433, MATCH(J2087, $E$5:$E$1433, 0)),"")</f>
        <v>11A4</v>
      </c>
      <c r="H2087">
        <f>IF(J2087&lt;&gt;"", INDEX($D$5:$D$1433, MATCH(J2087, $E$5:$E$1433, 0)),"")</f>
        <v>0</v>
      </c>
      <c r="I2087" t="str">
        <f>IFERROR(IF(J2087&lt;&gt;"", INDEX($B$5:$B$1433, MATCH(J2087, $E$5:$E$1433, 0)),""),"SAI")</f>
        <v>NGUYỄN HOÀNG NAM</v>
      </c>
      <c r="J2087">
        <v>32000674</v>
      </c>
      <c r="K2087" t="str">
        <v xml:space="preserve"> 6:55:29 AM</v>
      </c>
      <c r="L2087" t="str">
        <f>IFERROR(IF($N$5="Sáng",IF(MID(K2087,2,7)-MID($L$2,2,7)&gt;0,"Trễ",""),IF(MID(K2087,2,7)-MID($Q$2,2,7)&gt;0,"Trễ","")),"")</f>
        <v/>
      </c>
      <c r="M2087">
        <f>IFERROR(IF($N$5="Sáng",MID(K2087,2,7)-MID($L$2,2,7),MID(K2087,2,7)-MID($Q$2,2,7)),"")</f>
        <v>-0.003135907407407379</v>
      </c>
      <c r="Q2087" t="str">
        <f>IF(B2087&lt;&gt;"",IF(AND(P2087="",F2087=""),"Không phép ",""),"")</f>
        <v/>
      </c>
      <c r="R2087" t="str">
        <f>UPPER(B2087)</f>
        <v/>
      </c>
      <c r="T2087" t="str">
        <f>IFERROR(IF(J2087&lt;&gt;"", INDEX($S$5:$S$1433, MATCH(J2087, $E$5:$E$1433, 0)),""),"")</f>
        <v>2025-2028</v>
      </c>
      <c r="V2087" t="str">
        <f>IFERROR(IF(J2087&lt;&gt;"", INDEX($U$5:$U$1433, MATCH(J2087, $E$5:$E$1433, 0)),""),"")</f>
        <v>25/07/2010</v>
      </c>
    </row>
    <row r="2088">
      <c r="A2088" t="str">
        <f>IF(B2088&lt;&gt;"",A2087+1,"")</f>
        <v/>
      </c>
      <c r="F2088" t="str">
        <f>IFERROR(IF(VLOOKUP(E2088,J:J,1,0)=E2088,"X",""),"")</f>
        <v/>
      </c>
      <c r="G2088" t="str">
        <f>IF(J2088&lt;&gt;"", INDEX($C$5:$C$1433, MATCH(J2088, $E$5:$E$1433, 0)),"")</f>
        <v>10A2</v>
      </c>
      <c r="H2088">
        <f>IF(J2088&lt;&gt;"", INDEX($D$5:$D$1433, MATCH(J2088, $E$5:$E$1433, 0)),"")</f>
        <v>33000168</v>
      </c>
      <c r="I2088" t="str">
        <f>IFERROR(IF(J2088&lt;&gt;"", INDEX($B$5:$B$1433, MATCH(J2088, $E$5:$E$1433, 0)),""),"SAI")</f>
        <v>TRẦN LÊ GIA PHÁT</v>
      </c>
      <c r="J2088">
        <v>19135211</v>
      </c>
      <c r="K2088" t="str">
        <v xml:space="preserve"> 6:55:31 AM</v>
      </c>
      <c r="L2088" t="str">
        <f>IFERROR(IF($N$5="Sáng",IF(MID(K2088,2,7)-MID($L$2,2,7)&gt;0,"Trễ",""),IF(MID(K2088,2,7)-MID($Q$2,2,7)&gt;0,"Trễ","")),"")</f>
        <v/>
      </c>
      <c r="M2088">
        <f>IFERROR(IF($N$5="Sáng",MID(K2088,2,7)-MID($L$2,2,7),MID(K2088,2,7)-MID($Q$2,2,7)),"")</f>
        <v>-0.0031127592592592457</v>
      </c>
      <c r="Q2088" t="str">
        <f>IF(B2088&lt;&gt;"",IF(AND(P2088="",F2088=""),"Không phép ",""),"")</f>
        <v/>
      </c>
      <c r="R2088" t="str">
        <f>UPPER(B2088)</f>
        <v/>
      </c>
      <c r="T2088" t="str">
        <f>IFERROR(IF(J2088&lt;&gt;"", INDEX($S$5:$S$1433, MATCH(J2088, $E$5:$E$1433, 0)),""),"")</f>
        <v>2026-2029</v>
      </c>
      <c r="V2088" t="str">
        <f>IFERROR(IF(J2088&lt;&gt;"", INDEX($U$5:$U$1433, MATCH(J2088, $E$5:$E$1433, 0)),""),"")</f>
        <v>13/4/2011</v>
      </c>
    </row>
    <row r="2089">
      <c r="A2089" t="str">
        <f>IF(B2089&lt;&gt;"",A2088+1,"")</f>
        <v/>
      </c>
      <c r="F2089" t="str">
        <f>IFERROR(IF(VLOOKUP(E2089,J:J,1,0)=E2089,"X",""),"")</f>
        <v/>
      </c>
      <c r="G2089" t="str">
        <f>IF(J2089&lt;&gt;"", INDEX($C$5:$C$1433, MATCH(J2089, $E$5:$E$1433, 0)),"")</f>
        <v>12A4</v>
      </c>
      <c r="H2089">
        <f>IF(J2089&lt;&gt;"", INDEX($D$5:$D$1433, MATCH(J2089, $E$5:$E$1433, 0)),"")</f>
        <v>0</v>
      </c>
      <c r="I2089" t="str">
        <f>IFERROR(IF(J2089&lt;&gt;"", INDEX($B$5:$B$1433, MATCH(J2089, $E$5:$E$1433, 0)),""),"SAI")</f>
        <v>TRẦN THU THẢO</v>
      </c>
      <c r="J2089">
        <v>32000165</v>
      </c>
      <c r="K2089" t="str">
        <v xml:space="preserve"> 6:55:32 AM</v>
      </c>
      <c r="L2089" t="str">
        <f>IFERROR(IF($N$5="Sáng",IF(MID(K2089,2,7)-MID($L$2,2,7)&gt;0,"Trễ",""),IF(MID(K2089,2,7)-MID($Q$2,2,7)&gt;0,"Trễ","")),"")</f>
        <v/>
      </c>
      <c r="M2089">
        <f>IFERROR(IF($N$5="Sáng",MID(K2089,2,7)-MID($L$2,2,7),MID(K2089,2,7)-MID($Q$2,2,7)),"")</f>
        <v>-0.0031011851851851513</v>
      </c>
      <c r="Q2089" t="str">
        <f>IF(B2089&lt;&gt;"",IF(AND(P2089="",F2089=""),"Không phép ",""),"")</f>
        <v/>
      </c>
      <c r="R2089" t="str">
        <f>UPPER(B2089)</f>
        <v/>
      </c>
      <c r="T2089" t="str">
        <f>IFERROR(IF(J2089&lt;&gt;"", INDEX($S$5:$S$1433, MATCH(J2089, $E$5:$E$1433, 0)),""),"")</f>
        <v>2024-2027</v>
      </c>
      <c r="V2089" t="str">
        <f>IFERROR(IF(J2089&lt;&gt;"", INDEX($U$5:$U$1433, MATCH(J2089, $E$5:$E$1433, 0)),""),"")</f>
        <v>30/05/2009</v>
      </c>
    </row>
    <row r="2090">
      <c r="A2090" t="str">
        <f>IF(B2090&lt;&gt;"",A2089+1,"")</f>
        <v/>
      </c>
      <c r="F2090" t="str">
        <f>IFERROR(IF(VLOOKUP(E2090,J:J,1,0)=E2090,"X",""),"")</f>
        <v/>
      </c>
      <c r="G2090" t="str">
        <f>IF(J2090&lt;&gt;"", INDEX($C$5:$C$1433, MATCH(J2090, $E$5:$E$1433, 0)),"")</f>
        <v>11A2</v>
      </c>
      <c r="H2090">
        <f>IF(J2090&lt;&gt;"", INDEX($D$5:$D$1433, MATCH(J2090, $E$5:$E$1433, 0)),"")</f>
        <v>0</v>
      </c>
      <c r="I2090" t="str">
        <f>IFERROR(IF(J2090&lt;&gt;"", INDEX($B$5:$B$1433, MATCH(J2090, $E$5:$E$1433, 0)),""),"SAI")</f>
        <v>VÕ KỲ LONG</v>
      </c>
      <c r="J2090">
        <v>32000588</v>
      </c>
      <c r="K2090" t="str">
        <v xml:space="preserve"> 6:55:34 AM</v>
      </c>
      <c r="L2090" t="str">
        <f>IFERROR(IF($N$5="Sáng",IF(MID(K2090,2,7)-MID($L$2,2,7)&gt;0,"Trễ",""),IF(MID(K2090,2,7)-MID($Q$2,2,7)&gt;0,"Trễ","")),"")</f>
        <v/>
      </c>
      <c r="M2090">
        <f>IFERROR(IF($N$5="Sáng",MID(K2090,2,7)-MID($L$2,2,7),MID(K2090,2,7)-MID($Q$2,2,7)),"")</f>
        <v>-0.003078037037037018</v>
      </c>
      <c r="Q2090" t="str">
        <f>IF(B2090&lt;&gt;"",IF(AND(P2090="",F2090=""),"Không phép ",""),"")</f>
        <v/>
      </c>
      <c r="R2090" t="str">
        <f>UPPER(B2090)</f>
        <v/>
      </c>
      <c r="T2090" t="str">
        <f>IFERROR(IF(J2090&lt;&gt;"", INDEX($S$5:$S$1433, MATCH(J2090, $E$5:$E$1433, 0)),""),"")</f>
        <v>2025-2028</v>
      </c>
      <c r="V2090">
        <f>IFERROR(IF(J2090&lt;&gt;"", INDEX($U$5:$U$1433, MATCH(J2090, $E$5:$E$1433, 0)),""),"")</f>
        <v>40362</v>
      </c>
    </row>
    <row r="2091">
      <c r="A2091" t="str">
        <f>IF(B2091&lt;&gt;"",A2090+1,"")</f>
        <v/>
      </c>
      <c r="F2091" t="str">
        <f>IFERROR(IF(VLOOKUP(E2091,J:J,1,0)=E2091,"X",""),"")</f>
        <v/>
      </c>
      <c r="G2091" t="str">
        <f>IF(J2091&lt;&gt;"", INDEX($C$5:$C$1433, MATCH(J2091, $E$5:$E$1433, 0)),"")</f>
        <v>11A2</v>
      </c>
      <c r="H2091">
        <f>IF(J2091&lt;&gt;"", INDEX($D$5:$D$1433, MATCH(J2091, $E$5:$E$1433, 0)),"")</f>
        <v>0</v>
      </c>
      <c r="I2091" t="str">
        <f>IFERROR(IF(J2091&lt;&gt;"", INDEX($B$5:$B$1433, MATCH(J2091, $E$5:$E$1433, 0)),""),"SAI")</f>
        <v>VÕ KỲ LONG</v>
      </c>
      <c r="J2091">
        <v>32000588</v>
      </c>
      <c r="K2091" t="str">
        <v xml:space="preserve"> 6:55:35 AM</v>
      </c>
      <c r="L2091" t="str">
        <f>IFERROR(IF($N$5="Sáng",IF(MID(K2091,2,7)-MID($L$2,2,7)&gt;0,"Trễ",""),IF(MID(K2091,2,7)-MID($Q$2,2,7)&gt;0,"Trễ","")),"")</f>
        <v/>
      </c>
      <c r="M2091">
        <f>IFERROR(IF($N$5="Sáng",MID(K2091,2,7)-MID($L$2,2,7),MID(K2091,2,7)-MID($Q$2,2,7)),"")</f>
        <v>-0.0030664629629629236</v>
      </c>
      <c r="Q2091" t="str">
        <f>IF(B2091&lt;&gt;"",IF(AND(P2091="",F2091=""),"Không phép ",""),"")</f>
        <v/>
      </c>
      <c r="R2091" t="str">
        <f>UPPER(B2091)</f>
        <v/>
      </c>
      <c r="T2091" t="str">
        <f>IFERROR(IF(J2091&lt;&gt;"", INDEX($S$5:$S$1433, MATCH(J2091, $E$5:$E$1433, 0)),""),"")</f>
        <v>2025-2028</v>
      </c>
      <c r="V2091">
        <f>IFERROR(IF(J2091&lt;&gt;"", INDEX($U$5:$U$1433, MATCH(J2091, $E$5:$E$1433, 0)),""),"")</f>
        <v>40362</v>
      </c>
    </row>
    <row r="2092">
      <c r="A2092" t="str">
        <f>IF(B2092&lt;&gt;"",A2091+1,"")</f>
        <v/>
      </c>
      <c r="F2092" t="str">
        <f>IFERROR(IF(VLOOKUP(E2092,J:J,1,0)=E2092,"X",""),"")</f>
        <v/>
      </c>
      <c r="G2092" t="str">
        <f>IF(J2092&lt;&gt;"", INDEX($C$5:$C$1433, MATCH(J2092, $E$5:$E$1433, 0)),"")</f>
        <v>11A2</v>
      </c>
      <c r="H2092">
        <f>IF(J2092&lt;&gt;"", INDEX($D$5:$D$1433, MATCH(J2092, $E$5:$E$1433, 0)),"")</f>
        <v>0</v>
      </c>
      <c r="I2092" t="str">
        <f>IFERROR(IF(J2092&lt;&gt;"", INDEX($B$5:$B$1433, MATCH(J2092, $E$5:$E$1433, 0)),""),"SAI")</f>
        <v>VÕ KỲ LONG</v>
      </c>
      <c r="J2092">
        <v>32000588</v>
      </c>
      <c r="K2092" t="str">
        <v xml:space="preserve"> 6:55:35 AM</v>
      </c>
      <c r="L2092" t="str">
        <f>IFERROR(IF($N$5="Sáng",IF(MID(K2092,2,7)-MID($L$2,2,7)&gt;0,"Trễ",""),IF(MID(K2092,2,7)-MID($Q$2,2,7)&gt;0,"Trễ","")),"")</f>
        <v/>
      </c>
      <c r="M2092">
        <f>IFERROR(IF($N$5="Sáng",MID(K2092,2,7)-MID($L$2,2,7),MID(K2092,2,7)-MID($Q$2,2,7)),"")</f>
        <v>-0.0030664629629629236</v>
      </c>
      <c r="Q2092" t="str">
        <f>IF(B2092&lt;&gt;"",IF(AND(P2092="",F2092=""),"Không phép ",""),"")</f>
        <v/>
      </c>
      <c r="R2092" t="str">
        <f>UPPER(B2092)</f>
        <v/>
      </c>
      <c r="T2092" t="str">
        <f>IFERROR(IF(J2092&lt;&gt;"", INDEX($S$5:$S$1433, MATCH(J2092, $E$5:$E$1433, 0)),""),"")</f>
        <v>2025-2028</v>
      </c>
      <c r="V2092">
        <f>IFERROR(IF(J2092&lt;&gt;"", INDEX($U$5:$U$1433, MATCH(J2092, $E$5:$E$1433, 0)),""),"")</f>
        <v>40362</v>
      </c>
    </row>
    <row r="2093">
      <c r="A2093" t="str">
        <f>IF(B2093&lt;&gt;"",A2092+1,"")</f>
        <v/>
      </c>
      <c r="F2093" t="str">
        <f>IFERROR(IF(VLOOKUP(E2093,J:J,1,0)=E2093,"X",""),"")</f>
        <v/>
      </c>
      <c r="G2093" t="str">
        <f>IF(J2093&lt;&gt;"", INDEX($C$5:$C$1433, MATCH(J2093, $E$5:$E$1433, 0)),"")</f>
        <v>11A2</v>
      </c>
      <c r="H2093">
        <f>IF(J2093&lt;&gt;"", INDEX($D$5:$D$1433, MATCH(J2093, $E$5:$E$1433, 0)),"")</f>
        <v>0</v>
      </c>
      <c r="I2093" t="str">
        <f>IFERROR(IF(J2093&lt;&gt;"", INDEX($B$5:$B$1433, MATCH(J2093, $E$5:$E$1433, 0)),""),"SAI")</f>
        <v>NGUYỄN THỊ NHƯ HIẾU</v>
      </c>
      <c r="J2093">
        <v>32000583</v>
      </c>
      <c r="K2093" t="str">
        <v xml:space="preserve"> 6:55:37 AM</v>
      </c>
      <c r="L2093" t="str">
        <f>IFERROR(IF($N$5="Sáng",IF(MID(K2093,2,7)-MID($L$2,2,7)&gt;0,"Trễ",""),IF(MID(K2093,2,7)-MID($Q$2,2,7)&gt;0,"Trễ","")),"")</f>
        <v/>
      </c>
      <c r="M2093">
        <f>IFERROR(IF($N$5="Sáng",MID(K2093,2,7)-MID($L$2,2,7),MID(K2093,2,7)-MID($Q$2,2,7)),"")</f>
        <v>-0.0030433148148147904</v>
      </c>
      <c r="Q2093" t="str">
        <f>IF(B2093&lt;&gt;"",IF(AND(P2093="",F2093=""),"Không phép ",""),"")</f>
        <v/>
      </c>
      <c r="R2093" t="str">
        <f>UPPER(B2093)</f>
        <v/>
      </c>
      <c r="T2093" t="str">
        <f>IFERROR(IF(J2093&lt;&gt;"", INDEX($S$5:$S$1433, MATCH(J2093, $E$5:$E$1433, 0)),""),"")</f>
        <v>2025-2028</v>
      </c>
      <c r="V2093" t="str">
        <f>IFERROR(IF(J2093&lt;&gt;"", INDEX($U$5:$U$1433, MATCH(J2093, $E$5:$E$1433, 0)),""),"")</f>
        <v>14/10/2010</v>
      </c>
    </row>
    <row r="2094">
      <c r="A2094" t="str">
        <f>IF(B2094&lt;&gt;"",A2093+1,"")</f>
        <v/>
      </c>
      <c r="F2094" t="str">
        <f>IFERROR(IF(VLOOKUP(E2094,J:J,1,0)=E2094,"X",""),"")</f>
        <v/>
      </c>
      <c r="G2094" t="str">
        <f>IF(J2094&lt;&gt;"", INDEX($C$5:$C$1433, MATCH(J2094, $E$5:$E$1433, 0)),"")</f>
        <v>11A2</v>
      </c>
      <c r="H2094">
        <f>IF(J2094&lt;&gt;"", INDEX($D$5:$D$1433, MATCH(J2094, $E$5:$E$1433, 0)),"")</f>
        <v>0</v>
      </c>
      <c r="I2094" t="str">
        <f>IFERROR(IF(J2094&lt;&gt;"", INDEX($B$5:$B$1433, MATCH(J2094, $E$5:$E$1433, 0)),""),"SAI")</f>
        <v>NGUYỄN THỊ NHƯ HIẾU</v>
      </c>
      <c r="J2094">
        <v>32000583</v>
      </c>
      <c r="K2094" t="str">
        <v xml:space="preserve"> 6:55:38 AM</v>
      </c>
      <c r="L2094" t="str">
        <f>IFERROR(IF($N$5="Sáng",IF(MID(K2094,2,7)-MID($L$2,2,7)&gt;0,"Trễ",""),IF(MID(K2094,2,7)-MID($Q$2,2,7)&gt;0,"Trễ","")),"")</f>
        <v/>
      </c>
      <c r="M2094">
        <f>IFERROR(IF($N$5="Sáng",MID(K2094,2,7)-MID($L$2,2,7),MID(K2094,2,7)-MID($Q$2,2,7)),"")</f>
        <v>-0.003031740740740696</v>
      </c>
      <c r="Q2094" t="str">
        <f>IF(B2094&lt;&gt;"",IF(AND(P2094="",F2094=""),"Không phép ",""),"")</f>
        <v/>
      </c>
      <c r="R2094" t="str">
        <f>UPPER(B2094)</f>
        <v/>
      </c>
      <c r="T2094" t="str">
        <f>IFERROR(IF(J2094&lt;&gt;"", INDEX($S$5:$S$1433, MATCH(J2094, $E$5:$E$1433, 0)),""),"")</f>
        <v>2025-2028</v>
      </c>
      <c r="V2094" t="str">
        <f>IFERROR(IF(J2094&lt;&gt;"", INDEX($U$5:$U$1433, MATCH(J2094, $E$5:$E$1433, 0)),""),"")</f>
        <v>14/10/2010</v>
      </c>
    </row>
    <row r="2095">
      <c r="A2095" t="str">
        <f>IF(B2095&lt;&gt;"",A2094+1,"")</f>
        <v/>
      </c>
      <c r="F2095" t="str">
        <f>IFERROR(IF(VLOOKUP(E2095,J:J,1,0)=E2095,"X",""),"")</f>
        <v/>
      </c>
      <c r="G2095" t="str">
        <f>IF(J2095&lt;&gt;"", INDEX($C$5:$C$1433, MATCH(J2095, $E$5:$E$1433, 0)),"")</f>
        <v>11A2</v>
      </c>
      <c r="H2095">
        <f>IF(J2095&lt;&gt;"", INDEX($D$5:$D$1433, MATCH(J2095, $E$5:$E$1433, 0)),"")</f>
        <v>0</v>
      </c>
      <c r="I2095" t="str">
        <f>IFERROR(IF(J2095&lt;&gt;"", INDEX($B$5:$B$1433, MATCH(J2095, $E$5:$E$1433, 0)),""),"SAI")</f>
        <v>NGUYỄN MAI NHẬT GIA</v>
      </c>
      <c r="J2095">
        <v>32000578</v>
      </c>
      <c r="K2095" t="str">
        <v xml:space="preserve"> 6:55:39 AM</v>
      </c>
      <c r="L2095" t="str">
        <f>IFERROR(IF($N$5="Sáng",IF(MID(K2095,2,7)-MID($L$2,2,7)&gt;0,"Trễ",""),IF(MID(K2095,2,7)-MID($Q$2,2,7)&gt;0,"Trễ","")),"")</f>
        <v/>
      </c>
      <c r="M2095">
        <f>IFERROR(IF($N$5="Sáng",MID(K2095,2,7)-MID($L$2,2,7),MID(K2095,2,7)-MID($Q$2,2,7)),"")</f>
        <v>-0.003020166666666657</v>
      </c>
      <c r="Q2095" t="str">
        <f>IF(B2095&lt;&gt;"",IF(AND(P2095="",F2095=""),"Không phép ",""),"")</f>
        <v/>
      </c>
      <c r="R2095" t="str">
        <f>UPPER(B2095)</f>
        <v/>
      </c>
      <c r="T2095" t="str">
        <f>IFERROR(IF(J2095&lt;&gt;"", INDEX($S$5:$S$1433, MATCH(J2095, $E$5:$E$1433, 0)),""),"")</f>
        <v>2025-2028</v>
      </c>
      <c r="V2095" t="str">
        <f>IFERROR(IF(J2095&lt;&gt;"", INDEX($U$5:$U$1433, MATCH(J2095, $E$5:$E$1433, 0)),""),"")</f>
        <v>28/3/2010</v>
      </c>
    </row>
    <row r="2096">
      <c r="A2096" t="str">
        <f>IF(B2096&lt;&gt;"",A2095+1,"")</f>
        <v/>
      </c>
      <c r="F2096" t="str">
        <f>IFERROR(IF(VLOOKUP(E2096,J:J,1,0)=E2096,"X",""),"")</f>
        <v/>
      </c>
      <c r="G2096" t="str">
        <f>IF(J2096&lt;&gt;"", INDEX($C$5:$C$1433, MATCH(J2096, $E$5:$E$1433, 0)),"")</f>
        <v>12A11</v>
      </c>
      <c r="H2096">
        <f>IF(J2096&lt;&gt;"", INDEX($D$5:$D$1433, MATCH(J2096, $E$5:$E$1433, 0)),"")</f>
        <v>0</v>
      </c>
      <c r="I2096" t="str">
        <f>IFERROR(IF(J2096&lt;&gt;"", INDEX($B$5:$B$1433, MATCH(J2096, $E$5:$E$1433, 0)),""),"SAI")</f>
        <v>TRẦN NGUYỄN PHƯƠNG LAN</v>
      </c>
      <c r="J2096">
        <v>32000453</v>
      </c>
      <c r="K2096" t="str">
        <v xml:space="preserve"> 6:55:47 AM</v>
      </c>
      <c r="L2096" t="str">
        <f>IFERROR(IF($N$5="Sáng",IF(MID(K2096,2,7)-MID($L$2,2,7)&gt;0,"Trễ",""),IF(MID(K2096,2,7)-MID($Q$2,2,7)&gt;0,"Trễ","")),"")</f>
        <v/>
      </c>
      <c r="M2096">
        <f>IFERROR(IF($N$5="Sáng",MID(K2096,2,7)-MID($L$2,2,7),MID(K2096,2,7)-MID($Q$2,2,7)),"")</f>
        <v>-0.0029275740740740686</v>
      </c>
      <c r="Q2096" t="str">
        <f>IF(B2096&lt;&gt;"",IF(AND(P2096="",F2096=""),"Không phép ",""),"")</f>
        <v/>
      </c>
      <c r="R2096" t="str">
        <f>UPPER(B2096)</f>
        <v/>
      </c>
      <c r="T2096" t="str">
        <f>IFERROR(IF(J2096&lt;&gt;"", INDEX($S$5:$S$1433, MATCH(J2096, $E$5:$E$1433, 0)),""),"")</f>
        <v>2024-2027</v>
      </c>
      <c r="V2096" t="str">
        <f>IFERROR(IF(J2096&lt;&gt;"", INDEX($U$5:$U$1433, MATCH(J2096, $E$5:$E$1433, 0)),""),"")</f>
        <v>18/01/2009</v>
      </c>
    </row>
    <row r="2097">
      <c r="A2097" t="str">
        <f>IF(B2097&lt;&gt;"",A2096+1,"")</f>
        <v/>
      </c>
      <c r="F2097" t="str">
        <f>IFERROR(IF(VLOOKUP(E2097,J:J,1,0)=E2097,"X",""),"")</f>
        <v/>
      </c>
      <c r="G2097" t="str">
        <f>IF(J2097&lt;&gt;"", INDEX($C$5:$C$1433, MATCH(J2097, $E$5:$E$1433, 0)),"")</f>
        <v>12A11</v>
      </c>
      <c r="H2097">
        <f>IF(J2097&lt;&gt;"", INDEX($D$5:$D$1433, MATCH(J2097, $E$5:$E$1433, 0)),"")</f>
        <v>0</v>
      </c>
      <c r="I2097" t="str">
        <f>IFERROR(IF(J2097&lt;&gt;"", INDEX($B$5:$B$1433, MATCH(J2097, $E$5:$E$1433, 0)),""),"SAI")</f>
        <v>TRẦN NGUYỄN PHƯƠNG LAN</v>
      </c>
      <c r="J2097">
        <v>32000453</v>
      </c>
      <c r="K2097" t="str">
        <v xml:space="preserve"> 6:55:48 AM</v>
      </c>
      <c r="L2097" t="str">
        <f>IFERROR(IF($N$5="Sáng",IF(MID(K2097,2,7)-MID($L$2,2,7)&gt;0,"Trễ",""),IF(MID(K2097,2,7)-MID($Q$2,2,7)&gt;0,"Trễ","")),"")</f>
        <v/>
      </c>
      <c r="M2097">
        <f>IFERROR(IF($N$5="Sáng",MID(K2097,2,7)-MID($L$2,2,7),MID(K2097,2,7)-MID($Q$2,2,7)),"")</f>
        <v>-0.002915999999999974</v>
      </c>
      <c r="Q2097" t="str">
        <f>IF(B2097&lt;&gt;"",IF(AND(P2097="",F2097=""),"Không phép ",""),"")</f>
        <v/>
      </c>
      <c r="R2097" t="str">
        <f>UPPER(B2097)</f>
        <v/>
      </c>
      <c r="T2097" t="str">
        <f>IFERROR(IF(J2097&lt;&gt;"", INDEX($S$5:$S$1433, MATCH(J2097, $E$5:$E$1433, 0)),""),"")</f>
        <v>2024-2027</v>
      </c>
      <c r="V2097" t="str">
        <f>IFERROR(IF(J2097&lt;&gt;"", INDEX($U$5:$U$1433, MATCH(J2097, $E$5:$E$1433, 0)),""),"")</f>
        <v>18/01/2009</v>
      </c>
    </row>
    <row r="2098">
      <c r="A2098" t="str">
        <f>IF(B2098&lt;&gt;"",A2097+1,"")</f>
        <v/>
      </c>
      <c r="F2098" t="str">
        <f>IFERROR(IF(VLOOKUP(E2098,J:J,1,0)=E2098,"X",""),"")</f>
        <v/>
      </c>
      <c r="G2098" t="str">
        <f>IF(J2098&lt;&gt;"", INDEX($C$5:$C$1433, MATCH(J2098, $E$5:$E$1433, 0)),"")</f>
        <v>12A3</v>
      </c>
      <c r="H2098">
        <f>IF(J2098&lt;&gt;"", INDEX($D$5:$D$1433, MATCH(J2098, $E$5:$E$1433, 0)),"")</f>
        <v>0</v>
      </c>
      <c r="I2098" t="str">
        <f>IFERROR(IF(J2098&lt;&gt;"", INDEX($B$5:$B$1433, MATCH(J2098, $E$5:$E$1433, 0)),""),"SAI")</f>
        <v>NGUYỄN QUANG HUY</v>
      </c>
      <c r="J2098">
        <v>32000105</v>
      </c>
      <c r="K2098" t="str">
        <v xml:space="preserve"> 6:55:49 AM</v>
      </c>
      <c r="L2098" t="str">
        <f>IFERROR(IF($N$5="Sáng",IF(MID(K2098,2,7)-MID($L$2,2,7)&gt;0,"Trễ",""),IF(MID(K2098,2,7)-MID($Q$2,2,7)&gt;0,"Trễ","")),"")</f>
        <v/>
      </c>
      <c r="M2098">
        <f>IFERROR(IF($N$5="Sáng",MID(K2098,2,7)-MID($L$2,2,7),MID(K2098,2,7)-MID($Q$2,2,7)),"")</f>
        <v>-0.0029044259259259353</v>
      </c>
      <c r="Q2098" t="str">
        <f>IF(B2098&lt;&gt;"",IF(AND(P2098="",F2098=""),"Không phép ",""),"")</f>
        <v/>
      </c>
      <c r="R2098" t="str">
        <f>UPPER(B2098)</f>
        <v/>
      </c>
      <c r="T2098" t="str">
        <f>IFERROR(IF(J2098&lt;&gt;"", INDEX($S$5:$S$1433, MATCH(J2098, $E$5:$E$1433, 0)),""),"")</f>
        <v>2024-2027</v>
      </c>
      <c r="V2098">
        <f>IFERROR(IF(J2098&lt;&gt;"", INDEX($U$5:$U$1433, MATCH(J2098, $E$5:$E$1433, 0)),""),"")</f>
        <v>39850</v>
      </c>
    </row>
    <row r="2099">
      <c r="A2099" t="str">
        <f>IF(B2099&lt;&gt;"",A2098+1,"")</f>
        <v/>
      </c>
      <c r="F2099" t="str">
        <f>IFERROR(IF(VLOOKUP(E2099,J:J,1,0)=E2099,"X",""),"")</f>
        <v/>
      </c>
      <c r="G2099" t="str">
        <f>IF(J2099&lt;&gt;"", INDEX($C$5:$C$1433, MATCH(J2099, $E$5:$E$1433, 0)),"")</f>
        <v>12A3</v>
      </c>
      <c r="H2099">
        <f>IF(J2099&lt;&gt;"", INDEX($D$5:$D$1433, MATCH(J2099, $E$5:$E$1433, 0)),"")</f>
        <v>0</v>
      </c>
      <c r="I2099" t="str">
        <f>IFERROR(IF(J2099&lt;&gt;"", INDEX($B$5:$B$1433, MATCH(J2099, $E$5:$E$1433, 0)),""),"SAI")</f>
        <v>NGUYỄN QUANG HUY</v>
      </c>
      <c r="J2099">
        <v>32000105</v>
      </c>
      <c r="K2099" t="str">
        <v xml:space="preserve"> 6:55:50 AM</v>
      </c>
      <c r="L2099" t="str">
        <f>IFERROR(IF($N$5="Sáng",IF(MID(K2099,2,7)-MID($L$2,2,7)&gt;0,"Trễ",""),IF(MID(K2099,2,7)-MID($Q$2,2,7)&gt;0,"Trễ","")),"")</f>
        <v/>
      </c>
      <c r="M2099">
        <f>IFERROR(IF($N$5="Sáng",MID(K2099,2,7)-MID($L$2,2,7),MID(K2099,2,7)-MID($Q$2,2,7)),"")</f>
        <v>-0.002892851851851841</v>
      </c>
      <c r="Q2099" t="str">
        <f>IF(B2099&lt;&gt;"",IF(AND(P2099="",F2099=""),"Không phép ",""),"")</f>
        <v/>
      </c>
      <c r="R2099" t="str">
        <f>UPPER(B2099)</f>
        <v/>
      </c>
      <c r="T2099" t="str">
        <f>IFERROR(IF(J2099&lt;&gt;"", INDEX($S$5:$S$1433, MATCH(J2099, $E$5:$E$1433, 0)),""),"")</f>
        <v>2024-2027</v>
      </c>
      <c r="V2099">
        <f>IFERROR(IF(J2099&lt;&gt;"", INDEX($U$5:$U$1433, MATCH(J2099, $E$5:$E$1433, 0)),""),"")</f>
        <v>39850</v>
      </c>
    </row>
    <row r="2100">
      <c r="A2100" t="str">
        <f>IF(B2100&lt;&gt;"",A2099+1,"")</f>
        <v/>
      </c>
      <c r="F2100" t="str">
        <f>IFERROR(IF(VLOOKUP(E2100,J:J,1,0)=E2100,"X",""),"")</f>
        <v/>
      </c>
      <c r="G2100" t="str">
        <f>IF(J2100&lt;&gt;"", INDEX($C$5:$C$1433, MATCH(J2100, $E$5:$E$1433, 0)),"")</f>
        <v>12A7</v>
      </c>
      <c r="H2100">
        <f>IF(J2100&lt;&gt;"", INDEX($D$5:$D$1433, MATCH(J2100, $E$5:$E$1433, 0)),"")</f>
        <v>0</v>
      </c>
      <c r="I2100" t="str">
        <f>IFERROR(IF(J2100&lt;&gt;"", INDEX($B$5:$B$1433, MATCH(J2100, $E$5:$E$1433, 0)),""),"SAI")</f>
        <v>LÊ THÀNH TÂM</v>
      </c>
      <c r="J2100">
        <v>32000291</v>
      </c>
      <c r="K2100" t="str">
        <v xml:space="preserve"> 6:55:50 AM</v>
      </c>
      <c r="L2100" t="str">
        <f>IFERROR(IF($N$5="Sáng",IF(MID(K2100,2,7)-MID($L$2,2,7)&gt;0,"Trễ",""),IF(MID(K2100,2,7)-MID($Q$2,2,7)&gt;0,"Trễ","")),"")</f>
        <v/>
      </c>
      <c r="M2100">
        <f>IFERROR(IF($N$5="Sáng",MID(K2100,2,7)-MID($L$2,2,7),MID(K2100,2,7)-MID($Q$2,2,7)),"")</f>
        <v>-0.002892851851851841</v>
      </c>
      <c r="Q2100" t="str">
        <f>IF(B2100&lt;&gt;"",IF(AND(P2100="",F2100=""),"Không phép ",""),"")</f>
        <v/>
      </c>
      <c r="R2100" t="str">
        <f>UPPER(B2100)</f>
        <v/>
      </c>
      <c r="T2100" t="str">
        <f>IFERROR(IF(J2100&lt;&gt;"", INDEX($S$5:$S$1433, MATCH(J2100, $E$5:$E$1433, 0)),""),"")</f>
        <v>2024-2027</v>
      </c>
      <c r="V2100" t="str">
        <f>IFERROR(IF(J2100&lt;&gt;"", INDEX($U$5:$U$1433, MATCH(J2100, $E$5:$E$1433, 0)),""),"")</f>
        <v>16/01/2009</v>
      </c>
    </row>
    <row r="2101">
      <c r="A2101" t="str">
        <f>IF(B2101&lt;&gt;"",A2100+1,"")</f>
        <v/>
      </c>
      <c r="F2101" t="str">
        <f>IFERROR(IF(VLOOKUP(E2101,J:J,1,0)=E2101,"X",""),"")</f>
        <v/>
      </c>
      <c r="G2101" t="str">
        <f>IF(J2101&lt;&gt;"", INDEX($C$5:$C$1433, MATCH(J2101, $E$5:$E$1433, 0)),"")</f>
        <v>12A9</v>
      </c>
      <c r="H2101">
        <f>IF(J2101&lt;&gt;"", INDEX($D$5:$D$1433, MATCH(J2101, $E$5:$E$1433, 0)),"")</f>
        <v>0</v>
      </c>
      <c r="I2101" t="str">
        <f>IFERROR(IF(J2101&lt;&gt;"", INDEX($B$5:$B$1433, MATCH(J2101, $E$5:$E$1433, 0)),""),"SAI")</f>
        <v>MAI ĐOÀN GIA HUY</v>
      </c>
      <c r="J2101">
        <v>32000365</v>
      </c>
      <c r="K2101" t="str">
        <v xml:space="preserve"> 6:55:52 AM</v>
      </c>
      <c r="L2101" t="str">
        <f>IFERROR(IF($N$5="Sáng",IF(MID(K2101,2,7)-MID($L$2,2,7)&gt;0,"Trễ",""),IF(MID(K2101,2,7)-MID($Q$2,2,7)&gt;0,"Trễ","")),"")</f>
        <v/>
      </c>
      <c r="M2101">
        <f>IFERROR(IF($N$5="Sáng",MID(K2101,2,7)-MID($L$2,2,7),MID(K2101,2,7)-MID($Q$2,2,7)),"")</f>
        <v>-0.0028697037037037076</v>
      </c>
      <c r="Q2101" t="str">
        <f>IF(B2101&lt;&gt;"",IF(AND(P2101="",F2101=""),"Không phép ",""),"")</f>
        <v/>
      </c>
      <c r="R2101" t="str">
        <f>UPPER(B2101)</f>
        <v/>
      </c>
      <c r="T2101" t="str">
        <f>IFERROR(IF(J2101&lt;&gt;"", INDEX($S$5:$S$1433, MATCH(J2101, $E$5:$E$1433, 0)),""),"")</f>
        <v>2024-2027</v>
      </c>
      <c r="V2101" t="str">
        <f>IFERROR(IF(J2101&lt;&gt;"", INDEX($U$5:$U$1433, MATCH(J2101, $E$5:$E$1433, 0)),""),"")</f>
        <v>25/03/2009</v>
      </c>
    </row>
    <row r="2102">
      <c r="A2102" t="str">
        <f>IF(B2102&lt;&gt;"",A2101+1,"")</f>
        <v/>
      </c>
      <c r="F2102" t="str">
        <f>IFERROR(IF(VLOOKUP(E2102,J:J,1,0)=E2102,"X",""),"")</f>
        <v/>
      </c>
      <c r="G2102" t="str">
        <f>IF(J2102&lt;&gt;"", INDEX($C$5:$C$1433, MATCH(J2102, $E$5:$E$1433, 0)),"")</f>
        <v>12A9</v>
      </c>
      <c r="H2102">
        <f>IF(J2102&lt;&gt;"", INDEX($D$5:$D$1433, MATCH(J2102, $E$5:$E$1433, 0)),"")</f>
        <v>0</v>
      </c>
      <c r="I2102" t="str">
        <f>IFERROR(IF(J2102&lt;&gt;"", INDEX($B$5:$B$1433, MATCH(J2102, $E$5:$E$1433, 0)),""),"SAI")</f>
        <v>MAI ĐOÀN GIA HUY</v>
      </c>
      <c r="J2102">
        <v>32000365</v>
      </c>
      <c r="K2102" t="str">
        <v xml:space="preserve"> 6:55:53 AM</v>
      </c>
      <c r="L2102" t="str">
        <f>IFERROR(IF($N$5="Sáng",IF(MID(K2102,2,7)-MID($L$2,2,7)&gt;0,"Trễ",""),IF(MID(K2102,2,7)-MID($Q$2,2,7)&gt;0,"Trễ","")),"")</f>
        <v/>
      </c>
      <c r="M2102">
        <f>IFERROR(IF($N$5="Sáng",MID(K2102,2,7)-MID($L$2,2,7),MID(K2102,2,7)-MID($Q$2,2,7)),"")</f>
        <v>-0.0028581296296296133</v>
      </c>
      <c r="Q2102" t="str">
        <f>IF(B2102&lt;&gt;"",IF(AND(P2102="",F2102=""),"Không phép ",""),"")</f>
        <v/>
      </c>
      <c r="R2102" t="str">
        <f>UPPER(B2102)</f>
        <v/>
      </c>
      <c r="T2102" t="str">
        <f>IFERROR(IF(J2102&lt;&gt;"", INDEX($S$5:$S$1433, MATCH(J2102, $E$5:$E$1433, 0)),""),"")</f>
        <v>2024-2027</v>
      </c>
      <c r="V2102" t="str">
        <f>IFERROR(IF(J2102&lt;&gt;"", INDEX($U$5:$U$1433, MATCH(J2102, $E$5:$E$1433, 0)),""),"")</f>
        <v>25/03/2009</v>
      </c>
    </row>
    <row r="2103">
      <c r="A2103" t="str">
        <f>IF(B2103&lt;&gt;"",A2102+1,"")</f>
        <v/>
      </c>
      <c r="F2103" t="str">
        <f>IFERROR(IF(VLOOKUP(E2103,J:J,1,0)=E2103,"X",""),"")</f>
        <v/>
      </c>
      <c r="G2103" t="str">
        <f>IF(J2103&lt;&gt;"", INDEX($C$5:$C$1433, MATCH(J2103, $E$5:$E$1433, 0)),"")</f>
        <v>11A4</v>
      </c>
      <c r="H2103">
        <f>IF(J2103&lt;&gt;"", INDEX($D$5:$D$1433, MATCH(J2103, $E$5:$E$1433, 0)),"")</f>
        <v>0</v>
      </c>
      <c r="I2103" t="str">
        <f>IFERROR(IF(J2103&lt;&gt;"", INDEX($B$5:$B$1433, MATCH(J2103, $E$5:$E$1433, 0)),""),"SAI")</f>
        <v>LÊ THỊ HUỲNH ANH</v>
      </c>
      <c r="J2103">
        <v>32000652</v>
      </c>
      <c r="K2103" t="str">
        <v xml:space="preserve"> 6:55:55 AM</v>
      </c>
      <c r="L2103" t="str">
        <f>IFERROR(IF($N$5="Sáng",IF(MID(K2103,2,7)-MID($L$2,2,7)&gt;0,"Trễ",""),IF(MID(K2103,2,7)-MID($Q$2,2,7)&gt;0,"Trễ","")),"")</f>
        <v/>
      </c>
      <c r="M2103">
        <f>IFERROR(IF($N$5="Sáng",MID(K2103,2,7)-MID($L$2,2,7),MID(K2103,2,7)-MID($Q$2,2,7)),"")</f>
        <v>-0.00283498148148148</v>
      </c>
      <c r="Q2103" t="str">
        <f>IF(B2103&lt;&gt;"",IF(AND(P2103="",F2103=""),"Không phép ",""),"")</f>
        <v/>
      </c>
      <c r="R2103" t="str">
        <f>UPPER(B2103)</f>
        <v/>
      </c>
      <c r="T2103" t="str">
        <f>IFERROR(IF(J2103&lt;&gt;"", INDEX($S$5:$S$1433, MATCH(J2103, $E$5:$E$1433, 0)),""),"")</f>
        <v>2025-2028</v>
      </c>
      <c r="V2103" t="str">
        <f>IFERROR(IF(J2103&lt;&gt;"", INDEX($U$5:$U$1433, MATCH(J2103, $E$5:$E$1433, 0)),""),"")</f>
        <v>18/08/2010</v>
      </c>
    </row>
    <row r="2104">
      <c r="A2104" t="str">
        <f>IF(B2104&lt;&gt;"",A2103+1,"")</f>
        <v/>
      </c>
      <c r="F2104" t="str">
        <f>IFERROR(IF(VLOOKUP(E2104,J:J,1,0)=E2104,"X",""),"")</f>
        <v/>
      </c>
      <c r="G2104" t="str">
        <f>IF(J2104&lt;&gt;"", INDEX($C$5:$C$1433, MATCH(J2104, $E$5:$E$1433, 0)),"")</f>
        <v>12A5</v>
      </c>
      <c r="H2104" t="str">
        <f>IF(J2104&lt;&gt;"", INDEX($D$5:$D$1433, MATCH(J2104, $E$5:$E$1433, 0)),"")</f>
        <v>chuyển lớp</v>
      </c>
      <c r="I2104" t="str">
        <f>IFERROR(IF(J2104&lt;&gt;"", INDEX($B$5:$B$1433, MATCH(J2104, $E$5:$E$1433, 0)),""),"SAI")</f>
        <v>HUỲNH THẢO QUYÊN</v>
      </c>
      <c r="J2104">
        <v>32000463</v>
      </c>
      <c r="K2104" t="str">
        <v xml:space="preserve"> 6:56:01 AM</v>
      </c>
      <c r="L2104" t="str">
        <f>IFERROR(IF($N$5="Sáng",IF(MID(K2104,2,7)-MID($L$2,2,7)&gt;0,"Trễ",""),IF(MID(K2104,2,7)-MID($Q$2,2,7)&gt;0,"Trễ","")),"")</f>
        <v/>
      </c>
      <c r="M2104">
        <f>IFERROR(IF($N$5="Sáng",MID(K2104,2,7)-MID($L$2,2,7),MID(K2104,2,7)-MID($Q$2,2,7)),"")</f>
        <v>-0.0027655370370370247</v>
      </c>
      <c r="Q2104" t="str">
        <f>IF(B2104&lt;&gt;"",IF(AND(P2104="",F2104=""),"Không phép ",""),"")</f>
        <v/>
      </c>
      <c r="R2104" t="str">
        <f>UPPER(B2104)</f>
        <v/>
      </c>
      <c r="T2104" t="str">
        <f>IFERROR(IF(J2104&lt;&gt;"", INDEX($S$5:$S$1433, MATCH(J2104, $E$5:$E$1433, 0)),""),"")</f>
        <v>2024-2027</v>
      </c>
      <c r="V2104" t="str">
        <f>IFERROR(IF(J2104&lt;&gt;"", INDEX($U$5:$U$1433, MATCH(J2104, $E$5:$E$1433, 0)),""),"")</f>
        <v>5-1-2009</v>
      </c>
    </row>
    <row r="2105">
      <c r="A2105" t="str">
        <f>IF(B2105&lt;&gt;"",A2104+1,"")</f>
        <v/>
      </c>
      <c r="F2105" t="str">
        <f>IFERROR(IF(VLOOKUP(E2105,J:J,1,0)=E2105,"X",""),"")</f>
        <v/>
      </c>
      <c r="G2105" t="str">
        <f>IF(J2105&lt;&gt;"", INDEX($C$5:$C$1433, MATCH(J2105, $E$5:$E$1433, 0)),"")</f>
        <v>12A5</v>
      </c>
      <c r="H2105" t="str">
        <f>IF(J2105&lt;&gt;"", INDEX($D$5:$D$1433, MATCH(J2105, $E$5:$E$1433, 0)),"")</f>
        <v>chuyển lớp</v>
      </c>
      <c r="I2105" t="str">
        <f>IFERROR(IF(J2105&lt;&gt;"", INDEX($B$5:$B$1433, MATCH(J2105, $E$5:$E$1433, 0)),""),"SAI")</f>
        <v>HUỲNH THẢO QUYÊN</v>
      </c>
      <c r="J2105">
        <v>32000463</v>
      </c>
      <c r="K2105" t="str">
        <v xml:space="preserve"> 6:56:02 AM</v>
      </c>
      <c r="L2105" t="str">
        <f>IFERROR(IF($N$5="Sáng",IF(MID(K2105,2,7)-MID($L$2,2,7)&gt;0,"Trễ",""),IF(MID(K2105,2,7)-MID($Q$2,2,7)&gt;0,"Trễ","")),"")</f>
        <v/>
      </c>
      <c r="M2105">
        <f>IFERROR(IF($N$5="Sáng",MID(K2105,2,7)-MID($L$2,2,7),MID(K2105,2,7)-MID($Q$2,2,7)),"")</f>
        <v>-0.0027539629629629303</v>
      </c>
      <c r="Q2105" t="str">
        <f>IF(B2105&lt;&gt;"",IF(AND(P2105="",F2105=""),"Không phép ",""),"")</f>
        <v/>
      </c>
      <c r="R2105" t="str">
        <f>UPPER(B2105)</f>
        <v/>
      </c>
      <c r="T2105" t="str">
        <f>IFERROR(IF(J2105&lt;&gt;"", INDEX($S$5:$S$1433, MATCH(J2105, $E$5:$E$1433, 0)),""),"")</f>
        <v>2024-2027</v>
      </c>
      <c r="V2105" t="str">
        <f>IFERROR(IF(J2105&lt;&gt;"", INDEX($U$5:$U$1433, MATCH(J2105, $E$5:$E$1433, 0)),""),"")</f>
        <v>5-1-2009</v>
      </c>
    </row>
    <row r="2106">
      <c r="A2106" t="str">
        <f>IF(B2106&lt;&gt;"",A2105+1,"")</f>
        <v/>
      </c>
      <c r="F2106" t="str">
        <f>IFERROR(IF(VLOOKUP(E2106,J:J,1,0)=E2106,"X",""),"")</f>
        <v/>
      </c>
      <c r="G2106" t="str">
        <f>IF(J2106&lt;&gt;"", INDEX($C$5:$C$1433, MATCH(J2106, $E$5:$E$1433, 0)),"")</f>
        <v>12A5</v>
      </c>
      <c r="H2106" t="str">
        <f>IF(J2106&lt;&gt;"", INDEX($D$5:$D$1433, MATCH(J2106, $E$5:$E$1433, 0)),"")</f>
        <v>chuyển lớp</v>
      </c>
      <c r="I2106" t="str">
        <f>IFERROR(IF(J2106&lt;&gt;"", INDEX($B$5:$B$1433, MATCH(J2106, $E$5:$E$1433, 0)),""),"SAI")</f>
        <v>HUỲNH THẢO QUYÊN</v>
      </c>
      <c r="J2106">
        <v>32000463</v>
      </c>
      <c r="K2106" t="str">
        <v xml:space="preserve"> 6:56:03 AM</v>
      </c>
      <c r="L2106" t="str">
        <f>IFERROR(IF($N$5="Sáng",IF(MID(K2106,2,7)-MID($L$2,2,7)&gt;0,"Trễ",""),IF(MID(K2106,2,7)-MID($Q$2,2,7)&gt;0,"Trễ","")),"")</f>
        <v/>
      </c>
      <c r="M2106">
        <f>IFERROR(IF($N$5="Sáng",MID(K2106,2,7)-MID($L$2,2,7),MID(K2106,2,7)-MID($Q$2,2,7)),"")</f>
        <v>-0.0027423888888888914</v>
      </c>
      <c r="Q2106" t="str">
        <f>IF(B2106&lt;&gt;"",IF(AND(P2106="",F2106=""),"Không phép ",""),"")</f>
        <v/>
      </c>
      <c r="R2106" t="str">
        <f>UPPER(B2106)</f>
        <v/>
      </c>
      <c r="T2106" t="str">
        <f>IFERROR(IF(J2106&lt;&gt;"", INDEX($S$5:$S$1433, MATCH(J2106, $E$5:$E$1433, 0)),""),"")</f>
        <v>2024-2027</v>
      </c>
      <c r="V2106" t="str">
        <f>IFERROR(IF(J2106&lt;&gt;"", INDEX($U$5:$U$1433, MATCH(J2106, $E$5:$E$1433, 0)),""),"")</f>
        <v>5-1-2009</v>
      </c>
    </row>
    <row r="2107">
      <c r="A2107" t="str">
        <f>IF(B2107&lt;&gt;"",A2106+1,"")</f>
        <v/>
      </c>
      <c r="F2107" t="str">
        <f>IFERROR(IF(VLOOKUP(E2107,J:J,1,0)=E2107,"X",""),"")</f>
        <v/>
      </c>
      <c r="G2107" t="str">
        <f>IF(J2107&lt;&gt;"", INDEX($C$5:$C$1433, MATCH(J2107, $E$5:$E$1433, 0)),"")</f>
        <v>12A5</v>
      </c>
      <c r="H2107" t="str">
        <f>IF(J2107&lt;&gt;"", INDEX($D$5:$D$1433, MATCH(J2107, $E$5:$E$1433, 0)),"")</f>
        <v>chuyển lớp</v>
      </c>
      <c r="I2107" t="str">
        <f>IFERROR(IF(J2107&lt;&gt;"", INDEX($B$5:$B$1433, MATCH(J2107, $E$5:$E$1433, 0)),""),"SAI")</f>
        <v>HUỲNH THẢO QUYÊN</v>
      </c>
      <c r="J2107">
        <v>32000463</v>
      </c>
      <c r="K2107" t="str">
        <v xml:space="preserve"> 6:56:04 AM</v>
      </c>
      <c r="L2107" t="str">
        <f>IFERROR(IF($N$5="Sáng",IF(MID(K2107,2,7)-MID($L$2,2,7)&gt;0,"Trễ",""),IF(MID(K2107,2,7)-MID($Q$2,2,7)&gt;0,"Trễ","")),"")</f>
        <v/>
      </c>
      <c r="M2107">
        <f>IFERROR(IF($N$5="Sáng",MID(K2107,2,7)-MID($L$2,2,7),MID(K2107,2,7)-MID($Q$2,2,7)),"")</f>
        <v>-0.002730814814814797</v>
      </c>
      <c r="Q2107" t="str">
        <f>IF(B2107&lt;&gt;"",IF(AND(P2107="",F2107=""),"Không phép ",""),"")</f>
        <v/>
      </c>
      <c r="R2107" t="str">
        <f>UPPER(B2107)</f>
        <v/>
      </c>
      <c r="T2107" t="str">
        <f>IFERROR(IF(J2107&lt;&gt;"", INDEX($S$5:$S$1433, MATCH(J2107, $E$5:$E$1433, 0)),""),"")</f>
        <v>2024-2027</v>
      </c>
      <c r="V2107" t="str">
        <f>IFERROR(IF(J2107&lt;&gt;"", INDEX($U$5:$U$1433, MATCH(J2107, $E$5:$E$1433, 0)),""),"")</f>
        <v>5-1-2009</v>
      </c>
    </row>
    <row r="2108">
      <c r="A2108" t="str">
        <f>IF(B2108&lt;&gt;"",A2107+1,"")</f>
        <v/>
      </c>
      <c r="F2108" t="str">
        <f>IFERROR(IF(VLOOKUP(E2108,J:J,1,0)=E2108,"X",""),"")</f>
        <v/>
      </c>
      <c r="G2108" t="str">
        <f>IF(J2108&lt;&gt;"", INDEX($C$5:$C$1433, MATCH(J2108, $E$5:$E$1433, 0)),"")</f>
        <v>12A5</v>
      </c>
      <c r="H2108">
        <f>IF(J2108&lt;&gt;"", INDEX($D$5:$D$1433, MATCH(J2108, $E$5:$E$1433, 0)),"")</f>
        <v>0</v>
      </c>
      <c r="I2108" t="str">
        <f>IFERROR(IF(J2108&lt;&gt;"", INDEX($B$5:$B$1433, MATCH(J2108, $E$5:$E$1433, 0)),""),"SAI")</f>
        <v>HUỲNH AN KHANG</v>
      </c>
      <c r="J2108">
        <v>32000189</v>
      </c>
      <c r="K2108" t="str">
        <v xml:space="preserve"> 6:56:06 AM</v>
      </c>
      <c r="L2108" t="str">
        <f>IFERROR(IF($N$5="Sáng",IF(MID(K2108,2,7)-MID($L$2,2,7)&gt;0,"Trễ",""),IF(MID(K2108,2,7)-MID($Q$2,2,7)&gt;0,"Trễ","")),"")</f>
        <v/>
      </c>
      <c r="M2108">
        <f>IFERROR(IF($N$5="Sáng",MID(K2108,2,7)-MID($L$2,2,7),MID(K2108,2,7)-MID($Q$2,2,7)),"")</f>
        <v>-0.0027076666666666083</v>
      </c>
      <c r="Q2108" t="str">
        <f>IF(B2108&lt;&gt;"",IF(AND(P2108="",F2108=""),"Không phép ",""),"")</f>
        <v/>
      </c>
      <c r="R2108" t="str">
        <f>UPPER(B2108)</f>
        <v/>
      </c>
      <c r="T2108" t="str">
        <f>IFERROR(IF(J2108&lt;&gt;"", INDEX($S$5:$S$1433, MATCH(J2108, $E$5:$E$1433, 0)),""),"")</f>
        <v>2024-2027</v>
      </c>
      <c r="V2108" t="str">
        <f>IFERROR(IF(J2108&lt;&gt;"", INDEX($U$5:$U$1433, MATCH(J2108, $E$5:$E$1433, 0)),""),"")</f>
        <v>30/04/2009</v>
      </c>
    </row>
    <row r="2109">
      <c r="A2109" t="str">
        <f>IF(B2109&lt;&gt;"",A2108+1,"")</f>
        <v/>
      </c>
      <c r="F2109" t="str">
        <f>IFERROR(IF(VLOOKUP(E2109,J:J,1,0)=E2109,"X",""),"")</f>
        <v/>
      </c>
      <c r="G2109" t="str">
        <f>IF(J2109&lt;&gt;"", INDEX($C$5:$C$1433, MATCH(J2109, $E$5:$E$1433, 0)),"")</f>
        <v>12A5</v>
      </c>
      <c r="H2109">
        <f>IF(J2109&lt;&gt;"", INDEX($D$5:$D$1433, MATCH(J2109, $E$5:$E$1433, 0)),"")</f>
        <v>0</v>
      </c>
      <c r="I2109" t="str">
        <f>IFERROR(IF(J2109&lt;&gt;"", INDEX($B$5:$B$1433, MATCH(J2109, $E$5:$E$1433, 0)),""),"SAI")</f>
        <v>HUỲNH AN KHANG</v>
      </c>
      <c r="J2109">
        <v>32000189</v>
      </c>
      <c r="K2109" t="str">
        <v xml:space="preserve"> 6:56:07 AM</v>
      </c>
      <c r="L2109" t="str">
        <f>IFERROR(IF($N$5="Sáng",IF(MID(K2109,2,7)-MID($L$2,2,7)&gt;0,"Trễ",""),IF(MID(K2109,2,7)-MID($Q$2,2,7)&gt;0,"Trễ","")),"")</f>
        <v/>
      </c>
      <c r="M2109">
        <f>IFERROR(IF($N$5="Sáng",MID(K2109,2,7)-MID($L$2,2,7),MID(K2109,2,7)-MID($Q$2,2,7)),"")</f>
        <v>-0.0026960925925925694</v>
      </c>
      <c r="Q2109" t="str">
        <f>IF(B2109&lt;&gt;"",IF(AND(P2109="",F2109=""),"Không phép ",""),"")</f>
        <v/>
      </c>
      <c r="R2109" t="str">
        <f>UPPER(B2109)</f>
        <v/>
      </c>
      <c r="T2109" t="str">
        <f>IFERROR(IF(J2109&lt;&gt;"", INDEX($S$5:$S$1433, MATCH(J2109, $E$5:$E$1433, 0)),""),"")</f>
        <v>2024-2027</v>
      </c>
      <c r="V2109" t="str">
        <f>IFERROR(IF(J2109&lt;&gt;"", INDEX($U$5:$U$1433, MATCH(J2109, $E$5:$E$1433, 0)),""),"")</f>
        <v>30/04/2009</v>
      </c>
    </row>
    <row r="2110">
      <c r="A2110" t="str">
        <f>IF(B2110&lt;&gt;"",A2109+1,"")</f>
        <v/>
      </c>
      <c r="F2110" t="str">
        <f>IFERROR(IF(VLOOKUP(E2110,J:J,1,0)=E2110,"X",""),"")</f>
        <v/>
      </c>
      <c r="G2110" t="str">
        <f>IF(J2110&lt;&gt;"", INDEX($C$5:$C$1433, MATCH(J2110, $E$5:$E$1433, 0)),"")</f>
        <v>11A5</v>
      </c>
      <c r="H2110">
        <f>IF(J2110&lt;&gt;"", INDEX($D$5:$D$1433, MATCH(J2110, $E$5:$E$1433, 0)),"")</f>
        <v>0</v>
      </c>
      <c r="I2110" t="str">
        <f>IFERROR(IF(J2110&lt;&gt;"", INDEX($B$5:$B$1433, MATCH(J2110, $E$5:$E$1433, 0)),""),"SAI")</f>
        <v>PHẠM SỸ NGUYÊN</v>
      </c>
      <c r="J2110">
        <v>32000716</v>
      </c>
      <c r="K2110" t="str">
        <v xml:space="preserve"> 6:56:12 AM</v>
      </c>
      <c r="L2110" t="str">
        <f>IFERROR(IF($N$5="Sáng",IF(MID(K2110,2,7)-MID($L$2,2,7)&gt;0,"Trễ",""),IF(MID(K2110,2,7)-MID($Q$2,2,7)&gt;0,"Trễ","")),"")</f>
        <v/>
      </c>
      <c r="M2110">
        <f>IFERROR(IF($N$5="Sáng",MID(K2110,2,7)-MID($L$2,2,7),MID(K2110,2,7)-MID($Q$2,2,7)),"")</f>
        <v>-0.0026382222222222085</v>
      </c>
      <c r="Q2110" t="str">
        <f>IF(B2110&lt;&gt;"",IF(AND(P2110="",F2110=""),"Không phép ",""),"")</f>
        <v/>
      </c>
      <c r="R2110" t="str">
        <f>UPPER(B2110)</f>
        <v/>
      </c>
      <c r="T2110" t="str">
        <f>IFERROR(IF(J2110&lt;&gt;"", INDEX($S$5:$S$1433, MATCH(J2110, $E$5:$E$1433, 0)),""),"")</f>
        <v>2025-2028</v>
      </c>
      <c r="V2110" t="str">
        <f>IFERROR(IF(J2110&lt;&gt;"", INDEX($U$5:$U$1433, MATCH(J2110, $E$5:$E$1433, 0)),""),"")</f>
        <v>16/4/2010</v>
      </c>
    </row>
    <row r="2111">
      <c r="A2111" t="str">
        <f>IF(B2111&lt;&gt;"",A2110+1,"")</f>
        <v/>
      </c>
      <c r="F2111" t="str">
        <f>IFERROR(IF(VLOOKUP(E2111,J:J,1,0)=E2111,"X",""),"")</f>
        <v/>
      </c>
      <c r="G2111" t="str">
        <f>IF(J2111&lt;&gt;"", INDEX($C$5:$C$1433, MATCH(J2111, $E$5:$E$1433, 0)),"")</f>
        <v>11A1</v>
      </c>
      <c r="H2111">
        <f>IF(J2111&lt;&gt;"", INDEX($D$5:$D$1433, MATCH(J2111, $E$5:$E$1433, 0)),"")</f>
        <v>0</v>
      </c>
      <c r="I2111" t="str">
        <f>IFERROR(IF(J2111&lt;&gt;"", INDEX($B$5:$B$1433, MATCH(J2111, $E$5:$E$1433, 0)),""),"SAI")</f>
        <v>PHẠM ĐĂNG KHÔI</v>
      </c>
      <c r="J2111">
        <v>32000490</v>
      </c>
      <c r="K2111" t="str">
        <v xml:space="preserve"> 6:56:12 AM</v>
      </c>
      <c r="L2111" t="str">
        <f>IFERROR(IF($N$5="Sáng",IF(MID(K2111,2,7)-MID($L$2,2,7)&gt;0,"Trễ",""),IF(MID(K2111,2,7)-MID($Q$2,2,7)&gt;0,"Trễ","")),"")</f>
        <v/>
      </c>
      <c r="M2111">
        <f>IFERROR(IF($N$5="Sáng",MID(K2111,2,7)-MID($L$2,2,7),MID(K2111,2,7)-MID($Q$2,2,7)),"")</f>
        <v>-0.0026382222222222085</v>
      </c>
      <c r="Q2111" t="str">
        <f>IF(B2111&lt;&gt;"",IF(AND(P2111="",F2111=""),"Không phép ",""),"")</f>
        <v/>
      </c>
      <c r="R2111" t="str">
        <f>UPPER(B2111)</f>
        <v/>
      </c>
      <c r="T2111" t="str">
        <f>IFERROR(IF(J2111&lt;&gt;"", INDEX($S$5:$S$1433, MATCH(J2111, $E$5:$E$1433, 0)),""),"")</f>
        <v>2025-2028</v>
      </c>
      <c r="V2111" t="str">
        <f>IFERROR(IF(J2111&lt;&gt;"", INDEX($U$5:$U$1433, MATCH(J2111, $E$5:$E$1433, 0)),""),"")</f>
        <v>24/01/2010</v>
      </c>
    </row>
    <row r="2112">
      <c r="A2112" t="str">
        <f>IF(B2112&lt;&gt;"",A2111+1,"")</f>
        <v/>
      </c>
      <c r="F2112" t="str">
        <f>IFERROR(IF(VLOOKUP(E2112,J:J,1,0)=E2112,"X",""),"")</f>
        <v/>
      </c>
      <c r="G2112" t="str">
        <f>IF(J2112&lt;&gt;"", INDEX($C$5:$C$1433, MATCH(J2112, $E$5:$E$1433, 0)),"")</f>
        <v>11A1</v>
      </c>
      <c r="H2112">
        <f>IF(J2112&lt;&gt;"", INDEX($D$5:$D$1433, MATCH(J2112, $E$5:$E$1433, 0)),"")</f>
        <v>0</v>
      </c>
      <c r="I2112" t="str">
        <f>IFERROR(IF(J2112&lt;&gt;"", INDEX($B$5:$B$1433, MATCH(J2112, $E$5:$E$1433, 0)),""),"SAI")</f>
        <v>PHẠM ĐĂNG KHÔI</v>
      </c>
      <c r="J2112">
        <v>32000490</v>
      </c>
      <c r="K2112" t="str">
        <v xml:space="preserve"> 6:56:13 AM</v>
      </c>
      <c r="L2112" t="str">
        <f>IFERROR(IF($N$5="Sáng",IF(MID(K2112,2,7)-MID($L$2,2,7)&gt;0,"Trễ",""),IF(MID(K2112,2,7)-MID($Q$2,2,7)&gt;0,"Trễ","")),"")</f>
        <v/>
      </c>
      <c r="M2112">
        <f>IFERROR(IF($N$5="Sáng",MID(K2112,2,7)-MID($L$2,2,7),MID(K2112,2,7)-MID($Q$2,2,7)),"")</f>
        <v>-0.002626648148148114</v>
      </c>
      <c r="Q2112" t="str">
        <f>IF(B2112&lt;&gt;"",IF(AND(P2112="",F2112=""),"Không phép ",""),"")</f>
        <v/>
      </c>
      <c r="R2112" t="str">
        <f>UPPER(B2112)</f>
        <v/>
      </c>
      <c r="T2112" t="str">
        <f>IFERROR(IF(J2112&lt;&gt;"", INDEX($S$5:$S$1433, MATCH(J2112, $E$5:$E$1433, 0)),""),"")</f>
        <v>2025-2028</v>
      </c>
      <c r="V2112" t="str">
        <f>IFERROR(IF(J2112&lt;&gt;"", INDEX($U$5:$U$1433, MATCH(J2112, $E$5:$E$1433, 0)),""),"")</f>
        <v>24/01/2010</v>
      </c>
    </row>
    <row r="2113">
      <c r="A2113" t="str">
        <f>IF(B2113&lt;&gt;"",A2112+1,"")</f>
        <v/>
      </c>
      <c r="F2113" t="str">
        <f>IFERROR(IF(VLOOKUP(E2113,J:J,1,0)=E2113,"X",""),"")</f>
        <v/>
      </c>
      <c r="G2113" t="str">
        <f>IF(J2113&lt;&gt;"", INDEX($C$5:$C$1433, MATCH(J2113, $E$5:$E$1433, 0)),"")</f>
        <v>11A3</v>
      </c>
      <c r="H2113">
        <f>IF(J2113&lt;&gt;"", INDEX($D$5:$D$1433, MATCH(J2113, $E$5:$E$1433, 0)),"")</f>
        <v>0</v>
      </c>
      <c r="I2113" t="str">
        <f>IFERROR(IF(J2113&lt;&gt;"", INDEX($B$5:$B$1433, MATCH(J2113, $E$5:$E$1433, 0)),""),"SAI")</f>
        <v>LÝ DIỄM MY</v>
      </c>
      <c r="J2113">
        <v>32000624</v>
      </c>
      <c r="K2113" t="str">
        <v xml:space="preserve"> 6:56:16 AM</v>
      </c>
      <c r="L2113" t="str">
        <f>IFERROR(IF($N$5="Sáng",IF(MID(K2113,2,7)-MID($L$2,2,7)&gt;0,"Trễ",""),IF(MID(K2113,2,7)-MID($Q$2,2,7)&gt;0,"Trễ","")),"")</f>
        <v/>
      </c>
      <c r="M2113">
        <f>IFERROR(IF($N$5="Sáng",MID(K2113,2,7)-MID($L$2,2,7),MID(K2113,2,7)-MID($Q$2,2,7)),"")</f>
        <v>-0.0025919259259258864</v>
      </c>
      <c r="Q2113" t="str">
        <f>IF(B2113&lt;&gt;"",IF(AND(P2113="",F2113=""),"Không phép ",""),"")</f>
        <v/>
      </c>
      <c r="R2113" t="str">
        <f>UPPER(B2113)</f>
        <v/>
      </c>
      <c r="T2113" t="str">
        <f>IFERROR(IF(J2113&lt;&gt;"", INDEX($S$5:$S$1433, MATCH(J2113, $E$5:$E$1433, 0)),""),"")</f>
        <v>2025-2028</v>
      </c>
      <c r="V2113" t="str">
        <f>IFERROR(IF(J2113&lt;&gt;"", INDEX($U$5:$U$1433, MATCH(J2113, $E$5:$E$1433, 0)),""),"")</f>
        <v>24/10/2010</v>
      </c>
    </row>
    <row r="2114">
      <c r="A2114" t="str">
        <f>IF(B2114&lt;&gt;"",A2113+1,"")</f>
        <v/>
      </c>
      <c r="F2114" t="str">
        <f>IFERROR(IF(VLOOKUP(E2114,J:J,1,0)=E2114,"X",""),"")</f>
        <v/>
      </c>
      <c r="G2114" t="str">
        <f>IF(J2114&lt;&gt;"", INDEX($C$5:$C$1433, MATCH(J2114, $E$5:$E$1433, 0)),"")</f>
        <v>12A11</v>
      </c>
      <c r="H2114">
        <f>IF(J2114&lt;&gt;"", INDEX($D$5:$D$1433, MATCH(J2114, $E$5:$E$1433, 0)),"")</f>
        <v>0</v>
      </c>
      <c r="I2114" t="str">
        <f>IFERROR(IF(J2114&lt;&gt;"", INDEX($B$5:$B$1433, MATCH(J2114, $E$5:$E$1433, 0)),""),"SAI")</f>
        <v>NGUYỄN BẢO CHÂU</v>
      </c>
      <c r="J2114">
        <v>32000445</v>
      </c>
      <c r="K2114" t="str">
        <v xml:space="preserve"> 6:56:17 AM</v>
      </c>
      <c r="L2114" t="str">
        <f>IFERROR(IF($N$5="Sáng",IF(MID(K2114,2,7)-MID($L$2,2,7)&gt;0,"Trễ",""),IF(MID(K2114,2,7)-MID($Q$2,2,7)&gt;0,"Trễ","")),"")</f>
        <v/>
      </c>
      <c r="M2114">
        <f>IFERROR(IF($N$5="Sáng",MID(K2114,2,7)-MID($L$2,2,7),MID(K2114,2,7)-MID($Q$2,2,7)),"")</f>
        <v>-0.0025803518518518476</v>
      </c>
      <c r="Q2114" t="str">
        <f>IF(B2114&lt;&gt;"",IF(AND(P2114="",F2114=""),"Không phép ",""),"")</f>
        <v/>
      </c>
      <c r="R2114" t="str">
        <f>UPPER(B2114)</f>
        <v/>
      </c>
      <c r="T2114" t="str">
        <f>IFERROR(IF(J2114&lt;&gt;"", INDEX($S$5:$S$1433, MATCH(J2114, $E$5:$E$1433, 0)),""),"")</f>
        <v>2024-2027</v>
      </c>
      <c r="V2114" t="str">
        <f>IFERROR(IF(J2114&lt;&gt;"", INDEX($U$5:$U$1433, MATCH(J2114, $E$5:$E$1433, 0)),""),"")</f>
        <v>28/02/2009</v>
      </c>
    </row>
    <row r="2115">
      <c r="A2115" t="str">
        <f>IF(B2115&lt;&gt;"",A2114+1,"")</f>
        <v/>
      </c>
      <c r="F2115" t="str">
        <f>IFERROR(IF(VLOOKUP(E2115,J:J,1,0)=E2115,"X",""),"")</f>
        <v/>
      </c>
      <c r="G2115" t="str">
        <f>IF(J2115&lt;&gt;"", INDEX($C$5:$C$1433, MATCH(J2115, $E$5:$E$1433, 0)),"")</f>
        <v>12A11</v>
      </c>
      <c r="H2115">
        <f>IF(J2115&lt;&gt;"", INDEX($D$5:$D$1433, MATCH(J2115, $E$5:$E$1433, 0)),"")</f>
        <v>0</v>
      </c>
      <c r="I2115" t="str">
        <f>IFERROR(IF(J2115&lt;&gt;"", INDEX($B$5:$B$1433, MATCH(J2115, $E$5:$E$1433, 0)),""),"SAI")</f>
        <v>NGUYỄN BẢO CHÂU</v>
      </c>
      <c r="J2115">
        <v>32000445</v>
      </c>
      <c r="K2115" t="str">
        <v xml:space="preserve"> 6:56:18 AM</v>
      </c>
      <c r="L2115" t="str">
        <f>IFERROR(IF($N$5="Sáng",IF(MID(K2115,2,7)-MID($L$2,2,7)&gt;0,"Trễ",""),IF(MID(K2115,2,7)-MID($Q$2,2,7)&gt;0,"Trễ","")),"")</f>
        <v/>
      </c>
      <c r="M2115">
        <f>IFERROR(IF($N$5="Sáng",MID(K2115,2,7)-MID($L$2,2,7),MID(K2115,2,7)-MID($Q$2,2,7)),"")</f>
        <v>-0.002568777777777753</v>
      </c>
      <c r="Q2115" t="str">
        <f>IF(B2115&lt;&gt;"",IF(AND(P2115="",F2115=""),"Không phép ",""),"")</f>
        <v/>
      </c>
      <c r="R2115" t="str">
        <f>UPPER(B2115)</f>
        <v/>
      </c>
      <c r="T2115" t="str">
        <f>IFERROR(IF(J2115&lt;&gt;"", INDEX($S$5:$S$1433, MATCH(J2115, $E$5:$E$1433, 0)),""),"")</f>
        <v>2024-2027</v>
      </c>
      <c r="V2115" t="str">
        <f>IFERROR(IF(J2115&lt;&gt;"", INDEX($U$5:$U$1433, MATCH(J2115, $E$5:$E$1433, 0)),""),"")</f>
        <v>28/02/2009</v>
      </c>
    </row>
    <row r="2116">
      <c r="A2116" t="str">
        <f>IF(B2116&lt;&gt;"",A2115+1,"")</f>
        <v/>
      </c>
      <c r="F2116" t="str">
        <f>IFERROR(IF(VLOOKUP(E2116,J:J,1,0)=E2116,"X",""),"")</f>
        <v/>
      </c>
      <c r="G2116" t="str">
        <f>IF(J2116&lt;&gt;"", INDEX($C$5:$C$1433, MATCH(J2116, $E$5:$E$1433, 0)),"")</f>
        <v>11A5</v>
      </c>
      <c r="H2116">
        <f>IF(J2116&lt;&gt;"", INDEX($D$5:$D$1433, MATCH(J2116, $E$5:$E$1433, 0)),"")</f>
        <v>0</v>
      </c>
      <c r="I2116" t="str">
        <f>IFERROR(IF(J2116&lt;&gt;"", INDEX($B$5:$B$1433, MATCH(J2116, $E$5:$E$1433, 0)),""),"SAI")</f>
        <v>PHẠM SỸ NGUYÊN</v>
      </c>
      <c r="J2116">
        <v>32000716</v>
      </c>
      <c r="K2116" t="str">
        <v xml:space="preserve"> 6:56:19 AM</v>
      </c>
      <c r="L2116" t="str">
        <f>IFERROR(IF($N$5="Sáng",IF(MID(K2116,2,7)-MID($L$2,2,7)&gt;0,"Trễ",""),IF(MID(K2116,2,7)-MID($Q$2,2,7)&gt;0,"Trễ","")),"")</f>
        <v/>
      </c>
      <c r="M2116">
        <f>IFERROR(IF($N$5="Sáng",MID(K2116,2,7)-MID($L$2,2,7),MID(K2116,2,7)-MID($Q$2,2,7)),"")</f>
        <v>-0.002557203703703659</v>
      </c>
      <c r="Q2116" t="str">
        <f>IF(B2116&lt;&gt;"",IF(AND(P2116="",F2116=""),"Không phép ",""),"")</f>
        <v/>
      </c>
      <c r="R2116" t="str">
        <f>UPPER(B2116)</f>
        <v/>
      </c>
      <c r="T2116" t="str">
        <f>IFERROR(IF(J2116&lt;&gt;"", INDEX($S$5:$S$1433, MATCH(J2116, $E$5:$E$1433, 0)),""),"")</f>
        <v>2025-2028</v>
      </c>
      <c r="V2116" t="str">
        <f>IFERROR(IF(J2116&lt;&gt;"", INDEX($U$5:$U$1433, MATCH(J2116, $E$5:$E$1433, 0)),""),"")</f>
        <v>16/4/2010</v>
      </c>
    </row>
    <row r="2117">
      <c r="A2117" t="str">
        <f>IF(B2117&lt;&gt;"",A2116+1,"")</f>
        <v/>
      </c>
      <c r="F2117" t="str">
        <f>IFERROR(IF(VLOOKUP(E2117,J:J,1,0)=E2117,"X",""),"")</f>
        <v/>
      </c>
      <c r="G2117" t="str">
        <f>IF(J2117&lt;&gt;"", INDEX($C$5:$C$1433, MATCH(J2117, $E$5:$E$1433, 0)),"")</f>
        <v>11A5</v>
      </c>
      <c r="H2117">
        <f>IF(J2117&lt;&gt;"", INDEX($D$5:$D$1433, MATCH(J2117, $E$5:$E$1433, 0)),"")</f>
        <v>0</v>
      </c>
      <c r="I2117" t="str">
        <f>IFERROR(IF(J2117&lt;&gt;"", INDEX($B$5:$B$1433, MATCH(J2117, $E$5:$E$1433, 0)),""),"SAI")</f>
        <v>PHẠM SỸ NGUYÊN</v>
      </c>
      <c r="J2117">
        <v>32000716</v>
      </c>
      <c r="K2117" t="str">
        <v xml:space="preserve"> 6:56:19 AM</v>
      </c>
      <c r="L2117" t="str">
        <f>IFERROR(IF($N$5="Sáng",IF(MID(K2117,2,7)-MID($L$2,2,7)&gt;0,"Trễ",""),IF(MID(K2117,2,7)-MID($Q$2,2,7)&gt;0,"Trễ","")),"")</f>
        <v/>
      </c>
      <c r="M2117">
        <f>IFERROR(IF($N$5="Sáng",MID(K2117,2,7)-MID($L$2,2,7),MID(K2117,2,7)-MID($Q$2,2,7)),"")</f>
        <v>-0.002557203703703659</v>
      </c>
      <c r="Q2117" t="str">
        <f>IF(B2117&lt;&gt;"",IF(AND(P2117="",F2117=""),"Không phép ",""),"")</f>
        <v/>
      </c>
      <c r="R2117" t="str">
        <f>UPPER(B2117)</f>
        <v/>
      </c>
      <c r="T2117" t="str">
        <f>IFERROR(IF(J2117&lt;&gt;"", INDEX($S$5:$S$1433, MATCH(J2117, $E$5:$E$1433, 0)),""),"")</f>
        <v>2025-2028</v>
      </c>
      <c r="V2117" t="str">
        <f>IFERROR(IF(J2117&lt;&gt;"", INDEX($U$5:$U$1433, MATCH(J2117, $E$5:$E$1433, 0)),""),"")</f>
        <v>16/4/2010</v>
      </c>
    </row>
    <row r="2118">
      <c r="A2118" t="str">
        <f>IF(B2118&lt;&gt;"",A2117+1,"")</f>
        <v/>
      </c>
      <c r="F2118" t="str">
        <f>IFERROR(IF(VLOOKUP(E2118,J:J,1,0)=E2118,"X",""),"")</f>
        <v/>
      </c>
      <c r="G2118" t="str">
        <f>IF(J2118&lt;&gt;"", INDEX($C$5:$C$1433, MATCH(J2118, $E$5:$E$1433, 0)),"")</f>
        <v>12A6</v>
      </c>
      <c r="H2118">
        <f>IF(J2118&lt;&gt;"", INDEX($D$5:$D$1433, MATCH(J2118, $E$5:$E$1433, 0)),"")</f>
        <v>0</v>
      </c>
      <c r="I2118" t="str">
        <f>IFERROR(IF(J2118&lt;&gt;"", INDEX($B$5:$B$1433, MATCH(J2118, $E$5:$E$1433, 0)),""),"SAI")</f>
        <v>NGUYỄN BÍCH DIÊN</v>
      </c>
      <c r="J2118">
        <v>32000227</v>
      </c>
      <c r="K2118" t="str">
        <v xml:space="preserve"> 6:56:23 AM</v>
      </c>
      <c r="L2118" t="str">
        <f>IFERROR(IF($N$5="Sáng",IF(MID(K2118,2,7)-MID($L$2,2,7)&gt;0,"Trễ",""),IF(MID(K2118,2,7)-MID($Q$2,2,7)&gt;0,"Trễ","")),"")</f>
        <v/>
      </c>
      <c r="M2118">
        <f>IFERROR(IF($N$5="Sáng",MID(K2118,2,7)-MID($L$2,2,7),MID(K2118,2,7)-MID($Q$2,2,7)),"")</f>
        <v>-0.0025109074074073923</v>
      </c>
      <c r="Q2118" t="str">
        <f>IF(B2118&lt;&gt;"",IF(AND(P2118="",F2118=""),"Không phép ",""),"")</f>
        <v/>
      </c>
      <c r="R2118" t="str">
        <f>UPPER(B2118)</f>
        <v/>
      </c>
      <c r="T2118" t="str">
        <f>IFERROR(IF(J2118&lt;&gt;"", INDEX($S$5:$S$1433, MATCH(J2118, $E$5:$E$1433, 0)),""),"")</f>
        <v>2024-2027</v>
      </c>
      <c r="V2118">
        <f>IFERROR(IF(J2118&lt;&gt;"", INDEX($U$5:$U$1433, MATCH(J2118, $E$5:$E$1433, 0)),""),"")</f>
        <v>39968</v>
      </c>
    </row>
    <row r="2119">
      <c r="A2119" t="str">
        <f>IF(B2119&lt;&gt;"",A2118+1,"")</f>
        <v/>
      </c>
      <c r="F2119" t="str">
        <f>IFERROR(IF(VLOOKUP(E2119,J:J,1,0)=E2119,"X",""),"")</f>
        <v/>
      </c>
      <c r="G2119" t="str">
        <f>IF(J2119&lt;&gt;"", INDEX($C$5:$C$1433, MATCH(J2119, $E$5:$E$1433, 0)),"")</f>
        <v>12A8</v>
      </c>
      <c r="H2119">
        <f>IF(J2119&lt;&gt;"", INDEX($D$5:$D$1433, MATCH(J2119, $E$5:$E$1433, 0)),"")</f>
        <v>0</v>
      </c>
      <c r="I2119" t="str">
        <f>IFERROR(IF(J2119&lt;&gt;"", INDEX($B$5:$B$1433, MATCH(J2119, $E$5:$E$1433, 0)),""),"SAI")</f>
        <v>PHẠM KHÁNH HÀ</v>
      </c>
      <c r="J2119">
        <v>32000317</v>
      </c>
      <c r="K2119" t="str">
        <v xml:space="preserve"> 6:56:24 AM</v>
      </c>
      <c r="L2119" t="str">
        <f>IFERROR(IF($N$5="Sáng",IF(MID(K2119,2,7)-MID($L$2,2,7)&gt;0,"Trễ",""),IF(MID(K2119,2,7)-MID($Q$2,2,7)&gt;0,"Trễ","")),"")</f>
        <v/>
      </c>
      <c r="M2119">
        <f>IFERROR(IF($N$5="Sáng",MID(K2119,2,7)-MID($L$2,2,7),MID(K2119,2,7)-MID($Q$2,2,7)),"")</f>
        <v>-0.0024993333333333534</v>
      </c>
      <c r="Q2119" t="str">
        <f>IF(B2119&lt;&gt;"",IF(AND(P2119="",F2119=""),"Không phép ",""),"")</f>
        <v/>
      </c>
      <c r="R2119" t="str">
        <f>UPPER(B2119)</f>
        <v/>
      </c>
      <c r="T2119" t="str">
        <f>IFERROR(IF(J2119&lt;&gt;"", INDEX($S$5:$S$1433, MATCH(J2119, $E$5:$E$1433, 0)),""),"")</f>
        <v>2024-2027</v>
      </c>
      <c r="V2119" t="str">
        <f>IFERROR(IF(J2119&lt;&gt;"", INDEX($U$5:$U$1433, MATCH(J2119, $E$5:$E$1433, 0)),""),"")</f>
        <v>29/09/2009</v>
      </c>
    </row>
    <row r="2120">
      <c r="A2120" t="str">
        <f>IF(B2120&lt;&gt;"",A2119+1,"")</f>
        <v/>
      </c>
      <c r="F2120" t="str">
        <f>IFERROR(IF(VLOOKUP(E2120,J:J,1,0)=E2120,"X",""),"")</f>
        <v/>
      </c>
      <c r="G2120" t="str">
        <f>IF(J2120&lt;&gt;"", INDEX($C$5:$C$1433, MATCH(J2120, $E$5:$E$1433, 0)),"")</f>
        <v>12A8</v>
      </c>
      <c r="H2120">
        <f>IF(J2120&lt;&gt;"", INDEX($D$5:$D$1433, MATCH(J2120, $E$5:$E$1433, 0)),"")</f>
        <v>0</v>
      </c>
      <c r="I2120" t="str">
        <f>IFERROR(IF(J2120&lt;&gt;"", INDEX($B$5:$B$1433, MATCH(J2120, $E$5:$E$1433, 0)),""),"SAI")</f>
        <v>PHẠM KHÁNH HÀ</v>
      </c>
      <c r="J2120">
        <v>32000317</v>
      </c>
      <c r="K2120" t="str">
        <v xml:space="preserve"> 6:56:25 AM</v>
      </c>
      <c r="L2120" t="str">
        <f>IFERROR(IF($N$5="Sáng",IF(MID(K2120,2,7)-MID($L$2,2,7)&gt;0,"Trễ",""),IF(MID(K2120,2,7)-MID($Q$2,2,7)&gt;0,"Trễ","")),"")</f>
        <v/>
      </c>
      <c r="M2120">
        <f>IFERROR(IF($N$5="Sáng",MID(K2120,2,7)-MID($L$2,2,7),MID(K2120,2,7)-MID($Q$2,2,7)),"")</f>
        <v>-0.0024877592592592035</v>
      </c>
      <c r="Q2120" t="str">
        <f>IF(B2120&lt;&gt;"",IF(AND(P2120="",F2120=""),"Không phép ",""),"")</f>
        <v/>
      </c>
      <c r="R2120" t="str">
        <f>UPPER(B2120)</f>
        <v/>
      </c>
      <c r="T2120" t="str">
        <f>IFERROR(IF(J2120&lt;&gt;"", INDEX($S$5:$S$1433, MATCH(J2120, $E$5:$E$1433, 0)),""),"")</f>
        <v>2024-2027</v>
      </c>
      <c r="V2120" t="str">
        <f>IFERROR(IF(J2120&lt;&gt;"", INDEX($U$5:$U$1433, MATCH(J2120, $E$5:$E$1433, 0)),""),"")</f>
        <v>29/09/2009</v>
      </c>
    </row>
    <row r="2121">
      <c r="A2121" t="str">
        <f>IF(B2121&lt;&gt;"",A2120+1,"")</f>
        <v/>
      </c>
      <c r="F2121" t="str">
        <f>IFERROR(IF(VLOOKUP(E2121,J:J,1,0)=E2121,"X",""),"")</f>
        <v/>
      </c>
      <c r="G2121" t="str">
        <f>IF(J2121&lt;&gt;"", INDEX($C$5:$C$1433, MATCH(J2121, $E$5:$E$1433, 0)),"")</f>
        <v>11A5</v>
      </c>
      <c r="H2121">
        <f>IF(J2121&lt;&gt;"", INDEX($D$5:$D$1433, MATCH(J2121, $E$5:$E$1433, 0)),"")</f>
        <v>0</v>
      </c>
      <c r="I2121" t="str">
        <f>IFERROR(IF(J2121&lt;&gt;"", INDEX($B$5:$B$1433, MATCH(J2121, $E$5:$E$1433, 0)),""),"SAI")</f>
        <v>BÙI NGỌC THÁI</v>
      </c>
      <c r="J2121">
        <v>32000728</v>
      </c>
      <c r="K2121" t="str">
        <v xml:space="preserve"> 6:56:27 AM</v>
      </c>
      <c r="L2121" t="str">
        <f>IFERROR(IF($N$5="Sáng",IF(MID(K2121,2,7)-MID($L$2,2,7)&gt;0,"Trễ",""),IF(MID(K2121,2,7)-MID($Q$2,2,7)&gt;0,"Trễ","")),"")</f>
        <v/>
      </c>
      <c r="M2121">
        <f>IFERROR(IF($N$5="Sáng",MID(K2121,2,7)-MID($L$2,2,7),MID(K2121,2,7)-MID($Q$2,2,7)),"")</f>
        <v>-0.0024646111111110702</v>
      </c>
      <c r="Q2121" t="str">
        <f>IF(B2121&lt;&gt;"",IF(AND(P2121="",F2121=""),"Không phép ",""),"")</f>
        <v/>
      </c>
      <c r="R2121" t="str">
        <f>UPPER(B2121)</f>
        <v/>
      </c>
      <c r="T2121" t="str">
        <f>IFERROR(IF(J2121&lt;&gt;"", INDEX($S$5:$S$1433, MATCH(J2121, $E$5:$E$1433, 0)),""),"")</f>
        <v>2025-2028</v>
      </c>
      <c r="V2121" t="str">
        <f>IFERROR(IF(J2121&lt;&gt;"", INDEX($U$5:$U$1433, MATCH(J2121, $E$5:$E$1433, 0)),""),"")</f>
        <v>14/7/2010</v>
      </c>
    </row>
    <row r="2122">
      <c r="A2122" t="str">
        <f>IF(B2122&lt;&gt;"",A2121+1,"")</f>
        <v/>
      </c>
      <c r="F2122" t="str">
        <f>IFERROR(IF(VLOOKUP(E2122,J:J,1,0)=E2122,"X",""),"")</f>
        <v/>
      </c>
      <c r="G2122" t="str">
        <f>IF(J2122&lt;&gt;"", INDEX($C$5:$C$1433, MATCH(J2122, $E$5:$E$1433, 0)),"")</f>
        <v>12A8</v>
      </c>
      <c r="H2122">
        <f>IF(J2122&lt;&gt;"", INDEX($D$5:$D$1433, MATCH(J2122, $E$5:$E$1433, 0)),"")</f>
        <v>0</v>
      </c>
      <c r="I2122" t="str">
        <f>IFERROR(IF(J2122&lt;&gt;"", INDEX($B$5:$B$1433, MATCH(J2122, $E$5:$E$1433, 0)),""),"SAI")</f>
        <v>PHẠM QUỐC MINH</v>
      </c>
      <c r="J2122">
        <v>32000326</v>
      </c>
      <c r="K2122" t="str">
        <v xml:space="preserve"> 6:56:28 AM</v>
      </c>
      <c r="L2122" t="str">
        <f>IFERROR(IF($N$5="Sáng",IF(MID(K2122,2,7)-MID($L$2,2,7)&gt;0,"Trễ",""),IF(MID(K2122,2,7)-MID($Q$2,2,7)&gt;0,"Trễ","")),"")</f>
        <v/>
      </c>
      <c r="M2122">
        <f>IFERROR(IF($N$5="Sáng",MID(K2122,2,7)-MID($L$2,2,7),MID(K2122,2,7)-MID($Q$2,2,7)),"")</f>
        <v>-0.0024530370370370314</v>
      </c>
      <c r="Q2122" t="str">
        <f>IF(B2122&lt;&gt;"",IF(AND(P2122="",F2122=""),"Không phép ",""),"")</f>
        <v/>
      </c>
      <c r="R2122" t="str">
        <f>UPPER(B2122)</f>
        <v/>
      </c>
      <c r="T2122" t="str">
        <f>IFERROR(IF(J2122&lt;&gt;"", INDEX($S$5:$S$1433, MATCH(J2122, $E$5:$E$1433, 0)),""),"")</f>
        <v>2024-2027</v>
      </c>
      <c r="V2122" t="str">
        <f>IFERROR(IF(J2122&lt;&gt;"", INDEX($U$5:$U$1433, MATCH(J2122, $E$5:$E$1433, 0)),""),"")</f>
        <v>26/02/2009</v>
      </c>
    </row>
    <row r="2123">
      <c r="A2123" t="str">
        <f>IF(B2123&lt;&gt;"",A2122+1,"")</f>
        <v/>
      </c>
      <c r="F2123" t="str">
        <f>IFERROR(IF(VLOOKUP(E2123,J:J,1,0)=E2123,"X",""),"")</f>
        <v/>
      </c>
      <c r="G2123" t="str">
        <f>IF(J2123&lt;&gt;"", INDEX($C$5:$C$1433, MATCH(J2123, $E$5:$E$1433, 0)),"")</f>
        <v>12A8</v>
      </c>
      <c r="H2123">
        <f>IF(J2123&lt;&gt;"", INDEX($D$5:$D$1433, MATCH(J2123, $E$5:$E$1433, 0)),"")</f>
        <v>0</v>
      </c>
      <c r="I2123" t="str">
        <f>IFERROR(IF(J2123&lt;&gt;"", INDEX($B$5:$B$1433, MATCH(J2123, $E$5:$E$1433, 0)),""),"SAI")</f>
        <v>PHẠM QUỐC MINH</v>
      </c>
      <c r="J2123">
        <v>32000326</v>
      </c>
      <c r="K2123" t="str">
        <v xml:space="preserve"> 6:56:29 AM</v>
      </c>
      <c r="L2123" t="str">
        <f>IFERROR(IF($N$5="Sáng",IF(MID(K2123,2,7)-MID($L$2,2,7)&gt;0,"Trễ",""),IF(MID(K2123,2,7)-MID($Q$2,2,7)&gt;0,"Trễ","")),"")</f>
        <v/>
      </c>
      <c r="M2123">
        <f>IFERROR(IF($N$5="Sáng",MID(K2123,2,7)-MID($L$2,2,7),MID(K2123,2,7)-MID($Q$2,2,7)),"")</f>
        <v>-0.002441462962962937</v>
      </c>
      <c r="Q2123" t="str">
        <f>IF(B2123&lt;&gt;"",IF(AND(P2123="",F2123=""),"Không phép ",""),"")</f>
        <v/>
      </c>
      <c r="R2123" t="str">
        <f>UPPER(B2123)</f>
        <v/>
      </c>
      <c r="T2123" t="str">
        <f>IFERROR(IF(J2123&lt;&gt;"", INDEX($S$5:$S$1433, MATCH(J2123, $E$5:$E$1433, 0)),""),"")</f>
        <v>2024-2027</v>
      </c>
      <c r="V2123" t="str">
        <f>IFERROR(IF(J2123&lt;&gt;"", INDEX($U$5:$U$1433, MATCH(J2123, $E$5:$E$1433, 0)),""),"")</f>
        <v>26/02/2009</v>
      </c>
    </row>
    <row r="2124">
      <c r="A2124" t="str">
        <f>IF(B2124&lt;&gt;"",A2123+1,"")</f>
        <v/>
      </c>
      <c r="F2124" t="str">
        <f>IFERROR(IF(VLOOKUP(E2124,J:J,1,0)=E2124,"X",""),"")</f>
        <v/>
      </c>
      <c r="G2124" t="str">
        <f>IF(J2124&lt;&gt;"", INDEX($C$5:$C$1433, MATCH(J2124, $E$5:$E$1433, 0)),"")</f>
        <v>12A7</v>
      </c>
      <c r="H2124">
        <f>IF(J2124&lt;&gt;"", INDEX($D$5:$D$1433, MATCH(J2124, $E$5:$E$1433, 0)),"")</f>
        <v>0</v>
      </c>
      <c r="I2124" t="str">
        <f>IFERROR(IF(J2124&lt;&gt;"", INDEX($B$5:$B$1433, MATCH(J2124, $E$5:$E$1433, 0)),""),"SAI")</f>
        <v>ĐOÀN NGỌC TOÀN</v>
      </c>
      <c r="J2124">
        <v>32000301</v>
      </c>
      <c r="K2124" t="str">
        <v xml:space="preserve"> 6:56:31 AM</v>
      </c>
      <c r="L2124" t="str">
        <f>IFERROR(IF($N$5="Sáng",IF(MID(K2124,2,7)-MID($L$2,2,7)&gt;0,"Trễ",""),IF(MID(K2124,2,7)-MID($Q$2,2,7)&gt;0,"Trễ","")),"")</f>
        <v/>
      </c>
      <c r="M2124">
        <f>IFERROR(IF($N$5="Sáng",MID(K2124,2,7)-MID($L$2,2,7),MID(K2124,2,7)-MID($Q$2,2,7)),"")</f>
        <v>-0.0024183148148148037</v>
      </c>
      <c r="Q2124" t="str">
        <f>IF(B2124&lt;&gt;"",IF(AND(P2124="",F2124=""),"Không phép ",""),"")</f>
        <v/>
      </c>
      <c r="R2124" t="str">
        <f>UPPER(B2124)</f>
        <v/>
      </c>
      <c r="T2124" t="str">
        <f>IFERROR(IF(J2124&lt;&gt;"", INDEX($S$5:$S$1433, MATCH(J2124, $E$5:$E$1433, 0)),""),"")</f>
        <v>2024-2027</v>
      </c>
      <c r="V2124" t="str">
        <f>IFERROR(IF(J2124&lt;&gt;"", INDEX($U$5:$U$1433, MATCH(J2124, $E$5:$E$1433, 0)),""),"")</f>
        <v>14/11/2009</v>
      </c>
    </row>
    <row r="2125">
      <c r="A2125" t="str">
        <f>IF(B2125&lt;&gt;"",A2124+1,"")</f>
        <v/>
      </c>
      <c r="F2125" t="str">
        <f>IFERROR(IF(VLOOKUP(E2125,J:J,1,0)=E2125,"X",""),"")</f>
        <v/>
      </c>
      <c r="G2125" t="str">
        <f>IF(J2125&lt;&gt;"", INDEX($C$5:$C$1433, MATCH(J2125, $E$5:$E$1433, 0)),"")</f>
        <v>12A7</v>
      </c>
      <c r="H2125">
        <f>IF(J2125&lt;&gt;"", INDEX($D$5:$D$1433, MATCH(J2125, $E$5:$E$1433, 0)),"")</f>
        <v>0</v>
      </c>
      <c r="I2125" t="str">
        <f>IFERROR(IF(J2125&lt;&gt;"", INDEX($B$5:$B$1433, MATCH(J2125, $E$5:$E$1433, 0)),""),"SAI")</f>
        <v>ĐOÀN NGỌC TOÀN</v>
      </c>
      <c r="J2125">
        <v>32000301</v>
      </c>
      <c r="K2125" t="str">
        <v xml:space="preserve"> 6:56:32 AM</v>
      </c>
      <c r="L2125" t="str">
        <f>IFERROR(IF($N$5="Sáng",IF(MID(K2125,2,7)-MID($L$2,2,7)&gt;0,"Trễ",""),IF(MID(K2125,2,7)-MID($Q$2,2,7)&gt;0,"Trễ","")),"")</f>
        <v/>
      </c>
      <c r="M2125">
        <f>IFERROR(IF($N$5="Sáng",MID(K2125,2,7)-MID($L$2,2,7),MID(K2125,2,7)-MID($Q$2,2,7)),"")</f>
        <v>-0.0024067407407407093</v>
      </c>
      <c r="Q2125" t="str">
        <f>IF(B2125&lt;&gt;"",IF(AND(P2125="",F2125=""),"Không phép ",""),"")</f>
        <v/>
      </c>
      <c r="R2125" t="str">
        <f>UPPER(B2125)</f>
        <v/>
      </c>
      <c r="T2125" t="str">
        <f>IFERROR(IF(J2125&lt;&gt;"", INDEX($S$5:$S$1433, MATCH(J2125, $E$5:$E$1433, 0)),""),"")</f>
        <v>2024-2027</v>
      </c>
      <c r="V2125" t="str">
        <f>IFERROR(IF(J2125&lt;&gt;"", INDEX($U$5:$U$1433, MATCH(J2125, $E$5:$E$1433, 0)),""),"")</f>
        <v>14/11/2009</v>
      </c>
    </row>
    <row r="2126">
      <c r="A2126" t="str">
        <f>IF(B2126&lt;&gt;"",A2125+1,"")</f>
        <v/>
      </c>
      <c r="F2126" t="str">
        <f>IFERROR(IF(VLOOKUP(E2126,J:J,1,0)=E2126,"X",""),"")</f>
        <v/>
      </c>
      <c r="G2126" t="str">
        <f>IF(J2126&lt;&gt;"", INDEX($C$5:$C$1433, MATCH(J2126, $E$5:$E$1433, 0)),"")</f>
        <v>12A10</v>
      </c>
      <c r="H2126">
        <f>IF(J2126&lt;&gt;"", INDEX($D$5:$D$1433, MATCH(J2126, $E$5:$E$1433, 0)),"")</f>
        <v>0</v>
      </c>
      <c r="I2126" t="str">
        <f>IFERROR(IF(J2126&lt;&gt;"", INDEX($B$5:$B$1433, MATCH(J2126, $E$5:$E$1433, 0)),""),"SAI")</f>
        <v>NGUYỄN THANH HƯNG</v>
      </c>
      <c r="J2126">
        <v>32000415</v>
      </c>
      <c r="K2126" t="str">
        <v xml:space="preserve"> 6:56:46 AM</v>
      </c>
      <c r="L2126" t="str">
        <f>IFERROR(IF($N$5="Sáng",IF(MID(K2126,2,7)-MID($L$2,2,7)&gt;0,"Trễ",""),IF(MID(K2126,2,7)-MID($Q$2,2,7)&gt;0,"Trễ","")),"")</f>
        <v/>
      </c>
      <c r="M2126">
        <f>IFERROR(IF($N$5="Sáng",MID(K2126,2,7)-MID($L$2,2,7),MID(K2126,2,7)-MID($Q$2,2,7)),"")</f>
        <v>-0.0022447037037036655</v>
      </c>
      <c r="Q2126" t="str">
        <f>IF(B2126&lt;&gt;"",IF(AND(P2126="",F2126=""),"Không phép ",""),"")</f>
        <v/>
      </c>
      <c r="R2126" t="str">
        <f>UPPER(B2126)</f>
        <v/>
      </c>
      <c r="T2126" t="str">
        <f>IFERROR(IF(J2126&lt;&gt;"", INDEX($S$5:$S$1433, MATCH(J2126, $E$5:$E$1433, 0)),""),"")</f>
        <v>2024-2027</v>
      </c>
      <c r="V2126" t="str">
        <f>IFERROR(IF(J2126&lt;&gt;"", INDEX($U$5:$U$1433, MATCH(J2126, $E$5:$E$1433, 0)),""),"")</f>
        <v>25/12/2009</v>
      </c>
    </row>
    <row r="2127">
      <c r="A2127" t="str">
        <f>IF(B2127&lt;&gt;"",A2126+1,"")</f>
        <v/>
      </c>
      <c r="F2127" t="str">
        <f>IFERROR(IF(VLOOKUP(E2127,J:J,1,0)=E2127,"X",""),"")</f>
        <v/>
      </c>
      <c r="G2127" t="str">
        <f>IF(J2127&lt;&gt;"", INDEX($C$5:$C$1433, MATCH(J2127, $E$5:$E$1433, 0)),"")</f>
        <v>12A10</v>
      </c>
      <c r="H2127">
        <f>IF(J2127&lt;&gt;"", INDEX($D$5:$D$1433, MATCH(J2127, $E$5:$E$1433, 0)),"")</f>
        <v>0</v>
      </c>
      <c r="I2127" t="str">
        <f>IFERROR(IF(J2127&lt;&gt;"", INDEX($B$5:$B$1433, MATCH(J2127, $E$5:$E$1433, 0)),""),"SAI")</f>
        <v>NGUYỄN THANH HƯNG</v>
      </c>
      <c r="J2127">
        <v>32000415</v>
      </c>
      <c r="K2127" t="str">
        <v xml:space="preserve"> 6:56:46 AM</v>
      </c>
      <c r="L2127" t="str">
        <f>IFERROR(IF($N$5="Sáng",IF(MID(K2127,2,7)-MID($L$2,2,7)&gt;0,"Trễ",""),IF(MID(K2127,2,7)-MID($Q$2,2,7)&gt;0,"Trễ","")),"")</f>
        <v/>
      </c>
      <c r="M2127">
        <f>IFERROR(IF($N$5="Sáng",MID(K2127,2,7)-MID($L$2,2,7),MID(K2127,2,7)-MID($Q$2,2,7)),"")</f>
        <v>-0.0022447037037036655</v>
      </c>
      <c r="Q2127" t="str">
        <f>IF(B2127&lt;&gt;"",IF(AND(P2127="",F2127=""),"Không phép ",""),"")</f>
        <v/>
      </c>
      <c r="R2127" t="str">
        <f>UPPER(B2127)</f>
        <v/>
      </c>
      <c r="T2127" t="str">
        <f>IFERROR(IF(J2127&lt;&gt;"", INDEX($S$5:$S$1433, MATCH(J2127, $E$5:$E$1433, 0)),""),"")</f>
        <v>2024-2027</v>
      </c>
      <c r="V2127" t="str">
        <f>IFERROR(IF(J2127&lt;&gt;"", INDEX($U$5:$U$1433, MATCH(J2127, $E$5:$E$1433, 0)),""),"")</f>
        <v>25/12/2009</v>
      </c>
    </row>
    <row r="2128">
      <c r="A2128" t="str">
        <f>IF(B2128&lt;&gt;"",A2127+1,"")</f>
        <v/>
      </c>
      <c r="F2128" t="str">
        <f>IFERROR(IF(VLOOKUP(E2128,J:J,1,0)=E2128,"X",""),"")</f>
        <v/>
      </c>
      <c r="G2128" t="str">
        <f>IF(J2128&lt;&gt;"", INDEX($C$5:$C$1433, MATCH(J2128, $E$5:$E$1433, 0)),"")</f>
        <v>12A4</v>
      </c>
      <c r="H2128">
        <f>IF(J2128&lt;&gt;"", INDEX($D$5:$D$1433, MATCH(J2128, $E$5:$E$1433, 0)),"")</f>
        <v>0</v>
      </c>
      <c r="I2128" t="str">
        <f>IFERROR(IF(J2128&lt;&gt;"", INDEX($B$5:$B$1433, MATCH(J2128, $E$5:$E$1433, 0)),""),"SAI")</f>
        <v>NGUYỄN NGỌC QUỲNH THƯ</v>
      </c>
      <c r="J2128">
        <v>32000168</v>
      </c>
      <c r="K2128" t="str">
        <v xml:space="preserve"> 6:56:48 AM</v>
      </c>
      <c r="L2128" t="str">
        <f>IFERROR(IF($N$5="Sáng",IF(MID(K2128,2,7)-MID($L$2,2,7)&gt;0,"Trễ",""),IF(MID(K2128,2,7)-MID($Q$2,2,7)&gt;0,"Trễ","")),"")</f>
        <v/>
      </c>
      <c r="M2128">
        <f>IFERROR(IF($N$5="Sáng",MID(K2128,2,7)-MID($L$2,2,7),MID(K2128,2,7)-MID($Q$2,2,7)),"")</f>
        <v>-0.002221555555555532</v>
      </c>
      <c r="Q2128" t="str">
        <f>IF(B2128&lt;&gt;"",IF(AND(P2128="",F2128=""),"Không phép ",""),"")</f>
        <v/>
      </c>
      <c r="R2128" t="str">
        <f>UPPER(B2128)</f>
        <v/>
      </c>
      <c r="T2128" t="str">
        <f>IFERROR(IF(J2128&lt;&gt;"", INDEX($S$5:$S$1433, MATCH(J2128, $E$5:$E$1433, 0)),""),"")</f>
        <v>2024-2027</v>
      </c>
      <c r="V2128" t="str">
        <f>IFERROR(IF(J2128&lt;&gt;"", INDEX($U$5:$U$1433, MATCH(J2128, $E$5:$E$1433, 0)),""),"")</f>
        <v>19/05/2009</v>
      </c>
    </row>
    <row r="2129">
      <c r="A2129" t="str">
        <f>IF(B2129&lt;&gt;"",A2128+1,"")</f>
        <v/>
      </c>
      <c r="F2129" t="str">
        <f>IFERROR(IF(VLOOKUP(E2129,J:J,1,0)=E2129,"X",""),"")</f>
        <v/>
      </c>
      <c r="G2129" t="str">
        <f>IF(J2129&lt;&gt;"", INDEX($C$5:$C$1433, MATCH(J2129, $E$5:$E$1433, 0)),"")</f>
        <v>12A4</v>
      </c>
      <c r="H2129">
        <f>IF(J2129&lt;&gt;"", INDEX($D$5:$D$1433, MATCH(J2129, $E$5:$E$1433, 0)),"")</f>
        <v>0</v>
      </c>
      <c r="I2129" t="str">
        <f>IFERROR(IF(J2129&lt;&gt;"", INDEX($B$5:$B$1433, MATCH(J2129, $E$5:$E$1433, 0)),""),"SAI")</f>
        <v>NGUYỄN NGỌC QUỲNH THƯ</v>
      </c>
      <c r="J2129">
        <v>32000168</v>
      </c>
      <c r="K2129" t="str">
        <v xml:space="preserve"> 6:56:49 AM</v>
      </c>
      <c r="L2129" t="str">
        <f>IFERROR(IF($N$5="Sáng",IF(MID(K2129,2,7)-MID($L$2,2,7)&gt;0,"Trễ",""),IF(MID(K2129,2,7)-MID($Q$2,2,7)&gt;0,"Trễ","")),"")</f>
        <v/>
      </c>
      <c r="M2129">
        <f>IFERROR(IF($N$5="Sáng",MID(K2129,2,7)-MID($L$2,2,7),MID(K2129,2,7)-MID($Q$2,2,7)),"")</f>
        <v>-0.0022099814814814933</v>
      </c>
      <c r="Q2129" t="str">
        <f>IF(B2129&lt;&gt;"",IF(AND(P2129="",F2129=""),"Không phép ",""),"")</f>
        <v/>
      </c>
      <c r="R2129" t="str">
        <f>UPPER(B2129)</f>
        <v/>
      </c>
      <c r="T2129" t="str">
        <f>IFERROR(IF(J2129&lt;&gt;"", INDEX($S$5:$S$1433, MATCH(J2129, $E$5:$E$1433, 0)),""),"")</f>
        <v>2024-2027</v>
      </c>
      <c r="V2129" t="str">
        <f>IFERROR(IF(J2129&lt;&gt;"", INDEX($U$5:$U$1433, MATCH(J2129, $E$5:$E$1433, 0)),""),"")</f>
        <v>19/05/2009</v>
      </c>
    </row>
    <row r="2130">
      <c r="A2130" t="str">
        <f>IF(B2130&lt;&gt;"",A2129+1,"")</f>
        <v/>
      </c>
      <c r="F2130" t="str">
        <f>IFERROR(IF(VLOOKUP(E2130,J:J,1,0)=E2130,"X",""),"")</f>
        <v/>
      </c>
      <c r="G2130" t="str">
        <f>IF(J2130&lt;&gt;"", INDEX($C$5:$C$1433, MATCH(J2130, $E$5:$E$1433, 0)),"")</f>
        <v>12A11</v>
      </c>
      <c r="H2130">
        <f>IF(J2130&lt;&gt;"", INDEX($D$5:$D$1433, MATCH(J2130, $E$5:$E$1433, 0)),"")</f>
        <v>0</v>
      </c>
      <c r="I2130" t="str">
        <f>IFERROR(IF(J2130&lt;&gt;"", INDEX($B$5:$B$1433, MATCH(J2130, $E$5:$E$1433, 0)),""),"SAI")</f>
        <v>LÊ HỒNG NHUNG</v>
      </c>
      <c r="J2130">
        <v>32000460</v>
      </c>
      <c r="K2130" t="str">
        <v xml:space="preserve"> 6:57:06 AM</v>
      </c>
      <c r="L2130" t="str">
        <f>IFERROR(IF($N$5="Sáng",IF(MID(K2130,2,7)-MID($L$2,2,7)&gt;0,"Trễ",""),IF(MID(K2130,2,7)-MID($Q$2,2,7)&gt;0,"Trễ","")),"")</f>
        <v/>
      </c>
      <c r="M2130">
        <f>IFERROR(IF($N$5="Sáng",MID(K2130,2,7)-MID($L$2,2,7),MID(K2130,2,7)-MID($Q$2,2,7)),"")</f>
        <v>-0.002013222222222222</v>
      </c>
      <c r="Q2130" t="str">
        <f>IF(B2130&lt;&gt;"",IF(AND(P2130="",F2130=""),"Không phép ",""),"")</f>
        <v/>
      </c>
      <c r="R2130" t="str">
        <f>UPPER(B2130)</f>
        <v/>
      </c>
      <c r="T2130" t="str">
        <f>IFERROR(IF(J2130&lt;&gt;"", INDEX($S$5:$S$1433, MATCH(J2130, $E$5:$E$1433, 0)),""),"")</f>
        <v>2024-2027</v>
      </c>
      <c r="V2130">
        <f>IFERROR(IF(J2130&lt;&gt;"", INDEX($U$5:$U$1433, MATCH(J2130, $E$5:$E$1433, 0)),""),"")</f>
        <v>39998</v>
      </c>
    </row>
    <row r="2131">
      <c r="A2131" t="str">
        <f>IF(B2131&lt;&gt;"",A2130+1,"")</f>
        <v/>
      </c>
      <c r="F2131" t="str">
        <f>IFERROR(IF(VLOOKUP(E2131,J:J,1,0)=E2131,"X",""),"")</f>
        <v/>
      </c>
      <c r="G2131" t="str">
        <f>IF(J2131&lt;&gt;"", INDEX($C$5:$C$1433, MATCH(J2131, $E$5:$E$1433, 0)),"")</f>
        <v>12A11</v>
      </c>
      <c r="H2131">
        <f>IF(J2131&lt;&gt;"", INDEX($D$5:$D$1433, MATCH(J2131, $E$5:$E$1433, 0)),"")</f>
        <v>0</v>
      </c>
      <c r="I2131" t="str">
        <f>IFERROR(IF(J2131&lt;&gt;"", INDEX($B$5:$B$1433, MATCH(J2131, $E$5:$E$1433, 0)),""),"SAI")</f>
        <v>LÊ HỒNG NHUNG</v>
      </c>
      <c r="J2131">
        <v>32000460</v>
      </c>
      <c r="K2131" t="str">
        <v xml:space="preserve"> 6:57:07 AM</v>
      </c>
      <c r="L2131" t="str">
        <f>IFERROR(IF($N$5="Sáng",IF(MID(K2131,2,7)-MID($L$2,2,7)&gt;0,"Trễ",""),IF(MID(K2131,2,7)-MID($Q$2,2,7)&gt;0,"Trễ","")),"")</f>
        <v/>
      </c>
      <c r="M2131">
        <f>IFERROR(IF($N$5="Sáng",MID(K2131,2,7)-MID($L$2,2,7),MID(K2131,2,7)-MID($Q$2,2,7)),"")</f>
        <v>-0.0020016481481481274</v>
      </c>
      <c r="Q2131" t="str">
        <f>IF(B2131&lt;&gt;"",IF(AND(P2131="",F2131=""),"Không phép ",""),"")</f>
        <v/>
      </c>
      <c r="R2131" t="str">
        <f>UPPER(B2131)</f>
        <v/>
      </c>
      <c r="T2131" t="str">
        <f>IFERROR(IF(J2131&lt;&gt;"", INDEX($S$5:$S$1433, MATCH(J2131, $E$5:$E$1433, 0)),""),"")</f>
        <v>2024-2027</v>
      </c>
      <c r="V2131">
        <f>IFERROR(IF(J2131&lt;&gt;"", INDEX($U$5:$U$1433, MATCH(J2131, $E$5:$E$1433, 0)),""),"")</f>
        <v>39998</v>
      </c>
    </row>
    <row r="2132">
      <c r="A2132" t="str">
        <f>IF(B2132&lt;&gt;"",A2131+1,"")</f>
        <v/>
      </c>
      <c r="F2132" t="str">
        <f>IFERROR(IF(VLOOKUP(E2132,J:J,1,0)=E2132,"X",""),"")</f>
        <v/>
      </c>
      <c r="G2132" t="str">
        <f>IF(J2132&lt;&gt;"", INDEX($C$5:$C$1433, MATCH(J2132, $E$5:$E$1433, 0)),"")</f>
        <v>12A1</v>
      </c>
      <c r="H2132">
        <f>IF(J2132&lt;&gt;"", INDEX($D$5:$D$1433, MATCH(J2132, $E$5:$E$1433, 0)),"")</f>
        <v>0</v>
      </c>
      <c r="I2132" t="str">
        <f>IFERROR(IF(J2132&lt;&gt;"", INDEX($B$5:$B$1433, MATCH(J2132, $E$5:$E$1433, 0)),""),"SAI")</f>
        <v>PHẠM PHÚ CƯỜNG</v>
      </c>
      <c r="J2132">
        <v>32000003</v>
      </c>
      <c r="K2132" t="str">
        <v xml:space="preserve"> 6:57:20 AM</v>
      </c>
      <c r="L2132" t="str">
        <f>IFERROR(IF($N$5="Sáng",IF(MID(K2132,2,7)-MID($L$2,2,7)&gt;0,"Trễ",""),IF(MID(K2132,2,7)-MID($Q$2,2,7)&gt;0,"Trễ","")),"")</f>
        <v/>
      </c>
      <c r="M2132">
        <f>IFERROR(IF($N$5="Sáng",MID(K2132,2,7)-MID($L$2,2,7),MID(K2132,2,7)-MID($Q$2,2,7)),"")</f>
        <v>-0.001851185185185178</v>
      </c>
      <c r="Q2132" t="str">
        <f>IF(B2132&lt;&gt;"",IF(AND(P2132="",F2132=""),"Không phép ",""),"")</f>
        <v/>
      </c>
      <c r="R2132" t="str">
        <f>UPPER(B2132)</f>
        <v/>
      </c>
      <c r="T2132" t="str">
        <f>IFERROR(IF(J2132&lt;&gt;"", INDEX($S$5:$S$1433, MATCH(J2132, $E$5:$E$1433, 0)),""),"")</f>
        <v>2024-2027</v>
      </c>
      <c r="V2132" t="str">
        <f>IFERROR(IF(J2132&lt;&gt;"", INDEX($U$5:$U$1433, MATCH(J2132, $E$5:$E$1433, 0)),""),"")</f>
        <v>13/05/2009</v>
      </c>
    </row>
    <row r="2133">
      <c r="A2133" t="str">
        <f>IF(B2133&lt;&gt;"",A2132+1,"")</f>
        <v/>
      </c>
      <c r="F2133" t="str">
        <f>IFERROR(IF(VLOOKUP(E2133,J:J,1,0)=E2133,"X",""),"")</f>
        <v/>
      </c>
      <c r="G2133" t="str">
        <f>IF(J2133&lt;&gt;"", INDEX($C$5:$C$1433, MATCH(J2133, $E$5:$E$1433, 0)),"")</f>
        <v>11A5</v>
      </c>
      <c r="H2133">
        <f>IF(J2133&lt;&gt;"", INDEX($D$5:$D$1433, MATCH(J2133, $E$5:$E$1433, 0)),"")</f>
        <v>0</v>
      </c>
      <c r="I2133" t="str">
        <f>IFERROR(IF(J2133&lt;&gt;"", INDEX($B$5:$B$1433, MATCH(J2133, $E$5:$E$1433, 0)),""),"SAI")</f>
        <v>NGUYỄN HUỲNH NGỌC HÂN</v>
      </c>
      <c r="J2133">
        <v>32000700</v>
      </c>
      <c r="K2133" t="str">
        <v xml:space="preserve"> 6:57:22 AM</v>
      </c>
      <c r="L2133" t="str">
        <f>IFERROR(IF($N$5="Sáng",IF(MID(K2133,2,7)-MID($L$2,2,7)&gt;0,"Trễ",""),IF(MID(K2133,2,7)-MID($Q$2,2,7)&gt;0,"Trễ","")),"")</f>
        <v/>
      </c>
      <c r="M2133">
        <f>IFERROR(IF($N$5="Sáng",MID(K2133,2,7)-MID($L$2,2,7),MID(K2133,2,7)-MID($Q$2,2,7)),"")</f>
        <v>-0.0018280370370369892</v>
      </c>
      <c r="Q2133" t="str">
        <f>IF(B2133&lt;&gt;"",IF(AND(P2133="",F2133=""),"Không phép ",""),"")</f>
        <v/>
      </c>
      <c r="R2133" t="str">
        <f>UPPER(B2133)</f>
        <v/>
      </c>
      <c r="T2133" t="str">
        <f>IFERROR(IF(J2133&lt;&gt;"", INDEX($S$5:$S$1433, MATCH(J2133, $E$5:$E$1433, 0)),""),"")</f>
        <v>2025-2028</v>
      </c>
      <c r="V2133" t="str">
        <f>IFERROR(IF(J2133&lt;&gt;"", INDEX($U$5:$U$1433, MATCH(J2133, $E$5:$E$1433, 0)),""),"")</f>
        <v>29/8/2010</v>
      </c>
    </row>
    <row r="2134">
      <c r="A2134" t="str">
        <f>IF(B2134&lt;&gt;"",A2133+1,"")</f>
        <v/>
      </c>
      <c r="F2134" t="str">
        <f>IFERROR(IF(VLOOKUP(E2134,J:J,1,0)=E2134,"X",""),"")</f>
        <v/>
      </c>
      <c r="G2134" t="str">
        <f>IF(J2134&lt;&gt;"", INDEX($C$5:$C$1433, MATCH(J2134, $E$5:$E$1433, 0)),"")</f>
        <v>12A1</v>
      </c>
      <c r="H2134">
        <f>IF(J2134&lt;&gt;"", INDEX($D$5:$D$1433, MATCH(J2134, $E$5:$E$1433, 0)),"")</f>
        <v>0</v>
      </c>
      <c r="I2134" t="str">
        <f>IFERROR(IF(J2134&lt;&gt;"", INDEX($B$5:$B$1433, MATCH(J2134, $E$5:$E$1433, 0)),""),"SAI")</f>
        <v>NGUYỄN GIA HUY</v>
      </c>
      <c r="J2134">
        <v>32000014</v>
      </c>
      <c r="K2134" t="str">
        <v xml:space="preserve"> 6:57:26 AM</v>
      </c>
      <c r="L2134" t="str">
        <f>IFERROR(IF($N$5="Sáng",IF(MID(K2134,2,7)-MID($L$2,2,7)&gt;0,"Trễ",""),IF(MID(K2134,2,7)-MID($Q$2,2,7)&gt;0,"Trễ","")),"")</f>
        <v/>
      </c>
      <c r="M2134">
        <f>IFERROR(IF($N$5="Sáng",MID(K2134,2,7)-MID($L$2,2,7),MID(K2134,2,7)-MID($Q$2,2,7)),"")</f>
        <v>-0.0017817407407407226</v>
      </c>
      <c r="Q2134" t="str">
        <f>IF(B2134&lt;&gt;"",IF(AND(P2134="",F2134=""),"Không phép ",""),"")</f>
        <v/>
      </c>
      <c r="R2134" t="str">
        <f>UPPER(B2134)</f>
        <v/>
      </c>
      <c r="T2134" t="str">
        <f>IFERROR(IF(J2134&lt;&gt;"", INDEX($S$5:$S$1433, MATCH(J2134, $E$5:$E$1433, 0)),""),"")</f>
        <v>2024-2027</v>
      </c>
      <c r="V2134" t="str">
        <f>IFERROR(IF(J2134&lt;&gt;"", INDEX($U$5:$U$1433, MATCH(J2134, $E$5:$E$1433, 0)),""),"")</f>
        <v>13/08/2008</v>
      </c>
    </row>
    <row r="2135">
      <c r="A2135" t="str">
        <f>IF(B2135&lt;&gt;"",A2134+1,"")</f>
        <v/>
      </c>
      <c r="F2135" t="str">
        <f>IFERROR(IF(VLOOKUP(E2135,J:J,1,0)=E2135,"X",""),"")</f>
        <v/>
      </c>
      <c r="G2135" t="str">
        <f>IF(J2135&lt;&gt;"", INDEX($C$5:$C$1433, MATCH(J2135, $E$5:$E$1433, 0)),"")</f>
        <v>12A1</v>
      </c>
      <c r="H2135">
        <f>IF(J2135&lt;&gt;"", INDEX($D$5:$D$1433, MATCH(J2135, $E$5:$E$1433, 0)),"")</f>
        <v>0</v>
      </c>
      <c r="I2135" t="str">
        <f>IFERROR(IF(J2135&lt;&gt;"", INDEX($B$5:$B$1433, MATCH(J2135, $E$5:$E$1433, 0)),""),"SAI")</f>
        <v>NGUYỄN GIA HUY</v>
      </c>
      <c r="J2135">
        <v>32000014</v>
      </c>
      <c r="K2135" t="str">
        <v xml:space="preserve"> 6:57:26 AM</v>
      </c>
      <c r="L2135" t="str">
        <f>IFERROR(IF($N$5="Sáng",IF(MID(K2135,2,7)-MID($L$2,2,7)&gt;0,"Trễ",""),IF(MID(K2135,2,7)-MID($Q$2,2,7)&gt;0,"Trễ","")),"")</f>
        <v/>
      </c>
      <c r="M2135">
        <f>IFERROR(IF($N$5="Sáng",MID(K2135,2,7)-MID($L$2,2,7),MID(K2135,2,7)-MID($Q$2,2,7)),"")</f>
        <v>-0.0017817407407407226</v>
      </c>
      <c r="Q2135" t="str">
        <f>IF(B2135&lt;&gt;"",IF(AND(P2135="",F2135=""),"Không phép ",""),"")</f>
        <v/>
      </c>
      <c r="R2135" t="str">
        <f>UPPER(B2135)</f>
        <v/>
      </c>
      <c r="T2135" t="str">
        <f>IFERROR(IF(J2135&lt;&gt;"", INDEX($S$5:$S$1433, MATCH(J2135, $E$5:$E$1433, 0)),""),"")</f>
        <v>2024-2027</v>
      </c>
      <c r="V2135" t="str">
        <f>IFERROR(IF(J2135&lt;&gt;"", INDEX($U$5:$U$1433, MATCH(J2135, $E$5:$E$1433, 0)),""),"")</f>
        <v>13/08/2008</v>
      </c>
    </row>
    <row r="2136">
      <c r="A2136" t="str">
        <f>IF(B2136&lt;&gt;"",A2135+1,"")</f>
        <v/>
      </c>
      <c r="F2136" t="str">
        <f>IFERROR(IF(VLOOKUP(E2136,J:J,1,0)=E2136,"X",""),"")</f>
        <v/>
      </c>
      <c r="G2136" t="str">
        <f>IF(J2136&lt;&gt;"", INDEX($C$5:$C$1433, MATCH(J2136, $E$5:$E$1433, 0)),"")</f>
        <v>12A2</v>
      </c>
      <c r="H2136">
        <f>IF(J2136&lt;&gt;"", INDEX($D$5:$D$1433, MATCH(J2136, $E$5:$E$1433, 0)),"")</f>
        <v>0</v>
      </c>
      <c r="I2136" t="str">
        <f>IFERROR(IF(J2136&lt;&gt;"", INDEX($B$5:$B$1433, MATCH(J2136, $E$5:$E$1433, 0)),""),"SAI")</f>
        <v>LÊ TRỌNG ĐẠT</v>
      </c>
      <c r="J2136">
        <v>32000055</v>
      </c>
      <c r="K2136" t="str">
        <v xml:space="preserve"> 6:57:33 AM</v>
      </c>
      <c r="L2136" t="str">
        <f>IFERROR(IF($N$5="Sáng",IF(MID(K2136,2,7)-MID($L$2,2,7)&gt;0,"Trễ",""),IF(MID(K2136,2,7)-MID($Q$2,2,7)&gt;0,"Trễ","")),"")</f>
        <v/>
      </c>
      <c r="M2136">
        <f>IFERROR(IF($N$5="Sáng",MID(K2136,2,7)-MID($L$2,2,7),MID(K2136,2,7)-MID($Q$2,2,7)),"")</f>
        <v>-0.0017007222222222285</v>
      </c>
      <c r="Q2136" t="str">
        <f>IF(B2136&lt;&gt;"",IF(AND(P2136="",F2136=""),"Không phép ",""),"")</f>
        <v/>
      </c>
      <c r="R2136" t="str">
        <f>UPPER(B2136)</f>
        <v/>
      </c>
      <c r="T2136" t="str">
        <f>IFERROR(IF(J2136&lt;&gt;"", INDEX($S$5:$S$1433, MATCH(J2136, $E$5:$E$1433, 0)),""),"")</f>
        <v>2024-2027</v>
      </c>
      <c r="V2136">
        <f>IFERROR(IF(J2136&lt;&gt;"", INDEX($U$5:$U$1433, MATCH(J2136, $E$5:$E$1433, 0)),""),"")</f>
        <v>40090</v>
      </c>
    </row>
    <row r="2137">
      <c r="A2137" t="str">
        <f>IF(B2137&lt;&gt;"",A2136+1,"")</f>
        <v/>
      </c>
      <c r="F2137" t="str">
        <f>IFERROR(IF(VLOOKUP(E2137,J:J,1,0)=E2137,"X",""),"")</f>
        <v/>
      </c>
      <c r="G2137" t="str">
        <f>IF(J2137&lt;&gt;"", INDEX($C$5:$C$1433, MATCH(J2137, $E$5:$E$1433, 0)),"")</f>
        <v>12A4</v>
      </c>
      <c r="H2137">
        <f>IF(J2137&lt;&gt;"", INDEX($D$5:$D$1433, MATCH(J2137, $E$5:$E$1433, 0)),"")</f>
        <v>0</v>
      </c>
      <c r="I2137" t="str">
        <f>IFERROR(IF(J2137&lt;&gt;"", INDEX($B$5:$B$1433, MATCH(J2137, $E$5:$E$1433, 0)),""),"SAI")</f>
        <v>LÊ NGUYỄN PHÚC THỌ</v>
      </c>
      <c r="J2137">
        <v>32000166</v>
      </c>
      <c r="K2137" t="str">
        <v xml:space="preserve"> 6:57:35 AM</v>
      </c>
      <c r="L2137" t="str">
        <f>IFERROR(IF($N$5="Sáng",IF(MID(K2137,2,7)-MID($L$2,2,7)&gt;0,"Trễ",""),IF(MID(K2137,2,7)-MID($Q$2,2,7)&gt;0,"Trễ","")),"")</f>
        <v/>
      </c>
      <c r="M2137">
        <f>IFERROR(IF($N$5="Sáng",MID(K2137,2,7)-MID($L$2,2,7),MID(K2137,2,7)-MID($Q$2,2,7)),"")</f>
        <v>-0.0016775740740740397</v>
      </c>
      <c r="Q2137" t="str">
        <f>IF(B2137&lt;&gt;"",IF(AND(P2137="",F2137=""),"Không phép ",""),"")</f>
        <v/>
      </c>
      <c r="R2137" t="str">
        <f>UPPER(B2137)</f>
        <v/>
      </c>
      <c r="T2137" t="str">
        <f>IFERROR(IF(J2137&lt;&gt;"", INDEX($S$5:$S$1433, MATCH(J2137, $E$5:$E$1433, 0)),""),"")</f>
        <v>2024-2027</v>
      </c>
      <c r="V2137">
        <f>IFERROR(IF(J2137&lt;&gt;"", INDEX($U$5:$U$1433, MATCH(J2137, $E$5:$E$1433, 0)),""),"")</f>
        <v>40057</v>
      </c>
    </row>
    <row r="2138">
      <c r="A2138" t="str">
        <f>IF(B2138&lt;&gt;"",A2137+1,"")</f>
        <v/>
      </c>
      <c r="F2138" t="str">
        <f>IFERROR(IF(VLOOKUP(E2138,J:J,1,0)=E2138,"X",""),"")</f>
        <v/>
      </c>
      <c r="G2138" t="str">
        <f>IF(J2138&lt;&gt;"", INDEX($C$5:$C$1433, MATCH(J2138, $E$5:$E$1433, 0)),"")</f>
        <v>11A2</v>
      </c>
      <c r="H2138">
        <f>IF(J2138&lt;&gt;"", INDEX($D$5:$D$1433, MATCH(J2138, $E$5:$E$1433, 0)),"")</f>
        <v>0</v>
      </c>
      <c r="I2138" t="str">
        <f>IFERROR(IF(J2138&lt;&gt;"", INDEX($B$5:$B$1433, MATCH(J2138, $E$5:$E$1433, 0)),""),"SAI")</f>
        <v>NGUYỄN LÊ KHANG</v>
      </c>
      <c r="J2138">
        <v>32000585</v>
      </c>
      <c r="K2138" t="str">
        <v xml:space="preserve"> 6:57:42 AM</v>
      </c>
      <c r="L2138" t="str">
        <f>IFERROR(IF($N$5="Sáng",IF(MID(K2138,2,7)-MID($L$2,2,7)&gt;0,"Trễ",""),IF(MID(K2138,2,7)-MID($Q$2,2,7)&gt;0,"Trễ","")),"")</f>
        <v/>
      </c>
      <c r="M2138">
        <f>IFERROR(IF($N$5="Sáng",MID(K2138,2,7)-MID($L$2,2,7),MID(K2138,2,7)-MID($Q$2,2,7)),"")</f>
        <v>-0.0015965555555555455</v>
      </c>
      <c r="Q2138" t="str">
        <f>IF(B2138&lt;&gt;"",IF(AND(P2138="",F2138=""),"Không phép ",""),"")</f>
        <v/>
      </c>
      <c r="R2138" t="str">
        <f>UPPER(B2138)</f>
        <v/>
      </c>
      <c r="T2138" t="str">
        <f>IFERROR(IF(J2138&lt;&gt;"", INDEX($S$5:$S$1433, MATCH(J2138, $E$5:$E$1433, 0)),""),"")</f>
        <v>2025-2028</v>
      </c>
      <c r="V2138">
        <f>IFERROR(IF(J2138&lt;&gt;"", INDEX($U$5:$U$1433, MATCH(J2138, $E$5:$E$1433, 0)),""),"")</f>
        <v>40217</v>
      </c>
    </row>
    <row r="2139">
      <c r="A2139" t="str">
        <f>IF(B2139&lt;&gt;"",A2138+1,"")</f>
        <v/>
      </c>
      <c r="F2139" t="str">
        <f>IFERROR(IF(VLOOKUP(E2139,J:J,1,0)=E2139,"X",""),"")</f>
        <v/>
      </c>
      <c r="G2139" t="str">
        <f>IF(J2139&lt;&gt;"", INDEX($C$5:$C$1433, MATCH(J2139, $E$5:$E$1433, 0)),"")</f>
        <v>11A2</v>
      </c>
      <c r="H2139">
        <f>IF(J2139&lt;&gt;"", INDEX($D$5:$D$1433, MATCH(J2139, $E$5:$E$1433, 0)),"")</f>
        <v>0</v>
      </c>
      <c r="I2139" t="str">
        <f>IFERROR(IF(J2139&lt;&gt;"", INDEX($B$5:$B$1433, MATCH(J2139, $E$5:$E$1433, 0)),""),"SAI")</f>
        <v>NGUYỄN LÊ KHANG</v>
      </c>
      <c r="J2139">
        <v>32000585</v>
      </c>
      <c r="K2139" t="str">
        <v xml:space="preserve"> 6:57:42 AM</v>
      </c>
      <c r="L2139" t="str">
        <f>IFERROR(IF($N$5="Sáng",IF(MID(K2139,2,7)-MID($L$2,2,7)&gt;0,"Trễ",""),IF(MID(K2139,2,7)-MID($Q$2,2,7)&gt;0,"Trễ","")),"")</f>
        <v/>
      </c>
      <c r="M2139">
        <f>IFERROR(IF($N$5="Sáng",MID(K2139,2,7)-MID($L$2,2,7),MID(K2139,2,7)-MID($Q$2,2,7)),"")</f>
        <v>-0.0015965555555555455</v>
      </c>
      <c r="Q2139" t="str">
        <f>IF(B2139&lt;&gt;"",IF(AND(P2139="",F2139=""),"Không phép ",""),"")</f>
        <v/>
      </c>
      <c r="R2139" t="str">
        <f>UPPER(B2139)</f>
        <v/>
      </c>
      <c r="T2139" t="str">
        <f>IFERROR(IF(J2139&lt;&gt;"", INDEX($S$5:$S$1433, MATCH(J2139, $E$5:$E$1433, 0)),""),"")</f>
        <v>2025-2028</v>
      </c>
      <c r="V2139">
        <f>IFERROR(IF(J2139&lt;&gt;"", INDEX($U$5:$U$1433, MATCH(J2139, $E$5:$E$1433, 0)),""),"")</f>
        <v>40217</v>
      </c>
    </row>
    <row r="2140">
      <c r="A2140" t="str">
        <f>IF(B2140&lt;&gt;"",A2139+1,"")</f>
        <v/>
      </c>
      <c r="F2140" t="str">
        <f>IFERROR(IF(VLOOKUP(E2140,J:J,1,0)=E2140,"X",""),"")</f>
        <v/>
      </c>
      <c r="G2140" t="str">
        <f>IF(J2140&lt;&gt;"", INDEX($C$5:$C$1433, MATCH(J2140, $E$5:$E$1433, 0)),"")</f>
        <v>11A4</v>
      </c>
      <c r="H2140">
        <f>IF(J2140&lt;&gt;"", INDEX($D$5:$D$1433, MATCH(J2140, $E$5:$E$1433, 0)),"")</f>
        <v>0</v>
      </c>
      <c r="I2140" t="str">
        <f>IFERROR(IF(J2140&lt;&gt;"", INDEX($B$5:$B$1433, MATCH(J2140, $E$5:$E$1433, 0)),""),"SAI")</f>
        <v>NGUYỄN NGỌC PHƯƠNG NHƯ</v>
      </c>
      <c r="J2140">
        <v>32000679</v>
      </c>
      <c r="K2140" t="str">
        <v xml:space="preserve"> 6:57:55 AM</v>
      </c>
      <c r="L2140" t="str">
        <f>IFERROR(IF($N$5="Sáng",IF(MID(K2140,2,7)-MID($L$2,2,7)&gt;0,"Trễ",""),IF(MID(K2140,2,7)-MID($Q$2,2,7)&gt;0,"Trễ","")),"")</f>
        <v/>
      </c>
      <c r="M2140">
        <f>IFERROR(IF($N$5="Sáng",MID(K2140,2,7)-MID($L$2,2,7),MID(K2140,2,7)-MID($Q$2,2,7)),"")</f>
        <v>-0.001446092592592596</v>
      </c>
      <c r="Q2140" t="str">
        <f>IF(B2140&lt;&gt;"",IF(AND(P2140="",F2140=""),"Không phép ",""),"")</f>
        <v/>
      </c>
      <c r="R2140" t="str">
        <f>UPPER(B2140)</f>
        <v/>
      </c>
      <c r="T2140" t="str">
        <f>IFERROR(IF(J2140&lt;&gt;"", INDEX($S$5:$S$1433, MATCH(J2140, $E$5:$E$1433, 0)),""),"")</f>
        <v>2025-2028</v>
      </c>
      <c r="V2140">
        <f>IFERROR(IF(J2140&lt;&gt;"", INDEX($U$5:$U$1433, MATCH(J2140, $E$5:$E$1433, 0)),""),"")</f>
        <v>40332</v>
      </c>
    </row>
    <row r="2141">
      <c r="A2141" t="str">
        <f>IF(B2141&lt;&gt;"",A2140+1,"")</f>
        <v/>
      </c>
      <c r="F2141" t="str">
        <f>IFERROR(IF(VLOOKUP(E2141,J:J,1,0)=E2141,"X",""),"")</f>
        <v/>
      </c>
      <c r="G2141" t="str">
        <f>IF(J2141&lt;&gt;"", INDEX($C$5:$C$1433, MATCH(J2141, $E$5:$E$1433, 0)),"")</f>
        <v>11A4</v>
      </c>
      <c r="H2141">
        <f>IF(J2141&lt;&gt;"", INDEX($D$5:$D$1433, MATCH(J2141, $E$5:$E$1433, 0)),"")</f>
        <v>0</v>
      </c>
      <c r="I2141" t="str">
        <f>IFERROR(IF(J2141&lt;&gt;"", INDEX($B$5:$B$1433, MATCH(J2141, $E$5:$E$1433, 0)),""),"SAI")</f>
        <v>NGUYỄN NGỌC PHƯƠNG NHƯ</v>
      </c>
      <c r="J2141">
        <v>32000679</v>
      </c>
      <c r="K2141" t="str">
        <v xml:space="preserve"> 6:57:55 AM</v>
      </c>
      <c r="L2141" t="str">
        <f>IFERROR(IF($N$5="Sáng",IF(MID(K2141,2,7)-MID($L$2,2,7)&gt;0,"Trễ",""),IF(MID(K2141,2,7)-MID($Q$2,2,7)&gt;0,"Trễ","")),"")</f>
        <v/>
      </c>
      <c r="M2141">
        <f>IFERROR(IF($N$5="Sáng",MID(K2141,2,7)-MID($L$2,2,7),MID(K2141,2,7)-MID($Q$2,2,7)),"")</f>
        <v>-0.001446092592592596</v>
      </c>
      <c r="Q2141" t="str">
        <f>IF(B2141&lt;&gt;"",IF(AND(P2141="",F2141=""),"Không phép ",""),"")</f>
        <v/>
      </c>
      <c r="R2141" t="str">
        <f>UPPER(B2141)</f>
        <v/>
      </c>
      <c r="T2141" t="str">
        <f>IFERROR(IF(J2141&lt;&gt;"", INDEX($S$5:$S$1433, MATCH(J2141, $E$5:$E$1433, 0)),""),"")</f>
        <v>2025-2028</v>
      </c>
      <c r="V2141">
        <f>IFERROR(IF(J2141&lt;&gt;"", INDEX($U$5:$U$1433, MATCH(J2141, $E$5:$E$1433, 0)),""),"")</f>
        <v>40332</v>
      </c>
    </row>
    <row r="2142">
      <c r="A2142" t="str">
        <f>IF(B2142&lt;&gt;"",A2141+1,"")</f>
        <v/>
      </c>
      <c r="F2142" t="str">
        <f>IFERROR(IF(VLOOKUP(E2142,J:J,1,0)=E2142,"X",""),"")</f>
        <v/>
      </c>
      <c r="G2142" t="str">
        <f>IF(J2142&lt;&gt;"", INDEX($C$5:$C$1433, MATCH(J2142, $E$5:$E$1433, 0)),"")</f>
        <v>12A1</v>
      </c>
      <c r="H2142">
        <f>IF(J2142&lt;&gt;"", INDEX($D$5:$D$1433, MATCH(J2142, $E$5:$E$1433, 0)),"")</f>
        <v>0</v>
      </c>
      <c r="I2142" t="str">
        <f>IFERROR(IF(J2142&lt;&gt;"", INDEX($B$5:$B$1433, MATCH(J2142, $E$5:$E$1433, 0)),""),"SAI")</f>
        <v>TRẦN VIỆT KHÔI</v>
      </c>
      <c r="J2142">
        <v>31000485</v>
      </c>
      <c r="K2142" t="str">
        <v xml:space="preserve"> 6:57:59 AM</v>
      </c>
      <c r="L2142" t="str">
        <f>IFERROR(IF($N$5="Sáng",IF(MID(K2142,2,7)-MID($L$2,2,7)&gt;0,"Trễ",""),IF(MID(K2142,2,7)-MID($Q$2,2,7)&gt;0,"Trễ","")),"")</f>
        <v/>
      </c>
      <c r="M2142">
        <f>IFERROR(IF($N$5="Sáng",MID(K2142,2,7)-MID($L$2,2,7),MID(K2142,2,7)-MID($Q$2,2,7)),"")</f>
        <v>-0.001399796296296274</v>
      </c>
      <c r="Q2142" t="str">
        <f>IF(B2142&lt;&gt;"",IF(AND(P2142="",F2142=""),"Không phép ",""),"")</f>
        <v/>
      </c>
      <c r="R2142" t="str">
        <f>UPPER(B2142)</f>
        <v/>
      </c>
      <c r="T2142" t="str">
        <f>IFERROR(IF(J2142&lt;&gt;"", INDEX($S$5:$S$1433, MATCH(J2142, $E$5:$E$1433, 0)),""),"")</f>
        <v>2024-2027</v>
      </c>
      <c r="V2142" t="str">
        <f>IFERROR(IF(J2142&lt;&gt;"", INDEX($U$5:$U$1433, MATCH(J2142, $E$5:$E$1433, 0)),""),"")</f>
        <v>30/05/2009</v>
      </c>
    </row>
    <row r="2143">
      <c r="A2143" t="str">
        <f>IF(B2143&lt;&gt;"",A2142+1,"")</f>
        <v/>
      </c>
      <c r="F2143" t="str">
        <f>IFERROR(IF(VLOOKUP(E2143,J:J,1,0)=E2143,"X",""),"")</f>
        <v/>
      </c>
      <c r="G2143" t="str">
        <f>IF(J2143&lt;&gt;"", INDEX($C$5:$C$1433, MATCH(J2143, $E$5:$E$1433, 0)),"")</f>
        <v>11A4</v>
      </c>
      <c r="H2143">
        <f>IF(J2143&lt;&gt;"", INDEX($D$5:$D$1433, MATCH(J2143, $E$5:$E$1433, 0)),"")</f>
        <v>0</v>
      </c>
      <c r="I2143" t="str">
        <f>IFERROR(IF(J2143&lt;&gt;"", INDEX($B$5:$B$1433, MATCH(J2143, $E$5:$E$1433, 0)),""),"SAI")</f>
        <v>NGÔ NGUYỄN THANH VÂN</v>
      </c>
      <c r="J2143">
        <v>32000689</v>
      </c>
      <c r="K2143" t="str">
        <v xml:space="preserve"> 6:58:00 AM</v>
      </c>
      <c r="L2143" t="str">
        <f>IFERROR(IF($N$5="Sáng",IF(MID(K2143,2,7)-MID($L$2,2,7)&gt;0,"Trễ",""),IF(MID(K2143,2,7)-MID($Q$2,2,7)&gt;0,"Trễ","")),"")</f>
        <v/>
      </c>
      <c r="M2143">
        <f>IFERROR(IF($N$5="Sáng",MID(K2143,2,7)-MID($L$2,2,7),MID(K2143,2,7)-MID($Q$2,2,7)),"")</f>
        <v>-0.0013882222222221796</v>
      </c>
      <c r="Q2143" t="str">
        <f>IF(B2143&lt;&gt;"",IF(AND(P2143="",F2143=""),"Không phép ",""),"")</f>
        <v/>
      </c>
      <c r="R2143" t="str">
        <f>UPPER(B2143)</f>
        <v/>
      </c>
      <c r="T2143" t="str">
        <f>IFERROR(IF(J2143&lt;&gt;"", INDEX($S$5:$S$1433, MATCH(J2143, $E$5:$E$1433, 0)),""),"")</f>
        <v>2025-2028</v>
      </c>
      <c r="V2143">
        <f>IFERROR(IF(J2143&lt;&gt;"", INDEX($U$5:$U$1433, MATCH(J2143, $E$5:$E$1433, 0)),""),"")</f>
        <v>40247</v>
      </c>
    </row>
    <row r="2144">
      <c r="A2144" t="str">
        <f>IF(B2144&lt;&gt;"",A2143+1,"")</f>
        <v/>
      </c>
      <c r="F2144" t="str">
        <f>IFERROR(IF(VLOOKUP(E2144,J:J,1,0)=E2144,"X",""),"")</f>
        <v/>
      </c>
      <c r="G2144" t="str">
        <f>IF(J2144&lt;&gt;"", INDEX($C$5:$C$1433, MATCH(J2144, $E$5:$E$1433, 0)),"")</f>
        <v>11A1</v>
      </c>
      <c r="H2144">
        <f>IF(J2144&lt;&gt;"", INDEX($D$5:$D$1433, MATCH(J2144, $E$5:$E$1433, 0)),"")</f>
        <v>0</v>
      </c>
      <c r="I2144" t="str">
        <f>IFERROR(IF(J2144&lt;&gt;"", INDEX($B$5:$B$1433, MATCH(J2144, $E$5:$E$1433, 0)),""),"SAI")</f>
        <v>TRẦN TRỌNG TUẤN</v>
      </c>
      <c r="J2144">
        <v>32000514</v>
      </c>
      <c r="K2144" t="str">
        <v xml:space="preserve"> 6:58:06 AM</v>
      </c>
      <c r="L2144" t="str">
        <f>IFERROR(IF($N$5="Sáng",IF(MID(K2144,2,7)-MID($L$2,2,7)&gt;0,"Trễ",""),IF(MID(K2144,2,7)-MID($Q$2,2,7)&gt;0,"Trễ","")),"")</f>
        <v/>
      </c>
      <c r="M2144">
        <f>IFERROR(IF($N$5="Sáng",MID(K2144,2,7)-MID($L$2,2,7),MID(K2144,2,7)-MID($Q$2,2,7)),"")</f>
        <v>-0.0013187777777777243</v>
      </c>
      <c r="Q2144" t="str">
        <f>IF(B2144&lt;&gt;"",IF(AND(P2144="",F2144=""),"Không phép ",""),"")</f>
        <v/>
      </c>
      <c r="R2144" t="str">
        <f>UPPER(B2144)</f>
        <v/>
      </c>
      <c r="T2144" t="str">
        <f>IFERROR(IF(J2144&lt;&gt;"", INDEX($S$5:$S$1433, MATCH(J2144, $E$5:$E$1433, 0)),""),"")</f>
        <v>2025-2028</v>
      </c>
      <c r="V2144" t="str">
        <f>IFERROR(IF(J2144&lt;&gt;"", INDEX($U$5:$U$1433, MATCH(J2144, $E$5:$E$1433, 0)),""),"")</f>
        <v>22/5/2010</v>
      </c>
    </row>
    <row r="2145">
      <c r="A2145" t="str">
        <f>IF(B2145&lt;&gt;"",A2144+1,"")</f>
        <v/>
      </c>
      <c r="F2145" t="str">
        <f>IFERROR(IF(VLOOKUP(E2145,J:J,1,0)=E2145,"X",""),"")</f>
        <v/>
      </c>
      <c r="G2145" t="str">
        <f>IF(J2145&lt;&gt;"", INDEX($C$5:$C$1433, MATCH(J2145, $E$5:$E$1433, 0)),"")</f>
        <v>11A1</v>
      </c>
      <c r="H2145">
        <f>IF(J2145&lt;&gt;"", INDEX($D$5:$D$1433, MATCH(J2145, $E$5:$E$1433, 0)),"")</f>
        <v>0</v>
      </c>
      <c r="I2145" t="str">
        <f>IFERROR(IF(J2145&lt;&gt;"", INDEX($B$5:$B$1433, MATCH(J2145, $E$5:$E$1433, 0)),""),"SAI")</f>
        <v>TRẦN TRỌNG TUẤN</v>
      </c>
      <c r="J2145">
        <v>32000514</v>
      </c>
      <c r="K2145" t="str">
        <v xml:space="preserve"> 6:58:06 AM</v>
      </c>
      <c r="L2145" t="str">
        <f>IFERROR(IF($N$5="Sáng",IF(MID(K2145,2,7)-MID($L$2,2,7)&gt;0,"Trễ",""),IF(MID(K2145,2,7)-MID($Q$2,2,7)&gt;0,"Trễ","")),"")</f>
        <v/>
      </c>
      <c r="M2145">
        <f>IFERROR(IF($N$5="Sáng",MID(K2145,2,7)-MID($L$2,2,7),MID(K2145,2,7)-MID($Q$2,2,7)),"")</f>
        <v>-0.0013187777777777243</v>
      </c>
      <c r="Q2145" t="str">
        <f>IF(B2145&lt;&gt;"",IF(AND(P2145="",F2145=""),"Không phép ",""),"")</f>
        <v/>
      </c>
      <c r="R2145" t="str">
        <f>UPPER(B2145)</f>
        <v/>
      </c>
      <c r="T2145" t="str">
        <f>IFERROR(IF(J2145&lt;&gt;"", INDEX($S$5:$S$1433, MATCH(J2145, $E$5:$E$1433, 0)),""),"")</f>
        <v>2025-2028</v>
      </c>
      <c r="V2145" t="str">
        <f>IFERROR(IF(J2145&lt;&gt;"", INDEX($U$5:$U$1433, MATCH(J2145, $E$5:$E$1433, 0)),""),"")</f>
        <v>22/5/2010</v>
      </c>
    </row>
    <row r="2146">
      <c r="A2146" t="str">
        <f>IF(B2146&lt;&gt;"",A2145+1,"")</f>
        <v/>
      </c>
      <c r="F2146" t="str">
        <f>IFERROR(IF(VLOOKUP(E2146,J:J,1,0)=E2146,"X",""),"")</f>
        <v/>
      </c>
      <c r="G2146" t="str">
        <f>IF(J2146&lt;&gt;"", INDEX($C$5:$C$1433, MATCH(J2146, $E$5:$E$1433, 0)),"")</f>
        <v>11A5</v>
      </c>
      <c r="H2146">
        <f>IF(J2146&lt;&gt;"", INDEX($D$5:$D$1433, MATCH(J2146, $E$5:$E$1433, 0)),"")</f>
        <v>0</v>
      </c>
      <c r="I2146" t="str">
        <f>IFERROR(IF(J2146&lt;&gt;"", INDEX($B$5:$B$1433, MATCH(J2146, $E$5:$E$1433, 0)),""),"SAI")</f>
        <v>DƯƠNG NHẬT THÀNH</v>
      </c>
      <c r="J2146">
        <v>32000729</v>
      </c>
      <c r="K2146" t="str">
        <v xml:space="preserve"> 6:58:09 AM</v>
      </c>
      <c r="L2146" t="str">
        <f>IFERROR(IF($N$5="Sáng",IF(MID(K2146,2,7)-MID($L$2,2,7)&gt;0,"Trễ",""),IF(MID(K2146,2,7)-MID($Q$2,2,7)&gt;0,"Trễ","")),"")</f>
        <v/>
      </c>
      <c r="M2146">
        <f>IFERROR(IF($N$5="Sáng",MID(K2146,2,7)-MID($L$2,2,7),MID(K2146,2,7)-MID($Q$2,2,7)),"")</f>
        <v>-0.0012840555555555522</v>
      </c>
      <c r="Q2146" t="str">
        <f>IF(B2146&lt;&gt;"",IF(AND(P2146="",F2146=""),"Không phép ",""),"")</f>
        <v/>
      </c>
      <c r="R2146" t="str">
        <f>UPPER(B2146)</f>
        <v/>
      </c>
      <c r="T2146" t="str">
        <f>IFERROR(IF(J2146&lt;&gt;"", INDEX($S$5:$S$1433, MATCH(J2146, $E$5:$E$1433, 0)),""),"")</f>
        <v>2025-2028</v>
      </c>
      <c r="V2146" t="str">
        <f>IFERROR(IF(J2146&lt;&gt;"", INDEX($U$5:$U$1433, MATCH(J2146, $E$5:$E$1433, 0)),""),"")</f>
        <v>19/7/2010</v>
      </c>
    </row>
    <row r="2147">
      <c r="A2147" t="str">
        <f>IF(B2147&lt;&gt;"",A2146+1,"")</f>
        <v/>
      </c>
      <c r="F2147" t="str">
        <f>IFERROR(IF(VLOOKUP(E2147,J:J,1,0)=E2147,"X",""),"")</f>
        <v/>
      </c>
      <c r="G2147" t="str">
        <f>IF(J2147&lt;&gt;"", INDEX($C$5:$C$1433, MATCH(J2147, $E$5:$E$1433, 0)),"")</f>
        <v>11A5</v>
      </c>
      <c r="H2147">
        <f>IF(J2147&lt;&gt;"", INDEX($D$5:$D$1433, MATCH(J2147, $E$5:$E$1433, 0)),"")</f>
        <v>0</v>
      </c>
      <c r="I2147" t="str">
        <f>IFERROR(IF(J2147&lt;&gt;"", INDEX($B$5:$B$1433, MATCH(J2147, $E$5:$E$1433, 0)),""),"SAI")</f>
        <v>DƯƠNG NHẬT THÀNH</v>
      </c>
      <c r="J2147">
        <v>32000729</v>
      </c>
      <c r="K2147" t="str">
        <v xml:space="preserve"> 6:58:09 AM</v>
      </c>
      <c r="L2147" t="str">
        <f>IFERROR(IF($N$5="Sáng",IF(MID(K2147,2,7)-MID($L$2,2,7)&gt;0,"Trễ",""),IF(MID(K2147,2,7)-MID($Q$2,2,7)&gt;0,"Trễ","")),"")</f>
        <v/>
      </c>
      <c r="M2147">
        <f>IFERROR(IF($N$5="Sáng",MID(K2147,2,7)-MID($L$2,2,7),MID(K2147,2,7)-MID($Q$2,2,7)),"")</f>
        <v>-0.0012840555555555522</v>
      </c>
      <c r="Q2147" t="str">
        <f>IF(B2147&lt;&gt;"",IF(AND(P2147="",F2147=""),"Không phép ",""),"")</f>
        <v/>
      </c>
      <c r="R2147" t="str">
        <f>UPPER(B2147)</f>
        <v/>
      </c>
      <c r="T2147" t="str">
        <f>IFERROR(IF(J2147&lt;&gt;"", INDEX($S$5:$S$1433, MATCH(J2147, $E$5:$E$1433, 0)),""),"")</f>
        <v>2025-2028</v>
      </c>
      <c r="V2147" t="str">
        <f>IFERROR(IF(J2147&lt;&gt;"", INDEX($U$5:$U$1433, MATCH(J2147, $E$5:$E$1433, 0)),""),"")</f>
        <v>19/7/2010</v>
      </c>
    </row>
    <row r="2148">
      <c r="A2148" t="str">
        <f>IF(B2148&lt;&gt;"",A2147+1,"")</f>
        <v/>
      </c>
      <c r="F2148" t="str">
        <f>IFERROR(IF(VLOOKUP(E2148,J:J,1,0)=E2148,"X",""),"")</f>
        <v/>
      </c>
      <c r="G2148" t="str">
        <f>IF(J2148&lt;&gt;"", INDEX($C$5:$C$1433, MATCH(J2148, $E$5:$E$1433, 0)),"")</f>
        <v>11A10</v>
      </c>
      <c r="H2148">
        <f>IF(J2148&lt;&gt;"", INDEX($D$5:$D$1433, MATCH(J2148, $E$5:$E$1433, 0)),"")</f>
        <v>0</v>
      </c>
      <c r="I2148" t="str">
        <f>IFERROR(IF(J2148&lt;&gt;"", INDEX($B$5:$B$1433, MATCH(J2148, $E$5:$E$1433, 0)),""),"SAI")</f>
        <v>TRẦN PHÚC VINH</v>
      </c>
      <c r="J2148">
        <v>32000565</v>
      </c>
      <c r="K2148" t="str">
        <v xml:space="preserve"> 6:58:13 AM</v>
      </c>
      <c r="L2148" t="str">
        <f>IFERROR(IF($N$5="Sáng",IF(MID(K2148,2,7)-MID($L$2,2,7)&gt;0,"Trễ",""),IF(MID(K2148,2,7)-MID($Q$2,2,7)&gt;0,"Trễ","")),"")</f>
        <v/>
      </c>
      <c r="M2148">
        <f>IFERROR(IF($N$5="Sáng",MID(K2148,2,7)-MID($L$2,2,7),MID(K2148,2,7)-MID($Q$2,2,7)),"")</f>
        <v>-0.0012377592592592301</v>
      </c>
      <c r="Q2148" t="str">
        <f>IF(B2148&lt;&gt;"",IF(AND(P2148="",F2148=""),"Không phép ",""),"")</f>
        <v/>
      </c>
      <c r="R2148" t="str">
        <f>UPPER(B2148)</f>
        <v/>
      </c>
      <c r="T2148" t="str">
        <f>IFERROR(IF(J2148&lt;&gt;"", INDEX($S$5:$S$1433, MATCH(J2148, $E$5:$E$1433, 0)),""),"")</f>
        <v>2025-2028</v>
      </c>
      <c r="V2148" t="str">
        <f>IFERROR(IF(J2148&lt;&gt;"", INDEX($U$5:$U$1433, MATCH(J2148, $E$5:$E$1433, 0)),""),"")</f>
        <v>23/11/2010</v>
      </c>
    </row>
    <row r="2149">
      <c r="A2149" t="str">
        <f>IF(B2149&lt;&gt;"",A2148+1,"")</f>
        <v/>
      </c>
      <c r="F2149" t="str">
        <f>IFERROR(IF(VLOOKUP(E2149,J:J,1,0)=E2149,"X",""),"")</f>
        <v/>
      </c>
      <c r="G2149" t="str">
        <f>IF(J2149&lt;&gt;"", INDEX($C$5:$C$1433, MATCH(J2149, $E$5:$E$1433, 0)),"")</f>
        <v>12A4</v>
      </c>
      <c r="H2149">
        <f>IF(J2149&lt;&gt;"", INDEX($D$5:$D$1433, MATCH(J2149, $E$5:$E$1433, 0)),"")</f>
        <v>0</v>
      </c>
      <c r="I2149" t="str">
        <f>IFERROR(IF(J2149&lt;&gt;"", INDEX($B$5:$B$1433, MATCH(J2149, $E$5:$E$1433, 0)),""),"SAI")</f>
        <v>LÊ MINH ĐẠT</v>
      </c>
      <c r="J2149">
        <v>32000140</v>
      </c>
      <c r="K2149" t="str">
        <v xml:space="preserve"> 6:58:16 AM</v>
      </c>
      <c r="L2149" t="str">
        <f>IFERROR(IF($N$5="Sáng",IF(MID(K2149,2,7)-MID($L$2,2,7)&gt;0,"Trễ",""),IF(MID(K2149,2,7)-MID($Q$2,2,7)&gt;0,"Trễ","")),"")</f>
        <v/>
      </c>
      <c r="M2149">
        <f>IFERROR(IF($N$5="Sáng",MID(K2149,2,7)-MID($L$2,2,7),MID(K2149,2,7)-MID($Q$2,2,7)),"")</f>
        <v>-0.0012030370370370025</v>
      </c>
      <c r="Q2149" t="str">
        <f>IF(B2149&lt;&gt;"",IF(AND(P2149="",F2149=""),"Không phép ",""),"")</f>
        <v/>
      </c>
      <c r="R2149" t="str">
        <f>UPPER(B2149)</f>
        <v/>
      </c>
      <c r="T2149" t="str">
        <f>IFERROR(IF(J2149&lt;&gt;"", INDEX($S$5:$S$1433, MATCH(J2149, $E$5:$E$1433, 0)),""),"")</f>
        <v>2024-2027</v>
      </c>
      <c r="V2149">
        <f>IFERROR(IF(J2149&lt;&gt;"", INDEX($U$5:$U$1433, MATCH(J2149, $E$5:$E$1433, 0)),""),"")</f>
        <v>40097</v>
      </c>
    </row>
    <row r="2150">
      <c r="A2150" t="str">
        <f>IF(B2150&lt;&gt;"",A2149+1,"")</f>
        <v/>
      </c>
      <c r="F2150" t="str">
        <f>IFERROR(IF(VLOOKUP(E2150,J:J,1,0)=E2150,"X",""),"")</f>
        <v/>
      </c>
      <c r="G2150" t="str">
        <f>IF(J2150&lt;&gt;"", INDEX($C$5:$C$1433, MATCH(J2150, $E$5:$E$1433, 0)),"")</f>
        <v>12A4</v>
      </c>
      <c r="H2150">
        <f>IF(J2150&lt;&gt;"", INDEX($D$5:$D$1433, MATCH(J2150, $E$5:$E$1433, 0)),"")</f>
        <v>0</v>
      </c>
      <c r="I2150" t="str">
        <f>IFERROR(IF(J2150&lt;&gt;"", INDEX($B$5:$B$1433, MATCH(J2150, $E$5:$E$1433, 0)),""),"SAI")</f>
        <v>NGUYỄN DƯƠNG TRÍ BÌNH</v>
      </c>
      <c r="J2150">
        <v>32000137</v>
      </c>
      <c r="K2150" t="str">
        <v xml:space="preserve"> 6:58:17 AM</v>
      </c>
      <c r="L2150" t="str">
        <f>IFERROR(IF($N$5="Sáng",IF(MID(K2150,2,7)-MID($L$2,2,7)&gt;0,"Trễ",""),IF(MID(K2150,2,7)-MID($Q$2,2,7)&gt;0,"Trễ","")),"")</f>
        <v/>
      </c>
      <c r="M2150">
        <f>IFERROR(IF($N$5="Sáng",MID(K2150,2,7)-MID($L$2,2,7),MID(K2150,2,7)-MID($Q$2,2,7)),"")</f>
        <v>-0.0011914629629629636</v>
      </c>
      <c r="Q2150" t="str">
        <f>IF(B2150&lt;&gt;"",IF(AND(P2150="",F2150=""),"Không phép ",""),"")</f>
        <v/>
      </c>
      <c r="R2150" t="str">
        <f>UPPER(B2150)</f>
        <v/>
      </c>
      <c r="T2150" t="str">
        <f>IFERROR(IF(J2150&lt;&gt;"", INDEX($S$5:$S$1433, MATCH(J2150, $E$5:$E$1433, 0)),""),"")</f>
        <v>2024-2027</v>
      </c>
      <c r="V2150" t="str">
        <f>IFERROR(IF(J2150&lt;&gt;"", INDEX($U$5:$U$1433, MATCH(J2150, $E$5:$E$1433, 0)),""),"")</f>
        <v>21/05/2009</v>
      </c>
    </row>
    <row r="2151">
      <c r="A2151" t="str">
        <f>IF(B2151&lt;&gt;"",A2150+1,"")</f>
        <v/>
      </c>
      <c r="F2151" t="str">
        <f>IFERROR(IF(VLOOKUP(E2151,J:J,1,0)=E2151,"X",""),"")</f>
        <v/>
      </c>
      <c r="G2151" t="str">
        <f>IF(J2151&lt;&gt;"", INDEX($C$5:$C$1433, MATCH(J2151, $E$5:$E$1433, 0)),"")</f>
        <v>12A4</v>
      </c>
      <c r="H2151">
        <f>IF(J2151&lt;&gt;"", INDEX($D$5:$D$1433, MATCH(J2151, $E$5:$E$1433, 0)),"")</f>
        <v>0</v>
      </c>
      <c r="I2151" t="str">
        <f>IFERROR(IF(J2151&lt;&gt;"", INDEX($B$5:$B$1433, MATCH(J2151, $E$5:$E$1433, 0)),""),"SAI")</f>
        <v>NGUYỄN DƯƠNG TRÍ BÌNH</v>
      </c>
      <c r="J2151">
        <v>32000137</v>
      </c>
      <c r="K2151" t="str">
        <v xml:space="preserve"> 6:58:18 AM</v>
      </c>
      <c r="L2151" t="str">
        <f>IFERROR(IF($N$5="Sáng",IF(MID(K2151,2,7)-MID($L$2,2,7)&gt;0,"Trễ",""),IF(MID(K2151,2,7)-MID($Q$2,2,7)&gt;0,"Trễ","")),"")</f>
        <v/>
      </c>
      <c r="M2151">
        <f>IFERROR(IF($N$5="Sáng",MID(K2151,2,7)-MID($L$2,2,7),MID(K2151,2,7)-MID($Q$2,2,7)),"")</f>
        <v>-0.0011798888888888692</v>
      </c>
      <c r="Q2151" t="str">
        <f>IF(B2151&lt;&gt;"",IF(AND(P2151="",F2151=""),"Không phép ",""),"")</f>
        <v/>
      </c>
      <c r="R2151" t="str">
        <f>UPPER(B2151)</f>
        <v/>
      </c>
      <c r="T2151" t="str">
        <f>IFERROR(IF(J2151&lt;&gt;"", INDEX($S$5:$S$1433, MATCH(J2151, $E$5:$E$1433, 0)),""),"")</f>
        <v>2024-2027</v>
      </c>
      <c r="V2151" t="str">
        <f>IFERROR(IF(J2151&lt;&gt;"", INDEX($U$5:$U$1433, MATCH(J2151, $E$5:$E$1433, 0)),""),"")</f>
        <v>21/05/2009</v>
      </c>
    </row>
    <row r="2152">
      <c r="A2152" t="str">
        <f>IF(B2152&lt;&gt;"",A2151+1,"")</f>
        <v/>
      </c>
      <c r="F2152" t="str">
        <f>IFERROR(IF(VLOOKUP(E2152,J:J,1,0)=E2152,"X",""),"")</f>
        <v/>
      </c>
      <c r="G2152" t="str">
        <f>IF(J2152&lt;&gt;"", INDEX($C$5:$C$1433, MATCH(J2152, $E$5:$E$1433, 0)),"")</f>
        <v>12A7</v>
      </c>
      <c r="H2152">
        <f>IF(J2152&lt;&gt;"", INDEX($D$5:$D$1433, MATCH(J2152, $E$5:$E$1433, 0)),"")</f>
        <v>0</v>
      </c>
      <c r="I2152" t="str">
        <f>IFERROR(IF(J2152&lt;&gt;"", INDEX($B$5:$B$1433, MATCH(J2152, $E$5:$E$1433, 0)),""),"SAI")</f>
        <v>THƯ ĐỨC TRÍ</v>
      </c>
      <c r="J2152">
        <v>32000304</v>
      </c>
      <c r="K2152" t="str">
        <v xml:space="preserve"> 6:58:20 AM</v>
      </c>
      <c r="L2152" t="str">
        <f>IFERROR(IF($N$5="Sáng",IF(MID(K2152,2,7)-MID($L$2,2,7)&gt;0,"Trễ",""),IF(MID(K2152,2,7)-MID($Q$2,2,7)&gt;0,"Trễ","")),"")</f>
        <v/>
      </c>
      <c r="M2152">
        <f>IFERROR(IF($N$5="Sáng",MID(K2152,2,7)-MID($L$2,2,7),MID(K2152,2,7)-MID($Q$2,2,7)),"")</f>
        <v>-0.001156740740740736</v>
      </c>
      <c r="Q2152" t="str">
        <f>IF(B2152&lt;&gt;"",IF(AND(P2152="",F2152=""),"Không phép ",""),"")</f>
        <v/>
      </c>
      <c r="R2152" t="str">
        <f>UPPER(B2152)</f>
        <v/>
      </c>
      <c r="T2152" t="str">
        <f>IFERROR(IF(J2152&lt;&gt;"", INDEX($S$5:$S$1433, MATCH(J2152, $E$5:$E$1433, 0)),""),"")</f>
        <v>2024-2027</v>
      </c>
      <c r="V2152">
        <f>IFERROR(IF(J2152&lt;&gt;"", INDEX($U$5:$U$1433, MATCH(J2152, $E$5:$E$1433, 0)),""),"")</f>
        <v>40123</v>
      </c>
    </row>
    <row r="2153">
      <c r="A2153" t="str">
        <f>IF(B2153&lt;&gt;"",A2152+1,"")</f>
        <v/>
      </c>
      <c r="F2153" t="str">
        <f>IFERROR(IF(VLOOKUP(E2153,J:J,1,0)=E2153,"X",""),"")</f>
        <v/>
      </c>
      <c r="G2153" t="str">
        <f>IF(J2153&lt;&gt;"", INDEX($C$5:$C$1433, MATCH(J2153, $E$5:$E$1433, 0)),"")</f>
        <v>12A7</v>
      </c>
      <c r="H2153">
        <f>IF(J2153&lt;&gt;"", INDEX($D$5:$D$1433, MATCH(J2153, $E$5:$E$1433, 0)),"")</f>
        <v>0</v>
      </c>
      <c r="I2153" t="str">
        <f>IFERROR(IF(J2153&lt;&gt;"", INDEX($B$5:$B$1433, MATCH(J2153, $E$5:$E$1433, 0)),""),"SAI")</f>
        <v>PHẠM MINH KHÔI</v>
      </c>
      <c r="J2153">
        <v>32000279</v>
      </c>
      <c r="K2153" t="str">
        <v xml:space="preserve"> 6:58:22 AM</v>
      </c>
      <c r="L2153" t="str">
        <f>IFERROR(IF($N$5="Sáng",IF(MID(K2153,2,7)-MID($L$2,2,7)&gt;0,"Trễ",""),IF(MID(K2153,2,7)-MID($Q$2,2,7)&gt;0,"Trễ","")),"")</f>
        <v/>
      </c>
      <c r="M2153">
        <f>IFERROR(IF($N$5="Sáng",MID(K2153,2,7)-MID($L$2,2,7),MID(K2153,2,7)-MID($Q$2,2,7)),"")</f>
        <v>-0.0011335925925925472</v>
      </c>
      <c r="Q2153" t="str">
        <f>IF(B2153&lt;&gt;"",IF(AND(P2153="",F2153=""),"Không phép ",""),"")</f>
        <v/>
      </c>
      <c r="R2153" t="str">
        <f>UPPER(B2153)</f>
        <v/>
      </c>
      <c r="T2153" t="str">
        <f>IFERROR(IF(J2153&lt;&gt;"", INDEX($S$5:$S$1433, MATCH(J2153, $E$5:$E$1433, 0)),""),"")</f>
        <v>2024-2027</v>
      </c>
      <c r="V2153" t="str">
        <f>IFERROR(IF(J2153&lt;&gt;"", INDEX($U$5:$U$1433, MATCH(J2153, $E$5:$E$1433, 0)),""),"")</f>
        <v>17/12/2009</v>
      </c>
    </row>
    <row r="2154">
      <c r="A2154" t="str">
        <f>IF(B2154&lt;&gt;"",A2153+1,"")</f>
        <v/>
      </c>
      <c r="F2154" t="str">
        <f>IFERROR(IF(VLOOKUP(E2154,J:J,1,0)=E2154,"X",""),"")</f>
        <v/>
      </c>
      <c r="G2154" t="str">
        <f>IF(J2154&lt;&gt;"", INDEX($C$5:$C$1433, MATCH(J2154, $E$5:$E$1433, 0)),"")</f>
        <v>11A2</v>
      </c>
      <c r="H2154">
        <f>IF(J2154&lt;&gt;"", INDEX($D$5:$D$1433, MATCH(J2154, $E$5:$E$1433, 0)),"")</f>
        <v>0</v>
      </c>
      <c r="I2154" t="str">
        <f>IFERROR(IF(J2154&lt;&gt;"", INDEX($B$5:$B$1433, MATCH(J2154, $E$5:$E$1433, 0)),""),"SAI")</f>
        <v>TRẦN THỊ TƯỜNG VY</v>
      </c>
      <c r="J2154">
        <v>32000609</v>
      </c>
      <c r="K2154" t="str">
        <v xml:space="preserve"> 6:58:22 AM</v>
      </c>
      <c r="L2154" t="str">
        <f>IFERROR(IF($N$5="Sáng",IF(MID(K2154,2,7)-MID($L$2,2,7)&gt;0,"Trễ",""),IF(MID(K2154,2,7)-MID($Q$2,2,7)&gt;0,"Trễ","")),"")</f>
        <v/>
      </c>
      <c r="M2154">
        <f>IFERROR(IF($N$5="Sáng",MID(K2154,2,7)-MID($L$2,2,7),MID(K2154,2,7)-MID($Q$2,2,7)),"")</f>
        <v>-0.0011335925925925472</v>
      </c>
      <c r="Q2154" t="str">
        <f>IF(B2154&lt;&gt;"",IF(AND(P2154="",F2154=""),"Không phép ",""),"")</f>
        <v/>
      </c>
      <c r="R2154" t="str">
        <f>UPPER(B2154)</f>
        <v/>
      </c>
      <c r="T2154" t="str">
        <f>IFERROR(IF(J2154&lt;&gt;"", INDEX($S$5:$S$1433, MATCH(J2154, $E$5:$E$1433, 0)),""),"")</f>
        <v>2025-2028</v>
      </c>
      <c r="V2154">
        <f>IFERROR(IF(J2154&lt;&gt;"", INDEX($U$5:$U$1433, MATCH(J2154, $E$5:$E$1433, 0)),""),"")</f>
        <v>40433</v>
      </c>
    </row>
    <row r="2155">
      <c r="A2155" t="str">
        <f>IF(B2155&lt;&gt;"",A2154+1,"")</f>
        <v/>
      </c>
      <c r="F2155" t="str">
        <f>IFERROR(IF(VLOOKUP(E2155,J:J,1,0)=E2155,"X",""),"")</f>
        <v/>
      </c>
      <c r="G2155" t="str">
        <f>IF(J2155&lt;&gt;"", INDEX($C$5:$C$1433, MATCH(J2155, $E$5:$E$1433, 0)),"")</f>
        <v>11A5</v>
      </c>
      <c r="H2155">
        <f>IF(J2155&lt;&gt;"", INDEX($D$5:$D$1433, MATCH(J2155, $E$5:$E$1433, 0)),"")</f>
        <v>0</v>
      </c>
      <c r="I2155" t="str">
        <f>IFERROR(IF(J2155&lt;&gt;"", INDEX($B$5:$B$1433, MATCH(J2155, $E$5:$E$1433, 0)),""),"SAI")</f>
        <v>NGUYỄN HOÀNG PHÚC</v>
      </c>
      <c r="J2155">
        <v>32000723</v>
      </c>
      <c r="K2155" t="str">
        <v xml:space="preserve"> 6:58:42 AM</v>
      </c>
      <c r="L2155" t="str">
        <f>IFERROR(IF($N$5="Sáng",IF(MID(K2155,2,7)-MID($L$2,2,7)&gt;0,"Trễ",""),IF(MID(K2155,2,7)-MID($Q$2,2,7)&gt;0,"Trễ","")),"")</f>
        <v/>
      </c>
      <c r="M2155">
        <f>IFERROR(IF($N$5="Sáng",MID(K2155,2,7)-MID($L$2,2,7),MID(K2155,2,7)-MID($Q$2,2,7)),"")</f>
        <v>-0.0009021111111111035</v>
      </c>
      <c r="Q2155" t="str">
        <f>IF(B2155&lt;&gt;"",IF(AND(P2155="",F2155=""),"Không phép ",""),"")</f>
        <v/>
      </c>
      <c r="R2155" t="str">
        <f>UPPER(B2155)</f>
        <v/>
      </c>
      <c r="T2155" t="str">
        <f>IFERROR(IF(J2155&lt;&gt;"", INDEX($S$5:$S$1433, MATCH(J2155, $E$5:$E$1433, 0)),""),"")</f>
        <v>2025-2028</v>
      </c>
      <c r="V2155" t="str">
        <f>IFERROR(IF(J2155&lt;&gt;"", INDEX($U$5:$U$1433, MATCH(J2155, $E$5:$E$1433, 0)),""),"")</f>
        <v>28/6/2009</v>
      </c>
    </row>
    <row r="2156">
      <c r="A2156" t="str">
        <f>IF(B2156&lt;&gt;"",A2155+1,"")</f>
        <v/>
      </c>
      <c r="F2156" t="str">
        <f>IFERROR(IF(VLOOKUP(E2156,J:J,1,0)=E2156,"X",""),"")</f>
        <v/>
      </c>
      <c r="G2156" t="str">
        <f>IF(J2156&lt;&gt;"", INDEX($C$5:$C$1433, MATCH(J2156, $E$5:$E$1433, 0)),"")</f>
        <v>12A1</v>
      </c>
      <c r="H2156">
        <f>IF(J2156&lt;&gt;"", INDEX($D$5:$D$1433, MATCH(J2156, $E$5:$E$1433, 0)),"")</f>
        <v>0</v>
      </c>
      <c r="I2156" t="str">
        <f>IFERROR(IF(J2156&lt;&gt;"", INDEX($B$5:$B$1433, MATCH(J2156, $E$5:$E$1433, 0)),""),"SAI")</f>
        <v>LƯU NHÃ YẾN</v>
      </c>
      <c r="J2156">
        <v>32000044</v>
      </c>
      <c r="K2156" t="str">
        <v xml:space="preserve"> 6:58:44 AM</v>
      </c>
      <c r="L2156" t="str">
        <f>IFERROR(IF($N$5="Sáng",IF(MID(K2156,2,7)-MID($L$2,2,7)&gt;0,"Trễ",""),IF(MID(K2156,2,7)-MID($Q$2,2,7)&gt;0,"Trễ","")),"")</f>
        <v/>
      </c>
      <c r="M2156">
        <f>IFERROR(IF($N$5="Sáng",MID(K2156,2,7)-MID($L$2,2,7),MID(K2156,2,7)-MID($Q$2,2,7)),"")</f>
        <v>-0.0008789629629629148</v>
      </c>
      <c r="Q2156" t="str">
        <f>IF(B2156&lt;&gt;"",IF(AND(P2156="",F2156=""),"Không phép ",""),"")</f>
        <v/>
      </c>
      <c r="R2156" t="str">
        <f>UPPER(B2156)</f>
        <v/>
      </c>
      <c r="T2156" t="str">
        <f>IFERROR(IF(J2156&lt;&gt;"", INDEX($S$5:$S$1433, MATCH(J2156, $E$5:$E$1433, 0)),""),"")</f>
        <v>2024-2027</v>
      </c>
      <c r="V2156" t="str">
        <f>IFERROR(IF(J2156&lt;&gt;"", INDEX($U$5:$U$1433, MATCH(J2156, $E$5:$E$1433, 0)),""),"")</f>
        <v>30/07/2009</v>
      </c>
    </row>
    <row r="2157">
      <c r="A2157" t="str">
        <f>IF(B2157&lt;&gt;"",A2156+1,"")</f>
        <v/>
      </c>
      <c r="F2157" t="str">
        <f>IFERROR(IF(VLOOKUP(E2157,J:J,1,0)=E2157,"X",""),"")</f>
        <v/>
      </c>
      <c r="G2157" t="str">
        <f>IF(J2157&lt;&gt;"", INDEX($C$5:$C$1433, MATCH(J2157, $E$5:$E$1433, 0)),"")</f>
        <v>12A1</v>
      </c>
      <c r="H2157">
        <f>IF(J2157&lt;&gt;"", INDEX($D$5:$D$1433, MATCH(J2157, $E$5:$E$1433, 0)),"")</f>
        <v>0</v>
      </c>
      <c r="I2157" t="str">
        <f>IFERROR(IF(J2157&lt;&gt;"", INDEX($B$5:$B$1433, MATCH(J2157, $E$5:$E$1433, 0)),""),"SAI")</f>
        <v>LƯU NHÃ YẾN</v>
      </c>
      <c r="J2157">
        <v>32000044</v>
      </c>
      <c r="K2157" t="str">
        <v xml:space="preserve"> 6:58:45 AM</v>
      </c>
      <c r="L2157" t="str">
        <f>IFERROR(IF($N$5="Sáng",IF(MID(K2157,2,7)-MID($L$2,2,7)&gt;0,"Trễ",""),IF(MID(K2157,2,7)-MID($Q$2,2,7)&gt;0,"Trễ","")),"")</f>
        <v/>
      </c>
      <c r="M2157">
        <f>IFERROR(IF($N$5="Sáng",MID(K2157,2,7)-MID($L$2,2,7),MID(K2157,2,7)-MID($Q$2,2,7)),"")</f>
        <v>-0.0008673888888888759</v>
      </c>
      <c r="Q2157" t="str">
        <f>IF(B2157&lt;&gt;"",IF(AND(P2157="",F2157=""),"Không phép ",""),"")</f>
        <v/>
      </c>
      <c r="R2157" t="str">
        <f>UPPER(B2157)</f>
        <v/>
      </c>
      <c r="T2157" t="str">
        <f>IFERROR(IF(J2157&lt;&gt;"", INDEX($S$5:$S$1433, MATCH(J2157, $E$5:$E$1433, 0)),""),"")</f>
        <v>2024-2027</v>
      </c>
      <c r="V2157" t="str">
        <f>IFERROR(IF(J2157&lt;&gt;"", INDEX($U$5:$U$1433, MATCH(J2157, $E$5:$E$1433, 0)),""),"")</f>
        <v>30/07/2009</v>
      </c>
    </row>
    <row r="2158">
      <c r="A2158" t="str">
        <f>IF(B2158&lt;&gt;"",A2157+1,"")</f>
        <v/>
      </c>
      <c r="F2158" t="str">
        <f>IFERROR(IF(VLOOKUP(E2158,J:J,1,0)=E2158,"X",""),"")</f>
        <v/>
      </c>
      <c r="G2158" t="str">
        <f>IF(J2158&lt;&gt;"", INDEX($C$5:$C$1433, MATCH(J2158, $E$5:$E$1433, 0)),"")</f>
        <v>11A2</v>
      </c>
      <c r="H2158">
        <f>IF(J2158&lt;&gt;"", INDEX($D$5:$D$1433, MATCH(J2158, $E$5:$E$1433, 0)),"")</f>
        <v>0</v>
      </c>
      <c r="I2158" t="str">
        <f>IFERROR(IF(J2158&lt;&gt;"", INDEX($B$5:$B$1433, MATCH(J2158, $E$5:$E$1433, 0)),""),"SAI")</f>
        <v>NGUYỄN THANH ANH</v>
      </c>
      <c r="J2158">
        <v>32000569</v>
      </c>
      <c r="K2158" t="str">
        <v xml:space="preserve"> 6:58:46 AM</v>
      </c>
      <c r="L2158" t="str">
        <f>IFERROR(IF($N$5="Sáng",IF(MID(K2158,2,7)-MID($L$2,2,7)&gt;0,"Trễ",""),IF(MID(K2158,2,7)-MID($Q$2,2,7)&gt;0,"Trễ","")),"")</f>
        <v/>
      </c>
      <c r="M2158">
        <f>IFERROR(IF($N$5="Sáng",MID(K2158,2,7)-MID($L$2,2,7),MID(K2158,2,7)-MID($Q$2,2,7)),"")</f>
        <v>-0.0008558148148147815</v>
      </c>
      <c r="Q2158" t="str">
        <f>IF(B2158&lt;&gt;"",IF(AND(P2158="",F2158=""),"Không phép ",""),"")</f>
        <v/>
      </c>
      <c r="R2158" t="str">
        <f>UPPER(B2158)</f>
        <v/>
      </c>
      <c r="T2158" t="str">
        <f>IFERROR(IF(J2158&lt;&gt;"", INDEX($S$5:$S$1433, MATCH(J2158, $E$5:$E$1433, 0)),""),"")</f>
        <v>2025-2028</v>
      </c>
      <c r="V2158" t="str">
        <f>IFERROR(IF(J2158&lt;&gt;"", INDEX($U$5:$U$1433, MATCH(J2158, $E$5:$E$1433, 0)),""),"")</f>
        <v>29/7/2010</v>
      </c>
    </row>
    <row r="2159">
      <c r="A2159" t="str">
        <f>IF(B2159&lt;&gt;"",A2158+1,"")</f>
        <v/>
      </c>
      <c r="F2159" t="str">
        <f>IFERROR(IF(VLOOKUP(E2159,J:J,1,0)=E2159,"X",""),"")</f>
        <v/>
      </c>
      <c r="G2159" t="str">
        <f>IF(J2159&lt;&gt;"", INDEX($C$5:$C$1433, MATCH(J2159, $E$5:$E$1433, 0)),"")</f>
        <v>12A5</v>
      </c>
      <c r="H2159">
        <f>IF(J2159&lt;&gt;"", INDEX($D$5:$D$1433, MATCH(J2159, $E$5:$E$1433, 0)),"")</f>
        <v>0</v>
      </c>
      <c r="I2159" t="str">
        <f>IFERROR(IF(J2159&lt;&gt;"", INDEX($B$5:$B$1433, MATCH(J2159, $E$5:$E$1433, 0)),""),"SAI")</f>
        <v>HUỲNH ANH</v>
      </c>
      <c r="J2159">
        <v>32000179</v>
      </c>
      <c r="K2159" t="str">
        <v xml:space="preserve"> 6:58:57 AM</v>
      </c>
      <c r="L2159" t="str">
        <f>IFERROR(IF($N$5="Sáng",IF(MID(K2159,2,7)-MID($L$2,2,7)&gt;0,"Trễ",""),IF(MID(K2159,2,7)-MID($Q$2,2,7)&gt;0,"Trễ","")),"")</f>
        <v/>
      </c>
      <c r="M2159">
        <f>IFERROR(IF($N$5="Sáng",MID(K2159,2,7)-MID($L$2,2,7),MID(K2159,2,7)-MID($Q$2,2,7)),"")</f>
        <v>-0.0007284999999999653</v>
      </c>
      <c r="Q2159" t="str">
        <f>IF(B2159&lt;&gt;"",IF(AND(P2159="",F2159=""),"Không phép ",""),"")</f>
        <v/>
      </c>
      <c r="R2159" t="str">
        <f>UPPER(B2159)</f>
        <v/>
      </c>
      <c r="T2159" t="str">
        <f>IFERROR(IF(J2159&lt;&gt;"", INDEX($S$5:$S$1433, MATCH(J2159, $E$5:$E$1433, 0)),""),"")</f>
        <v>2024-2027</v>
      </c>
      <c r="V2159" t="str">
        <f>IFERROR(IF(J2159&lt;&gt;"", INDEX($U$5:$U$1433, MATCH(J2159, $E$5:$E$1433, 0)),""),"")</f>
        <v>18/02/2009</v>
      </c>
    </row>
    <row r="2160">
      <c r="A2160" t="str">
        <f>IF(B2160&lt;&gt;"",A2159+1,"")</f>
        <v/>
      </c>
      <c r="F2160" t="str">
        <f>IFERROR(IF(VLOOKUP(E2160,J:J,1,0)=E2160,"X",""),"")</f>
        <v/>
      </c>
      <c r="G2160" t="str">
        <f>IF(J2160&lt;&gt;"", INDEX($C$5:$C$1433, MATCH(J2160, $E$5:$E$1433, 0)),"")</f>
        <v>12A5</v>
      </c>
      <c r="H2160">
        <f>IF(J2160&lt;&gt;"", INDEX($D$5:$D$1433, MATCH(J2160, $E$5:$E$1433, 0)),"")</f>
        <v>0</v>
      </c>
      <c r="I2160" t="str">
        <f>IFERROR(IF(J2160&lt;&gt;"", INDEX($B$5:$B$1433, MATCH(J2160, $E$5:$E$1433, 0)),""),"SAI")</f>
        <v>HUỲNH ANH</v>
      </c>
      <c r="J2160">
        <v>32000179</v>
      </c>
      <c r="K2160" t="str">
        <v xml:space="preserve"> 6:58:58 AM</v>
      </c>
      <c r="L2160" t="str">
        <f>IFERROR(IF($N$5="Sáng",IF(MID(K2160,2,7)-MID($L$2,2,7)&gt;0,"Trễ",""),IF(MID(K2160,2,7)-MID($Q$2,2,7)&gt;0,"Trễ","")),"")</f>
        <v/>
      </c>
      <c r="M2160">
        <f>IFERROR(IF($N$5="Sáng",MID(K2160,2,7)-MID($L$2,2,7),MID(K2160,2,7)-MID($Q$2,2,7)),"")</f>
        <v>-0.0007169259259259264</v>
      </c>
      <c r="Q2160" t="str">
        <f>IF(B2160&lt;&gt;"",IF(AND(P2160="",F2160=""),"Không phép ",""),"")</f>
        <v/>
      </c>
      <c r="R2160" t="str">
        <f>UPPER(B2160)</f>
        <v/>
      </c>
      <c r="T2160" t="str">
        <f>IFERROR(IF(J2160&lt;&gt;"", INDEX($S$5:$S$1433, MATCH(J2160, $E$5:$E$1433, 0)),""),"")</f>
        <v>2024-2027</v>
      </c>
      <c r="V2160" t="str">
        <f>IFERROR(IF(J2160&lt;&gt;"", INDEX($U$5:$U$1433, MATCH(J2160, $E$5:$E$1433, 0)),""),"")</f>
        <v>18/02/2009</v>
      </c>
    </row>
    <row r="2161">
      <c r="A2161" t="str">
        <f>IF(B2161&lt;&gt;"",A2160+1,"")</f>
        <v/>
      </c>
      <c r="F2161" t="str">
        <f>IFERROR(IF(VLOOKUP(E2161,J:J,1,0)=E2161,"X",""),"")</f>
        <v/>
      </c>
      <c r="G2161" t="str">
        <f>IF(J2161&lt;&gt;"", INDEX($C$5:$C$1433, MATCH(J2161, $E$5:$E$1433, 0)),"")</f>
        <v>12A3</v>
      </c>
      <c r="H2161">
        <f>IF(J2161&lt;&gt;"", INDEX($D$5:$D$1433, MATCH(J2161, $E$5:$E$1433, 0)),"")</f>
        <v>0</v>
      </c>
      <c r="I2161" t="str">
        <f>IFERROR(IF(J2161&lt;&gt;"", INDEX($B$5:$B$1433, MATCH(J2161, $E$5:$E$1433, 0)),""),"SAI")</f>
        <v>NGUYỄN HOÀNG BẢO NGỌC</v>
      </c>
      <c r="J2161">
        <v>32000116</v>
      </c>
      <c r="K2161" t="str">
        <v xml:space="preserve"> 6:59:01 AM</v>
      </c>
      <c r="L2161" t="str">
        <f>IFERROR(IF($N$5="Sáng",IF(MID(K2161,2,7)-MID($L$2,2,7)&gt;0,"Trễ",""),IF(MID(K2161,2,7)-MID($Q$2,2,7)&gt;0,"Trễ","")),"")</f>
        <v/>
      </c>
      <c r="M2161">
        <f>IFERROR(IF($N$5="Sáng",MID(K2161,2,7)-MID($L$2,2,7),MID(K2161,2,7)-MID($Q$2,2,7)),"")</f>
        <v>-0.0006822037037036988</v>
      </c>
      <c r="Q2161" t="str">
        <f>IF(B2161&lt;&gt;"",IF(AND(P2161="",F2161=""),"Không phép ",""),"")</f>
        <v/>
      </c>
      <c r="R2161" t="str">
        <f>UPPER(B2161)</f>
        <v/>
      </c>
      <c r="T2161" t="str">
        <f>IFERROR(IF(J2161&lt;&gt;"", INDEX($S$5:$S$1433, MATCH(J2161, $E$5:$E$1433, 0)),""),"")</f>
        <v>2024-2027</v>
      </c>
      <c r="V2161" t="str">
        <f>IFERROR(IF(J2161&lt;&gt;"", INDEX($U$5:$U$1433, MATCH(J2161, $E$5:$E$1433, 0)),""),"")</f>
        <v>19/07/2009</v>
      </c>
    </row>
    <row r="2162">
      <c r="A2162" t="str">
        <f>IF(B2162&lt;&gt;"",A2161+1,"")</f>
        <v/>
      </c>
      <c r="F2162" t="str">
        <f>IFERROR(IF(VLOOKUP(E2162,J:J,1,0)=E2162,"X",""),"")</f>
        <v/>
      </c>
      <c r="G2162" t="str">
        <f>IF(J2162&lt;&gt;"", INDEX($C$5:$C$1433, MATCH(J2162, $E$5:$E$1433, 0)),"")</f>
        <v>11A4</v>
      </c>
      <c r="H2162">
        <f>IF(J2162&lt;&gt;"", INDEX($D$5:$D$1433, MATCH(J2162, $E$5:$E$1433, 0)),"")</f>
        <v>0</v>
      </c>
      <c r="I2162" t="str">
        <f>IFERROR(IF(J2162&lt;&gt;"", INDEX($B$5:$B$1433, MATCH(J2162, $E$5:$E$1433, 0)),""),"SAI")</f>
        <v>TRẦN NGỌC THANH THÚY</v>
      </c>
      <c r="J2162">
        <v>32000684</v>
      </c>
      <c r="K2162" t="str">
        <v xml:space="preserve"> 6:59:10 AM</v>
      </c>
      <c r="L2162" t="str">
        <f>IFERROR(IF($N$5="Sáng",IF(MID(K2162,2,7)-MID($L$2,2,7)&gt;0,"Trễ",""),IF(MID(K2162,2,7)-MID($Q$2,2,7)&gt;0,"Trễ","")),"")</f>
        <v/>
      </c>
      <c r="M2162">
        <f>IFERROR(IF($N$5="Sáng",MID(K2162,2,7)-MID($L$2,2,7),MID(K2162,2,7)-MID($Q$2,2,7)),"")</f>
        <v>-0.0005780370370370158</v>
      </c>
      <c r="Q2162" t="str">
        <f>IF(B2162&lt;&gt;"",IF(AND(P2162="",F2162=""),"Không phép ",""),"")</f>
        <v/>
      </c>
      <c r="R2162" t="str">
        <f>UPPER(B2162)</f>
        <v/>
      </c>
      <c r="T2162" t="str">
        <f>IFERROR(IF(J2162&lt;&gt;"", INDEX($S$5:$S$1433, MATCH(J2162, $E$5:$E$1433, 0)),""),"")</f>
        <v>2025-2028</v>
      </c>
      <c r="V2162" t="str">
        <f>IFERROR(IF(J2162&lt;&gt;"", INDEX($U$5:$U$1433, MATCH(J2162, $E$5:$E$1433, 0)),""),"")</f>
        <v>22/06/2010</v>
      </c>
    </row>
    <row r="2163">
      <c r="A2163" t="str">
        <f>IF(B2163&lt;&gt;"",A2162+1,"")</f>
        <v/>
      </c>
      <c r="F2163" t="str">
        <f>IFERROR(IF(VLOOKUP(E2163,J:J,1,0)=E2163,"X",""),"")</f>
        <v/>
      </c>
      <c r="G2163" t="str">
        <f>IF(J2163&lt;&gt;"", INDEX($C$5:$C$1433, MATCH(J2163, $E$5:$E$1433, 0)),"")</f>
        <v>12A11</v>
      </c>
      <c r="H2163">
        <f>IF(J2163&lt;&gt;"", INDEX($D$5:$D$1433, MATCH(J2163, $E$5:$E$1433, 0)),"")</f>
        <v>0</v>
      </c>
      <c r="I2163" t="str">
        <f>IFERROR(IF(J2163&lt;&gt;"", INDEX($B$5:$B$1433, MATCH(J2163, $E$5:$E$1433, 0)),""),"SAI")</f>
        <v>HOÀNG ÁI VY</v>
      </c>
      <c r="J2163">
        <v>32000474</v>
      </c>
      <c r="K2163" t="str">
        <v xml:space="preserve"> 6:59:12 AM</v>
      </c>
      <c r="L2163" t="str">
        <f>IFERROR(IF($N$5="Sáng",IF(MID(K2163,2,7)-MID($L$2,2,7)&gt;0,"Trễ",""),IF(MID(K2163,2,7)-MID($Q$2,2,7)&gt;0,"Trễ","")),"")</f>
        <v/>
      </c>
      <c r="M2163">
        <f>IFERROR(IF($N$5="Sáng",MID(K2163,2,7)-MID($L$2,2,7),MID(K2163,2,7)-MID($Q$2,2,7)),"")</f>
        <v>-0.0005548888888888825</v>
      </c>
      <c r="Q2163" t="str">
        <f>IF(B2163&lt;&gt;"",IF(AND(P2163="",F2163=""),"Không phép ",""),"")</f>
        <v/>
      </c>
      <c r="R2163" t="str">
        <f>UPPER(B2163)</f>
        <v/>
      </c>
      <c r="T2163" t="str">
        <f>IFERROR(IF(J2163&lt;&gt;"", INDEX($S$5:$S$1433, MATCH(J2163, $E$5:$E$1433, 0)),""),"")</f>
        <v>2024-2027</v>
      </c>
      <c r="V2163" t="str">
        <f>IFERROR(IF(J2163&lt;&gt;"", INDEX($U$5:$U$1433, MATCH(J2163, $E$5:$E$1433, 0)),""),"")</f>
        <v>21/06/2009</v>
      </c>
    </row>
    <row r="2164">
      <c r="A2164" t="str">
        <f>IF(B2164&lt;&gt;"",A2163+1,"")</f>
        <v/>
      </c>
      <c r="F2164" t="str">
        <f>IFERROR(IF(VLOOKUP(E2164,J:J,1,0)=E2164,"X",""),"")</f>
        <v/>
      </c>
      <c r="G2164" t="str">
        <f>IF(J2164&lt;&gt;"", INDEX($C$5:$C$1433, MATCH(J2164, $E$5:$E$1433, 0)),"")</f>
        <v>11A1</v>
      </c>
      <c r="H2164">
        <f>IF(J2164&lt;&gt;"", INDEX($D$5:$D$1433, MATCH(J2164, $E$5:$E$1433, 0)),"")</f>
        <v>0</v>
      </c>
      <c r="I2164" t="str">
        <f>IFERROR(IF(J2164&lt;&gt;"", INDEX($B$5:$B$1433, MATCH(J2164, $E$5:$E$1433, 0)),""),"SAI")</f>
        <v>PHAN BẢO CHĂM</v>
      </c>
      <c r="J2164">
        <v>32000481</v>
      </c>
      <c r="K2164" t="str">
        <v xml:space="preserve"> 6:59:13 AM</v>
      </c>
      <c r="L2164" t="str">
        <f>IFERROR(IF($N$5="Sáng",IF(MID(K2164,2,7)-MID($L$2,2,7)&gt;0,"Trễ",""),IF(MID(K2164,2,7)-MID($Q$2,2,7)&gt;0,"Trễ","")),"")</f>
        <v/>
      </c>
      <c r="M2164">
        <f>IFERROR(IF($N$5="Sáng",MID(K2164,2,7)-MID($L$2,2,7),MID(K2164,2,7)-MID($Q$2,2,7)),"")</f>
        <v>-0.0005433148148147882</v>
      </c>
      <c r="Q2164" t="str">
        <f>IF(B2164&lt;&gt;"",IF(AND(P2164="",F2164=""),"Không phép ",""),"")</f>
        <v/>
      </c>
      <c r="R2164" t="str">
        <f>UPPER(B2164)</f>
        <v/>
      </c>
      <c r="T2164" t="str">
        <f>IFERROR(IF(J2164&lt;&gt;"", INDEX($S$5:$S$1433, MATCH(J2164, $E$5:$E$1433, 0)),""),"")</f>
        <v>2025-2028</v>
      </c>
      <c r="V2164" t="str">
        <f>IFERROR(IF(J2164&lt;&gt;"", INDEX($U$5:$U$1433, MATCH(J2164, $E$5:$E$1433, 0)),""),"")</f>
        <v>23/01/2010</v>
      </c>
    </row>
    <row r="2165">
      <c r="A2165" t="str">
        <f>IF(B2165&lt;&gt;"",A2164+1,"")</f>
        <v/>
      </c>
      <c r="F2165" t="str">
        <f>IFERROR(IF(VLOOKUP(E2165,J:J,1,0)=E2165,"X",""),"")</f>
        <v/>
      </c>
      <c r="G2165" t="str">
        <f>IF(J2165&lt;&gt;"", INDEX($C$5:$C$1433, MATCH(J2165, $E$5:$E$1433, 0)),"")</f>
        <v>11A1</v>
      </c>
      <c r="H2165">
        <f>IF(J2165&lt;&gt;"", INDEX($D$5:$D$1433, MATCH(J2165, $E$5:$E$1433, 0)),"")</f>
        <v>0</v>
      </c>
      <c r="I2165" t="str">
        <f>IFERROR(IF(J2165&lt;&gt;"", INDEX($B$5:$B$1433, MATCH(J2165, $E$5:$E$1433, 0)),""),"SAI")</f>
        <v>PHAN BẢO CHĂM</v>
      </c>
      <c r="J2165">
        <v>32000481</v>
      </c>
      <c r="K2165" t="str">
        <v xml:space="preserve"> 6:59:14 AM</v>
      </c>
      <c r="L2165" t="str">
        <f>IFERROR(IF($N$5="Sáng",IF(MID(K2165,2,7)-MID($L$2,2,7)&gt;0,"Trễ",""),IF(MID(K2165,2,7)-MID($Q$2,2,7)&gt;0,"Trễ","")),"")</f>
        <v/>
      </c>
      <c r="M2165">
        <f>IFERROR(IF($N$5="Sáng",MID(K2165,2,7)-MID($L$2,2,7),MID(K2165,2,7)-MID($Q$2,2,7)),"")</f>
        <v>-0.0005317407407407493</v>
      </c>
      <c r="Q2165" t="str">
        <f>IF(B2165&lt;&gt;"",IF(AND(P2165="",F2165=""),"Không phép ",""),"")</f>
        <v/>
      </c>
      <c r="R2165" t="str">
        <f>UPPER(B2165)</f>
        <v/>
      </c>
      <c r="T2165" t="str">
        <f>IFERROR(IF(J2165&lt;&gt;"", INDEX($S$5:$S$1433, MATCH(J2165, $E$5:$E$1433, 0)),""),"")</f>
        <v>2025-2028</v>
      </c>
      <c r="V2165" t="str">
        <f>IFERROR(IF(J2165&lt;&gt;"", INDEX($U$5:$U$1433, MATCH(J2165, $E$5:$E$1433, 0)),""),"")</f>
        <v>23/01/2010</v>
      </c>
    </row>
    <row r="2166">
      <c r="A2166" t="str">
        <f>IF(B2166&lt;&gt;"",A2165+1,"")</f>
        <v/>
      </c>
      <c r="F2166" t="str">
        <f>IFERROR(IF(VLOOKUP(E2166,J:J,1,0)=E2166,"X",""),"")</f>
        <v/>
      </c>
      <c r="G2166" t="str">
        <f>IF(J2166&lt;&gt;"", INDEX($C$5:$C$1433, MATCH(J2166, $E$5:$E$1433, 0)),"")</f>
        <v>11A5</v>
      </c>
      <c r="H2166">
        <f>IF(J2166&lt;&gt;"", INDEX($D$5:$D$1433, MATCH(J2166, $E$5:$E$1433, 0)),"")</f>
        <v>0</v>
      </c>
      <c r="I2166" t="str">
        <f>IFERROR(IF(J2166&lt;&gt;"", INDEX($B$5:$B$1433, MATCH(J2166, $E$5:$E$1433, 0)),""),"SAI")</f>
        <v>HÀ THỊ HUYỀN</v>
      </c>
      <c r="J2166">
        <v>32000704</v>
      </c>
      <c r="K2166" t="str">
        <v xml:space="preserve"> 6:59:23 AM</v>
      </c>
      <c r="L2166" t="str">
        <f>IFERROR(IF($N$5="Sáng",IF(MID(K2166,2,7)-MID($L$2,2,7)&gt;0,"Trễ",""),IF(MID(K2166,2,7)-MID($Q$2,2,7)&gt;0,"Trễ","")),"")</f>
        <v/>
      </c>
      <c r="M2166">
        <f>IFERROR(IF($N$5="Sáng",MID(K2166,2,7)-MID($L$2,2,7),MID(K2166,2,7)-MID($Q$2,2,7)),"")</f>
        <v>-0.00042757407407406633</v>
      </c>
      <c r="Q2166" t="str">
        <f>IF(B2166&lt;&gt;"",IF(AND(P2166="",F2166=""),"Không phép ",""),"")</f>
        <v/>
      </c>
      <c r="R2166" t="str">
        <f>UPPER(B2166)</f>
        <v/>
      </c>
      <c r="T2166" t="str">
        <f>IFERROR(IF(J2166&lt;&gt;"", INDEX($S$5:$S$1433, MATCH(J2166, $E$5:$E$1433, 0)),""),"")</f>
        <v>2025-2028</v>
      </c>
      <c r="V2166" t="str">
        <f>IFERROR(IF(J2166&lt;&gt;"", INDEX($U$5:$U$1433, MATCH(J2166, $E$5:$E$1433, 0)),""),"")</f>
        <v>18/8/2010</v>
      </c>
    </row>
    <row r="2167">
      <c r="A2167" t="str">
        <f>IF(B2167&lt;&gt;"",A2166+1,"")</f>
        <v/>
      </c>
      <c r="F2167" t="str">
        <f>IFERROR(IF(VLOOKUP(E2167,J:J,1,0)=E2167,"X",""),"")</f>
        <v/>
      </c>
      <c r="G2167" t="str">
        <f>IF(J2167&lt;&gt;"", INDEX($C$5:$C$1433, MATCH(J2167, $E$5:$E$1433, 0)),"")</f>
        <v>11A5</v>
      </c>
      <c r="H2167">
        <f>IF(J2167&lt;&gt;"", INDEX($D$5:$D$1433, MATCH(J2167, $E$5:$E$1433, 0)),"")</f>
        <v>0</v>
      </c>
      <c r="I2167" t="str">
        <f>IFERROR(IF(J2167&lt;&gt;"", INDEX($B$5:$B$1433, MATCH(J2167, $E$5:$E$1433, 0)),""),"SAI")</f>
        <v>HÀ THỊ HUYỀN</v>
      </c>
      <c r="J2167">
        <v>32000704</v>
      </c>
      <c r="K2167" t="str">
        <v xml:space="preserve"> 6:59:24 AM</v>
      </c>
      <c r="L2167" t="str">
        <f>IFERROR(IF($N$5="Sáng",IF(MID(K2167,2,7)-MID($L$2,2,7)&gt;0,"Trễ",""),IF(MID(K2167,2,7)-MID($Q$2,2,7)&gt;0,"Trễ","")),"")</f>
        <v/>
      </c>
      <c r="M2167">
        <f>IFERROR(IF($N$5="Sáng",MID(K2167,2,7)-MID($L$2,2,7),MID(K2167,2,7)-MID($Q$2,2,7)),"")</f>
        <v>-0.00041599999999997195</v>
      </c>
      <c r="Q2167" t="str">
        <f>IF(B2167&lt;&gt;"",IF(AND(P2167="",F2167=""),"Không phép ",""),"")</f>
        <v/>
      </c>
      <c r="R2167" t="str">
        <f>UPPER(B2167)</f>
        <v/>
      </c>
      <c r="T2167" t="str">
        <f>IFERROR(IF(J2167&lt;&gt;"", INDEX($S$5:$S$1433, MATCH(J2167, $E$5:$E$1433, 0)),""),"")</f>
        <v>2025-2028</v>
      </c>
      <c r="V2167" t="str">
        <f>IFERROR(IF(J2167&lt;&gt;"", INDEX($U$5:$U$1433, MATCH(J2167, $E$5:$E$1433, 0)),""),"")</f>
        <v>18/8/2010</v>
      </c>
    </row>
    <row r="2168">
      <c r="A2168" t="str">
        <f>IF(B2168&lt;&gt;"",A2167+1,"")</f>
        <v/>
      </c>
      <c r="F2168" t="str">
        <f>IFERROR(IF(VLOOKUP(E2168,J:J,1,0)=E2168,"X",""),"")</f>
        <v/>
      </c>
      <c r="G2168" t="str">
        <f>IF(J2168&lt;&gt;"", INDEX($C$5:$C$1433, MATCH(J2168, $E$5:$E$1433, 0)),"")</f>
        <v>12A4</v>
      </c>
      <c r="H2168">
        <f>IF(J2168&lt;&gt;"", INDEX($D$5:$D$1433, MATCH(J2168, $E$5:$E$1433, 0)),"")</f>
        <v>0</v>
      </c>
      <c r="I2168" t="str">
        <f>IFERROR(IF(J2168&lt;&gt;"", INDEX($B$5:$B$1433, MATCH(J2168, $E$5:$E$1433, 0)),""),"SAI")</f>
        <v>PHẠM VÕ TRÀ MY</v>
      </c>
      <c r="J2168">
        <v>32000154</v>
      </c>
      <c r="K2168" t="str">
        <v xml:space="preserve"> 7:00:15 AM</v>
      </c>
      <c r="L2168" t="str">
        <f>IFERROR(IF($N$5="Sáng",IF(MID(K2168,2,7)-MID($L$2,2,7)&gt;0,"Trễ",""),IF(MID(K2168,2,7)-MID($Q$2,2,7)&gt;0,"Trễ","")),"")</f>
        <v>Trễ</v>
      </c>
      <c r="M2168">
        <f>IFERROR(IF($N$5="Sáng",MID(K2168,2,7)-MID($L$2,2,7),MID(K2168,2,7)-MID($Q$2,2,7)),"")</f>
        <v>0.00017427777777778708</v>
      </c>
      <c r="Q2168" t="str">
        <f>IF(B2168&lt;&gt;"",IF(AND(P2168="",F2168=""),"Không phép ",""),"")</f>
        <v/>
      </c>
      <c r="R2168" t="str">
        <f>UPPER(B2168)</f>
        <v/>
      </c>
      <c r="T2168" t="str">
        <f>IFERROR(IF(J2168&lt;&gt;"", INDEX($S$5:$S$1433, MATCH(J2168, $E$5:$E$1433, 0)),""),"")</f>
        <v>2024-2027</v>
      </c>
      <c r="V2168" t="str">
        <f>IFERROR(IF(J2168&lt;&gt;"", INDEX($U$5:$U$1433, MATCH(J2168, $E$5:$E$1433, 0)),""),"")</f>
        <v>27/01/2009</v>
      </c>
    </row>
    <row r="2169">
      <c r="A2169" t="str">
        <f>IF(B2169&lt;&gt;"",A2168+1,"")</f>
        <v/>
      </c>
      <c r="F2169" t="str">
        <f>IFERROR(IF(VLOOKUP(E2169,J:J,1,0)=E2169,"X",""),"")</f>
        <v/>
      </c>
      <c r="G2169" t="str">
        <f>IF(J2169&lt;&gt;"", INDEX($C$5:$C$1433, MATCH(J2169, $E$5:$E$1433, 0)),"")</f>
        <v>12A4</v>
      </c>
      <c r="H2169">
        <f>IF(J2169&lt;&gt;"", INDEX($D$5:$D$1433, MATCH(J2169, $E$5:$E$1433, 0)),"")</f>
        <v>0</v>
      </c>
      <c r="I2169" t="str">
        <f>IFERROR(IF(J2169&lt;&gt;"", INDEX($B$5:$B$1433, MATCH(J2169, $E$5:$E$1433, 0)),""),"SAI")</f>
        <v>PHẠM VÕ TRÀ MY</v>
      </c>
      <c r="J2169">
        <v>32000154</v>
      </c>
      <c r="K2169" t="str">
        <v xml:space="preserve"> 7:00:16 AM</v>
      </c>
      <c r="L2169" t="str">
        <f>IFERROR(IF($N$5="Sáng",IF(MID(K2169,2,7)-MID($L$2,2,7)&gt;0,"Trễ",""),IF(MID(K2169,2,7)-MID($Q$2,2,7)&gt;0,"Trễ","")),"")</f>
        <v>Trễ</v>
      </c>
      <c r="M2169">
        <f>IFERROR(IF($N$5="Sáng",MID(K2169,2,7)-MID($L$2,2,7),MID(K2169,2,7)-MID($Q$2,2,7)),"")</f>
        <v>0.00018585185185188147</v>
      </c>
      <c r="Q2169" t="str">
        <f>IF(B2169&lt;&gt;"",IF(AND(P2169="",F2169=""),"Không phép ",""),"")</f>
        <v/>
      </c>
      <c r="R2169" t="str">
        <f>UPPER(B2169)</f>
        <v/>
      </c>
      <c r="T2169" t="str">
        <f>IFERROR(IF(J2169&lt;&gt;"", INDEX($S$5:$S$1433, MATCH(J2169, $E$5:$E$1433, 0)),""),"")</f>
        <v>2024-2027</v>
      </c>
      <c r="V2169" t="str">
        <f>IFERROR(IF(J2169&lt;&gt;"", INDEX($U$5:$U$1433, MATCH(J2169, $E$5:$E$1433, 0)),""),"")</f>
        <v>27/01/2009</v>
      </c>
    </row>
    <row r="2170">
      <c r="A2170" t="str">
        <f>IF(B2170&lt;&gt;"",A2169+1,"")</f>
        <v/>
      </c>
      <c r="F2170" t="str">
        <f>IFERROR(IF(VLOOKUP(E2170,J:J,1,0)=E2170,"X",""),"")</f>
        <v/>
      </c>
      <c r="G2170" t="str">
        <f>IF(J2170&lt;&gt;"", INDEX($C$5:$C$1433, MATCH(J2170, $E$5:$E$1433, 0)),"")</f>
        <v>12A6</v>
      </c>
      <c r="H2170">
        <f>IF(J2170&lt;&gt;"", INDEX($D$5:$D$1433, MATCH(J2170, $E$5:$E$1433, 0)),"")</f>
        <v>0</v>
      </c>
      <c r="I2170" t="str">
        <f>IFERROR(IF(J2170&lt;&gt;"", INDEX($B$5:$B$1433, MATCH(J2170, $E$5:$E$1433, 0)),""),"SAI")</f>
        <v>NGUYỄN DUY KHANG</v>
      </c>
      <c r="J2170">
        <v>32000232</v>
      </c>
      <c r="K2170" t="str">
        <v xml:space="preserve"> 7:00:31 AM</v>
      </c>
      <c r="L2170" t="str">
        <f>IFERROR(IF($N$5="Sáng",IF(MID(K2170,2,7)-MID($L$2,2,7)&gt;0,"Trễ",""),IF(MID(K2170,2,7)-MID($Q$2,2,7)&gt;0,"Trễ","")),"")</f>
        <v>Trễ</v>
      </c>
      <c r="M2170">
        <f>IFERROR(IF($N$5="Sáng",MID(K2170,2,7)-MID($L$2,2,7),MID(K2170,2,7)-MID($Q$2,2,7)),"")</f>
        <v>0.0003594629629629642</v>
      </c>
      <c r="Q2170" t="str">
        <f>IF(B2170&lt;&gt;"",IF(AND(P2170="",F2170=""),"Không phép ",""),"")</f>
        <v/>
      </c>
      <c r="R2170" t="str">
        <f>UPPER(B2170)</f>
        <v/>
      </c>
      <c r="T2170" t="str">
        <f>IFERROR(IF(J2170&lt;&gt;"", INDEX($S$5:$S$1433, MATCH(J2170, $E$5:$E$1433, 0)),""),"")</f>
        <v>2024-2027</v>
      </c>
      <c r="V2170" t="str">
        <f>IFERROR(IF(J2170&lt;&gt;"", INDEX($U$5:$U$1433, MATCH(J2170, $E$5:$E$1433, 0)),""),"")</f>
        <v>13/12/2009</v>
      </c>
    </row>
    <row r="2171">
      <c r="A2171" t="str">
        <f>IF(B2171&lt;&gt;"",A2170+1,"")</f>
        <v/>
      </c>
      <c r="F2171" t="str">
        <f>IFERROR(IF(VLOOKUP(E2171,J:J,1,0)=E2171,"X",""),"")</f>
        <v/>
      </c>
      <c r="G2171" t="str">
        <f>IF(J2171&lt;&gt;"", INDEX($C$5:$C$1433, MATCH(J2171, $E$5:$E$1433, 0)),"")</f>
        <v>12A3</v>
      </c>
      <c r="H2171">
        <f>IF(J2171&lt;&gt;"", INDEX($D$5:$D$1433, MATCH(J2171, $E$5:$E$1433, 0)),"")</f>
        <v>0</v>
      </c>
      <c r="I2171" t="str">
        <f>IFERROR(IF(J2171&lt;&gt;"", INDEX($B$5:$B$1433, MATCH(J2171, $E$5:$E$1433, 0)),""),"SAI")</f>
        <v>VÕ TRỌNG PHÚC</v>
      </c>
      <c r="J2171">
        <v>32000119</v>
      </c>
      <c r="K2171" t="str">
        <v xml:space="preserve"> 7:00:37 AM</v>
      </c>
      <c r="L2171" t="str">
        <f>IFERROR(IF($N$5="Sáng",IF(MID(K2171,2,7)-MID($L$2,2,7)&gt;0,"Trễ",""),IF(MID(K2171,2,7)-MID($Q$2,2,7)&gt;0,"Trễ","")),"")</f>
        <v>Trễ</v>
      </c>
      <c r="M2171">
        <f>IFERROR(IF($N$5="Sáng",MID(K2171,2,7)-MID($L$2,2,7),MID(K2171,2,7)-MID($Q$2,2,7)),"")</f>
        <v>0.0004289074074074195</v>
      </c>
      <c r="Q2171" t="str">
        <f>IF(B2171&lt;&gt;"",IF(AND(P2171="",F2171=""),"Không phép ",""),"")</f>
        <v/>
      </c>
      <c r="R2171" t="str">
        <f>UPPER(B2171)</f>
        <v/>
      </c>
      <c r="T2171" t="str">
        <f>IFERROR(IF(J2171&lt;&gt;"", INDEX($S$5:$S$1433, MATCH(J2171, $E$5:$E$1433, 0)),""),"")</f>
        <v>2024-2027</v>
      </c>
      <c r="V2171" t="str">
        <f>IFERROR(IF(J2171&lt;&gt;"", INDEX($U$5:$U$1433, MATCH(J2171, $E$5:$E$1433, 0)),""),"")</f>
        <v>28/11/2009</v>
      </c>
    </row>
    <row r="2172">
      <c r="A2172" t="str">
        <f>IF(B2172&lt;&gt;"",A2171+1,"")</f>
        <v/>
      </c>
      <c r="F2172" t="str">
        <f>IFERROR(IF(VLOOKUP(E2172,J:J,1,0)=E2172,"X",""),"")</f>
        <v/>
      </c>
      <c r="G2172" t="str">
        <f>IF(J2172&lt;&gt;"", INDEX($C$5:$C$1433, MATCH(J2172, $E$5:$E$1433, 0)),"")</f>
        <v>12A5</v>
      </c>
      <c r="H2172">
        <f>IF(J2172&lt;&gt;"", INDEX($D$5:$D$1433, MATCH(J2172, $E$5:$E$1433, 0)),"")</f>
        <v>0</v>
      </c>
      <c r="I2172" t="str">
        <f>IFERROR(IF(J2172&lt;&gt;"", INDEX($B$5:$B$1433, MATCH(J2172, $E$5:$E$1433, 0)),""),"SAI")</f>
        <v>LÊ QUỐC KHANG</v>
      </c>
      <c r="J2172">
        <v>32000190</v>
      </c>
      <c r="K2172" t="str">
        <v xml:space="preserve"> 7:01:13 AM</v>
      </c>
      <c r="L2172" t="str">
        <f>IFERROR(IF($N$5="Sáng",IF(MID(K2172,2,7)-MID($L$2,2,7)&gt;0,"Trễ",""),IF(MID(K2172,2,7)-MID($Q$2,2,7)&gt;0,"Trễ","")),"")</f>
        <v>Trễ</v>
      </c>
      <c r="M2172">
        <f>IFERROR(IF($N$5="Sáng",MID(K2172,2,7)-MID($L$2,2,7),MID(K2172,2,7)-MID($Q$2,2,7)),"")</f>
        <v>0.0008455740740740958</v>
      </c>
      <c r="Q2172" t="str">
        <f>IF(B2172&lt;&gt;"",IF(AND(P2172="",F2172=""),"Không phép ",""),"")</f>
        <v/>
      </c>
      <c r="R2172" t="str">
        <f>UPPER(B2172)</f>
        <v/>
      </c>
      <c r="T2172" t="str">
        <f>IFERROR(IF(J2172&lt;&gt;"", INDEX($S$5:$S$1433, MATCH(J2172, $E$5:$E$1433, 0)),""),"")</f>
        <v>2024-2027</v>
      </c>
      <c r="V2172">
        <f>IFERROR(IF(J2172&lt;&gt;"", INDEX($U$5:$U$1433, MATCH(J2172, $E$5:$E$1433, 0)),""),"")</f>
        <v>39874</v>
      </c>
    </row>
    <row r="2173">
      <c r="A2173" t="str">
        <f>IF(B2173&lt;&gt;"",A2172+1,"")</f>
        <v/>
      </c>
      <c r="F2173" t="str">
        <f>IFERROR(IF(VLOOKUP(E2173,J:J,1,0)=E2173,"X",""),"")</f>
        <v/>
      </c>
      <c r="G2173" t="str">
        <f>IF(J2173&lt;&gt;"", INDEX($C$5:$C$1433, MATCH(J2173, $E$5:$E$1433, 0)),"")</f>
        <v>12A10</v>
      </c>
      <c r="H2173">
        <f>IF(J2173&lt;&gt;"", INDEX($D$5:$D$1433, MATCH(J2173, $E$5:$E$1433, 0)),"")</f>
        <v>0</v>
      </c>
      <c r="I2173" t="str">
        <f>IFERROR(IF(J2173&lt;&gt;"", INDEX($B$5:$B$1433, MATCH(J2173, $E$5:$E$1433, 0)),""),"SAI")</f>
        <v>TRẦN GIA KIỆT</v>
      </c>
      <c r="J2173">
        <v>32000417</v>
      </c>
      <c r="K2173" t="str">
        <v xml:space="preserve"> 7:48:02 AM</v>
      </c>
      <c r="L2173" t="str">
        <f>IFERROR(IF($N$5="Sáng",IF(MID(K2173,2,7)-MID($L$2,2,7)&gt;0,"Trễ",""),IF(MID(K2173,2,7)-MID($Q$2,2,7)&gt;0,"Trễ","")),"")</f>
        <v>Trễ</v>
      </c>
      <c r="M2173">
        <f>IFERROR(IF($N$5="Sáng",MID(K2173,2,7)-MID($L$2,2,7),MID(K2173,2,7)-MID($Q$2,2,7)),"")</f>
        <v>0.033357148148148164</v>
      </c>
      <c r="Q2173" t="str">
        <f>IF(B2173&lt;&gt;"",IF(AND(P2173="",F2173=""),"Không phép ",""),"")</f>
        <v/>
      </c>
      <c r="R2173" t="str">
        <f>UPPER(B2173)</f>
        <v/>
      </c>
      <c r="T2173" t="str">
        <f>IFERROR(IF(J2173&lt;&gt;"", INDEX($S$5:$S$1433, MATCH(J2173, $E$5:$E$1433, 0)),""),"")</f>
        <v>2024-2027</v>
      </c>
      <c r="V2173" t="str">
        <f>IFERROR(IF(J2173&lt;&gt;"", INDEX($U$5:$U$1433, MATCH(J2173, $E$5:$E$1433, 0)),""),"")</f>
        <v>24/05/2009</v>
      </c>
    </row>
    <row r="2174">
      <c r="A2174" t="str">
        <f>IF(B2174&lt;&gt;"",A2173+1,"")</f>
        <v/>
      </c>
      <c r="F2174" t="str">
        <f>IFERROR(IF(VLOOKUP(E2174,J:J,1,0)=E2174,"X",""),"")</f>
        <v/>
      </c>
      <c r="G2174" t="str">
        <f>IF(J2174&lt;&gt;"", INDEX($C$5:$C$1433, MATCH(J2174, $E$5:$E$1433, 0)),"")</f>
        <v>12A10</v>
      </c>
      <c r="H2174">
        <f>IF(J2174&lt;&gt;"", INDEX($D$5:$D$1433, MATCH(J2174, $E$5:$E$1433, 0)),"")</f>
        <v>0</v>
      </c>
      <c r="I2174" t="str">
        <f>IFERROR(IF(J2174&lt;&gt;"", INDEX($B$5:$B$1433, MATCH(J2174, $E$5:$E$1433, 0)),""),"SAI")</f>
        <v>TRẦN GIA KIỆT</v>
      </c>
      <c r="J2174">
        <v>32000417</v>
      </c>
      <c r="K2174" t="str">
        <v xml:space="preserve"> 7:48:02 AM</v>
      </c>
      <c r="L2174" t="str">
        <f>IFERROR(IF($N$5="Sáng",IF(MID(K2174,2,7)-MID($L$2,2,7)&gt;0,"Trễ",""),IF(MID(K2174,2,7)-MID($Q$2,2,7)&gt;0,"Trễ","")),"")</f>
        <v>Trễ</v>
      </c>
      <c r="M2174">
        <f>IFERROR(IF($N$5="Sáng",MID(K2174,2,7)-MID($L$2,2,7),MID(K2174,2,7)-MID($Q$2,2,7)),"")</f>
        <v>0.033357148148148164</v>
      </c>
      <c r="Q2174" t="str">
        <f>IF(B2174&lt;&gt;"",IF(AND(P2174="",F2174=""),"Không phép ",""),"")</f>
        <v/>
      </c>
      <c r="R2174" t="str">
        <f>UPPER(B2174)</f>
        <v/>
      </c>
      <c r="T2174" t="str">
        <f>IFERROR(IF(J2174&lt;&gt;"", INDEX($S$5:$S$1433, MATCH(J2174, $E$5:$E$1433, 0)),""),"")</f>
        <v>2024-2027</v>
      </c>
      <c r="V2174" t="str">
        <f>IFERROR(IF(J2174&lt;&gt;"", INDEX($U$5:$U$1433, MATCH(J2174, $E$5:$E$1433, 0)),""),"")</f>
        <v>24/05/2009</v>
      </c>
    </row>
    <row r="2175">
      <c r="A2175" t="str">
        <f>IF(B2175&lt;&gt;"",A2174+1,"")</f>
        <v/>
      </c>
      <c r="F2175" t="str">
        <f>IFERROR(IF(VLOOKUP(E2175,J:J,1,0)=E2175,"X",""),"")</f>
        <v/>
      </c>
      <c r="G2175" t="str">
        <f>IF(J2175&lt;&gt;"", INDEX($C$5:$C$1433, MATCH(J2175, $E$5:$E$1433, 0)),"")</f>
        <v>12A1</v>
      </c>
      <c r="H2175">
        <f>IF(J2175&lt;&gt;"", INDEX($D$5:$D$1433, MATCH(J2175, $E$5:$E$1433, 0)),"")</f>
        <v>0</v>
      </c>
      <c r="I2175" t="str">
        <f>IFERROR(IF(J2175&lt;&gt;"", INDEX($B$5:$B$1433, MATCH(J2175, $E$5:$E$1433, 0)),""),"SAI")</f>
        <v>PHAN THỊ CẨM LÀI</v>
      </c>
      <c r="J2175">
        <v>32000019</v>
      </c>
      <c r="K2175" t="str">
        <v xml:space="preserve"> 8:13:57 AM</v>
      </c>
      <c r="L2175" t="str">
        <f>IFERROR(IF($N$5="Sáng",IF(MID(K2175,2,7)-MID($L$2,2,7)&gt;0,"Trễ",""),IF(MID(K2175,2,7)-MID($Q$2,2,7)&gt;0,"Trễ","")),"")</f>
        <v>Trễ</v>
      </c>
      <c r="M2175">
        <f>IFERROR(IF($N$5="Sáng",MID(K2175,2,7)-MID($L$2,2,7),MID(K2175,2,7)-MID($Q$2,2,7)),"")</f>
        <v>0.05135483333333335</v>
      </c>
      <c r="Q2175" t="str">
        <f>IF(B2175&lt;&gt;"",IF(AND(P2175="",F2175=""),"Không phép ",""),"")</f>
        <v/>
      </c>
      <c r="R2175" t="str">
        <f>UPPER(B2175)</f>
        <v/>
      </c>
      <c r="T2175" t="str">
        <f>IFERROR(IF(J2175&lt;&gt;"", INDEX($S$5:$S$1433, MATCH(J2175, $E$5:$E$1433, 0)),""),"")</f>
        <v>2024-2027</v>
      </c>
      <c r="V2175">
        <f>IFERROR(IF(J2175&lt;&gt;"", INDEX($U$5:$U$1433, MATCH(J2175, $E$5:$E$1433, 0)),""),"")</f>
        <v>39999</v>
      </c>
    </row>
    <row r="2176">
      <c r="A2176" t="str">
        <f>IF(B2176&lt;&gt;"",A2175+1,"")</f>
        <v/>
      </c>
      <c r="F2176" t="str">
        <f>IFERROR(IF(VLOOKUP(E2176,J:J,1,0)=E2176,"X",""),"")</f>
        <v/>
      </c>
      <c r="G2176" t="str">
        <f>IF(J2176&lt;&gt;"", INDEX($C$5:$C$1433, MATCH(J2176, $E$5:$E$1433, 0)),"")</f>
        <v>11A3</v>
      </c>
      <c r="H2176">
        <f>IF(J2176&lt;&gt;"", INDEX($D$5:$D$1433, MATCH(J2176, $E$5:$E$1433, 0)),"")</f>
        <v>0</v>
      </c>
      <c r="I2176" t="str">
        <f>IFERROR(IF(J2176&lt;&gt;"", INDEX($B$5:$B$1433, MATCH(J2176, $E$5:$E$1433, 0)),""),"SAI")</f>
        <v>MAI TRỌNG KHIÊM</v>
      </c>
      <c r="J2176">
        <v>32000619</v>
      </c>
      <c r="K2176" t="str">
        <v xml:space="preserve"> 8:45:09 AM</v>
      </c>
      <c r="L2176" t="str">
        <f>IFERROR(IF($N$5="Sáng",IF(MID(K2176,2,7)-MID($L$2,2,7)&gt;0,"Trễ",""),IF(MID(K2176,2,7)-MID($Q$2,2,7)&gt;0,"Trễ","")),"")</f>
        <v>Trễ</v>
      </c>
      <c r="M2176">
        <f>IFERROR(IF($N$5="Sáng",MID(K2176,2,7)-MID($L$2,2,7),MID(K2176,2,7)-MID($Q$2,2,7)),"")</f>
        <v>0.07302150000000002</v>
      </c>
      <c r="Q2176" t="str">
        <f>IF(B2176&lt;&gt;"",IF(AND(P2176="",F2176=""),"Không phép ",""),"")</f>
        <v/>
      </c>
      <c r="R2176" t="str">
        <f>UPPER(B2176)</f>
        <v/>
      </c>
      <c r="T2176" t="str">
        <f>IFERROR(IF(J2176&lt;&gt;"", INDEX($S$5:$S$1433, MATCH(J2176, $E$5:$E$1433, 0)),""),"")</f>
        <v>2025-2028</v>
      </c>
      <c r="V2176" t="str">
        <f>IFERROR(IF(J2176&lt;&gt;"", INDEX($U$5:$U$1433, MATCH(J2176, $E$5:$E$1433, 0)),""),"")</f>
        <v>26/01/2010</v>
      </c>
    </row>
    <row r="2177">
      <c r="A2177" t="str">
        <f>IF(B2177&lt;&gt;"",A2176+1,"")</f>
        <v/>
      </c>
      <c r="F2177" t="str">
        <f>IFERROR(IF(VLOOKUP(E2177,J:J,1,0)=E2177,"X",""),"")</f>
        <v/>
      </c>
      <c r="G2177" t="str">
        <f>IF(J2177&lt;&gt;"", INDEX($C$5:$C$1433, MATCH(J2177, $E$5:$E$1433, 0)),"")</f>
        <v>12A2</v>
      </c>
      <c r="H2177">
        <f>IF(J2177&lt;&gt;"", INDEX($D$5:$D$1433, MATCH(J2177, $E$5:$E$1433, 0)),"")</f>
        <v>0</v>
      </c>
      <c r="I2177" t="str">
        <f>IFERROR(IF(J2177&lt;&gt;"", INDEX($B$5:$B$1433, MATCH(J2177, $E$5:$E$1433, 0)),""),"SAI")</f>
        <v>NGUYỄN QUỲNH NGÂN</v>
      </c>
      <c r="J2177">
        <v>32000067</v>
      </c>
      <c r="K2177">
        <v>0.4388888888888889</v>
      </c>
      <c r="L2177" t="str">
        <f>IFERROR(IF($N$5="Sáng",IF(MID(K2177,2,7)-MID($L$2,2,7)&gt;0,"Trễ",""),IF(MID(K2177,2,7)-MID($Q$2,2,7)&gt;0,"Trễ","")),"")</f>
        <v>Trễ</v>
      </c>
      <c r="M2177">
        <f>IFERROR(IF($N$5="Sáng",MID(K2177,2,7)-MID($L$2,2,7),MID(K2177,2,7)-MID($Q$2,2,7)),"")</f>
        <v>0.14722200000000002</v>
      </c>
      <c r="Q2177" t="str">
        <f>IF(B2177&lt;&gt;"",IF(AND(P2177="",F2177=""),"Không phép ",""),"")</f>
        <v/>
      </c>
      <c r="R2177" t="str">
        <f>UPPER(B2177)</f>
        <v/>
      </c>
      <c r="T2177" t="str">
        <f>IFERROR(IF(J2177&lt;&gt;"", INDEX($S$5:$S$1433, MATCH(J2177, $E$5:$E$1433, 0)),""),"")</f>
        <v>2024-2027</v>
      </c>
      <c r="V2177" t="str">
        <f>IFERROR(IF(J2177&lt;&gt;"", INDEX($U$5:$U$1433, MATCH(J2177, $E$5:$E$1433, 0)),""),"")</f>
        <v>16/06/2009</v>
      </c>
    </row>
    <row r="2178">
      <c r="A2178" t="str">
        <f>IF(B2178&lt;&gt;"",A2177+1,"")</f>
        <v/>
      </c>
      <c r="F2178" t="str">
        <f>IFERROR(IF(VLOOKUP(E2178,J:J,1,0)=E2178,"X",""),"")</f>
        <v/>
      </c>
      <c r="G2178" t="str">
        <f>IF(J2178&lt;&gt;"", INDEX($C$5:$C$1433, MATCH(J2178, $E$5:$E$1433, 0)),"")</f>
        <v>12A2</v>
      </c>
      <c r="H2178">
        <f>IF(J2178&lt;&gt;"", INDEX($D$5:$D$1433, MATCH(J2178, $E$5:$E$1433, 0)),"")</f>
        <v>0</v>
      </c>
      <c r="I2178" t="str">
        <f>IFERROR(IF(J2178&lt;&gt;"", INDEX($B$5:$B$1433, MATCH(J2178, $E$5:$E$1433, 0)),""),"SAI")</f>
        <v>LÊ ĐÌNH DUY</v>
      </c>
      <c r="J2178">
        <v>32000054</v>
      </c>
      <c r="K2178">
        <v>0.4395486111111111</v>
      </c>
      <c r="L2178" t="str">
        <f>IFERROR(IF($N$5="Sáng",IF(MID(K2178,2,7)-MID($L$2,2,7)&gt;0,"Trễ",""),IF(MID(K2178,2,7)-MID($Q$2,2,7)&gt;0,"Trễ","")),"")</f>
        <v>Trễ</v>
      </c>
      <c r="M2178">
        <f>IFERROR(IF($N$5="Sáng",MID(K2178,2,7)-MID($L$2,2,7),MID(K2178,2,7)-MID($Q$2,2,7)),"")</f>
        <v>0.147882</v>
      </c>
      <c r="Q2178" t="str">
        <f>IF(B2178&lt;&gt;"",IF(AND(P2178="",F2178=""),"Không phép ",""),"")</f>
        <v/>
      </c>
      <c r="R2178" t="str">
        <f>UPPER(B2178)</f>
        <v/>
      </c>
      <c r="T2178" t="str">
        <f>IFERROR(IF(J2178&lt;&gt;"", INDEX($S$5:$S$1433, MATCH(J2178, $E$5:$E$1433, 0)),""),"")</f>
        <v>2024-2027</v>
      </c>
      <c r="V2178">
        <f>IFERROR(IF(J2178&lt;&gt;"", INDEX($U$5:$U$1433, MATCH(J2178, $E$5:$E$1433, 0)),""),"")</f>
        <v>40001</v>
      </c>
    </row>
    <row r="2179">
      <c r="A2179" t="str">
        <f>IF(B2179&lt;&gt;"",A2178+1,"")</f>
        <v/>
      </c>
      <c r="F2179" t="str">
        <f>IFERROR(IF(VLOOKUP(E2179,J:J,1,0)=E2179,"X",""),"")</f>
        <v/>
      </c>
      <c r="G2179" t="str">
        <f>IF(J2179&lt;&gt;"", INDEX($C$5:$C$1433, MATCH(J2179, $E$5:$E$1433, 0)),"")</f>
        <v>11A4</v>
      </c>
      <c r="H2179">
        <f>IF(J2179&lt;&gt;"", INDEX($D$5:$D$1433, MATCH(J2179, $E$5:$E$1433, 0)),"")</f>
        <v>0</v>
      </c>
      <c r="I2179" t="str">
        <f>IFERROR(IF(J2179&lt;&gt;"", INDEX($B$5:$B$1433, MATCH(J2179, $E$5:$E$1433, 0)),""),"SAI")</f>
        <v>NGUYỄN HOÀNG ĐẠT</v>
      </c>
      <c r="J2179">
        <v>32000659</v>
      </c>
      <c r="K2179">
        <v>0.43962962962962965</v>
      </c>
      <c r="L2179" t="str">
        <f>IFERROR(IF($N$5="Sáng",IF(MID(K2179,2,7)-MID($L$2,2,7)&gt;0,"Trễ",""),IF(MID(K2179,2,7)-MID($Q$2,2,7)&gt;0,"Trễ","")),"")</f>
        <v>Trễ</v>
      </c>
      <c r="M2179">
        <f>IFERROR(IF($N$5="Sáng",MID(K2179,2,7)-MID($L$2,2,7),MID(K2179,2,7)-MID($Q$2,2,7)),"")</f>
        <v>0.147963</v>
      </c>
      <c r="Q2179" t="str">
        <f>IF(B2179&lt;&gt;"",IF(AND(P2179="",F2179=""),"Không phép ",""),"")</f>
        <v/>
      </c>
      <c r="R2179" t="str">
        <f>UPPER(B2179)</f>
        <v/>
      </c>
      <c r="T2179" t="str">
        <f>IFERROR(IF(J2179&lt;&gt;"", INDEX($S$5:$S$1433, MATCH(J2179, $E$5:$E$1433, 0)),""),"")</f>
        <v>2025-2028</v>
      </c>
      <c r="V2179" t="str">
        <f>IFERROR(IF(J2179&lt;&gt;"", INDEX($U$5:$U$1433, MATCH(J2179, $E$5:$E$1433, 0)),""),"")</f>
        <v>30/05/2009</v>
      </c>
    </row>
    <row r="2180">
      <c r="A2180" t="str">
        <f>IF(B2180&lt;&gt;"",A2179+1,"")</f>
        <v/>
      </c>
      <c r="F2180" t="str">
        <f>IFERROR(IF(VLOOKUP(E2180,J:J,1,0)=E2180,"X",""),"")</f>
        <v/>
      </c>
      <c r="G2180" t="str">
        <f>IF(J2180&lt;&gt;"", INDEX($C$5:$C$1433, MATCH(J2180, $E$5:$E$1433, 0)),"")</f>
        <v>11A4</v>
      </c>
      <c r="H2180">
        <f>IF(J2180&lt;&gt;"", INDEX($D$5:$D$1433, MATCH(J2180, $E$5:$E$1433, 0)),"")</f>
        <v>0</v>
      </c>
      <c r="I2180" t="str">
        <f>IFERROR(IF(J2180&lt;&gt;"", INDEX($B$5:$B$1433, MATCH(J2180, $E$5:$E$1433, 0)),""),"SAI")</f>
        <v>NGUYỄN HOÀNG ĐẠT</v>
      </c>
      <c r="J2180">
        <v>32000659</v>
      </c>
      <c r="K2180">
        <v>0.43962962962962965</v>
      </c>
      <c r="L2180" t="str">
        <f>IFERROR(IF($N$5="Sáng",IF(MID(K2180,2,7)-MID($L$2,2,7)&gt;0,"Trễ",""),IF(MID(K2180,2,7)-MID($Q$2,2,7)&gt;0,"Trễ","")),"")</f>
        <v>Trễ</v>
      </c>
      <c r="M2180">
        <f>IFERROR(IF($N$5="Sáng",MID(K2180,2,7)-MID($L$2,2,7),MID(K2180,2,7)-MID($Q$2,2,7)),"")</f>
        <v>0.147963</v>
      </c>
      <c r="Q2180" t="str">
        <f>IF(B2180&lt;&gt;"",IF(AND(P2180="",F2180=""),"Không phép ",""),"")</f>
        <v/>
      </c>
      <c r="R2180" t="str">
        <f>UPPER(B2180)</f>
        <v/>
      </c>
      <c r="T2180" t="str">
        <f>IFERROR(IF(J2180&lt;&gt;"", INDEX($S$5:$S$1433, MATCH(J2180, $E$5:$E$1433, 0)),""),"")</f>
        <v>2025-2028</v>
      </c>
      <c r="V2180" t="str">
        <f>IFERROR(IF(J2180&lt;&gt;"", INDEX($U$5:$U$1433, MATCH(J2180, $E$5:$E$1433, 0)),""),"")</f>
        <v>30/05/2009</v>
      </c>
    </row>
    <row r="2181">
      <c r="A2181" t="str">
        <f>IF(B2181&lt;&gt;"",A2180+1,"")</f>
        <v/>
      </c>
      <c r="F2181" t="str">
        <f>IFERROR(IF(VLOOKUP(E2181,J:J,1,0)=E2181,"X",""),"")</f>
        <v/>
      </c>
      <c r="G2181" t="str">
        <f>IF(J2181&lt;&gt;"", INDEX($C$5:$C$1433, MATCH(J2181, $E$5:$E$1433, 0)),"")</f>
        <v>12A1</v>
      </c>
      <c r="H2181">
        <f>IF(J2181&lt;&gt;"", INDEX($D$5:$D$1433, MATCH(J2181, $E$5:$E$1433, 0)),"")</f>
        <v>0</v>
      </c>
      <c r="I2181" t="str">
        <f>IFERROR(IF(J2181&lt;&gt;"", INDEX($B$5:$B$1433, MATCH(J2181, $E$5:$E$1433, 0)),""),"SAI")</f>
        <v>TRẦN KHAI TÂM</v>
      </c>
      <c r="J2181">
        <v>32000031</v>
      </c>
      <c r="K2181">
        <v>0.44031250000000005</v>
      </c>
      <c r="L2181" t="str">
        <f>IFERROR(IF($N$5="Sáng",IF(MID(K2181,2,7)-MID($L$2,2,7)&gt;0,"Trễ",""),IF(MID(K2181,2,7)-MID($Q$2,2,7)&gt;0,"Trễ","")),"")</f>
        <v>Trễ</v>
      </c>
      <c r="M2181">
        <f>IFERROR(IF($N$5="Sáng",MID(K2181,2,7)-MID($L$2,2,7),MID(K2181,2,7)-MID($Q$2,2,7)),"")</f>
        <v>0.148646</v>
      </c>
      <c r="Q2181" t="str">
        <f>IF(B2181&lt;&gt;"",IF(AND(P2181="",F2181=""),"Không phép ",""),"")</f>
        <v/>
      </c>
      <c r="R2181" t="str">
        <f>UPPER(B2181)</f>
        <v/>
      </c>
      <c r="T2181" t="str">
        <f>IFERROR(IF(J2181&lt;&gt;"", INDEX($S$5:$S$1433, MATCH(J2181, $E$5:$E$1433, 0)),""),"")</f>
        <v>2024-2027</v>
      </c>
      <c r="V2181">
        <f>IFERROR(IF(J2181&lt;&gt;"", INDEX($U$5:$U$1433, MATCH(J2181, $E$5:$E$1433, 0)),""),"")</f>
        <v>40060</v>
      </c>
    </row>
    <row r="2182">
      <c r="A2182" t="str">
        <f>IF(B2182&lt;&gt;"",A2181+1,"")</f>
        <v/>
      </c>
      <c r="F2182" t="str">
        <f>IFERROR(IF(VLOOKUP(E2182,J:J,1,0)=E2182,"X",""),"")</f>
        <v/>
      </c>
      <c r="G2182" t="str">
        <f>IF(J2182&lt;&gt;"", INDEX($C$5:$C$1433, MATCH(J2182, $E$5:$E$1433, 0)),"")</f>
        <v>11A5</v>
      </c>
      <c r="H2182">
        <f>IF(J2182&lt;&gt;"", INDEX($D$5:$D$1433, MATCH(J2182, $E$5:$E$1433, 0)),"")</f>
        <v>0</v>
      </c>
      <c r="I2182" t="str">
        <f>IFERROR(IF(J2182&lt;&gt;"", INDEX($B$5:$B$1433, MATCH(J2182, $E$5:$E$1433, 0)),""),"SAI")</f>
        <v>NGUYỄN LÊ THÁI DUY</v>
      </c>
      <c r="J2182">
        <v>32000699</v>
      </c>
      <c r="K2182">
        <v>0.440625</v>
      </c>
      <c r="L2182" t="str">
        <f>IFERROR(IF($N$5="Sáng",IF(MID(K2182,2,7)-MID($L$2,2,7)&gt;0,"Trễ",""),IF(MID(K2182,2,7)-MID($Q$2,2,7)&gt;0,"Trễ","")),"")</f>
        <v>Trễ</v>
      </c>
      <c r="M2182">
        <f>IFERROR(IF($N$5="Sáng",MID(K2182,2,7)-MID($L$2,2,7),MID(K2182,2,7)-MID($Q$2,2,7)),"")</f>
        <v>0.148959</v>
      </c>
      <c r="Q2182" t="str">
        <f>IF(B2182&lt;&gt;"",IF(AND(P2182="",F2182=""),"Không phép ",""),"")</f>
        <v/>
      </c>
      <c r="R2182" t="str">
        <f>UPPER(B2182)</f>
        <v/>
      </c>
      <c r="T2182" t="str">
        <f>IFERROR(IF(J2182&lt;&gt;"", INDEX($S$5:$S$1433, MATCH(J2182, $E$5:$E$1433, 0)),""),"")</f>
        <v>2025-2028</v>
      </c>
      <c r="V2182" t="str">
        <f>IFERROR(IF(J2182&lt;&gt;"", INDEX($U$5:$U$1433, MATCH(J2182, $E$5:$E$1433, 0)),""),"")</f>
        <v>25/8/2010</v>
      </c>
    </row>
    <row r="2183">
      <c r="A2183" t="str">
        <f>IF(B2183&lt;&gt;"",A2182+1,"")</f>
        <v/>
      </c>
      <c r="F2183" t="str">
        <f>IFERROR(IF(VLOOKUP(E2183,J:J,1,0)=E2183,"X",""),"")</f>
        <v/>
      </c>
      <c r="G2183" t="str">
        <f>IF(J2183&lt;&gt;"", INDEX($C$5:$C$1433, MATCH(J2183, $E$5:$E$1433, 0)),"")</f>
        <v>11A5</v>
      </c>
      <c r="H2183">
        <f>IF(J2183&lt;&gt;"", INDEX($D$5:$D$1433, MATCH(J2183, $E$5:$E$1433, 0)),"")</f>
        <v>0</v>
      </c>
      <c r="I2183" t="str">
        <f>IFERROR(IF(J2183&lt;&gt;"", INDEX($B$5:$B$1433, MATCH(J2183, $E$5:$E$1433, 0)),""),"SAI")</f>
        <v>NGUYỄN MINH THUẬN</v>
      </c>
      <c r="J2183">
        <v>32000732</v>
      </c>
      <c r="K2183">
        <v>0.4407638888888889</v>
      </c>
      <c r="L2183" t="str">
        <f>IFERROR(IF($N$5="Sáng",IF(MID(K2183,2,7)-MID($L$2,2,7)&gt;0,"Trễ",""),IF(MID(K2183,2,7)-MID($Q$2,2,7)&gt;0,"Trễ","")),"")</f>
        <v>Trễ</v>
      </c>
      <c r="M2183">
        <f>IFERROR(IF($N$5="Sáng",MID(K2183,2,7)-MID($L$2,2,7),MID(K2183,2,7)-MID($Q$2,2,7)),"")</f>
        <v>0.14909700000000004</v>
      </c>
      <c r="Q2183" t="str">
        <f>IF(B2183&lt;&gt;"",IF(AND(P2183="",F2183=""),"Không phép ",""),"")</f>
        <v/>
      </c>
      <c r="R2183" t="str">
        <f>UPPER(B2183)</f>
        <v/>
      </c>
      <c r="T2183" t="str">
        <f>IFERROR(IF(J2183&lt;&gt;"", INDEX($S$5:$S$1433, MATCH(J2183, $E$5:$E$1433, 0)),""),"")</f>
        <v>2025-2028</v>
      </c>
      <c r="V2183">
        <f>IFERROR(IF(J2183&lt;&gt;"", INDEX($U$5:$U$1433, MATCH(J2183, $E$5:$E$1433, 0)),""),"")</f>
        <v>40215</v>
      </c>
    </row>
    <row r="2184">
      <c r="A2184" t="str">
        <f>IF(B2184&lt;&gt;"",A2183+1,"")</f>
        <v/>
      </c>
      <c r="F2184" t="str">
        <f>IFERROR(IF(VLOOKUP(E2184,J:J,1,0)=E2184,"X",""),"")</f>
        <v/>
      </c>
      <c r="G2184" t="str">
        <f>IF(J2184&lt;&gt;"", INDEX($C$5:$C$1433, MATCH(J2184, $E$5:$E$1433, 0)),"")</f>
        <v>11A3</v>
      </c>
      <c r="H2184">
        <f>IF(J2184&lt;&gt;"", INDEX($D$5:$D$1433, MATCH(J2184, $E$5:$E$1433, 0)),"")</f>
        <v>0</v>
      </c>
      <c r="I2184" t="str">
        <f>IFERROR(IF(J2184&lt;&gt;"", INDEX($B$5:$B$1433, MATCH(J2184, $E$5:$E$1433, 0)),""),"SAI")</f>
        <v>TRẦN TUẤN ANH</v>
      </c>
      <c r="J2184">
        <v>32000611</v>
      </c>
      <c r="K2184">
        <v>0.4409953703703704</v>
      </c>
      <c r="L2184" t="str">
        <f>IFERROR(IF($N$5="Sáng",IF(MID(K2184,2,7)-MID($L$2,2,7)&gt;0,"Trễ",""),IF(MID(K2184,2,7)-MID($Q$2,2,7)&gt;0,"Trễ","")),"")</f>
        <v>Trễ</v>
      </c>
      <c r="M2184">
        <f>IFERROR(IF($N$5="Sáng",MID(K2184,2,7)-MID($L$2,2,7),MID(K2184,2,7)-MID($Q$2,2,7)),"")</f>
        <v>0.14932900000000005</v>
      </c>
      <c r="Q2184" t="str">
        <f>IF(B2184&lt;&gt;"",IF(AND(P2184="",F2184=""),"Không phép ",""),"")</f>
        <v/>
      </c>
      <c r="R2184" t="str">
        <f>UPPER(B2184)</f>
        <v/>
      </c>
      <c r="T2184" t="str">
        <f>IFERROR(IF(J2184&lt;&gt;"", INDEX($S$5:$S$1433, MATCH(J2184, $E$5:$E$1433, 0)),""),"")</f>
        <v>2025-2028</v>
      </c>
      <c r="V2184">
        <f>IFERROR(IF(J2184&lt;&gt;"", INDEX($U$5:$U$1433, MATCH(J2184, $E$5:$E$1433, 0)),""),"")</f>
        <v>40486</v>
      </c>
    </row>
    <row r="2185">
      <c r="A2185" t="str">
        <f>IF(B2185&lt;&gt;"",A2184+1,"")</f>
        <v/>
      </c>
      <c r="F2185" t="str">
        <f>IFERROR(IF(VLOOKUP(E2185,J:J,1,0)=E2185,"X",""),"")</f>
        <v/>
      </c>
      <c r="G2185" t="str">
        <f>IF(J2185&lt;&gt;"", INDEX($C$5:$C$1433, MATCH(J2185, $E$5:$E$1433, 0)),"")</f>
        <v>11A5</v>
      </c>
      <c r="H2185">
        <f>IF(J2185&lt;&gt;"", INDEX($D$5:$D$1433, MATCH(J2185, $E$5:$E$1433, 0)),"")</f>
        <v>0</v>
      </c>
      <c r="I2185" t="str">
        <f>IFERROR(IF(J2185&lt;&gt;"", INDEX($B$5:$B$1433, MATCH(J2185, $E$5:$E$1433, 0)),""),"SAI")</f>
        <v>DƯƠNG ĐÌNH TRÍ</v>
      </c>
      <c r="J2185">
        <v>32000734</v>
      </c>
      <c r="K2185">
        <v>0.4410763888888889</v>
      </c>
      <c r="L2185" t="str">
        <f>IFERROR(IF($N$5="Sáng",IF(MID(K2185,2,7)-MID($L$2,2,7)&gt;0,"Trễ",""),IF(MID(K2185,2,7)-MID($Q$2,2,7)&gt;0,"Trễ","")),"")</f>
        <v>Trễ</v>
      </c>
      <c r="M2185">
        <f>IFERROR(IF($N$5="Sáng",MID(K2185,2,7)-MID($L$2,2,7),MID(K2185,2,7)-MID($Q$2,2,7)),"")</f>
        <v>0.14941000000000004</v>
      </c>
      <c r="Q2185" t="str">
        <f>IF(B2185&lt;&gt;"",IF(AND(P2185="",F2185=""),"Không phép ",""),"")</f>
        <v/>
      </c>
      <c r="R2185" t="str">
        <f>UPPER(B2185)</f>
        <v/>
      </c>
      <c r="T2185" t="str">
        <f>IFERROR(IF(J2185&lt;&gt;"", INDEX($S$5:$S$1433, MATCH(J2185, $E$5:$E$1433, 0)),""),"")</f>
        <v>2025-2028</v>
      </c>
      <c r="V2185" t="str">
        <f>IFERROR(IF(J2185&lt;&gt;"", INDEX($U$5:$U$1433, MATCH(J2185, $E$5:$E$1433, 0)),""),"")</f>
        <v>24/3/2010</v>
      </c>
    </row>
    <row r="2186">
      <c r="A2186" t="str">
        <f>IF(B2186&lt;&gt;"",A2185+1,"")</f>
        <v/>
      </c>
      <c r="F2186" t="str">
        <f>IFERROR(IF(VLOOKUP(E2186,J:J,1,0)=E2186,"X",""),"")</f>
        <v/>
      </c>
      <c r="G2186" t="str">
        <f>IF(J2186&lt;&gt;"", INDEX($C$5:$C$1433, MATCH(J2186, $E$5:$E$1433, 0)),"")</f>
        <v>11A3</v>
      </c>
      <c r="H2186">
        <f>IF(J2186&lt;&gt;"", INDEX($D$5:$D$1433, MATCH(J2186, $E$5:$E$1433, 0)),"")</f>
        <v>0</v>
      </c>
      <c r="I2186" t="str">
        <f>IFERROR(IF(J2186&lt;&gt;"", INDEX($B$5:$B$1433, MATCH(J2186, $E$5:$E$1433, 0)),""),"SAI")</f>
        <v>LƯƠNG NHỰT LONG</v>
      </c>
      <c r="J2186">
        <v>32000623</v>
      </c>
      <c r="K2186">
        <v>0.4413773148148148</v>
      </c>
      <c r="L2186" t="str">
        <f>IFERROR(IF($N$5="Sáng",IF(MID(K2186,2,7)-MID($L$2,2,7)&gt;0,"Trễ",""),IF(MID(K2186,2,7)-MID($Q$2,2,7)&gt;0,"Trễ","")),"")</f>
        <v>Trễ</v>
      </c>
      <c r="M2186">
        <f>IFERROR(IF($N$5="Sáng",MID(K2186,2,7)-MID($L$2,2,7),MID(K2186,2,7)-MID($Q$2,2,7)),"")</f>
        <v>0.14971100000000004</v>
      </c>
      <c r="Q2186" t="str">
        <f>IF(B2186&lt;&gt;"",IF(AND(P2186="",F2186=""),"Không phép ",""),"")</f>
        <v/>
      </c>
      <c r="R2186" t="str">
        <f>UPPER(B2186)</f>
        <v/>
      </c>
      <c r="T2186" t="str">
        <f>IFERROR(IF(J2186&lt;&gt;"", INDEX($S$5:$S$1433, MATCH(J2186, $E$5:$E$1433, 0)),""),"")</f>
        <v>2025-2028</v>
      </c>
      <c r="V2186" t="str">
        <f>IFERROR(IF(J2186&lt;&gt;"", INDEX($U$5:$U$1433, MATCH(J2186, $E$5:$E$1433, 0)),""),"")</f>
        <v>29/9/2009</v>
      </c>
    </row>
    <row r="2187">
      <c r="A2187" t="str">
        <f>IF(B2187&lt;&gt;"",A2186+1,"")</f>
        <v/>
      </c>
      <c r="F2187" t="str">
        <f>IFERROR(IF(VLOOKUP(E2187,J:J,1,0)=E2187,"X",""),"")</f>
        <v/>
      </c>
      <c r="G2187" t="str">
        <f>IF(J2187&lt;&gt;"", INDEX($C$5:$C$1433, MATCH(J2187, $E$5:$E$1433, 0)),"")</f>
        <v>11A5</v>
      </c>
      <c r="H2187">
        <f>IF(J2187&lt;&gt;"", INDEX($D$5:$D$1433, MATCH(J2187, $E$5:$E$1433, 0)),"")</f>
        <v>0</v>
      </c>
      <c r="I2187" t="str">
        <f>IFERROR(IF(J2187&lt;&gt;"", INDEX($B$5:$B$1433, MATCH(J2187, $E$5:$E$1433, 0)),""),"SAI")</f>
        <v>NGUYỄN HOÀNG PHÚC</v>
      </c>
      <c r="J2187">
        <v>32000723</v>
      </c>
      <c r="K2187">
        <v>0.4413888888888889</v>
      </c>
      <c r="L2187" t="str">
        <f>IFERROR(IF($N$5="Sáng",IF(MID(K2187,2,7)-MID($L$2,2,7)&gt;0,"Trễ",""),IF(MID(K2187,2,7)-MID($Q$2,2,7)&gt;0,"Trễ","")),"")</f>
        <v>Trễ</v>
      </c>
      <c r="M2187">
        <f>IFERROR(IF($N$5="Sáng",MID(K2187,2,7)-MID($L$2,2,7),MID(K2187,2,7)-MID($Q$2,2,7)),"")</f>
        <v>0.14972200000000002</v>
      </c>
      <c r="Q2187" t="str">
        <f>IF(B2187&lt;&gt;"",IF(AND(P2187="",F2187=""),"Không phép ",""),"")</f>
        <v/>
      </c>
      <c r="R2187" t="str">
        <f>UPPER(B2187)</f>
        <v/>
      </c>
      <c r="T2187" t="str">
        <f>IFERROR(IF(J2187&lt;&gt;"", INDEX($S$5:$S$1433, MATCH(J2187, $E$5:$E$1433, 0)),""),"")</f>
        <v>2025-2028</v>
      </c>
      <c r="V2187" t="str">
        <f>IFERROR(IF(J2187&lt;&gt;"", INDEX($U$5:$U$1433, MATCH(J2187, $E$5:$E$1433, 0)),""),"")</f>
        <v>28/6/2009</v>
      </c>
    </row>
    <row r="2188">
      <c r="A2188" t="str">
        <f>IF(B2188&lt;&gt;"",A2187+1,"")</f>
        <v/>
      </c>
      <c r="F2188" t="str">
        <f>IFERROR(IF(VLOOKUP(E2188,J:J,1,0)=E2188,"X",""),"")</f>
        <v/>
      </c>
      <c r="G2188" t="str">
        <f>IF(J2188&lt;&gt;"", INDEX($C$5:$C$1433, MATCH(J2188, $E$5:$E$1433, 0)),"")</f>
        <v>12A1</v>
      </c>
      <c r="H2188">
        <f>IF(J2188&lt;&gt;"", INDEX($D$5:$D$1433, MATCH(J2188, $E$5:$E$1433, 0)),"")</f>
        <v>0</v>
      </c>
      <c r="I2188" t="str">
        <f>IFERROR(IF(J2188&lt;&gt;"", INDEX($B$5:$B$1433, MATCH(J2188, $E$5:$E$1433, 0)),""),"SAI")</f>
        <v>BÙI THỊNH PHÁT</v>
      </c>
      <c r="J2188">
        <v>32000027</v>
      </c>
      <c r="K2188">
        <v>0.4415162037037037</v>
      </c>
      <c r="L2188" t="str">
        <f>IFERROR(IF($N$5="Sáng",IF(MID(K2188,2,7)-MID($L$2,2,7)&gt;0,"Trễ",""),IF(MID(K2188,2,7)-MID($Q$2,2,7)&gt;0,"Trễ","")),"")</f>
        <v>Trễ</v>
      </c>
      <c r="M2188">
        <f>IFERROR(IF($N$5="Sáng",MID(K2188,2,7)-MID($L$2,2,7),MID(K2188,2,7)-MID($Q$2,2,7)),"")</f>
        <v>0.14985000000000004</v>
      </c>
      <c r="Q2188" t="str">
        <f>IF(B2188&lt;&gt;"",IF(AND(P2188="",F2188=""),"Không phép ",""),"")</f>
        <v/>
      </c>
      <c r="R2188" t="str">
        <f>UPPER(B2188)</f>
        <v/>
      </c>
      <c r="T2188" t="str">
        <f>IFERROR(IF(J2188&lt;&gt;"", INDEX($S$5:$S$1433, MATCH(J2188, $E$5:$E$1433, 0)),""),"")</f>
        <v>2024-2027</v>
      </c>
      <c r="V2188" t="str">
        <f>IFERROR(IF(J2188&lt;&gt;"", INDEX($U$5:$U$1433, MATCH(J2188, $E$5:$E$1433, 0)),""),"")</f>
        <v>25/11/2009</v>
      </c>
    </row>
    <row r="2189">
      <c r="A2189" t="str">
        <f>IF(B2189&lt;&gt;"",A2188+1,"")</f>
        <v/>
      </c>
      <c r="F2189" t="str">
        <f>IFERROR(IF(VLOOKUP(E2189,J:J,1,0)=E2189,"X",""),"")</f>
        <v/>
      </c>
      <c r="G2189" t="str">
        <f>IF(J2189&lt;&gt;"", INDEX($C$5:$C$1433, MATCH(J2189, $E$5:$E$1433, 0)),"")</f>
        <v>12A1</v>
      </c>
      <c r="H2189">
        <f>IF(J2189&lt;&gt;"", INDEX($D$5:$D$1433, MATCH(J2189, $E$5:$E$1433, 0)),"")</f>
        <v>0</v>
      </c>
      <c r="I2189" t="str">
        <f>IFERROR(IF(J2189&lt;&gt;"", INDEX($B$5:$B$1433, MATCH(J2189, $E$5:$E$1433, 0)),""),"SAI")</f>
        <v>BÙI THỊNH PHÁT</v>
      </c>
      <c r="J2189">
        <v>32000027</v>
      </c>
      <c r="K2189">
        <v>0.44152777777777774</v>
      </c>
      <c r="L2189" t="str">
        <f>IFERROR(IF($N$5="Sáng",IF(MID(K2189,2,7)-MID($L$2,2,7)&gt;0,"Trễ",""),IF(MID(K2189,2,7)-MID($Q$2,2,7)&gt;0,"Trễ","")),"")</f>
        <v>Trễ</v>
      </c>
      <c r="M2189">
        <f>IFERROR(IF($N$5="Sáng",MID(K2189,2,7)-MID($L$2,2,7),MID(K2189,2,7)-MID($Q$2,2,7)),"")</f>
        <v>0.14986100000000002</v>
      </c>
      <c r="Q2189" t="str">
        <f>IF(B2189&lt;&gt;"",IF(AND(P2189="",F2189=""),"Không phép ",""),"")</f>
        <v/>
      </c>
      <c r="R2189" t="str">
        <f>UPPER(B2189)</f>
        <v/>
      </c>
      <c r="T2189" t="str">
        <f>IFERROR(IF(J2189&lt;&gt;"", INDEX($S$5:$S$1433, MATCH(J2189, $E$5:$E$1433, 0)),""),"")</f>
        <v>2024-2027</v>
      </c>
      <c r="V2189" t="str">
        <f>IFERROR(IF(J2189&lt;&gt;"", INDEX($U$5:$U$1433, MATCH(J2189, $E$5:$E$1433, 0)),""),"")</f>
        <v>25/11/2009</v>
      </c>
    </row>
    <row r="2190">
      <c r="A2190" t="str">
        <f>IF(B2190&lt;&gt;"",A2189+1,"")</f>
        <v/>
      </c>
      <c r="F2190" t="str">
        <f>IFERROR(IF(VLOOKUP(E2190,J:J,1,0)=E2190,"X",""),"")</f>
        <v/>
      </c>
      <c r="G2190" t="str">
        <f>IF(J2190&lt;&gt;"", INDEX($C$5:$C$1433, MATCH(J2190, $E$5:$E$1433, 0)),"")</f>
        <v>12A6</v>
      </c>
      <c r="H2190">
        <f>IF(J2190&lt;&gt;"", INDEX($D$5:$D$1433, MATCH(J2190, $E$5:$E$1433, 0)),"")</f>
        <v>0</v>
      </c>
      <c r="I2190" t="str">
        <f>IFERROR(IF(J2190&lt;&gt;"", INDEX($B$5:$B$1433, MATCH(J2190, $E$5:$E$1433, 0)),""),"SAI")</f>
        <v>TRƯƠNG KỲ ANH</v>
      </c>
      <c r="J2190">
        <v>32000223</v>
      </c>
      <c r="K2190">
        <v>0.4426273148148148</v>
      </c>
      <c r="L2190" t="str">
        <f>IFERROR(IF($N$5="Sáng",IF(MID(K2190,2,7)-MID($L$2,2,7)&gt;0,"Trễ",""),IF(MID(K2190,2,7)-MID($Q$2,2,7)&gt;0,"Trễ","")),"")</f>
        <v>Trễ</v>
      </c>
      <c r="M2190">
        <f>IFERROR(IF($N$5="Sáng",MID(K2190,2,7)-MID($L$2,2,7),MID(K2190,2,7)-MID($Q$2,2,7)),"")</f>
        <v>0.150961</v>
      </c>
      <c r="Q2190" t="str">
        <f>IF(B2190&lt;&gt;"",IF(AND(P2190="",F2190=""),"Không phép ",""),"")</f>
        <v/>
      </c>
      <c r="R2190" t="str">
        <f>UPPER(B2190)</f>
        <v/>
      </c>
      <c r="T2190" t="str">
        <f>IFERROR(IF(J2190&lt;&gt;"", INDEX($S$5:$S$1433, MATCH(J2190, $E$5:$E$1433, 0)),""),"")</f>
        <v>2024-2027</v>
      </c>
      <c r="V2190" t="str">
        <f>IFERROR(IF(J2190&lt;&gt;"", INDEX($U$5:$U$1433, MATCH(J2190, $E$5:$E$1433, 0)),""),"")</f>
        <v>25/02/2009</v>
      </c>
    </row>
    <row r="2191">
      <c r="A2191" t="str">
        <f>IF(B2191&lt;&gt;"",A2190+1,"")</f>
        <v/>
      </c>
      <c r="F2191" t="str">
        <f>IFERROR(IF(VLOOKUP(E2191,J:J,1,0)=E2191,"X",""),"")</f>
        <v/>
      </c>
      <c r="G2191" t="str">
        <f>IF(J2191&lt;&gt;"", INDEX($C$5:$C$1433, MATCH(J2191, $E$5:$E$1433, 0)),"")</f>
        <v>12A6</v>
      </c>
      <c r="H2191">
        <f>IF(J2191&lt;&gt;"", INDEX($D$5:$D$1433, MATCH(J2191, $E$5:$E$1433, 0)),"")</f>
        <v>0</v>
      </c>
      <c r="I2191" t="str">
        <f>IFERROR(IF(J2191&lt;&gt;"", INDEX($B$5:$B$1433, MATCH(J2191, $E$5:$E$1433, 0)),""),"SAI")</f>
        <v>TRƯƠNG KỲ ANH</v>
      </c>
      <c r="J2191">
        <v>32000223</v>
      </c>
      <c r="K2191">
        <v>0.44263888888888886</v>
      </c>
      <c r="L2191" t="str">
        <f>IFERROR(IF($N$5="Sáng",IF(MID(K2191,2,7)-MID($L$2,2,7)&gt;0,"Trễ",""),IF(MID(K2191,2,7)-MID($Q$2,2,7)&gt;0,"Trễ","")),"")</f>
        <v>Trễ</v>
      </c>
      <c r="M2191">
        <f>IFERROR(IF($N$5="Sáng",MID(K2191,2,7)-MID($L$2,2,7),MID(K2191,2,7)-MID($Q$2,2,7)),"")</f>
        <v>0.150972</v>
      </c>
      <c r="Q2191" t="str">
        <f>IF(B2191&lt;&gt;"",IF(AND(P2191="",F2191=""),"Không phép ",""),"")</f>
        <v/>
      </c>
      <c r="R2191" t="str">
        <f>UPPER(B2191)</f>
        <v/>
      </c>
      <c r="T2191" t="str">
        <f>IFERROR(IF(J2191&lt;&gt;"", INDEX($S$5:$S$1433, MATCH(J2191, $E$5:$E$1433, 0)),""),"")</f>
        <v>2024-2027</v>
      </c>
      <c r="V2191" t="str">
        <f>IFERROR(IF(J2191&lt;&gt;"", INDEX($U$5:$U$1433, MATCH(J2191, $E$5:$E$1433, 0)),""),"")</f>
        <v>25/02/2009</v>
      </c>
    </row>
    <row r="2192">
      <c r="A2192" t="str">
        <f>IF(B2192&lt;&gt;"",A2191+1,"")</f>
        <v/>
      </c>
      <c r="F2192" t="str">
        <f>IFERROR(IF(VLOOKUP(E2192,J:J,1,0)=E2192,"X",""),"")</f>
        <v/>
      </c>
      <c r="G2192" t="str">
        <f>IF(J2192&lt;&gt;"", INDEX($C$5:$C$1433, MATCH(J2192, $E$5:$E$1433, 0)),"")</f>
        <v>12A6</v>
      </c>
      <c r="H2192">
        <f>IF(J2192&lt;&gt;"", INDEX($D$5:$D$1433, MATCH(J2192, $E$5:$E$1433, 0)),"")</f>
        <v>0</v>
      </c>
      <c r="I2192" t="str">
        <f>IFERROR(IF(J2192&lt;&gt;"", INDEX($B$5:$B$1433, MATCH(J2192, $E$5:$E$1433, 0)),""),"SAI")</f>
        <v>TRƯƠNG KỲ ANH</v>
      </c>
      <c r="J2192">
        <v>32000223</v>
      </c>
      <c r="K2192">
        <v>0.442650462962963</v>
      </c>
      <c r="L2192" t="str">
        <f>IFERROR(IF($N$5="Sáng",IF(MID(K2192,2,7)-MID($L$2,2,7)&gt;0,"Trễ",""),IF(MID(K2192,2,7)-MID($Q$2,2,7)&gt;0,"Trễ","")),"")</f>
        <v>Trễ</v>
      </c>
      <c r="M2192">
        <f>IFERROR(IF($N$5="Sáng",MID(K2192,2,7)-MID($L$2,2,7),MID(K2192,2,7)-MID($Q$2,2,7)),"")</f>
        <v>0.150984</v>
      </c>
      <c r="Q2192" t="str">
        <f>IF(B2192&lt;&gt;"",IF(AND(P2192="",F2192=""),"Không phép ",""),"")</f>
        <v/>
      </c>
      <c r="R2192" t="str">
        <f>UPPER(B2192)</f>
        <v/>
      </c>
      <c r="T2192" t="str">
        <f>IFERROR(IF(J2192&lt;&gt;"", INDEX($S$5:$S$1433, MATCH(J2192, $E$5:$E$1433, 0)),""),"")</f>
        <v>2024-2027</v>
      </c>
      <c r="V2192" t="str">
        <f>IFERROR(IF(J2192&lt;&gt;"", INDEX($U$5:$U$1433, MATCH(J2192, $E$5:$E$1433, 0)),""),"")</f>
        <v>25/02/2009</v>
      </c>
    </row>
    <row r="2193">
      <c r="A2193" t="str">
        <f>IF(B2193&lt;&gt;"",A2192+1,"")</f>
        <v/>
      </c>
      <c r="F2193" t="str">
        <f>IFERROR(IF(VLOOKUP(E2193,J:J,1,0)=E2193,"X",""),"")</f>
        <v/>
      </c>
      <c r="G2193" t="str">
        <f>IF(J2193&lt;&gt;"", INDEX($C$5:$C$1433, MATCH(J2193, $E$5:$E$1433, 0)),"")</f>
        <v>12A9</v>
      </c>
      <c r="H2193">
        <f>IF(J2193&lt;&gt;"", INDEX($D$5:$D$1433, MATCH(J2193, $E$5:$E$1433, 0)),"")</f>
        <v>0</v>
      </c>
      <c r="I2193" t="str">
        <f>IFERROR(IF(J2193&lt;&gt;"", INDEX($B$5:$B$1433, MATCH(J2193, $E$5:$E$1433, 0)),""),"SAI")</f>
        <v>TRẦN GIA HUY</v>
      </c>
      <c r="J2193">
        <v>32000366</v>
      </c>
      <c r="K2193">
        <v>0.44275462962962964</v>
      </c>
      <c r="L2193" t="str">
        <f>IFERROR(IF($N$5="Sáng",IF(MID(K2193,2,7)-MID($L$2,2,7)&gt;0,"Trễ",""),IF(MID(K2193,2,7)-MID($Q$2,2,7)&gt;0,"Trễ","")),"")</f>
        <v>Trễ</v>
      </c>
      <c r="M2193">
        <f>IFERROR(IF($N$5="Sáng",MID(K2193,2,7)-MID($L$2,2,7),MID(K2193,2,7)-MID($Q$2,2,7)),"")</f>
        <v>0.151088</v>
      </c>
      <c r="Q2193" t="str">
        <f>IF(B2193&lt;&gt;"",IF(AND(P2193="",F2193=""),"Không phép ",""),"")</f>
        <v/>
      </c>
      <c r="R2193" t="str">
        <f>UPPER(B2193)</f>
        <v/>
      </c>
      <c r="T2193" t="str">
        <f>IFERROR(IF(J2193&lt;&gt;"", INDEX($S$5:$S$1433, MATCH(J2193, $E$5:$E$1433, 0)),""),"")</f>
        <v>2024-2027</v>
      </c>
      <c r="V2193">
        <f>IFERROR(IF(J2193&lt;&gt;"", INDEX($U$5:$U$1433, MATCH(J2193, $E$5:$E$1433, 0)),""),"")</f>
        <v>39822</v>
      </c>
    </row>
    <row r="2194">
      <c r="A2194" t="str">
        <f>IF(B2194&lt;&gt;"",A2193+1,"")</f>
        <v/>
      </c>
      <c r="F2194" t="str">
        <f>IFERROR(IF(VLOOKUP(E2194,J:J,1,0)=E2194,"X",""),"")</f>
        <v/>
      </c>
      <c r="G2194" t="str">
        <f>IF(J2194&lt;&gt;"", INDEX($C$5:$C$1433, MATCH(J2194, $E$5:$E$1433, 0)),"")</f>
        <v>11A2</v>
      </c>
      <c r="H2194">
        <f>IF(J2194&lt;&gt;"", INDEX($D$5:$D$1433, MATCH(J2194, $E$5:$E$1433, 0)),"")</f>
        <v>0</v>
      </c>
      <c r="I2194" t="str">
        <f>IFERROR(IF(J2194&lt;&gt;"", INDEX($B$5:$B$1433, MATCH(J2194, $E$5:$E$1433, 0)),""),"SAI")</f>
        <v>HUỲNH KHÁNH LAM</v>
      </c>
      <c r="J2194">
        <v>32000587</v>
      </c>
      <c r="K2194">
        <v>0.4428240740740741</v>
      </c>
      <c r="L2194" t="str">
        <f>IFERROR(IF($N$5="Sáng",IF(MID(K2194,2,7)-MID($L$2,2,7)&gt;0,"Trễ",""),IF(MID(K2194,2,7)-MID($Q$2,2,7)&gt;0,"Trễ","")),"")</f>
        <v>Trễ</v>
      </c>
      <c r="M2194">
        <f>IFERROR(IF($N$5="Sáng",MID(K2194,2,7)-MID($L$2,2,7),MID(K2194,2,7)-MID($Q$2,2,7)),"")</f>
        <v>0.15115800000000001</v>
      </c>
      <c r="Q2194" t="str">
        <f>IF(B2194&lt;&gt;"",IF(AND(P2194="",F2194=""),"Không phép ",""),"")</f>
        <v/>
      </c>
      <c r="R2194" t="str">
        <f>UPPER(B2194)</f>
        <v/>
      </c>
      <c r="T2194" t="str">
        <f>IFERROR(IF(J2194&lt;&gt;"", INDEX($S$5:$S$1433, MATCH(J2194, $E$5:$E$1433, 0)),""),"")</f>
        <v>2025-2028</v>
      </c>
      <c r="V2194" t="str">
        <f>IFERROR(IF(J2194&lt;&gt;"", INDEX($U$5:$U$1433, MATCH(J2194, $E$5:$E$1433, 0)),""),"")</f>
        <v>23/7/2010</v>
      </c>
    </row>
    <row r="2195">
      <c r="A2195" t="str">
        <f>IF(B2195&lt;&gt;"",A2194+1,"")</f>
        <v/>
      </c>
      <c r="F2195" t="str">
        <f>IFERROR(IF(VLOOKUP(E2195,J:J,1,0)=E2195,"X",""),"")</f>
        <v/>
      </c>
      <c r="G2195" t="str">
        <f>IF(J2195&lt;&gt;"", INDEX($C$5:$C$1433, MATCH(J2195, $E$5:$E$1433, 0)),"")</f>
        <v>11A2</v>
      </c>
      <c r="H2195">
        <f>IF(J2195&lt;&gt;"", INDEX($D$5:$D$1433, MATCH(J2195, $E$5:$E$1433, 0)),"")</f>
        <v>0</v>
      </c>
      <c r="I2195" t="str">
        <f>IFERROR(IF(J2195&lt;&gt;"", INDEX($B$5:$B$1433, MATCH(J2195, $E$5:$E$1433, 0)),""),"SAI")</f>
        <v>HUỲNH KHÁNH LAM</v>
      </c>
      <c r="J2195">
        <v>32000587</v>
      </c>
      <c r="K2195">
        <v>0.44283564814814813</v>
      </c>
      <c r="L2195" t="str">
        <f>IFERROR(IF($N$5="Sáng",IF(MID(K2195,2,7)-MID($L$2,2,7)&gt;0,"Trễ",""),IF(MID(K2195,2,7)-MID($Q$2,2,7)&gt;0,"Trễ","")),"")</f>
        <v>Trễ</v>
      </c>
      <c r="M2195">
        <f>IFERROR(IF($N$5="Sáng",MID(K2195,2,7)-MID($L$2,2,7),MID(K2195,2,7)-MID($Q$2,2,7)),"")</f>
        <v>0.151169</v>
      </c>
      <c r="Q2195" t="str">
        <f>IF(B2195&lt;&gt;"",IF(AND(P2195="",F2195=""),"Không phép ",""),"")</f>
        <v/>
      </c>
      <c r="R2195" t="str">
        <f>UPPER(B2195)</f>
        <v/>
      </c>
      <c r="T2195" t="str">
        <f>IFERROR(IF(J2195&lt;&gt;"", INDEX($S$5:$S$1433, MATCH(J2195, $E$5:$E$1433, 0)),""),"")</f>
        <v>2025-2028</v>
      </c>
      <c r="V2195" t="str">
        <f>IFERROR(IF(J2195&lt;&gt;"", INDEX($U$5:$U$1433, MATCH(J2195, $E$5:$E$1433, 0)),""),"")</f>
        <v>23/7/2010</v>
      </c>
    </row>
    <row r="2196">
      <c r="A2196" t="str">
        <f>IF(B2196&lt;&gt;"",A2195+1,"")</f>
        <v/>
      </c>
      <c r="F2196" t="str">
        <f>IFERROR(IF(VLOOKUP(E2196,J:J,1,0)=E2196,"X",""),"")</f>
        <v/>
      </c>
      <c r="G2196" t="str">
        <f>IF(J2196&lt;&gt;"", INDEX($C$5:$C$1433, MATCH(J2196, $E$5:$E$1433, 0)),"")</f>
        <v>12A8</v>
      </c>
      <c r="H2196">
        <f>IF(J2196&lt;&gt;"", INDEX($D$5:$D$1433, MATCH(J2196, $E$5:$E$1433, 0)),"")</f>
        <v>0</v>
      </c>
      <c r="I2196" t="str">
        <f>IFERROR(IF(J2196&lt;&gt;"", INDEX($B$5:$B$1433, MATCH(J2196, $E$5:$E$1433, 0)),""),"SAI")</f>
        <v>NGUYỄN THỊ NGỌC</v>
      </c>
      <c r="J2196">
        <v>32000328</v>
      </c>
      <c r="K2196">
        <v>0.44336805555555553</v>
      </c>
      <c r="L2196" t="str">
        <f>IFERROR(IF($N$5="Sáng",IF(MID(K2196,2,7)-MID($L$2,2,7)&gt;0,"Trễ",""),IF(MID(K2196,2,7)-MID($Q$2,2,7)&gt;0,"Trễ","")),"")</f>
        <v>Trễ</v>
      </c>
      <c r="M2196">
        <f>IFERROR(IF($N$5="Sáng",MID(K2196,2,7)-MID($L$2,2,7),MID(K2196,2,7)-MID($Q$2,2,7)),"")</f>
        <v>0.151702</v>
      </c>
      <c r="Q2196" t="str">
        <f>IF(B2196&lt;&gt;"",IF(AND(P2196="",F2196=""),"Không phép ",""),"")</f>
        <v/>
      </c>
      <c r="R2196" t="str">
        <f>UPPER(B2196)</f>
        <v/>
      </c>
      <c r="T2196" t="str">
        <f>IFERROR(IF(J2196&lt;&gt;"", INDEX($S$5:$S$1433, MATCH(J2196, $E$5:$E$1433, 0)),""),"")</f>
        <v>2024-2027</v>
      </c>
      <c r="V2196" t="str">
        <f>IFERROR(IF(J2196&lt;&gt;"", INDEX($U$5:$U$1433, MATCH(J2196, $E$5:$E$1433, 0)),""),"")</f>
        <v>21/11/2009</v>
      </c>
    </row>
    <row r="2197">
      <c r="A2197" t="str">
        <f>IF(B2197&lt;&gt;"",A2196+1,"")</f>
        <v/>
      </c>
      <c r="F2197" t="str">
        <f>IFERROR(IF(VLOOKUP(E2197,J:J,1,0)=E2197,"X",""),"")</f>
        <v/>
      </c>
      <c r="G2197" t="str">
        <f>IF(J2197&lt;&gt;"", INDEX($C$5:$C$1433, MATCH(J2197, $E$5:$E$1433, 0)),"")</f>
        <v>10A5</v>
      </c>
      <c r="H2197">
        <f>IF(J2197&lt;&gt;"", INDEX($D$5:$D$1433, MATCH(J2197, $E$5:$E$1433, 0)),"")</f>
        <v>33000280</v>
      </c>
      <c r="I2197" t="str">
        <f>IFERROR(IF(J2197&lt;&gt;"", INDEX($B$5:$B$1433, MATCH(J2197, $E$5:$E$1433, 0)),""),"SAI")</f>
        <v>BÙI BÁ BỬU</v>
      </c>
      <c r="J2197">
        <v>19648555</v>
      </c>
      <c r="K2197">
        <v>0.4437384259259259</v>
      </c>
      <c r="L2197" t="str">
        <f>IFERROR(IF($N$5="Sáng",IF(MID(K2197,2,7)-MID($L$2,2,7)&gt;0,"Trễ",""),IF(MID(K2197,2,7)-MID($Q$2,2,7)&gt;0,"Trễ","")),"")</f>
        <v>Trễ</v>
      </c>
      <c r="M2197">
        <f>IFERROR(IF($N$5="Sáng",MID(K2197,2,7)-MID($L$2,2,7),MID(K2197,2,7)-MID($Q$2,2,7)),"")</f>
        <v>0.15207200000000004</v>
      </c>
      <c r="Q2197" t="str">
        <f>IF(B2197&lt;&gt;"",IF(AND(P2197="",F2197=""),"Không phép ",""),"")</f>
        <v/>
      </c>
      <c r="R2197" t="str">
        <f>UPPER(B2197)</f>
        <v/>
      </c>
      <c r="T2197" t="str">
        <f>IFERROR(IF(J2197&lt;&gt;"", INDEX($S$5:$S$1433, MATCH(J2197, $E$5:$E$1433, 0)),""),"")</f>
        <v>2026-2029</v>
      </c>
      <c r="V2197" t="str">
        <f>IFERROR(IF(J2197&lt;&gt;"", INDEX($U$5:$U$1433, MATCH(J2197, $E$5:$E$1433, 0)),""),"")</f>
        <v>11/11/2011</v>
      </c>
    </row>
    <row r="2198">
      <c r="A2198" t="str">
        <f>IF(B2198&lt;&gt;"",A2197+1,"")</f>
        <v/>
      </c>
      <c r="F2198" t="str">
        <f>IFERROR(IF(VLOOKUP(E2198,J:J,1,0)=E2198,"X",""),"")</f>
        <v/>
      </c>
      <c r="G2198" t="str">
        <f>IF(J2198&lt;&gt;"", INDEX($C$5:$C$1433, MATCH(J2198, $E$5:$E$1433, 0)),"")</f>
        <v>10A4</v>
      </c>
      <c r="H2198">
        <f>IF(J2198&lt;&gt;"", INDEX($D$5:$D$1433, MATCH(J2198, $E$5:$E$1433, 0)),"")</f>
        <v>33000247</v>
      </c>
      <c r="I2198" t="str">
        <f>IFERROR(IF(J2198&lt;&gt;"", INDEX($B$5:$B$1433, MATCH(J2198, $E$5:$E$1433, 0)),""),"SAI")</f>
        <v>PHAN THIÊN LỘC</v>
      </c>
      <c r="J2198">
        <v>19349051</v>
      </c>
      <c r="K2198">
        <v>0.44375000000000003</v>
      </c>
      <c r="L2198" t="str">
        <f>IFERROR(IF($N$5="Sáng",IF(MID(K2198,2,7)-MID($L$2,2,7)&gt;0,"Trễ",""),IF(MID(K2198,2,7)-MID($Q$2,2,7)&gt;0,"Trễ","")),"")</f>
        <v>Trễ</v>
      </c>
      <c r="M2198">
        <f>IFERROR(IF($N$5="Sáng",MID(K2198,2,7)-MID($L$2,2,7),MID(K2198,2,7)-MID($Q$2,2,7)),"")</f>
        <v>0.152084</v>
      </c>
      <c r="Q2198" t="str">
        <f>IF(B2198&lt;&gt;"",IF(AND(P2198="",F2198=""),"Không phép ",""),"")</f>
        <v/>
      </c>
      <c r="R2198" t="str">
        <f>UPPER(B2198)</f>
        <v/>
      </c>
      <c r="T2198" t="str">
        <f>IFERROR(IF(J2198&lt;&gt;"", INDEX($S$5:$S$1433, MATCH(J2198, $E$5:$E$1433, 0)),""),"")</f>
        <v>2026-2029</v>
      </c>
      <c r="V2198" t="str">
        <f>IFERROR(IF(J2198&lt;&gt;"", INDEX($U$5:$U$1433, MATCH(J2198, $E$5:$E$1433, 0)),""),"")</f>
        <v>28/5/2011</v>
      </c>
    </row>
    <row r="2199">
      <c r="A2199" t="str">
        <f>IF(B2199&lt;&gt;"",A2198+1,"")</f>
        <v/>
      </c>
      <c r="F2199" t="str">
        <f>IFERROR(IF(VLOOKUP(E2199,J:J,1,0)=E2199,"X",""),"")</f>
        <v/>
      </c>
      <c r="G2199" t="str">
        <f>IF(J2199&lt;&gt;"", INDEX($C$5:$C$1433, MATCH(J2199, $E$5:$E$1433, 0)),"")</f>
        <v>10A5</v>
      </c>
      <c r="H2199">
        <f>IF(J2199&lt;&gt;"", INDEX($D$5:$D$1433, MATCH(J2199, $E$5:$E$1433, 0)),"")</f>
        <v>33000282</v>
      </c>
      <c r="I2199" t="str">
        <f>IFERROR(IF(J2199&lt;&gt;"", INDEX($B$5:$B$1433, MATCH(J2199, $E$5:$E$1433, 0)),""),"SAI")</f>
        <v>ĐẶNG THÀNH CHÍ</v>
      </c>
      <c r="J2199">
        <v>19503323</v>
      </c>
      <c r="K2199">
        <v>0.4438194444444445</v>
      </c>
      <c r="L2199" t="str">
        <f>IFERROR(IF($N$5="Sáng",IF(MID(K2199,2,7)-MID($L$2,2,7)&gt;0,"Trễ",""),IF(MID(K2199,2,7)-MID($Q$2,2,7)&gt;0,"Trễ","")),"")</f>
        <v>Trễ</v>
      </c>
      <c r="M2199">
        <f>IFERROR(IF($N$5="Sáng",MID(K2199,2,7)-MID($L$2,2,7),MID(K2199,2,7)-MID($Q$2,2,7)),"")</f>
        <v>0.15215300000000004</v>
      </c>
      <c r="Q2199" t="str">
        <f>IF(B2199&lt;&gt;"",IF(AND(P2199="",F2199=""),"Không phép ",""),"")</f>
        <v/>
      </c>
      <c r="R2199" t="str">
        <f>UPPER(B2199)</f>
        <v/>
      </c>
      <c r="T2199" t="str">
        <f>IFERROR(IF(J2199&lt;&gt;"", INDEX($S$5:$S$1433, MATCH(J2199, $E$5:$E$1433, 0)),""),"")</f>
        <v>2026-2029</v>
      </c>
      <c r="V2199" t="str">
        <f>IFERROR(IF(J2199&lt;&gt;"", INDEX($U$5:$U$1433, MATCH(J2199, $E$5:$E$1433, 0)),""),"")</f>
        <v>21/8/2011</v>
      </c>
    </row>
    <row r="2200">
      <c r="A2200" t="str">
        <f>IF(B2200&lt;&gt;"",A2199+1,"")</f>
        <v/>
      </c>
      <c r="F2200" t="str">
        <f>IFERROR(IF(VLOOKUP(E2200,J:J,1,0)=E2200,"X",""),"")</f>
        <v/>
      </c>
      <c r="G2200" t="str">
        <f>IF(J2200&lt;&gt;"", INDEX($C$5:$C$1433, MATCH(J2200, $E$5:$E$1433, 0)),"")</f>
        <v>10A5</v>
      </c>
      <c r="H2200">
        <f>IF(J2200&lt;&gt;"", INDEX($D$5:$D$1433, MATCH(J2200, $E$5:$E$1433, 0)),"")</f>
        <v>33000280</v>
      </c>
      <c r="I2200" t="str">
        <f>IFERROR(IF(J2200&lt;&gt;"", INDEX($B$5:$B$1433, MATCH(J2200, $E$5:$E$1433, 0)),""),"SAI")</f>
        <v>BÙI BÁ BỬU</v>
      </c>
      <c r="J2200">
        <v>19648555</v>
      </c>
      <c r="K2200">
        <v>0.44385416666666666</v>
      </c>
      <c r="L2200" t="str">
        <f>IFERROR(IF($N$5="Sáng",IF(MID(K2200,2,7)-MID($L$2,2,7)&gt;0,"Trễ",""),IF(MID(K2200,2,7)-MID($Q$2,2,7)&gt;0,"Trễ","")),"")</f>
        <v>Trễ</v>
      </c>
      <c r="M2200">
        <f>IFERROR(IF($N$5="Sáng",MID(K2200,2,7)-MID($L$2,2,7),MID(K2200,2,7)-MID($Q$2,2,7)),"")</f>
        <v>0.15218800000000005</v>
      </c>
      <c r="Q2200" t="str">
        <f>IF(B2200&lt;&gt;"",IF(AND(P2200="",F2200=""),"Không phép ",""),"")</f>
        <v/>
      </c>
      <c r="R2200" t="str">
        <f>UPPER(B2200)</f>
        <v/>
      </c>
      <c r="T2200" t="str">
        <f>IFERROR(IF(J2200&lt;&gt;"", INDEX($S$5:$S$1433, MATCH(J2200, $E$5:$E$1433, 0)),""),"")</f>
        <v>2026-2029</v>
      </c>
      <c r="V2200" t="str">
        <f>IFERROR(IF(J2200&lt;&gt;"", INDEX($U$5:$U$1433, MATCH(J2200, $E$5:$E$1433, 0)),""),"")</f>
        <v>11/11/2011</v>
      </c>
    </row>
    <row r="2201">
      <c r="A2201" t="str">
        <f>IF(B2201&lt;&gt;"",A2200+1,"")</f>
        <v/>
      </c>
      <c r="F2201" t="str">
        <f>IFERROR(IF(VLOOKUP(E2201,J:J,1,0)=E2201,"X",""),"")</f>
        <v/>
      </c>
      <c r="G2201" t="str">
        <f>IF(J2201&lt;&gt;"", INDEX($C$5:$C$1433, MATCH(J2201, $E$5:$E$1433, 0)),"")</f>
        <v>12A2</v>
      </c>
      <c r="H2201">
        <f>IF(J2201&lt;&gt;"", INDEX($D$5:$D$1433, MATCH(J2201, $E$5:$E$1433, 0)),"")</f>
        <v>0</v>
      </c>
      <c r="I2201" t="str">
        <f>IFERROR(IF(J2201&lt;&gt;"", INDEX($B$5:$B$1433, MATCH(J2201, $E$5:$E$1433, 0)),""),"SAI")</f>
        <v>PHẠM THỊ MỸ HẠNH</v>
      </c>
      <c r="J2201">
        <v>32000058</v>
      </c>
      <c r="K2201">
        <v>0.44386574074074076</v>
      </c>
      <c r="L2201" t="str">
        <f>IFERROR(IF($N$5="Sáng",IF(MID(K2201,2,7)-MID($L$2,2,7)&gt;0,"Trễ",""),IF(MID(K2201,2,7)-MID($Q$2,2,7)&gt;0,"Trễ","")),"")</f>
        <v>Trễ</v>
      </c>
      <c r="M2201">
        <f>IFERROR(IF($N$5="Sáng",MID(K2201,2,7)-MID($L$2,2,7),MID(K2201,2,7)-MID($Q$2,2,7)),"")</f>
        <v>0.15219900000000003</v>
      </c>
      <c r="Q2201" t="str">
        <f>IF(B2201&lt;&gt;"",IF(AND(P2201="",F2201=""),"Không phép ",""),"")</f>
        <v/>
      </c>
      <c r="R2201" t="str">
        <f>UPPER(B2201)</f>
        <v/>
      </c>
      <c r="T2201" t="str">
        <f>IFERROR(IF(J2201&lt;&gt;"", INDEX($S$5:$S$1433, MATCH(J2201, $E$5:$E$1433, 0)),""),"")</f>
        <v>2024-2027</v>
      </c>
      <c r="V2201" t="str">
        <f>IFERROR(IF(J2201&lt;&gt;"", INDEX($U$5:$U$1433, MATCH(J2201, $E$5:$E$1433, 0)),""),"")</f>
        <v>18/03/2009</v>
      </c>
    </row>
    <row r="2202">
      <c r="A2202" t="str">
        <f>IF(B2202&lt;&gt;"",A2201+1,"")</f>
        <v/>
      </c>
      <c r="F2202" t="str">
        <f>IFERROR(IF(VLOOKUP(E2202,J:J,1,0)=E2202,"X",""),"")</f>
        <v/>
      </c>
      <c r="G2202" t="str">
        <f>IF(J2202&lt;&gt;"", INDEX($C$5:$C$1433, MATCH(J2202, $E$5:$E$1433, 0)),"")</f>
        <v>12A2</v>
      </c>
      <c r="H2202">
        <f>IF(J2202&lt;&gt;"", INDEX($D$5:$D$1433, MATCH(J2202, $E$5:$E$1433, 0)),"")</f>
        <v>0</v>
      </c>
      <c r="I2202" t="str">
        <f>IFERROR(IF(J2202&lt;&gt;"", INDEX($B$5:$B$1433, MATCH(J2202, $E$5:$E$1433, 0)),""),"SAI")</f>
        <v>PHẠM THỊ MỸ HẠNH</v>
      </c>
      <c r="J2202">
        <v>32000058</v>
      </c>
      <c r="K2202">
        <v>0.4438773148148148</v>
      </c>
      <c r="L2202" t="str">
        <f>IFERROR(IF($N$5="Sáng",IF(MID(K2202,2,7)-MID($L$2,2,7)&gt;0,"Trễ",""),IF(MID(K2202,2,7)-MID($Q$2,2,7)&gt;0,"Trễ","")),"")</f>
        <v>Trễ</v>
      </c>
      <c r="M2202">
        <f>IFERROR(IF($N$5="Sáng",MID(K2202,2,7)-MID($L$2,2,7),MID(K2202,2,7)-MID($Q$2,2,7)),"")</f>
        <v>0.15221100000000004</v>
      </c>
      <c r="Q2202" t="str">
        <f>IF(B2202&lt;&gt;"",IF(AND(P2202="",F2202=""),"Không phép ",""),"")</f>
        <v/>
      </c>
      <c r="R2202" t="str">
        <f>UPPER(B2202)</f>
        <v/>
      </c>
      <c r="T2202" t="str">
        <f>IFERROR(IF(J2202&lt;&gt;"", INDEX($S$5:$S$1433, MATCH(J2202, $E$5:$E$1433, 0)),""),"")</f>
        <v>2024-2027</v>
      </c>
      <c r="V2202" t="str">
        <f>IFERROR(IF(J2202&lt;&gt;"", INDEX($U$5:$U$1433, MATCH(J2202, $E$5:$E$1433, 0)),""),"")</f>
        <v>18/03/2009</v>
      </c>
    </row>
    <row r="2203">
      <c r="A2203" t="str">
        <f>IF(B2203&lt;&gt;"",A2202+1,"")</f>
        <v/>
      </c>
      <c r="F2203" t="str">
        <f>IFERROR(IF(VLOOKUP(E2203,J:J,1,0)=E2203,"X",""),"")</f>
        <v/>
      </c>
      <c r="G2203" t="str">
        <f>IF(J2203&lt;&gt;"", INDEX($C$5:$C$1433, MATCH(J2203, $E$5:$E$1433, 0)),"")</f>
        <v>10A5</v>
      </c>
      <c r="H2203">
        <f>IF(J2203&lt;&gt;"", INDEX($D$5:$D$1433, MATCH(J2203, $E$5:$E$1433, 0)),"")</f>
        <v>33000292</v>
      </c>
      <c r="I2203" t="str">
        <f>IFERROR(IF(J2203&lt;&gt;"", INDEX($B$5:$B$1433, MATCH(J2203, $E$5:$E$1433, 0)),""),"SAI")</f>
        <v>NGUYỄN DUY KHANG</v>
      </c>
      <c r="J2203">
        <v>20330779</v>
      </c>
      <c r="K2203">
        <v>0.4439814814814815</v>
      </c>
      <c r="L2203" t="str">
        <f>IFERROR(IF($N$5="Sáng",IF(MID(K2203,2,7)-MID($L$2,2,7)&gt;0,"Trễ",""),IF(MID(K2203,2,7)-MID($Q$2,2,7)&gt;0,"Trễ","")),"")</f>
        <v>Trễ</v>
      </c>
      <c r="M2203">
        <f>IFERROR(IF($N$5="Sáng",MID(K2203,2,7)-MID($L$2,2,7),MID(K2203,2,7)-MID($Q$2,2,7)),"")</f>
        <v>0.15231500000000003</v>
      </c>
      <c r="Q2203" t="str">
        <f>IF(B2203&lt;&gt;"",IF(AND(P2203="",F2203=""),"Không phép ",""),"")</f>
        <v/>
      </c>
      <c r="R2203" t="str">
        <f>UPPER(B2203)</f>
        <v/>
      </c>
      <c r="T2203" t="str">
        <f>IFERROR(IF(J2203&lt;&gt;"", INDEX($S$5:$S$1433, MATCH(J2203, $E$5:$E$1433, 0)),""),"")</f>
        <v>2026-2029</v>
      </c>
      <c r="V2203" t="str">
        <f>IFERROR(IF(J2203&lt;&gt;"", INDEX($U$5:$U$1433, MATCH(J2203, $E$5:$E$1433, 0)),""),"")</f>
        <v>08/5/2011</v>
      </c>
    </row>
    <row r="2204">
      <c r="A2204" t="str">
        <f>IF(B2204&lt;&gt;"",A2203+1,"")</f>
        <v/>
      </c>
      <c r="F2204" t="str">
        <f>IFERROR(IF(VLOOKUP(E2204,J:J,1,0)=E2204,"X",""),"")</f>
        <v/>
      </c>
      <c r="G2204" t="str">
        <f>IF(J2204&lt;&gt;"", INDEX($C$5:$C$1433, MATCH(J2204, $E$5:$E$1433, 0)),"")</f>
        <v>10A7</v>
      </c>
      <c r="H2204">
        <f>IF(J2204&lt;&gt;"", INDEX($D$5:$D$1433, MATCH(J2204, $E$5:$E$1433, 0)),"")</f>
        <v>33000389</v>
      </c>
      <c r="I2204" t="str">
        <f>IFERROR(IF(J2204&lt;&gt;"", INDEX($B$5:$B$1433, MATCH(J2204, $E$5:$E$1433, 0)),""),"SAI")</f>
        <v>NGUYỄN MINH LUÂN</v>
      </c>
      <c r="J2204">
        <v>19859227</v>
      </c>
      <c r="K2204">
        <v>0.4440393518518519</v>
      </c>
      <c r="L2204" t="str">
        <f>IFERROR(IF($N$5="Sáng",IF(MID(K2204,2,7)-MID($L$2,2,7)&gt;0,"Trễ",""),IF(MID(K2204,2,7)-MID($Q$2,2,7)&gt;0,"Trễ","")),"")</f>
        <v>Trễ</v>
      </c>
      <c r="M2204">
        <f>IFERROR(IF($N$5="Sáng",MID(K2204,2,7)-MID($L$2,2,7),MID(K2204,2,7)-MID($Q$2,2,7)),"")</f>
        <v>0.15237300000000004</v>
      </c>
      <c r="Q2204" t="str">
        <f>IF(B2204&lt;&gt;"",IF(AND(P2204="",F2204=""),"Không phép ",""),"")</f>
        <v/>
      </c>
      <c r="R2204" t="str">
        <f>UPPER(B2204)</f>
        <v/>
      </c>
      <c r="T2204" t="str">
        <f>IFERROR(IF(J2204&lt;&gt;"", INDEX($S$5:$S$1433, MATCH(J2204, $E$5:$E$1433, 0)),""),"")</f>
        <v>2026-2029</v>
      </c>
      <c r="V2204" t="str">
        <f>IFERROR(IF(J2204&lt;&gt;"", INDEX($U$5:$U$1433, MATCH(J2204, $E$5:$E$1433, 0)),""),"")</f>
        <v>18/9/2011</v>
      </c>
    </row>
    <row r="2205">
      <c r="A2205" t="str">
        <f>IF(B2205&lt;&gt;"",A2204+1,"")</f>
        <v/>
      </c>
      <c r="F2205" t="str">
        <f>IFERROR(IF(VLOOKUP(E2205,J:J,1,0)=E2205,"X",""),"")</f>
        <v/>
      </c>
      <c r="G2205" t="str">
        <f>IF(J2205&lt;&gt;"", INDEX($C$5:$C$1433, MATCH(J2205, $E$5:$E$1433, 0)),"")</f>
        <v>12A4</v>
      </c>
      <c r="H2205">
        <f>IF(J2205&lt;&gt;"", INDEX($D$5:$D$1433, MATCH(J2205, $E$5:$E$1433, 0)),"")</f>
        <v>0</v>
      </c>
      <c r="I2205" t="str">
        <f>IFERROR(IF(J2205&lt;&gt;"", INDEX($B$5:$B$1433, MATCH(J2205, $E$5:$E$1433, 0)),""),"SAI")</f>
        <v>NGUYỄN PHƯƠNG VY</v>
      </c>
      <c r="J2205">
        <v>32000176</v>
      </c>
      <c r="K2205">
        <v>0.44405092592592593</v>
      </c>
      <c r="L2205" t="str">
        <f>IFERROR(IF($N$5="Sáng",IF(MID(K2205,2,7)-MID($L$2,2,7)&gt;0,"Trễ",""),IF(MID(K2205,2,7)-MID($Q$2,2,7)&gt;0,"Trễ","")),"")</f>
        <v>Trễ</v>
      </c>
      <c r="M2205">
        <f>IFERROR(IF($N$5="Sáng",MID(K2205,2,7)-MID($L$2,2,7),MID(K2205,2,7)-MID($Q$2,2,7)),"")</f>
        <v>0.15238400000000002</v>
      </c>
      <c r="Q2205" t="str">
        <f>IF(B2205&lt;&gt;"",IF(AND(P2205="",F2205=""),"Không phép ",""),"")</f>
        <v/>
      </c>
      <c r="R2205" t="str">
        <f>UPPER(B2205)</f>
        <v/>
      </c>
      <c r="T2205" t="str">
        <f>IFERROR(IF(J2205&lt;&gt;"", INDEX($S$5:$S$1433, MATCH(J2205, $E$5:$E$1433, 0)),""),"")</f>
        <v>2024-2027</v>
      </c>
      <c r="V2205">
        <f>IFERROR(IF(J2205&lt;&gt;"", INDEX($U$5:$U$1433, MATCH(J2205, $E$5:$E$1433, 0)),""),"")</f>
        <v>40031</v>
      </c>
    </row>
    <row r="2206">
      <c r="A2206" t="str">
        <f>IF(B2206&lt;&gt;"",A2205+1,"")</f>
        <v/>
      </c>
      <c r="F2206" t="str">
        <f>IFERROR(IF(VLOOKUP(E2206,J:J,1,0)=E2206,"X",""),"")</f>
        <v/>
      </c>
      <c r="G2206" t="str">
        <f>IF(J2206&lt;&gt;"", INDEX($C$5:$C$1433, MATCH(J2206, $E$5:$E$1433, 0)),"")</f>
        <v>10A7</v>
      </c>
      <c r="H2206">
        <f>IF(J2206&lt;&gt;"", INDEX($D$5:$D$1433, MATCH(J2206, $E$5:$E$1433, 0)),"")</f>
        <v>33000379</v>
      </c>
      <c r="I2206" t="str">
        <f>IFERROR(IF(J2206&lt;&gt;"", INDEX($B$5:$B$1433, MATCH(J2206, $E$5:$E$1433, 0)),""),"SAI")</f>
        <v>ĐINH XUÂN HẬU</v>
      </c>
      <c r="J2206">
        <v>20220539</v>
      </c>
      <c r="K2206">
        <v>0.4441203703703704</v>
      </c>
      <c r="L2206" t="str">
        <f>IFERROR(IF($N$5="Sáng",IF(MID(K2206,2,7)-MID($L$2,2,7)&gt;0,"Trễ",""),IF(MID(K2206,2,7)-MID($Q$2,2,7)&gt;0,"Trễ","")),"")</f>
        <v>Trễ</v>
      </c>
      <c r="M2206">
        <f>IFERROR(IF($N$5="Sáng",MID(K2206,2,7)-MID($L$2,2,7),MID(K2206,2,7)-MID($Q$2,2,7)),"")</f>
        <v>0.15245400000000003</v>
      </c>
      <c r="Q2206" t="str">
        <f>IF(B2206&lt;&gt;"",IF(AND(P2206="",F2206=""),"Không phép ",""),"")</f>
        <v/>
      </c>
      <c r="R2206" t="str">
        <f>UPPER(B2206)</f>
        <v/>
      </c>
      <c r="T2206" t="str">
        <f>IFERROR(IF(J2206&lt;&gt;"", INDEX($S$5:$S$1433, MATCH(J2206, $E$5:$E$1433, 0)),""),"")</f>
        <v>2026-2029</v>
      </c>
      <c r="V2206" t="str">
        <f>IFERROR(IF(J2206&lt;&gt;"", INDEX($U$5:$U$1433, MATCH(J2206, $E$5:$E$1433, 0)),""),"")</f>
        <v>27/5/2011</v>
      </c>
    </row>
    <row r="2207">
      <c r="A2207" t="str">
        <f>IF(B2207&lt;&gt;"",A2206+1,"")</f>
        <v/>
      </c>
      <c r="F2207" t="str">
        <f>IFERROR(IF(VLOOKUP(E2207,J:J,1,0)=E2207,"X",""),"")</f>
        <v/>
      </c>
      <c r="G2207" t="str">
        <f>IF(J2207&lt;&gt;"", INDEX($C$5:$C$1433, MATCH(J2207, $E$5:$E$1433, 0)),"")</f>
        <v>10A7</v>
      </c>
      <c r="H2207">
        <f>IF(J2207&lt;&gt;"", INDEX($D$5:$D$1433, MATCH(J2207, $E$5:$E$1433, 0)),"")</f>
        <v>33000380</v>
      </c>
      <c r="I2207" t="str">
        <f>IFERROR(IF(J2207&lt;&gt;"", INDEX($B$5:$B$1433, MATCH(J2207, $E$5:$E$1433, 0)),""),"SAI")</f>
        <v>HỒ SẦM TRỌNG HIẾU</v>
      </c>
      <c r="J2207">
        <v>20516379</v>
      </c>
      <c r="K2207">
        <v>0.4442592592592593</v>
      </c>
      <c r="L2207" t="str">
        <f>IFERROR(IF($N$5="Sáng",IF(MID(K2207,2,7)-MID($L$2,2,7)&gt;0,"Trễ",""),IF(MID(K2207,2,7)-MID($Q$2,2,7)&gt;0,"Trễ","")),"")</f>
        <v>Trễ</v>
      </c>
      <c r="M2207">
        <f>IFERROR(IF($N$5="Sáng",MID(K2207,2,7)-MID($L$2,2,7),MID(K2207,2,7)-MID($Q$2,2,7)),"")</f>
        <v>0.15259300000000003</v>
      </c>
      <c r="Q2207" t="str">
        <f>IF(B2207&lt;&gt;"",IF(AND(P2207="",F2207=""),"Không phép ",""),"")</f>
        <v/>
      </c>
      <c r="R2207" t="str">
        <f>UPPER(B2207)</f>
        <v/>
      </c>
      <c r="T2207" t="str">
        <f>IFERROR(IF(J2207&lt;&gt;"", INDEX($S$5:$S$1433, MATCH(J2207, $E$5:$E$1433, 0)),""),"")</f>
        <v>2026-2029</v>
      </c>
      <c r="V2207" t="str">
        <f>IFERROR(IF(J2207&lt;&gt;"", INDEX($U$5:$U$1433, MATCH(J2207, $E$5:$E$1433, 0)),""),"")</f>
        <v>10/10/2011</v>
      </c>
    </row>
    <row r="2208">
      <c r="A2208" t="str">
        <f>IF(B2208&lt;&gt;"",A2207+1,"")</f>
        <v/>
      </c>
      <c r="F2208" t="str">
        <f>IFERROR(IF(VLOOKUP(E2208,J:J,1,0)=E2208,"X",""),"")</f>
        <v/>
      </c>
      <c r="G2208" t="str">
        <f>IF(J2208&lt;&gt;"", INDEX($C$5:$C$1433, MATCH(J2208, $E$5:$E$1433, 0)),"")</f>
        <v>10A7</v>
      </c>
      <c r="H2208">
        <f>IF(J2208&lt;&gt;"", INDEX($D$5:$D$1433, MATCH(J2208, $E$5:$E$1433, 0)),"")</f>
        <v>33000394</v>
      </c>
      <c r="I2208" t="str">
        <f>IFERROR(IF(J2208&lt;&gt;"", INDEX($B$5:$B$1433, MATCH(J2208, $E$5:$E$1433, 0)),""),"SAI")</f>
        <v>NGUYỄN YẾN NHI</v>
      </c>
      <c r="J2208">
        <v>20635547</v>
      </c>
      <c r="K2208">
        <v>0.44430555555555556</v>
      </c>
      <c r="L2208" t="str">
        <f>IFERROR(IF($N$5="Sáng",IF(MID(K2208,2,7)-MID($L$2,2,7)&gt;0,"Trễ",""),IF(MID(K2208,2,7)-MID($Q$2,2,7)&gt;0,"Trễ","")),"")</f>
        <v>Trễ</v>
      </c>
      <c r="M2208">
        <f>IFERROR(IF($N$5="Sáng",MID(K2208,2,7)-MID($L$2,2,7),MID(K2208,2,7)-MID($Q$2,2,7)),"")</f>
        <v>0.15263900000000002</v>
      </c>
      <c r="Q2208" t="str">
        <f>IF(B2208&lt;&gt;"",IF(AND(P2208="",F2208=""),"Không phép ",""),"")</f>
        <v/>
      </c>
      <c r="R2208" t="str">
        <f>UPPER(B2208)</f>
        <v/>
      </c>
      <c r="T2208" t="str">
        <f>IFERROR(IF(J2208&lt;&gt;"", INDEX($S$5:$S$1433, MATCH(J2208, $E$5:$E$1433, 0)),""),"")</f>
        <v>2026-2029</v>
      </c>
      <c r="V2208" t="str">
        <f>IFERROR(IF(J2208&lt;&gt;"", INDEX($U$5:$U$1433, MATCH(J2208, $E$5:$E$1433, 0)),""),"")</f>
        <v>30/4/2011</v>
      </c>
    </row>
    <row r="2209">
      <c r="A2209" t="str">
        <f>IF(B2209&lt;&gt;"",A2208+1,"")</f>
        <v/>
      </c>
      <c r="F2209" t="str">
        <f>IFERROR(IF(VLOOKUP(E2209,J:J,1,0)=E2209,"X",""),"")</f>
        <v/>
      </c>
      <c r="G2209" t="str">
        <f>IF(J2209&lt;&gt;"", INDEX($C$5:$C$1433, MATCH(J2209, $E$5:$E$1433, 0)),"")</f>
        <v>10A7</v>
      </c>
      <c r="H2209">
        <f>IF(J2209&lt;&gt;"", INDEX($D$5:$D$1433, MATCH(J2209, $E$5:$E$1433, 0)),"")</f>
        <v>33000380</v>
      </c>
      <c r="I2209" t="str">
        <f>IFERROR(IF(J2209&lt;&gt;"", INDEX($B$5:$B$1433, MATCH(J2209, $E$5:$E$1433, 0)),""),"SAI")</f>
        <v>HỒ SẦM TRỌNG HIẾU</v>
      </c>
      <c r="J2209">
        <v>20516379</v>
      </c>
      <c r="K2209">
        <v>0.4443518518518519</v>
      </c>
      <c r="L2209" t="str">
        <f>IFERROR(IF($N$5="Sáng",IF(MID(K2209,2,7)-MID($L$2,2,7)&gt;0,"Trễ",""),IF(MID(K2209,2,7)-MID($Q$2,2,7)&gt;0,"Trễ","")),"")</f>
        <v>Trễ</v>
      </c>
      <c r="M2209">
        <f>IFERROR(IF($N$5="Sáng",MID(K2209,2,7)-MID($L$2,2,7),MID(K2209,2,7)-MID($Q$2,2,7)),"")</f>
        <v>0.15268500000000002</v>
      </c>
      <c r="Q2209" t="str">
        <f>IF(B2209&lt;&gt;"",IF(AND(P2209="",F2209=""),"Không phép ",""),"")</f>
        <v/>
      </c>
      <c r="R2209" t="str">
        <f>UPPER(B2209)</f>
        <v/>
      </c>
      <c r="T2209" t="str">
        <f>IFERROR(IF(J2209&lt;&gt;"", INDEX($S$5:$S$1433, MATCH(J2209, $E$5:$E$1433, 0)),""),"")</f>
        <v>2026-2029</v>
      </c>
      <c r="V2209" t="str">
        <f>IFERROR(IF(J2209&lt;&gt;"", INDEX($U$5:$U$1433, MATCH(J2209, $E$5:$E$1433, 0)),""),"")</f>
        <v>10/10/2011</v>
      </c>
    </row>
    <row r="2210">
      <c r="A2210" t="str">
        <f>IF(B2210&lt;&gt;"",A2209+1,"")</f>
        <v/>
      </c>
      <c r="F2210" t="str">
        <f>IFERROR(IF(VLOOKUP(E2210,J:J,1,0)=E2210,"X",""),"")</f>
        <v/>
      </c>
      <c r="G2210" t="str">
        <f>IF(J2210&lt;&gt;"", INDEX($C$5:$C$1433, MATCH(J2210, $E$5:$E$1433, 0)),"")</f>
        <v>11A5</v>
      </c>
      <c r="H2210">
        <f>IF(J2210&lt;&gt;"", INDEX($D$5:$D$1433, MATCH(J2210, $E$5:$E$1433, 0)),"")</f>
        <v>0</v>
      </c>
      <c r="I2210" t="str">
        <f>IFERROR(IF(J2210&lt;&gt;"", INDEX($B$5:$B$1433, MATCH(J2210, $E$5:$E$1433, 0)),""),"SAI")</f>
        <v>HUỲNH KỲ NAM</v>
      </c>
      <c r="J2210">
        <v>32000713</v>
      </c>
      <c r="K2210">
        <v>0.44437499999999996</v>
      </c>
      <c r="L2210" t="str">
        <f>IFERROR(IF($N$5="Sáng",IF(MID(K2210,2,7)-MID($L$2,2,7)&gt;0,"Trễ",""),IF(MID(K2210,2,7)-MID($Q$2,2,7)&gt;0,"Trễ","")),"")</f>
        <v>Trễ</v>
      </c>
      <c r="M2210">
        <f>IFERROR(IF($N$5="Sáng",MID(K2210,2,7)-MID($L$2,2,7),MID(K2210,2,7)-MID($Q$2,2,7)),"")</f>
        <v>0.15270900000000004</v>
      </c>
      <c r="Q2210" t="str">
        <f>IF(B2210&lt;&gt;"",IF(AND(P2210="",F2210=""),"Không phép ",""),"")</f>
        <v/>
      </c>
      <c r="R2210" t="str">
        <f>UPPER(B2210)</f>
        <v/>
      </c>
      <c r="T2210" t="str">
        <f>IFERROR(IF(J2210&lt;&gt;"", INDEX($S$5:$S$1433, MATCH(J2210, $E$5:$E$1433, 0)),""),"")</f>
        <v>2025-2028</v>
      </c>
      <c r="V2210" t="str">
        <f>IFERROR(IF(J2210&lt;&gt;"", INDEX($U$5:$U$1433, MATCH(J2210, $E$5:$E$1433, 0)),""),"")</f>
        <v>30/5/2010</v>
      </c>
    </row>
    <row r="2211">
      <c r="A2211" t="str">
        <f>IF(B2211&lt;&gt;"",A2210+1,"")</f>
        <v/>
      </c>
      <c r="F2211" t="str">
        <f>IFERROR(IF(VLOOKUP(E2211,J:J,1,0)=E2211,"X",""),"")</f>
        <v/>
      </c>
      <c r="G2211" t="str">
        <f>IF(J2211&lt;&gt;"", INDEX($C$5:$C$1433, MATCH(J2211, $E$5:$E$1433, 0)),"")</f>
        <v>11A5</v>
      </c>
      <c r="H2211">
        <f>IF(J2211&lt;&gt;"", INDEX($D$5:$D$1433, MATCH(J2211, $E$5:$E$1433, 0)),"")</f>
        <v>0</v>
      </c>
      <c r="I2211" t="str">
        <f>IFERROR(IF(J2211&lt;&gt;"", INDEX($B$5:$B$1433, MATCH(J2211, $E$5:$E$1433, 0)),""),"SAI")</f>
        <v>HUỲNH KỲ NAM</v>
      </c>
      <c r="J2211">
        <v>32000713</v>
      </c>
      <c r="K2211">
        <v>0.44437499999999996</v>
      </c>
      <c r="L2211" t="str">
        <f>IFERROR(IF($N$5="Sáng",IF(MID(K2211,2,7)-MID($L$2,2,7)&gt;0,"Trễ",""),IF(MID(K2211,2,7)-MID($Q$2,2,7)&gt;0,"Trễ","")),"")</f>
        <v>Trễ</v>
      </c>
      <c r="M2211">
        <f>IFERROR(IF($N$5="Sáng",MID(K2211,2,7)-MID($L$2,2,7),MID(K2211,2,7)-MID($Q$2,2,7)),"")</f>
        <v>0.15270900000000004</v>
      </c>
      <c r="Q2211" t="str">
        <f>IF(B2211&lt;&gt;"",IF(AND(P2211="",F2211=""),"Không phép ",""),"")</f>
        <v/>
      </c>
      <c r="R2211" t="str">
        <f>UPPER(B2211)</f>
        <v/>
      </c>
      <c r="T2211" t="str">
        <f>IFERROR(IF(J2211&lt;&gt;"", INDEX($S$5:$S$1433, MATCH(J2211, $E$5:$E$1433, 0)),""),"")</f>
        <v>2025-2028</v>
      </c>
      <c r="V2211" t="str">
        <f>IFERROR(IF(J2211&lt;&gt;"", INDEX($U$5:$U$1433, MATCH(J2211, $E$5:$E$1433, 0)),""),"")</f>
        <v>30/5/2010</v>
      </c>
    </row>
    <row r="2212">
      <c r="A2212" t="str">
        <f>IF(B2212&lt;&gt;"",A2211+1,"")</f>
        <v/>
      </c>
      <c r="F2212" t="str">
        <f>IFERROR(IF(VLOOKUP(E2212,J:J,1,0)=E2212,"X",""),"")</f>
        <v/>
      </c>
      <c r="G2212" t="str">
        <f>IF(J2212&lt;&gt;"", INDEX($C$5:$C$1433, MATCH(J2212, $E$5:$E$1433, 0)),"")</f>
        <v>10A5</v>
      </c>
      <c r="H2212">
        <f>IF(J2212&lt;&gt;"", INDEX($D$5:$D$1433, MATCH(J2212, $E$5:$E$1433, 0)),"")</f>
        <v>33000313</v>
      </c>
      <c r="I2212" t="str">
        <f>IFERROR(IF(J2212&lt;&gt;"", INDEX($B$5:$B$1433, MATCH(J2212, $E$5:$E$1433, 0)),""),"SAI")</f>
        <v>NGUYỄN CHÍ THIỆN</v>
      </c>
      <c r="J2212">
        <v>19429163</v>
      </c>
      <c r="K2212">
        <v>0.4443981481481481</v>
      </c>
      <c r="L2212" t="str">
        <f>IFERROR(IF($N$5="Sáng",IF(MID(K2212,2,7)-MID($L$2,2,7)&gt;0,"Trễ",""),IF(MID(K2212,2,7)-MID($Q$2,2,7)&gt;0,"Trễ","")),"")</f>
        <v>Trễ</v>
      </c>
      <c r="M2212">
        <f>IFERROR(IF($N$5="Sáng",MID(K2212,2,7)-MID($L$2,2,7),MID(K2212,2,7)-MID($Q$2,2,7)),"")</f>
        <v>0.15273200000000003</v>
      </c>
      <c r="Q2212" t="str">
        <f>IF(B2212&lt;&gt;"",IF(AND(P2212="",F2212=""),"Không phép ",""),"")</f>
        <v/>
      </c>
      <c r="R2212" t="str">
        <f>UPPER(B2212)</f>
        <v/>
      </c>
      <c r="T2212" t="str">
        <f>IFERROR(IF(J2212&lt;&gt;"", INDEX($S$5:$S$1433, MATCH(J2212, $E$5:$E$1433, 0)),""),"")</f>
        <v>2026-2029</v>
      </c>
      <c r="V2212" t="str">
        <f>IFERROR(IF(J2212&lt;&gt;"", INDEX($U$5:$U$1433, MATCH(J2212, $E$5:$E$1433, 0)),""),"")</f>
        <v>03/10/2011</v>
      </c>
    </row>
    <row r="2213">
      <c r="A2213" t="str">
        <f>IF(B2213&lt;&gt;"",A2212+1,"")</f>
        <v/>
      </c>
      <c r="F2213" t="str">
        <f>IFERROR(IF(VLOOKUP(E2213,J:J,1,0)=E2213,"X",""),"")</f>
        <v/>
      </c>
      <c r="G2213" t="str">
        <f>IF(J2213&lt;&gt;"", INDEX($C$5:$C$1433, MATCH(J2213, $E$5:$E$1433, 0)),"")</f>
        <v>11A5</v>
      </c>
      <c r="H2213">
        <f>IF(J2213&lt;&gt;"", INDEX($D$5:$D$1433, MATCH(J2213, $E$5:$E$1433, 0)),"")</f>
        <v>0</v>
      </c>
      <c r="I2213" t="str">
        <f>IFERROR(IF(J2213&lt;&gt;"", INDEX($B$5:$B$1433, MATCH(J2213, $E$5:$E$1433, 0)),""),"SAI")</f>
        <v>HUỲNH KỲ NAM</v>
      </c>
      <c r="J2213">
        <v>32000713</v>
      </c>
      <c r="K2213">
        <v>0.4444560185185185</v>
      </c>
      <c r="L2213" t="str">
        <f>IFERROR(IF($N$5="Sáng",IF(MID(K2213,2,7)-MID($L$2,2,7)&gt;0,"Trễ",""),IF(MID(K2213,2,7)-MID($Q$2,2,7)&gt;0,"Trễ","")),"")</f>
        <v>Trễ</v>
      </c>
      <c r="M2213">
        <f>IFERROR(IF($N$5="Sáng",MID(K2213,2,7)-MID($L$2,2,7),MID(K2213,2,7)-MID($Q$2,2,7)),"")</f>
        <v>0.15279000000000004</v>
      </c>
      <c r="Q2213" t="str">
        <f>IF(B2213&lt;&gt;"",IF(AND(P2213="",F2213=""),"Không phép ",""),"")</f>
        <v/>
      </c>
      <c r="R2213" t="str">
        <f>UPPER(B2213)</f>
        <v/>
      </c>
      <c r="T2213" t="str">
        <f>IFERROR(IF(J2213&lt;&gt;"", INDEX($S$5:$S$1433, MATCH(J2213, $E$5:$E$1433, 0)),""),"")</f>
        <v>2025-2028</v>
      </c>
      <c r="V2213" t="str">
        <f>IFERROR(IF(J2213&lt;&gt;"", INDEX($U$5:$U$1433, MATCH(J2213, $E$5:$E$1433, 0)),""),"")</f>
        <v>30/5/2010</v>
      </c>
    </row>
    <row r="2214">
      <c r="A2214" t="str">
        <f>IF(B2214&lt;&gt;"",A2213+1,"")</f>
        <v/>
      </c>
      <c r="F2214" t="str">
        <f>IFERROR(IF(VLOOKUP(E2214,J:J,1,0)=E2214,"X",""),"")</f>
        <v/>
      </c>
      <c r="G2214" t="str">
        <f>IF(J2214&lt;&gt;"", INDEX($C$5:$C$1433, MATCH(J2214, $E$5:$E$1433, 0)),"")</f>
        <v>11A5</v>
      </c>
      <c r="H2214">
        <f>IF(J2214&lt;&gt;"", INDEX($D$5:$D$1433, MATCH(J2214, $E$5:$E$1433, 0)),"")</f>
        <v>0</v>
      </c>
      <c r="I2214" t="str">
        <f>IFERROR(IF(J2214&lt;&gt;"", INDEX($B$5:$B$1433, MATCH(J2214, $E$5:$E$1433, 0)),""),"SAI")</f>
        <v>HUỲNH KỲ NAM</v>
      </c>
      <c r="J2214">
        <v>32000713</v>
      </c>
      <c r="K2214">
        <v>0.44446759259259255</v>
      </c>
      <c r="L2214" t="str">
        <f>IFERROR(IF($N$5="Sáng",IF(MID(K2214,2,7)-MID($L$2,2,7)&gt;0,"Trễ",""),IF(MID(K2214,2,7)-MID($Q$2,2,7)&gt;0,"Trễ","")),"")</f>
        <v>Trễ</v>
      </c>
      <c r="M2214">
        <f>IFERROR(IF($N$5="Sáng",MID(K2214,2,7)-MID($L$2,2,7),MID(K2214,2,7)-MID($Q$2,2,7)),"")</f>
        <v>0.15280100000000002</v>
      </c>
      <c r="Q2214" t="str">
        <f>IF(B2214&lt;&gt;"",IF(AND(P2214="",F2214=""),"Không phép ",""),"")</f>
        <v/>
      </c>
      <c r="R2214" t="str">
        <f>UPPER(B2214)</f>
        <v/>
      </c>
      <c r="T2214" t="str">
        <f>IFERROR(IF(J2214&lt;&gt;"", INDEX($S$5:$S$1433, MATCH(J2214, $E$5:$E$1433, 0)),""),"")</f>
        <v>2025-2028</v>
      </c>
      <c r="V2214" t="str">
        <f>IFERROR(IF(J2214&lt;&gt;"", INDEX($U$5:$U$1433, MATCH(J2214, $E$5:$E$1433, 0)),""),"")</f>
        <v>30/5/2010</v>
      </c>
    </row>
    <row r="2215">
      <c r="A2215" t="str">
        <f>IF(B2215&lt;&gt;"",A2214+1,"")</f>
        <v/>
      </c>
      <c r="F2215" t="str">
        <f>IFERROR(IF(VLOOKUP(E2215,J:J,1,0)=E2215,"X",""),"")</f>
        <v/>
      </c>
      <c r="G2215" t="str">
        <f>IF(J2215&lt;&gt;"", INDEX($C$5:$C$1433, MATCH(J2215, $E$5:$E$1433, 0)),"")</f>
        <v>12A5</v>
      </c>
      <c r="H2215">
        <f>IF(J2215&lt;&gt;"", INDEX($D$5:$D$1433, MATCH(J2215, $E$5:$E$1433, 0)),"")</f>
        <v>0</v>
      </c>
      <c r="I2215" t="str">
        <f>IFERROR(IF(J2215&lt;&gt;"", INDEX($B$5:$B$1433, MATCH(J2215, $E$5:$E$1433, 0)),""),"SAI")</f>
        <v>LÊ QUỐC KHANG</v>
      </c>
      <c r="J2215">
        <v>32000190</v>
      </c>
      <c r="K2215">
        <v>0.445625</v>
      </c>
      <c r="L2215" t="str">
        <f>IFERROR(IF($N$5="Sáng",IF(MID(K2215,2,7)-MID($L$2,2,7)&gt;0,"Trễ",""),IF(MID(K2215,2,7)-MID($Q$2,2,7)&gt;0,"Trễ","")),"")</f>
        <v>Trễ</v>
      </c>
      <c r="M2215">
        <f>IFERROR(IF($N$5="Sáng",MID(K2215,2,7)-MID($L$2,2,7),MID(K2215,2,7)-MID($Q$2,2,7)),"")</f>
        <v>0.153959</v>
      </c>
      <c r="Q2215" t="str">
        <f>IF(B2215&lt;&gt;"",IF(AND(P2215="",F2215=""),"Không phép ",""),"")</f>
        <v/>
      </c>
      <c r="R2215" t="str">
        <f>UPPER(B2215)</f>
        <v/>
      </c>
      <c r="T2215" t="str">
        <f>IFERROR(IF(J2215&lt;&gt;"", INDEX($S$5:$S$1433, MATCH(J2215, $E$5:$E$1433, 0)),""),"")</f>
        <v>2024-2027</v>
      </c>
      <c r="V2215">
        <f>IFERROR(IF(J2215&lt;&gt;"", INDEX($U$5:$U$1433, MATCH(J2215, $E$5:$E$1433, 0)),""),"")</f>
        <v>39874</v>
      </c>
    </row>
    <row r="2216">
      <c r="A2216" t="str">
        <f>IF(B2216&lt;&gt;"",A2215+1,"")</f>
        <v/>
      </c>
      <c r="F2216" t="str">
        <f>IFERROR(IF(VLOOKUP(E2216,J:J,1,0)=E2216,"X",""),"")</f>
        <v/>
      </c>
      <c r="G2216" t="str">
        <f>IF(J2216&lt;&gt;"", INDEX($C$5:$C$1433, MATCH(J2216, $E$5:$E$1433, 0)),"")</f>
        <v>12A5</v>
      </c>
      <c r="H2216">
        <f>IF(J2216&lt;&gt;"", INDEX($D$5:$D$1433, MATCH(J2216, $E$5:$E$1433, 0)),"")</f>
        <v>0</v>
      </c>
      <c r="I2216" t="str">
        <f>IFERROR(IF(J2216&lt;&gt;"", INDEX($B$5:$B$1433, MATCH(J2216, $E$5:$E$1433, 0)),""),"SAI")</f>
        <v>LÊ QUỐC KHANG</v>
      </c>
      <c r="J2216">
        <v>32000190</v>
      </c>
      <c r="K2216">
        <v>0.44563657407407403</v>
      </c>
      <c r="L2216" t="str">
        <f>IFERROR(IF($N$5="Sáng",IF(MID(K2216,2,7)-MID($L$2,2,7)&gt;0,"Trễ",""),IF(MID(K2216,2,7)-MID($Q$2,2,7)&gt;0,"Trễ","")),"")</f>
        <v>Trễ</v>
      </c>
      <c r="M2216">
        <f>IFERROR(IF($N$5="Sáng",MID(K2216,2,7)-MID($L$2,2,7),MID(K2216,2,7)-MID($Q$2,2,7)),"")</f>
        <v>0.15397</v>
      </c>
      <c r="Q2216" t="str">
        <f>IF(B2216&lt;&gt;"",IF(AND(P2216="",F2216=""),"Không phép ",""),"")</f>
        <v/>
      </c>
      <c r="R2216" t="str">
        <f>UPPER(B2216)</f>
        <v/>
      </c>
      <c r="T2216" t="str">
        <f>IFERROR(IF(J2216&lt;&gt;"", INDEX($S$5:$S$1433, MATCH(J2216, $E$5:$E$1433, 0)),""),"")</f>
        <v>2024-2027</v>
      </c>
      <c r="V2216">
        <f>IFERROR(IF(J2216&lt;&gt;"", INDEX($U$5:$U$1433, MATCH(J2216, $E$5:$E$1433, 0)),""),"")</f>
        <v>39874</v>
      </c>
    </row>
    <row r="2217">
      <c r="A2217" t="str">
        <f>IF(B2217&lt;&gt;"",A2216+1,"")</f>
        <v/>
      </c>
      <c r="F2217" t="str">
        <f>IFERROR(IF(VLOOKUP(E2217,J:J,1,0)=E2217,"X",""),"")</f>
        <v/>
      </c>
      <c r="G2217" t="str">
        <f>IF(J2217&lt;&gt;"", INDEX($C$5:$C$1433, MATCH(J2217, $E$5:$E$1433, 0)),"")</f>
        <v>12A5</v>
      </c>
      <c r="H2217">
        <f>IF(J2217&lt;&gt;"", INDEX($D$5:$D$1433, MATCH(J2217, $E$5:$E$1433, 0)),"")</f>
        <v>0</v>
      </c>
      <c r="I2217" t="str">
        <f>IFERROR(IF(J2217&lt;&gt;"", INDEX($B$5:$B$1433, MATCH(J2217, $E$5:$E$1433, 0)),""),"SAI")</f>
        <v>LÊ QUỐC KHANG</v>
      </c>
      <c r="J2217">
        <v>32000190</v>
      </c>
      <c r="K2217">
        <v>0.4456481481481482</v>
      </c>
      <c r="L2217" t="str">
        <f>IFERROR(IF($N$5="Sáng",IF(MID(K2217,2,7)-MID($L$2,2,7)&gt;0,"Trễ",""),IF(MID(K2217,2,7)-MID($Q$2,2,7)&gt;0,"Trễ","")),"")</f>
        <v>Trễ</v>
      </c>
      <c r="M2217">
        <f>IFERROR(IF($N$5="Sáng",MID(K2217,2,7)-MID($L$2,2,7),MID(K2217,2,7)-MID($Q$2,2,7)),"")</f>
        <v>0.153982</v>
      </c>
      <c r="Q2217" t="str">
        <f>IF(B2217&lt;&gt;"",IF(AND(P2217="",F2217=""),"Không phép ",""),"")</f>
        <v/>
      </c>
      <c r="R2217" t="str">
        <f>UPPER(B2217)</f>
        <v/>
      </c>
      <c r="T2217" t="str">
        <f>IFERROR(IF(J2217&lt;&gt;"", INDEX($S$5:$S$1433, MATCH(J2217, $E$5:$E$1433, 0)),""),"")</f>
        <v>2024-2027</v>
      </c>
      <c r="V2217">
        <f>IFERROR(IF(J2217&lt;&gt;"", INDEX($U$5:$U$1433, MATCH(J2217, $E$5:$E$1433, 0)),""),"")</f>
        <v>39874</v>
      </c>
    </row>
    <row r="2218">
      <c r="A2218" t="str">
        <f>IF(B2218&lt;&gt;"",A2217+1,"")</f>
        <v/>
      </c>
      <c r="F2218" t="str">
        <f>IFERROR(IF(VLOOKUP(E2218,J:J,1,0)=E2218,"X",""),"")</f>
        <v/>
      </c>
      <c r="G2218" t="str">
        <f>IF(J2218&lt;&gt;"", INDEX($C$5:$C$1433, MATCH(J2218, $E$5:$E$1433, 0)),"")</f>
        <v>11A7</v>
      </c>
      <c r="H2218">
        <f>IF(J2218&lt;&gt;"", INDEX($D$5:$D$1433, MATCH(J2218, $E$5:$E$1433, 0)),"")</f>
        <v>0</v>
      </c>
      <c r="I2218" t="str">
        <f>IFERROR(IF(J2218&lt;&gt;"", INDEX($B$5:$B$1433, MATCH(J2218, $E$5:$E$1433, 0)),""),"SAI")</f>
        <v>ĐOÀN TRỌNG PHÚ</v>
      </c>
      <c r="J2218">
        <v>32000808</v>
      </c>
      <c r="K2218">
        <v>0.4456712962962963</v>
      </c>
      <c r="L2218" t="str">
        <f>IFERROR(IF($N$5="Sáng",IF(MID(K2218,2,7)-MID($L$2,2,7)&gt;0,"Trễ",""),IF(MID(K2218,2,7)-MID($Q$2,2,7)&gt;0,"Trễ","")),"")</f>
        <v>Trễ</v>
      </c>
      <c r="M2218">
        <f>IFERROR(IF($N$5="Sáng",MID(K2218,2,7)-MID($L$2,2,7),MID(K2218,2,7)-MID($Q$2,2,7)),"")</f>
        <v>0.154005</v>
      </c>
      <c r="Q2218" t="str">
        <f>IF(B2218&lt;&gt;"",IF(AND(P2218="",F2218=""),"Không phép ",""),"")</f>
        <v/>
      </c>
      <c r="R2218" t="str">
        <f>UPPER(B2218)</f>
        <v/>
      </c>
      <c r="T2218" t="str">
        <f>IFERROR(IF(J2218&lt;&gt;"", INDEX($S$5:$S$1433, MATCH(J2218, $E$5:$E$1433, 0)),""),"")</f>
        <v>2025-2028</v>
      </c>
      <c r="V2218">
        <f>IFERROR(IF(J2218&lt;&gt;"", INDEX($U$5:$U$1433, MATCH(J2218, $E$5:$E$1433, 0)),""),"")</f>
        <v>40275</v>
      </c>
    </row>
    <row r="2219">
      <c r="A2219" t="str">
        <f>IF(B2219&lt;&gt;"",A2218+1,"")</f>
        <v/>
      </c>
      <c r="F2219" t="str">
        <f>IFERROR(IF(VLOOKUP(E2219,J:J,1,0)=E2219,"X",""),"")</f>
        <v/>
      </c>
      <c r="G2219" t="str">
        <f>IF(J2219&lt;&gt;"", INDEX($C$5:$C$1433, MATCH(J2219, $E$5:$E$1433, 0)),"")</f>
        <v>11A7</v>
      </c>
      <c r="H2219">
        <f>IF(J2219&lt;&gt;"", INDEX($D$5:$D$1433, MATCH(J2219, $E$5:$E$1433, 0)),"")</f>
        <v>0</v>
      </c>
      <c r="I2219" t="str">
        <f>IFERROR(IF(J2219&lt;&gt;"", INDEX($B$5:$B$1433, MATCH(J2219, $E$5:$E$1433, 0)),""),"SAI")</f>
        <v>ĐOÀN TRỌNG PHÚ</v>
      </c>
      <c r="J2219">
        <v>32000808</v>
      </c>
      <c r="K2219">
        <v>0.44569444444444445</v>
      </c>
      <c r="L2219" t="str">
        <f>IFERROR(IF($N$5="Sáng",IF(MID(K2219,2,7)-MID($L$2,2,7)&gt;0,"Trễ",""),IF(MID(K2219,2,7)-MID($Q$2,2,7)&gt;0,"Trễ","")),"")</f>
        <v>Trễ</v>
      </c>
      <c r="M2219">
        <f>IFERROR(IF($N$5="Sáng",MID(K2219,2,7)-MID($L$2,2,7),MID(K2219,2,7)-MID($Q$2,2,7)),"")</f>
        <v>0.154028</v>
      </c>
      <c r="Q2219" t="str">
        <f>IF(B2219&lt;&gt;"",IF(AND(P2219="",F2219=""),"Không phép ",""),"")</f>
        <v/>
      </c>
      <c r="R2219" t="str">
        <f>UPPER(B2219)</f>
        <v/>
      </c>
      <c r="T2219" t="str">
        <f>IFERROR(IF(J2219&lt;&gt;"", INDEX($S$5:$S$1433, MATCH(J2219, $E$5:$E$1433, 0)),""),"")</f>
        <v>2025-2028</v>
      </c>
      <c r="V2219">
        <f>IFERROR(IF(J2219&lt;&gt;"", INDEX($U$5:$U$1433, MATCH(J2219, $E$5:$E$1433, 0)),""),"")</f>
        <v>40275</v>
      </c>
    </row>
    <row r="2220">
      <c r="A2220" t="str">
        <f>IF(B2220&lt;&gt;"",A2219+1,"")</f>
        <v/>
      </c>
      <c r="F2220" t="str">
        <f>IFERROR(IF(VLOOKUP(E2220,J:J,1,0)=E2220,"X",""),"")</f>
        <v/>
      </c>
      <c r="G2220" t="str">
        <f>IF(J2220&lt;&gt;"", INDEX($C$5:$C$1433, MATCH(J2220, $E$5:$E$1433, 0)),"")</f>
        <v>12A5</v>
      </c>
      <c r="H2220">
        <f>IF(J2220&lt;&gt;"", INDEX($D$5:$D$1433, MATCH(J2220, $E$5:$E$1433, 0)),"")</f>
        <v>0</v>
      </c>
      <c r="I2220" t="str">
        <f>IFERROR(IF(J2220&lt;&gt;"", INDEX($B$5:$B$1433, MATCH(J2220, $E$5:$E$1433, 0)),""),"SAI")</f>
        <v>LÊ QUỐC KHANG</v>
      </c>
      <c r="J2220">
        <v>32000190</v>
      </c>
      <c r="K2220">
        <v>0.4458912037037037</v>
      </c>
      <c r="L2220" t="str">
        <f>IFERROR(IF($N$5="Sáng",IF(MID(K2220,2,7)-MID($L$2,2,7)&gt;0,"Trễ",""),IF(MID(K2220,2,7)-MID($Q$2,2,7)&gt;0,"Trễ","")),"")</f>
        <v>Trễ</v>
      </c>
      <c r="M2220">
        <f>IFERROR(IF($N$5="Sáng",MID(K2220,2,7)-MID($L$2,2,7),MID(K2220,2,7)-MID($Q$2,2,7)),"")</f>
        <v>0.154225</v>
      </c>
      <c r="Q2220" t="str">
        <f>IF(B2220&lt;&gt;"",IF(AND(P2220="",F2220=""),"Không phép ",""),"")</f>
        <v/>
      </c>
      <c r="R2220" t="str">
        <f>UPPER(B2220)</f>
        <v/>
      </c>
      <c r="T2220" t="str">
        <f>IFERROR(IF(J2220&lt;&gt;"", INDEX($S$5:$S$1433, MATCH(J2220, $E$5:$E$1433, 0)),""),"")</f>
        <v>2024-2027</v>
      </c>
      <c r="V2220">
        <f>IFERROR(IF(J2220&lt;&gt;"", INDEX($U$5:$U$1433, MATCH(J2220, $E$5:$E$1433, 0)),""),"")</f>
        <v>39874</v>
      </c>
    </row>
    <row r="2221">
      <c r="A2221" t="str">
        <f>IF(B2221&lt;&gt;"",A2220+1,"")</f>
        <v/>
      </c>
      <c r="F2221" t="str">
        <f>IFERROR(IF(VLOOKUP(E2221,J:J,1,0)=E2221,"X",""),"")</f>
        <v/>
      </c>
      <c r="G2221" t="str">
        <f>IF(J2221&lt;&gt;"", INDEX($C$5:$C$1433, MATCH(J2221, $E$5:$E$1433, 0)),"")</f>
        <v>12A4</v>
      </c>
      <c r="H2221">
        <f>IF(J2221&lt;&gt;"", INDEX($D$5:$D$1433, MATCH(J2221, $E$5:$E$1433, 0)),"")</f>
        <v>0</v>
      </c>
      <c r="I2221" t="str">
        <f>IFERROR(IF(J2221&lt;&gt;"", INDEX($B$5:$B$1433, MATCH(J2221, $E$5:$E$1433, 0)),""),"SAI")</f>
        <v>NGUYỄN DƯƠNG TRÍ BÌNH</v>
      </c>
      <c r="J2221">
        <v>32000137</v>
      </c>
      <c r="K2221">
        <v>0.4468287037037037</v>
      </c>
      <c r="L2221" t="str">
        <f>IFERROR(IF($N$5="Sáng",IF(MID(K2221,2,7)-MID($L$2,2,7)&gt;0,"Trễ",""),IF(MID(K2221,2,7)-MID($Q$2,2,7)&gt;0,"Trễ","")),"")</f>
        <v>Trễ</v>
      </c>
      <c r="M2221">
        <f>IFERROR(IF($N$5="Sáng",MID(K2221,2,7)-MID($L$2,2,7),MID(K2221,2,7)-MID($Q$2,2,7)),"")</f>
        <v>0.15516200000000002</v>
      </c>
      <c r="Q2221" t="str">
        <f>IF(B2221&lt;&gt;"",IF(AND(P2221="",F2221=""),"Không phép ",""),"")</f>
        <v/>
      </c>
      <c r="R2221" t="str">
        <f>UPPER(B2221)</f>
        <v/>
      </c>
      <c r="T2221" t="str">
        <f>IFERROR(IF(J2221&lt;&gt;"", INDEX($S$5:$S$1433, MATCH(J2221, $E$5:$E$1433, 0)),""),"")</f>
        <v>2024-2027</v>
      </c>
      <c r="V2221" t="str">
        <f>IFERROR(IF(J2221&lt;&gt;"", INDEX($U$5:$U$1433, MATCH(J2221, $E$5:$E$1433, 0)),""),"")</f>
        <v>21/05/2009</v>
      </c>
    </row>
    <row r="2222">
      <c r="A2222" t="str">
        <f>IF(B2222&lt;&gt;"",A2221+1,"")</f>
        <v/>
      </c>
      <c r="F2222" t="str">
        <f>IFERROR(IF(VLOOKUP(E2222,J:J,1,0)=E2222,"X",""),"")</f>
        <v/>
      </c>
      <c r="G2222" t="str">
        <f>IF(J2222&lt;&gt;"", INDEX($C$5:$C$1433, MATCH(J2222, $E$5:$E$1433, 0)),"")</f>
        <v>10A7</v>
      </c>
      <c r="H2222">
        <f>IF(J2222&lt;&gt;"", INDEX($D$5:$D$1433, MATCH(J2222, $E$5:$E$1433, 0)),"")</f>
        <v>33000380</v>
      </c>
      <c r="I2222" t="str">
        <f>IFERROR(IF(J2222&lt;&gt;"", INDEX($B$5:$B$1433, MATCH(J2222, $E$5:$E$1433, 0)),""),"SAI")</f>
        <v>HỒ SẦM TRỌNG HIẾU</v>
      </c>
      <c r="J2222">
        <v>20516379</v>
      </c>
      <c r="K2222">
        <v>0.4474884259259259</v>
      </c>
      <c r="L2222" t="str">
        <f>IFERROR(IF($N$5="Sáng",IF(MID(K2222,2,7)-MID($L$2,2,7)&gt;0,"Trễ",""),IF(MID(K2222,2,7)-MID($Q$2,2,7)&gt;0,"Trễ","")),"")</f>
        <v>Trễ</v>
      </c>
      <c r="M2222">
        <f>IFERROR(IF($N$5="Sáng",MID(K2222,2,7)-MID($L$2,2,7),MID(K2222,2,7)-MID($Q$2,2,7)),"")</f>
        <v>0.15582200000000002</v>
      </c>
      <c r="Q2222" t="str">
        <f>IF(B2222&lt;&gt;"",IF(AND(P2222="",F2222=""),"Không phép ",""),"")</f>
        <v/>
      </c>
      <c r="R2222" t="str">
        <f>UPPER(B2222)</f>
        <v/>
      </c>
      <c r="T2222" t="str">
        <f>IFERROR(IF(J2222&lt;&gt;"", INDEX($S$5:$S$1433, MATCH(J2222, $E$5:$E$1433, 0)),""),"")</f>
        <v>2026-2029</v>
      </c>
      <c r="V2222" t="str">
        <f>IFERROR(IF(J2222&lt;&gt;"", INDEX($U$5:$U$1433, MATCH(J2222, $E$5:$E$1433, 0)),""),"")</f>
        <v>10/10/2011</v>
      </c>
    </row>
    <row r="2223">
      <c r="A2223" t="str">
        <f>IF(B2223&lt;&gt;"",A2222+1,"")</f>
        <v/>
      </c>
      <c r="F2223" t="str">
        <f>IFERROR(IF(VLOOKUP(E2223,J:J,1,0)=E2223,"X",""),"")</f>
        <v/>
      </c>
      <c r="G2223" t="str">
        <f>IF(J2223&lt;&gt;"", INDEX($C$5:$C$1433, MATCH(J2223, $E$5:$E$1433, 0)),"")</f>
        <v>10A8</v>
      </c>
      <c r="H2223">
        <f>IF(J2223&lt;&gt;"", INDEX($D$5:$D$1433, MATCH(J2223, $E$5:$E$1433, 0)),"")</f>
        <v>33000424</v>
      </c>
      <c r="I2223" t="str">
        <f>IFERROR(IF(J2223&lt;&gt;"", INDEX($B$5:$B$1433, MATCH(J2223, $E$5:$E$1433, 0)),""),"SAI")</f>
        <v>LÊ QUANG KHẢI</v>
      </c>
      <c r="J2223">
        <v>19253291</v>
      </c>
      <c r="K2223">
        <v>0.44774305555555555</v>
      </c>
      <c r="L2223" t="str">
        <f>IFERROR(IF($N$5="Sáng",IF(MID(K2223,2,7)-MID($L$2,2,7)&gt;0,"Trễ",""),IF(MID(K2223,2,7)-MID($Q$2,2,7)&gt;0,"Trễ","")),"")</f>
        <v>Trễ</v>
      </c>
      <c r="M2223">
        <f>IFERROR(IF($N$5="Sáng",MID(K2223,2,7)-MID($L$2,2,7),MID(K2223,2,7)-MID($Q$2,2,7)),"")</f>
        <v>0.15607700000000002</v>
      </c>
      <c r="Q2223" t="str">
        <f>IF(B2223&lt;&gt;"",IF(AND(P2223="",F2223=""),"Không phép ",""),"")</f>
        <v/>
      </c>
      <c r="R2223" t="str">
        <f>UPPER(B2223)</f>
        <v/>
      </c>
      <c r="T2223" t="str">
        <f>IFERROR(IF(J2223&lt;&gt;"", INDEX($S$5:$S$1433, MATCH(J2223, $E$5:$E$1433, 0)),""),"")</f>
        <v>2026-2029</v>
      </c>
      <c r="V2223" t="str">
        <f>IFERROR(IF(J2223&lt;&gt;"", INDEX($U$5:$U$1433, MATCH(J2223, $E$5:$E$1433, 0)),""),"")</f>
        <v>19/12/2011</v>
      </c>
    </row>
    <row r="2224">
      <c r="A2224" t="str">
        <f>IF(B2224&lt;&gt;"",A2223+1,"")</f>
        <v/>
      </c>
      <c r="F2224" t="str">
        <f>IFERROR(IF(VLOOKUP(E2224,J:J,1,0)=E2224,"X",""),"")</f>
        <v/>
      </c>
      <c r="G2224" t="str">
        <f>IF(J2224&lt;&gt;"", INDEX($C$5:$C$1433, MATCH(J2224, $E$5:$E$1433, 0)),"")</f>
        <v>10A8</v>
      </c>
      <c r="H2224">
        <f>IF(J2224&lt;&gt;"", INDEX($D$5:$D$1433, MATCH(J2224, $E$5:$E$1433, 0)),"")</f>
        <v>33000434</v>
      </c>
      <c r="I2224" t="str">
        <f>IFERROR(IF(J2224&lt;&gt;"", INDEX($B$5:$B$1433, MATCH(J2224, $E$5:$E$1433, 0)),""),"SAI")</f>
        <v>ĐOÀN THIÊN LONG</v>
      </c>
      <c r="J2224">
        <v>19300635</v>
      </c>
      <c r="K2224">
        <v>0.4478009259259259</v>
      </c>
      <c r="L2224" t="str">
        <f>IFERROR(IF($N$5="Sáng",IF(MID(K2224,2,7)-MID($L$2,2,7)&gt;0,"Trễ",""),IF(MID(K2224,2,7)-MID($Q$2,2,7)&gt;0,"Trễ","")),"")</f>
        <v>Trễ</v>
      </c>
      <c r="M2224">
        <f>IFERROR(IF($N$5="Sáng",MID(K2224,2,7)-MID($L$2,2,7),MID(K2224,2,7)-MID($Q$2,2,7)),"")</f>
        <v>0.156134</v>
      </c>
      <c r="Q2224" t="str">
        <f>IF(B2224&lt;&gt;"",IF(AND(P2224="",F2224=""),"Không phép ",""),"")</f>
        <v/>
      </c>
      <c r="R2224" t="str">
        <f>UPPER(B2224)</f>
        <v/>
      </c>
      <c r="T2224" t="str">
        <f>IFERROR(IF(J2224&lt;&gt;"", INDEX($S$5:$S$1433, MATCH(J2224, $E$5:$E$1433, 0)),""),"")</f>
        <v>2026-2029</v>
      </c>
      <c r="V2224" t="str">
        <f>IFERROR(IF(J2224&lt;&gt;"", INDEX($U$5:$U$1433, MATCH(J2224, $E$5:$E$1433, 0)),""),"")</f>
        <v>10/11/2011</v>
      </c>
    </row>
    <row r="2225">
      <c r="A2225" t="str">
        <f>IF(B2225&lt;&gt;"",A2224+1,"")</f>
        <v/>
      </c>
      <c r="F2225" t="str">
        <f>IFERROR(IF(VLOOKUP(E2225,J:J,1,0)=E2225,"X",""),"")</f>
        <v/>
      </c>
      <c r="G2225" t="str">
        <f>IF(J2225&lt;&gt;"", INDEX($C$5:$C$1433, MATCH(J2225, $E$5:$E$1433, 0)),"")</f>
        <v>10A7</v>
      </c>
      <c r="H2225">
        <f>IF(J2225&lt;&gt;"", INDEX($D$5:$D$1433, MATCH(J2225, $E$5:$E$1433, 0)),"")</f>
        <v>33000380</v>
      </c>
      <c r="I2225" t="str">
        <f>IFERROR(IF(J2225&lt;&gt;"", INDEX($B$5:$B$1433, MATCH(J2225, $E$5:$E$1433, 0)),""),"SAI")</f>
        <v>HỒ SẦM TRỌNG HIẾU</v>
      </c>
      <c r="J2225">
        <v>20516379</v>
      </c>
      <c r="K2225">
        <v>0.44788194444444446</v>
      </c>
      <c r="L2225" t="str">
        <f>IFERROR(IF($N$5="Sáng",IF(MID(K2225,2,7)-MID($L$2,2,7)&gt;0,"Trễ",""),IF(MID(K2225,2,7)-MID($Q$2,2,7)&gt;0,"Trễ","")),"")</f>
        <v>Trễ</v>
      </c>
      <c r="M2225">
        <f>IFERROR(IF($N$5="Sáng",MID(K2225,2,7)-MID($L$2,2,7),MID(K2225,2,7)-MID($Q$2,2,7)),"")</f>
        <v>0.156215</v>
      </c>
      <c r="Q2225" t="str">
        <f>IF(B2225&lt;&gt;"",IF(AND(P2225="",F2225=""),"Không phép ",""),"")</f>
        <v/>
      </c>
      <c r="R2225" t="str">
        <f>UPPER(B2225)</f>
        <v/>
      </c>
      <c r="T2225" t="str">
        <f>IFERROR(IF(J2225&lt;&gt;"", INDEX($S$5:$S$1433, MATCH(J2225, $E$5:$E$1433, 0)),""),"")</f>
        <v>2026-2029</v>
      </c>
      <c r="V2225" t="str">
        <f>IFERROR(IF(J2225&lt;&gt;"", INDEX($U$5:$U$1433, MATCH(J2225, $E$5:$E$1433, 0)),""),"")</f>
        <v>10/10/2011</v>
      </c>
    </row>
    <row r="2226">
      <c r="A2226" t="str">
        <f>IF(B2226&lt;&gt;"",A2225+1,"")</f>
        <v/>
      </c>
      <c r="F2226" t="str">
        <f>IFERROR(IF(VLOOKUP(E2226,J:J,1,0)=E2226,"X",""),"")</f>
        <v/>
      </c>
      <c r="G2226" t="str">
        <f>IF(J2226&lt;&gt;"", INDEX($C$5:$C$1433, MATCH(J2226, $E$5:$E$1433, 0)),"")</f>
        <v>10A8</v>
      </c>
      <c r="H2226">
        <f>IF(J2226&lt;&gt;"", INDEX($D$5:$D$1433, MATCH(J2226, $E$5:$E$1433, 0)),"")</f>
        <v>33000434</v>
      </c>
      <c r="I2226" t="str">
        <f>IFERROR(IF(J2226&lt;&gt;"", INDEX($B$5:$B$1433, MATCH(J2226, $E$5:$E$1433, 0)),""),"SAI")</f>
        <v>ĐOÀN THIÊN LONG</v>
      </c>
      <c r="J2226">
        <v>19300635</v>
      </c>
      <c r="K2226">
        <v>0.44790509259259265</v>
      </c>
      <c r="L2226" t="str">
        <f>IFERROR(IF($N$5="Sáng",IF(MID(K2226,2,7)-MID($L$2,2,7)&gt;0,"Trễ",""),IF(MID(K2226,2,7)-MID($Q$2,2,7)&gt;0,"Trễ","")),"")</f>
        <v>Trễ</v>
      </c>
      <c r="M2226">
        <f>IFERROR(IF($N$5="Sáng",MID(K2226,2,7)-MID($L$2,2,7),MID(K2226,2,7)-MID($Q$2,2,7)),"")</f>
        <v>0.15623900000000002</v>
      </c>
      <c r="Q2226" t="str">
        <f>IF(B2226&lt;&gt;"",IF(AND(P2226="",F2226=""),"Không phép ",""),"")</f>
        <v/>
      </c>
      <c r="R2226" t="str">
        <f>UPPER(B2226)</f>
        <v/>
      </c>
      <c r="T2226" t="str">
        <f>IFERROR(IF(J2226&lt;&gt;"", INDEX($S$5:$S$1433, MATCH(J2226, $E$5:$E$1433, 0)),""),"")</f>
        <v>2026-2029</v>
      </c>
      <c r="V2226" t="str">
        <f>IFERROR(IF(J2226&lt;&gt;"", INDEX($U$5:$U$1433, MATCH(J2226, $E$5:$E$1433, 0)),""),"")</f>
        <v>10/11/2011</v>
      </c>
    </row>
    <row r="2227">
      <c r="A2227" t="str">
        <f>IF(B2227&lt;&gt;"",A2226+1,"")</f>
        <v/>
      </c>
      <c r="F2227" t="str">
        <f>IFERROR(IF(VLOOKUP(E2227,J:J,1,0)=E2227,"X",""),"")</f>
        <v/>
      </c>
      <c r="G2227" t="str">
        <f>IF(J2227&lt;&gt;"", INDEX($C$5:$C$1433, MATCH(J2227, $E$5:$E$1433, 0)),"")</f>
        <v>12A9</v>
      </c>
      <c r="H2227">
        <f>IF(J2227&lt;&gt;"", INDEX($D$5:$D$1433, MATCH(J2227, $E$5:$E$1433, 0)),"")</f>
        <v>0</v>
      </c>
      <c r="I2227" t="str">
        <f>IFERROR(IF(J2227&lt;&gt;"", INDEX($B$5:$B$1433, MATCH(J2227, $E$5:$E$1433, 0)),""),"SAI")</f>
        <v>LÊ MỸ KỲ</v>
      </c>
      <c r="J2227">
        <v>32000371</v>
      </c>
      <c r="K2227">
        <v>0.4482175925925926</v>
      </c>
      <c r="L2227" t="str">
        <f>IFERROR(IF($N$5="Sáng",IF(MID(K2227,2,7)-MID($L$2,2,7)&gt;0,"Trễ",""),IF(MID(K2227,2,7)-MID($Q$2,2,7)&gt;0,"Trễ","")),"")</f>
        <v>Trễ</v>
      </c>
      <c r="M2227">
        <f>IFERROR(IF($N$5="Sáng",MID(K2227,2,7)-MID($L$2,2,7),MID(K2227,2,7)-MID($Q$2,2,7)),"")</f>
        <v>0.156551</v>
      </c>
      <c r="Q2227" t="str">
        <f>IF(B2227&lt;&gt;"",IF(AND(P2227="",F2227=""),"Không phép ",""),"")</f>
        <v/>
      </c>
      <c r="R2227" t="str">
        <f>UPPER(B2227)</f>
        <v/>
      </c>
      <c r="T2227" t="str">
        <f>IFERROR(IF(J2227&lt;&gt;"", INDEX($S$5:$S$1433, MATCH(J2227, $E$5:$E$1433, 0)),""),"")</f>
        <v>2024-2027</v>
      </c>
      <c r="V2227" t="str">
        <f>IFERROR(IF(J2227&lt;&gt;"", INDEX($U$5:$U$1433, MATCH(J2227, $E$5:$E$1433, 0)),""),"")</f>
        <v>15/04/2009</v>
      </c>
    </row>
    <row r="2228">
      <c r="A2228" t="str">
        <f>IF(B2228&lt;&gt;"",A2227+1,"")</f>
        <v/>
      </c>
      <c r="F2228" t="str">
        <f>IFERROR(IF(VLOOKUP(E2228,J:J,1,0)=E2228,"X",""),"")</f>
        <v/>
      </c>
      <c r="G2228" t="str">
        <f>IF(J2228&lt;&gt;"", INDEX($C$5:$C$1433, MATCH(J2228, $E$5:$E$1433, 0)),"")</f>
        <v>12A7</v>
      </c>
      <c r="H2228">
        <f>IF(J2228&lt;&gt;"", INDEX($D$5:$D$1433, MATCH(J2228, $E$5:$E$1433, 0)),"")</f>
        <v>0</v>
      </c>
      <c r="I2228" t="str">
        <f>IFERROR(IF(J2228&lt;&gt;"", INDEX($B$5:$B$1433, MATCH(J2228, $E$5:$E$1433, 0)),""),"SAI")</f>
        <v>PHAN THỤY THÙY DƯƠNG</v>
      </c>
      <c r="J2228">
        <v>32000271</v>
      </c>
      <c r="K2228">
        <v>0.4482175925925926</v>
      </c>
      <c r="L2228" t="str">
        <f>IFERROR(IF($N$5="Sáng",IF(MID(K2228,2,7)-MID($L$2,2,7)&gt;0,"Trễ",""),IF(MID(K2228,2,7)-MID($Q$2,2,7)&gt;0,"Trễ","")),"")</f>
        <v>Trễ</v>
      </c>
      <c r="M2228">
        <f>IFERROR(IF($N$5="Sáng",MID(K2228,2,7)-MID($L$2,2,7),MID(K2228,2,7)-MID($Q$2,2,7)),"")</f>
        <v>0.156551</v>
      </c>
      <c r="Q2228" t="str">
        <f>IF(B2228&lt;&gt;"",IF(AND(P2228="",F2228=""),"Không phép ",""),"")</f>
        <v/>
      </c>
      <c r="R2228" t="str">
        <f>UPPER(B2228)</f>
        <v/>
      </c>
      <c r="T2228" t="str">
        <f>IFERROR(IF(J2228&lt;&gt;"", INDEX($S$5:$S$1433, MATCH(J2228, $E$5:$E$1433, 0)),""),"")</f>
        <v>2024-2027</v>
      </c>
      <c r="V2228" t="str">
        <f>IFERROR(IF(J2228&lt;&gt;"", INDEX($U$5:$U$1433, MATCH(J2228, $E$5:$E$1433, 0)),""),"")</f>
        <v>22/10/2009</v>
      </c>
    </row>
    <row r="2229">
      <c r="A2229" t="str">
        <f>IF(B2229&lt;&gt;"",A2228+1,"")</f>
        <v/>
      </c>
      <c r="F2229" t="str">
        <f>IFERROR(IF(VLOOKUP(E2229,J:J,1,0)=E2229,"X",""),"")</f>
        <v/>
      </c>
      <c r="G2229" t="str">
        <f>IF(J2229&lt;&gt;"", INDEX($C$5:$C$1433, MATCH(J2229, $E$5:$E$1433, 0)),"")</f>
        <v>12A7</v>
      </c>
      <c r="H2229">
        <f>IF(J2229&lt;&gt;"", INDEX($D$5:$D$1433, MATCH(J2229, $E$5:$E$1433, 0)),"")</f>
        <v>0</v>
      </c>
      <c r="I2229" t="str">
        <f>IFERROR(IF(J2229&lt;&gt;"", INDEX($B$5:$B$1433, MATCH(J2229, $E$5:$E$1433, 0)),""),"SAI")</f>
        <v>PHAN THỤY THÙY DƯƠNG</v>
      </c>
      <c r="J2229">
        <v>32000271</v>
      </c>
      <c r="K2229">
        <v>0.4482291666666667</v>
      </c>
      <c r="L2229" t="str">
        <f>IFERROR(IF($N$5="Sáng",IF(MID(K2229,2,7)-MID($L$2,2,7)&gt;0,"Trễ",""),IF(MID(K2229,2,7)-MID($Q$2,2,7)&gt;0,"Trễ","")),"")</f>
        <v>Trễ</v>
      </c>
      <c r="M2229">
        <f>IFERROR(IF($N$5="Sáng",MID(K2229,2,7)-MID($L$2,2,7),MID(K2229,2,7)-MID($Q$2,2,7)),"")</f>
        <v>0.156563</v>
      </c>
      <c r="Q2229" t="str">
        <f>IF(B2229&lt;&gt;"",IF(AND(P2229="",F2229=""),"Không phép ",""),"")</f>
        <v/>
      </c>
      <c r="R2229" t="str">
        <f>UPPER(B2229)</f>
        <v/>
      </c>
      <c r="T2229" t="str">
        <f>IFERROR(IF(J2229&lt;&gt;"", INDEX($S$5:$S$1433, MATCH(J2229, $E$5:$E$1433, 0)),""),"")</f>
        <v>2024-2027</v>
      </c>
      <c r="V2229" t="str">
        <f>IFERROR(IF(J2229&lt;&gt;"", INDEX($U$5:$U$1433, MATCH(J2229, $E$5:$E$1433, 0)),""),"")</f>
        <v>22/10/2009</v>
      </c>
    </row>
    <row r="2230">
      <c r="A2230" t="str">
        <f>IF(B2230&lt;&gt;"",A2229+1,"")</f>
        <v/>
      </c>
      <c r="F2230" t="str">
        <f>IFERROR(IF(VLOOKUP(E2230,J:J,1,0)=E2230,"X",""),"")</f>
        <v/>
      </c>
      <c r="G2230" t="str">
        <f>IF(J2230&lt;&gt;"", INDEX($C$5:$C$1433, MATCH(J2230, $E$5:$E$1433, 0)),"")</f>
        <v>12A7</v>
      </c>
      <c r="H2230">
        <f>IF(J2230&lt;&gt;"", INDEX($D$5:$D$1433, MATCH(J2230, $E$5:$E$1433, 0)),"")</f>
        <v>0</v>
      </c>
      <c r="I2230" t="str">
        <f>IFERROR(IF(J2230&lt;&gt;"", INDEX($B$5:$B$1433, MATCH(J2230, $E$5:$E$1433, 0)),""),"SAI")</f>
        <v>PHAN THỤY THÙY DƯƠNG</v>
      </c>
      <c r="J2230">
        <v>32000271</v>
      </c>
      <c r="K2230">
        <v>0.4482523148148148</v>
      </c>
      <c r="L2230" t="str">
        <f>IFERROR(IF($N$5="Sáng",IF(MID(K2230,2,7)-MID($L$2,2,7)&gt;0,"Trễ",""),IF(MID(K2230,2,7)-MID($Q$2,2,7)&gt;0,"Trễ","")),"")</f>
        <v>Trễ</v>
      </c>
      <c r="M2230">
        <f>IFERROR(IF($N$5="Sáng",MID(K2230,2,7)-MID($L$2,2,7),MID(K2230,2,7)-MID($Q$2,2,7)),"")</f>
        <v>0.156586</v>
      </c>
      <c r="Q2230" t="str">
        <f>IF(B2230&lt;&gt;"",IF(AND(P2230="",F2230=""),"Không phép ",""),"")</f>
        <v/>
      </c>
      <c r="R2230" t="str">
        <f>UPPER(B2230)</f>
        <v/>
      </c>
      <c r="T2230" t="str">
        <f>IFERROR(IF(J2230&lt;&gt;"", INDEX($S$5:$S$1433, MATCH(J2230, $E$5:$E$1433, 0)),""),"")</f>
        <v>2024-2027</v>
      </c>
      <c r="V2230" t="str">
        <f>IFERROR(IF(J2230&lt;&gt;"", INDEX($U$5:$U$1433, MATCH(J2230, $E$5:$E$1433, 0)),""),"")</f>
        <v>22/10/2009</v>
      </c>
    </row>
    <row r="2231">
      <c r="A2231" t="str">
        <f>IF(B2231&lt;&gt;"",A2230+1,"")</f>
        <v/>
      </c>
      <c r="F2231" t="str">
        <f>IFERROR(IF(VLOOKUP(E2231,J:J,1,0)=E2231,"X",""),"")</f>
        <v/>
      </c>
      <c r="G2231" t="str">
        <f>IF(J2231&lt;&gt;"", INDEX($C$5:$C$1433, MATCH(J2231, $E$5:$E$1433, 0)),"")</f>
        <v>12A7</v>
      </c>
      <c r="H2231">
        <f>IF(J2231&lt;&gt;"", INDEX($D$5:$D$1433, MATCH(J2231, $E$5:$E$1433, 0)),"")</f>
        <v>0</v>
      </c>
      <c r="I2231" t="str">
        <f>IFERROR(IF(J2231&lt;&gt;"", INDEX($B$5:$B$1433, MATCH(J2231, $E$5:$E$1433, 0)),""),"SAI")</f>
        <v>PHAN THỤY THÙY DƯƠNG</v>
      </c>
      <c r="J2231">
        <v>32000271</v>
      </c>
      <c r="K2231">
        <v>0.448275462962963</v>
      </c>
      <c r="L2231" t="str">
        <f>IFERROR(IF($N$5="Sáng",IF(MID(K2231,2,7)-MID($L$2,2,7)&gt;0,"Trễ",""),IF(MID(K2231,2,7)-MID($Q$2,2,7)&gt;0,"Trễ","")),"")</f>
        <v>Trễ</v>
      </c>
      <c r="M2231">
        <f>IFERROR(IF($N$5="Sáng",MID(K2231,2,7)-MID($L$2,2,7),MID(K2231,2,7)-MID($Q$2,2,7)),"")</f>
        <v>0.156609</v>
      </c>
      <c r="Q2231" t="str">
        <f>IF(B2231&lt;&gt;"",IF(AND(P2231="",F2231=""),"Không phép ",""),"")</f>
        <v/>
      </c>
      <c r="R2231" t="str">
        <f>UPPER(B2231)</f>
        <v/>
      </c>
      <c r="T2231" t="str">
        <f>IFERROR(IF(J2231&lt;&gt;"", INDEX($S$5:$S$1433, MATCH(J2231, $E$5:$E$1433, 0)),""),"")</f>
        <v>2024-2027</v>
      </c>
      <c r="V2231" t="str">
        <f>IFERROR(IF(J2231&lt;&gt;"", INDEX($U$5:$U$1433, MATCH(J2231, $E$5:$E$1433, 0)),""),"")</f>
        <v>22/10/2009</v>
      </c>
    </row>
    <row r="2232">
      <c r="A2232" t="str">
        <f>IF(B2232&lt;&gt;"",A2231+1,"")</f>
        <v/>
      </c>
      <c r="F2232" t="str">
        <f>IFERROR(IF(VLOOKUP(E2232,J:J,1,0)=E2232,"X",""),"")</f>
        <v/>
      </c>
      <c r="G2232" t="str">
        <f>IF(J2232&lt;&gt;"", INDEX($C$5:$C$1433, MATCH(J2232, $E$5:$E$1433, 0)),"")</f>
        <v>12A7</v>
      </c>
      <c r="H2232">
        <f>IF(J2232&lt;&gt;"", INDEX($D$5:$D$1433, MATCH(J2232, $E$5:$E$1433, 0)),"")</f>
        <v>0</v>
      </c>
      <c r="I2232" t="str">
        <f>IFERROR(IF(J2232&lt;&gt;"", INDEX($B$5:$B$1433, MATCH(J2232, $E$5:$E$1433, 0)),""),"SAI")</f>
        <v>PHAN THỤY THÙY DƯƠNG</v>
      </c>
      <c r="J2232">
        <v>32000271</v>
      </c>
      <c r="K2232">
        <v>0.44828703703703704</v>
      </c>
      <c r="L2232" t="str">
        <f>IFERROR(IF($N$5="Sáng",IF(MID(K2232,2,7)-MID($L$2,2,7)&gt;0,"Trễ",""),IF(MID(K2232,2,7)-MID($Q$2,2,7)&gt;0,"Trễ","")),"")</f>
        <v>Trễ</v>
      </c>
      <c r="M2232">
        <f>IFERROR(IF($N$5="Sáng",MID(K2232,2,7)-MID($L$2,2,7),MID(K2232,2,7)-MID($Q$2,2,7)),"")</f>
        <v>0.156621</v>
      </c>
      <c r="Q2232" t="str">
        <f>IF(B2232&lt;&gt;"",IF(AND(P2232="",F2232=""),"Không phép ",""),"")</f>
        <v/>
      </c>
      <c r="R2232" t="str">
        <f>UPPER(B2232)</f>
        <v/>
      </c>
      <c r="T2232" t="str">
        <f>IFERROR(IF(J2232&lt;&gt;"", INDEX($S$5:$S$1433, MATCH(J2232, $E$5:$E$1433, 0)),""),"")</f>
        <v>2024-2027</v>
      </c>
      <c r="V2232" t="str">
        <f>IFERROR(IF(J2232&lt;&gt;"", INDEX($U$5:$U$1433, MATCH(J2232, $E$5:$E$1433, 0)),""),"")</f>
        <v>22/10/2009</v>
      </c>
    </row>
    <row r="2233">
      <c r="A2233" t="str">
        <f>IF(B2233&lt;&gt;"",A2232+1,"")</f>
        <v/>
      </c>
      <c r="F2233" t="str">
        <f>IFERROR(IF(VLOOKUP(E2233,J:J,1,0)=E2233,"X",""),"")</f>
        <v/>
      </c>
      <c r="G2233" t="str">
        <f>IF(J2233&lt;&gt;"", INDEX($C$5:$C$1433, MATCH(J2233, $E$5:$E$1433, 0)),"")</f>
        <v>12A10</v>
      </c>
      <c r="H2233">
        <f>IF(J2233&lt;&gt;"", INDEX($D$5:$D$1433, MATCH(J2233, $E$5:$E$1433, 0)),"")</f>
        <v>0</v>
      </c>
      <c r="I2233" t="str">
        <f>IFERROR(IF(J2233&lt;&gt;"", INDEX($B$5:$B$1433, MATCH(J2233, $E$5:$E$1433, 0)),""),"SAI")</f>
        <v>NGUYỄN TRỌNG VĨ</v>
      </c>
      <c r="J2233">
        <v>32000435</v>
      </c>
      <c r="K2233">
        <v>0.4497453703703704</v>
      </c>
      <c r="L2233" t="str">
        <f>IFERROR(IF($N$5="Sáng",IF(MID(K2233,2,7)-MID($L$2,2,7)&gt;0,"Trễ",""),IF(MID(K2233,2,7)-MID($Q$2,2,7)&gt;0,"Trễ","")),"")</f>
        <v>Trễ</v>
      </c>
      <c r="M2233">
        <f>IFERROR(IF($N$5="Sáng",MID(K2233,2,7)-MID($L$2,2,7),MID(K2233,2,7)-MID($Q$2,2,7)),"")</f>
        <v>0.15807900000000003</v>
      </c>
      <c r="Q2233" t="str">
        <f>IF(B2233&lt;&gt;"",IF(AND(P2233="",F2233=""),"Không phép ",""),"")</f>
        <v/>
      </c>
      <c r="R2233" t="str">
        <f>UPPER(B2233)</f>
        <v/>
      </c>
      <c r="T2233" t="str">
        <f>IFERROR(IF(J2233&lt;&gt;"", INDEX($S$5:$S$1433, MATCH(J2233, $E$5:$E$1433, 0)),""),"")</f>
        <v>2024-2027</v>
      </c>
      <c r="V2233" t="str">
        <f>IFERROR(IF(J2233&lt;&gt;"", INDEX($U$5:$U$1433, MATCH(J2233, $E$5:$E$1433, 0)),""),"")</f>
        <v>19/02/2009</v>
      </c>
    </row>
    <row r="2234">
      <c r="A2234" t="str">
        <f>IF(B2234&lt;&gt;"",A2233+1,"")</f>
        <v/>
      </c>
      <c r="F2234" t="str">
        <f>IFERROR(IF(VLOOKUP(E2234,J:J,1,0)=E2234,"X",""),"")</f>
        <v/>
      </c>
      <c r="G2234" t="str">
        <f>IF(J2234&lt;&gt;"", INDEX($C$5:$C$1433, MATCH(J2234, $E$5:$E$1433, 0)),"")</f>
        <v>12A5</v>
      </c>
      <c r="H2234">
        <f>IF(J2234&lt;&gt;"", INDEX($D$5:$D$1433, MATCH(J2234, $E$5:$E$1433, 0)),"")</f>
        <v>0</v>
      </c>
      <c r="I2234" t="str">
        <f>IFERROR(IF(J2234&lt;&gt;"", INDEX($B$5:$B$1433, MATCH(J2234, $E$5:$E$1433, 0)),""),"SAI")</f>
        <v>HUỲNH GIA KHÁNH</v>
      </c>
      <c r="J2234">
        <v>32000191</v>
      </c>
      <c r="K2234">
        <v>0.45025462962962964</v>
      </c>
      <c r="L2234" t="str">
        <f>IFERROR(IF($N$5="Sáng",IF(MID(K2234,2,7)-MID($L$2,2,7)&gt;0,"Trễ",""),IF(MID(K2234,2,7)-MID($Q$2,2,7)&gt;0,"Trễ","")),"")</f>
        <v>Trễ</v>
      </c>
      <c r="M2234">
        <f>IFERROR(IF($N$5="Sáng",MID(K2234,2,7)-MID($L$2,2,7),MID(K2234,2,7)-MID($Q$2,2,7)),"")</f>
        <v>0.158588</v>
      </c>
      <c r="Q2234" t="str">
        <f>IF(B2234&lt;&gt;"",IF(AND(P2234="",F2234=""),"Không phép ",""),"")</f>
        <v/>
      </c>
      <c r="R2234" t="str">
        <f>UPPER(B2234)</f>
        <v/>
      </c>
      <c r="T2234" t="str">
        <f>IFERROR(IF(J2234&lt;&gt;"", INDEX($S$5:$S$1433, MATCH(J2234, $E$5:$E$1433, 0)),""),"")</f>
        <v>2024-2027</v>
      </c>
      <c r="V2234" t="str">
        <f>IFERROR(IF(J2234&lt;&gt;"", INDEX($U$5:$U$1433, MATCH(J2234, $E$5:$E$1433, 0)),""),"")</f>
        <v>30/03/2009</v>
      </c>
    </row>
    <row r="2235">
      <c r="A2235" t="str">
        <f>IF(B2235&lt;&gt;"",A2234+1,"")</f>
        <v/>
      </c>
      <c r="F2235" t="str">
        <f>IFERROR(IF(VLOOKUP(E2235,J:J,1,0)=E2235,"X",""),"")</f>
        <v/>
      </c>
      <c r="G2235" t="str">
        <f>IF(J2235&lt;&gt;"", INDEX($C$5:$C$1433, MATCH(J2235, $E$5:$E$1433, 0)),"")</f>
        <v>12A5</v>
      </c>
      <c r="H2235">
        <f>IF(J2235&lt;&gt;"", INDEX($D$5:$D$1433, MATCH(J2235, $E$5:$E$1433, 0)),"")</f>
        <v>0</v>
      </c>
      <c r="I2235" t="str">
        <f>IFERROR(IF(J2235&lt;&gt;"", INDEX($B$5:$B$1433, MATCH(J2235, $E$5:$E$1433, 0)),""),"SAI")</f>
        <v>HUỲNH GIA KHÁNH</v>
      </c>
      <c r="J2235">
        <v>32000191</v>
      </c>
      <c r="K2235">
        <v>0.45026620370370374</v>
      </c>
      <c r="L2235" t="str">
        <f>IFERROR(IF($N$5="Sáng",IF(MID(K2235,2,7)-MID($L$2,2,7)&gt;0,"Trễ",""),IF(MID(K2235,2,7)-MID($Q$2,2,7)&gt;0,"Trễ","")),"")</f>
        <v>Trễ</v>
      </c>
      <c r="M2235">
        <f>IFERROR(IF($N$5="Sáng",MID(K2235,2,7)-MID($L$2,2,7),MID(K2235,2,7)-MID($Q$2,2,7)),"")</f>
        <v>0.15860000000000002</v>
      </c>
      <c r="Q2235" t="str">
        <f>IF(B2235&lt;&gt;"",IF(AND(P2235="",F2235=""),"Không phép ",""),"")</f>
        <v/>
      </c>
      <c r="R2235" t="str">
        <f>UPPER(B2235)</f>
        <v/>
      </c>
      <c r="T2235" t="str">
        <f>IFERROR(IF(J2235&lt;&gt;"", INDEX($S$5:$S$1433, MATCH(J2235, $E$5:$E$1433, 0)),""),"")</f>
        <v>2024-2027</v>
      </c>
      <c r="V2235" t="str">
        <f>IFERROR(IF(J2235&lt;&gt;"", INDEX($U$5:$U$1433, MATCH(J2235, $E$5:$E$1433, 0)),""),"")</f>
        <v>30/03/2009</v>
      </c>
    </row>
    <row r="2236">
      <c r="A2236" t="str">
        <f>IF(B2236&lt;&gt;"",A2235+1,"")</f>
        <v/>
      </c>
      <c r="F2236" t="str">
        <f>IFERROR(IF(VLOOKUP(E2236,J:J,1,0)=E2236,"X",""),"")</f>
        <v/>
      </c>
      <c r="G2236" t="str">
        <f>IF(J2236&lt;&gt;"", INDEX($C$5:$C$1433, MATCH(J2236, $E$5:$E$1433, 0)),"")</f>
        <v>12A5</v>
      </c>
      <c r="H2236">
        <f>IF(J2236&lt;&gt;"", INDEX($D$5:$D$1433, MATCH(J2236, $E$5:$E$1433, 0)),"")</f>
        <v>0</v>
      </c>
      <c r="I2236" t="str">
        <f>IFERROR(IF(J2236&lt;&gt;"", INDEX($B$5:$B$1433, MATCH(J2236, $E$5:$E$1433, 0)),""),"SAI")</f>
        <v>HUỲNH GIA KHÁNH</v>
      </c>
      <c r="J2236">
        <v>32000191</v>
      </c>
      <c r="K2236">
        <v>0.4502777777777778</v>
      </c>
      <c r="L2236" t="str">
        <f>IFERROR(IF($N$5="Sáng",IF(MID(K2236,2,7)-MID($L$2,2,7)&gt;0,"Trễ",""),IF(MID(K2236,2,7)-MID($Q$2,2,7)&gt;0,"Trễ","")),"")</f>
        <v>Trễ</v>
      </c>
      <c r="M2236">
        <f>IFERROR(IF($N$5="Sáng",MID(K2236,2,7)-MID($L$2,2,7),MID(K2236,2,7)-MID($Q$2,2,7)),"")</f>
        <v>0.158611</v>
      </c>
      <c r="Q2236" t="str">
        <f>IF(B2236&lt;&gt;"",IF(AND(P2236="",F2236=""),"Không phép ",""),"")</f>
        <v/>
      </c>
      <c r="R2236" t="str">
        <f>UPPER(B2236)</f>
        <v/>
      </c>
      <c r="T2236" t="str">
        <f>IFERROR(IF(J2236&lt;&gt;"", INDEX($S$5:$S$1433, MATCH(J2236, $E$5:$E$1433, 0)),""),"")</f>
        <v>2024-2027</v>
      </c>
      <c r="V2236" t="str">
        <f>IFERROR(IF(J2236&lt;&gt;"", INDEX($U$5:$U$1433, MATCH(J2236, $E$5:$E$1433, 0)),""),"")</f>
        <v>30/03/2009</v>
      </c>
    </row>
    <row r="2237">
      <c r="A2237" t="str">
        <f>IF(B2237&lt;&gt;"",A2236+1,"")</f>
        <v/>
      </c>
      <c r="F2237" t="str">
        <f>IFERROR(IF(VLOOKUP(E2237,J:J,1,0)=E2237,"X",""),"")</f>
        <v/>
      </c>
      <c r="G2237" t="str">
        <f>IF(J2237&lt;&gt;"", INDEX($C$5:$C$1433, MATCH(J2237, $E$5:$E$1433, 0)),"")</f>
        <v>10A7</v>
      </c>
      <c r="H2237">
        <f>IF(J2237&lt;&gt;"", INDEX($D$5:$D$1433, MATCH(J2237, $E$5:$E$1433, 0)),"")</f>
        <v>33000380</v>
      </c>
      <c r="I2237" t="str">
        <f>IFERROR(IF(J2237&lt;&gt;"", INDEX($B$5:$B$1433, MATCH(J2237, $E$5:$E$1433, 0)),""),"SAI")</f>
        <v>HỒ SẦM TRỌNG HIẾU</v>
      </c>
      <c r="J2237">
        <v>20516379</v>
      </c>
      <c r="K2237">
        <v>0.45125</v>
      </c>
      <c r="L2237" t="str">
        <f>IFERROR(IF($N$5="Sáng",IF(MID(K2237,2,7)-MID($L$2,2,7)&gt;0,"Trễ",""),IF(MID(K2237,2,7)-MID($Q$2,2,7)&gt;0,"Trễ","")),"")</f>
        <v>Trễ</v>
      </c>
      <c r="M2237">
        <f>IFERROR(IF($N$5="Sáng",MID(K2237,2,7)-MID($L$2,2,7),MID(K2237,2,7)-MID($Q$2,2,7)),"")</f>
        <v>0.159584</v>
      </c>
      <c r="Q2237" t="str">
        <f>IF(B2237&lt;&gt;"",IF(AND(P2237="",F2237=""),"Không phép ",""),"")</f>
        <v/>
      </c>
      <c r="R2237" t="str">
        <f>UPPER(B2237)</f>
        <v/>
      </c>
      <c r="T2237" t="str">
        <f>IFERROR(IF(J2237&lt;&gt;"", INDEX($S$5:$S$1433, MATCH(J2237, $E$5:$E$1433, 0)),""),"")</f>
        <v>2026-2029</v>
      </c>
      <c r="V2237" t="str">
        <f>IFERROR(IF(J2237&lt;&gt;"", INDEX($U$5:$U$1433, MATCH(J2237, $E$5:$E$1433, 0)),""),"")</f>
        <v>10/10/2011</v>
      </c>
    </row>
    <row r="2238">
      <c r="A2238" t="str">
        <f>IF(B2238&lt;&gt;"",A2237+1,"")</f>
        <v/>
      </c>
      <c r="F2238" t="str">
        <f>IFERROR(IF(VLOOKUP(E2238,J:J,1,0)=E2238,"X",""),"")</f>
        <v/>
      </c>
      <c r="G2238" t="str">
        <f>IF(J2238&lt;&gt;"", INDEX($C$5:$C$1433, MATCH(J2238, $E$5:$E$1433, 0)),"")</f>
        <v>10A2</v>
      </c>
      <c r="H2238">
        <f>IF(J2238&lt;&gt;"", INDEX($D$5:$D$1433, MATCH(J2238, $E$5:$E$1433, 0)),"")</f>
        <v>33000158</v>
      </c>
      <c r="I2238" t="str">
        <f>IFERROR(IF(J2238&lt;&gt;"", INDEX($B$5:$B$1433, MATCH(J2238, $E$5:$E$1433, 0)),""),"SAI")</f>
        <v>LÊ CÔNG HOÀNG LONG</v>
      </c>
      <c r="J2238">
        <v>18954747</v>
      </c>
      <c r="K2238">
        <v>0.4512962962962963</v>
      </c>
      <c r="L2238" t="str">
        <f>IFERROR(IF($N$5="Sáng",IF(MID(K2238,2,7)-MID($L$2,2,7)&gt;0,"Trễ",""),IF(MID(K2238,2,7)-MID($Q$2,2,7)&gt;0,"Trễ","")),"")</f>
        <v>Trễ</v>
      </c>
      <c r="M2238">
        <f>IFERROR(IF($N$5="Sáng",MID(K2238,2,7)-MID($L$2,2,7),MID(K2238,2,7)-MID($Q$2,2,7)),"")</f>
        <v>0.15963</v>
      </c>
      <c r="Q2238" t="str">
        <f>IF(B2238&lt;&gt;"",IF(AND(P2238="",F2238=""),"Không phép ",""),"")</f>
        <v/>
      </c>
      <c r="R2238" t="str">
        <f>UPPER(B2238)</f>
        <v/>
      </c>
      <c r="T2238" t="str">
        <f>IFERROR(IF(J2238&lt;&gt;"", INDEX($S$5:$S$1433, MATCH(J2238, $E$5:$E$1433, 0)),""),"")</f>
        <v>2026-2029</v>
      </c>
      <c r="V2238" t="str">
        <f>IFERROR(IF(J2238&lt;&gt;"", INDEX($U$5:$U$1433, MATCH(J2238, $E$5:$E$1433, 0)),""),"")</f>
        <v>09/5/2011</v>
      </c>
    </row>
    <row r="2239">
      <c r="A2239" t="str">
        <f>IF(B2239&lt;&gt;"",A2238+1,"")</f>
        <v/>
      </c>
      <c r="F2239" t="str">
        <f>IFERROR(IF(VLOOKUP(E2239,J:J,1,0)=E2239,"X",""),"")</f>
        <v/>
      </c>
      <c r="G2239" t="str">
        <f>IF(J2239&lt;&gt;"", INDEX($C$5:$C$1433, MATCH(J2239, $E$5:$E$1433, 0)),"")</f>
        <v>12A6</v>
      </c>
      <c r="H2239">
        <f>IF(J2239&lt;&gt;"", INDEX($D$5:$D$1433, MATCH(J2239, $E$5:$E$1433, 0)),"")</f>
        <v>0</v>
      </c>
      <c r="I2239" t="str">
        <f>IFERROR(IF(J2239&lt;&gt;"", INDEX($B$5:$B$1433, MATCH(J2239, $E$5:$E$1433, 0)),""),"SAI")</f>
        <v>NGUYỄN THẢO MY</v>
      </c>
      <c r="J2239">
        <v>32000235</v>
      </c>
      <c r="K2239">
        <v>0.45361111111111113</v>
      </c>
      <c r="L2239" t="str">
        <f>IFERROR(IF($N$5="Sáng",IF(MID(K2239,2,7)-MID($L$2,2,7)&gt;0,"Trễ",""),IF(MID(K2239,2,7)-MID($Q$2,2,7)&gt;0,"Trễ","")),"")</f>
        <v>Trễ</v>
      </c>
      <c r="M2239">
        <f>IFERROR(IF($N$5="Sáng",MID(K2239,2,7)-MID($L$2,2,7),MID(K2239,2,7)-MID($Q$2,2,7)),"")</f>
        <v>0.161945</v>
      </c>
      <c r="Q2239" t="str">
        <f>IF(B2239&lt;&gt;"",IF(AND(P2239="",F2239=""),"Không phép ",""),"")</f>
        <v/>
      </c>
      <c r="R2239" t="str">
        <f>UPPER(B2239)</f>
        <v/>
      </c>
      <c r="T2239" t="str">
        <f>IFERROR(IF(J2239&lt;&gt;"", INDEX($S$5:$S$1433, MATCH(J2239, $E$5:$E$1433, 0)),""),"")</f>
        <v>2024-2027</v>
      </c>
      <c r="V2239" t="str">
        <f>IFERROR(IF(J2239&lt;&gt;"", INDEX($U$5:$U$1433, MATCH(J2239, $E$5:$E$1433, 0)),""),"")</f>
        <v>26/09/2009</v>
      </c>
    </row>
    <row r="2240">
      <c r="A2240" t="str">
        <f>IF(B2240&lt;&gt;"",A2239+1,"")</f>
        <v/>
      </c>
      <c r="F2240" t="str">
        <f>IFERROR(IF(VLOOKUP(E2240,J:J,1,0)=E2240,"X",""),"")</f>
        <v/>
      </c>
      <c r="G2240" t="str">
        <f>IF(J2240&lt;&gt;"", INDEX($C$5:$C$1433, MATCH(J2240, $E$5:$E$1433, 0)),"")</f>
        <v>12A6</v>
      </c>
      <c r="H2240">
        <f>IF(J2240&lt;&gt;"", INDEX($D$5:$D$1433, MATCH(J2240, $E$5:$E$1433, 0)),"")</f>
        <v>0</v>
      </c>
      <c r="I2240" t="str">
        <f>IFERROR(IF(J2240&lt;&gt;"", INDEX($B$5:$B$1433, MATCH(J2240, $E$5:$E$1433, 0)),""),"SAI")</f>
        <v>TRẦN ĐÌNH TOẢN</v>
      </c>
      <c r="J2240">
        <v>32000256</v>
      </c>
      <c r="K2240">
        <v>0.4538657407407407</v>
      </c>
      <c r="L2240" t="str">
        <f>IFERROR(IF($N$5="Sáng",IF(MID(K2240,2,7)-MID($L$2,2,7)&gt;0,"Trễ",""),IF(MID(K2240,2,7)-MID($Q$2,2,7)&gt;0,"Trễ","")),"")</f>
        <v>Trễ</v>
      </c>
      <c r="M2240">
        <f>IFERROR(IF($N$5="Sáng",MID(K2240,2,7)-MID($L$2,2,7),MID(K2240,2,7)-MID($Q$2,2,7)),"")</f>
        <v>0.16219900000000004</v>
      </c>
      <c r="Q2240" t="str">
        <f>IF(B2240&lt;&gt;"",IF(AND(P2240="",F2240=""),"Không phép ",""),"")</f>
        <v/>
      </c>
      <c r="R2240" t="str">
        <f>UPPER(B2240)</f>
        <v/>
      </c>
      <c r="T2240" t="str">
        <f>IFERROR(IF(J2240&lt;&gt;"", INDEX($S$5:$S$1433, MATCH(J2240, $E$5:$E$1433, 0)),""),"")</f>
        <v>2024-2027</v>
      </c>
      <c r="V2240">
        <f>IFERROR(IF(J2240&lt;&gt;"", INDEX($U$5:$U$1433, MATCH(J2240, $E$5:$E$1433, 0)),""),"")</f>
        <v>39905</v>
      </c>
    </row>
    <row r="2241">
      <c r="A2241" t="str">
        <f>IF(B2241&lt;&gt;"",A2240+1,"")</f>
        <v/>
      </c>
      <c r="F2241" t="str">
        <f>IFERROR(IF(VLOOKUP(E2241,J:J,1,0)=E2241,"X",""),"")</f>
        <v/>
      </c>
      <c r="G2241" t="str">
        <f>IF(J2241&lt;&gt;"", INDEX($C$5:$C$1433, MATCH(J2241, $E$5:$E$1433, 0)),"")</f>
        <v>12A6</v>
      </c>
      <c r="H2241">
        <f>IF(J2241&lt;&gt;"", INDEX($D$5:$D$1433, MATCH(J2241, $E$5:$E$1433, 0)),"")</f>
        <v>0</v>
      </c>
      <c r="I2241" t="str">
        <f>IFERROR(IF(J2241&lt;&gt;"", INDEX($B$5:$B$1433, MATCH(J2241, $E$5:$E$1433, 0)),""),"SAI")</f>
        <v>TRẦN THIÊN BẢO</v>
      </c>
      <c r="J2241">
        <v>32000225</v>
      </c>
      <c r="K2241">
        <v>0.45394675925925926</v>
      </c>
      <c r="L2241" t="str">
        <f>IFERROR(IF($N$5="Sáng",IF(MID(K2241,2,7)-MID($L$2,2,7)&gt;0,"Trễ",""),IF(MID(K2241,2,7)-MID($Q$2,2,7)&gt;0,"Trễ","")),"")</f>
        <v>Trễ</v>
      </c>
      <c r="M2241">
        <f>IFERROR(IF($N$5="Sáng",MID(K2241,2,7)-MID($L$2,2,7),MID(K2241,2,7)-MID($Q$2,2,7)),"")</f>
        <v>0.16228000000000004</v>
      </c>
      <c r="Q2241" t="str">
        <f>IF(B2241&lt;&gt;"",IF(AND(P2241="",F2241=""),"Không phép ",""),"")</f>
        <v/>
      </c>
      <c r="R2241" t="str">
        <f>UPPER(B2241)</f>
        <v/>
      </c>
      <c r="T2241" t="str">
        <f>IFERROR(IF(J2241&lt;&gt;"", INDEX($S$5:$S$1433, MATCH(J2241, $E$5:$E$1433, 0)),""),"")</f>
        <v>2024-2027</v>
      </c>
      <c r="V2241" t="str">
        <f>IFERROR(IF(J2241&lt;&gt;"", INDEX($U$5:$U$1433, MATCH(J2241, $E$5:$E$1433, 0)),""),"")</f>
        <v>20/08/2009</v>
      </c>
    </row>
    <row r="2242">
      <c r="A2242" t="str">
        <f>IF(B2242&lt;&gt;"",A2241+1,"")</f>
        <v/>
      </c>
      <c r="F2242" t="str">
        <f>IFERROR(IF(VLOOKUP(E2242,J:J,1,0)=E2242,"X",""),"")</f>
        <v/>
      </c>
      <c r="G2242" t="str">
        <f>IF(J2242&lt;&gt;"", INDEX($C$5:$C$1433, MATCH(J2242, $E$5:$E$1433, 0)),"")</f>
        <v>12A6</v>
      </c>
      <c r="H2242">
        <f>IF(J2242&lt;&gt;"", INDEX($D$5:$D$1433, MATCH(J2242, $E$5:$E$1433, 0)),"")</f>
        <v>0</v>
      </c>
      <c r="I2242" t="str">
        <f>IFERROR(IF(J2242&lt;&gt;"", INDEX($B$5:$B$1433, MATCH(J2242, $E$5:$E$1433, 0)),""),"SAI")</f>
        <v>LÊ PHƯƠNG BẢO TRÂN</v>
      </c>
      <c r="J2242">
        <v>32000259</v>
      </c>
      <c r="K2242">
        <v>0.45424768518518516</v>
      </c>
      <c r="L2242" t="str">
        <f>IFERROR(IF($N$5="Sáng",IF(MID(K2242,2,7)-MID($L$2,2,7)&gt;0,"Trễ",""),IF(MID(K2242,2,7)-MID($Q$2,2,7)&gt;0,"Trễ","")),"")</f>
        <v>Trễ</v>
      </c>
      <c r="M2242">
        <f>IFERROR(IF($N$5="Sáng",MID(K2242,2,7)-MID($L$2,2,7),MID(K2242,2,7)-MID($Q$2,2,7)),"")</f>
        <v>0.16258100000000003</v>
      </c>
      <c r="Q2242" t="str">
        <f>IF(B2242&lt;&gt;"",IF(AND(P2242="",F2242=""),"Không phép ",""),"")</f>
        <v/>
      </c>
      <c r="R2242" t="str">
        <f>UPPER(B2242)</f>
        <v/>
      </c>
      <c r="T2242" t="str">
        <f>IFERROR(IF(J2242&lt;&gt;"", INDEX($S$5:$S$1433, MATCH(J2242, $E$5:$E$1433, 0)),""),"")</f>
        <v>2024-2027</v>
      </c>
      <c r="V2242" t="str">
        <f>IFERROR(IF(J2242&lt;&gt;"", INDEX($U$5:$U$1433, MATCH(J2242, $E$5:$E$1433, 0)),""),"")</f>
        <v>16/08/2009</v>
      </c>
    </row>
    <row r="2243">
      <c r="A2243" t="str">
        <f>IF(B2243&lt;&gt;"",A2242+1,"")</f>
        <v/>
      </c>
      <c r="F2243" t="str">
        <f>IFERROR(IF(VLOOKUP(E2243,J:J,1,0)=E2243,"X",""),"")</f>
        <v/>
      </c>
      <c r="G2243" t="str">
        <f>IF(J2243&lt;&gt;"", INDEX($C$5:$C$1433, MATCH(J2243, $E$5:$E$1433, 0)),"")</f>
        <v>12A5</v>
      </c>
      <c r="H2243">
        <f>IF(J2243&lt;&gt;"", INDEX($D$5:$D$1433, MATCH(J2243, $E$5:$E$1433, 0)),"")</f>
        <v>0</v>
      </c>
      <c r="I2243" t="str">
        <f>IFERROR(IF(J2243&lt;&gt;"", INDEX($B$5:$B$1433, MATCH(J2243, $E$5:$E$1433, 0)),""),"SAI")</f>
        <v>ĐẶNG DUY NHỰT</v>
      </c>
      <c r="J2243">
        <v>32000209</v>
      </c>
      <c r="K2243">
        <v>0.4570601851851852</v>
      </c>
      <c r="L2243" t="str">
        <f>IFERROR(IF($N$5="Sáng",IF(MID(K2243,2,7)-MID($L$2,2,7)&gt;0,"Trễ",""),IF(MID(K2243,2,7)-MID($Q$2,2,7)&gt;0,"Trễ","")),"")</f>
        <v>Trễ</v>
      </c>
      <c r="M2243">
        <f>IFERROR(IF($N$5="Sáng",MID(K2243,2,7)-MID($L$2,2,7),MID(K2243,2,7)-MID($Q$2,2,7)),"")</f>
        <v>0.16539400000000004</v>
      </c>
      <c r="Q2243" t="str">
        <f>IF(B2243&lt;&gt;"",IF(AND(P2243="",F2243=""),"Không phép ",""),"")</f>
        <v/>
      </c>
      <c r="R2243" t="str">
        <f>UPPER(B2243)</f>
        <v/>
      </c>
      <c r="T2243" t="str">
        <f>IFERROR(IF(J2243&lt;&gt;"", INDEX($S$5:$S$1433, MATCH(J2243, $E$5:$E$1433, 0)),""),"")</f>
        <v>2024-2027</v>
      </c>
      <c r="V2243" t="str">
        <f>IFERROR(IF(J2243&lt;&gt;"", INDEX($U$5:$U$1433, MATCH(J2243, $E$5:$E$1433, 0)),""),"")</f>
        <v>26/07/2009</v>
      </c>
    </row>
    <row r="2244">
      <c r="A2244" t="str">
        <f>IF(B2244&lt;&gt;"",A2243+1,"")</f>
        <v/>
      </c>
      <c r="F2244" t="str">
        <f>IFERROR(IF(VLOOKUP(E2244,J:J,1,0)=E2244,"X",""),"")</f>
        <v/>
      </c>
      <c r="G2244" t="str">
        <f>IF(J2244&lt;&gt;"", INDEX($C$5:$C$1433, MATCH(J2244, $E$5:$E$1433, 0)),"")</f>
        <v>12A10</v>
      </c>
      <c r="H2244">
        <f>IF(J2244&lt;&gt;"", INDEX($D$5:$D$1433, MATCH(J2244, $E$5:$E$1433, 0)),"")</f>
        <v>0</v>
      </c>
      <c r="I2244" t="str">
        <f>IFERROR(IF(J2244&lt;&gt;"", INDEX($B$5:$B$1433, MATCH(J2244, $E$5:$E$1433, 0)),""),"SAI")</f>
        <v>ĐỖ THANH PHONG</v>
      </c>
      <c r="J2244">
        <v>32000427</v>
      </c>
      <c r="K2244" t="str">
        <v xml:space="preserve"> 1:09:11 PM</v>
      </c>
      <c r="L2244" t="str">
        <f>IFERROR(IF($N$5="Sáng",IF(MID(K2244,2,7)-MID($L$2,2,7)&gt;0,"Trễ",""),IF(MID(K2244,2,7)-MID($Q$2,2,7)&gt;0,"Trễ","")),"")</f>
        <v/>
      </c>
      <c r="M2244">
        <f>IFERROR(IF($N$5="Sáng",MID(K2244,2,7)-MID($L$2,2,7),MID(K2244,2,7)-MID($Q$2,2,7)),"")</f>
        <v>-0.2436220185185185</v>
      </c>
      <c r="Q2244" t="str">
        <f>IF(B2244&lt;&gt;"",IF(AND(P2244="",F2244=""),"Không phép ",""),"")</f>
        <v/>
      </c>
      <c r="R2244" t="str">
        <f>UPPER(B2244)</f>
        <v/>
      </c>
      <c r="T2244" t="str">
        <f>IFERROR(IF(J2244&lt;&gt;"", INDEX($S$5:$S$1433, MATCH(J2244, $E$5:$E$1433, 0)),""),"")</f>
        <v>2024-2027</v>
      </c>
      <c r="V2244">
        <f>IFERROR(IF(J2244&lt;&gt;"", INDEX($U$5:$U$1433, MATCH(J2244, $E$5:$E$1433, 0)),""),"")</f>
        <v>40126</v>
      </c>
    </row>
    <row r="2245">
      <c r="A2245" t="str">
        <f>IF(B2245&lt;&gt;"",A2244+1,"")</f>
        <v/>
      </c>
      <c r="F2245" t="str">
        <f>IFERROR(IF(VLOOKUP(E2245,J:J,1,0)=E2245,"X",""),"")</f>
        <v/>
      </c>
      <c r="G2245" t="str">
        <f>IF(J2245&lt;&gt;"", INDEX($C$5:$C$1433, MATCH(J2245, $E$5:$E$1433, 0)),"")</f>
        <v>11A2</v>
      </c>
      <c r="H2245">
        <f>IF(J2245&lt;&gt;"", INDEX($D$5:$D$1433, MATCH(J2245, $E$5:$E$1433, 0)),"")</f>
        <v>0</v>
      </c>
      <c r="I2245" t="str">
        <f>IFERROR(IF(J2245&lt;&gt;"", INDEX($B$5:$B$1433, MATCH(J2245, $E$5:$E$1433, 0)),""),"SAI")</f>
        <v>THỊ KIM NGÂN</v>
      </c>
      <c r="J2245">
        <v>32000589</v>
      </c>
      <c r="K2245" t="str">
        <v xml:space="preserve"> 1:09:24 PM</v>
      </c>
      <c r="L2245" t="str">
        <f>IFERROR(IF($N$5="Sáng",IF(MID(K2245,2,7)-MID($L$2,2,7)&gt;0,"Trễ",""),IF(MID(K2245,2,7)-MID($Q$2,2,7)&gt;0,"Trễ","")),"")</f>
        <v/>
      </c>
      <c r="M2245">
        <f>IFERROR(IF($N$5="Sáng",MID(K2245,2,7)-MID($L$2,2,7),MID(K2245,2,7)-MID($Q$2,2,7)),"")</f>
        <v>-0.24347155555555552</v>
      </c>
      <c r="Q2245" t="str">
        <f>IF(B2245&lt;&gt;"",IF(AND(P2245="",F2245=""),"Không phép ",""),"")</f>
        <v/>
      </c>
      <c r="R2245" t="str">
        <f>UPPER(B2245)</f>
        <v/>
      </c>
      <c r="T2245" t="str">
        <f>IFERROR(IF(J2245&lt;&gt;"", INDEX($S$5:$S$1433, MATCH(J2245, $E$5:$E$1433, 0)),""),"")</f>
        <v>2025-2028</v>
      </c>
      <c r="V2245" t="str">
        <f>IFERROR(IF(J2245&lt;&gt;"", INDEX($U$5:$U$1433, MATCH(J2245, $E$5:$E$1433, 0)),""),"")</f>
        <v>21/3/2010</v>
      </c>
    </row>
    <row r="2246">
      <c r="A2246" t="str">
        <f>IF(B2246&lt;&gt;"",A2245+1,"")</f>
        <v/>
      </c>
      <c r="F2246" t="str">
        <f>IFERROR(IF(VLOOKUP(E2246,J:J,1,0)=E2246,"X",""),"")</f>
        <v/>
      </c>
      <c r="G2246" t="str">
        <f>IF(J2246&lt;&gt;"", INDEX($C$5:$C$1433, MATCH(J2246, $E$5:$E$1433, 0)),"")</f>
        <v>12A9</v>
      </c>
      <c r="H2246">
        <f>IF(J2246&lt;&gt;"", INDEX($D$5:$D$1433, MATCH(J2246, $E$5:$E$1433, 0)),"")</f>
        <v>0</v>
      </c>
      <c r="I2246" t="str">
        <f>IFERROR(IF(J2246&lt;&gt;"", INDEX($B$5:$B$1433, MATCH(J2246, $E$5:$E$1433, 0)),""),"SAI")</f>
        <v>LÊ MỸ KỲ</v>
      </c>
      <c r="J2246">
        <v>32000371</v>
      </c>
      <c r="K2246" t="str">
        <v xml:space="preserve"> 1:09:36 PM</v>
      </c>
      <c r="L2246" t="str">
        <f>IFERROR(IF($N$5="Sáng",IF(MID(K2246,2,7)-MID($L$2,2,7)&gt;0,"Trễ",""),IF(MID(K2246,2,7)-MID($Q$2,2,7)&gt;0,"Trễ","")),"")</f>
        <v/>
      </c>
      <c r="M2246">
        <f>IFERROR(IF($N$5="Sáng",MID(K2246,2,7)-MID($L$2,2,7),MID(K2246,2,7)-MID($Q$2,2,7)),"")</f>
        <v>-0.24333266666666664</v>
      </c>
      <c r="Q2246" t="str">
        <f>IF(B2246&lt;&gt;"",IF(AND(P2246="",F2246=""),"Không phép ",""),"")</f>
        <v/>
      </c>
      <c r="R2246" t="str">
        <f>UPPER(B2246)</f>
        <v/>
      </c>
      <c r="T2246" t="str">
        <f>IFERROR(IF(J2246&lt;&gt;"", INDEX($S$5:$S$1433, MATCH(J2246, $E$5:$E$1433, 0)),""),"")</f>
        <v>2024-2027</v>
      </c>
      <c r="V2246" t="str">
        <f>IFERROR(IF(J2246&lt;&gt;"", INDEX($U$5:$U$1433, MATCH(J2246, $E$5:$E$1433, 0)),""),"")</f>
        <v>15/04/2009</v>
      </c>
    </row>
    <row r="2247">
      <c r="A2247" t="str">
        <f>IF(B2247&lt;&gt;"",A2246+1,"")</f>
        <v/>
      </c>
      <c r="F2247" t="str">
        <f>IFERROR(IF(VLOOKUP(E2247,J:J,1,0)=E2247,"X",""),"")</f>
        <v/>
      </c>
      <c r="G2247" t="str">
        <f>IF(J2247&lt;&gt;"", INDEX($C$5:$C$1433, MATCH(J2247, $E$5:$E$1433, 0)),"")</f>
        <v>12A4</v>
      </c>
      <c r="H2247">
        <f>IF(J2247&lt;&gt;"", INDEX($D$5:$D$1433, MATCH(J2247, $E$5:$E$1433, 0)),"")</f>
        <v>0</v>
      </c>
      <c r="I2247" t="str">
        <f>IFERROR(IF(J2247&lt;&gt;"", INDEX($B$5:$B$1433, MATCH(J2247, $E$5:$E$1433, 0)),""),"SAI")</f>
        <v>DANH THỊ KIM DUYÊN</v>
      </c>
      <c r="J2247">
        <v>32000139</v>
      </c>
      <c r="K2247" t="str">
        <v xml:space="preserve"> 1:10:41 PM</v>
      </c>
      <c r="L2247" t="str">
        <f>IFERROR(IF($N$5="Sáng",IF(MID(K2247,2,7)-MID($L$2,2,7)&gt;0,"Trễ",""),IF(MID(K2247,2,7)-MID($Q$2,2,7)&gt;0,"Trễ","")),"")</f>
        <v/>
      </c>
      <c r="M2247">
        <f>IFERROR(IF($N$5="Sáng",MID(K2247,2,7)-MID($L$2,2,7),MID(K2247,2,7)-MID($Q$2,2,7)),"")</f>
        <v>-0.24258035185185184</v>
      </c>
      <c r="Q2247" t="str">
        <f>IF(B2247&lt;&gt;"",IF(AND(P2247="",F2247=""),"Không phép ",""),"")</f>
        <v/>
      </c>
      <c r="R2247" t="str">
        <f>UPPER(B2247)</f>
        <v/>
      </c>
      <c r="T2247" t="str">
        <f>IFERROR(IF(J2247&lt;&gt;"", INDEX($S$5:$S$1433, MATCH(J2247, $E$5:$E$1433, 0)),""),"")</f>
        <v>2024-2027</v>
      </c>
      <c r="V2247" t="str">
        <f>IFERROR(IF(J2247&lt;&gt;"", INDEX($U$5:$U$1433, MATCH(J2247, $E$5:$E$1433, 0)),""),"")</f>
        <v>17/07/2009</v>
      </c>
    </row>
    <row r="2248">
      <c r="A2248" t="str">
        <f>IF(B2248&lt;&gt;"",A2247+1,"")</f>
        <v/>
      </c>
      <c r="F2248" t="str">
        <f>IFERROR(IF(VLOOKUP(E2248,J:J,1,0)=E2248,"X",""),"")</f>
        <v/>
      </c>
      <c r="G2248" t="str">
        <f>IF(J2248&lt;&gt;"", INDEX($C$5:$C$1433, MATCH(J2248, $E$5:$E$1433, 0)),"")</f>
        <v>12A3</v>
      </c>
      <c r="H2248">
        <f>IF(J2248&lt;&gt;"", INDEX($D$5:$D$1433, MATCH(J2248, $E$5:$E$1433, 0)),"")</f>
        <v>0</v>
      </c>
      <c r="I2248" t="str">
        <f>IFERROR(IF(J2248&lt;&gt;"", INDEX($B$5:$B$1433, MATCH(J2248, $E$5:$E$1433, 0)),""),"SAI")</f>
        <v>HỒ THANH TIẾN</v>
      </c>
      <c r="J2248">
        <v>32000131</v>
      </c>
      <c r="K2248" t="str">
        <v xml:space="preserve"> 3:09:24 PM</v>
      </c>
      <c r="L2248" t="str">
        <f>IFERROR(IF($N$5="Sáng",IF(MID(K2248,2,7)-MID($L$2,2,7)&gt;0,"Trễ",""),IF(MID(K2248,2,7)-MID($Q$2,2,7)&gt;0,"Trễ","")),"")</f>
        <v/>
      </c>
      <c r="M2248">
        <f>IFERROR(IF($N$5="Sáng",MID(K2248,2,7)-MID($L$2,2,7),MID(K2248,2,7)-MID($Q$2,2,7)),"")</f>
        <v>-0.1601382222222222</v>
      </c>
      <c r="Q2248" t="str">
        <f>IF(B2248&lt;&gt;"",IF(AND(P2248="",F2248=""),"Không phép ",""),"")</f>
        <v/>
      </c>
      <c r="R2248" t="str">
        <f>UPPER(B2248)</f>
        <v/>
      </c>
      <c r="T2248" t="str">
        <f>IFERROR(IF(J2248&lt;&gt;"", INDEX($S$5:$S$1433, MATCH(J2248, $E$5:$E$1433, 0)),""),"")</f>
        <v>2024-2027</v>
      </c>
      <c r="V2248" t="str">
        <f>IFERROR(IF(J2248&lt;&gt;"", INDEX($U$5:$U$1433, MATCH(J2248, $E$5:$E$1433, 0)),""),"")</f>
        <v>26/05/2009</v>
      </c>
    </row>
    <row r="2249">
      <c r="A2249" t="str">
        <f>IF(B2249&lt;&gt;"",A2248+1,"")</f>
        <v/>
      </c>
      <c r="F2249" t="str">
        <f>IFERROR(IF(VLOOKUP(E2249,J:J,1,0)=E2249,"X",""),"")</f>
        <v/>
      </c>
      <c r="G2249" t="str">
        <f>IF(J2249&lt;&gt;"", INDEX($C$5:$C$1433, MATCH(J2249, $E$5:$E$1433, 0)),"")</f>
        <v>12A3</v>
      </c>
      <c r="H2249">
        <f>IF(J2249&lt;&gt;"", INDEX($D$5:$D$1433, MATCH(J2249, $E$5:$E$1433, 0)),"")</f>
        <v>0</v>
      </c>
      <c r="I2249" t="str">
        <f>IFERROR(IF(J2249&lt;&gt;"", INDEX($B$5:$B$1433, MATCH(J2249, $E$5:$E$1433, 0)),""),"SAI")</f>
        <v>HỒ THANH TIẾN</v>
      </c>
      <c r="J2249">
        <v>32000131</v>
      </c>
      <c r="K2249" t="str">
        <v xml:space="preserve"> 3:09:25 PM</v>
      </c>
      <c r="L2249" t="str">
        <f>IFERROR(IF($N$5="Sáng",IF(MID(K2249,2,7)-MID($L$2,2,7)&gt;0,"Trễ",""),IF(MID(K2249,2,7)-MID($Q$2,2,7)&gt;0,"Trễ","")),"")</f>
        <v/>
      </c>
      <c r="M2249">
        <f>IFERROR(IF($N$5="Sáng",MID(K2249,2,7)-MID($L$2,2,7),MID(K2249,2,7)-MID($Q$2,2,7)),"")</f>
        <v>-0.16012664814814812</v>
      </c>
      <c r="Q2249" t="str">
        <f>IF(B2249&lt;&gt;"",IF(AND(P2249="",F2249=""),"Không phép ",""),"")</f>
        <v/>
      </c>
      <c r="R2249" t="str">
        <f>UPPER(B2249)</f>
        <v/>
      </c>
      <c r="T2249" t="str">
        <f>IFERROR(IF(J2249&lt;&gt;"", INDEX($S$5:$S$1433, MATCH(J2249, $E$5:$E$1433, 0)),""),"")</f>
        <v>2024-2027</v>
      </c>
      <c r="V2249" t="str">
        <f>IFERROR(IF(J2249&lt;&gt;"", INDEX($U$5:$U$1433, MATCH(J2249, $E$5:$E$1433, 0)),""),"")</f>
        <v>26/05/2009</v>
      </c>
    </row>
    <row r="2250">
      <c r="A2250" t="str">
        <f>IF(B2250&lt;&gt;"",A2249+1,"")</f>
        <v/>
      </c>
      <c r="F2250" t="str">
        <f>IFERROR(IF(VLOOKUP(E2250,J:J,1,0)=E2250,"X",""),"")</f>
        <v/>
      </c>
      <c r="G2250" t="str">
        <f>IF(J2250&lt;&gt;"", INDEX($C$5:$C$1433, MATCH(J2250, $E$5:$E$1433, 0)),"")</f>
        <v>12A3</v>
      </c>
      <c r="H2250">
        <f>IF(J2250&lt;&gt;"", INDEX($D$5:$D$1433, MATCH(J2250, $E$5:$E$1433, 0)),"")</f>
        <v>0</v>
      </c>
      <c r="I2250" t="str">
        <f>IFERROR(IF(J2250&lt;&gt;"", INDEX($B$5:$B$1433, MATCH(J2250, $E$5:$E$1433, 0)),""),"SAI")</f>
        <v>NGUYỄN HUỲNH THẮNG</v>
      </c>
      <c r="J2250">
        <v>32000429</v>
      </c>
      <c r="K2250" t="str">
        <v xml:space="preserve"> 3:09:30 PM</v>
      </c>
      <c r="L2250" t="str">
        <f>IFERROR(IF($N$5="Sáng",IF(MID(K2250,2,7)-MID($L$2,2,7)&gt;0,"Trễ",""),IF(MID(K2250,2,7)-MID($Q$2,2,7)&gt;0,"Trễ","")),"")</f>
        <v/>
      </c>
      <c r="M2250">
        <f>IFERROR(IF($N$5="Sáng",MID(K2250,2,7)-MID($L$2,2,7),MID(K2250,2,7)-MID($Q$2,2,7)),"")</f>
        <v>-0.16006877777777775</v>
      </c>
      <c r="Q2250" t="str">
        <f>IF(B2250&lt;&gt;"",IF(AND(P2250="",F2250=""),"Không phép ",""),"")</f>
        <v/>
      </c>
      <c r="R2250" t="str">
        <f>UPPER(B2250)</f>
        <v/>
      </c>
      <c r="T2250" t="str">
        <f>IFERROR(IF(J2250&lt;&gt;"", INDEX($S$5:$S$1433, MATCH(J2250, $E$5:$E$1433, 0)),""),"")</f>
        <v>2024-2028</v>
      </c>
      <c r="V2250" t="str">
        <f>IFERROR(IF(J2250&lt;&gt;"", INDEX($U$5:$U$1433, MATCH(J2250, $E$5:$E$1433, 0)),""),"")</f>
        <v>29/11/2009</v>
      </c>
    </row>
    <row r="2251">
      <c r="A2251" t="str">
        <f>IF(B2251&lt;&gt;"",A2250+1,"")</f>
        <v/>
      </c>
      <c r="F2251" t="str">
        <f>IFERROR(IF(VLOOKUP(E2251,J:J,1,0)=E2251,"X",""),"")</f>
        <v/>
      </c>
      <c r="G2251" t="str">
        <f>IF(J2251&lt;&gt;"", INDEX($C$5:$C$1433, MATCH(J2251, $E$5:$E$1433, 0)),"")</f>
        <v>12A3</v>
      </c>
      <c r="H2251">
        <f>IF(J2251&lt;&gt;"", INDEX($D$5:$D$1433, MATCH(J2251, $E$5:$E$1433, 0)),"")</f>
        <v>0</v>
      </c>
      <c r="I2251" t="str">
        <f>IFERROR(IF(J2251&lt;&gt;"", INDEX($B$5:$B$1433, MATCH(J2251, $E$5:$E$1433, 0)),""),"SAI")</f>
        <v>NGUYỄN HUỲNH THẮNG</v>
      </c>
      <c r="J2251">
        <v>32000429</v>
      </c>
      <c r="K2251" t="str">
        <v xml:space="preserve"> 3:09:30 PM</v>
      </c>
      <c r="L2251" t="str">
        <f>IFERROR(IF($N$5="Sáng",IF(MID(K2251,2,7)-MID($L$2,2,7)&gt;0,"Trễ",""),IF(MID(K2251,2,7)-MID($Q$2,2,7)&gt;0,"Trễ","")),"")</f>
        <v/>
      </c>
      <c r="M2251">
        <f>IFERROR(IF($N$5="Sáng",MID(K2251,2,7)-MID($L$2,2,7),MID(K2251,2,7)-MID($Q$2,2,7)),"")</f>
        <v>-0.16006877777777775</v>
      </c>
      <c r="Q2251" t="str">
        <f>IF(B2251&lt;&gt;"",IF(AND(P2251="",F2251=""),"Không phép ",""),"")</f>
        <v/>
      </c>
      <c r="R2251" t="str">
        <f>UPPER(B2251)</f>
        <v/>
      </c>
      <c r="T2251" t="str">
        <f>IFERROR(IF(J2251&lt;&gt;"", INDEX($S$5:$S$1433, MATCH(J2251, $E$5:$E$1433, 0)),""),"")</f>
        <v>2024-2028</v>
      </c>
      <c r="V2251" t="str">
        <f>IFERROR(IF(J2251&lt;&gt;"", INDEX($U$5:$U$1433, MATCH(J2251, $E$5:$E$1433, 0)),""),"")</f>
        <v>29/11/2009</v>
      </c>
    </row>
    <row r="2252">
      <c r="A2252" t="str">
        <f>IF(B2252&lt;&gt;"",A2251+1,"")</f>
        <v/>
      </c>
      <c r="F2252" t="str">
        <f>IFERROR(IF(VLOOKUP(E2252,J:J,1,0)=E2252,"X",""),"")</f>
        <v/>
      </c>
      <c r="G2252" t="str">
        <f>IF(J2252&lt;&gt;"", INDEX($C$5:$C$1433, MATCH(J2252, $E$5:$E$1433, 0)),"")</f>
        <v>12A3</v>
      </c>
      <c r="H2252">
        <f>IF(J2252&lt;&gt;"", INDEX($D$5:$D$1433, MATCH(J2252, $E$5:$E$1433, 0)),"")</f>
        <v>0</v>
      </c>
      <c r="I2252" t="str">
        <f>IFERROR(IF(J2252&lt;&gt;"", INDEX($B$5:$B$1433, MATCH(J2252, $E$5:$E$1433, 0)),""),"SAI")</f>
        <v>PHẠM PHƯƠNG THẢO</v>
      </c>
      <c r="J2252">
        <v>32000124</v>
      </c>
      <c r="K2252" t="str">
        <v xml:space="preserve"> 3:10:54 PM</v>
      </c>
      <c r="L2252" t="str">
        <f>IFERROR(IF($N$5="Sáng",IF(MID(K2252,2,7)-MID($L$2,2,7)&gt;0,"Trễ",""),IF(MID(K2252,2,7)-MID($Q$2,2,7)&gt;0,"Trễ","")),"")</f>
        <v/>
      </c>
      <c r="M2252">
        <f>IFERROR(IF($N$5="Sáng",MID(K2252,2,7)-MID($L$2,2,7),MID(K2252,2,7)-MID($Q$2,2,7)),"")</f>
        <v>-0.15909655555555555</v>
      </c>
      <c r="Q2252" t="str">
        <f>IF(B2252&lt;&gt;"",IF(AND(P2252="",F2252=""),"Không phép ",""),"")</f>
        <v/>
      </c>
      <c r="R2252" t="str">
        <f>UPPER(B2252)</f>
        <v/>
      </c>
      <c r="T2252" t="str">
        <f>IFERROR(IF(J2252&lt;&gt;"", INDEX($S$5:$S$1433, MATCH(J2252, $E$5:$E$1433, 0)),""),"")</f>
        <v>2024-2027</v>
      </c>
      <c r="V2252" t="str">
        <f>IFERROR(IF(J2252&lt;&gt;"", INDEX($U$5:$U$1433, MATCH(J2252, $E$5:$E$1433, 0)),""),"")</f>
        <v>23/02/2009</v>
      </c>
    </row>
    <row r="2253">
      <c r="A2253" t="str">
        <f>IF(B2253&lt;&gt;"",A2252+1,"")</f>
        <v/>
      </c>
      <c r="F2253" t="str">
        <f>IFERROR(IF(VLOOKUP(E2253,J:J,1,0)=E2253,"X",""),"")</f>
        <v/>
      </c>
      <c r="G2253" t="str">
        <f>IF(J2253&lt;&gt;"", INDEX($C$5:$C$1433, MATCH(J2253, $E$5:$E$1433, 0)),"")</f>
        <v>12A3</v>
      </c>
      <c r="H2253">
        <f>IF(J2253&lt;&gt;"", INDEX($D$5:$D$1433, MATCH(J2253, $E$5:$E$1433, 0)),"")</f>
        <v>0</v>
      </c>
      <c r="I2253" t="str">
        <f>IFERROR(IF(J2253&lt;&gt;"", INDEX($B$5:$B$1433, MATCH(J2253, $E$5:$E$1433, 0)),""),"SAI")</f>
        <v>PHẠM PHƯƠNG THẢO</v>
      </c>
      <c r="J2253">
        <v>32000124</v>
      </c>
      <c r="K2253" t="str">
        <v xml:space="preserve"> 3:10:54 PM</v>
      </c>
      <c r="L2253" t="str">
        <f>IFERROR(IF($N$5="Sáng",IF(MID(K2253,2,7)-MID($L$2,2,7)&gt;0,"Trễ",""),IF(MID(K2253,2,7)-MID($Q$2,2,7)&gt;0,"Trễ","")),"")</f>
        <v/>
      </c>
      <c r="M2253">
        <f>IFERROR(IF($N$5="Sáng",MID(K2253,2,7)-MID($L$2,2,7),MID(K2253,2,7)-MID($Q$2,2,7)),"")</f>
        <v>-0.15909655555555555</v>
      </c>
      <c r="Q2253" t="str">
        <f>IF(B2253&lt;&gt;"",IF(AND(P2253="",F2253=""),"Không phép ",""),"")</f>
        <v/>
      </c>
      <c r="R2253" t="str">
        <f>UPPER(B2253)</f>
        <v/>
      </c>
      <c r="T2253" t="str">
        <f>IFERROR(IF(J2253&lt;&gt;"", INDEX($S$5:$S$1433, MATCH(J2253, $E$5:$E$1433, 0)),""),"")</f>
        <v>2024-2027</v>
      </c>
      <c r="V2253" t="str">
        <f>IFERROR(IF(J2253&lt;&gt;"", INDEX($U$5:$U$1433, MATCH(J2253, $E$5:$E$1433, 0)),""),"")</f>
        <v>23/02/2009</v>
      </c>
    </row>
    <row r="2254">
      <c r="A2254" t="str">
        <f>IF(B2254&lt;&gt;"",A2253+1,"")</f>
        <v/>
      </c>
      <c r="F2254" t="str">
        <f>IFERROR(IF(VLOOKUP(E2254,J:J,1,0)=E2254,"X",""),"")</f>
        <v/>
      </c>
      <c r="G2254" t="str">
        <f>IF(J2254&lt;&gt;"", INDEX($C$5:$C$1433, MATCH(J2254, $E$5:$E$1433, 0)),"")</f>
        <v>12A3</v>
      </c>
      <c r="H2254">
        <f>IF(J2254&lt;&gt;"", INDEX($D$5:$D$1433, MATCH(J2254, $E$5:$E$1433, 0)),"")</f>
        <v>0</v>
      </c>
      <c r="I2254" t="str">
        <f>IFERROR(IF(J2254&lt;&gt;"", INDEX($B$5:$B$1433, MATCH(J2254, $E$5:$E$1433, 0)),""),"SAI")</f>
        <v>VÕ HUỲNH LAN THANH</v>
      </c>
      <c r="J2254">
        <v>32000123</v>
      </c>
      <c r="K2254" t="str">
        <v xml:space="preserve"> 3:10:55 PM</v>
      </c>
      <c r="L2254" t="str">
        <f>IFERROR(IF($N$5="Sáng",IF(MID(K2254,2,7)-MID($L$2,2,7)&gt;0,"Trễ",""),IF(MID(K2254,2,7)-MID($Q$2,2,7)&gt;0,"Trễ","")),"")</f>
        <v/>
      </c>
      <c r="M2254">
        <f>IFERROR(IF($N$5="Sáng",MID(K2254,2,7)-MID($L$2,2,7),MID(K2254,2,7)-MID($Q$2,2,7)),"")</f>
        <v>-0.15908498148148145</v>
      </c>
      <c r="Q2254" t="str">
        <f>IF(B2254&lt;&gt;"",IF(AND(P2254="",F2254=""),"Không phép ",""),"")</f>
        <v/>
      </c>
      <c r="R2254" t="str">
        <f>UPPER(B2254)</f>
        <v/>
      </c>
      <c r="T2254" t="str">
        <f>IFERROR(IF(J2254&lt;&gt;"", INDEX($S$5:$S$1433, MATCH(J2254, $E$5:$E$1433, 0)),""),"")</f>
        <v>2024-2027</v>
      </c>
      <c r="V2254">
        <f>IFERROR(IF(J2254&lt;&gt;"", INDEX($U$5:$U$1433, MATCH(J2254, $E$5:$E$1433, 0)),""),"")</f>
        <v>40003</v>
      </c>
    </row>
    <row r="2255">
      <c r="A2255" t="str">
        <f>IF(B2255&lt;&gt;"",A2254+1,"")</f>
        <v/>
      </c>
      <c r="F2255" t="str">
        <f>IFERROR(IF(VLOOKUP(E2255,J:J,1,0)=E2255,"X",""),"")</f>
        <v/>
      </c>
      <c r="G2255" t="str">
        <f>IF(J2255&lt;&gt;"", INDEX($C$5:$C$1433, MATCH(J2255, $E$5:$E$1433, 0)),"")</f>
        <v>12A3</v>
      </c>
      <c r="H2255">
        <f>IF(J2255&lt;&gt;"", INDEX($D$5:$D$1433, MATCH(J2255, $E$5:$E$1433, 0)),"")</f>
        <v>0</v>
      </c>
      <c r="I2255" t="str">
        <f>IFERROR(IF(J2255&lt;&gt;"", INDEX($B$5:$B$1433, MATCH(J2255, $E$5:$E$1433, 0)),""),"SAI")</f>
        <v>VÕ HUỲNH LAN THANH</v>
      </c>
      <c r="J2255">
        <v>32000123</v>
      </c>
      <c r="K2255" t="str">
        <v xml:space="preserve"> 3:10:56 PM</v>
      </c>
      <c r="L2255" t="str">
        <f>IFERROR(IF($N$5="Sáng",IF(MID(K2255,2,7)-MID($L$2,2,7)&gt;0,"Trễ",""),IF(MID(K2255,2,7)-MID($Q$2,2,7)&gt;0,"Trễ","")),"")</f>
        <v/>
      </c>
      <c r="M2255">
        <f>IFERROR(IF($N$5="Sáng",MID(K2255,2,7)-MID($L$2,2,7),MID(K2255,2,7)-MID($Q$2,2,7)),"")</f>
        <v>-0.15907340740740739</v>
      </c>
      <c r="Q2255" t="str">
        <f>IF(B2255&lt;&gt;"",IF(AND(P2255="",F2255=""),"Không phép ",""),"")</f>
        <v/>
      </c>
      <c r="R2255" t="str">
        <f>UPPER(B2255)</f>
        <v/>
      </c>
      <c r="T2255" t="str">
        <f>IFERROR(IF(J2255&lt;&gt;"", INDEX($S$5:$S$1433, MATCH(J2255, $E$5:$E$1433, 0)),""),"")</f>
        <v>2024-2027</v>
      </c>
      <c r="V2255">
        <f>IFERROR(IF(J2255&lt;&gt;"", INDEX($U$5:$U$1433, MATCH(J2255, $E$5:$E$1433, 0)),""),"")</f>
        <v>40003</v>
      </c>
    </row>
    <row r="2256">
      <c r="A2256" t="str">
        <f>IF(B2256&lt;&gt;"",A2255+1,"")</f>
        <v/>
      </c>
      <c r="F2256" t="str">
        <f>IFERROR(IF(VLOOKUP(E2256,J:J,1,0)=E2256,"X",""),"")</f>
        <v/>
      </c>
      <c r="G2256" t="str">
        <f>IF(J2256&lt;&gt;"", INDEX($C$5:$C$1433, MATCH(J2256, $E$5:$E$1433, 0)),"")</f>
        <v>12A3</v>
      </c>
      <c r="H2256">
        <f>IF(J2256&lt;&gt;"", INDEX($D$5:$D$1433, MATCH(J2256, $E$5:$E$1433, 0)),"")</f>
        <v>0</v>
      </c>
      <c r="I2256" t="str">
        <f>IFERROR(IF(J2256&lt;&gt;"", INDEX($B$5:$B$1433, MATCH(J2256, $E$5:$E$1433, 0)),""),"SAI")</f>
        <v>TRANG XUÂN QUỲNH</v>
      </c>
      <c r="J2256">
        <v>32000120</v>
      </c>
      <c r="K2256" t="str">
        <v xml:space="preserve"> 3:10:57 PM</v>
      </c>
      <c r="L2256" t="str">
        <f>IFERROR(IF($N$5="Sáng",IF(MID(K2256,2,7)-MID($L$2,2,7)&gt;0,"Trễ",""),IF(MID(K2256,2,7)-MID($Q$2,2,7)&gt;0,"Trễ","")),"")</f>
        <v/>
      </c>
      <c r="M2256">
        <f>IFERROR(IF($N$5="Sáng",MID(K2256,2,7)-MID($L$2,2,7),MID(K2256,2,7)-MID($Q$2,2,7)),"")</f>
        <v>-0.15906183333333332</v>
      </c>
      <c r="Q2256" t="str">
        <f>IF(B2256&lt;&gt;"",IF(AND(P2256="",F2256=""),"Không phép ",""),"")</f>
        <v/>
      </c>
      <c r="R2256" t="str">
        <f>UPPER(B2256)</f>
        <v/>
      </c>
      <c r="T2256" t="str">
        <f>IFERROR(IF(J2256&lt;&gt;"", INDEX($S$5:$S$1433, MATCH(J2256, $E$5:$E$1433, 0)),""),"")</f>
        <v>2024-2027</v>
      </c>
      <c r="V2256" t="str">
        <f>IFERROR(IF(J2256&lt;&gt;"", INDEX($U$5:$U$1433, MATCH(J2256, $E$5:$E$1433, 0)),""),"")</f>
        <v>31/03/2009</v>
      </c>
    </row>
    <row r="2257">
      <c r="A2257" t="str">
        <f>IF(B2257&lt;&gt;"",A2256+1,"")</f>
        <v/>
      </c>
      <c r="F2257" t="str">
        <f>IFERROR(IF(VLOOKUP(E2257,J:J,1,0)=E2257,"X",""),"")</f>
        <v/>
      </c>
      <c r="G2257" t="str">
        <f>IF(J2257&lt;&gt;"", INDEX($C$5:$C$1433, MATCH(J2257, $E$5:$E$1433, 0)),"")</f>
        <v>12A3</v>
      </c>
      <c r="H2257">
        <f>IF(J2257&lt;&gt;"", INDEX($D$5:$D$1433, MATCH(J2257, $E$5:$E$1433, 0)),"")</f>
        <v>0</v>
      </c>
      <c r="I2257" t="str">
        <f>IFERROR(IF(J2257&lt;&gt;"", INDEX($B$5:$B$1433, MATCH(J2257, $E$5:$E$1433, 0)),""),"SAI")</f>
        <v>PHẠM PHƯƠNG THẢO</v>
      </c>
      <c r="J2257">
        <v>32000124</v>
      </c>
      <c r="K2257" t="str">
        <v xml:space="preserve"> 3:10:59 PM</v>
      </c>
      <c r="L2257" t="str">
        <f>IFERROR(IF($N$5="Sáng",IF(MID(K2257,2,7)-MID($L$2,2,7)&gt;0,"Trễ",""),IF(MID(K2257,2,7)-MID($Q$2,2,7)&gt;0,"Trễ","")),"")</f>
        <v/>
      </c>
      <c r="M2257">
        <f>IFERROR(IF($N$5="Sáng",MID(K2257,2,7)-MID($L$2,2,7),MID(K2257,2,7)-MID($Q$2,2,7)),"")</f>
        <v>-0.15903868518518516</v>
      </c>
      <c r="Q2257" t="str">
        <f>IF(B2257&lt;&gt;"",IF(AND(P2257="",F2257=""),"Không phép ",""),"")</f>
        <v/>
      </c>
      <c r="R2257" t="str">
        <f>UPPER(B2257)</f>
        <v/>
      </c>
      <c r="T2257" t="str">
        <f>IFERROR(IF(J2257&lt;&gt;"", INDEX($S$5:$S$1433, MATCH(J2257, $E$5:$E$1433, 0)),""),"")</f>
        <v>2024-2027</v>
      </c>
      <c r="V2257" t="str">
        <f>IFERROR(IF(J2257&lt;&gt;"", INDEX($U$5:$U$1433, MATCH(J2257, $E$5:$E$1433, 0)),""),"")</f>
        <v>23/02/2009</v>
      </c>
    </row>
    <row r="2258">
      <c r="A2258" t="str">
        <f>IF(B2258&lt;&gt;"",A2257+1,"")</f>
        <v/>
      </c>
      <c r="F2258" t="str">
        <f>IFERROR(IF(VLOOKUP(E2258,J:J,1,0)=E2258,"X",""),"")</f>
        <v/>
      </c>
      <c r="G2258" t="str">
        <f>IF(J2258&lt;&gt;"", INDEX($C$5:$C$1433, MATCH(J2258, $E$5:$E$1433, 0)),"")</f>
        <v>11A3</v>
      </c>
      <c r="H2258">
        <f>IF(J2258&lt;&gt;"", INDEX($D$5:$D$1433, MATCH(J2258, $E$5:$E$1433, 0)),"")</f>
        <v>0</v>
      </c>
      <c r="I2258" t="str">
        <f>IFERROR(IF(J2258&lt;&gt;"", INDEX($B$5:$B$1433, MATCH(J2258, $E$5:$E$1433, 0)),""),"SAI")</f>
        <v>TRẦN THỊ TRÀ MY</v>
      </c>
      <c r="J2258">
        <v>32000625</v>
      </c>
      <c r="K2258" t="str">
        <v xml:space="preserve"> 3:52:04 PM</v>
      </c>
      <c r="L2258" t="str">
        <f>IFERROR(IF($N$5="Sáng",IF(MID(K2258,2,7)-MID($L$2,2,7)&gt;0,"Trễ",""),IF(MID(K2258,2,7)-MID($Q$2,2,7)&gt;0,"Trễ","")),"")</f>
        <v/>
      </c>
      <c r="M2258">
        <f>IFERROR(IF($N$5="Sáng",MID(K2258,2,7)-MID($L$2,2,7),MID(K2258,2,7)-MID($Q$2,2,7)),"")</f>
        <v>-0.13050859259259256</v>
      </c>
      <c r="Q2258" t="str">
        <f>IF(B2258&lt;&gt;"",IF(AND(P2258="",F2258=""),"Không phép ",""),"")</f>
        <v/>
      </c>
      <c r="R2258" t="str">
        <f>UPPER(B2258)</f>
        <v/>
      </c>
      <c r="T2258" t="str">
        <f>IFERROR(IF(J2258&lt;&gt;"", INDEX($S$5:$S$1433, MATCH(J2258, $E$5:$E$1433, 0)),""),"")</f>
        <v>2025-2028</v>
      </c>
      <c r="V2258">
        <f>IFERROR(IF(J2258&lt;&gt;"", INDEX($U$5:$U$1433, MATCH(J2258, $E$5:$E$1433, 0)),""),"")</f>
        <v>40514</v>
      </c>
    </row>
    <row r="2259">
      <c r="A2259" t="str">
        <f>IF(B2259&lt;&gt;"",A2258+1,"")</f>
        <v/>
      </c>
      <c r="F2259" t="str">
        <f>IFERROR(IF(VLOOKUP(E2259,J:J,1,0)=E2259,"X",""),"")</f>
        <v/>
      </c>
      <c r="G2259" t="str">
        <f>IF(J2259&lt;&gt;"", INDEX($C$5:$C$1433, MATCH(J2259, $E$5:$E$1433, 0)),"")</f>
        <v>11A3</v>
      </c>
      <c r="H2259">
        <f>IF(J2259&lt;&gt;"", INDEX($D$5:$D$1433, MATCH(J2259, $E$5:$E$1433, 0)),"")</f>
        <v>0</v>
      </c>
      <c r="I2259" t="str">
        <f>IFERROR(IF(J2259&lt;&gt;"", INDEX($B$5:$B$1433, MATCH(J2259, $E$5:$E$1433, 0)),""),"SAI")</f>
        <v>TRẦN THỊ TRÀ MY</v>
      </c>
      <c r="J2259">
        <v>32000625</v>
      </c>
      <c r="K2259" t="str">
        <v xml:space="preserve"> 3:52:05 PM</v>
      </c>
      <c r="L2259" t="str">
        <f>IFERROR(IF($N$5="Sáng",IF(MID(K2259,2,7)-MID($L$2,2,7)&gt;0,"Trễ",""),IF(MID(K2259,2,7)-MID($Q$2,2,7)&gt;0,"Trễ","")),"")</f>
        <v/>
      </c>
      <c r="M2259">
        <f>IFERROR(IF($N$5="Sáng",MID(K2259,2,7)-MID($L$2,2,7),MID(K2259,2,7)-MID($Q$2,2,7)),"")</f>
        <v>-0.1304970185185185</v>
      </c>
      <c r="Q2259" t="str">
        <f>IF(B2259&lt;&gt;"",IF(AND(P2259="",F2259=""),"Không phép ",""),"")</f>
        <v/>
      </c>
      <c r="R2259" t="str">
        <f>UPPER(B2259)</f>
        <v/>
      </c>
      <c r="T2259" t="str">
        <f>IFERROR(IF(J2259&lt;&gt;"", INDEX($S$5:$S$1433, MATCH(J2259, $E$5:$E$1433, 0)),""),"")</f>
        <v>2025-2028</v>
      </c>
      <c r="V2259">
        <f>IFERROR(IF(J2259&lt;&gt;"", INDEX($U$5:$U$1433, MATCH(J2259, $E$5:$E$1433, 0)),""),"")</f>
        <v>40514</v>
      </c>
    </row>
    <row r="2260">
      <c r="A2260" t="str">
        <f>IF(B2260&lt;&gt;"",A2259+1,"")</f>
        <v/>
      </c>
      <c r="F2260" t="str">
        <f>IFERROR(IF(VLOOKUP(E2260,J:J,1,0)=E2260,"X",""),"")</f>
        <v/>
      </c>
      <c r="G2260" t="str">
        <f>IF(J2260&lt;&gt;"", INDEX($C$5:$C$1433, MATCH(J2260, $E$5:$E$1433, 0)),"")</f>
        <v/>
      </c>
      <c r="H2260" t="str">
        <f>IF(J2260&lt;&gt;"", INDEX($D$5:$D$1433, MATCH(J2260, $E$5:$E$1433, 0)),"")</f>
        <v/>
      </c>
      <c r="I2260" t="str">
        <f>IFERROR(IF(J2260&lt;&gt;"", INDEX($B$5:$B$1433, MATCH(J2260, $E$5:$E$1433, 0)),""),"SAI")</f>
        <v/>
      </c>
      <c r="L2260" t="str">
        <f>IFERROR(IF($N$5="Sáng",IF(MID(K2260,2,7)-MID($L$2,2,7)&gt;0,"Trễ",""),IF(MID(K2260,2,7)-MID($Q$2,2,7)&gt;0,"Trễ","")),"")</f>
        <v/>
      </c>
      <c r="M2260" t="str">
        <f>IFERROR(IF($N$5="Sáng",MID(K2260,2,7)-MID($L$2,2,7),MID(K2260,2,7)-MID($Q$2,2,7)),"")</f>
        <v/>
      </c>
      <c r="Q2260" t="str">
        <f>IF(B2260&lt;&gt;"",IF(AND(P2260="",F2260=""),"Không phép ",""),"")</f>
        <v/>
      </c>
      <c r="R2260" t="str">
        <f>UPPER(B2260)</f>
        <v/>
      </c>
      <c r="T2260" t="str">
        <f>IFERROR(IF(J2260&lt;&gt;"", INDEX($S$5:$S$1433, MATCH(J2260, $E$5:$E$1433, 0)),""),"")</f>
        <v/>
      </c>
      <c r="V2260" t="str">
        <f>IFERROR(IF(J2260&lt;&gt;"", INDEX($U$5:$U$1433, MATCH(J2260, $E$5:$E$1433, 0)),""),"")</f>
        <v/>
      </c>
    </row>
    <row r="2261">
      <c r="A2261" t="str">
        <f>IF(B2261&lt;&gt;"",A2260+1,"")</f>
        <v/>
      </c>
      <c r="F2261" t="str">
        <f>IFERROR(IF(VLOOKUP(E2261,J:J,1,0)=E2261,"X",""),"")</f>
        <v/>
      </c>
      <c r="G2261" t="str">
        <f>IF(J2261&lt;&gt;"", INDEX($C$5:$C$1433, MATCH(J2261, $E$5:$E$1433, 0)),"")</f>
        <v/>
      </c>
      <c r="H2261" t="str">
        <f>IF(J2261&lt;&gt;"", INDEX($D$5:$D$1433, MATCH(J2261, $E$5:$E$1433, 0)),"")</f>
        <v/>
      </c>
      <c r="I2261" t="str">
        <f>IFERROR(IF(J2261&lt;&gt;"", INDEX($B$5:$B$1433, MATCH(J2261, $E$5:$E$1433, 0)),""),"SAI")</f>
        <v/>
      </c>
      <c r="L2261" t="str">
        <f>IFERROR(IF($N$5="Sáng",IF(MID(K2261,2,7)-MID($L$2,2,7)&gt;0,"Trễ",""),IF(MID(K2261,2,7)-MID($Q$2,2,7)&gt;0,"Trễ","")),"")</f>
        <v/>
      </c>
      <c r="M2261" t="str">
        <f>IFERROR(IF($N$5="Sáng",MID(K2261,2,7)-MID($L$2,2,7),MID(K2261,2,7)-MID($Q$2,2,7)),"")</f>
        <v/>
      </c>
      <c r="Q2261" t="str">
        <f>IF(B2261&lt;&gt;"",IF(AND(P2261="",F2261=""),"Không phép ",""),"")</f>
        <v/>
      </c>
      <c r="R2261" t="str">
        <f>UPPER(B2261)</f>
        <v/>
      </c>
      <c r="T2261" t="str">
        <f>IFERROR(IF(J2261&lt;&gt;"", INDEX($S$5:$S$1433, MATCH(J2261, $E$5:$E$1433, 0)),""),"")</f>
        <v/>
      </c>
      <c r="V2261" t="str">
        <f>IFERROR(IF(J2261&lt;&gt;"", INDEX($U$5:$U$1433, MATCH(J2261, $E$5:$E$1433, 0)),""),"")</f>
        <v/>
      </c>
    </row>
    <row r="2262">
      <c r="A2262" t="str">
        <f>IF(B2262&lt;&gt;"",A2261+1,"")</f>
        <v/>
      </c>
      <c r="F2262" t="str">
        <f>IFERROR(IF(VLOOKUP(E2262,J:J,1,0)=E2262,"X",""),"")</f>
        <v/>
      </c>
      <c r="G2262" t="str">
        <f>IF(J2262&lt;&gt;"", INDEX($C$5:$C$1433, MATCH(J2262, $E$5:$E$1433, 0)),"")</f>
        <v/>
      </c>
      <c r="H2262" t="str">
        <f>IF(J2262&lt;&gt;"", INDEX($D$5:$D$1433, MATCH(J2262, $E$5:$E$1433, 0)),"")</f>
        <v/>
      </c>
      <c r="I2262" t="str">
        <f>IFERROR(IF(J2262&lt;&gt;"", INDEX($B$5:$B$1433, MATCH(J2262, $E$5:$E$1433, 0)),""),"SAI")</f>
        <v/>
      </c>
      <c r="L2262" t="str">
        <f>IFERROR(IF($N$5="Sáng",IF(MID(K2262,2,7)-MID($L$2,2,7)&gt;0,"Trễ",""),IF(MID(K2262,2,7)-MID($Q$2,2,7)&gt;0,"Trễ","")),"")</f>
        <v/>
      </c>
      <c r="M2262" t="str">
        <f>IFERROR(IF($N$5="Sáng",MID(K2262,2,7)-MID($L$2,2,7),MID(K2262,2,7)-MID($Q$2,2,7)),"")</f>
        <v/>
      </c>
      <c r="Q2262" t="str">
        <f>IF(B2262&lt;&gt;"",IF(AND(P2262="",F2262=""),"Không phép ",""),"")</f>
        <v/>
      </c>
      <c r="R2262" t="str">
        <f>UPPER(B2262)</f>
        <v/>
      </c>
      <c r="T2262" t="str">
        <f>IFERROR(IF(J2262&lt;&gt;"", INDEX($S$5:$S$1433, MATCH(J2262, $E$5:$E$1433, 0)),""),"")</f>
        <v/>
      </c>
      <c r="V2262" t="str">
        <f>IFERROR(IF(J2262&lt;&gt;"", INDEX($U$5:$U$1433, MATCH(J2262, $E$5:$E$1433, 0)),""),"")</f>
        <v/>
      </c>
    </row>
    <row r="2263">
      <c r="A2263" t="str">
        <f>IF(B2263&lt;&gt;"",A2262+1,"")</f>
        <v/>
      </c>
      <c r="F2263" t="str">
        <f>IFERROR(IF(VLOOKUP(E2263,J:J,1,0)=E2263,"X",""),"")</f>
        <v/>
      </c>
      <c r="G2263" t="str">
        <f>IF(J2263&lt;&gt;"", INDEX($C$5:$C$1433, MATCH(J2263, $E$5:$E$1433, 0)),"")</f>
        <v/>
      </c>
      <c r="H2263" t="str">
        <f>IF(J2263&lt;&gt;"", INDEX($D$5:$D$1433, MATCH(J2263, $E$5:$E$1433, 0)),"")</f>
        <v/>
      </c>
      <c r="I2263" t="str">
        <f>IFERROR(IF(J2263&lt;&gt;"", INDEX($B$5:$B$1433, MATCH(J2263, $E$5:$E$1433, 0)),""),"SAI")</f>
        <v/>
      </c>
      <c r="L2263" t="str">
        <f>IFERROR(IF($N$5="Sáng",IF(MID(K2263,2,7)-MID($L$2,2,7)&gt;0,"Trễ",""),IF(MID(K2263,2,7)-MID($Q$2,2,7)&gt;0,"Trễ","")),"")</f>
        <v/>
      </c>
      <c r="M2263" t="str">
        <f>IFERROR(IF($N$5="Sáng",MID(K2263,2,7)-MID($L$2,2,7),MID(K2263,2,7)-MID($Q$2,2,7)),"")</f>
        <v/>
      </c>
      <c r="Q2263" t="str">
        <f>IF(B2263&lt;&gt;"",IF(AND(P2263="",F2263=""),"Không phép ",""),"")</f>
        <v/>
      </c>
      <c r="R2263" t="str">
        <f>UPPER(B2263)</f>
        <v/>
      </c>
      <c r="T2263" t="str">
        <f>IFERROR(IF(J2263&lt;&gt;"", INDEX($S$5:$S$1433, MATCH(J2263, $E$5:$E$1433, 0)),""),"")</f>
        <v/>
      </c>
      <c r="V2263" t="str">
        <f>IFERROR(IF(J2263&lt;&gt;"", INDEX($U$5:$U$1433, MATCH(J2263, $E$5:$E$1433, 0)),""),"")</f>
        <v/>
      </c>
    </row>
    <row r="2264">
      <c r="A2264" t="str">
        <f>IF(B2264&lt;&gt;"",A2263+1,"")</f>
        <v/>
      </c>
      <c r="F2264" t="str">
        <f>IFERROR(IF(VLOOKUP(E2264,J:J,1,0)=E2264,"X",""),"")</f>
        <v/>
      </c>
      <c r="G2264" t="str">
        <f>IF(J2264&lt;&gt;"", INDEX($C$5:$C$1433, MATCH(J2264, $E$5:$E$1433, 0)),"")</f>
        <v/>
      </c>
      <c r="H2264" t="str">
        <f>IF(J2264&lt;&gt;"", INDEX($D$5:$D$1433, MATCH(J2264, $E$5:$E$1433, 0)),"")</f>
        <v/>
      </c>
      <c r="I2264" t="str">
        <f>IFERROR(IF(J2264&lt;&gt;"", INDEX($B$5:$B$1433, MATCH(J2264, $E$5:$E$1433, 0)),""),"SAI")</f>
        <v/>
      </c>
      <c r="L2264" t="str">
        <f>IFERROR(IF($N$5="Sáng",IF(MID(K2264,2,7)-MID($L$2,2,7)&gt;0,"Trễ",""),IF(MID(K2264,2,7)-MID($Q$2,2,7)&gt;0,"Trễ","")),"")</f>
        <v/>
      </c>
      <c r="M2264" t="str">
        <f>IFERROR(IF($N$5="Sáng",MID(K2264,2,7)-MID($L$2,2,7),MID(K2264,2,7)-MID($Q$2,2,7)),"")</f>
        <v/>
      </c>
      <c r="Q2264" t="str">
        <f>IF(B2264&lt;&gt;"",IF(AND(P2264="",F2264=""),"Không phép ",""),"")</f>
        <v/>
      </c>
      <c r="R2264" t="str">
        <f>UPPER(B2264)</f>
        <v/>
      </c>
      <c r="T2264" t="str">
        <f>IFERROR(IF(J2264&lt;&gt;"", INDEX($S$5:$S$1433, MATCH(J2264, $E$5:$E$1433, 0)),""),"")</f>
        <v/>
      </c>
      <c r="V2264" t="str">
        <f>IFERROR(IF(J2264&lt;&gt;"", INDEX($U$5:$U$1433, MATCH(J2264, $E$5:$E$1433, 0)),""),"")</f>
        <v/>
      </c>
    </row>
    <row r="2265">
      <c r="A2265" t="str">
        <f>IF(B2265&lt;&gt;"",A2264+1,"")</f>
        <v/>
      </c>
      <c r="F2265" t="str">
        <f>IFERROR(IF(VLOOKUP(E2265,J:J,1,0)=E2265,"X",""),"")</f>
        <v/>
      </c>
      <c r="G2265" t="str">
        <f>IF(J2265&lt;&gt;"", INDEX($C$5:$C$1433, MATCH(J2265, $E$5:$E$1433, 0)),"")</f>
        <v/>
      </c>
      <c r="H2265" t="str">
        <f>IF(J2265&lt;&gt;"", INDEX($D$5:$D$1433, MATCH(J2265, $E$5:$E$1433, 0)),"")</f>
        <v/>
      </c>
      <c r="I2265" t="str">
        <f>IFERROR(IF(J2265&lt;&gt;"", INDEX($B$5:$B$1433, MATCH(J2265, $E$5:$E$1433, 0)),""),"SAI")</f>
        <v/>
      </c>
      <c r="L2265" t="str">
        <f>IFERROR(IF($N$5="Sáng",IF(MID(K2265,2,7)-MID($L$2,2,7)&gt;0,"Trễ",""),IF(MID(K2265,2,7)-MID($Q$2,2,7)&gt;0,"Trễ","")),"")</f>
        <v/>
      </c>
      <c r="M2265" t="str">
        <f>IFERROR(IF($N$5="Sáng",MID(K2265,2,7)-MID($L$2,2,7),MID(K2265,2,7)-MID($Q$2,2,7)),"")</f>
        <v/>
      </c>
      <c r="Q2265" t="str">
        <f>IF(B2265&lt;&gt;"",IF(AND(P2265="",F2265=""),"Không phép ",""),"")</f>
        <v/>
      </c>
      <c r="R2265" t="str">
        <f>UPPER(B2265)</f>
        <v/>
      </c>
      <c r="T2265" t="str">
        <f>IFERROR(IF(J2265&lt;&gt;"", INDEX($S$5:$S$1433, MATCH(J2265, $E$5:$E$1433, 0)),""),"")</f>
        <v/>
      </c>
      <c r="V2265" t="str">
        <f>IFERROR(IF(J2265&lt;&gt;"", INDEX($U$5:$U$1433, MATCH(J2265, $E$5:$E$1433, 0)),""),"")</f>
        <v/>
      </c>
    </row>
    <row r="2266">
      <c r="A2266" t="str">
        <f>IF(B2266&lt;&gt;"",A2265+1,"")</f>
        <v/>
      </c>
      <c r="F2266" t="str">
        <f>IFERROR(IF(VLOOKUP(E2266,J:J,1,0)=E2266,"X",""),"")</f>
        <v/>
      </c>
      <c r="G2266" t="str">
        <f>IF(J2266&lt;&gt;"", INDEX($C$5:$C$1433, MATCH(J2266, $E$5:$E$1433, 0)),"")</f>
        <v/>
      </c>
      <c r="H2266" t="str">
        <f>IF(J2266&lt;&gt;"", INDEX($D$5:$D$1433, MATCH(J2266, $E$5:$E$1433, 0)),"")</f>
        <v/>
      </c>
      <c r="I2266" t="str">
        <f>IFERROR(IF(J2266&lt;&gt;"", INDEX($B$5:$B$1433, MATCH(J2266, $E$5:$E$1433, 0)),""),"SAI")</f>
        <v/>
      </c>
      <c r="L2266" t="str">
        <f>IFERROR(IF($N$5="Sáng",IF(MID(K2266,2,7)-MID($L$2,2,7)&gt;0,"Trễ",""),IF(MID(K2266,2,7)-MID($Q$2,2,7)&gt;0,"Trễ","")),"")</f>
        <v/>
      </c>
      <c r="M2266" t="str">
        <f>IFERROR(IF($N$5="Sáng",MID(K2266,2,7)-MID($L$2,2,7),MID(K2266,2,7)-MID($Q$2,2,7)),"")</f>
        <v/>
      </c>
      <c r="Q2266" t="str">
        <f>IF(B2266&lt;&gt;"",IF(AND(P2266="",F2266=""),"Không phép ",""),"")</f>
        <v/>
      </c>
      <c r="R2266" t="str">
        <f>UPPER(B2266)</f>
        <v/>
      </c>
      <c r="T2266" t="str">
        <f>IFERROR(IF(J2266&lt;&gt;"", INDEX($S$5:$S$1433, MATCH(J2266, $E$5:$E$1433, 0)),""),"")</f>
        <v/>
      </c>
      <c r="V2266" t="str">
        <f>IFERROR(IF(J2266&lt;&gt;"", INDEX($U$5:$U$1433, MATCH(J2266, $E$5:$E$1433, 0)),""),"")</f>
        <v/>
      </c>
    </row>
    <row r="2267">
      <c r="A2267" t="str">
        <f>IF(B2267&lt;&gt;"",A2266+1,"")</f>
        <v/>
      </c>
      <c r="F2267" t="str">
        <f>IFERROR(IF(VLOOKUP(E2267,J:J,1,0)=E2267,"X",""),"")</f>
        <v/>
      </c>
      <c r="G2267" t="str">
        <f>IF(J2267&lt;&gt;"", INDEX($C$5:$C$1433, MATCH(J2267, $E$5:$E$1433, 0)),"")</f>
        <v/>
      </c>
      <c r="H2267" t="str">
        <f>IF(J2267&lt;&gt;"", INDEX($D$5:$D$1433, MATCH(J2267, $E$5:$E$1433, 0)),"")</f>
        <v/>
      </c>
      <c r="I2267" t="str">
        <f>IFERROR(IF(J2267&lt;&gt;"", INDEX($B$5:$B$1433, MATCH(J2267, $E$5:$E$1433, 0)),""),"SAI")</f>
        <v/>
      </c>
      <c r="L2267" t="str">
        <f>IFERROR(IF($N$5="Sáng",IF(MID(K2267,2,7)-MID($L$2,2,7)&gt;0,"Trễ",""),IF(MID(K2267,2,7)-MID($Q$2,2,7)&gt;0,"Trễ","")),"")</f>
        <v/>
      </c>
      <c r="M2267" t="str">
        <f>IFERROR(IF($N$5="Sáng",MID(K2267,2,7)-MID($L$2,2,7),MID(K2267,2,7)-MID($Q$2,2,7)),"")</f>
        <v/>
      </c>
      <c r="Q2267" t="str">
        <f>IF(B2267&lt;&gt;"",IF(AND(P2267="",F2267=""),"Không phép ",""),"")</f>
        <v/>
      </c>
      <c r="R2267" t="str">
        <f>UPPER(B2267)</f>
        <v/>
      </c>
      <c r="T2267" t="str">
        <f>IFERROR(IF(J2267&lt;&gt;"", INDEX($S$5:$S$1433, MATCH(J2267, $E$5:$E$1433, 0)),""),"")</f>
        <v/>
      </c>
      <c r="V2267" t="str">
        <f>IFERROR(IF(J2267&lt;&gt;"", INDEX($U$5:$U$1433, MATCH(J2267, $E$5:$E$1433, 0)),""),"")</f>
        <v/>
      </c>
    </row>
    <row r="2268">
      <c r="A2268" t="str">
        <f>IF(B2268&lt;&gt;"",A2267+1,"")</f>
        <v/>
      </c>
      <c r="F2268" t="str">
        <f>IFERROR(IF(VLOOKUP(E2268,J:J,1,0)=E2268,"X",""),"")</f>
        <v/>
      </c>
      <c r="G2268" t="str">
        <f>IF(J2268&lt;&gt;"", INDEX($C$5:$C$1433, MATCH(J2268, $E$5:$E$1433, 0)),"")</f>
        <v/>
      </c>
      <c r="H2268" t="str">
        <f>IF(J2268&lt;&gt;"", INDEX($D$5:$D$1433, MATCH(J2268, $E$5:$E$1433, 0)),"")</f>
        <v/>
      </c>
      <c r="I2268" t="str">
        <f>IFERROR(IF(J2268&lt;&gt;"", INDEX($B$5:$B$1433, MATCH(J2268, $E$5:$E$1433, 0)),""),"SAI")</f>
        <v/>
      </c>
      <c r="L2268" t="str">
        <f>IFERROR(IF($N$5="Sáng",IF(MID(K2268,2,7)-MID($L$2,2,7)&gt;0,"Trễ",""),IF(MID(K2268,2,7)-MID($Q$2,2,7)&gt;0,"Trễ","")),"")</f>
        <v/>
      </c>
      <c r="M2268" t="str">
        <f>IFERROR(IF($N$5="Sáng",MID(K2268,2,7)-MID($L$2,2,7),MID(K2268,2,7)-MID($Q$2,2,7)),"")</f>
        <v/>
      </c>
      <c r="Q2268" t="str">
        <f>IF(B2268&lt;&gt;"",IF(AND(P2268="",F2268=""),"Không phép ",""),"")</f>
        <v/>
      </c>
      <c r="R2268" t="str">
        <f>UPPER(B2268)</f>
        <v/>
      </c>
      <c r="T2268" t="str">
        <f>IFERROR(IF(J2268&lt;&gt;"", INDEX($S$5:$S$1433, MATCH(J2268, $E$5:$E$1433, 0)),""),"")</f>
        <v/>
      </c>
      <c r="V2268" t="str">
        <f>IFERROR(IF(J2268&lt;&gt;"", INDEX($U$5:$U$1433, MATCH(J2268, $E$5:$E$1433, 0)),""),"")</f>
        <v/>
      </c>
    </row>
    <row r="2269">
      <c r="A2269" t="str">
        <f>IF(B2269&lt;&gt;"",A2268+1,"")</f>
        <v/>
      </c>
      <c r="F2269" t="str">
        <f>IFERROR(IF(VLOOKUP(E2269,J:J,1,0)=E2269,"X",""),"")</f>
        <v/>
      </c>
      <c r="G2269" t="str">
        <f>IF(J2269&lt;&gt;"", INDEX($C$5:$C$1433, MATCH(J2269, $E$5:$E$1433, 0)),"")</f>
        <v/>
      </c>
      <c r="H2269" t="str">
        <f>IF(J2269&lt;&gt;"", INDEX($D$5:$D$1433, MATCH(J2269, $E$5:$E$1433, 0)),"")</f>
        <v/>
      </c>
      <c r="I2269" t="str">
        <f>IFERROR(IF(J2269&lt;&gt;"", INDEX($B$5:$B$1433, MATCH(J2269, $E$5:$E$1433, 0)),""),"SAI")</f>
        <v/>
      </c>
      <c r="L2269" t="str">
        <f>IFERROR(IF($N$5="Sáng",IF(MID(K2269,2,7)-MID($L$2,2,7)&gt;0,"Trễ",""),IF(MID(K2269,2,7)-MID($Q$2,2,7)&gt;0,"Trễ","")),"")</f>
        <v/>
      </c>
      <c r="M2269" t="str">
        <f>IFERROR(IF($N$5="Sáng",MID(K2269,2,7)-MID($L$2,2,7),MID(K2269,2,7)-MID($Q$2,2,7)),"")</f>
        <v/>
      </c>
      <c r="Q2269" t="str">
        <f>IF(B2269&lt;&gt;"",IF(AND(P2269="",F2269=""),"Không phép ",""),"")</f>
        <v/>
      </c>
      <c r="R2269" t="str">
        <f>UPPER(B2269)</f>
        <v/>
      </c>
      <c r="T2269" t="str">
        <f>IFERROR(IF(J2269&lt;&gt;"", INDEX($S$5:$S$1433, MATCH(J2269, $E$5:$E$1433, 0)),""),"")</f>
        <v/>
      </c>
      <c r="V2269" t="str">
        <f>IFERROR(IF(J2269&lt;&gt;"", INDEX($U$5:$U$1433, MATCH(J2269, $E$5:$E$1433, 0)),""),"")</f>
        <v/>
      </c>
    </row>
    <row r="2270">
      <c r="A2270" t="str">
        <f>IF(B2270&lt;&gt;"",A2269+1,"")</f>
        <v/>
      </c>
      <c r="F2270" t="str">
        <f>IFERROR(IF(VLOOKUP(E2270,J:J,1,0)=E2270,"X",""),"")</f>
        <v/>
      </c>
      <c r="G2270" t="str">
        <f>IF(J2270&lt;&gt;"", INDEX($C$5:$C$1433, MATCH(J2270, $E$5:$E$1433, 0)),"")</f>
        <v/>
      </c>
      <c r="H2270" t="str">
        <f>IF(J2270&lt;&gt;"", INDEX($D$5:$D$1433, MATCH(J2270, $E$5:$E$1433, 0)),"")</f>
        <v/>
      </c>
      <c r="I2270" t="str">
        <f>IFERROR(IF(J2270&lt;&gt;"", INDEX($B$5:$B$1433, MATCH(J2270, $E$5:$E$1433, 0)),""),"SAI")</f>
        <v/>
      </c>
      <c r="L2270" t="str">
        <f>IFERROR(IF($N$5="Sáng",IF(MID(K2270,2,7)-MID($L$2,2,7)&gt;0,"Trễ",""),IF(MID(K2270,2,7)-MID($Q$2,2,7)&gt;0,"Trễ","")),"")</f>
        <v/>
      </c>
      <c r="M2270" t="str">
        <f>IFERROR(IF($N$5="Sáng",MID(K2270,2,7)-MID($L$2,2,7),MID(K2270,2,7)-MID($Q$2,2,7)),"")</f>
        <v/>
      </c>
      <c r="Q2270" t="str">
        <f>IF(B2270&lt;&gt;"",IF(AND(P2270="",F2270=""),"Không phép ",""),"")</f>
        <v/>
      </c>
      <c r="R2270" t="str">
        <f>UPPER(B2270)</f>
        <v/>
      </c>
      <c r="T2270" t="str">
        <f>IFERROR(IF(J2270&lt;&gt;"", INDEX($S$5:$S$1433, MATCH(J2270, $E$5:$E$1433, 0)),""),"")</f>
        <v/>
      </c>
      <c r="V2270" t="str">
        <f>IFERROR(IF(J2270&lt;&gt;"", INDEX($U$5:$U$1433, MATCH(J2270, $E$5:$E$1433, 0)),""),"")</f>
        <v/>
      </c>
    </row>
    <row r="2271">
      <c r="A2271" t="str">
        <f>IF(B2271&lt;&gt;"",A2270+1,"")</f>
        <v/>
      </c>
      <c r="F2271" t="str">
        <f>IFERROR(IF(VLOOKUP(E2271,J:J,1,0)=E2271,"X",""),"")</f>
        <v/>
      </c>
      <c r="G2271" t="str">
        <f>IF(J2271&lt;&gt;"", INDEX($C$5:$C$1433, MATCH(J2271, $E$5:$E$1433, 0)),"")</f>
        <v/>
      </c>
      <c r="H2271" t="str">
        <f>IF(J2271&lt;&gt;"", INDEX($D$5:$D$1433, MATCH(J2271, $E$5:$E$1433, 0)),"")</f>
        <v/>
      </c>
      <c r="I2271" t="str">
        <f>IFERROR(IF(J2271&lt;&gt;"", INDEX($B$5:$B$1433, MATCH(J2271, $E$5:$E$1433, 0)),""),"SAI")</f>
        <v/>
      </c>
      <c r="L2271" t="str">
        <f>IFERROR(IF($N$5="Sáng",IF(MID(K2271,2,7)-MID($L$2,2,7)&gt;0,"Trễ",""),IF(MID(K2271,2,7)-MID($Q$2,2,7)&gt;0,"Trễ","")),"")</f>
        <v/>
      </c>
      <c r="M2271" t="str">
        <f>IFERROR(IF($N$5="Sáng",MID(K2271,2,7)-MID($L$2,2,7),MID(K2271,2,7)-MID($Q$2,2,7)),"")</f>
        <v/>
      </c>
      <c r="Q2271" t="str">
        <f>IF(B2271&lt;&gt;"",IF(AND(P2271="",F2271=""),"Không phép ",""),"")</f>
        <v/>
      </c>
      <c r="R2271" t="str">
        <f>UPPER(B2271)</f>
        <v/>
      </c>
      <c r="T2271" t="str">
        <f>IFERROR(IF(J2271&lt;&gt;"", INDEX($S$5:$S$1433, MATCH(J2271, $E$5:$E$1433, 0)),""),"")</f>
        <v/>
      </c>
      <c r="V2271" t="str">
        <f>IFERROR(IF(J2271&lt;&gt;"", INDEX($U$5:$U$1433, MATCH(J2271, $E$5:$E$1433, 0)),""),"")</f>
        <v/>
      </c>
    </row>
    <row r="2272">
      <c r="A2272" t="str">
        <f>IF(B2272&lt;&gt;"",A2271+1,"")</f>
        <v/>
      </c>
      <c r="F2272" t="str">
        <f>IFERROR(IF(VLOOKUP(E2272,J:J,1,0)=E2272,"X",""),"")</f>
        <v/>
      </c>
      <c r="G2272" t="str">
        <f>IF(J2272&lt;&gt;"", INDEX($C$5:$C$1433, MATCH(J2272, $E$5:$E$1433, 0)),"")</f>
        <v/>
      </c>
      <c r="H2272" t="str">
        <f>IF(J2272&lt;&gt;"", INDEX($D$5:$D$1433, MATCH(J2272, $E$5:$E$1433, 0)),"")</f>
        <v/>
      </c>
      <c r="I2272" t="str">
        <f>IFERROR(IF(J2272&lt;&gt;"", INDEX($B$5:$B$1433, MATCH(J2272, $E$5:$E$1433, 0)),""),"SAI")</f>
        <v/>
      </c>
      <c r="L2272" t="str">
        <f>IFERROR(IF($N$5="Sáng",IF(MID(K2272,2,7)-MID($L$2,2,7)&gt;0,"Trễ",""),IF(MID(K2272,2,7)-MID($Q$2,2,7)&gt;0,"Trễ","")),"")</f>
        <v/>
      </c>
      <c r="M2272" t="str">
        <f>IFERROR(IF($N$5="Sáng",MID(K2272,2,7)-MID($L$2,2,7),MID(K2272,2,7)-MID($Q$2,2,7)),"")</f>
        <v/>
      </c>
      <c r="Q2272" t="str">
        <f>IF(B2272&lt;&gt;"",IF(AND(P2272="",F2272=""),"Không phép ",""),"")</f>
        <v/>
      </c>
      <c r="R2272" t="str">
        <f>UPPER(B2272)</f>
        <v/>
      </c>
      <c r="T2272" t="str">
        <f>IFERROR(IF(J2272&lt;&gt;"", INDEX($S$5:$S$1433, MATCH(J2272, $E$5:$E$1433, 0)),""),"")</f>
        <v/>
      </c>
      <c r="V2272" t="str">
        <f>IFERROR(IF(J2272&lt;&gt;"", INDEX($U$5:$U$1433, MATCH(J2272, $E$5:$E$1433, 0)),""),"")</f>
        <v/>
      </c>
    </row>
    <row r="2273">
      <c r="A2273" t="str">
        <f>IF(B2273&lt;&gt;"",A2272+1,"")</f>
        <v/>
      </c>
      <c r="F2273" t="str">
        <f>IFERROR(IF(VLOOKUP(E2273,J:J,1,0)=E2273,"X",""),"")</f>
        <v/>
      </c>
      <c r="G2273" t="str">
        <f>IF(J2273&lt;&gt;"", INDEX($C$5:$C$1433, MATCH(J2273, $E$5:$E$1433, 0)),"")</f>
        <v/>
      </c>
      <c r="H2273" t="str">
        <f>IF(J2273&lt;&gt;"", INDEX($D$5:$D$1433, MATCH(J2273, $E$5:$E$1433, 0)),"")</f>
        <v/>
      </c>
      <c r="I2273" t="str">
        <f>IFERROR(IF(J2273&lt;&gt;"", INDEX($B$5:$B$1433, MATCH(J2273, $E$5:$E$1433, 0)),""),"SAI")</f>
        <v/>
      </c>
      <c r="L2273" t="str">
        <f>IFERROR(IF($N$5="Sáng",IF(MID(K2273,2,7)-MID($L$2,2,7)&gt;0,"Trễ",""),IF(MID(K2273,2,7)-MID($Q$2,2,7)&gt;0,"Trễ","")),"")</f>
        <v/>
      </c>
      <c r="M2273" t="str">
        <f>IFERROR(IF($N$5="Sáng",MID(K2273,2,7)-MID($L$2,2,7),MID(K2273,2,7)-MID($Q$2,2,7)),"")</f>
        <v/>
      </c>
      <c r="Q2273" t="str">
        <f>IF(B2273&lt;&gt;"",IF(AND(P2273="",F2273=""),"Không phép ",""),"")</f>
        <v/>
      </c>
      <c r="R2273" t="str">
        <f>UPPER(B2273)</f>
        <v/>
      </c>
      <c r="T2273" t="str">
        <f>IFERROR(IF(J2273&lt;&gt;"", INDEX($S$5:$S$1433, MATCH(J2273, $E$5:$E$1433, 0)),""),"")</f>
        <v/>
      </c>
      <c r="V2273" t="str">
        <f>IFERROR(IF(J2273&lt;&gt;"", INDEX($U$5:$U$1433, MATCH(J2273, $E$5:$E$1433, 0)),""),"")</f>
        <v/>
      </c>
    </row>
    <row r="2274">
      <c r="A2274" t="str">
        <f>IF(B2274&lt;&gt;"",A2273+1,"")</f>
        <v/>
      </c>
      <c r="F2274" t="str">
        <f>IFERROR(IF(VLOOKUP(E2274,J:J,1,0)=E2274,"X",""),"")</f>
        <v/>
      </c>
      <c r="G2274" t="str">
        <f>IF(J2274&lt;&gt;"", INDEX($C$5:$C$1433, MATCH(J2274, $E$5:$E$1433, 0)),"")</f>
        <v/>
      </c>
      <c r="H2274" t="str">
        <f>IF(J2274&lt;&gt;"", INDEX($D$5:$D$1433, MATCH(J2274, $E$5:$E$1433, 0)),"")</f>
        <v/>
      </c>
      <c r="I2274" t="str">
        <f>IFERROR(IF(J2274&lt;&gt;"", INDEX($B$5:$B$1433, MATCH(J2274, $E$5:$E$1433, 0)),""),"SAI")</f>
        <v/>
      </c>
      <c r="L2274" t="str">
        <f>IFERROR(IF($N$5="Sáng",IF(MID(K2274,2,7)-MID($L$2,2,7)&gt;0,"Trễ",""),IF(MID(K2274,2,7)-MID($Q$2,2,7)&gt;0,"Trễ","")),"")</f>
        <v/>
      </c>
      <c r="M2274" t="str">
        <f>IFERROR(IF($N$5="Sáng",MID(K2274,2,7)-MID($L$2,2,7),MID(K2274,2,7)-MID($Q$2,2,7)),"")</f>
        <v/>
      </c>
      <c r="Q2274" t="str">
        <f>IF(B2274&lt;&gt;"",IF(AND(P2274="",F2274=""),"Không phép ",""),"")</f>
        <v/>
      </c>
      <c r="R2274" t="str">
        <f>UPPER(B2274)</f>
        <v/>
      </c>
      <c r="T2274" t="str">
        <f>IFERROR(IF(J2274&lt;&gt;"", INDEX($S$5:$S$1433, MATCH(J2274, $E$5:$E$1433, 0)),""),"")</f>
        <v/>
      </c>
      <c r="V2274" t="str">
        <f>IFERROR(IF(J2274&lt;&gt;"", INDEX($U$5:$U$1433, MATCH(J2274, $E$5:$E$1433, 0)),""),"")</f>
        <v/>
      </c>
    </row>
    <row r="2275">
      <c r="A2275" t="str">
        <f>IF(B2275&lt;&gt;"",A2274+1,"")</f>
        <v/>
      </c>
      <c r="F2275" t="str">
        <f>IFERROR(IF(VLOOKUP(E2275,J:J,1,0)=E2275,"X",""),"")</f>
        <v/>
      </c>
      <c r="G2275" t="str">
        <f>IF(J2275&lt;&gt;"", INDEX($C$5:$C$1433, MATCH(J2275, $E$5:$E$1433, 0)),"")</f>
        <v/>
      </c>
      <c r="H2275" t="str">
        <f>IF(J2275&lt;&gt;"", INDEX($D$5:$D$1433, MATCH(J2275, $E$5:$E$1433, 0)),"")</f>
        <v/>
      </c>
      <c r="I2275" t="str">
        <f>IFERROR(IF(J2275&lt;&gt;"", INDEX($B$5:$B$1433, MATCH(J2275, $E$5:$E$1433, 0)),""),"SAI")</f>
        <v/>
      </c>
      <c r="L2275" t="str">
        <f>IFERROR(IF($N$5="Sáng",IF(MID(K2275,2,7)-MID($L$2,2,7)&gt;0,"Trễ",""),IF(MID(K2275,2,7)-MID($Q$2,2,7)&gt;0,"Trễ","")),"")</f>
        <v/>
      </c>
      <c r="M2275" t="str">
        <f>IFERROR(IF($N$5="Sáng",MID(K2275,2,7)-MID($L$2,2,7),MID(K2275,2,7)-MID($Q$2,2,7)),"")</f>
        <v/>
      </c>
      <c r="Q2275" t="str">
        <f>IF(B2275&lt;&gt;"",IF(AND(P2275="",F2275=""),"Không phép ",""),"")</f>
        <v/>
      </c>
      <c r="R2275" t="str">
        <f>UPPER(B2275)</f>
        <v/>
      </c>
      <c r="T2275" t="str">
        <f>IFERROR(IF(J2275&lt;&gt;"", INDEX($S$5:$S$1433, MATCH(J2275, $E$5:$E$1433, 0)),""),"")</f>
        <v/>
      </c>
      <c r="V2275" t="str">
        <f>IFERROR(IF(J2275&lt;&gt;"", INDEX($U$5:$U$1433, MATCH(J2275, $E$5:$E$1433, 0)),""),"")</f>
        <v/>
      </c>
    </row>
    <row r="2276">
      <c r="A2276" t="str">
        <f>IF(B2276&lt;&gt;"",A2275+1,"")</f>
        <v/>
      </c>
      <c r="F2276" t="str">
        <f>IFERROR(IF(VLOOKUP(E2276,J:J,1,0)=E2276,"X",""),"")</f>
        <v/>
      </c>
      <c r="G2276" t="str">
        <f>IF(J2276&lt;&gt;"", INDEX($C$5:$C$1433, MATCH(J2276, $E$5:$E$1433, 0)),"")</f>
        <v/>
      </c>
      <c r="H2276" t="str">
        <f>IF(J2276&lt;&gt;"", INDEX($D$5:$D$1433, MATCH(J2276, $E$5:$E$1433, 0)),"")</f>
        <v/>
      </c>
      <c r="I2276" t="str">
        <f>IFERROR(IF(J2276&lt;&gt;"", INDEX($B$5:$B$1433, MATCH(J2276, $E$5:$E$1433, 0)),""),"SAI")</f>
        <v/>
      </c>
      <c r="L2276" t="str">
        <f>IFERROR(IF($N$5="Sáng",IF(MID(K2276,2,7)-MID($L$2,2,7)&gt;0,"Trễ",""),IF(MID(K2276,2,7)-MID($Q$2,2,7)&gt;0,"Trễ","")),"")</f>
        <v/>
      </c>
      <c r="M2276" t="str">
        <f>IFERROR(IF($N$5="Sáng",MID(K2276,2,7)-MID($L$2,2,7),MID(K2276,2,7)-MID($Q$2,2,7)),"")</f>
        <v/>
      </c>
      <c r="Q2276" t="str">
        <f>IF(B2276&lt;&gt;"",IF(AND(P2276="",F2276=""),"Không phép ",""),"")</f>
        <v/>
      </c>
      <c r="R2276" t="str">
        <f>UPPER(B2276)</f>
        <v/>
      </c>
      <c r="T2276" t="str">
        <f>IFERROR(IF(J2276&lt;&gt;"", INDEX($S$5:$S$1433, MATCH(J2276, $E$5:$E$1433, 0)),""),"")</f>
        <v/>
      </c>
      <c r="V2276" t="str">
        <f>IFERROR(IF(J2276&lt;&gt;"", INDEX($U$5:$U$1433, MATCH(J2276, $E$5:$E$1433, 0)),""),"")</f>
        <v/>
      </c>
    </row>
    <row r="2277">
      <c r="A2277" t="str">
        <f>IF(B2277&lt;&gt;"",A2276+1,"")</f>
        <v/>
      </c>
      <c r="F2277" t="str">
        <f>IFERROR(IF(VLOOKUP(E2277,J:J,1,0)=E2277,"X",""),"")</f>
        <v/>
      </c>
      <c r="G2277" t="str">
        <f>IF(J2277&lt;&gt;"", INDEX($C$5:$C$1433, MATCH(J2277, $E$5:$E$1433, 0)),"")</f>
        <v/>
      </c>
      <c r="H2277" t="str">
        <f>IF(J2277&lt;&gt;"", INDEX($D$5:$D$1433, MATCH(J2277, $E$5:$E$1433, 0)),"")</f>
        <v/>
      </c>
      <c r="I2277" t="str">
        <f>IFERROR(IF(J2277&lt;&gt;"", INDEX($B$5:$B$1433, MATCH(J2277, $E$5:$E$1433, 0)),""),"SAI")</f>
        <v/>
      </c>
      <c r="L2277" t="str">
        <f>IFERROR(IF($N$5="Sáng",IF(MID(K2277,2,7)-MID($L$2,2,7)&gt;0,"Trễ",""),IF(MID(K2277,2,7)-MID($Q$2,2,7)&gt;0,"Trễ","")),"")</f>
        <v/>
      </c>
      <c r="M2277" t="str">
        <f>IFERROR(IF($N$5="Sáng",MID(K2277,2,7)-MID($L$2,2,7),MID(K2277,2,7)-MID($Q$2,2,7)),"")</f>
        <v/>
      </c>
      <c r="Q2277" t="str">
        <f>IF(B2277&lt;&gt;"",IF(AND(P2277="",F2277=""),"Không phép ",""),"")</f>
        <v/>
      </c>
      <c r="R2277" t="str">
        <f>UPPER(B2277)</f>
        <v/>
      </c>
      <c r="T2277" t="str">
        <f>IFERROR(IF(J2277&lt;&gt;"", INDEX($S$5:$S$1433, MATCH(J2277, $E$5:$E$1433, 0)),""),"")</f>
        <v/>
      </c>
      <c r="V2277" t="str">
        <f>IFERROR(IF(J2277&lt;&gt;"", INDEX($U$5:$U$1433, MATCH(J2277, $E$5:$E$1433, 0)),""),"")</f>
        <v/>
      </c>
    </row>
    <row r="2278">
      <c r="A2278" t="str">
        <f>IF(B2278&lt;&gt;"",A2277+1,"")</f>
        <v/>
      </c>
      <c r="F2278" t="str">
        <f>IFERROR(IF(VLOOKUP(E2278,J:J,1,0)=E2278,"X",""),"")</f>
        <v/>
      </c>
      <c r="G2278" t="str">
        <f>IF(J2278&lt;&gt;"", INDEX($C$5:$C$1433, MATCH(J2278, $E$5:$E$1433, 0)),"")</f>
        <v/>
      </c>
      <c r="H2278" t="str">
        <f>IF(J2278&lt;&gt;"", INDEX($D$5:$D$1433, MATCH(J2278, $E$5:$E$1433, 0)),"")</f>
        <v/>
      </c>
      <c r="I2278" t="str">
        <f>IFERROR(IF(J2278&lt;&gt;"", INDEX($B$5:$B$1433, MATCH(J2278, $E$5:$E$1433, 0)),""),"SAI")</f>
        <v/>
      </c>
      <c r="L2278" t="str">
        <f>IFERROR(IF($N$5="Sáng",IF(MID(K2278,2,7)-MID($L$2,2,7)&gt;0,"Trễ",""),IF(MID(K2278,2,7)-MID($Q$2,2,7)&gt;0,"Trễ","")),"")</f>
        <v/>
      </c>
      <c r="M2278" t="str">
        <f>IFERROR(IF($N$5="Sáng",MID(K2278,2,7)-MID($L$2,2,7),MID(K2278,2,7)-MID($Q$2,2,7)),"")</f>
        <v/>
      </c>
      <c r="Q2278" t="str">
        <f>IF(B2278&lt;&gt;"",IF(AND(P2278="",F2278=""),"Không phép ",""),"")</f>
        <v/>
      </c>
      <c r="R2278" t="str">
        <f>UPPER(B2278)</f>
        <v/>
      </c>
      <c r="T2278" t="str">
        <f>IFERROR(IF(J2278&lt;&gt;"", INDEX($S$5:$S$1433, MATCH(J2278, $E$5:$E$1433, 0)),""),"")</f>
        <v/>
      </c>
      <c r="V2278" t="str">
        <f>IFERROR(IF(J2278&lt;&gt;"", INDEX($U$5:$U$1433, MATCH(J2278, $E$5:$E$1433, 0)),""),"")</f>
        <v/>
      </c>
    </row>
    <row r="2279">
      <c r="A2279" t="str">
        <f>IF(B2279&lt;&gt;"",A2278+1,"")</f>
        <v/>
      </c>
      <c r="F2279" t="str">
        <f>IFERROR(IF(VLOOKUP(E2279,J:J,1,0)=E2279,"X",""),"")</f>
        <v/>
      </c>
      <c r="G2279" t="str">
        <f>IF(J2279&lt;&gt;"", INDEX($C$5:$C$1433, MATCH(J2279, $E$5:$E$1433, 0)),"")</f>
        <v/>
      </c>
      <c r="H2279" t="str">
        <f>IF(J2279&lt;&gt;"", INDEX($D$5:$D$1433, MATCH(J2279, $E$5:$E$1433, 0)),"")</f>
        <v/>
      </c>
      <c r="I2279" t="str">
        <f>IFERROR(IF(J2279&lt;&gt;"", INDEX($B$5:$B$1433, MATCH(J2279, $E$5:$E$1433, 0)),""),"SAI")</f>
        <v/>
      </c>
      <c r="L2279" t="str">
        <f>IFERROR(IF($N$5="Sáng",IF(MID(K2279,2,7)-MID($L$2,2,7)&gt;0,"Trễ",""),IF(MID(K2279,2,7)-MID($Q$2,2,7)&gt;0,"Trễ","")),"")</f>
        <v/>
      </c>
      <c r="M2279" t="str">
        <f>IFERROR(IF($N$5="Sáng",MID(K2279,2,7)-MID($L$2,2,7),MID(K2279,2,7)-MID($Q$2,2,7)),"")</f>
        <v/>
      </c>
      <c r="Q2279" t="str">
        <f>IF(B2279&lt;&gt;"",IF(AND(P2279="",F2279=""),"Không phép ",""),"")</f>
        <v/>
      </c>
      <c r="R2279" t="str">
        <f>UPPER(B2279)</f>
        <v/>
      </c>
      <c r="T2279" t="str">
        <f>IFERROR(IF(J2279&lt;&gt;"", INDEX($S$5:$S$1433, MATCH(J2279, $E$5:$E$1433, 0)),""),"")</f>
        <v/>
      </c>
      <c r="V2279" t="str">
        <f>IFERROR(IF(J2279&lt;&gt;"", INDEX($U$5:$U$1433, MATCH(J2279, $E$5:$E$1433, 0)),""),"")</f>
        <v/>
      </c>
    </row>
    <row r="2280">
      <c r="A2280" t="str">
        <f>IF(B2280&lt;&gt;"",A2279+1,"")</f>
        <v/>
      </c>
      <c r="F2280" t="str">
        <f>IFERROR(IF(VLOOKUP(E2280,J:J,1,0)=E2280,"X",""),"")</f>
        <v/>
      </c>
      <c r="G2280" t="str">
        <f>IF(J2280&lt;&gt;"", INDEX($C$5:$C$1433, MATCH(J2280, $E$5:$E$1433, 0)),"")</f>
        <v/>
      </c>
      <c r="H2280" t="str">
        <f>IF(J2280&lt;&gt;"", INDEX($D$5:$D$1433, MATCH(J2280, $E$5:$E$1433, 0)),"")</f>
        <v/>
      </c>
      <c r="I2280" t="str">
        <f>IFERROR(IF(J2280&lt;&gt;"", INDEX($B$5:$B$1433, MATCH(J2280, $E$5:$E$1433, 0)),""),"SAI")</f>
        <v/>
      </c>
      <c r="L2280" t="str">
        <f>IFERROR(IF($N$5="Sáng",IF(MID(K2280,2,7)-MID($L$2,2,7)&gt;0,"Trễ",""),IF(MID(K2280,2,7)-MID($Q$2,2,7)&gt;0,"Trễ","")),"")</f>
        <v/>
      </c>
      <c r="M2280" t="str">
        <f>IFERROR(IF($N$5="Sáng",MID(K2280,2,7)-MID($L$2,2,7),MID(K2280,2,7)-MID($Q$2,2,7)),"")</f>
        <v/>
      </c>
      <c r="Q2280" t="str">
        <f>IF(B2280&lt;&gt;"",IF(AND(P2280="",F2280=""),"Không phép ",""),"")</f>
        <v/>
      </c>
      <c r="R2280" t="str">
        <f>UPPER(B2280)</f>
        <v/>
      </c>
      <c r="T2280" t="str">
        <f>IFERROR(IF(J2280&lt;&gt;"", INDEX($S$5:$S$1433, MATCH(J2280, $E$5:$E$1433, 0)),""),"")</f>
        <v/>
      </c>
      <c r="V2280" t="str">
        <f>IFERROR(IF(J2280&lt;&gt;"", INDEX($U$5:$U$1433, MATCH(J2280, $E$5:$E$1433, 0)),""),"")</f>
        <v/>
      </c>
    </row>
    <row r="2281">
      <c r="A2281" t="str">
        <f>IF(B2281&lt;&gt;"",A2280+1,"")</f>
        <v/>
      </c>
      <c r="F2281" t="str">
        <f>IFERROR(IF(VLOOKUP(E2281,J:J,1,0)=E2281,"X",""),"")</f>
        <v/>
      </c>
      <c r="G2281" t="str">
        <f>IF(J2281&lt;&gt;"", INDEX($C$5:$C$1433, MATCH(J2281, $E$5:$E$1433, 0)),"")</f>
        <v/>
      </c>
      <c r="H2281" t="str">
        <f>IF(J2281&lt;&gt;"", INDEX($D$5:$D$1433, MATCH(J2281, $E$5:$E$1433, 0)),"")</f>
        <v/>
      </c>
      <c r="I2281" t="str">
        <f>IFERROR(IF(J2281&lt;&gt;"", INDEX($B$5:$B$1433, MATCH(J2281, $E$5:$E$1433, 0)),""),"SAI")</f>
        <v/>
      </c>
      <c r="L2281" t="str">
        <f>IFERROR(IF($N$5="Sáng",IF(MID(K2281,2,7)-MID($L$2,2,7)&gt;0,"Trễ",""),IF(MID(K2281,2,7)-MID($Q$2,2,7)&gt;0,"Trễ","")),"")</f>
        <v/>
      </c>
      <c r="M2281" t="str">
        <f>IFERROR(IF($N$5="Sáng",MID(K2281,2,7)-MID($L$2,2,7),MID(K2281,2,7)-MID($Q$2,2,7)),"")</f>
        <v/>
      </c>
      <c r="Q2281" t="str">
        <f>IF(B2281&lt;&gt;"",IF(AND(P2281="",F2281=""),"Không phép ",""),"")</f>
        <v/>
      </c>
      <c r="R2281" t="str">
        <f>UPPER(B2281)</f>
        <v/>
      </c>
      <c r="T2281" t="str">
        <f>IFERROR(IF(J2281&lt;&gt;"", INDEX($S$5:$S$1433, MATCH(J2281, $E$5:$E$1433, 0)),""),"")</f>
        <v/>
      </c>
      <c r="V2281" t="str">
        <f>IFERROR(IF(J2281&lt;&gt;"", INDEX($U$5:$U$1433, MATCH(J2281, $E$5:$E$1433, 0)),""),"")</f>
        <v/>
      </c>
    </row>
    <row r="2282">
      <c r="A2282" t="str">
        <f>IF(B2282&lt;&gt;"",A2281+1,"")</f>
        <v/>
      </c>
      <c r="F2282" t="str">
        <f>IFERROR(IF(VLOOKUP(E2282,J:J,1,0)=E2282,"X",""),"")</f>
        <v/>
      </c>
      <c r="G2282" t="str">
        <f>IF(J2282&lt;&gt;"", INDEX($C$5:$C$1433, MATCH(J2282, $E$5:$E$1433, 0)),"")</f>
        <v/>
      </c>
      <c r="H2282" t="str">
        <f>IF(J2282&lt;&gt;"", INDEX($D$5:$D$1433, MATCH(J2282, $E$5:$E$1433, 0)),"")</f>
        <v/>
      </c>
      <c r="I2282" t="str">
        <f>IFERROR(IF(J2282&lt;&gt;"", INDEX($B$5:$B$1433, MATCH(J2282, $E$5:$E$1433, 0)),""),"SAI")</f>
        <v/>
      </c>
      <c r="L2282" t="str">
        <f>IFERROR(IF($N$5="Sáng",IF(MID(K2282,2,7)-MID($L$2,2,7)&gt;0,"Trễ",""),IF(MID(K2282,2,7)-MID($Q$2,2,7)&gt;0,"Trễ","")),"")</f>
        <v/>
      </c>
      <c r="M2282" t="str">
        <f>IFERROR(IF($N$5="Sáng",MID(K2282,2,7)-MID($L$2,2,7),MID(K2282,2,7)-MID($Q$2,2,7)),"")</f>
        <v/>
      </c>
      <c r="Q2282" t="str">
        <f>IF(B2282&lt;&gt;"",IF(AND(P2282="",F2282=""),"Không phép ",""),"")</f>
        <v/>
      </c>
      <c r="R2282" t="str">
        <f>UPPER(B2282)</f>
        <v/>
      </c>
      <c r="T2282" t="str">
        <f>IFERROR(IF(J2282&lt;&gt;"", INDEX($S$5:$S$1433, MATCH(J2282, $E$5:$E$1433, 0)),""),"")</f>
        <v/>
      </c>
      <c r="V2282" t="str">
        <f>IFERROR(IF(J2282&lt;&gt;"", INDEX($U$5:$U$1433, MATCH(J2282, $E$5:$E$1433, 0)),""),"")</f>
        <v/>
      </c>
    </row>
    <row r="2283">
      <c r="A2283" t="str">
        <f>IF(B2283&lt;&gt;"",A2282+1,"")</f>
        <v/>
      </c>
      <c r="F2283" t="str">
        <f>IFERROR(IF(VLOOKUP(E2283,J:J,1,0)=E2283,"X",""),"")</f>
        <v/>
      </c>
      <c r="G2283" t="str">
        <f>IF(J2283&lt;&gt;"", INDEX($C$5:$C$1433, MATCH(J2283, $E$5:$E$1433, 0)),"")</f>
        <v/>
      </c>
      <c r="H2283" t="str">
        <f>IF(J2283&lt;&gt;"", INDEX($D$5:$D$1433, MATCH(J2283, $E$5:$E$1433, 0)),"")</f>
        <v/>
      </c>
      <c r="I2283" t="str">
        <f>IFERROR(IF(J2283&lt;&gt;"", INDEX($B$5:$B$1433, MATCH(J2283, $E$5:$E$1433, 0)),""),"SAI")</f>
        <v/>
      </c>
      <c r="L2283" t="str">
        <f>IFERROR(IF($N$5="Sáng",IF(MID(K2283,2,7)-MID($L$2,2,7)&gt;0,"Trễ",""),IF(MID(K2283,2,7)-MID($Q$2,2,7)&gt;0,"Trễ","")),"")</f>
        <v/>
      </c>
      <c r="M2283" t="str">
        <f>IFERROR(IF($N$5="Sáng",MID(K2283,2,7)-MID($L$2,2,7),MID(K2283,2,7)-MID($Q$2,2,7)),"")</f>
        <v/>
      </c>
      <c r="Q2283" t="str">
        <f>IF(B2283&lt;&gt;"",IF(AND(P2283="",F2283=""),"Không phép ",""),"")</f>
        <v/>
      </c>
      <c r="R2283" t="str">
        <f>UPPER(B2283)</f>
        <v/>
      </c>
      <c r="T2283" t="str">
        <f>IFERROR(IF(J2283&lt;&gt;"", INDEX($S$5:$S$1433, MATCH(J2283, $E$5:$E$1433, 0)),""),"")</f>
        <v/>
      </c>
      <c r="V2283" t="str">
        <f>IFERROR(IF(J2283&lt;&gt;"", INDEX($U$5:$U$1433, MATCH(J2283, $E$5:$E$1433, 0)),""),"")</f>
        <v/>
      </c>
    </row>
    <row r="2284">
      <c r="A2284" t="str">
        <f>IF(B2284&lt;&gt;"",A2283+1,"")</f>
        <v/>
      </c>
      <c r="F2284" t="str">
        <f>IFERROR(IF(VLOOKUP(E2284,J:J,1,0)=E2284,"X",""),"")</f>
        <v/>
      </c>
      <c r="G2284" t="str">
        <f>IF(J2284&lt;&gt;"", INDEX($C$5:$C$1433, MATCH(J2284, $E$5:$E$1433, 0)),"")</f>
        <v/>
      </c>
      <c r="H2284" t="str">
        <f>IF(J2284&lt;&gt;"", INDEX($D$5:$D$1433, MATCH(J2284, $E$5:$E$1433, 0)),"")</f>
        <v/>
      </c>
      <c r="I2284" t="str">
        <f>IFERROR(IF(J2284&lt;&gt;"", INDEX($B$5:$B$1433, MATCH(J2284, $E$5:$E$1433, 0)),""),"SAI")</f>
        <v/>
      </c>
      <c r="L2284" t="str">
        <f>IFERROR(IF($N$5="Sáng",IF(MID(K2284,2,7)-MID($L$2,2,7)&gt;0,"Trễ",""),IF(MID(K2284,2,7)-MID($Q$2,2,7)&gt;0,"Trễ","")),"")</f>
        <v/>
      </c>
      <c r="M2284" t="str">
        <f>IFERROR(IF($N$5="Sáng",MID(K2284,2,7)-MID($L$2,2,7),MID(K2284,2,7)-MID($Q$2,2,7)),"")</f>
        <v/>
      </c>
      <c r="Q2284" t="str">
        <f>IF(B2284&lt;&gt;"",IF(AND(P2284="",F2284=""),"Không phép ",""),"")</f>
        <v/>
      </c>
      <c r="R2284" t="str">
        <f>UPPER(B2284)</f>
        <v/>
      </c>
      <c r="T2284" t="str">
        <f>IFERROR(IF(J2284&lt;&gt;"", INDEX($S$5:$S$1433, MATCH(J2284, $E$5:$E$1433, 0)),""),"")</f>
        <v/>
      </c>
      <c r="V2284" t="str">
        <f>IFERROR(IF(J2284&lt;&gt;"", INDEX($U$5:$U$1433, MATCH(J2284, $E$5:$E$1433, 0)),""),"")</f>
        <v/>
      </c>
    </row>
    <row r="2285">
      <c r="A2285" t="str">
        <f>IF(B2285&lt;&gt;"",A2284+1,"")</f>
        <v/>
      </c>
      <c r="F2285" t="str">
        <f>IFERROR(IF(VLOOKUP(E2285,J:J,1,0)=E2285,"X",""),"")</f>
        <v/>
      </c>
      <c r="G2285" t="str">
        <f>IF(J2285&lt;&gt;"", INDEX($C$5:$C$1433, MATCH(J2285, $E$5:$E$1433, 0)),"")</f>
        <v/>
      </c>
      <c r="H2285" t="str">
        <f>IF(J2285&lt;&gt;"", INDEX($D$5:$D$1433, MATCH(J2285, $E$5:$E$1433, 0)),"")</f>
        <v/>
      </c>
      <c r="I2285" t="str">
        <f>IFERROR(IF(J2285&lt;&gt;"", INDEX($B$5:$B$1433, MATCH(J2285, $E$5:$E$1433, 0)),""),"SAI")</f>
        <v/>
      </c>
      <c r="L2285" t="str">
        <f>IFERROR(IF($N$5="Sáng",IF(MID(K2285,2,7)-MID($L$2,2,7)&gt;0,"Trễ",""),IF(MID(K2285,2,7)-MID($Q$2,2,7)&gt;0,"Trễ","")),"")</f>
        <v/>
      </c>
      <c r="M2285" t="str">
        <f>IFERROR(IF($N$5="Sáng",MID(K2285,2,7)-MID($L$2,2,7),MID(K2285,2,7)-MID($Q$2,2,7)),"")</f>
        <v/>
      </c>
      <c r="Q2285" t="str">
        <f>IF(B2285&lt;&gt;"",IF(AND(P2285="",F2285=""),"Không phép ",""),"")</f>
        <v/>
      </c>
      <c r="R2285" t="str">
        <f>UPPER(B2285)</f>
        <v/>
      </c>
      <c r="T2285" t="str">
        <f>IFERROR(IF(J2285&lt;&gt;"", INDEX($S$5:$S$1433, MATCH(J2285, $E$5:$E$1433, 0)),""),"")</f>
        <v/>
      </c>
      <c r="V2285" t="str">
        <f>IFERROR(IF(J2285&lt;&gt;"", INDEX($U$5:$U$1433, MATCH(J2285, $E$5:$E$1433, 0)),""),"")</f>
        <v/>
      </c>
    </row>
    <row r="2286">
      <c r="A2286" t="str">
        <f>IF(B2286&lt;&gt;"",A2285+1,"")</f>
        <v/>
      </c>
      <c r="F2286" t="str">
        <f>IFERROR(IF(VLOOKUP(E2286,J:J,1,0)=E2286,"X",""),"")</f>
        <v/>
      </c>
      <c r="G2286" t="str">
        <f>IF(J2286&lt;&gt;"", INDEX($C$5:$C$1433, MATCH(J2286, $E$5:$E$1433, 0)),"")</f>
        <v/>
      </c>
      <c r="H2286" t="str">
        <f>IF(J2286&lt;&gt;"", INDEX($D$5:$D$1433, MATCH(J2286, $E$5:$E$1433, 0)),"")</f>
        <v/>
      </c>
      <c r="I2286" t="str">
        <f>IFERROR(IF(J2286&lt;&gt;"", INDEX($B$5:$B$1433, MATCH(J2286, $E$5:$E$1433, 0)),""),"SAI")</f>
        <v/>
      </c>
      <c r="L2286" t="str">
        <f>IFERROR(IF($N$5="Sáng",IF(MID(K2286,2,7)-MID($L$2,2,7)&gt;0,"Trễ",""),IF(MID(K2286,2,7)-MID($Q$2,2,7)&gt;0,"Trễ","")),"")</f>
        <v/>
      </c>
      <c r="M2286" t="str">
        <f>IFERROR(IF($N$5="Sáng",MID(K2286,2,7)-MID($L$2,2,7),MID(K2286,2,7)-MID($Q$2,2,7)),"")</f>
        <v/>
      </c>
      <c r="Q2286" t="str">
        <f>IF(B2286&lt;&gt;"",IF(AND(P2286="",F2286=""),"Không phép ",""),"")</f>
        <v/>
      </c>
      <c r="R2286" t="str">
        <f>UPPER(B2286)</f>
        <v/>
      </c>
      <c r="T2286" t="str">
        <f>IFERROR(IF(J2286&lt;&gt;"", INDEX($S$5:$S$1433, MATCH(J2286, $E$5:$E$1433, 0)),""),"")</f>
        <v/>
      </c>
      <c r="V2286" t="str">
        <f>IFERROR(IF(J2286&lt;&gt;"", INDEX($U$5:$U$1433, MATCH(J2286, $E$5:$E$1433, 0)),""),"")</f>
        <v/>
      </c>
    </row>
    <row r="2287">
      <c r="A2287" t="str">
        <f>IF(B2287&lt;&gt;"",A2286+1,"")</f>
        <v/>
      </c>
      <c r="F2287" t="str">
        <f>IFERROR(IF(VLOOKUP(E2287,J:J,1,0)=E2287,"X",""),"")</f>
        <v/>
      </c>
      <c r="G2287" t="str">
        <f>IF(J2287&lt;&gt;"", INDEX($C$5:$C$1433, MATCH(J2287, $E$5:$E$1433, 0)),"")</f>
        <v/>
      </c>
      <c r="H2287" t="str">
        <f>IF(J2287&lt;&gt;"", INDEX($D$5:$D$1433, MATCH(J2287, $E$5:$E$1433, 0)),"")</f>
        <v/>
      </c>
      <c r="I2287" t="str">
        <f>IFERROR(IF(J2287&lt;&gt;"", INDEX($B$5:$B$1433, MATCH(J2287, $E$5:$E$1433, 0)),""),"SAI")</f>
        <v/>
      </c>
      <c r="L2287" t="str">
        <f>IFERROR(IF($N$5="Sáng",IF(MID(K2287,2,7)-MID($L$2,2,7)&gt;0,"Trễ",""),IF(MID(K2287,2,7)-MID($Q$2,2,7)&gt;0,"Trễ","")),"")</f>
        <v/>
      </c>
      <c r="M2287" t="str">
        <f>IFERROR(IF($N$5="Sáng",MID(K2287,2,7)-MID($L$2,2,7),MID(K2287,2,7)-MID($Q$2,2,7)),"")</f>
        <v/>
      </c>
      <c r="Q2287" t="str">
        <f>IF(B2287&lt;&gt;"",IF(AND(P2287="",F2287=""),"Không phép ",""),"")</f>
        <v/>
      </c>
      <c r="R2287" t="str">
        <f>UPPER(B2287)</f>
        <v/>
      </c>
      <c r="T2287" t="str">
        <f>IFERROR(IF(J2287&lt;&gt;"", INDEX($S$5:$S$1433, MATCH(J2287, $E$5:$E$1433, 0)),""),"")</f>
        <v/>
      </c>
      <c r="V2287" t="str">
        <f>IFERROR(IF(J2287&lt;&gt;"", INDEX($U$5:$U$1433, MATCH(J2287, $E$5:$E$1433, 0)),""),"")</f>
        <v/>
      </c>
    </row>
    <row r="2288">
      <c r="A2288" t="str">
        <f>IF(B2288&lt;&gt;"",A2287+1,"")</f>
        <v/>
      </c>
      <c r="F2288" t="str">
        <f>IFERROR(IF(VLOOKUP(E2288,J:J,1,0)=E2288,"X",""),"")</f>
        <v/>
      </c>
      <c r="G2288" t="str">
        <f>IF(J2288&lt;&gt;"", INDEX($C$5:$C$1433, MATCH(J2288, $E$5:$E$1433, 0)),"")</f>
        <v/>
      </c>
      <c r="H2288" t="str">
        <f>IF(J2288&lt;&gt;"", INDEX($D$5:$D$1433, MATCH(J2288, $E$5:$E$1433, 0)),"")</f>
        <v/>
      </c>
      <c r="I2288" t="str">
        <f>IFERROR(IF(J2288&lt;&gt;"", INDEX($B$5:$B$1433, MATCH(J2288, $E$5:$E$1433, 0)),""),"SAI")</f>
        <v/>
      </c>
      <c r="L2288" t="str">
        <f>IFERROR(IF($N$5="Sáng",IF(MID(K2288,2,7)-MID($L$2,2,7)&gt;0,"Trễ",""),IF(MID(K2288,2,7)-MID($Q$2,2,7)&gt;0,"Trễ","")),"")</f>
        <v/>
      </c>
      <c r="M2288" t="str">
        <f>IFERROR(IF($N$5="Sáng",MID(K2288,2,7)-MID($L$2,2,7),MID(K2288,2,7)-MID($Q$2,2,7)),"")</f>
        <v/>
      </c>
      <c r="Q2288" t="str">
        <f>IF(B2288&lt;&gt;"",IF(AND(P2288="",F2288=""),"Không phép ",""),"")</f>
        <v/>
      </c>
      <c r="R2288" t="str">
        <f>UPPER(B2288)</f>
        <v/>
      </c>
      <c r="T2288" t="str">
        <f>IFERROR(IF(J2288&lt;&gt;"", INDEX($S$5:$S$1433, MATCH(J2288, $E$5:$E$1433, 0)),""),"")</f>
        <v/>
      </c>
      <c r="V2288" t="str">
        <f>IFERROR(IF(J2288&lt;&gt;"", INDEX($U$5:$U$1433, MATCH(J2288, $E$5:$E$1433, 0)),""),"")</f>
        <v/>
      </c>
    </row>
    <row r="2289">
      <c r="A2289" t="str">
        <f>IF(B2289&lt;&gt;"",A2288+1,"")</f>
        <v/>
      </c>
      <c r="F2289" t="str">
        <f>IFERROR(IF(VLOOKUP(E2289,J:J,1,0)=E2289,"X",""),"")</f>
        <v/>
      </c>
      <c r="G2289" t="str">
        <f>IF(J2289&lt;&gt;"", INDEX($C$5:$C$1433, MATCH(J2289, $E$5:$E$1433, 0)),"")</f>
        <v/>
      </c>
      <c r="H2289" t="str">
        <f>IF(J2289&lt;&gt;"", INDEX($D$5:$D$1433, MATCH(J2289, $E$5:$E$1433, 0)),"")</f>
        <v/>
      </c>
      <c r="I2289" t="str">
        <f>IFERROR(IF(J2289&lt;&gt;"", INDEX($B$5:$B$1433, MATCH(J2289, $E$5:$E$1433, 0)),""),"SAI")</f>
        <v/>
      </c>
      <c r="L2289" t="str">
        <f>IFERROR(IF($N$5="Sáng",IF(MID(K2289,2,7)-MID($L$2,2,7)&gt;0,"Trễ",""),IF(MID(K2289,2,7)-MID($Q$2,2,7)&gt;0,"Trễ","")),"")</f>
        <v/>
      </c>
      <c r="M2289" t="str">
        <f>IFERROR(IF($N$5="Sáng",MID(K2289,2,7)-MID($L$2,2,7),MID(K2289,2,7)-MID($Q$2,2,7)),"")</f>
        <v/>
      </c>
      <c r="Q2289" t="str">
        <f>IF(B2289&lt;&gt;"",IF(AND(P2289="",F2289=""),"Không phép ",""),"")</f>
        <v/>
      </c>
      <c r="R2289" t="str">
        <f>UPPER(B2289)</f>
        <v/>
      </c>
      <c r="T2289" t="str">
        <f>IFERROR(IF(J2289&lt;&gt;"", INDEX($S$5:$S$1433, MATCH(J2289, $E$5:$E$1433, 0)),""),"")</f>
        <v/>
      </c>
      <c r="V2289" t="str">
        <f>IFERROR(IF(J2289&lt;&gt;"", INDEX($U$5:$U$1433, MATCH(J2289, $E$5:$E$1433, 0)),""),"")</f>
        <v/>
      </c>
    </row>
    <row r="2290">
      <c r="A2290" t="str">
        <f>IF(B2290&lt;&gt;"",A2289+1,"")</f>
        <v/>
      </c>
      <c r="F2290" t="str">
        <f>IFERROR(IF(VLOOKUP(E2290,J:J,1,0)=E2290,"X",""),"")</f>
        <v/>
      </c>
      <c r="G2290" t="str">
        <f>IF(J2290&lt;&gt;"", INDEX($C$5:$C$1433, MATCH(J2290, $E$5:$E$1433, 0)),"")</f>
        <v/>
      </c>
      <c r="H2290" t="str">
        <f>IF(J2290&lt;&gt;"", INDEX($D$5:$D$1433, MATCH(J2290, $E$5:$E$1433, 0)),"")</f>
        <v/>
      </c>
      <c r="I2290" t="str">
        <f>IFERROR(IF(J2290&lt;&gt;"", INDEX($B$5:$B$1433, MATCH(J2290, $E$5:$E$1433, 0)),""),"SAI")</f>
        <v/>
      </c>
      <c r="L2290" t="str">
        <f>IFERROR(IF($N$5="Sáng",IF(MID(K2290,2,7)-MID($L$2,2,7)&gt;0,"Trễ",""),IF(MID(K2290,2,7)-MID($Q$2,2,7)&gt;0,"Trễ","")),"")</f>
        <v/>
      </c>
      <c r="M2290" t="str">
        <f>IFERROR(IF($N$5="Sáng",MID(K2290,2,7)-MID($L$2,2,7),MID(K2290,2,7)-MID($Q$2,2,7)),"")</f>
        <v/>
      </c>
      <c r="Q2290" t="str">
        <f>IF(B2290&lt;&gt;"",IF(AND(P2290="",F2290=""),"Không phép ",""),"")</f>
        <v/>
      </c>
      <c r="R2290" t="str">
        <f>UPPER(B2290)</f>
        <v/>
      </c>
      <c r="T2290" t="str">
        <f>IFERROR(IF(J2290&lt;&gt;"", INDEX($S$5:$S$1433, MATCH(J2290, $E$5:$E$1433, 0)),""),"")</f>
        <v/>
      </c>
      <c r="V2290" t="str">
        <f>IFERROR(IF(J2290&lt;&gt;"", INDEX($U$5:$U$1433, MATCH(J2290, $E$5:$E$1433, 0)),""),"")</f>
        <v/>
      </c>
    </row>
    <row r="2291">
      <c r="A2291" t="str">
        <f>IF(B2291&lt;&gt;"",A2290+1,"")</f>
        <v/>
      </c>
      <c r="F2291" t="str">
        <f>IFERROR(IF(VLOOKUP(E2291,J:J,1,0)=E2291,"X",""),"")</f>
        <v/>
      </c>
      <c r="G2291" t="str">
        <f>IF(J2291&lt;&gt;"", INDEX($C$5:$C$1433, MATCH(J2291, $E$5:$E$1433, 0)),"")</f>
        <v/>
      </c>
      <c r="H2291" t="str">
        <f>IF(J2291&lt;&gt;"", INDEX($D$5:$D$1433, MATCH(J2291, $E$5:$E$1433, 0)),"")</f>
        <v/>
      </c>
      <c r="I2291" t="str">
        <f>IFERROR(IF(J2291&lt;&gt;"", INDEX($B$5:$B$1433, MATCH(J2291, $E$5:$E$1433, 0)),""),"SAI")</f>
        <v/>
      </c>
      <c r="L2291" t="str">
        <f>IFERROR(IF($N$5="Sáng",IF(MID(K2291,2,7)-MID($L$2,2,7)&gt;0,"Trễ",""),IF(MID(K2291,2,7)-MID($Q$2,2,7)&gt;0,"Trễ","")),"")</f>
        <v/>
      </c>
      <c r="M2291" t="str">
        <f>IFERROR(IF($N$5="Sáng",MID(K2291,2,7)-MID($L$2,2,7),MID(K2291,2,7)-MID($Q$2,2,7)),"")</f>
        <v/>
      </c>
      <c r="Q2291" t="str">
        <f>IF(B2291&lt;&gt;"",IF(AND(P2291="",F2291=""),"Không phép ",""),"")</f>
        <v/>
      </c>
      <c r="R2291" t="str">
        <f>UPPER(B2291)</f>
        <v/>
      </c>
      <c r="T2291" t="str">
        <f>IFERROR(IF(J2291&lt;&gt;"", INDEX($S$5:$S$1433, MATCH(J2291, $E$5:$E$1433, 0)),""),"")</f>
        <v/>
      </c>
      <c r="V2291" t="str">
        <f>IFERROR(IF(J2291&lt;&gt;"", INDEX($U$5:$U$1433, MATCH(J2291, $E$5:$E$1433, 0)),""),"")</f>
        <v/>
      </c>
    </row>
    <row r="2292">
      <c r="A2292" t="str">
        <f>IF(B2292&lt;&gt;"",A2291+1,"")</f>
        <v/>
      </c>
      <c r="F2292" t="str">
        <f>IFERROR(IF(VLOOKUP(E2292,J:J,1,0)=E2292,"X",""),"")</f>
        <v/>
      </c>
      <c r="G2292" t="str">
        <f>IF(J2292&lt;&gt;"", INDEX($C$5:$C$1433, MATCH(J2292, $E$5:$E$1433, 0)),"")</f>
        <v/>
      </c>
      <c r="H2292" t="str">
        <f>IF(J2292&lt;&gt;"", INDEX($D$5:$D$1433, MATCH(J2292, $E$5:$E$1433, 0)),"")</f>
        <v/>
      </c>
      <c r="I2292" t="str">
        <f>IFERROR(IF(J2292&lt;&gt;"", INDEX($B$5:$B$1433, MATCH(J2292, $E$5:$E$1433, 0)),""),"SAI")</f>
        <v/>
      </c>
      <c r="L2292" t="str">
        <f>IFERROR(IF($N$5="Sáng",IF(MID(K2292,2,7)-MID($L$2,2,7)&gt;0,"Trễ",""),IF(MID(K2292,2,7)-MID($Q$2,2,7)&gt;0,"Trễ","")),"")</f>
        <v/>
      </c>
      <c r="M2292" t="str">
        <f>IFERROR(IF($N$5="Sáng",MID(K2292,2,7)-MID($L$2,2,7),MID(K2292,2,7)-MID($Q$2,2,7)),"")</f>
        <v/>
      </c>
      <c r="Q2292" t="str">
        <f>IF(B2292&lt;&gt;"",IF(AND(P2292="",F2292=""),"Không phép ",""),"")</f>
        <v/>
      </c>
      <c r="R2292" t="str">
        <f>UPPER(B2292)</f>
        <v/>
      </c>
      <c r="T2292" t="str">
        <f>IFERROR(IF(J2292&lt;&gt;"", INDEX($S$5:$S$1433, MATCH(J2292, $E$5:$E$1433, 0)),""),"")</f>
        <v/>
      </c>
      <c r="V2292" t="str">
        <f>IFERROR(IF(J2292&lt;&gt;"", INDEX($U$5:$U$1433, MATCH(J2292, $E$5:$E$1433, 0)),""),"")</f>
        <v/>
      </c>
    </row>
    <row r="2293">
      <c r="A2293" t="str">
        <f>IF(B2293&lt;&gt;"",A2292+1,"")</f>
        <v/>
      </c>
      <c r="F2293" t="str">
        <f>IFERROR(IF(VLOOKUP(E2293,J:J,1,0)=E2293,"X",""),"")</f>
        <v/>
      </c>
      <c r="G2293" t="str">
        <f>IF(J2293&lt;&gt;"", INDEX($C$5:$C$1433, MATCH(J2293, $E$5:$E$1433, 0)),"")</f>
        <v/>
      </c>
      <c r="H2293" t="str">
        <f>IF(J2293&lt;&gt;"", INDEX($D$5:$D$1433, MATCH(J2293, $E$5:$E$1433, 0)),"")</f>
        <v/>
      </c>
      <c r="I2293" t="str">
        <f>IFERROR(IF(J2293&lt;&gt;"", INDEX($B$5:$B$1433, MATCH(J2293, $E$5:$E$1433, 0)),""),"SAI")</f>
        <v/>
      </c>
      <c r="L2293" t="str">
        <f>IFERROR(IF($N$5="Sáng",IF(MID(K2293,2,7)-MID($L$2,2,7)&gt;0,"Trễ",""),IF(MID(K2293,2,7)-MID($Q$2,2,7)&gt;0,"Trễ","")),"")</f>
        <v/>
      </c>
      <c r="M2293" t="str">
        <f>IFERROR(IF($N$5="Sáng",MID(K2293,2,7)-MID($L$2,2,7),MID(K2293,2,7)-MID($Q$2,2,7)),"")</f>
        <v/>
      </c>
      <c r="Q2293" t="str">
        <f>IF(B2293&lt;&gt;"",IF(AND(P2293="",F2293=""),"Không phép ",""),"")</f>
        <v/>
      </c>
      <c r="R2293" t="str">
        <f>UPPER(B2293)</f>
        <v/>
      </c>
      <c r="T2293" t="str">
        <f>IFERROR(IF(J2293&lt;&gt;"", INDEX($S$5:$S$1433, MATCH(J2293, $E$5:$E$1433, 0)),""),"")</f>
        <v/>
      </c>
      <c r="V2293" t="str">
        <f>IFERROR(IF(J2293&lt;&gt;"", INDEX($U$5:$U$1433, MATCH(J2293, $E$5:$E$1433, 0)),""),"")</f>
        <v/>
      </c>
    </row>
    <row r="2294">
      <c r="A2294" t="str">
        <f>IF(B2294&lt;&gt;"",A2293+1,"")</f>
        <v/>
      </c>
      <c r="F2294" t="str">
        <f>IFERROR(IF(VLOOKUP(E2294,J:J,1,0)=E2294,"X",""),"")</f>
        <v/>
      </c>
      <c r="G2294" t="str">
        <f>IF(J2294&lt;&gt;"", INDEX($C$5:$C$1433, MATCH(J2294, $E$5:$E$1433, 0)),"")</f>
        <v/>
      </c>
      <c r="H2294" t="str">
        <f>IF(J2294&lt;&gt;"", INDEX($D$5:$D$1433, MATCH(J2294, $E$5:$E$1433, 0)),"")</f>
        <v/>
      </c>
      <c r="I2294" t="str">
        <f>IFERROR(IF(J2294&lt;&gt;"", INDEX($B$5:$B$1433, MATCH(J2294, $E$5:$E$1433, 0)),""),"SAI")</f>
        <v/>
      </c>
      <c r="L2294" t="str">
        <f>IFERROR(IF($N$5="Sáng",IF(MID(K2294,2,7)-MID($L$2,2,7)&gt;0,"Trễ",""),IF(MID(K2294,2,7)-MID($Q$2,2,7)&gt;0,"Trễ","")),"")</f>
        <v/>
      </c>
      <c r="M2294" t="str">
        <f>IFERROR(IF($N$5="Sáng",MID(K2294,2,7)-MID($L$2,2,7),MID(K2294,2,7)-MID($Q$2,2,7)),"")</f>
        <v/>
      </c>
      <c r="Q2294" t="str">
        <f>IF(B2294&lt;&gt;"",IF(AND(P2294="",F2294=""),"Không phép ",""),"")</f>
        <v/>
      </c>
      <c r="R2294" t="str">
        <f>UPPER(B2294)</f>
        <v/>
      </c>
      <c r="T2294" t="str">
        <f>IFERROR(IF(J2294&lt;&gt;"", INDEX($S$5:$S$1433, MATCH(J2294, $E$5:$E$1433, 0)),""),"")</f>
        <v/>
      </c>
      <c r="V2294" t="str">
        <f>IFERROR(IF(J2294&lt;&gt;"", INDEX($U$5:$U$1433, MATCH(J2294, $E$5:$E$1433, 0)),""),"")</f>
        <v/>
      </c>
    </row>
    <row r="2295">
      <c r="A2295" t="str">
        <f>IF(B2295&lt;&gt;"",A2294+1,"")</f>
        <v/>
      </c>
      <c r="F2295" t="str">
        <f>IFERROR(IF(VLOOKUP(E2295,J:J,1,0)=E2295,"X",""),"")</f>
        <v/>
      </c>
      <c r="G2295" t="str">
        <f>IF(J2295&lt;&gt;"", INDEX($C$5:$C$1433, MATCH(J2295, $E$5:$E$1433, 0)),"")</f>
        <v/>
      </c>
      <c r="H2295" t="str">
        <f>IF(J2295&lt;&gt;"", INDEX($D$5:$D$1433, MATCH(J2295, $E$5:$E$1433, 0)),"")</f>
        <v/>
      </c>
      <c r="I2295" t="str">
        <f>IFERROR(IF(J2295&lt;&gt;"", INDEX($B$5:$B$1433, MATCH(J2295, $E$5:$E$1433, 0)),""),"SAI")</f>
        <v/>
      </c>
      <c r="L2295" t="str">
        <f>IFERROR(IF($N$5="Sáng",IF(MID(K2295,2,7)-MID($L$2,2,7)&gt;0,"Trễ",""),IF(MID(K2295,2,7)-MID($Q$2,2,7)&gt;0,"Trễ","")),"")</f>
        <v/>
      </c>
      <c r="M2295" t="str">
        <f>IFERROR(IF($N$5="Sáng",MID(K2295,2,7)-MID($L$2,2,7),MID(K2295,2,7)-MID($Q$2,2,7)),"")</f>
        <v/>
      </c>
      <c r="Q2295" t="str">
        <f>IF(B2295&lt;&gt;"",IF(AND(P2295="",F2295=""),"Không phép ",""),"")</f>
        <v/>
      </c>
      <c r="R2295" t="str">
        <f>UPPER(B2295)</f>
        <v/>
      </c>
      <c r="T2295" t="str">
        <f>IFERROR(IF(J2295&lt;&gt;"", INDEX($S$5:$S$1433, MATCH(J2295, $E$5:$E$1433, 0)),""),"")</f>
        <v/>
      </c>
      <c r="V2295" t="str">
        <f>IFERROR(IF(J2295&lt;&gt;"", INDEX($U$5:$U$1433, MATCH(J2295, $E$5:$E$1433, 0)),""),"")</f>
        <v/>
      </c>
    </row>
    <row r="2296">
      <c r="A2296" t="str">
        <f>IF(B2296&lt;&gt;"",A2295+1,"")</f>
        <v/>
      </c>
      <c r="F2296" t="str">
        <f>IFERROR(IF(VLOOKUP(E2296,J:J,1,0)=E2296,"X",""),"")</f>
        <v/>
      </c>
      <c r="G2296" t="str">
        <f>IF(J2296&lt;&gt;"", INDEX($C$5:$C$1433, MATCH(J2296, $E$5:$E$1433, 0)),"")</f>
        <v/>
      </c>
      <c r="H2296" t="str">
        <f>IF(J2296&lt;&gt;"", INDEX($D$5:$D$1433, MATCH(J2296, $E$5:$E$1433, 0)),"")</f>
        <v/>
      </c>
      <c r="I2296" t="str">
        <f>IFERROR(IF(J2296&lt;&gt;"", INDEX($B$5:$B$1433, MATCH(J2296, $E$5:$E$1433, 0)),""),"SAI")</f>
        <v/>
      </c>
      <c r="L2296" t="str">
        <f>IFERROR(IF($N$5="Sáng",IF(MID(K2296,2,7)-MID($L$2,2,7)&gt;0,"Trễ",""),IF(MID(K2296,2,7)-MID($Q$2,2,7)&gt;0,"Trễ","")),"")</f>
        <v/>
      </c>
      <c r="M2296" t="str">
        <f>IFERROR(IF($N$5="Sáng",MID(K2296,2,7)-MID($L$2,2,7),MID(K2296,2,7)-MID($Q$2,2,7)),"")</f>
        <v/>
      </c>
      <c r="Q2296" t="str">
        <f>IF(B2296&lt;&gt;"",IF(AND(P2296="",F2296=""),"Không phép ",""),"")</f>
        <v/>
      </c>
      <c r="R2296" t="str">
        <f>UPPER(B2296)</f>
        <v/>
      </c>
      <c r="T2296" t="str">
        <f>IFERROR(IF(J2296&lt;&gt;"", INDEX($S$5:$S$1433, MATCH(J2296, $E$5:$E$1433, 0)),""),"")</f>
        <v/>
      </c>
      <c r="V2296" t="str">
        <f>IFERROR(IF(J2296&lt;&gt;"", INDEX($U$5:$U$1433, MATCH(J2296, $E$5:$E$1433, 0)),""),"")</f>
        <v/>
      </c>
    </row>
    <row r="2297">
      <c r="A2297" t="str">
        <f>IF(B2297&lt;&gt;"",A2296+1,"")</f>
        <v/>
      </c>
      <c r="F2297" t="str">
        <f>IFERROR(IF(VLOOKUP(E2297,J:J,1,0)=E2297,"X",""),"")</f>
        <v/>
      </c>
      <c r="G2297" t="str">
        <f>IF(J2297&lt;&gt;"", INDEX($C$5:$C$1433, MATCH(J2297, $E$5:$E$1433, 0)),"")</f>
        <v/>
      </c>
      <c r="H2297" t="str">
        <f>IF(J2297&lt;&gt;"", INDEX($D$5:$D$1433, MATCH(J2297, $E$5:$E$1433, 0)),"")</f>
        <v/>
      </c>
      <c r="I2297" t="str">
        <f>IFERROR(IF(J2297&lt;&gt;"", INDEX($B$5:$B$1433, MATCH(J2297, $E$5:$E$1433, 0)),""),"SAI")</f>
        <v/>
      </c>
      <c r="L2297" t="str">
        <f>IFERROR(IF($N$5="Sáng",IF(MID(K2297,2,7)-MID($L$2,2,7)&gt;0,"Trễ",""),IF(MID(K2297,2,7)-MID($Q$2,2,7)&gt;0,"Trễ","")),"")</f>
        <v/>
      </c>
      <c r="M2297" t="str">
        <f>IFERROR(IF($N$5="Sáng",MID(K2297,2,7)-MID($L$2,2,7),MID(K2297,2,7)-MID($Q$2,2,7)),"")</f>
        <v/>
      </c>
      <c r="Q2297" t="str">
        <f>IF(B2297&lt;&gt;"",IF(AND(P2297="",F2297=""),"Không phép ",""),"")</f>
        <v/>
      </c>
      <c r="R2297" t="str">
        <f>UPPER(B2297)</f>
        <v/>
      </c>
      <c r="T2297" t="str">
        <f>IFERROR(IF(J2297&lt;&gt;"", INDEX($S$5:$S$1433, MATCH(J2297, $E$5:$E$1433, 0)),""),"")</f>
        <v/>
      </c>
      <c r="V2297" t="str">
        <f>IFERROR(IF(J2297&lt;&gt;"", INDEX($U$5:$U$1433, MATCH(J2297, $E$5:$E$1433, 0)),""),"")</f>
        <v/>
      </c>
    </row>
    <row r="2298">
      <c r="A2298" t="str">
        <f>IF(B2298&lt;&gt;"",A2297+1,"")</f>
        <v/>
      </c>
      <c r="F2298" t="str">
        <f>IFERROR(IF(VLOOKUP(E2298,J:J,1,0)=E2298,"X",""),"")</f>
        <v/>
      </c>
      <c r="G2298" t="str">
        <f>IF(J2298&lt;&gt;"", INDEX($C$5:$C$1433, MATCH(J2298, $E$5:$E$1433, 0)),"")</f>
        <v/>
      </c>
      <c r="H2298" t="str">
        <f>IF(J2298&lt;&gt;"", INDEX($D$5:$D$1433, MATCH(J2298, $E$5:$E$1433, 0)),"")</f>
        <v/>
      </c>
      <c r="I2298" t="str">
        <f>IFERROR(IF(J2298&lt;&gt;"", INDEX($B$5:$B$1433, MATCH(J2298, $E$5:$E$1433, 0)),""),"SAI")</f>
        <v/>
      </c>
      <c r="L2298" t="str">
        <f>IFERROR(IF($N$5="Sáng",IF(MID(K2298,2,7)-MID($L$2,2,7)&gt;0,"Trễ",""),IF(MID(K2298,2,7)-MID($Q$2,2,7)&gt;0,"Trễ","")),"")</f>
        <v/>
      </c>
      <c r="M2298" t="str">
        <f>IFERROR(IF($N$5="Sáng",MID(K2298,2,7)-MID($L$2,2,7),MID(K2298,2,7)-MID($Q$2,2,7)),"")</f>
        <v/>
      </c>
      <c r="Q2298" t="str">
        <f>IF(B2298&lt;&gt;"",IF(AND(P2298="",F2298=""),"Không phép ",""),"")</f>
        <v/>
      </c>
      <c r="R2298" t="str">
        <f>UPPER(B2298)</f>
        <v/>
      </c>
      <c r="T2298" t="str">
        <f>IFERROR(IF(J2298&lt;&gt;"", INDEX($S$5:$S$1433, MATCH(J2298, $E$5:$E$1433, 0)),""),"")</f>
        <v/>
      </c>
      <c r="V2298" t="str">
        <f>IFERROR(IF(J2298&lt;&gt;"", INDEX($U$5:$U$1433, MATCH(J2298, $E$5:$E$1433, 0)),""),"")</f>
        <v/>
      </c>
    </row>
    <row r="2299">
      <c r="A2299" t="str">
        <f>IF(B2299&lt;&gt;"",A2298+1,"")</f>
        <v/>
      </c>
      <c r="F2299" t="str">
        <f>IFERROR(IF(VLOOKUP(E2299,J:J,1,0)=E2299,"X",""),"")</f>
        <v/>
      </c>
      <c r="G2299" t="str">
        <f>IF(J2299&lt;&gt;"", INDEX($C$5:$C$1433, MATCH(J2299, $E$5:$E$1433, 0)),"")</f>
        <v/>
      </c>
      <c r="H2299" t="str">
        <f>IF(J2299&lt;&gt;"", INDEX($D$5:$D$1433, MATCH(J2299, $E$5:$E$1433, 0)),"")</f>
        <v/>
      </c>
      <c r="I2299" t="str">
        <f>IFERROR(IF(J2299&lt;&gt;"", INDEX($B$5:$B$1433, MATCH(J2299, $E$5:$E$1433, 0)),""),"SAI")</f>
        <v/>
      </c>
      <c r="L2299" t="str">
        <f>IFERROR(IF($N$5="Sáng",IF(MID(K2299,2,7)-MID($L$2,2,7)&gt;0,"Trễ",""),IF(MID(K2299,2,7)-MID($Q$2,2,7)&gt;0,"Trễ","")),"")</f>
        <v/>
      </c>
      <c r="M2299" t="str">
        <f>IFERROR(IF($N$5="Sáng",MID(K2299,2,7)-MID($L$2,2,7),MID(K2299,2,7)-MID($Q$2,2,7)),"")</f>
        <v/>
      </c>
      <c r="Q2299" t="str">
        <f>IF(B2299&lt;&gt;"",IF(AND(P2299="",F2299=""),"Không phép ",""),"")</f>
        <v/>
      </c>
      <c r="R2299" t="str">
        <f>UPPER(B2299)</f>
        <v/>
      </c>
      <c r="T2299" t="str">
        <f>IFERROR(IF(J2299&lt;&gt;"", INDEX($S$5:$S$1433, MATCH(J2299, $E$5:$E$1433, 0)),""),"")</f>
        <v/>
      </c>
      <c r="V2299" t="str">
        <f>IFERROR(IF(J2299&lt;&gt;"", INDEX($U$5:$U$1433, MATCH(J2299, $E$5:$E$1433, 0)),""),"")</f>
        <v/>
      </c>
    </row>
    <row r="2300">
      <c r="A2300" t="str">
        <f>IF(B2300&lt;&gt;"",A2299+1,"")</f>
        <v/>
      </c>
      <c r="F2300" t="str">
        <f>IFERROR(IF(VLOOKUP(E2300,J:J,1,0)=E2300,"X",""),"")</f>
        <v/>
      </c>
      <c r="G2300" t="str">
        <f>IF(J2300&lt;&gt;"", INDEX($C$5:$C$1433, MATCH(J2300, $E$5:$E$1433, 0)),"")</f>
        <v/>
      </c>
      <c r="H2300" t="str">
        <f>IF(J2300&lt;&gt;"", INDEX($D$5:$D$1433, MATCH(J2300, $E$5:$E$1433, 0)),"")</f>
        <v/>
      </c>
      <c r="I2300" t="str">
        <f>IFERROR(IF(J2300&lt;&gt;"", INDEX($B$5:$B$1433, MATCH(J2300, $E$5:$E$1433, 0)),""),"SAI")</f>
        <v/>
      </c>
      <c r="L2300" t="str">
        <f>IFERROR(IF($N$5="Sáng",IF(MID(K2300,2,7)-MID($L$2,2,7)&gt;0,"Trễ",""),IF(MID(K2300,2,7)-MID($Q$2,2,7)&gt;0,"Trễ","")),"")</f>
        <v/>
      </c>
      <c r="M2300" t="str">
        <f>IFERROR(IF($N$5="Sáng",MID(K2300,2,7)-MID($L$2,2,7),MID(K2300,2,7)-MID($Q$2,2,7)),"")</f>
        <v/>
      </c>
      <c r="Q2300" t="str">
        <f>IF(B2300&lt;&gt;"",IF(AND(P2300="",F2300=""),"Không phép ",""),"")</f>
        <v/>
      </c>
      <c r="R2300" t="str">
        <f>UPPER(B2300)</f>
        <v/>
      </c>
      <c r="T2300" t="str">
        <f>IFERROR(IF(J2300&lt;&gt;"", INDEX($S$5:$S$1433, MATCH(J2300, $E$5:$E$1433, 0)),""),"")</f>
        <v/>
      </c>
      <c r="V2300" t="str">
        <f>IFERROR(IF(J2300&lt;&gt;"", INDEX($U$5:$U$1433, MATCH(J2300, $E$5:$E$1433, 0)),""),"")</f>
        <v/>
      </c>
    </row>
    <row r="2301">
      <c r="A2301" t="str">
        <f>IF(B2301&lt;&gt;"",A2300+1,"")</f>
        <v/>
      </c>
      <c r="F2301" t="str">
        <f>IFERROR(IF(VLOOKUP(E2301,J:J,1,0)=E2301,"X",""),"")</f>
        <v/>
      </c>
      <c r="G2301" t="str">
        <f>IF(J2301&lt;&gt;"", INDEX($C$5:$C$1433, MATCH(J2301, $E$5:$E$1433, 0)),"")</f>
        <v/>
      </c>
      <c r="H2301" t="str">
        <f>IF(J2301&lt;&gt;"", INDEX($D$5:$D$1433, MATCH(J2301, $E$5:$E$1433, 0)),"")</f>
        <v/>
      </c>
      <c r="I2301" t="str">
        <f>IFERROR(IF(J2301&lt;&gt;"", INDEX($B$5:$B$1433, MATCH(J2301, $E$5:$E$1433, 0)),""),"SAI")</f>
        <v/>
      </c>
      <c r="L2301" t="str">
        <f>IFERROR(IF($N$5="Sáng",IF(MID(K2301,2,7)-MID($L$2,2,7)&gt;0,"Trễ",""),IF(MID(K2301,2,7)-MID($Q$2,2,7)&gt;0,"Trễ","")),"")</f>
        <v/>
      </c>
      <c r="M2301" t="str">
        <f>IFERROR(IF($N$5="Sáng",MID(K2301,2,7)-MID($L$2,2,7),MID(K2301,2,7)-MID($Q$2,2,7)),"")</f>
        <v/>
      </c>
      <c r="Q2301" t="str">
        <f>IF(B2301&lt;&gt;"",IF(AND(P2301="",F2301=""),"Không phép ",""),"")</f>
        <v/>
      </c>
      <c r="R2301" t="str">
        <f>UPPER(B2301)</f>
        <v/>
      </c>
      <c r="T2301" t="str">
        <f>IFERROR(IF(J2301&lt;&gt;"", INDEX($S$5:$S$1433, MATCH(J2301, $E$5:$E$1433, 0)),""),"")</f>
        <v/>
      </c>
      <c r="V2301" t="str">
        <f>IFERROR(IF(J2301&lt;&gt;"", INDEX($U$5:$U$1433, MATCH(J2301, $E$5:$E$1433, 0)),""),"")</f>
        <v/>
      </c>
    </row>
    <row r="2302">
      <c r="A2302" t="str">
        <f>IF(B2302&lt;&gt;"",A2301+1,"")</f>
        <v/>
      </c>
      <c r="F2302" t="str">
        <f>IFERROR(IF(VLOOKUP(E2302,J:J,1,0)=E2302,"X",""),"")</f>
        <v/>
      </c>
      <c r="G2302" t="str">
        <f>IF(J2302&lt;&gt;"", INDEX($C$5:$C$1433, MATCH(J2302, $E$5:$E$1433, 0)),"")</f>
        <v/>
      </c>
      <c r="H2302" t="str">
        <f>IF(J2302&lt;&gt;"", INDEX($D$5:$D$1433, MATCH(J2302, $E$5:$E$1433, 0)),"")</f>
        <v/>
      </c>
      <c r="I2302" t="str">
        <f>IFERROR(IF(J2302&lt;&gt;"", INDEX($B$5:$B$1433, MATCH(J2302, $E$5:$E$1433, 0)),""),"SAI")</f>
        <v/>
      </c>
      <c r="L2302" t="str">
        <f>IFERROR(IF($N$5="Sáng",IF(MID(K2302,2,7)-MID($L$2,2,7)&gt;0,"Trễ",""),IF(MID(K2302,2,7)-MID($Q$2,2,7)&gt;0,"Trễ","")),"")</f>
        <v/>
      </c>
      <c r="M2302" t="str">
        <f>IFERROR(IF($N$5="Sáng",MID(K2302,2,7)-MID($L$2,2,7),MID(K2302,2,7)-MID($Q$2,2,7)),"")</f>
        <v/>
      </c>
      <c r="Q2302" t="str">
        <f>IF(B2302&lt;&gt;"",IF(AND(P2302="",F2302=""),"Không phép ",""),"")</f>
        <v/>
      </c>
      <c r="R2302" t="str">
        <f>UPPER(B2302)</f>
        <v/>
      </c>
      <c r="T2302" t="str">
        <f>IFERROR(IF(J2302&lt;&gt;"", INDEX($S$5:$S$1433, MATCH(J2302, $E$5:$E$1433, 0)),""),"")</f>
        <v/>
      </c>
      <c r="V2302" t="str">
        <f>IFERROR(IF(J2302&lt;&gt;"", INDEX($U$5:$U$1433, MATCH(J2302, $E$5:$E$1433, 0)),""),"")</f>
        <v/>
      </c>
    </row>
    <row r="2303">
      <c r="A2303" t="str">
        <f>IF(B2303&lt;&gt;"",A2302+1,"")</f>
        <v/>
      </c>
      <c r="F2303" t="str">
        <f>IFERROR(IF(VLOOKUP(E2303,J:J,1,0)=E2303,"X",""),"")</f>
        <v/>
      </c>
      <c r="G2303" t="str">
        <f>IF(J2303&lt;&gt;"", INDEX($C$5:$C$1433, MATCH(J2303, $E$5:$E$1433, 0)),"")</f>
        <v/>
      </c>
      <c r="H2303" t="str">
        <f>IF(J2303&lt;&gt;"", INDEX($D$5:$D$1433, MATCH(J2303, $E$5:$E$1433, 0)),"")</f>
        <v/>
      </c>
      <c r="I2303" t="str">
        <f>IFERROR(IF(J2303&lt;&gt;"", INDEX($B$5:$B$1433, MATCH(J2303, $E$5:$E$1433, 0)),""),"SAI")</f>
        <v/>
      </c>
      <c r="L2303" t="str">
        <f>IFERROR(IF($N$5="Sáng",IF(MID(K2303,2,7)-MID($L$2,2,7)&gt;0,"Trễ",""),IF(MID(K2303,2,7)-MID($Q$2,2,7)&gt;0,"Trễ","")),"")</f>
        <v/>
      </c>
      <c r="M2303" t="str">
        <f>IFERROR(IF($N$5="Sáng",MID(K2303,2,7)-MID($L$2,2,7),MID(K2303,2,7)-MID($Q$2,2,7)),"")</f>
        <v/>
      </c>
      <c r="Q2303" t="str">
        <f>IF(B2303&lt;&gt;"",IF(AND(P2303="",F2303=""),"Không phép ",""),"")</f>
        <v/>
      </c>
      <c r="R2303" t="str">
        <f>UPPER(B2303)</f>
        <v/>
      </c>
      <c r="T2303" t="str">
        <f>IFERROR(IF(J2303&lt;&gt;"", INDEX($S$5:$S$1433, MATCH(J2303, $E$5:$E$1433, 0)),""),"")</f>
        <v/>
      </c>
      <c r="V2303" t="str">
        <f>IFERROR(IF(J2303&lt;&gt;"", INDEX($U$5:$U$1433, MATCH(J2303, $E$5:$E$1433, 0)),""),"")</f>
        <v/>
      </c>
    </row>
    <row r="2304">
      <c r="A2304" t="str">
        <f>IF(B2304&lt;&gt;"",A2303+1,"")</f>
        <v/>
      </c>
      <c r="F2304" t="str">
        <f>IFERROR(IF(VLOOKUP(E2304,J:J,1,0)=E2304,"X",""),"")</f>
        <v/>
      </c>
      <c r="G2304" t="str">
        <f>IF(J2304&lt;&gt;"", INDEX($C$5:$C$1433, MATCH(J2304, $E$5:$E$1433, 0)),"")</f>
        <v/>
      </c>
      <c r="H2304" t="str">
        <f>IF(J2304&lt;&gt;"", INDEX($D$5:$D$1433, MATCH(J2304, $E$5:$E$1433, 0)),"")</f>
        <v/>
      </c>
      <c r="I2304" t="str">
        <f>IFERROR(IF(J2304&lt;&gt;"", INDEX($B$5:$B$1433, MATCH(J2304, $E$5:$E$1433, 0)),""),"SAI")</f>
        <v/>
      </c>
      <c r="L2304" t="str">
        <f>IFERROR(IF($N$5="Sáng",IF(MID(K2304,2,7)-MID($L$2,2,7)&gt;0,"Trễ",""),IF(MID(K2304,2,7)-MID($Q$2,2,7)&gt;0,"Trễ","")),"")</f>
        <v/>
      </c>
      <c r="M2304" t="str">
        <f>IFERROR(IF($N$5="Sáng",MID(K2304,2,7)-MID($L$2,2,7),MID(K2304,2,7)-MID($Q$2,2,7)),"")</f>
        <v/>
      </c>
      <c r="Q2304" t="str">
        <f>IF(B2304&lt;&gt;"",IF(AND(P2304="",F2304=""),"Không phép ",""),"")</f>
        <v/>
      </c>
      <c r="R2304" t="str">
        <f>UPPER(B2304)</f>
        <v/>
      </c>
      <c r="T2304" t="str">
        <f>IFERROR(IF(J2304&lt;&gt;"", INDEX($S$5:$S$1433, MATCH(J2304, $E$5:$E$1433, 0)),""),"")</f>
        <v/>
      </c>
      <c r="V2304" t="str">
        <f>IFERROR(IF(J2304&lt;&gt;"", INDEX($U$5:$U$1433, MATCH(J2304, $E$5:$E$1433, 0)),""),"")</f>
        <v/>
      </c>
    </row>
    <row r="2305">
      <c r="A2305" t="str">
        <f>IF(B2305&lt;&gt;"",A2304+1,"")</f>
        <v/>
      </c>
      <c r="F2305" t="str">
        <f>IFERROR(IF(VLOOKUP(E2305,J:J,1,0)=E2305,"X",""),"")</f>
        <v/>
      </c>
      <c r="G2305" t="str">
        <f>IF(J2305&lt;&gt;"", INDEX($C$5:$C$1433, MATCH(J2305, $E$5:$E$1433, 0)),"")</f>
        <v/>
      </c>
      <c r="H2305" t="str">
        <f>IF(J2305&lt;&gt;"", INDEX($D$5:$D$1433, MATCH(J2305, $E$5:$E$1433, 0)),"")</f>
        <v/>
      </c>
      <c r="I2305" t="str">
        <f>IFERROR(IF(J2305&lt;&gt;"", INDEX($B$5:$B$1433, MATCH(J2305, $E$5:$E$1433, 0)),""),"SAI")</f>
        <v/>
      </c>
      <c r="L2305" t="str">
        <f>IFERROR(IF($N$5="Sáng",IF(MID(K2305,2,7)-MID($L$2,2,7)&gt;0,"Trễ",""),IF(MID(K2305,2,7)-MID($Q$2,2,7)&gt;0,"Trễ","")),"")</f>
        <v/>
      </c>
      <c r="M2305" t="str">
        <f>IFERROR(IF($N$5="Sáng",MID(K2305,2,7)-MID($L$2,2,7),MID(K2305,2,7)-MID($Q$2,2,7)),"")</f>
        <v/>
      </c>
      <c r="Q2305" t="str">
        <f>IF(B2305&lt;&gt;"",IF(AND(P2305="",F2305=""),"Không phép ",""),"")</f>
        <v/>
      </c>
      <c r="R2305" t="str">
        <f>UPPER(B2305)</f>
        <v/>
      </c>
      <c r="T2305" t="str">
        <f>IFERROR(IF(J2305&lt;&gt;"", INDEX($S$5:$S$1433, MATCH(J2305, $E$5:$E$1433, 0)),""),"")</f>
        <v/>
      </c>
      <c r="V2305" t="str">
        <f>IFERROR(IF(J2305&lt;&gt;"", INDEX($U$5:$U$1433, MATCH(J2305, $E$5:$E$1433, 0)),""),"")</f>
        <v/>
      </c>
    </row>
    <row r="2306">
      <c r="A2306" t="str">
        <f>IF(B2306&lt;&gt;"",A2305+1,"")</f>
        <v/>
      </c>
      <c r="F2306" t="str">
        <f>IFERROR(IF(VLOOKUP(E2306,J:J,1,0)=E2306,"X",""),"")</f>
        <v/>
      </c>
      <c r="G2306" t="str">
        <f>IF(J2306&lt;&gt;"", INDEX($C$5:$C$1433, MATCH(J2306, $E$5:$E$1433, 0)),"")</f>
        <v/>
      </c>
      <c r="H2306" t="str">
        <f>IF(J2306&lt;&gt;"", INDEX($D$5:$D$1433, MATCH(J2306, $E$5:$E$1433, 0)),"")</f>
        <v/>
      </c>
      <c r="I2306" t="str">
        <f>IFERROR(IF(J2306&lt;&gt;"", INDEX($B$5:$B$1433, MATCH(J2306, $E$5:$E$1433, 0)),""),"SAI")</f>
        <v/>
      </c>
      <c r="L2306" t="str">
        <f>IFERROR(IF($N$5="Sáng",IF(MID(K2306,2,7)-MID($L$2,2,7)&gt;0,"Trễ",""),IF(MID(K2306,2,7)-MID($Q$2,2,7)&gt;0,"Trễ","")),"")</f>
        <v/>
      </c>
      <c r="M2306" t="str">
        <f>IFERROR(IF($N$5="Sáng",MID(K2306,2,7)-MID($L$2,2,7),MID(K2306,2,7)-MID($Q$2,2,7)),"")</f>
        <v/>
      </c>
      <c r="Q2306" t="str">
        <f>IF(B2306&lt;&gt;"",IF(AND(P2306="",F2306=""),"Không phép ",""),"")</f>
        <v/>
      </c>
      <c r="R2306" t="str">
        <f>UPPER(B2306)</f>
        <v/>
      </c>
      <c r="T2306" t="str">
        <f>IFERROR(IF(J2306&lt;&gt;"", INDEX($S$5:$S$1433, MATCH(J2306, $E$5:$E$1433, 0)),""),"")</f>
        <v/>
      </c>
      <c r="V2306" t="str">
        <f>IFERROR(IF(J2306&lt;&gt;"", INDEX($U$5:$U$1433, MATCH(J2306, $E$5:$E$1433, 0)),""),"")</f>
        <v/>
      </c>
    </row>
    <row r="2307">
      <c r="A2307" t="str">
        <f>IF(B2307&lt;&gt;"",A2306+1,"")</f>
        <v/>
      </c>
      <c r="F2307" t="str">
        <f>IFERROR(IF(VLOOKUP(E2307,J:J,1,0)=E2307,"X",""),"")</f>
        <v/>
      </c>
      <c r="G2307" t="str">
        <f>IF(J2307&lt;&gt;"", INDEX($C$5:$C$1433, MATCH(J2307, $E$5:$E$1433, 0)),"")</f>
        <v/>
      </c>
      <c r="H2307" t="str">
        <f>IF(J2307&lt;&gt;"", INDEX($D$5:$D$1433, MATCH(J2307, $E$5:$E$1433, 0)),"")</f>
        <v/>
      </c>
      <c r="I2307" t="str">
        <f>IFERROR(IF(J2307&lt;&gt;"", INDEX($B$5:$B$1433, MATCH(J2307, $E$5:$E$1433, 0)),""),"SAI")</f>
        <v/>
      </c>
      <c r="L2307" t="str">
        <f>IFERROR(IF($N$5="Sáng",IF(MID(K2307,2,7)-MID($L$2,2,7)&gt;0,"Trễ",""),IF(MID(K2307,2,7)-MID($Q$2,2,7)&gt;0,"Trễ","")),"")</f>
        <v/>
      </c>
      <c r="M2307" t="str">
        <f>IFERROR(IF($N$5="Sáng",MID(K2307,2,7)-MID($L$2,2,7),MID(K2307,2,7)-MID($Q$2,2,7)),"")</f>
        <v/>
      </c>
      <c r="Q2307" t="str">
        <f>IF(B2307&lt;&gt;"",IF(AND(P2307="",F2307=""),"Không phép ",""),"")</f>
        <v/>
      </c>
      <c r="R2307" t="str">
        <f>UPPER(B2307)</f>
        <v/>
      </c>
      <c r="T2307" t="str">
        <f>IFERROR(IF(J2307&lt;&gt;"", INDEX($S$5:$S$1433, MATCH(J2307, $E$5:$E$1433, 0)),""),"")</f>
        <v/>
      </c>
      <c r="V2307" t="str">
        <f>IFERROR(IF(J2307&lt;&gt;"", INDEX($U$5:$U$1433, MATCH(J2307, $E$5:$E$1433, 0)),""),"")</f>
        <v/>
      </c>
    </row>
    <row r="2308">
      <c r="A2308" t="str">
        <f>IF(B2308&lt;&gt;"",A2307+1,"")</f>
        <v/>
      </c>
      <c r="F2308" t="str">
        <f>IFERROR(IF(VLOOKUP(E2308,J:J,1,0)=E2308,"X",""),"")</f>
        <v/>
      </c>
      <c r="G2308" t="str">
        <f>IF(J2308&lt;&gt;"", INDEX($C$5:$C$1433, MATCH(J2308, $E$5:$E$1433, 0)),"")</f>
        <v/>
      </c>
      <c r="H2308" t="str">
        <f>IF(J2308&lt;&gt;"", INDEX($D$5:$D$1433, MATCH(J2308, $E$5:$E$1433, 0)),"")</f>
        <v/>
      </c>
      <c r="I2308" t="str">
        <f>IFERROR(IF(J2308&lt;&gt;"", INDEX($B$5:$B$1433, MATCH(J2308, $E$5:$E$1433, 0)),""),"SAI")</f>
        <v/>
      </c>
      <c r="L2308" t="str">
        <f>IFERROR(IF($N$5="Sáng",IF(MID(K2308,2,7)-MID($L$2,2,7)&gt;0,"Trễ",""),IF(MID(K2308,2,7)-MID($Q$2,2,7)&gt;0,"Trễ","")),"")</f>
        <v/>
      </c>
      <c r="M2308" t="str">
        <f>IFERROR(IF($N$5="Sáng",MID(K2308,2,7)-MID($L$2,2,7),MID(K2308,2,7)-MID($Q$2,2,7)),"")</f>
        <v/>
      </c>
      <c r="Q2308" t="str">
        <f>IF(B2308&lt;&gt;"",IF(AND(P2308="",F2308=""),"Không phép ",""),"")</f>
        <v/>
      </c>
      <c r="R2308" t="str">
        <f>UPPER(B2308)</f>
        <v/>
      </c>
      <c r="T2308" t="str">
        <f>IFERROR(IF(J2308&lt;&gt;"", INDEX($S$5:$S$1433, MATCH(J2308, $E$5:$E$1433, 0)),""),"")</f>
        <v/>
      </c>
      <c r="V2308" t="str">
        <f>IFERROR(IF(J2308&lt;&gt;"", INDEX($U$5:$U$1433, MATCH(J2308, $E$5:$E$1433, 0)),""),"")</f>
        <v/>
      </c>
    </row>
    <row r="2309">
      <c r="A2309" t="str">
        <f>IF(B2309&lt;&gt;"",A2308+1,"")</f>
        <v/>
      </c>
      <c r="F2309" t="str">
        <f>IFERROR(IF(VLOOKUP(E2309,J:J,1,0)=E2309,"X",""),"")</f>
        <v/>
      </c>
      <c r="G2309" t="str">
        <f>IF(J2309&lt;&gt;"", INDEX($C$5:$C$1433, MATCH(J2309, $E$5:$E$1433, 0)),"")</f>
        <v/>
      </c>
      <c r="H2309" t="str">
        <f>IF(J2309&lt;&gt;"", INDEX($D$5:$D$1433, MATCH(J2309, $E$5:$E$1433, 0)),"")</f>
        <v/>
      </c>
      <c r="I2309" t="str">
        <f>IFERROR(IF(J2309&lt;&gt;"", INDEX($B$5:$B$1433, MATCH(J2309, $E$5:$E$1433, 0)),""),"SAI")</f>
        <v/>
      </c>
      <c r="L2309" t="str">
        <f>IFERROR(IF($N$5="Sáng",IF(MID(K2309,2,7)-MID($L$2,2,7)&gt;0,"Trễ",""),IF(MID(K2309,2,7)-MID($Q$2,2,7)&gt;0,"Trễ","")),"")</f>
        <v/>
      </c>
      <c r="M2309" t="str">
        <f>IFERROR(IF($N$5="Sáng",MID(K2309,2,7)-MID($L$2,2,7),MID(K2309,2,7)-MID($Q$2,2,7)),"")</f>
        <v/>
      </c>
      <c r="Q2309" t="str">
        <f>IF(B2309&lt;&gt;"",IF(AND(P2309="",F2309=""),"Không phép ",""),"")</f>
        <v/>
      </c>
      <c r="R2309" t="str">
        <f>UPPER(B2309)</f>
        <v/>
      </c>
      <c r="T2309" t="str">
        <f>IFERROR(IF(J2309&lt;&gt;"", INDEX($S$5:$S$1433, MATCH(J2309, $E$5:$E$1433, 0)),""),"")</f>
        <v/>
      </c>
      <c r="V2309" t="str">
        <f>IFERROR(IF(J2309&lt;&gt;"", INDEX($U$5:$U$1433, MATCH(J2309, $E$5:$E$1433, 0)),""),"")</f>
        <v/>
      </c>
    </row>
    <row r="2310">
      <c r="A2310" t="str">
        <f>IF(B2310&lt;&gt;"",A2309+1,"")</f>
        <v/>
      </c>
      <c r="F2310" t="str">
        <f>IFERROR(IF(VLOOKUP(E2310,J:J,1,0)=E2310,"X",""),"")</f>
        <v/>
      </c>
      <c r="G2310" t="str">
        <f>IF(J2310&lt;&gt;"", INDEX($C$5:$C$1433, MATCH(J2310, $E$5:$E$1433, 0)),"")</f>
        <v/>
      </c>
      <c r="H2310" t="str">
        <f>IF(J2310&lt;&gt;"", INDEX($D$5:$D$1433, MATCH(J2310, $E$5:$E$1433, 0)),"")</f>
        <v/>
      </c>
      <c r="I2310" t="str">
        <f>IFERROR(IF(J2310&lt;&gt;"", INDEX($B$5:$B$1433, MATCH(J2310, $E$5:$E$1433, 0)),""),"SAI")</f>
        <v/>
      </c>
      <c r="L2310" t="str">
        <f>IFERROR(IF($N$5="Sáng",IF(MID(K2310,2,7)-MID($L$2,2,7)&gt;0,"Trễ",""),IF(MID(K2310,2,7)-MID($Q$2,2,7)&gt;0,"Trễ","")),"")</f>
        <v/>
      </c>
      <c r="M2310" t="str">
        <f>IFERROR(IF($N$5="Sáng",MID(K2310,2,7)-MID($L$2,2,7),MID(K2310,2,7)-MID($Q$2,2,7)),"")</f>
        <v/>
      </c>
      <c r="Q2310" t="str">
        <f>IF(B2310&lt;&gt;"",IF(AND(P2310="",F2310=""),"Không phép ",""),"")</f>
        <v/>
      </c>
      <c r="R2310" t="str">
        <f>UPPER(B2310)</f>
        <v/>
      </c>
      <c r="T2310" t="str">
        <f>IFERROR(IF(J2310&lt;&gt;"", INDEX($S$5:$S$1433, MATCH(J2310, $E$5:$E$1433, 0)),""),"")</f>
        <v/>
      </c>
      <c r="V2310" t="str">
        <f>IFERROR(IF(J2310&lt;&gt;"", INDEX($U$5:$U$1433, MATCH(J2310, $E$5:$E$1433, 0)),""),"")</f>
        <v/>
      </c>
    </row>
    <row r="2311">
      <c r="A2311" t="str">
        <f>IF(B2311&lt;&gt;"",A2310+1,"")</f>
        <v/>
      </c>
      <c r="F2311" t="str">
        <f>IFERROR(IF(VLOOKUP(E2311,J:J,1,0)=E2311,"X",""),"")</f>
        <v/>
      </c>
      <c r="G2311" t="str">
        <f>IF(J2311&lt;&gt;"", INDEX($C$5:$C$1433, MATCH(J2311, $E$5:$E$1433, 0)),"")</f>
        <v/>
      </c>
      <c r="H2311" t="str">
        <f>IF(J2311&lt;&gt;"", INDEX($D$5:$D$1433, MATCH(J2311, $E$5:$E$1433, 0)),"")</f>
        <v/>
      </c>
      <c r="I2311" t="str">
        <f>IFERROR(IF(J2311&lt;&gt;"", INDEX($B$5:$B$1433, MATCH(J2311, $E$5:$E$1433, 0)),""),"SAI")</f>
        <v/>
      </c>
      <c r="L2311" t="str">
        <f>IFERROR(IF($N$5="Sáng",IF(MID(K2311,2,7)-MID($L$2,2,7)&gt;0,"Trễ",""),IF(MID(K2311,2,7)-MID($Q$2,2,7)&gt;0,"Trễ","")),"")</f>
        <v/>
      </c>
      <c r="M2311" t="str">
        <f>IFERROR(IF($N$5="Sáng",MID(K2311,2,7)-MID($L$2,2,7),MID(K2311,2,7)-MID($Q$2,2,7)),"")</f>
        <v/>
      </c>
      <c r="Q2311" t="str">
        <f>IF(B2311&lt;&gt;"",IF(AND(P2311="",F2311=""),"Không phép ",""),"")</f>
        <v/>
      </c>
      <c r="R2311" t="str">
        <f>UPPER(B2311)</f>
        <v/>
      </c>
      <c r="T2311" t="str">
        <f>IFERROR(IF(J2311&lt;&gt;"", INDEX($S$5:$S$1433, MATCH(J2311, $E$5:$E$1433, 0)),""),"")</f>
        <v/>
      </c>
      <c r="V2311" t="str">
        <f>IFERROR(IF(J2311&lt;&gt;"", INDEX($U$5:$U$1433, MATCH(J2311, $E$5:$E$1433, 0)),""),"")</f>
        <v/>
      </c>
    </row>
    <row r="2312">
      <c r="A2312" t="str">
        <f>IF(B2312&lt;&gt;"",A2311+1,"")</f>
        <v/>
      </c>
      <c r="F2312" t="str">
        <f>IFERROR(IF(VLOOKUP(E2312,J:J,1,0)=E2312,"X",""),"")</f>
        <v/>
      </c>
      <c r="G2312" t="str">
        <f>IF(J2312&lt;&gt;"", INDEX($C$5:$C$1433, MATCH(J2312, $E$5:$E$1433, 0)),"")</f>
        <v/>
      </c>
      <c r="H2312" t="str">
        <f>IF(J2312&lt;&gt;"", INDEX($D$5:$D$1433, MATCH(J2312, $E$5:$E$1433, 0)),"")</f>
        <v/>
      </c>
      <c r="I2312" t="str">
        <f>IFERROR(IF(J2312&lt;&gt;"", INDEX($B$5:$B$1433, MATCH(J2312, $E$5:$E$1433, 0)),""),"SAI")</f>
        <v/>
      </c>
      <c r="L2312" t="str">
        <f>IFERROR(IF($N$5="Sáng",IF(MID(K2312,2,7)-MID($L$2,2,7)&gt;0,"Trễ",""),IF(MID(K2312,2,7)-MID($Q$2,2,7)&gt;0,"Trễ","")),"")</f>
        <v/>
      </c>
      <c r="M2312" t="str">
        <f>IFERROR(IF($N$5="Sáng",MID(K2312,2,7)-MID($L$2,2,7),MID(K2312,2,7)-MID($Q$2,2,7)),"")</f>
        <v/>
      </c>
      <c r="Q2312" t="str">
        <f>IF(B2312&lt;&gt;"",IF(AND(P2312="",F2312=""),"Không phép ",""),"")</f>
        <v/>
      </c>
      <c r="R2312" t="str">
        <f>UPPER(B2312)</f>
        <v/>
      </c>
      <c r="T2312" t="str">
        <f>IFERROR(IF(J2312&lt;&gt;"", INDEX($S$5:$S$1433, MATCH(J2312, $E$5:$E$1433, 0)),""),"")</f>
        <v/>
      </c>
      <c r="V2312" t="str">
        <f>IFERROR(IF(J2312&lt;&gt;"", INDEX($U$5:$U$1433, MATCH(J2312, $E$5:$E$1433, 0)),""),"")</f>
        <v/>
      </c>
    </row>
    <row r="2313">
      <c r="A2313" t="str">
        <f>IF(B2313&lt;&gt;"",A2312+1,"")</f>
        <v/>
      </c>
      <c r="F2313" t="str">
        <f>IFERROR(IF(VLOOKUP(E2313,J:J,1,0)=E2313,"X",""),"")</f>
        <v/>
      </c>
      <c r="G2313" t="str">
        <f>IF(J2313&lt;&gt;"", INDEX($C$5:$C$1433, MATCH(J2313, $E$5:$E$1433, 0)),"")</f>
        <v/>
      </c>
      <c r="H2313" t="str">
        <f>IF(J2313&lt;&gt;"", INDEX($D$5:$D$1433, MATCH(J2313, $E$5:$E$1433, 0)),"")</f>
        <v/>
      </c>
      <c r="I2313" t="str">
        <f>IFERROR(IF(J2313&lt;&gt;"", INDEX($B$5:$B$1433, MATCH(J2313, $E$5:$E$1433, 0)),""),"SAI")</f>
        <v/>
      </c>
      <c r="L2313" t="str">
        <f>IFERROR(IF($N$5="Sáng",IF(MID(K2313,2,7)-MID($L$2,2,7)&gt;0,"Trễ",""),IF(MID(K2313,2,7)-MID($Q$2,2,7)&gt;0,"Trễ","")),"")</f>
        <v/>
      </c>
      <c r="M2313" t="str">
        <f>IFERROR(IF($N$5="Sáng",MID(K2313,2,7)-MID($L$2,2,7),MID(K2313,2,7)-MID($Q$2,2,7)),"")</f>
        <v/>
      </c>
      <c r="Q2313" t="str">
        <f>IF(B2313&lt;&gt;"",IF(AND(P2313="",F2313=""),"Không phép ",""),"")</f>
        <v/>
      </c>
      <c r="R2313" t="str">
        <f>UPPER(B2313)</f>
        <v/>
      </c>
      <c r="T2313" t="str">
        <f>IFERROR(IF(J2313&lt;&gt;"", INDEX($S$5:$S$1433, MATCH(J2313, $E$5:$E$1433, 0)),""),"")</f>
        <v/>
      </c>
      <c r="V2313" t="str">
        <f>IFERROR(IF(J2313&lt;&gt;"", INDEX($U$5:$U$1433, MATCH(J2313, $E$5:$E$1433, 0)),""),"")</f>
        <v/>
      </c>
    </row>
    <row r="2314">
      <c r="A2314" t="str">
        <f>IF(B2314&lt;&gt;"",A2313+1,"")</f>
        <v/>
      </c>
      <c r="F2314" t="str">
        <f>IFERROR(IF(VLOOKUP(E2314,J:J,1,0)=E2314,"X",""),"")</f>
        <v/>
      </c>
      <c r="G2314" t="str">
        <f>IF(J2314&lt;&gt;"", INDEX($C$5:$C$1433, MATCH(J2314, $E$5:$E$1433, 0)),"")</f>
        <v/>
      </c>
      <c r="H2314" t="str">
        <f>IF(J2314&lt;&gt;"", INDEX($D$5:$D$1433, MATCH(J2314, $E$5:$E$1433, 0)),"")</f>
        <v/>
      </c>
      <c r="I2314" t="str">
        <f>IFERROR(IF(J2314&lt;&gt;"", INDEX($B$5:$B$1433, MATCH(J2314, $E$5:$E$1433, 0)),""),"SAI")</f>
        <v/>
      </c>
      <c r="L2314" t="str">
        <f>IFERROR(IF($N$5="Sáng",IF(MID(K2314,2,7)-MID($L$2,2,7)&gt;0,"Trễ",""),IF(MID(K2314,2,7)-MID($Q$2,2,7)&gt;0,"Trễ","")),"")</f>
        <v/>
      </c>
      <c r="M2314" t="str">
        <f>IFERROR(IF($N$5="Sáng",MID(K2314,2,7)-MID($L$2,2,7),MID(K2314,2,7)-MID($Q$2,2,7)),"")</f>
        <v/>
      </c>
      <c r="Q2314" t="str">
        <f>IF(B2314&lt;&gt;"",IF(AND(P2314="",F2314=""),"Không phép ",""),"")</f>
        <v/>
      </c>
      <c r="R2314" t="str">
        <f>UPPER(B2314)</f>
        <v/>
      </c>
      <c r="T2314" t="str">
        <f>IFERROR(IF(J2314&lt;&gt;"", INDEX($S$5:$S$1433, MATCH(J2314, $E$5:$E$1433, 0)),""),"")</f>
        <v/>
      </c>
      <c r="V2314" t="str">
        <f>IFERROR(IF(J2314&lt;&gt;"", INDEX($U$5:$U$1433, MATCH(J2314, $E$5:$E$1433, 0)),""),"")</f>
        <v/>
      </c>
    </row>
    <row r="2315">
      <c r="A2315" t="str">
        <f>IF(B2315&lt;&gt;"",A2314+1,"")</f>
        <v/>
      </c>
      <c r="F2315" t="str">
        <f>IFERROR(IF(VLOOKUP(E2315,J:J,1,0)=E2315,"X",""),"")</f>
        <v/>
      </c>
      <c r="G2315" t="str">
        <f>IF(J2315&lt;&gt;"", INDEX($C$5:$C$1433, MATCH(J2315, $E$5:$E$1433, 0)),"")</f>
        <v/>
      </c>
      <c r="H2315" t="str">
        <f>IF(J2315&lt;&gt;"", INDEX($D$5:$D$1433, MATCH(J2315, $E$5:$E$1433, 0)),"")</f>
        <v/>
      </c>
      <c r="I2315" t="str">
        <f>IFERROR(IF(J2315&lt;&gt;"", INDEX($B$5:$B$1433, MATCH(J2315, $E$5:$E$1433, 0)),""),"SAI")</f>
        <v/>
      </c>
      <c r="L2315" t="str">
        <f>IFERROR(IF($N$5="Sáng",IF(MID(K2315,2,7)-MID($L$2,2,7)&gt;0,"Trễ",""),IF(MID(K2315,2,7)-MID($Q$2,2,7)&gt;0,"Trễ","")),"")</f>
        <v/>
      </c>
      <c r="M2315" t="str">
        <f>IFERROR(IF($N$5="Sáng",MID(K2315,2,7)-MID($L$2,2,7),MID(K2315,2,7)-MID($Q$2,2,7)),"")</f>
        <v/>
      </c>
      <c r="Q2315" t="str">
        <f>IF(B2315&lt;&gt;"",IF(AND(P2315="",F2315=""),"Không phép ",""),"")</f>
        <v/>
      </c>
      <c r="R2315" t="str">
        <f>UPPER(B2315)</f>
        <v/>
      </c>
      <c r="T2315" t="str">
        <f>IFERROR(IF(J2315&lt;&gt;"", INDEX($S$5:$S$1433, MATCH(J2315, $E$5:$E$1433, 0)),""),"")</f>
        <v/>
      </c>
      <c r="V2315" t="str">
        <f>IFERROR(IF(J2315&lt;&gt;"", INDEX($U$5:$U$1433, MATCH(J2315, $E$5:$E$1433, 0)),""),"")</f>
        <v/>
      </c>
    </row>
    <row r="2316">
      <c r="A2316" t="str">
        <f>IF(B2316&lt;&gt;"",A2315+1,"")</f>
        <v/>
      </c>
      <c r="F2316" t="str">
        <f>IFERROR(IF(VLOOKUP(E2316,J:J,1,0)=E2316,"X",""),"")</f>
        <v/>
      </c>
      <c r="G2316" t="str">
        <f>IF(J2316&lt;&gt;"", INDEX($C$5:$C$1433, MATCH(J2316, $E$5:$E$1433, 0)),"")</f>
        <v/>
      </c>
      <c r="H2316" t="str">
        <f>IF(J2316&lt;&gt;"", INDEX($D$5:$D$1433, MATCH(J2316, $E$5:$E$1433, 0)),"")</f>
        <v/>
      </c>
      <c r="I2316" t="str">
        <f>IFERROR(IF(J2316&lt;&gt;"", INDEX($B$5:$B$1433, MATCH(J2316, $E$5:$E$1433, 0)),""),"SAI")</f>
        <v/>
      </c>
      <c r="L2316" t="str">
        <f>IFERROR(IF($N$5="Sáng",IF(MID(K2316,2,7)-MID($L$2,2,7)&gt;0,"Trễ",""),IF(MID(K2316,2,7)-MID($Q$2,2,7)&gt;0,"Trễ","")),"")</f>
        <v/>
      </c>
      <c r="M2316" t="str">
        <f>IFERROR(IF($N$5="Sáng",MID(K2316,2,7)-MID($L$2,2,7),MID(K2316,2,7)-MID($Q$2,2,7)),"")</f>
        <v/>
      </c>
      <c r="Q2316" t="str">
        <f>IF(B2316&lt;&gt;"",IF(AND(P2316="",F2316=""),"Không phép ",""),"")</f>
        <v/>
      </c>
      <c r="R2316" t="str">
        <f>UPPER(B2316)</f>
        <v/>
      </c>
      <c r="T2316" t="str">
        <f>IFERROR(IF(J2316&lt;&gt;"", INDEX($S$5:$S$1433, MATCH(J2316, $E$5:$E$1433, 0)),""),"")</f>
        <v/>
      </c>
      <c r="V2316" t="str">
        <f>IFERROR(IF(J2316&lt;&gt;"", INDEX($U$5:$U$1433, MATCH(J2316, $E$5:$E$1433, 0)),""),"")</f>
        <v/>
      </c>
    </row>
    <row r="2317">
      <c r="A2317" t="str">
        <f>IF(B2317&lt;&gt;"",A2316+1,"")</f>
        <v/>
      </c>
      <c r="F2317" t="str">
        <f>IFERROR(IF(VLOOKUP(E2317,J:J,1,0)=E2317,"X",""),"")</f>
        <v/>
      </c>
      <c r="G2317" t="str">
        <f>IF(J2317&lt;&gt;"", INDEX($C$5:$C$1433, MATCH(J2317, $E$5:$E$1433, 0)),"")</f>
        <v/>
      </c>
      <c r="H2317" t="str">
        <f>IF(J2317&lt;&gt;"", INDEX($D$5:$D$1433, MATCH(J2317, $E$5:$E$1433, 0)),"")</f>
        <v/>
      </c>
      <c r="I2317" t="str">
        <f>IFERROR(IF(J2317&lt;&gt;"", INDEX($B$5:$B$1433, MATCH(J2317, $E$5:$E$1433, 0)),""),"SAI")</f>
        <v/>
      </c>
      <c r="L2317" t="str">
        <f>IFERROR(IF($N$5="Sáng",IF(MID(K2317,2,7)-MID($L$2,2,7)&gt;0,"Trễ",""),IF(MID(K2317,2,7)-MID($Q$2,2,7)&gt;0,"Trễ","")),"")</f>
        <v/>
      </c>
      <c r="M2317" t="str">
        <f>IFERROR(IF($N$5="Sáng",MID(K2317,2,7)-MID($L$2,2,7),MID(K2317,2,7)-MID($Q$2,2,7)),"")</f>
        <v/>
      </c>
      <c r="Q2317" t="str">
        <f>IF(B2317&lt;&gt;"",IF(AND(P2317="",F2317=""),"Không phép ",""),"")</f>
        <v/>
      </c>
      <c r="R2317" t="str">
        <f>UPPER(B2317)</f>
        <v/>
      </c>
      <c r="T2317" t="str">
        <f>IFERROR(IF(J2317&lt;&gt;"", INDEX($S$5:$S$1433, MATCH(J2317, $E$5:$E$1433, 0)),""),"")</f>
        <v/>
      </c>
      <c r="V2317" t="str">
        <f>IFERROR(IF(J2317&lt;&gt;"", INDEX($U$5:$U$1433, MATCH(J2317, $E$5:$E$1433, 0)),""),"")</f>
        <v/>
      </c>
    </row>
    <row r="2318">
      <c r="A2318" t="str">
        <f>IF(B2318&lt;&gt;"",A2317+1,"")</f>
        <v/>
      </c>
      <c r="F2318" t="str">
        <f>IFERROR(IF(VLOOKUP(E2318,J:J,1,0)=E2318,"X",""),"")</f>
        <v/>
      </c>
      <c r="G2318" t="str">
        <f>IF(J2318&lt;&gt;"", INDEX($C$5:$C$1433, MATCH(J2318, $E$5:$E$1433, 0)),"")</f>
        <v/>
      </c>
      <c r="H2318" t="str">
        <f>IF(J2318&lt;&gt;"", INDEX($D$5:$D$1433, MATCH(J2318, $E$5:$E$1433, 0)),"")</f>
        <v/>
      </c>
      <c r="I2318" t="str">
        <f>IFERROR(IF(J2318&lt;&gt;"", INDEX($B$5:$B$1433, MATCH(J2318, $E$5:$E$1433, 0)),""),"SAI")</f>
        <v/>
      </c>
      <c r="L2318" t="str">
        <f>IFERROR(IF($N$5="Sáng",IF(MID(K2318,2,7)-MID($L$2,2,7)&gt;0,"Trễ",""),IF(MID(K2318,2,7)-MID($Q$2,2,7)&gt;0,"Trễ","")),"")</f>
        <v/>
      </c>
      <c r="M2318" t="str">
        <f>IFERROR(IF($N$5="Sáng",MID(K2318,2,7)-MID($L$2,2,7),MID(K2318,2,7)-MID($Q$2,2,7)),"")</f>
        <v/>
      </c>
      <c r="Q2318" t="str">
        <f>IF(B2318&lt;&gt;"",IF(AND(P2318="",F2318=""),"Không phép ",""),"")</f>
        <v/>
      </c>
      <c r="R2318" t="str">
        <f>UPPER(B2318)</f>
        <v/>
      </c>
      <c r="T2318" t="str">
        <f>IFERROR(IF(J2318&lt;&gt;"", INDEX($S$5:$S$1433, MATCH(J2318, $E$5:$E$1433, 0)),""),"")</f>
        <v/>
      </c>
      <c r="V2318" t="str">
        <f>IFERROR(IF(J2318&lt;&gt;"", INDEX($U$5:$U$1433, MATCH(J2318, $E$5:$E$1433, 0)),""),"")</f>
        <v/>
      </c>
    </row>
    <row r="2319">
      <c r="A2319" t="str">
        <f>IF(B2319&lt;&gt;"",A2318+1,"")</f>
        <v/>
      </c>
      <c r="F2319" t="str">
        <f>IFERROR(IF(VLOOKUP(E2319,J:J,1,0)=E2319,"X",""),"")</f>
        <v/>
      </c>
      <c r="G2319" t="str">
        <f>IF(J2319&lt;&gt;"", INDEX($C$5:$C$1433, MATCH(J2319, $E$5:$E$1433, 0)),"")</f>
        <v/>
      </c>
      <c r="H2319" t="str">
        <f>IF(J2319&lt;&gt;"", INDEX($D$5:$D$1433, MATCH(J2319, $E$5:$E$1433, 0)),"")</f>
        <v/>
      </c>
      <c r="I2319" t="str">
        <f>IFERROR(IF(J2319&lt;&gt;"", INDEX($B$5:$B$1433, MATCH(J2319, $E$5:$E$1433, 0)),""),"SAI")</f>
        <v/>
      </c>
      <c r="L2319" t="str">
        <f>IFERROR(IF($N$5="Sáng",IF(MID(K2319,2,7)-MID($L$2,2,7)&gt;0,"Trễ",""),IF(MID(K2319,2,7)-MID($Q$2,2,7)&gt;0,"Trễ","")),"")</f>
        <v/>
      </c>
      <c r="M2319" t="str">
        <f>IFERROR(IF($N$5="Sáng",MID(K2319,2,7)-MID($L$2,2,7),MID(K2319,2,7)-MID($Q$2,2,7)),"")</f>
        <v/>
      </c>
      <c r="Q2319" t="str">
        <f>IF(B2319&lt;&gt;"",IF(AND(P2319="",F2319=""),"Không phép ",""),"")</f>
        <v/>
      </c>
      <c r="R2319" t="str">
        <f>UPPER(B2319)</f>
        <v/>
      </c>
      <c r="T2319" t="str">
        <f>IFERROR(IF(J2319&lt;&gt;"", INDEX($S$5:$S$1433, MATCH(J2319, $E$5:$E$1433, 0)),""),"")</f>
        <v/>
      </c>
      <c r="V2319" t="str">
        <f>IFERROR(IF(J2319&lt;&gt;"", INDEX($U$5:$U$1433, MATCH(J2319, $E$5:$E$1433, 0)),""),"")</f>
        <v/>
      </c>
    </row>
    <row r="2320">
      <c r="A2320" t="str">
        <f>IF(B2320&lt;&gt;"",A2319+1,"")</f>
        <v/>
      </c>
      <c r="F2320" t="str">
        <f>IFERROR(IF(VLOOKUP(E2320,J:J,1,0)=E2320,"X",""),"")</f>
        <v/>
      </c>
      <c r="G2320" t="str">
        <f>IF(J2320&lt;&gt;"", INDEX($C$5:$C$1433, MATCH(J2320, $E$5:$E$1433, 0)),"")</f>
        <v/>
      </c>
      <c r="H2320" t="str">
        <f>IF(J2320&lt;&gt;"", INDEX($D$5:$D$1433, MATCH(J2320, $E$5:$E$1433, 0)),"")</f>
        <v/>
      </c>
      <c r="I2320" t="str">
        <f>IFERROR(IF(J2320&lt;&gt;"", INDEX($B$5:$B$1433, MATCH(J2320, $E$5:$E$1433, 0)),""),"SAI")</f>
        <v/>
      </c>
      <c r="L2320" t="str">
        <f>IFERROR(IF($N$5="Sáng",IF(MID(K2320,2,7)-MID($L$2,2,7)&gt;0,"Trễ",""),IF(MID(K2320,2,7)-MID($Q$2,2,7)&gt;0,"Trễ","")),"")</f>
        <v/>
      </c>
      <c r="M2320" t="str">
        <f>IFERROR(IF($N$5="Sáng",MID(K2320,2,7)-MID($L$2,2,7),MID(K2320,2,7)-MID($Q$2,2,7)),"")</f>
        <v/>
      </c>
      <c r="Q2320" t="str">
        <f>IF(B2320&lt;&gt;"",IF(AND(P2320="",F2320=""),"Không phép ",""),"")</f>
        <v/>
      </c>
      <c r="R2320" t="str">
        <f>UPPER(B2320)</f>
        <v/>
      </c>
      <c r="T2320" t="str">
        <f>IFERROR(IF(J2320&lt;&gt;"", INDEX($S$5:$S$1433, MATCH(J2320, $E$5:$E$1433, 0)),""),"")</f>
        <v/>
      </c>
      <c r="V2320" t="str">
        <f>IFERROR(IF(J2320&lt;&gt;"", INDEX($U$5:$U$1433, MATCH(J2320, $E$5:$E$1433, 0)),""),"")</f>
        <v/>
      </c>
    </row>
    <row r="2321">
      <c r="A2321" t="str">
        <f>IF(B2321&lt;&gt;"",A2320+1,"")</f>
        <v/>
      </c>
      <c r="F2321" t="str">
        <f>IFERROR(IF(VLOOKUP(E2321,J:J,1,0)=E2321,"X",""),"")</f>
        <v/>
      </c>
      <c r="G2321" t="str">
        <f>IF(J2321&lt;&gt;"", INDEX($C$5:$C$1433, MATCH(J2321, $E$5:$E$1433, 0)),"")</f>
        <v/>
      </c>
      <c r="H2321" t="str">
        <f>IF(J2321&lt;&gt;"", INDEX($D$5:$D$1433, MATCH(J2321, $E$5:$E$1433, 0)),"")</f>
        <v/>
      </c>
      <c r="I2321" t="str">
        <f>IFERROR(IF(J2321&lt;&gt;"", INDEX($B$5:$B$1433, MATCH(J2321, $E$5:$E$1433, 0)),""),"SAI")</f>
        <v/>
      </c>
      <c r="L2321" t="str">
        <f>IFERROR(IF($N$5="Sáng",IF(MID(K2321,2,7)-MID($L$2,2,7)&gt;0,"Trễ",""),IF(MID(K2321,2,7)-MID($Q$2,2,7)&gt;0,"Trễ","")),"")</f>
        <v/>
      </c>
      <c r="M2321" t="str">
        <f>IFERROR(IF($N$5="Sáng",MID(K2321,2,7)-MID($L$2,2,7),MID(K2321,2,7)-MID($Q$2,2,7)),"")</f>
        <v/>
      </c>
      <c r="Q2321" t="str">
        <f>IF(B2321&lt;&gt;"",IF(AND(P2321="",F2321=""),"Không phép ",""),"")</f>
        <v/>
      </c>
      <c r="R2321" t="str">
        <f>UPPER(B2321)</f>
        <v/>
      </c>
      <c r="T2321" t="str">
        <f>IFERROR(IF(J2321&lt;&gt;"", INDEX($S$5:$S$1433, MATCH(J2321, $E$5:$E$1433, 0)),""),"")</f>
        <v/>
      </c>
      <c r="V2321" t="str">
        <f>IFERROR(IF(J2321&lt;&gt;"", INDEX($U$5:$U$1433, MATCH(J2321, $E$5:$E$1433, 0)),""),"")</f>
        <v/>
      </c>
    </row>
    <row r="2322">
      <c r="A2322" t="str">
        <f>IF(B2322&lt;&gt;"",A2321+1,"")</f>
        <v/>
      </c>
      <c r="F2322" t="str">
        <f>IFERROR(IF(VLOOKUP(E2322,J:J,1,0)=E2322,"X",""),"")</f>
        <v/>
      </c>
      <c r="G2322" t="str">
        <f>IF(J2322&lt;&gt;"", INDEX($C$5:$C$1433, MATCH(J2322, $E$5:$E$1433, 0)),"")</f>
        <v/>
      </c>
      <c r="H2322" t="str">
        <f>IF(J2322&lt;&gt;"", INDEX($D$5:$D$1433, MATCH(J2322, $E$5:$E$1433, 0)),"")</f>
        <v/>
      </c>
      <c r="I2322" t="str">
        <f>IFERROR(IF(J2322&lt;&gt;"", INDEX($B$5:$B$1433, MATCH(J2322, $E$5:$E$1433, 0)),""),"SAI")</f>
        <v/>
      </c>
      <c r="L2322" t="str">
        <f>IFERROR(IF($N$5="Sáng",IF(MID(K2322,2,7)-MID($L$2,2,7)&gt;0,"Trễ",""),IF(MID(K2322,2,7)-MID($Q$2,2,7)&gt;0,"Trễ","")),"")</f>
        <v/>
      </c>
      <c r="M2322" t="str">
        <f>IFERROR(IF($N$5="Sáng",MID(K2322,2,7)-MID($L$2,2,7),MID(K2322,2,7)-MID($Q$2,2,7)),"")</f>
        <v/>
      </c>
      <c r="Q2322" t="str">
        <f>IF(B2322&lt;&gt;"",IF(AND(P2322="",F2322=""),"Không phép ",""),"")</f>
        <v/>
      </c>
      <c r="R2322" t="str">
        <f>UPPER(B2322)</f>
        <v/>
      </c>
      <c r="T2322" t="str">
        <f>IFERROR(IF(J2322&lt;&gt;"", INDEX($S$5:$S$1433, MATCH(J2322, $E$5:$E$1433, 0)),""),"")</f>
        <v/>
      </c>
      <c r="V2322" t="str">
        <f>IFERROR(IF(J2322&lt;&gt;"", INDEX($U$5:$U$1433, MATCH(J2322, $E$5:$E$1433, 0)),""),"")</f>
        <v/>
      </c>
    </row>
    <row r="2323">
      <c r="A2323" t="str">
        <f>IF(B2323&lt;&gt;"",A2322+1,"")</f>
        <v/>
      </c>
      <c r="F2323" t="str">
        <f>IFERROR(IF(VLOOKUP(E2323,J:J,1,0)=E2323,"X",""),"")</f>
        <v/>
      </c>
      <c r="G2323" t="str">
        <f>IF(J2323&lt;&gt;"", INDEX($C$5:$C$1433, MATCH(J2323, $E$5:$E$1433, 0)),"")</f>
        <v/>
      </c>
      <c r="H2323" t="str">
        <f>IF(J2323&lt;&gt;"", INDEX($D$5:$D$1433, MATCH(J2323, $E$5:$E$1433, 0)),"")</f>
        <v/>
      </c>
      <c r="I2323" t="str">
        <f>IFERROR(IF(J2323&lt;&gt;"", INDEX($B$5:$B$1433, MATCH(J2323, $E$5:$E$1433, 0)),""),"SAI")</f>
        <v/>
      </c>
      <c r="L2323" t="str">
        <f>IFERROR(IF($N$5="Sáng",IF(MID(K2323,2,7)-MID($L$2,2,7)&gt;0,"Trễ",""),IF(MID(K2323,2,7)-MID($Q$2,2,7)&gt;0,"Trễ","")),"")</f>
        <v/>
      </c>
      <c r="M2323" t="str">
        <f>IFERROR(IF($N$5="Sáng",MID(K2323,2,7)-MID($L$2,2,7),MID(K2323,2,7)-MID($Q$2,2,7)),"")</f>
        <v/>
      </c>
      <c r="Q2323" t="str">
        <f>IF(B2323&lt;&gt;"",IF(AND(P2323="",F2323=""),"Không phép ",""),"")</f>
        <v/>
      </c>
      <c r="R2323" t="str">
        <f>UPPER(B2323)</f>
        <v/>
      </c>
      <c r="T2323" t="str">
        <f>IFERROR(IF(J2323&lt;&gt;"", INDEX($S$5:$S$1433, MATCH(J2323, $E$5:$E$1433, 0)),""),"")</f>
        <v/>
      </c>
      <c r="V2323" t="str">
        <f>IFERROR(IF(J2323&lt;&gt;"", INDEX($U$5:$U$1433, MATCH(J2323, $E$5:$E$1433, 0)),""),"")</f>
        <v/>
      </c>
    </row>
    <row r="2324">
      <c r="A2324" t="str">
        <f>IF(B2324&lt;&gt;"",A2323+1,"")</f>
        <v/>
      </c>
      <c r="F2324" t="str">
        <f>IFERROR(IF(VLOOKUP(E2324,J:J,1,0)=E2324,"X",""),"")</f>
        <v/>
      </c>
      <c r="G2324" t="str">
        <f>IF(J2324&lt;&gt;"", INDEX($C$5:$C$1433, MATCH(J2324, $E$5:$E$1433, 0)),"")</f>
        <v/>
      </c>
      <c r="H2324" t="str">
        <f>IF(J2324&lt;&gt;"", INDEX($D$5:$D$1433, MATCH(J2324, $E$5:$E$1433, 0)),"")</f>
        <v/>
      </c>
      <c r="I2324" t="str">
        <f>IFERROR(IF(J2324&lt;&gt;"", INDEX($B$5:$B$1433, MATCH(J2324, $E$5:$E$1433, 0)),""),"SAI")</f>
        <v/>
      </c>
      <c r="L2324" t="str">
        <f>IFERROR(IF($N$5="Sáng",IF(MID(K2324,2,7)-MID($L$2,2,7)&gt;0,"Trễ",""),IF(MID(K2324,2,7)-MID($Q$2,2,7)&gt;0,"Trễ","")),"")</f>
        <v/>
      </c>
      <c r="M2324" t="str">
        <f>IFERROR(IF($N$5="Sáng",MID(K2324,2,7)-MID($L$2,2,7),MID(K2324,2,7)-MID($Q$2,2,7)),"")</f>
        <v/>
      </c>
      <c r="Q2324" t="str">
        <f>IF(B2324&lt;&gt;"",IF(AND(P2324="",F2324=""),"Không phép ",""),"")</f>
        <v/>
      </c>
      <c r="R2324" t="str">
        <f>UPPER(B2324)</f>
        <v/>
      </c>
      <c r="T2324" t="str">
        <f>IFERROR(IF(J2324&lt;&gt;"", INDEX($S$5:$S$1433, MATCH(J2324, $E$5:$E$1433, 0)),""),"")</f>
        <v/>
      </c>
      <c r="V2324" t="str">
        <f>IFERROR(IF(J2324&lt;&gt;"", INDEX($U$5:$U$1433, MATCH(J2324, $E$5:$E$1433, 0)),""),"")</f>
        <v/>
      </c>
    </row>
    <row r="2325">
      <c r="A2325" t="str">
        <f>IF(B2325&lt;&gt;"",A2324+1,"")</f>
        <v/>
      </c>
      <c r="F2325" t="str">
        <f>IFERROR(IF(VLOOKUP(E2325,J:J,1,0)=E2325,"X",""),"")</f>
        <v/>
      </c>
      <c r="G2325" t="str">
        <f>IF(J2325&lt;&gt;"", INDEX($C$5:$C$1433, MATCH(J2325, $E$5:$E$1433, 0)),"")</f>
        <v/>
      </c>
      <c r="H2325" t="str">
        <f>IF(J2325&lt;&gt;"", INDEX($D$5:$D$1433, MATCH(J2325, $E$5:$E$1433, 0)),"")</f>
        <v/>
      </c>
      <c r="I2325" t="str">
        <f>IFERROR(IF(J2325&lt;&gt;"", INDEX($B$5:$B$1433, MATCH(J2325, $E$5:$E$1433, 0)),""),"SAI")</f>
        <v/>
      </c>
      <c r="L2325" t="str">
        <f>IFERROR(IF($N$5="Sáng",IF(MID(K2325,2,7)-MID($L$2,2,7)&gt;0,"Trễ",""),IF(MID(K2325,2,7)-MID($Q$2,2,7)&gt;0,"Trễ","")),"")</f>
        <v/>
      </c>
      <c r="M2325" t="str">
        <f>IFERROR(IF($N$5="Sáng",MID(K2325,2,7)-MID($L$2,2,7),MID(K2325,2,7)-MID($Q$2,2,7)),"")</f>
        <v/>
      </c>
      <c r="Q2325" t="str">
        <f>IF(B2325&lt;&gt;"",IF(AND(P2325="",F2325=""),"Không phép ",""),"")</f>
        <v/>
      </c>
      <c r="R2325" t="str">
        <f>UPPER(B2325)</f>
        <v/>
      </c>
      <c r="T2325" t="str">
        <f>IFERROR(IF(J2325&lt;&gt;"", INDEX($S$5:$S$1433, MATCH(J2325, $E$5:$E$1433, 0)),""),"")</f>
        <v/>
      </c>
      <c r="V2325" t="str">
        <f>IFERROR(IF(J2325&lt;&gt;"", INDEX($U$5:$U$1433, MATCH(J2325, $E$5:$E$1433, 0)),""),"")</f>
        <v/>
      </c>
    </row>
    <row r="2326">
      <c r="A2326" t="str">
        <f>IF(B2326&lt;&gt;"",A2325+1,"")</f>
        <v/>
      </c>
      <c r="F2326" t="str">
        <f>IFERROR(IF(VLOOKUP(E2326,J:J,1,0)=E2326,"X",""),"")</f>
        <v/>
      </c>
      <c r="G2326" t="str">
        <f>IF(J2326&lt;&gt;"", INDEX($C$5:$C$1433, MATCH(J2326, $E$5:$E$1433, 0)),"")</f>
        <v/>
      </c>
      <c r="H2326" t="str">
        <f>IF(J2326&lt;&gt;"", INDEX($D$5:$D$1433, MATCH(J2326, $E$5:$E$1433, 0)),"")</f>
        <v/>
      </c>
      <c r="I2326" t="str">
        <f>IFERROR(IF(J2326&lt;&gt;"", INDEX($B$5:$B$1433, MATCH(J2326, $E$5:$E$1433, 0)),""),"SAI")</f>
        <v/>
      </c>
      <c r="L2326" t="str">
        <f>IFERROR(IF($N$5="Sáng",IF(MID(K2326,2,7)-MID($L$2,2,7)&gt;0,"Trễ",""),IF(MID(K2326,2,7)-MID($Q$2,2,7)&gt;0,"Trễ","")),"")</f>
        <v/>
      </c>
      <c r="M2326" t="str">
        <f>IFERROR(IF($N$5="Sáng",MID(K2326,2,7)-MID($L$2,2,7),MID(K2326,2,7)-MID($Q$2,2,7)),"")</f>
        <v/>
      </c>
      <c r="Q2326" t="str">
        <f>IF(B2326&lt;&gt;"",IF(AND(P2326="",F2326=""),"Không phép ",""),"")</f>
        <v/>
      </c>
      <c r="R2326" t="str">
        <f>UPPER(B2326)</f>
        <v/>
      </c>
      <c r="T2326" t="str">
        <f>IFERROR(IF(J2326&lt;&gt;"", INDEX($S$5:$S$1433, MATCH(J2326, $E$5:$E$1433, 0)),""),"")</f>
        <v/>
      </c>
      <c r="V2326" t="str">
        <f>IFERROR(IF(J2326&lt;&gt;"", INDEX($U$5:$U$1433, MATCH(J2326, $E$5:$E$1433, 0)),""),"")</f>
        <v/>
      </c>
    </row>
    <row r="2327">
      <c r="A2327" t="str">
        <f>IF(B2327&lt;&gt;"",A2326+1,"")</f>
        <v/>
      </c>
      <c r="F2327" t="str">
        <f>IFERROR(IF(VLOOKUP(E2327,J:J,1,0)=E2327,"X",""),"")</f>
        <v/>
      </c>
      <c r="G2327" t="str">
        <f>IF(J2327&lt;&gt;"", INDEX($C$5:$C$1433, MATCH(J2327, $E$5:$E$1433, 0)),"")</f>
        <v/>
      </c>
      <c r="H2327" t="str">
        <f>IF(J2327&lt;&gt;"", INDEX($D$5:$D$1433, MATCH(J2327, $E$5:$E$1433, 0)),"")</f>
        <v/>
      </c>
      <c r="I2327" t="str">
        <f>IFERROR(IF(J2327&lt;&gt;"", INDEX($B$5:$B$1433, MATCH(J2327, $E$5:$E$1433, 0)),""),"SAI")</f>
        <v/>
      </c>
      <c r="L2327" t="str">
        <f>IFERROR(IF($N$5="Sáng",IF(MID(K2327,2,7)-MID($L$2,2,7)&gt;0,"Trễ",""),IF(MID(K2327,2,7)-MID($Q$2,2,7)&gt;0,"Trễ","")),"")</f>
        <v/>
      </c>
      <c r="M2327" t="str">
        <f>IFERROR(IF($N$5="Sáng",MID(K2327,2,7)-MID($L$2,2,7),MID(K2327,2,7)-MID($Q$2,2,7)),"")</f>
        <v/>
      </c>
      <c r="Q2327" t="str">
        <f>IF(B2327&lt;&gt;"",IF(AND(P2327="",F2327=""),"Không phép ",""),"")</f>
        <v/>
      </c>
      <c r="R2327" t="str">
        <f>UPPER(B2327)</f>
        <v/>
      </c>
      <c r="T2327" t="str">
        <f>IFERROR(IF(J2327&lt;&gt;"", INDEX($S$5:$S$1433, MATCH(J2327, $E$5:$E$1433, 0)),""),"")</f>
        <v/>
      </c>
      <c r="V2327" t="str">
        <f>IFERROR(IF(J2327&lt;&gt;"", INDEX($U$5:$U$1433, MATCH(J2327, $E$5:$E$1433, 0)),""),"")</f>
        <v/>
      </c>
    </row>
    <row r="2328">
      <c r="A2328" t="str">
        <f>IF(B2328&lt;&gt;"",A2327+1,"")</f>
        <v/>
      </c>
      <c r="F2328" t="str">
        <f>IFERROR(IF(VLOOKUP(E2328,J:J,1,0)=E2328,"X",""),"")</f>
        <v/>
      </c>
      <c r="G2328" t="str">
        <f>IF(J2328&lt;&gt;"", INDEX($C$5:$C$1433, MATCH(J2328, $E$5:$E$1433, 0)),"")</f>
        <v/>
      </c>
      <c r="H2328" t="str">
        <f>IF(J2328&lt;&gt;"", INDEX($D$5:$D$1433, MATCH(J2328, $E$5:$E$1433, 0)),"")</f>
        <v/>
      </c>
      <c r="I2328" t="str">
        <f>IFERROR(IF(J2328&lt;&gt;"", INDEX($B$5:$B$1433, MATCH(J2328, $E$5:$E$1433, 0)),""),"SAI")</f>
        <v/>
      </c>
      <c r="L2328" t="str">
        <f>IFERROR(IF($N$5="Sáng",IF(MID(K2328,2,7)-MID($L$2,2,7)&gt;0,"Trễ",""),IF(MID(K2328,2,7)-MID($Q$2,2,7)&gt;0,"Trễ","")),"")</f>
        <v/>
      </c>
      <c r="M2328" t="str">
        <f>IFERROR(IF($N$5="Sáng",MID(K2328,2,7)-MID($L$2,2,7),MID(K2328,2,7)-MID($Q$2,2,7)),"")</f>
        <v/>
      </c>
      <c r="Q2328" t="str">
        <f>IF(B2328&lt;&gt;"",IF(AND(P2328="",F2328=""),"Không phép ",""),"")</f>
        <v/>
      </c>
      <c r="R2328" t="str">
        <f>UPPER(B2328)</f>
        <v/>
      </c>
      <c r="T2328" t="str">
        <f>IFERROR(IF(J2328&lt;&gt;"", INDEX($S$5:$S$1433, MATCH(J2328, $E$5:$E$1433, 0)),""),"")</f>
        <v/>
      </c>
      <c r="V2328" t="str">
        <f>IFERROR(IF(J2328&lt;&gt;"", INDEX($U$5:$U$1433, MATCH(J2328, $E$5:$E$1433, 0)),""),"")</f>
        <v/>
      </c>
    </row>
    <row r="2329">
      <c r="A2329" t="str">
        <f>IF(B2329&lt;&gt;"",A2328+1,"")</f>
        <v/>
      </c>
      <c r="F2329" t="str">
        <f>IFERROR(IF(VLOOKUP(E2329,J:J,1,0)=E2329,"X",""),"")</f>
        <v/>
      </c>
      <c r="G2329" t="str">
        <f>IF(J2329&lt;&gt;"", INDEX($C$5:$C$1433, MATCH(J2329, $E$5:$E$1433, 0)),"")</f>
        <v/>
      </c>
      <c r="H2329" t="str">
        <f>IF(J2329&lt;&gt;"", INDEX($D$5:$D$1433, MATCH(J2329, $E$5:$E$1433, 0)),"")</f>
        <v/>
      </c>
      <c r="I2329" t="str">
        <f>IFERROR(IF(J2329&lt;&gt;"", INDEX($B$5:$B$1433, MATCH(J2329, $E$5:$E$1433, 0)),""),"SAI")</f>
        <v/>
      </c>
      <c r="L2329" t="str">
        <f>IFERROR(IF($N$5="Sáng",IF(MID(K2329,2,7)-MID($L$2,2,7)&gt;0,"Trễ",""),IF(MID(K2329,2,7)-MID($Q$2,2,7)&gt;0,"Trễ","")),"")</f>
        <v/>
      </c>
      <c r="M2329" t="str">
        <f>IFERROR(IF($N$5="Sáng",MID(K2329,2,7)-MID($L$2,2,7),MID(K2329,2,7)-MID($Q$2,2,7)),"")</f>
        <v/>
      </c>
      <c r="Q2329" t="str">
        <f>IF(B2329&lt;&gt;"",IF(AND(P2329="",F2329=""),"Không phép ",""),"")</f>
        <v/>
      </c>
      <c r="R2329" t="str">
        <f>UPPER(B2329)</f>
        <v/>
      </c>
      <c r="T2329" t="str">
        <f>IFERROR(IF(J2329&lt;&gt;"", INDEX($S$5:$S$1433, MATCH(J2329, $E$5:$E$1433, 0)),""),"")</f>
        <v/>
      </c>
      <c r="V2329" t="str">
        <f>IFERROR(IF(J2329&lt;&gt;"", INDEX($U$5:$U$1433, MATCH(J2329, $E$5:$E$1433, 0)),""),"")</f>
        <v/>
      </c>
    </row>
    <row r="2330">
      <c r="A2330" t="str">
        <f>IF(B2330&lt;&gt;"",A2329+1,"")</f>
        <v/>
      </c>
      <c r="F2330" t="str">
        <f>IFERROR(IF(VLOOKUP(E2330,J:J,1,0)=E2330,"X",""),"")</f>
        <v/>
      </c>
      <c r="G2330" t="str">
        <f>IF(J2330&lt;&gt;"", INDEX($C$5:$C$1433, MATCH(J2330, $E$5:$E$1433, 0)),"")</f>
        <v/>
      </c>
      <c r="H2330" t="str">
        <f>IF(J2330&lt;&gt;"", INDEX($D$5:$D$1433, MATCH(J2330, $E$5:$E$1433, 0)),"")</f>
        <v/>
      </c>
      <c r="I2330" t="str">
        <f>IFERROR(IF(J2330&lt;&gt;"", INDEX($B$5:$B$1433, MATCH(J2330, $E$5:$E$1433, 0)),""),"SAI")</f>
        <v/>
      </c>
      <c r="L2330" t="str">
        <f>IFERROR(IF($N$5="Sáng",IF(MID(K2330,2,7)-MID($L$2,2,7)&gt;0,"Trễ",""),IF(MID(K2330,2,7)-MID($Q$2,2,7)&gt;0,"Trễ","")),"")</f>
        <v/>
      </c>
      <c r="M2330" t="str">
        <f>IFERROR(IF($N$5="Sáng",MID(K2330,2,7)-MID($L$2,2,7),MID(K2330,2,7)-MID($Q$2,2,7)),"")</f>
        <v/>
      </c>
      <c r="Q2330" t="str">
        <f>IF(B2330&lt;&gt;"",IF(AND(P2330="",F2330=""),"Không phép ",""),"")</f>
        <v/>
      </c>
      <c r="R2330" t="str">
        <f>UPPER(B2330)</f>
        <v/>
      </c>
      <c r="T2330" t="str">
        <f>IFERROR(IF(J2330&lt;&gt;"", INDEX($S$5:$S$1433, MATCH(J2330, $E$5:$E$1433, 0)),""),"")</f>
        <v/>
      </c>
      <c r="V2330" t="str">
        <f>IFERROR(IF(J2330&lt;&gt;"", INDEX($U$5:$U$1433, MATCH(J2330, $E$5:$E$1433, 0)),""),"")</f>
        <v/>
      </c>
    </row>
    <row r="2331">
      <c r="A2331" t="str">
        <f>IF(B2331&lt;&gt;"",A2330+1,"")</f>
        <v/>
      </c>
      <c r="F2331" t="str">
        <f>IFERROR(IF(VLOOKUP(E2331,J:J,1,0)=E2331,"X",""),"")</f>
        <v/>
      </c>
      <c r="G2331" t="str">
        <f>IF(J2331&lt;&gt;"", INDEX($C$5:$C$1433, MATCH(J2331, $E$5:$E$1433, 0)),"")</f>
        <v/>
      </c>
      <c r="H2331" t="str">
        <f>IF(J2331&lt;&gt;"", INDEX($D$5:$D$1433, MATCH(J2331, $E$5:$E$1433, 0)),"")</f>
        <v/>
      </c>
      <c r="I2331" t="str">
        <f>IFERROR(IF(J2331&lt;&gt;"", INDEX($B$5:$B$1433, MATCH(J2331, $E$5:$E$1433, 0)),""),"SAI")</f>
        <v/>
      </c>
      <c r="L2331" t="str">
        <f>IFERROR(IF($N$5="Sáng",IF(MID(K2331,2,7)-MID($L$2,2,7)&gt;0,"Trễ",""),IF(MID(K2331,2,7)-MID($Q$2,2,7)&gt;0,"Trễ","")),"")</f>
        <v/>
      </c>
      <c r="M2331" t="str">
        <f>IFERROR(IF($N$5="Sáng",MID(K2331,2,7)-MID($L$2,2,7),MID(K2331,2,7)-MID($Q$2,2,7)),"")</f>
        <v/>
      </c>
      <c r="Q2331" t="str">
        <f>IF(B2331&lt;&gt;"",IF(AND(P2331="",F2331=""),"Không phép ",""),"")</f>
        <v/>
      </c>
      <c r="R2331" t="str">
        <f>UPPER(B2331)</f>
        <v/>
      </c>
      <c r="T2331" t="str">
        <f>IFERROR(IF(J2331&lt;&gt;"", INDEX($S$5:$S$1433, MATCH(J2331, $E$5:$E$1433, 0)),""),"")</f>
        <v/>
      </c>
      <c r="V2331" t="str">
        <f>IFERROR(IF(J2331&lt;&gt;"", INDEX($U$5:$U$1433, MATCH(J2331, $E$5:$E$1433, 0)),""),"")</f>
        <v/>
      </c>
    </row>
    <row r="2332">
      <c r="A2332" t="str">
        <f>IF(B2332&lt;&gt;"",A2331+1,"")</f>
        <v/>
      </c>
      <c r="F2332" t="str">
        <f>IFERROR(IF(VLOOKUP(E2332,J:J,1,0)=E2332,"X",""),"")</f>
        <v/>
      </c>
      <c r="G2332" t="str">
        <f>IF(J2332&lt;&gt;"", INDEX($C$5:$C$1433, MATCH(J2332, $E$5:$E$1433, 0)),"")</f>
        <v/>
      </c>
      <c r="H2332" t="str">
        <f>IF(J2332&lt;&gt;"", INDEX($D$5:$D$1433, MATCH(J2332, $E$5:$E$1433, 0)),"")</f>
        <v/>
      </c>
      <c r="I2332" t="str">
        <f>IFERROR(IF(J2332&lt;&gt;"", INDEX($B$5:$B$1433, MATCH(J2332, $E$5:$E$1433, 0)),""),"SAI")</f>
        <v/>
      </c>
      <c r="L2332" t="str">
        <f>IFERROR(IF($N$5="Sáng",IF(MID(K2332,2,7)-MID($L$2,2,7)&gt;0,"Trễ",""),IF(MID(K2332,2,7)-MID($Q$2,2,7)&gt;0,"Trễ","")),"")</f>
        <v/>
      </c>
      <c r="M2332" t="str">
        <f>IFERROR(IF($N$5="Sáng",MID(K2332,2,7)-MID($L$2,2,7),MID(K2332,2,7)-MID($Q$2,2,7)),"")</f>
        <v/>
      </c>
      <c r="Q2332" t="str">
        <f>IF(B2332&lt;&gt;"",IF(AND(P2332="",F2332=""),"Không phép ",""),"")</f>
        <v/>
      </c>
      <c r="R2332" t="str">
        <f>UPPER(B2332)</f>
        <v/>
      </c>
      <c r="T2332" t="str">
        <f>IFERROR(IF(J2332&lt;&gt;"", INDEX($S$5:$S$1433, MATCH(J2332, $E$5:$E$1433, 0)),""),"")</f>
        <v/>
      </c>
      <c r="V2332" t="str">
        <f>IFERROR(IF(J2332&lt;&gt;"", INDEX($U$5:$U$1433, MATCH(J2332, $E$5:$E$1433, 0)),""),"")</f>
        <v/>
      </c>
    </row>
    <row r="2333">
      <c r="A2333" t="str">
        <f>IF(B2333&lt;&gt;"",A2332+1,"")</f>
        <v/>
      </c>
      <c r="F2333" t="str">
        <f>IFERROR(IF(VLOOKUP(E2333,J:J,1,0)=E2333,"X",""),"")</f>
        <v/>
      </c>
      <c r="G2333" t="str">
        <f>IF(J2333&lt;&gt;"", INDEX($C$5:$C$1433, MATCH(J2333, $E$5:$E$1433, 0)),"")</f>
        <v/>
      </c>
      <c r="H2333" t="str">
        <f>IF(J2333&lt;&gt;"", INDEX($D$5:$D$1433, MATCH(J2333, $E$5:$E$1433, 0)),"")</f>
        <v/>
      </c>
      <c r="I2333" t="str">
        <f>IFERROR(IF(J2333&lt;&gt;"", INDEX($B$5:$B$1433, MATCH(J2333, $E$5:$E$1433, 0)),""),"SAI")</f>
        <v/>
      </c>
      <c r="L2333" t="str">
        <f>IFERROR(IF($N$5="Sáng",IF(MID(K2333,2,7)-MID($L$2,2,7)&gt;0,"Trễ",""),IF(MID(K2333,2,7)-MID($Q$2,2,7)&gt;0,"Trễ","")),"")</f>
        <v/>
      </c>
      <c r="M2333" t="str">
        <f>IFERROR(IF($N$5="Sáng",MID(K2333,2,7)-MID($L$2,2,7),MID(K2333,2,7)-MID($Q$2,2,7)),"")</f>
        <v/>
      </c>
      <c r="Q2333" t="str">
        <f>IF(B2333&lt;&gt;"",IF(AND(P2333="",F2333=""),"Không phép ",""),"")</f>
        <v/>
      </c>
      <c r="R2333" t="str">
        <f>UPPER(B2333)</f>
        <v/>
      </c>
      <c r="T2333" t="str">
        <f>IFERROR(IF(J2333&lt;&gt;"", INDEX($S$5:$S$1433, MATCH(J2333, $E$5:$E$1433, 0)),""),"")</f>
        <v/>
      </c>
      <c r="V2333" t="str">
        <f>IFERROR(IF(J2333&lt;&gt;"", INDEX($U$5:$U$1433, MATCH(J2333, $E$5:$E$1433, 0)),""),"")</f>
        <v/>
      </c>
    </row>
    <row r="2334">
      <c r="A2334" t="str">
        <f>IF(B2334&lt;&gt;"",A2333+1,"")</f>
        <v/>
      </c>
      <c r="F2334" t="str">
        <f>IFERROR(IF(VLOOKUP(E2334,J:J,1,0)=E2334,"X",""),"")</f>
        <v/>
      </c>
      <c r="G2334" t="str">
        <f>IF(J2334&lt;&gt;"", INDEX($C$5:$C$1433, MATCH(J2334, $E$5:$E$1433, 0)),"")</f>
        <v/>
      </c>
      <c r="H2334" t="str">
        <f>IF(J2334&lt;&gt;"", INDEX($D$5:$D$1433, MATCH(J2334, $E$5:$E$1433, 0)),"")</f>
        <v/>
      </c>
      <c r="I2334" t="str">
        <f>IFERROR(IF(J2334&lt;&gt;"", INDEX($B$5:$B$1433, MATCH(J2334, $E$5:$E$1433, 0)),""),"SAI")</f>
        <v/>
      </c>
      <c r="L2334" t="str">
        <f>IFERROR(IF($N$5="Sáng",IF(MID(K2334,2,7)-MID($L$2,2,7)&gt;0,"Trễ",""),IF(MID(K2334,2,7)-MID($Q$2,2,7)&gt;0,"Trễ","")),"")</f>
        <v/>
      </c>
      <c r="M2334" t="str">
        <f>IFERROR(IF($N$5="Sáng",MID(K2334,2,7)-MID($L$2,2,7),MID(K2334,2,7)-MID($Q$2,2,7)),"")</f>
        <v/>
      </c>
      <c r="Q2334" t="str">
        <f>IF(B2334&lt;&gt;"",IF(AND(P2334="",F2334=""),"Không phép ",""),"")</f>
        <v/>
      </c>
      <c r="R2334" t="str">
        <f>UPPER(B2334)</f>
        <v/>
      </c>
      <c r="T2334" t="str">
        <f>IFERROR(IF(J2334&lt;&gt;"", INDEX($S$5:$S$1433, MATCH(J2334, $E$5:$E$1433, 0)),""),"")</f>
        <v/>
      </c>
      <c r="V2334" t="str">
        <f>IFERROR(IF(J2334&lt;&gt;"", INDEX($U$5:$U$1433, MATCH(J2334, $E$5:$E$1433, 0)),""),"")</f>
        <v/>
      </c>
    </row>
    <row r="2335">
      <c r="A2335" t="str">
        <f>IF(B2335&lt;&gt;"",A2334+1,"")</f>
        <v/>
      </c>
      <c r="F2335" t="str">
        <f>IFERROR(IF(VLOOKUP(E2335,J:J,1,0)=E2335,"X",""),"")</f>
        <v/>
      </c>
      <c r="G2335" t="str">
        <f>IF(J2335&lt;&gt;"", INDEX($C$5:$C$1433, MATCH(J2335, $E$5:$E$1433, 0)),"")</f>
        <v/>
      </c>
      <c r="H2335" t="str">
        <f>IF(J2335&lt;&gt;"", INDEX($D$5:$D$1433, MATCH(J2335, $E$5:$E$1433, 0)),"")</f>
        <v/>
      </c>
      <c r="I2335" t="str">
        <f>IFERROR(IF(J2335&lt;&gt;"", INDEX($B$5:$B$1433, MATCH(J2335, $E$5:$E$1433, 0)),""),"SAI")</f>
        <v/>
      </c>
      <c r="L2335" t="str">
        <f>IFERROR(IF($N$5="Sáng",IF(MID(K2335,2,7)-MID($L$2,2,7)&gt;0,"Trễ",""),IF(MID(K2335,2,7)-MID($Q$2,2,7)&gt;0,"Trễ","")),"")</f>
        <v/>
      </c>
      <c r="M2335" t="str">
        <f>IFERROR(IF($N$5="Sáng",MID(K2335,2,7)-MID($L$2,2,7),MID(K2335,2,7)-MID($Q$2,2,7)),"")</f>
        <v/>
      </c>
      <c r="Q2335" t="str">
        <f>IF(B2335&lt;&gt;"",IF(AND(P2335="",F2335=""),"Không phép ",""),"")</f>
        <v/>
      </c>
      <c r="R2335" t="str">
        <f>UPPER(B2335)</f>
        <v/>
      </c>
      <c r="T2335" t="str">
        <f>IFERROR(IF(J2335&lt;&gt;"", INDEX($S$5:$S$1433, MATCH(J2335, $E$5:$E$1433, 0)),""),"")</f>
        <v/>
      </c>
      <c r="V2335" t="str">
        <f>IFERROR(IF(J2335&lt;&gt;"", INDEX($U$5:$U$1433, MATCH(J2335, $E$5:$E$1433, 0)),""),"")</f>
        <v/>
      </c>
    </row>
    <row r="2336">
      <c r="A2336" t="str">
        <f>IF(B2336&lt;&gt;"",A2335+1,"")</f>
        <v/>
      </c>
      <c r="F2336" t="str">
        <f>IFERROR(IF(VLOOKUP(E2336,J:J,1,0)=E2336,"X",""),"")</f>
        <v/>
      </c>
      <c r="G2336" t="str">
        <f>IF(J2336&lt;&gt;"", INDEX($C$5:$C$1433, MATCH(J2336, $E$5:$E$1433, 0)),"")</f>
        <v/>
      </c>
      <c r="H2336" t="str">
        <f>IF(J2336&lt;&gt;"", INDEX($D$5:$D$1433, MATCH(J2336, $E$5:$E$1433, 0)),"")</f>
        <v/>
      </c>
      <c r="I2336" t="str">
        <f>IFERROR(IF(J2336&lt;&gt;"", INDEX($B$5:$B$1433, MATCH(J2336, $E$5:$E$1433, 0)),""),"SAI")</f>
        <v/>
      </c>
      <c r="L2336" t="str">
        <f>IFERROR(IF($N$5="Sáng",IF(MID(K2336,2,7)-MID($L$2,2,7)&gt;0,"Trễ",""),IF(MID(K2336,2,7)-MID($Q$2,2,7)&gt;0,"Trễ","")),"")</f>
        <v/>
      </c>
      <c r="M2336" t="str">
        <f>IFERROR(IF($N$5="Sáng",MID(K2336,2,7)-MID($L$2,2,7),MID(K2336,2,7)-MID($Q$2,2,7)),"")</f>
        <v/>
      </c>
      <c r="Q2336" t="str">
        <f>IF(B2336&lt;&gt;"",IF(AND(P2336="",F2336=""),"Không phép ",""),"")</f>
        <v/>
      </c>
      <c r="R2336" t="str">
        <f>UPPER(B2336)</f>
        <v/>
      </c>
      <c r="T2336" t="str">
        <f>IFERROR(IF(J2336&lt;&gt;"", INDEX($S$5:$S$1433, MATCH(J2336, $E$5:$E$1433, 0)),""),"")</f>
        <v/>
      </c>
      <c r="V2336" t="str">
        <f>IFERROR(IF(J2336&lt;&gt;"", INDEX($U$5:$U$1433, MATCH(J2336, $E$5:$E$1433, 0)),""),"")</f>
        <v/>
      </c>
    </row>
    <row r="2337">
      <c r="A2337" t="str">
        <f>IF(B2337&lt;&gt;"",A2336+1,"")</f>
        <v/>
      </c>
      <c r="F2337" t="str">
        <f>IFERROR(IF(VLOOKUP(E2337,J:J,1,0)=E2337,"X",""),"")</f>
        <v/>
      </c>
      <c r="G2337" t="str">
        <f>IF(J2337&lt;&gt;"", INDEX($C$5:$C$1433, MATCH(J2337, $E$5:$E$1433, 0)),"")</f>
        <v/>
      </c>
      <c r="H2337" t="str">
        <f>IF(J2337&lt;&gt;"", INDEX($D$5:$D$1433, MATCH(J2337, $E$5:$E$1433, 0)),"")</f>
        <v/>
      </c>
      <c r="I2337" t="str">
        <f>IFERROR(IF(J2337&lt;&gt;"", INDEX($B$5:$B$1433, MATCH(J2337, $E$5:$E$1433, 0)),""),"SAI")</f>
        <v/>
      </c>
      <c r="L2337" t="str">
        <f>IFERROR(IF($N$5="Sáng",IF(MID(K2337,2,7)-MID($L$2,2,7)&gt;0,"Trễ",""),IF(MID(K2337,2,7)-MID($Q$2,2,7)&gt;0,"Trễ","")),"")</f>
        <v/>
      </c>
      <c r="M2337" t="str">
        <f>IFERROR(IF($N$5="Sáng",MID(K2337,2,7)-MID($L$2,2,7),MID(K2337,2,7)-MID($Q$2,2,7)),"")</f>
        <v/>
      </c>
      <c r="Q2337" t="str">
        <f>IF(B2337&lt;&gt;"",IF(AND(P2337="",F2337=""),"Không phép ",""),"")</f>
        <v/>
      </c>
      <c r="R2337" t="str">
        <f>UPPER(B2337)</f>
        <v/>
      </c>
      <c r="T2337" t="str">
        <f>IFERROR(IF(J2337&lt;&gt;"", INDEX($S$5:$S$1433, MATCH(J2337, $E$5:$E$1433, 0)),""),"")</f>
        <v/>
      </c>
      <c r="V2337" t="str">
        <f>IFERROR(IF(J2337&lt;&gt;"", INDEX($U$5:$U$1433, MATCH(J2337, $E$5:$E$1433, 0)),""),"")</f>
        <v/>
      </c>
    </row>
    <row r="2338">
      <c r="A2338" t="str">
        <f>IF(B2338&lt;&gt;"",A2337+1,"")</f>
        <v/>
      </c>
      <c r="F2338" t="str">
        <f>IFERROR(IF(VLOOKUP(E2338,J:J,1,0)=E2338,"X",""),"")</f>
        <v/>
      </c>
      <c r="G2338" t="str">
        <f>IF(J2338&lt;&gt;"", INDEX($C$5:$C$1433, MATCH(J2338, $E$5:$E$1433, 0)),"")</f>
        <v/>
      </c>
      <c r="H2338" t="str">
        <f>IF(J2338&lt;&gt;"", INDEX($D$5:$D$1433, MATCH(J2338, $E$5:$E$1433, 0)),"")</f>
        <v/>
      </c>
      <c r="I2338" t="str">
        <f>IFERROR(IF(J2338&lt;&gt;"", INDEX($B$5:$B$1433, MATCH(J2338, $E$5:$E$1433, 0)),""),"SAI")</f>
        <v/>
      </c>
      <c r="L2338" t="str">
        <f>IFERROR(IF($N$5="Sáng",IF(MID(K2338,2,7)-MID($L$2,2,7)&gt;0,"Trễ",""),IF(MID(K2338,2,7)-MID($Q$2,2,7)&gt;0,"Trễ","")),"")</f>
        <v/>
      </c>
      <c r="M2338" t="str">
        <f>IFERROR(IF($N$5="Sáng",MID(K2338,2,7)-MID($L$2,2,7),MID(K2338,2,7)-MID($Q$2,2,7)),"")</f>
        <v/>
      </c>
      <c r="Q2338" t="str">
        <f>IF(B2338&lt;&gt;"",IF(AND(P2338="",F2338=""),"Không phép ",""),"")</f>
        <v/>
      </c>
      <c r="R2338" t="str">
        <f>UPPER(B2338)</f>
        <v/>
      </c>
      <c r="T2338" t="str">
        <f>IFERROR(IF(J2338&lt;&gt;"", INDEX($S$5:$S$1433, MATCH(J2338, $E$5:$E$1433, 0)),""),"")</f>
        <v/>
      </c>
      <c r="V2338" t="str">
        <f>IFERROR(IF(J2338&lt;&gt;"", INDEX($U$5:$U$1433, MATCH(J2338, $E$5:$E$1433, 0)),""),"")</f>
        <v/>
      </c>
    </row>
    <row r="2339">
      <c r="A2339" t="str">
        <f>IF(B2339&lt;&gt;"",A2338+1,"")</f>
        <v/>
      </c>
      <c r="F2339" t="str">
        <f>IFERROR(IF(VLOOKUP(E2339,J:J,1,0)=E2339,"X",""),"")</f>
        <v/>
      </c>
      <c r="G2339" t="str">
        <f>IF(J2339&lt;&gt;"", INDEX($C$5:$C$1433, MATCH(J2339, $E$5:$E$1433, 0)),"")</f>
        <v/>
      </c>
      <c r="H2339" t="str">
        <f>IF(J2339&lt;&gt;"", INDEX($D$5:$D$1433, MATCH(J2339, $E$5:$E$1433, 0)),"")</f>
        <v/>
      </c>
      <c r="I2339" t="str">
        <f>IFERROR(IF(J2339&lt;&gt;"", INDEX($B$5:$B$1433, MATCH(J2339, $E$5:$E$1433, 0)),""),"SAI")</f>
        <v/>
      </c>
      <c r="L2339" t="str">
        <f>IFERROR(IF($N$5="Sáng",IF(MID(K2339,2,7)-MID($L$2,2,7)&gt;0,"Trễ",""),IF(MID(K2339,2,7)-MID($Q$2,2,7)&gt;0,"Trễ","")),"")</f>
        <v/>
      </c>
      <c r="M2339" t="str">
        <f>IFERROR(IF($N$5="Sáng",MID(K2339,2,7)-MID($L$2,2,7),MID(K2339,2,7)-MID($Q$2,2,7)),"")</f>
        <v/>
      </c>
      <c r="Q2339" t="str">
        <f>IF(B2339&lt;&gt;"",IF(AND(P2339="",F2339=""),"Không phép ",""),"")</f>
        <v/>
      </c>
      <c r="R2339" t="str">
        <f>UPPER(B2339)</f>
        <v/>
      </c>
      <c r="T2339" t="str">
        <f>IFERROR(IF(J2339&lt;&gt;"", INDEX($S$5:$S$1433, MATCH(J2339, $E$5:$E$1433, 0)),""),"")</f>
        <v/>
      </c>
      <c r="V2339" t="str">
        <f>IFERROR(IF(J2339&lt;&gt;"", INDEX($U$5:$U$1433, MATCH(J2339, $E$5:$E$1433, 0)),""),"")</f>
        <v/>
      </c>
    </row>
    <row r="2340">
      <c r="A2340" t="str">
        <f>IF(B2340&lt;&gt;"",A2339+1,"")</f>
        <v/>
      </c>
      <c r="F2340" t="str">
        <f>IFERROR(IF(VLOOKUP(E2340,J:J,1,0)=E2340,"X",""),"")</f>
        <v/>
      </c>
      <c r="G2340" t="str">
        <f>IF(J2340&lt;&gt;"", INDEX($C$5:$C$1433, MATCH(J2340, $E$5:$E$1433, 0)),"")</f>
        <v/>
      </c>
      <c r="H2340" t="str">
        <f>IF(J2340&lt;&gt;"", INDEX($D$5:$D$1433, MATCH(J2340, $E$5:$E$1433, 0)),"")</f>
        <v/>
      </c>
      <c r="I2340" t="str">
        <f>IFERROR(IF(J2340&lt;&gt;"", INDEX($B$5:$B$1433, MATCH(J2340, $E$5:$E$1433, 0)),""),"SAI")</f>
        <v/>
      </c>
      <c r="L2340" t="str">
        <f>IFERROR(IF($N$5="Sáng",IF(MID(K2340,2,7)-MID($L$2,2,7)&gt;0,"Trễ",""),IF(MID(K2340,2,7)-MID($Q$2,2,7)&gt;0,"Trễ","")),"")</f>
        <v/>
      </c>
      <c r="M2340" t="str">
        <f>IFERROR(IF($N$5="Sáng",MID(K2340,2,7)-MID($L$2,2,7),MID(K2340,2,7)-MID($Q$2,2,7)),"")</f>
        <v/>
      </c>
      <c r="Q2340" t="str">
        <f>IF(B2340&lt;&gt;"",IF(AND(P2340="",F2340=""),"Không phép ",""),"")</f>
        <v/>
      </c>
      <c r="R2340" t="str">
        <f>UPPER(B2340)</f>
        <v/>
      </c>
      <c r="T2340" t="str">
        <f>IFERROR(IF(J2340&lt;&gt;"", INDEX($S$5:$S$1433, MATCH(J2340, $E$5:$E$1433, 0)),""),"")</f>
        <v/>
      </c>
      <c r="V2340" t="str">
        <f>IFERROR(IF(J2340&lt;&gt;"", INDEX($U$5:$U$1433, MATCH(J2340, $E$5:$E$1433, 0)),""),"")</f>
        <v/>
      </c>
    </row>
    <row r="2341">
      <c r="A2341" t="str">
        <f>IF(B2341&lt;&gt;"",A2340+1,"")</f>
        <v/>
      </c>
      <c r="F2341" t="str">
        <f>IFERROR(IF(VLOOKUP(E2341,J:J,1,0)=E2341,"X",""),"")</f>
        <v/>
      </c>
      <c r="G2341" t="str">
        <f>IF(J2341&lt;&gt;"", INDEX($C$5:$C$1433, MATCH(J2341, $E$5:$E$1433, 0)),"")</f>
        <v/>
      </c>
      <c r="H2341" t="str">
        <f>IF(J2341&lt;&gt;"", INDEX($D$5:$D$1433, MATCH(J2341, $E$5:$E$1433, 0)),"")</f>
        <v/>
      </c>
      <c r="I2341" t="str">
        <f>IFERROR(IF(J2341&lt;&gt;"", INDEX($B$5:$B$1433, MATCH(J2341, $E$5:$E$1433, 0)),""),"SAI")</f>
        <v/>
      </c>
      <c r="L2341" t="str">
        <f>IFERROR(IF($N$5="Sáng",IF(MID(K2341,2,7)-MID($L$2,2,7)&gt;0,"Trễ",""),IF(MID(K2341,2,7)-MID($Q$2,2,7)&gt;0,"Trễ","")),"")</f>
        <v/>
      </c>
      <c r="M2341" t="str">
        <f>IFERROR(IF($N$5="Sáng",MID(K2341,2,7)-MID($L$2,2,7),MID(K2341,2,7)-MID($Q$2,2,7)),"")</f>
        <v/>
      </c>
      <c r="Q2341" t="str">
        <f>IF(B2341&lt;&gt;"",IF(AND(P2341="",F2341=""),"Không phép ",""),"")</f>
        <v/>
      </c>
      <c r="R2341" t="str">
        <f>UPPER(B2341)</f>
        <v/>
      </c>
      <c r="T2341" t="str">
        <f>IFERROR(IF(J2341&lt;&gt;"", INDEX($S$5:$S$1433, MATCH(J2341, $E$5:$E$1433, 0)),""),"")</f>
        <v/>
      </c>
      <c r="V2341" t="str">
        <f>IFERROR(IF(J2341&lt;&gt;"", INDEX($U$5:$U$1433, MATCH(J2341, $E$5:$E$1433, 0)),""),"")</f>
        <v/>
      </c>
    </row>
    <row r="2342">
      <c r="A2342" t="str">
        <f>IF(B2342&lt;&gt;"",A2341+1,"")</f>
        <v/>
      </c>
      <c r="F2342" t="str">
        <f>IFERROR(IF(VLOOKUP(E2342,J:J,1,0)=E2342,"X",""),"")</f>
        <v/>
      </c>
      <c r="G2342" t="str">
        <f>IF(J2342&lt;&gt;"", INDEX($C$5:$C$1433, MATCH(J2342, $E$5:$E$1433, 0)),"")</f>
        <v/>
      </c>
      <c r="H2342" t="str">
        <f>IF(J2342&lt;&gt;"", INDEX($D$5:$D$1433, MATCH(J2342, $E$5:$E$1433, 0)),"")</f>
        <v/>
      </c>
      <c r="I2342" t="str">
        <f>IFERROR(IF(J2342&lt;&gt;"", INDEX($B$5:$B$1433, MATCH(J2342, $E$5:$E$1433, 0)),""),"SAI")</f>
        <v/>
      </c>
      <c r="L2342" t="str">
        <f>IFERROR(IF($N$5="Sáng",IF(MID(K2342,2,7)-MID($L$2,2,7)&gt;0,"Trễ",""),IF(MID(K2342,2,7)-MID($Q$2,2,7)&gt;0,"Trễ","")),"")</f>
        <v/>
      </c>
      <c r="M2342" t="str">
        <f>IFERROR(IF($N$5="Sáng",MID(K2342,2,7)-MID($L$2,2,7),MID(K2342,2,7)-MID($Q$2,2,7)),"")</f>
        <v/>
      </c>
      <c r="Q2342" t="str">
        <f>IF(B2342&lt;&gt;"",IF(AND(P2342="",F2342=""),"Không phép ",""),"")</f>
        <v/>
      </c>
      <c r="R2342" t="str">
        <f>UPPER(B2342)</f>
        <v/>
      </c>
      <c r="T2342" t="str">
        <f>IFERROR(IF(J2342&lt;&gt;"", INDEX($S$5:$S$1433, MATCH(J2342, $E$5:$E$1433, 0)),""),"")</f>
        <v/>
      </c>
      <c r="V2342" t="str">
        <f>IFERROR(IF(J2342&lt;&gt;"", INDEX($U$5:$U$1433, MATCH(J2342, $E$5:$E$1433, 0)),""),"")</f>
        <v/>
      </c>
    </row>
    <row r="2343">
      <c r="A2343" t="str">
        <f>IF(B2343&lt;&gt;"",A2342+1,"")</f>
        <v/>
      </c>
      <c r="F2343" t="str">
        <f>IFERROR(IF(VLOOKUP(E2343,J:J,1,0)=E2343,"X",""),"")</f>
        <v/>
      </c>
      <c r="G2343" t="str">
        <f>IF(J2343&lt;&gt;"", INDEX($C$5:$C$1433, MATCH(J2343, $E$5:$E$1433, 0)),"")</f>
        <v/>
      </c>
      <c r="H2343" t="str">
        <f>IF(J2343&lt;&gt;"", INDEX($D$5:$D$1433, MATCH(J2343, $E$5:$E$1433, 0)),"")</f>
        <v/>
      </c>
      <c r="I2343" t="str">
        <f>IFERROR(IF(J2343&lt;&gt;"", INDEX($B$5:$B$1433, MATCH(J2343, $E$5:$E$1433, 0)),""),"SAI")</f>
        <v/>
      </c>
      <c r="L2343" t="str">
        <f>IFERROR(IF($N$5="Sáng",IF(MID(K2343,2,7)-MID($L$2,2,7)&gt;0,"Trễ",""),IF(MID(K2343,2,7)-MID($Q$2,2,7)&gt;0,"Trễ","")),"")</f>
        <v/>
      </c>
      <c r="M2343" t="str">
        <f>IFERROR(IF($N$5="Sáng",MID(K2343,2,7)-MID($L$2,2,7),MID(K2343,2,7)-MID($Q$2,2,7)),"")</f>
        <v/>
      </c>
      <c r="Q2343" t="str">
        <f>IF(B2343&lt;&gt;"",IF(AND(P2343="",F2343=""),"Không phép ",""),"")</f>
        <v/>
      </c>
      <c r="R2343" t="str">
        <f>UPPER(B2343)</f>
        <v/>
      </c>
      <c r="T2343" t="str">
        <f>IFERROR(IF(J2343&lt;&gt;"", INDEX($S$5:$S$1433, MATCH(J2343, $E$5:$E$1433, 0)),""),"")</f>
        <v/>
      </c>
      <c r="V2343" t="str">
        <f>IFERROR(IF(J2343&lt;&gt;"", INDEX($U$5:$U$1433, MATCH(J2343, $E$5:$E$1433, 0)),""),"")</f>
        <v/>
      </c>
    </row>
    <row r="2344">
      <c r="A2344" t="str">
        <f>IF(B2344&lt;&gt;"",A2343+1,"")</f>
        <v/>
      </c>
      <c r="F2344" t="str">
        <f>IFERROR(IF(VLOOKUP(E2344,J:J,1,0)=E2344,"X",""),"")</f>
        <v/>
      </c>
      <c r="G2344" t="str">
        <f>IF(J2344&lt;&gt;"", INDEX($C$5:$C$1433, MATCH(J2344, $E$5:$E$1433, 0)),"")</f>
        <v/>
      </c>
      <c r="H2344" t="str">
        <f>IF(J2344&lt;&gt;"", INDEX($D$5:$D$1433, MATCH(J2344, $E$5:$E$1433, 0)),"")</f>
        <v/>
      </c>
      <c r="I2344" t="str">
        <f>IFERROR(IF(J2344&lt;&gt;"", INDEX($B$5:$B$1433, MATCH(J2344, $E$5:$E$1433, 0)),""),"SAI")</f>
        <v/>
      </c>
      <c r="L2344" t="str">
        <f>IFERROR(IF($N$5="Sáng",IF(MID(K2344,2,7)-MID($L$2,2,7)&gt;0,"Trễ",""),IF(MID(K2344,2,7)-MID($Q$2,2,7)&gt;0,"Trễ","")),"")</f>
        <v/>
      </c>
      <c r="M2344" t="str">
        <f>IFERROR(IF($N$5="Sáng",MID(K2344,2,7)-MID($L$2,2,7),MID(K2344,2,7)-MID($Q$2,2,7)),"")</f>
        <v/>
      </c>
      <c r="Q2344" t="str">
        <f>IF(B2344&lt;&gt;"",IF(AND(P2344="",F2344=""),"Không phép ",""),"")</f>
        <v/>
      </c>
      <c r="R2344" t="str">
        <f>UPPER(B2344)</f>
        <v/>
      </c>
      <c r="T2344" t="str">
        <f>IFERROR(IF(J2344&lt;&gt;"", INDEX($S$5:$S$1433, MATCH(J2344, $E$5:$E$1433, 0)),""),"")</f>
        <v/>
      </c>
      <c r="V2344" t="str">
        <f>IFERROR(IF(J2344&lt;&gt;"", INDEX($U$5:$U$1433, MATCH(J2344, $E$5:$E$1433, 0)),""),"")</f>
        <v/>
      </c>
    </row>
    <row r="2345">
      <c r="A2345" t="str">
        <f>IF(B2345&lt;&gt;"",A2344+1,"")</f>
        <v/>
      </c>
      <c r="F2345" t="str">
        <f>IFERROR(IF(VLOOKUP(E2345,J:J,1,0)=E2345,"X",""),"")</f>
        <v/>
      </c>
      <c r="G2345" t="str">
        <f>IF(J2345&lt;&gt;"", INDEX($C$5:$C$1433, MATCH(J2345, $E$5:$E$1433, 0)),"")</f>
        <v/>
      </c>
      <c r="H2345" t="str">
        <f>IF(J2345&lt;&gt;"", INDEX($D$5:$D$1433, MATCH(J2345, $E$5:$E$1433, 0)),"")</f>
        <v/>
      </c>
      <c r="I2345" t="str">
        <f>IFERROR(IF(J2345&lt;&gt;"", INDEX($B$5:$B$1433, MATCH(J2345, $E$5:$E$1433, 0)),""),"SAI")</f>
        <v/>
      </c>
      <c r="L2345" t="str">
        <f>IFERROR(IF($N$5="Sáng",IF(MID(K2345,2,7)-MID($L$2,2,7)&gt;0,"Trễ",""),IF(MID(K2345,2,7)-MID($Q$2,2,7)&gt;0,"Trễ","")),"")</f>
        <v/>
      </c>
      <c r="M2345" t="str">
        <f>IFERROR(IF($N$5="Sáng",MID(K2345,2,7)-MID($L$2,2,7),MID(K2345,2,7)-MID($Q$2,2,7)),"")</f>
        <v/>
      </c>
      <c r="Q2345" t="str">
        <f>IF(B2345&lt;&gt;"",IF(AND(P2345="",F2345=""),"Không phép ",""),"")</f>
        <v/>
      </c>
      <c r="R2345" t="str">
        <f>UPPER(B2345)</f>
        <v/>
      </c>
      <c r="T2345" t="str">
        <f>IFERROR(IF(J2345&lt;&gt;"", INDEX($S$5:$S$1433, MATCH(J2345, $E$5:$E$1433, 0)),""),"")</f>
        <v/>
      </c>
      <c r="V2345" t="str">
        <f>IFERROR(IF(J2345&lt;&gt;"", INDEX($U$5:$U$1433, MATCH(J2345, $E$5:$E$1433, 0)),""),"")</f>
        <v/>
      </c>
    </row>
    <row r="2346">
      <c r="A2346" t="str">
        <f>IF(B2346&lt;&gt;"",A2345+1,"")</f>
        <v/>
      </c>
      <c r="F2346" t="str">
        <f>IFERROR(IF(VLOOKUP(E2346,J:J,1,0)=E2346,"X",""),"")</f>
        <v/>
      </c>
      <c r="G2346" t="str">
        <f>IF(J2346&lt;&gt;"", INDEX($C$5:$C$1433, MATCH(J2346, $E$5:$E$1433, 0)),"")</f>
        <v/>
      </c>
      <c r="H2346" t="str">
        <f>IF(J2346&lt;&gt;"", INDEX($D$5:$D$1433, MATCH(J2346, $E$5:$E$1433, 0)),"")</f>
        <v/>
      </c>
      <c r="I2346" t="str">
        <f>IFERROR(IF(J2346&lt;&gt;"", INDEX($B$5:$B$1433, MATCH(J2346, $E$5:$E$1433, 0)),""),"SAI")</f>
        <v/>
      </c>
      <c r="L2346" t="str">
        <f>IFERROR(IF($N$5="Sáng",IF(MID(K2346,2,7)-MID($L$2,2,7)&gt;0,"Trễ",""),IF(MID(K2346,2,7)-MID($Q$2,2,7)&gt;0,"Trễ","")),"")</f>
        <v/>
      </c>
      <c r="M2346" t="str">
        <f>IFERROR(IF($N$5="Sáng",MID(K2346,2,7)-MID($L$2,2,7),MID(K2346,2,7)-MID($Q$2,2,7)),"")</f>
        <v/>
      </c>
      <c r="Q2346" t="str">
        <f>IF(B2346&lt;&gt;"",IF(AND(P2346="",F2346=""),"Không phép ",""),"")</f>
        <v/>
      </c>
      <c r="R2346" t="str">
        <f>UPPER(B2346)</f>
        <v/>
      </c>
      <c r="T2346" t="str">
        <f>IFERROR(IF(J2346&lt;&gt;"", INDEX($S$5:$S$1433, MATCH(J2346, $E$5:$E$1433, 0)),""),"")</f>
        <v/>
      </c>
      <c r="V2346" t="str">
        <f>IFERROR(IF(J2346&lt;&gt;"", INDEX($U$5:$U$1433, MATCH(J2346, $E$5:$E$1433, 0)),""),"")</f>
        <v/>
      </c>
    </row>
    <row r="2347">
      <c r="A2347" t="str">
        <f>IF(B2347&lt;&gt;"",A2346+1,"")</f>
        <v/>
      </c>
      <c r="F2347" t="str">
        <f>IFERROR(IF(VLOOKUP(E2347,J:J,1,0)=E2347,"X",""),"")</f>
        <v/>
      </c>
      <c r="G2347" t="str">
        <f>IF(J2347&lt;&gt;"", INDEX($C$5:$C$1433, MATCH(J2347, $E$5:$E$1433, 0)),"")</f>
        <v/>
      </c>
      <c r="H2347" t="str">
        <f>IF(J2347&lt;&gt;"", INDEX($D$5:$D$1433, MATCH(J2347, $E$5:$E$1433, 0)),"")</f>
        <v/>
      </c>
      <c r="I2347" t="str">
        <f>IFERROR(IF(J2347&lt;&gt;"", INDEX($B$5:$B$1433, MATCH(J2347, $E$5:$E$1433, 0)),""),"SAI")</f>
        <v/>
      </c>
      <c r="L2347" t="str">
        <f>IFERROR(IF($N$5="Sáng",IF(MID(K2347,2,7)-MID($L$2,2,7)&gt;0,"Trễ",""),IF(MID(K2347,2,7)-MID($Q$2,2,7)&gt;0,"Trễ","")),"")</f>
        <v/>
      </c>
      <c r="M2347" t="str">
        <f>IFERROR(IF($N$5="Sáng",MID(K2347,2,7)-MID($L$2,2,7),MID(K2347,2,7)-MID($Q$2,2,7)),"")</f>
        <v/>
      </c>
      <c r="Q2347" t="str">
        <f>IF(B2347&lt;&gt;"",IF(AND(P2347="",F2347=""),"Không phép ",""),"")</f>
        <v/>
      </c>
      <c r="R2347" t="str">
        <f>UPPER(B2347)</f>
        <v/>
      </c>
      <c r="T2347" t="str">
        <f>IFERROR(IF(J2347&lt;&gt;"", INDEX($S$5:$S$1433, MATCH(J2347, $E$5:$E$1433, 0)),""),"")</f>
        <v/>
      </c>
      <c r="V2347" t="str">
        <f>IFERROR(IF(J2347&lt;&gt;"", INDEX($U$5:$U$1433, MATCH(J2347, $E$5:$E$1433, 0)),""),"")</f>
        <v/>
      </c>
    </row>
    <row r="2348">
      <c r="A2348" t="str">
        <f>IF(B2348&lt;&gt;"",A2347+1,"")</f>
        <v/>
      </c>
      <c r="F2348" t="str">
        <f>IFERROR(IF(VLOOKUP(E2348,J:J,1,0)=E2348,"X",""),"")</f>
        <v/>
      </c>
      <c r="G2348" t="str">
        <f>IF(J2348&lt;&gt;"", INDEX($C$5:$C$1433, MATCH(J2348, $E$5:$E$1433, 0)),"")</f>
        <v/>
      </c>
      <c r="H2348" t="str">
        <f>IF(J2348&lt;&gt;"", INDEX($D$5:$D$1433, MATCH(J2348, $E$5:$E$1433, 0)),"")</f>
        <v/>
      </c>
      <c r="I2348" t="str">
        <f>IFERROR(IF(J2348&lt;&gt;"", INDEX($B$5:$B$1433, MATCH(J2348, $E$5:$E$1433, 0)),""),"SAI")</f>
        <v/>
      </c>
      <c r="L2348" t="str">
        <f>IFERROR(IF($N$5="Sáng",IF(MID(K2348,2,7)-MID($L$2,2,7)&gt;0,"Trễ",""),IF(MID(K2348,2,7)-MID($Q$2,2,7)&gt;0,"Trễ","")),"")</f>
        <v/>
      </c>
      <c r="M2348" t="str">
        <f>IFERROR(IF($N$5="Sáng",MID(K2348,2,7)-MID($L$2,2,7),MID(K2348,2,7)-MID($Q$2,2,7)),"")</f>
        <v/>
      </c>
      <c r="Q2348" t="str">
        <f>IF(B2348&lt;&gt;"",IF(AND(P2348="",F2348=""),"Không phép ",""),"")</f>
        <v/>
      </c>
      <c r="R2348" t="str">
        <f>UPPER(B2348)</f>
        <v/>
      </c>
      <c r="T2348" t="str">
        <f>IFERROR(IF(J2348&lt;&gt;"", INDEX($S$5:$S$1433, MATCH(J2348, $E$5:$E$1433, 0)),""),"")</f>
        <v/>
      </c>
      <c r="V2348" t="str">
        <f>IFERROR(IF(J2348&lt;&gt;"", INDEX($U$5:$U$1433, MATCH(J2348, $E$5:$E$1433, 0)),""),"")</f>
        <v/>
      </c>
    </row>
    <row r="2349">
      <c r="A2349" t="str">
        <f>IF(B2349&lt;&gt;"",A2348+1,"")</f>
        <v/>
      </c>
      <c r="F2349" t="str">
        <f>IFERROR(IF(VLOOKUP(E2349,J:J,1,0)=E2349,"X",""),"")</f>
        <v/>
      </c>
      <c r="G2349" t="str">
        <f>IF(J2349&lt;&gt;"", INDEX($C$5:$C$1433, MATCH(J2349, $E$5:$E$1433, 0)),"")</f>
        <v/>
      </c>
      <c r="H2349" t="str">
        <f>IF(J2349&lt;&gt;"", INDEX($D$5:$D$1433, MATCH(J2349, $E$5:$E$1433, 0)),"")</f>
        <v/>
      </c>
      <c r="I2349" t="str">
        <f>IFERROR(IF(J2349&lt;&gt;"", INDEX($B$5:$B$1433, MATCH(J2349, $E$5:$E$1433, 0)),""),"SAI")</f>
        <v/>
      </c>
      <c r="L2349" t="str">
        <f>IFERROR(IF($N$5="Sáng",IF(MID(K2349,2,7)-MID($L$2,2,7)&gt;0,"Trễ",""),IF(MID(K2349,2,7)-MID($Q$2,2,7)&gt;0,"Trễ","")),"")</f>
        <v/>
      </c>
      <c r="M2349" t="str">
        <f>IFERROR(IF($N$5="Sáng",MID(K2349,2,7)-MID($L$2,2,7),MID(K2349,2,7)-MID($Q$2,2,7)),"")</f>
        <v/>
      </c>
      <c r="Q2349" t="str">
        <f>IF(B2349&lt;&gt;"",IF(AND(P2349="",F2349=""),"Không phép ",""),"")</f>
        <v/>
      </c>
      <c r="R2349" t="str">
        <f>UPPER(B2349)</f>
        <v/>
      </c>
      <c r="T2349" t="str">
        <f>IFERROR(IF(J2349&lt;&gt;"", INDEX($S$5:$S$1433, MATCH(J2349, $E$5:$E$1433, 0)),""),"")</f>
        <v/>
      </c>
      <c r="V2349" t="str">
        <f>IFERROR(IF(J2349&lt;&gt;"", INDEX($U$5:$U$1433, MATCH(J2349, $E$5:$E$1433, 0)),""),"")</f>
        <v/>
      </c>
    </row>
    <row r="2350">
      <c r="A2350" t="str">
        <f>IF(B2350&lt;&gt;"",A2349+1,"")</f>
        <v/>
      </c>
      <c r="F2350" t="str">
        <f>IFERROR(IF(VLOOKUP(E2350,J:J,1,0)=E2350,"X",""),"")</f>
        <v/>
      </c>
      <c r="G2350" t="str">
        <f>IF(J2350&lt;&gt;"", INDEX($C$5:$C$1433, MATCH(J2350, $E$5:$E$1433, 0)),"")</f>
        <v/>
      </c>
      <c r="H2350" t="str">
        <f>IF(J2350&lt;&gt;"", INDEX($D$5:$D$1433, MATCH(J2350, $E$5:$E$1433, 0)),"")</f>
        <v/>
      </c>
      <c r="I2350" t="str">
        <f>IFERROR(IF(J2350&lt;&gt;"", INDEX($B$5:$B$1433, MATCH(J2350, $E$5:$E$1433, 0)),""),"SAI")</f>
        <v/>
      </c>
      <c r="L2350" t="str">
        <f>IFERROR(IF($N$5="Sáng",IF(MID(K2350,2,7)-MID($L$2,2,7)&gt;0,"Trễ",""),IF(MID(K2350,2,7)-MID($Q$2,2,7)&gt;0,"Trễ","")),"")</f>
        <v/>
      </c>
      <c r="M2350" t="str">
        <f>IFERROR(IF($N$5="Sáng",MID(K2350,2,7)-MID($L$2,2,7),MID(K2350,2,7)-MID($Q$2,2,7)),"")</f>
        <v/>
      </c>
      <c r="Q2350" t="str">
        <f>IF(B2350&lt;&gt;"",IF(AND(P2350="",F2350=""),"Không phép ",""),"")</f>
        <v/>
      </c>
      <c r="R2350" t="str">
        <f>UPPER(B2350)</f>
        <v/>
      </c>
      <c r="T2350" t="str">
        <f>IFERROR(IF(J2350&lt;&gt;"", INDEX($S$5:$S$1433, MATCH(J2350, $E$5:$E$1433, 0)),""),"")</f>
        <v/>
      </c>
      <c r="V2350" t="str">
        <f>IFERROR(IF(J2350&lt;&gt;"", INDEX($U$5:$U$1433, MATCH(J2350, $E$5:$E$1433, 0)),""),"")</f>
        <v/>
      </c>
    </row>
    <row r="2351">
      <c r="A2351" t="str">
        <f>IF(B2351&lt;&gt;"",A2350+1,"")</f>
        <v/>
      </c>
      <c r="F2351" t="str">
        <f>IFERROR(IF(VLOOKUP(E2351,J:J,1,0)=E2351,"X",""),"")</f>
        <v/>
      </c>
      <c r="G2351" t="str">
        <f>IF(J2351&lt;&gt;"", INDEX($C$5:$C$1433, MATCH(J2351, $E$5:$E$1433, 0)),"")</f>
        <v/>
      </c>
      <c r="H2351" t="str">
        <f>IF(J2351&lt;&gt;"", INDEX($D$5:$D$1433, MATCH(J2351, $E$5:$E$1433, 0)),"")</f>
        <v/>
      </c>
      <c r="I2351" t="str">
        <f>IFERROR(IF(J2351&lt;&gt;"", INDEX($B$5:$B$1433, MATCH(J2351, $E$5:$E$1433, 0)),""),"SAI")</f>
        <v/>
      </c>
      <c r="L2351" t="str">
        <f>IFERROR(IF($N$5="Sáng",IF(MID(K2351,2,7)-MID($L$2,2,7)&gt;0,"Trễ",""),IF(MID(K2351,2,7)-MID($Q$2,2,7)&gt;0,"Trễ","")),"")</f>
        <v/>
      </c>
      <c r="M2351" t="str">
        <f>IFERROR(IF($N$5="Sáng",MID(K2351,2,7)-MID($L$2,2,7),MID(K2351,2,7)-MID($Q$2,2,7)),"")</f>
        <v/>
      </c>
      <c r="Q2351" t="str">
        <f>IF(B2351&lt;&gt;"",IF(AND(P2351="",F2351=""),"Không phép ",""),"")</f>
        <v/>
      </c>
      <c r="R2351" t="str">
        <f>UPPER(B2351)</f>
        <v/>
      </c>
      <c r="T2351" t="str">
        <f>IFERROR(IF(J2351&lt;&gt;"", INDEX($S$5:$S$1433, MATCH(J2351, $E$5:$E$1433, 0)),""),"")</f>
        <v/>
      </c>
      <c r="V2351" t="str">
        <f>IFERROR(IF(J2351&lt;&gt;"", INDEX($U$5:$U$1433, MATCH(J2351, $E$5:$E$1433, 0)),""),"")</f>
        <v/>
      </c>
    </row>
    <row r="2352">
      <c r="A2352" t="str">
        <f>IF(B2352&lt;&gt;"",A2351+1,"")</f>
        <v/>
      </c>
      <c r="F2352" t="str">
        <f>IFERROR(IF(VLOOKUP(E2352,J:J,1,0)=E2352,"X",""),"")</f>
        <v/>
      </c>
      <c r="G2352" t="str">
        <f>IF(J2352&lt;&gt;"", INDEX($C$5:$C$1433, MATCH(J2352, $E$5:$E$1433, 0)),"")</f>
        <v/>
      </c>
      <c r="H2352" t="str">
        <f>IF(J2352&lt;&gt;"", INDEX($D$5:$D$1433, MATCH(J2352, $E$5:$E$1433, 0)),"")</f>
        <v/>
      </c>
      <c r="I2352" t="str">
        <f>IFERROR(IF(J2352&lt;&gt;"", INDEX($B$5:$B$1433, MATCH(J2352, $E$5:$E$1433, 0)),""),"SAI")</f>
        <v/>
      </c>
      <c r="L2352" t="str">
        <f>IFERROR(IF($N$5="Sáng",IF(MID(K2352,2,7)-MID($L$2,2,7)&gt;0,"Trễ",""),IF(MID(K2352,2,7)-MID($Q$2,2,7)&gt;0,"Trễ","")),"")</f>
        <v/>
      </c>
      <c r="M2352" t="str">
        <f>IFERROR(IF($N$5="Sáng",MID(K2352,2,7)-MID($L$2,2,7),MID(K2352,2,7)-MID($Q$2,2,7)),"")</f>
        <v/>
      </c>
      <c r="Q2352" t="str">
        <f>IF(B2352&lt;&gt;"",IF(AND(P2352="",F2352=""),"Không phép ",""),"")</f>
        <v/>
      </c>
      <c r="R2352" t="str">
        <f>UPPER(B2352)</f>
        <v/>
      </c>
      <c r="T2352" t="str">
        <f>IFERROR(IF(J2352&lt;&gt;"", INDEX($S$5:$S$1433, MATCH(J2352, $E$5:$E$1433, 0)),""),"")</f>
        <v/>
      </c>
      <c r="V2352" t="str">
        <f>IFERROR(IF(J2352&lt;&gt;"", INDEX($U$5:$U$1433, MATCH(J2352, $E$5:$E$1433, 0)),""),"")</f>
        <v/>
      </c>
    </row>
    <row r="2353">
      <c r="A2353" t="str">
        <f>IF(B2353&lt;&gt;"",A2352+1,"")</f>
        <v/>
      </c>
      <c r="F2353" t="str">
        <f>IFERROR(IF(VLOOKUP(E2353,J:J,1,0)=E2353,"X",""),"")</f>
        <v/>
      </c>
      <c r="G2353" t="str">
        <f>IF(J2353&lt;&gt;"", INDEX($C$5:$C$1433, MATCH(J2353, $E$5:$E$1433, 0)),"")</f>
        <v/>
      </c>
      <c r="H2353" t="str">
        <f>IF(J2353&lt;&gt;"", INDEX($D$5:$D$1433, MATCH(J2353, $E$5:$E$1433, 0)),"")</f>
        <v/>
      </c>
      <c r="I2353" t="str">
        <f>IFERROR(IF(J2353&lt;&gt;"", INDEX($B$5:$B$1433, MATCH(J2353, $E$5:$E$1433, 0)),""),"SAI")</f>
        <v/>
      </c>
      <c r="L2353" t="str">
        <f>IFERROR(IF($N$5="Sáng",IF(MID(K2353,2,7)-MID($L$2,2,7)&gt;0,"Trễ",""),IF(MID(K2353,2,7)-MID($Q$2,2,7)&gt;0,"Trễ","")),"")</f>
        <v/>
      </c>
      <c r="M2353" t="str">
        <f>IFERROR(IF($N$5="Sáng",MID(K2353,2,7)-MID($L$2,2,7),MID(K2353,2,7)-MID($Q$2,2,7)),"")</f>
        <v/>
      </c>
      <c r="Q2353" t="str">
        <f>IF(B2353&lt;&gt;"",IF(AND(P2353="",F2353=""),"Không phép ",""),"")</f>
        <v/>
      </c>
      <c r="R2353" t="str">
        <f>UPPER(B2353)</f>
        <v/>
      </c>
      <c r="T2353" t="str">
        <f>IFERROR(IF(J2353&lt;&gt;"", INDEX($S$5:$S$1433, MATCH(J2353, $E$5:$E$1433, 0)),""),"")</f>
        <v/>
      </c>
      <c r="V2353" t="str">
        <f>IFERROR(IF(J2353&lt;&gt;"", INDEX($U$5:$U$1433, MATCH(J2353, $E$5:$E$1433, 0)),""),"")</f>
        <v/>
      </c>
    </row>
    <row r="2354">
      <c r="A2354" t="str">
        <f>IF(B2354&lt;&gt;"",A2353+1,"")</f>
        <v/>
      </c>
      <c r="F2354" t="str">
        <f>IFERROR(IF(VLOOKUP(E2354,J:J,1,0)=E2354,"X",""),"")</f>
        <v/>
      </c>
      <c r="G2354" t="str">
        <f>IF(J2354&lt;&gt;"", INDEX($C$5:$C$1433, MATCH(J2354, $E$5:$E$1433, 0)),"")</f>
        <v/>
      </c>
      <c r="H2354" t="str">
        <f>IF(J2354&lt;&gt;"", INDEX($D$5:$D$1433, MATCH(J2354, $E$5:$E$1433, 0)),"")</f>
        <v/>
      </c>
      <c r="I2354" t="str">
        <f>IFERROR(IF(J2354&lt;&gt;"", INDEX($B$5:$B$1433, MATCH(J2354, $E$5:$E$1433, 0)),""),"SAI")</f>
        <v/>
      </c>
      <c r="L2354" t="str">
        <f>IFERROR(IF($N$5="Sáng",IF(MID(K2354,2,7)-MID($L$2,2,7)&gt;0,"Trễ",""),IF(MID(K2354,2,7)-MID($Q$2,2,7)&gt;0,"Trễ","")),"")</f>
        <v/>
      </c>
      <c r="M2354" t="str">
        <f>IFERROR(IF($N$5="Sáng",MID(K2354,2,7)-MID($L$2,2,7),MID(K2354,2,7)-MID($Q$2,2,7)),"")</f>
        <v/>
      </c>
      <c r="Q2354" t="str">
        <f>IF(B2354&lt;&gt;"",IF(AND(P2354="",F2354=""),"Không phép ",""),"")</f>
        <v/>
      </c>
      <c r="R2354" t="str">
        <f>UPPER(B2354)</f>
        <v/>
      </c>
      <c r="T2354" t="str">
        <f>IFERROR(IF(J2354&lt;&gt;"", INDEX($S$5:$S$1433, MATCH(J2354, $E$5:$E$1433, 0)),""),"")</f>
        <v/>
      </c>
      <c r="V2354" t="str">
        <f>IFERROR(IF(J2354&lt;&gt;"", INDEX($U$5:$U$1433, MATCH(J2354, $E$5:$E$1433, 0)),""),"")</f>
        <v/>
      </c>
    </row>
    <row r="2355">
      <c r="A2355" t="str">
        <f>IF(B2355&lt;&gt;"",A2354+1,"")</f>
        <v/>
      </c>
      <c r="F2355" t="str">
        <f>IFERROR(IF(VLOOKUP(E2355,J:J,1,0)=E2355,"X",""),"")</f>
        <v/>
      </c>
      <c r="G2355" t="str">
        <f>IF(J2355&lt;&gt;"", INDEX($C$5:$C$1433, MATCH(J2355, $E$5:$E$1433, 0)),"")</f>
        <v/>
      </c>
      <c r="H2355" t="str">
        <f>IF(J2355&lt;&gt;"", INDEX($D$5:$D$1433, MATCH(J2355, $E$5:$E$1433, 0)),"")</f>
        <v/>
      </c>
      <c r="I2355" t="str">
        <f>IFERROR(IF(J2355&lt;&gt;"", INDEX($B$5:$B$1433, MATCH(J2355, $E$5:$E$1433, 0)),""),"SAI")</f>
        <v/>
      </c>
      <c r="L2355" t="str">
        <f>IFERROR(IF($N$5="Sáng",IF(MID(K2355,2,7)-MID($L$2,2,7)&gt;0,"Trễ",""),IF(MID(K2355,2,7)-MID($Q$2,2,7)&gt;0,"Trễ","")),"")</f>
        <v/>
      </c>
      <c r="M2355" t="str">
        <f>IFERROR(IF($N$5="Sáng",MID(K2355,2,7)-MID($L$2,2,7),MID(K2355,2,7)-MID($Q$2,2,7)),"")</f>
        <v/>
      </c>
      <c r="Q2355" t="str">
        <f>IF(B2355&lt;&gt;"",IF(AND(P2355="",F2355=""),"Không phép ",""),"")</f>
        <v/>
      </c>
      <c r="R2355" t="str">
        <f>UPPER(B2355)</f>
        <v/>
      </c>
      <c r="T2355" t="str">
        <f>IFERROR(IF(J2355&lt;&gt;"", INDEX($S$5:$S$1433, MATCH(J2355, $E$5:$E$1433, 0)),""),"")</f>
        <v/>
      </c>
      <c r="V2355" t="str">
        <f>IFERROR(IF(J2355&lt;&gt;"", INDEX($U$5:$U$1433, MATCH(J2355, $E$5:$E$1433, 0)),""),"")</f>
        <v/>
      </c>
    </row>
    <row r="2356">
      <c r="A2356" t="str">
        <f>IF(B2356&lt;&gt;"",A2355+1,"")</f>
        <v/>
      </c>
      <c r="F2356" t="str">
        <f>IFERROR(IF(VLOOKUP(E2356,J:J,1,0)=E2356,"X",""),"")</f>
        <v/>
      </c>
      <c r="G2356" t="str">
        <f>IF(J2356&lt;&gt;"", INDEX($C$5:$C$1433, MATCH(J2356, $E$5:$E$1433, 0)),"")</f>
        <v/>
      </c>
      <c r="H2356" t="str">
        <f>IF(J2356&lt;&gt;"", INDEX($D$5:$D$1433, MATCH(J2356, $E$5:$E$1433, 0)),"")</f>
        <v/>
      </c>
      <c r="I2356" t="str">
        <f>IFERROR(IF(J2356&lt;&gt;"", INDEX($B$5:$B$1433, MATCH(J2356, $E$5:$E$1433, 0)),""),"SAI")</f>
        <v/>
      </c>
      <c r="L2356" t="str">
        <f>IFERROR(IF($N$5="Sáng",IF(MID(K2356,2,7)-MID($L$2,2,7)&gt;0,"Trễ",""),IF(MID(K2356,2,7)-MID($Q$2,2,7)&gt;0,"Trễ","")),"")</f>
        <v/>
      </c>
      <c r="M2356" t="str">
        <f>IFERROR(IF($N$5="Sáng",MID(K2356,2,7)-MID($L$2,2,7),MID(K2356,2,7)-MID($Q$2,2,7)),"")</f>
        <v/>
      </c>
      <c r="Q2356" t="str">
        <f>IF(B2356&lt;&gt;"",IF(AND(P2356="",F2356=""),"Không phép ",""),"")</f>
        <v/>
      </c>
      <c r="R2356" t="str">
        <f>UPPER(B2356)</f>
        <v/>
      </c>
      <c r="T2356" t="str">
        <f>IFERROR(IF(J2356&lt;&gt;"", INDEX($S$5:$S$1433, MATCH(J2356, $E$5:$E$1433, 0)),""),"")</f>
        <v/>
      </c>
      <c r="V2356" t="str">
        <f>IFERROR(IF(J2356&lt;&gt;"", INDEX($U$5:$U$1433, MATCH(J2356, $E$5:$E$1433, 0)),""),"")</f>
        <v/>
      </c>
    </row>
    <row r="2357">
      <c r="A2357" t="str">
        <f>IF(B2357&lt;&gt;"",A2356+1,"")</f>
        <v/>
      </c>
      <c r="F2357" t="str">
        <f>IFERROR(IF(VLOOKUP(E2357,J:J,1,0)=E2357,"X",""),"")</f>
        <v/>
      </c>
      <c r="G2357" t="str">
        <f>IF(J2357&lt;&gt;"", INDEX($C$5:$C$1433, MATCH(J2357, $E$5:$E$1433, 0)),"")</f>
        <v/>
      </c>
      <c r="H2357" t="str">
        <f>IF(J2357&lt;&gt;"", INDEX($D$5:$D$1433, MATCH(J2357, $E$5:$E$1433, 0)),"")</f>
        <v/>
      </c>
      <c r="I2357" t="str">
        <f>IFERROR(IF(J2357&lt;&gt;"", INDEX($B$5:$B$1433, MATCH(J2357, $E$5:$E$1433, 0)),""),"SAI")</f>
        <v/>
      </c>
      <c r="L2357" t="str">
        <f>IFERROR(IF($N$5="Sáng",IF(MID(K2357,2,7)-MID($L$2,2,7)&gt;0,"Trễ",""),IF(MID(K2357,2,7)-MID($Q$2,2,7)&gt;0,"Trễ","")),"")</f>
        <v/>
      </c>
      <c r="M2357" t="str">
        <f>IFERROR(IF($N$5="Sáng",MID(K2357,2,7)-MID($L$2,2,7),MID(K2357,2,7)-MID($Q$2,2,7)),"")</f>
        <v/>
      </c>
      <c r="Q2357" t="str">
        <f>IF(B2357&lt;&gt;"",IF(AND(P2357="",F2357=""),"Không phép ",""),"")</f>
        <v/>
      </c>
      <c r="R2357" t="str">
        <f>UPPER(B2357)</f>
        <v/>
      </c>
      <c r="T2357" t="str">
        <f>IFERROR(IF(J2357&lt;&gt;"", INDEX($S$5:$S$1433, MATCH(J2357, $E$5:$E$1433, 0)),""),"")</f>
        <v/>
      </c>
      <c r="V2357" t="str">
        <f>IFERROR(IF(J2357&lt;&gt;"", INDEX($U$5:$U$1433, MATCH(J2357, $E$5:$E$1433, 0)),""),"")</f>
        <v/>
      </c>
    </row>
    <row r="2358">
      <c r="A2358" t="str">
        <f>IF(B2358&lt;&gt;"",A2357+1,"")</f>
        <v/>
      </c>
      <c r="F2358" t="str">
        <f>IFERROR(IF(VLOOKUP(E2358,J:J,1,0)=E2358,"X",""),"")</f>
        <v/>
      </c>
      <c r="G2358" t="str">
        <f>IF(J2358&lt;&gt;"", INDEX($C$5:$C$1433, MATCH(J2358, $E$5:$E$1433, 0)),"")</f>
        <v/>
      </c>
      <c r="H2358" t="str">
        <f>IF(J2358&lt;&gt;"", INDEX($D$5:$D$1433, MATCH(J2358, $E$5:$E$1433, 0)),"")</f>
        <v/>
      </c>
      <c r="I2358" t="str">
        <f>IFERROR(IF(J2358&lt;&gt;"", INDEX($B$5:$B$1433, MATCH(J2358, $E$5:$E$1433, 0)),""),"SAI")</f>
        <v/>
      </c>
      <c r="L2358" t="str">
        <f>IFERROR(IF($N$5="Sáng",IF(MID(K2358,2,7)-MID($L$2,2,7)&gt;0,"Trễ",""),IF(MID(K2358,2,7)-MID($Q$2,2,7)&gt;0,"Trễ","")),"")</f>
        <v/>
      </c>
      <c r="M2358" t="str">
        <f>IFERROR(IF($N$5="Sáng",MID(K2358,2,7)-MID($L$2,2,7),MID(K2358,2,7)-MID($Q$2,2,7)),"")</f>
        <v/>
      </c>
      <c r="Q2358" t="str">
        <f>IF(B2358&lt;&gt;"",IF(AND(P2358="",F2358=""),"Không phép ",""),"")</f>
        <v/>
      </c>
      <c r="R2358" t="str">
        <f>UPPER(B2358)</f>
        <v/>
      </c>
      <c r="T2358" t="str">
        <f>IFERROR(IF(J2358&lt;&gt;"", INDEX($S$5:$S$1433, MATCH(J2358, $E$5:$E$1433, 0)),""),"")</f>
        <v/>
      </c>
      <c r="V2358" t="str">
        <f>IFERROR(IF(J2358&lt;&gt;"", INDEX($U$5:$U$1433, MATCH(J2358, $E$5:$E$1433, 0)),""),"")</f>
        <v/>
      </c>
    </row>
    <row r="2359">
      <c r="A2359" t="str">
        <f>IF(B2359&lt;&gt;"",A2358+1,"")</f>
        <v/>
      </c>
      <c r="F2359" t="str">
        <f>IFERROR(IF(VLOOKUP(E2359,J:J,1,0)=E2359,"X",""),"")</f>
        <v/>
      </c>
      <c r="G2359" t="str">
        <f>IF(J2359&lt;&gt;"", INDEX($C$5:$C$1433, MATCH(J2359, $E$5:$E$1433, 0)),"")</f>
        <v/>
      </c>
      <c r="H2359" t="str">
        <f>IF(J2359&lt;&gt;"", INDEX($D$5:$D$1433, MATCH(J2359, $E$5:$E$1433, 0)),"")</f>
        <v/>
      </c>
      <c r="I2359" t="str">
        <f>IFERROR(IF(J2359&lt;&gt;"", INDEX($B$5:$B$1433, MATCH(J2359, $E$5:$E$1433, 0)),""),"SAI")</f>
        <v/>
      </c>
      <c r="L2359" t="str">
        <f>IFERROR(IF($N$5="Sáng",IF(MID(K2359,2,7)-MID($L$2,2,7)&gt;0,"Trễ",""),IF(MID(K2359,2,7)-MID($Q$2,2,7)&gt;0,"Trễ","")),"")</f>
        <v/>
      </c>
      <c r="M2359" t="str">
        <f>IFERROR(IF($N$5="Sáng",MID(K2359,2,7)-MID($L$2,2,7),MID(K2359,2,7)-MID($Q$2,2,7)),"")</f>
        <v/>
      </c>
      <c r="Q2359" t="str">
        <f>IF(B2359&lt;&gt;"",IF(AND(P2359="",F2359=""),"Không phép ",""),"")</f>
        <v/>
      </c>
      <c r="R2359" t="str">
        <f>UPPER(B2359)</f>
        <v/>
      </c>
      <c r="T2359" t="str">
        <f>IFERROR(IF(J2359&lt;&gt;"", INDEX($S$5:$S$1433, MATCH(J2359, $E$5:$E$1433, 0)),""),"")</f>
        <v/>
      </c>
      <c r="V2359" t="str">
        <f>IFERROR(IF(J2359&lt;&gt;"", INDEX($U$5:$U$1433, MATCH(J2359, $E$5:$E$1433, 0)),""),"")</f>
        <v/>
      </c>
    </row>
    <row r="2360">
      <c r="A2360" t="str">
        <f>IF(B2360&lt;&gt;"",A2359+1,"")</f>
        <v/>
      </c>
      <c r="F2360" t="str">
        <f>IFERROR(IF(VLOOKUP(E2360,J:J,1,0)=E2360,"X",""),"")</f>
        <v/>
      </c>
      <c r="G2360" t="str">
        <f>IF(J2360&lt;&gt;"", INDEX($C$5:$C$1433, MATCH(J2360, $E$5:$E$1433, 0)),"")</f>
        <v/>
      </c>
      <c r="H2360" t="str">
        <f>IF(J2360&lt;&gt;"", INDEX($D$5:$D$1433, MATCH(J2360, $E$5:$E$1433, 0)),"")</f>
        <v/>
      </c>
      <c r="I2360" t="str">
        <f>IFERROR(IF(J2360&lt;&gt;"", INDEX($B$5:$B$1433, MATCH(J2360, $E$5:$E$1433, 0)),""),"SAI")</f>
        <v/>
      </c>
      <c r="L2360" t="str">
        <f>IFERROR(IF($N$5="Sáng",IF(MID(K2360,2,7)-MID($L$2,2,7)&gt;0,"Trễ",""),IF(MID(K2360,2,7)-MID($Q$2,2,7)&gt;0,"Trễ","")),"")</f>
        <v/>
      </c>
      <c r="M2360" t="str">
        <f>IFERROR(IF($N$5="Sáng",MID(K2360,2,7)-MID($L$2,2,7),MID(K2360,2,7)-MID($Q$2,2,7)),"")</f>
        <v/>
      </c>
      <c r="Q2360" t="str">
        <f>IF(B2360&lt;&gt;"",IF(AND(P2360="",F2360=""),"Không phép ",""),"")</f>
        <v/>
      </c>
      <c r="R2360" t="str">
        <f>UPPER(B2360)</f>
        <v/>
      </c>
      <c r="T2360" t="str">
        <f>IFERROR(IF(J2360&lt;&gt;"", INDEX($S$5:$S$1433, MATCH(J2360, $E$5:$E$1433, 0)),""),"")</f>
        <v/>
      </c>
      <c r="V2360" t="str">
        <f>IFERROR(IF(J2360&lt;&gt;"", INDEX($U$5:$U$1433, MATCH(J2360, $E$5:$E$1433, 0)),""),"")</f>
        <v/>
      </c>
    </row>
    <row r="2361">
      <c r="A2361" t="str">
        <f>IF(B2361&lt;&gt;"",A2360+1,"")</f>
        <v/>
      </c>
      <c r="F2361" t="str">
        <f>IFERROR(IF(VLOOKUP(E2361,J:J,1,0)=E2361,"X",""),"")</f>
        <v/>
      </c>
      <c r="G2361" t="str">
        <f>IF(J2361&lt;&gt;"", INDEX($C$5:$C$1433, MATCH(J2361, $E$5:$E$1433, 0)),"")</f>
        <v/>
      </c>
      <c r="H2361" t="str">
        <f>IF(J2361&lt;&gt;"", INDEX($D$5:$D$1433, MATCH(J2361, $E$5:$E$1433, 0)),"")</f>
        <v/>
      </c>
      <c r="I2361" t="str">
        <f>IFERROR(IF(J2361&lt;&gt;"", INDEX($B$5:$B$1433, MATCH(J2361, $E$5:$E$1433, 0)),""),"SAI")</f>
        <v/>
      </c>
      <c r="L2361" t="str">
        <f>IFERROR(IF($N$5="Sáng",IF(MID(K2361,2,7)-MID($L$2,2,7)&gt;0,"Trễ",""),IF(MID(K2361,2,7)-MID($Q$2,2,7)&gt;0,"Trễ","")),"")</f>
        <v/>
      </c>
      <c r="M2361" t="str">
        <f>IFERROR(IF($N$5="Sáng",MID(K2361,2,7)-MID($L$2,2,7),MID(K2361,2,7)-MID($Q$2,2,7)),"")</f>
        <v/>
      </c>
      <c r="Q2361" t="str">
        <f>IF(B2361&lt;&gt;"",IF(AND(P2361="",F2361=""),"Không phép ",""),"")</f>
        <v/>
      </c>
      <c r="R2361" t="str">
        <f>UPPER(B2361)</f>
        <v/>
      </c>
      <c r="T2361" t="str">
        <f>IFERROR(IF(J2361&lt;&gt;"", INDEX($S$5:$S$1433, MATCH(J2361, $E$5:$E$1433, 0)),""),"")</f>
        <v/>
      </c>
      <c r="V2361" t="str">
        <f>IFERROR(IF(J2361&lt;&gt;"", INDEX($U$5:$U$1433, MATCH(J2361, $E$5:$E$1433, 0)),""),"")</f>
        <v/>
      </c>
    </row>
    <row r="2362">
      <c r="A2362" t="str">
        <f>IF(B2362&lt;&gt;"",A2361+1,"")</f>
        <v/>
      </c>
      <c r="F2362" t="str">
        <f>IFERROR(IF(VLOOKUP(E2362,J:J,1,0)=E2362,"X",""),"")</f>
        <v/>
      </c>
      <c r="G2362" t="str">
        <f>IF(J2362&lt;&gt;"", INDEX($C$5:$C$1433, MATCH(J2362, $E$5:$E$1433, 0)),"")</f>
        <v/>
      </c>
      <c r="H2362" t="str">
        <f>IF(J2362&lt;&gt;"", INDEX($D$5:$D$1433, MATCH(J2362, $E$5:$E$1433, 0)),"")</f>
        <v/>
      </c>
      <c r="I2362" t="str">
        <f>IFERROR(IF(J2362&lt;&gt;"", INDEX($B$5:$B$1433, MATCH(J2362, $E$5:$E$1433, 0)),""),"SAI")</f>
        <v/>
      </c>
      <c r="L2362" t="str">
        <f>IFERROR(IF($N$5="Sáng",IF(MID(K2362,2,7)-MID($L$2,2,7)&gt;0,"Trễ",""),IF(MID(K2362,2,7)-MID($Q$2,2,7)&gt;0,"Trễ","")),"")</f>
        <v/>
      </c>
      <c r="M2362" t="str">
        <f>IFERROR(IF($N$5="Sáng",MID(K2362,2,7)-MID($L$2,2,7),MID(K2362,2,7)-MID($Q$2,2,7)),"")</f>
        <v/>
      </c>
      <c r="Q2362" t="str">
        <f>IF(B2362&lt;&gt;"",IF(AND(P2362="",F2362=""),"Không phép ",""),"")</f>
        <v/>
      </c>
      <c r="R2362" t="str">
        <f>UPPER(B2362)</f>
        <v/>
      </c>
      <c r="T2362" t="str">
        <f>IFERROR(IF(J2362&lt;&gt;"", INDEX($S$5:$S$1433, MATCH(J2362, $E$5:$E$1433, 0)),""),"")</f>
        <v/>
      </c>
      <c r="V2362" t="str">
        <f>IFERROR(IF(J2362&lt;&gt;"", INDEX($U$5:$U$1433, MATCH(J2362, $E$5:$E$1433, 0)),""),"")</f>
        <v/>
      </c>
    </row>
    <row r="2363">
      <c r="A2363" t="str">
        <f>IF(B2363&lt;&gt;"",A2362+1,"")</f>
        <v/>
      </c>
      <c r="F2363" t="str">
        <f>IFERROR(IF(VLOOKUP(E2363,J:J,1,0)=E2363,"X",""),"")</f>
        <v/>
      </c>
      <c r="G2363" t="str">
        <f>IF(J2363&lt;&gt;"", INDEX($C$5:$C$1433, MATCH(J2363, $E$5:$E$1433, 0)),"")</f>
        <v/>
      </c>
      <c r="H2363" t="str">
        <f>IF(J2363&lt;&gt;"", INDEX($D$5:$D$1433, MATCH(J2363, $E$5:$E$1433, 0)),"")</f>
        <v/>
      </c>
      <c r="I2363" t="str">
        <f>IFERROR(IF(J2363&lt;&gt;"", INDEX($B$5:$B$1433, MATCH(J2363, $E$5:$E$1433, 0)),""),"SAI")</f>
        <v/>
      </c>
      <c r="L2363" t="str">
        <f>IFERROR(IF($N$5="Sáng",IF(MID(K2363,2,7)-MID($L$2,2,7)&gt;0,"Trễ",""),IF(MID(K2363,2,7)-MID($Q$2,2,7)&gt;0,"Trễ","")),"")</f>
        <v/>
      </c>
      <c r="M2363" t="str">
        <f>IFERROR(IF($N$5="Sáng",MID(K2363,2,7)-MID($L$2,2,7),MID(K2363,2,7)-MID($Q$2,2,7)),"")</f>
        <v/>
      </c>
      <c r="Q2363" t="str">
        <f>IF(B2363&lt;&gt;"",IF(AND(P2363="",F2363=""),"Không phép ",""),"")</f>
        <v/>
      </c>
      <c r="R2363" t="str">
        <f>UPPER(B2363)</f>
        <v/>
      </c>
      <c r="T2363" t="str">
        <f>IFERROR(IF(J2363&lt;&gt;"", INDEX($S$5:$S$1433, MATCH(J2363, $E$5:$E$1433, 0)),""),"")</f>
        <v/>
      </c>
      <c r="V2363" t="str">
        <f>IFERROR(IF(J2363&lt;&gt;"", INDEX($U$5:$U$1433, MATCH(J2363, $E$5:$E$1433, 0)),""),"")</f>
        <v/>
      </c>
    </row>
    <row r="2364">
      <c r="A2364" t="str">
        <f>IF(B2364&lt;&gt;"",A2363+1,"")</f>
        <v/>
      </c>
      <c r="F2364" t="str">
        <f>IFERROR(IF(VLOOKUP(E2364,J:J,1,0)=E2364,"X",""),"")</f>
        <v/>
      </c>
      <c r="G2364" t="str">
        <f>IF(J2364&lt;&gt;"", INDEX($C$5:$C$1433, MATCH(J2364, $E$5:$E$1433, 0)),"")</f>
        <v/>
      </c>
      <c r="H2364" t="str">
        <f>IF(J2364&lt;&gt;"", INDEX($D$5:$D$1433, MATCH(J2364, $E$5:$E$1433, 0)),"")</f>
        <v/>
      </c>
      <c r="I2364" t="str">
        <f>IFERROR(IF(J2364&lt;&gt;"", INDEX($B$5:$B$1433, MATCH(J2364, $E$5:$E$1433, 0)),""),"SAI")</f>
        <v/>
      </c>
      <c r="L2364" t="str">
        <f>IFERROR(IF($N$5="Sáng",IF(MID(K2364,2,7)-MID($L$2,2,7)&gt;0,"Trễ",""),IF(MID(K2364,2,7)-MID($Q$2,2,7)&gt;0,"Trễ","")),"")</f>
        <v/>
      </c>
      <c r="M2364" t="str">
        <f>IFERROR(IF($N$5="Sáng",MID(K2364,2,7)-MID($L$2,2,7),MID(K2364,2,7)-MID($Q$2,2,7)),"")</f>
        <v/>
      </c>
      <c r="Q2364" t="str">
        <f>IF(B2364&lt;&gt;"",IF(AND(P2364="",F2364=""),"Không phép ",""),"")</f>
        <v/>
      </c>
      <c r="R2364" t="str">
        <f>UPPER(B2364)</f>
        <v/>
      </c>
      <c r="T2364" t="str">
        <f>IFERROR(IF(J2364&lt;&gt;"", INDEX($S$5:$S$1433, MATCH(J2364, $E$5:$E$1433, 0)),""),"")</f>
        <v/>
      </c>
      <c r="V2364" t="str">
        <f>IFERROR(IF(J2364&lt;&gt;"", INDEX($U$5:$U$1433, MATCH(J2364, $E$5:$E$1433, 0)),""),"")</f>
        <v/>
      </c>
    </row>
    <row r="2365">
      <c r="A2365" t="str">
        <f>IF(B2365&lt;&gt;"",A2364+1,"")</f>
        <v/>
      </c>
      <c r="F2365" t="str">
        <f>IFERROR(IF(VLOOKUP(E2365,J:J,1,0)=E2365,"X",""),"")</f>
        <v/>
      </c>
      <c r="G2365" t="str">
        <f>IF(J2365&lt;&gt;"", INDEX($C$5:$C$1433, MATCH(J2365, $E$5:$E$1433, 0)),"")</f>
        <v/>
      </c>
      <c r="H2365" t="str">
        <f>IF(J2365&lt;&gt;"", INDEX($D$5:$D$1433, MATCH(J2365, $E$5:$E$1433, 0)),"")</f>
        <v/>
      </c>
      <c r="I2365" t="str">
        <f>IFERROR(IF(J2365&lt;&gt;"", INDEX($B$5:$B$1433, MATCH(J2365, $E$5:$E$1433, 0)),""),"SAI")</f>
        <v/>
      </c>
      <c r="L2365" t="str">
        <f>IFERROR(IF($N$5="Sáng",IF(MID(K2365,2,7)-MID($L$2,2,7)&gt;0,"Trễ",""),IF(MID(K2365,2,7)-MID($Q$2,2,7)&gt;0,"Trễ","")),"")</f>
        <v/>
      </c>
      <c r="M2365" t="str">
        <f>IFERROR(IF($N$5="Sáng",MID(K2365,2,7)-MID($L$2,2,7),MID(K2365,2,7)-MID($Q$2,2,7)),"")</f>
        <v/>
      </c>
      <c r="Q2365" t="str">
        <f>IF(B2365&lt;&gt;"",IF(AND(P2365="",F2365=""),"Không phép ",""),"")</f>
        <v/>
      </c>
      <c r="R2365" t="str">
        <f>UPPER(B2365)</f>
        <v/>
      </c>
      <c r="T2365" t="str">
        <f>IFERROR(IF(J2365&lt;&gt;"", INDEX($S$5:$S$1433, MATCH(J2365, $E$5:$E$1433, 0)),""),"")</f>
        <v/>
      </c>
      <c r="V2365" t="str">
        <f>IFERROR(IF(J2365&lt;&gt;"", INDEX($U$5:$U$1433, MATCH(J2365, $E$5:$E$1433, 0)),""),"")</f>
        <v/>
      </c>
    </row>
    <row r="2366">
      <c r="A2366" t="str">
        <f>IF(B2366&lt;&gt;"",A2365+1,"")</f>
        <v/>
      </c>
      <c r="F2366" t="str">
        <f>IFERROR(IF(VLOOKUP(E2366,J:J,1,0)=E2366,"X",""),"")</f>
        <v/>
      </c>
      <c r="G2366" t="str">
        <f>IF(J2366&lt;&gt;"", INDEX($C$5:$C$1433, MATCH(J2366, $E$5:$E$1433, 0)),"")</f>
        <v/>
      </c>
      <c r="H2366" t="str">
        <f>IF(J2366&lt;&gt;"", INDEX($D$5:$D$1433, MATCH(J2366, $E$5:$E$1433, 0)),"")</f>
        <v/>
      </c>
      <c r="I2366" t="str">
        <f>IFERROR(IF(J2366&lt;&gt;"", INDEX($B$5:$B$1433, MATCH(J2366, $E$5:$E$1433, 0)),""),"SAI")</f>
        <v/>
      </c>
      <c r="L2366" t="str">
        <f>IFERROR(IF($N$5="Sáng",IF(MID(K2366,2,7)-MID($L$2,2,7)&gt;0,"Trễ",""),IF(MID(K2366,2,7)-MID($Q$2,2,7)&gt;0,"Trễ","")),"")</f>
        <v/>
      </c>
      <c r="M2366" t="str">
        <f>IFERROR(IF($N$5="Sáng",MID(K2366,2,7)-MID($L$2,2,7),MID(K2366,2,7)-MID($Q$2,2,7)),"")</f>
        <v/>
      </c>
      <c r="Q2366" t="str">
        <f>IF(B2366&lt;&gt;"",IF(AND(P2366="",F2366=""),"Không phép ",""),"")</f>
        <v/>
      </c>
      <c r="R2366" t="str">
        <f>UPPER(B2366)</f>
        <v/>
      </c>
      <c r="T2366" t="str">
        <f>IFERROR(IF(J2366&lt;&gt;"", INDEX($S$5:$S$1433, MATCH(J2366, $E$5:$E$1433, 0)),""),"")</f>
        <v/>
      </c>
      <c r="V2366" t="str">
        <f>IFERROR(IF(J2366&lt;&gt;"", INDEX($U$5:$U$1433, MATCH(J2366, $E$5:$E$1433, 0)),""),"")</f>
        <v/>
      </c>
    </row>
    <row r="2367">
      <c r="A2367" t="str">
        <f>IF(B2367&lt;&gt;"",A2366+1,"")</f>
        <v/>
      </c>
      <c r="F2367" t="str">
        <f>IFERROR(IF(VLOOKUP(E2367,J:J,1,0)=E2367,"X",""),"")</f>
        <v/>
      </c>
      <c r="G2367" t="str">
        <f>IF(J2367&lt;&gt;"", INDEX($C$5:$C$1433, MATCH(J2367, $E$5:$E$1433, 0)),"")</f>
        <v/>
      </c>
      <c r="H2367" t="str">
        <f>IF(J2367&lt;&gt;"", INDEX($D$5:$D$1433, MATCH(J2367, $E$5:$E$1433, 0)),"")</f>
        <v/>
      </c>
      <c r="I2367" t="str">
        <f>IFERROR(IF(J2367&lt;&gt;"", INDEX($B$5:$B$1433, MATCH(J2367, $E$5:$E$1433, 0)),""),"SAI")</f>
        <v/>
      </c>
      <c r="L2367" t="str">
        <f>IFERROR(IF($N$5="Sáng",IF(MID(K2367,2,7)-MID($L$2,2,7)&gt;0,"Trễ",""),IF(MID(K2367,2,7)-MID($Q$2,2,7)&gt;0,"Trễ","")),"")</f>
        <v/>
      </c>
      <c r="M2367" t="str">
        <f>IFERROR(IF($N$5="Sáng",MID(K2367,2,7)-MID($L$2,2,7),MID(K2367,2,7)-MID($Q$2,2,7)),"")</f>
        <v/>
      </c>
      <c r="Q2367" t="str">
        <f>IF(B2367&lt;&gt;"",IF(AND(P2367="",F2367=""),"Không phép ",""),"")</f>
        <v/>
      </c>
      <c r="R2367" t="str">
        <f>UPPER(B2367)</f>
        <v/>
      </c>
      <c r="T2367" t="str">
        <f>IFERROR(IF(J2367&lt;&gt;"", INDEX($S$5:$S$1433, MATCH(J2367, $E$5:$E$1433, 0)),""),"")</f>
        <v/>
      </c>
      <c r="V2367" t="str">
        <f>IFERROR(IF(J2367&lt;&gt;"", INDEX($U$5:$U$1433, MATCH(J2367, $E$5:$E$1433, 0)),""),"")</f>
        <v/>
      </c>
    </row>
    <row r="2368">
      <c r="A2368" t="str">
        <f>IF(B2368&lt;&gt;"",A2367+1,"")</f>
        <v/>
      </c>
      <c r="F2368" t="str">
        <f>IFERROR(IF(VLOOKUP(E2368,J:J,1,0)=E2368,"X",""),"")</f>
        <v/>
      </c>
      <c r="G2368" t="str">
        <f>IF(J2368&lt;&gt;"", INDEX($C$5:$C$1433, MATCH(J2368, $E$5:$E$1433, 0)),"")</f>
        <v/>
      </c>
      <c r="H2368" t="str">
        <f>IF(J2368&lt;&gt;"", INDEX($D$5:$D$1433, MATCH(J2368, $E$5:$E$1433, 0)),"")</f>
        <v/>
      </c>
      <c r="I2368" t="str">
        <f>IFERROR(IF(J2368&lt;&gt;"", INDEX($B$5:$B$1433, MATCH(J2368, $E$5:$E$1433, 0)),""),"SAI")</f>
        <v/>
      </c>
      <c r="L2368" t="str">
        <f>IFERROR(IF($N$5="Sáng",IF(MID(K2368,2,7)-MID($L$2,2,7)&gt;0,"Trễ",""),IF(MID(K2368,2,7)-MID($Q$2,2,7)&gt;0,"Trễ","")),"")</f>
        <v/>
      </c>
      <c r="M2368" t="str">
        <f>IFERROR(IF($N$5="Sáng",MID(K2368,2,7)-MID($L$2,2,7),MID(K2368,2,7)-MID($Q$2,2,7)),"")</f>
        <v/>
      </c>
      <c r="Q2368" t="str">
        <f>IF(B2368&lt;&gt;"",IF(AND(P2368="",F2368=""),"Không phép ",""),"")</f>
        <v/>
      </c>
      <c r="R2368" t="str">
        <f>UPPER(B2368)</f>
        <v/>
      </c>
      <c r="T2368" t="str">
        <f>IFERROR(IF(J2368&lt;&gt;"", INDEX($S$5:$S$1433, MATCH(J2368, $E$5:$E$1433, 0)),""),"")</f>
        <v/>
      </c>
      <c r="V2368" t="str">
        <f>IFERROR(IF(J2368&lt;&gt;"", INDEX($U$5:$U$1433, MATCH(J2368, $E$5:$E$1433, 0)),""),"")</f>
        <v/>
      </c>
    </row>
    <row r="2369">
      <c r="A2369" t="str">
        <f>IF(B2369&lt;&gt;"",A2368+1,"")</f>
        <v/>
      </c>
      <c r="F2369" t="str">
        <f>IFERROR(IF(VLOOKUP(E2369,J:J,1,0)=E2369,"X",""),"")</f>
        <v/>
      </c>
      <c r="G2369" t="str">
        <f>IF(J2369&lt;&gt;"", INDEX($C$5:$C$1433, MATCH(J2369, $E$5:$E$1433, 0)),"")</f>
        <v/>
      </c>
      <c r="H2369" t="str">
        <f>IF(J2369&lt;&gt;"", INDEX($D$5:$D$1433, MATCH(J2369, $E$5:$E$1433, 0)),"")</f>
        <v/>
      </c>
      <c r="I2369" t="str">
        <f>IFERROR(IF(J2369&lt;&gt;"", INDEX($B$5:$B$1433, MATCH(J2369, $E$5:$E$1433, 0)),""),"SAI")</f>
        <v/>
      </c>
      <c r="L2369" t="str">
        <f>IFERROR(IF($N$5="Sáng",IF(MID(K2369,2,7)-MID($L$2,2,7)&gt;0,"Trễ",""),IF(MID(K2369,2,7)-MID($Q$2,2,7)&gt;0,"Trễ","")),"")</f>
        <v/>
      </c>
      <c r="M2369" t="str">
        <f>IFERROR(IF($N$5="Sáng",MID(K2369,2,7)-MID($L$2,2,7),MID(K2369,2,7)-MID($Q$2,2,7)),"")</f>
        <v/>
      </c>
      <c r="Q2369" t="str">
        <f>IF(B2369&lt;&gt;"",IF(AND(P2369="",F2369=""),"Không phép ",""),"")</f>
        <v/>
      </c>
      <c r="R2369" t="str">
        <f>UPPER(B2369)</f>
        <v/>
      </c>
      <c r="T2369" t="str">
        <f>IFERROR(IF(J2369&lt;&gt;"", INDEX($S$5:$S$1433, MATCH(J2369, $E$5:$E$1433, 0)),""),"")</f>
        <v/>
      </c>
      <c r="V2369" t="str">
        <f>IFERROR(IF(J2369&lt;&gt;"", INDEX($U$5:$U$1433, MATCH(J2369, $E$5:$E$1433, 0)),""),"")</f>
        <v/>
      </c>
    </row>
    <row r="2370">
      <c r="A2370" t="str">
        <f>IF(B2370&lt;&gt;"",A2369+1,"")</f>
        <v/>
      </c>
      <c r="F2370" t="str">
        <f>IFERROR(IF(VLOOKUP(E2370,J:J,1,0)=E2370,"X",""),"")</f>
        <v/>
      </c>
      <c r="G2370" t="str">
        <f>IF(J2370&lt;&gt;"", INDEX($C$5:$C$1433, MATCH(J2370, $E$5:$E$1433, 0)),"")</f>
        <v/>
      </c>
      <c r="H2370" t="str">
        <f>IF(J2370&lt;&gt;"", INDEX($D$5:$D$1433, MATCH(J2370, $E$5:$E$1433, 0)),"")</f>
        <v/>
      </c>
      <c r="I2370" t="str">
        <f>IFERROR(IF(J2370&lt;&gt;"", INDEX($B$5:$B$1433, MATCH(J2370, $E$5:$E$1433, 0)),""),"SAI")</f>
        <v/>
      </c>
      <c r="L2370" t="str">
        <f>IFERROR(IF($N$5="Sáng",IF(MID(K2370,2,7)-MID($L$2,2,7)&gt;0,"Trễ",""),IF(MID(K2370,2,7)-MID($Q$2,2,7)&gt;0,"Trễ","")),"")</f>
        <v/>
      </c>
      <c r="M2370" t="str">
        <f>IFERROR(IF($N$5="Sáng",MID(K2370,2,7)-MID($L$2,2,7),MID(K2370,2,7)-MID($Q$2,2,7)),"")</f>
        <v/>
      </c>
      <c r="Q2370" t="str">
        <f>IF(B2370&lt;&gt;"",IF(AND(P2370="",F2370=""),"Không phép ",""),"")</f>
        <v/>
      </c>
      <c r="R2370" t="str">
        <f>UPPER(B2370)</f>
        <v/>
      </c>
      <c r="T2370" t="str">
        <f>IFERROR(IF(J2370&lt;&gt;"", INDEX($S$5:$S$1433, MATCH(J2370, $E$5:$E$1433, 0)),""),"")</f>
        <v/>
      </c>
      <c r="V2370" t="str">
        <f>IFERROR(IF(J2370&lt;&gt;"", INDEX($U$5:$U$1433, MATCH(J2370, $E$5:$E$1433, 0)),""),"")</f>
        <v/>
      </c>
    </row>
    <row r="2371">
      <c r="A2371" t="str">
        <f>IF(B2371&lt;&gt;"",A2370+1,"")</f>
        <v/>
      </c>
      <c r="F2371" t="str">
        <f>IFERROR(IF(VLOOKUP(E2371,J:J,1,0)=E2371,"X",""),"")</f>
        <v/>
      </c>
      <c r="G2371" t="str">
        <f>IF(J2371&lt;&gt;"", INDEX($C$5:$C$1433, MATCH(J2371, $E$5:$E$1433, 0)),"")</f>
        <v/>
      </c>
      <c r="H2371" t="str">
        <f>IF(J2371&lt;&gt;"", INDEX($D$5:$D$1433, MATCH(J2371, $E$5:$E$1433, 0)),"")</f>
        <v/>
      </c>
      <c r="I2371" t="str">
        <f>IFERROR(IF(J2371&lt;&gt;"", INDEX($B$5:$B$1433, MATCH(J2371, $E$5:$E$1433, 0)),""),"SAI")</f>
        <v/>
      </c>
      <c r="L2371" t="str">
        <f>IFERROR(IF($N$5="Sáng",IF(MID(K2371,2,7)-MID($L$2,2,7)&gt;0,"Trễ",""),IF(MID(K2371,2,7)-MID($Q$2,2,7)&gt;0,"Trễ","")),"")</f>
        <v/>
      </c>
      <c r="M2371" t="str">
        <f>IFERROR(IF($N$5="Sáng",MID(K2371,2,7)-MID($L$2,2,7),MID(K2371,2,7)-MID($Q$2,2,7)),"")</f>
        <v/>
      </c>
      <c r="Q2371" t="str">
        <f>IF(B2371&lt;&gt;"",IF(AND(P2371="",F2371=""),"Không phép ",""),"")</f>
        <v/>
      </c>
      <c r="R2371" t="str">
        <f>UPPER(B2371)</f>
        <v/>
      </c>
      <c r="T2371" t="str">
        <f>IFERROR(IF(J2371&lt;&gt;"", INDEX($S$5:$S$1433, MATCH(J2371, $E$5:$E$1433, 0)),""),"")</f>
        <v/>
      </c>
      <c r="V2371" t="str">
        <f>IFERROR(IF(J2371&lt;&gt;"", INDEX($U$5:$U$1433, MATCH(J2371, $E$5:$E$1433, 0)),""),"")</f>
        <v/>
      </c>
    </row>
    <row r="2372">
      <c r="A2372" t="str">
        <f>IF(B2372&lt;&gt;"",A2371+1,"")</f>
        <v/>
      </c>
      <c r="F2372" t="str">
        <f>IFERROR(IF(VLOOKUP(E2372,J:J,1,0)=E2372,"X",""),"")</f>
        <v/>
      </c>
      <c r="G2372" t="str">
        <f>IF(J2372&lt;&gt;"", INDEX($C$5:$C$1433, MATCH(J2372, $E$5:$E$1433, 0)),"")</f>
        <v/>
      </c>
      <c r="H2372" t="str">
        <f>IF(J2372&lt;&gt;"", INDEX($D$5:$D$1433, MATCH(J2372, $E$5:$E$1433, 0)),"")</f>
        <v/>
      </c>
      <c r="I2372" t="str">
        <f>IFERROR(IF(J2372&lt;&gt;"", INDEX($B$5:$B$1433, MATCH(J2372, $E$5:$E$1433, 0)),""),"SAI")</f>
        <v/>
      </c>
      <c r="L2372" t="str">
        <f>IFERROR(IF($N$5="Sáng",IF(MID(K2372,2,7)-MID($L$2,2,7)&gt;0,"Trễ",""),IF(MID(K2372,2,7)-MID($Q$2,2,7)&gt;0,"Trễ","")),"")</f>
        <v/>
      </c>
      <c r="M2372" t="str">
        <f>IFERROR(IF($N$5="Sáng",MID(K2372,2,7)-MID($L$2,2,7),MID(K2372,2,7)-MID($Q$2,2,7)),"")</f>
        <v/>
      </c>
      <c r="Q2372" t="str">
        <f>IF(B2372&lt;&gt;"",IF(AND(P2372="",F2372=""),"Không phép ",""),"")</f>
        <v/>
      </c>
      <c r="R2372" t="str">
        <f>UPPER(B2372)</f>
        <v/>
      </c>
      <c r="T2372" t="str">
        <f>IFERROR(IF(J2372&lt;&gt;"", INDEX($S$5:$S$1433, MATCH(J2372, $E$5:$E$1433, 0)),""),"")</f>
        <v/>
      </c>
      <c r="V2372" t="str">
        <f>IFERROR(IF(J2372&lt;&gt;"", INDEX($U$5:$U$1433, MATCH(J2372, $E$5:$E$1433, 0)),""),"")</f>
        <v/>
      </c>
    </row>
    <row r="2373">
      <c r="A2373" t="str">
        <f>IF(B2373&lt;&gt;"",A2372+1,"")</f>
        <v/>
      </c>
      <c r="F2373" t="str">
        <f>IFERROR(IF(VLOOKUP(E2373,J:J,1,0)=E2373,"X",""),"")</f>
        <v/>
      </c>
      <c r="G2373" t="str">
        <f>IF(J2373&lt;&gt;"", INDEX($C$5:$C$1433, MATCH(J2373, $E$5:$E$1433, 0)),"")</f>
        <v/>
      </c>
      <c r="H2373" t="str">
        <f>IF(J2373&lt;&gt;"", INDEX($D$5:$D$1433, MATCH(J2373, $E$5:$E$1433, 0)),"")</f>
        <v/>
      </c>
      <c r="I2373" t="str">
        <f>IFERROR(IF(J2373&lt;&gt;"", INDEX($B$5:$B$1433, MATCH(J2373, $E$5:$E$1433, 0)),""),"SAI")</f>
        <v/>
      </c>
      <c r="L2373" t="str">
        <f>IFERROR(IF($N$5="Sáng",IF(MID(K2373,2,7)-MID($L$2,2,7)&gt;0,"Trễ",""),IF(MID(K2373,2,7)-MID($Q$2,2,7)&gt;0,"Trễ","")),"")</f>
        <v/>
      </c>
      <c r="M2373" t="str">
        <f>IFERROR(IF($N$5="Sáng",MID(K2373,2,7)-MID($L$2,2,7),MID(K2373,2,7)-MID($Q$2,2,7)),"")</f>
        <v/>
      </c>
      <c r="Q2373" t="str">
        <f>IF(B2373&lt;&gt;"",IF(AND(P2373="",F2373=""),"Không phép ",""),"")</f>
        <v/>
      </c>
      <c r="R2373" t="str">
        <f>UPPER(B2373)</f>
        <v/>
      </c>
      <c r="T2373" t="str">
        <f>IFERROR(IF(J2373&lt;&gt;"", INDEX($S$5:$S$1433, MATCH(J2373, $E$5:$E$1433, 0)),""),"")</f>
        <v/>
      </c>
      <c r="V2373" t="str">
        <f>IFERROR(IF(J2373&lt;&gt;"", INDEX($U$5:$U$1433, MATCH(J2373, $E$5:$E$1433, 0)),""),"")</f>
        <v/>
      </c>
    </row>
    <row r="2374">
      <c r="A2374" t="str">
        <f>IF(B2374&lt;&gt;"",A2373+1,"")</f>
        <v/>
      </c>
      <c r="F2374" t="str">
        <f>IFERROR(IF(VLOOKUP(E2374,J:J,1,0)=E2374,"X",""),"")</f>
        <v/>
      </c>
      <c r="G2374" t="str">
        <f>IF(J2374&lt;&gt;"", INDEX($C$5:$C$1433, MATCH(J2374, $E$5:$E$1433, 0)),"")</f>
        <v/>
      </c>
      <c r="H2374" t="str">
        <f>IF(J2374&lt;&gt;"", INDEX($D$5:$D$1433, MATCH(J2374, $E$5:$E$1433, 0)),"")</f>
        <v/>
      </c>
      <c r="I2374" t="str">
        <f>IFERROR(IF(J2374&lt;&gt;"", INDEX($B$5:$B$1433, MATCH(J2374, $E$5:$E$1433, 0)),""),"SAI")</f>
        <v/>
      </c>
      <c r="L2374" t="str">
        <f>IFERROR(IF($N$5="Sáng",IF(MID(K2374,2,7)-MID($L$2,2,7)&gt;0,"Trễ",""),IF(MID(K2374,2,7)-MID($Q$2,2,7)&gt;0,"Trễ","")),"")</f>
        <v/>
      </c>
      <c r="M2374" t="str">
        <f>IFERROR(IF($N$5="Sáng",MID(K2374,2,7)-MID($L$2,2,7),MID(K2374,2,7)-MID($Q$2,2,7)),"")</f>
        <v/>
      </c>
      <c r="Q2374" t="str">
        <f>IF(B2374&lt;&gt;"",IF(AND(P2374="",F2374=""),"Không phép ",""),"")</f>
        <v/>
      </c>
      <c r="R2374" t="str">
        <f>UPPER(B2374)</f>
        <v/>
      </c>
      <c r="T2374" t="str">
        <f>IFERROR(IF(J2374&lt;&gt;"", INDEX($S$5:$S$1433, MATCH(J2374, $E$5:$E$1433, 0)),""),"")</f>
        <v/>
      </c>
      <c r="V2374" t="str">
        <f>IFERROR(IF(J2374&lt;&gt;"", INDEX($U$5:$U$1433, MATCH(J2374, $E$5:$E$1433, 0)),""),"")</f>
        <v/>
      </c>
    </row>
    <row r="2375">
      <c r="A2375" t="str">
        <f>IF(B2375&lt;&gt;"",A2374+1,"")</f>
        <v/>
      </c>
      <c r="F2375" t="str">
        <f>IFERROR(IF(VLOOKUP(E2375,J:J,1,0)=E2375,"X",""),"")</f>
        <v/>
      </c>
      <c r="G2375" t="str">
        <f>IF(J2375&lt;&gt;"", INDEX($C$5:$C$1433, MATCH(J2375, $E$5:$E$1433, 0)),"")</f>
        <v/>
      </c>
      <c r="H2375" t="str">
        <f>IF(J2375&lt;&gt;"", INDEX($D$5:$D$1433, MATCH(J2375, $E$5:$E$1433, 0)),"")</f>
        <v/>
      </c>
      <c r="I2375" t="str">
        <f>IFERROR(IF(J2375&lt;&gt;"", INDEX($B$5:$B$1433, MATCH(J2375, $E$5:$E$1433, 0)),""),"SAI")</f>
        <v/>
      </c>
      <c r="L2375" t="str">
        <f>IFERROR(IF($N$5="Sáng",IF(MID(K2375,2,7)-MID($L$2,2,7)&gt;0,"Trễ",""),IF(MID(K2375,2,7)-MID($Q$2,2,7)&gt;0,"Trễ","")),"")</f>
        <v/>
      </c>
      <c r="M2375" t="str">
        <f>IFERROR(IF($N$5="Sáng",MID(K2375,2,7)-MID($L$2,2,7),MID(K2375,2,7)-MID($Q$2,2,7)),"")</f>
        <v/>
      </c>
      <c r="Q2375" t="str">
        <f>IF(B2375&lt;&gt;"",IF(AND(P2375="",F2375=""),"Không phép ",""),"")</f>
        <v/>
      </c>
      <c r="R2375" t="str">
        <f>UPPER(B2375)</f>
        <v/>
      </c>
      <c r="T2375" t="str">
        <f>IFERROR(IF(J2375&lt;&gt;"", INDEX($S$5:$S$1433, MATCH(J2375, $E$5:$E$1433, 0)),""),"")</f>
        <v/>
      </c>
      <c r="V2375" t="str">
        <f>IFERROR(IF(J2375&lt;&gt;"", INDEX($U$5:$U$1433, MATCH(J2375, $E$5:$E$1433, 0)),""),"")</f>
        <v/>
      </c>
    </row>
    <row r="2376">
      <c r="A2376" t="str">
        <f>IF(B2376&lt;&gt;"",A2375+1,"")</f>
        <v/>
      </c>
      <c r="F2376" t="str">
        <f>IFERROR(IF(VLOOKUP(E2376,J:J,1,0)=E2376,"X",""),"")</f>
        <v/>
      </c>
      <c r="G2376" t="str">
        <f>IF(J2376&lt;&gt;"", INDEX($C$5:$C$1433, MATCH(J2376, $E$5:$E$1433, 0)),"")</f>
        <v/>
      </c>
      <c r="H2376" t="str">
        <f>IF(J2376&lt;&gt;"", INDEX($D$5:$D$1433, MATCH(J2376, $E$5:$E$1433, 0)),"")</f>
        <v/>
      </c>
      <c r="I2376" t="str">
        <f>IFERROR(IF(J2376&lt;&gt;"", INDEX($B$5:$B$1433, MATCH(J2376, $E$5:$E$1433, 0)),""),"SAI")</f>
        <v/>
      </c>
      <c r="L2376" t="str">
        <f>IFERROR(IF($N$5="Sáng",IF(MID(K2376,2,7)-MID($L$2,2,7)&gt;0,"Trễ",""),IF(MID(K2376,2,7)-MID($Q$2,2,7)&gt;0,"Trễ","")),"")</f>
        <v/>
      </c>
      <c r="M2376" t="str">
        <f>IFERROR(IF($N$5="Sáng",MID(K2376,2,7)-MID($L$2,2,7),MID(K2376,2,7)-MID($Q$2,2,7)),"")</f>
        <v/>
      </c>
      <c r="Q2376" t="str">
        <f>IF(B2376&lt;&gt;"",IF(AND(P2376="",F2376=""),"Không phép ",""),"")</f>
        <v/>
      </c>
      <c r="R2376" t="str">
        <f>UPPER(B2376)</f>
        <v/>
      </c>
      <c r="T2376" t="str">
        <f>IFERROR(IF(J2376&lt;&gt;"", INDEX($S$5:$S$1433, MATCH(J2376, $E$5:$E$1433, 0)),""),"")</f>
        <v/>
      </c>
      <c r="V2376" t="str">
        <f>IFERROR(IF(J2376&lt;&gt;"", INDEX($U$5:$U$1433, MATCH(J2376, $E$5:$E$1433, 0)),""),"")</f>
        <v/>
      </c>
    </row>
    <row r="2377">
      <c r="A2377" t="str">
        <f>IF(B2377&lt;&gt;"",A2376+1,"")</f>
        <v/>
      </c>
      <c r="F2377" t="str">
        <f>IFERROR(IF(VLOOKUP(E2377,J:J,1,0)=E2377,"X",""),"")</f>
        <v/>
      </c>
      <c r="G2377" t="str">
        <f>IF(J2377&lt;&gt;"", INDEX($C$5:$C$1433, MATCH(J2377, $E$5:$E$1433, 0)),"")</f>
        <v/>
      </c>
      <c r="H2377" t="str">
        <f>IF(J2377&lt;&gt;"", INDEX($D$5:$D$1433, MATCH(J2377, $E$5:$E$1433, 0)),"")</f>
        <v/>
      </c>
      <c r="I2377" t="str">
        <f>IFERROR(IF(J2377&lt;&gt;"", INDEX($B$5:$B$1433, MATCH(J2377, $E$5:$E$1433, 0)),""),"SAI")</f>
        <v/>
      </c>
      <c r="L2377" t="str">
        <f>IFERROR(IF($N$5="Sáng",IF(MID(K2377,2,7)-MID($L$2,2,7)&gt;0,"Trễ",""),IF(MID(K2377,2,7)-MID($Q$2,2,7)&gt;0,"Trễ","")),"")</f>
        <v/>
      </c>
      <c r="M2377" t="str">
        <f>IFERROR(IF($N$5="Sáng",MID(K2377,2,7)-MID($L$2,2,7),MID(K2377,2,7)-MID($Q$2,2,7)),"")</f>
        <v/>
      </c>
      <c r="Q2377" t="str">
        <f>IF(B2377&lt;&gt;"",IF(AND(P2377="",F2377=""),"Không phép ",""),"")</f>
        <v/>
      </c>
      <c r="R2377" t="str">
        <f>UPPER(B2377)</f>
        <v/>
      </c>
      <c r="T2377" t="str">
        <f>IFERROR(IF(J2377&lt;&gt;"", INDEX($S$5:$S$1433, MATCH(J2377, $E$5:$E$1433, 0)),""),"")</f>
        <v/>
      </c>
      <c r="V2377" t="str">
        <f>IFERROR(IF(J2377&lt;&gt;"", INDEX($U$5:$U$1433, MATCH(J2377, $E$5:$E$1433, 0)),""),"")</f>
        <v/>
      </c>
    </row>
    <row r="2378">
      <c r="A2378" t="str">
        <f>IF(B2378&lt;&gt;"",A2377+1,"")</f>
        <v/>
      </c>
      <c r="F2378" t="str">
        <f>IFERROR(IF(VLOOKUP(E2378,J:J,1,0)=E2378,"X",""),"")</f>
        <v/>
      </c>
      <c r="G2378" t="str">
        <f>IF(J2378&lt;&gt;"", INDEX($C$5:$C$1433, MATCH(J2378, $E$5:$E$1433, 0)),"")</f>
        <v/>
      </c>
      <c r="H2378" t="str">
        <f>IF(J2378&lt;&gt;"", INDEX($D$5:$D$1433, MATCH(J2378, $E$5:$E$1433, 0)),"")</f>
        <v/>
      </c>
      <c r="I2378" t="str">
        <f>IFERROR(IF(J2378&lt;&gt;"", INDEX($B$5:$B$1433, MATCH(J2378, $E$5:$E$1433, 0)),""),"SAI")</f>
        <v/>
      </c>
      <c r="L2378" t="str">
        <f>IFERROR(IF($N$5="Sáng",IF(MID(K2378,2,7)-MID($L$2,2,7)&gt;0,"Trễ",""),IF(MID(K2378,2,7)-MID($Q$2,2,7)&gt;0,"Trễ","")),"")</f>
        <v/>
      </c>
      <c r="M2378" t="str">
        <f>IFERROR(IF($N$5="Sáng",MID(K2378,2,7)-MID($L$2,2,7),MID(K2378,2,7)-MID($Q$2,2,7)),"")</f>
        <v/>
      </c>
      <c r="Q2378" t="str">
        <f>IF(B2378&lt;&gt;"",IF(AND(P2378="",F2378=""),"Không phép ",""),"")</f>
        <v/>
      </c>
      <c r="R2378" t="str">
        <f>UPPER(B2378)</f>
        <v/>
      </c>
      <c r="T2378" t="str">
        <f>IFERROR(IF(J2378&lt;&gt;"", INDEX($S$5:$S$1433, MATCH(J2378, $E$5:$E$1433, 0)),""),"")</f>
        <v/>
      </c>
      <c r="V2378" t="str">
        <f>IFERROR(IF(J2378&lt;&gt;"", INDEX($U$5:$U$1433, MATCH(J2378, $E$5:$E$1433, 0)),""),"")</f>
        <v/>
      </c>
    </row>
    <row r="2379">
      <c r="A2379" t="str">
        <f>IF(B2379&lt;&gt;"",A2378+1,"")</f>
        <v/>
      </c>
      <c r="F2379" t="str">
        <f>IFERROR(IF(VLOOKUP(E2379,J:J,1,0)=E2379,"X",""),"")</f>
        <v/>
      </c>
      <c r="G2379" t="str">
        <f>IF(J2379&lt;&gt;"", INDEX($C$5:$C$1433, MATCH(J2379, $E$5:$E$1433, 0)),"")</f>
        <v/>
      </c>
      <c r="H2379" t="str">
        <f>IF(J2379&lt;&gt;"", INDEX($D$5:$D$1433, MATCH(J2379, $E$5:$E$1433, 0)),"")</f>
        <v/>
      </c>
      <c r="I2379" t="str">
        <f>IFERROR(IF(J2379&lt;&gt;"", INDEX($B$5:$B$1433, MATCH(J2379, $E$5:$E$1433, 0)),""),"SAI")</f>
        <v/>
      </c>
      <c r="L2379" t="str">
        <f>IFERROR(IF($N$5="Sáng",IF(MID(K2379,2,7)-MID($L$2,2,7)&gt;0,"Trễ",""),IF(MID(K2379,2,7)-MID($Q$2,2,7)&gt;0,"Trễ","")),"")</f>
        <v/>
      </c>
      <c r="M2379" t="str">
        <f>IFERROR(IF($N$5="Sáng",MID(K2379,2,7)-MID($L$2,2,7),MID(K2379,2,7)-MID($Q$2,2,7)),"")</f>
        <v/>
      </c>
      <c r="Q2379" t="str">
        <f>IF(B2379&lt;&gt;"",IF(AND(P2379="",F2379=""),"Không phép ",""),"")</f>
        <v/>
      </c>
      <c r="R2379" t="str">
        <f>UPPER(B2379)</f>
        <v/>
      </c>
      <c r="T2379" t="str">
        <f>IFERROR(IF(J2379&lt;&gt;"", INDEX($S$5:$S$1433, MATCH(J2379, $E$5:$E$1433, 0)),""),"")</f>
        <v/>
      </c>
      <c r="V2379" t="str">
        <f>IFERROR(IF(J2379&lt;&gt;"", INDEX($U$5:$U$1433, MATCH(J2379, $E$5:$E$1433, 0)),""),"")</f>
        <v/>
      </c>
    </row>
    <row r="2380">
      <c r="A2380" t="str">
        <f>IF(B2380&lt;&gt;"",A2379+1,"")</f>
        <v/>
      </c>
      <c r="F2380" t="str">
        <f>IFERROR(IF(VLOOKUP(E2380,J:J,1,0)=E2380,"X",""),"")</f>
        <v/>
      </c>
      <c r="G2380" t="str">
        <f>IF(J2380&lt;&gt;"", INDEX($C$5:$C$1433, MATCH(J2380, $E$5:$E$1433, 0)),"")</f>
        <v/>
      </c>
      <c r="H2380" t="str">
        <f>IF(J2380&lt;&gt;"", INDEX($D$5:$D$1433, MATCH(J2380, $E$5:$E$1433, 0)),"")</f>
        <v/>
      </c>
      <c r="I2380" t="str">
        <f>IFERROR(IF(J2380&lt;&gt;"", INDEX($B$5:$B$1433, MATCH(J2380, $E$5:$E$1433, 0)),""),"SAI")</f>
        <v/>
      </c>
      <c r="L2380" t="str">
        <f>IFERROR(IF($N$5="Sáng",IF(MID(K2380,2,7)-MID($L$2,2,7)&gt;0,"Trễ",""),IF(MID(K2380,2,7)-MID($Q$2,2,7)&gt;0,"Trễ","")),"")</f>
        <v/>
      </c>
      <c r="M2380" t="str">
        <f>IFERROR(IF($N$5="Sáng",MID(K2380,2,7)-MID($L$2,2,7),MID(K2380,2,7)-MID($Q$2,2,7)),"")</f>
        <v/>
      </c>
      <c r="Q2380" t="str">
        <f>IF(B2380&lt;&gt;"",IF(AND(P2380="",F2380=""),"Không phép ",""),"")</f>
        <v/>
      </c>
      <c r="R2380" t="str">
        <f>UPPER(B2380)</f>
        <v/>
      </c>
      <c r="T2380" t="str">
        <f>IFERROR(IF(J2380&lt;&gt;"", INDEX($S$5:$S$1433, MATCH(J2380, $E$5:$E$1433, 0)),""),"")</f>
        <v/>
      </c>
      <c r="V2380" t="str">
        <f>IFERROR(IF(J2380&lt;&gt;"", INDEX($U$5:$U$1433, MATCH(J2380, $E$5:$E$1433, 0)),""),"")</f>
        <v/>
      </c>
    </row>
    <row r="2381">
      <c r="A2381" t="str">
        <f>IF(B2381&lt;&gt;"",A2380+1,"")</f>
        <v/>
      </c>
      <c r="F2381" t="str">
        <f>IFERROR(IF(VLOOKUP(E2381,J:J,1,0)=E2381,"X",""),"")</f>
        <v/>
      </c>
      <c r="G2381" t="str">
        <f>IF(J2381&lt;&gt;"", INDEX($C$5:$C$1433, MATCH(J2381, $E$5:$E$1433, 0)),"")</f>
        <v/>
      </c>
      <c r="H2381" t="str">
        <f>IF(J2381&lt;&gt;"", INDEX($D$5:$D$1433, MATCH(J2381, $E$5:$E$1433, 0)),"")</f>
        <v/>
      </c>
      <c r="I2381" t="str">
        <f>IFERROR(IF(J2381&lt;&gt;"", INDEX($B$5:$B$1433, MATCH(J2381, $E$5:$E$1433, 0)),""),"SAI")</f>
        <v/>
      </c>
      <c r="L2381" t="str">
        <f>IFERROR(IF($N$5="Sáng",IF(MID(K2381,2,7)-MID($L$2,2,7)&gt;0,"Trễ",""),IF(MID(K2381,2,7)-MID($Q$2,2,7)&gt;0,"Trễ","")),"")</f>
        <v/>
      </c>
      <c r="M2381" t="str">
        <f>IFERROR(IF($N$5="Sáng",MID(K2381,2,7)-MID($L$2,2,7),MID(K2381,2,7)-MID($Q$2,2,7)),"")</f>
        <v/>
      </c>
      <c r="Q2381" t="str">
        <f>IF(B2381&lt;&gt;"",IF(AND(P2381="",F2381=""),"Không phép ",""),"")</f>
        <v/>
      </c>
      <c r="R2381" t="str">
        <f>UPPER(B2381)</f>
        <v/>
      </c>
      <c r="T2381" t="str">
        <f>IFERROR(IF(J2381&lt;&gt;"", INDEX($S$5:$S$1433, MATCH(J2381, $E$5:$E$1433, 0)),""),"")</f>
        <v/>
      </c>
      <c r="V2381" t="str">
        <f>IFERROR(IF(J2381&lt;&gt;"", INDEX($U$5:$U$1433, MATCH(J2381, $E$5:$E$1433, 0)),""),"")</f>
        <v/>
      </c>
    </row>
    <row r="2382">
      <c r="A2382" t="str">
        <f>IF(B2382&lt;&gt;"",A2381+1,"")</f>
        <v/>
      </c>
      <c r="F2382" t="str">
        <f>IFERROR(IF(VLOOKUP(E2382,J:J,1,0)=E2382,"X",""),"")</f>
        <v/>
      </c>
      <c r="G2382" t="str">
        <f>IF(J2382&lt;&gt;"", INDEX($C$5:$C$1433, MATCH(J2382, $E$5:$E$1433, 0)),"")</f>
        <v/>
      </c>
      <c r="H2382" t="str">
        <f>IF(J2382&lt;&gt;"", INDEX($D$5:$D$1433, MATCH(J2382, $E$5:$E$1433, 0)),"")</f>
        <v/>
      </c>
      <c r="I2382" t="str">
        <f>IFERROR(IF(J2382&lt;&gt;"", INDEX($B$5:$B$1433, MATCH(J2382, $E$5:$E$1433, 0)),""),"SAI")</f>
        <v/>
      </c>
      <c r="L2382" t="str">
        <f>IFERROR(IF($N$5="Sáng",IF(MID(K2382,2,7)-MID($L$2,2,7)&gt;0,"Trễ",""),IF(MID(K2382,2,7)-MID($Q$2,2,7)&gt;0,"Trễ","")),"")</f>
        <v/>
      </c>
      <c r="M2382" t="str">
        <f>IFERROR(IF($N$5="Sáng",MID(K2382,2,7)-MID($L$2,2,7),MID(K2382,2,7)-MID($Q$2,2,7)),"")</f>
        <v/>
      </c>
      <c r="Q2382" t="str">
        <f>IF(B2382&lt;&gt;"",IF(AND(P2382="",F2382=""),"Không phép ",""),"")</f>
        <v/>
      </c>
      <c r="R2382" t="str">
        <f>UPPER(B2382)</f>
        <v/>
      </c>
      <c r="T2382" t="str">
        <f>IFERROR(IF(J2382&lt;&gt;"", INDEX($S$5:$S$1433, MATCH(J2382, $E$5:$E$1433, 0)),""),"")</f>
        <v/>
      </c>
      <c r="V2382" t="str">
        <f>IFERROR(IF(J2382&lt;&gt;"", INDEX($U$5:$U$1433, MATCH(J2382, $E$5:$E$1433, 0)),""),"")</f>
        <v/>
      </c>
    </row>
    <row r="2383">
      <c r="A2383" t="str">
        <f>IF(B2383&lt;&gt;"",A2382+1,"")</f>
        <v/>
      </c>
      <c r="F2383" t="str">
        <f>IFERROR(IF(VLOOKUP(E2383,J:J,1,0)=E2383,"X",""),"")</f>
        <v/>
      </c>
      <c r="G2383" t="str">
        <f>IF(J2383&lt;&gt;"", INDEX($C$5:$C$1433, MATCH(J2383, $E$5:$E$1433, 0)),"")</f>
        <v/>
      </c>
      <c r="H2383" t="str">
        <f>IF(J2383&lt;&gt;"", INDEX($D$5:$D$1433, MATCH(J2383, $E$5:$E$1433, 0)),"")</f>
        <v/>
      </c>
      <c r="I2383" t="str">
        <f>IFERROR(IF(J2383&lt;&gt;"", INDEX($B$5:$B$1433, MATCH(J2383, $E$5:$E$1433, 0)),""),"SAI")</f>
        <v/>
      </c>
      <c r="L2383" t="str">
        <f>IFERROR(IF($N$5="Sáng",IF(MID(K2383,2,7)-MID($L$2,2,7)&gt;0,"Trễ",""),IF(MID(K2383,2,7)-MID($Q$2,2,7)&gt;0,"Trễ","")),"")</f>
        <v/>
      </c>
      <c r="M2383" t="str">
        <f>IFERROR(IF($N$5="Sáng",MID(K2383,2,7)-MID($L$2,2,7),MID(K2383,2,7)-MID($Q$2,2,7)),"")</f>
        <v/>
      </c>
      <c r="Q2383" t="str">
        <f>IF(B2383&lt;&gt;"",IF(AND(P2383="",F2383=""),"Không phép ",""),"")</f>
        <v/>
      </c>
      <c r="R2383" t="str">
        <f>UPPER(B2383)</f>
        <v/>
      </c>
      <c r="T2383" t="str">
        <f>IFERROR(IF(J2383&lt;&gt;"", INDEX($S$5:$S$1433, MATCH(J2383, $E$5:$E$1433, 0)),""),"")</f>
        <v/>
      </c>
      <c r="V2383" t="str">
        <f>IFERROR(IF(J2383&lt;&gt;"", INDEX($U$5:$U$1433, MATCH(J2383, $E$5:$E$1433, 0)),""),"")</f>
        <v/>
      </c>
    </row>
    <row r="2384">
      <c r="A2384" t="str">
        <f>IF(B2384&lt;&gt;"",A2383+1,"")</f>
        <v/>
      </c>
      <c r="F2384" t="str">
        <f>IFERROR(IF(VLOOKUP(E2384,J:J,1,0)=E2384,"X",""),"")</f>
        <v/>
      </c>
      <c r="G2384" t="str">
        <f>IF(J2384&lt;&gt;"", INDEX($C$5:$C$1433, MATCH(J2384, $E$5:$E$1433, 0)),"")</f>
        <v/>
      </c>
      <c r="H2384" t="str">
        <f>IF(J2384&lt;&gt;"", INDEX($D$5:$D$1433, MATCH(J2384, $E$5:$E$1433, 0)),"")</f>
        <v/>
      </c>
      <c r="I2384" t="str">
        <f>IFERROR(IF(J2384&lt;&gt;"", INDEX($B$5:$B$1433, MATCH(J2384, $E$5:$E$1433, 0)),""),"SAI")</f>
        <v/>
      </c>
      <c r="L2384" t="str">
        <f>IFERROR(IF($N$5="Sáng",IF(MID(K2384,2,7)-MID($L$2,2,7)&gt;0,"Trễ",""),IF(MID(K2384,2,7)-MID($Q$2,2,7)&gt;0,"Trễ","")),"")</f>
        <v/>
      </c>
      <c r="M2384" t="str">
        <f>IFERROR(IF($N$5="Sáng",MID(K2384,2,7)-MID($L$2,2,7),MID(K2384,2,7)-MID($Q$2,2,7)),"")</f>
        <v/>
      </c>
      <c r="Q2384" t="str">
        <f>IF(B2384&lt;&gt;"",IF(AND(P2384="",F2384=""),"Không phép ",""),"")</f>
        <v/>
      </c>
      <c r="R2384" t="str">
        <f>UPPER(B2384)</f>
        <v/>
      </c>
      <c r="T2384" t="str">
        <f>IFERROR(IF(J2384&lt;&gt;"", INDEX($S$5:$S$1433, MATCH(J2384, $E$5:$E$1433, 0)),""),"")</f>
        <v/>
      </c>
      <c r="V2384" t="str">
        <f>IFERROR(IF(J2384&lt;&gt;"", INDEX($U$5:$U$1433, MATCH(J2384, $E$5:$E$1433, 0)),""),"")</f>
        <v/>
      </c>
    </row>
    <row r="2385">
      <c r="A2385" t="str">
        <f>IF(B2385&lt;&gt;"",A2384+1,"")</f>
        <v/>
      </c>
      <c r="F2385" t="str">
        <f>IFERROR(IF(VLOOKUP(E2385,J:J,1,0)=E2385,"X",""),"")</f>
        <v/>
      </c>
      <c r="G2385" t="str">
        <f>IF(J2385&lt;&gt;"", INDEX($C$5:$C$1433, MATCH(J2385, $E$5:$E$1433, 0)),"")</f>
        <v/>
      </c>
      <c r="H2385" t="str">
        <f>IF(J2385&lt;&gt;"", INDEX($D$5:$D$1433, MATCH(J2385, $E$5:$E$1433, 0)),"")</f>
        <v/>
      </c>
      <c r="I2385" t="str">
        <f>IFERROR(IF(J2385&lt;&gt;"", INDEX($B$5:$B$1433, MATCH(J2385, $E$5:$E$1433, 0)),""),"SAI")</f>
        <v/>
      </c>
      <c r="L2385" t="str">
        <f>IFERROR(IF($N$5="Sáng",IF(MID(K2385,2,7)-MID($L$2,2,7)&gt;0,"Trễ",""),IF(MID(K2385,2,7)-MID($Q$2,2,7)&gt;0,"Trễ","")),"")</f>
        <v/>
      </c>
      <c r="M2385" t="str">
        <f>IFERROR(IF($N$5="Sáng",MID(K2385,2,7)-MID($L$2,2,7),MID(K2385,2,7)-MID($Q$2,2,7)),"")</f>
        <v/>
      </c>
      <c r="Q2385" t="str">
        <f>IF(B2385&lt;&gt;"",IF(AND(P2385="",F2385=""),"Không phép ",""),"")</f>
        <v/>
      </c>
      <c r="R2385" t="str">
        <f>UPPER(B2385)</f>
        <v/>
      </c>
      <c r="T2385" t="str">
        <f>IFERROR(IF(J2385&lt;&gt;"", INDEX($S$5:$S$1433, MATCH(J2385, $E$5:$E$1433, 0)),""),"")</f>
        <v/>
      </c>
      <c r="V2385" t="str">
        <f>IFERROR(IF(J2385&lt;&gt;"", INDEX($U$5:$U$1433, MATCH(J2385, $E$5:$E$1433, 0)),""),"")</f>
        <v/>
      </c>
    </row>
    <row r="2386">
      <c r="A2386" t="str">
        <f>IF(B2386&lt;&gt;"",A2385+1,"")</f>
        <v/>
      </c>
      <c r="F2386" t="str">
        <f>IFERROR(IF(VLOOKUP(E2386,J:J,1,0)=E2386,"X",""),"")</f>
        <v/>
      </c>
      <c r="G2386" t="str">
        <f>IF(J2386&lt;&gt;"", INDEX($C$5:$C$1433, MATCH(J2386, $E$5:$E$1433, 0)),"")</f>
        <v/>
      </c>
      <c r="H2386" t="str">
        <f>IF(J2386&lt;&gt;"", INDEX($D$5:$D$1433, MATCH(J2386, $E$5:$E$1433, 0)),"")</f>
        <v/>
      </c>
      <c r="I2386" t="str">
        <f>IFERROR(IF(J2386&lt;&gt;"", INDEX($B$5:$B$1433, MATCH(J2386, $E$5:$E$1433, 0)),""),"SAI")</f>
        <v/>
      </c>
      <c r="L2386" t="str">
        <f>IFERROR(IF($N$5="Sáng",IF(MID(K2386,2,7)-MID($L$2,2,7)&gt;0,"Trễ",""),IF(MID(K2386,2,7)-MID($Q$2,2,7)&gt;0,"Trễ","")),"")</f>
        <v/>
      </c>
      <c r="M2386" t="str">
        <f>IFERROR(IF($N$5="Sáng",MID(K2386,2,7)-MID($L$2,2,7),MID(K2386,2,7)-MID($Q$2,2,7)),"")</f>
        <v/>
      </c>
      <c r="Q2386" t="str">
        <f>IF(B2386&lt;&gt;"",IF(AND(P2386="",F2386=""),"Không phép ",""),"")</f>
        <v/>
      </c>
      <c r="R2386" t="str">
        <f>UPPER(B2386)</f>
        <v/>
      </c>
      <c r="T2386" t="str">
        <f>IFERROR(IF(J2386&lt;&gt;"", INDEX($S$5:$S$1433, MATCH(J2386, $E$5:$E$1433, 0)),""),"")</f>
        <v/>
      </c>
      <c r="V2386" t="str">
        <f>IFERROR(IF(J2386&lt;&gt;"", INDEX($U$5:$U$1433, MATCH(J2386, $E$5:$E$1433, 0)),""),"")</f>
        <v/>
      </c>
    </row>
    <row r="2387">
      <c r="A2387" t="str">
        <f>IF(B2387&lt;&gt;"",A2386+1,"")</f>
        <v/>
      </c>
      <c r="F2387" t="str">
        <f>IFERROR(IF(VLOOKUP(E2387,J:J,1,0)=E2387,"X",""),"")</f>
        <v/>
      </c>
      <c r="G2387" t="str">
        <f>IF(J2387&lt;&gt;"", INDEX($C$5:$C$1433, MATCH(J2387, $E$5:$E$1433, 0)),"")</f>
        <v/>
      </c>
      <c r="H2387" t="str">
        <f>IF(J2387&lt;&gt;"", INDEX($D$5:$D$1433, MATCH(J2387, $E$5:$E$1433, 0)),"")</f>
        <v/>
      </c>
      <c r="I2387" t="str">
        <f>IFERROR(IF(J2387&lt;&gt;"", INDEX($B$5:$B$1433, MATCH(J2387, $E$5:$E$1433, 0)),""),"SAI")</f>
        <v/>
      </c>
      <c r="L2387" t="str">
        <f>IFERROR(IF($N$5="Sáng",IF(MID(K2387,2,7)-MID($L$2,2,7)&gt;0,"Trễ",""),IF(MID(K2387,2,7)-MID($Q$2,2,7)&gt;0,"Trễ","")),"")</f>
        <v/>
      </c>
      <c r="M2387" t="str">
        <f>IFERROR(IF($N$5="Sáng",MID(K2387,2,7)-MID($L$2,2,7),MID(K2387,2,7)-MID($Q$2,2,7)),"")</f>
        <v/>
      </c>
      <c r="Q2387" t="str">
        <f>IF(B2387&lt;&gt;"",IF(AND(P2387="",F2387=""),"Không phép ",""),"")</f>
        <v/>
      </c>
      <c r="R2387" t="str">
        <f>UPPER(B2387)</f>
        <v/>
      </c>
      <c r="T2387" t="str">
        <f>IFERROR(IF(J2387&lt;&gt;"", INDEX($S$5:$S$1433, MATCH(J2387, $E$5:$E$1433, 0)),""),"")</f>
        <v/>
      </c>
      <c r="V2387" t="str">
        <f>IFERROR(IF(J2387&lt;&gt;"", INDEX($U$5:$U$1433, MATCH(J2387, $E$5:$E$1433, 0)),""),"")</f>
        <v/>
      </c>
    </row>
    <row r="2388">
      <c r="A2388" t="str">
        <f>IF(B2388&lt;&gt;"",A2387+1,"")</f>
        <v/>
      </c>
      <c r="F2388" t="str">
        <f>IFERROR(IF(VLOOKUP(E2388,J:J,1,0)=E2388,"X",""),"")</f>
        <v/>
      </c>
      <c r="G2388" t="str">
        <f>IF(J2388&lt;&gt;"", INDEX($C$5:$C$1433, MATCH(J2388, $E$5:$E$1433, 0)),"")</f>
        <v/>
      </c>
      <c r="H2388" t="str">
        <f>IF(J2388&lt;&gt;"", INDEX($D$5:$D$1433, MATCH(J2388, $E$5:$E$1433, 0)),"")</f>
        <v/>
      </c>
      <c r="I2388" t="str">
        <f>IFERROR(IF(J2388&lt;&gt;"", INDEX($B$5:$B$1433, MATCH(J2388, $E$5:$E$1433, 0)),""),"SAI")</f>
        <v/>
      </c>
      <c r="L2388" t="str">
        <f>IFERROR(IF($N$5="Sáng",IF(MID(K2388,2,7)-MID($L$2,2,7)&gt;0,"Trễ",""),IF(MID(K2388,2,7)-MID($Q$2,2,7)&gt;0,"Trễ","")),"")</f>
        <v/>
      </c>
      <c r="M2388" t="str">
        <f>IFERROR(IF($N$5="Sáng",MID(K2388,2,7)-MID($L$2,2,7),MID(K2388,2,7)-MID($Q$2,2,7)),"")</f>
        <v/>
      </c>
      <c r="Q2388" t="str">
        <f>IF(B2388&lt;&gt;"",IF(AND(P2388="",F2388=""),"Không phép ",""),"")</f>
        <v/>
      </c>
      <c r="R2388" t="str">
        <f>UPPER(B2388)</f>
        <v/>
      </c>
      <c r="T2388" t="str">
        <f>IFERROR(IF(J2388&lt;&gt;"", INDEX($S$5:$S$1433, MATCH(J2388, $E$5:$E$1433, 0)),""),"")</f>
        <v/>
      </c>
      <c r="V2388" t="str">
        <f>IFERROR(IF(J2388&lt;&gt;"", INDEX($U$5:$U$1433, MATCH(J2388, $E$5:$E$1433, 0)),""),"")</f>
        <v/>
      </c>
    </row>
    <row r="2389">
      <c r="A2389" t="str">
        <f>IF(B2389&lt;&gt;"",A2388+1,"")</f>
        <v/>
      </c>
      <c r="F2389" t="str">
        <f>IFERROR(IF(VLOOKUP(E2389,J:J,1,0)=E2389,"X",""),"")</f>
        <v/>
      </c>
      <c r="G2389" t="str">
        <f>IF(J2389&lt;&gt;"", INDEX($C$5:$C$1433, MATCH(J2389, $E$5:$E$1433, 0)),"")</f>
        <v/>
      </c>
      <c r="H2389" t="str">
        <f>IF(J2389&lt;&gt;"", INDEX($D$5:$D$1433, MATCH(J2389, $E$5:$E$1433, 0)),"")</f>
        <v/>
      </c>
      <c r="I2389" t="str">
        <f>IFERROR(IF(J2389&lt;&gt;"", INDEX($B$5:$B$1433, MATCH(J2389, $E$5:$E$1433, 0)),""),"SAI")</f>
        <v/>
      </c>
      <c r="L2389" t="str">
        <f>IFERROR(IF($N$5="Sáng",IF(MID(K2389,2,7)-MID($L$2,2,7)&gt;0,"Trễ",""),IF(MID(K2389,2,7)-MID($Q$2,2,7)&gt;0,"Trễ","")),"")</f>
        <v/>
      </c>
      <c r="M2389" t="str">
        <f>IFERROR(IF($N$5="Sáng",MID(K2389,2,7)-MID($L$2,2,7),MID(K2389,2,7)-MID($Q$2,2,7)),"")</f>
        <v/>
      </c>
      <c r="Q2389" t="str">
        <f>IF(B2389&lt;&gt;"",IF(AND(P2389="",F2389=""),"Không phép ",""),"")</f>
        <v/>
      </c>
      <c r="R2389" t="str">
        <f>UPPER(B2389)</f>
        <v/>
      </c>
      <c r="T2389" t="str">
        <f>IFERROR(IF(J2389&lt;&gt;"", INDEX($S$5:$S$1433, MATCH(J2389, $E$5:$E$1433, 0)),""),"")</f>
        <v/>
      </c>
      <c r="V2389" t="str">
        <f>IFERROR(IF(J2389&lt;&gt;"", INDEX($U$5:$U$1433, MATCH(J2389, $E$5:$E$1433, 0)),""),"")</f>
        <v/>
      </c>
    </row>
    <row r="2390">
      <c r="A2390" t="str">
        <f>IF(B2390&lt;&gt;"",A2389+1,"")</f>
        <v/>
      </c>
      <c r="F2390" t="str">
        <f>IFERROR(IF(VLOOKUP(E2390,J:J,1,0)=E2390,"X",""),"")</f>
        <v/>
      </c>
      <c r="G2390" t="str">
        <f>IF(J2390&lt;&gt;"", INDEX($C$5:$C$1433, MATCH(J2390, $E$5:$E$1433, 0)),"")</f>
        <v/>
      </c>
      <c r="H2390" t="str">
        <f>IF(J2390&lt;&gt;"", INDEX($D$5:$D$1433, MATCH(J2390, $E$5:$E$1433, 0)),"")</f>
        <v/>
      </c>
      <c r="I2390" t="str">
        <f>IFERROR(IF(J2390&lt;&gt;"", INDEX($B$5:$B$1433, MATCH(J2390, $E$5:$E$1433, 0)),""),"SAI")</f>
        <v/>
      </c>
      <c r="L2390" t="str">
        <f>IFERROR(IF($N$5="Sáng",IF(MID(K2390,2,7)-MID($L$2,2,7)&gt;0,"Trễ",""),IF(MID(K2390,2,7)-MID($Q$2,2,7)&gt;0,"Trễ","")),"")</f>
        <v/>
      </c>
      <c r="M2390" t="str">
        <f>IFERROR(IF($N$5="Sáng",MID(K2390,2,7)-MID($L$2,2,7),MID(K2390,2,7)-MID($Q$2,2,7)),"")</f>
        <v/>
      </c>
      <c r="Q2390" t="str">
        <f>IF(B2390&lt;&gt;"",IF(AND(P2390="",F2390=""),"Không phép ",""),"")</f>
        <v/>
      </c>
      <c r="R2390" t="str">
        <f>UPPER(B2390)</f>
        <v/>
      </c>
      <c r="T2390" t="str">
        <f>IFERROR(IF(J2390&lt;&gt;"", INDEX($S$5:$S$1433, MATCH(J2390, $E$5:$E$1433, 0)),""),"")</f>
        <v/>
      </c>
      <c r="V2390" t="str">
        <f>IFERROR(IF(J2390&lt;&gt;"", INDEX($U$5:$U$1433, MATCH(J2390, $E$5:$E$1433, 0)),""),"")</f>
        <v/>
      </c>
    </row>
    <row r="2391">
      <c r="A2391" t="str">
        <f>IF(B2391&lt;&gt;"",A2390+1,"")</f>
        <v/>
      </c>
      <c r="F2391" t="str">
        <f>IFERROR(IF(VLOOKUP(E2391,J:J,1,0)=E2391,"X",""),"")</f>
        <v/>
      </c>
      <c r="G2391" t="str">
        <f>IF(J2391&lt;&gt;"", INDEX($C$5:$C$1433, MATCH(J2391, $E$5:$E$1433, 0)),"")</f>
        <v/>
      </c>
      <c r="H2391" t="str">
        <f>IF(J2391&lt;&gt;"", INDEX($D$5:$D$1433, MATCH(J2391, $E$5:$E$1433, 0)),"")</f>
        <v/>
      </c>
      <c r="I2391" t="str">
        <f>IFERROR(IF(J2391&lt;&gt;"", INDEX($B$5:$B$1433, MATCH(J2391, $E$5:$E$1433, 0)),""),"SAI")</f>
        <v/>
      </c>
      <c r="L2391" t="str">
        <f>IFERROR(IF($N$5="Sáng",IF(MID(K2391,2,7)-MID($L$2,2,7)&gt;0,"Trễ",""),IF(MID(K2391,2,7)-MID($Q$2,2,7)&gt;0,"Trễ","")),"")</f>
        <v/>
      </c>
      <c r="M2391" t="str">
        <f>IFERROR(IF($N$5="Sáng",MID(K2391,2,7)-MID($L$2,2,7),MID(K2391,2,7)-MID($Q$2,2,7)),"")</f>
        <v/>
      </c>
      <c r="Q2391" t="str">
        <f>IF(B2391&lt;&gt;"",IF(AND(P2391="",F2391=""),"Không phép ",""),"")</f>
        <v/>
      </c>
      <c r="R2391" t="str">
        <f>UPPER(B2391)</f>
        <v/>
      </c>
      <c r="T2391" t="str">
        <f>IFERROR(IF(J2391&lt;&gt;"", INDEX($S$5:$S$1433, MATCH(J2391, $E$5:$E$1433, 0)),""),"")</f>
        <v/>
      </c>
      <c r="V2391" t="str">
        <f>IFERROR(IF(J2391&lt;&gt;"", INDEX($U$5:$U$1433, MATCH(J2391, $E$5:$E$1433, 0)),""),"")</f>
        <v/>
      </c>
    </row>
    <row r="2392">
      <c r="A2392" t="str">
        <f>IF(B2392&lt;&gt;"",A2391+1,"")</f>
        <v/>
      </c>
      <c r="F2392" t="str">
        <f>IFERROR(IF(VLOOKUP(E2392,J:J,1,0)=E2392,"X",""),"")</f>
        <v/>
      </c>
      <c r="G2392" t="str">
        <f>IF(J2392&lt;&gt;"", INDEX($C$5:$C$1433, MATCH(J2392, $E$5:$E$1433, 0)),"")</f>
        <v/>
      </c>
      <c r="H2392" t="str">
        <f>IF(J2392&lt;&gt;"", INDEX($D$5:$D$1433, MATCH(J2392, $E$5:$E$1433, 0)),"")</f>
        <v/>
      </c>
      <c r="I2392" t="str">
        <f>IFERROR(IF(J2392&lt;&gt;"", INDEX($B$5:$B$1433, MATCH(J2392, $E$5:$E$1433, 0)),""),"SAI")</f>
        <v/>
      </c>
      <c r="L2392" t="str">
        <f>IFERROR(IF($N$5="Sáng",IF(MID(K2392,2,7)-MID($L$2,2,7)&gt;0,"Trễ",""),IF(MID(K2392,2,7)-MID($Q$2,2,7)&gt;0,"Trễ","")),"")</f>
        <v/>
      </c>
      <c r="M2392" t="str">
        <f>IFERROR(IF($N$5="Sáng",MID(K2392,2,7)-MID($L$2,2,7),MID(K2392,2,7)-MID($Q$2,2,7)),"")</f>
        <v/>
      </c>
      <c r="Q2392" t="str">
        <f>IF(B2392&lt;&gt;"",IF(AND(P2392="",F2392=""),"Không phép ",""),"")</f>
        <v/>
      </c>
      <c r="R2392" t="str">
        <f>UPPER(B2392)</f>
        <v/>
      </c>
      <c r="T2392" t="str">
        <f>IFERROR(IF(J2392&lt;&gt;"", INDEX($S$5:$S$1433, MATCH(J2392, $E$5:$E$1433, 0)),""),"")</f>
        <v/>
      </c>
      <c r="V2392" t="str">
        <f>IFERROR(IF(J2392&lt;&gt;"", INDEX($U$5:$U$1433, MATCH(J2392, $E$5:$E$1433, 0)),""),"")</f>
        <v/>
      </c>
    </row>
    <row r="2393">
      <c r="A2393" t="str">
        <f>IF(B2393&lt;&gt;"",A2392+1,"")</f>
        <v/>
      </c>
      <c r="F2393" t="str">
        <f>IFERROR(IF(VLOOKUP(E2393,J:J,1,0)=E2393,"X",""),"")</f>
        <v/>
      </c>
      <c r="G2393" t="str">
        <f>IF(J2393&lt;&gt;"", INDEX($C$5:$C$1433, MATCH(J2393, $E$5:$E$1433, 0)),"")</f>
        <v/>
      </c>
      <c r="H2393" t="str">
        <f>IF(J2393&lt;&gt;"", INDEX($D$5:$D$1433, MATCH(J2393, $E$5:$E$1433, 0)),"")</f>
        <v/>
      </c>
      <c r="I2393" t="str">
        <f>IFERROR(IF(J2393&lt;&gt;"", INDEX($B$5:$B$1433, MATCH(J2393, $E$5:$E$1433, 0)),""),"SAI")</f>
        <v/>
      </c>
      <c r="L2393" t="str">
        <f>IFERROR(IF($N$5="Sáng",IF(MID(K2393,2,7)-MID($L$2,2,7)&gt;0,"Trễ",""),IF(MID(K2393,2,7)-MID($Q$2,2,7)&gt;0,"Trễ","")),"")</f>
        <v/>
      </c>
      <c r="M2393" t="str">
        <f>IFERROR(IF($N$5="Sáng",MID(K2393,2,7)-MID($L$2,2,7),MID(K2393,2,7)-MID($Q$2,2,7)),"")</f>
        <v/>
      </c>
      <c r="Q2393" t="str">
        <f>IF(B2393&lt;&gt;"",IF(AND(P2393="",F2393=""),"Không phép ",""),"")</f>
        <v/>
      </c>
      <c r="R2393" t="str">
        <f>UPPER(B2393)</f>
        <v/>
      </c>
      <c r="T2393" t="str">
        <f>IFERROR(IF(J2393&lt;&gt;"", INDEX($S$5:$S$1433, MATCH(J2393, $E$5:$E$1433, 0)),""),"")</f>
        <v/>
      </c>
      <c r="V2393" t="str">
        <f>IFERROR(IF(J2393&lt;&gt;"", INDEX($U$5:$U$1433, MATCH(J2393, $E$5:$E$1433, 0)),""),"")</f>
        <v/>
      </c>
    </row>
    <row r="2394">
      <c r="A2394" t="str">
        <f>IF(B2394&lt;&gt;"",A2393+1,"")</f>
        <v/>
      </c>
      <c r="F2394" t="str">
        <f>IFERROR(IF(VLOOKUP(E2394,J:J,1,0)=E2394,"X",""),"")</f>
        <v/>
      </c>
      <c r="G2394" t="str">
        <f>IF(J2394&lt;&gt;"", INDEX($C$5:$C$1433, MATCH(J2394, $E$5:$E$1433, 0)),"")</f>
        <v/>
      </c>
      <c r="H2394" t="str">
        <f>IF(J2394&lt;&gt;"", INDEX($D$5:$D$1433, MATCH(J2394, $E$5:$E$1433, 0)),"")</f>
        <v/>
      </c>
      <c r="I2394" t="str">
        <f>IFERROR(IF(J2394&lt;&gt;"", INDEX($B$5:$B$1433, MATCH(J2394, $E$5:$E$1433, 0)),""),"SAI")</f>
        <v/>
      </c>
      <c r="L2394" t="str">
        <f>IFERROR(IF($N$5="Sáng",IF(MID(K2394,2,7)-MID($L$2,2,7)&gt;0,"Trễ",""),IF(MID(K2394,2,7)-MID($Q$2,2,7)&gt;0,"Trễ","")),"")</f>
        <v/>
      </c>
      <c r="M2394" t="str">
        <f>IFERROR(IF($N$5="Sáng",MID(K2394,2,7)-MID($L$2,2,7),MID(K2394,2,7)-MID($Q$2,2,7)),"")</f>
        <v/>
      </c>
      <c r="Q2394" t="str">
        <f>IF(B2394&lt;&gt;"",IF(AND(P2394="",F2394=""),"Không phép ",""),"")</f>
        <v/>
      </c>
      <c r="R2394" t="str">
        <f>UPPER(B2394)</f>
        <v/>
      </c>
      <c r="T2394" t="str">
        <f>IFERROR(IF(J2394&lt;&gt;"", INDEX($S$5:$S$1433, MATCH(J2394, $E$5:$E$1433, 0)),""),"")</f>
        <v/>
      </c>
      <c r="V2394" t="str">
        <f>IFERROR(IF(J2394&lt;&gt;"", INDEX($U$5:$U$1433, MATCH(J2394, $E$5:$E$1433, 0)),""),"")</f>
        <v/>
      </c>
    </row>
    <row r="2395">
      <c r="A2395" t="str">
        <f>IF(B2395&lt;&gt;"",A2394+1,"")</f>
        <v/>
      </c>
      <c r="F2395" t="str">
        <f>IFERROR(IF(VLOOKUP(E2395,J:J,1,0)=E2395,"X",""),"")</f>
        <v/>
      </c>
      <c r="G2395" t="str">
        <f>IF(J2395&lt;&gt;"", INDEX($C$5:$C$1433, MATCH(J2395, $E$5:$E$1433, 0)),"")</f>
        <v/>
      </c>
      <c r="H2395" t="str">
        <f>IF(J2395&lt;&gt;"", INDEX($D$5:$D$1433, MATCH(J2395, $E$5:$E$1433, 0)),"")</f>
        <v/>
      </c>
      <c r="I2395" t="str">
        <f>IFERROR(IF(J2395&lt;&gt;"", INDEX($B$5:$B$1433, MATCH(J2395, $E$5:$E$1433, 0)),""),"SAI")</f>
        <v/>
      </c>
      <c r="L2395" t="str">
        <f>IFERROR(IF($N$5="Sáng",IF(MID(K2395,2,7)-MID($L$2,2,7)&gt;0,"Trễ",""),IF(MID(K2395,2,7)-MID($Q$2,2,7)&gt;0,"Trễ","")),"")</f>
        <v/>
      </c>
      <c r="M2395" t="str">
        <f>IFERROR(IF($N$5="Sáng",MID(K2395,2,7)-MID($L$2,2,7),MID(K2395,2,7)-MID($Q$2,2,7)),"")</f>
        <v/>
      </c>
      <c r="Q2395" t="str">
        <f>IF(B2395&lt;&gt;"",IF(AND(P2395="",F2395=""),"Không phép ",""),"")</f>
        <v/>
      </c>
      <c r="R2395" t="str">
        <f>UPPER(B2395)</f>
        <v/>
      </c>
      <c r="T2395" t="str">
        <f>IFERROR(IF(J2395&lt;&gt;"", INDEX($S$5:$S$1433, MATCH(J2395, $E$5:$E$1433, 0)),""),"")</f>
        <v/>
      </c>
      <c r="V2395" t="str">
        <f>IFERROR(IF(J2395&lt;&gt;"", INDEX($U$5:$U$1433, MATCH(J2395, $E$5:$E$1433, 0)),""),"")</f>
        <v/>
      </c>
    </row>
    <row r="2396">
      <c r="A2396" t="str">
        <f>IF(B2396&lt;&gt;"",A2395+1,"")</f>
        <v/>
      </c>
      <c r="F2396" t="str">
        <f>IFERROR(IF(VLOOKUP(E2396,J:J,1,0)=E2396,"X",""),"")</f>
        <v/>
      </c>
      <c r="G2396" t="str">
        <f>IF(J2396&lt;&gt;"", INDEX($C$5:$C$1433, MATCH(J2396, $E$5:$E$1433, 0)),"")</f>
        <v/>
      </c>
      <c r="H2396" t="str">
        <f>IF(J2396&lt;&gt;"", INDEX($D$5:$D$1433, MATCH(J2396, $E$5:$E$1433, 0)),"")</f>
        <v/>
      </c>
      <c r="I2396" t="str">
        <f>IFERROR(IF(J2396&lt;&gt;"", INDEX($B$5:$B$1433, MATCH(J2396, $E$5:$E$1433, 0)),""),"SAI")</f>
        <v/>
      </c>
      <c r="L2396" t="str">
        <f>IFERROR(IF($N$5="Sáng",IF(MID(K2396,2,7)-MID($L$2,2,7)&gt;0,"Trễ",""),IF(MID(K2396,2,7)-MID($Q$2,2,7)&gt;0,"Trễ","")),"")</f>
        <v/>
      </c>
      <c r="M2396" t="str">
        <f>IFERROR(IF($N$5="Sáng",MID(K2396,2,7)-MID($L$2,2,7),MID(K2396,2,7)-MID($Q$2,2,7)),"")</f>
        <v/>
      </c>
      <c r="Q2396" t="str">
        <f>IF(B2396&lt;&gt;"",IF(AND(P2396="",F2396=""),"Không phép ",""),"")</f>
        <v/>
      </c>
      <c r="R2396" t="str">
        <f>UPPER(B2396)</f>
        <v/>
      </c>
      <c r="T2396" t="str">
        <f>IFERROR(IF(J2396&lt;&gt;"", INDEX($S$5:$S$1433, MATCH(J2396, $E$5:$E$1433, 0)),""),"")</f>
        <v/>
      </c>
      <c r="V2396" t="str">
        <f>IFERROR(IF(J2396&lt;&gt;"", INDEX($U$5:$U$1433, MATCH(J2396, $E$5:$E$1433, 0)),""),"")</f>
        <v/>
      </c>
    </row>
    <row r="2397">
      <c r="A2397" t="str">
        <f>IF(B2397&lt;&gt;"",A2396+1,"")</f>
        <v/>
      </c>
      <c r="F2397" t="str">
        <f>IFERROR(IF(VLOOKUP(E2397,J:J,1,0)=E2397,"X",""),"")</f>
        <v/>
      </c>
      <c r="G2397" t="str">
        <f>IF(J2397&lt;&gt;"", INDEX($C$5:$C$1433, MATCH(J2397, $E$5:$E$1433, 0)),"")</f>
        <v/>
      </c>
      <c r="H2397" t="str">
        <f>IF(J2397&lt;&gt;"", INDEX($D$5:$D$1433, MATCH(J2397, $E$5:$E$1433, 0)),"")</f>
        <v/>
      </c>
      <c r="I2397" t="str">
        <f>IFERROR(IF(J2397&lt;&gt;"", INDEX($B$5:$B$1433, MATCH(J2397, $E$5:$E$1433, 0)),""),"SAI")</f>
        <v/>
      </c>
      <c r="L2397" t="str">
        <f>IFERROR(IF($N$5="Sáng",IF(MID(K2397,2,7)-MID($L$2,2,7)&gt;0,"Trễ",""),IF(MID(K2397,2,7)-MID($Q$2,2,7)&gt;0,"Trễ","")),"")</f>
        <v/>
      </c>
      <c r="M2397" t="str">
        <f>IFERROR(IF($N$5="Sáng",MID(K2397,2,7)-MID($L$2,2,7),MID(K2397,2,7)-MID($Q$2,2,7)),"")</f>
        <v/>
      </c>
      <c r="Q2397" t="str">
        <f>IF(B2397&lt;&gt;"",IF(AND(P2397="",F2397=""),"Không phép ",""),"")</f>
        <v/>
      </c>
      <c r="R2397" t="str">
        <f>UPPER(B2397)</f>
        <v/>
      </c>
      <c r="T2397" t="str">
        <f>IFERROR(IF(J2397&lt;&gt;"", INDEX($S$5:$S$1433, MATCH(J2397, $E$5:$E$1433, 0)),""),"")</f>
        <v/>
      </c>
      <c r="V2397" t="str">
        <f>IFERROR(IF(J2397&lt;&gt;"", INDEX($U$5:$U$1433, MATCH(J2397, $E$5:$E$1433, 0)),""),"")</f>
        <v/>
      </c>
    </row>
    <row r="2398">
      <c r="A2398" t="str">
        <f>IF(B2398&lt;&gt;"",A2397+1,"")</f>
        <v/>
      </c>
      <c r="F2398" t="str">
        <f>IFERROR(IF(VLOOKUP(E2398,J:J,1,0)=E2398,"X",""),"")</f>
        <v/>
      </c>
      <c r="G2398" t="str">
        <f>IF(J2398&lt;&gt;"", INDEX($C$5:$C$1433, MATCH(J2398, $E$5:$E$1433, 0)),"")</f>
        <v/>
      </c>
      <c r="H2398" t="str">
        <f>IF(J2398&lt;&gt;"", INDEX($D$5:$D$1433, MATCH(J2398, $E$5:$E$1433, 0)),"")</f>
        <v/>
      </c>
      <c r="I2398" t="str">
        <f>IFERROR(IF(J2398&lt;&gt;"", INDEX($B$5:$B$1433, MATCH(J2398, $E$5:$E$1433, 0)),""),"SAI")</f>
        <v/>
      </c>
      <c r="L2398" t="str">
        <f>IFERROR(IF($N$5="Sáng",IF(MID(K2398,2,7)-MID($L$2,2,7)&gt;0,"Trễ",""),IF(MID(K2398,2,7)-MID($Q$2,2,7)&gt;0,"Trễ","")),"")</f>
        <v/>
      </c>
      <c r="M2398" t="str">
        <f>IFERROR(IF($N$5="Sáng",MID(K2398,2,7)-MID($L$2,2,7),MID(K2398,2,7)-MID($Q$2,2,7)),"")</f>
        <v/>
      </c>
      <c r="Q2398" t="str">
        <f>IF(B2398&lt;&gt;"",IF(AND(P2398="",F2398=""),"Không phép ",""),"")</f>
        <v/>
      </c>
      <c r="R2398" t="str">
        <f>UPPER(B2398)</f>
        <v/>
      </c>
      <c r="T2398" t="str">
        <f>IFERROR(IF(J2398&lt;&gt;"", INDEX($S$5:$S$1433, MATCH(J2398, $E$5:$E$1433, 0)),""),"")</f>
        <v/>
      </c>
      <c r="V2398" t="str">
        <f>IFERROR(IF(J2398&lt;&gt;"", INDEX($U$5:$U$1433, MATCH(J2398, $E$5:$E$1433, 0)),""),"")</f>
        <v/>
      </c>
    </row>
    <row r="2399">
      <c r="A2399" t="str">
        <f>IF(B2399&lt;&gt;"",A2398+1,"")</f>
        <v/>
      </c>
      <c r="F2399" t="str">
        <f>IFERROR(IF(VLOOKUP(E2399,J:J,1,0)=E2399,"X",""),"")</f>
        <v/>
      </c>
      <c r="G2399" t="str">
        <f>IF(J2399&lt;&gt;"", INDEX($C$5:$C$1433, MATCH(J2399, $E$5:$E$1433, 0)),"")</f>
        <v/>
      </c>
      <c r="H2399" t="str">
        <f>IF(J2399&lt;&gt;"", INDEX($D$5:$D$1433, MATCH(J2399, $E$5:$E$1433, 0)),"")</f>
        <v/>
      </c>
      <c r="I2399" t="str">
        <f>IFERROR(IF(J2399&lt;&gt;"", INDEX($B$5:$B$1433, MATCH(J2399, $E$5:$E$1433, 0)),""),"SAI")</f>
        <v/>
      </c>
      <c r="L2399" t="str">
        <f>IFERROR(IF($N$5="Sáng",IF(MID(K2399,2,7)-MID($L$2,2,7)&gt;0,"Trễ",""),IF(MID(K2399,2,7)-MID($Q$2,2,7)&gt;0,"Trễ","")),"")</f>
        <v/>
      </c>
      <c r="M2399" t="str">
        <f>IFERROR(IF($N$5="Sáng",MID(K2399,2,7)-MID($L$2,2,7),MID(K2399,2,7)-MID($Q$2,2,7)),"")</f>
        <v/>
      </c>
      <c r="Q2399" t="str">
        <f>IF(B2399&lt;&gt;"",IF(AND(P2399="",F2399=""),"Không phép ",""),"")</f>
        <v/>
      </c>
      <c r="R2399" t="str">
        <f>UPPER(B2399)</f>
        <v/>
      </c>
      <c r="T2399" t="str">
        <f>IFERROR(IF(J2399&lt;&gt;"", INDEX($S$5:$S$1433, MATCH(J2399, $E$5:$E$1433, 0)),""),"")</f>
        <v/>
      </c>
      <c r="V2399" t="str">
        <f>IFERROR(IF(J2399&lt;&gt;"", INDEX($U$5:$U$1433, MATCH(J2399, $E$5:$E$1433, 0)),""),"")</f>
        <v/>
      </c>
    </row>
    <row r="2400">
      <c r="A2400" t="str">
        <f>IF(B2400&lt;&gt;"",A2399+1,"")</f>
        <v/>
      </c>
      <c r="F2400" t="str">
        <f>IFERROR(IF(VLOOKUP(E2400,J:J,1,0)=E2400,"X",""),"")</f>
        <v/>
      </c>
      <c r="G2400" t="str">
        <f>IF(J2400&lt;&gt;"", INDEX($C$5:$C$1433, MATCH(J2400, $E$5:$E$1433, 0)),"")</f>
        <v/>
      </c>
      <c r="H2400" t="str">
        <f>IF(J2400&lt;&gt;"", INDEX($D$5:$D$1433, MATCH(J2400, $E$5:$E$1433, 0)),"")</f>
        <v/>
      </c>
      <c r="I2400" t="str">
        <f>IFERROR(IF(J2400&lt;&gt;"", INDEX($B$5:$B$1433, MATCH(J2400, $E$5:$E$1433, 0)),""),"SAI")</f>
        <v/>
      </c>
      <c r="L2400" t="str">
        <f>IFERROR(IF($N$5="Sáng",IF(MID(K2400,2,7)-MID($L$2,2,7)&gt;0,"Trễ",""),IF(MID(K2400,2,7)-MID($Q$2,2,7)&gt;0,"Trễ","")),"")</f>
        <v/>
      </c>
      <c r="M2400" t="str">
        <f>IFERROR(IF($N$5="Sáng",MID(K2400,2,7)-MID($L$2,2,7),MID(K2400,2,7)-MID($Q$2,2,7)),"")</f>
        <v/>
      </c>
      <c r="Q2400" t="str">
        <f>IF(B2400&lt;&gt;"",IF(AND(P2400="",F2400=""),"Không phép ",""),"")</f>
        <v/>
      </c>
      <c r="R2400" t="str">
        <f>UPPER(B2400)</f>
        <v/>
      </c>
      <c r="T2400" t="str">
        <f>IFERROR(IF(J2400&lt;&gt;"", INDEX($S$5:$S$1433, MATCH(J2400, $E$5:$E$1433, 0)),""),"")</f>
        <v/>
      </c>
      <c r="V2400" t="str">
        <f>IFERROR(IF(J2400&lt;&gt;"", INDEX($U$5:$U$1433, MATCH(J2400, $E$5:$E$1433, 0)),""),"")</f>
        <v/>
      </c>
    </row>
    <row r="2401">
      <c r="A2401" t="str">
        <f>IF(B2401&lt;&gt;"",A2400+1,"")</f>
        <v/>
      </c>
      <c r="F2401" t="str">
        <f>IFERROR(IF(VLOOKUP(E2401,J:J,1,0)=E2401,"X",""),"")</f>
        <v/>
      </c>
      <c r="G2401" t="str">
        <f>IF(J2401&lt;&gt;"", INDEX($C$5:$C$1433, MATCH(J2401, $E$5:$E$1433, 0)),"")</f>
        <v/>
      </c>
      <c r="H2401" t="str">
        <f>IF(J2401&lt;&gt;"", INDEX($D$5:$D$1433, MATCH(J2401, $E$5:$E$1433, 0)),"")</f>
        <v/>
      </c>
      <c r="I2401" t="str">
        <f>IFERROR(IF(J2401&lt;&gt;"", INDEX($B$5:$B$1433, MATCH(J2401, $E$5:$E$1433, 0)),""),"SAI")</f>
        <v/>
      </c>
      <c r="L2401" t="str">
        <f>IFERROR(IF($N$5="Sáng",IF(MID(K2401,2,7)-MID($L$2,2,7)&gt;0,"Trễ",""),IF(MID(K2401,2,7)-MID($Q$2,2,7)&gt;0,"Trễ","")),"")</f>
        <v/>
      </c>
      <c r="M2401" t="str">
        <f>IFERROR(IF($N$5="Sáng",MID(K2401,2,7)-MID($L$2,2,7),MID(K2401,2,7)-MID($Q$2,2,7)),"")</f>
        <v/>
      </c>
      <c r="Q2401" t="str">
        <f>IF(B2401&lt;&gt;"",IF(AND(P2401="",F2401=""),"Không phép ",""),"")</f>
        <v/>
      </c>
      <c r="R2401" t="str">
        <f>UPPER(B2401)</f>
        <v/>
      </c>
      <c r="T2401" t="str">
        <f>IFERROR(IF(J2401&lt;&gt;"", INDEX($S$5:$S$1433, MATCH(J2401, $E$5:$E$1433, 0)),""),"")</f>
        <v/>
      </c>
      <c r="V2401" t="str">
        <f>IFERROR(IF(J2401&lt;&gt;"", INDEX($U$5:$U$1433, MATCH(J2401, $E$5:$E$1433, 0)),""),"")</f>
        <v/>
      </c>
    </row>
    <row r="2402">
      <c r="A2402" t="str">
        <f>IF(B2402&lt;&gt;"",A2401+1,"")</f>
        <v/>
      </c>
      <c r="F2402" t="str">
        <f>IFERROR(IF(VLOOKUP(E2402,J:J,1,0)=E2402,"X",""),"")</f>
        <v/>
      </c>
      <c r="G2402" t="str">
        <f>IF(J2402&lt;&gt;"", INDEX($C$5:$C$1433, MATCH(J2402, $E$5:$E$1433, 0)),"")</f>
        <v/>
      </c>
      <c r="H2402" t="str">
        <f>IF(J2402&lt;&gt;"", INDEX($D$5:$D$1433, MATCH(J2402, $E$5:$E$1433, 0)),"")</f>
        <v/>
      </c>
      <c r="I2402" t="str">
        <f>IFERROR(IF(J2402&lt;&gt;"", INDEX($B$5:$B$1433, MATCH(J2402, $E$5:$E$1433, 0)),""),"SAI")</f>
        <v/>
      </c>
      <c r="L2402" t="str">
        <f>IFERROR(IF($N$5="Sáng",IF(MID(K2402,2,7)-MID($L$2,2,7)&gt;0,"Trễ",""),IF(MID(K2402,2,7)-MID($Q$2,2,7)&gt;0,"Trễ","")),"")</f>
        <v/>
      </c>
      <c r="M2402" t="str">
        <f>IFERROR(IF($N$5="Sáng",MID(K2402,2,7)-MID($L$2,2,7),MID(K2402,2,7)-MID($Q$2,2,7)),"")</f>
        <v/>
      </c>
      <c r="Q2402" t="str">
        <f>IF(B2402&lt;&gt;"",IF(AND(P2402="",F2402=""),"Không phép ",""),"")</f>
        <v/>
      </c>
      <c r="R2402" t="str">
        <f>UPPER(B2402)</f>
        <v/>
      </c>
      <c r="T2402" t="str">
        <f>IFERROR(IF(J2402&lt;&gt;"", INDEX($S$5:$S$1433, MATCH(J2402, $E$5:$E$1433, 0)),""),"")</f>
        <v/>
      </c>
      <c r="V2402" t="str">
        <f>IFERROR(IF(J2402&lt;&gt;"", INDEX($U$5:$U$1433, MATCH(J2402, $E$5:$E$1433, 0)),""),"")</f>
        <v/>
      </c>
    </row>
    <row r="2403">
      <c r="A2403" t="str">
        <f>IF(B2403&lt;&gt;"",A2402+1,"")</f>
        <v/>
      </c>
      <c r="F2403" t="str">
        <f>IFERROR(IF(VLOOKUP(E2403,J:J,1,0)=E2403,"X",""),"")</f>
        <v/>
      </c>
      <c r="G2403" t="str">
        <f>IF(J2403&lt;&gt;"", INDEX($C$5:$C$1433, MATCH(J2403, $E$5:$E$1433, 0)),"")</f>
        <v/>
      </c>
      <c r="H2403" t="str">
        <f>IF(J2403&lt;&gt;"", INDEX($D$5:$D$1433, MATCH(J2403, $E$5:$E$1433, 0)),"")</f>
        <v/>
      </c>
      <c r="I2403" t="str">
        <f>IFERROR(IF(J2403&lt;&gt;"", INDEX($B$5:$B$1433, MATCH(J2403, $E$5:$E$1433, 0)),""),"SAI")</f>
        <v/>
      </c>
      <c r="L2403" t="str">
        <f>IFERROR(IF($N$5="Sáng",IF(MID(K2403,2,7)-MID($L$2,2,7)&gt;0,"Trễ",""),IF(MID(K2403,2,7)-MID($Q$2,2,7)&gt;0,"Trễ","")),"")</f>
        <v/>
      </c>
      <c r="M2403" t="str">
        <f>IFERROR(IF($N$5="Sáng",MID(K2403,2,7)-MID($L$2,2,7),MID(K2403,2,7)-MID($Q$2,2,7)),"")</f>
        <v/>
      </c>
      <c r="Q2403" t="str">
        <f>IF(B2403&lt;&gt;"",IF(AND(P2403="",F2403=""),"Không phép ",""),"")</f>
        <v/>
      </c>
      <c r="R2403" t="str">
        <f>UPPER(B2403)</f>
        <v/>
      </c>
      <c r="T2403" t="str">
        <f>IFERROR(IF(J2403&lt;&gt;"", INDEX($S$5:$S$1433, MATCH(J2403, $E$5:$E$1433, 0)),""),"")</f>
        <v/>
      </c>
      <c r="V2403" t="str">
        <f>IFERROR(IF(J2403&lt;&gt;"", INDEX($U$5:$U$1433, MATCH(J2403, $E$5:$E$1433, 0)),""),"")</f>
        <v/>
      </c>
    </row>
    <row r="2404">
      <c r="A2404" t="str">
        <f>IF(B2404&lt;&gt;"",A2403+1,"")</f>
        <v/>
      </c>
      <c r="F2404" t="str">
        <f>IFERROR(IF(VLOOKUP(E2404,J:J,1,0)=E2404,"X",""),"")</f>
        <v/>
      </c>
      <c r="G2404" t="str">
        <f>IF(J2404&lt;&gt;"", INDEX($C$5:$C$1433, MATCH(J2404, $E$5:$E$1433, 0)),"")</f>
        <v/>
      </c>
      <c r="H2404" t="str">
        <f>IF(J2404&lt;&gt;"", INDEX($D$5:$D$1433, MATCH(J2404, $E$5:$E$1433, 0)),"")</f>
        <v/>
      </c>
      <c r="I2404" t="str">
        <f>IFERROR(IF(J2404&lt;&gt;"", INDEX($B$5:$B$1433, MATCH(J2404, $E$5:$E$1433, 0)),""),"SAI")</f>
        <v/>
      </c>
      <c r="L2404" t="str">
        <f>IFERROR(IF($N$5="Sáng",IF(MID(K2404,2,7)-MID($L$2,2,7)&gt;0,"Trễ",""),IF(MID(K2404,2,7)-MID($Q$2,2,7)&gt;0,"Trễ","")),"")</f>
        <v/>
      </c>
      <c r="M2404" t="str">
        <f>IFERROR(IF($N$5="Sáng",MID(K2404,2,7)-MID($L$2,2,7),MID(K2404,2,7)-MID($Q$2,2,7)),"")</f>
        <v/>
      </c>
      <c r="Q2404" t="str">
        <f>IF(B2404&lt;&gt;"",IF(AND(P2404="",F2404=""),"Không phép ",""),"")</f>
        <v/>
      </c>
      <c r="R2404" t="str">
        <f>UPPER(B2404)</f>
        <v/>
      </c>
      <c r="T2404" t="str">
        <f>IFERROR(IF(J2404&lt;&gt;"", INDEX($S$5:$S$1433, MATCH(J2404, $E$5:$E$1433, 0)),""),"")</f>
        <v/>
      </c>
      <c r="V2404" t="str">
        <f>IFERROR(IF(J2404&lt;&gt;"", INDEX($U$5:$U$1433, MATCH(J2404, $E$5:$E$1433, 0)),""),"")</f>
        <v/>
      </c>
    </row>
    <row r="2405">
      <c r="A2405" t="str">
        <f>IF(B2405&lt;&gt;"",A2404+1,"")</f>
        <v/>
      </c>
      <c r="F2405" t="str">
        <f>IFERROR(IF(VLOOKUP(E2405,J:J,1,0)=E2405,"X",""),"")</f>
        <v/>
      </c>
      <c r="G2405" t="str">
        <f>IF(J2405&lt;&gt;"", INDEX($C$5:$C$1433, MATCH(J2405, $E$5:$E$1433, 0)),"")</f>
        <v/>
      </c>
      <c r="H2405" t="str">
        <f>IF(J2405&lt;&gt;"", INDEX($D$5:$D$1433, MATCH(J2405, $E$5:$E$1433, 0)),"")</f>
        <v/>
      </c>
      <c r="I2405" t="str">
        <f>IFERROR(IF(J2405&lt;&gt;"", INDEX($B$5:$B$1433, MATCH(J2405, $E$5:$E$1433, 0)),""),"SAI")</f>
        <v/>
      </c>
      <c r="L2405" t="str">
        <f>IFERROR(IF($N$5="Sáng",IF(MID(K2405,2,7)-MID($L$2,2,7)&gt;0,"Trễ",""),IF(MID(K2405,2,7)-MID($Q$2,2,7)&gt;0,"Trễ","")),"")</f>
        <v/>
      </c>
      <c r="M2405" t="str">
        <f>IFERROR(IF($N$5="Sáng",MID(K2405,2,7)-MID($L$2,2,7),MID(K2405,2,7)-MID($Q$2,2,7)),"")</f>
        <v/>
      </c>
      <c r="Q2405" t="str">
        <f>IF(B2405&lt;&gt;"",IF(AND(P2405="",F2405=""),"Không phép ",""),"")</f>
        <v/>
      </c>
      <c r="R2405" t="str">
        <f>UPPER(B2405)</f>
        <v/>
      </c>
      <c r="T2405" t="str">
        <f>IFERROR(IF(J2405&lt;&gt;"", INDEX($S$5:$S$1433, MATCH(J2405, $E$5:$E$1433, 0)),""),"")</f>
        <v/>
      </c>
      <c r="V2405" t="str">
        <f>IFERROR(IF(J2405&lt;&gt;"", INDEX($U$5:$U$1433, MATCH(J2405, $E$5:$E$1433, 0)),""),"")</f>
        <v/>
      </c>
    </row>
    <row r="2406">
      <c r="A2406" t="str">
        <f>IF(B2406&lt;&gt;"",A2405+1,"")</f>
        <v/>
      </c>
      <c r="F2406" t="str">
        <f>IFERROR(IF(VLOOKUP(E2406,J:J,1,0)=E2406,"X",""),"")</f>
        <v/>
      </c>
      <c r="G2406" t="str">
        <f>IF(J2406&lt;&gt;"", INDEX($C$5:$C$1433, MATCH(J2406, $E$5:$E$1433, 0)),"")</f>
        <v/>
      </c>
      <c r="H2406" t="str">
        <f>IF(J2406&lt;&gt;"", INDEX($D$5:$D$1433, MATCH(J2406, $E$5:$E$1433, 0)),"")</f>
        <v/>
      </c>
      <c r="I2406" t="str">
        <f>IFERROR(IF(J2406&lt;&gt;"", INDEX($B$5:$B$1433, MATCH(J2406, $E$5:$E$1433, 0)),""),"SAI")</f>
        <v/>
      </c>
      <c r="L2406" t="str">
        <f>IFERROR(IF($N$5="Sáng",IF(MID(K2406,2,7)-MID($L$2,2,7)&gt;0,"Trễ",""),IF(MID(K2406,2,7)-MID($Q$2,2,7)&gt;0,"Trễ","")),"")</f>
        <v/>
      </c>
      <c r="M2406" t="str">
        <f>IFERROR(IF($N$5="Sáng",MID(K2406,2,7)-MID($L$2,2,7),MID(K2406,2,7)-MID($Q$2,2,7)),"")</f>
        <v/>
      </c>
      <c r="Q2406" t="str">
        <f>IF(B2406&lt;&gt;"",IF(AND(P2406="",F2406=""),"Không phép ",""),"")</f>
        <v/>
      </c>
      <c r="R2406" t="str">
        <f>UPPER(B2406)</f>
        <v/>
      </c>
      <c r="T2406" t="str">
        <f>IFERROR(IF(J2406&lt;&gt;"", INDEX($S$5:$S$1433, MATCH(J2406, $E$5:$E$1433, 0)),""),"")</f>
        <v/>
      </c>
      <c r="V2406" t="str">
        <f>IFERROR(IF(J2406&lt;&gt;"", INDEX($U$5:$U$1433, MATCH(J2406, $E$5:$E$1433, 0)),""),"")</f>
        <v/>
      </c>
    </row>
    <row r="2407">
      <c r="A2407" t="str">
        <f>IF(B2407&lt;&gt;"",A2406+1,"")</f>
        <v/>
      </c>
      <c r="F2407" t="str">
        <f>IFERROR(IF(VLOOKUP(E2407,J:J,1,0)=E2407,"X",""),"")</f>
        <v/>
      </c>
      <c r="G2407" t="str">
        <f>IF(J2407&lt;&gt;"", INDEX($C$5:$C$1433, MATCH(J2407, $E$5:$E$1433, 0)),"")</f>
        <v/>
      </c>
      <c r="H2407" t="str">
        <f>IF(J2407&lt;&gt;"", INDEX($D$5:$D$1433, MATCH(J2407, $E$5:$E$1433, 0)),"")</f>
        <v/>
      </c>
      <c r="I2407" t="str">
        <f>IFERROR(IF(J2407&lt;&gt;"", INDEX($B$5:$B$1433, MATCH(J2407, $E$5:$E$1433, 0)),""),"SAI")</f>
        <v/>
      </c>
      <c r="L2407" t="str">
        <f>IFERROR(IF($N$5="Sáng",IF(MID(K2407,2,7)-MID($L$2,2,7)&gt;0,"Trễ",""),IF(MID(K2407,2,7)-MID($Q$2,2,7)&gt;0,"Trễ","")),"")</f>
        <v/>
      </c>
      <c r="M2407" t="str">
        <f>IFERROR(IF($N$5="Sáng",MID(K2407,2,7)-MID($L$2,2,7),MID(K2407,2,7)-MID($Q$2,2,7)),"")</f>
        <v/>
      </c>
      <c r="Q2407" t="str">
        <f>IF(B2407&lt;&gt;"",IF(AND(P2407="",F2407=""),"Không phép ",""),"")</f>
        <v/>
      </c>
      <c r="R2407" t="str">
        <f>UPPER(B2407)</f>
        <v/>
      </c>
      <c r="T2407" t="str">
        <f>IFERROR(IF(J2407&lt;&gt;"", INDEX($S$5:$S$1433, MATCH(J2407, $E$5:$E$1433, 0)),""),"")</f>
        <v/>
      </c>
      <c r="V2407" t="str">
        <f>IFERROR(IF(J2407&lt;&gt;"", INDEX($U$5:$U$1433, MATCH(J2407, $E$5:$E$1433, 0)),""),"")</f>
        <v/>
      </c>
    </row>
    <row r="2408">
      <c r="A2408" t="str">
        <f>IF(B2408&lt;&gt;"",A2407+1,"")</f>
        <v/>
      </c>
      <c r="F2408" t="str">
        <f>IFERROR(IF(VLOOKUP(E2408,J:J,1,0)=E2408,"X",""),"")</f>
        <v/>
      </c>
      <c r="G2408" t="str">
        <f>IF(J2408&lt;&gt;"", INDEX($C$5:$C$1433, MATCH(J2408, $E$5:$E$1433, 0)),"")</f>
        <v/>
      </c>
      <c r="H2408" t="str">
        <f>IF(J2408&lt;&gt;"", INDEX($D$5:$D$1433, MATCH(J2408, $E$5:$E$1433, 0)),"")</f>
        <v/>
      </c>
      <c r="I2408" t="str">
        <f>IFERROR(IF(J2408&lt;&gt;"", INDEX($B$5:$B$1433, MATCH(J2408, $E$5:$E$1433, 0)),""),"SAI")</f>
        <v/>
      </c>
      <c r="L2408" t="str">
        <f>IFERROR(IF($N$5="Sáng",IF(MID(K2408,2,7)-MID($L$2,2,7)&gt;0,"Trễ",""),IF(MID(K2408,2,7)-MID($Q$2,2,7)&gt;0,"Trễ","")),"")</f>
        <v/>
      </c>
      <c r="M2408" t="str">
        <f>IFERROR(IF($N$5="Sáng",MID(K2408,2,7)-MID($L$2,2,7),MID(K2408,2,7)-MID($Q$2,2,7)),"")</f>
        <v/>
      </c>
      <c r="Q2408" t="str">
        <f>IF(B2408&lt;&gt;"",IF(AND(P2408="",F2408=""),"Không phép ",""),"")</f>
        <v/>
      </c>
      <c r="R2408" t="str">
        <f>UPPER(B2408)</f>
        <v/>
      </c>
      <c r="T2408" t="str">
        <f>IFERROR(IF(J2408&lt;&gt;"", INDEX($S$5:$S$1433, MATCH(J2408, $E$5:$E$1433, 0)),""),"")</f>
        <v/>
      </c>
      <c r="V2408" t="str">
        <f>IFERROR(IF(J2408&lt;&gt;"", INDEX($U$5:$U$1433, MATCH(J2408, $E$5:$E$1433, 0)),""),"")</f>
        <v/>
      </c>
    </row>
    <row r="2409">
      <c r="A2409" t="str">
        <f>IF(B2409&lt;&gt;"",A2408+1,"")</f>
        <v/>
      </c>
      <c r="F2409" t="str">
        <f>IFERROR(IF(VLOOKUP(E2409,J:J,1,0)=E2409,"X",""),"")</f>
        <v/>
      </c>
      <c r="G2409" t="str">
        <f>IF(J2409&lt;&gt;"", INDEX($C$5:$C$1433, MATCH(J2409, $E$5:$E$1433, 0)),"")</f>
        <v/>
      </c>
      <c r="H2409" t="str">
        <f>IF(J2409&lt;&gt;"", INDEX($D$5:$D$1433, MATCH(J2409, $E$5:$E$1433, 0)),"")</f>
        <v/>
      </c>
      <c r="I2409" t="str">
        <f>IFERROR(IF(J2409&lt;&gt;"", INDEX($B$5:$B$1433, MATCH(J2409, $E$5:$E$1433, 0)),""),"SAI")</f>
        <v/>
      </c>
      <c r="L2409" t="str">
        <f>IFERROR(IF($N$5="Sáng",IF(MID(K2409,2,7)-MID($L$2,2,7)&gt;0,"Trễ",""),IF(MID(K2409,2,7)-MID($Q$2,2,7)&gt;0,"Trễ","")),"")</f>
        <v/>
      </c>
      <c r="M2409" t="str">
        <f>IFERROR(IF($N$5="Sáng",MID(K2409,2,7)-MID($L$2,2,7),MID(K2409,2,7)-MID($Q$2,2,7)),"")</f>
        <v/>
      </c>
      <c r="Q2409" t="str">
        <f>IF(B2409&lt;&gt;"",IF(AND(P2409="",F2409=""),"Không phép ",""),"")</f>
        <v/>
      </c>
      <c r="R2409" t="str">
        <f>UPPER(B2409)</f>
        <v/>
      </c>
      <c r="T2409" t="str">
        <f>IFERROR(IF(J2409&lt;&gt;"", INDEX($S$5:$S$1433, MATCH(J2409, $E$5:$E$1433, 0)),""),"")</f>
        <v/>
      </c>
      <c r="V2409" t="str">
        <f>IFERROR(IF(J2409&lt;&gt;"", INDEX($U$5:$U$1433, MATCH(J2409, $E$5:$E$1433, 0)),""),"")</f>
        <v/>
      </c>
    </row>
    <row r="2410">
      <c r="A2410" t="str">
        <f>IF(B2410&lt;&gt;"",A2409+1,"")</f>
        <v/>
      </c>
      <c r="F2410" t="str">
        <f>IFERROR(IF(VLOOKUP(E2410,J:J,1,0)=E2410,"X",""),"")</f>
        <v/>
      </c>
      <c r="G2410" t="str">
        <f>IF(J2410&lt;&gt;"", INDEX($C$5:$C$1433, MATCH(J2410, $E$5:$E$1433, 0)),"")</f>
        <v/>
      </c>
      <c r="H2410" t="str">
        <f>IF(J2410&lt;&gt;"", INDEX($D$5:$D$1433, MATCH(J2410, $E$5:$E$1433, 0)),"")</f>
        <v/>
      </c>
      <c r="I2410" t="str">
        <f>IFERROR(IF(J2410&lt;&gt;"", INDEX($B$5:$B$1433, MATCH(J2410, $E$5:$E$1433, 0)),""),"SAI")</f>
        <v/>
      </c>
      <c r="L2410" t="str">
        <f>IFERROR(IF($N$5="Sáng",IF(MID(K2410,2,7)-MID($L$2,2,7)&gt;0,"Trễ",""),IF(MID(K2410,2,7)-MID($Q$2,2,7)&gt;0,"Trễ","")),"")</f>
        <v/>
      </c>
      <c r="M2410" t="str">
        <f>IFERROR(IF($N$5="Sáng",MID(K2410,2,7)-MID($L$2,2,7),MID(K2410,2,7)-MID($Q$2,2,7)),"")</f>
        <v/>
      </c>
      <c r="Q2410" t="str">
        <f>IF(B2410&lt;&gt;"",IF(AND(P2410="",F2410=""),"Không phép ",""),"")</f>
        <v/>
      </c>
      <c r="R2410" t="str">
        <f>UPPER(B2410)</f>
        <v/>
      </c>
      <c r="T2410" t="str">
        <f>IFERROR(IF(J2410&lt;&gt;"", INDEX($S$5:$S$1433, MATCH(J2410, $E$5:$E$1433, 0)),""),"")</f>
        <v/>
      </c>
      <c r="V2410" t="str">
        <f>IFERROR(IF(J2410&lt;&gt;"", INDEX($U$5:$U$1433, MATCH(J2410, $E$5:$E$1433, 0)),""),"")</f>
        <v/>
      </c>
    </row>
    <row r="2411">
      <c r="A2411" t="str">
        <f>IF(B2411&lt;&gt;"",A2410+1,"")</f>
        <v/>
      </c>
      <c r="F2411" t="str">
        <f>IFERROR(IF(VLOOKUP(E2411,J:J,1,0)=E2411,"X",""),"")</f>
        <v/>
      </c>
      <c r="G2411" t="str">
        <f>IF(J2411&lt;&gt;"", INDEX($C$5:$C$1433, MATCH(J2411, $E$5:$E$1433, 0)),"")</f>
        <v/>
      </c>
      <c r="H2411" t="str">
        <f>IF(J2411&lt;&gt;"", INDEX($D$5:$D$1433, MATCH(J2411, $E$5:$E$1433, 0)),"")</f>
        <v/>
      </c>
      <c r="I2411" t="str">
        <f>IFERROR(IF(J2411&lt;&gt;"", INDEX($B$5:$B$1433, MATCH(J2411, $E$5:$E$1433, 0)),""),"SAI")</f>
        <v/>
      </c>
      <c r="L2411" t="str">
        <f>IFERROR(IF($N$5="Sáng",IF(MID(K2411,2,7)-MID($L$2,2,7)&gt;0,"Trễ",""),IF(MID(K2411,2,7)-MID($Q$2,2,7)&gt;0,"Trễ","")),"")</f>
        <v/>
      </c>
      <c r="M2411" t="str">
        <f>IFERROR(IF($N$5="Sáng",MID(K2411,2,7)-MID($L$2,2,7),MID(K2411,2,7)-MID($Q$2,2,7)),"")</f>
        <v/>
      </c>
      <c r="Q2411" t="str">
        <f>IF(B2411&lt;&gt;"",IF(AND(P2411="",F2411=""),"Không phép ",""),"")</f>
        <v/>
      </c>
      <c r="R2411" t="str">
        <f>UPPER(B2411)</f>
        <v/>
      </c>
      <c r="T2411" t="str">
        <f>IFERROR(IF(J2411&lt;&gt;"", INDEX($S$5:$S$1433, MATCH(J2411, $E$5:$E$1433, 0)),""),"")</f>
        <v/>
      </c>
      <c r="V2411" t="str">
        <f>IFERROR(IF(J2411&lt;&gt;"", INDEX($U$5:$U$1433, MATCH(J2411, $E$5:$E$1433, 0)),""),"")</f>
        <v/>
      </c>
    </row>
    <row r="2412">
      <c r="A2412" t="str">
        <f>IF(B2412&lt;&gt;"",A2411+1,"")</f>
        <v/>
      </c>
      <c r="F2412" t="str">
        <f>IFERROR(IF(VLOOKUP(E2412,J:J,1,0)=E2412,"X",""),"")</f>
        <v/>
      </c>
      <c r="G2412" t="str">
        <f>IF(J2412&lt;&gt;"", INDEX($C$5:$C$1433, MATCH(J2412, $E$5:$E$1433, 0)),"")</f>
        <v/>
      </c>
      <c r="H2412" t="str">
        <f>IF(J2412&lt;&gt;"", INDEX($D$5:$D$1433, MATCH(J2412, $E$5:$E$1433, 0)),"")</f>
        <v/>
      </c>
      <c r="I2412" t="str">
        <f>IFERROR(IF(J2412&lt;&gt;"", INDEX($B$5:$B$1433, MATCH(J2412, $E$5:$E$1433, 0)),""),"SAI")</f>
        <v/>
      </c>
      <c r="L2412" t="str">
        <f>IFERROR(IF($N$5="Sáng",IF(MID(K2412,2,7)-MID($L$2,2,7)&gt;0,"Trễ",""),IF(MID(K2412,2,7)-MID($Q$2,2,7)&gt;0,"Trễ","")),"")</f>
        <v/>
      </c>
      <c r="M2412" t="str">
        <f>IFERROR(IF($N$5="Sáng",MID(K2412,2,7)-MID($L$2,2,7),MID(K2412,2,7)-MID($Q$2,2,7)),"")</f>
        <v/>
      </c>
      <c r="Q2412" t="str">
        <f>IF(B2412&lt;&gt;"",IF(AND(P2412="",F2412=""),"Không phép ",""),"")</f>
        <v/>
      </c>
      <c r="R2412" t="str">
        <f>UPPER(B2412)</f>
        <v/>
      </c>
      <c r="T2412" t="str">
        <f>IFERROR(IF(J2412&lt;&gt;"", INDEX($S$5:$S$1433, MATCH(J2412, $E$5:$E$1433, 0)),""),"")</f>
        <v/>
      </c>
      <c r="V2412" t="str">
        <f>IFERROR(IF(J2412&lt;&gt;"", INDEX($U$5:$U$1433, MATCH(J2412, $E$5:$E$1433, 0)),""),"")</f>
        <v/>
      </c>
    </row>
    <row r="2413">
      <c r="A2413" t="str">
        <f>IF(B2413&lt;&gt;"",A2412+1,"")</f>
        <v/>
      </c>
      <c r="F2413" t="str">
        <f>IFERROR(IF(VLOOKUP(E2413,J:J,1,0)=E2413,"X",""),"")</f>
        <v/>
      </c>
      <c r="G2413" t="str">
        <f>IF(J2413&lt;&gt;"", INDEX($C$5:$C$1433, MATCH(J2413, $E$5:$E$1433, 0)),"")</f>
        <v/>
      </c>
      <c r="H2413" t="str">
        <f>IF(J2413&lt;&gt;"", INDEX($D$5:$D$1433, MATCH(J2413, $E$5:$E$1433, 0)),"")</f>
        <v/>
      </c>
      <c r="I2413" t="str">
        <f>IFERROR(IF(J2413&lt;&gt;"", INDEX($B$5:$B$1433, MATCH(J2413, $E$5:$E$1433, 0)),""),"SAI")</f>
        <v/>
      </c>
      <c r="L2413" t="str">
        <f>IFERROR(IF($N$5="Sáng",IF(MID(K2413,2,7)-MID($L$2,2,7)&gt;0,"Trễ",""),IF(MID(K2413,2,7)-MID($Q$2,2,7)&gt;0,"Trễ","")),"")</f>
        <v/>
      </c>
      <c r="M2413" t="str">
        <f>IFERROR(IF($N$5="Sáng",MID(K2413,2,7)-MID($L$2,2,7),MID(K2413,2,7)-MID($Q$2,2,7)),"")</f>
        <v/>
      </c>
      <c r="Q2413" t="str">
        <f>IF(B2413&lt;&gt;"",IF(AND(P2413="",F2413=""),"Không phép ",""),"")</f>
        <v/>
      </c>
      <c r="R2413" t="str">
        <f>UPPER(B2413)</f>
        <v/>
      </c>
      <c r="T2413" t="str">
        <f>IFERROR(IF(J2413&lt;&gt;"", INDEX($S$5:$S$1433, MATCH(J2413, $E$5:$E$1433, 0)),""),"")</f>
        <v/>
      </c>
      <c r="V2413" t="str">
        <f>IFERROR(IF(J2413&lt;&gt;"", INDEX($U$5:$U$1433, MATCH(J2413, $E$5:$E$1433, 0)),""),"")</f>
        <v/>
      </c>
    </row>
    <row r="2414">
      <c r="A2414" t="str">
        <f>IF(B2414&lt;&gt;"",A2413+1,"")</f>
        <v/>
      </c>
      <c r="F2414" t="str">
        <f>IFERROR(IF(VLOOKUP(E2414,J:J,1,0)=E2414,"X",""),"")</f>
        <v/>
      </c>
      <c r="G2414" t="str">
        <f>IF(J2414&lt;&gt;"", INDEX($C$5:$C$1433, MATCH(J2414, $E$5:$E$1433, 0)),"")</f>
        <v/>
      </c>
      <c r="H2414" t="str">
        <f>IF(J2414&lt;&gt;"", INDEX($D$5:$D$1433, MATCH(J2414, $E$5:$E$1433, 0)),"")</f>
        <v/>
      </c>
      <c r="I2414" t="str">
        <f>IFERROR(IF(J2414&lt;&gt;"", INDEX($B$5:$B$1433, MATCH(J2414, $E$5:$E$1433, 0)),""),"SAI")</f>
        <v/>
      </c>
      <c r="L2414" t="str">
        <f>IFERROR(IF($N$5="Sáng",IF(MID(K2414,2,7)-MID($L$2,2,7)&gt;0,"Trễ",""),IF(MID(K2414,2,7)-MID($Q$2,2,7)&gt;0,"Trễ","")),"")</f>
        <v/>
      </c>
      <c r="M2414" t="str">
        <f>IFERROR(IF($N$5="Sáng",MID(K2414,2,7)-MID($L$2,2,7),MID(K2414,2,7)-MID($Q$2,2,7)),"")</f>
        <v/>
      </c>
      <c r="Q2414" t="str">
        <f>IF(B2414&lt;&gt;"",IF(AND(P2414="",F2414=""),"Không phép ",""),"")</f>
        <v/>
      </c>
      <c r="R2414" t="str">
        <f>UPPER(B2414)</f>
        <v/>
      </c>
      <c r="T2414" t="str">
        <f>IFERROR(IF(J2414&lt;&gt;"", INDEX($S$5:$S$1433, MATCH(J2414, $E$5:$E$1433, 0)),""),"")</f>
        <v/>
      </c>
      <c r="V2414" t="str">
        <f>IFERROR(IF(J2414&lt;&gt;"", INDEX($U$5:$U$1433, MATCH(J2414, $E$5:$E$1433, 0)),""),"")</f>
        <v/>
      </c>
    </row>
    <row r="2415">
      <c r="A2415" t="str">
        <f>IF(B2415&lt;&gt;"",A2414+1,"")</f>
        <v/>
      </c>
      <c r="F2415" t="str">
        <f>IFERROR(IF(VLOOKUP(E2415,J:J,1,0)=E2415,"X",""),"")</f>
        <v/>
      </c>
      <c r="G2415" t="str">
        <f>IF(J2415&lt;&gt;"", INDEX($C$5:$C$1433, MATCH(J2415, $E$5:$E$1433, 0)),"")</f>
        <v/>
      </c>
      <c r="H2415" t="str">
        <f>IF(J2415&lt;&gt;"", INDEX($D$5:$D$1433, MATCH(J2415, $E$5:$E$1433, 0)),"")</f>
        <v/>
      </c>
      <c r="I2415" t="str">
        <f>IFERROR(IF(J2415&lt;&gt;"", INDEX($B$5:$B$1433, MATCH(J2415, $E$5:$E$1433, 0)),""),"SAI")</f>
        <v/>
      </c>
      <c r="L2415" t="str">
        <f>IFERROR(IF($N$5="Sáng",IF(MID(K2415,2,7)-MID($L$2,2,7)&gt;0,"Trễ",""),IF(MID(K2415,2,7)-MID($Q$2,2,7)&gt;0,"Trễ","")),"")</f>
        <v/>
      </c>
      <c r="M2415" t="str">
        <f>IFERROR(IF($N$5="Sáng",MID(K2415,2,7)-MID($L$2,2,7),MID(K2415,2,7)-MID($Q$2,2,7)),"")</f>
        <v/>
      </c>
      <c r="Q2415" t="str">
        <f>IF(B2415&lt;&gt;"",IF(AND(P2415="",F2415=""),"Không phép ",""),"")</f>
        <v/>
      </c>
      <c r="R2415" t="str">
        <f>UPPER(B2415)</f>
        <v/>
      </c>
      <c r="T2415" t="str">
        <f>IFERROR(IF(J2415&lt;&gt;"", INDEX($S$5:$S$1433, MATCH(J2415, $E$5:$E$1433, 0)),""),"")</f>
        <v/>
      </c>
      <c r="V2415" t="str">
        <f>IFERROR(IF(J2415&lt;&gt;"", INDEX($U$5:$U$1433, MATCH(J2415, $E$5:$E$1433, 0)),""),"")</f>
        <v/>
      </c>
    </row>
    <row r="2416">
      <c r="A2416" t="str">
        <f>IF(B2416&lt;&gt;"",A2415+1,"")</f>
        <v/>
      </c>
      <c r="F2416" t="str">
        <f>IFERROR(IF(VLOOKUP(E2416,J:J,1,0)=E2416,"X",""),"")</f>
        <v/>
      </c>
      <c r="G2416" t="str">
        <f>IF(J2416&lt;&gt;"", INDEX($C$5:$C$1433, MATCH(J2416, $E$5:$E$1433, 0)),"")</f>
        <v/>
      </c>
      <c r="H2416" t="str">
        <f>IF(J2416&lt;&gt;"", INDEX($D$5:$D$1433, MATCH(J2416, $E$5:$E$1433, 0)),"")</f>
        <v/>
      </c>
      <c r="I2416" t="str">
        <f>IFERROR(IF(J2416&lt;&gt;"", INDEX($B$5:$B$1433, MATCH(J2416, $E$5:$E$1433, 0)),""),"SAI")</f>
        <v/>
      </c>
      <c r="L2416" t="str">
        <f>IFERROR(IF($N$5="Sáng",IF(MID(K2416,2,7)-MID($L$2,2,7)&gt;0,"Trễ",""),IF(MID(K2416,2,7)-MID($Q$2,2,7)&gt;0,"Trễ","")),"")</f>
        <v/>
      </c>
      <c r="M2416" t="str">
        <f>IFERROR(IF($N$5="Sáng",MID(K2416,2,7)-MID($L$2,2,7),MID(K2416,2,7)-MID($Q$2,2,7)),"")</f>
        <v/>
      </c>
      <c r="Q2416" t="str">
        <f>IF(B2416&lt;&gt;"",IF(AND(P2416="",F2416=""),"Không phép ",""),"")</f>
        <v/>
      </c>
      <c r="R2416" t="str">
        <f>UPPER(B2416)</f>
        <v/>
      </c>
      <c r="T2416" t="str">
        <f>IFERROR(IF(J2416&lt;&gt;"", INDEX($S$5:$S$1433, MATCH(J2416, $E$5:$E$1433, 0)),""),"")</f>
        <v/>
      </c>
      <c r="V2416" t="str">
        <f>IFERROR(IF(J2416&lt;&gt;"", INDEX($U$5:$U$1433, MATCH(J2416, $E$5:$E$1433, 0)),""),"")</f>
        <v/>
      </c>
    </row>
    <row r="2417">
      <c r="A2417" t="str">
        <f>IF(B2417&lt;&gt;"",A2416+1,"")</f>
        <v/>
      </c>
      <c r="F2417" t="str">
        <f>IFERROR(IF(VLOOKUP(E2417,J:J,1,0)=E2417,"X",""),"")</f>
        <v/>
      </c>
      <c r="G2417" t="str">
        <f>IF(J2417&lt;&gt;"", INDEX($C$5:$C$1433, MATCH(J2417, $E$5:$E$1433, 0)),"")</f>
        <v/>
      </c>
      <c r="H2417" t="str">
        <f>IF(J2417&lt;&gt;"", INDEX($D$5:$D$1433, MATCH(J2417, $E$5:$E$1433, 0)),"")</f>
        <v/>
      </c>
      <c r="I2417" t="str">
        <f>IFERROR(IF(J2417&lt;&gt;"", INDEX($B$5:$B$1433, MATCH(J2417, $E$5:$E$1433, 0)),""),"SAI")</f>
        <v/>
      </c>
      <c r="L2417" t="str">
        <f>IFERROR(IF($N$5="Sáng",IF(MID(K2417,2,7)-MID($L$2,2,7)&gt;0,"Trễ",""),IF(MID(K2417,2,7)-MID($Q$2,2,7)&gt;0,"Trễ","")),"")</f>
        <v/>
      </c>
      <c r="M2417" t="str">
        <f>IFERROR(IF($N$5="Sáng",MID(K2417,2,7)-MID($L$2,2,7),MID(K2417,2,7)-MID($Q$2,2,7)),"")</f>
        <v/>
      </c>
      <c r="Q2417" t="str">
        <f>IF(B2417&lt;&gt;"",IF(AND(P2417="",F2417=""),"Không phép ",""),"")</f>
        <v/>
      </c>
      <c r="R2417" t="str">
        <f>UPPER(B2417)</f>
        <v/>
      </c>
      <c r="T2417" t="str">
        <f>IFERROR(IF(J2417&lt;&gt;"", INDEX($S$5:$S$1433, MATCH(J2417, $E$5:$E$1433, 0)),""),"")</f>
        <v/>
      </c>
      <c r="V2417" t="str">
        <f>IFERROR(IF(J2417&lt;&gt;"", INDEX($U$5:$U$1433, MATCH(J2417, $E$5:$E$1433, 0)),""),"")</f>
        <v/>
      </c>
    </row>
    <row r="2418">
      <c r="A2418" t="str">
        <f>IF(B2418&lt;&gt;"",A2417+1,"")</f>
        <v/>
      </c>
      <c r="F2418" t="str">
        <f>IFERROR(IF(VLOOKUP(E2418,J:J,1,0)=E2418,"X",""),"")</f>
        <v/>
      </c>
      <c r="G2418" t="str">
        <f>IF(J2418&lt;&gt;"", INDEX($C$5:$C$1433, MATCH(J2418, $E$5:$E$1433, 0)),"")</f>
        <v/>
      </c>
      <c r="H2418" t="str">
        <f>IF(J2418&lt;&gt;"", INDEX($D$5:$D$1433, MATCH(J2418, $E$5:$E$1433, 0)),"")</f>
        <v/>
      </c>
      <c r="I2418" t="str">
        <f>IFERROR(IF(J2418&lt;&gt;"", INDEX($B$5:$B$1433, MATCH(J2418, $E$5:$E$1433, 0)),""),"SAI")</f>
        <v/>
      </c>
      <c r="L2418" t="str">
        <f>IFERROR(IF($N$5="Sáng",IF(MID(K2418,2,7)-MID($L$2,2,7)&gt;0,"Trễ",""),IF(MID(K2418,2,7)-MID($Q$2,2,7)&gt;0,"Trễ","")),"")</f>
        <v/>
      </c>
      <c r="M2418" t="str">
        <f>IFERROR(IF($N$5="Sáng",MID(K2418,2,7)-MID($L$2,2,7),MID(K2418,2,7)-MID($Q$2,2,7)),"")</f>
        <v/>
      </c>
      <c r="Q2418" t="str">
        <f>IF(B2418&lt;&gt;"",IF(AND(P2418="",F2418=""),"Không phép ",""),"")</f>
        <v/>
      </c>
      <c r="R2418" t="str">
        <f>UPPER(B2418)</f>
        <v/>
      </c>
      <c r="T2418" t="str">
        <f>IFERROR(IF(J2418&lt;&gt;"", INDEX($S$5:$S$1433, MATCH(J2418, $E$5:$E$1433, 0)),""),"")</f>
        <v/>
      </c>
      <c r="V2418" t="str">
        <f>IFERROR(IF(J2418&lt;&gt;"", INDEX($U$5:$U$1433, MATCH(J2418, $E$5:$E$1433, 0)),""),"")</f>
        <v/>
      </c>
    </row>
    <row r="2419">
      <c r="A2419" t="str">
        <f>IF(B2419&lt;&gt;"",A2418+1,"")</f>
        <v/>
      </c>
      <c r="F2419" t="str">
        <f>IFERROR(IF(VLOOKUP(E2419,J:J,1,0)=E2419,"X",""),"")</f>
        <v/>
      </c>
      <c r="G2419" t="str">
        <f>IF(J2419&lt;&gt;"", INDEX($C$5:$C$1433, MATCH(J2419, $E$5:$E$1433, 0)),"")</f>
        <v/>
      </c>
      <c r="H2419" t="str">
        <f>IF(J2419&lt;&gt;"", INDEX($D$5:$D$1433, MATCH(J2419, $E$5:$E$1433, 0)),"")</f>
        <v/>
      </c>
      <c r="I2419" t="str">
        <f>IFERROR(IF(J2419&lt;&gt;"", INDEX($B$5:$B$1433, MATCH(J2419, $E$5:$E$1433, 0)),""),"SAI")</f>
        <v/>
      </c>
      <c r="L2419" t="str">
        <f>IFERROR(IF($N$5="Sáng",IF(MID(K2419,2,7)-MID($L$2,2,7)&gt;0,"Trễ",""),IF(MID(K2419,2,7)-MID($Q$2,2,7)&gt;0,"Trễ","")),"")</f>
        <v/>
      </c>
      <c r="M2419" t="str">
        <f>IFERROR(IF($N$5="Sáng",MID(K2419,2,7)-MID($L$2,2,7),MID(K2419,2,7)-MID($Q$2,2,7)),"")</f>
        <v/>
      </c>
      <c r="Q2419" t="str">
        <f>IF(B2419&lt;&gt;"",IF(AND(P2419="",F2419=""),"Không phép ",""),"")</f>
        <v/>
      </c>
      <c r="R2419" t="str">
        <f>UPPER(B2419)</f>
        <v/>
      </c>
      <c r="T2419" t="str">
        <f>IFERROR(IF(J2419&lt;&gt;"", INDEX($S$5:$S$1433, MATCH(J2419, $E$5:$E$1433, 0)),""),"")</f>
        <v/>
      </c>
      <c r="V2419" t="str">
        <f>IFERROR(IF(J2419&lt;&gt;"", INDEX($U$5:$U$1433, MATCH(J2419, $E$5:$E$1433, 0)),""),"")</f>
        <v/>
      </c>
    </row>
    <row r="2420">
      <c r="A2420" t="str">
        <f>IF(B2420&lt;&gt;"",A2419+1,"")</f>
        <v/>
      </c>
      <c r="F2420" t="str">
        <f>IFERROR(IF(VLOOKUP(E2420,J:J,1,0)=E2420,"X",""),"")</f>
        <v/>
      </c>
      <c r="G2420" t="str">
        <f>IF(J2420&lt;&gt;"", INDEX($C$5:$C$1433, MATCH(J2420, $E$5:$E$1433, 0)),"")</f>
        <v/>
      </c>
      <c r="H2420" t="str">
        <f>IF(J2420&lt;&gt;"", INDEX($D$5:$D$1433, MATCH(J2420, $E$5:$E$1433, 0)),"")</f>
        <v/>
      </c>
      <c r="I2420" t="str">
        <f>IFERROR(IF(J2420&lt;&gt;"", INDEX($B$5:$B$1433, MATCH(J2420, $E$5:$E$1433, 0)),""),"SAI")</f>
        <v/>
      </c>
      <c r="L2420" t="str">
        <f>IFERROR(IF($N$5="Sáng",IF(MID(K2420,2,7)-MID($L$2,2,7)&gt;0,"Trễ",""),IF(MID(K2420,2,7)-MID($Q$2,2,7)&gt;0,"Trễ","")),"")</f>
        <v/>
      </c>
      <c r="M2420" t="str">
        <f>IFERROR(IF($N$5="Sáng",MID(K2420,2,7)-MID($L$2,2,7),MID(K2420,2,7)-MID($Q$2,2,7)),"")</f>
        <v/>
      </c>
      <c r="Q2420" t="str">
        <f>IF(B2420&lt;&gt;"",IF(AND(P2420="",F2420=""),"Không phép ",""),"")</f>
        <v/>
      </c>
      <c r="R2420" t="str">
        <f>UPPER(B2420)</f>
        <v/>
      </c>
      <c r="T2420" t="str">
        <f>IFERROR(IF(J2420&lt;&gt;"", INDEX($S$5:$S$1433, MATCH(J2420, $E$5:$E$1433, 0)),""),"")</f>
        <v/>
      </c>
      <c r="V2420" t="str">
        <f>IFERROR(IF(J2420&lt;&gt;"", INDEX($U$5:$U$1433, MATCH(J2420, $E$5:$E$1433, 0)),""),"")</f>
        <v/>
      </c>
    </row>
    <row r="2421">
      <c r="A2421" t="str">
        <f>IF(B2421&lt;&gt;"",A2420+1,"")</f>
        <v/>
      </c>
      <c r="F2421" t="str">
        <f>IFERROR(IF(VLOOKUP(E2421,J:J,1,0)=E2421,"X",""),"")</f>
        <v/>
      </c>
      <c r="G2421" t="str">
        <f>IF(J2421&lt;&gt;"", INDEX($C$5:$C$1433, MATCH(J2421, $E$5:$E$1433, 0)),"")</f>
        <v/>
      </c>
      <c r="H2421" t="str">
        <f>IF(J2421&lt;&gt;"", INDEX($D$5:$D$1433, MATCH(J2421, $E$5:$E$1433, 0)),"")</f>
        <v/>
      </c>
      <c r="I2421" t="str">
        <f>IFERROR(IF(J2421&lt;&gt;"", INDEX($B$5:$B$1433, MATCH(J2421, $E$5:$E$1433, 0)),""),"SAI")</f>
        <v/>
      </c>
      <c r="L2421" t="str">
        <f>IFERROR(IF($N$5="Sáng",IF(MID(K2421,2,7)-MID($L$2,2,7)&gt;0,"Trễ",""),IF(MID(K2421,2,7)-MID($Q$2,2,7)&gt;0,"Trễ","")),"")</f>
        <v/>
      </c>
      <c r="M2421" t="str">
        <f>IFERROR(IF($N$5="Sáng",MID(K2421,2,7)-MID($L$2,2,7),MID(K2421,2,7)-MID($Q$2,2,7)),"")</f>
        <v/>
      </c>
      <c r="Q2421" t="str">
        <f>IF(B2421&lt;&gt;"",IF(AND(P2421="",F2421=""),"Không phép ",""),"")</f>
        <v/>
      </c>
      <c r="R2421" t="str">
        <f>UPPER(B2421)</f>
        <v/>
      </c>
      <c r="T2421" t="str">
        <f>IFERROR(IF(J2421&lt;&gt;"", INDEX($S$5:$S$1433, MATCH(J2421, $E$5:$E$1433, 0)),""),"")</f>
        <v/>
      </c>
      <c r="V2421" t="str">
        <f>IFERROR(IF(J2421&lt;&gt;"", INDEX($U$5:$U$1433, MATCH(J2421, $E$5:$E$1433, 0)),""),"")</f>
        <v/>
      </c>
    </row>
    <row r="2422">
      <c r="A2422" t="str">
        <f>IF(B2422&lt;&gt;"",A2421+1,"")</f>
        <v/>
      </c>
      <c r="F2422" t="str">
        <f>IFERROR(IF(VLOOKUP(E2422,J:J,1,0)=E2422,"X",""),"")</f>
        <v/>
      </c>
      <c r="G2422" t="str">
        <f>IF(J2422&lt;&gt;"", INDEX($C$5:$C$1433, MATCH(J2422, $E$5:$E$1433, 0)),"")</f>
        <v/>
      </c>
      <c r="H2422" t="str">
        <f>IF(J2422&lt;&gt;"", INDEX($D$5:$D$1433, MATCH(J2422, $E$5:$E$1433, 0)),"")</f>
        <v/>
      </c>
      <c r="I2422" t="str">
        <f>IFERROR(IF(J2422&lt;&gt;"", INDEX($B$5:$B$1433, MATCH(J2422, $E$5:$E$1433, 0)),""),"SAI")</f>
        <v/>
      </c>
      <c r="L2422" t="str">
        <f>IFERROR(IF($N$5="Sáng",IF(MID(K2422,2,7)-MID($L$2,2,7)&gt;0,"Trễ",""),IF(MID(K2422,2,7)-MID($Q$2,2,7)&gt;0,"Trễ","")),"")</f>
        <v/>
      </c>
      <c r="M2422" t="str">
        <f>IFERROR(IF($N$5="Sáng",MID(K2422,2,7)-MID($L$2,2,7),MID(K2422,2,7)-MID($Q$2,2,7)),"")</f>
        <v/>
      </c>
      <c r="Q2422" t="str">
        <f>IF(B2422&lt;&gt;"",IF(AND(P2422="",F2422=""),"Không phép ",""),"")</f>
        <v/>
      </c>
      <c r="R2422" t="str">
        <f>UPPER(B2422)</f>
        <v/>
      </c>
      <c r="T2422" t="str">
        <f>IFERROR(IF(J2422&lt;&gt;"", INDEX($S$5:$S$1433, MATCH(J2422, $E$5:$E$1433, 0)),""),"")</f>
        <v/>
      </c>
      <c r="V2422" t="str">
        <f>IFERROR(IF(J2422&lt;&gt;"", INDEX($U$5:$U$1433, MATCH(J2422, $E$5:$E$1433, 0)),""),"")</f>
        <v/>
      </c>
    </row>
    <row r="2423">
      <c r="A2423" t="str">
        <f>IF(B2423&lt;&gt;"",A2422+1,"")</f>
        <v/>
      </c>
      <c r="F2423" t="str">
        <f>IFERROR(IF(VLOOKUP(E2423,J:J,1,0)=E2423,"X",""),"")</f>
        <v/>
      </c>
      <c r="G2423" t="str">
        <f>IF(J2423&lt;&gt;"", INDEX($C$5:$C$1433, MATCH(J2423, $E$5:$E$1433, 0)),"")</f>
        <v/>
      </c>
      <c r="H2423" t="str">
        <f>IF(J2423&lt;&gt;"", INDEX($D$5:$D$1433, MATCH(J2423, $E$5:$E$1433, 0)),"")</f>
        <v/>
      </c>
      <c r="I2423" t="str">
        <f>IFERROR(IF(J2423&lt;&gt;"", INDEX($B$5:$B$1433, MATCH(J2423, $E$5:$E$1433, 0)),""),"SAI")</f>
        <v/>
      </c>
      <c r="L2423" t="str">
        <f>IFERROR(IF($N$5="Sáng",IF(MID(K2423,2,7)-MID($L$2,2,7)&gt;0,"Trễ",""),IF(MID(K2423,2,7)-MID($Q$2,2,7)&gt;0,"Trễ","")),"")</f>
        <v/>
      </c>
      <c r="M2423" t="str">
        <f>IFERROR(IF($N$5="Sáng",MID(K2423,2,7)-MID($L$2,2,7),MID(K2423,2,7)-MID($Q$2,2,7)),"")</f>
        <v/>
      </c>
      <c r="Q2423" t="str">
        <f>IF(B2423&lt;&gt;"",IF(AND(P2423="",F2423=""),"Không phép ",""),"")</f>
        <v/>
      </c>
      <c r="R2423" t="str">
        <f>UPPER(B2423)</f>
        <v/>
      </c>
      <c r="T2423" t="str">
        <f>IFERROR(IF(J2423&lt;&gt;"", INDEX($S$5:$S$1433, MATCH(J2423, $E$5:$E$1433, 0)),""),"")</f>
        <v/>
      </c>
      <c r="V2423" t="str">
        <f>IFERROR(IF(J2423&lt;&gt;"", INDEX($U$5:$U$1433, MATCH(J2423, $E$5:$E$1433, 0)),""),"")</f>
        <v/>
      </c>
    </row>
    <row r="2424">
      <c r="A2424" t="str">
        <f>IF(B2424&lt;&gt;"",A2423+1,"")</f>
        <v/>
      </c>
      <c r="F2424" t="str">
        <f>IFERROR(IF(VLOOKUP(E2424,J:J,1,0)=E2424,"X",""),"")</f>
        <v/>
      </c>
      <c r="G2424" t="str">
        <f>IF(J2424&lt;&gt;"", INDEX($C$5:$C$1433, MATCH(J2424, $E$5:$E$1433, 0)),"")</f>
        <v/>
      </c>
      <c r="H2424" t="str">
        <f>IF(J2424&lt;&gt;"", INDEX($D$5:$D$1433, MATCH(J2424, $E$5:$E$1433, 0)),"")</f>
        <v/>
      </c>
      <c r="I2424" t="str">
        <f>IFERROR(IF(J2424&lt;&gt;"", INDEX($B$5:$B$1433, MATCH(J2424, $E$5:$E$1433, 0)),""),"SAI")</f>
        <v/>
      </c>
      <c r="L2424" t="str">
        <f>IFERROR(IF($N$5="Sáng",IF(MID(K2424,2,7)-MID($L$2,2,7)&gt;0,"Trễ",""),IF(MID(K2424,2,7)-MID($Q$2,2,7)&gt;0,"Trễ","")),"")</f>
        <v/>
      </c>
      <c r="M2424" t="str">
        <f>IFERROR(IF($N$5="Sáng",MID(K2424,2,7)-MID($L$2,2,7),MID(K2424,2,7)-MID($Q$2,2,7)),"")</f>
        <v/>
      </c>
      <c r="Q2424" t="str">
        <f>IF(B2424&lt;&gt;"",IF(AND(P2424="",F2424=""),"Không phép ",""),"")</f>
        <v/>
      </c>
      <c r="R2424" t="str">
        <f>UPPER(B2424)</f>
        <v/>
      </c>
      <c r="T2424" t="str">
        <f>IFERROR(IF(J2424&lt;&gt;"", INDEX($S$5:$S$1433, MATCH(J2424, $E$5:$E$1433, 0)),""),"")</f>
        <v/>
      </c>
      <c r="V2424" t="str">
        <f>IFERROR(IF(J2424&lt;&gt;"", INDEX($U$5:$U$1433, MATCH(J2424, $E$5:$E$1433, 0)),""),"")</f>
        <v/>
      </c>
    </row>
    <row r="2425">
      <c r="A2425" t="str">
        <f>IF(B2425&lt;&gt;"",A2424+1,"")</f>
        <v/>
      </c>
      <c r="F2425" t="str">
        <f>IFERROR(IF(VLOOKUP(E2425,J:J,1,0)=E2425,"X",""),"")</f>
        <v/>
      </c>
      <c r="G2425" t="str">
        <f>IF(J2425&lt;&gt;"", INDEX($C$5:$C$1433, MATCH(J2425, $E$5:$E$1433, 0)),"")</f>
        <v/>
      </c>
      <c r="H2425" t="str">
        <f>IF(J2425&lt;&gt;"", INDEX($D$5:$D$1433, MATCH(J2425, $E$5:$E$1433, 0)),"")</f>
        <v/>
      </c>
      <c r="I2425" t="str">
        <f>IFERROR(IF(J2425&lt;&gt;"", INDEX($B$5:$B$1433, MATCH(J2425, $E$5:$E$1433, 0)),""),"SAI")</f>
        <v/>
      </c>
      <c r="L2425" t="str">
        <f>IFERROR(IF($N$5="Sáng",IF(MID(K2425,2,7)-MID($L$2,2,7)&gt;0,"Trễ",""),IF(MID(K2425,2,7)-MID($Q$2,2,7)&gt;0,"Trễ","")),"")</f>
        <v/>
      </c>
      <c r="M2425" t="str">
        <f>IFERROR(IF($N$5="Sáng",MID(K2425,2,7)-MID($L$2,2,7),MID(K2425,2,7)-MID($Q$2,2,7)),"")</f>
        <v/>
      </c>
      <c r="Q2425" t="str">
        <f>IF(B2425&lt;&gt;"",IF(AND(P2425="",F2425=""),"Không phép ",""),"")</f>
        <v/>
      </c>
      <c r="R2425" t="str">
        <f>UPPER(B2425)</f>
        <v/>
      </c>
      <c r="T2425" t="str">
        <f>IFERROR(IF(J2425&lt;&gt;"", INDEX($S$5:$S$1433, MATCH(J2425, $E$5:$E$1433, 0)),""),"")</f>
        <v/>
      </c>
      <c r="V2425" t="str">
        <f>IFERROR(IF(J2425&lt;&gt;"", INDEX($U$5:$U$1433, MATCH(J2425, $E$5:$E$1433, 0)),""),"")</f>
        <v/>
      </c>
    </row>
    <row r="2426">
      <c r="A2426" t="str">
        <f>IF(B2426&lt;&gt;"",A2425+1,"")</f>
        <v/>
      </c>
      <c r="F2426" t="str">
        <f>IFERROR(IF(VLOOKUP(E2426,J:J,1,0)=E2426,"X",""),"")</f>
        <v/>
      </c>
      <c r="G2426" t="str">
        <f>IF(J2426&lt;&gt;"", INDEX($C$5:$C$1433, MATCH(J2426, $E$5:$E$1433, 0)),"")</f>
        <v/>
      </c>
      <c r="H2426" t="str">
        <f>IF(J2426&lt;&gt;"", INDEX($D$5:$D$1433, MATCH(J2426, $E$5:$E$1433, 0)),"")</f>
        <v/>
      </c>
      <c r="I2426" t="str">
        <f>IFERROR(IF(J2426&lt;&gt;"", INDEX($B$5:$B$1433, MATCH(J2426, $E$5:$E$1433, 0)),""),"SAI")</f>
        <v/>
      </c>
      <c r="L2426" t="str">
        <f>IFERROR(IF($N$5="Sáng",IF(MID(K2426,2,7)-MID($L$2,2,7)&gt;0,"Trễ",""),IF(MID(K2426,2,7)-MID($Q$2,2,7)&gt;0,"Trễ","")),"")</f>
        <v/>
      </c>
      <c r="M2426" t="str">
        <f>IFERROR(IF($N$5="Sáng",MID(K2426,2,7)-MID($L$2,2,7),MID(K2426,2,7)-MID($Q$2,2,7)),"")</f>
        <v/>
      </c>
      <c r="Q2426" t="str">
        <f>IF(B2426&lt;&gt;"",IF(AND(P2426="",F2426=""),"Không phép ",""),"")</f>
        <v/>
      </c>
      <c r="R2426" t="str">
        <f>UPPER(B2426)</f>
        <v/>
      </c>
      <c r="T2426" t="str">
        <f>IFERROR(IF(J2426&lt;&gt;"", INDEX($S$5:$S$1433, MATCH(J2426, $E$5:$E$1433, 0)),""),"")</f>
        <v/>
      </c>
      <c r="V2426" t="str">
        <f>IFERROR(IF(J2426&lt;&gt;"", INDEX($U$5:$U$1433, MATCH(J2426, $E$5:$E$1433, 0)),""),"")</f>
        <v/>
      </c>
    </row>
    <row r="2427">
      <c r="A2427" t="str">
        <f>IF(B2427&lt;&gt;"",A2426+1,"")</f>
        <v/>
      </c>
      <c r="F2427" t="str">
        <f>IFERROR(IF(VLOOKUP(E2427,J:J,1,0)=E2427,"X",""),"")</f>
        <v/>
      </c>
      <c r="G2427" t="str">
        <f>IF(J2427&lt;&gt;"", INDEX($C$5:$C$1433, MATCH(J2427, $E$5:$E$1433, 0)),"")</f>
        <v/>
      </c>
      <c r="H2427" t="str">
        <f>IF(J2427&lt;&gt;"", INDEX($D$5:$D$1433, MATCH(J2427, $E$5:$E$1433, 0)),"")</f>
        <v/>
      </c>
      <c r="I2427" t="str">
        <f>IFERROR(IF(J2427&lt;&gt;"", INDEX($B$5:$B$1433, MATCH(J2427, $E$5:$E$1433, 0)),""),"SAI")</f>
        <v/>
      </c>
      <c r="L2427" t="str">
        <f>IFERROR(IF($N$5="Sáng",IF(MID(K2427,2,7)-MID($L$2,2,7)&gt;0,"Trễ",""),IF(MID(K2427,2,7)-MID($Q$2,2,7)&gt;0,"Trễ","")),"")</f>
        <v/>
      </c>
      <c r="M2427" t="str">
        <f>IFERROR(IF($N$5="Sáng",MID(K2427,2,7)-MID($L$2,2,7),MID(K2427,2,7)-MID($Q$2,2,7)),"")</f>
        <v/>
      </c>
      <c r="Q2427" t="str">
        <f>IF(B2427&lt;&gt;"",IF(AND(P2427="",F2427=""),"Không phép ",""),"")</f>
        <v/>
      </c>
      <c r="R2427" t="str">
        <f>UPPER(B2427)</f>
        <v/>
      </c>
      <c r="T2427" t="str">
        <f>IFERROR(IF(J2427&lt;&gt;"", INDEX($S$5:$S$1433, MATCH(J2427, $E$5:$E$1433, 0)),""),"")</f>
        <v/>
      </c>
      <c r="V2427" t="str">
        <f>IFERROR(IF(J2427&lt;&gt;"", INDEX($U$5:$U$1433, MATCH(J2427, $E$5:$E$1433, 0)),""),"")</f>
        <v/>
      </c>
    </row>
    <row r="2428">
      <c r="A2428" t="str">
        <f>IF(B2428&lt;&gt;"",A2427+1,"")</f>
        <v/>
      </c>
      <c r="F2428" t="str">
        <f>IFERROR(IF(VLOOKUP(E2428,J:J,1,0)=E2428,"X",""),"")</f>
        <v/>
      </c>
      <c r="G2428" t="str">
        <f>IF(J2428&lt;&gt;"", INDEX($C$5:$C$1433, MATCH(J2428, $E$5:$E$1433, 0)),"")</f>
        <v/>
      </c>
      <c r="H2428" t="str">
        <f>IF(J2428&lt;&gt;"", INDEX($D$5:$D$1433, MATCH(J2428, $E$5:$E$1433, 0)),"")</f>
        <v/>
      </c>
      <c r="I2428" t="str">
        <f>IFERROR(IF(J2428&lt;&gt;"", INDEX($B$5:$B$1433, MATCH(J2428, $E$5:$E$1433, 0)),""),"SAI")</f>
        <v/>
      </c>
      <c r="L2428" t="str">
        <f>IFERROR(IF($N$5="Sáng",IF(MID(K2428,2,7)-MID($L$2,2,7)&gt;0,"Trễ",""),IF(MID(K2428,2,7)-MID($Q$2,2,7)&gt;0,"Trễ","")),"")</f>
        <v/>
      </c>
      <c r="M2428" t="str">
        <f>IFERROR(IF($N$5="Sáng",MID(K2428,2,7)-MID($L$2,2,7),MID(K2428,2,7)-MID($Q$2,2,7)),"")</f>
        <v/>
      </c>
      <c r="Q2428" t="str">
        <f>IF(B2428&lt;&gt;"",IF(AND(P2428="",F2428=""),"Không phép ",""),"")</f>
        <v/>
      </c>
      <c r="R2428" t="str">
        <f>UPPER(B2428)</f>
        <v/>
      </c>
      <c r="T2428" t="str">
        <f>IFERROR(IF(J2428&lt;&gt;"", INDEX($S$5:$S$1433, MATCH(J2428, $E$5:$E$1433, 0)),""),"")</f>
        <v/>
      </c>
      <c r="V2428" t="str">
        <f>IFERROR(IF(J2428&lt;&gt;"", INDEX($U$5:$U$1433, MATCH(J2428, $E$5:$E$1433, 0)),""),"")</f>
        <v/>
      </c>
    </row>
    <row r="2429">
      <c r="A2429" t="str">
        <f>IF(B2429&lt;&gt;"",A2428+1,"")</f>
        <v/>
      </c>
      <c r="F2429" t="str">
        <f>IFERROR(IF(VLOOKUP(E2429,J:J,1,0)=E2429,"X",""),"")</f>
        <v/>
      </c>
      <c r="G2429" t="str">
        <f>IF(J2429&lt;&gt;"", INDEX($C$5:$C$1433, MATCH(J2429, $E$5:$E$1433, 0)),"")</f>
        <v/>
      </c>
      <c r="H2429" t="str">
        <f>IF(J2429&lt;&gt;"", INDEX($D$5:$D$1433, MATCH(J2429, $E$5:$E$1433, 0)),"")</f>
        <v/>
      </c>
      <c r="I2429" t="str">
        <f>IFERROR(IF(J2429&lt;&gt;"", INDEX($B$5:$B$1433, MATCH(J2429, $E$5:$E$1433, 0)),""),"SAI")</f>
        <v/>
      </c>
      <c r="L2429" t="str">
        <f>IFERROR(IF($N$5="Sáng",IF(MID(K2429,2,7)-MID($L$2,2,7)&gt;0,"Trễ",""),IF(MID(K2429,2,7)-MID($Q$2,2,7)&gt;0,"Trễ","")),"")</f>
        <v/>
      </c>
      <c r="M2429" t="str">
        <f>IFERROR(IF($N$5="Sáng",MID(K2429,2,7)-MID($L$2,2,7),MID(K2429,2,7)-MID($Q$2,2,7)),"")</f>
        <v/>
      </c>
      <c r="Q2429" t="str">
        <f>IF(B2429&lt;&gt;"",IF(AND(P2429="",F2429=""),"Không phép ",""),"")</f>
        <v/>
      </c>
      <c r="R2429" t="str">
        <f>UPPER(B2429)</f>
        <v/>
      </c>
      <c r="T2429" t="str">
        <f>IFERROR(IF(J2429&lt;&gt;"", INDEX($S$5:$S$1433, MATCH(J2429, $E$5:$E$1433, 0)),""),"")</f>
        <v/>
      </c>
      <c r="V2429" t="str">
        <f>IFERROR(IF(J2429&lt;&gt;"", INDEX($U$5:$U$1433, MATCH(J2429, $E$5:$E$1433, 0)),""),"")</f>
        <v/>
      </c>
    </row>
    <row r="2430">
      <c r="A2430" t="str">
        <f>IF(B2430&lt;&gt;"",A2429+1,"")</f>
        <v/>
      </c>
      <c r="F2430" t="str">
        <f>IFERROR(IF(VLOOKUP(E2430,J:J,1,0)=E2430,"X",""),"")</f>
        <v/>
      </c>
      <c r="G2430" t="str">
        <f>IF(J2430&lt;&gt;"", INDEX($C$5:$C$1433, MATCH(J2430, $E$5:$E$1433, 0)),"")</f>
        <v/>
      </c>
      <c r="H2430" t="str">
        <f>IF(J2430&lt;&gt;"", INDEX($D$5:$D$1433, MATCH(J2430, $E$5:$E$1433, 0)),"")</f>
        <v/>
      </c>
      <c r="I2430" t="str">
        <f>IFERROR(IF(J2430&lt;&gt;"", INDEX($B$5:$B$1433, MATCH(J2430, $E$5:$E$1433, 0)),""),"SAI")</f>
        <v/>
      </c>
      <c r="L2430" t="str">
        <f>IFERROR(IF($N$5="Sáng",IF(MID(K2430,2,7)-MID($L$2,2,7)&gt;0,"Trễ",""),IF(MID(K2430,2,7)-MID($Q$2,2,7)&gt;0,"Trễ","")),"")</f>
        <v/>
      </c>
      <c r="M2430" t="str">
        <f>IFERROR(IF($N$5="Sáng",MID(K2430,2,7)-MID($L$2,2,7),MID(K2430,2,7)-MID($Q$2,2,7)),"")</f>
        <v/>
      </c>
      <c r="Q2430" t="str">
        <f>IF(B2430&lt;&gt;"",IF(AND(P2430="",F2430=""),"Không phép ",""),"")</f>
        <v/>
      </c>
      <c r="R2430" t="str">
        <f>UPPER(B2430)</f>
        <v/>
      </c>
      <c r="T2430" t="str">
        <f>IFERROR(IF(J2430&lt;&gt;"", INDEX($S$5:$S$1433, MATCH(J2430, $E$5:$E$1433, 0)),""),"")</f>
        <v/>
      </c>
      <c r="V2430" t="str">
        <f>IFERROR(IF(J2430&lt;&gt;"", INDEX($U$5:$U$1433, MATCH(J2430, $E$5:$E$1433, 0)),""),"")</f>
        <v/>
      </c>
    </row>
    <row r="2431">
      <c r="A2431" t="str">
        <f>IF(B2431&lt;&gt;"",A2430+1,"")</f>
        <v/>
      </c>
      <c r="F2431" t="str">
        <f>IFERROR(IF(VLOOKUP(E2431,J:J,1,0)=E2431,"X",""),"")</f>
        <v/>
      </c>
      <c r="G2431" t="str">
        <f>IF(J2431&lt;&gt;"", INDEX($C$5:$C$1433, MATCH(J2431, $E$5:$E$1433, 0)),"")</f>
        <v/>
      </c>
      <c r="H2431" t="str">
        <f>IF(J2431&lt;&gt;"", INDEX($D$5:$D$1433, MATCH(J2431, $E$5:$E$1433, 0)),"")</f>
        <v/>
      </c>
      <c r="I2431" t="str">
        <f>IFERROR(IF(J2431&lt;&gt;"", INDEX($B$5:$B$1433, MATCH(J2431, $E$5:$E$1433, 0)),""),"SAI")</f>
        <v/>
      </c>
      <c r="L2431" t="str">
        <f>IFERROR(IF($N$5="Sáng",IF(MID(K2431,2,7)-MID($L$2,2,7)&gt;0,"Trễ",""),IF(MID(K2431,2,7)-MID($Q$2,2,7)&gt;0,"Trễ","")),"")</f>
        <v/>
      </c>
      <c r="M2431" t="str">
        <f>IFERROR(IF($N$5="Sáng",MID(K2431,2,7)-MID($L$2,2,7),MID(K2431,2,7)-MID($Q$2,2,7)),"")</f>
        <v/>
      </c>
      <c r="Q2431" t="str">
        <f>IF(B2431&lt;&gt;"",IF(AND(P2431="",F2431=""),"Không phép ",""),"")</f>
        <v/>
      </c>
      <c r="R2431" t="str">
        <f>UPPER(B2431)</f>
        <v/>
      </c>
      <c r="T2431" t="str">
        <f>IFERROR(IF(J2431&lt;&gt;"", INDEX($S$5:$S$1433, MATCH(J2431, $E$5:$E$1433, 0)),""),"")</f>
        <v/>
      </c>
      <c r="V2431" t="str">
        <f>IFERROR(IF(J2431&lt;&gt;"", INDEX($U$5:$U$1433, MATCH(J2431, $E$5:$E$1433, 0)),""),"")</f>
        <v/>
      </c>
    </row>
    <row r="2432">
      <c r="A2432" t="str">
        <f>IF(B2432&lt;&gt;"",A2431+1,"")</f>
        <v/>
      </c>
      <c r="F2432" t="str">
        <f>IFERROR(IF(VLOOKUP(E2432,J:J,1,0)=E2432,"X",""),"")</f>
        <v/>
      </c>
      <c r="G2432" t="str">
        <f>IF(J2432&lt;&gt;"", INDEX($C$5:$C$1433, MATCH(J2432, $E$5:$E$1433, 0)),"")</f>
        <v/>
      </c>
      <c r="H2432" t="str">
        <f>IF(J2432&lt;&gt;"", INDEX($D$5:$D$1433, MATCH(J2432, $E$5:$E$1433, 0)),"")</f>
        <v/>
      </c>
      <c r="I2432" t="str">
        <f>IFERROR(IF(J2432&lt;&gt;"", INDEX($B$5:$B$1433, MATCH(J2432, $E$5:$E$1433, 0)),""),"SAI")</f>
        <v/>
      </c>
      <c r="L2432" t="str">
        <f>IFERROR(IF($N$5="Sáng",IF(MID(K2432,2,7)-MID($L$2,2,7)&gt;0,"Trễ",""),IF(MID(K2432,2,7)-MID($Q$2,2,7)&gt;0,"Trễ","")),"")</f>
        <v/>
      </c>
      <c r="M2432" t="str">
        <f>IFERROR(IF($N$5="Sáng",MID(K2432,2,7)-MID($L$2,2,7),MID(K2432,2,7)-MID($Q$2,2,7)),"")</f>
        <v/>
      </c>
      <c r="Q2432" t="str">
        <f>IF(B2432&lt;&gt;"",IF(AND(P2432="",F2432=""),"Không phép ",""),"")</f>
        <v/>
      </c>
      <c r="R2432" t="str">
        <f>UPPER(B2432)</f>
        <v/>
      </c>
      <c r="T2432" t="str">
        <f>IFERROR(IF(J2432&lt;&gt;"", INDEX($S$5:$S$1433, MATCH(J2432, $E$5:$E$1433, 0)),""),"")</f>
        <v/>
      </c>
      <c r="V2432" t="str">
        <f>IFERROR(IF(J2432&lt;&gt;"", INDEX($U$5:$U$1433, MATCH(J2432, $E$5:$E$1433, 0)),""),"")</f>
        <v/>
      </c>
    </row>
    <row r="2433">
      <c r="A2433" t="str">
        <f>IF(B2433&lt;&gt;"",A2432+1,"")</f>
        <v/>
      </c>
      <c r="F2433" t="str">
        <f>IFERROR(IF(VLOOKUP(E2433,J:J,1,0)=E2433,"X",""),"")</f>
        <v/>
      </c>
      <c r="G2433" t="str">
        <f>IF(J2433&lt;&gt;"", INDEX($C$5:$C$1433, MATCH(J2433, $E$5:$E$1433, 0)),"")</f>
        <v/>
      </c>
      <c r="H2433" t="str">
        <f>IF(J2433&lt;&gt;"", INDEX($D$5:$D$1433, MATCH(J2433, $E$5:$E$1433, 0)),"")</f>
        <v/>
      </c>
      <c r="I2433" t="str">
        <f>IFERROR(IF(J2433&lt;&gt;"", INDEX($B$5:$B$1433, MATCH(J2433, $E$5:$E$1433, 0)),""),"SAI")</f>
        <v/>
      </c>
      <c r="L2433" t="str">
        <f>IFERROR(IF($N$5="Sáng",IF(MID(K2433,2,7)-MID($L$2,2,7)&gt;0,"Trễ",""),IF(MID(K2433,2,7)-MID($Q$2,2,7)&gt;0,"Trễ","")),"")</f>
        <v/>
      </c>
      <c r="M2433" t="str">
        <f>IFERROR(IF($N$5="Sáng",MID(K2433,2,7)-MID($L$2,2,7),MID(K2433,2,7)-MID($Q$2,2,7)),"")</f>
        <v/>
      </c>
      <c r="Q2433" t="str">
        <f>IF(B2433&lt;&gt;"",IF(AND(P2433="",F2433=""),"Không phép ",""),"")</f>
        <v/>
      </c>
      <c r="R2433" t="str">
        <f>UPPER(B2433)</f>
        <v/>
      </c>
      <c r="T2433" t="str">
        <f>IFERROR(IF(J2433&lt;&gt;"", INDEX($S$5:$S$1433, MATCH(J2433, $E$5:$E$1433, 0)),""),"")</f>
        <v/>
      </c>
      <c r="V2433" t="str">
        <f>IFERROR(IF(J2433&lt;&gt;"", INDEX($U$5:$U$1433, MATCH(J2433, $E$5:$E$1433, 0)),""),"")</f>
        <v/>
      </c>
    </row>
    <row r="2434">
      <c r="A2434" t="str">
        <f>IF(B2434&lt;&gt;"",A2433+1,"")</f>
        <v/>
      </c>
      <c r="F2434" t="str">
        <f>IFERROR(IF(VLOOKUP(E2434,J:J,1,0)=E2434,"X",""),"")</f>
        <v/>
      </c>
      <c r="G2434" t="str">
        <f>IF(J2434&lt;&gt;"", INDEX($C$5:$C$1433, MATCH(J2434, $E$5:$E$1433, 0)),"")</f>
        <v/>
      </c>
      <c r="H2434" t="str">
        <f>IF(J2434&lt;&gt;"", INDEX($D$5:$D$1433, MATCH(J2434, $E$5:$E$1433, 0)),"")</f>
        <v/>
      </c>
      <c r="I2434" t="str">
        <f>IFERROR(IF(J2434&lt;&gt;"", INDEX($B$5:$B$1433, MATCH(J2434, $E$5:$E$1433, 0)),""),"SAI")</f>
        <v/>
      </c>
      <c r="L2434" t="str">
        <f>IFERROR(IF($N$5="Sáng",IF(MID(K2434,2,7)-MID($L$2,2,7)&gt;0,"Trễ",""),IF(MID(K2434,2,7)-MID($Q$2,2,7)&gt;0,"Trễ","")),"")</f>
        <v/>
      </c>
      <c r="M2434" t="str">
        <f>IFERROR(IF($N$5="Sáng",MID(K2434,2,7)-MID($L$2,2,7),MID(K2434,2,7)-MID($Q$2,2,7)),"")</f>
        <v/>
      </c>
      <c r="Q2434" t="str">
        <f>IF(B2434&lt;&gt;"",IF(AND(P2434="",F2434=""),"Không phép ",""),"")</f>
        <v/>
      </c>
      <c r="R2434" t="str">
        <f>UPPER(B2434)</f>
        <v/>
      </c>
      <c r="T2434" t="str">
        <f>IFERROR(IF(J2434&lt;&gt;"", INDEX($S$5:$S$1433, MATCH(J2434, $E$5:$E$1433, 0)),""),"")</f>
        <v/>
      </c>
      <c r="V2434" t="str">
        <f>IFERROR(IF(J2434&lt;&gt;"", INDEX($U$5:$U$1433, MATCH(J2434, $E$5:$E$1433, 0)),""),"")</f>
        <v/>
      </c>
    </row>
    <row r="2435">
      <c r="A2435" t="str">
        <f>IF(B2435&lt;&gt;"",A2434+1,"")</f>
        <v/>
      </c>
      <c r="F2435" t="str">
        <f>IFERROR(IF(VLOOKUP(E2435,J:J,1,0)=E2435,"X",""),"")</f>
        <v/>
      </c>
      <c r="G2435" t="str">
        <f>IF(J2435&lt;&gt;"", INDEX($C$5:$C$1433, MATCH(J2435, $E$5:$E$1433, 0)),"")</f>
        <v/>
      </c>
      <c r="H2435" t="str">
        <f>IF(J2435&lt;&gt;"", INDEX($D$5:$D$1433, MATCH(J2435, $E$5:$E$1433, 0)),"")</f>
        <v/>
      </c>
      <c r="I2435" t="str">
        <f>IFERROR(IF(J2435&lt;&gt;"", INDEX($B$5:$B$1433, MATCH(J2435, $E$5:$E$1433, 0)),""),"SAI")</f>
        <v/>
      </c>
      <c r="L2435" t="str">
        <f>IFERROR(IF($N$5="Sáng",IF(MID(K2435,2,7)-MID($L$2,2,7)&gt;0,"Trễ",""),IF(MID(K2435,2,7)-MID($Q$2,2,7)&gt;0,"Trễ","")),"")</f>
        <v/>
      </c>
      <c r="M2435" t="str">
        <f>IFERROR(IF($N$5="Sáng",MID(K2435,2,7)-MID($L$2,2,7),MID(K2435,2,7)-MID($Q$2,2,7)),"")</f>
        <v/>
      </c>
      <c r="Q2435" t="str">
        <f>IF(B2435&lt;&gt;"",IF(AND(P2435="",F2435=""),"Không phép ",""),"")</f>
        <v/>
      </c>
      <c r="R2435" t="str">
        <f>UPPER(B2435)</f>
        <v/>
      </c>
      <c r="T2435" t="str">
        <f>IFERROR(IF(J2435&lt;&gt;"", INDEX($S$5:$S$1433, MATCH(J2435, $E$5:$E$1433, 0)),""),"")</f>
        <v/>
      </c>
      <c r="V2435" t="str">
        <f>IFERROR(IF(J2435&lt;&gt;"", INDEX($U$5:$U$1433, MATCH(J2435, $E$5:$E$1433, 0)),""),"")</f>
        <v/>
      </c>
    </row>
    <row r="2436">
      <c r="A2436" t="str">
        <f>IF(B2436&lt;&gt;"",A2435+1,"")</f>
        <v/>
      </c>
      <c r="F2436" t="str">
        <f>IFERROR(IF(VLOOKUP(E2436,J:J,1,0)=E2436,"X",""),"")</f>
        <v/>
      </c>
      <c r="G2436" t="str">
        <f>IF(J2436&lt;&gt;"", INDEX($C$5:$C$1433, MATCH(J2436, $E$5:$E$1433, 0)),"")</f>
        <v/>
      </c>
      <c r="H2436" t="str">
        <f>IF(J2436&lt;&gt;"", INDEX($D$5:$D$1433, MATCH(J2436, $E$5:$E$1433, 0)),"")</f>
        <v/>
      </c>
      <c r="I2436" t="str">
        <f>IFERROR(IF(J2436&lt;&gt;"", INDEX($B$5:$B$1433, MATCH(J2436, $E$5:$E$1433, 0)),""),"SAI")</f>
        <v/>
      </c>
      <c r="L2436" t="str">
        <f>IFERROR(IF($N$5="Sáng",IF(MID(K2436,2,7)-MID($L$2,2,7)&gt;0,"Trễ",""),IF(MID(K2436,2,7)-MID($Q$2,2,7)&gt;0,"Trễ","")),"")</f>
        <v/>
      </c>
      <c r="M2436" t="str">
        <f>IFERROR(IF($N$5="Sáng",MID(K2436,2,7)-MID($L$2,2,7),MID(K2436,2,7)-MID($Q$2,2,7)),"")</f>
        <v/>
      </c>
      <c r="Q2436" t="str">
        <f>IF(B2436&lt;&gt;"",IF(AND(P2436="",F2436=""),"Không phép ",""),"")</f>
        <v/>
      </c>
      <c r="R2436" t="str">
        <f>UPPER(B2436)</f>
        <v/>
      </c>
      <c r="T2436" t="str">
        <f>IFERROR(IF(J2436&lt;&gt;"", INDEX($S$5:$S$1433, MATCH(J2436, $E$5:$E$1433, 0)),""),"")</f>
        <v/>
      </c>
      <c r="V2436" t="str">
        <f>IFERROR(IF(J2436&lt;&gt;"", INDEX($U$5:$U$1433, MATCH(J2436, $E$5:$E$1433, 0)),""),"")</f>
        <v/>
      </c>
    </row>
    <row r="2437">
      <c r="A2437" t="str">
        <f>IF(B2437&lt;&gt;"",A2436+1,"")</f>
        <v/>
      </c>
      <c r="F2437" t="str">
        <f>IFERROR(IF(VLOOKUP(E2437,J:J,1,0)=E2437,"X",""),"")</f>
        <v/>
      </c>
      <c r="G2437" t="str">
        <f>IF(J2437&lt;&gt;"", INDEX($C$5:$C$1433, MATCH(J2437, $E$5:$E$1433, 0)),"")</f>
        <v/>
      </c>
      <c r="H2437" t="str">
        <f>IF(J2437&lt;&gt;"", INDEX($D$5:$D$1433, MATCH(J2437, $E$5:$E$1433, 0)),"")</f>
        <v/>
      </c>
      <c r="I2437" t="str">
        <f>IFERROR(IF(J2437&lt;&gt;"", INDEX($B$5:$B$1433, MATCH(J2437, $E$5:$E$1433, 0)),""),"SAI")</f>
        <v/>
      </c>
      <c r="L2437" t="str">
        <f>IFERROR(IF($N$5="Sáng",IF(MID(K2437,2,7)-MID($L$2,2,7)&gt;0,"Trễ",""),IF(MID(K2437,2,7)-MID($Q$2,2,7)&gt;0,"Trễ","")),"")</f>
        <v/>
      </c>
      <c r="M2437" t="str">
        <f>IFERROR(IF($N$5="Sáng",MID(K2437,2,7)-MID($L$2,2,7),MID(K2437,2,7)-MID($Q$2,2,7)),"")</f>
        <v/>
      </c>
      <c r="Q2437" t="str">
        <f>IF(B2437&lt;&gt;"",IF(AND(P2437="",F2437=""),"Không phép ",""),"")</f>
        <v/>
      </c>
      <c r="R2437" t="str">
        <f>UPPER(B2437)</f>
        <v/>
      </c>
      <c r="T2437" t="str">
        <f>IFERROR(IF(J2437&lt;&gt;"", INDEX($S$5:$S$1433, MATCH(J2437, $E$5:$E$1433, 0)),""),"")</f>
        <v/>
      </c>
      <c r="V2437" t="str">
        <f>IFERROR(IF(J2437&lt;&gt;"", INDEX($U$5:$U$1433, MATCH(J2437, $E$5:$E$1433, 0)),""),"")</f>
        <v/>
      </c>
    </row>
    <row r="2438">
      <c r="A2438" t="str">
        <f>IF(B2438&lt;&gt;"",A2437+1,"")</f>
        <v/>
      </c>
      <c r="F2438" t="str">
        <f>IFERROR(IF(VLOOKUP(E2438,J:J,1,0)=E2438,"X",""),"")</f>
        <v/>
      </c>
      <c r="G2438" t="str">
        <f>IF(J2438&lt;&gt;"", INDEX($C$5:$C$1433, MATCH(J2438, $E$5:$E$1433, 0)),"")</f>
        <v/>
      </c>
      <c r="H2438" t="str">
        <f>IF(J2438&lt;&gt;"", INDEX($D$5:$D$1433, MATCH(J2438, $E$5:$E$1433, 0)),"")</f>
        <v/>
      </c>
      <c r="I2438" t="str">
        <f>IFERROR(IF(J2438&lt;&gt;"", INDEX($B$5:$B$1433, MATCH(J2438, $E$5:$E$1433, 0)),""),"SAI")</f>
        <v/>
      </c>
      <c r="L2438" t="str">
        <f>IFERROR(IF($N$5="Sáng",IF(MID(K2438,2,7)-MID($L$2,2,7)&gt;0,"Trễ",""),IF(MID(K2438,2,7)-MID($Q$2,2,7)&gt;0,"Trễ","")),"")</f>
        <v/>
      </c>
      <c r="M2438" t="str">
        <f>IFERROR(IF($N$5="Sáng",MID(K2438,2,7)-MID($L$2,2,7),MID(K2438,2,7)-MID($Q$2,2,7)),"")</f>
        <v/>
      </c>
      <c r="Q2438" t="str">
        <f>IF(B2438&lt;&gt;"",IF(AND(P2438="",F2438=""),"Không phép ",""),"")</f>
        <v/>
      </c>
      <c r="R2438" t="str">
        <f>UPPER(B2438)</f>
        <v/>
      </c>
      <c r="T2438" t="str">
        <f>IFERROR(IF(J2438&lt;&gt;"", INDEX($S$5:$S$1433, MATCH(J2438, $E$5:$E$1433, 0)),""),"")</f>
        <v/>
      </c>
      <c r="V2438" t="str">
        <f>IFERROR(IF(J2438&lt;&gt;"", INDEX($U$5:$U$1433, MATCH(J2438, $E$5:$E$1433, 0)),""),"")</f>
        <v/>
      </c>
    </row>
    <row r="2439">
      <c r="A2439" t="str">
        <f>IF(B2439&lt;&gt;"",A2438+1,"")</f>
        <v/>
      </c>
      <c r="F2439" t="str">
        <f>IFERROR(IF(VLOOKUP(E2439,J:J,1,0)=E2439,"X",""),"")</f>
        <v/>
      </c>
      <c r="G2439" t="str">
        <f>IF(J2439&lt;&gt;"", INDEX($C$5:$C$1433, MATCH(J2439, $E$5:$E$1433, 0)),"")</f>
        <v/>
      </c>
      <c r="H2439" t="str">
        <f>IF(J2439&lt;&gt;"", INDEX($D$5:$D$1433, MATCH(J2439, $E$5:$E$1433, 0)),"")</f>
        <v/>
      </c>
      <c r="I2439" t="str">
        <f>IFERROR(IF(J2439&lt;&gt;"", INDEX($B$5:$B$1433, MATCH(J2439, $E$5:$E$1433, 0)),""),"SAI")</f>
        <v/>
      </c>
      <c r="L2439" t="str">
        <f>IFERROR(IF($N$5="Sáng",IF(MID(K2439,2,7)-MID($L$2,2,7)&gt;0,"Trễ",""),IF(MID(K2439,2,7)-MID($Q$2,2,7)&gt;0,"Trễ","")),"")</f>
        <v/>
      </c>
      <c r="M2439" t="str">
        <f>IFERROR(IF($N$5="Sáng",MID(K2439,2,7)-MID($L$2,2,7),MID(K2439,2,7)-MID($Q$2,2,7)),"")</f>
        <v/>
      </c>
      <c r="Q2439" t="str">
        <f>IF(B2439&lt;&gt;"",IF(AND(P2439="",F2439=""),"Không phép ",""),"")</f>
        <v/>
      </c>
      <c r="R2439" t="str">
        <f>UPPER(B2439)</f>
        <v/>
      </c>
      <c r="T2439" t="str">
        <f>IFERROR(IF(J2439&lt;&gt;"", INDEX($S$5:$S$1433, MATCH(J2439, $E$5:$E$1433, 0)),""),"")</f>
        <v/>
      </c>
      <c r="V2439" t="str">
        <f>IFERROR(IF(J2439&lt;&gt;"", INDEX($U$5:$U$1433, MATCH(J2439, $E$5:$E$1433, 0)),""),"")</f>
        <v/>
      </c>
    </row>
    <row r="2440">
      <c r="A2440" t="str">
        <f>IF(B2440&lt;&gt;"",A2439+1,"")</f>
        <v/>
      </c>
      <c r="F2440" t="str">
        <f>IFERROR(IF(VLOOKUP(E2440,J:J,1,0)=E2440,"X",""),"")</f>
        <v/>
      </c>
      <c r="G2440" t="str">
        <f>IF(J2440&lt;&gt;"", INDEX($C$5:$C$1433, MATCH(J2440, $E$5:$E$1433, 0)),"")</f>
        <v/>
      </c>
      <c r="H2440" t="str">
        <f>IF(J2440&lt;&gt;"", INDEX($D$5:$D$1433, MATCH(J2440, $E$5:$E$1433, 0)),"")</f>
        <v/>
      </c>
      <c r="I2440" t="str">
        <f>IFERROR(IF(J2440&lt;&gt;"", INDEX($B$5:$B$1433, MATCH(J2440, $E$5:$E$1433, 0)),""),"SAI")</f>
        <v/>
      </c>
      <c r="L2440" t="str">
        <f>IFERROR(IF($N$5="Sáng",IF(MID(K2440,2,7)-MID($L$2,2,7)&gt;0,"Trễ",""),IF(MID(K2440,2,7)-MID($Q$2,2,7)&gt;0,"Trễ","")),"")</f>
        <v/>
      </c>
      <c r="M2440" t="str">
        <f>IFERROR(IF($N$5="Sáng",MID(K2440,2,7)-MID($L$2,2,7),MID(K2440,2,7)-MID($Q$2,2,7)),"")</f>
        <v/>
      </c>
      <c r="Q2440" t="str">
        <f>IF(B2440&lt;&gt;"",IF(AND(P2440="",F2440=""),"Không phép ",""),"")</f>
        <v/>
      </c>
      <c r="R2440" t="str">
        <f>UPPER(B2440)</f>
        <v/>
      </c>
      <c r="T2440" t="str">
        <f>IFERROR(IF(J2440&lt;&gt;"", INDEX($S$5:$S$1433, MATCH(J2440, $E$5:$E$1433, 0)),""),"")</f>
        <v/>
      </c>
      <c r="V2440" t="str">
        <f>IFERROR(IF(J2440&lt;&gt;"", INDEX($U$5:$U$1433, MATCH(J2440, $E$5:$E$1433, 0)),""),"")</f>
        <v/>
      </c>
    </row>
    <row r="2441">
      <c r="A2441" t="str">
        <f>IF(B2441&lt;&gt;"",A2440+1,"")</f>
        <v/>
      </c>
      <c r="F2441" t="str">
        <f>IFERROR(IF(VLOOKUP(E2441,J:J,1,0)=E2441,"X",""),"")</f>
        <v/>
      </c>
      <c r="G2441" t="str">
        <f>IF(J2441&lt;&gt;"", INDEX($C$5:$C$1433, MATCH(J2441, $E$5:$E$1433, 0)),"")</f>
        <v/>
      </c>
      <c r="H2441" t="str">
        <f>IF(J2441&lt;&gt;"", INDEX($D$5:$D$1433, MATCH(J2441, $E$5:$E$1433, 0)),"")</f>
        <v/>
      </c>
      <c r="I2441" t="str">
        <f>IFERROR(IF(J2441&lt;&gt;"", INDEX($B$5:$B$1433, MATCH(J2441, $E$5:$E$1433, 0)),""),"SAI")</f>
        <v/>
      </c>
      <c r="L2441" t="str">
        <f>IFERROR(IF($N$5="Sáng",IF(MID(K2441,2,7)-MID($L$2,2,7)&gt;0,"Trễ",""),IF(MID(K2441,2,7)-MID($Q$2,2,7)&gt;0,"Trễ","")),"")</f>
        <v/>
      </c>
      <c r="M2441" t="str">
        <f>IFERROR(IF($N$5="Sáng",MID(K2441,2,7)-MID($L$2,2,7),MID(K2441,2,7)-MID($Q$2,2,7)),"")</f>
        <v/>
      </c>
      <c r="Q2441" t="str">
        <f>IF(B2441&lt;&gt;"",IF(AND(P2441="",F2441=""),"Không phép ",""),"")</f>
        <v/>
      </c>
      <c r="R2441" t="str">
        <f>UPPER(B2441)</f>
        <v/>
      </c>
      <c r="T2441" t="str">
        <f>IFERROR(IF(J2441&lt;&gt;"", INDEX($S$5:$S$1433, MATCH(J2441, $E$5:$E$1433, 0)),""),"")</f>
        <v/>
      </c>
      <c r="V2441" t="str">
        <f>IFERROR(IF(J2441&lt;&gt;"", INDEX($U$5:$U$1433, MATCH(J2441, $E$5:$E$1433, 0)),""),"")</f>
        <v/>
      </c>
    </row>
    <row r="2442">
      <c r="A2442" t="str">
        <f>IF(B2442&lt;&gt;"",A2441+1,"")</f>
        <v/>
      </c>
      <c r="F2442" t="str">
        <f>IFERROR(IF(VLOOKUP(E2442,J:J,1,0)=E2442,"X",""),"")</f>
        <v/>
      </c>
      <c r="G2442" t="str">
        <f>IF(J2442&lt;&gt;"", INDEX($C$5:$C$1433, MATCH(J2442, $E$5:$E$1433, 0)),"")</f>
        <v/>
      </c>
      <c r="H2442" t="str">
        <f>IF(J2442&lt;&gt;"", INDEX($D$5:$D$1433, MATCH(J2442, $E$5:$E$1433, 0)),"")</f>
        <v/>
      </c>
      <c r="I2442" t="str">
        <f>IFERROR(IF(J2442&lt;&gt;"", INDEX($B$5:$B$1433, MATCH(J2442, $E$5:$E$1433, 0)),""),"SAI")</f>
        <v/>
      </c>
      <c r="L2442" t="str">
        <f>IFERROR(IF($N$5="Sáng",IF(MID(K2442,2,7)-MID($L$2,2,7)&gt;0,"Trễ",""),IF(MID(K2442,2,7)-MID($Q$2,2,7)&gt;0,"Trễ","")),"")</f>
        <v/>
      </c>
      <c r="M2442" t="str">
        <f>IFERROR(IF($N$5="Sáng",MID(K2442,2,7)-MID($L$2,2,7),MID(K2442,2,7)-MID($Q$2,2,7)),"")</f>
        <v/>
      </c>
      <c r="Q2442" t="str">
        <f>IF(B2442&lt;&gt;"",IF(AND(P2442="",F2442=""),"Không phép ",""),"")</f>
        <v/>
      </c>
      <c r="R2442" t="str">
        <f>UPPER(B2442)</f>
        <v/>
      </c>
      <c r="T2442" t="str">
        <f>IFERROR(IF(J2442&lt;&gt;"", INDEX($S$5:$S$1433, MATCH(J2442, $E$5:$E$1433, 0)),""),"")</f>
        <v/>
      </c>
      <c r="V2442" t="str">
        <f>IFERROR(IF(J2442&lt;&gt;"", INDEX($U$5:$U$1433, MATCH(J2442, $E$5:$E$1433, 0)),""),"")</f>
        <v/>
      </c>
    </row>
    <row r="2443">
      <c r="A2443" t="str">
        <f>IF(B2443&lt;&gt;"",A2442+1,"")</f>
        <v/>
      </c>
      <c r="F2443" t="str">
        <f>IFERROR(IF(VLOOKUP(E2443,J:J,1,0)=E2443,"X",""),"")</f>
        <v/>
      </c>
      <c r="G2443" t="str">
        <f>IF(J2443&lt;&gt;"", INDEX($C$5:$C$1433, MATCH(J2443, $E$5:$E$1433, 0)),"")</f>
        <v/>
      </c>
      <c r="H2443" t="str">
        <f>IF(J2443&lt;&gt;"", INDEX($D$5:$D$1433, MATCH(J2443, $E$5:$E$1433, 0)),"")</f>
        <v/>
      </c>
      <c r="I2443" t="str">
        <f>IFERROR(IF(J2443&lt;&gt;"", INDEX($B$5:$B$1433, MATCH(J2443, $E$5:$E$1433, 0)),""),"SAI")</f>
        <v/>
      </c>
      <c r="L2443" t="str">
        <f>IFERROR(IF($N$5="Sáng",IF(MID(K2443,2,7)-MID($L$2,2,7)&gt;0,"Trễ",""),IF(MID(K2443,2,7)-MID($Q$2,2,7)&gt;0,"Trễ","")),"")</f>
        <v/>
      </c>
      <c r="M2443" t="str">
        <f>IFERROR(IF($N$5="Sáng",MID(K2443,2,7)-MID($L$2,2,7),MID(K2443,2,7)-MID($Q$2,2,7)),"")</f>
        <v/>
      </c>
      <c r="Q2443" t="str">
        <f>IF(B2443&lt;&gt;"",IF(AND(P2443="",F2443=""),"Không phép ",""),"")</f>
        <v/>
      </c>
      <c r="R2443" t="str">
        <f>UPPER(B2443)</f>
        <v/>
      </c>
      <c r="T2443" t="str">
        <f>IFERROR(IF(J2443&lt;&gt;"", INDEX($S$5:$S$1433, MATCH(J2443, $E$5:$E$1433, 0)),""),"")</f>
        <v/>
      </c>
      <c r="V2443" t="str">
        <f>IFERROR(IF(J2443&lt;&gt;"", INDEX($U$5:$U$1433, MATCH(J2443, $E$5:$E$1433, 0)),""),"")</f>
        <v/>
      </c>
    </row>
    <row r="2444">
      <c r="A2444" t="str">
        <f>IF(B2444&lt;&gt;"",A2443+1,"")</f>
        <v/>
      </c>
      <c r="F2444" t="str">
        <f>IFERROR(IF(VLOOKUP(E2444,J:J,1,0)=E2444,"X",""),"")</f>
        <v/>
      </c>
      <c r="G2444" t="str">
        <f>IF(J2444&lt;&gt;"", INDEX($C$5:$C$1433, MATCH(J2444, $E$5:$E$1433, 0)),"")</f>
        <v/>
      </c>
      <c r="H2444" t="str">
        <f>IF(J2444&lt;&gt;"", INDEX($D$5:$D$1433, MATCH(J2444, $E$5:$E$1433, 0)),"")</f>
        <v/>
      </c>
      <c r="I2444" t="str">
        <f>IFERROR(IF(J2444&lt;&gt;"", INDEX($B$5:$B$1433, MATCH(J2444, $E$5:$E$1433, 0)),""),"SAI")</f>
        <v/>
      </c>
      <c r="L2444" t="str">
        <f>IFERROR(IF($N$5="Sáng",IF(MID(K2444,2,7)-MID($L$2,2,7)&gt;0,"Trễ",""),IF(MID(K2444,2,7)-MID($Q$2,2,7)&gt;0,"Trễ","")),"")</f>
        <v/>
      </c>
      <c r="M2444" t="str">
        <f>IFERROR(IF($N$5="Sáng",MID(K2444,2,7)-MID($L$2,2,7),MID(K2444,2,7)-MID($Q$2,2,7)),"")</f>
        <v/>
      </c>
      <c r="Q2444" t="str">
        <f>IF(B2444&lt;&gt;"",IF(AND(P2444="",F2444=""),"Không phép ",""),"")</f>
        <v/>
      </c>
      <c r="R2444" t="str">
        <f>UPPER(B2444)</f>
        <v/>
      </c>
      <c r="T2444" t="str">
        <f>IFERROR(IF(J2444&lt;&gt;"", INDEX($S$5:$S$1433, MATCH(J2444, $E$5:$E$1433, 0)),""),"")</f>
        <v/>
      </c>
      <c r="V2444" t="str">
        <f>IFERROR(IF(J2444&lt;&gt;"", INDEX($U$5:$U$1433, MATCH(J2444, $E$5:$E$1433, 0)),""),"")</f>
        <v/>
      </c>
    </row>
    <row r="2445">
      <c r="A2445" t="str">
        <f>IF(B2445&lt;&gt;"",A2444+1,"")</f>
        <v/>
      </c>
      <c r="F2445" t="str">
        <f>IFERROR(IF(VLOOKUP(E2445,J:J,1,0)=E2445,"X",""),"")</f>
        <v/>
      </c>
      <c r="G2445" t="str">
        <f>IF(J2445&lt;&gt;"", INDEX($C$5:$C$1433, MATCH(J2445, $E$5:$E$1433, 0)),"")</f>
        <v/>
      </c>
      <c r="H2445" t="str">
        <f>IF(J2445&lt;&gt;"", INDEX($D$5:$D$1433, MATCH(J2445, $E$5:$E$1433, 0)),"")</f>
        <v/>
      </c>
      <c r="I2445" t="str">
        <f>IFERROR(IF(J2445&lt;&gt;"", INDEX($B$5:$B$1433, MATCH(J2445, $E$5:$E$1433, 0)),""),"SAI")</f>
        <v/>
      </c>
      <c r="L2445" t="str">
        <f>IFERROR(IF($N$5="Sáng",IF(MID(K2445,2,7)-MID($L$2,2,7)&gt;0,"Trễ",""),IF(MID(K2445,2,7)-MID($Q$2,2,7)&gt;0,"Trễ","")),"")</f>
        <v/>
      </c>
      <c r="M2445" t="str">
        <f>IFERROR(IF($N$5="Sáng",MID(K2445,2,7)-MID($L$2,2,7),MID(K2445,2,7)-MID($Q$2,2,7)),"")</f>
        <v/>
      </c>
      <c r="Q2445" t="str">
        <f>IF(B2445&lt;&gt;"",IF(AND(P2445="",F2445=""),"Không phép ",""),"")</f>
        <v/>
      </c>
      <c r="R2445" t="str">
        <f>UPPER(B2445)</f>
        <v/>
      </c>
      <c r="T2445" t="str">
        <f>IFERROR(IF(J2445&lt;&gt;"", INDEX($S$5:$S$1433, MATCH(J2445, $E$5:$E$1433, 0)),""),"")</f>
        <v/>
      </c>
      <c r="V2445" t="str">
        <f>IFERROR(IF(J2445&lt;&gt;"", INDEX($U$5:$U$1433, MATCH(J2445, $E$5:$E$1433, 0)),""),"")</f>
        <v/>
      </c>
    </row>
    <row r="2446">
      <c r="A2446" t="str">
        <f>IF(B2446&lt;&gt;"",A2445+1,"")</f>
        <v/>
      </c>
      <c r="F2446" t="str">
        <f>IFERROR(IF(VLOOKUP(E2446,J:J,1,0)=E2446,"X",""),"")</f>
        <v/>
      </c>
      <c r="G2446" t="str">
        <f>IF(J2446&lt;&gt;"", INDEX($C$5:$C$1433, MATCH(J2446, $E$5:$E$1433, 0)),"")</f>
        <v/>
      </c>
      <c r="H2446" t="str">
        <f>IF(J2446&lt;&gt;"", INDEX($D$5:$D$1433, MATCH(J2446, $E$5:$E$1433, 0)),"")</f>
        <v/>
      </c>
      <c r="I2446" t="str">
        <f>IFERROR(IF(J2446&lt;&gt;"", INDEX($B$5:$B$1433, MATCH(J2446, $E$5:$E$1433, 0)),""),"SAI")</f>
        <v/>
      </c>
      <c r="L2446" t="str">
        <f>IFERROR(IF($N$5="Sáng",IF(MID(K2446,2,7)-MID($L$2,2,7)&gt;0,"Trễ",""),IF(MID(K2446,2,7)-MID($Q$2,2,7)&gt;0,"Trễ","")),"")</f>
        <v/>
      </c>
      <c r="M2446" t="str">
        <f>IFERROR(IF($N$5="Sáng",MID(K2446,2,7)-MID($L$2,2,7),MID(K2446,2,7)-MID($Q$2,2,7)),"")</f>
        <v/>
      </c>
      <c r="Q2446" t="str">
        <f>IF(B2446&lt;&gt;"",IF(AND(P2446="",F2446=""),"Không phép ",""),"")</f>
        <v/>
      </c>
      <c r="R2446" t="str">
        <f>UPPER(B2446)</f>
        <v/>
      </c>
      <c r="T2446" t="str">
        <f>IFERROR(IF(J2446&lt;&gt;"", INDEX($S$5:$S$1433, MATCH(J2446, $E$5:$E$1433, 0)),""),"")</f>
        <v/>
      </c>
      <c r="V2446" t="str">
        <f>IFERROR(IF(J2446&lt;&gt;"", INDEX($U$5:$U$1433, MATCH(J2446, $E$5:$E$1433, 0)),""),"")</f>
        <v/>
      </c>
    </row>
    <row r="2447">
      <c r="A2447" t="str">
        <f>IF(B2447&lt;&gt;"",A2446+1,"")</f>
        <v/>
      </c>
      <c r="F2447" t="str">
        <f>IFERROR(IF(VLOOKUP(E2447,J:J,1,0)=E2447,"X",""),"")</f>
        <v/>
      </c>
      <c r="G2447" t="str">
        <f>IF(J2447&lt;&gt;"", INDEX($C$5:$C$1433, MATCH(J2447, $E$5:$E$1433, 0)),"")</f>
        <v/>
      </c>
      <c r="H2447" t="str">
        <f>IF(J2447&lt;&gt;"", INDEX($D$5:$D$1433, MATCH(J2447, $E$5:$E$1433, 0)),"")</f>
        <v/>
      </c>
      <c r="I2447" t="str">
        <f>IFERROR(IF(J2447&lt;&gt;"", INDEX($B$5:$B$1433, MATCH(J2447, $E$5:$E$1433, 0)),""),"SAI")</f>
        <v/>
      </c>
      <c r="L2447" t="str">
        <f>IFERROR(IF($N$5="Sáng",IF(MID(K2447,2,7)-MID($L$2,2,7)&gt;0,"Trễ",""),IF(MID(K2447,2,7)-MID($Q$2,2,7)&gt;0,"Trễ","")),"")</f>
        <v/>
      </c>
      <c r="M2447" t="str">
        <f>IFERROR(IF($N$5="Sáng",MID(K2447,2,7)-MID($L$2,2,7),MID(K2447,2,7)-MID($Q$2,2,7)),"")</f>
        <v/>
      </c>
      <c r="Q2447" t="str">
        <f>IF(B2447&lt;&gt;"",IF(AND(P2447="",F2447=""),"Không phép ",""),"")</f>
        <v/>
      </c>
      <c r="R2447" t="str">
        <f>UPPER(B2447)</f>
        <v/>
      </c>
      <c r="T2447" t="str">
        <f>IFERROR(IF(J2447&lt;&gt;"", INDEX($S$5:$S$1433, MATCH(J2447, $E$5:$E$1433, 0)),""),"")</f>
        <v/>
      </c>
      <c r="V2447" t="str">
        <f>IFERROR(IF(J2447&lt;&gt;"", INDEX($U$5:$U$1433, MATCH(J2447, $E$5:$E$1433, 0)),""),"")</f>
        <v/>
      </c>
    </row>
    <row r="2448">
      <c r="A2448" t="str">
        <f>IF(B2448&lt;&gt;"",A2447+1,"")</f>
        <v/>
      </c>
      <c r="F2448" t="str">
        <f>IFERROR(IF(VLOOKUP(E2448,J:J,1,0)=E2448,"X",""),"")</f>
        <v/>
      </c>
      <c r="G2448" t="str">
        <f>IF(J2448&lt;&gt;"", INDEX($C$5:$C$1433, MATCH(J2448, $E$5:$E$1433, 0)),"")</f>
        <v/>
      </c>
      <c r="H2448" t="str">
        <f>IF(J2448&lt;&gt;"", INDEX($D$5:$D$1433, MATCH(J2448, $E$5:$E$1433, 0)),"")</f>
        <v/>
      </c>
      <c r="I2448" t="str">
        <f>IFERROR(IF(J2448&lt;&gt;"", INDEX($B$5:$B$1433, MATCH(J2448, $E$5:$E$1433, 0)),""),"SAI")</f>
        <v/>
      </c>
      <c r="L2448" t="str">
        <f>IFERROR(IF($N$5="Sáng",IF(MID(K2448,2,7)-MID($L$2,2,7)&gt;0,"Trễ",""),IF(MID(K2448,2,7)-MID($Q$2,2,7)&gt;0,"Trễ","")),"")</f>
        <v/>
      </c>
      <c r="M2448" t="str">
        <f>IFERROR(IF($N$5="Sáng",MID(K2448,2,7)-MID($L$2,2,7),MID(K2448,2,7)-MID($Q$2,2,7)),"")</f>
        <v/>
      </c>
      <c r="Q2448" t="str">
        <f>IF(B2448&lt;&gt;"",IF(AND(P2448="",F2448=""),"Không phép ",""),"")</f>
        <v/>
      </c>
      <c r="R2448" t="str">
        <f>UPPER(B2448)</f>
        <v/>
      </c>
      <c r="T2448" t="str">
        <f>IFERROR(IF(J2448&lt;&gt;"", INDEX($S$5:$S$1433, MATCH(J2448, $E$5:$E$1433, 0)),""),"")</f>
        <v/>
      </c>
      <c r="V2448" t="str">
        <f>IFERROR(IF(J2448&lt;&gt;"", INDEX($U$5:$U$1433, MATCH(J2448, $E$5:$E$1433, 0)),""),"")</f>
        <v/>
      </c>
    </row>
    <row r="2449">
      <c r="A2449" t="str">
        <f>IF(B2449&lt;&gt;"",A2448+1,"")</f>
        <v/>
      </c>
      <c r="F2449" t="str">
        <f>IFERROR(IF(VLOOKUP(E2449,J:J,1,0)=E2449,"X",""),"")</f>
        <v/>
      </c>
      <c r="G2449" t="str">
        <f>IF(J2449&lt;&gt;"", INDEX($C$5:$C$1433, MATCH(J2449, $E$5:$E$1433, 0)),"")</f>
        <v/>
      </c>
      <c r="H2449" t="str">
        <f>IF(J2449&lt;&gt;"", INDEX($D$5:$D$1433, MATCH(J2449, $E$5:$E$1433, 0)),"")</f>
        <v/>
      </c>
      <c r="I2449" t="str">
        <f>IFERROR(IF(J2449&lt;&gt;"", INDEX($B$5:$B$1433, MATCH(J2449, $E$5:$E$1433, 0)),""),"SAI")</f>
        <v/>
      </c>
      <c r="L2449" t="str">
        <f>IFERROR(IF($N$5="Sáng",IF(MID(K2449,2,7)-MID($L$2,2,7)&gt;0,"Trễ",""),IF(MID(K2449,2,7)-MID($Q$2,2,7)&gt;0,"Trễ","")),"")</f>
        <v/>
      </c>
      <c r="M2449" t="str">
        <f>IFERROR(IF($N$5="Sáng",MID(K2449,2,7)-MID($L$2,2,7),MID(K2449,2,7)-MID($Q$2,2,7)),"")</f>
        <v/>
      </c>
      <c r="Q2449" t="str">
        <f>IF(B2449&lt;&gt;"",IF(AND(P2449="",F2449=""),"Không phép ",""),"")</f>
        <v/>
      </c>
      <c r="R2449" t="str">
        <f>UPPER(B2449)</f>
        <v/>
      </c>
      <c r="T2449" t="str">
        <f>IFERROR(IF(J2449&lt;&gt;"", INDEX($S$5:$S$1433, MATCH(J2449, $E$5:$E$1433, 0)),""),"")</f>
        <v/>
      </c>
      <c r="V2449" t="str">
        <f>IFERROR(IF(J2449&lt;&gt;"", INDEX($U$5:$U$1433, MATCH(J2449, $E$5:$E$1433, 0)),""),"")</f>
        <v/>
      </c>
    </row>
    <row r="2450">
      <c r="A2450" t="str">
        <f>IF(B2450&lt;&gt;"",A2449+1,"")</f>
        <v/>
      </c>
      <c r="F2450" t="str">
        <f>IFERROR(IF(VLOOKUP(E2450,J:J,1,0)=E2450,"X",""),"")</f>
        <v/>
      </c>
      <c r="G2450" t="str">
        <f>IF(J2450&lt;&gt;"", INDEX($C$5:$C$1433, MATCH(J2450, $E$5:$E$1433, 0)),"")</f>
        <v/>
      </c>
      <c r="H2450" t="str">
        <f>IF(J2450&lt;&gt;"", INDEX($D$5:$D$1433, MATCH(J2450, $E$5:$E$1433, 0)),"")</f>
        <v/>
      </c>
      <c r="I2450" t="str">
        <f>IFERROR(IF(J2450&lt;&gt;"", INDEX($B$5:$B$1433, MATCH(J2450, $E$5:$E$1433, 0)),""),"SAI")</f>
        <v/>
      </c>
      <c r="L2450" t="str">
        <f>IFERROR(IF($N$5="Sáng",IF(MID(K2450,2,7)-MID($L$2,2,7)&gt;0,"Trễ",""),IF(MID(K2450,2,7)-MID($Q$2,2,7)&gt;0,"Trễ","")),"")</f>
        <v/>
      </c>
      <c r="M2450" t="str">
        <f>IFERROR(IF($N$5="Sáng",MID(K2450,2,7)-MID($L$2,2,7),MID(K2450,2,7)-MID($Q$2,2,7)),"")</f>
        <v/>
      </c>
      <c r="Q2450" t="str">
        <f>IF(B2450&lt;&gt;"",IF(AND(P2450="",F2450=""),"Không phép ",""),"")</f>
        <v/>
      </c>
      <c r="R2450" t="str">
        <f>UPPER(B2450)</f>
        <v/>
      </c>
      <c r="T2450" t="str">
        <f>IFERROR(IF(J2450&lt;&gt;"", INDEX($S$5:$S$1433, MATCH(J2450, $E$5:$E$1433, 0)),""),"")</f>
        <v/>
      </c>
      <c r="V2450" t="str">
        <f>IFERROR(IF(J2450&lt;&gt;"", INDEX($U$5:$U$1433, MATCH(J2450, $E$5:$E$1433, 0)),""),"")</f>
        <v/>
      </c>
    </row>
    <row r="2451">
      <c r="A2451" t="str">
        <f>IF(B2451&lt;&gt;"",A2450+1,"")</f>
        <v/>
      </c>
      <c r="F2451" t="str">
        <f>IFERROR(IF(VLOOKUP(E2451,J:J,1,0)=E2451,"X",""),"")</f>
        <v/>
      </c>
      <c r="G2451" t="str">
        <f>IF(J2451&lt;&gt;"", INDEX($C$5:$C$1433, MATCH(J2451, $E$5:$E$1433, 0)),"")</f>
        <v/>
      </c>
      <c r="H2451" t="str">
        <f>IF(J2451&lt;&gt;"", INDEX($D$5:$D$1433, MATCH(J2451, $E$5:$E$1433, 0)),"")</f>
        <v/>
      </c>
      <c r="I2451" t="str">
        <f>IFERROR(IF(J2451&lt;&gt;"", INDEX($B$5:$B$1433, MATCH(J2451, $E$5:$E$1433, 0)),""),"SAI")</f>
        <v/>
      </c>
      <c r="L2451" t="str">
        <f>IFERROR(IF($N$5="Sáng",IF(MID(K2451,2,7)-MID($L$2,2,7)&gt;0,"Trễ",""),IF(MID(K2451,2,7)-MID($Q$2,2,7)&gt;0,"Trễ","")),"")</f>
        <v/>
      </c>
      <c r="M2451" t="str">
        <f>IFERROR(IF($N$5="Sáng",MID(K2451,2,7)-MID($L$2,2,7),MID(K2451,2,7)-MID($Q$2,2,7)),"")</f>
        <v/>
      </c>
      <c r="Q2451" t="str">
        <f>IF(B2451&lt;&gt;"",IF(AND(P2451="",F2451=""),"Không phép ",""),"")</f>
        <v/>
      </c>
      <c r="R2451" t="str">
        <f>UPPER(B2451)</f>
        <v/>
      </c>
      <c r="T2451" t="str">
        <f>IFERROR(IF(J2451&lt;&gt;"", INDEX($S$5:$S$1433, MATCH(J2451, $E$5:$E$1433, 0)),""),"")</f>
        <v/>
      </c>
      <c r="V2451" t="str">
        <f>IFERROR(IF(J2451&lt;&gt;"", INDEX($U$5:$U$1433, MATCH(J2451, $E$5:$E$1433, 0)),""),"")</f>
        <v/>
      </c>
    </row>
    <row r="2452">
      <c r="A2452" t="str">
        <f>IF(B2452&lt;&gt;"",A2451+1,"")</f>
        <v/>
      </c>
      <c r="F2452" t="str">
        <f>IFERROR(IF(VLOOKUP(E2452,J:J,1,0)=E2452,"X",""),"")</f>
        <v/>
      </c>
      <c r="G2452" t="str">
        <f>IF(J2452&lt;&gt;"", INDEX($C$5:$C$1433, MATCH(J2452, $E$5:$E$1433, 0)),"")</f>
        <v/>
      </c>
      <c r="H2452" t="str">
        <f>IF(J2452&lt;&gt;"", INDEX($D$5:$D$1433, MATCH(J2452, $E$5:$E$1433, 0)),"")</f>
        <v/>
      </c>
      <c r="I2452" t="str">
        <f>IFERROR(IF(J2452&lt;&gt;"", INDEX($B$5:$B$1433, MATCH(J2452, $E$5:$E$1433, 0)),""),"SAI")</f>
        <v/>
      </c>
      <c r="L2452" t="str">
        <f>IFERROR(IF($N$5="Sáng",IF(MID(K2452,2,7)-MID($L$2,2,7)&gt;0,"Trễ",""),IF(MID(K2452,2,7)-MID($Q$2,2,7)&gt;0,"Trễ","")),"")</f>
        <v/>
      </c>
      <c r="M2452" t="str">
        <f>IFERROR(IF($N$5="Sáng",MID(K2452,2,7)-MID($L$2,2,7),MID(K2452,2,7)-MID($Q$2,2,7)),"")</f>
        <v/>
      </c>
      <c r="Q2452" t="str">
        <f>IF(B2452&lt;&gt;"",IF(AND(P2452="",F2452=""),"Không phép ",""),"")</f>
        <v/>
      </c>
      <c r="R2452" t="str">
        <f>UPPER(B2452)</f>
        <v/>
      </c>
      <c r="T2452" t="str">
        <f>IFERROR(IF(J2452&lt;&gt;"", INDEX($S$5:$S$1433, MATCH(J2452, $E$5:$E$1433, 0)),""),"")</f>
        <v/>
      </c>
      <c r="V2452" t="str">
        <f>IFERROR(IF(J2452&lt;&gt;"", INDEX($U$5:$U$1433, MATCH(J2452, $E$5:$E$1433, 0)),""),"")</f>
        <v/>
      </c>
    </row>
    <row r="2453">
      <c r="A2453" t="str">
        <f>IF(B2453&lt;&gt;"",A2452+1,"")</f>
        <v/>
      </c>
      <c r="F2453" t="str">
        <f>IFERROR(IF(VLOOKUP(E2453,J:J,1,0)=E2453,"X",""),"")</f>
        <v/>
      </c>
      <c r="G2453" t="str">
        <f>IF(J2453&lt;&gt;"", INDEX($C$5:$C$1433, MATCH(J2453, $E$5:$E$1433, 0)),"")</f>
        <v/>
      </c>
      <c r="H2453" t="str">
        <f>IF(J2453&lt;&gt;"", INDEX($D$5:$D$1433, MATCH(J2453, $E$5:$E$1433, 0)),"")</f>
        <v/>
      </c>
      <c r="I2453" t="str">
        <f>IFERROR(IF(J2453&lt;&gt;"", INDEX($B$5:$B$1433, MATCH(J2453, $E$5:$E$1433, 0)),""),"SAI")</f>
        <v/>
      </c>
      <c r="L2453" t="str">
        <f>IFERROR(IF($N$5="Sáng",IF(MID(K2453,2,7)-MID($L$2,2,7)&gt;0,"Trễ",""),IF(MID(K2453,2,7)-MID($Q$2,2,7)&gt;0,"Trễ","")),"")</f>
        <v/>
      </c>
      <c r="M2453" t="str">
        <f>IFERROR(IF($N$5="Sáng",MID(K2453,2,7)-MID($L$2,2,7),MID(K2453,2,7)-MID($Q$2,2,7)),"")</f>
        <v/>
      </c>
      <c r="Q2453" t="str">
        <f>IF(B2453&lt;&gt;"",IF(AND(P2453="",F2453=""),"Không phép ",""),"")</f>
        <v/>
      </c>
      <c r="R2453" t="str">
        <f>UPPER(B2453)</f>
        <v/>
      </c>
      <c r="T2453" t="str">
        <f>IFERROR(IF(J2453&lt;&gt;"", INDEX($S$5:$S$1433, MATCH(J2453, $E$5:$E$1433, 0)),""),"")</f>
        <v/>
      </c>
      <c r="V2453" t="str">
        <f>IFERROR(IF(J2453&lt;&gt;"", INDEX($U$5:$U$1433, MATCH(J2453, $E$5:$E$1433, 0)),""),"")</f>
        <v/>
      </c>
    </row>
    <row r="2454">
      <c r="A2454" t="str">
        <f>IF(B2454&lt;&gt;"",A2453+1,"")</f>
        <v/>
      </c>
      <c r="F2454" t="str">
        <f>IFERROR(IF(VLOOKUP(E2454,J:J,1,0)=E2454,"X",""),"")</f>
        <v/>
      </c>
      <c r="G2454" t="str">
        <f>IF(J2454&lt;&gt;"", INDEX($C$5:$C$1433, MATCH(J2454, $E$5:$E$1433, 0)),"")</f>
        <v/>
      </c>
      <c r="H2454" t="str">
        <f>IF(J2454&lt;&gt;"", INDEX($D$5:$D$1433, MATCH(J2454, $E$5:$E$1433, 0)),"")</f>
        <v/>
      </c>
      <c r="I2454" t="str">
        <f>IFERROR(IF(J2454&lt;&gt;"", INDEX($B$5:$B$1433, MATCH(J2454, $E$5:$E$1433, 0)),""),"SAI")</f>
        <v/>
      </c>
      <c r="L2454" t="str">
        <f>IFERROR(IF($N$5="Sáng",IF(MID(K2454,2,7)-MID($L$2,2,7)&gt;0,"Trễ",""),IF(MID(K2454,2,7)-MID($Q$2,2,7)&gt;0,"Trễ","")),"")</f>
        <v/>
      </c>
      <c r="M2454" t="str">
        <f>IFERROR(IF($N$5="Sáng",MID(K2454,2,7)-MID($L$2,2,7),MID(K2454,2,7)-MID($Q$2,2,7)),"")</f>
        <v/>
      </c>
      <c r="Q2454" t="str">
        <f>IF(B2454&lt;&gt;"",IF(AND(P2454="",F2454=""),"Không phép ",""),"")</f>
        <v/>
      </c>
      <c r="R2454" t="str">
        <f>UPPER(B2454)</f>
        <v/>
      </c>
      <c r="T2454" t="str">
        <f>IFERROR(IF(J2454&lt;&gt;"", INDEX($S$5:$S$1433, MATCH(J2454, $E$5:$E$1433, 0)),""),"")</f>
        <v/>
      </c>
      <c r="V2454" t="str">
        <f>IFERROR(IF(J2454&lt;&gt;"", INDEX($U$5:$U$1433, MATCH(J2454, $E$5:$E$1433, 0)),""),"")</f>
        <v/>
      </c>
    </row>
    <row r="2455">
      <c r="A2455" t="str">
        <f>IF(B2455&lt;&gt;"",A2454+1,"")</f>
        <v/>
      </c>
      <c r="F2455" t="str">
        <f>IFERROR(IF(VLOOKUP(E2455,J:J,1,0)=E2455,"X",""),"")</f>
        <v/>
      </c>
      <c r="G2455" t="str">
        <f>IF(J2455&lt;&gt;"", INDEX($C$5:$C$1433, MATCH(J2455, $E$5:$E$1433, 0)),"")</f>
        <v/>
      </c>
      <c r="H2455" t="str">
        <f>IF(J2455&lt;&gt;"", INDEX($D$5:$D$1433, MATCH(J2455, $E$5:$E$1433, 0)),"")</f>
        <v/>
      </c>
      <c r="I2455" t="str">
        <f>IFERROR(IF(J2455&lt;&gt;"", INDEX($B$5:$B$1433, MATCH(J2455, $E$5:$E$1433, 0)),""),"SAI")</f>
        <v/>
      </c>
      <c r="L2455" t="str">
        <f>IFERROR(IF($N$5="Sáng",IF(MID(K2455,2,7)-MID($L$2,2,7)&gt;0,"Trễ",""),IF(MID(K2455,2,7)-MID($Q$2,2,7)&gt;0,"Trễ","")),"")</f>
        <v/>
      </c>
      <c r="M2455" t="str">
        <f>IFERROR(IF($N$5="Sáng",MID(K2455,2,7)-MID($L$2,2,7),MID(K2455,2,7)-MID($Q$2,2,7)),"")</f>
        <v/>
      </c>
      <c r="Q2455" t="str">
        <f>IF(B2455&lt;&gt;"",IF(AND(P2455="",F2455=""),"Không phép ",""),"")</f>
        <v/>
      </c>
      <c r="R2455" t="str">
        <f>UPPER(B2455)</f>
        <v/>
      </c>
      <c r="T2455" t="str">
        <f>IFERROR(IF(J2455&lt;&gt;"", INDEX($S$5:$S$1433, MATCH(J2455, $E$5:$E$1433, 0)),""),"")</f>
        <v/>
      </c>
      <c r="V2455" t="str">
        <f>IFERROR(IF(J2455&lt;&gt;"", INDEX($U$5:$U$1433, MATCH(J2455, $E$5:$E$1433, 0)),""),"")</f>
        <v/>
      </c>
    </row>
    <row r="2456">
      <c r="A2456" t="str">
        <f>IF(B2456&lt;&gt;"",A2455+1,"")</f>
        <v/>
      </c>
      <c r="F2456" t="str">
        <f>IFERROR(IF(VLOOKUP(E2456,J:J,1,0)=E2456,"X",""),"")</f>
        <v/>
      </c>
      <c r="G2456" t="str">
        <f>IF(J2456&lt;&gt;"", INDEX($C$5:$C$1433, MATCH(J2456, $E$5:$E$1433, 0)),"")</f>
        <v/>
      </c>
      <c r="H2456" t="str">
        <f>IF(J2456&lt;&gt;"", INDEX($D$5:$D$1433, MATCH(J2456, $E$5:$E$1433, 0)),"")</f>
        <v/>
      </c>
      <c r="I2456" t="str">
        <f>IFERROR(IF(J2456&lt;&gt;"", INDEX($B$5:$B$1433, MATCH(J2456, $E$5:$E$1433, 0)),""),"SAI")</f>
        <v/>
      </c>
      <c r="L2456" t="str">
        <f>IFERROR(IF($N$5="Sáng",IF(MID(K2456,2,7)-MID($L$2,2,7)&gt;0,"Trễ",""),IF(MID(K2456,2,7)-MID($Q$2,2,7)&gt;0,"Trễ","")),"")</f>
        <v/>
      </c>
      <c r="M2456" t="str">
        <f>IFERROR(IF($N$5="Sáng",MID(K2456,2,7)-MID($L$2,2,7),MID(K2456,2,7)-MID($Q$2,2,7)),"")</f>
        <v/>
      </c>
      <c r="Q2456" t="str">
        <f>IF(B2456&lt;&gt;"",IF(AND(P2456="",F2456=""),"Không phép ",""),"")</f>
        <v/>
      </c>
      <c r="R2456" t="str">
        <f>UPPER(B2456)</f>
        <v/>
      </c>
      <c r="T2456" t="str">
        <f>IFERROR(IF(J2456&lt;&gt;"", INDEX($S$5:$S$1433, MATCH(J2456, $E$5:$E$1433, 0)),""),"")</f>
        <v/>
      </c>
      <c r="V2456" t="str">
        <f>IFERROR(IF(J2456&lt;&gt;"", INDEX($U$5:$U$1433, MATCH(J2456, $E$5:$E$1433, 0)),""),"")</f>
        <v/>
      </c>
    </row>
    <row r="2457">
      <c r="A2457" t="str">
        <f>IF(B2457&lt;&gt;"",A2456+1,"")</f>
        <v/>
      </c>
      <c r="F2457" t="str">
        <f>IFERROR(IF(VLOOKUP(E2457,J:J,1,0)=E2457,"X",""),"")</f>
        <v/>
      </c>
      <c r="G2457" t="str">
        <f>IF(J2457&lt;&gt;"", INDEX($C$5:$C$1433, MATCH(J2457, $E$5:$E$1433, 0)),"")</f>
        <v/>
      </c>
      <c r="H2457" t="str">
        <f>IF(J2457&lt;&gt;"", INDEX($D$5:$D$1433, MATCH(J2457, $E$5:$E$1433, 0)),"")</f>
        <v/>
      </c>
      <c r="I2457" t="str">
        <f>IFERROR(IF(J2457&lt;&gt;"", INDEX($B$5:$B$1433, MATCH(J2457, $E$5:$E$1433, 0)),""),"SAI")</f>
        <v/>
      </c>
      <c r="L2457" t="str">
        <f>IFERROR(IF($N$5="Sáng",IF(MID(K2457,2,7)-MID($L$2,2,7)&gt;0,"Trễ",""),IF(MID(K2457,2,7)-MID($Q$2,2,7)&gt;0,"Trễ","")),"")</f>
        <v/>
      </c>
      <c r="M2457" t="str">
        <f>IFERROR(IF($N$5="Sáng",MID(K2457,2,7)-MID($L$2,2,7),MID(K2457,2,7)-MID($Q$2,2,7)),"")</f>
        <v/>
      </c>
      <c r="Q2457" t="str">
        <f>IF(B2457&lt;&gt;"",IF(AND(P2457="",F2457=""),"Không phép ",""),"")</f>
        <v/>
      </c>
      <c r="R2457" t="str">
        <f>UPPER(B2457)</f>
        <v/>
      </c>
      <c r="T2457" t="str">
        <f>IFERROR(IF(J2457&lt;&gt;"", INDEX($S$5:$S$1433, MATCH(J2457, $E$5:$E$1433, 0)),""),"")</f>
        <v/>
      </c>
      <c r="V2457" t="str">
        <f>IFERROR(IF(J2457&lt;&gt;"", INDEX($U$5:$U$1433, MATCH(J2457, $E$5:$E$1433, 0)),""),"")</f>
        <v/>
      </c>
    </row>
    <row r="2458">
      <c r="A2458" t="str">
        <f>IF(B2458&lt;&gt;"",A2457+1,"")</f>
        <v/>
      </c>
      <c r="F2458" t="str">
        <f>IFERROR(IF(VLOOKUP(E2458,J:J,1,0)=E2458,"X",""),"")</f>
        <v/>
      </c>
      <c r="G2458" t="str">
        <f>IF(J2458&lt;&gt;"", INDEX($C$5:$C$1433, MATCH(J2458, $E$5:$E$1433, 0)),"")</f>
        <v/>
      </c>
      <c r="H2458" t="str">
        <f>IF(J2458&lt;&gt;"", INDEX($D$5:$D$1433, MATCH(J2458, $E$5:$E$1433, 0)),"")</f>
        <v/>
      </c>
      <c r="I2458" t="str">
        <f>IFERROR(IF(J2458&lt;&gt;"", INDEX($B$5:$B$1433, MATCH(J2458, $E$5:$E$1433, 0)),""),"SAI")</f>
        <v/>
      </c>
      <c r="L2458" t="str">
        <f>IFERROR(IF($N$5="Sáng",IF(MID(K2458,2,7)-MID($L$2,2,7)&gt;0,"Trễ",""),IF(MID(K2458,2,7)-MID($Q$2,2,7)&gt;0,"Trễ","")),"")</f>
        <v/>
      </c>
      <c r="M2458" t="str">
        <f>IFERROR(IF($N$5="Sáng",MID(K2458,2,7)-MID($L$2,2,7),MID(K2458,2,7)-MID($Q$2,2,7)),"")</f>
        <v/>
      </c>
      <c r="Q2458" t="str">
        <f>IF(B2458&lt;&gt;"",IF(AND(P2458="",F2458=""),"Không phép ",""),"")</f>
        <v/>
      </c>
      <c r="R2458" t="str">
        <f>UPPER(B2458)</f>
        <v/>
      </c>
      <c r="T2458" t="str">
        <f>IFERROR(IF(J2458&lt;&gt;"", INDEX($S$5:$S$1433, MATCH(J2458, $E$5:$E$1433, 0)),""),"")</f>
        <v/>
      </c>
      <c r="V2458" t="str">
        <f>IFERROR(IF(J2458&lt;&gt;"", INDEX($U$5:$U$1433, MATCH(J2458, $E$5:$E$1433, 0)),""),"")</f>
        <v/>
      </c>
    </row>
    <row r="2459">
      <c r="A2459" t="str">
        <f>IF(B2459&lt;&gt;"",A2458+1,"")</f>
        <v/>
      </c>
      <c r="F2459" t="str">
        <f>IFERROR(IF(VLOOKUP(E2459,J:J,1,0)=E2459,"X",""),"")</f>
        <v/>
      </c>
      <c r="G2459" t="str">
        <f>IF(J2459&lt;&gt;"", INDEX($C$5:$C$1433, MATCH(J2459, $E$5:$E$1433, 0)),"")</f>
        <v/>
      </c>
      <c r="H2459" t="str">
        <f>IF(J2459&lt;&gt;"", INDEX($D$5:$D$1433, MATCH(J2459, $E$5:$E$1433, 0)),"")</f>
        <v/>
      </c>
      <c r="I2459" t="str">
        <f>IFERROR(IF(J2459&lt;&gt;"", INDEX($B$5:$B$1433, MATCH(J2459, $E$5:$E$1433, 0)),""),"SAI")</f>
        <v/>
      </c>
      <c r="L2459" t="str">
        <f>IFERROR(IF($N$5="Sáng",IF(MID(K2459,2,7)-MID($L$2,2,7)&gt;0,"Trễ",""),IF(MID(K2459,2,7)-MID($Q$2,2,7)&gt;0,"Trễ","")),"")</f>
        <v/>
      </c>
      <c r="M2459" t="str">
        <f>IFERROR(IF($N$5="Sáng",MID(K2459,2,7)-MID($L$2,2,7),MID(K2459,2,7)-MID($Q$2,2,7)),"")</f>
        <v/>
      </c>
      <c r="Q2459" t="str">
        <f>IF(B2459&lt;&gt;"",IF(AND(P2459="",F2459=""),"Không phép ",""),"")</f>
        <v/>
      </c>
      <c r="R2459" t="str">
        <f>UPPER(B2459)</f>
        <v/>
      </c>
      <c r="T2459" t="str">
        <f>IFERROR(IF(J2459&lt;&gt;"", INDEX($S$5:$S$1433, MATCH(J2459, $E$5:$E$1433, 0)),""),"")</f>
        <v/>
      </c>
      <c r="V2459" t="str">
        <f>IFERROR(IF(J2459&lt;&gt;"", INDEX($U$5:$U$1433, MATCH(J2459, $E$5:$E$1433, 0)),""),"")</f>
        <v/>
      </c>
    </row>
    <row r="2460">
      <c r="A2460" t="str">
        <f>IF(B2460&lt;&gt;"",A2459+1,"")</f>
        <v/>
      </c>
      <c r="F2460" t="str">
        <f>IFERROR(IF(VLOOKUP(E2460,J:J,1,0)=E2460,"X",""),"")</f>
        <v/>
      </c>
      <c r="G2460" t="str">
        <f>IF(J2460&lt;&gt;"", INDEX($C$5:$C$1433, MATCH(J2460, $E$5:$E$1433, 0)),"")</f>
        <v/>
      </c>
      <c r="H2460" t="str">
        <f>IF(J2460&lt;&gt;"", INDEX($D$5:$D$1433, MATCH(J2460, $E$5:$E$1433, 0)),"")</f>
        <v/>
      </c>
      <c r="I2460" t="str">
        <f>IFERROR(IF(J2460&lt;&gt;"", INDEX($B$5:$B$1433, MATCH(J2460, $E$5:$E$1433, 0)),""),"SAI")</f>
        <v/>
      </c>
      <c r="L2460" t="str">
        <f>IFERROR(IF($N$5="Sáng",IF(MID(K2460,2,7)-MID($L$2,2,7)&gt;0,"Trễ",""),IF(MID(K2460,2,7)-MID($Q$2,2,7)&gt;0,"Trễ","")),"")</f>
        <v/>
      </c>
      <c r="M2460" t="str">
        <f>IFERROR(IF($N$5="Sáng",MID(K2460,2,7)-MID($L$2,2,7),MID(K2460,2,7)-MID($Q$2,2,7)),"")</f>
        <v/>
      </c>
      <c r="Q2460" t="str">
        <f>IF(B2460&lt;&gt;"",IF(AND(P2460="",F2460=""),"Không phép ",""),"")</f>
        <v/>
      </c>
      <c r="R2460" t="str">
        <f>UPPER(B2460)</f>
        <v/>
      </c>
      <c r="T2460" t="str">
        <f>IFERROR(IF(J2460&lt;&gt;"", INDEX($S$5:$S$1433, MATCH(J2460, $E$5:$E$1433, 0)),""),"")</f>
        <v/>
      </c>
      <c r="V2460" t="str">
        <f>IFERROR(IF(J2460&lt;&gt;"", INDEX($U$5:$U$1433, MATCH(J2460, $E$5:$E$1433, 0)),""),"")</f>
        <v/>
      </c>
    </row>
    <row r="2461">
      <c r="A2461" t="str">
        <f>IF(B2461&lt;&gt;"",A2460+1,"")</f>
        <v/>
      </c>
      <c r="F2461" t="str">
        <f>IFERROR(IF(VLOOKUP(E2461,J:J,1,0)=E2461,"X",""),"")</f>
        <v/>
      </c>
      <c r="G2461" t="str">
        <f>IF(J2461&lt;&gt;"", INDEX($C$5:$C$1433, MATCH(J2461, $E$5:$E$1433, 0)),"")</f>
        <v/>
      </c>
      <c r="H2461" t="str">
        <f>IF(J2461&lt;&gt;"", INDEX($D$5:$D$1433, MATCH(J2461, $E$5:$E$1433, 0)),"")</f>
        <v/>
      </c>
      <c r="I2461" t="str">
        <f>IFERROR(IF(J2461&lt;&gt;"", INDEX($B$5:$B$1433, MATCH(J2461, $E$5:$E$1433, 0)),""),"SAI")</f>
        <v/>
      </c>
      <c r="L2461" t="str">
        <f>IFERROR(IF($N$5="Sáng",IF(MID(K2461,2,7)-MID($L$2,2,7)&gt;0,"Trễ",""),IF(MID(K2461,2,7)-MID($Q$2,2,7)&gt;0,"Trễ","")),"")</f>
        <v/>
      </c>
      <c r="M2461" t="str">
        <f>IFERROR(IF($N$5="Sáng",MID(K2461,2,7)-MID($L$2,2,7),MID(K2461,2,7)-MID($Q$2,2,7)),"")</f>
        <v/>
      </c>
      <c r="Q2461" t="str">
        <f>IF(B2461&lt;&gt;"",IF(AND(P2461="",F2461=""),"Không phép ",""),"")</f>
        <v/>
      </c>
      <c r="R2461" t="str">
        <f>UPPER(B2461)</f>
        <v/>
      </c>
      <c r="T2461" t="str">
        <f>IFERROR(IF(J2461&lt;&gt;"", INDEX($S$5:$S$1433, MATCH(J2461, $E$5:$E$1433, 0)),""),"")</f>
        <v/>
      </c>
      <c r="V2461" t="str">
        <f>IFERROR(IF(J2461&lt;&gt;"", INDEX($U$5:$U$1433, MATCH(J2461, $E$5:$E$1433, 0)),""),"")</f>
        <v/>
      </c>
    </row>
    <row r="2462">
      <c r="A2462" t="str">
        <f>IF(B2462&lt;&gt;"",A2461+1,"")</f>
        <v/>
      </c>
      <c r="F2462" t="str">
        <f>IFERROR(IF(VLOOKUP(E2462,J:J,1,0)=E2462,"X",""),"")</f>
        <v/>
      </c>
      <c r="G2462" t="str">
        <f>IF(J2462&lt;&gt;"", INDEX($C$5:$C$1433, MATCH(J2462, $E$5:$E$1433, 0)),"")</f>
        <v/>
      </c>
      <c r="H2462" t="str">
        <f>IF(J2462&lt;&gt;"", INDEX($D$5:$D$1433, MATCH(J2462, $E$5:$E$1433, 0)),"")</f>
        <v/>
      </c>
      <c r="I2462" t="str">
        <f>IFERROR(IF(J2462&lt;&gt;"", INDEX($B$5:$B$1433, MATCH(J2462, $E$5:$E$1433, 0)),""),"SAI")</f>
        <v/>
      </c>
      <c r="L2462" t="str">
        <f>IFERROR(IF($N$5="Sáng",IF(MID(K2462,2,7)-MID($L$2,2,7)&gt;0,"Trễ",""),IF(MID(K2462,2,7)-MID($Q$2,2,7)&gt;0,"Trễ","")),"")</f>
        <v/>
      </c>
      <c r="M2462" t="str">
        <f>IFERROR(IF($N$5="Sáng",MID(K2462,2,7)-MID($L$2,2,7),MID(K2462,2,7)-MID($Q$2,2,7)),"")</f>
        <v/>
      </c>
      <c r="Q2462" t="str">
        <f>IF(B2462&lt;&gt;"",IF(AND(P2462="",F2462=""),"Không phép ",""),"")</f>
        <v/>
      </c>
      <c r="R2462" t="str">
        <f>UPPER(B2462)</f>
        <v/>
      </c>
      <c r="T2462" t="str">
        <f>IFERROR(IF(J2462&lt;&gt;"", INDEX($S$5:$S$1433, MATCH(J2462, $E$5:$E$1433, 0)),""),"")</f>
        <v/>
      </c>
      <c r="V2462" t="str">
        <f>IFERROR(IF(J2462&lt;&gt;"", INDEX($U$5:$U$1433, MATCH(J2462, $E$5:$E$1433, 0)),""),"")</f>
        <v/>
      </c>
    </row>
    <row r="2463">
      <c r="A2463" t="str">
        <f>IF(B2463&lt;&gt;"",A2462+1,"")</f>
        <v/>
      </c>
      <c r="F2463" t="str">
        <f>IFERROR(IF(VLOOKUP(E2463,J:J,1,0)=E2463,"X",""),"")</f>
        <v/>
      </c>
      <c r="G2463" t="str">
        <f>IF(J2463&lt;&gt;"", INDEX($C$5:$C$1433, MATCH(J2463, $E$5:$E$1433, 0)),"")</f>
        <v/>
      </c>
      <c r="H2463" t="str">
        <f>IF(J2463&lt;&gt;"", INDEX($D$5:$D$1433, MATCH(J2463, $E$5:$E$1433, 0)),"")</f>
        <v/>
      </c>
      <c r="I2463" t="str">
        <f>IFERROR(IF(J2463&lt;&gt;"", INDEX($B$5:$B$1433, MATCH(J2463, $E$5:$E$1433, 0)),""),"SAI")</f>
        <v/>
      </c>
      <c r="L2463" t="str">
        <f>IFERROR(IF($N$5="Sáng",IF(MID(K2463,2,7)-MID($L$2,2,7)&gt;0,"Trễ",""),IF(MID(K2463,2,7)-MID($Q$2,2,7)&gt;0,"Trễ","")),"")</f>
        <v/>
      </c>
      <c r="M2463" t="str">
        <f>IFERROR(IF($N$5="Sáng",MID(K2463,2,7)-MID($L$2,2,7),MID(K2463,2,7)-MID($Q$2,2,7)),"")</f>
        <v/>
      </c>
      <c r="Q2463" t="str">
        <f>IF(B2463&lt;&gt;"",IF(AND(P2463="",F2463=""),"Không phép ",""),"")</f>
        <v/>
      </c>
      <c r="R2463" t="str">
        <f>UPPER(B2463)</f>
        <v/>
      </c>
      <c r="T2463" t="str">
        <f>IFERROR(IF(J2463&lt;&gt;"", INDEX($S$5:$S$1433, MATCH(J2463, $E$5:$E$1433, 0)),""),"")</f>
        <v/>
      </c>
      <c r="V2463" t="str">
        <f>IFERROR(IF(J2463&lt;&gt;"", INDEX($U$5:$U$1433, MATCH(J2463, $E$5:$E$1433, 0)),""),"")</f>
        <v/>
      </c>
    </row>
    <row r="2464">
      <c r="A2464" t="str">
        <f>IF(B2464&lt;&gt;"",A2463+1,"")</f>
        <v/>
      </c>
      <c r="F2464" t="str">
        <f>IFERROR(IF(VLOOKUP(E2464,J:J,1,0)=E2464,"X",""),"")</f>
        <v/>
      </c>
      <c r="G2464" t="str">
        <f>IF(J2464&lt;&gt;"", INDEX($C$5:$C$1433, MATCH(J2464, $E$5:$E$1433, 0)),"")</f>
        <v/>
      </c>
      <c r="H2464" t="str">
        <f>IF(J2464&lt;&gt;"", INDEX($D$5:$D$1433, MATCH(J2464, $E$5:$E$1433, 0)),"")</f>
        <v/>
      </c>
      <c r="I2464" t="str">
        <f>IFERROR(IF(J2464&lt;&gt;"", INDEX($B$5:$B$1433, MATCH(J2464, $E$5:$E$1433, 0)),""),"SAI")</f>
        <v/>
      </c>
      <c r="L2464" t="str">
        <f>IFERROR(IF($N$5="Sáng",IF(MID(K2464,2,7)-MID($L$2,2,7)&gt;0,"Trễ",""),IF(MID(K2464,2,7)-MID($Q$2,2,7)&gt;0,"Trễ","")),"")</f>
        <v/>
      </c>
      <c r="M2464" t="str">
        <f>IFERROR(IF($N$5="Sáng",MID(K2464,2,7)-MID($L$2,2,7),MID(K2464,2,7)-MID($Q$2,2,7)),"")</f>
        <v/>
      </c>
      <c r="Q2464" t="str">
        <f>IF(B2464&lt;&gt;"",IF(AND(P2464="",F2464=""),"Không phép ",""),"")</f>
        <v/>
      </c>
      <c r="R2464" t="str">
        <f>UPPER(B2464)</f>
        <v/>
      </c>
      <c r="T2464" t="str">
        <f>IFERROR(IF(J2464&lt;&gt;"", INDEX($S$5:$S$1433, MATCH(J2464, $E$5:$E$1433, 0)),""),"")</f>
        <v/>
      </c>
      <c r="V2464" t="str">
        <f>IFERROR(IF(J2464&lt;&gt;"", INDEX($U$5:$U$1433, MATCH(J2464, $E$5:$E$1433, 0)),""),"")</f>
        <v/>
      </c>
    </row>
    <row r="2465">
      <c r="A2465" t="str">
        <f>IF(B2465&lt;&gt;"",A2464+1,"")</f>
        <v/>
      </c>
      <c r="F2465" t="str">
        <f>IFERROR(IF(VLOOKUP(E2465,J:J,1,0)=E2465,"X",""),"")</f>
        <v/>
      </c>
      <c r="G2465" t="str">
        <f>IF(J2465&lt;&gt;"", INDEX($C$5:$C$1433, MATCH(J2465, $E$5:$E$1433, 0)),"")</f>
        <v/>
      </c>
      <c r="H2465" t="str">
        <f>IF(J2465&lt;&gt;"", INDEX($D$5:$D$1433, MATCH(J2465, $E$5:$E$1433, 0)),"")</f>
        <v/>
      </c>
      <c r="I2465" t="str">
        <f>IFERROR(IF(J2465&lt;&gt;"", INDEX($B$5:$B$1433, MATCH(J2465, $E$5:$E$1433, 0)),""),"SAI")</f>
        <v/>
      </c>
      <c r="L2465" t="str">
        <f>IFERROR(IF($N$5="Sáng",IF(MID(K2465,2,7)-MID($L$2,2,7)&gt;0,"Trễ",""),IF(MID(K2465,2,7)-MID($Q$2,2,7)&gt;0,"Trễ","")),"")</f>
        <v/>
      </c>
      <c r="M2465" t="str">
        <f>IFERROR(IF($N$5="Sáng",MID(K2465,2,7)-MID($L$2,2,7),MID(K2465,2,7)-MID($Q$2,2,7)),"")</f>
        <v/>
      </c>
      <c r="Q2465" t="str">
        <f>IF(B2465&lt;&gt;"",IF(AND(P2465="",F2465=""),"Không phép ",""),"")</f>
        <v/>
      </c>
      <c r="R2465" t="str">
        <f>UPPER(B2465)</f>
        <v/>
      </c>
      <c r="T2465" t="str">
        <f>IFERROR(IF(J2465&lt;&gt;"", INDEX($S$5:$S$1433, MATCH(J2465, $E$5:$E$1433, 0)),""),"")</f>
        <v/>
      </c>
      <c r="V2465" t="str">
        <f>IFERROR(IF(J2465&lt;&gt;"", INDEX($U$5:$U$1433, MATCH(J2465, $E$5:$E$1433, 0)),""),"")</f>
        <v/>
      </c>
    </row>
    <row r="2466">
      <c r="A2466" t="str">
        <f>IF(B2466&lt;&gt;"",A2465+1,"")</f>
        <v/>
      </c>
      <c r="F2466" t="str">
        <f>IFERROR(IF(VLOOKUP(E2466,J:J,1,0)=E2466,"X",""),"")</f>
        <v/>
      </c>
      <c r="G2466" t="str">
        <f>IF(J2466&lt;&gt;"", INDEX($C$5:$C$1433, MATCH(J2466, $E$5:$E$1433, 0)),"")</f>
        <v/>
      </c>
      <c r="H2466" t="str">
        <f>IF(J2466&lt;&gt;"", INDEX($D$5:$D$1433, MATCH(J2466, $E$5:$E$1433, 0)),"")</f>
        <v/>
      </c>
      <c r="I2466" t="str">
        <f>IFERROR(IF(J2466&lt;&gt;"", INDEX($B$5:$B$1433, MATCH(J2466, $E$5:$E$1433, 0)),""),"SAI")</f>
        <v/>
      </c>
      <c r="L2466" t="str">
        <f>IFERROR(IF($N$5="Sáng",IF(MID(K2466,2,7)-MID($L$2,2,7)&gt;0,"Trễ",""),IF(MID(K2466,2,7)-MID($Q$2,2,7)&gt;0,"Trễ","")),"")</f>
        <v/>
      </c>
      <c r="M2466" t="str">
        <f>IFERROR(IF($N$5="Sáng",MID(K2466,2,7)-MID($L$2,2,7),MID(K2466,2,7)-MID($Q$2,2,7)),"")</f>
        <v/>
      </c>
      <c r="Q2466" t="str">
        <f>IF(B2466&lt;&gt;"",IF(AND(P2466="",F2466=""),"Không phép ",""),"")</f>
        <v/>
      </c>
      <c r="R2466" t="str">
        <f>UPPER(B2466)</f>
        <v/>
      </c>
      <c r="T2466" t="str">
        <f>IFERROR(IF(J2466&lt;&gt;"", INDEX($S$5:$S$1433, MATCH(J2466, $E$5:$E$1433, 0)),""),"")</f>
        <v/>
      </c>
      <c r="V2466" t="str">
        <f>IFERROR(IF(J2466&lt;&gt;"", INDEX($U$5:$U$1433, MATCH(J2466, $E$5:$E$1433, 0)),""),"")</f>
        <v/>
      </c>
    </row>
    <row r="2467">
      <c r="A2467" t="str">
        <f>IF(B2467&lt;&gt;"",A2466+1,"")</f>
        <v/>
      </c>
      <c r="F2467" t="str">
        <f>IFERROR(IF(VLOOKUP(E2467,J:J,1,0)=E2467,"X",""),"")</f>
        <v/>
      </c>
      <c r="G2467" t="str">
        <f>IF(J2467&lt;&gt;"", INDEX($C$5:$C$1433, MATCH(J2467, $E$5:$E$1433, 0)),"")</f>
        <v/>
      </c>
      <c r="H2467" t="str">
        <f>IF(J2467&lt;&gt;"", INDEX($D$5:$D$1433, MATCH(J2467, $E$5:$E$1433, 0)),"")</f>
        <v/>
      </c>
      <c r="I2467" t="str">
        <f>IFERROR(IF(J2467&lt;&gt;"", INDEX($B$5:$B$1433, MATCH(J2467, $E$5:$E$1433, 0)),""),"SAI")</f>
        <v/>
      </c>
      <c r="L2467" t="str">
        <f>IFERROR(IF($N$5="Sáng",IF(MID(K2467,2,7)-MID($L$2,2,7)&gt;0,"Trễ",""),IF(MID(K2467,2,7)-MID($Q$2,2,7)&gt;0,"Trễ","")),"")</f>
        <v/>
      </c>
      <c r="M2467" t="str">
        <f>IFERROR(IF($N$5="Sáng",MID(K2467,2,7)-MID($L$2,2,7),MID(K2467,2,7)-MID($Q$2,2,7)),"")</f>
        <v/>
      </c>
      <c r="Q2467" t="str">
        <f>IF(B2467&lt;&gt;"",IF(AND(P2467="",F2467=""),"Không phép ",""),"")</f>
        <v/>
      </c>
      <c r="R2467" t="str">
        <f>UPPER(B2467)</f>
        <v/>
      </c>
      <c r="T2467" t="str">
        <f>IFERROR(IF(J2467&lt;&gt;"", INDEX($S$5:$S$1433, MATCH(J2467, $E$5:$E$1433, 0)),""),"")</f>
        <v/>
      </c>
      <c r="V2467" t="str">
        <f>IFERROR(IF(J2467&lt;&gt;"", INDEX($U$5:$U$1433, MATCH(J2467, $E$5:$E$1433, 0)),""),"")</f>
        <v/>
      </c>
    </row>
    <row r="2468">
      <c r="A2468" t="str">
        <f>IF(B2468&lt;&gt;"",A2467+1,"")</f>
        <v/>
      </c>
      <c r="F2468" t="str">
        <f>IFERROR(IF(VLOOKUP(E2468,J:J,1,0)=E2468,"X",""),"")</f>
        <v/>
      </c>
      <c r="G2468" t="str">
        <f>IF(J2468&lt;&gt;"", INDEX($C$5:$C$1433, MATCH(J2468, $E$5:$E$1433, 0)),"")</f>
        <v/>
      </c>
      <c r="H2468" t="str">
        <f>IF(J2468&lt;&gt;"", INDEX($D$5:$D$1433, MATCH(J2468, $E$5:$E$1433, 0)),"")</f>
        <v/>
      </c>
      <c r="I2468" t="str">
        <f>IFERROR(IF(J2468&lt;&gt;"", INDEX($B$5:$B$1433, MATCH(J2468, $E$5:$E$1433, 0)),""),"SAI")</f>
        <v/>
      </c>
      <c r="L2468" t="str">
        <f>IFERROR(IF($N$5="Sáng",IF(MID(K2468,2,7)-MID($L$2,2,7)&gt;0,"Trễ",""),IF(MID(K2468,2,7)-MID($Q$2,2,7)&gt;0,"Trễ","")),"")</f>
        <v/>
      </c>
      <c r="M2468" t="str">
        <f>IFERROR(IF($N$5="Sáng",MID(K2468,2,7)-MID($L$2,2,7),MID(K2468,2,7)-MID($Q$2,2,7)),"")</f>
        <v/>
      </c>
      <c r="Q2468" t="str">
        <f>IF(B2468&lt;&gt;"",IF(AND(P2468="",F2468=""),"Không phép ",""),"")</f>
        <v/>
      </c>
      <c r="R2468" t="str">
        <f>UPPER(B2468)</f>
        <v/>
      </c>
      <c r="T2468" t="str">
        <f>IFERROR(IF(J2468&lt;&gt;"", INDEX($S$5:$S$1433, MATCH(J2468, $E$5:$E$1433, 0)),""),"")</f>
        <v/>
      </c>
      <c r="V2468" t="str">
        <f>IFERROR(IF(J2468&lt;&gt;"", INDEX($U$5:$U$1433, MATCH(J2468, $E$5:$E$1433, 0)),""),"")</f>
        <v/>
      </c>
    </row>
    <row r="2469">
      <c r="A2469" t="str">
        <f>IF(B2469&lt;&gt;"",A2468+1,"")</f>
        <v/>
      </c>
      <c r="F2469" t="str">
        <f>IFERROR(IF(VLOOKUP(E2469,J:J,1,0)=E2469,"X",""),"")</f>
        <v/>
      </c>
      <c r="G2469" t="str">
        <f>IF(J2469&lt;&gt;"", INDEX($C$5:$C$1433, MATCH(J2469, $E$5:$E$1433, 0)),"")</f>
        <v/>
      </c>
      <c r="H2469" t="str">
        <f>IF(J2469&lt;&gt;"", INDEX($D$5:$D$1433, MATCH(J2469, $E$5:$E$1433, 0)),"")</f>
        <v/>
      </c>
      <c r="I2469" t="str">
        <f>IFERROR(IF(J2469&lt;&gt;"", INDEX($B$5:$B$1433, MATCH(J2469, $E$5:$E$1433, 0)),""),"SAI")</f>
        <v/>
      </c>
      <c r="L2469" t="str">
        <f>IFERROR(IF($N$5="Sáng",IF(MID(K2469,2,7)-MID($L$2,2,7)&gt;0,"Trễ",""),IF(MID(K2469,2,7)-MID($Q$2,2,7)&gt;0,"Trễ","")),"")</f>
        <v/>
      </c>
      <c r="M2469" t="str">
        <f>IFERROR(IF($N$5="Sáng",MID(K2469,2,7)-MID($L$2,2,7),MID(K2469,2,7)-MID($Q$2,2,7)),"")</f>
        <v/>
      </c>
      <c r="Q2469" t="str">
        <f>IF(B2469&lt;&gt;"",IF(AND(P2469="",F2469=""),"Không phép ",""),"")</f>
        <v/>
      </c>
      <c r="R2469" t="str">
        <f>UPPER(B2469)</f>
        <v/>
      </c>
      <c r="T2469" t="str">
        <f>IFERROR(IF(J2469&lt;&gt;"", INDEX($S$5:$S$1433, MATCH(J2469, $E$5:$E$1433, 0)),""),"")</f>
        <v/>
      </c>
      <c r="V2469" t="str">
        <f>IFERROR(IF(J2469&lt;&gt;"", INDEX($U$5:$U$1433, MATCH(J2469, $E$5:$E$1433, 0)),""),"")</f>
        <v/>
      </c>
    </row>
    <row r="2470">
      <c r="A2470" t="str">
        <f>IF(B2470&lt;&gt;"",A2469+1,"")</f>
        <v/>
      </c>
      <c r="F2470" t="str">
        <f>IFERROR(IF(VLOOKUP(E2470,J:J,1,0)=E2470,"X",""),"")</f>
        <v/>
      </c>
      <c r="G2470" t="str">
        <f>IF(J2470&lt;&gt;"", INDEX($C$5:$C$1433, MATCH(J2470, $E$5:$E$1433, 0)),"")</f>
        <v/>
      </c>
      <c r="H2470" t="str">
        <f>IF(J2470&lt;&gt;"", INDEX($D$5:$D$1433, MATCH(J2470, $E$5:$E$1433, 0)),"")</f>
        <v/>
      </c>
      <c r="I2470" t="str">
        <f>IFERROR(IF(J2470&lt;&gt;"", INDEX($B$5:$B$1433, MATCH(J2470, $E$5:$E$1433, 0)),""),"SAI")</f>
        <v/>
      </c>
      <c r="L2470" t="str">
        <f>IFERROR(IF($N$5="Sáng",IF(MID(K2470,2,7)-MID($L$2,2,7)&gt;0,"Trễ",""),IF(MID(K2470,2,7)-MID($Q$2,2,7)&gt;0,"Trễ","")),"")</f>
        <v/>
      </c>
      <c r="M2470" t="str">
        <f>IFERROR(IF($N$5="Sáng",MID(K2470,2,7)-MID($L$2,2,7),MID(K2470,2,7)-MID($Q$2,2,7)),"")</f>
        <v/>
      </c>
      <c r="Q2470" t="str">
        <f>IF(B2470&lt;&gt;"",IF(AND(P2470="",F2470=""),"Không phép ",""),"")</f>
        <v/>
      </c>
      <c r="R2470" t="str">
        <f>UPPER(B2470)</f>
        <v/>
      </c>
      <c r="T2470" t="str">
        <f>IFERROR(IF(J2470&lt;&gt;"", INDEX($S$5:$S$1433, MATCH(J2470, $E$5:$E$1433, 0)),""),"")</f>
        <v/>
      </c>
      <c r="V2470" t="str">
        <f>IFERROR(IF(J2470&lt;&gt;"", INDEX($U$5:$U$1433, MATCH(J2470, $E$5:$E$1433, 0)),""),"")</f>
        <v/>
      </c>
    </row>
    <row r="2471">
      <c r="A2471" t="str">
        <f>IF(B2471&lt;&gt;"",A2470+1,"")</f>
        <v/>
      </c>
      <c r="F2471" t="str">
        <f>IFERROR(IF(VLOOKUP(E2471,J:J,1,0)=E2471,"X",""),"")</f>
        <v/>
      </c>
      <c r="G2471" t="str">
        <f>IF(J2471&lt;&gt;"", INDEX($C$5:$C$1433, MATCH(J2471, $E$5:$E$1433, 0)),"")</f>
        <v/>
      </c>
      <c r="H2471" t="str">
        <f>IF(J2471&lt;&gt;"", INDEX($D$5:$D$1433, MATCH(J2471, $E$5:$E$1433, 0)),"")</f>
        <v/>
      </c>
      <c r="I2471" t="str">
        <f>IFERROR(IF(J2471&lt;&gt;"", INDEX($B$5:$B$1433, MATCH(J2471, $E$5:$E$1433, 0)),""),"SAI")</f>
        <v/>
      </c>
      <c r="L2471" t="str">
        <f>IFERROR(IF($N$5="Sáng",IF(MID(K2471,2,7)-MID($L$2,2,7)&gt;0,"Trễ",""),IF(MID(K2471,2,7)-MID($Q$2,2,7)&gt;0,"Trễ","")),"")</f>
        <v/>
      </c>
      <c r="M2471" t="str">
        <f>IFERROR(IF($N$5="Sáng",MID(K2471,2,7)-MID($L$2,2,7),MID(K2471,2,7)-MID($Q$2,2,7)),"")</f>
        <v/>
      </c>
      <c r="Q2471" t="str">
        <f>IF(B2471&lt;&gt;"",IF(AND(P2471="",F2471=""),"Không phép ",""),"")</f>
        <v/>
      </c>
      <c r="R2471" t="str">
        <f>UPPER(B2471)</f>
        <v/>
      </c>
      <c r="T2471" t="str">
        <f>IFERROR(IF(J2471&lt;&gt;"", INDEX($S$5:$S$1433, MATCH(J2471, $E$5:$E$1433, 0)),""),"")</f>
        <v/>
      </c>
      <c r="V2471" t="str">
        <f>IFERROR(IF(J2471&lt;&gt;"", INDEX($U$5:$U$1433, MATCH(J2471, $E$5:$E$1433, 0)),""),"")</f>
        <v/>
      </c>
    </row>
    <row r="2472">
      <c r="A2472" t="str">
        <f>IF(B2472&lt;&gt;"",A2471+1,"")</f>
        <v/>
      </c>
      <c r="F2472" t="str">
        <f>IFERROR(IF(VLOOKUP(E2472,J:J,1,0)=E2472,"X",""),"")</f>
        <v/>
      </c>
      <c r="G2472" t="str">
        <f>IF(J2472&lt;&gt;"", INDEX($C$5:$C$1433, MATCH(J2472, $E$5:$E$1433, 0)),"")</f>
        <v/>
      </c>
      <c r="H2472" t="str">
        <f>IF(J2472&lt;&gt;"", INDEX($D$5:$D$1433, MATCH(J2472, $E$5:$E$1433, 0)),"")</f>
        <v/>
      </c>
      <c r="I2472" t="str">
        <f>IFERROR(IF(J2472&lt;&gt;"", INDEX($B$5:$B$1433, MATCH(J2472, $E$5:$E$1433, 0)),""),"SAI")</f>
        <v/>
      </c>
      <c r="L2472" t="str">
        <f>IFERROR(IF($N$5="Sáng",IF(MID(K2472,2,7)-MID($L$2,2,7)&gt;0,"Trễ",""),IF(MID(K2472,2,7)-MID($Q$2,2,7)&gt;0,"Trễ","")),"")</f>
        <v/>
      </c>
      <c r="M2472" t="str">
        <f>IFERROR(IF($N$5="Sáng",MID(K2472,2,7)-MID($L$2,2,7),MID(K2472,2,7)-MID($Q$2,2,7)),"")</f>
        <v/>
      </c>
      <c r="Q2472" t="str">
        <f>IF(B2472&lt;&gt;"",IF(AND(P2472="",F2472=""),"Không phép ",""),"")</f>
        <v/>
      </c>
      <c r="R2472" t="str">
        <f>UPPER(B2472)</f>
        <v/>
      </c>
      <c r="T2472" t="str">
        <f>IFERROR(IF(J2472&lt;&gt;"", INDEX($S$5:$S$1433, MATCH(J2472, $E$5:$E$1433, 0)),""),"")</f>
        <v/>
      </c>
      <c r="V2472" t="str">
        <f>IFERROR(IF(J2472&lt;&gt;"", INDEX($U$5:$U$1433, MATCH(J2472, $E$5:$E$1433, 0)),""),"")</f>
        <v/>
      </c>
    </row>
    <row r="2473">
      <c r="A2473" t="str">
        <f>IF(B2473&lt;&gt;"",A2472+1,"")</f>
        <v/>
      </c>
      <c r="F2473" t="str">
        <f>IFERROR(IF(VLOOKUP(E2473,J:J,1,0)=E2473,"X",""),"")</f>
        <v/>
      </c>
      <c r="G2473" t="str">
        <f>IF(J2473&lt;&gt;"", INDEX($C$5:$C$1433, MATCH(J2473, $E$5:$E$1433, 0)),"")</f>
        <v/>
      </c>
      <c r="H2473" t="str">
        <f>IF(J2473&lt;&gt;"", INDEX($D$5:$D$1433, MATCH(J2473, $E$5:$E$1433, 0)),"")</f>
        <v/>
      </c>
      <c r="I2473" t="str">
        <f>IFERROR(IF(J2473&lt;&gt;"", INDEX($B$5:$B$1433, MATCH(J2473, $E$5:$E$1433, 0)),""),"SAI")</f>
        <v/>
      </c>
      <c r="L2473" t="str">
        <f>IFERROR(IF($N$5="Sáng",IF(MID(K2473,2,7)-MID($L$2,2,7)&gt;0,"Trễ",""),IF(MID(K2473,2,7)-MID($Q$2,2,7)&gt;0,"Trễ","")),"")</f>
        <v/>
      </c>
      <c r="M2473" t="str">
        <f>IFERROR(IF($N$5="Sáng",MID(K2473,2,7)-MID($L$2,2,7),MID(K2473,2,7)-MID($Q$2,2,7)),"")</f>
        <v/>
      </c>
      <c r="Q2473" t="str">
        <f>IF(B2473&lt;&gt;"",IF(AND(P2473="",F2473=""),"Không phép ",""),"")</f>
        <v/>
      </c>
      <c r="R2473" t="str">
        <f>UPPER(B2473)</f>
        <v/>
      </c>
      <c r="T2473" t="str">
        <f>IFERROR(IF(J2473&lt;&gt;"", INDEX($S$5:$S$1433, MATCH(J2473, $E$5:$E$1433, 0)),""),"")</f>
        <v/>
      </c>
      <c r="V2473" t="str">
        <f>IFERROR(IF(J2473&lt;&gt;"", INDEX($U$5:$U$1433, MATCH(J2473, $E$5:$E$1433, 0)),""),"")</f>
        <v/>
      </c>
    </row>
    <row r="2474">
      <c r="A2474" t="str">
        <f>IF(B2474&lt;&gt;"",A2473+1,"")</f>
        <v/>
      </c>
      <c r="F2474" t="str">
        <f>IFERROR(IF(VLOOKUP(E2474,J:J,1,0)=E2474,"X",""),"")</f>
        <v/>
      </c>
      <c r="G2474" t="str">
        <f>IF(J2474&lt;&gt;"", INDEX($C$5:$C$1433, MATCH(J2474, $E$5:$E$1433, 0)),"")</f>
        <v/>
      </c>
      <c r="H2474" t="str">
        <f>IF(J2474&lt;&gt;"", INDEX($D$5:$D$1433, MATCH(J2474, $E$5:$E$1433, 0)),"")</f>
        <v/>
      </c>
      <c r="I2474" t="str">
        <f>IFERROR(IF(J2474&lt;&gt;"", INDEX($B$5:$B$1433, MATCH(J2474, $E$5:$E$1433, 0)),""),"SAI")</f>
        <v/>
      </c>
      <c r="L2474" t="str">
        <f>IFERROR(IF($N$5="Sáng",IF(MID(K2474,2,7)-MID($L$2,2,7)&gt;0,"Trễ",""),IF(MID(K2474,2,7)-MID($Q$2,2,7)&gt;0,"Trễ","")),"")</f>
        <v/>
      </c>
      <c r="M2474" t="str">
        <f>IFERROR(IF($N$5="Sáng",MID(K2474,2,7)-MID($L$2,2,7),MID(K2474,2,7)-MID($Q$2,2,7)),"")</f>
        <v/>
      </c>
      <c r="Q2474" t="str">
        <f>IF(B2474&lt;&gt;"",IF(AND(P2474="",F2474=""),"Không phép ",""),"")</f>
        <v/>
      </c>
      <c r="R2474" t="str">
        <f>UPPER(B2474)</f>
        <v/>
      </c>
      <c r="T2474" t="str">
        <f>IFERROR(IF(J2474&lt;&gt;"", INDEX($S$5:$S$1433, MATCH(J2474, $E$5:$E$1433, 0)),""),"")</f>
        <v/>
      </c>
      <c r="V2474" t="str">
        <f>IFERROR(IF(J2474&lt;&gt;"", INDEX($U$5:$U$1433, MATCH(J2474, $E$5:$E$1433, 0)),""),"")</f>
        <v/>
      </c>
    </row>
    <row r="2475">
      <c r="A2475" t="str">
        <f>IF(B2475&lt;&gt;"",A2474+1,"")</f>
        <v/>
      </c>
      <c r="F2475" t="str">
        <f>IFERROR(IF(VLOOKUP(E2475,J:J,1,0)=E2475,"X",""),"")</f>
        <v/>
      </c>
      <c r="G2475" t="str">
        <f>IF(J2475&lt;&gt;"", INDEX($C$5:$C$1433, MATCH(J2475, $E$5:$E$1433, 0)),"")</f>
        <v/>
      </c>
      <c r="H2475" t="str">
        <f>IF(J2475&lt;&gt;"", INDEX($D$5:$D$1433, MATCH(J2475, $E$5:$E$1433, 0)),"")</f>
        <v/>
      </c>
      <c r="I2475" t="str">
        <f>IFERROR(IF(J2475&lt;&gt;"", INDEX($B$5:$B$1433, MATCH(J2475, $E$5:$E$1433, 0)),""),"SAI")</f>
        <v/>
      </c>
      <c r="L2475" t="str">
        <f>IFERROR(IF($N$5="Sáng",IF(MID(K2475,2,7)-MID($L$2,2,7)&gt;0,"Trễ",""),IF(MID(K2475,2,7)-MID($Q$2,2,7)&gt;0,"Trễ","")),"")</f>
        <v/>
      </c>
      <c r="M2475" t="str">
        <f>IFERROR(IF($N$5="Sáng",MID(K2475,2,7)-MID($L$2,2,7),MID(K2475,2,7)-MID($Q$2,2,7)),"")</f>
        <v/>
      </c>
      <c r="Q2475" t="str">
        <f>IF(B2475&lt;&gt;"",IF(AND(P2475="",F2475=""),"Không phép ",""),"")</f>
        <v/>
      </c>
      <c r="R2475" t="str">
        <f>UPPER(B2475)</f>
        <v/>
      </c>
      <c r="T2475" t="str">
        <f>IFERROR(IF(J2475&lt;&gt;"", INDEX($S$5:$S$1433, MATCH(J2475, $E$5:$E$1433, 0)),""),"")</f>
        <v/>
      </c>
      <c r="V2475" t="str">
        <f>IFERROR(IF(J2475&lt;&gt;"", INDEX($U$5:$U$1433, MATCH(J2475, $E$5:$E$1433, 0)),""),"")</f>
        <v/>
      </c>
    </row>
    <row r="2476">
      <c r="A2476" t="str">
        <f>IF(B2476&lt;&gt;"",A2475+1,"")</f>
        <v/>
      </c>
      <c r="F2476" t="str">
        <f>IFERROR(IF(VLOOKUP(E2476,J:J,1,0)=E2476,"X",""),"")</f>
        <v/>
      </c>
      <c r="G2476" t="str">
        <f>IF(J2476&lt;&gt;"", INDEX($C$5:$C$1433, MATCH(J2476, $E$5:$E$1433, 0)),"")</f>
        <v/>
      </c>
      <c r="H2476" t="str">
        <f>IF(J2476&lt;&gt;"", INDEX($D$5:$D$1433, MATCH(J2476, $E$5:$E$1433, 0)),"")</f>
        <v/>
      </c>
      <c r="I2476" t="str">
        <f>IFERROR(IF(J2476&lt;&gt;"", INDEX($B$5:$B$1433, MATCH(J2476, $E$5:$E$1433, 0)),""),"SAI")</f>
        <v/>
      </c>
      <c r="L2476" t="str">
        <f>IFERROR(IF($N$5="Sáng",IF(MID(K2476,2,7)-MID($L$2,2,7)&gt;0,"Trễ",""),IF(MID(K2476,2,7)-MID($Q$2,2,7)&gt;0,"Trễ","")),"")</f>
        <v/>
      </c>
      <c r="M2476" t="str">
        <f>IFERROR(IF($N$5="Sáng",MID(K2476,2,7)-MID($L$2,2,7),MID(K2476,2,7)-MID($Q$2,2,7)),"")</f>
        <v/>
      </c>
      <c r="Q2476" t="str">
        <f>IF(B2476&lt;&gt;"",IF(AND(P2476="",F2476=""),"Không phép ",""),"")</f>
        <v/>
      </c>
      <c r="R2476" t="str">
        <f>UPPER(B2476)</f>
        <v/>
      </c>
      <c r="T2476" t="str">
        <f>IFERROR(IF(J2476&lt;&gt;"", INDEX($S$5:$S$1433, MATCH(J2476, $E$5:$E$1433, 0)),""),"")</f>
        <v/>
      </c>
      <c r="V2476" t="str">
        <f>IFERROR(IF(J2476&lt;&gt;"", INDEX($U$5:$U$1433, MATCH(J2476, $E$5:$E$1433, 0)),""),"")</f>
        <v/>
      </c>
    </row>
    <row r="2477">
      <c r="A2477" t="str">
        <f>IF(B2477&lt;&gt;"",A2476+1,"")</f>
        <v/>
      </c>
      <c r="F2477" t="str">
        <f>IFERROR(IF(VLOOKUP(E2477,J:J,1,0)=E2477,"X",""),"")</f>
        <v/>
      </c>
      <c r="G2477" t="str">
        <f>IF(J2477&lt;&gt;"", INDEX($C$5:$C$1433, MATCH(J2477, $E$5:$E$1433, 0)),"")</f>
        <v/>
      </c>
      <c r="H2477" t="str">
        <f>IF(J2477&lt;&gt;"", INDEX($D$5:$D$1433, MATCH(J2477, $E$5:$E$1433, 0)),"")</f>
        <v/>
      </c>
      <c r="I2477" t="str">
        <f>IFERROR(IF(J2477&lt;&gt;"", INDEX($B$5:$B$1433, MATCH(J2477, $E$5:$E$1433, 0)),""),"SAI")</f>
        <v/>
      </c>
      <c r="L2477" t="str">
        <f>IFERROR(IF($N$5="Sáng",IF(MID(K2477,2,7)-MID($L$2,2,7)&gt;0,"Trễ",""),IF(MID(K2477,2,7)-MID($Q$2,2,7)&gt;0,"Trễ","")),"")</f>
        <v/>
      </c>
      <c r="M2477" t="str">
        <f>IFERROR(IF($N$5="Sáng",MID(K2477,2,7)-MID($L$2,2,7),MID(K2477,2,7)-MID($Q$2,2,7)),"")</f>
        <v/>
      </c>
      <c r="Q2477" t="str">
        <f>IF(B2477&lt;&gt;"",IF(AND(P2477="",F2477=""),"Không phép ",""),"")</f>
        <v/>
      </c>
      <c r="R2477" t="str">
        <f>UPPER(B2477)</f>
        <v/>
      </c>
      <c r="T2477" t="str">
        <f>IFERROR(IF(J2477&lt;&gt;"", INDEX($S$5:$S$1433, MATCH(J2477, $E$5:$E$1433, 0)),""),"")</f>
        <v/>
      </c>
      <c r="V2477" t="str">
        <f>IFERROR(IF(J2477&lt;&gt;"", INDEX($U$5:$U$1433, MATCH(J2477, $E$5:$E$1433, 0)),""),"")</f>
        <v/>
      </c>
    </row>
    <row r="2478">
      <c r="A2478" t="str">
        <f>IF(B2478&lt;&gt;"",A2477+1,"")</f>
        <v/>
      </c>
      <c r="F2478" t="str">
        <f>IFERROR(IF(VLOOKUP(E2478,J:J,1,0)=E2478,"X",""),"")</f>
        <v/>
      </c>
      <c r="G2478" t="str">
        <f>IF(J2478&lt;&gt;"", INDEX($C$5:$C$1433, MATCH(J2478, $E$5:$E$1433, 0)),"")</f>
        <v/>
      </c>
      <c r="H2478" t="str">
        <f>IF(J2478&lt;&gt;"", INDEX($D$5:$D$1433, MATCH(J2478, $E$5:$E$1433, 0)),"")</f>
        <v/>
      </c>
      <c r="I2478" t="str">
        <f>IFERROR(IF(J2478&lt;&gt;"", INDEX($B$5:$B$1433, MATCH(J2478, $E$5:$E$1433, 0)),""),"SAI")</f>
        <v/>
      </c>
      <c r="L2478" t="str">
        <f>IFERROR(IF($N$5="Sáng",IF(MID(K2478,2,7)-MID($L$2,2,7)&gt;0,"Trễ",""),IF(MID(K2478,2,7)-MID($Q$2,2,7)&gt;0,"Trễ","")),"")</f>
        <v/>
      </c>
      <c r="M2478" t="str">
        <f>IFERROR(IF($N$5="Sáng",MID(K2478,2,7)-MID($L$2,2,7),MID(K2478,2,7)-MID($Q$2,2,7)),"")</f>
        <v/>
      </c>
      <c r="Q2478" t="str">
        <f>IF(B2478&lt;&gt;"",IF(AND(P2478="",F2478=""),"Không phép ",""),"")</f>
        <v/>
      </c>
      <c r="R2478" t="str">
        <f>UPPER(B2478)</f>
        <v/>
      </c>
      <c r="T2478" t="str">
        <f>IFERROR(IF(J2478&lt;&gt;"", INDEX($S$5:$S$1433, MATCH(J2478, $E$5:$E$1433, 0)),""),"")</f>
        <v/>
      </c>
      <c r="V2478" t="str">
        <f>IFERROR(IF(J2478&lt;&gt;"", INDEX($U$5:$U$1433, MATCH(J2478, $E$5:$E$1433, 0)),""),"")</f>
        <v/>
      </c>
    </row>
    <row r="2479">
      <c r="A2479" t="str">
        <f>IF(B2479&lt;&gt;"",A2478+1,"")</f>
        <v/>
      </c>
      <c r="F2479" t="str">
        <f>IFERROR(IF(VLOOKUP(E2479,J:J,1,0)=E2479,"X",""),"")</f>
        <v/>
      </c>
      <c r="G2479" t="str">
        <f>IF(J2479&lt;&gt;"", INDEX($C$5:$C$1433, MATCH(J2479, $E$5:$E$1433, 0)),"")</f>
        <v/>
      </c>
      <c r="H2479" t="str">
        <f>IF(J2479&lt;&gt;"", INDEX($D$5:$D$1433, MATCH(J2479, $E$5:$E$1433, 0)),"")</f>
        <v/>
      </c>
      <c r="I2479" t="str">
        <f>IFERROR(IF(J2479&lt;&gt;"", INDEX($B$5:$B$1433, MATCH(J2479, $E$5:$E$1433, 0)),""),"SAI")</f>
        <v/>
      </c>
      <c r="L2479" t="str">
        <f>IFERROR(IF($N$5="Sáng",IF(MID(K2479,2,7)-MID($L$2,2,7)&gt;0,"Trễ",""),IF(MID(K2479,2,7)-MID($Q$2,2,7)&gt;0,"Trễ","")),"")</f>
        <v/>
      </c>
      <c r="M2479" t="str">
        <f>IFERROR(IF($N$5="Sáng",MID(K2479,2,7)-MID($L$2,2,7),MID(K2479,2,7)-MID($Q$2,2,7)),"")</f>
        <v/>
      </c>
      <c r="Q2479" t="str">
        <f>IF(B2479&lt;&gt;"",IF(AND(P2479="",F2479=""),"Không phép ",""),"")</f>
        <v/>
      </c>
      <c r="R2479" t="str">
        <f>UPPER(B2479)</f>
        <v/>
      </c>
      <c r="T2479" t="str">
        <f>IFERROR(IF(J2479&lt;&gt;"", INDEX($S$5:$S$1433, MATCH(J2479, $E$5:$E$1433, 0)),""),"")</f>
        <v/>
      </c>
      <c r="V2479" t="str">
        <f>IFERROR(IF(J2479&lt;&gt;"", INDEX($U$5:$U$1433, MATCH(J2479, $E$5:$E$1433, 0)),""),"")</f>
        <v/>
      </c>
    </row>
    <row r="2480">
      <c r="A2480" t="str">
        <f>IF(B2480&lt;&gt;"",A2479+1,"")</f>
        <v/>
      </c>
      <c r="F2480" t="str">
        <f>IFERROR(IF(VLOOKUP(E2480,J:J,1,0)=E2480,"X",""),"")</f>
        <v/>
      </c>
      <c r="G2480" t="str">
        <f>IF(J2480&lt;&gt;"", INDEX($C$5:$C$1433, MATCH(J2480, $E$5:$E$1433, 0)),"")</f>
        <v/>
      </c>
      <c r="H2480" t="str">
        <f>IF(J2480&lt;&gt;"", INDEX($D$5:$D$1433, MATCH(J2480, $E$5:$E$1433, 0)),"")</f>
        <v/>
      </c>
      <c r="I2480" t="str">
        <f>IFERROR(IF(J2480&lt;&gt;"", INDEX($B$5:$B$1433, MATCH(J2480, $E$5:$E$1433, 0)),""),"SAI")</f>
        <v/>
      </c>
      <c r="L2480" t="str">
        <f>IFERROR(IF($N$5="Sáng",IF(MID(K2480,2,7)-MID($L$2,2,7)&gt;0,"Trễ",""),IF(MID(K2480,2,7)-MID($Q$2,2,7)&gt;0,"Trễ","")),"")</f>
        <v/>
      </c>
      <c r="M2480" t="str">
        <f>IFERROR(IF($N$5="Sáng",MID(K2480,2,7)-MID($L$2,2,7),MID(K2480,2,7)-MID($Q$2,2,7)),"")</f>
        <v/>
      </c>
      <c r="Q2480" t="str">
        <f>IF(B2480&lt;&gt;"",IF(AND(P2480="",F2480=""),"Không phép ",""),"")</f>
        <v/>
      </c>
      <c r="R2480" t="str">
        <f>UPPER(B2480)</f>
        <v/>
      </c>
      <c r="T2480" t="str">
        <f>IFERROR(IF(J2480&lt;&gt;"", INDEX($S$5:$S$1433, MATCH(J2480, $E$5:$E$1433, 0)),""),"")</f>
        <v/>
      </c>
      <c r="V2480" t="str">
        <f>IFERROR(IF(J2480&lt;&gt;"", INDEX($U$5:$U$1433, MATCH(J2480, $E$5:$E$1433, 0)),""),"")</f>
        <v/>
      </c>
    </row>
    <row r="2481">
      <c r="A2481" t="str">
        <f>IF(B2481&lt;&gt;"",A2480+1,"")</f>
        <v/>
      </c>
      <c r="F2481" t="str">
        <f>IFERROR(IF(VLOOKUP(E2481,J:J,1,0)=E2481,"X",""),"")</f>
        <v/>
      </c>
      <c r="G2481" t="str">
        <f>IF(J2481&lt;&gt;"", INDEX($C$5:$C$1433, MATCH(J2481, $E$5:$E$1433, 0)),"")</f>
        <v/>
      </c>
      <c r="H2481" t="str">
        <f>IF(J2481&lt;&gt;"", INDEX($D$5:$D$1433, MATCH(J2481, $E$5:$E$1433, 0)),"")</f>
        <v/>
      </c>
      <c r="I2481" t="str">
        <f>IFERROR(IF(J2481&lt;&gt;"", INDEX($B$5:$B$1433, MATCH(J2481, $E$5:$E$1433, 0)),""),"SAI")</f>
        <v/>
      </c>
      <c r="L2481" t="str">
        <f>IFERROR(IF($N$5="Sáng",IF(MID(K2481,2,7)-MID($L$2,2,7)&gt;0,"Trễ",""),IF(MID(K2481,2,7)-MID($Q$2,2,7)&gt;0,"Trễ","")),"")</f>
        <v/>
      </c>
      <c r="M2481" t="str">
        <f>IFERROR(IF($N$5="Sáng",MID(K2481,2,7)-MID($L$2,2,7),MID(K2481,2,7)-MID($Q$2,2,7)),"")</f>
        <v/>
      </c>
      <c r="Q2481" t="str">
        <f>IF(B2481&lt;&gt;"",IF(AND(P2481="",F2481=""),"Không phép ",""),"")</f>
        <v/>
      </c>
      <c r="R2481" t="str">
        <f>UPPER(B2481)</f>
        <v/>
      </c>
      <c r="T2481" t="str">
        <f>IFERROR(IF(J2481&lt;&gt;"", INDEX($S$5:$S$1433, MATCH(J2481, $E$5:$E$1433, 0)),""),"")</f>
        <v/>
      </c>
      <c r="V2481" t="str">
        <f>IFERROR(IF(J2481&lt;&gt;"", INDEX($U$5:$U$1433, MATCH(J2481, $E$5:$E$1433, 0)),""),"")</f>
        <v/>
      </c>
    </row>
    <row r="2482">
      <c r="A2482" t="str">
        <f>IF(B2482&lt;&gt;"",A2481+1,"")</f>
        <v/>
      </c>
      <c r="F2482" t="str">
        <f>IFERROR(IF(VLOOKUP(E2482,J:J,1,0)=E2482,"X",""),"")</f>
        <v/>
      </c>
      <c r="G2482" t="str">
        <f>IF(J2482&lt;&gt;"", INDEX($C$5:$C$1433, MATCH(J2482, $E$5:$E$1433, 0)),"")</f>
        <v/>
      </c>
      <c r="H2482" t="str">
        <f>IF(J2482&lt;&gt;"", INDEX($D$5:$D$1433, MATCH(J2482, $E$5:$E$1433, 0)),"")</f>
        <v/>
      </c>
      <c r="I2482" t="str">
        <f>IFERROR(IF(J2482&lt;&gt;"", INDEX($B$5:$B$1433, MATCH(J2482, $E$5:$E$1433, 0)),""),"SAI")</f>
        <v/>
      </c>
      <c r="L2482" t="str">
        <f>IFERROR(IF($N$5="Sáng",IF(MID(K2482,2,7)-MID($L$2,2,7)&gt;0,"Trễ",""),IF(MID(K2482,2,7)-MID($Q$2,2,7)&gt;0,"Trễ","")),"")</f>
        <v/>
      </c>
      <c r="M2482" t="str">
        <f>IFERROR(IF($N$5="Sáng",MID(K2482,2,7)-MID($L$2,2,7),MID(K2482,2,7)-MID($Q$2,2,7)),"")</f>
        <v/>
      </c>
      <c r="Q2482" t="str">
        <f>IF(B2482&lt;&gt;"",IF(AND(P2482="",F2482=""),"Không phép ",""),"")</f>
        <v/>
      </c>
      <c r="R2482" t="str">
        <f>UPPER(B2482)</f>
        <v/>
      </c>
      <c r="T2482" t="str">
        <f>IFERROR(IF(J2482&lt;&gt;"", INDEX($S$5:$S$1433, MATCH(J2482, $E$5:$E$1433, 0)),""),"")</f>
        <v/>
      </c>
      <c r="V2482" t="str">
        <f>IFERROR(IF(J2482&lt;&gt;"", INDEX($U$5:$U$1433, MATCH(J2482, $E$5:$E$1433, 0)),""),"")</f>
        <v/>
      </c>
    </row>
    <row r="2483">
      <c r="A2483" t="str">
        <f>IF(B2483&lt;&gt;"",A2482+1,"")</f>
        <v/>
      </c>
      <c r="F2483" t="str">
        <f>IFERROR(IF(VLOOKUP(E2483,J:J,1,0)=E2483,"X",""),"")</f>
        <v/>
      </c>
      <c r="G2483" t="str">
        <f>IF(J2483&lt;&gt;"", INDEX($C$5:$C$1433, MATCH(J2483, $E$5:$E$1433, 0)),"")</f>
        <v/>
      </c>
      <c r="H2483" t="str">
        <f>IF(J2483&lt;&gt;"", INDEX($D$5:$D$1433, MATCH(J2483, $E$5:$E$1433, 0)),"")</f>
        <v/>
      </c>
      <c r="I2483" t="str">
        <f>IFERROR(IF(J2483&lt;&gt;"", INDEX($B$5:$B$1433, MATCH(J2483, $E$5:$E$1433, 0)),""),"SAI")</f>
        <v/>
      </c>
      <c r="L2483" t="str">
        <f>IFERROR(IF($N$5="Sáng",IF(MID(K2483,2,7)-MID($L$2,2,7)&gt;0,"Trễ",""),IF(MID(K2483,2,7)-MID($Q$2,2,7)&gt;0,"Trễ","")),"")</f>
        <v/>
      </c>
      <c r="M2483" t="str">
        <f>IFERROR(IF($N$5="Sáng",MID(K2483,2,7)-MID($L$2,2,7),MID(K2483,2,7)-MID($Q$2,2,7)),"")</f>
        <v/>
      </c>
      <c r="Q2483" t="str">
        <f>IF(B2483&lt;&gt;"",IF(AND(P2483="",F2483=""),"Không phép ",""),"")</f>
        <v/>
      </c>
      <c r="R2483" t="str">
        <f>UPPER(B2483)</f>
        <v/>
      </c>
      <c r="T2483" t="str">
        <f>IFERROR(IF(J2483&lt;&gt;"", INDEX($S$5:$S$1433, MATCH(J2483, $E$5:$E$1433, 0)),""),"")</f>
        <v/>
      </c>
      <c r="V2483" t="str">
        <f>IFERROR(IF(J2483&lt;&gt;"", INDEX($U$5:$U$1433, MATCH(J2483, $E$5:$E$1433, 0)),""),"")</f>
        <v/>
      </c>
    </row>
    <row r="2484">
      <c r="A2484" t="str">
        <f>IF(B2484&lt;&gt;"",A2483+1,"")</f>
        <v/>
      </c>
      <c r="F2484" t="str">
        <f>IFERROR(IF(VLOOKUP(E2484,J:J,1,0)=E2484,"X",""),"")</f>
        <v/>
      </c>
      <c r="G2484" t="str">
        <f>IF(J2484&lt;&gt;"", INDEX($C$5:$C$1433, MATCH(J2484, $E$5:$E$1433, 0)),"")</f>
        <v/>
      </c>
      <c r="H2484" t="str">
        <f>IF(J2484&lt;&gt;"", INDEX($D$5:$D$1433, MATCH(J2484, $E$5:$E$1433, 0)),"")</f>
        <v/>
      </c>
      <c r="I2484" t="str">
        <f>IFERROR(IF(J2484&lt;&gt;"", INDEX($B$5:$B$1433, MATCH(J2484, $E$5:$E$1433, 0)),""),"SAI")</f>
        <v/>
      </c>
      <c r="L2484" t="str">
        <f>IFERROR(IF($N$5="Sáng",IF(MID(K2484,2,7)-MID($L$2,2,7)&gt;0,"Trễ",""),IF(MID(K2484,2,7)-MID($Q$2,2,7)&gt;0,"Trễ","")),"")</f>
        <v/>
      </c>
      <c r="M2484" t="str">
        <f>IFERROR(IF($N$5="Sáng",MID(K2484,2,7)-MID($L$2,2,7),MID(K2484,2,7)-MID($Q$2,2,7)),"")</f>
        <v/>
      </c>
      <c r="Q2484" t="str">
        <f>IF(B2484&lt;&gt;"",IF(AND(P2484="",F2484=""),"Không phép ",""),"")</f>
        <v/>
      </c>
      <c r="R2484" t="str">
        <f>UPPER(B2484)</f>
        <v/>
      </c>
      <c r="T2484" t="str">
        <f>IFERROR(IF(J2484&lt;&gt;"", INDEX($S$5:$S$1433, MATCH(J2484, $E$5:$E$1433, 0)),""),"")</f>
        <v/>
      </c>
      <c r="V2484" t="str">
        <f>IFERROR(IF(J2484&lt;&gt;"", INDEX($U$5:$U$1433, MATCH(J2484, $E$5:$E$1433, 0)),""),"")</f>
        <v/>
      </c>
    </row>
    <row r="2485">
      <c r="A2485" t="str">
        <f>IF(B2485&lt;&gt;"",A2484+1,"")</f>
        <v/>
      </c>
      <c r="F2485" t="str">
        <f>IFERROR(IF(VLOOKUP(E2485,J:J,1,0)=E2485,"X",""),"")</f>
        <v/>
      </c>
      <c r="G2485" t="str">
        <f>IF(J2485&lt;&gt;"", INDEX($C$5:$C$1433, MATCH(J2485, $E$5:$E$1433, 0)),"")</f>
        <v/>
      </c>
      <c r="H2485" t="str">
        <f>IF(J2485&lt;&gt;"", INDEX($D$5:$D$1433, MATCH(J2485, $E$5:$E$1433, 0)),"")</f>
        <v/>
      </c>
      <c r="I2485" t="str">
        <f>IFERROR(IF(J2485&lt;&gt;"", INDEX($B$5:$B$1433, MATCH(J2485, $E$5:$E$1433, 0)),""),"SAI")</f>
        <v/>
      </c>
      <c r="L2485" t="str">
        <f>IFERROR(IF($N$5="Sáng",IF(MID(K2485,2,7)-MID($L$2,2,7)&gt;0,"Trễ",""),IF(MID(K2485,2,7)-MID($Q$2,2,7)&gt;0,"Trễ","")),"")</f>
        <v/>
      </c>
      <c r="M2485" t="str">
        <f>IFERROR(IF($N$5="Sáng",MID(K2485,2,7)-MID($L$2,2,7),MID(K2485,2,7)-MID($Q$2,2,7)),"")</f>
        <v/>
      </c>
      <c r="Q2485" t="str">
        <f>IF(B2485&lt;&gt;"",IF(AND(P2485="",F2485=""),"Không phép ",""),"")</f>
        <v/>
      </c>
      <c r="R2485" t="str">
        <f>UPPER(B2485)</f>
        <v/>
      </c>
      <c r="T2485" t="str">
        <f>IFERROR(IF(J2485&lt;&gt;"", INDEX($S$5:$S$1433, MATCH(J2485, $E$5:$E$1433, 0)),""),"")</f>
        <v/>
      </c>
      <c r="V2485" t="str">
        <f>IFERROR(IF(J2485&lt;&gt;"", INDEX($U$5:$U$1433, MATCH(J2485, $E$5:$E$1433, 0)),""),"")</f>
        <v/>
      </c>
    </row>
    <row r="2486">
      <c r="A2486" t="str">
        <f>IF(B2486&lt;&gt;"",A2485+1,"")</f>
        <v/>
      </c>
      <c r="F2486" t="str">
        <f>IFERROR(IF(VLOOKUP(E2486,J:J,1,0)=E2486,"X",""),"")</f>
        <v/>
      </c>
      <c r="G2486" t="str">
        <f>IF(J2486&lt;&gt;"", INDEX($C$5:$C$1433, MATCH(J2486, $E$5:$E$1433, 0)),"")</f>
        <v/>
      </c>
      <c r="H2486" t="str">
        <f>IF(J2486&lt;&gt;"", INDEX($D$5:$D$1433, MATCH(J2486, $E$5:$E$1433, 0)),"")</f>
        <v/>
      </c>
      <c r="I2486" t="str">
        <f>IFERROR(IF(J2486&lt;&gt;"", INDEX($B$5:$B$1433, MATCH(J2486, $E$5:$E$1433, 0)),""),"SAI")</f>
        <v/>
      </c>
      <c r="L2486" t="str">
        <f>IFERROR(IF($N$5="Sáng",IF(MID(K2486,2,7)-MID($L$2,2,7)&gt;0,"Trễ",""),IF(MID(K2486,2,7)-MID($Q$2,2,7)&gt;0,"Trễ","")),"")</f>
        <v/>
      </c>
      <c r="M2486" t="str">
        <f>IFERROR(IF($N$5="Sáng",MID(K2486,2,7)-MID($L$2,2,7),MID(K2486,2,7)-MID($Q$2,2,7)),"")</f>
        <v/>
      </c>
      <c r="Q2486" t="str">
        <f>IF(B2486&lt;&gt;"",IF(AND(P2486="",F2486=""),"Không phép ",""),"")</f>
        <v/>
      </c>
      <c r="R2486" t="str">
        <f>UPPER(B2486)</f>
        <v/>
      </c>
      <c r="T2486" t="str">
        <f>IFERROR(IF(J2486&lt;&gt;"", INDEX($S$5:$S$1433, MATCH(J2486, $E$5:$E$1433, 0)),""),"")</f>
        <v/>
      </c>
      <c r="V2486" t="str">
        <f>IFERROR(IF(J2486&lt;&gt;"", INDEX($U$5:$U$1433, MATCH(J2486, $E$5:$E$1433, 0)),""),"")</f>
        <v/>
      </c>
    </row>
    <row r="2487">
      <c r="A2487" t="str">
        <f>IF(B2487&lt;&gt;"",A2486+1,"")</f>
        <v/>
      </c>
      <c r="F2487" t="str">
        <f>IFERROR(IF(VLOOKUP(E2487,J:J,1,0)=E2487,"X",""),"")</f>
        <v/>
      </c>
      <c r="G2487" t="str">
        <f>IF(J2487&lt;&gt;"", INDEX($C$5:$C$1433, MATCH(J2487, $E$5:$E$1433, 0)),"")</f>
        <v/>
      </c>
      <c r="H2487" t="str">
        <f>IF(J2487&lt;&gt;"", INDEX($D$5:$D$1433, MATCH(J2487, $E$5:$E$1433, 0)),"")</f>
        <v/>
      </c>
      <c r="I2487" t="str">
        <f>IFERROR(IF(J2487&lt;&gt;"", INDEX($B$5:$B$1433, MATCH(J2487, $E$5:$E$1433, 0)),""),"SAI")</f>
        <v/>
      </c>
      <c r="L2487" t="str">
        <f>IFERROR(IF($N$5="Sáng",IF(MID(K2487,2,7)-MID($L$2,2,7)&gt;0,"Trễ",""),IF(MID(K2487,2,7)-MID($Q$2,2,7)&gt;0,"Trễ","")),"")</f>
        <v/>
      </c>
      <c r="M2487" t="str">
        <f>IFERROR(IF($N$5="Sáng",MID(K2487,2,7)-MID($L$2,2,7),MID(K2487,2,7)-MID($Q$2,2,7)),"")</f>
        <v/>
      </c>
      <c r="Q2487" t="str">
        <f>IF(B2487&lt;&gt;"",IF(AND(P2487="",F2487=""),"Không phép ",""),"")</f>
        <v/>
      </c>
      <c r="R2487" t="str">
        <f>UPPER(B2487)</f>
        <v/>
      </c>
      <c r="T2487" t="str">
        <f>IFERROR(IF(J2487&lt;&gt;"", INDEX($S$5:$S$1433, MATCH(J2487, $E$5:$E$1433, 0)),""),"")</f>
        <v/>
      </c>
      <c r="V2487" t="str">
        <f>IFERROR(IF(J2487&lt;&gt;"", INDEX($U$5:$U$1433, MATCH(J2487, $E$5:$E$1433, 0)),""),"")</f>
        <v/>
      </c>
    </row>
    <row r="2488">
      <c r="A2488" t="str">
        <f>IF(B2488&lt;&gt;"",A2487+1,"")</f>
        <v/>
      </c>
      <c r="F2488" t="str">
        <f>IFERROR(IF(VLOOKUP(E2488,J:J,1,0)=E2488,"X",""),"")</f>
        <v/>
      </c>
      <c r="G2488" t="str">
        <f>IF(J2488&lt;&gt;"", INDEX($C$5:$C$1433, MATCH(J2488, $E$5:$E$1433, 0)),"")</f>
        <v/>
      </c>
      <c r="H2488" t="str">
        <f>IF(J2488&lt;&gt;"", INDEX($D$5:$D$1433, MATCH(J2488, $E$5:$E$1433, 0)),"")</f>
        <v/>
      </c>
      <c r="I2488" t="str">
        <f>IFERROR(IF(J2488&lt;&gt;"", INDEX($B$5:$B$1433, MATCH(J2488, $E$5:$E$1433, 0)),""),"SAI")</f>
        <v/>
      </c>
      <c r="L2488" t="str">
        <f>IFERROR(IF($N$5="Sáng",IF(MID(K2488,2,7)-MID($L$2,2,7)&gt;0,"Trễ",""),IF(MID(K2488,2,7)-MID($Q$2,2,7)&gt;0,"Trễ","")),"")</f>
        <v/>
      </c>
      <c r="M2488" t="str">
        <f>IFERROR(IF($N$5="Sáng",MID(K2488,2,7)-MID($L$2,2,7),MID(K2488,2,7)-MID($Q$2,2,7)),"")</f>
        <v/>
      </c>
      <c r="Q2488" t="str">
        <f>IF(B2488&lt;&gt;"",IF(AND(P2488="",F2488=""),"Không phép ",""),"")</f>
        <v/>
      </c>
      <c r="R2488" t="str">
        <f>UPPER(B2488)</f>
        <v/>
      </c>
      <c r="T2488" t="str">
        <f>IFERROR(IF(J2488&lt;&gt;"", INDEX($S$5:$S$1433, MATCH(J2488, $E$5:$E$1433, 0)),""),"")</f>
        <v/>
      </c>
      <c r="V2488" t="str">
        <f>IFERROR(IF(J2488&lt;&gt;"", INDEX($U$5:$U$1433, MATCH(J2488, $E$5:$E$1433, 0)),""),"")</f>
        <v/>
      </c>
    </row>
    <row r="2489">
      <c r="A2489" t="str">
        <f>IF(B2489&lt;&gt;"",A2488+1,"")</f>
        <v/>
      </c>
      <c r="F2489" t="str">
        <f>IFERROR(IF(VLOOKUP(E2489,J:J,1,0)=E2489,"X",""),"")</f>
        <v/>
      </c>
      <c r="G2489" t="str">
        <f>IF(J2489&lt;&gt;"", INDEX($C$5:$C$1433, MATCH(J2489, $E$5:$E$1433, 0)),"")</f>
        <v/>
      </c>
      <c r="H2489" t="str">
        <f>IF(J2489&lt;&gt;"", INDEX($D$5:$D$1433, MATCH(J2489, $E$5:$E$1433, 0)),"")</f>
        <v/>
      </c>
      <c r="I2489" t="str">
        <f>IFERROR(IF(J2489&lt;&gt;"", INDEX($B$5:$B$1433, MATCH(J2489, $E$5:$E$1433, 0)),""),"SAI")</f>
        <v/>
      </c>
      <c r="L2489" t="str">
        <f>IFERROR(IF($N$5="Sáng",IF(MID(K2489,2,7)-MID($L$2,2,7)&gt;0,"Trễ",""),IF(MID(K2489,2,7)-MID($Q$2,2,7)&gt;0,"Trễ","")),"")</f>
        <v/>
      </c>
      <c r="M2489" t="str">
        <f>IFERROR(IF($N$5="Sáng",MID(K2489,2,7)-MID($L$2,2,7),MID(K2489,2,7)-MID($Q$2,2,7)),"")</f>
        <v/>
      </c>
      <c r="Q2489" t="str">
        <f>IF(B2489&lt;&gt;"",IF(AND(P2489="",F2489=""),"Không phép ",""),"")</f>
        <v/>
      </c>
      <c r="R2489" t="str">
        <f>UPPER(B2489)</f>
        <v/>
      </c>
      <c r="T2489" t="str">
        <f>IFERROR(IF(J2489&lt;&gt;"", INDEX($S$5:$S$1433, MATCH(J2489, $E$5:$E$1433, 0)),""),"")</f>
        <v/>
      </c>
      <c r="V2489" t="str">
        <f>IFERROR(IF(J2489&lt;&gt;"", INDEX($U$5:$U$1433, MATCH(J2489, $E$5:$E$1433, 0)),""),"")</f>
        <v/>
      </c>
    </row>
    <row r="2490">
      <c r="A2490" t="str">
        <f>IF(B2490&lt;&gt;"",A2489+1,"")</f>
        <v/>
      </c>
      <c r="F2490" t="str">
        <f>IFERROR(IF(VLOOKUP(E2490,J:J,1,0)=E2490,"X",""),"")</f>
        <v/>
      </c>
      <c r="G2490" t="str">
        <f>IF(J2490&lt;&gt;"", INDEX($C$5:$C$1433, MATCH(J2490, $E$5:$E$1433, 0)),"")</f>
        <v/>
      </c>
      <c r="H2490" t="str">
        <f>IF(J2490&lt;&gt;"", INDEX($D$5:$D$1433, MATCH(J2490, $E$5:$E$1433, 0)),"")</f>
        <v/>
      </c>
      <c r="I2490" t="str">
        <f>IFERROR(IF(J2490&lt;&gt;"", INDEX($B$5:$B$1433, MATCH(J2490, $E$5:$E$1433, 0)),""),"SAI")</f>
        <v/>
      </c>
      <c r="L2490" t="str">
        <f>IFERROR(IF($N$5="Sáng",IF(MID(K2490,2,7)-MID($L$2,2,7)&gt;0,"Trễ",""),IF(MID(K2490,2,7)-MID($Q$2,2,7)&gt;0,"Trễ","")),"")</f>
        <v/>
      </c>
      <c r="M2490" t="str">
        <f>IFERROR(IF($N$5="Sáng",MID(K2490,2,7)-MID($L$2,2,7),MID(K2490,2,7)-MID($Q$2,2,7)),"")</f>
        <v/>
      </c>
      <c r="Q2490" t="str">
        <f>IF(B2490&lt;&gt;"",IF(AND(P2490="",F2490=""),"Không phép ",""),"")</f>
        <v/>
      </c>
      <c r="R2490" t="str">
        <f>UPPER(B2490)</f>
        <v/>
      </c>
      <c r="T2490" t="str">
        <f>IFERROR(IF(J2490&lt;&gt;"", INDEX($S$5:$S$1433, MATCH(J2490, $E$5:$E$1433, 0)),""),"")</f>
        <v/>
      </c>
      <c r="V2490" t="str">
        <f>IFERROR(IF(J2490&lt;&gt;"", INDEX($U$5:$U$1433, MATCH(J2490, $E$5:$E$1433, 0)),""),"")</f>
        <v/>
      </c>
    </row>
    <row r="2491">
      <c r="A2491" t="str">
        <f>IF(B2491&lt;&gt;"",A2490+1,"")</f>
        <v/>
      </c>
      <c r="F2491" t="str">
        <f>IFERROR(IF(VLOOKUP(E2491,J:J,1,0)=E2491,"X",""),"")</f>
        <v/>
      </c>
      <c r="G2491" t="str">
        <f>IF(J2491&lt;&gt;"", INDEX($C$5:$C$1433, MATCH(J2491, $E$5:$E$1433, 0)),"")</f>
        <v/>
      </c>
      <c r="H2491" t="str">
        <f>IF(J2491&lt;&gt;"", INDEX($D$5:$D$1433, MATCH(J2491, $E$5:$E$1433, 0)),"")</f>
        <v/>
      </c>
      <c r="I2491" t="str">
        <f>IFERROR(IF(J2491&lt;&gt;"", INDEX($B$5:$B$1433, MATCH(J2491, $E$5:$E$1433, 0)),""),"SAI")</f>
        <v/>
      </c>
      <c r="L2491" t="str">
        <f>IFERROR(IF($N$5="Sáng",IF(MID(K2491,2,7)-MID($L$2,2,7)&gt;0,"Trễ",""),IF(MID(K2491,2,7)-MID($Q$2,2,7)&gt;0,"Trễ","")),"")</f>
        <v/>
      </c>
      <c r="M2491" t="str">
        <f>IFERROR(IF($N$5="Sáng",MID(K2491,2,7)-MID($L$2,2,7),MID(K2491,2,7)-MID($Q$2,2,7)),"")</f>
        <v/>
      </c>
      <c r="Q2491" t="str">
        <f>IF(B2491&lt;&gt;"",IF(AND(P2491="",F2491=""),"Không phép ",""),"")</f>
        <v/>
      </c>
      <c r="R2491" t="str">
        <f>UPPER(B2491)</f>
        <v/>
      </c>
      <c r="T2491" t="str">
        <f>IFERROR(IF(J2491&lt;&gt;"", INDEX($S$5:$S$1433, MATCH(J2491, $E$5:$E$1433, 0)),""),"")</f>
        <v/>
      </c>
      <c r="V2491" t="str">
        <f>IFERROR(IF(J2491&lt;&gt;"", INDEX($U$5:$U$1433, MATCH(J2491, $E$5:$E$1433, 0)),""),"")</f>
        <v/>
      </c>
    </row>
    <row r="2492">
      <c r="A2492" t="str">
        <f>IF(B2492&lt;&gt;"",A2491+1,"")</f>
        <v/>
      </c>
      <c r="F2492" t="str">
        <f>IFERROR(IF(VLOOKUP(E2492,J:J,1,0)=E2492,"X",""),"")</f>
        <v/>
      </c>
      <c r="G2492" t="str">
        <f>IF(J2492&lt;&gt;"", INDEX($C$5:$C$1433, MATCH(J2492, $E$5:$E$1433, 0)),"")</f>
        <v/>
      </c>
      <c r="H2492" t="str">
        <f>IF(J2492&lt;&gt;"", INDEX($D$5:$D$1433, MATCH(J2492, $E$5:$E$1433, 0)),"")</f>
        <v/>
      </c>
      <c r="I2492" t="str">
        <f>IFERROR(IF(J2492&lt;&gt;"", INDEX($B$5:$B$1433, MATCH(J2492, $E$5:$E$1433, 0)),""),"SAI")</f>
        <v/>
      </c>
      <c r="L2492" t="str">
        <f>IFERROR(IF($N$5="Sáng",IF(MID(K2492,2,7)-MID($L$2,2,7)&gt;0,"Trễ",""),IF(MID(K2492,2,7)-MID($Q$2,2,7)&gt;0,"Trễ","")),"")</f>
        <v/>
      </c>
      <c r="M2492" t="str">
        <f>IFERROR(IF($N$5="Sáng",MID(K2492,2,7)-MID($L$2,2,7),MID(K2492,2,7)-MID($Q$2,2,7)),"")</f>
        <v/>
      </c>
      <c r="Q2492" t="str">
        <f>IF(B2492&lt;&gt;"",IF(AND(P2492="",F2492=""),"Không phép ",""),"")</f>
        <v/>
      </c>
      <c r="R2492" t="str">
        <f>UPPER(B2492)</f>
        <v/>
      </c>
      <c r="T2492" t="str">
        <f>IFERROR(IF(J2492&lt;&gt;"", INDEX($S$5:$S$1433, MATCH(J2492, $E$5:$E$1433, 0)),""),"")</f>
        <v/>
      </c>
      <c r="V2492" t="str">
        <f>IFERROR(IF(J2492&lt;&gt;"", INDEX($U$5:$U$1433, MATCH(J2492, $E$5:$E$1433, 0)),""),"")</f>
        <v/>
      </c>
    </row>
    <row r="2493">
      <c r="A2493" t="str">
        <f>IF(B2493&lt;&gt;"",A2492+1,"")</f>
        <v/>
      </c>
      <c r="F2493" t="str">
        <f>IFERROR(IF(VLOOKUP(E2493,J:J,1,0)=E2493,"X",""),"")</f>
        <v/>
      </c>
      <c r="G2493" t="str">
        <f>IF(J2493&lt;&gt;"", INDEX($C$5:$C$1433, MATCH(J2493, $E$5:$E$1433, 0)),"")</f>
        <v/>
      </c>
      <c r="H2493" t="str">
        <f>IF(J2493&lt;&gt;"", INDEX($D$5:$D$1433, MATCH(J2493, $E$5:$E$1433, 0)),"")</f>
        <v/>
      </c>
      <c r="I2493" t="str">
        <f>IFERROR(IF(J2493&lt;&gt;"", INDEX($B$5:$B$1433, MATCH(J2493, $E$5:$E$1433, 0)),""),"SAI")</f>
        <v/>
      </c>
      <c r="L2493" t="str">
        <f>IFERROR(IF($N$5="Sáng",IF(MID(K2493,2,7)-MID($L$2,2,7)&gt;0,"Trễ",""),IF(MID(K2493,2,7)-MID($Q$2,2,7)&gt;0,"Trễ","")),"")</f>
        <v/>
      </c>
      <c r="M2493" t="str">
        <f>IFERROR(IF($N$5="Sáng",MID(K2493,2,7)-MID($L$2,2,7),MID(K2493,2,7)-MID($Q$2,2,7)),"")</f>
        <v/>
      </c>
      <c r="Q2493" t="str">
        <f>IF(B2493&lt;&gt;"",IF(AND(P2493="",F2493=""),"Không phép ",""),"")</f>
        <v/>
      </c>
      <c r="R2493" t="str">
        <f>UPPER(B2493)</f>
        <v/>
      </c>
      <c r="T2493" t="str">
        <f>IFERROR(IF(J2493&lt;&gt;"", INDEX($S$5:$S$1433, MATCH(J2493, $E$5:$E$1433, 0)),""),"")</f>
        <v/>
      </c>
      <c r="V2493" t="str">
        <f>IFERROR(IF(J2493&lt;&gt;"", INDEX($U$5:$U$1433, MATCH(J2493, $E$5:$E$1433, 0)),""),"")</f>
        <v/>
      </c>
    </row>
    <row r="2494">
      <c r="A2494" t="str">
        <f>IF(B2494&lt;&gt;"",A2493+1,"")</f>
        <v/>
      </c>
      <c r="F2494" t="str">
        <f>IFERROR(IF(VLOOKUP(E2494,J:J,1,0)=E2494,"X",""),"")</f>
        <v/>
      </c>
      <c r="G2494" t="str">
        <f>IF(J2494&lt;&gt;"", INDEX($C$5:$C$1433, MATCH(J2494, $E$5:$E$1433, 0)),"")</f>
        <v/>
      </c>
      <c r="H2494" t="str">
        <f>IF(J2494&lt;&gt;"", INDEX($D$5:$D$1433, MATCH(J2494, $E$5:$E$1433, 0)),"")</f>
        <v/>
      </c>
      <c r="I2494" t="str">
        <f>IFERROR(IF(J2494&lt;&gt;"", INDEX($B$5:$B$1433, MATCH(J2494, $E$5:$E$1433, 0)),""),"SAI")</f>
        <v/>
      </c>
      <c r="L2494" t="str">
        <f>IFERROR(IF($N$5="Sáng",IF(MID(K2494,2,7)-MID($L$2,2,7)&gt;0,"Trễ",""),IF(MID(K2494,2,7)-MID($Q$2,2,7)&gt;0,"Trễ","")),"")</f>
        <v/>
      </c>
      <c r="M2494" t="str">
        <f>IFERROR(IF($N$5="Sáng",MID(K2494,2,7)-MID($L$2,2,7),MID(K2494,2,7)-MID($Q$2,2,7)),"")</f>
        <v/>
      </c>
      <c r="Q2494" t="str">
        <f>IF(B2494&lt;&gt;"",IF(AND(P2494="",F2494=""),"Không phép ",""),"")</f>
        <v/>
      </c>
      <c r="R2494" t="str">
        <f>UPPER(B2494)</f>
        <v/>
      </c>
      <c r="T2494" t="str">
        <f>IFERROR(IF(J2494&lt;&gt;"", INDEX($S$5:$S$1433, MATCH(J2494, $E$5:$E$1433, 0)),""),"")</f>
        <v/>
      </c>
      <c r="V2494" t="str">
        <f>IFERROR(IF(J2494&lt;&gt;"", INDEX($U$5:$U$1433, MATCH(J2494, $E$5:$E$1433, 0)),""),"")</f>
        <v/>
      </c>
    </row>
    <row r="2495">
      <c r="A2495" t="str">
        <f>IF(B2495&lt;&gt;"",A2494+1,"")</f>
        <v/>
      </c>
      <c r="F2495" t="str">
        <f>IFERROR(IF(VLOOKUP(E2495,J:J,1,0)=E2495,"X",""),"")</f>
        <v/>
      </c>
      <c r="G2495" t="str">
        <f>IF(J2495&lt;&gt;"", INDEX($C$5:$C$1433, MATCH(J2495, $E$5:$E$1433, 0)),"")</f>
        <v/>
      </c>
      <c r="H2495" t="str">
        <f>IF(J2495&lt;&gt;"", INDEX($D$5:$D$1433, MATCH(J2495, $E$5:$E$1433, 0)),"")</f>
        <v/>
      </c>
      <c r="I2495" t="str">
        <f>IFERROR(IF(J2495&lt;&gt;"", INDEX($B$5:$B$1433, MATCH(J2495, $E$5:$E$1433, 0)),""),"SAI")</f>
        <v/>
      </c>
      <c r="L2495" t="str">
        <f>IFERROR(IF($N$5="Sáng",IF(MID(K2495,2,7)-MID($L$2,2,7)&gt;0,"Trễ",""),IF(MID(K2495,2,7)-MID($Q$2,2,7)&gt;0,"Trễ","")),"")</f>
        <v/>
      </c>
      <c r="M2495" t="str">
        <f>IFERROR(IF($N$5="Sáng",MID(K2495,2,7)-MID($L$2,2,7),MID(K2495,2,7)-MID($Q$2,2,7)),"")</f>
        <v/>
      </c>
      <c r="Q2495" t="str">
        <f>IF(B2495&lt;&gt;"",IF(AND(P2495="",F2495=""),"Không phép ",""),"")</f>
        <v/>
      </c>
      <c r="R2495" t="str">
        <f>UPPER(B2495)</f>
        <v/>
      </c>
      <c r="T2495" t="str">
        <f>IFERROR(IF(J2495&lt;&gt;"", INDEX($S$5:$S$1433, MATCH(J2495, $E$5:$E$1433, 0)),""),"")</f>
        <v/>
      </c>
      <c r="V2495" t="str">
        <f>IFERROR(IF(J2495&lt;&gt;"", INDEX($U$5:$U$1433, MATCH(J2495, $E$5:$E$1433, 0)),""),"")</f>
        <v/>
      </c>
    </row>
    <row r="2496">
      <c r="A2496" t="str">
        <f>IF(B2496&lt;&gt;"",A2495+1,"")</f>
        <v/>
      </c>
      <c r="F2496" t="str">
        <f>IFERROR(IF(VLOOKUP(E2496,J:J,1,0)=E2496,"X",""),"")</f>
        <v/>
      </c>
      <c r="G2496" t="str">
        <f>IF(J2496&lt;&gt;"", INDEX($C$5:$C$1433, MATCH(J2496, $E$5:$E$1433, 0)),"")</f>
        <v/>
      </c>
      <c r="H2496" t="str">
        <f>IF(J2496&lt;&gt;"", INDEX($D$5:$D$1433, MATCH(J2496, $E$5:$E$1433, 0)),"")</f>
        <v/>
      </c>
      <c r="I2496" t="str">
        <f>IFERROR(IF(J2496&lt;&gt;"", INDEX($B$5:$B$1433, MATCH(J2496, $E$5:$E$1433, 0)),""),"SAI")</f>
        <v/>
      </c>
      <c r="L2496" t="str">
        <f>IFERROR(IF($N$5="Sáng",IF(MID(K2496,2,7)-MID($L$2,2,7)&gt;0,"Trễ",""),IF(MID(K2496,2,7)-MID($Q$2,2,7)&gt;0,"Trễ","")),"")</f>
        <v/>
      </c>
      <c r="M2496" t="str">
        <f>IFERROR(IF($N$5="Sáng",MID(K2496,2,7)-MID($L$2,2,7),MID(K2496,2,7)-MID($Q$2,2,7)),"")</f>
        <v/>
      </c>
      <c r="Q2496" t="str">
        <f>IF(B2496&lt;&gt;"",IF(AND(P2496="",F2496=""),"Không phép ",""),"")</f>
        <v/>
      </c>
      <c r="R2496" t="str">
        <f>UPPER(B2496)</f>
        <v/>
      </c>
      <c r="T2496" t="str">
        <f>IFERROR(IF(J2496&lt;&gt;"", INDEX($S$5:$S$1433, MATCH(J2496, $E$5:$E$1433, 0)),""),"")</f>
        <v/>
      </c>
      <c r="V2496" t="str">
        <f>IFERROR(IF(J2496&lt;&gt;"", INDEX($U$5:$U$1433, MATCH(J2496, $E$5:$E$1433, 0)),""),"")</f>
        <v/>
      </c>
    </row>
    <row r="2497">
      <c r="A2497" t="str">
        <f>IF(B2497&lt;&gt;"",A2496+1,"")</f>
        <v/>
      </c>
      <c r="F2497" t="str">
        <f>IFERROR(IF(VLOOKUP(E2497,J:J,1,0)=E2497,"X",""),"")</f>
        <v/>
      </c>
      <c r="G2497" t="str">
        <f>IF(J2497&lt;&gt;"", INDEX($C$5:$C$1433, MATCH(J2497, $E$5:$E$1433, 0)),"")</f>
        <v/>
      </c>
      <c r="H2497" t="str">
        <f>IF(J2497&lt;&gt;"", INDEX($D$5:$D$1433, MATCH(J2497, $E$5:$E$1433, 0)),"")</f>
        <v/>
      </c>
      <c r="I2497" t="str">
        <f>IFERROR(IF(J2497&lt;&gt;"", INDEX($B$5:$B$1433, MATCH(J2497, $E$5:$E$1433, 0)),""),"SAI")</f>
        <v/>
      </c>
      <c r="L2497" t="str">
        <f>IFERROR(IF($N$5="Sáng",IF(MID(K2497,2,7)-MID($L$2,2,7)&gt;0,"Trễ",""),IF(MID(K2497,2,7)-MID($Q$2,2,7)&gt;0,"Trễ","")),"")</f>
        <v/>
      </c>
      <c r="M2497" t="str">
        <f>IFERROR(IF($N$5="Sáng",MID(K2497,2,7)-MID($L$2,2,7),MID(K2497,2,7)-MID($Q$2,2,7)),"")</f>
        <v/>
      </c>
      <c r="Q2497" t="str">
        <f>IF(B2497&lt;&gt;"",IF(AND(P2497="",F2497=""),"Không phép ",""),"")</f>
        <v/>
      </c>
      <c r="R2497" t="str">
        <f>UPPER(B2497)</f>
        <v/>
      </c>
      <c r="T2497" t="str">
        <f>IFERROR(IF(J2497&lt;&gt;"", INDEX($S$5:$S$1433, MATCH(J2497, $E$5:$E$1433, 0)),""),"")</f>
        <v/>
      </c>
      <c r="V2497" t="str">
        <f>IFERROR(IF(J2497&lt;&gt;"", INDEX($U$5:$U$1433, MATCH(J2497, $E$5:$E$1433, 0)),""),"")</f>
        <v/>
      </c>
    </row>
    <row r="2498">
      <c r="A2498" t="str">
        <f>IF(B2498&lt;&gt;"",A2497+1,"")</f>
        <v/>
      </c>
      <c r="F2498" t="str">
        <f>IFERROR(IF(VLOOKUP(E2498,J:J,1,0)=E2498,"X",""),"")</f>
        <v/>
      </c>
      <c r="G2498" t="str">
        <f>IF(J2498&lt;&gt;"", INDEX($C$5:$C$1433, MATCH(J2498, $E$5:$E$1433, 0)),"")</f>
        <v/>
      </c>
      <c r="H2498" t="str">
        <f>IF(J2498&lt;&gt;"", INDEX($D$5:$D$1433, MATCH(J2498, $E$5:$E$1433, 0)),"")</f>
        <v/>
      </c>
      <c r="I2498" t="str">
        <f>IFERROR(IF(J2498&lt;&gt;"", INDEX($B$5:$B$1433, MATCH(J2498, $E$5:$E$1433, 0)),""),"SAI")</f>
        <v/>
      </c>
      <c r="L2498" t="str">
        <f>IFERROR(IF($N$5="Sáng",IF(MID(K2498,2,7)-MID($L$2,2,7)&gt;0,"Trễ",""),IF(MID(K2498,2,7)-MID($Q$2,2,7)&gt;0,"Trễ","")),"")</f>
        <v/>
      </c>
      <c r="M2498" t="str">
        <f>IFERROR(IF($N$5="Sáng",MID(K2498,2,7)-MID($L$2,2,7),MID(K2498,2,7)-MID($Q$2,2,7)),"")</f>
        <v/>
      </c>
      <c r="Q2498" t="str">
        <f>IF(B2498&lt;&gt;"",IF(AND(P2498="",F2498=""),"Không phép ",""),"")</f>
        <v/>
      </c>
      <c r="R2498" t="str">
        <f>UPPER(B2498)</f>
        <v/>
      </c>
      <c r="T2498" t="str">
        <f>IFERROR(IF(J2498&lt;&gt;"", INDEX($S$5:$S$1433, MATCH(J2498, $E$5:$E$1433, 0)),""),"")</f>
        <v/>
      </c>
      <c r="V2498" t="str">
        <f>IFERROR(IF(J2498&lt;&gt;"", INDEX($U$5:$U$1433, MATCH(J2498, $E$5:$E$1433, 0)),""),"")</f>
        <v/>
      </c>
    </row>
    <row r="2499">
      <c r="A2499" t="str">
        <f>IF(B2499&lt;&gt;"",A2498+1,"")</f>
        <v/>
      </c>
      <c r="F2499" t="str">
        <f>IFERROR(IF(VLOOKUP(E2499,J:J,1,0)=E2499,"X",""),"")</f>
        <v/>
      </c>
      <c r="G2499" t="str">
        <f>IF(J2499&lt;&gt;"", INDEX($C$5:$C$1433, MATCH(J2499, $E$5:$E$1433, 0)),"")</f>
        <v/>
      </c>
      <c r="H2499" t="str">
        <f>IF(J2499&lt;&gt;"", INDEX($D$5:$D$1433, MATCH(J2499, $E$5:$E$1433, 0)),"")</f>
        <v/>
      </c>
      <c r="I2499" t="str">
        <f>IFERROR(IF(J2499&lt;&gt;"", INDEX($B$5:$B$1433, MATCH(J2499, $E$5:$E$1433, 0)),""),"SAI")</f>
        <v/>
      </c>
      <c r="L2499" t="str">
        <f>IFERROR(IF($N$5="Sáng",IF(MID(K2499,2,7)-MID($L$2,2,7)&gt;0,"Trễ",""),IF(MID(K2499,2,7)-MID($Q$2,2,7)&gt;0,"Trễ","")),"")</f>
        <v/>
      </c>
      <c r="M2499" t="str">
        <f>IFERROR(IF($N$5="Sáng",MID(K2499,2,7)-MID($L$2,2,7),MID(K2499,2,7)-MID($Q$2,2,7)),"")</f>
        <v/>
      </c>
      <c r="Q2499" t="str">
        <f>IF(B2499&lt;&gt;"",IF(AND(P2499="",F2499=""),"Không phép ",""),"")</f>
        <v/>
      </c>
      <c r="R2499" t="str">
        <f>UPPER(B2499)</f>
        <v/>
      </c>
      <c r="T2499" t="str">
        <f>IFERROR(IF(J2499&lt;&gt;"", INDEX($S$5:$S$1433, MATCH(J2499, $E$5:$E$1433, 0)),""),"")</f>
        <v/>
      </c>
      <c r="V2499" t="str">
        <f>IFERROR(IF(J2499&lt;&gt;"", INDEX($U$5:$U$1433, MATCH(J2499, $E$5:$E$1433, 0)),""),"")</f>
        <v/>
      </c>
    </row>
    <row r="2500">
      <c r="A2500" t="str">
        <f>IF(B2500&lt;&gt;"",A2499+1,"")</f>
        <v/>
      </c>
      <c r="F2500" t="str">
        <f>IFERROR(IF(VLOOKUP(E2500,J:J,1,0)=E2500,"X",""),"")</f>
        <v/>
      </c>
      <c r="G2500" t="str">
        <f>IF(J2500&lt;&gt;"", INDEX($C$5:$C$1433, MATCH(J2500, $E$5:$E$1433, 0)),"")</f>
        <v/>
      </c>
      <c r="H2500" t="str">
        <f>IF(J2500&lt;&gt;"", INDEX($D$5:$D$1433, MATCH(J2500, $E$5:$E$1433, 0)),"")</f>
        <v/>
      </c>
      <c r="I2500" t="str">
        <f>IFERROR(IF(J2500&lt;&gt;"", INDEX($B$5:$B$1433, MATCH(J2500, $E$5:$E$1433, 0)),""),"SAI")</f>
        <v/>
      </c>
      <c r="L2500" t="str">
        <f>IFERROR(IF($N$5="Sáng",IF(MID(K2500,2,7)-MID($L$2,2,7)&gt;0,"Trễ",""),IF(MID(K2500,2,7)-MID($Q$2,2,7)&gt;0,"Trễ","")),"")</f>
        <v/>
      </c>
      <c r="M2500" t="str">
        <f>IFERROR(IF($N$5="Sáng",MID(K2500,2,7)-MID($L$2,2,7),MID(K2500,2,7)-MID($Q$2,2,7)),"")</f>
        <v/>
      </c>
      <c r="Q2500" t="str">
        <f>IF(B2500&lt;&gt;"",IF(AND(P2500="",F2500=""),"Không phép ",""),"")</f>
        <v/>
      </c>
      <c r="R2500" t="str">
        <f>UPPER(B2500)</f>
        <v/>
      </c>
      <c r="T2500" t="str">
        <f>IFERROR(IF(J2500&lt;&gt;"", INDEX($S$5:$S$1433, MATCH(J2500, $E$5:$E$1433, 0)),""),"")</f>
        <v/>
      </c>
      <c r="V2500" t="str">
        <f>IFERROR(IF(J2500&lt;&gt;"", INDEX($U$5:$U$1433, MATCH(J2500, $E$5:$E$1433, 0)),""),"")</f>
        <v/>
      </c>
    </row>
    <row r="2501">
      <c r="A2501" t="str">
        <f>IF(B2501&lt;&gt;"",A2500+1,"")</f>
        <v/>
      </c>
      <c r="F2501" t="str">
        <f>IFERROR(IF(VLOOKUP(E2501,J:J,1,0)=E2501,"X",""),"")</f>
        <v/>
      </c>
      <c r="G2501" t="str">
        <f>IF(J2501&lt;&gt;"", INDEX($C$5:$C$1433, MATCH(J2501, $E$5:$E$1433, 0)),"")</f>
        <v/>
      </c>
      <c r="H2501" t="str">
        <f>IF(J2501&lt;&gt;"", INDEX($D$5:$D$1433, MATCH(J2501, $E$5:$E$1433, 0)),"")</f>
        <v/>
      </c>
      <c r="I2501" t="str">
        <f>IFERROR(IF(J2501&lt;&gt;"", INDEX($B$5:$B$1433, MATCH(J2501, $E$5:$E$1433, 0)),""),"SAI")</f>
        <v/>
      </c>
      <c r="L2501" t="str">
        <f>IFERROR(IF($N$5="Sáng",IF(MID(K2501,2,7)-MID($L$2,2,7)&gt;0,"Trễ",""),IF(MID(K2501,2,7)-MID($Q$2,2,7)&gt;0,"Trễ","")),"")</f>
        <v/>
      </c>
      <c r="M2501" t="str">
        <f>IFERROR(IF($N$5="Sáng",MID(K2501,2,7)-MID($L$2,2,7),MID(K2501,2,7)-MID($Q$2,2,7)),"")</f>
        <v/>
      </c>
      <c r="Q2501" t="str">
        <f>IF(B2501&lt;&gt;"",IF(AND(P2501="",F2501=""),"Không phép ",""),"")</f>
        <v/>
      </c>
      <c r="R2501" t="str">
        <f>UPPER(B2501)</f>
        <v/>
      </c>
      <c r="T2501" t="str">
        <f>IFERROR(IF(J2501&lt;&gt;"", INDEX($S$5:$S$1433, MATCH(J2501, $E$5:$E$1433, 0)),""),"")</f>
        <v/>
      </c>
      <c r="V2501" t="str">
        <f>IFERROR(IF(J2501&lt;&gt;"", INDEX($U$5:$U$1433, MATCH(J2501, $E$5:$E$1433, 0)),""),"")</f>
        <v/>
      </c>
    </row>
    <row r="2502">
      <c r="A2502" t="str">
        <f>IF(B2502&lt;&gt;"",A2501+1,"")</f>
        <v/>
      </c>
      <c r="F2502" t="str">
        <f>IFERROR(IF(VLOOKUP(E2502,J:J,1,0)=E2502,"X",""),"")</f>
        <v/>
      </c>
      <c r="G2502" t="str">
        <f>IF(J2502&lt;&gt;"", INDEX($C$5:$C$1433, MATCH(J2502, $E$5:$E$1433, 0)),"")</f>
        <v/>
      </c>
      <c r="H2502" t="str">
        <f>IF(J2502&lt;&gt;"", INDEX($D$5:$D$1433, MATCH(J2502, $E$5:$E$1433, 0)),"")</f>
        <v/>
      </c>
      <c r="I2502" t="str">
        <f>IFERROR(IF(J2502&lt;&gt;"", INDEX($B$5:$B$1433, MATCH(J2502, $E$5:$E$1433, 0)),""),"SAI")</f>
        <v/>
      </c>
      <c r="L2502" t="str">
        <f>IFERROR(IF($N$5="Sáng",IF(MID(K2502,2,7)-MID($L$2,2,7)&gt;0,"Trễ",""),IF(MID(K2502,2,7)-MID($Q$2,2,7)&gt;0,"Trễ","")),"")</f>
        <v/>
      </c>
      <c r="M2502" t="str">
        <f>IFERROR(IF($N$5="Sáng",MID(K2502,2,7)-MID($L$2,2,7),MID(K2502,2,7)-MID($Q$2,2,7)),"")</f>
        <v/>
      </c>
      <c r="Q2502" t="str">
        <f>IF(B2502&lt;&gt;"",IF(AND(P2502="",F2502=""),"Không phép ",""),"")</f>
        <v/>
      </c>
      <c r="R2502" t="str">
        <f>UPPER(B2502)</f>
        <v/>
      </c>
      <c r="T2502" t="str">
        <f>IFERROR(IF(J2502&lt;&gt;"", INDEX($S$5:$S$1433, MATCH(J2502, $E$5:$E$1433, 0)),""),"")</f>
        <v/>
      </c>
      <c r="V2502" t="str">
        <f>IFERROR(IF(J2502&lt;&gt;"", INDEX($U$5:$U$1433, MATCH(J2502, $E$5:$E$1433, 0)),""),"")</f>
        <v/>
      </c>
    </row>
    <row r="2503">
      <c r="A2503" t="str">
        <f>IF(B2503&lt;&gt;"",A2502+1,"")</f>
        <v/>
      </c>
      <c r="F2503" t="str">
        <f>IFERROR(IF(VLOOKUP(E2503,J:J,1,0)=E2503,"X",""),"")</f>
        <v/>
      </c>
      <c r="G2503" t="str">
        <f>IF(J2503&lt;&gt;"", INDEX($C$5:$C$1433, MATCH(J2503, $E$5:$E$1433, 0)),"")</f>
        <v/>
      </c>
      <c r="H2503" t="str">
        <f>IF(J2503&lt;&gt;"", INDEX($D$5:$D$1433, MATCH(J2503, $E$5:$E$1433, 0)),"")</f>
        <v/>
      </c>
      <c r="I2503" t="str">
        <f>IFERROR(IF(J2503&lt;&gt;"", INDEX($B$5:$B$1433, MATCH(J2503, $E$5:$E$1433, 0)),""),"SAI")</f>
        <v/>
      </c>
      <c r="L2503" t="str">
        <f>IFERROR(IF($N$5="Sáng",IF(MID(K2503,2,7)-MID($L$2,2,7)&gt;0,"Trễ",""),IF(MID(K2503,2,7)-MID($Q$2,2,7)&gt;0,"Trễ","")),"")</f>
        <v/>
      </c>
      <c r="M2503" t="str">
        <f>IFERROR(IF($N$5="Sáng",MID(K2503,2,7)-MID($L$2,2,7),MID(K2503,2,7)-MID($Q$2,2,7)),"")</f>
        <v/>
      </c>
      <c r="Q2503" t="str">
        <f>IF(B2503&lt;&gt;"",IF(AND(P2503="",F2503=""),"Không phép ",""),"")</f>
        <v/>
      </c>
      <c r="R2503" t="str">
        <f>UPPER(B2503)</f>
        <v/>
      </c>
      <c r="T2503" t="str">
        <f>IFERROR(IF(J2503&lt;&gt;"", INDEX($S$5:$S$1433, MATCH(J2503, $E$5:$E$1433, 0)),""),"")</f>
        <v/>
      </c>
      <c r="V2503" t="str">
        <f>IFERROR(IF(J2503&lt;&gt;"", INDEX($U$5:$U$1433, MATCH(J2503, $E$5:$E$1433, 0)),""),"")</f>
        <v/>
      </c>
    </row>
    <row r="2504">
      <c r="A2504" t="str">
        <f>IF(B2504&lt;&gt;"",A2503+1,"")</f>
        <v/>
      </c>
      <c r="F2504" t="str">
        <f>IFERROR(IF(VLOOKUP(E2504,J:J,1,0)=E2504,"X",""),"")</f>
        <v/>
      </c>
      <c r="G2504" t="str">
        <f>IF(J2504&lt;&gt;"", INDEX($C$5:$C$1433, MATCH(J2504, $E$5:$E$1433, 0)),"")</f>
        <v/>
      </c>
      <c r="H2504" t="str">
        <f>IF(J2504&lt;&gt;"", INDEX($D$5:$D$1433, MATCH(J2504, $E$5:$E$1433, 0)),"")</f>
        <v/>
      </c>
      <c r="I2504" t="str">
        <f>IFERROR(IF(J2504&lt;&gt;"", INDEX($B$5:$B$1433, MATCH(J2504, $E$5:$E$1433, 0)),""),"SAI")</f>
        <v/>
      </c>
      <c r="L2504" t="str">
        <f>IFERROR(IF($N$5="Sáng",IF(MID(K2504,2,7)-MID($L$2,2,7)&gt;0,"Trễ",""),IF(MID(K2504,2,7)-MID($Q$2,2,7)&gt;0,"Trễ","")),"")</f>
        <v/>
      </c>
      <c r="M2504" t="str">
        <f>IFERROR(IF($N$5="Sáng",MID(K2504,2,7)-MID($L$2,2,7),MID(K2504,2,7)-MID($Q$2,2,7)),"")</f>
        <v/>
      </c>
      <c r="Q2504" t="str">
        <f>IF(B2504&lt;&gt;"",IF(AND(P2504="",F2504=""),"Không phép ",""),"")</f>
        <v/>
      </c>
      <c r="R2504" t="str">
        <f>UPPER(B2504)</f>
        <v/>
      </c>
      <c r="T2504" t="str">
        <f>IFERROR(IF(J2504&lt;&gt;"", INDEX($S$5:$S$1433, MATCH(J2504, $E$5:$E$1433, 0)),""),"")</f>
        <v/>
      </c>
      <c r="V2504" t="str">
        <f>IFERROR(IF(J2504&lt;&gt;"", INDEX($U$5:$U$1433, MATCH(J2504, $E$5:$E$1433, 0)),""),"")</f>
        <v/>
      </c>
    </row>
    <row r="2505">
      <c r="A2505" t="str">
        <f>IF(B2505&lt;&gt;"",A2504+1,"")</f>
        <v/>
      </c>
      <c r="F2505" t="str">
        <f>IFERROR(IF(VLOOKUP(E2505,J:J,1,0)=E2505,"X",""),"")</f>
        <v/>
      </c>
      <c r="G2505" t="str">
        <f>IF(J2505&lt;&gt;"", INDEX($C$5:$C$1433, MATCH(J2505, $E$5:$E$1433, 0)),"")</f>
        <v/>
      </c>
      <c r="H2505" t="str">
        <f>IF(J2505&lt;&gt;"", INDEX($D$5:$D$1433, MATCH(J2505, $E$5:$E$1433, 0)),"")</f>
        <v/>
      </c>
      <c r="I2505" t="str">
        <f>IFERROR(IF(J2505&lt;&gt;"", INDEX($B$5:$B$1433, MATCH(J2505, $E$5:$E$1433, 0)),""),"SAI")</f>
        <v/>
      </c>
      <c r="L2505" t="str">
        <f>IFERROR(IF($N$5="Sáng",IF(MID(K2505,2,7)-MID($L$2,2,7)&gt;0,"Trễ",""),IF(MID(K2505,2,7)-MID($Q$2,2,7)&gt;0,"Trễ","")),"")</f>
        <v/>
      </c>
      <c r="M2505" t="str">
        <f>IFERROR(IF($N$5="Sáng",MID(K2505,2,7)-MID($L$2,2,7),MID(K2505,2,7)-MID($Q$2,2,7)),"")</f>
        <v/>
      </c>
      <c r="Q2505" t="str">
        <f>IF(B2505&lt;&gt;"",IF(AND(P2505="",F2505=""),"Không phép ",""),"")</f>
        <v/>
      </c>
      <c r="R2505" t="str">
        <f>UPPER(B2505)</f>
        <v/>
      </c>
      <c r="T2505" t="str">
        <f>IFERROR(IF(J2505&lt;&gt;"", INDEX($S$5:$S$1433, MATCH(J2505, $E$5:$E$1433, 0)),""),"")</f>
        <v/>
      </c>
      <c r="V2505" t="str">
        <f>IFERROR(IF(J2505&lt;&gt;"", INDEX($U$5:$U$1433, MATCH(J2505, $E$5:$E$1433, 0)),""),"")</f>
        <v/>
      </c>
    </row>
    <row r="2506">
      <c r="A2506" t="str">
        <f>IF(B2506&lt;&gt;"",A2505+1,"")</f>
        <v/>
      </c>
      <c r="F2506" t="str">
        <f>IFERROR(IF(VLOOKUP(E2506,J:J,1,0)=E2506,"X",""),"")</f>
        <v/>
      </c>
      <c r="G2506" t="str">
        <f>IF(J2506&lt;&gt;"", INDEX($C$5:$C$1433, MATCH(J2506, $E$5:$E$1433, 0)),"")</f>
        <v/>
      </c>
      <c r="H2506" t="str">
        <f>IF(J2506&lt;&gt;"", INDEX($D$5:$D$1433, MATCH(J2506, $E$5:$E$1433, 0)),"")</f>
        <v/>
      </c>
      <c r="I2506" t="str">
        <f>IFERROR(IF(J2506&lt;&gt;"", INDEX($B$5:$B$1433, MATCH(J2506, $E$5:$E$1433, 0)),""),"SAI")</f>
        <v/>
      </c>
      <c r="L2506" t="str">
        <f>IFERROR(IF($N$5="Sáng",IF(MID(K2506,2,7)-MID($L$2,2,7)&gt;0,"Trễ",""),IF(MID(K2506,2,7)-MID($Q$2,2,7)&gt;0,"Trễ","")),"")</f>
        <v/>
      </c>
      <c r="M2506" t="str">
        <f>IFERROR(IF($N$5="Sáng",MID(K2506,2,7)-MID($L$2,2,7),MID(K2506,2,7)-MID($Q$2,2,7)),"")</f>
        <v/>
      </c>
      <c r="Q2506" t="str">
        <f>IF(B2506&lt;&gt;"",IF(AND(P2506="",F2506=""),"Không phép ",""),"")</f>
        <v/>
      </c>
      <c r="R2506" t="str">
        <f>UPPER(B2506)</f>
        <v/>
      </c>
      <c r="T2506" t="str">
        <f>IFERROR(IF(J2506&lt;&gt;"", INDEX($S$5:$S$1433, MATCH(J2506, $E$5:$E$1433, 0)),""),"")</f>
        <v/>
      </c>
      <c r="V2506" t="str">
        <f>IFERROR(IF(J2506&lt;&gt;"", INDEX($U$5:$U$1433, MATCH(J2506, $E$5:$E$1433, 0)),""),"")</f>
        <v/>
      </c>
    </row>
    <row r="2507">
      <c r="A2507" t="str">
        <f>IF(B2507&lt;&gt;"",A2506+1,"")</f>
        <v/>
      </c>
      <c r="F2507" t="str">
        <f>IFERROR(IF(VLOOKUP(E2507,J:J,1,0)=E2507,"X",""),"")</f>
        <v/>
      </c>
      <c r="G2507" t="str">
        <f>IF(J2507&lt;&gt;"", INDEX($C$5:$C$1433, MATCH(J2507, $E$5:$E$1433, 0)),"")</f>
        <v/>
      </c>
      <c r="H2507" t="str">
        <f>IF(J2507&lt;&gt;"", INDEX($D$5:$D$1433, MATCH(J2507, $E$5:$E$1433, 0)),"")</f>
        <v/>
      </c>
      <c r="I2507" t="str">
        <f>IFERROR(IF(J2507&lt;&gt;"", INDEX($B$5:$B$1433, MATCH(J2507, $E$5:$E$1433, 0)),""),"SAI")</f>
        <v/>
      </c>
      <c r="L2507" t="str">
        <f>IFERROR(IF($N$5="Sáng",IF(MID(K2507,2,7)-MID($L$2,2,7)&gt;0,"Trễ",""),IF(MID(K2507,2,7)-MID($Q$2,2,7)&gt;0,"Trễ","")),"")</f>
        <v/>
      </c>
      <c r="M2507" t="str">
        <f>IFERROR(IF($N$5="Sáng",MID(K2507,2,7)-MID($L$2,2,7),MID(K2507,2,7)-MID($Q$2,2,7)),"")</f>
        <v/>
      </c>
      <c r="Q2507" t="str">
        <f>IF(B2507&lt;&gt;"",IF(AND(P2507="",F2507=""),"Không phép ",""),"")</f>
        <v/>
      </c>
      <c r="R2507" t="str">
        <f>UPPER(B2507)</f>
        <v/>
      </c>
      <c r="T2507" t="str">
        <f>IFERROR(IF(J2507&lt;&gt;"", INDEX($S$5:$S$1433, MATCH(J2507, $E$5:$E$1433, 0)),""),"")</f>
        <v/>
      </c>
      <c r="V2507" t="str">
        <f>IFERROR(IF(J2507&lt;&gt;"", INDEX($U$5:$U$1433, MATCH(J2507, $E$5:$E$1433, 0)),""),"")</f>
        <v/>
      </c>
    </row>
    <row r="2508">
      <c r="A2508" t="str">
        <f>IF(B2508&lt;&gt;"",A2507+1,"")</f>
        <v/>
      </c>
      <c r="F2508" t="str">
        <f>IFERROR(IF(VLOOKUP(E2508,J:J,1,0)=E2508,"X",""),"")</f>
        <v/>
      </c>
      <c r="G2508" t="str">
        <f>IF(J2508&lt;&gt;"", INDEX($C$5:$C$1433, MATCH(J2508, $E$5:$E$1433, 0)),"")</f>
        <v/>
      </c>
      <c r="H2508" t="str">
        <f>IF(J2508&lt;&gt;"", INDEX($D$5:$D$1433, MATCH(J2508, $E$5:$E$1433, 0)),"")</f>
        <v/>
      </c>
      <c r="I2508" t="str">
        <f>IFERROR(IF(J2508&lt;&gt;"", INDEX($B$5:$B$1433, MATCH(J2508, $E$5:$E$1433, 0)),""),"SAI")</f>
        <v/>
      </c>
      <c r="L2508" t="str">
        <f>IFERROR(IF($N$5="Sáng",IF(MID(K2508,2,7)-MID($L$2,2,7)&gt;0,"Trễ",""),IF(MID(K2508,2,7)-MID($Q$2,2,7)&gt;0,"Trễ","")),"")</f>
        <v/>
      </c>
      <c r="M2508" t="str">
        <f>IFERROR(IF($N$5="Sáng",MID(K2508,2,7)-MID($L$2,2,7),MID(K2508,2,7)-MID($Q$2,2,7)),"")</f>
        <v/>
      </c>
      <c r="Q2508" t="str">
        <f>IF(B2508&lt;&gt;"",IF(AND(P2508="",F2508=""),"Không phép ",""),"")</f>
        <v/>
      </c>
      <c r="R2508" t="str">
        <f>UPPER(B2508)</f>
        <v/>
      </c>
      <c r="T2508" t="str">
        <f>IFERROR(IF(J2508&lt;&gt;"", INDEX($S$5:$S$1433, MATCH(J2508, $E$5:$E$1433, 0)),""),"")</f>
        <v/>
      </c>
      <c r="V2508" t="str">
        <f>IFERROR(IF(J2508&lt;&gt;"", INDEX($U$5:$U$1433, MATCH(J2508, $E$5:$E$1433, 0)),""),"")</f>
        <v/>
      </c>
    </row>
    <row r="2509">
      <c r="A2509" t="str">
        <f>IF(B2509&lt;&gt;"",A2508+1,"")</f>
        <v/>
      </c>
      <c r="F2509" t="str">
        <f>IFERROR(IF(VLOOKUP(E2509,J:J,1,0)=E2509,"X",""),"")</f>
        <v/>
      </c>
      <c r="G2509" t="str">
        <f>IF(J2509&lt;&gt;"", INDEX($C$5:$C$1433, MATCH(J2509, $E$5:$E$1433, 0)),"")</f>
        <v/>
      </c>
      <c r="H2509" t="str">
        <f>IF(J2509&lt;&gt;"", INDEX($D$5:$D$1433, MATCH(J2509, $E$5:$E$1433, 0)),"")</f>
        <v/>
      </c>
      <c r="I2509" t="str">
        <f>IFERROR(IF(J2509&lt;&gt;"", INDEX($B$5:$B$1433, MATCH(J2509, $E$5:$E$1433, 0)),""),"SAI")</f>
        <v/>
      </c>
      <c r="L2509" t="str">
        <f>IFERROR(IF($N$5="Sáng",IF(MID(K2509,2,7)-MID($L$2,2,7)&gt;0,"Trễ",""),IF(MID(K2509,2,7)-MID($Q$2,2,7)&gt;0,"Trễ","")),"")</f>
        <v/>
      </c>
      <c r="M2509" t="str">
        <f>IFERROR(IF($N$5="Sáng",MID(K2509,2,7)-MID($L$2,2,7),MID(K2509,2,7)-MID($Q$2,2,7)),"")</f>
        <v/>
      </c>
      <c r="Q2509" t="str">
        <f>IF(B2509&lt;&gt;"",IF(AND(P2509="",F2509=""),"Không phép ",""),"")</f>
        <v/>
      </c>
      <c r="R2509" t="str">
        <f>UPPER(B2509)</f>
        <v/>
      </c>
      <c r="T2509" t="str">
        <f>IFERROR(IF(J2509&lt;&gt;"", INDEX($S$5:$S$1433, MATCH(J2509, $E$5:$E$1433, 0)),""),"")</f>
        <v/>
      </c>
      <c r="V2509" t="str">
        <f>IFERROR(IF(J2509&lt;&gt;"", INDEX($U$5:$U$1433, MATCH(J2509, $E$5:$E$1433, 0)),""),"")</f>
        <v/>
      </c>
    </row>
    <row r="2510">
      <c r="A2510" t="str">
        <f>IF(B2510&lt;&gt;"",A2509+1,"")</f>
        <v/>
      </c>
      <c r="F2510" t="str">
        <f>IFERROR(IF(VLOOKUP(E2510,J:J,1,0)=E2510,"X",""),"")</f>
        <v/>
      </c>
      <c r="G2510" t="str">
        <f>IF(J2510&lt;&gt;"", INDEX($C$5:$C$1433, MATCH(J2510, $E$5:$E$1433, 0)),"")</f>
        <v/>
      </c>
      <c r="H2510" t="str">
        <f>IF(J2510&lt;&gt;"", INDEX($D$5:$D$1433, MATCH(J2510, $E$5:$E$1433, 0)),"")</f>
        <v/>
      </c>
      <c r="I2510" t="str">
        <f>IFERROR(IF(J2510&lt;&gt;"", INDEX($B$5:$B$1433, MATCH(J2510, $E$5:$E$1433, 0)),""),"SAI")</f>
        <v/>
      </c>
      <c r="L2510" t="str">
        <f>IFERROR(IF($N$5="Sáng",IF(MID(K2510,2,7)-MID($L$2,2,7)&gt;0,"Trễ",""),IF(MID(K2510,2,7)-MID($Q$2,2,7)&gt;0,"Trễ","")),"")</f>
        <v/>
      </c>
      <c r="M2510" t="str">
        <f>IFERROR(IF($N$5="Sáng",MID(K2510,2,7)-MID($L$2,2,7),MID(K2510,2,7)-MID($Q$2,2,7)),"")</f>
        <v/>
      </c>
      <c r="Q2510" t="str">
        <f>IF(B2510&lt;&gt;"",IF(AND(P2510="",F2510=""),"Không phép ",""),"")</f>
        <v/>
      </c>
      <c r="R2510" t="str">
        <f>UPPER(B2510)</f>
        <v/>
      </c>
      <c r="T2510" t="str">
        <f>IFERROR(IF(J2510&lt;&gt;"", INDEX($S$5:$S$1433, MATCH(J2510, $E$5:$E$1433, 0)),""),"")</f>
        <v/>
      </c>
      <c r="V2510" t="str">
        <f>IFERROR(IF(J2510&lt;&gt;"", INDEX($U$5:$U$1433, MATCH(J2510, $E$5:$E$1433, 0)),""),"")</f>
        <v/>
      </c>
    </row>
    <row r="2511">
      <c r="A2511" t="str">
        <f>IF(B2511&lt;&gt;"",A2510+1,"")</f>
        <v/>
      </c>
      <c r="F2511" t="str">
        <f>IFERROR(IF(VLOOKUP(E2511,J:J,1,0)=E2511,"X",""),"")</f>
        <v/>
      </c>
      <c r="G2511" t="str">
        <f>IF(J2511&lt;&gt;"", INDEX($C$5:$C$1433, MATCH(J2511, $E$5:$E$1433, 0)),"")</f>
        <v/>
      </c>
      <c r="H2511" t="str">
        <f>IF(J2511&lt;&gt;"", INDEX($D$5:$D$1433, MATCH(J2511, $E$5:$E$1433, 0)),"")</f>
        <v/>
      </c>
      <c r="I2511" t="str">
        <f>IFERROR(IF(J2511&lt;&gt;"", INDEX($B$5:$B$1433, MATCH(J2511, $E$5:$E$1433, 0)),""),"SAI")</f>
        <v/>
      </c>
      <c r="L2511" t="str">
        <f>IFERROR(IF($N$5="Sáng",IF(MID(K2511,2,7)-MID($L$2,2,7)&gt;0,"Trễ",""),IF(MID(K2511,2,7)-MID($Q$2,2,7)&gt;0,"Trễ","")),"")</f>
        <v/>
      </c>
      <c r="M2511" t="str">
        <f>IFERROR(IF($N$5="Sáng",MID(K2511,2,7)-MID($L$2,2,7),MID(K2511,2,7)-MID($Q$2,2,7)),"")</f>
        <v/>
      </c>
      <c r="Q2511" t="str">
        <f>IF(B2511&lt;&gt;"",IF(AND(P2511="",F2511=""),"Không phép ",""),"")</f>
        <v/>
      </c>
      <c r="R2511" t="str">
        <f>UPPER(B2511)</f>
        <v/>
      </c>
      <c r="T2511" t="str">
        <f>IFERROR(IF(J2511&lt;&gt;"", INDEX($S$5:$S$1433, MATCH(J2511, $E$5:$E$1433, 0)),""),"")</f>
        <v/>
      </c>
      <c r="V2511" t="str">
        <f>IFERROR(IF(J2511&lt;&gt;"", INDEX($U$5:$U$1433, MATCH(J2511, $E$5:$E$1433, 0)),""),"")</f>
        <v/>
      </c>
    </row>
    <row r="2512">
      <c r="A2512" t="str">
        <f>IF(B2512&lt;&gt;"",A2511+1,"")</f>
        <v/>
      </c>
      <c r="F2512" t="str">
        <f>IFERROR(IF(VLOOKUP(E2512,J:J,1,0)=E2512,"X",""),"")</f>
        <v/>
      </c>
      <c r="G2512" t="str">
        <f>IF(J2512&lt;&gt;"", INDEX($C$5:$C$1433, MATCH(J2512, $E$5:$E$1433, 0)),"")</f>
        <v/>
      </c>
      <c r="H2512" t="str">
        <f>IF(J2512&lt;&gt;"", INDEX($D$5:$D$1433, MATCH(J2512, $E$5:$E$1433, 0)),"")</f>
        <v/>
      </c>
      <c r="I2512" t="str">
        <f>IFERROR(IF(J2512&lt;&gt;"", INDEX($B$5:$B$1433, MATCH(J2512, $E$5:$E$1433, 0)),""),"SAI")</f>
        <v/>
      </c>
      <c r="L2512" t="str">
        <f>IFERROR(IF($N$5="Sáng",IF(MID(K2512,2,7)-MID($L$2,2,7)&gt;0,"Trễ",""),IF(MID(K2512,2,7)-MID($Q$2,2,7)&gt;0,"Trễ","")),"")</f>
        <v/>
      </c>
      <c r="M2512" t="str">
        <f>IFERROR(IF($N$5="Sáng",MID(K2512,2,7)-MID($L$2,2,7),MID(K2512,2,7)-MID($Q$2,2,7)),"")</f>
        <v/>
      </c>
      <c r="Q2512" t="str">
        <f>IF(B2512&lt;&gt;"",IF(AND(P2512="",F2512=""),"Không phép ",""),"")</f>
        <v/>
      </c>
      <c r="R2512" t="str">
        <f>UPPER(B2512)</f>
        <v/>
      </c>
      <c r="T2512" t="str">
        <f>IFERROR(IF(J2512&lt;&gt;"", INDEX($S$5:$S$1433, MATCH(J2512, $E$5:$E$1433, 0)),""),"")</f>
        <v/>
      </c>
      <c r="V2512" t="str">
        <f>IFERROR(IF(J2512&lt;&gt;"", INDEX($U$5:$U$1433, MATCH(J2512, $E$5:$E$1433, 0)),""),"")</f>
        <v/>
      </c>
    </row>
    <row r="2513">
      <c r="A2513" t="str">
        <f>IF(B2513&lt;&gt;"",A2512+1,"")</f>
        <v/>
      </c>
      <c r="F2513" t="str">
        <f>IFERROR(IF(VLOOKUP(E2513,J:J,1,0)=E2513,"X",""),"")</f>
        <v/>
      </c>
      <c r="G2513" t="str">
        <f>IF(J2513&lt;&gt;"", INDEX($C$5:$C$1433, MATCH(J2513, $E$5:$E$1433, 0)),"")</f>
        <v/>
      </c>
      <c r="H2513" t="str">
        <f>IF(J2513&lt;&gt;"", INDEX($D$5:$D$1433, MATCH(J2513, $E$5:$E$1433, 0)),"")</f>
        <v/>
      </c>
      <c r="I2513" t="str">
        <f>IFERROR(IF(J2513&lt;&gt;"", INDEX($B$5:$B$1433, MATCH(J2513, $E$5:$E$1433, 0)),""),"SAI")</f>
        <v/>
      </c>
      <c r="L2513" t="str">
        <f>IFERROR(IF($N$5="Sáng",IF(MID(K2513,2,7)-MID($L$2,2,7)&gt;0,"Trễ",""),IF(MID(K2513,2,7)-MID($Q$2,2,7)&gt;0,"Trễ","")),"")</f>
        <v/>
      </c>
      <c r="M2513" t="str">
        <f>IFERROR(IF($N$5="Sáng",MID(K2513,2,7)-MID($L$2,2,7),MID(K2513,2,7)-MID($Q$2,2,7)),"")</f>
        <v/>
      </c>
      <c r="Q2513" t="str">
        <f>IF(B2513&lt;&gt;"",IF(AND(P2513="",F2513=""),"Không phép ",""),"")</f>
        <v/>
      </c>
      <c r="R2513" t="str">
        <f>UPPER(B2513)</f>
        <v/>
      </c>
      <c r="T2513" t="str">
        <f>IFERROR(IF(J2513&lt;&gt;"", INDEX($S$5:$S$1433, MATCH(J2513, $E$5:$E$1433, 0)),""),"")</f>
        <v/>
      </c>
      <c r="V2513" t="str">
        <f>IFERROR(IF(J2513&lt;&gt;"", INDEX($U$5:$U$1433, MATCH(J2513, $E$5:$E$1433, 0)),""),"")</f>
        <v/>
      </c>
    </row>
    <row r="2514">
      <c r="A2514" t="str">
        <f>IF(B2514&lt;&gt;"",A2513+1,"")</f>
        <v/>
      </c>
      <c r="F2514" t="str">
        <f>IFERROR(IF(VLOOKUP(E2514,J:J,1,0)=E2514,"X",""),"")</f>
        <v/>
      </c>
      <c r="G2514" t="str">
        <f>IF(J2514&lt;&gt;"", INDEX($C$5:$C$1433, MATCH(J2514, $E$5:$E$1433, 0)),"")</f>
        <v/>
      </c>
      <c r="H2514" t="str">
        <f>IF(J2514&lt;&gt;"", INDEX($D$5:$D$1433, MATCH(J2514, $E$5:$E$1433, 0)),"")</f>
        <v/>
      </c>
      <c r="I2514" t="str">
        <f>IFERROR(IF(J2514&lt;&gt;"", INDEX($B$5:$B$1433, MATCH(J2514, $E$5:$E$1433, 0)),""),"SAI")</f>
        <v/>
      </c>
      <c r="L2514" t="str">
        <f>IFERROR(IF($N$5="Sáng",IF(MID(K2514,2,7)-MID($L$2,2,7)&gt;0,"Trễ",""),IF(MID(K2514,2,7)-MID($Q$2,2,7)&gt;0,"Trễ","")),"")</f>
        <v/>
      </c>
      <c r="M2514" t="str">
        <f>IFERROR(IF($N$5="Sáng",MID(K2514,2,7)-MID($L$2,2,7),MID(K2514,2,7)-MID($Q$2,2,7)),"")</f>
        <v/>
      </c>
      <c r="Q2514" t="str">
        <f>IF(B2514&lt;&gt;"",IF(AND(P2514="",F2514=""),"Không phép ",""),"")</f>
        <v/>
      </c>
      <c r="R2514" t="str">
        <f>UPPER(B2514)</f>
        <v/>
      </c>
      <c r="T2514" t="str">
        <f>IFERROR(IF(J2514&lt;&gt;"", INDEX($S$5:$S$1433, MATCH(J2514, $E$5:$E$1433, 0)),""),"")</f>
        <v/>
      </c>
      <c r="V2514" t="str">
        <f>IFERROR(IF(J2514&lt;&gt;"", INDEX($U$5:$U$1433, MATCH(J2514, $E$5:$E$1433, 0)),""),"")</f>
        <v/>
      </c>
    </row>
    <row r="2515">
      <c r="A2515" t="str">
        <f>IF(B2515&lt;&gt;"",A2514+1,"")</f>
        <v/>
      </c>
      <c r="F2515" t="str">
        <f>IFERROR(IF(VLOOKUP(E2515,J:J,1,0)=E2515,"X",""),"")</f>
        <v/>
      </c>
      <c r="G2515" t="str">
        <f>IF(J2515&lt;&gt;"", INDEX($C$5:$C$1433, MATCH(J2515, $E$5:$E$1433, 0)),"")</f>
        <v/>
      </c>
      <c r="H2515" t="str">
        <f>IF(J2515&lt;&gt;"", INDEX($D$5:$D$1433, MATCH(J2515, $E$5:$E$1433, 0)),"")</f>
        <v/>
      </c>
      <c r="I2515" t="str">
        <f>IFERROR(IF(J2515&lt;&gt;"", INDEX($B$5:$B$1433, MATCH(J2515, $E$5:$E$1433, 0)),""),"SAI")</f>
        <v/>
      </c>
      <c r="L2515" t="str">
        <f>IFERROR(IF($N$5="Sáng",IF(MID(K2515,2,7)-MID($L$2,2,7)&gt;0,"Trễ",""),IF(MID(K2515,2,7)-MID($Q$2,2,7)&gt;0,"Trễ","")),"")</f>
        <v/>
      </c>
      <c r="M2515" t="str">
        <f>IFERROR(IF($N$5="Sáng",MID(K2515,2,7)-MID($L$2,2,7),MID(K2515,2,7)-MID($Q$2,2,7)),"")</f>
        <v/>
      </c>
      <c r="Q2515" t="str">
        <f>IF(B2515&lt;&gt;"",IF(AND(P2515="",F2515=""),"Không phép ",""),"")</f>
        <v/>
      </c>
      <c r="R2515" t="str">
        <f>UPPER(B2515)</f>
        <v/>
      </c>
      <c r="T2515" t="str">
        <f>IFERROR(IF(J2515&lt;&gt;"", INDEX($S$5:$S$1433, MATCH(J2515, $E$5:$E$1433, 0)),""),"")</f>
        <v/>
      </c>
      <c r="V2515" t="str">
        <f>IFERROR(IF(J2515&lt;&gt;"", INDEX($U$5:$U$1433, MATCH(J2515, $E$5:$E$1433, 0)),""),"")</f>
        <v/>
      </c>
    </row>
    <row r="2516">
      <c r="A2516" t="str">
        <f>IF(B2516&lt;&gt;"",A2515+1,"")</f>
        <v/>
      </c>
      <c r="F2516" t="str">
        <f>IFERROR(IF(VLOOKUP(E2516,J:J,1,0)=E2516,"X",""),"")</f>
        <v/>
      </c>
      <c r="G2516" t="str">
        <f>IF(J2516&lt;&gt;"", INDEX($C$5:$C$1433, MATCH(J2516, $E$5:$E$1433, 0)),"")</f>
        <v/>
      </c>
      <c r="H2516" t="str">
        <f>IF(J2516&lt;&gt;"", INDEX($D$5:$D$1433, MATCH(J2516, $E$5:$E$1433, 0)),"")</f>
        <v/>
      </c>
      <c r="I2516" t="str">
        <f>IFERROR(IF(J2516&lt;&gt;"", INDEX($B$5:$B$1433, MATCH(J2516, $E$5:$E$1433, 0)),""),"SAI")</f>
        <v/>
      </c>
      <c r="L2516" t="str">
        <f>IFERROR(IF($N$5="Sáng",IF(MID(K2516,2,7)-MID($L$2,2,7)&gt;0,"Trễ",""),IF(MID(K2516,2,7)-MID($Q$2,2,7)&gt;0,"Trễ","")),"")</f>
        <v/>
      </c>
      <c r="M2516" t="str">
        <f>IFERROR(IF($N$5="Sáng",MID(K2516,2,7)-MID($L$2,2,7),MID(K2516,2,7)-MID($Q$2,2,7)),"")</f>
        <v/>
      </c>
      <c r="Q2516" t="str">
        <f>IF(B2516&lt;&gt;"",IF(AND(P2516="",F2516=""),"Không phép ",""),"")</f>
        <v/>
      </c>
      <c r="R2516" t="str">
        <f>UPPER(B2516)</f>
        <v/>
      </c>
      <c r="T2516" t="str">
        <f>IFERROR(IF(J2516&lt;&gt;"", INDEX($S$5:$S$1433, MATCH(J2516, $E$5:$E$1433, 0)),""),"")</f>
        <v/>
      </c>
      <c r="V2516" t="str">
        <f>IFERROR(IF(J2516&lt;&gt;"", INDEX($U$5:$U$1433, MATCH(J2516, $E$5:$E$1433, 0)),""),"")</f>
        <v/>
      </c>
    </row>
    <row r="2517">
      <c r="A2517" t="str">
        <f>IF(B2517&lt;&gt;"",A2516+1,"")</f>
        <v/>
      </c>
      <c r="F2517" t="str">
        <f>IFERROR(IF(VLOOKUP(E2517,J:J,1,0)=E2517,"X",""),"")</f>
        <v/>
      </c>
      <c r="G2517" t="str">
        <f>IF(J2517&lt;&gt;"", INDEX($C$5:$C$1433, MATCH(J2517, $E$5:$E$1433, 0)),"")</f>
        <v/>
      </c>
      <c r="H2517" t="str">
        <f>IF(J2517&lt;&gt;"", INDEX($D$5:$D$1433, MATCH(J2517, $E$5:$E$1433, 0)),"")</f>
        <v/>
      </c>
      <c r="I2517" t="str">
        <f>IFERROR(IF(J2517&lt;&gt;"", INDEX($B$5:$B$1433, MATCH(J2517, $E$5:$E$1433, 0)),""),"SAI")</f>
        <v/>
      </c>
      <c r="L2517" t="str">
        <f>IFERROR(IF($N$5="Sáng",IF(MID(K2517,2,7)-MID($L$2,2,7)&gt;0,"Trễ",""),IF(MID(K2517,2,7)-MID($Q$2,2,7)&gt;0,"Trễ","")),"")</f>
        <v/>
      </c>
      <c r="M2517" t="str">
        <f>IFERROR(IF($N$5="Sáng",MID(K2517,2,7)-MID($L$2,2,7),MID(K2517,2,7)-MID($Q$2,2,7)),"")</f>
        <v/>
      </c>
      <c r="Q2517" t="str">
        <f>IF(B2517&lt;&gt;"",IF(AND(P2517="",F2517=""),"Không phép ",""),"")</f>
        <v/>
      </c>
      <c r="R2517" t="str">
        <f>UPPER(B2517)</f>
        <v/>
      </c>
      <c r="T2517" t="str">
        <f>IFERROR(IF(J2517&lt;&gt;"", INDEX($S$5:$S$1433, MATCH(J2517, $E$5:$E$1433, 0)),""),"")</f>
        <v/>
      </c>
      <c r="V2517" t="str">
        <f>IFERROR(IF(J2517&lt;&gt;"", INDEX($U$5:$U$1433, MATCH(J2517, $E$5:$E$1433, 0)),""),"")</f>
        <v/>
      </c>
    </row>
    <row r="2518">
      <c r="A2518" t="str">
        <f>IF(B2518&lt;&gt;"",A2517+1,"")</f>
        <v/>
      </c>
      <c r="F2518" t="str">
        <f>IFERROR(IF(VLOOKUP(E2518,J:J,1,0)=E2518,"X",""),"")</f>
        <v/>
      </c>
      <c r="G2518" t="str">
        <f>IF(J2518&lt;&gt;"", INDEX($C$5:$C$1433, MATCH(J2518, $E$5:$E$1433, 0)),"")</f>
        <v/>
      </c>
      <c r="H2518" t="str">
        <f>IF(J2518&lt;&gt;"", INDEX($D$5:$D$1433, MATCH(J2518, $E$5:$E$1433, 0)),"")</f>
        <v/>
      </c>
      <c r="I2518" t="str">
        <f>IFERROR(IF(J2518&lt;&gt;"", INDEX($B$5:$B$1433, MATCH(J2518, $E$5:$E$1433, 0)),""),"SAI")</f>
        <v/>
      </c>
      <c r="L2518" t="str">
        <f>IFERROR(IF($N$5="Sáng",IF(MID(K2518,2,7)-MID($L$2,2,7)&gt;0,"Trễ",""),IF(MID(K2518,2,7)-MID($Q$2,2,7)&gt;0,"Trễ","")),"")</f>
        <v/>
      </c>
      <c r="M2518" t="str">
        <f>IFERROR(IF($N$5="Sáng",MID(K2518,2,7)-MID($L$2,2,7),MID(K2518,2,7)-MID($Q$2,2,7)),"")</f>
        <v/>
      </c>
      <c r="Q2518" t="str">
        <f>IF(B2518&lt;&gt;"",IF(AND(P2518="",F2518=""),"Không phép ",""),"")</f>
        <v/>
      </c>
      <c r="R2518" t="str">
        <f>UPPER(B2518)</f>
        <v/>
      </c>
      <c r="T2518" t="str">
        <f>IFERROR(IF(J2518&lt;&gt;"", INDEX($S$5:$S$1433, MATCH(J2518, $E$5:$E$1433, 0)),""),"")</f>
        <v/>
      </c>
      <c r="V2518" t="str">
        <f>IFERROR(IF(J2518&lt;&gt;"", INDEX($U$5:$U$1433, MATCH(J2518, $E$5:$E$1433, 0)),""),"")</f>
        <v/>
      </c>
    </row>
    <row r="2519">
      <c r="A2519" t="str">
        <f>IF(B2519&lt;&gt;"",A2518+1,"")</f>
        <v/>
      </c>
      <c r="F2519" t="str">
        <f>IFERROR(IF(VLOOKUP(E2519,J:J,1,0)=E2519,"X",""),"")</f>
        <v/>
      </c>
      <c r="G2519" t="str">
        <f>IF(J2519&lt;&gt;"", INDEX($C$5:$C$1433, MATCH(J2519, $E$5:$E$1433, 0)),"")</f>
        <v/>
      </c>
      <c r="H2519" t="str">
        <f>IF(J2519&lt;&gt;"", INDEX($D$5:$D$1433, MATCH(J2519, $E$5:$E$1433, 0)),"")</f>
        <v/>
      </c>
      <c r="I2519" t="str">
        <f>IFERROR(IF(J2519&lt;&gt;"", INDEX($B$5:$B$1433, MATCH(J2519, $E$5:$E$1433, 0)),""),"SAI")</f>
        <v/>
      </c>
      <c r="L2519" t="str">
        <f>IFERROR(IF($N$5="Sáng",IF(MID(K2519,2,7)-MID($L$2,2,7)&gt;0,"Trễ",""),IF(MID(K2519,2,7)-MID($Q$2,2,7)&gt;0,"Trễ","")),"")</f>
        <v/>
      </c>
      <c r="M2519" t="str">
        <f>IFERROR(IF($N$5="Sáng",MID(K2519,2,7)-MID($L$2,2,7),MID(K2519,2,7)-MID($Q$2,2,7)),"")</f>
        <v/>
      </c>
      <c r="Q2519" t="str">
        <f>IF(B2519&lt;&gt;"",IF(AND(P2519="",F2519=""),"Không phép ",""),"")</f>
        <v/>
      </c>
      <c r="R2519" t="str">
        <f>UPPER(B2519)</f>
        <v/>
      </c>
      <c r="T2519" t="str">
        <f>IFERROR(IF(J2519&lt;&gt;"", INDEX($S$5:$S$1433, MATCH(J2519, $E$5:$E$1433, 0)),""),"")</f>
        <v/>
      </c>
      <c r="V2519" t="str">
        <f>IFERROR(IF(J2519&lt;&gt;"", INDEX($U$5:$U$1433, MATCH(J2519, $E$5:$E$1433, 0)),""),"")</f>
        <v/>
      </c>
    </row>
    <row r="2520">
      <c r="A2520" t="str">
        <f>IF(B2520&lt;&gt;"",A2519+1,"")</f>
        <v/>
      </c>
      <c r="F2520" t="str">
        <f>IFERROR(IF(VLOOKUP(E2520,J:J,1,0)=E2520,"X",""),"")</f>
        <v/>
      </c>
      <c r="G2520" t="str">
        <f>IF(J2520&lt;&gt;"", INDEX($C$5:$C$1433, MATCH(J2520, $E$5:$E$1433, 0)),"")</f>
        <v/>
      </c>
      <c r="H2520" t="str">
        <f>IF(J2520&lt;&gt;"", INDEX($D$5:$D$1433, MATCH(J2520, $E$5:$E$1433, 0)),"")</f>
        <v/>
      </c>
      <c r="I2520" t="str">
        <f>IFERROR(IF(J2520&lt;&gt;"", INDEX($B$5:$B$1433, MATCH(J2520, $E$5:$E$1433, 0)),""),"SAI")</f>
        <v/>
      </c>
      <c r="L2520" t="str">
        <f>IFERROR(IF($N$5="Sáng",IF(MID(K2520,2,7)-MID($L$2,2,7)&gt;0,"Trễ",""),IF(MID(K2520,2,7)-MID($Q$2,2,7)&gt;0,"Trễ","")),"")</f>
        <v/>
      </c>
      <c r="M2520" t="str">
        <f>IFERROR(IF($N$5="Sáng",MID(K2520,2,7)-MID($L$2,2,7),MID(K2520,2,7)-MID($Q$2,2,7)),"")</f>
        <v/>
      </c>
      <c r="Q2520" t="str">
        <f>IF(B2520&lt;&gt;"",IF(AND(P2520="",F2520=""),"Không phép ",""),"")</f>
        <v/>
      </c>
      <c r="R2520" t="str">
        <f>UPPER(B2520)</f>
        <v/>
      </c>
      <c r="T2520" t="str">
        <f>IFERROR(IF(J2520&lt;&gt;"", INDEX($S$5:$S$1433, MATCH(J2520, $E$5:$E$1433, 0)),""),"")</f>
        <v/>
      </c>
      <c r="V2520" t="str">
        <f>IFERROR(IF(J2520&lt;&gt;"", INDEX($U$5:$U$1433, MATCH(J2520, $E$5:$E$1433, 0)),""),"")</f>
        <v/>
      </c>
    </row>
    <row r="2521">
      <c r="A2521" t="str">
        <f>IF(B2521&lt;&gt;"",A2520+1,"")</f>
        <v/>
      </c>
      <c r="F2521" t="str">
        <f>IFERROR(IF(VLOOKUP(E2521,J:J,1,0)=E2521,"X",""),"")</f>
        <v/>
      </c>
      <c r="G2521" t="str">
        <f>IF(J2521&lt;&gt;"", INDEX($C$5:$C$1433, MATCH(J2521, $E$5:$E$1433, 0)),"")</f>
        <v/>
      </c>
      <c r="H2521" t="str">
        <f>IF(J2521&lt;&gt;"", INDEX($D$5:$D$1433, MATCH(J2521, $E$5:$E$1433, 0)),"")</f>
        <v/>
      </c>
      <c r="I2521" t="str">
        <f>IFERROR(IF(J2521&lt;&gt;"", INDEX($B$5:$B$1433, MATCH(J2521, $E$5:$E$1433, 0)),""),"SAI")</f>
        <v/>
      </c>
      <c r="L2521" t="str">
        <f>IFERROR(IF($N$5="Sáng",IF(MID(K2521,2,7)-MID($L$2,2,7)&gt;0,"Trễ",""),IF(MID(K2521,2,7)-MID($Q$2,2,7)&gt;0,"Trễ","")),"")</f>
        <v/>
      </c>
      <c r="M2521" t="str">
        <f>IFERROR(IF($N$5="Sáng",MID(K2521,2,7)-MID($L$2,2,7),MID(K2521,2,7)-MID($Q$2,2,7)),"")</f>
        <v/>
      </c>
      <c r="Q2521" t="str">
        <f>IF(B2521&lt;&gt;"",IF(AND(P2521="",F2521=""),"Không phép ",""),"")</f>
        <v/>
      </c>
      <c r="R2521" t="str">
        <f>UPPER(B2521)</f>
        <v/>
      </c>
      <c r="T2521" t="str">
        <f>IFERROR(IF(J2521&lt;&gt;"", INDEX($S$5:$S$1433, MATCH(J2521, $E$5:$E$1433, 0)),""),"")</f>
        <v/>
      </c>
      <c r="V2521" t="str">
        <f>IFERROR(IF(J2521&lt;&gt;"", INDEX($U$5:$U$1433, MATCH(J2521, $E$5:$E$1433, 0)),""),"")</f>
        <v/>
      </c>
    </row>
    <row r="2522">
      <c r="A2522" t="str">
        <f>IF(B2522&lt;&gt;"",A2521+1,"")</f>
        <v/>
      </c>
      <c r="F2522" t="str">
        <f>IFERROR(IF(VLOOKUP(E2522,J:J,1,0)=E2522,"X",""),"")</f>
        <v/>
      </c>
      <c r="G2522" t="str">
        <f>IF(J2522&lt;&gt;"", INDEX($C$5:$C$1433, MATCH(J2522, $E$5:$E$1433, 0)),"")</f>
        <v/>
      </c>
      <c r="H2522" t="str">
        <f>IF(J2522&lt;&gt;"", INDEX($D$5:$D$1433, MATCH(J2522, $E$5:$E$1433, 0)),"")</f>
        <v/>
      </c>
      <c r="I2522" t="str">
        <f>IFERROR(IF(J2522&lt;&gt;"", INDEX($B$5:$B$1433, MATCH(J2522, $E$5:$E$1433, 0)),""),"SAI")</f>
        <v/>
      </c>
      <c r="L2522" t="str">
        <f>IFERROR(IF($N$5="Sáng",IF(MID(K2522,2,7)-MID($L$2,2,7)&gt;0,"Trễ",""),IF(MID(K2522,2,7)-MID($Q$2,2,7)&gt;0,"Trễ","")),"")</f>
        <v/>
      </c>
      <c r="M2522" t="str">
        <f>IFERROR(IF($N$5="Sáng",MID(K2522,2,7)-MID($L$2,2,7),MID(K2522,2,7)-MID($Q$2,2,7)),"")</f>
        <v/>
      </c>
      <c r="Q2522" t="str">
        <f>IF(B2522&lt;&gt;"",IF(AND(P2522="",F2522=""),"Không phép ",""),"")</f>
        <v/>
      </c>
      <c r="R2522" t="str">
        <f>UPPER(B2522)</f>
        <v/>
      </c>
      <c r="T2522" t="str">
        <f>IFERROR(IF(J2522&lt;&gt;"", INDEX($S$5:$S$1433, MATCH(J2522, $E$5:$E$1433, 0)),""),"")</f>
        <v/>
      </c>
      <c r="V2522" t="str">
        <f>IFERROR(IF(J2522&lt;&gt;"", INDEX($U$5:$U$1433, MATCH(J2522, $E$5:$E$1433, 0)),""),"")</f>
        <v/>
      </c>
    </row>
    <row r="2523">
      <c r="A2523" t="str">
        <f>IF(B2523&lt;&gt;"",A2522+1,"")</f>
        <v/>
      </c>
      <c r="F2523" t="str">
        <f>IFERROR(IF(VLOOKUP(E2523,J:J,1,0)=E2523,"X",""),"")</f>
        <v/>
      </c>
      <c r="G2523" t="str">
        <f>IF(J2523&lt;&gt;"", INDEX($C$5:$C$1433, MATCH(J2523, $E$5:$E$1433, 0)),"")</f>
        <v/>
      </c>
      <c r="H2523" t="str">
        <f>IF(J2523&lt;&gt;"", INDEX($D$5:$D$1433, MATCH(J2523, $E$5:$E$1433, 0)),"")</f>
        <v/>
      </c>
      <c r="I2523" t="str">
        <f>IFERROR(IF(J2523&lt;&gt;"", INDEX($B$5:$B$1433, MATCH(J2523, $E$5:$E$1433, 0)),""),"SAI")</f>
        <v/>
      </c>
      <c r="L2523" t="str">
        <f>IFERROR(IF($N$5="Sáng",IF(MID(K2523,2,7)-MID($L$2,2,7)&gt;0,"Trễ",""),IF(MID(K2523,2,7)-MID($Q$2,2,7)&gt;0,"Trễ","")),"")</f>
        <v/>
      </c>
      <c r="M2523" t="str">
        <f>IFERROR(IF($N$5="Sáng",MID(K2523,2,7)-MID($L$2,2,7),MID(K2523,2,7)-MID($Q$2,2,7)),"")</f>
        <v/>
      </c>
      <c r="Q2523" t="str">
        <f>IF(B2523&lt;&gt;"",IF(AND(P2523="",F2523=""),"Không phép ",""),"")</f>
        <v/>
      </c>
      <c r="R2523" t="str">
        <f>UPPER(B2523)</f>
        <v/>
      </c>
      <c r="T2523" t="str">
        <f>IFERROR(IF(J2523&lt;&gt;"", INDEX($S$5:$S$1433, MATCH(J2523, $E$5:$E$1433, 0)),""),"")</f>
        <v/>
      </c>
      <c r="V2523" t="str">
        <f>IFERROR(IF(J2523&lt;&gt;"", INDEX($U$5:$U$1433, MATCH(J2523, $E$5:$E$1433, 0)),""),"")</f>
        <v/>
      </c>
    </row>
    <row r="2524">
      <c r="A2524" t="str">
        <f>IF(B2524&lt;&gt;"",A2523+1,"")</f>
        <v/>
      </c>
      <c r="F2524" t="str">
        <f>IFERROR(IF(VLOOKUP(E2524,J:J,1,0)=E2524,"X",""),"")</f>
        <v/>
      </c>
      <c r="G2524" t="str">
        <f>IF(J2524&lt;&gt;"", INDEX($C$5:$C$1433, MATCH(J2524, $E$5:$E$1433, 0)),"")</f>
        <v/>
      </c>
      <c r="H2524" t="str">
        <f>IF(J2524&lt;&gt;"", INDEX($D$5:$D$1433, MATCH(J2524, $E$5:$E$1433, 0)),"")</f>
        <v/>
      </c>
      <c r="I2524" t="str">
        <f>IFERROR(IF(J2524&lt;&gt;"", INDEX($B$5:$B$1433, MATCH(J2524, $E$5:$E$1433, 0)),""),"SAI")</f>
        <v/>
      </c>
      <c r="L2524" t="str">
        <f>IFERROR(IF($N$5="Sáng",IF(MID(K2524,2,7)-MID($L$2,2,7)&gt;0,"Trễ",""),IF(MID(K2524,2,7)-MID($Q$2,2,7)&gt;0,"Trễ","")),"")</f>
        <v/>
      </c>
      <c r="M2524" t="str">
        <f>IFERROR(IF($N$5="Sáng",MID(K2524,2,7)-MID($L$2,2,7),MID(K2524,2,7)-MID($Q$2,2,7)),"")</f>
        <v/>
      </c>
      <c r="Q2524" t="str">
        <f>IF(B2524&lt;&gt;"",IF(AND(P2524="",F2524=""),"Không phép ",""),"")</f>
        <v/>
      </c>
      <c r="R2524" t="str">
        <f>UPPER(B2524)</f>
        <v/>
      </c>
      <c r="T2524" t="str">
        <f>IFERROR(IF(J2524&lt;&gt;"", INDEX($S$5:$S$1433, MATCH(J2524, $E$5:$E$1433, 0)),""),"")</f>
        <v/>
      </c>
      <c r="V2524" t="str">
        <f>IFERROR(IF(J2524&lt;&gt;"", INDEX($U$5:$U$1433, MATCH(J2524, $E$5:$E$1433, 0)),""),"")</f>
        <v/>
      </c>
    </row>
    <row r="2525">
      <c r="A2525" t="str">
        <f>IF(B2525&lt;&gt;"",A2524+1,"")</f>
        <v/>
      </c>
      <c r="F2525" t="str">
        <f>IFERROR(IF(VLOOKUP(E2525,J:J,1,0)=E2525,"X",""),"")</f>
        <v/>
      </c>
      <c r="G2525" t="str">
        <f>IF(J2525&lt;&gt;"", INDEX($C$5:$C$1433, MATCH(J2525, $E$5:$E$1433, 0)),"")</f>
        <v/>
      </c>
      <c r="H2525" t="str">
        <f>IF(J2525&lt;&gt;"", INDEX($D$5:$D$1433, MATCH(J2525, $E$5:$E$1433, 0)),"")</f>
        <v/>
      </c>
      <c r="I2525" t="str">
        <f>IFERROR(IF(J2525&lt;&gt;"", INDEX($B$5:$B$1433, MATCH(J2525, $E$5:$E$1433, 0)),""),"SAI")</f>
        <v/>
      </c>
      <c r="L2525" t="str">
        <f>IFERROR(IF($N$5="Sáng",IF(MID(K2525,2,7)-MID($L$2,2,7)&gt;0,"Trễ",""),IF(MID(K2525,2,7)-MID($Q$2,2,7)&gt;0,"Trễ","")),"")</f>
        <v/>
      </c>
      <c r="M2525" t="str">
        <f>IFERROR(IF($N$5="Sáng",MID(K2525,2,7)-MID($L$2,2,7),MID(K2525,2,7)-MID($Q$2,2,7)),"")</f>
        <v/>
      </c>
      <c r="Q2525" t="str">
        <f>IF(B2525&lt;&gt;"",IF(AND(P2525="",F2525=""),"Không phép ",""),"")</f>
        <v/>
      </c>
      <c r="R2525" t="str">
        <f>UPPER(B2525)</f>
        <v/>
      </c>
      <c r="T2525" t="str">
        <f>IFERROR(IF(J2525&lt;&gt;"", INDEX($S$5:$S$1433, MATCH(J2525, $E$5:$E$1433, 0)),""),"")</f>
        <v/>
      </c>
      <c r="V2525" t="str">
        <f>IFERROR(IF(J2525&lt;&gt;"", INDEX($U$5:$U$1433, MATCH(J2525, $E$5:$E$1433, 0)),""),"")</f>
        <v/>
      </c>
    </row>
    <row r="2526">
      <c r="A2526" t="str">
        <f>IF(B2526&lt;&gt;"",A2525+1,"")</f>
        <v/>
      </c>
      <c r="F2526" t="str">
        <f>IFERROR(IF(VLOOKUP(E2526,J:J,1,0)=E2526,"X",""),"")</f>
        <v/>
      </c>
      <c r="G2526" t="str">
        <f>IF(J2526&lt;&gt;"", INDEX($C$5:$C$1433, MATCH(J2526, $E$5:$E$1433, 0)),"")</f>
        <v/>
      </c>
      <c r="H2526" t="str">
        <f>IF(J2526&lt;&gt;"", INDEX($D$5:$D$1433, MATCH(J2526, $E$5:$E$1433, 0)),"")</f>
        <v/>
      </c>
      <c r="I2526" t="str">
        <f>IFERROR(IF(J2526&lt;&gt;"", INDEX($B$5:$B$1433, MATCH(J2526, $E$5:$E$1433, 0)),""),"SAI")</f>
        <v/>
      </c>
      <c r="L2526" t="str">
        <f>IFERROR(IF($N$5="Sáng",IF(MID(K2526,2,7)-MID($L$2,2,7)&gt;0,"Trễ",""),IF(MID(K2526,2,7)-MID($Q$2,2,7)&gt;0,"Trễ","")),"")</f>
        <v/>
      </c>
      <c r="M2526" t="str">
        <f>IFERROR(IF($N$5="Sáng",MID(K2526,2,7)-MID($L$2,2,7),MID(K2526,2,7)-MID($Q$2,2,7)),"")</f>
        <v/>
      </c>
      <c r="Q2526" t="str">
        <f>IF(B2526&lt;&gt;"",IF(AND(P2526="",F2526=""),"Không phép ",""),"")</f>
        <v/>
      </c>
      <c r="R2526" t="str">
        <f>UPPER(B2526)</f>
        <v/>
      </c>
      <c r="T2526" t="str">
        <f>IFERROR(IF(J2526&lt;&gt;"", INDEX($S$5:$S$1433, MATCH(J2526, $E$5:$E$1433, 0)),""),"")</f>
        <v/>
      </c>
      <c r="V2526" t="str">
        <f>IFERROR(IF(J2526&lt;&gt;"", INDEX($U$5:$U$1433, MATCH(J2526, $E$5:$E$1433, 0)),""),"")</f>
        <v/>
      </c>
    </row>
    <row r="2527">
      <c r="A2527" t="str">
        <f>IF(B2527&lt;&gt;"",A2526+1,"")</f>
        <v/>
      </c>
      <c r="F2527" t="str">
        <f>IFERROR(IF(VLOOKUP(E2527,J:J,1,0)=E2527,"X",""),"")</f>
        <v/>
      </c>
      <c r="G2527" t="str">
        <f>IF(J2527&lt;&gt;"", INDEX($C$5:$C$1433, MATCH(J2527, $E$5:$E$1433, 0)),"")</f>
        <v/>
      </c>
      <c r="H2527" t="str">
        <f>IF(J2527&lt;&gt;"", INDEX($D$5:$D$1433, MATCH(J2527, $E$5:$E$1433, 0)),"")</f>
        <v/>
      </c>
      <c r="I2527" t="str">
        <f>IFERROR(IF(J2527&lt;&gt;"", INDEX($B$5:$B$1433, MATCH(J2527, $E$5:$E$1433, 0)),""),"SAI")</f>
        <v/>
      </c>
      <c r="L2527" t="str">
        <f>IFERROR(IF($N$5="Sáng",IF(MID(K2527,2,7)-MID($L$2,2,7)&gt;0,"Trễ",""),IF(MID(K2527,2,7)-MID($Q$2,2,7)&gt;0,"Trễ","")),"")</f>
        <v/>
      </c>
      <c r="M2527" t="str">
        <f>IFERROR(IF($N$5="Sáng",MID(K2527,2,7)-MID($L$2,2,7),MID(K2527,2,7)-MID($Q$2,2,7)),"")</f>
        <v/>
      </c>
      <c r="Q2527" t="str">
        <f>IF(B2527&lt;&gt;"",IF(AND(P2527="",F2527=""),"Không phép ",""),"")</f>
        <v/>
      </c>
      <c r="R2527" t="str">
        <f>UPPER(B2527)</f>
        <v/>
      </c>
      <c r="T2527" t="str">
        <f>IFERROR(IF(J2527&lt;&gt;"", INDEX($S$5:$S$1433, MATCH(J2527, $E$5:$E$1433, 0)),""),"")</f>
        <v/>
      </c>
      <c r="V2527" t="str">
        <f>IFERROR(IF(J2527&lt;&gt;"", INDEX($U$5:$U$1433, MATCH(J2527, $E$5:$E$1433, 0)),""),"")</f>
        <v/>
      </c>
    </row>
    <row r="2528">
      <c r="A2528" t="str">
        <f>IF(B2528&lt;&gt;"",A2527+1,"")</f>
        <v/>
      </c>
      <c r="F2528" t="str">
        <f>IFERROR(IF(VLOOKUP(E2528,J:J,1,0)=E2528,"X",""),"")</f>
        <v/>
      </c>
      <c r="G2528" t="str">
        <f>IF(J2528&lt;&gt;"", INDEX($C$5:$C$1433, MATCH(J2528, $E$5:$E$1433, 0)),"")</f>
        <v/>
      </c>
      <c r="H2528" t="str">
        <f>IF(J2528&lt;&gt;"", INDEX($D$5:$D$1433, MATCH(J2528, $E$5:$E$1433, 0)),"")</f>
        <v/>
      </c>
      <c r="I2528" t="str">
        <f>IFERROR(IF(J2528&lt;&gt;"", INDEX($B$5:$B$1433, MATCH(J2528, $E$5:$E$1433, 0)),""),"SAI")</f>
        <v/>
      </c>
      <c r="L2528" t="str">
        <f>IFERROR(IF($N$5="Sáng",IF(MID(K2528,2,7)-MID($L$2,2,7)&gt;0,"Trễ",""),IF(MID(K2528,2,7)-MID($Q$2,2,7)&gt;0,"Trễ","")),"")</f>
        <v/>
      </c>
      <c r="M2528" t="str">
        <f>IFERROR(IF($N$5="Sáng",MID(K2528,2,7)-MID($L$2,2,7),MID(K2528,2,7)-MID($Q$2,2,7)),"")</f>
        <v/>
      </c>
      <c r="Q2528" t="str">
        <f>IF(B2528&lt;&gt;"",IF(AND(P2528="",F2528=""),"Không phép ",""),"")</f>
        <v/>
      </c>
      <c r="R2528" t="str">
        <f>UPPER(B2528)</f>
        <v/>
      </c>
      <c r="T2528" t="str">
        <f>IFERROR(IF(J2528&lt;&gt;"", INDEX($S$5:$S$1433, MATCH(J2528, $E$5:$E$1433, 0)),""),"")</f>
        <v/>
      </c>
      <c r="V2528" t="str">
        <f>IFERROR(IF(J2528&lt;&gt;"", INDEX($U$5:$U$1433, MATCH(J2528, $E$5:$E$1433, 0)),""),"")</f>
        <v/>
      </c>
    </row>
    <row r="2529">
      <c r="A2529" t="str">
        <f>IF(B2529&lt;&gt;"",A2528+1,"")</f>
        <v/>
      </c>
      <c r="F2529" t="str">
        <f>IFERROR(IF(VLOOKUP(E2529,J:J,1,0)=E2529,"X",""),"")</f>
        <v/>
      </c>
      <c r="G2529" t="str">
        <f>IF(J2529&lt;&gt;"", INDEX($C$5:$C$1433, MATCH(J2529, $E$5:$E$1433, 0)),"")</f>
        <v/>
      </c>
      <c r="H2529" t="str">
        <f>IF(J2529&lt;&gt;"", INDEX($D$5:$D$1433, MATCH(J2529, $E$5:$E$1433, 0)),"")</f>
        <v/>
      </c>
      <c r="I2529" t="str">
        <f>IFERROR(IF(J2529&lt;&gt;"", INDEX($B$5:$B$1433, MATCH(J2529, $E$5:$E$1433, 0)),""),"SAI")</f>
        <v/>
      </c>
      <c r="L2529" t="str">
        <f>IFERROR(IF($N$5="Sáng",IF(MID(K2529,2,7)-MID($L$2,2,7)&gt;0,"Trễ",""),IF(MID(K2529,2,7)-MID($Q$2,2,7)&gt;0,"Trễ","")),"")</f>
        <v/>
      </c>
      <c r="M2529" t="str">
        <f>IFERROR(IF($N$5="Sáng",MID(K2529,2,7)-MID($L$2,2,7),MID(K2529,2,7)-MID($Q$2,2,7)),"")</f>
        <v/>
      </c>
      <c r="Q2529" t="str">
        <f>IF(B2529&lt;&gt;"",IF(AND(P2529="",F2529=""),"Không phép ",""),"")</f>
        <v/>
      </c>
      <c r="R2529" t="str">
        <f>UPPER(B2529)</f>
        <v/>
      </c>
      <c r="T2529" t="str">
        <f>IFERROR(IF(J2529&lt;&gt;"", INDEX($S$5:$S$1433, MATCH(J2529, $E$5:$E$1433, 0)),""),"")</f>
        <v/>
      </c>
      <c r="V2529" t="str">
        <f>IFERROR(IF(J2529&lt;&gt;"", INDEX($U$5:$U$1433, MATCH(J2529, $E$5:$E$1433, 0)),""),"")</f>
        <v/>
      </c>
    </row>
    <row r="2530">
      <c r="A2530" t="str">
        <f>IF(B2530&lt;&gt;"",A2529+1,"")</f>
        <v/>
      </c>
      <c r="F2530" t="str">
        <f>IFERROR(IF(VLOOKUP(E2530,J:J,1,0)=E2530,"X",""),"")</f>
        <v/>
      </c>
      <c r="G2530" t="str">
        <f>IF(J2530&lt;&gt;"", INDEX($C$5:$C$1433, MATCH(J2530, $E$5:$E$1433, 0)),"")</f>
        <v/>
      </c>
      <c r="H2530" t="str">
        <f>IF(J2530&lt;&gt;"", INDEX($D$5:$D$1433, MATCH(J2530, $E$5:$E$1433, 0)),"")</f>
        <v/>
      </c>
      <c r="I2530" t="str">
        <f>IFERROR(IF(J2530&lt;&gt;"", INDEX($B$5:$B$1433, MATCH(J2530, $E$5:$E$1433, 0)),""),"SAI")</f>
        <v/>
      </c>
      <c r="L2530" t="str">
        <f>IFERROR(IF($N$5="Sáng",IF(MID(K2530,2,7)-MID($L$2,2,7)&gt;0,"Trễ",""),IF(MID(K2530,2,7)-MID($Q$2,2,7)&gt;0,"Trễ","")),"")</f>
        <v/>
      </c>
      <c r="M2530" t="str">
        <f>IFERROR(IF($N$5="Sáng",MID(K2530,2,7)-MID($L$2,2,7),MID(K2530,2,7)-MID($Q$2,2,7)),"")</f>
        <v/>
      </c>
      <c r="Q2530" t="str">
        <f>IF(B2530&lt;&gt;"",IF(AND(P2530="",F2530=""),"Không phép ",""),"")</f>
        <v/>
      </c>
      <c r="R2530" t="str">
        <f>UPPER(B2530)</f>
        <v/>
      </c>
      <c r="T2530" t="str">
        <f>IFERROR(IF(J2530&lt;&gt;"", INDEX($S$5:$S$1433, MATCH(J2530, $E$5:$E$1433, 0)),""),"")</f>
        <v/>
      </c>
      <c r="V2530" t="str">
        <f>IFERROR(IF(J2530&lt;&gt;"", INDEX($U$5:$U$1433, MATCH(J2530, $E$5:$E$1433, 0)),""),"")</f>
        <v/>
      </c>
    </row>
    <row r="2531">
      <c r="A2531" t="str">
        <f>IF(B2531&lt;&gt;"",A2530+1,"")</f>
        <v/>
      </c>
      <c r="F2531" t="str">
        <f>IFERROR(IF(VLOOKUP(E2531,J:J,1,0)=E2531,"X",""),"")</f>
        <v/>
      </c>
      <c r="G2531" t="str">
        <f>IF(J2531&lt;&gt;"", INDEX($C$5:$C$1433, MATCH(J2531, $E$5:$E$1433, 0)),"")</f>
        <v/>
      </c>
      <c r="H2531" t="str">
        <f>IF(J2531&lt;&gt;"", INDEX($D$5:$D$1433, MATCH(J2531, $E$5:$E$1433, 0)),"")</f>
        <v/>
      </c>
      <c r="I2531" t="str">
        <f>IFERROR(IF(J2531&lt;&gt;"", INDEX($B$5:$B$1433, MATCH(J2531, $E$5:$E$1433, 0)),""),"SAI")</f>
        <v/>
      </c>
      <c r="L2531" t="str">
        <f>IFERROR(IF($N$5="Sáng",IF(MID(K2531,2,7)-MID($L$2,2,7)&gt;0,"Trễ",""),IF(MID(K2531,2,7)-MID($Q$2,2,7)&gt;0,"Trễ","")),"")</f>
        <v/>
      </c>
      <c r="M2531" t="str">
        <f>IFERROR(IF($N$5="Sáng",MID(K2531,2,7)-MID($L$2,2,7),MID(K2531,2,7)-MID($Q$2,2,7)),"")</f>
        <v/>
      </c>
      <c r="Q2531" t="str">
        <f>IF(B2531&lt;&gt;"",IF(AND(P2531="",F2531=""),"Không phép ",""),"")</f>
        <v/>
      </c>
      <c r="R2531" t="str">
        <f>UPPER(B2531)</f>
        <v/>
      </c>
      <c r="T2531" t="str">
        <f>IFERROR(IF(J2531&lt;&gt;"", INDEX($S$5:$S$1433, MATCH(J2531, $E$5:$E$1433, 0)),""),"")</f>
        <v/>
      </c>
      <c r="V2531" t="str">
        <f>IFERROR(IF(J2531&lt;&gt;"", INDEX($U$5:$U$1433, MATCH(J2531, $E$5:$E$1433, 0)),""),"")</f>
        <v/>
      </c>
    </row>
    <row r="2532">
      <c r="A2532" t="str">
        <f>IF(B2532&lt;&gt;"",A2531+1,"")</f>
        <v/>
      </c>
      <c r="F2532" t="str">
        <f>IFERROR(IF(VLOOKUP(E2532,J:J,1,0)=E2532,"X",""),"")</f>
        <v/>
      </c>
      <c r="G2532" t="str">
        <f>IF(J2532&lt;&gt;"", INDEX($C$5:$C$1433, MATCH(J2532, $E$5:$E$1433, 0)),"")</f>
        <v/>
      </c>
      <c r="H2532" t="str">
        <f>IF(J2532&lt;&gt;"", INDEX($D$5:$D$1433, MATCH(J2532, $E$5:$E$1433, 0)),"")</f>
        <v/>
      </c>
      <c r="I2532" t="str">
        <f>IFERROR(IF(J2532&lt;&gt;"", INDEX($B$5:$B$1433, MATCH(J2532, $E$5:$E$1433, 0)),""),"SAI")</f>
        <v/>
      </c>
      <c r="L2532" t="str">
        <f>IFERROR(IF($N$5="Sáng",IF(MID(K2532,2,7)-MID($L$2,2,7)&gt;0,"Trễ",""),IF(MID(K2532,2,7)-MID($Q$2,2,7)&gt;0,"Trễ","")),"")</f>
        <v/>
      </c>
      <c r="M2532" t="str">
        <f>IFERROR(IF($N$5="Sáng",MID(K2532,2,7)-MID($L$2,2,7),MID(K2532,2,7)-MID($Q$2,2,7)),"")</f>
        <v/>
      </c>
      <c r="Q2532" t="str">
        <f>IF(B2532&lt;&gt;"",IF(AND(P2532="",F2532=""),"Không phép ",""),"")</f>
        <v/>
      </c>
      <c r="R2532" t="str">
        <f>UPPER(B2532)</f>
        <v/>
      </c>
      <c r="T2532" t="str">
        <f>IFERROR(IF(J2532&lt;&gt;"", INDEX($S$5:$S$1433, MATCH(J2532, $E$5:$E$1433, 0)),""),"")</f>
        <v/>
      </c>
      <c r="V2532" t="str">
        <f>IFERROR(IF(J2532&lt;&gt;"", INDEX($U$5:$U$1433, MATCH(J2532, $E$5:$E$1433, 0)),""),"")</f>
        <v/>
      </c>
    </row>
    <row r="2533">
      <c r="A2533" t="str">
        <f>IF(B2533&lt;&gt;"",A2532+1,"")</f>
        <v/>
      </c>
      <c r="F2533" t="str">
        <f>IFERROR(IF(VLOOKUP(E2533,J:J,1,0)=E2533,"X",""),"")</f>
        <v/>
      </c>
      <c r="G2533" t="str">
        <f>IF(J2533&lt;&gt;"", INDEX($C$5:$C$1433, MATCH(J2533, $E$5:$E$1433, 0)),"")</f>
        <v/>
      </c>
      <c r="H2533" t="str">
        <f>IF(J2533&lt;&gt;"", INDEX($D$5:$D$1433, MATCH(J2533, $E$5:$E$1433, 0)),"")</f>
        <v/>
      </c>
      <c r="I2533" t="str">
        <f>IFERROR(IF(J2533&lt;&gt;"", INDEX($B$5:$B$1433, MATCH(J2533, $E$5:$E$1433, 0)),""),"SAI")</f>
        <v/>
      </c>
      <c r="L2533" t="str">
        <f>IFERROR(IF($N$5="Sáng",IF(MID(K2533,2,7)-MID($L$2,2,7)&gt;0,"Trễ",""),IF(MID(K2533,2,7)-MID($Q$2,2,7)&gt;0,"Trễ","")),"")</f>
        <v/>
      </c>
      <c r="M2533" t="str">
        <f>IFERROR(IF($N$5="Sáng",MID(K2533,2,7)-MID($L$2,2,7),MID(K2533,2,7)-MID($Q$2,2,7)),"")</f>
        <v/>
      </c>
      <c r="Q2533" t="str">
        <f>IF(B2533&lt;&gt;"",IF(AND(P2533="",F2533=""),"Không phép ",""),"")</f>
        <v/>
      </c>
      <c r="R2533" t="str">
        <f>UPPER(B2533)</f>
        <v/>
      </c>
      <c r="T2533" t="str">
        <f>IFERROR(IF(J2533&lt;&gt;"", INDEX($S$5:$S$1433, MATCH(J2533, $E$5:$E$1433, 0)),""),"")</f>
        <v/>
      </c>
      <c r="V2533" t="str">
        <f>IFERROR(IF(J2533&lt;&gt;"", INDEX($U$5:$U$1433, MATCH(J2533, $E$5:$E$1433, 0)),""),"")</f>
        <v/>
      </c>
    </row>
    <row r="2534">
      <c r="A2534" t="str">
        <f>IF(B2534&lt;&gt;"",A2533+1,"")</f>
        <v/>
      </c>
      <c r="F2534" t="str">
        <f>IFERROR(IF(VLOOKUP(E2534,J:J,1,0)=E2534,"X",""),"")</f>
        <v/>
      </c>
      <c r="G2534" t="str">
        <f>IF(J2534&lt;&gt;"", INDEX($C$5:$C$1433, MATCH(J2534, $E$5:$E$1433, 0)),"")</f>
        <v/>
      </c>
      <c r="H2534" t="str">
        <f>IF(J2534&lt;&gt;"", INDEX($D$5:$D$1433, MATCH(J2534, $E$5:$E$1433, 0)),"")</f>
        <v/>
      </c>
      <c r="I2534" t="str">
        <f>IFERROR(IF(J2534&lt;&gt;"", INDEX($B$5:$B$1433, MATCH(J2534, $E$5:$E$1433, 0)),""),"SAI")</f>
        <v/>
      </c>
      <c r="L2534" t="str">
        <f>IFERROR(IF($N$5="Sáng",IF(MID(K2534,2,7)-MID($L$2,2,7)&gt;0,"Trễ",""),IF(MID(K2534,2,7)-MID($Q$2,2,7)&gt;0,"Trễ","")),"")</f>
        <v/>
      </c>
      <c r="M2534" t="str">
        <f>IFERROR(IF($N$5="Sáng",MID(K2534,2,7)-MID($L$2,2,7),MID(K2534,2,7)-MID($Q$2,2,7)),"")</f>
        <v/>
      </c>
      <c r="Q2534" t="str">
        <f>IF(B2534&lt;&gt;"",IF(AND(P2534="",F2534=""),"Không phép ",""),"")</f>
        <v/>
      </c>
      <c r="R2534" t="str">
        <f>UPPER(B2534)</f>
        <v/>
      </c>
      <c r="T2534" t="str">
        <f>IFERROR(IF(J2534&lt;&gt;"", INDEX($S$5:$S$1433, MATCH(J2534, $E$5:$E$1433, 0)),""),"")</f>
        <v/>
      </c>
      <c r="V2534" t="str">
        <f>IFERROR(IF(J2534&lt;&gt;"", INDEX($U$5:$U$1433, MATCH(J2534, $E$5:$E$1433, 0)),""),"")</f>
        <v/>
      </c>
    </row>
    <row r="2535">
      <c r="A2535" t="str">
        <f>IF(B2535&lt;&gt;"",A2534+1,"")</f>
        <v/>
      </c>
      <c r="F2535" t="str">
        <f>IFERROR(IF(VLOOKUP(E2535,J:J,1,0)=E2535,"X",""),"")</f>
        <v/>
      </c>
      <c r="G2535" t="str">
        <f>IF(J2535&lt;&gt;"", INDEX($C$5:$C$1433, MATCH(J2535, $E$5:$E$1433, 0)),"")</f>
        <v/>
      </c>
      <c r="H2535" t="str">
        <f>IF(J2535&lt;&gt;"", INDEX($D$5:$D$1433, MATCH(J2535, $E$5:$E$1433, 0)),"")</f>
        <v/>
      </c>
      <c r="I2535" t="str">
        <f>IFERROR(IF(J2535&lt;&gt;"", INDEX($B$5:$B$1433, MATCH(J2535, $E$5:$E$1433, 0)),""),"SAI")</f>
        <v/>
      </c>
      <c r="L2535" t="str">
        <f>IFERROR(IF($N$5="Sáng",IF(MID(K2535,2,7)-MID($L$2,2,7)&gt;0,"Trễ",""),IF(MID(K2535,2,7)-MID($Q$2,2,7)&gt;0,"Trễ","")),"")</f>
        <v/>
      </c>
      <c r="M2535" t="str">
        <f>IFERROR(IF($N$5="Sáng",MID(K2535,2,7)-MID($L$2,2,7),MID(K2535,2,7)-MID($Q$2,2,7)),"")</f>
        <v/>
      </c>
      <c r="Q2535" t="str">
        <f>IF(B2535&lt;&gt;"",IF(AND(P2535="",F2535=""),"Không phép ",""),"")</f>
        <v/>
      </c>
      <c r="R2535" t="str">
        <f>UPPER(B2535)</f>
        <v/>
      </c>
      <c r="T2535" t="str">
        <f>IFERROR(IF(J2535&lt;&gt;"", INDEX($S$5:$S$1433, MATCH(J2535, $E$5:$E$1433, 0)),""),"")</f>
        <v/>
      </c>
      <c r="V2535" t="str">
        <f>IFERROR(IF(J2535&lt;&gt;"", INDEX($U$5:$U$1433, MATCH(J2535, $E$5:$E$1433, 0)),""),"")</f>
        <v/>
      </c>
    </row>
    <row r="2536">
      <c r="A2536" t="str">
        <f>IF(B2536&lt;&gt;"",A2535+1,"")</f>
        <v/>
      </c>
      <c r="F2536" t="str">
        <f>IFERROR(IF(VLOOKUP(E2536,J:J,1,0)=E2536,"X",""),"")</f>
        <v/>
      </c>
      <c r="G2536" t="str">
        <f>IF(J2536&lt;&gt;"", INDEX($C$5:$C$1433, MATCH(J2536, $E$5:$E$1433, 0)),"")</f>
        <v/>
      </c>
      <c r="H2536" t="str">
        <f>IF(J2536&lt;&gt;"", INDEX($D$5:$D$1433, MATCH(J2536, $E$5:$E$1433, 0)),"")</f>
        <v/>
      </c>
      <c r="I2536" t="str">
        <f>IFERROR(IF(J2536&lt;&gt;"", INDEX($B$5:$B$1433, MATCH(J2536, $E$5:$E$1433, 0)),""),"SAI")</f>
        <v/>
      </c>
      <c r="L2536" t="str">
        <f>IFERROR(IF($N$5="Sáng",IF(MID(K2536,2,7)-MID($L$2,2,7)&gt;0,"Trễ",""),IF(MID(K2536,2,7)-MID($Q$2,2,7)&gt;0,"Trễ","")),"")</f>
        <v/>
      </c>
      <c r="M2536" t="str">
        <f>IFERROR(IF($N$5="Sáng",MID(K2536,2,7)-MID($L$2,2,7),MID(K2536,2,7)-MID($Q$2,2,7)),"")</f>
        <v/>
      </c>
      <c r="Q2536" t="str">
        <f>IF(B2536&lt;&gt;"",IF(AND(P2536="",F2536=""),"Không phép ",""),"")</f>
        <v/>
      </c>
      <c r="R2536" t="str">
        <f>UPPER(B2536)</f>
        <v/>
      </c>
      <c r="T2536" t="str">
        <f>IFERROR(IF(J2536&lt;&gt;"", INDEX($S$5:$S$1433, MATCH(J2536, $E$5:$E$1433, 0)),""),"")</f>
        <v/>
      </c>
      <c r="V2536" t="str">
        <f>IFERROR(IF(J2536&lt;&gt;"", INDEX($U$5:$U$1433, MATCH(J2536, $E$5:$E$1433, 0)),""),"")</f>
        <v/>
      </c>
    </row>
    <row r="2537">
      <c r="A2537" t="str">
        <f>IF(B2537&lt;&gt;"",A2536+1,"")</f>
        <v/>
      </c>
      <c r="F2537" t="str">
        <f>IFERROR(IF(VLOOKUP(E2537,J:J,1,0)=E2537,"X",""),"")</f>
        <v/>
      </c>
      <c r="G2537" t="str">
        <f>IF(J2537&lt;&gt;"", INDEX($C$5:$C$1433, MATCH(J2537, $E$5:$E$1433, 0)),"")</f>
        <v/>
      </c>
      <c r="H2537" t="str">
        <f>IF(J2537&lt;&gt;"", INDEX($D$5:$D$1433, MATCH(J2537, $E$5:$E$1433, 0)),"")</f>
        <v/>
      </c>
      <c r="I2537" t="str">
        <f>IFERROR(IF(J2537&lt;&gt;"", INDEX($B$5:$B$1433, MATCH(J2537, $E$5:$E$1433, 0)),""),"SAI")</f>
        <v/>
      </c>
      <c r="L2537" t="str">
        <f>IFERROR(IF($N$5="Sáng",IF(MID(K2537,2,7)-MID($L$2,2,7)&gt;0,"Trễ",""),IF(MID(K2537,2,7)-MID($Q$2,2,7)&gt;0,"Trễ","")),"")</f>
        <v/>
      </c>
      <c r="M2537" t="str">
        <f>IFERROR(IF($N$5="Sáng",MID(K2537,2,7)-MID($L$2,2,7),MID(K2537,2,7)-MID($Q$2,2,7)),"")</f>
        <v/>
      </c>
      <c r="Q2537" t="str">
        <f>IF(B2537&lt;&gt;"",IF(AND(P2537="",F2537=""),"Không phép ",""),"")</f>
        <v/>
      </c>
      <c r="R2537" t="str">
        <f>UPPER(B2537)</f>
        <v/>
      </c>
      <c r="T2537" t="str">
        <f>IFERROR(IF(J2537&lt;&gt;"", INDEX($S$5:$S$1433, MATCH(J2537, $E$5:$E$1433, 0)),""),"")</f>
        <v/>
      </c>
      <c r="V2537" t="str">
        <f>IFERROR(IF(J2537&lt;&gt;"", INDEX($U$5:$U$1433, MATCH(J2537, $E$5:$E$1433, 0)),""),"")</f>
        <v/>
      </c>
    </row>
    <row r="2538">
      <c r="A2538" t="str">
        <f>IF(B2538&lt;&gt;"",A2537+1,"")</f>
        <v/>
      </c>
      <c r="F2538" t="str">
        <f>IFERROR(IF(VLOOKUP(E2538,J:J,1,0)=E2538,"X",""),"")</f>
        <v/>
      </c>
      <c r="G2538" t="str">
        <f>IF(J2538&lt;&gt;"", INDEX($C$5:$C$1433, MATCH(J2538, $E$5:$E$1433, 0)),"")</f>
        <v/>
      </c>
      <c r="H2538" t="str">
        <f>IF(J2538&lt;&gt;"", INDEX($D$5:$D$1433, MATCH(J2538, $E$5:$E$1433, 0)),"")</f>
        <v/>
      </c>
      <c r="I2538" t="str">
        <f>IFERROR(IF(J2538&lt;&gt;"", INDEX($B$5:$B$1433, MATCH(J2538, $E$5:$E$1433, 0)),""),"SAI")</f>
        <v/>
      </c>
      <c r="L2538" t="str">
        <f>IFERROR(IF($N$5="Sáng",IF(MID(K2538,2,7)-MID($L$2,2,7)&gt;0,"Trễ",""),IF(MID(K2538,2,7)-MID($Q$2,2,7)&gt;0,"Trễ","")),"")</f>
        <v/>
      </c>
      <c r="M2538" t="str">
        <f>IFERROR(IF($N$5="Sáng",MID(K2538,2,7)-MID($L$2,2,7),MID(K2538,2,7)-MID($Q$2,2,7)),"")</f>
        <v/>
      </c>
      <c r="Q2538" t="str">
        <f>IF(B2538&lt;&gt;"",IF(AND(P2538="",F2538=""),"Không phép ",""),"")</f>
        <v/>
      </c>
      <c r="R2538" t="str">
        <f>UPPER(B2538)</f>
        <v/>
      </c>
      <c r="T2538" t="str">
        <f>IFERROR(IF(J2538&lt;&gt;"", INDEX($S$5:$S$1433, MATCH(J2538, $E$5:$E$1433, 0)),""),"")</f>
        <v/>
      </c>
      <c r="V2538" t="str">
        <f>IFERROR(IF(J2538&lt;&gt;"", INDEX($U$5:$U$1433, MATCH(J2538, $E$5:$E$1433, 0)),""),"")</f>
        <v/>
      </c>
    </row>
    <row r="2539">
      <c r="A2539" t="str">
        <f>IF(B2539&lt;&gt;"",A2538+1,"")</f>
        <v/>
      </c>
      <c r="F2539" t="str">
        <f>IFERROR(IF(VLOOKUP(E2539,J:J,1,0)=E2539,"X",""),"")</f>
        <v/>
      </c>
      <c r="G2539" t="str">
        <f>IF(J2539&lt;&gt;"", INDEX($C$5:$C$1433, MATCH(J2539, $E$5:$E$1433, 0)),"")</f>
        <v/>
      </c>
      <c r="H2539" t="str">
        <f>IF(J2539&lt;&gt;"", INDEX($D$5:$D$1433, MATCH(J2539, $E$5:$E$1433, 0)),"")</f>
        <v/>
      </c>
      <c r="I2539" t="str">
        <f>IFERROR(IF(J2539&lt;&gt;"", INDEX($B$5:$B$1433, MATCH(J2539, $E$5:$E$1433, 0)),""),"SAI")</f>
        <v/>
      </c>
      <c r="L2539" t="str">
        <f>IFERROR(IF($N$5="Sáng",IF(MID(K2539,2,7)-MID($L$2,2,7)&gt;0,"Trễ",""),IF(MID(K2539,2,7)-MID($Q$2,2,7)&gt;0,"Trễ","")),"")</f>
        <v/>
      </c>
      <c r="M2539" t="str">
        <f>IFERROR(IF($N$5="Sáng",MID(K2539,2,7)-MID($L$2,2,7),MID(K2539,2,7)-MID($Q$2,2,7)),"")</f>
        <v/>
      </c>
      <c r="Q2539" t="str">
        <f>IF(B2539&lt;&gt;"",IF(AND(P2539="",F2539=""),"Không phép ",""),"")</f>
        <v/>
      </c>
      <c r="R2539" t="str">
        <f>UPPER(B2539)</f>
        <v/>
      </c>
      <c r="T2539" t="str">
        <f>IFERROR(IF(J2539&lt;&gt;"", INDEX($S$5:$S$1433, MATCH(J2539, $E$5:$E$1433, 0)),""),"")</f>
        <v/>
      </c>
      <c r="V2539" t="str">
        <f>IFERROR(IF(J2539&lt;&gt;"", INDEX($U$5:$U$1433, MATCH(J2539, $E$5:$E$1433, 0)),""),"")</f>
        <v/>
      </c>
    </row>
    <row r="2540">
      <c r="A2540" t="str">
        <f>IF(B2540&lt;&gt;"",A2539+1,"")</f>
        <v/>
      </c>
      <c r="F2540" t="str">
        <f>IFERROR(IF(VLOOKUP(E2540,J:J,1,0)=E2540,"X",""),"")</f>
        <v/>
      </c>
      <c r="G2540" t="str">
        <f>IF(J2540&lt;&gt;"", INDEX($C$5:$C$1433, MATCH(J2540, $E$5:$E$1433, 0)),"")</f>
        <v/>
      </c>
      <c r="H2540" t="str">
        <f>IF(J2540&lt;&gt;"", INDEX($D$5:$D$1433, MATCH(J2540, $E$5:$E$1433, 0)),"")</f>
        <v/>
      </c>
      <c r="I2540" t="str">
        <f>IFERROR(IF(J2540&lt;&gt;"", INDEX($B$5:$B$1433, MATCH(J2540, $E$5:$E$1433, 0)),""),"SAI")</f>
        <v/>
      </c>
      <c r="L2540" t="str">
        <f>IFERROR(IF($N$5="Sáng",IF(MID(K2540,2,7)-MID($L$2,2,7)&gt;0,"Trễ",""),IF(MID(K2540,2,7)-MID($Q$2,2,7)&gt;0,"Trễ","")),"")</f>
        <v/>
      </c>
      <c r="M2540" t="str">
        <f>IFERROR(IF($N$5="Sáng",MID(K2540,2,7)-MID($L$2,2,7),MID(K2540,2,7)-MID($Q$2,2,7)),"")</f>
        <v/>
      </c>
      <c r="Q2540" t="str">
        <f>IF(B2540&lt;&gt;"",IF(AND(P2540="",F2540=""),"Không phép ",""),"")</f>
        <v/>
      </c>
      <c r="R2540" t="str">
        <f>UPPER(B2540)</f>
        <v/>
      </c>
      <c r="T2540" t="str">
        <f>IFERROR(IF(J2540&lt;&gt;"", INDEX($S$5:$S$1433, MATCH(J2540, $E$5:$E$1433, 0)),""),"")</f>
        <v/>
      </c>
      <c r="V2540" t="str">
        <f>IFERROR(IF(J2540&lt;&gt;"", INDEX($U$5:$U$1433, MATCH(J2540, $E$5:$E$1433, 0)),""),"")</f>
        <v/>
      </c>
    </row>
    <row r="2541">
      <c r="A2541" t="str">
        <f>IF(B2541&lt;&gt;"",A2540+1,"")</f>
        <v/>
      </c>
      <c r="F2541" t="str">
        <f>IFERROR(IF(VLOOKUP(E2541,J:J,1,0)=E2541,"X",""),"")</f>
        <v/>
      </c>
      <c r="G2541" t="str">
        <f>IF(J2541&lt;&gt;"", INDEX($C$5:$C$1433, MATCH(J2541, $E$5:$E$1433, 0)),"")</f>
        <v/>
      </c>
      <c r="H2541" t="str">
        <f>IF(J2541&lt;&gt;"", INDEX($D$5:$D$1433, MATCH(J2541, $E$5:$E$1433, 0)),"")</f>
        <v/>
      </c>
      <c r="I2541" t="str">
        <f>IFERROR(IF(J2541&lt;&gt;"", INDEX($B$5:$B$1433, MATCH(J2541, $E$5:$E$1433, 0)),""),"SAI")</f>
        <v/>
      </c>
      <c r="L2541" t="str">
        <f>IFERROR(IF($N$5="Sáng",IF(MID(K2541,2,7)-MID($L$2,2,7)&gt;0,"Trễ",""),IF(MID(K2541,2,7)-MID($Q$2,2,7)&gt;0,"Trễ","")),"")</f>
        <v/>
      </c>
      <c r="M2541" t="str">
        <f>IFERROR(IF($N$5="Sáng",MID(K2541,2,7)-MID($L$2,2,7),MID(K2541,2,7)-MID($Q$2,2,7)),"")</f>
        <v/>
      </c>
      <c r="Q2541" t="str">
        <f>IF(B2541&lt;&gt;"",IF(AND(P2541="",F2541=""),"Không phép ",""),"")</f>
        <v/>
      </c>
      <c r="R2541" t="str">
        <f>UPPER(B2541)</f>
        <v/>
      </c>
      <c r="T2541" t="str">
        <f>IFERROR(IF(J2541&lt;&gt;"", INDEX($S$5:$S$1433, MATCH(J2541, $E$5:$E$1433, 0)),""),"")</f>
        <v/>
      </c>
      <c r="V2541" t="str">
        <f>IFERROR(IF(J2541&lt;&gt;"", INDEX($U$5:$U$1433, MATCH(J2541, $E$5:$E$1433, 0)),""),"")</f>
        <v/>
      </c>
    </row>
    <row r="2542">
      <c r="A2542" t="str">
        <f>IF(B2542&lt;&gt;"",A2541+1,"")</f>
        <v/>
      </c>
      <c r="F2542" t="str">
        <f>IFERROR(IF(VLOOKUP(E2542,J:J,1,0)=E2542,"X",""),"")</f>
        <v/>
      </c>
      <c r="G2542" t="str">
        <f>IF(J2542&lt;&gt;"", INDEX($C$5:$C$1433, MATCH(J2542, $E$5:$E$1433, 0)),"")</f>
        <v/>
      </c>
      <c r="H2542" t="str">
        <f>IF(J2542&lt;&gt;"", INDEX($D$5:$D$1433, MATCH(J2542, $E$5:$E$1433, 0)),"")</f>
        <v/>
      </c>
      <c r="I2542" t="str">
        <f>IFERROR(IF(J2542&lt;&gt;"", INDEX($B$5:$B$1433, MATCH(J2542, $E$5:$E$1433, 0)),""),"SAI")</f>
        <v/>
      </c>
      <c r="L2542" t="str">
        <f>IFERROR(IF($N$5="Sáng",IF(MID(K2542,2,7)-MID($L$2,2,7)&gt;0,"Trễ",""),IF(MID(K2542,2,7)-MID($Q$2,2,7)&gt;0,"Trễ","")),"")</f>
        <v/>
      </c>
      <c r="M2542" t="str">
        <f>IFERROR(IF($N$5="Sáng",MID(K2542,2,7)-MID($L$2,2,7),MID(K2542,2,7)-MID($Q$2,2,7)),"")</f>
        <v/>
      </c>
      <c r="Q2542" t="str">
        <f>IF(B2542&lt;&gt;"",IF(AND(P2542="",F2542=""),"Không phép ",""),"")</f>
        <v/>
      </c>
      <c r="R2542" t="str">
        <f>UPPER(B2542)</f>
        <v/>
      </c>
      <c r="T2542" t="str">
        <f>IFERROR(IF(J2542&lt;&gt;"", INDEX($S$5:$S$1433, MATCH(J2542, $E$5:$E$1433, 0)),""),"")</f>
        <v/>
      </c>
      <c r="V2542" t="str">
        <f>IFERROR(IF(J2542&lt;&gt;"", INDEX($U$5:$U$1433, MATCH(J2542, $E$5:$E$1433, 0)),""),"")</f>
        <v/>
      </c>
    </row>
    <row r="2543">
      <c r="A2543" t="str">
        <f>IF(B2543&lt;&gt;"",A2542+1,"")</f>
        <v/>
      </c>
      <c r="F2543" t="str">
        <f>IFERROR(IF(VLOOKUP(E2543,J:J,1,0)=E2543,"X",""),"")</f>
        <v/>
      </c>
      <c r="G2543" t="str">
        <f>IF(J2543&lt;&gt;"", INDEX($C$5:$C$1433, MATCH(J2543, $E$5:$E$1433, 0)),"")</f>
        <v/>
      </c>
      <c r="H2543" t="str">
        <f>IF(J2543&lt;&gt;"", INDEX($D$5:$D$1433, MATCH(J2543, $E$5:$E$1433, 0)),"")</f>
        <v/>
      </c>
      <c r="I2543" t="str">
        <f>IFERROR(IF(J2543&lt;&gt;"", INDEX($B$5:$B$1433, MATCH(J2543, $E$5:$E$1433, 0)),""),"SAI")</f>
        <v/>
      </c>
      <c r="L2543" t="str">
        <f>IFERROR(IF($N$5="Sáng",IF(MID(K2543,2,7)-MID($L$2,2,7)&gt;0,"Trễ",""),IF(MID(K2543,2,7)-MID($Q$2,2,7)&gt;0,"Trễ","")),"")</f>
        <v/>
      </c>
      <c r="M2543" t="str">
        <f>IFERROR(IF($N$5="Sáng",MID(K2543,2,7)-MID($L$2,2,7),MID(K2543,2,7)-MID($Q$2,2,7)),"")</f>
        <v/>
      </c>
      <c r="Q2543" t="str">
        <f>IF(B2543&lt;&gt;"",IF(AND(P2543="",F2543=""),"Không phép ",""),"")</f>
        <v/>
      </c>
      <c r="R2543" t="str">
        <f>UPPER(B2543)</f>
        <v/>
      </c>
      <c r="T2543" t="str">
        <f>IFERROR(IF(J2543&lt;&gt;"", INDEX($S$5:$S$1433, MATCH(J2543, $E$5:$E$1433, 0)),""),"")</f>
        <v/>
      </c>
      <c r="V2543" t="str">
        <f>IFERROR(IF(J2543&lt;&gt;"", INDEX($U$5:$U$1433, MATCH(J2543, $E$5:$E$1433, 0)),""),"")</f>
        <v/>
      </c>
    </row>
    <row r="2544">
      <c r="A2544" t="str">
        <f>IF(B2544&lt;&gt;"",A2543+1,"")</f>
        <v/>
      </c>
      <c r="F2544" t="str">
        <f>IFERROR(IF(VLOOKUP(E2544,J:J,1,0)=E2544,"X",""),"")</f>
        <v/>
      </c>
      <c r="G2544" t="str">
        <f>IF(J2544&lt;&gt;"", INDEX($C$5:$C$1433, MATCH(J2544, $E$5:$E$1433, 0)),"")</f>
        <v/>
      </c>
      <c r="H2544" t="str">
        <f>IF(J2544&lt;&gt;"", INDEX($D$5:$D$1433, MATCH(J2544, $E$5:$E$1433, 0)),"")</f>
        <v/>
      </c>
      <c r="I2544" t="str">
        <f>IFERROR(IF(J2544&lt;&gt;"", INDEX($B$5:$B$1433, MATCH(J2544, $E$5:$E$1433, 0)),""),"SAI")</f>
        <v/>
      </c>
      <c r="L2544" t="str">
        <f>IFERROR(IF($N$5="Sáng",IF(MID(K2544,2,7)-MID($L$2,2,7)&gt;0,"Trễ",""),IF(MID(K2544,2,7)-MID($Q$2,2,7)&gt;0,"Trễ","")),"")</f>
        <v/>
      </c>
      <c r="M2544" t="str">
        <f>IFERROR(IF($N$5="Sáng",MID(K2544,2,7)-MID($L$2,2,7),MID(K2544,2,7)-MID($Q$2,2,7)),"")</f>
        <v/>
      </c>
      <c r="Q2544" t="str">
        <f>IF(B2544&lt;&gt;"",IF(AND(P2544="",F2544=""),"Không phép ",""),"")</f>
        <v/>
      </c>
      <c r="R2544" t="str">
        <f>UPPER(B2544)</f>
        <v/>
      </c>
      <c r="T2544" t="str">
        <f>IFERROR(IF(J2544&lt;&gt;"", INDEX($S$5:$S$1433, MATCH(J2544, $E$5:$E$1433, 0)),""),"")</f>
        <v/>
      </c>
      <c r="V2544" t="str">
        <f>IFERROR(IF(J2544&lt;&gt;"", INDEX($U$5:$U$1433, MATCH(J2544, $E$5:$E$1433, 0)),""),"")</f>
        <v/>
      </c>
    </row>
    <row r="2545">
      <c r="A2545" t="str">
        <f>IF(B2545&lt;&gt;"",A2544+1,"")</f>
        <v/>
      </c>
      <c r="F2545" t="str">
        <f>IFERROR(IF(VLOOKUP(E2545,J:J,1,0)=E2545,"X",""),"")</f>
        <v/>
      </c>
      <c r="G2545" t="str">
        <f>IF(J2545&lt;&gt;"", INDEX($C$5:$C$1433, MATCH(J2545, $E$5:$E$1433, 0)),"")</f>
        <v/>
      </c>
      <c r="H2545" t="str">
        <f>IF(J2545&lt;&gt;"", INDEX($D$5:$D$1433, MATCH(J2545, $E$5:$E$1433, 0)),"")</f>
        <v/>
      </c>
      <c r="I2545" t="str">
        <f>IFERROR(IF(J2545&lt;&gt;"", INDEX($B$5:$B$1433, MATCH(J2545, $E$5:$E$1433, 0)),""),"SAI")</f>
        <v/>
      </c>
      <c r="L2545" t="str">
        <f>IFERROR(IF($N$5="Sáng",IF(MID(K2545,2,7)-MID($L$2,2,7)&gt;0,"Trễ",""),IF(MID(K2545,2,7)-MID($Q$2,2,7)&gt;0,"Trễ","")),"")</f>
        <v/>
      </c>
      <c r="M2545" t="str">
        <f>IFERROR(IF($N$5="Sáng",MID(K2545,2,7)-MID($L$2,2,7),MID(K2545,2,7)-MID($Q$2,2,7)),"")</f>
        <v/>
      </c>
      <c r="Q2545" t="str">
        <f>IF(B2545&lt;&gt;"",IF(AND(P2545="",F2545=""),"Không phép ",""),"")</f>
        <v/>
      </c>
      <c r="R2545" t="str">
        <f>UPPER(B2545)</f>
        <v/>
      </c>
      <c r="T2545" t="str">
        <f>IFERROR(IF(J2545&lt;&gt;"", INDEX($S$5:$S$1433, MATCH(J2545, $E$5:$E$1433, 0)),""),"")</f>
        <v/>
      </c>
      <c r="V2545" t="str">
        <f>IFERROR(IF(J2545&lt;&gt;"", INDEX($U$5:$U$1433, MATCH(J2545, $E$5:$E$1433, 0)),""),"")</f>
        <v/>
      </c>
    </row>
    <row r="2546">
      <c r="A2546" t="str">
        <f>IF(B2546&lt;&gt;"",A2545+1,"")</f>
        <v/>
      </c>
      <c r="F2546" t="str">
        <f>IFERROR(IF(VLOOKUP(E2546,J:J,1,0)=E2546,"X",""),"")</f>
        <v/>
      </c>
      <c r="G2546" t="str">
        <f>IF(J2546&lt;&gt;"", INDEX($C$5:$C$1433, MATCH(J2546, $E$5:$E$1433, 0)),"")</f>
        <v/>
      </c>
      <c r="H2546" t="str">
        <f>IF(J2546&lt;&gt;"", INDEX($D$5:$D$1433, MATCH(J2546, $E$5:$E$1433, 0)),"")</f>
        <v/>
      </c>
      <c r="I2546" t="str">
        <f>IFERROR(IF(J2546&lt;&gt;"", INDEX($B$5:$B$1433, MATCH(J2546, $E$5:$E$1433, 0)),""),"SAI")</f>
        <v/>
      </c>
      <c r="L2546" t="str">
        <f>IFERROR(IF($N$5="Sáng",IF(MID(K2546,2,7)-MID($L$2,2,7)&gt;0,"Trễ",""),IF(MID(K2546,2,7)-MID($Q$2,2,7)&gt;0,"Trễ","")),"")</f>
        <v/>
      </c>
      <c r="M2546" t="str">
        <f>IFERROR(IF($N$5="Sáng",MID(K2546,2,7)-MID($L$2,2,7),MID(K2546,2,7)-MID($Q$2,2,7)),"")</f>
        <v/>
      </c>
      <c r="Q2546" t="str">
        <f>IF(B2546&lt;&gt;"",IF(AND(P2546="",F2546=""),"Không phép ",""),"")</f>
        <v/>
      </c>
      <c r="R2546" t="str">
        <f>UPPER(B2546)</f>
        <v/>
      </c>
      <c r="T2546" t="str">
        <f>IFERROR(IF(J2546&lt;&gt;"", INDEX($S$5:$S$1433, MATCH(J2546, $E$5:$E$1433, 0)),""),"")</f>
        <v/>
      </c>
      <c r="V2546" t="str">
        <f>IFERROR(IF(J2546&lt;&gt;"", INDEX($U$5:$U$1433, MATCH(J2546, $E$5:$E$1433, 0)),""),"")</f>
        <v/>
      </c>
    </row>
    <row r="2547">
      <c r="A2547" t="str">
        <f>IF(B2547&lt;&gt;"",A2546+1,"")</f>
        <v/>
      </c>
      <c r="F2547" t="str">
        <f>IFERROR(IF(VLOOKUP(E2547,J:J,1,0)=E2547,"X",""),"")</f>
        <v/>
      </c>
      <c r="G2547" t="str">
        <f>IF(J2547&lt;&gt;"", INDEX($C$5:$C$1433, MATCH(J2547, $E$5:$E$1433, 0)),"")</f>
        <v/>
      </c>
      <c r="H2547" t="str">
        <f>IF(J2547&lt;&gt;"", INDEX($D$5:$D$1433, MATCH(J2547, $E$5:$E$1433, 0)),"")</f>
        <v/>
      </c>
      <c r="I2547" t="str">
        <f>IFERROR(IF(J2547&lt;&gt;"", INDEX($B$5:$B$1433, MATCH(J2547, $E$5:$E$1433, 0)),""),"SAI")</f>
        <v/>
      </c>
      <c r="L2547" t="str">
        <f>IFERROR(IF($N$5="Sáng",IF(MID(K2547,2,7)-MID($L$2,2,7)&gt;0,"Trễ",""),IF(MID(K2547,2,7)-MID($Q$2,2,7)&gt;0,"Trễ","")),"")</f>
        <v/>
      </c>
      <c r="M2547" t="str">
        <f>IFERROR(IF($N$5="Sáng",MID(K2547,2,7)-MID($L$2,2,7),MID(K2547,2,7)-MID($Q$2,2,7)),"")</f>
        <v/>
      </c>
      <c r="Q2547" t="str">
        <f>IF(B2547&lt;&gt;"",IF(AND(P2547="",F2547=""),"Không phép ",""),"")</f>
        <v/>
      </c>
      <c r="R2547" t="str">
        <f>UPPER(B2547)</f>
        <v/>
      </c>
      <c r="T2547" t="str">
        <f>IFERROR(IF(J2547&lt;&gt;"", INDEX($S$5:$S$1433, MATCH(J2547, $E$5:$E$1433, 0)),""),"")</f>
        <v/>
      </c>
      <c r="V2547" t="str">
        <f>IFERROR(IF(J2547&lt;&gt;"", INDEX($U$5:$U$1433, MATCH(J2547, $E$5:$E$1433, 0)),""),"")</f>
        <v/>
      </c>
    </row>
    <row r="2548">
      <c r="A2548" t="str">
        <f>IF(B2548&lt;&gt;"",A2547+1,"")</f>
        <v/>
      </c>
      <c r="F2548" t="str">
        <f>IFERROR(IF(VLOOKUP(E2548,J:J,1,0)=E2548,"X",""),"")</f>
        <v/>
      </c>
      <c r="G2548" t="str">
        <f>IF(J2548&lt;&gt;"", INDEX($C$5:$C$1433, MATCH(J2548, $E$5:$E$1433, 0)),"")</f>
        <v/>
      </c>
      <c r="H2548" t="str">
        <f>IF(J2548&lt;&gt;"", INDEX($D$5:$D$1433, MATCH(J2548, $E$5:$E$1433, 0)),"")</f>
        <v/>
      </c>
      <c r="I2548" t="str">
        <f>IFERROR(IF(J2548&lt;&gt;"", INDEX($B$5:$B$1433, MATCH(J2548, $E$5:$E$1433, 0)),""),"SAI")</f>
        <v/>
      </c>
      <c r="L2548" t="str">
        <f>IFERROR(IF($N$5="Sáng",IF(MID(K2548,2,7)-MID($L$2,2,7)&gt;0,"Trễ",""),IF(MID(K2548,2,7)-MID($Q$2,2,7)&gt;0,"Trễ","")),"")</f>
        <v/>
      </c>
      <c r="M2548" t="str">
        <f>IFERROR(IF($N$5="Sáng",MID(K2548,2,7)-MID($L$2,2,7),MID(K2548,2,7)-MID($Q$2,2,7)),"")</f>
        <v/>
      </c>
      <c r="Q2548" t="str">
        <f>IF(B2548&lt;&gt;"",IF(AND(P2548="",F2548=""),"Không phép ",""),"")</f>
        <v/>
      </c>
      <c r="R2548" t="str">
        <f>UPPER(B2548)</f>
        <v/>
      </c>
      <c r="T2548" t="str">
        <f>IFERROR(IF(J2548&lt;&gt;"", INDEX($S$5:$S$1433, MATCH(J2548, $E$5:$E$1433, 0)),""),"")</f>
        <v/>
      </c>
      <c r="V2548" t="str">
        <f>IFERROR(IF(J2548&lt;&gt;"", INDEX($U$5:$U$1433, MATCH(J2548, $E$5:$E$1433, 0)),""),"")</f>
        <v/>
      </c>
    </row>
    <row r="2549">
      <c r="A2549" t="str">
        <f>IF(B2549&lt;&gt;"",A2548+1,"")</f>
        <v/>
      </c>
      <c r="F2549" t="str">
        <f>IFERROR(IF(VLOOKUP(E2549,J:J,1,0)=E2549,"X",""),"")</f>
        <v/>
      </c>
      <c r="G2549" t="str">
        <f>IF(J2549&lt;&gt;"", INDEX($C$5:$C$1433, MATCH(J2549, $E$5:$E$1433, 0)),"")</f>
        <v/>
      </c>
      <c r="H2549" t="str">
        <f>IF(J2549&lt;&gt;"", INDEX($D$5:$D$1433, MATCH(J2549, $E$5:$E$1433, 0)),"")</f>
        <v/>
      </c>
      <c r="I2549" t="str">
        <f>IFERROR(IF(J2549&lt;&gt;"", INDEX($B$5:$B$1433, MATCH(J2549, $E$5:$E$1433, 0)),""),"SAI")</f>
        <v/>
      </c>
      <c r="L2549" t="str">
        <f>IFERROR(IF($N$5="Sáng",IF(MID(K2549,2,7)-MID($L$2,2,7)&gt;0,"Trễ",""),IF(MID(K2549,2,7)-MID($Q$2,2,7)&gt;0,"Trễ","")),"")</f>
        <v/>
      </c>
      <c r="M2549" t="str">
        <f>IFERROR(IF($N$5="Sáng",MID(K2549,2,7)-MID($L$2,2,7),MID(K2549,2,7)-MID($Q$2,2,7)),"")</f>
        <v/>
      </c>
      <c r="Q2549" t="str">
        <f>IF(B2549&lt;&gt;"",IF(AND(P2549="",F2549=""),"Không phép ",""),"")</f>
        <v/>
      </c>
      <c r="R2549" t="str">
        <f>UPPER(B2549)</f>
        <v/>
      </c>
      <c r="T2549" t="str">
        <f>IFERROR(IF(J2549&lt;&gt;"", INDEX($S$5:$S$1433, MATCH(J2549, $E$5:$E$1433, 0)),""),"")</f>
        <v/>
      </c>
      <c r="V2549" t="str">
        <f>IFERROR(IF(J2549&lt;&gt;"", INDEX($U$5:$U$1433, MATCH(J2549, $E$5:$E$1433, 0)),""),"")</f>
        <v/>
      </c>
    </row>
    <row r="2550">
      <c r="A2550" t="str">
        <f>IF(B2550&lt;&gt;"",A2549+1,"")</f>
        <v/>
      </c>
      <c r="F2550" t="str">
        <f>IFERROR(IF(VLOOKUP(E2550,J:J,1,0)=E2550,"X",""),"")</f>
        <v/>
      </c>
      <c r="G2550" t="str">
        <f>IF(J2550&lt;&gt;"", INDEX($C$5:$C$1433, MATCH(J2550, $E$5:$E$1433, 0)),"")</f>
        <v/>
      </c>
      <c r="H2550" t="str">
        <f>IF(J2550&lt;&gt;"", INDEX($D$5:$D$1433, MATCH(J2550, $E$5:$E$1433, 0)),"")</f>
        <v/>
      </c>
      <c r="I2550" t="str">
        <f>IFERROR(IF(J2550&lt;&gt;"", INDEX($B$5:$B$1433, MATCH(J2550, $E$5:$E$1433, 0)),""),"SAI")</f>
        <v/>
      </c>
      <c r="L2550" t="str">
        <f>IFERROR(IF($N$5="Sáng",IF(MID(K2550,2,7)-MID($L$2,2,7)&gt;0,"Trễ",""),IF(MID(K2550,2,7)-MID($Q$2,2,7)&gt;0,"Trễ","")),"")</f>
        <v/>
      </c>
      <c r="M2550" t="str">
        <f>IFERROR(IF($N$5="Sáng",MID(K2550,2,7)-MID($L$2,2,7),MID(K2550,2,7)-MID($Q$2,2,7)),"")</f>
        <v/>
      </c>
      <c r="Q2550" t="str">
        <f>IF(B2550&lt;&gt;"",IF(AND(P2550="",F2550=""),"Không phép ",""),"")</f>
        <v/>
      </c>
      <c r="R2550" t="str">
        <f>UPPER(B2550)</f>
        <v/>
      </c>
      <c r="T2550" t="str">
        <f>IFERROR(IF(J2550&lt;&gt;"", INDEX($S$5:$S$1433, MATCH(J2550, $E$5:$E$1433, 0)),""),"")</f>
        <v/>
      </c>
      <c r="V2550" t="str">
        <f>IFERROR(IF(J2550&lt;&gt;"", INDEX($U$5:$U$1433, MATCH(J2550, $E$5:$E$1433, 0)),""),"")</f>
        <v/>
      </c>
    </row>
    <row r="2551">
      <c r="A2551" t="str">
        <f>IF(B2551&lt;&gt;"",A2550+1,"")</f>
        <v/>
      </c>
      <c r="F2551" t="str">
        <f>IFERROR(IF(VLOOKUP(E2551,J:J,1,0)=E2551,"X",""),"")</f>
        <v/>
      </c>
      <c r="G2551" t="str">
        <f>IF(J2551&lt;&gt;"", INDEX($C$5:$C$1433, MATCH(J2551, $E$5:$E$1433, 0)),"")</f>
        <v/>
      </c>
      <c r="H2551" t="str">
        <f>IF(J2551&lt;&gt;"", INDEX($D$5:$D$1433, MATCH(J2551, $E$5:$E$1433, 0)),"")</f>
        <v/>
      </c>
      <c r="I2551" t="str">
        <f>IFERROR(IF(J2551&lt;&gt;"", INDEX($B$5:$B$1433, MATCH(J2551, $E$5:$E$1433, 0)),""),"SAI")</f>
        <v/>
      </c>
      <c r="L2551" t="str">
        <f>IFERROR(IF($N$5="Sáng",IF(MID(K2551,2,7)-MID($L$2,2,7)&gt;0,"Trễ",""),IF(MID(K2551,2,7)-MID($Q$2,2,7)&gt;0,"Trễ","")),"")</f>
        <v/>
      </c>
      <c r="M2551" t="str">
        <f>IFERROR(IF($N$5="Sáng",MID(K2551,2,7)-MID($L$2,2,7),MID(K2551,2,7)-MID($Q$2,2,7)),"")</f>
        <v/>
      </c>
      <c r="Q2551" t="str">
        <f>IF(B2551&lt;&gt;"",IF(AND(P2551="",F2551=""),"Không phép ",""),"")</f>
        <v/>
      </c>
      <c r="R2551" t="str">
        <f>UPPER(B2551)</f>
        <v/>
      </c>
      <c r="T2551" t="str">
        <f>IFERROR(IF(J2551&lt;&gt;"", INDEX($S$5:$S$1433, MATCH(J2551, $E$5:$E$1433, 0)),""),"")</f>
        <v/>
      </c>
      <c r="V2551" t="str">
        <f>IFERROR(IF(J2551&lt;&gt;"", INDEX($U$5:$U$1433, MATCH(J2551, $E$5:$E$1433, 0)),""),"")</f>
        <v/>
      </c>
    </row>
    <row r="2552">
      <c r="A2552" t="str">
        <f>IF(B2552&lt;&gt;"",A2551+1,"")</f>
        <v/>
      </c>
      <c r="F2552" t="str">
        <f>IFERROR(IF(VLOOKUP(E2552,J:J,1,0)=E2552,"X",""),"")</f>
        <v/>
      </c>
      <c r="G2552" t="str">
        <f>IF(J2552&lt;&gt;"", INDEX($C$5:$C$1433, MATCH(J2552, $E$5:$E$1433, 0)),"")</f>
        <v/>
      </c>
      <c r="H2552" t="str">
        <f>IF(J2552&lt;&gt;"", INDEX($D$5:$D$1433, MATCH(J2552, $E$5:$E$1433, 0)),"")</f>
        <v/>
      </c>
      <c r="I2552" t="str">
        <f>IFERROR(IF(J2552&lt;&gt;"", INDEX($B$5:$B$1433, MATCH(J2552, $E$5:$E$1433, 0)),""),"SAI")</f>
        <v/>
      </c>
      <c r="L2552" t="str">
        <f>IFERROR(IF($N$5="Sáng",IF(MID(K2552,2,7)-MID($L$2,2,7)&gt;0,"Trễ",""),IF(MID(K2552,2,7)-MID($Q$2,2,7)&gt;0,"Trễ","")),"")</f>
        <v/>
      </c>
      <c r="M2552" t="str">
        <f>IFERROR(IF($N$5="Sáng",MID(K2552,2,7)-MID($L$2,2,7),MID(K2552,2,7)-MID($Q$2,2,7)),"")</f>
        <v/>
      </c>
      <c r="Q2552" t="str">
        <f>IF(B2552&lt;&gt;"",IF(AND(P2552="",F2552=""),"Không phép ",""),"")</f>
        <v/>
      </c>
      <c r="R2552" t="str">
        <f>UPPER(B2552)</f>
        <v/>
      </c>
      <c r="T2552" t="str">
        <f>IFERROR(IF(J2552&lt;&gt;"", INDEX($S$5:$S$1433, MATCH(J2552, $E$5:$E$1433, 0)),""),"")</f>
        <v/>
      </c>
      <c r="V2552" t="str">
        <f>IFERROR(IF(J2552&lt;&gt;"", INDEX($U$5:$U$1433, MATCH(J2552, $E$5:$E$1433, 0)),""),"")</f>
        <v/>
      </c>
    </row>
    <row r="2553">
      <c r="A2553" t="str">
        <f>IF(B2553&lt;&gt;"",A2552+1,"")</f>
        <v/>
      </c>
      <c r="F2553" t="str">
        <f>IFERROR(IF(VLOOKUP(E2553,J:J,1,0)=E2553,"X",""),"")</f>
        <v/>
      </c>
      <c r="G2553" t="str">
        <f>IF(J2553&lt;&gt;"", INDEX($C$5:$C$1433, MATCH(J2553, $E$5:$E$1433, 0)),"")</f>
        <v/>
      </c>
      <c r="H2553" t="str">
        <f>IF(J2553&lt;&gt;"", INDEX($D$5:$D$1433, MATCH(J2553, $E$5:$E$1433, 0)),"")</f>
        <v/>
      </c>
      <c r="I2553" t="str">
        <f>IFERROR(IF(J2553&lt;&gt;"", INDEX($B$5:$B$1433, MATCH(J2553, $E$5:$E$1433, 0)),""),"SAI")</f>
        <v/>
      </c>
      <c r="L2553" t="str">
        <f>IFERROR(IF($N$5="Sáng",IF(MID(K2553,2,7)-MID($L$2,2,7)&gt;0,"Trễ",""),IF(MID(K2553,2,7)-MID($Q$2,2,7)&gt;0,"Trễ","")),"")</f>
        <v/>
      </c>
      <c r="M2553" t="str">
        <f>IFERROR(IF($N$5="Sáng",MID(K2553,2,7)-MID($L$2,2,7),MID(K2553,2,7)-MID($Q$2,2,7)),"")</f>
        <v/>
      </c>
      <c r="Q2553" t="str">
        <f>IF(B2553&lt;&gt;"",IF(AND(P2553="",F2553=""),"Không phép ",""),"")</f>
        <v/>
      </c>
      <c r="R2553" t="str">
        <f>UPPER(B2553)</f>
        <v/>
      </c>
      <c r="T2553" t="str">
        <f>IFERROR(IF(J2553&lt;&gt;"", INDEX($S$5:$S$1433, MATCH(J2553, $E$5:$E$1433, 0)),""),"")</f>
        <v/>
      </c>
      <c r="V2553" t="str">
        <f>IFERROR(IF(J2553&lt;&gt;"", INDEX($U$5:$U$1433, MATCH(J2553, $E$5:$E$1433, 0)),""),"")</f>
        <v/>
      </c>
    </row>
    <row r="2554">
      <c r="A2554" t="str">
        <f>IF(B2554&lt;&gt;"",A2553+1,"")</f>
        <v/>
      </c>
      <c r="F2554" t="str">
        <f>IFERROR(IF(VLOOKUP(E2554,J:J,1,0)=E2554,"X",""),"")</f>
        <v/>
      </c>
      <c r="G2554" t="str">
        <f>IF(J2554&lt;&gt;"", INDEX($C$5:$C$1433, MATCH(J2554, $E$5:$E$1433, 0)),"")</f>
        <v/>
      </c>
      <c r="H2554" t="str">
        <f>IF(J2554&lt;&gt;"", INDEX($D$5:$D$1433, MATCH(J2554, $E$5:$E$1433, 0)),"")</f>
        <v/>
      </c>
      <c r="I2554" t="str">
        <f>IFERROR(IF(J2554&lt;&gt;"", INDEX($B$5:$B$1433, MATCH(J2554, $E$5:$E$1433, 0)),""),"SAI")</f>
        <v/>
      </c>
      <c r="L2554" t="str">
        <f>IFERROR(IF($N$5="Sáng",IF(MID(K2554,2,7)-MID($L$2,2,7)&gt;0,"Trễ",""),IF(MID(K2554,2,7)-MID($Q$2,2,7)&gt;0,"Trễ","")),"")</f>
        <v/>
      </c>
      <c r="M2554" t="str">
        <f>IFERROR(IF($N$5="Sáng",MID(K2554,2,7)-MID($L$2,2,7),MID(K2554,2,7)-MID($Q$2,2,7)),"")</f>
        <v/>
      </c>
      <c r="Q2554" t="str">
        <f>IF(B2554&lt;&gt;"",IF(AND(P2554="",F2554=""),"Không phép ",""),"")</f>
        <v/>
      </c>
      <c r="R2554" t="str">
        <f>UPPER(B2554)</f>
        <v/>
      </c>
      <c r="T2554" t="str">
        <f>IFERROR(IF(J2554&lt;&gt;"", INDEX($S$5:$S$1433, MATCH(J2554, $E$5:$E$1433, 0)),""),"")</f>
        <v/>
      </c>
      <c r="V2554" t="str">
        <f>IFERROR(IF(J2554&lt;&gt;"", INDEX($U$5:$U$1433, MATCH(J2554, $E$5:$E$1433, 0)),""),"")</f>
        <v/>
      </c>
    </row>
    <row r="2555">
      <c r="A2555" t="str">
        <f>IF(B2555&lt;&gt;"",A2554+1,"")</f>
        <v/>
      </c>
      <c r="F2555" t="str">
        <f>IFERROR(IF(VLOOKUP(E2555,J:J,1,0)=E2555,"X",""),"")</f>
        <v/>
      </c>
      <c r="G2555" t="str">
        <f>IF(J2555&lt;&gt;"", INDEX($C$5:$C$1433, MATCH(J2555, $E$5:$E$1433, 0)),"")</f>
        <v/>
      </c>
      <c r="H2555" t="str">
        <f>IF(J2555&lt;&gt;"", INDEX($D$5:$D$1433, MATCH(J2555, $E$5:$E$1433, 0)),"")</f>
        <v/>
      </c>
      <c r="I2555" t="str">
        <f>IFERROR(IF(J2555&lt;&gt;"", INDEX($B$5:$B$1433, MATCH(J2555, $E$5:$E$1433, 0)),""),"SAI")</f>
        <v/>
      </c>
      <c r="L2555" t="str">
        <f>IFERROR(IF($N$5="Sáng",IF(MID(K2555,2,7)-MID($L$2,2,7)&gt;0,"Trễ",""),IF(MID(K2555,2,7)-MID($Q$2,2,7)&gt;0,"Trễ","")),"")</f>
        <v/>
      </c>
      <c r="M2555" t="str">
        <f>IFERROR(IF($N$5="Sáng",MID(K2555,2,7)-MID($L$2,2,7),MID(K2555,2,7)-MID($Q$2,2,7)),"")</f>
        <v/>
      </c>
      <c r="Q2555" t="str">
        <f>IF(B2555&lt;&gt;"",IF(AND(P2555="",F2555=""),"Không phép ",""),"")</f>
        <v/>
      </c>
      <c r="R2555" t="str">
        <f>UPPER(B2555)</f>
        <v/>
      </c>
      <c r="T2555" t="str">
        <f>IFERROR(IF(J2555&lt;&gt;"", INDEX($S$5:$S$1433, MATCH(J2555, $E$5:$E$1433, 0)),""),"")</f>
        <v/>
      </c>
      <c r="V2555" t="str">
        <f>IFERROR(IF(J2555&lt;&gt;"", INDEX($U$5:$U$1433, MATCH(J2555, $E$5:$E$1433, 0)),""),"")</f>
        <v/>
      </c>
    </row>
    <row r="2556">
      <c r="A2556" t="str">
        <f>IF(B2556&lt;&gt;"",A2555+1,"")</f>
        <v/>
      </c>
      <c r="F2556" t="str">
        <f>IFERROR(IF(VLOOKUP(E2556,J:J,1,0)=E2556,"X",""),"")</f>
        <v/>
      </c>
      <c r="G2556" t="str">
        <f>IF(J2556&lt;&gt;"", INDEX($C$5:$C$1433, MATCH(J2556, $E$5:$E$1433, 0)),"")</f>
        <v/>
      </c>
      <c r="H2556" t="str">
        <f>IF(J2556&lt;&gt;"", INDEX($D$5:$D$1433, MATCH(J2556, $E$5:$E$1433, 0)),"")</f>
        <v/>
      </c>
      <c r="I2556" t="str">
        <f>IFERROR(IF(J2556&lt;&gt;"", INDEX($B$5:$B$1433, MATCH(J2556, $E$5:$E$1433, 0)),""),"SAI")</f>
        <v/>
      </c>
      <c r="L2556" t="str">
        <f>IFERROR(IF($N$5="Sáng",IF(MID(K2556,2,7)-MID($L$2,2,7)&gt;0,"Trễ",""),IF(MID(K2556,2,7)-MID($Q$2,2,7)&gt;0,"Trễ","")),"")</f>
        <v/>
      </c>
      <c r="M2556" t="str">
        <f>IFERROR(IF($N$5="Sáng",MID(K2556,2,7)-MID($L$2,2,7),MID(K2556,2,7)-MID($Q$2,2,7)),"")</f>
        <v/>
      </c>
      <c r="Q2556" t="str">
        <f>IF(B2556&lt;&gt;"",IF(AND(P2556="",F2556=""),"Không phép ",""),"")</f>
        <v/>
      </c>
      <c r="R2556" t="str">
        <f>UPPER(B2556)</f>
        <v/>
      </c>
      <c r="T2556" t="str">
        <f>IFERROR(IF(J2556&lt;&gt;"", INDEX($S$5:$S$1433, MATCH(J2556, $E$5:$E$1433, 0)),""),"")</f>
        <v/>
      </c>
      <c r="V2556" t="str">
        <f>IFERROR(IF(J2556&lt;&gt;"", INDEX($U$5:$U$1433, MATCH(J2556, $E$5:$E$1433, 0)),""),"")</f>
        <v/>
      </c>
    </row>
    <row r="2557">
      <c r="A2557" t="str">
        <f>IF(B2557&lt;&gt;"",A2556+1,"")</f>
        <v/>
      </c>
      <c r="F2557" t="str">
        <f>IFERROR(IF(VLOOKUP(E2557,J:J,1,0)=E2557,"X",""),"")</f>
        <v/>
      </c>
      <c r="G2557" t="str">
        <f>IF(J2557&lt;&gt;"", INDEX($C$5:$C$1433, MATCH(J2557, $E$5:$E$1433, 0)),"")</f>
        <v/>
      </c>
      <c r="H2557" t="str">
        <f>IF(J2557&lt;&gt;"", INDEX($D$5:$D$1433, MATCH(J2557, $E$5:$E$1433, 0)),"")</f>
        <v/>
      </c>
      <c r="I2557" t="str">
        <f>IFERROR(IF(J2557&lt;&gt;"", INDEX($B$5:$B$1433, MATCH(J2557, $E$5:$E$1433, 0)),""),"SAI")</f>
        <v/>
      </c>
      <c r="L2557" t="str">
        <f>IFERROR(IF($N$5="Sáng",IF(MID(K2557,2,7)-MID($L$2,2,7)&gt;0,"Trễ",""),IF(MID(K2557,2,7)-MID($Q$2,2,7)&gt;0,"Trễ","")),"")</f>
        <v/>
      </c>
      <c r="M2557" t="str">
        <f>IFERROR(IF($N$5="Sáng",MID(K2557,2,7)-MID($L$2,2,7),MID(K2557,2,7)-MID($Q$2,2,7)),"")</f>
        <v/>
      </c>
      <c r="Q2557" t="str">
        <f>IF(B2557&lt;&gt;"",IF(AND(P2557="",F2557=""),"Không phép ",""),"")</f>
        <v/>
      </c>
      <c r="R2557" t="str">
        <f>UPPER(B2557)</f>
        <v/>
      </c>
      <c r="T2557" t="str">
        <f>IFERROR(IF(J2557&lt;&gt;"", INDEX($S$5:$S$1433, MATCH(J2557, $E$5:$E$1433, 0)),""),"")</f>
        <v/>
      </c>
      <c r="V2557" t="str">
        <f>IFERROR(IF(J2557&lt;&gt;"", INDEX($U$5:$U$1433, MATCH(J2557, $E$5:$E$1433, 0)),""),"")</f>
        <v/>
      </c>
    </row>
    <row r="2558">
      <c r="A2558" t="str">
        <f>IF(B2558&lt;&gt;"",A2557+1,"")</f>
        <v/>
      </c>
      <c r="F2558" t="str">
        <f>IFERROR(IF(VLOOKUP(E2558,J:J,1,0)=E2558,"X",""),"")</f>
        <v/>
      </c>
      <c r="G2558" t="str">
        <f>IF(J2558&lt;&gt;"", INDEX($C$5:$C$1433, MATCH(J2558, $E$5:$E$1433, 0)),"")</f>
        <v/>
      </c>
      <c r="H2558" t="str">
        <f>IF(J2558&lt;&gt;"", INDEX($D$5:$D$1433, MATCH(J2558, $E$5:$E$1433, 0)),"")</f>
        <v/>
      </c>
      <c r="I2558" t="str">
        <f>IFERROR(IF(J2558&lt;&gt;"", INDEX($B$5:$B$1433, MATCH(J2558, $E$5:$E$1433, 0)),""),"SAI")</f>
        <v/>
      </c>
      <c r="L2558" t="str">
        <f>IFERROR(IF($N$5="Sáng",IF(MID(K2558,2,7)-MID($L$2,2,7)&gt;0,"Trễ",""),IF(MID(K2558,2,7)-MID($Q$2,2,7)&gt;0,"Trễ","")),"")</f>
        <v/>
      </c>
      <c r="M2558" t="str">
        <f>IFERROR(IF($N$5="Sáng",MID(K2558,2,7)-MID($L$2,2,7),MID(K2558,2,7)-MID($Q$2,2,7)),"")</f>
        <v/>
      </c>
      <c r="Q2558" t="str">
        <f>IF(B2558&lt;&gt;"",IF(AND(P2558="",F2558=""),"Không phép ",""),"")</f>
        <v/>
      </c>
      <c r="R2558" t="str">
        <f>UPPER(B2558)</f>
        <v/>
      </c>
      <c r="T2558" t="str">
        <f>IFERROR(IF(J2558&lt;&gt;"", INDEX($S$5:$S$1433, MATCH(J2558, $E$5:$E$1433, 0)),""),"")</f>
        <v/>
      </c>
      <c r="V2558" t="str">
        <f>IFERROR(IF(J2558&lt;&gt;"", INDEX($U$5:$U$1433, MATCH(J2558, $E$5:$E$1433, 0)),""),"")</f>
        <v/>
      </c>
    </row>
    <row r="2559">
      <c r="A2559" t="str">
        <f>IF(B2559&lt;&gt;"",A2558+1,"")</f>
        <v/>
      </c>
      <c r="F2559" t="str">
        <f>IFERROR(IF(VLOOKUP(E2559,J:J,1,0)=E2559,"X",""),"")</f>
        <v/>
      </c>
      <c r="G2559" t="str">
        <f>IF(J2559&lt;&gt;"", INDEX($C$5:$C$1433, MATCH(J2559, $E$5:$E$1433, 0)),"")</f>
        <v/>
      </c>
      <c r="H2559" t="str">
        <f>IF(J2559&lt;&gt;"", INDEX($D$5:$D$1433, MATCH(J2559, $E$5:$E$1433, 0)),"")</f>
        <v/>
      </c>
      <c r="I2559" t="str">
        <f>IFERROR(IF(J2559&lt;&gt;"", INDEX($B$5:$B$1433, MATCH(J2559, $E$5:$E$1433, 0)),""),"SAI")</f>
        <v/>
      </c>
      <c r="L2559" t="str">
        <f>IFERROR(IF($N$5="Sáng",IF(MID(K2559,2,7)-MID($L$2,2,7)&gt;0,"Trễ",""),IF(MID(K2559,2,7)-MID($Q$2,2,7)&gt;0,"Trễ","")),"")</f>
        <v/>
      </c>
      <c r="M2559" t="str">
        <f>IFERROR(IF($N$5="Sáng",MID(K2559,2,7)-MID($L$2,2,7),MID(K2559,2,7)-MID($Q$2,2,7)),"")</f>
        <v/>
      </c>
      <c r="Q2559" t="str">
        <f>IF(B2559&lt;&gt;"",IF(AND(P2559="",F2559=""),"Không phép ",""),"")</f>
        <v/>
      </c>
      <c r="R2559" t="str">
        <f>UPPER(B2559)</f>
        <v/>
      </c>
      <c r="T2559" t="str">
        <f>IFERROR(IF(J2559&lt;&gt;"", INDEX($S$5:$S$1433, MATCH(J2559, $E$5:$E$1433, 0)),""),"")</f>
        <v/>
      </c>
      <c r="V2559" t="str">
        <f>IFERROR(IF(J2559&lt;&gt;"", INDEX($U$5:$U$1433, MATCH(J2559, $E$5:$E$1433, 0)),""),"")</f>
        <v/>
      </c>
    </row>
    <row r="2560">
      <c r="A2560" t="str">
        <f>IF(B2560&lt;&gt;"",A2559+1,"")</f>
        <v/>
      </c>
      <c r="F2560" t="str">
        <f>IFERROR(IF(VLOOKUP(E2560,J:J,1,0)=E2560,"X",""),"")</f>
        <v/>
      </c>
      <c r="G2560" t="str">
        <f>IF(J2560&lt;&gt;"", INDEX($C$5:$C$1433, MATCH(J2560, $E$5:$E$1433, 0)),"")</f>
        <v/>
      </c>
      <c r="H2560" t="str">
        <f>IF(J2560&lt;&gt;"", INDEX($D$5:$D$1433, MATCH(J2560, $E$5:$E$1433, 0)),"")</f>
        <v/>
      </c>
      <c r="I2560" t="str">
        <f>IFERROR(IF(J2560&lt;&gt;"", INDEX($B$5:$B$1433, MATCH(J2560, $E$5:$E$1433, 0)),""),"SAI")</f>
        <v/>
      </c>
      <c r="L2560" t="str">
        <f>IFERROR(IF($N$5="Sáng",IF(MID(K2560,2,7)-MID($L$2,2,7)&gt;0,"Trễ",""),IF(MID(K2560,2,7)-MID($Q$2,2,7)&gt;0,"Trễ","")),"")</f>
        <v/>
      </c>
      <c r="M2560" t="str">
        <f>IFERROR(IF($N$5="Sáng",MID(K2560,2,7)-MID($L$2,2,7),MID(K2560,2,7)-MID($Q$2,2,7)),"")</f>
        <v/>
      </c>
      <c r="Q2560" t="str">
        <f>IF(B2560&lt;&gt;"",IF(AND(P2560="",F2560=""),"Không phép ",""),"")</f>
        <v/>
      </c>
      <c r="R2560" t="str">
        <f>UPPER(B2560)</f>
        <v/>
      </c>
      <c r="T2560" t="str">
        <f>IFERROR(IF(J2560&lt;&gt;"", INDEX($S$5:$S$1433, MATCH(J2560, $E$5:$E$1433, 0)),""),"")</f>
        <v/>
      </c>
      <c r="V2560" t="str">
        <f>IFERROR(IF(J2560&lt;&gt;"", INDEX($U$5:$U$1433, MATCH(J2560, $E$5:$E$1433, 0)),""),"")</f>
        <v/>
      </c>
    </row>
    <row r="2561">
      <c r="A2561" t="str">
        <f>IF(B2561&lt;&gt;"",A2560+1,"")</f>
        <v/>
      </c>
      <c r="F2561" t="str">
        <f>IFERROR(IF(VLOOKUP(E2561,J:J,1,0)=E2561,"X",""),"")</f>
        <v/>
      </c>
      <c r="G2561" t="str">
        <f>IF(J2561&lt;&gt;"", INDEX($C$5:$C$1433, MATCH(J2561, $E$5:$E$1433, 0)),"")</f>
        <v/>
      </c>
      <c r="H2561" t="str">
        <f>IF(J2561&lt;&gt;"", INDEX($D$5:$D$1433, MATCH(J2561, $E$5:$E$1433, 0)),"")</f>
        <v/>
      </c>
      <c r="I2561" t="str">
        <f>IFERROR(IF(J2561&lt;&gt;"", INDEX($B$5:$B$1433, MATCH(J2561, $E$5:$E$1433, 0)),""),"SAI")</f>
        <v/>
      </c>
      <c r="L2561" t="str">
        <f>IFERROR(IF($N$5="Sáng",IF(MID(K2561,2,7)-MID($L$2,2,7)&gt;0,"Trễ",""),IF(MID(K2561,2,7)-MID($Q$2,2,7)&gt;0,"Trễ","")),"")</f>
        <v/>
      </c>
      <c r="M2561" t="str">
        <f>IFERROR(IF($N$5="Sáng",MID(K2561,2,7)-MID($L$2,2,7),MID(K2561,2,7)-MID($Q$2,2,7)),"")</f>
        <v/>
      </c>
      <c r="Q2561" t="str">
        <f>IF(B2561&lt;&gt;"",IF(AND(P2561="",F2561=""),"Không phép ",""),"")</f>
        <v/>
      </c>
      <c r="R2561" t="str">
        <f>UPPER(B2561)</f>
        <v/>
      </c>
      <c r="T2561" t="str">
        <f>IFERROR(IF(J2561&lt;&gt;"", INDEX($S$5:$S$1433, MATCH(J2561, $E$5:$E$1433, 0)),""),"")</f>
        <v/>
      </c>
      <c r="V2561" t="str">
        <f>IFERROR(IF(J2561&lt;&gt;"", INDEX($U$5:$U$1433, MATCH(J2561, $E$5:$E$1433, 0)),""),"")</f>
        <v/>
      </c>
    </row>
    <row r="2562">
      <c r="A2562" t="str">
        <f>IF(B2562&lt;&gt;"",A2561+1,"")</f>
        <v/>
      </c>
      <c r="F2562" t="str">
        <f>IFERROR(IF(VLOOKUP(E2562,J:J,1,0)=E2562,"X",""),"")</f>
        <v/>
      </c>
      <c r="G2562" t="str">
        <f>IF(J2562&lt;&gt;"", INDEX($C$5:$C$1433, MATCH(J2562, $E$5:$E$1433, 0)),"")</f>
        <v/>
      </c>
      <c r="H2562" t="str">
        <f>IF(J2562&lt;&gt;"", INDEX($D$5:$D$1433, MATCH(J2562, $E$5:$E$1433, 0)),"")</f>
        <v/>
      </c>
      <c r="I2562" t="str">
        <f>IFERROR(IF(J2562&lt;&gt;"", INDEX($B$5:$B$1433, MATCH(J2562, $E$5:$E$1433, 0)),""),"SAI")</f>
        <v/>
      </c>
      <c r="L2562" t="str">
        <f>IFERROR(IF($N$5="Sáng",IF(MID(K2562,2,7)-MID($L$2,2,7)&gt;0,"Trễ",""),IF(MID(K2562,2,7)-MID($Q$2,2,7)&gt;0,"Trễ","")),"")</f>
        <v/>
      </c>
      <c r="M2562" t="str">
        <f>IFERROR(IF($N$5="Sáng",MID(K2562,2,7)-MID($L$2,2,7),MID(K2562,2,7)-MID($Q$2,2,7)),"")</f>
        <v/>
      </c>
      <c r="Q2562" t="str">
        <f>IF(B2562&lt;&gt;"",IF(AND(P2562="",F2562=""),"Không phép ",""),"")</f>
        <v/>
      </c>
      <c r="R2562" t="str">
        <f>UPPER(B2562)</f>
        <v/>
      </c>
      <c r="T2562" t="str">
        <f>IFERROR(IF(J2562&lt;&gt;"", INDEX($S$5:$S$1433, MATCH(J2562, $E$5:$E$1433, 0)),""),"")</f>
        <v/>
      </c>
      <c r="V2562" t="str">
        <f>IFERROR(IF(J2562&lt;&gt;"", INDEX($U$5:$U$1433, MATCH(J2562, $E$5:$E$1433, 0)),""),"")</f>
        <v/>
      </c>
    </row>
    <row r="2563">
      <c r="A2563" t="str">
        <f>IF(B2563&lt;&gt;"",A2562+1,"")</f>
        <v/>
      </c>
      <c r="F2563" t="str">
        <f>IFERROR(IF(VLOOKUP(E2563,J:J,1,0)=E2563,"X",""),"")</f>
        <v/>
      </c>
      <c r="G2563" t="str">
        <f>IF(J2563&lt;&gt;"", INDEX($C$5:$C$1433, MATCH(J2563, $E$5:$E$1433, 0)),"")</f>
        <v/>
      </c>
      <c r="H2563" t="str">
        <f>IF(J2563&lt;&gt;"", INDEX($D$5:$D$1433, MATCH(J2563, $E$5:$E$1433, 0)),"")</f>
        <v/>
      </c>
      <c r="I2563" t="str">
        <f>IFERROR(IF(J2563&lt;&gt;"", INDEX($B$5:$B$1433, MATCH(J2563, $E$5:$E$1433, 0)),""),"SAI")</f>
        <v/>
      </c>
      <c r="L2563" t="str">
        <f>IFERROR(IF($N$5="Sáng",IF(MID(K2563,2,7)-MID($L$2,2,7)&gt;0,"Trễ",""),IF(MID(K2563,2,7)-MID($Q$2,2,7)&gt;0,"Trễ","")),"")</f>
        <v/>
      </c>
      <c r="M2563" t="str">
        <f>IFERROR(IF($N$5="Sáng",MID(K2563,2,7)-MID($L$2,2,7),MID(K2563,2,7)-MID($Q$2,2,7)),"")</f>
        <v/>
      </c>
      <c r="Q2563" t="str">
        <f>IF(B2563&lt;&gt;"",IF(AND(P2563="",F2563=""),"Không phép ",""),"")</f>
        <v/>
      </c>
      <c r="R2563" t="str">
        <f>UPPER(B2563)</f>
        <v/>
      </c>
      <c r="T2563" t="str">
        <f>IFERROR(IF(J2563&lt;&gt;"", INDEX($S$5:$S$1433, MATCH(J2563, $E$5:$E$1433, 0)),""),"")</f>
        <v/>
      </c>
      <c r="V2563" t="str">
        <f>IFERROR(IF(J2563&lt;&gt;"", INDEX($U$5:$U$1433, MATCH(J2563, $E$5:$E$1433, 0)),""),"")</f>
        <v/>
      </c>
    </row>
    <row r="2564">
      <c r="A2564" t="str">
        <f>IF(B2564&lt;&gt;"",A2563+1,"")</f>
        <v/>
      </c>
      <c r="F2564" t="str">
        <f>IFERROR(IF(VLOOKUP(E2564,J:J,1,0)=E2564,"X",""),"")</f>
        <v/>
      </c>
      <c r="G2564" t="str">
        <f>IF(J2564&lt;&gt;"", INDEX($C$5:$C$1433, MATCH(J2564, $E$5:$E$1433, 0)),"")</f>
        <v/>
      </c>
      <c r="H2564" t="str">
        <f>IF(J2564&lt;&gt;"", INDEX($D$5:$D$1433, MATCH(J2564, $E$5:$E$1433, 0)),"")</f>
        <v/>
      </c>
      <c r="I2564" t="str">
        <f>IFERROR(IF(J2564&lt;&gt;"", INDEX($B$5:$B$1433, MATCH(J2564, $E$5:$E$1433, 0)),""),"SAI")</f>
        <v/>
      </c>
      <c r="L2564" t="str">
        <f>IFERROR(IF($N$5="Sáng",IF(MID(K2564,2,7)-MID($L$2,2,7)&gt;0,"Trễ",""),IF(MID(K2564,2,7)-MID($Q$2,2,7)&gt;0,"Trễ","")),"")</f>
        <v/>
      </c>
      <c r="M2564" t="str">
        <f>IFERROR(IF($N$5="Sáng",MID(K2564,2,7)-MID($L$2,2,7),MID(K2564,2,7)-MID($Q$2,2,7)),"")</f>
        <v/>
      </c>
      <c r="Q2564" t="str">
        <f>IF(B2564&lt;&gt;"",IF(AND(P2564="",F2564=""),"Không phép ",""),"")</f>
        <v/>
      </c>
      <c r="R2564" t="str">
        <f>UPPER(B2564)</f>
        <v/>
      </c>
      <c r="T2564" t="str">
        <f>IFERROR(IF(J2564&lt;&gt;"", INDEX($S$5:$S$1433, MATCH(J2564, $E$5:$E$1433, 0)),""),"")</f>
        <v/>
      </c>
      <c r="V2564" t="str">
        <f>IFERROR(IF(J2564&lt;&gt;"", INDEX($U$5:$U$1433, MATCH(J2564, $E$5:$E$1433, 0)),""),"")</f>
        <v/>
      </c>
    </row>
    <row r="2565">
      <c r="A2565" t="str">
        <f>IF(B2565&lt;&gt;"",A2564+1,"")</f>
        <v/>
      </c>
      <c r="F2565" t="str">
        <f>IFERROR(IF(VLOOKUP(E2565,J:J,1,0)=E2565,"X",""),"")</f>
        <v/>
      </c>
      <c r="G2565" t="str">
        <f>IF(J2565&lt;&gt;"", INDEX($C$5:$C$1433, MATCH(J2565, $E$5:$E$1433, 0)),"")</f>
        <v/>
      </c>
      <c r="H2565" t="str">
        <f>IF(J2565&lt;&gt;"", INDEX($D$5:$D$1433, MATCH(J2565, $E$5:$E$1433, 0)),"")</f>
        <v/>
      </c>
      <c r="I2565" t="str">
        <f>IFERROR(IF(J2565&lt;&gt;"", INDEX($B$5:$B$1433, MATCH(J2565, $E$5:$E$1433, 0)),""),"SAI")</f>
        <v/>
      </c>
      <c r="L2565" t="str">
        <f>IFERROR(IF($N$5="Sáng",IF(MID(K2565,2,7)-MID($L$2,2,7)&gt;0,"Trễ",""),IF(MID(K2565,2,7)-MID($Q$2,2,7)&gt;0,"Trễ","")),"")</f>
        <v/>
      </c>
      <c r="M2565" t="str">
        <f>IFERROR(IF($N$5="Sáng",MID(K2565,2,7)-MID($L$2,2,7),MID(K2565,2,7)-MID($Q$2,2,7)),"")</f>
        <v/>
      </c>
      <c r="Q2565" t="str">
        <f>IF(B2565&lt;&gt;"",IF(AND(P2565="",F2565=""),"Không phép ",""),"")</f>
        <v/>
      </c>
      <c r="R2565" t="str">
        <f>UPPER(B2565)</f>
        <v/>
      </c>
      <c r="T2565" t="str">
        <f>IFERROR(IF(J2565&lt;&gt;"", INDEX($S$5:$S$1433, MATCH(J2565, $E$5:$E$1433, 0)),""),"")</f>
        <v/>
      </c>
      <c r="V2565" t="str">
        <f>IFERROR(IF(J2565&lt;&gt;"", INDEX($U$5:$U$1433, MATCH(J2565, $E$5:$E$1433, 0)),""),"")</f>
        <v/>
      </c>
    </row>
    <row r="2566">
      <c r="A2566" t="str">
        <f>IF(B2566&lt;&gt;"",A2565+1,"")</f>
        <v/>
      </c>
      <c r="F2566" t="str">
        <f>IFERROR(IF(VLOOKUP(E2566,J:J,1,0)=E2566,"X",""),"")</f>
        <v/>
      </c>
      <c r="G2566" t="str">
        <f>IF(J2566&lt;&gt;"", INDEX($C$5:$C$1433, MATCH(J2566, $E$5:$E$1433, 0)),"")</f>
        <v/>
      </c>
      <c r="H2566" t="str">
        <f>IF(J2566&lt;&gt;"", INDEX($D$5:$D$1433, MATCH(J2566, $E$5:$E$1433, 0)),"")</f>
        <v/>
      </c>
      <c r="I2566" t="str">
        <f>IFERROR(IF(J2566&lt;&gt;"", INDEX($B$5:$B$1433, MATCH(J2566, $E$5:$E$1433, 0)),""),"SAI")</f>
        <v/>
      </c>
      <c r="L2566" t="str">
        <f>IFERROR(IF($N$5="Sáng",IF(MID(K2566,2,7)-MID($L$2,2,7)&gt;0,"Trễ",""),IF(MID(K2566,2,7)-MID($Q$2,2,7)&gt;0,"Trễ","")),"")</f>
        <v/>
      </c>
      <c r="M2566" t="str">
        <f>IFERROR(IF($N$5="Sáng",MID(K2566,2,7)-MID($L$2,2,7),MID(K2566,2,7)-MID($Q$2,2,7)),"")</f>
        <v/>
      </c>
      <c r="Q2566" t="str">
        <f>IF(B2566&lt;&gt;"",IF(AND(P2566="",F2566=""),"Không phép ",""),"")</f>
        <v/>
      </c>
      <c r="R2566" t="str">
        <f>UPPER(B2566)</f>
        <v/>
      </c>
      <c r="T2566" t="str">
        <f>IFERROR(IF(J2566&lt;&gt;"", INDEX($S$5:$S$1433, MATCH(J2566, $E$5:$E$1433, 0)),""),"")</f>
        <v/>
      </c>
      <c r="V2566" t="str">
        <f>IFERROR(IF(J2566&lt;&gt;"", INDEX($U$5:$U$1433, MATCH(J2566, $E$5:$E$1433, 0)),""),"")</f>
        <v/>
      </c>
    </row>
    <row r="2567">
      <c r="A2567" t="str">
        <f>IF(B2567&lt;&gt;"",A2566+1,"")</f>
        <v/>
      </c>
      <c r="F2567" t="str">
        <f>IFERROR(IF(VLOOKUP(E2567,J:J,1,0)=E2567,"X",""),"")</f>
        <v/>
      </c>
      <c r="G2567" t="str">
        <f>IF(J2567&lt;&gt;"", INDEX($C$5:$C$1433, MATCH(J2567, $E$5:$E$1433, 0)),"")</f>
        <v/>
      </c>
      <c r="H2567" t="str">
        <f>IF(J2567&lt;&gt;"", INDEX($D$5:$D$1433, MATCH(J2567, $E$5:$E$1433, 0)),"")</f>
        <v/>
      </c>
      <c r="I2567" t="str">
        <f>IFERROR(IF(J2567&lt;&gt;"", INDEX($B$5:$B$1433, MATCH(J2567, $E$5:$E$1433, 0)),""),"SAI")</f>
        <v/>
      </c>
      <c r="L2567" t="str">
        <f>IFERROR(IF($N$5="Sáng",IF(MID(K2567,2,7)-MID($L$2,2,7)&gt;0,"Trễ",""),IF(MID(K2567,2,7)-MID($Q$2,2,7)&gt;0,"Trễ","")),"")</f>
        <v/>
      </c>
      <c r="M2567" t="str">
        <f>IFERROR(IF($N$5="Sáng",MID(K2567,2,7)-MID($L$2,2,7),MID(K2567,2,7)-MID($Q$2,2,7)),"")</f>
        <v/>
      </c>
      <c r="Q2567" t="str">
        <f>IF(B2567&lt;&gt;"",IF(AND(P2567="",F2567=""),"Không phép ",""),"")</f>
        <v/>
      </c>
      <c r="R2567" t="str">
        <f>UPPER(B2567)</f>
        <v/>
      </c>
      <c r="T2567" t="str">
        <f>IFERROR(IF(J2567&lt;&gt;"", INDEX($S$5:$S$1433, MATCH(J2567, $E$5:$E$1433, 0)),""),"")</f>
        <v/>
      </c>
      <c r="V2567" t="str">
        <f>IFERROR(IF(J2567&lt;&gt;"", INDEX($U$5:$U$1433, MATCH(J2567, $E$5:$E$1433, 0)),""),"")</f>
        <v/>
      </c>
    </row>
    <row r="2568">
      <c r="A2568" t="str">
        <f>IF(B2568&lt;&gt;"",A2567+1,"")</f>
        <v/>
      </c>
      <c r="F2568" t="str">
        <f>IFERROR(IF(VLOOKUP(E2568,J:J,1,0)=E2568,"X",""),"")</f>
        <v/>
      </c>
      <c r="G2568" t="str">
        <f>IF(J2568&lt;&gt;"", INDEX($C$5:$C$1433, MATCH(J2568, $E$5:$E$1433, 0)),"")</f>
        <v/>
      </c>
      <c r="H2568" t="str">
        <f>IF(J2568&lt;&gt;"", INDEX($D$5:$D$1433, MATCH(J2568, $E$5:$E$1433, 0)),"")</f>
        <v/>
      </c>
      <c r="I2568" t="str">
        <f>IFERROR(IF(J2568&lt;&gt;"", INDEX($B$5:$B$1433, MATCH(J2568, $E$5:$E$1433, 0)),""),"SAI")</f>
        <v/>
      </c>
      <c r="L2568" t="str">
        <f>IFERROR(IF($N$5="Sáng",IF(MID(K2568,2,7)-MID($L$2,2,7)&gt;0,"Trễ",""),IF(MID(K2568,2,7)-MID($Q$2,2,7)&gt;0,"Trễ","")),"")</f>
        <v/>
      </c>
      <c r="M2568" t="str">
        <f>IFERROR(IF($N$5="Sáng",MID(K2568,2,7)-MID($L$2,2,7),MID(K2568,2,7)-MID($Q$2,2,7)),"")</f>
        <v/>
      </c>
      <c r="Q2568" t="str">
        <f>IF(B2568&lt;&gt;"",IF(AND(P2568="",F2568=""),"Không phép ",""),"")</f>
        <v/>
      </c>
      <c r="R2568" t="str">
        <f>UPPER(B2568)</f>
        <v/>
      </c>
      <c r="T2568" t="str">
        <f>IFERROR(IF(J2568&lt;&gt;"", INDEX($S$5:$S$1433, MATCH(J2568, $E$5:$E$1433, 0)),""),"")</f>
        <v/>
      </c>
      <c r="V2568" t="str">
        <f>IFERROR(IF(J2568&lt;&gt;"", INDEX($U$5:$U$1433, MATCH(J2568, $E$5:$E$1433, 0)),""),"")</f>
        <v/>
      </c>
    </row>
    <row r="2569">
      <c r="A2569" t="str">
        <f>IF(B2569&lt;&gt;"",A2568+1,"")</f>
        <v/>
      </c>
      <c r="F2569" t="str">
        <f>IFERROR(IF(VLOOKUP(E2569,J:J,1,0)=E2569,"X",""),"")</f>
        <v/>
      </c>
      <c r="G2569" t="str">
        <f>IF(J2569&lt;&gt;"", INDEX($C$5:$C$1433, MATCH(J2569, $E$5:$E$1433, 0)),"")</f>
        <v/>
      </c>
      <c r="H2569" t="str">
        <f>IF(J2569&lt;&gt;"", INDEX($D$5:$D$1433, MATCH(J2569, $E$5:$E$1433, 0)),"")</f>
        <v/>
      </c>
      <c r="I2569" t="str">
        <f>IFERROR(IF(J2569&lt;&gt;"", INDEX($B$5:$B$1433, MATCH(J2569, $E$5:$E$1433, 0)),""),"SAI")</f>
        <v/>
      </c>
      <c r="L2569" t="str">
        <f>IFERROR(IF($N$5="Sáng",IF(MID(K2569,2,7)-MID($L$2,2,7)&gt;0,"Trễ",""),IF(MID(K2569,2,7)-MID($Q$2,2,7)&gt;0,"Trễ","")),"")</f>
        <v/>
      </c>
      <c r="M2569" t="str">
        <f>IFERROR(IF($N$5="Sáng",MID(K2569,2,7)-MID($L$2,2,7),MID(K2569,2,7)-MID($Q$2,2,7)),"")</f>
        <v/>
      </c>
      <c r="Q2569" t="str">
        <f>IF(B2569&lt;&gt;"",IF(AND(P2569="",F2569=""),"Không phép ",""),"")</f>
        <v/>
      </c>
      <c r="R2569" t="str">
        <f>UPPER(B2569)</f>
        <v/>
      </c>
      <c r="T2569" t="str">
        <f>IFERROR(IF(J2569&lt;&gt;"", INDEX($S$5:$S$1433, MATCH(J2569, $E$5:$E$1433, 0)),""),"")</f>
        <v/>
      </c>
      <c r="V2569" t="str">
        <f>IFERROR(IF(J2569&lt;&gt;"", INDEX($U$5:$U$1433, MATCH(J2569, $E$5:$E$1433, 0)),""),"")</f>
        <v/>
      </c>
    </row>
    <row r="2570">
      <c r="A2570" t="str">
        <f>IF(B2570&lt;&gt;"",A2569+1,"")</f>
        <v/>
      </c>
      <c r="F2570" t="str">
        <f>IFERROR(IF(VLOOKUP(E2570,J:J,1,0)=E2570,"X",""),"")</f>
        <v/>
      </c>
      <c r="G2570" t="str">
        <f>IF(J2570&lt;&gt;"", INDEX($C$5:$C$1433, MATCH(J2570, $E$5:$E$1433, 0)),"")</f>
        <v/>
      </c>
      <c r="H2570" t="str">
        <f>IF(J2570&lt;&gt;"", INDEX($D$5:$D$1433, MATCH(J2570, $E$5:$E$1433, 0)),"")</f>
        <v/>
      </c>
      <c r="I2570" t="str">
        <f>IFERROR(IF(J2570&lt;&gt;"", INDEX($B$5:$B$1433, MATCH(J2570, $E$5:$E$1433, 0)),""),"SAI")</f>
        <v/>
      </c>
      <c r="L2570" t="str">
        <f>IFERROR(IF($N$5="Sáng",IF(MID(K2570,2,7)-MID($L$2,2,7)&gt;0,"Trễ",""),IF(MID(K2570,2,7)-MID($Q$2,2,7)&gt;0,"Trễ","")),"")</f>
        <v/>
      </c>
      <c r="M2570" t="str">
        <f>IFERROR(IF($N$5="Sáng",MID(K2570,2,7)-MID($L$2,2,7),MID(K2570,2,7)-MID($Q$2,2,7)),"")</f>
        <v/>
      </c>
      <c r="Q2570" t="str">
        <f>IF(B2570&lt;&gt;"",IF(AND(P2570="",F2570=""),"Không phép ",""),"")</f>
        <v/>
      </c>
      <c r="R2570" t="str">
        <f>UPPER(B2570)</f>
        <v/>
      </c>
      <c r="T2570" t="str">
        <f>IFERROR(IF(J2570&lt;&gt;"", INDEX($S$5:$S$1433, MATCH(J2570, $E$5:$E$1433, 0)),""),"")</f>
        <v/>
      </c>
      <c r="V2570" t="str">
        <f>IFERROR(IF(J2570&lt;&gt;"", INDEX($U$5:$U$1433, MATCH(J2570, $E$5:$E$1433, 0)),""),"")</f>
        <v/>
      </c>
    </row>
    <row r="2571">
      <c r="A2571" t="str">
        <f>IF(B2571&lt;&gt;"",A2570+1,"")</f>
        <v/>
      </c>
      <c r="F2571" t="str">
        <f>IFERROR(IF(VLOOKUP(E2571,J:J,1,0)=E2571,"X",""),"")</f>
        <v/>
      </c>
      <c r="G2571" t="str">
        <f>IF(J2571&lt;&gt;"", INDEX($C$5:$C$1433, MATCH(J2571, $E$5:$E$1433, 0)),"")</f>
        <v/>
      </c>
      <c r="H2571" t="str">
        <f>IF(J2571&lt;&gt;"", INDEX($D$5:$D$1433, MATCH(J2571, $E$5:$E$1433, 0)),"")</f>
        <v/>
      </c>
      <c r="I2571" t="str">
        <f>IFERROR(IF(J2571&lt;&gt;"", INDEX($B$5:$B$1433, MATCH(J2571, $E$5:$E$1433, 0)),""),"SAI")</f>
        <v/>
      </c>
      <c r="L2571" t="str">
        <f>IFERROR(IF($N$5="Sáng",IF(MID(K2571,2,7)-MID($L$2,2,7)&gt;0,"Trễ",""),IF(MID(K2571,2,7)-MID($Q$2,2,7)&gt;0,"Trễ","")),"")</f>
        <v/>
      </c>
      <c r="M2571" t="str">
        <f>IFERROR(IF($N$5="Sáng",MID(K2571,2,7)-MID($L$2,2,7),MID(K2571,2,7)-MID($Q$2,2,7)),"")</f>
        <v/>
      </c>
      <c r="Q2571" t="str">
        <f>IF(B2571&lt;&gt;"",IF(AND(P2571="",F2571=""),"Không phép ",""),"")</f>
        <v/>
      </c>
      <c r="R2571" t="str">
        <f>UPPER(B2571)</f>
        <v/>
      </c>
      <c r="T2571" t="str">
        <f>IFERROR(IF(J2571&lt;&gt;"", INDEX($S$5:$S$1433, MATCH(J2571, $E$5:$E$1433, 0)),""),"")</f>
        <v/>
      </c>
      <c r="V2571" t="str">
        <f>IFERROR(IF(J2571&lt;&gt;"", INDEX($U$5:$U$1433, MATCH(J2571, $E$5:$E$1433, 0)),""),"")</f>
        <v/>
      </c>
    </row>
    <row r="2572">
      <c r="A2572" t="str">
        <f>IF(B2572&lt;&gt;"",A2571+1,"")</f>
        <v/>
      </c>
      <c r="F2572" t="str">
        <f>IFERROR(IF(VLOOKUP(E2572,J:J,1,0)=E2572,"X",""),"")</f>
        <v/>
      </c>
      <c r="G2572" t="str">
        <f>IF(J2572&lt;&gt;"", INDEX($C$5:$C$1433, MATCH(J2572, $E$5:$E$1433, 0)),"")</f>
        <v/>
      </c>
      <c r="H2572" t="str">
        <f>IF(J2572&lt;&gt;"", INDEX($D$5:$D$1433, MATCH(J2572, $E$5:$E$1433, 0)),"")</f>
        <v/>
      </c>
      <c r="I2572" t="str">
        <f>IFERROR(IF(J2572&lt;&gt;"", INDEX($B$5:$B$1433, MATCH(J2572, $E$5:$E$1433, 0)),""),"SAI")</f>
        <v/>
      </c>
      <c r="L2572" t="str">
        <f>IFERROR(IF($N$5="Sáng",IF(MID(K2572,2,7)-MID($L$2,2,7)&gt;0,"Trễ",""),IF(MID(K2572,2,7)-MID($Q$2,2,7)&gt;0,"Trễ","")),"")</f>
        <v/>
      </c>
      <c r="M2572" t="str">
        <f>IFERROR(IF($N$5="Sáng",MID(K2572,2,7)-MID($L$2,2,7),MID(K2572,2,7)-MID($Q$2,2,7)),"")</f>
        <v/>
      </c>
      <c r="Q2572" t="str">
        <f>IF(B2572&lt;&gt;"",IF(AND(P2572="",F2572=""),"Không phép ",""),"")</f>
        <v/>
      </c>
      <c r="R2572" t="str">
        <f>UPPER(B2572)</f>
        <v/>
      </c>
      <c r="T2572" t="str">
        <f>IFERROR(IF(J2572&lt;&gt;"", INDEX($S$5:$S$1433, MATCH(J2572, $E$5:$E$1433, 0)),""),"")</f>
        <v/>
      </c>
      <c r="V2572" t="str">
        <f>IFERROR(IF(J2572&lt;&gt;"", INDEX($U$5:$U$1433, MATCH(J2572, $E$5:$E$1433, 0)),""),"")</f>
        <v/>
      </c>
    </row>
    <row r="2573">
      <c r="A2573" t="str">
        <f>IF(B2573&lt;&gt;"",A2572+1,"")</f>
        <v/>
      </c>
      <c r="F2573" t="str">
        <f>IFERROR(IF(VLOOKUP(E2573,J:J,1,0)=E2573,"X",""),"")</f>
        <v/>
      </c>
      <c r="G2573" t="str">
        <f>IF(J2573&lt;&gt;"", INDEX($C$5:$C$1433, MATCH(J2573, $E$5:$E$1433, 0)),"")</f>
        <v/>
      </c>
      <c r="H2573" t="str">
        <f>IF(J2573&lt;&gt;"", INDEX($D$5:$D$1433, MATCH(J2573, $E$5:$E$1433, 0)),"")</f>
        <v/>
      </c>
      <c r="I2573" t="str">
        <f>IFERROR(IF(J2573&lt;&gt;"", INDEX($B$5:$B$1433, MATCH(J2573, $E$5:$E$1433, 0)),""),"SAI")</f>
        <v/>
      </c>
      <c r="L2573" t="str">
        <f>IFERROR(IF($N$5="Sáng",IF(MID(K2573,2,7)-MID($L$2,2,7)&gt;0,"Trễ",""),IF(MID(K2573,2,7)-MID($Q$2,2,7)&gt;0,"Trễ","")),"")</f>
        <v/>
      </c>
      <c r="M2573" t="str">
        <f>IFERROR(IF($N$5="Sáng",MID(K2573,2,7)-MID($L$2,2,7),MID(K2573,2,7)-MID($Q$2,2,7)),"")</f>
        <v/>
      </c>
      <c r="Q2573" t="str">
        <f>IF(B2573&lt;&gt;"",IF(AND(P2573="",F2573=""),"Không phép ",""),"")</f>
        <v/>
      </c>
      <c r="R2573" t="str">
        <f>UPPER(B2573)</f>
        <v/>
      </c>
      <c r="T2573" t="str">
        <f>IFERROR(IF(J2573&lt;&gt;"", INDEX($S$5:$S$1433, MATCH(J2573, $E$5:$E$1433, 0)),""),"")</f>
        <v/>
      </c>
      <c r="V2573" t="str">
        <f>IFERROR(IF(J2573&lt;&gt;"", INDEX($U$5:$U$1433, MATCH(J2573, $E$5:$E$1433, 0)),""),"")</f>
        <v/>
      </c>
    </row>
    <row r="2574">
      <c r="A2574" t="str">
        <f>IF(B2574&lt;&gt;"",A2573+1,"")</f>
        <v/>
      </c>
      <c r="F2574" t="str">
        <f>IFERROR(IF(VLOOKUP(E2574,J:J,1,0)=E2574,"X",""),"")</f>
        <v/>
      </c>
      <c r="G2574" t="str">
        <f>IF(J2574&lt;&gt;"", INDEX($C$5:$C$1433, MATCH(J2574, $E$5:$E$1433, 0)),"")</f>
        <v/>
      </c>
      <c r="H2574" t="str">
        <f>IF(J2574&lt;&gt;"", INDEX($D$5:$D$1433, MATCH(J2574, $E$5:$E$1433, 0)),"")</f>
        <v/>
      </c>
      <c r="I2574" t="str">
        <f>IFERROR(IF(J2574&lt;&gt;"", INDEX($B$5:$B$1433, MATCH(J2574, $E$5:$E$1433, 0)),""),"SAI")</f>
        <v/>
      </c>
      <c r="L2574" t="str">
        <f>IFERROR(IF($N$5="Sáng",IF(MID(K2574,2,7)-MID($L$2,2,7)&gt;0,"Trễ",""),IF(MID(K2574,2,7)-MID($Q$2,2,7)&gt;0,"Trễ","")),"")</f>
        <v/>
      </c>
      <c r="M2574" t="str">
        <f>IFERROR(IF($N$5="Sáng",MID(K2574,2,7)-MID($L$2,2,7),MID(K2574,2,7)-MID($Q$2,2,7)),"")</f>
        <v/>
      </c>
      <c r="Q2574" t="str">
        <f>IF(B2574&lt;&gt;"",IF(AND(P2574="",F2574=""),"Không phép ",""),"")</f>
        <v/>
      </c>
      <c r="R2574" t="str">
        <f>UPPER(B2574)</f>
        <v/>
      </c>
      <c r="T2574" t="str">
        <f>IFERROR(IF(J2574&lt;&gt;"", INDEX($S$5:$S$1433, MATCH(J2574, $E$5:$E$1433, 0)),""),"")</f>
        <v/>
      </c>
      <c r="V2574" t="str">
        <f>IFERROR(IF(J2574&lt;&gt;"", INDEX($U$5:$U$1433, MATCH(J2574, $E$5:$E$1433, 0)),""),"")</f>
        <v/>
      </c>
    </row>
    <row r="2575">
      <c r="A2575" t="str">
        <f>IF(B2575&lt;&gt;"",A2574+1,"")</f>
        <v/>
      </c>
      <c r="F2575" t="str">
        <f>IFERROR(IF(VLOOKUP(E2575,J:J,1,0)=E2575,"X",""),"")</f>
        <v/>
      </c>
      <c r="G2575" t="str">
        <f>IF(J2575&lt;&gt;"", INDEX($C$5:$C$1433, MATCH(J2575, $E$5:$E$1433, 0)),"")</f>
        <v/>
      </c>
      <c r="H2575" t="str">
        <f>IF(J2575&lt;&gt;"", INDEX($D$5:$D$1433, MATCH(J2575, $E$5:$E$1433, 0)),"")</f>
        <v/>
      </c>
      <c r="I2575" t="str">
        <f>IFERROR(IF(J2575&lt;&gt;"", INDEX($B$5:$B$1433, MATCH(J2575, $E$5:$E$1433, 0)),""),"SAI")</f>
        <v/>
      </c>
      <c r="L2575" t="str">
        <f>IFERROR(IF($N$5="Sáng",IF(MID(K2575,2,7)-MID($L$2,2,7)&gt;0,"Trễ",""),IF(MID(K2575,2,7)-MID($Q$2,2,7)&gt;0,"Trễ","")),"")</f>
        <v/>
      </c>
      <c r="M2575" t="str">
        <f>IFERROR(IF($N$5="Sáng",MID(K2575,2,7)-MID($L$2,2,7),MID(K2575,2,7)-MID($Q$2,2,7)),"")</f>
        <v/>
      </c>
      <c r="Q2575" t="str">
        <f>IF(B2575&lt;&gt;"",IF(AND(P2575="",F2575=""),"Không phép ",""),"")</f>
        <v/>
      </c>
      <c r="R2575" t="str">
        <f>UPPER(B2575)</f>
        <v/>
      </c>
      <c r="T2575" t="str">
        <f>IFERROR(IF(J2575&lt;&gt;"", INDEX($S$5:$S$1433, MATCH(J2575, $E$5:$E$1433, 0)),""),"")</f>
        <v/>
      </c>
      <c r="V2575" t="str">
        <f>IFERROR(IF(J2575&lt;&gt;"", INDEX($U$5:$U$1433, MATCH(J2575, $E$5:$E$1433, 0)),""),"")</f>
        <v/>
      </c>
    </row>
    <row r="2576">
      <c r="A2576" t="str">
        <f>IF(B2576&lt;&gt;"",A2575+1,"")</f>
        <v/>
      </c>
      <c r="F2576" t="str">
        <f>IFERROR(IF(VLOOKUP(E2576,J:J,1,0)=E2576,"X",""),"")</f>
        <v/>
      </c>
      <c r="G2576" t="str">
        <f>IF(J2576&lt;&gt;"", INDEX($C$5:$C$1433, MATCH(J2576, $E$5:$E$1433, 0)),"")</f>
        <v/>
      </c>
      <c r="H2576" t="str">
        <f>IF(J2576&lt;&gt;"", INDEX($D$5:$D$1433, MATCH(J2576, $E$5:$E$1433, 0)),"")</f>
        <v/>
      </c>
      <c r="I2576" t="str">
        <f>IFERROR(IF(J2576&lt;&gt;"", INDEX($B$5:$B$1433, MATCH(J2576, $E$5:$E$1433, 0)),""),"SAI")</f>
        <v/>
      </c>
      <c r="L2576" t="str">
        <f>IFERROR(IF($N$5="Sáng",IF(MID(K2576,2,7)-MID($L$2,2,7)&gt;0,"Trễ",""),IF(MID(K2576,2,7)-MID($Q$2,2,7)&gt;0,"Trễ","")),"")</f>
        <v/>
      </c>
      <c r="M2576" t="str">
        <f>IFERROR(IF($N$5="Sáng",MID(K2576,2,7)-MID($L$2,2,7),MID(K2576,2,7)-MID($Q$2,2,7)),"")</f>
        <v/>
      </c>
      <c r="Q2576" t="str">
        <f>IF(B2576&lt;&gt;"",IF(AND(P2576="",F2576=""),"Không phép ",""),"")</f>
        <v/>
      </c>
      <c r="R2576" t="str">
        <f>UPPER(B2576)</f>
        <v/>
      </c>
      <c r="T2576" t="str">
        <f>IFERROR(IF(J2576&lt;&gt;"", INDEX($S$5:$S$1433, MATCH(J2576, $E$5:$E$1433, 0)),""),"")</f>
        <v/>
      </c>
      <c r="V2576" t="str">
        <f>IFERROR(IF(J2576&lt;&gt;"", INDEX($U$5:$U$1433, MATCH(J2576, $E$5:$E$1433, 0)),""),"")</f>
        <v/>
      </c>
    </row>
    <row r="2577">
      <c r="A2577" t="str">
        <f>IF(B2577&lt;&gt;"",A2576+1,"")</f>
        <v/>
      </c>
      <c r="F2577" t="str">
        <f>IFERROR(IF(VLOOKUP(E2577,J:J,1,0)=E2577,"X",""),"")</f>
        <v/>
      </c>
      <c r="G2577" t="str">
        <f>IF(J2577&lt;&gt;"", INDEX($C$5:$C$1433, MATCH(J2577, $E$5:$E$1433, 0)),"")</f>
        <v/>
      </c>
      <c r="H2577" t="str">
        <f>IF(J2577&lt;&gt;"", INDEX($D$5:$D$1433, MATCH(J2577, $E$5:$E$1433, 0)),"")</f>
        <v/>
      </c>
      <c r="I2577" t="str">
        <f>IFERROR(IF(J2577&lt;&gt;"", INDEX($B$5:$B$1433, MATCH(J2577, $E$5:$E$1433, 0)),""),"SAI")</f>
        <v/>
      </c>
      <c r="L2577" t="str">
        <f>IFERROR(IF($N$5="Sáng",IF(MID(K2577,2,7)-MID($L$2,2,7)&gt;0,"Trễ",""),IF(MID(K2577,2,7)-MID($Q$2,2,7)&gt;0,"Trễ","")),"")</f>
        <v/>
      </c>
      <c r="M2577" t="str">
        <f>IFERROR(IF($N$5="Sáng",MID(K2577,2,7)-MID($L$2,2,7),MID(K2577,2,7)-MID($Q$2,2,7)),"")</f>
        <v/>
      </c>
      <c r="Q2577" t="str">
        <f>IF(B2577&lt;&gt;"",IF(AND(P2577="",F2577=""),"Không phép ",""),"")</f>
        <v/>
      </c>
      <c r="R2577" t="str">
        <f>UPPER(B2577)</f>
        <v/>
      </c>
      <c r="T2577" t="str">
        <f>IFERROR(IF(J2577&lt;&gt;"", INDEX($S$5:$S$1433, MATCH(J2577, $E$5:$E$1433, 0)),""),"")</f>
        <v/>
      </c>
      <c r="V2577" t="str">
        <f>IFERROR(IF(J2577&lt;&gt;"", INDEX($U$5:$U$1433, MATCH(J2577, $E$5:$E$1433, 0)),""),"")</f>
        <v/>
      </c>
    </row>
    <row r="2578">
      <c r="A2578" t="str">
        <f>IF(B2578&lt;&gt;"",A2577+1,"")</f>
        <v/>
      </c>
      <c r="F2578" t="str">
        <f>IFERROR(IF(VLOOKUP(E2578,J:J,1,0)=E2578,"X",""),"")</f>
        <v/>
      </c>
      <c r="G2578" t="str">
        <f>IF(J2578&lt;&gt;"", INDEX($C$5:$C$1433, MATCH(J2578, $E$5:$E$1433, 0)),"")</f>
        <v/>
      </c>
      <c r="H2578" t="str">
        <f>IF(J2578&lt;&gt;"", INDEX($D$5:$D$1433, MATCH(J2578, $E$5:$E$1433, 0)),"")</f>
        <v/>
      </c>
      <c r="I2578" t="str">
        <f>IFERROR(IF(J2578&lt;&gt;"", INDEX($B$5:$B$1433, MATCH(J2578, $E$5:$E$1433, 0)),""),"SAI")</f>
        <v/>
      </c>
      <c r="L2578" t="str">
        <f>IFERROR(IF($N$5="Sáng",IF(MID(K2578,2,7)-MID($L$2,2,7)&gt;0,"Trễ",""),IF(MID(K2578,2,7)-MID($Q$2,2,7)&gt;0,"Trễ","")),"")</f>
        <v/>
      </c>
      <c r="M2578" t="str">
        <f>IFERROR(IF($N$5="Sáng",MID(K2578,2,7)-MID($L$2,2,7),MID(K2578,2,7)-MID($Q$2,2,7)),"")</f>
        <v/>
      </c>
      <c r="Q2578" t="str">
        <f>IF(B2578&lt;&gt;"",IF(AND(P2578="",F2578=""),"Không phép ",""),"")</f>
        <v/>
      </c>
      <c r="R2578" t="str">
        <f>UPPER(B2578)</f>
        <v/>
      </c>
      <c r="T2578" t="str">
        <f>IFERROR(IF(J2578&lt;&gt;"", INDEX($S$5:$S$1433, MATCH(J2578, $E$5:$E$1433, 0)),""),"")</f>
        <v/>
      </c>
      <c r="V2578" t="str">
        <f>IFERROR(IF(J2578&lt;&gt;"", INDEX($U$5:$U$1433, MATCH(J2578, $E$5:$E$1433, 0)),""),"")</f>
        <v/>
      </c>
    </row>
    <row r="2579">
      <c r="A2579" t="str">
        <f>IF(B2579&lt;&gt;"",A2578+1,"")</f>
        <v/>
      </c>
      <c r="F2579" t="str">
        <f>IFERROR(IF(VLOOKUP(E2579,J:J,1,0)=E2579,"X",""),"")</f>
        <v/>
      </c>
      <c r="G2579" t="str">
        <f>IF(J2579&lt;&gt;"", INDEX($C$5:$C$1433, MATCH(J2579, $E$5:$E$1433, 0)),"")</f>
        <v/>
      </c>
      <c r="H2579" t="str">
        <f>IF(J2579&lt;&gt;"", INDEX($D$5:$D$1433, MATCH(J2579, $E$5:$E$1433, 0)),"")</f>
        <v/>
      </c>
      <c r="I2579" t="str">
        <f>IFERROR(IF(J2579&lt;&gt;"", INDEX($B$5:$B$1433, MATCH(J2579, $E$5:$E$1433, 0)),""),"SAI")</f>
        <v/>
      </c>
      <c r="L2579" t="str">
        <f>IFERROR(IF($N$5="Sáng",IF(MID(K2579,2,7)-MID($L$2,2,7)&gt;0,"Trễ",""),IF(MID(K2579,2,7)-MID($Q$2,2,7)&gt;0,"Trễ","")),"")</f>
        <v/>
      </c>
      <c r="M2579" t="str">
        <f>IFERROR(IF($N$5="Sáng",MID(K2579,2,7)-MID($L$2,2,7),MID(K2579,2,7)-MID($Q$2,2,7)),"")</f>
        <v/>
      </c>
      <c r="Q2579" t="str">
        <f>IF(B2579&lt;&gt;"",IF(AND(P2579="",F2579=""),"Không phép ",""),"")</f>
        <v/>
      </c>
      <c r="R2579" t="str">
        <f>UPPER(B2579)</f>
        <v/>
      </c>
      <c r="T2579" t="str">
        <f>IFERROR(IF(J2579&lt;&gt;"", INDEX($S$5:$S$1433, MATCH(J2579, $E$5:$E$1433, 0)),""),"")</f>
        <v/>
      </c>
      <c r="V2579" t="str">
        <f>IFERROR(IF(J2579&lt;&gt;"", INDEX($U$5:$U$1433, MATCH(J2579, $E$5:$E$1433, 0)),""),"")</f>
        <v/>
      </c>
    </row>
    <row r="2580">
      <c r="A2580" t="str">
        <f>IF(B2580&lt;&gt;"",A2579+1,"")</f>
        <v/>
      </c>
      <c r="F2580" t="str">
        <f>IFERROR(IF(VLOOKUP(E2580,J:J,1,0)=E2580,"X",""),"")</f>
        <v/>
      </c>
      <c r="G2580" t="str">
        <f>IF(J2580&lt;&gt;"", INDEX($C$5:$C$1433, MATCH(J2580, $E$5:$E$1433, 0)),"")</f>
        <v/>
      </c>
      <c r="H2580" t="str">
        <f>IF(J2580&lt;&gt;"", INDEX($D$5:$D$1433, MATCH(J2580, $E$5:$E$1433, 0)),"")</f>
        <v/>
      </c>
      <c r="I2580" t="str">
        <f>IFERROR(IF(J2580&lt;&gt;"", INDEX($B$5:$B$1433, MATCH(J2580, $E$5:$E$1433, 0)),""),"SAI")</f>
        <v/>
      </c>
      <c r="L2580" t="str">
        <f>IFERROR(IF($N$5="Sáng",IF(MID(K2580,2,7)-MID($L$2,2,7)&gt;0,"Trễ",""),IF(MID(K2580,2,7)-MID($Q$2,2,7)&gt;0,"Trễ","")),"")</f>
        <v/>
      </c>
      <c r="M2580" t="str">
        <f>IFERROR(IF($N$5="Sáng",MID(K2580,2,7)-MID($L$2,2,7),MID(K2580,2,7)-MID($Q$2,2,7)),"")</f>
        <v/>
      </c>
      <c r="Q2580" t="str">
        <f>IF(B2580&lt;&gt;"",IF(AND(P2580="",F2580=""),"Không phép ",""),"")</f>
        <v/>
      </c>
      <c r="R2580" t="str">
        <f>UPPER(B2580)</f>
        <v/>
      </c>
      <c r="T2580" t="str">
        <f>IFERROR(IF(J2580&lt;&gt;"", INDEX($S$5:$S$1433, MATCH(J2580, $E$5:$E$1433, 0)),""),"")</f>
        <v/>
      </c>
      <c r="V2580" t="str">
        <f>IFERROR(IF(J2580&lt;&gt;"", INDEX($U$5:$U$1433, MATCH(J2580, $E$5:$E$1433, 0)),""),"")</f>
        <v/>
      </c>
    </row>
    <row r="2581">
      <c r="A2581" t="str">
        <f>IF(B2581&lt;&gt;"",A2580+1,"")</f>
        <v/>
      </c>
      <c r="F2581" t="str">
        <f>IFERROR(IF(VLOOKUP(E2581,J:J,1,0)=E2581,"X",""),"")</f>
        <v/>
      </c>
      <c r="G2581" t="str">
        <f>IF(J2581&lt;&gt;"", INDEX($C$5:$C$1433, MATCH(J2581, $E$5:$E$1433, 0)),"")</f>
        <v/>
      </c>
      <c r="H2581" t="str">
        <f>IF(J2581&lt;&gt;"", INDEX($D$5:$D$1433, MATCH(J2581, $E$5:$E$1433, 0)),"")</f>
        <v/>
      </c>
      <c r="I2581" t="str">
        <f>IFERROR(IF(J2581&lt;&gt;"", INDEX($B$5:$B$1433, MATCH(J2581, $E$5:$E$1433, 0)),""),"SAI")</f>
        <v/>
      </c>
      <c r="L2581" t="str">
        <f>IFERROR(IF($N$5="Sáng",IF(MID(K2581,2,7)-MID($L$2,2,7)&gt;0,"Trễ",""),IF(MID(K2581,2,7)-MID($Q$2,2,7)&gt;0,"Trễ","")),"")</f>
        <v/>
      </c>
      <c r="M2581" t="str">
        <f>IFERROR(IF($N$5="Sáng",MID(K2581,2,7)-MID($L$2,2,7),MID(K2581,2,7)-MID($Q$2,2,7)),"")</f>
        <v/>
      </c>
      <c r="Q2581" t="str">
        <f>IF(B2581&lt;&gt;"",IF(AND(P2581="",F2581=""),"Không phép ",""),"")</f>
        <v/>
      </c>
      <c r="R2581" t="str">
        <f>UPPER(B2581)</f>
        <v/>
      </c>
      <c r="T2581" t="str">
        <f>IFERROR(IF(J2581&lt;&gt;"", INDEX($S$5:$S$1433, MATCH(J2581, $E$5:$E$1433, 0)),""),"")</f>
        <v/>
      </c>
      <c r="V2581" t="str">
        <f>IFERROR(IF(J2581&lt;&gt;"", INDEX($U$5:$U$1433, MATCH(J2581, $E$5:$E$1433, 0)),""),"")</f>
        <v/>
      </c>
    </row>
    <row r="2582">
      <c r="A2582" t="str">
        <f>IF(B2582&lt;&gt;"",A2581+1,"")</f>
        <v/>
      </c>
      <c r="F2582" t="str">
        <f>IFERROR(IF(VLOOKUP(E2582,J:J,1,0)=E2582,"X",""),"")</f>
        <v/>
      </c>
      <c r="G2582" t="str">
        <f>IF(J2582&lt;&gt;"", INDEX($C$5:$C$1433, MATCH(J2582, $E$5:$E$1433, 0)),"")</f>
        <v/>
      </c>
      <c r="H2582" t="str">
        <f>IF(J2582&lt;&gt;"", INDEX($D$5:$D$1433, MATCH(J2582, $E$5:$E$1433, 0)),"")</f>
        <v/>
      </c>
      <c r="I2582" t="str">
        <f>IFERROR(IF(J2582&lt;&gt;"", INDEX($B$5:$B$1433, MATCH(J2582, $E$5:$E$1433, 0)),""),"SAI")</f>
        <v/>
      </c>
      <c r="L2582" t="str">
        <f>IFERROR(IF($N$5="Sáng",IF(MID(K2582,2,7)-MID($L$2,2,7)&gt;0,"Trễ",""),IF(MID(K2582,2,7)-MID($Q$2,2,7)&gt;0,"Trễ","")),"")</f>
        <v/>
      </c>
      <c r="M2582" t="str">
        <f>IFERROR(IF($N$5="Sáng",MID(K2582,2,7)-MID($L$2,2,7),MID(K2582,2,7)-MID($Q$2,2,7)),"")</f>
        <v/>
      </c>
      <c r="Q2582" t="str">
        <f>IF(B2582&lt;&gt;"",IF(AND(P2582="",F2582=""),"Không phép ",""),"")</f>
        <v/>
      </c>
      <c r="R2582" t="str">
        <f>UPPER(B2582)</f>
        <v/>
      </c>
      <c r="T2582" t="str">
        <f>IFERROR(IF(J2582&lt;&gt;"", INDEX($S$5:$S$1433, MATCH(J2582, $E$5:$E$1433, 0)),""),"")</f>
        <v/>
      </c>
      <c r="V2582" t="str">
        <f>IFERROR(IF(J2582&lt;&gt;"", INDEX($U$5:$U$1433, MATCH(J2582, $E$5:$E$1433, 0)),""),"")</f>
        <v/>
      </c>
    </row>
    <row r="2583">
      <c r="A2583" t="str">
        <f>IF(B2583&lt;&gt;"",A2582+1,"")</f>
        <v/>
      </c>
      <c r="F2583" t="str">
        <f>IFERROR(IF(VLOOKUP(E2583,J:J,1,0)=E2583,"X",""),"")</f>
        <v/>
      </c>
      <c r="G2583" t="str">
        <f>IF(J2583&lt;&gt;"", INDEX($C$5:$C$1433, MATCH(J2583, $E$5:$E$1433, 0)),"")</f>
        <v/>
      </c>
      <c r="H2583" t="str">
        <f>IF(J2583&lt;&gt;"", INDEX($D$5:$D$1433, MATCH(J2583, $E$5:$E$1433, 0)),"")</f>
        <v/>
      </c>
      <c r="I2583" t="str">
        <f>IFERROR(IF(J2583&lt;&gt;"", INDEX($B$5:$B$1433, MATCH(J2583, $E$5:$E$1433, 0)),""),"SAI")</f>
        <v/>
      </c>
      <c r="L2583" t="str">
        <f>IFERROR(IF($N$5="Sáng",IF(MID(K2583,2,7)-MID($L$2,2,7)&gt;0,"Trễ",""),IF(MID(K2583,2,7)-MID($Q$2,2,7)&gt;0,"Trễ","")),"")</f>
        <v/>
      </c>
      <c r="M2583" t="str">
        <f>IFERROR(IF($N$5="Sáng",MID(K2583,2,7)-MID($L$2,2,7),MID(K2583,2,7)-MID($Q$2,2,7)),"")</f>
        <v/>
      </c>
      <c r="Q2583" t="str">
        <f>IF(B2583&lt;&gt;"",IF(AND(P2583="",F2583=""),"Không phép ",""),"")</f>
        <v/>
      </c>
      <c r="R2583" t="str">
        <f>UPPER(B2583)</f>
        <v/>
      </c>
      <c r="T2583" t="str">
        <f>IFERROR(IF(J2583&lt;&gt;"", INDEX($S$5:$S$1433, MATCH(J2583, $E$5:$E$1433, 0)),""),"")</f>
        <v/>
      </c>
      <c r="V2583" t="str">
        <f>IFERROR(IF(J2583&lt;&gt;"", INDEX($U$5:$U$1433, MATCH(J2583, $E$5:$E$1433, 0)),""),"")</f>
        <v/>
      </c>
    </row>
    <row r="2584">
      <c r="A2584" t="str">
        <f>IF(B2584&lt;&gt;"",A2583+1,"")</f>
        <v/>
      </c>
      <c r="F2584" t="str">
        <f>IFERROR(IF(VLOOKUP(E2584,J:J,1,0)=E2584,"X",""),"")</f>
        <v/>
      </c>
      <c r="G2584" t="str">
        <f>IF(J2584&lt;&gt;"", INDEX($C$5:$C$1433, MATCH(J2584, $E$5:$E$1433, 0)),"")</f>
        <v/>
      </c>
      <c r="H2584" t="str">
        <f>IF(J2584&lt;&gt;"", INDEX($D$5:$D$1433, MATCH(J2584, $E$5:$E$1433, 0)),"")</f>
        <v/>
      </c>
      <c r="I2584" t="str">
        <f>IFERROR(IF(J2584&lt;&gt;"", INDEX($B$5:$B$1433, MATCH(J2584, $E$5:$E$1433, 0)),""),"SAI")</f>
        <v/>
      </c>
      <c r="L2584" t="str">
        <f>IFERROR(IF($N$5="Sáng",IF(MID(K2584,2,7)-MID($L$2,2,7)&gt;0,"Trễ",""),IF(MID(K2584,2,7)-MID($Q$2,2,7)&gt;0,"Trễ","")),"")</f>
        <v/>
      </c>
      <c r="M2584" t="str">
        <f>IFERROR(IF($N$5="Sáng",MID(K2584,2,7)-MID($L$2,2,7),MID(K2584,2,7)-MID($Q$2,2,7)),"")</f>
        <v/>
      </c>
      <c r="Q2584" t="str">
        <f>IF(B2584&lt;&gt;"",IF(AND(P2584="",F2584=""),"Không phép ",""),"")</f>
        <v/>
      </c>
      <c r="R2584" t="str">
        <f>UPPER(B2584)</f>
        <v/>
      </c>
      <c r="T2584" t="str">
        <f>IFERROR(IF(J2584&lt;&gt;"", INDEX($S$5:$S$1433, MATCH(J2584, $E$5:$E$1433, 0)),""),"")</f>
        <v/>
      </c>
      <c r="V2584" t="str">
        <f>IFERROR(IF(J2584&lt;&gt;"", INDEX($U$5:$U$1433, MATCH(J2584, $E$5:$E$1433, 0)),""),"")</f>
        <v/>
      </c>
    </row>
    <row r="2585">
      <c r="A2585" t="str">
        <f>IF(B2585&lt;&gt;"",A2584+1,"")</f>
        <v/>
      </c>
      <c r="F2585" t="str">
        <f>IFERROR(IF(VLOOKUP(E2585,J:J,1,0)=E2585,"X",""),"")</f>
        <v/>
      </c>
      <c r="G2585" t="str">
        <f>IF(J2585&lt;&gt;"", INDEX($C$5:$C$1433, MATCH(J2585, $E$5:$E$1433, 0)),"")</f>
        <v/>
      </c>
      <c r="H2585" t="str">
        <f>IF(J2585&lt;&gt;"", INDEX($D$5:$D$1433, MATCH(J2585, $E$5:$E$1433, 0)),"")</f>
        <v/>
      </c>
      <c r="I2585" t="str">
        <f>IFERROR(IF(J2585&lt;&gt;"", INDEX($B$5:$B$1433, MATCH(J2585, $E$5:$E$1433, 0)),""),"SAI")</f>
        <v/>
      </c>
      <c r="L2585" t="str">
        <f>IFERROR(IF($N$5="Sáng",IF(MID(K2585,2,7)-MID($L$2,2,7)&gt;0,"Trễ",""),IF(MID(K2585,2,7)-MID($Q$2,2,7)&gt;0,"Trễ","")),"")</f>
        <v/>
      </c>
      <c r="M2585" t="str">
        <f>IFERROR(IF($N$5="Sáng",MID(K2585,2,7)-MID($L$2,2,7),MID(K2585,2,7)-MID($Q$2,2,7)),"")</f>
        <v/>
      </c>
      <c r="Q2585" t="str">
        <f>IF(B2585&lt;&gt;"",IF(AND(P2585="",F2585=""),"Không phép ",""),"")</f>
        <v/>
      </c>
      <c r="R2585" t="str">
        <f>UPPER(B2585)</f>
        <v/>
      </c>
      <c r="T2585" t="str">
        <f>IFERROR(IF(J2585&lt;&gt;"", INDEX($S$5:$S$1433, MATCH(J2585, $E$5:$E$1433, 0)),""),"")</f>
        <v/>
      </c>
      <c r="V2585" t="str">
        <f>IFERROR(IF(J2585&lt;&gt;"", INDEX($U$5:$U$1433, MATCH(J2585, $E$5:$E$1433, 0)),""),"")</f>
        <v/>
      </c>
    </row>
    <row r="2586">
      <c r="A2586" t="str">
        <f>IF(B2586&lt;&gt;"",A2585+1,"")</f>
        <v/>
      </c>
      <c r="F2586" t="str">
        <f>IFERROR(IF(VLOOKUP(E2586,J:J,1,0)=E2586,"X",""),"")</f>
        <v/>
      </c>
      <c r="G2586" t="str">
        <f>IF(J2586&lt;&gt;"", INDEX($C$5:$C$1433, MATCH(J2586, $E$5:$E$1433, 0)),"")</f>
        <v/>
      </c>
      <c r="H2586" t="str">
        <f>IF(J2586&lt;&gt;"", INDEX($D$5:$D$1433, MATCH(J2586, $E$5:$E$1433, 0)),"")</f>
        <v/>
      </c>
      <c r="I2586" t="str">
        <f>IFERROR(IF(J2586&lt;&gt;"", INDEX($B$5:$B$1433, MATCH(J2586, $E$5:$E$1433, 0)),""),"SAI")</f>
        <v/>
      </c>
      <c r="L2586" t="str">
        <f>IFERROR(IF($N$5="Sáng",IF(MID(K2586,2,7)-MID($L$2,2,7)&gt;0,"Trễ",""),IF(MID(K2586,2,7)-MID($Q$2,2,7)&gt;0,"Trễ","")),"")</f>
        <v/>
      </c>
      <c r="M2586" t="str">
        <f>IFERROR(IF($N$5="Sáng",MID(K2586,2,7)-MID($L$2,2,7),MID(K2586,2,7)-MID($Q$2,2,7)),"")</f>
        <v/>
      </c>
      <c r="Q2586" t="str">
        <f>IF(B2586&lt;&gt;"",IF(AND(P2586="",F2586=""),"Không phép ",""),"")</f>
        <v/>
      </c>
      <c r="R2586" t="str">
        <f>UPPER(B2586)</f>
        <v/>
      </c>
      <c r="T2586" t="str">
        <f>IFERROR(IF(J2586&lt;&gt;"", INDEX($S$5:$S$1433, MATCH(J2586, $E$5:$E$1433, 0)),""),"")</f>
        <v/>
      </c>
      <c r="V2586" t="str">
        <f>IFERROR(IF(J2586&lt;&gt;"", INDEX($U$5:$U$1433, MATCH(J2586, $E$5:$E$1433, 0)),""),"")</f>
        <v/>
      </c>
    </row>
    <row r="2587">
      <c r="A2587" t="str">
        <f>IF(B2587&lt;&gt;"",A2586+1,"")</f>
        <v/>
      </c>
      <c r="F2587" t="str">
        <f>IFERROR(IF(VLOOKUP(E2587,J:J,1,0)=E2587,"X",""),"")</f>
        <v/>
      </c>
      <c r="G2587" t="str">
        <f>IF(J2587&lt;&gt;"", INDEX($C$5:$C$1433, MATCH(J2587, $E$5:$E$1433, 0)),"")</f>
        <v/>
      </c>
      <c r="H2587" t="str">
        <f>IF(J2587&lt;&gt;"", INDEX($D$5:$D$1433, MATCH(J2587, $E$5:$E$1433, 0)),"")</f>
        <v/>
      </c>
      <c r="I2587" t="str">
        <f>IFERROR(IF(J2587&lt;&gt;"", INDEX($B$5:$B$1433, MATCH(J2587, $E$5:$E$1433, 0)),""),"SAI")</f>
        <v/>
      </c>
      <c r="L2587" t="str">
        <f>IFERROR(IF($N$5="Sáng",IF(MID(K2587,2,7)-MID($L$2,2,7)&gt;0,"Trễ",""),IF(MID(K2587,2,7)-MID($Q$2,2,7)&gt;0,"Trễ","")),"")</f>
        <v/>
      </c>
      <c r="M2587" t="str">
        <f>IFERROR(IF($N$5="Sáng",MID(K2587,2,7)-MID($L$2,2,7),MID(K2587,2,7)-MID($Q$2,2,7)),"")</f>
        <v/>
      </c>
      <c r="Q2587" t="str">
        <f>IF(B2587&lt;&gt;"",IF(AND(P2587="",F2587=""),"Không phép ",""),"")</f>
        <v/>
      </c>
      <c r="R2587" t="str">
        <f>UPPER(B2587)</f>
        <v/>
      </c>
      <c r="T2587" t="str">
        <f>IFERROR(IF(J2587&lt;&gt;"", INDEX($S$5:$S$1433, MATCH(J2587, $E$5:$E$1433, 0)),""),"")</f>
        <v/>
      </c>
      <c r="V2587" t="str">
        <f>IFERROR(IF(J2587&lt;&gt;"", INDEX($U$5:$U$1433, MATCH(J2587, $E$5:$E$1433, 0)),""),"")</f>
        <v/>
      </c>
    </row>
    <row r="2588">
      <c r="A2588" t="str">
        <f>IF(B2588&lt;&gt;"",A2587+1,"")</f>
        <v/>
      </c>
      <c r="F2588" t="str">
        <f>IFERROR(IF(VLOOKUP(E2588,J:J,1,0)=E2588,"X",""),"")</f>
        <v/>
      </c>
      <c r="G2588" t="str">
        <f>IF(J2588&lt;&gt;"", INDEX($C$5:$C$1433, MATCH(J2588, $E$5:$E$1433, 0)),"")</f>
        <v/>
      </c>
      <c r="H2588" t="str">
        <f>IF(J2588&lt;&gt;"", INDEX($D$5:$D$1433, MATCH(J2588, $E$5:$E$1433, 0)),"")</f>
        <v/>
      </c>
      <c r="I2588" t="str">
        <f>IFERROR(IF(J2588&lt;&gt;"", INDEX($B$5:$B$1433, MATCH(J2588, $E$5:$E$1433, 0)),""),"SAI")</f>
        <v/>
      </c>
      <c r="L2588" t="str">
        <f>IFERROR(IF($N$5="Sáng",IF(MID(K2588,2,7)-MID($L$2,2,7)&gt;0,"Trễ",""),IF(MID(K2588,2,7)-MID($Q$2,2,7)&gt;0,"Trễ","")),"")</f>
        <v/>
      </c>
      <c r="M2588" t="str">
        <f>IFERROR(IF($N$5="Sáng",MID(K2588,2,7)-MID($L$2,2,7),MID(K2588,2,7)-MID($Q$2,2,7)),"")</f>
        <v/>
      </c>
      <c r="Q2588" t="str">
        <f>IF(B2588&lt;&gt;"",IF(AND(P2588="",F2588=""),"Không phép ",""),"")</f>
        <v/>
      </c>
      <c r="R2588" t="str">
        <f>UPPER(B2588)</f>
        <v/>
      </c>
      <c r="T2588" t="str">
        <f>IFERROR(IF(J2588&lt;&gt;"", INDEX($S$5:$S$1433, MATCH(J2588, $E$5:$E$1433, 0)),""),"")</f>
        <v/>
      </c>
      <c r="V2588" t="str">
        <f>IFERROR(IF(J2588&lt;&gt;"", INDEX($U$5:$U$1433, MATCH(J2588, $E$5:$E$1433, 0)),""),"")</f>
        <v/>
      </c>
    </row>
    <row r="2589">
      <c r="A2589" t="str">
        <f>IF(B2589&lt;&gt;"",A2588+1,"")</f>
        <v/>
      </c>
      <c r="F2589" t="str">
        <f>IFERROR(IF(VLOOKUP(E2589,J:J,1,0)=E2589,"X",""),"")</f>
        <v/>
      </c>
      <c r="G2589" t="str">
        <f>IF(J2589&lt;&gt;"", INDEX($C$5:$C$1433, MATCH(J2589, $E$5:$E$1433, 0)),"")</f>
        <v/>
      </c>
      <c r="H2589" t="str">
        <f>IF(J2589&lt;&gt;"", INDEX($D$5:$D$1433, MATCH(J2589, $E$5:$E$1433, 0)),"")</f>
        <v/>
      </c>
      <c r="I2589" t="str">
        <f>IFERROR(IF(J2589&lt;&gt;"", INDEX($B$5:$B$1433, MATCH(J2589, $E$5:$E$1433, 0)),""),"SAI")</f>
        <v/>
      </c>
      <c r="L2589" t="str">
        <f>IFERROR(IF($N$5="Sáng",IF(MID(K2589,2,7)-MID($L$2,2,7)&gt;0,"Trễ",""),IF(MID(K2589,2,7)-MID($Q$2,2,7)&gt;0,"Trễ","")),"")</f>
        <v/>
      </c>
      <c r="M2589" t="str">
        <f>IFERROR(IF($N$5="Sáng",MID(K2589,2,7)-MID($L$2,2,7),MID(K2589,2,7)-MID($Q$2,2,7)),"")</f>
        <v/>
      </c>
      <c r="Q2589" t="str">
        <f>IF(B2589&lt;&gt;"",IF(AND(P2589="",F2589=""),"Không phép ",""),"")</f>
        <v/>
      </c>
      <c r="R2589" t="str">
        <f>UPPER(B2589)</f>
        <v/>
      </c>
      <c r="T2589" t="str">
        <f>IFERROR(IF(J2589&lt;&gt;"", INDEX($S$5:$S$1433, MATCH(J2589, $E$5:$E$1433, 0)),""),"")</f>
        <v/>
      </c>
      <c r="V2589" t="str">
        <f>IFERROR(IF(J2589&lt;&gt;"", INDEX($U$5:$U$1433, MATCH(J2589, $E$5:$E$1433, 0)),""),"")</f>
        <v/>
      </c>
    </row>
    <row r="2590">
      <c r="A2590" t="str">
        <f>IF(B2590&lt;&gt;"",A2589+1,"")</f>
        <v/>
      </c>
      <c r="F2590" t="str">
        <f>IFERROR(IF(VLOOKUP(E2590,J:J,1,0)=E2590,"X",""),"")</f>
        <v/>
      </c>
      <c r="G2590" t="str">
        <f>IF(J2590&lt;&gt;"", INDEX($C$5:$C$1433, MATCH(J2590, $E$5:$E$1433, 0)),"")</f>
        <v/>
      </c>
      <c r="H2590" t="str">
        <f>IF(J2590&lt;&gt;"", INDEX($D$5:$D$1433, MATCH(J2590, $E$5:$E$1433, 0)),"")</f>
        <v/>
      </c>
      <c r="I2590" t="str">
        <f>IFERROR(IF(J2590&lt;&gt;"", INDEX($B$5:$B$1433, MATCH(J2590, $E$5:$E$1433, 0)),""),"SAI")</f>
        <v/>
      </c>
      <c r="L2590" t="str">
        <f>IFERROR(IF($N$5="Sáng",IF(MID(K2590,2,7)-MID($L$2,2,7)&gt;0,"Trễ",""),IF(MID(K2590,2,7)-MID($Q$2,2,7)&gt;0,"Trễ","")),"")</f>
        <v/>
      </c>
      <c r="M2590" t="str">
        <f>IFERROR(IF($N$5="Sáng",MID(K2590,2,7)-MID($L$2,2,7),MID(K2590,2,7)-MID($Q$2,2,7)),"")</f>
        <v/>
      </c>
      <c r="Q2590" t="str">
        <f>IF(B2590&lt;&gt;"",IF(AND(P2590="",F2590=""),"Không phép ",""),"")</f>
        <v/>
      </c>
      <c r="R2590" t="str">
        <f>UPPER(B2590)</f>
        <v/>
      </c>
      <c r="T2590" t="str">
        <f>IFERROR(IF(J2590&lt;&gt;"", INDEX($S$5:$S$1433, MATCH(J2590, $E$5:$E$1433, 0)),""),"")</f>
        <v/>
      </c>
      <c r="V2590" t="str">
        <f>IFERROR(IF(J2590&lt;&gt;"", INDEX($U$5:$U$1433, MATCH(J2590, $E$5:$E$1433, 0)),""),"")</f>
        <v/>
      </c>
    </row>
    <row r="2591">
      <c r="A2591" t="str">
        <f>IF(B2591&lt;&gt;"",A2590+1,"")</f>
        <v/>
      </c>
      <c r="F2591" t="str">
        <f>IFERROR(IF(VLOOKUP(E2591,J:J,1,0)=E2591,"X",""),"")</f>
        <v/>
      </c>
      <c r="G2591" t="str">
        <f>IF(J2591&lt;&gt;"", INDEX($C$5:$C$1433, MATCH(J2591, $E$5:$E$1433, 0)),"")</f>
        <v/>
      </c>
      <c r="H2591" t="str">
        <f>IF(J2591&lt;&gt;"", INDEX($D$5:$D$1433, MATCH(J2591, $E$5:$E$1433, 0)),"")</f>
        <v/>
      </c>
      <c r="I2591" t="str">
        <f>IFERROR(IF(J2591&lt;&gt;"", INDEX($B$5:$B$1433, MATCH(J2591, $E$5:$E$1433, 0)),""),"SAI")</f>
        <v/>
      </c>
      <c r="L2591" t="str">
        <f>IFERROR(IF($N$5="Sáng",IF(MID(K2591,2,7)-MID($L$2,2,7)&gt;0,"Trễ",""),IF(MID(K2591,2,7)-MID($Q$2,2,7)&gt;0,"Trễ","")),"")</f>
        <v/>
      </c>
      <c r="M2591" t="str">
        <f>IFERROR(IF($N$5="Sáng",MID(K2591,2,7)-MID($L$2,2,7),MID(K2591,2,7)-MID($Q$2,2,7)),"")</f>
        <v/>
      </c>
      <c r="Q2591" t="str">
        <f>IF(B2591&lt;&gt;"",IF(AND(P2591="",F2591=""),"Không phép ",""),"")</f>
        <v/>
      </c>
      <c r="R2591" t="str">
        <f>UPPER(B2591)</f>
        <v/>
      </c>
      <c r="T2591" t="str">
        <f>IFERROR(IF(J2591&lt;&gt;"", INDEX($S$5:$S$1433, MATCH(J2591, $E$5:$E$1433, 0)),""),"")</f>
        <v/>
      </c>
      <c r="V2591" t="str">
        <f>IFERROR(IF(J2591&lt;&gt;"", INDEX($U$5:$U$1433, MATCH(J2591, $E$5:$E$1433, 0)),""),"")</f>
        <v/>
      </c>
    </row>
    <row r="2592">
      <c r="A2592" t="str">
        <f>IF(B2592&lt;&gt;"",A2591+1,"")</f>
        <v/>
      </c>
      <c r="F2592" t="str">
        <f>IFERROR(IF(VLOOKUP(E2592,J:J,1,0)=E2592,"X",""),"")</f>
        <v/>
      </c>
      <c r="G2592" t="str">
        <f>IF(J2592&lt;&gt;"", INDEX($C$5:$C$1433, MATCH(J2592, $E$5:$E$1433, 0)),"")</f>
        <v/>
      </c>
      <c r="H2592" t="str">
        <f>IF(J2592&lt;&gt;"", INDEX($D$5:$D$1433, MATCH(J2592, $E$5:$E$1433, 0)),"")</f>
        <v/>
      </c>
      <c r="I2592" t="str">
        <f>IFERROR(IF(J2592&lt;&gt;"", INDEX($B$5:$B$1433, MATCH(J2592, $E$5:$E$1433, 0)),""),"SAI")</f>
        <v/>
      </c>
      <c r="L2592" t="str">
        <f>IFERROR(IF($N$5="Sáng",IF(MID(K2592,2,7)-MID($L$2,2,7)&gt;0,"Trễ",""),IF(MID(K2592,2,7)-MID($Q$2,2,7)&gt;0,"Trễ","")),"")</f>
        <v/>
      </c>
      <c r="M2592" t="str">
        <f>IFERROR(IF($N$5="Sáng",MID(K2592,2,7)-MID($L$2,2,7),MID(K2592,2,7)-MID($Q$2,2,7)),"")</f>
        <v/>
      </c>
      <c r="Q2592" t="str">
        <f>IF(B2592&lt;&gt;"",IF(AND(P2592="",F2592=""),"Không phép ",""),"")</f>
        <v/>
      </c>
      <c r="R2592" t="str">
        <f>UPPER(B2592)</f>
        <v/>
      </c>
      <c r="T2592" t="str">
        <f>IFERROR(IF(J2592&lt;&gt;"", INDEX($S$5:$S$1433, MATCH(J2592, $E$5:$E$1433, 0)),""),"")</f>
        <v/>
      </c>
      <c r="V2592" t="str">
        <f>IFERROR(IF(J2592&lt;&gt;"", INDEX($U$5:$U$1433, MATCH(J2592, $E$5:$E$1433, 0)),""),"")</f>
        <v/>
      </c>
    </row>
    <row r="2593">
      <c r="A2593" t="str">
        <f>IF(B2593&lt;&gt;"",A2592+1,"")</f>
        <v/>
      </c>
      <c r="F2593" t="str">
        <f>IFERROR(IF(VLOOKUP(E2593,J:J,1,0)=E2593,"X",""),"")</f>
        <v/>
      </c>
      <c r="G2593" t="str">
        <f>IF(J2593&lt;&gt;"", INDEX($C$5:$C$1433, MATCH(J2593, $E$5:$E$1433, 0)),"")</f>
        <v/>
      </c>
      <c r="H2593" t="str">
        <f>IF(J2593&lt;&gt;"", INDEX($D$5:$D$1433, MATCH(J2593, $E$5:$E$1433, 0)),"")</f>
        <v/>
      </c>
      <c r="I2593" t="str">
        <f>IFERROR(IF(J2593&lt;&gt;"", INDEX($B$5:$B$1433, MATCH(J2593, $E$5:$E$1433, 0)),""),"SAI")</f>
        <v/>
      </c>
      <c r="L2593" t="str">
        <f>IFERROR(IF($N$5="Sáng",IF(MID(K2593,2,7)-MID($L$2,2,7)&gt;0,"Trễ",""),IF(MID(K2593,2,7)-MID($Q$2,2,7)&gt;0,"Trễ","")),"")</f>
        <v/>
      </c>
      <c r="M2593" t="str">
        <f>IFERROR(IF($N$5="Sáng",MID(K2593,2,7)-MID($L$2,2,7),MID(K2593,2,7)-MID($Q$2,2,7)),"")</f>
        <v/>
      </c>
      <c r="Q2593" t="str">
        <f>IF(B2593&lt;&gt;"",IF(AND(P2593="",F2593=""),"Không phép ",""),"")</f>
        <v/>
      </c>
      <c r="R2593" t="str">
        <f>UPPER(B2593)</f>
        <v/>
      </c>
      <c r="T2593" t="str">
        <f>IFERROR(IF(J2593&lt;&gt;"", INDEX($S$5:$S$1433, MATCH(J2593, $E$5:$E$1433, 0)),""),"")</f>
        <v/>
      </c>
      <c r="V2593" t="str">
        <f>IFERROR(IF(J2593&lt;&gt;"", INDEX($U$5:$U$1433, MATCH(J2593, $E$5:$E$1433, 0)),""),"")</f>
        <v/>
      </c>
    </row>
    <row r="2594">
      <c r="A2594" t="str">
        <f>IF(B2594&lt;&gt;"",A2593+1,"")</f>
        <v/>
      </c>
      <c r="F2594" t="str">
        <f>IFERROR(IF(VLOOKUP(E2594,J:J,1,0)=E2594,"X",""),"")</f>
        <v/>
      </c>
      <c r="G2594" t="str">
        <f>IF(J2594&lt;&gt;"", INDEX($C$5:$C$1433, MATCH(J2594, $E$5:$E$1433, 0)),"")</f>
        <v/>
      </c>
      <c r="H2594" t="str">
        <f>IF(J2594&lt;&gt;"", INDEX($D$5:$D$1433, MATCH(J2594, $E$5:$E$1433, 0)),"")</f>
        <v/>
      </c>
      <c r="I2594" t="str">
        <f>IFERROR(IF(J2594&lt;&gt;"", INDEX($B$5:$B$1433, MATCH(J2594, $E$5:$E$1433, 0)),""),"SAI")</f>
        <v/>
      </c>
      <c r="L2594" t="str">
        <f>IFERROR(IF($N$5="Sáng",IF(MID(K2594,2,7)-MID($L$2,2,7)&gt;0,"Trễ",""),IF(MID(K2594,2,7)-MID($Q$2,2,7)&gt;0,"Trễ","")),"")</f>
        <v/>
      </c>
      <c r="M2594" t="str">
        <f>IFERROR(IF($N$5="Sáng",MID(K2594,2,7)-MID($L$2,2,7),MID(K2594,2,7)-MID($Q$2,2,7)),"")</f>
        <v/>
      </c>
      <c r="Q2594" t="str">
        <f>IF(B2594&lt;&gt;"",IF(AND(P2594="",F2594=""),"Không phép ",""),"")</f>
        <v/>
      </c>
      <c r="R2594" t="str">
        <f>UPPER(B2594)</f>
        <v/>
      </c>
      <c r="T2594" t="str">
        <f>IFERROR(IF(J2594&lt;&gt;"", INDEX($S$5:$S$1433, MATCH(J2594, $E$5:$E$1433, 0)),""),"")</f>
        <v/>
      </c>
      <c r="V2594" t="str">
        <f>IFERROR(IF(J2594&lt;&gt;"", INDEX($U$5:$U$1433, MATCH(J2594, $E$5:$E$1433, 0)),""),"")</f>
        <v/>
      </c>
    </row>
    <row r="2595">
      <c r="A2595" t="str">
        <f>IF(B2595&lt;&gt;"",A2594+1,"")</f>
        <v/>
      </c>
      <c r="F2595" t="str">
        <f>IFERROR(IF(VLOOKUP(E2595,J:J,1,0)=E2595,"X",""),"")</f>
        <v/>
      </c>
      <c r="G2595" t="str">
        <f>IF(J2595&lt;&gt;"", INDEX($C$5:$C$1433, MATCH(J2595, $E$5:$E$1433, 0)),"")</f>
        <v/>
      </c>
      <c r="H2595" t="str">
        <f>IF(J2595&lt;&gt;"", INDEX($D$5:$D$1433, MATCH(J2595, $E$5:$E$1433, 0)),"")</f>
        <v/>
      </c>
      <c r="I2595" t="str">
        <f>IFERROR(IF(J2595&lt;&gt;"", INDEX($B$5:$B$1433, MATCH(J2595, $E$5:$E$1433, 0)),""),"SAI")</f>
        <v/>
      </c>
      <c r="L2595" t="str">
        <f>IFERROR(IF($N$5="Sáng",IF(MID(K2595,2,7)-MID($L$2,2,7)&gt;0,"Trễ",""),IF(MID(K2595,2,7)-MID($Q$2,2,7)&gt;0,"Trễ","")),"")</f>
        <v/>
      </c>
      <c r="M2595" t="str">
        <f>IFERROR(IF($N$5="Sáng",MID(K2595,2,7)-MID($L$2,2,7),MID(K2595,2,7)-MID($Q$2,2,7)),"")</f>
        <v/>
      </c>
      <c r="Q2595" t="str">
        <f>IF(B2595&lt;&gt;"",IF(AND(P2595="",F2595=""),"Không phép ",""),"")</f>
        <v/>
      </c>
      <c r="R2595" t="str">
        <f>UPPER(B2595)</f>
        <v/>
      </c>
      <c r="T2595" t="str">
        <f>IFERROR(IF(J2595&lt;&gt;"", INDEX($S$5:$S$1433, MATCH(J2595, $E$5:$E$1433, 0)),""),"")</f>
        <v/>
      </c>
      <c r="V2595" t="str">
        <f>IFERROR(IF(J2595&lt;&gt;"", INDEX($U$5:$U$1433, MATCH(J2595, $E$5:$E$1433, 0)),""),"")</f>
        <v/>
      </c>
    </row>
    <row r="2596">
      <c r="A2596" t="str">
        <f>IF(B2596&lt;&gt;"",A2595+1,"")</f>
        <v/>
      </c>
      <c r="F2596" t="str">
        <f>IFERROR(IF(VLOOKUP(E2596,J:J,1,0)=E2596,"X",""),"")</f>
        <v/>
      </c>
      <c r="G2596" t="str">
        <f>IF(J2596&lt;&gt;"", INDEX($C$5:$C$1433, MATCH(J2596, $E$5:$E$1433, 0)),"")</f>
        <v/>
      </c>
      <c r="H2596" t="str">
        <f>IF(J2596&lt;&gt;"", INDEX($D$5:$D$1433, MATCH(J2596, $E$5:$E$1433, 0)),"")</f>
        <v/>
      </c>
      <c r="I2596" t="str">
        <f>IFERROR(IF(J2596&lt;&gt;"", INDEX($B$5:$B$1433, MATCH(J2596, $E$5:$E$1433, 0)),""),"SAI")</f>
        <v/>
      </c>
      <c r="L2596" t="str">
        <f>IFERROR(IF($N$5="Sáng",IF(MID(K2596,2,7)-MID($L$2,2,7)&gt;0,"Trễ",""),IF(MID(K2596,2,7)-MID($Q$2,2,7)&gt;0,"Trễ","")),"")</f>
        <v/>
      </c>
      <c r="M2596" t="str">
        <f>IFERROR(IF($N$5="Sáng",MID(K2596,2,7)-MID($L$2,2,7),MID(K2596,2,7)-MID($Q$2,2,7)),"")</f>
        <v/>
      </c>
      <c r="Q2596" t="str">
        <f>IF(B2596&lt;&gt;"",IF(AND(P2596="",F2596=""),"Không phép ",""),"")</f>
        <v/>
      </c>
      <c r="R2596" t="str">
        <f>UPPER(B2596)</f>
        <v/>
      </c>
      <c r="T2596" t="str">
        <f>IFERROR(IF(J2596&lt;&gt;"", INDEX($S$5:$S$1433, MATCH(J2596, $E$5:$E$1433, 0)),""),"")</f>
        <v/>
      </c>
      <c r="V2596" t="str">
        <f>IFERROR(IF(J2596&lt;&gt;"", INDEX($U$5:$U$1433, MATCH(J2596, $E$5:$E$1433, 0)),""),"")</f>
        <v/>
      </c>
    </row>
    <row r="2597">
      <c r="A2597" t="str">
        <f>IF(B2597&lt;&gt;"",A2596+1,"")</f>
        <v/>
      </c>
      <c r="F2597" t="str">
        <f>IFERROR(IF(VLOOKUP(E2597,J:J,1,0)=E2597,"X",""),"")</f>
        <v/>
      </c>
      <c r="G2597" t="str">
        <f>IF(J2597&lt;&gt;"", INDEX($C$5:$C$1433, MATCH(J2597, $E$5:$E$1433, 0)),"")</f>
        <v/>
      </c>
      <c r="H2597" t="str">
        <f>IF(J2597&lt;&gt;"", INDEX($D$5:$D$1433, MATCH(J2597, $E$5:$E$1433, 0)),"")</f>
        <v/>
      </c>
      <c r="I2597" t="str">
        <f>IFERROR(IF(J2597&lt;&gt;"", INDEX($B$5:$B$1433, MATCH(J2597, $E$5:$E$1433, 0)),""),"SAI")</f>
        <v/>
      </c>
      <c r="L2597" t="str">
        <f>IFERROR(IF($N$5="Sáng",IF(MID(K2597,2,7)-MID($L$2,2,7)&gt;0,"Trễ",""),IF(MID(K2597,2,7)-MID($Q$2,2,7)&gt;0,"Trễ","")),"")</f>
        <v/>
      </c>
      <c r="M2597" t="str">
        <f>IFERROR(IF($N$5="Sáng",MID(K2597,2,7)-MID($L$2,2,7),MID(K2597,2,7)-MID($Q$2,2,7)),"")</f>
        <v/>
      </c>
      <c r="Q2597" t="str">
        <f>IF(B2597&lt;&gt;"",IF(AND(P2597="",F2597=""),"Không phép ",""),"")</f>
        <v/>
      </c>
      <c r="R2597" t="str">
        <f>UPPER(B2597)</f>
        <v/>
      </c>
      <c r="T2597" t="str">
        <f>IFERROR(IF(J2597&lt;&gt;"", INDEX($S$5:$S$1433, MATCH(J2597, $E$5:$E$1433, 0)),""),"")</f>
        <v/>
      </c>
      <c r="V2597" t="str">
        <f>IFERROR(IF(J2597&lt;&gt;"", INDEX($U$5:$U$1433, MATCH(J2597, $E$5:$E$1433, 0)),""),"")</f>
        <v/>
      </c>
    </row>
    <row r="2598">
      <c r="A2598" t="str">
        <f>IF(B2598&lt;&gt;"",A2597+1,"")</f>
        <v/>
      </c>
      <c r="F2598" t="str">
        <f>IFERROR(IF(VLOOKUP(E2598,J:J,1,0)=E2598,"X",""),"")</f>
        <v/>
      </c>
      <c r="G2598" t="str">
        <f>IF(J2598&lt;&gt;"", INDEX($C$5:$C$1433, MATCH(J2598, $E$5:$E$1433, 0)),"")</f>
        <v/>
      </c>
      <c r="H2598" t="str">
        <f>IF(J2598&lt;&gt;"", INDEX($D$5:$D$1433, MATCH(J2598, $E$5:$E$1433, 0)),"")</f>
        <v/>
      </c>
      <c r="I2598" t="str">
        <f>IFERROR(IF(J2598&lt;&gt;"", INDEX($B$5:$B$1433, MATCH(J2598, $E$5:$E$1433, 0)),""),"SAI")</f>
        <v/>
      </c>
      <c r="L2598" t="str">
        <f>IFERROR(IF($N$5="Sáng",IF(MID(K2598,2,7)-MID($L$2,2,7)&gt;0,"Trễ",""),IF(MID(K2598,2,7)-MID($Q$2,2,7)&gt;0,"Trễ","")),"")</f>
        <v/>
      </c>
      <c r="M2598" t="str">
        <f>IFERROR(IF($N$5="Sáng",MID(K2598,2,7)-MID($L$2,2,7),MID(K2598,2,7)-MID($Q$2,2,7)),"")</f>
        <v/>
      </c>
      <c r="Q2598" t="str">
        <f>IF(B2598&lt;&gt;"",IF(AND(P2598="",F2598=""),"Không phép ",""),"")</f>
        <v/>
      </c>
      <c r="R2598" t="str">
        <f>UPPER(B2598)</f>
        <v/>
      </c>
      <c r="T2598" t="str">
        <f>IFERROR(IF(J2598&lt;&gt;"", INDEX($S$5:$S$1433, MATCH(J2598, $E$5:$E$1433, 0)),""),"")</f>
        <v/>
      </c>
      <c r="V2598" t="str">
        <f>IFERROR(IF(J2598&lt;&gt;"", INDEX($U$5:$U$1433, MATCH(J2598, $E$5:$E$1433, 0)),""),"")</f>
        <v/>
      </c>
    </row>
    <row r="2599">
      <c r="A2599" t="str">
        <f>IF(B2599&lt;&gt;"",A2598+1,"")</f>
        <v/>
      </c>
      <c r="F2599" t="str">
        <f>IFERROR(IF(VLOOKUP(E2599,J:J,1,0)=E2599,"X",""),"")</f>
        <v/>
      </c>
      <c r="G2599" t="str">
        <f>IF(J2599&lt;&gt;"", INDEX($C$5:$C$1433, MATCH(J2599, $E$5:$E$1433, 0)),"")</f>
        <v/>
      </c>
      <c r="H2599" t="str">
        <f>IF(J2599&lt;&gt;"", INDEX($D$5:$D$1433, MATCH(J2599, $E$5:$E$1433, 0)),"")</f>
        <v/>
      </c>
      <c r="I2599" t="str">
        <f>IFERROR(IF(J2599&lt;&gt;"", INDEX($B$5:$B$1433, MATCH(J2599, $E$5:$E$1433, 0)),""),"SAI")</f>
        <v/>
      </c>
      <c r="L2599" t="str">
        <f>IFERROR(IF($N$5="Sáng",IF(MID(K2599,2,7)-MID($L$2,2,7)&gt;0,"Trễ",""),IF(MID(K2599,2,7)-MID($Q$2,2,7)&gt;0,"Trễ","")),"")</f>
        <v/>
      </c>
      <c r="M2599" t="str">
        <f>IFERROR(IF($N$5="Sáng",MID(K2599,2,7)-MID($L$2,2,7),MID(K2599,2,7)-MID($Q$2,2,7)),"")</f>
        <v/>
      </c>
      <c r="Q2599" t="str">
        <f>IF(B2599&lt;&gt;"",IF(AND(P2599="",F2599=""),"Không phép ",""),"")</f>
        <v/>
      </c>
      <c r="R2599" t="str">
        <f>UPPER(B2599)</f>
        <v/>
      </c>
      <c r="T2599" t="str">
        <f>IFERROR(IF(J2599&lt;&gt;"", INDEX($S$5:$S$1433, MATCH(J2599, $E$5:$E$1433, 0)),""),"")</f>
        <v/>
      </c>
      <c r="V2599" t="str">
        <f>IFERROR(IF(J2599&lt;&gt;"", INDEX($U$5:$U$1433, MATCH(J2599, $E$5:$E$1433, 0)),""),"")</f>
        <v/>
      </c>
    </row>
    <row r="2600">
      <c r="A2600" t="str">
        <f>IF(B2600&lt;&gt;"",A2599+1,"")</f>
        <v/>
      </c>
      <c r="F2600" t="str">
        <f>IFERROR(IF(VLOOKUP(E2600,J:J,1,0)=E2600,"X",""),"")</f>
        <v/>
      </c>
      <c r="G2600" t="str">
        <f>IF(J2600&lt;&gt;"", INDEX($C$5:$C$1433, MATCH(J2600, $E$5:$E$1433, 0)),"")</f>
        <v/>
      </c>
      <c r="H2600" t="str">
        <f>IF(J2600&lt;&gt;"", INDEX($D$5:$D$1433, MATCH(J2600, $E$5:$E$1433, 0)),"")</f>
        <v/>
      </c>
      <c r="I2600" t="str">
        <f>IFERROR(IF(J2600&lt;&gt;"", INDEX($B$5:$B$1433, MATCH(J2600, $E$5:$E$1433, 0)),""),"SAI")</f>
        <v/>
      </c>
      <c r="L2600" t="str">
        <f>IFERROR(IF($N$5="Sáng",IF(MID(K2600,2,7)-MID($L$2,2,7)&gt;0,"Trễ",""),IF(MID(K2600,2,7)-MID($Q$2,2,7)&gt;0,"Trễ","")),"")</f>
        <v/>
      </c>
      <c r="M2600" t="str">
        <f>IFERROR(IF($N$5="Sáng",MID(K2600,2,7)-MID($L$2,2,7),MID(K2600,2,7)-MID($Q$2,2,7)),"")</f>
        <v/>
      </c>
      <c r="Q2600" t="str">
        <f>IF(B2600&lt;&gt;"",IF(AND(P2600="",F2600=""),"Không phép ",""),"")</f>
        <v/>
      </c>
      <c r="R2600" t="str">
        <f>UPPER(B2600)</f>
        <v/>
      </c>
      <c r="T2600" t="str">
        <f>IFERROR(IF(J2600&lt;&gt;"", INDEX($S$5:$S$1433, MATCH(J2600, $E$5:$E$1433, 0)),""),"")</f>
        <v/>
      </c>
      <c r="V2600" t="str">
        <f>IFERROR(IF(J2600&lt;&gt;"", INDEX($U$5:$U$1433, MATCH(J2600, $E$5:$E$1433, 0)),""),"")</f>
        <v/>
      </c>
    </row>
    <row r="2601">
      <c r="A2601" t="str">
        <f>IF(B2601&lt;&gt;"",A2600+1,"")</f>
        <v/>
      </c>
      <c r="F2601" t="str">
        <f>IFERROR(IF(VLOOKUP(E2601,J:J,1,0)=E2601,"X",""),"")</f>
        <v/>
      </c>
      <c r="G2601" t="str">
        <f>IF(J2601&lt;&gt;"", INDEX($C$5:$C$1433, MATCH(J2601, $E$5:$E$1433, 0)),"")</f>
        <v/>
      </c>
      <c r="H2601" t="str">
        <f>IF(J2601&lt;&gt;"", INDEX($D$5:$D$1433, MATCH(J2601, $E$5:$E$1433, 0)),"")</f>
        <v/>
      </c>
      <c r="I2601" t="str">
        <f>IFERROR(IF(J2601&lt;&gt;"", INDEX($B$5:$B$1433, MATCH(J2601, $E$5:$E$1433, 0)),""),"SAI")</f>
        <v/>
      </c>
      <c r="L2601" t="str">
        <f>IFERROR(IF($N$5="Sáng",IF(MID(K2601,2,7)-MID($L$2,2,7)&gt;0,"Trễ",""),IF(MID(K2601,2,7)-MID($Q$2,2,7)&gt;0,"Trễ","")),"")</f>
        <v/>
      </c>
      <c r="M2601" t="str">
        <f>IFERROR(IF($N$5="Sáng",MID(K2601,2,7)-MID($L$2,2,7),MID(K2601,2,7)-MID($Q$2,2,7)),"")</f>
        <v/>
      </c>
      <c r="Q2601" t="str">
        <f>IF(B2601&lt;&gt;"",IF(AND(P2601="",F2601=""),"Không phép ",""),"")</f>
        <v/>
      </c>
      <c r="R2601" t="str">
        <f>UPPER(B2601)</f>
        <v/>
      </c>
      <c r="T2601" t="str">
        <f>IFERROR(IF(J2601&lt;&gt;"", INDEX($S$5:$S$1433, MATCH(J2601, $E$5:$E$1433, 0)),""),"")</f>
        <v/>
      </c>
      <c r="V2601" t="str">
        <f>IFERROR(IF(J2601&lt;&gt;"", INDEX($U$5:$U$1433, MATCH(J2601, $E$5:$E$1433, 0)),""),"")</f>
        <v/>
      </c>
    </row>
    <row r="2602">
      <c r="A2602" t="str">
        <f>IF(B2602&lt;&gt;"",A2601+1,"")</f>
        <v/>
      </c>
      <c r="F2602" t="str">
        <f>IFERROR(IF(VLOOKUP(E2602,J:J,1,0)=E2602,"X",""),"")</f>
        <v/>
      </c>
      <c r="G2602" t="str">
        <f>IF(J2602&lt;&gt;"", INDEX($C$5:$C$1433, MATCH(J2602, $E$5:$E$1433, 0)),"")</f>
        <v/>
      </c>
      <c r="H2602" t="str">
        <f>IF(J2602&lt;&gt;"", INDEX($D$5:$D$1433, MATCH(J2602, $E$5:$E$1433, 0)),"")</f>
        <v/>
      </c>
      <c r="I2602" t="str">
        <f>IFERROR(IF(J2602&lt;&gt;"", INDEX($B$5:$B$1433, MATCH(J2602, $E$5:$E$1433, 0)),""),"SAI")</f>
        <v/>
      </c>
      <c r="L2602" t="str">
        <f>IFERROR(IF($N$5="Sáng",IF(MID(K2602,2,7)-MID($L$2,2,7)&gt;0,"Trễ",""),IF(MID(K2602,2,7)-MID($Q$2,2,7)&gt;0,"Trễ","")),"")</f>
        <v/>
      </c>
      <c r="M2602" t="str">
        <f>IFERROR(IF($N$5="Sáng",MID(K2602,2,7)-MID($L$2,2,7),MID(K2602,2,7)-MID($Q$2,2,7)),"")</f>
        <v/>
      </c>
      <c r="Q2602" t="str">
        <f>IF(B2602&lt;&gt;"",IF(AND(P2602="",F2602=""),"Không phép ",""),"")</f>
        <v/>
      </c>
      <c r="R2602" t="str">
        <f>UPPER(B2602)</f>
        <v/>
      </c>
      <c r="T2602" t="str">
        <f>IFERROR(IF(J2602&lt;&gt;"", INDEX($S$5:$S$1433, MATCH(J2602, $E$5:$E$1433, 0)),""),"")</f>
        <v/>
      </c>
      <c r="V2602" t="str">
        <f>IFERROR(IF(J2602&lt;&gt;"", INDEX($U$5:$U$1433, MATCH(J2602, $E$5:$E$1433, 0)),""),"")</f>
        <v/>
      </c>
    </row>
    <row r="2603">
      <c r="A2603" t="str">
        <f>IF(B2603&lt;&gt;"",A2602+1,"")</f>
        <v/>
      </c>
      <c r="F2603" t="str">
        <f>IFERROR(IF(VLOOKUP(E2603,J:J,1,0)=E2603,"X",""),"")</f>
        <v/>
      </c>
      <c r="G2603" t="str">
        <f>IF(J2603&lt;&gt;"", INDEX($C$5:$C$1433, MATCH(J2603, $E$5:$E$1433, 0)),"")</f>
        <v/>
      </c>
      <c r="H2603" t="str">
        <f>IF(J2603&lt;&gt;"", INDEX($D$5:$D$1433, MATCH(J2603, $E$5:$E$1433, 0)),"")</f>
        <v/>
      </c>
      <c r="I2603" t="str">
        <f>IFERROR(IF(J2603&lt;&gt;"", INDEX($B$5:$B$1433, MATCH(J2603, $E$5:$E$1433, 0)),""),"SAI")</f>
        <v/>
      </c>
      <c r="L2603" t="str">
        <f>IFERROR(IF($N$5="Sáng",IF(MID(K2603,2,7)-MID($L$2,2,7)&gt;0,"Trễ",""),IF(MID(K2603,2,7)-MID($Q$2,2,7)&gt;0,"Trễ","")),"")</f>
        <v/>
      </c>
      <c r="M2603" t="str">
        <f>IFERROR(IF($N$5="Sáng",MID(K2603,2,7)-MID($L$2,2,7),MID(K2603,2,7)-MID($Q$2,2,7)),"")</f>
        <v/>
      </c>
      <c r="Q2603" t="str">
        <f>IF(B2603&lt;&gt;"",IF(AND(P2603="",F2603=""),"Không phép ",""),"")</f>
        <v/>
      </c>
      <c r="R2603" t="str">
        <f>UPPER(B2603)</f>
        <v/>
      </c>
      <c r="T2603" t="str">
        <f>IFERROR(IF(J2603&lt;&gt;"", INDEX($S$5:$S$1433, MATCH(J2603, $E$5:$E$1433, 0)),""),"")</f>
        <v/>
      </c>
      <c r="V2603" t="str">
        <f>IFERROR(IF(J2603&lt;&gt;"", INDEX($U$5:$U$1433, MATCH(J2603, $E$5:$E$1433, 0)),""),"")</f>
        <v/>
      </c>
    </row>
    <row r="2604">
      <c r="A2604" t="str">
        <f>IF(B2604&lt;&gt;"",A2603+1,"")</f>
        <v/>
      </c>
      <c r="F2604" t="str">
        <f>IFERROR(IF(VLOOKUP(E2604,J:J,1,0)=E2604,"X",""),"")</f>
        <v/>
      </c>
      <c r="G2604" t="str">
        <f>IF(J2604&lt;&gt;"", INDEX($C$5:$C$1433, MATCH(J2604, $E$5:$E$1433, 0)),"")</f>
        <v/>
      </c>
      <c r="H2604" t="str">
        <f>IF(J2604&lt;&gt;"", INDEX($D$5:$D$1433, MATCH(J2604, $E$5:$E$1433, 0)),"")</f>
        <v/>
      </c>
      <c r="I2604" t="str">
        <f>IFERROR(IF(J2604&lt;&gt;"", INDEX($B$5:$B$1433, MATCH(J2604, $E$5:$E$1433, 0)),""),"SAI")</f>
        <v/>
      </c>
      <c r="L2604" t="str">
        <f>IFERROR(IF($N$5="Sáng",IF(MID(K2604,2,7)-MID($L$2,2,7)&gt;0,"Trễ",""),IF(MID(K2604,2,7)-MID($Q$2,2,7)&gt;0,"Trễ","")),"")</f>
        <v/>
      </c>
      <c r="M2604" t="str">
        <f>IFERROR(IF($N$5="Sáng",MID(K2604,2,7)-MID($L$2,2,7),MID(K2604,2,7)-MID($Q$2,2,7)),"")</f>
        <v/>
      </c>
      <c r="Q2604" t="str">
        <f>IF(B2604&lt;&gt;"",IF(AND(P2604="",F2604=""),"Không phép ",""),"")</f>
        <v/>
      </c>
      <c r="R2604" t="str">
        <f>UPPER(B2604)</f>
        <v/>
      </c>
      <c r="T2604" t="str">
        <f>IFERROR(IF(J2604&lt;&gt;"", INDEX($S$5:$S$1433, MATCH(J2604, $E$5:$E$1433, 0)),""),"")</f>
        <v/>
      </c>
      <c r="V2604" t="str">
        <f>IFERROR(IF(J2604&lt;&gt;"", INDEX($U$5:$U$1433, MATCH(J2604, $E$5:$E$1433, 0)),""),"")</f>
        <v/>
      </c>
    </row>
    <row r="2605">
      <c r="A2605" t="str">
        <f>IF(B2605&lt;&gt;"",A2604+1,"")</f>
        <v/>
      </c>
      <c r="F2605" t="str">
        <f>IFERROR(IF(VLOOKUP(E2605,J:J,1,0)=E2605,"X",""),"")</f>
        <v/>
      </c>
      <c r="G2605" t="str">
        <f>IF(J2605&lt;&gt;"", INDEX($C$5:$C$1433, MATCH(J2605, $E$5:$E$1433, 0)),"")</f>
        <v/>
      </c>
      <c r="H2605" t="str">
        <f>IF(J2605&lt;&gt;"", INDEX($D$5:$D$1433, MATCH(J2605, $E$5:$E$1433, 0)),"")</f>
        <v/>
      </c>
      <c r="I2605" t="str">
        <f>IFERROR(IF(J2605&lt;&gt;"", INDEX($B$5:$B$1433, MATCH(J2605, $E$5:$E$1433, 0)),""),"SAI")</f>
        <v/>
      </c>
      <c r="L2605" t="str">
        <f>IFERROR(IF($N$5="Sáng",IF(MID(K2605,2,7)-MID($L$2,2,7)&gt;0,"Trễ",""),IF(MID(K2605,2,7)-MID($Q$2,2,7)&gt;0,"Trễ","")),"")</f>
        <v/>
      </c>
      <c r="M2605" t="str">
        <f>IFERROR(IF($N$5="Sáng",MID(K2605,2,7)-MID($L$2,2,7),MID(K2605,2,7)-MID($Q$2,2,7)),"")</f>
        <v/>
      </c>
      <c r="Q2605" t="str">
        <f>IF(B2605&lt;&gt;"",IF(AND(P2605="",F2605=""),"Không phép ",""),"")</f>
        <v/>
      </c>
      <c r="R2605" t="str">
        <f>UPPER(B2605)</f>
        <v/>
      </c>
      <c r="T2605" t="str">
        <f>IFERROR(IF(J2605&lt;&gt;"", INDEX($S$5:$S$1433, MATCH(J2605, $E$5:$E$1433, 0)),""),"")</f>
        <v/>
      </c>
      <c r="V2605" t="str">
        <f>IFERROR(IF(J2605&lt;&gt;"", INDEX($U$5:$U$1433, MATCH(J2605, $E$5:$E$1433, 0)),""),"")</f>
        <v/>
      </c>
    </row>
    <row r="2606">
      <c r="A2606" t="str">
        <f>IF(B2606&lt;&gt;"",A2605+1,"")</f>
        <v/>
      </c>
      <c r="F2606" t="str">
        <f>IFERROR(IF(VLOOKUP(E2606,J:J,1,0)=E2606,"X",""),"")</f>
        <v/>
      </c>
      <c r="G2606" t="str">
        <f>IF(J2606&lt;&gt;"", INDEX($C$5:$C$1433, MATCH(J2606, $E$5:$E$1433, 0)),"")</f>
        <v/>
      </c>
      <c r="H2606" t="str">
        <f>IF(J2606&lt;&gt;"", INDEX($D$5:$D$1433, MATCH(J2606, $E$5:$E$1433, 0)),"")</f>
        <v/>
      </c>
      <c r="I2606" t="str">
        <f>IFERROR(IF(J2606&lt;&gt;"", INDEX($B$5:$B$1433, MATCH(J2606, $E$5:$E$1433, 0)),""),"SAI")</f>
        <v/>
      </c>
      <c r="L2606" t="str">
        <f>IFERROR(IF($N$5="Sáng",IF(MID(K2606,2,7)-MID($L$2,2,7)&gt;0,"Trễ",""),IF(MID(K2606,2,7)-MID($Q$2,2,7)&gt;0,"Trễ","")),"")</f>
        <v/>
      </c>
      <c r="M2606" t="str">
        <f>IFERROR(IF($N$5="Sáng",MID(K2606,2,7)-MID($L$2,2,7),MID(K2606,2,7)-MID($Q$2,2,7)),"")</f>
        <v/>
      </c>
      <c r="Q2606" t="str">
        <f>IF(B2606&lt;&gt;"",IF(AND(P2606="",F2606=""),"Không phép ",""),"")</f>
        <v/>
      </c>
      <c r="R2606" t="str">
        <f>UPPER(B2606)</f>
        <v/>
      </c>
      <c r="T2606" t="str">
        <f>IFERROR(IF(J2606&lt;&gt;"", INDEX($S$5:$S$1433, MATCH(J2606, $E$5:$E$1433, 0)),""),"")</f>
        <v/>
      </c>
      <c r="V2606" t="str">
        <f>IFERROR(IF(J2606&lt;&gt;"", INDEX($U$5:$U$1433, MATCH(J2606, $E$5:$E$1433, 0)),""),"")</f>
        <v/>
      </c>
    </row>
    <row r="2607">
      <c r="A2607" t="str">
        <f>IF(B2607&lt;&gt;"",A2606+1,"")</f>
        <v/>
      </c>
      <c r="F2607" t="str">
        <f>IFERROR(IF(VLOOKUP(E2607,J:J,1,0)=E2607,"X",""),"")</f>
        <v/>
      </c>
      <c r="G2607" t="str">
        <f>IF(J2607&lt;&gt;"", INDEX($C$5:$C$1433, MATCH(J2607, $E$5:$E$1433, 0)),"")</f>
        <v/>
      </c>
      <c r="H2607" t="str">
        <f>IF(J2607&lt;&gt;"", INDEX($D$5:$D$1433, MATCH(J2607, $E$5:$E$1433, 0)),"")</f>
        <v/>
      </c>
      <c r="I2607" t="str">
        <f>IFERROR(IF(J2607&lt;&gt;"", INDEX($B$5:$B$1433, MATCH(J2607, $E$5:$E$1433, 0)),""),"SAI")</f>
        <v/>
      </c>
      <c r="L2607" t="str">
        <f>IFERROR(IF($N$5="Sáng",IF(MID(K2607,2,7)-MID($L$2,2,7)&gt;0,"Trễ",""),IF(MID(K2607,2,7)-MID($Q$2,2,7)&gt;0,"Trễ","")),"")</f>
        <v/>
      </c>
      <c r="M2607" t="str">
        <f>IFERROR(IF($N$5="Sáng",MID(K2607,2,7)-MID($L$2,2,7),MID(K2607,2,7)-MID($Q$2,2,7)),"")</f>
        <v/>
      </c>
      <c r="Q2607" t="str">
        <f>IF(B2607&lt;&gt;"",IF(AND(P2607="",F2607=""),"Không phép ",""),"")</f>
        <v/>
      </c>
      <c r="R2607" t="str">
        <f>UPPER(B2607)</f>
        <v/>
      </c>
      <c r="T2607" t="str">
        <f>IFERROR(IF(J2607&lt;&gt;"", INDEX($S$5:$S$1433, MATCH(J2607, $E$5:$E$1433, 0)),""),"")</f>
        <v/>
      </c>
      <c r="V2607" t="str">
        <f>IFERROR(IF(J2607&lt;&gt;"", INDEX($U$5:$U$1433, MATCH(J2607, $E$5:$E$1433, 0)),""),"")</f>
        <v/>
      </c>
    </row>
    <row r="2608">
      <c r="A2608" t="str">
        <f>IF(B2608&lt;&gt;"",A2607+1,"")</f>
        <v/>
      </c>
      <c r="F2608" t="str">
        <f>IFERROR(IF(VLOOKUP(E2608,J:J,1,0)=E2608,"X",""),"")</f>
        <v/>
      </c>
      <c r="G2608" t="str">
        <f>IF(J2608&lt;&gt;"", INDEX($C$5:$C$1433, MATCH(J2608, $E$5:$E$1433, 0)),"")</f>
        <v/>
      </c>
      <c r="H2608" t="str">
        <f>IF(J2608&lt;&gt;"", INDEX($D$5:$D$1433, MATCH(J2608, $E$5:$E$1433, 0)),"")</f>
        <v/>
      </c>
      <c r="I2608" t="str">
        <f>IFERROR(IF(J2608&lt;&gt;"", INDEX($B$5:$B$1433, MATCH(J2608, $E$5:$E$1433, 0)),""),"SAI")</f>
        <v/>
      </c>
      <c r="L2608" t="str">
        <f>IFERROR(IF($N$5="Sáng",IF(MID(K2608,2,7)-MID($L$2,2,7)&gt;0,"Trễ",""),IF(MID(K2608,2,7)-MID($Q$2,2,7)&gt;0,"Trễ","")),"")</f>
        <v/>
      </c>
      <c r="M2608" t="str">
        <f>IFERROR(IF($N$5="Sáng",MID(K2608,2,7)-MID($L$2,2,7),MID(K2608,2,7)-MID($Q$2,2,7)),"")</f>
        <v/>
      </c>
      <c r="Q2608" t="str">
        <f>IF(B2608&lt;&gt;"",IF(AND(P2608="",F2608=""),"Không phép ",""),"")</f>
        <v/>
      </c>
      <c r="R2608" t="str">
        <f>UPPER(B2608)</f>
        <v/>
      </c>
      <c r="T2608" t="str">
        <f>IFERROR(IF(J2608&lt;&gt;"", INDEX($S$5:$S$1433, MATCH(J2608, $E$5:$E$1433, 0)),""),"")</f>
        <v/>
      </c>
      <c r="V2608" t="str">
        <f>IFERROR(IF(J2608&lt;&gt;"", INDEX($U$5:$U$1433, MATCH(J2608, $E$5:$E$1433, 0)),""),"")</f>
        <v/>
      </c>
    </row>
    <row r="2609">
      <c r="A2609" t="str">
        <f>IF(B2609&lt;&gt;"",A2608+1,"")</f>
        <v/>
      </c>
      <c r="F2609" t="str">
        <f>IFERROR(IF(VLOOKUP(E2609,J:J,1,0)=E2609,"X",""),"")</f>
        <v/>
      </c>
      <c r="G2609" t="str">
        <f>IF(J2609&lt;&gt;"", INDEX($C$5:$C$1433, MATCH(J2609, $E$5:$E$1433, 0)),"")</f>
        <v/>
      </c>
      <c r="H2609" t="str">
        <f>IF(J2609&lt;&gt;"", INDEX($D$5:$D$1433, MATCH(J2609, $E$5:$E$1433, 0)),"")</f>
        <v/>
      </c>
      <c r="I2609" t="str">
        <f>IFERROR(IF(J2609&lt;&gt;"", INDEX($B$5:$B$1433, MATCH(J2609, $E$5:$E$1433, 0)),""),"SAI")</f>
        <v/>
      </c>
      <c r="L2609" t="str">
        <f>IFERROR(IF($N$5="Sáng",IF(MID(K2609,2,7)-MID($L$2,2,7)&gt;0,"Trễ",""),IF(MID(K2609,2,7)-MID($Q$2,2,7)&gt;0,"Trễ","")),"")</f>
        <v/>
      </c>
      <c r="M2609" t="str">
        <f>IFERROR(IF($N$5="Sáng",MID(K2609,2,7)-MID($L$2,2,7),MID(K2609,2,7)-MID($Q$2,2,7)),"")</f>
        <v/>
      </c>
      <c r="Q2609" t="str">
        <f>IF(B2609&lt;&gt;"",IF(AND(P2609="",F2609=""),"Không phép ",""),"")</f>
        <v/>
      </c>
      <c r="R2609" t="str">
        <f>UPPER(B2609)</f>
        <v/>
      </c>
      <c r="T2609" t="str">
        <f>IFERROR(IF(J2609&lt;&gt;"", INDEX($S$5:$S$1433, MATCH(J2609, $E$5:$E$1433, 0)),""),"")</f>
        <v/>
      </c>
      <c r="V2609" t="str">
        <f>IFERROR(IF(J2609&lt;&gt;"", INDEX($U$5:$U$1433, MATCH(J2609, $E$5:$E$1433, 0)),""),"")</f>
        <v/>
      </c>
    </row>
    <row r="2610">
      <c r="A2610" t="str">
        <f>IF(B2610&lt;&gt;"",A2609+1,"")</f>
        <v/>
      </c>
      <c r="F2610" t="str">
        <f>IFERROR(IF(VLOOKUP(E2610,J:J,1,0)=E2610,"X",""),"")</f>
        <v/>
      </c>
      <c r="G2610" t="str">
        <f>IF(J2610&lt;&gt;"", INDEX($C$5:$C$1433, MATCH(J2610, $E$5:$E$1433, 0)),"")</f>
        <v/>
      </c>
      <c r="H2610" t="str">
        <f>IF(J2610&lt;&gt;"", INDEX($D$5:$D$1433, MATCH(J2610, $E$5:$E$1433, 0)),"")</f>
        <v/>
      </c>
      <c r="I2610" t="str">
        <f>IFERROR(IF(J2610&lt;&gt;"", INDEX($B$5:$B$1433, MATCH(J2610, $E$5:$E$1433, 0)),""),"SAI")</f>
        <v/>
      </c>
      <c r="L2610" t="str">
        <f>IFERROR(IF($N$5="Sáng",IF(MID(K2610,2,7)-MID($L$2,2,7)&gt;0,"Trễ",""),IF(MID(K2610,2,7)-MID($Q$2,2,7)&gt;0,"Trễ","")),"")</f>
        <v/>
      </c>
      <c r="M2610" t="str">
        <f>IFERROR(IF($N$5="Sáng",MID(K2610,2,7)-MID($L$2,2,7),MID(K2610,2,7)-MID($Q$2,2,7)),"")</f>
        <v/>
      </c>
      <c r="Q2610" t="str">
        <f>IF(B2610&lt;&gt;"",IF(AND(P2610="",F2610=""),"Không phép ",""),"")</f>
        <v/>
      </c>
      <c r="R2610" t="str">
        <f>UPPER(B2610)</f>
        <v/>
      </c>
      <c r="T2610" t="str">
        <f>IFERROR(IF(J2610&lt;&gt;"", INDEX($S$5:$S$1433, MATCH(J2610, $E$5:$E$1433, 0)),""),"")</f>
        <v/>
      </c>
      <c r="V2610" t="str">
        <f>IFERROR(IF(J2610&lt;&gt;"", INDEX($U$5:$U$1433, MATCH(J2610, $E$5:$E$1433, 0)),""),"")</f>
        <v/>
      </c>
    </row>
    <row r="2611">
      <c r="A2611" t="str">
        <f>IF(B2611&lt;&gt;"",A2610+1,"")</f>
        <v/>
      </c>
      <c r="F2611" t="str">
        <f>IFERROR(IF(VLOOKUP(E2611,J:J,1,0)=E2611,"X",""),"")</f>
        <v/>
      </c>
      <c r="G2611" t="str">
        <f>IF(J2611&lt;&gt;"", INDEX($C$5:$C$1433, MATCH(J2611, $E$5:$E$1433, 0)),"")</f>
        <v/>
      </c>
      <c r="H2611" t="str">
        <f>IF(J2611&lt;&gt;"", INDEX($D$5:$D$1433, MATCH(J2611, $E$5:$E$1433, 0)),"")</f>
        <v/>
      </c>
      <c r="I2611" t="str">
        <f>IFERROR(IF(J2611&lt;&gt;"", INDEX($B$5:$B$1433, MATCH(J2611, $E$5:$E$1433, 0)),""),"SAI")</f>
        <v/>
      </c>
      <c r="L2611" t="str">
        <f>IFERROR(IF($N$5="Sáng",IF(MID(K2611,2,7)-MID($L$2,2,7)&gt;0,"Trễ",""),IF(MID(K2611,2,7)-MID($Q$2,2,7)&gt;0,"Trễ","")),"")</f>
        <v/>
      </c>
      <c r="M2611" t="str">
        <f>IFERROR(IF($N$5="Sáng",MID(K2611,2,7)-MID($L$2,2,7),MID(K2611,2,7)-MID($Q$2,2,7)),"")</f>
        <v/>
      </c>
      <c r="Q2611" t="str">
        <f>IF(B2611&lt;&gt;"",IF(AND(P2611="",F2611=""),"Không phép ",""),"")</f>
        <v/>
      </c>
      <c r="R2611" t="str">
        <f>UPPER(B2611)</f>
        <v/>
      </c>
      <c r="T2611" t="str">
        <f>IFERROR(IF(J2611&lt;&gt;"", INDEX($S$5:$S$1433, MATCH(J2611, $E$5:$E$1433, 0)),""),"")</f>
        <v/>
      </c>
      <c r="V2611" t="str">
        <f>IFERROR(IF(J2611&lt;&gt;"", INDEX($U$5:$U$1433, MATCH(J2611, $E$5:$E$1433, 0)),""),"")</f>
        <v/>
      </c>
    </row>
    <row r="2612">
      <c r="A2612" t="str">
        <f>IF(B2612&lt;&gt;"",A2611+1,"")</f>
        <v/>
      </c>
      <c r="F2612" t="str">
        <f>IFERROR(IF(VLOOKUP(E2612,J:J,1,0)=E2612,"X",""),"")</f>
        <v/>
      </c>
      <c r="G2612" t="str">
        <f>IF(J2612&lt;&gt;"", INDEX($C$5:$C$1433, MATCH(J2612, $E$5:$E$1433, 0)),"")</f>
        <v/>
      </c>
      <c r="H2612" t="str">
        <f>IF(J2612&lt;&gt;"", INDEX($D$5:$D$1433, MATCH(J2612, $E$5:$E$1433, 0)),"")</f>
        <v/>
      </c>
      <c r="I2612" t="str">
        <f>IFERROR(IF(J2612&lt;&gt;"", INDEX($B$5:$B$1433, MATCH(J2612, $E$5:$E$1433, 0)),""),"SAI")</f>
        <v/>
      </c>
      <c r="L2612" t="str">
        <f>IFERROR(IF($N$5="Sáng",IF(MID(K2612,2,7)-MID($L$2,2,7)&gt;0,"Trễ",""),IF(MID(K2612,2,7)-MID($Q$2,2,7)&gt;0,"Trễ","")),"")</f>
        <v/>
      </c>
      <c r="M2612" t="str">
        <f>IFERROR(IF($N$5="Sáng",MID(K2612,2,7)-MID($L$2,2,7),MID(K2612,2,7)-MID($Q$2,2,7)),"")</f>
        <v/>
      </c>
      <c r="Q2612" t="str">
        <f>IF(B2612&lt;&gt;"",IF(AND(P2612="",F2612=""),"Không phép ",""),"")</f>
        <v/>
      </c>
      <c r="R2612" t="str">
        <f>UPPER(B2612)</f>
        <v/>
      </c>
      <c r="T2612" t="str">
        <f>IFERROR(IF(J2612&lt;&gt;"", INDEX($S$5:$S$1433, MATCH(J2612, $E$5:$E$1433, 0)),""),"")</f>
        <v/>
      </c>
      <c r="V2612" t="str">
        <f>IFERROR(IF(J2612&lt;&gt;"", INDEX($U$5:$U$1433, MATCH(J2612, $E$5:$E$1433, 0)),""),"")</f>
        <v/>
      </c>
    </row>
    <row r="2613">
      <c r="A2613" t="str">
        <f>IF(B2613&lt;&gt;"",A2612+1,"")</f>
        <v/>
      </c>
      <c r="F2613" t="str">
        <f>IFERROR(IF(VLOOKUP(E2613,J:J,1,0)=E2613,"X",""),"")</f>
        <v/>
      </c>
      <c r="G2613" t="str">
        <f>IF(J2613&lt;&gt;"", INDEX($C$5:$C$1433, MATCH(J2613, $E$5:$E$1433, 0)),"")</f>
        <v/>
      </c>
      <c r="H2613" t="str">
        <f>IF(J2613&lt;&gt;"", INDEX($D$5:$D$1433, MATCH(J2613, $E$5:$E$1433, 0)),"")</f>
        <v/>
      </c>
      <c r="I2613" t="str">
        <f>IFERROR(IF(J2613&lt;&gt;"", INDEX($B$5:$B$1433, MATCH(J2613, $E$5:$E$1433, 0)),""),"SAI")</f>
        <v/>
      </c>
      <c r="L2613" t="str">
        <f>IFERROR(IF($N$5="Sáng",IF(MID(K2613,2,7)-MID($L$2,2,7)&gt;0,"Trễ",""),IF(MID(K2613,2,7)-MID($Q$2,2,7)&gt;0,"Trễ","")),"")</f>
        <v/>
      </c>
      <c r="M2613" t="str">
        <f>IFERROR(IF($N$5="Sáng",MID(K2613,2,7)-MID($L$2,2,7),MID(K2613,2,7)-MID($Q$2,2,7)),"")</f>
        <v/>
      </c>
      <c r="Q2613" t="str">
        <f>IF(B2613&lt;&gt;"",IF(AND(P2613="",F2613=""),"Không phép ",""),"")</f>
        <v/>
      </c>
      <c r="R2613" t="str">
        <f>UPPER(B2613)</f>
        <v/>
      </c>
      <c r="T2613" t="str">
        <f>IFERROR(IF(J2613&lt;&gt;"", INDEX($S$5:$S$1433, MATCH(J2613, $E$5:$E$1433, 0)),""),"")</f>
        <v/>
      </c>
      <c r="V2613" t="str">
        <f>IFERROR(IF(J2613&lt;&gt;"", INDEX($U$5:$U$1433, MATCH(J2613, $E$5:$E$1433, 0)),""),"")</f>
        <v/>
      </c>
    </row>
    <row r="2614">
      <c r="A2614" t="str">
        <f>IF(B2614&lt;&gt;"",A2613+1,"")</f>
        <v/>
      </c>
      <c r="F2614" t="str">
        <f>IFERROR(IF(VLOOKUP(E2614,J:J,1,0)=E2614,"X",""),"")</f>
        <v/>
      </c>
      <c r="G2614" t="str">
        <f>IF(J2614&lt;&gt;"", INDEX($C$5:$C$1433, MATCH(J2614, $E$5:$E$1433, 0)),"")</f>
        <v/>
      </c>
      <c r="H2614" t="str">
        <f>IF(J2614&lt;&gt;"", INDEX($D$5:$D$1433, MATCH(J2614, $E$5:$E$1433, 0)),"")</f>
        <v/>
      </c>
      <c r="I2614" t="str">
        <f>IFERROR(IF(J2614&lt;&gt;"", INDEX($B$5:$B$1433, MATCH(J2614, $E$5:$E$1433, 0)),""),"SAI")</f>
        <v/>
      </c>
      <c r="L2614" t="str">
        <f>IFERROR(IF($N$5="Sáng",IF(MID(K2614,2,7)-MID($L$2,2,7)&gt;0,"Trễ",""),IF(MID(K2614,2,7)-MID($Q$2,2,7)&gt;0,"Trễ","")),"")</f>
        <v/>
      </c>
      <c r="M2614" t="str">
        <f>IFERROR(IF($N$5="Sáng",MID(K2614,2,7)-MID($L$2,2,7),MID(K2614,2,7)-MID($Q$2,2,7)),"")</f>
        <v/>
      </c>
      <c r="Q2614" t="str">
        <f>IF(B2614&lt;&gt;"",IF(AND(P2614="",F2614=""),"Không phép ",""),"")</f>
        <v/>
      </c>
      <c r="R2614" t="str">
        <f>UPPER(B2614)</f>
        <v/>
      </c>
      <c r="T2614" t="str">
        <f>IFERROR(IF(J2614&lt;&gt;"", INDEX($S$5:$S$1433, MATCH(J2614, $E$5:$E$1433, 0)),""),"")</f>
        <v/>
      </c>
      <c r="V2614" t="str">
        <f>IFERROR(IF(J2614&lt;&gt;"", INDEX($U$5:$U$1433, MATCH(J2614, $E$5:$E$1433, 0)),""),"")</f>
        <v/>
      </c>
    </row>
    <row r="2615">
      <c r="A2615" t="str">
        <f>IF(B2615&lt;&gt;"",A2614+1,"")</f>
        <v/>
      </c>
      <c r="F2615" t="str">
        <f>IFERROR(IF(VLOOKUP(E2615,J:J,1,0)=E2615,"X",""),"")</f>
        <v/>
      </c>
      <c r="G2615" t="str">
        <f>IF(J2615&lt;&gt;"", INDEX($C$5:$C$1433, MATCH(J2615, $E$5:$E$1433, 0)),"")</f>
        <v/>
      </c>
      <c r="H2615" t="str">
        <f>IF(J2615&lt;&gt;"", INDEX($D$5:$D$1433, MATCH(J2615, $E$5:$E$1433, 0)),"")</f>
        <v/>
      </c>
      <c r="I2615" t="str">
        <f>IFERROR(IF(J2615&lt;&gt;"", INDEX($B$5:$B$1433, MATCH(J2615, $E$5:$E$1433, 0)),""),"SAI")</f>
        <v/>
      </c>
      <c r="L2615" t="str">
        <f>IFERROR(IF($N$5="Sáng",IF(MID(K2615,2,7)-MID($L$2,2,7)&gt;0,"Trễ",""),IF(MID(K2615,2,7)-MID($Q$2,2,7)&gt;0,"Trễ","")),"")</f>
        <v/>
      </c>
      <c r="M2615" t="str">
        <f>IFERROR(IF($N$5="Sáng",MID(K2615,2,7)-MID($L$2,2,7),MID(K2615,2,7)-MID($Q$2,2,7)),"")</f>
        <v/>
      </c>
      <c r="Q2615" t="str">
        <f>IF(B2615&lt;&gt;"",IF(AND(P2615="",F2615=""),"Không phép ",""),"")</f>
        <v/>
      </c>
      <c r="R2615" t="str">
        <f>UPPER(B2615)</f>
        <v/>
      </c>
      <c r="T2615" t="str">
        <f>IFERROR(IF(J2615&lt;&gt;"", INDEX($S$5:$S$1433, MATCH(J2615, $E$5:$E$1433, 0)),""),"")</f>
        <v/>
      </c>
      <c r="V2615" t="str">
        <f>IFERROR(IF(J2615&lt;&gt;"", INDEX($U$5:$U$1433, MATCH(J2615, $E$5:$E$1433, 0)),""),"")</f>
        <v/>
      </c>
    </row>
    <row r="2616">
      <c r="A2616" t="str">
        <f>IF(B2616&lt;&gt;"",A2615+1,"")</f>
        <v/>
      </c>
      <c r="F2616" t="str">
        <f>IFERROR(IF(VLOOKUP(E2616,J:J,1,0)=E2616,"X",""),"")</f>
        <v/>
      </c>
      <c r="G2616" t="str">
        <f>IF(J2616&lt;&gt;"", INDEX($C$5:$C$1433, MATCH(J2616, $E$5:$E$1433, 0)),"")</f>
        <v/>
      </c>
      <c r="H2616" t="str">
        <f>IF(J2616&lt;&gt;"", INDEX($D$5:$D$1433, MATCH(J2616, $E$5:$E$1433, 0)),"")</f>
        <v/>
      </c>
      <c r="I2616" t="str">
        <f>IFERROR(IF(J2616&lt;&gt;"", INDEX($B$5:$B$1433, MATCH(J2616, $E$5:$E$1433, 0)),""),"SAI")</f>
        <v/>
      </c>
      <c r="L2616" t="str">
        <f>IFERROR(IF($N$5="Sáng",IF(MID(K2616,2,7)-MID($L$2,2,7)&gt;0,"Trễ",""),IF(MID(K2616,2,7)-MID($Q$2,2,7)&gt;0,"Trễ","")),"")</f>
        <v/>
      </c>
      <c r="M2616" t="str">
        <f>IFERROR(IF($N$5="Sáng",MID(K2616,2,7)-MID($L$2,2,7),MID(K2616,2,7)-MID($Q$2,2,7)),"")</f>
        <v/>
      </c>
      <c r="Q2616" t="str">
        <f>IF(B2616&lt;&gt;"",IF(AND(P2616="",F2616=""),"Không phép ",""),"")</f>
        <v/>
      </c>
      <c r="R2616" t="str">
        <f>UPPER(B2616)</f>
        <v/>
      </c>
      <c r="T2616" t="str">
        <f>IFERROR(IF(J2616&lt;&gt;"", INDEX($S$5:$S$1433, MATCH(J2616, $E$5:$E$1433, 0)),""),"")</f>
        <v/>
      </c>
      <c r="V2616" t="str">
        <f>IFERROR(IF(J2616&lt;&gt;"", INDEX($U$5:$U$1433, MATCH(J2616, $E$5:$E$1433, 0)),""),"")</f>
        <v/>
      </c>
    </row>
    <row r="2617">
      <c r="A2617" t="str">
        <f>IF(B2617&lt;&gt;"",A2616+1,"")</f>
        <v/>
      </c>
      <c r="F2617" t="str">
        <f>IFERROR(IF(VLOOKUP(E2617,J:J,1,0)=E2617,"X",""),"")</f>
        <v/>
      </c>
      <c r="G2617" t="str">
        <f>IF(J2617&lt;&gt;"", INDEX($C$5:$C$1433, MATCH(J2617, $E$5:$E$1433, 0)),"")</f>
        <v/>
      </c>
      <c r="H2617" t="str">
        <f>IF(J2617&lt;&gt;"", INDEX($D$5:$D$1433, MATCH(J2617, $E$5:$E$1433, 0)),"")</f>
        <v/>
      </c>
      <c r="I2617" t="str">
        <f>IFERROR(IF(J2617&lt;&gt;"", INDEX($B$5:$B$1433, MATCH(J2617, $E$5:$E$1433, 0)),""),"SAI")</f>
        <v/>
      </c>
      <c r="L2617" t="str">
        <f>IFERROR(IF($N$5="Sáng",IF(MID(K2617,2,7)-MID($L$2,2,7)&gt;0,"Trễ",""),IF(MID(K2617,2,7)-MID($Q$2,2,7)&gt;0,"Trễ","")),"")</f>
        <v/>
      </c>
      <c r="M2617" t="str">
        <f>IFERROR(IF($N$5="Sáng",MID(K2617,2,7)-MID($L$2,2,7),MID(K2617,2,7)-MID($Q$2,2,7)),"")</f>
        <v/>
      </c>
      <c r="Q2617" t="str">
        <f>IF(B2617&lt;&gt;"",IF(AND(P2617="",F2617=""),"Không phép ",""),"")</f>
        <v/>
      </c>
      <c r="R2617" t="str">
        <f>UPPER(B2617)</f>
        <v/>
      </c>
      <c r="T2617" t="str">
        <f>IFERROR(IF(J2617&lt;&gt;"", INDEX($S$5:$S$1433, MATCH(J2617, $E$5:$E$1433, 0)),""),"")</f>
        <v/>
      </c>
      <c r="V2617" t="str">
        <f>IFERROR(IF(J2617&lt;&gt;"", INDEX($U$5:$U$1433, MATCH(J2617, $E$5:$E$1433, 0)),""),"")</f>
        <v/>
      </c>
    </row>
    <row r="2618">
      <c r="A2618" t="str">
        <f>IF(B2618&lt;&gt;"",A2617+1,"")</f>
        <v/>
      </c>
      <c r="F2618" t="str">
        <f>IFERROR(IF(VLOOKUP(E2618,J:J,1,0)=E2618,"X",""),"")</f>
        <v/>
      </c>
      <c r="G2618" t="str">
        <f>IF(J2618&lt;&gt;"", INDEX($C$5:$C$1433, MATCH(J2618, $E$5:$E$1433, 0)),"")</f>
        <v/>
      </c>
      <c r="H2618" t="str">
        <f>IF(J2618&lt;&gt;"", INDEX($D$5:$D$1433, MATCH(J2618, $E$5:$E$1433, 0)),"")</f>
        <v/>
      </c>
      <c r="I2618" t="str">
        <f>IFERROR(IF(J2618&lt;&gt;"", INDEX($B$5:$B$1433, MATCH(J2618, $E$5:$E$1433, 0)),""),"SAI")</f>
        <v/>
      </c>
      <c r="L2618" t="str">
        <f>IFERROR(IF($N$5="Sáng",IF(MID(K2618,2,7)-MID($L$2,2,7)&gt;0,"Trễ",""),IF(MID(K2618,2,7)-MID($Q$2,2,7)&gt;0,"Trễ","")),"")</f>
        <v/>
      </c>
      <c r="M2618" t="str">
        <f>IFERROR(IF($N$5="Sáng",MID(K2618,2,7)-MID($L$2,2,7),MID(K2618,2,7)-MID($Q$2,2,7)),"")</f>
        <v/>
      </c>
      <c r="Q2618" t="str">
        <f>IF(B2618&lt;&gt;"",IF(AND(P2618="",F2618=""),"Không phép ",""),"")</f>
        <v/>
      </c>
      <c r="R2618" t="str">
        <f>UPPER(B2618)</f>
        <v/>
      </c>
      <c r="T2618" t="str">
        <f>IFERROR(IF(J2618&lt;&gt;"", INDEX($S$5:$S$1433, MATCH(J2618, $E$5:$E$1433, 0)),""),"")</f>
        <v/>
      </c>
      <c r="V2618" t="str">
        <f>IFERROR(IF(J2618&lt;&gt;"", INDEX($U$5:$U$1433, MATCH(J2618, $E$5:$E$1433, 0)),""),"")</f>
        <v/>
      </c>
    </row>
    <row r="2619">
      <c r="A2619" t="str">
        <f>IF(B2619&lt;&gt;"",A2618+1,"")</f>
        <v/>
      </c>
      <c r="F2619" t="str">
        <f>IFERROR(IF(VLOOKUP(E2619,J:J,1,0)=E2619,"X",""),"")</f>
        <v/>
      </c>
      <c r="G2619" t="str">
        <f>IF(J2619&lt;&gt;"", INDEX($C$5:$C$1433, MATCH(J2619, $E$5:$E$1433, 0)),"")</f>
        <v/>
      </c>
      <c r="H2619" t="str">
        <f>IF(J2619&lt;&gt;"", INDEX($D$5:$D$1433, MATCH(J2619, $E$5:$E$1433, 0)),"")</f>
        <v/>
      </c>
      <c r="I2619" t="str">
        <f>IFERROR(IF(J2619&lt;&gt;"", INDEX($B$5:$B$1433, MATCH(J2619, $E$5:$E$1433, 0)),""),"SAI")</f>
        <v/>
      </c>
      <c r="L2619" t="str">
        <f>IFERROR(IF($N$5="Sáng",IF(MID(K2619,2,7)-MID($L$2,2,7)&gt;0,"Trễ",""),IF(MID(K2619,2,7)-MID($Q$2,2,7)&gt;0,"Trễ","")),"")</f>
        <v/>
      </c>
      <c r="M2619" t="str">
        <f>IFERROR(IF($N$5="Sáng",MID(K2619,2,7)-MID($L$2,2,7),MID(K2619,2,7)-MID($Q$2,2,7)),"")</f>
        <v/>
      </c>
      <c r="Q2619" t="str">
        <f>IF(B2619&lt;&gt;"",IF(AND(P2619="",F2619=""),"Không phép ",""),"")</f>
        <v/>
      </c>
      <c r="R2619" t="str">
        <f>UPPER(B2619)</f>
        <v/>
      </c>
      <c r="T2619" t="str">
        <f>IFERROR(IF(J2619&lt;&gt;"", INDEX($S$5:$S$1433, MATCH(J2619, $E$5:$E$1433, 0)),""),"")</f>
        <v/>
      </c>
      <c r="V2619" t="str">
        <f>IFERROR(IF(J2619&lt;&gt;"", INDEX($U$5:$U$1433, MATCH(J2619, $E$5:$E$1433, 0)),""),"")</f>
        <v/>
      </c>
    </row>
    <row r="2620">
      <c r="A2620" t="str">
        <f>IF(B2620&lt;&gt;"",A2619+1,"")</f>
        <v/>
      </c>
      <c r="F2620" t="str">
        <f>IFERROR(IF(VLOOKUP(E2620,J:J,1,0)=E2620,"X",""),"")</f>
        <v/>
      </c>
      <c r="G2620" t="str">
        <f>IF(J2620&lt;&gt;"", INDEX($C$5:$C$1433, MATCH(J2620, $E$5:$E$1433, 0)),"")</f>
        <v/>
      </c>
      <c r="H2620" t="str">
        <f>IF(J2620&lt;&gt;"", INDEX($D$5:$D$1433, MATCH(J2620, $E$5:$E$1433, 0)),"")</f>
        <v/>
      </c>
      <c r="I2620" t="str">
        <f>IFERROR(IF(J2620&lt;&gt;"", INDEX($B$5:$B$1433, MATCH(J2620, $E$5:$E$1433, 0)),""),"SAI")</f>
        <v/>
      </c>
      <c r="L2620" t="str">
        <f>IFERROR(IF($N$5="Sáng",IF(MID(K2620,2,7)-MID($L$2,2,7)&gt;0,"Trễ",""),IF(MID(K2620,2,7)-MID($Q$2,2,7)&gt;0,"Trễ","")),"")</f>
        <v/>
      </c>
      <c r="M2620" t="str">
        <f>IFERROR(IF($N$5="Sáng",MID(K2620,2,7)-MID($L$2,2,7),MID(K2620,2,7)-MID($Q$2,2,7)),"")</f>
        <v/>
      </c>
      <c r="Q2620" t="str">
        <f>IF(B2620&lt;&gt;"",IF(AND(P2620="",F2620=""),"Không phép ",""),"")</f>
        <v/>
      </c>
      <c r="R2620" t="str">
        <f>UPPER(B2620)</f>
        <v/>
      </c>
      <c r="T2620" t="str">
        <f>IFERROR(IF(J2620&lt;&gt;"", INDEX($S$5:$S$1433, MATCH(J2620, $E$5:$E$1433, 0)),""),"")</f>
        <v/>
      </c>
      <c r="V2620" t="str">
        <f>IFERROR(IF(J2620&lt;&gt;"", INDEX($U$5:$U$1433, MATCH(J2620, $E$5:$E$1433, 0)),""),"")</f>
        <v/>
      </c>
    </row>
    <row r="2621">
      <c r="A2621" t="str">
        <f>IF(B2621&lt;&gt;"",A2620+1,"")</f>
        <v/>
      </c>
      <c r="F2621" t="str">
        <f>IFERROR(IF(VLOOKUP(E2621,J:J,1,0)=E2621,"X",""),"")</f>
        <v/>
      </c>
      <c r="G2621" t="str">
        <f>IF(J2621&lt;&gt;"", INDEX($C$5:$C$1433, MATCH(J2621, $E$5:$E$1433, 0)),"")</f>
        <v/>
      </c>
      <c r="H2621" t="str">
        <f>IF(J2621&lt;&gt;"", INDEX($D$5:$D$1433, MATCH(J2621, $E$5:$E$1433, 0)),"")</f>
        <v/>
      </c>
      <c r="I2621" t="str">
        <f>IFERROR(IF(J2621&lt;&gt;"", INDEX($B$5:$B$1433, MATCH(J2621, $E$5:$E$1433, 0)),""),"SAI")</f>
        <v/>
      </c>
      <c r="L2621" t="str">
        <f>IFERROR(IF($N$5="Sáng",IF(MID(K2621,2,7)-MID($L$2,2,7)&gt;0,"Trễ",""),IF(MID(K2621,2,7)-MID($Q$2,2,7)&gt;0,"Trễ","")),"")</f>
        <v/>
      </c>
      <c r="M2621" t="str">
        <f>IFERROR(IF($N$5="Sáng",MID(K2621,2,7)-MID($L$2,2,7),MID(K2621,2,7)-MID($Q$2,2,7)),"")</f>
        <v/>
      </c>
      <c r="Q2621" t="str">
        <f>IF(B2621&lt;&gt;"",IF(AND(P2621="",F2621=""),"Không phép ",""),"")</f>
        <v/>
      </c>
      <c r="R2621" t="str">
        <f>UPPER(B2621)</f>
        <v/>
      </c>
      <c r="T2621" t="str">
        <f>IFERROR(IF(J2621&lt;&gt;"", INDEX($S$5:$S$1433, MATCH(J2621, $E$5:$E$1433, 0)),""),"")</f>
        <v/>
      </c>
      <c r="V2621" t="str">
        <f>IFERROR(IF(J2621&lt;&gt;"", INDEX($U$5:$U$1433, MATCH(J2621, $E$5:$E$1433, 0)),""),"")</f>
        <v/>
      </c>
    </row>
    <row r="2622">
      <c r="A2622" t="str">
        <f>IF(B2622&lt;&gt;"",A2621+1,"")</f>
        <v/>
      </c>
      <c r="F2622" t="str">
        <f>IFERROR(IF(VLOOKUP(E2622,J:J,1,0)=E2622,"X",""),"")</f>
        <v/>
      </c>
      <c r="G2622" t="str">
        <f>IF(J2622&lt;&gt;"", INDEX($C$5:$C$1433, MATCH(J2622, $E$5:$E$1433, 0)),"")</f>
        <v/>
      </c>
      <c r="H2622" t="str">
        <f>IF(J2622&lt;&gt;"", INDEX($D$5:$D$1433, MATCH(J2622, $E$5:$E$1433, 0)),"")</f>
        <v/>
      </c>
      <c r="I2622" t="str">
        <f>IFERROR(IF(J2622&lt;&gt;"", INDEX($B$5:$B$1433, MATCH(J2622, $E$5:$E$1433, 0)),""),"SAI")</f>
        <v/>
      </c>
      <c r="L2622" t="str">
        <f>IFERROR(IF($N$5="Sáng",IF(MID(K2622,2,7)-MID($L$2,2,7)&gt;0,"Trễ",""),IF(MID(K2622,2,7)-MID($Q$2,2,7)&gt;0,"Trễ","")),"")</f>
        <v/>
      </c>
      <c r="M2622" t="str">
        <f>IFERROR(IF($N$5="Sáng",MID(K2622,2,7)-MID($L$2,2,7),MID(K2622,2,7)-MID($Q$2,2,7)),"")</f>
        <v/>
      </c>
      <c r="Q2622" t="str">
        <f>IF(B2622&lt;&gt;"",IF(AND(P2622="",F2622=""),"Không phép ",""),"")</f>
        <v/>
      </c>
      <c r="R2622" t="str">
        <f>UPPER(B2622)</f>
        <v/>
      </c>
      <c r="T2622" t="str">
        <f>IFERROR(IF(J2622&lt;&gt;"", INDEX($S$5:$S$1433, MATCH(J2622, $E$5:$E$1433, 0)),""),"")</f>
        <v/>
      </c>
      <c r="V2622" t="str">
        <f>IFERROR(IF(J2622&lt;&gt;"", INDEX($U$5:$U$1433, MATCH(J2622, $E$5:$E$1433, 0)),""),"")</f>
        <v/>
      </c>
    </row>
    <row r="2623">
      <c r="A2623" t="str">
        <f>IF(B2623&lt;&gt;"",A2622+1,"")</f>
        <v/>
      </c>
      <c r="F2623" t="str">
        <f>IFERROR(IF(VLOOKUP(E2623,J:J,1,0)=E2623,"X",""),"")</f>
        <v/>
      </c>
      <c r="G2623" t="str">
        <f>IF(J2623&lt;&gt;"", INDEX($C$5:$C$1433, MATCH(J2623, $E$5:$E$1433, 0)),"")</f>
        <v/>
      </c>
      <c r="H2623" t="str">
        <f>IF(J2623&lt;&gt;"", INDEX($D$5:$D$1433, MATCH(J2623, $E$5:$E$1433, 0)),"")</f>
        <v/>
      </c>
      <c r="I2623" t="str">
        <f>IFERROR(IF(J2623&lt;&gt;"", INDEX($B$5:$B$1433, MATCH(J2623, $E$5:$E$1433, 0)),""),"SAI")</f>
        <v/>
      </c>
      <c r="L2623" t="str">
        <f>IFERROR(IF($N$5="Sáng",IF(MID(K2623,2,7)-MID($L$2,2,7)&gt;0,"Trễ",""),IF(MID(K2623,2,7)-MID($Q$2,2,7)&gt;0,"Trễ","")),"")</f>
        <v/>
      </c>
      <c r="M2623" t="str">
        <f>IFERROR(IF($N$5="Sáng",MID(K2623,2,7)-MID($L$2,2,7),MID(K2623,2,7)-MID($Q$2,2,7)),"")</f>
        <v/>
      </c>
      <c r="Q2623" t="str">
        <f>IF(B2623&lt;&gt;"",IF(AND(P2623="",F2623=""),"Không phép ",""),"")</f>
        <v/>
      </c>
      <c r="R2623" t="str">
        <f>UPPER(B2623)</f>
        <v/>
      </c>
      <c r="T2623" t="str">
        <f>IFERROR(IF(J2623&lt;&gt;"", INDEX($S$5:$S$1433, MATCH(J2623, $E$5:$E$1433, 0)),""),"")</f>
        <v/>
      </c>
      <c r="V2623" t="str">
        <f>IFERROR(IF(J2623&lt;&gt;"", INDEX($U$5:$U$1433, MATCH(J2623, $E$5:$E$1433, 0)),""),"")</f>
        <v/>
      </c>
    </row>
    <row r="2624">
      <c r="A2624" t="str">
        <f>IF(B2624&lt;&gt;"",A2623+1,"")</f>
        <v/>
      </c>
      <c r="F2624" t="str">
        <f>IFERROR(IF(VLOOKUP(E2624,J:J,1,0)=E2624,"X",""),"")</f>
        <v/>
      </c>
      <c r="G2624" t="str">
        <f>IF(J2624&lt;&gt;"", INDEX($C$5:$C$1433, MATCH(J2624, $E$5:$E$1433, 0)),"")</f>
        <v/>
      </c>
      <c r="H2624" t="str">
        <f>IF(J2624&lt;&gt;"", INDEX($D$5:$D$1433, MATCH(J2624, $E$5:$E$1433, 0)),"")</f>
        <v/>
      </c>
      <c r="I2624" t="str">
        <f>IFERROR(IF(J2624&lt;&gt;"", INDEX($B$5:$B$1433, MATCH(J2624, $E$5:$E$1433, 0)),""),"SAI")</f>
        <v/>
      </c>
      <c r="L2624" t="str">
        <f>IFERROR(IF($N$5="Sáng",IF(MID(K2624,2,7)-MID($L$2,2,7)&gt;0,"Trễ",""),IF(MID(K2624,2,7)-MID($Q$2,2,7)&gt;0,"Trễ","")),"")</f>
        <v/>
      </c>
      <c r="M2624" t="str">
        <f>IFERROR(IF($N$5="Sáng",MID(K2624,2,7)-MID($L$2,2,7),MID(K2624,2,7)-MID($Q$2,2,7)),"")</f>
        <v/>
      </c>
      <c r="Q2624" t="str">
        <f>IF(B2624&lt;&gt;"",IF(AND(P2624="",F2624=""),"Không phép ",""),"")</f>
        <v/>
      </c>
      <c r="R2624" t="str">
        <f>UPPER(B2624)</f>
        <v/>
      </c>
      <c r="T2624" t="str">
        <f>IFERROR(IF(J2624&lt;&gt;"", INDEX($S$5:$S$1433, MATCH(J2624, $E$5:$E$1433, 0)),""),"")</f>
        <v/>
      </c>
      <c r="V2624" t="str">
        <f>IFERROR(IF(J2624&lt;&gt;"", INDEX($U$5:$U$1433, MATCH(J2624, $E$5:$E$1433, 0)),""),"")</f>
        <v/>
      </c>
    </row>
    <row r="2625">
      <c r="A2625" t="str">
        <f>IF(B2625&lt;&gt;"",A2624+1,"")</f>
        <v/>
      </c>
      <c r="F2625" t="str">
        <f>IFERROR(IF(VLOOKUP(E2625,J:J,1,0)=E2625,"X",""),"")</f>
        <v/>
      </c>
      <c r="G2625" t="str">
        <f>IF(J2625&lt;&gt;"", INDEX($C$5:$C$1433, MATCH(J2625, $E$5:$E$1433, 0)),"")</f>
        <v/>
      </c>
      <c r="H2625" t="str">
        <f>IF(J2625&lt;&gt;"", INDEX($D$5:$D$1433, MATCH(J2625, $E$5:$E$1433, 0)),"")</f>
        <v/>
      </c>
      <c r="I2625" t="str">
        <f>IFERROR(IF(J2625&lt;&gt;"", INDEX($B$5:$B$1433, MATCH(J2625, $E$5:$E$1433, 0)),""),"SAI")</f>
        <v/>
      </c>
      <c r="L2625" t="str">
        <f>IFERROR(IF($N$5="Sáng",IF(MID(K2625,2,7)-MID($L$2,2,7)&gt;0,"Trễ",""),IF(MID(K2625,2,7)-MID($Q$2,2,7)&gt;0,"Trễ","")),"")</f>
        <v/>
      </c>
      <c r="M2625" t="str">
        <f>IFERROR(IF($N$5="Sáng",MID(K2625,2,7)-MID($L$2,2,7),MID(K2625,2,7)-MID($Q$2,2,7)),"")</f>
        <v/>
      </c>
      <c r="Q2625" t="str">
        <f>IF(B2625&lt;&gt;"",IF(AND(P2625="",F2625=""),"Không phép ",""),"")</f>
        <v/>
      </c>
      <c r="R2625" t="str">
        <f>UPPER(B2625)</f>
        <v/>
      </c>
      <c r="T2625" t="str">
        <f>IFERROR(IF(J2625&lt;&gt;"", INDEX($S$5:$S$1433, MATCH(J2625, $E$5:$E$1433, 0)),""),"")</f>
        <v/>
      </c>
      <c r="V2625" t="str">
        <f>IFERROR(IF(J2625&lt;&gt;"", INDEX($U$5:$U$1433, MATCH(J2625, $E$5:$E$1433, 0)),""),"")</f>
        <v/>
      </c>
    </row>
    <row r="2626">
      <c r="A2626" t="str">
        <f>IF(B2626&lt;&gt;"",A2625+1,"")</f>
        <v/>
      </c>
      <c r="F2626" t="str">
        <f>IFERROR(IF(VLOOKUP(E2626,J:J,1,0)=E2626,"X",""),"")</f>
        <v/>
      </c>
      <c r="G2626" t="str">
        <f>IF(J2626&lt;&gt;"", INDEX($C$5:$C$1433, MATCH(J2626, $E$5:$E$1433, 0)),"")</f>
        <v/>
      </c>
      <c r="H2626" t="str">
        <f>IF(J2626&lt;&gt;"", INDEX($D$5:$D$1433, MATCH(J2626, $E$5:$E$1433, 0)),"")</f>
        <v/>
      </c>
      <c r="I2626" t="str">
        <f>IFERROR(IF(J2626&lt;&gt;"", INDEX($B$5:$B$1433, MATCH(J2626, $E$5:$E$1433, 0)),""),"SAI")</f>
        <v/>
      </c>
      <c r="L2626" t="str">
        <f>IFERROR(IF($N$5="Sáng",IF(MID(K2626,2,7)-MID($L$2,2,7)&gt;0,"Trễ",""),IF(MID(K2626,2,7)-MID($Q$2,2,7)&gt;0,"Trễ","")),"")</f>
        <v/>
      </c>
      <c r="M2626" t="str">
        <f>IFERROR(IF($N$5="Sáng",MID(K2626,2,7)-MID($L$2,2,7),MID(K2626,2,7)-MID($Q$2,2,7)),"")</f>
        <v/>
      </c>
      <c r="Q2626" t="str">
        <f>IF(B2626&lt;&gt;"",IF(AND(P2626="",F2626=""),"Không phép ",""),"")</f>
        <v/>
      </c>
      <c r="R2626" t="str">
        <f>UPPER(B2626)</f>
        <v/>
      </c>
      <c r="T2626" t="str">
        <f>IFERROR(IF(J2626&lt;&gt;"", INDEX($S$5:$S$1433, MATCH(J2626, $E$5:$E$1433, 0)),""),"")</f>
        <v/>
      </c>
      <c r="V2626" t="str">
        <f>IFERROR(IF(J2626&lt;&gt;"", INDEX($U$5:$U$1433, MATCH(J2626, $E$5:$E$1433, 0)),""),"")</f>
        <v/>
      </c>
    </row>
    <row r="2627">
      <c r="A2627" t="str">
        <f>IF(B2627&lt;&gt;"",A2626+1,"")</f>
        <v/>
      </c>
      <c r="F2627" t="str">
        <f>IFERROR(IF(VLOOKUP(E2627,J:J,1,0)=E2627,"X",""),"")</f>
        <v/>
      </c>
      <c r="G2627" t="str">
        <f>IF(J2627&lt;&gt;"", INDEX($C$5:$C$1433, MATCH(J2627, $E$5:$E$1433, 0)),"")</f>
        <v/>
      </c>
      <c r="H2627" t="str">
        <f>IF(J2627&lt;&gt;"", INDEX($D$5:$D$1433, MATCH(J2627, $E$5:$E$1433, 0)),"")</f>
        <v/>
      </c>
      <c r="I2627" t="str">
        <f>IFERROR(IF(J2627&lt;&gt;"", INDEX($B$5:$B$1433, MATCH(J2627, $E$5:$E$1433, 0)),""),"SAI")</f>
        <v/>
      </c>
      <c r="L2627" t="str">
        <f>IFERROR(IF($N$5="Sáng",IF(MID(K2627,2,7)-MID($L$2,2,7)&gt;0,"Trễ",""),IF(MID(K2627,2,7)-MID($Q$2,2,7)&gt;0,"Trễ","")),"")</f>
        <v/>
      </c>
      <c r="M2627" t="str">
        <f>IFERROR(IF($N$5="Sáng",MID(K2627,2,7)-MID($L$2,2,7),MID(K2627,2,7)-MID($Q$2,2,7)),"")</f>
        <v/>
      </c>
      <c r="Q2627" t="str">
        <f>IF(B2627&lt;&gt;"",IF(AND(P2627="",F2627=""),"Không phép ",""),"")</f>
        <v/>
      </c>
      <c r="R2627" t="str">
        <f>UPPER(B2627)</f>
        <v/>
      </c>
      <c r="T2627" t="str">
        <f>IFERROR(IF(J2627&lt;&gt;"", INDEX($S$5:$S$1433, MATCH(J2627, $E$5:$E$1433, 0)),""),"")</f>
        <v/>
      </c>
      <c r="V2627" t="str">
        <f>IFERROR(IF(J2627&lt;&gt;"", INDEX($U$5:$U$1433, MATCH(J2627, $E$5:$E$1433, 0)),""),"")</f>
        <v/>
      </c>
    </row>
    <row r="2628">
      <c r="A2628" t="str">
        <f>IF(B2628&lt;&gt;"",A2627+1,"")</f>
        <v/>
      </c>
      <c r="F2628" t="str">
        <f>IFERROR(IF(VLOOKUP(E2628,J:J,1,0)=E2628,"X",""),"")</f>
        <v/>
      </c>
      <c r="G2628" t="str">
        <f>IF(J2628&lt;&gt;"", INDEX($C$5:$C$1433, MATCH(J2628, $E$5:$E$1433, 0)),"")</f>
        <v/>
      </c>
      <c r="H2628" t="str">
        <f>IF(J2628&lt;&gt;"", INDEX($D$5:$D$1433, MATCH(J2628, $E$5:$E$1433, 0)),"")</f>
        <v/>
      </c>
      <c r="I2628" t="str">
        <f>IFERROR(IF(J2628&lt;&gt;"", INDEX($B$5:$B$1433, MATCH(J2628, $E$5:$E$1433, 0)),""),"SAI")</f>
        <v/>
      </c>
      <c r="L2628" t="str">
        <f>IFERROR(IF($N$5="Sáng",IF(MID(K2628,2,7)-MID($L$2,2,7)&gt;0,"Trễ",""),IF(MID(K2628,2,7)-MID($Q$2,2,7)&gt;0,"Trễ","")),"")</f>
        <v/>
      </c>
      <c r="M2628" t="str">
        <f>IFERROR(IF($N$5="Sáng",MID(K2628,2,7)-MID($L$2,2,7),MID(K2628,2,7)-MID($Q$2,2,7)),"")</f>
        <v/>
      </c>
      <c r="Q2628" t="str">
        <f>IF(B2628&lt;&gt;"",IF(AND(P2628="",F2628=""),"Không phép ",""),"")</f>
        <v/>
      </c>
      <c r="R2628" t="str">
        <f>UPPER(B2628)</f>
        <v/>
      </c>
      <c r="T2628" t="str">
        <f>IFERROR(IF(J2628&lt;&gt;"", INDEX($S$5:$S$1433, MATCH(J2628, $E$5:$E$1433, 0)),""),"")</f>
        <v/>
      </c>
      <c r="V2628" t="str">
        <f>IFERROR(IF(J2628&lt;&gt;"", INDEX($U$5:$U$1433, MATCH(J2628, $E$5:$E$1433, 0)),""),"")</f>
        <v/>
      </c>
    </row>
    <row r="2629">
      <c r="A2629" t="str">
        <f>IF(B2629&lt;&gt;"",A2628+1,"")</f>
        <v/>
      </c>
      <c r="F2629" t="str">
        <f>IFERROR(IF(VLOOKUP(E2629,J:J,1,0)=E2629,"X",""),"")</f>
        <v/>
      </c>
      <c r="G2629" t="str">
        <f>IF(J2629&lt;&gt;"", INDEX($C$5:$C$1433, MATCH(J2629, $E$5:$E$1433, 0)),"")</f>
        <v/>
      </c>
      <c r="H2629" t="str">
        <f>IF(J2629&lt;&gt;"", INDEX($D$5:$D$1433, MATCH(J2629, $E$5:$E$1433, 0)),"")</f>
        <v/>
      </c>
      <c r="I2629" t="str">
        <f>IFERROR(IF(J2629&lt;&gt;"", INDEX($B$5:$B$1433, MATCH(J2629, $E$5:$E$1433, 0)),""),"SAI")</f>
        <v/>
      </c>
      <c r="L2629" t="str">
        <f>IFERROR(IF($N$5="Sáng",IF(MID(K2629,2,7)-MID($L$2,2,7)&gt;0,"Trễ",""),IF(MID(K2629,2,7)-MID($Q$2,2,7)&gt;0,"Trễ","")),"")</f>
        <v/>
      </c>
      <c r="M2629" t="str">
        <f>IFERROR(IF($N$5="Sáng",MID(K2629,2,7)-MID($L$2,2,7),MID(K2629,2,7)-MID($Q$2,2,7)),"")</f>
        <v/>
      </c>
      <c r="Q2629" t="str">
        <f>IF(B2629&lt;&gt;"",IF(AND(P2629="",F2629=""),"Không phép ",""),"")</f>
        <v/>
      </c>
      <c r="R2629" t="str">
        <f>UPPER(B2629)</f>
        <v/>
      </c>
      <c r="T2629" t="str">
        <f>IFERROR(IF(J2629&lt;&gt;"", INDEX($S$5:$S$1433, MATCH(J2629, $E$5:$E$1433, 0)),""),"")</f>
        <v/>
      </c>
      <c r="V2629" t="str">
        <f>IFERROR(IF(J2629&lt;&gt;"", INDEX($U$5:$U$1433, MATCH(J2629, $E$5:$E$1433, 0)),""),"")</f>
        <v/>
      </c>
    </row>
    <row r="2630">
      <c r="A2630" t="str">
        <f>IF(B2630&lt;&gt;"",A2629+1,"")</f>
        <v/>
      </c>
      <c r="F2630" t="str">
        <f>IFERROR(IF(VLOOKUP(E2630,J:J,1,0)=E2630,"X",""),"")</f>
        <v/>
      </c>
      <c r="G2630" t="str">
        <f>IF(J2630&lt;&gt;"", INDEX($C$5:$C$1433, MATCH(J2630, $E$5:$E$1433, 0)),"")</f>
        <v/>
      </c>
      <c r="H2630" t="str">
        <f>IF(J2630&lt;&gt;"", INDEX($D$5:$D$1433, MATCH(J2630, $E$5:$E$1433, 0)),"")</f>
        <v/>
      </c>
      <c r="I2630" t="str">
        <f>IFERROR(IF(J2630&lt;&gt;"", INDEX($B$5:$B$1433, MATCH(J2630, $E$5:$E$1433, 0)),""),"SAI")</f>
        <v/>
      </c>
      <c r="L2630" t="str">
        <f>IFERROR(IF($N$5="Sáng",IF(MID(K2630,2,7)-MID($L$2,2,7)&gt;0,"Trễ",""),IF(MID(K2630,2,7)-MID($Q$2,2,7)&gt;0,"Trễ","")),"")</f>
        <v/>
      </c>
      <c r="M2630" t="str">
        <f>IFERROR(IF($N$5="Sáng",MID(K2630,2,7)-MID($L$2,2,7),MID(K2630,2,7)-MID($Q$2,2,7)),"")</f>
        <v/>
      </c>
      <c r="Q2630" t="str">
        <f>IF(B2630&lt;&gt;"",IF(AND(P2630="",F2630=""),"Không phép ",""),"")</f>
        <v/>
      </c>
      <c r="R2630" t="str">
        <f>UPPER(B2630)</f>
        <v/>
      </c>
      <c r="T2630" t="str">
        <f>IFERROR(IF(J2630&lt;&gt;"", INDEX($S$5:$S$1433, MATCH(J2630, $E$5:$E$1433, 0)),""),"")</f>
        <v/>
      </c>
      <c r="V2630" t="str">
        <f>IFERROR(IF(J2630&lt;&gt;"", INDEX($U$5:$U$1433, MATCH(J2630, $E$5:$E$1433, 0)),""),"")</f>
        <v/>
      </c>
    </row>
    <row r="2631">
      <c r="A2631" t="str">
        <f>IF(B2631&lt;&gt;"",A2630+1,"")</f>
        <v/>
      </c>
      <c r="F2631" t="str">
        <f>IFERROR(IF(VLOOKUP(E2631,J:J,1,0)=E2631,"X",""),"")</f>
        <v/>
      </c>
      <c r="G2631" t="str">
        <f>IF(J2631&lt;&gt;"", INDEX($C$5:$C$1433, MATCH(J2631, $E$5:$E$1433, 0)),"")</f>
        <v/>
      </c>
      <c r="H2631" t="str">
        <f>IF(J2631&lt;&gt;"", INDEX($D$5:$D$1433, MATCH(J2631, $E$5:$E$1433, 0)),"")</f>
        <v/>
      </c>
      <c r="I2631" t="str">
        <f>IFERROR(IF(J2631&lt;&gt;"", INDEX($B$5:$B$1433, MATCH(J2631, $E$5:$E$1433, 0)),""),"SAI")</f>
        <v/>
      </c>
      <c r="L2631" t="str">
        <f>IFERROR(IF($N$5="Sáng",IF(MID(K2631,2,7)-MID($L$2,2,7)&gt;0,"Trễ",""),IF(MID(K2631,2,7)-MID($Q$2,2,7)&gt;0,"Trễ","")),"")</f>
        <v/>
      </c>
      <c r="M2631" t="str">
        <f>IFERROR(IF($N$5="Sáng",MID(K2631,2,7)-MID($L$2,2,7),MID(K2631,2,7)-MID($Q$2,2,7)),"")</f>
        <v/>
      </c>
      <c r="Q2631" t="str">
        <f>IF(B2631&lt;&gt;"",IF(AND(P2631="",F2631=""),"Không phép ",""),"")</f>
        <v/>
      </c>
      <c r="R2631" t="str">
        <f>UPPER(B2631)</f>
        <v/>
      </c>
      <c r="T2631" t="str">
        <f>IFERROR(IF(J2631&lt;&gt;"", INDEX($S$5:$S$1433, MATCH(J2631, $E$5:$E$1433, 0)),""),"")</f>
        <v/>
      </c>
      <c r="V2631" t="str">
        <f>IFERROR(IF(J2631&lt;&gt;"", INDEX($U$5:$U$1433, MATCH(J2631, $E$5:$E$1433, 0)),""),"")</f>
        <v/>
      </c>
    </row>
    <row r="2632">
      <c r="A2632" t="str">
        <f>IF(B2632&lt;&gt;"",A2631+1,"")</f>
        <v/>
      </c>
      <c r="F2632" t="str">
        <f>IFERROR(IF(VLOOKUP(E2632,J:J,1,0)=E2632,"X",""),"")</f>
        <v/>
      </c>
      <c r="G2632" t="str">
        <f>IF(J2632&lt;&gt;"", INDEX($C$5:$C$1433, MATCH(J2632, $E$5:$E$1433, 0)),"")</f>
        <v/>
      </c>
      <c r="H2632" t="str">
        <f>IF(J2632&lt;&gt;"", INDEX($D$5:$D$1433, MATCH(J2632, $E$5:$E$1433, 0)),"")</f>
        <v/>
      </c>
      <c r="I2632" t="str">
        <f>IFERROR(IF(J2632&lt;&gt;"", INDEX($B$5:$B$1433, MATCH(J2632, $E$5:$E$1433, 0)),""),"SAI")</f>
        <v/>
      </c>
      <c r="L2632" t="str">
        <f>IFERROR(IF($N$5="Sáng",IF(MID(K2632,2,7)-MID($L$2,2,7)&gt;0,"Trễ",""),IF(MID(K2632,2,7)-MID($Q$2,2,7)&gt;0,"Trễ","")),"")</f>
        <v/>
      </c>
      <c r="M2632" t="str">
        <f>IFERROR(IF($N$5="Sáng",MID(K2632,2,7)-MID($L$2,2,7),MID(K2632,2,7)-MID($Q$2,2,7)),"")</f>
        <v/>
      </c>
      <c r="Q2632" t="str">
        <f>IF(B2632&lt;&gt;"",IF(AND(P2632="",F2632=""),"Không phép ",""),"")</f>
        <v/>
      </c>
      <c r="R2632" t="str">
        <f>UPPER(B2632)</f>
        <v/>
      </c>
      <c r="T2632" t="str">
        <f>IFERROR(IF(J2632&lt;&gt;"", INDEX($S$5:$S$1433, MATCH(J2632, $E$5:$E$1433, 0)),""),"")</f>
        <v/>
      </c>
      <c r="V2632" t="str">
        <f>IFERROR(IF(J2632&lt;&gt;"", INDEX($U$5:$U$1433, MATCH(J2632, $E$5:$E$1433, 0)),""),"")</f>
        <v/>
      </c>
    </row>
    <row r="2633">
      <c r="A2633" t="str">
        <f>IF(B2633&lt;&gt;"",A2632+1,"")</f>
        <v/>
      </c>
      <c r="F2633" t="str">
        <f>IFERROR(IF(VLOOKUP(E2633,J:J,1,0)=E2633,"X",""),"")</f>
        <v/>
      </c>
      <c r="G2633" t="str">
        <f>IF(J2633&lt;&gt;"", INDEX($C$5:$C$1433, MATCH(J2633, $E$5:$E$1433, 0)),"")</f>
        <v/>
      </c>
      <c r="H2633" t="str">
        <f>IF(J2633&lt;&gt;"", INDEX($D$5:$D$1433, MATCH(J2633, $E$5:$E$1433, 0)),"")</f>
        <v/>
      </c>
      <c r="I2633" t="str">
        <f>IFERROR(IF(J2633&lt;&gt;"", INDEX($B$5:$B$1433, MATCH(J2633, $E$5:$E$1433, 0)),""),"SAI")</f>
        <v/>
      </c>
      <c r="L2633" t="str">
        <f>IFERROR(IF($N$5="Sáng",IF(MID(K2633,2,7)-MID($L$2,2,7)&gt;0,"Trễ",""),IF(MID(K2633,2,7)-MID($Q$2,2,7)&gt;0,"Trễ","")),"")</f>
        <v/>
      </c>
      <c r="M2633" t="str">
        <f>IFERROR(IF($N$5="Sáng",MID(K2633,2,7)-MID($L$2,2,7),MID(K2633,2,7)-MID($Q$2,2,7)),"")</f>
        <v/>
      </c>
      <c r="Q2633" t="str">
        <f>IF(B2633&lt;&gt;"",IF(AND(P2633="",F2633=""),"Không phép ",""),"")</f>
        <v/>
      </c>
      <c r="R2633" t="str">
        <f>UPPER(B2633)</f>
        <v/>
      </c>
      <c r="T2633" t="str">
        <f>IFERROR(IF(J2633&lt;&gt;"", INDEX($S$5:$S$1433, MATCH(J2633, $E$5:$E$1433, 0)),""),"")</f>
        <v/>
      </c>
      <c r="V2633" t="str">
        <f>IFERROR(IF(J2633&lt;&gt;"", INDEX($U$5:$U$1433, MATCH(J2633, $E$5:$E$1433, 0)),""),"")</f>
        <v/>
      </c>
    </row>
    <row r="2634">
      <c r="A2634" t="str">
        <f>IF(B2634&lt;&gt;"",A2633+1,"")</f>
        <v/>
      </c>
      <c r="F2634" t="str">
        <f>IFERROR(IF(VLOOKUP(E2634,J:J,1,0)=E2634,"X",""),"")</f>
        <v/>
      </c>
      <c r="G2634" t="str">
        <f>IF(J2634&lt;&gt;"", INDEX($C$5:$C$1433, MATCH(J2634, $E$5:$E$1433, 0)),"")</f>
        <v/>
      </c>
      <c r="H2634" t="str">
        <f>IF(J2634&lt;&gt;"", INDEX($D$5:$D$1433, MATCH(J2634, $E$5:$E$1433, 0)),"")</f>
        <v/>
      </c>
      <c r="I2634" t="str">
        <f>IFERROR(IF(J2634&lt;&gt;"", INDEX($B$5:$B$1433, MATCH(J2634, $E$5:$E$1433, 0)),""),"SAI")</f>
        <v/>
      </c>
      <c r="L2634" t="str">
        <f>IFERROR(IF($N$5="Sáng",IF(MID(K2634,2,7)-MID($L$2,2,7)&gt;0,"Trễ",""),IF(MID(K2634,2,7)-MID($Q$2,2,7)&gt;0,"Trễ","")),"")</f>
        <v/>
      </c>
      <c r="M2634" t="str">
        <f>IFERROR(IF($N$5="Sáng",MID(K2634,2,7)-MID($L$2,2,7),MID(K2634,2,7)-MID($Q$2,2,7)),"")</f>
        <v/>
      </c>
      <c r="Q2634" t="str">
        <f>IF(B2634&lt;&gt;"",IF(AND(P2634="",F2634=""),"Không phép ",""),"")</f>
        <v/>
      </c>
      <c r="R2634" t="str">
        <f>UPPER(B2634)</f>
        <v/>
      </c>
      <c r="T2634" t="str">
        <f>IFERROR(IF(J2634&lt;&gt;"", INDEX($S$5:$S$1433, MATCH(J2634, $E$5:$E$1433, 0)),""),"")</f>
        <v/>
      </c>
      <c r="V2634" t="str">
        <f>IFERROR(IF(J2634&lt;&gt;"", INDEX($U$5:$U$1433, MATCH(J2634, $E$5:$E$1433, 0)),""),"")</f>
        <v/>
      </c>
    </row>
    <row r="2635">
      <c r="A2635" t="str">
        <f>IF(B2635&lt;&gt;"",A2634+1,"")</f>
        <v/>
      </c>
      <c r="F2635" t="str">
        <f>IFERROR(IF(VLOOKUP(E2635,J:J,1,0)=E2635,"X",""),"")</f>
        <v/>
      </c>
      <c r="G2635" t="str">
        <f>IF(J2635&lt;&gt;"", INDEX($C$5:$C$1433, MATCH(J2635, $E$5:$E$1433, 0)),"")</f>
        <v/>
      </c>
      <c r="H2635" t="str">
        <f>IF(J2635&lt;&gt;"", INDEX($D$5:$D$1433, MATCH(J2635, $E$5:$E$1433, 0)),"")</f>
        <v/>
      </c>
      <c r="I2635" t="str">
        <f>IFERROR(IF(J2635&lt;&gt;"", INDEX($B$5:$B$1433, MATCH(J2635, $E$5:$E$1433, 0)),""),"SAI")</f>
        <v/>
      </c>
      <c r="L2635" t="str">
        <f>IFERROR(IF($N$5="Sáng",IF(MID(K2635,2,7)-MID($L$2,2,7)&gt;0,"Trễ",""),IF(MID(K2635,2,7)-MID($Q$2,2,7)&gt;0,"Trễ","")),"")</f>
        <v/>
      </c>
      <c r="M2635" t="str">
        <f>IFERROR(IF($N$5="Sáng",MID(K2635,2,7)-MID($L$2,2,7),MID(K2635,2,7)-MID($Q$2,2,7)),"")</f>
        <v/>
      </c>
      <c r="Q2635" t="str">
        <f>IF(B2635&lt;&gt;"",IF(AND(P2635="",F2635=""),"Không phép ",""),"")</f>
        <v/>
      </c>
      <c r="R2635" t="str">
        <f>UPPER(B2635)</f>
        <v/>
      </c>
      <c r="T2635" t="str">
        <f>IFERROR(IF(J2635&lt;&gt;"", INDEX($S$5:$S$1433, MATCH(J2635, $E$5:$E$1433, 0)),""),"")</f>
        <v/>
      </c>
      <c r="V2635" t="str">
        <f>IFERROR(IF(J2635&lt;&gt;"", INDEX($U$5:$U$1433, MATCH(J2635, $E$5:$E$1433, 0)),""),"")</f>
        <v/>
      </c>
    </row>
    <row r="2636">
      <c r="A2636" t="str">
        <f>IF(B2636&lt;&gt;"",A2635+1,"")</f>
        <v/>
      </c>
      <c r="F2636" t="str">
        <f>IFERROR(IF(VLOOKUP(E2636,J:J,1,0)=E2636,"X",""),"")</f>
        <v/>
      </c>
      <c r="G2636" t="str">
        <f>IF(J2636&lt;&gt;"", INDEX($C$5:$C$1433, MATCH(J2636, $E$5:$E$1433, 0)),"")</f>
        <v/>
      </c>
      <c r="H2636" t="str">
        <f>IF(J2636&lt;&gt;"", INDEX($D$5:$D$1433, MATCH(J2636, $E$5:$E$1433, 0)),"")</f>
        <v/>
      </c>
      <c r="I2636" t="str">
        <f>IFERROR(IF(J2636&lt;&gt;"", INDEX($B$5:$B$1433, MATCH(J2636, $E$5:$E$1433, 0)),""),"SAI")</f>
        <v/>
      </c>
      <c r="L2636" t="str">
        <f>IFERROR(IF($N$5="Sáng",IF(MID(K2636,2,7)-MID($L$2,2,7)&gt;0,"Trễ",""),IF(MID(K2636,2,7)-MID($Q$2,2,7)&gt;0,"Trễ","")),"")</f>
        <v/>
      </c>
      <c r="M2636" t="str">
        <f>IFERROR(IF($N$5="Sáng",MID(K2636,2,7)-MID($L$2,2,7),MID(K2636,2,7)-MID($Q$2,2,7)),"")</f>
        <v/>
      </c>
      <c r="Q2636" t="str">
        <f>IF(B2636&lt;&gt;"",IF(AND(P2636="",F2636=""),"Không phép ",""),"")</f>
        <v/>
      </c>
      <c r="R2636" t="str">
        <f>UPPER(B2636)</f>
        <v/>
      </c>
      <c r="T2636" t="str">
        <f>IFERROR(IF(J2636&lt;&gt;"", INDEX($S$5:$S$1433, MATCH(J2636, $E$5:$E$1433, 0)),""),"")</f>
        <v/>
      </c>
      <c r="V2636" t="str">
        <f>IFERROR(IF(J2636&lt;&gt;"", INDEX($U$5:$U$1433, MATCH(J2636, $E$5:$E$1433, 0)),""),"")</f>
        <v/>
      </c>
    </row>
    <row r="2637">
      <c r="A2637" t="str">
        <f>IF(B2637&lt;&gt;"",A2636+1,"")</f>
        <v/>
      </c>
      <c r="F2637" t="str">
        <f>IFERROR(IF(VLOOKUP(E2637,J:J,1,0)=E2637,"X",""),"")</f>
        <v/>
      </c>
      <c r="G2637" t="str">
        <f>IF(J2637&lt;&gt;"", INDEX($C$5:$C$1433, MATCH(J2637, $E$5:$E$1433, 0)),"")</f>
        <v/>
      </c>
      <c r="H2637" t="str">
        <f>IF(J2637&lt;&gt;"", INDEX($D$5:$D$1433, MATCH(J2637, $E$5:$E$1433, 0)),"")</f>
        <v/>
      </c>
      <c r="I2637" t="str">
        <f>IFERROR(IF(J2637&lt;&gt;"", INDEX($B$5:$B$1433, MATCH(J2637, $E$5:$E$1433, 0)),""),"SAI")</f>
        <v/>
      </c>
      <c r="L2637" t="str">
        <f>IFERROR(IF($N$5="Sáng",IF(MID(K2637,2,7)-MID($L$2,2,7)&gt;0,"Trễ",""),IF(MID(K2637,2,7)-MID($Q$2,2,7)&gt;0,"Trễ","")),"")</f>
        <v/>
      </c>
      <c r="M2637" t="str">
        <f>IFERROR(IF($N$5="Sáng",MID(K2637,2,7)-MID($L$2,2,7),MID(K2637,2,7)-MID($Q$2,2,7)),"")</f>
        <v/>
      </c>
      <c r="Q2637" t="str">
        <f>IF(B2637&lt;&gt;"",IF(AND(P2637="",F2637=""),"Không phép ",""),"")</f>
        <v/>
      </c>
      <c r="R2637" t="str">
        <f>UPPER(B2637)</f>
        <v/>
      </c>
      <c r="T2637" t="str">
        <f>IFERROR(IF(J2637&lt;&gt;"", INDEX($S$5:$S$1433, MATCH(J2637, $E$5:$E$1433, 0)),""),"")</f>
        <v/>
      </c>
      <c r="V2637" t="str">
        <f>IFERROR(IF(J2637&lt;&gt;"", INDEX($U$5:$U$1433, MATCH(J2637, $E$5:$E$1433, 0)),""),"")</f>
        <v/>
      </c>
    </row>
    <row r="2638">
      <c r="A2638" t="str">
        <f>IF(B2638&lt;&gt;"",A2637+1,"")</f>
        <v/>
      </c>
      <c r="F2638" t="str">
        <f>IFERROR(IF(VLOOKUP(E2638,J:J,1,0)=E2638,"X",""),"")</f>
        <v/>
      </c>
      <c r="G2638" t="str">
        <f>IF(J2638&lt;&gt;"", INDEX($C$5:$C$1433, MATCH(J2638, $E$5:$E$1433, 0)),"")</f>
        <v/>
      </c>
      <c r="H2638" t="str">
        <f>IF(J2638&lt;&gt;"", INDEX($D$5:$D$1433, MATCH(J2638, $E$5:$E$1433, 0)),"")</f>
        <v/>
      </c>
      <c r="I2638" t="str">
        <f>IFERROR(IF(J2638&lt;&gt;"", INDEX($B$5:$B$1433, MATCH(J2638, $E$5:$E$1433, 0)),""),"SAI")</f>
        <v/>
      </c>
      <c r="L2638" t="str">
        <f>IFERROR(IF($N$5="Sáng",IF(MID(K2638,2,7)-MID($L$2,2,7)&gt;0,"Trễ",""),IF(MID(K2638,2,7)-MID($Q$2,2,7)&gt;0,"Trễ","")),"")</f>
        <v/>
      </c>
      <c r="M2638" t="str">
        <f>IFERROR(IF($N$5="Sáng",MID(K2638,2,7)-MID($L$2,2,7),MID(K2638,2,7)-MID($Q$2,2,7)),"")</f>
        <v/>
      </c>
      <c r="Q2638" t="str">
        <f>IF(B2638&lt;&gt;"",IF(AND(P2638="",F2638=""),"Không phép ",""),"")</f>
        <v/>
      </c>
      <c r="R2638" t="str">
        <f>UPPER(B2638)</f>
        <v/>
      </c>
      <c r="T2638" t="str">
        <f>IFERROR(IF(J2638&lt;&gt;"", INDEX($S$5:$S$1433, MATCH(J2638, $E$5:$E$1433, 0)),""),"")</f>
        <v/>
      </c>
      <c r="V2638" t="str">
        <f>IFERROR(IF(J2638&lt;&gt;"", INDEX($U$5:$U$1433, MATCH(J2638, $E$5:$E$1433, 0)),""),"")</f>
        <v/>
      </c>
    </row>
    <row r="2639">
      <c r="A2639" t="str">
        <f>IF(B2639&lt;&gt;"",A2638+1,"")</f>
        <v/>
      </c>
      <c r="F2639" t="str">
        <f>IFERROR(IF(VLOOKUP(E2639,J:J,1,0)=E2639,"X",""),"")</f>
        <v/>
      </c>
      <c r="G2639" t="str">
        <f>IF(J2639&lt;&gt;"", INDEX($C$5:$C$1433, MATCH(J2639, $E$5:$E$1433, 0)),"")</f>
        <v/>
      </c>
      <c r="H2639" t="str">
        <f>IF(J2639&lt;&gt;"", INDEX($D$5:$D$1433, MATCH(J2639, $E$5:$E$1433, 0)),"")</f>
        <v/>
      </c>
      <c r="I2639" t="str">
        <f>IFERROR(IF(J2639&lt;&gt;"", INDEX($B$5:$B$1433, MATCH(J2639, $E$5:$E$1433, 0)),""),"SAI")</f>
        <v/>
      </c>
      <c r="L2639" t="str">
        <f>IFERROR(IF($N$5="Sáng",IF(MID(K2639,2,7)-MID($L$2,2,7)&gt;0,"Trễ",""),IF(MID(K2639,2,7)-MID($Q$2,2,7)&gt;0,"Trễ","")),"")</f>
        <v/>
      </c>
      <c r="M2639" t="str">
        <f>IFERROR(IF($N$5="Sáng",MID(K2639,2,7)-MID($L$2,2,7),MID(K2639,2,7)-MID($Q$2,2,7)),"")</f>
        <v/>
      </c>
      <c r="Q2639" t="str">
        <f>IF(B2639&lt;&gt;"",IF(AND(P2639="",F2639=""),"Không phép ",""),"")</f>
        <v/>
      </c>
      <c r="R2639" t="str">
        <f>UPPER(B2639)</f>
        <v/>
      </c>
      <c r="T2639" t="str">
        <f>IFERROR(IF(J2639&lt;&gt;"", INDEX($S$5:$S$1433, MATCH(J2639, $E$5:$E$1433, 0)),""),"")</f>
        <v/>
      </c>
      <c r="V2639" t="str">
        <f>IFERROR(IF(J2639&lt;&gt;"", INDEX($U$5:$U$1433, MATCH(J2639, $E$5:$E$1433, 0)),""),"")</f>
        <v/>
      </c>
    </row>
    <row r="2640">
      <c r="A2640" t="str">
        <f>IF(B2640&lt;&gt;"",A2639+1,"")</f>
        <v/>
      </c>
      <c r="F2640" t="str">
        <f>IFERROR(IF(VLOOKUP(E2640,J:J,1,0)=E2640,"X",""),"")</f>
        <v/>
      </c>
      <c r="G2640" t="str">
        <f>IF(J2640&lt;&gt;"", INDEX($C$5:$C$1433, MATCH(J2640, $E$5:$E$1433, 0)),"")</f>
        <v/>
      </c>
      <c r="H2640" t="str">
        <f>IF(J2640&lt;&gt;"", INDEX($D$5:$D$1433, MATCH(J2640, $E$5:$E$1433, 0)),"")</f>
        <v/>
      </c>
      <c r="I2640" t="str">
        <f>IFERROR(IF(J2640&lt;&gt;"", INDEX($B$5:$B$1433, MATCH(J2640, $E$5:$E$1433, 0)),""),"SAI")</f>
        <v/>
      </c>
      <c r="L2640" t="str">
        <f>IFERROR(IF($N$5="Sáng",IF(MID(K2640,2,7)-MID($L$2,2,7)&gt;0,"Trễ",""),IF(MID(K2640,2,7)-MID($Q$2,2,7)&gt;0,"Trễ","")),"")</f>
        <v/>
      </c>
      <c r="M2640" t="str">
        <f>IFERROR(IF($N$5="Sáng",MID(K2640,2,7)-MID($L$2,2,7),MID(K2640,2,7)-MID($Q$2,2,7)),"")</f>
        <v/>
      </c>
      <c r="Q2640" t="str">
        <f>IF(B2640&lt;&gt;"",IF(AND(P2640="",F2640=""),"Không phép ",""),"")</f>
        <v/>
      </c>
      <c r="R2640" t="str">
        <f>UPPER(B2640)</f>
        <v/>
      </c>
      <c r="T2640" t="str">
        <f>IFERROR(IF(J2640&lt;&gt;"", INDEX($S$5:$S$1433, MATCH(J2640, $E$5:$E$1433, 0)),""),"")</f>
        <v/>
      </c>
      <c r="V2640" t="str">
        <f>IFERROR(IF(J2640&lt;&gt;"", INDEX($U$5:$U$1433, MATCH(J2640, $E$5:$E$1433, 0)),""),"")</f>
        <v/>
      </c>
    </row>
    <row r="2641">
      <c r="A2641" t="str">
        <f>IF(B2641&lt;&gt;"",A2640+1,"")</f>
        <v/>
      </c>
      <c r="F2641" t="str">
        <f>IFERROR(IF(VLOOKUP(E2641,J:J,1,0)=E2641,"X",""),"")</f>
        <v/>
      </c>
      <c r="G2641" t="str">
        <f>IF(J2641&lt;&gt;"", INDEX($C$5:$C$1433, MATCH(J2641, $E$5:$E$1433, 0)),"")</f>
        <v/>
      </c>
      <c r="H2641" t="str">
        <f>IF(J2641&lt;&gt;"", INDEX($D$5:$D$1433, MATCH(J2641, $E$5:$E$1433, 0)),"")</f>
        <v/>
      </c>
      <c r="I2641" t="str">
        <f>IFERROR(IF(J2641&lt;&gt;"", INDEX($B$5:$B$1433, MATCH(J2641, $E$5:$E$1433, 0)),""),"SAI")</f>
        <v/>
      </c>
      <c r="L2641" t="str">
        <f>IFERROR(IF($N$5="Sáng",IF(MID(K2641,2,7)-MID($L$2,2,7)&gt;0,"Trễ",""),IF(MID(K2641,2,7)-MID($Q$2,2,7)&gt;0,"Trễ","")),"")</f>
        <v/>
      </c>
      <c r="M2641" t="str">
        <f>IFERROR(IF($N$5="Sáng",MID(K2641,2,7)-MID($L$2,2,7),MID(K2641,2,7)-MID($Q$2,2,7)),"")</f>
        <v/>
      </c>
      <c r="Q2641" t="str">
        <f>IF(B2641&lt;&gt;"",IF(AND(P2641="",F2641=""),"Không phép ",""),"")</f>
        <v/>
      </c>
      <c r="R2641" t="str">
        <f>UPPER(B2641)</f>
        <v/>
      </c>
      <c r="T2641" t="str">
        <f>IFERROR(IF(J2641&lt;&gt;"", INDEX($S$5:$S$1433, MATCH(J2641, $E$5:$E$1433, 0)),""),"")</f>
        <v/>
      </c>
      <c r="V2641" t="str">
        <f>IFERROR(IF(J2641&lt;&gt;"", INDEX($U$5:$U$1433, MATCH(J2641, $E$5:$E$1433, 0)),""),"")</f>
        <v/>
      </c>
    </row>
    <row r="2642">
      <c r="A2642" t="str">
        <f>IF(B2642&lt;&gt;"",A2641+1,"")</f>
        <v/>
      </c>
      <c r="F2642" t="str">
        <f>IFERROR(IF(VLOOKUP(E2642,J:J,1,0)=E2642,"X",""),"")</f>
        <v/>
      </c>
      <c r="G2642" t="str">
        <f>IF(J2642&lt;&gt;"", INDEX($C$5:$C$1433, MATCH(J2642, $E$5:$E$1433, 0)),"")</f>
        <v/>
      </c>
      <c r="H2642" t="str">
        <f>IF(J2642&lt;&gt;"", INDEX($D$5:$D$1433, MATCH(J2642, $E$5:$E$1433, 0)),"")</f>
        <v/>
      </c>
      <c r="I2642" t="str">
        <f>IFERROR(IF(J2642&lt;&gt;"", INDEX($B$5:$B$1433, MATCH(J2642, $E$5:$E$1433, 0)),""),"SAI")</f>
        <v/>
      </c>
      <c r="L2642" t="str">
        <f>IFERROR(IF($N$5="Sáng",IF(MID(K2642,2,7)-MID($L$2,2,7)&gt;0,"Trễ",""),IF(MID(K2642,2,7)-MID($Q$2,2,7)&gt;0,"Trễ","")),"")</f>
        <v/>
      </c>
      <c r="M2642" t="str">
        <f>IFERROR(IF($N$5="Sáng",MID(K2642,2,7)-MID($L$2,2,7),MID(K2642,2,7)-MID($Q$2,2,7)),"")</f>
        <v/>
      </c>
      <c r="Q2642" t="str">
        <f>IF(B2642&lt;&gt;"",IF(AND(P2642="",F2642=""),"Không phép ",""),"")</f>
        <v/>
      </c>
      <c r="R2642" t="str">
        <f>UPPER(B2642)</f>
        <v/>
      </c>
      <c r="T2642" t="str">
        <f>IFERROR(IF(J2642&lt;&gt;"", INDEX($S$5:$S$1433, MATCH(J2642, $E$5:$E$1433, 0)),""),"")</f>
        <v/>
      </c>
      <c r="V2642" t="str">
        <f>IFERROR(IF(J2642&lt;&gt;"", INDEX($U$5:$U$1433, MATCH(J2642, $E$5:$E$1433, 0)),""),"")</f>
        <v/>
      </c>
    </row>
    <row r="2643">
      <c r="A2643" t="str">
        <f>IF(B2643&lt;&gt;"",A2642+1,"")</f>
        <v/>
      </c>
      <c r="F2643" t="str">
        <f>IFERROR(IF(VLOOKUP(E2643,J:J,1,0)=E2643,"X",""),"")</f>
        <v/>
      </c>
      <c r="G2643" t="str">
        <f>IF(J2643&lt;&gt;"", INDEX($C$5:$C$1433, MATCH(J2643, $E$5:$E$1433, 0)),"")</f>
        <v/>
      </c>
      <c r="H2643" t="str">
        <f>IF(J2643&lt;&gt;"", INDEX($D$5:$D$1433, MATCH(J2643, $E$5:$E$1433, 0)),"")</f>
        <v/>
      </c>
      <c r="I2643" t="str">
        <f>IFERROR(IF(J2643&lt;&gt;"", INDEX($B$5:$B$1433, MATCH(J2643, $E$5:$E$1433, 0)),""),"SAI")</f>
        <v/>
      </c>
      <c r="L2643" t="str">
        <f>IFERROR(IF($N$5="Sáng",IF(MID(K2643,2,7)-MID($L$2,2,7)&gt;0,"Trễ",""),IF(MID(K2643,2,7)-MID($Q$2,2,7)&gt;0,"Trễ","")),"")</f>
        <v/>
      </c>
      <c r="M2643" t="str">
        <f>IFERROR(IF($N$5="Sáng",MID(K2643,2,7)-MID($L$2,2,7),MID(K2643,2,7)-MID($Q$2,2,7)),"")</f>
        <v/>
      </c>
      <c r="Q2643" t="str">
        <f>IF(B2643&lt;&gt;"",IF(AND(P2643="",F2643=""),"Không phép ",""),"")</f>
        <v/>
      </c>
      <c r="R2643" t="str">
        <f>UPPER(B2643)</f>
        <v/>
      </c>
      <c r="T2643" t="str">
        <f>IFERROR(IF(J2643&lt;&gt;"", INDEX($S$5:$S$1433, MATCH(J2643, $E$5:$E$1433, 0)),""),"")</f>
        <v/>
      </c>
      <c r="V2643" t="str">
        <f>IFERROR(IF(J2643&lt;&gt;"", INDEX($U$5:$U$1433, MATCH(J2643, $E$5:$E$1433, 0)),""),"")</f>
        <v/>
      </c>
    </row>
    <row r="2644">
      <c r="A2644" t="str">
        <f>IF(B2644&lt;&gt;"",A2643+1,"")</f>
        <v/>
      </c>
      <c r="F2644" t="str">
        <f>IFERROR(IF(VLOOKUP(E2644,J:J,1,0)=E2644,"X",""),"")</f>
        <v/>
      </c>
      <c r="G2644" t="str">
        <f>IF(J2644&lt;&gt;"", INDEX($C$5:$C$1433, MATCH(J2644, $E$5:$E$1433, 0)),"")</f>
        <v/>
      </c>
      <c r="H2644" t="str">
        <f>IF(J2644&lt;&gt;"", INDEX($D$5:$D$1433, MATCH(J2644, $E$5:$E$1433, 0)),"")</f>
        <v/>
      </c>
      <c r="I2644" t="str">
        <f>IFERROR(IF(J2644&lt;&gt;"", INDEX($B$5:$B$1433, MATCH(J2644, $E$5:$E$1433, 0)),""),"SAI")</f>
        <v/>
      </c>
      <c r="L2644" t="str">
        <f>IFERROR(IF($N$5="Sáng",IF(MID(K2644,2,7)-MID($L$2,2,7)&gt;0,"Trễ",""),IF(MID(K2644,2,7)-MID($Q$2,2,7)&gt;0,"Trễ","")),"")</f>
        <v/>
      </c>
      <c r="M2644" t="str">
        <f>IFERROR(IF($N$5="Sáng",MID(K2644,2,7)-MID($L$2,2,7),MID(K2644,2,7)-MID($Q$2,2,7)),"")</f>
        <v/>
      </c>
      <c r="Q2644" t="str">
        <f>IF(B2644&lt;&gt;"",IF(AND(P2644="",F2644=""),"Không phép ",""),"")</f>
        <v/>
      </c>
      <c r="R2644" t="str">
        <f>UPPER(B2644)</f>
        <v/>
      </c>
      <c r="T2644" t="str">
        <f>IFERROR(IF(J2644&lt;&gt;"", INDEX($S$5:$S$1433, MATCH(J2644, $E$5:$E$1433, 0)),""),"")</f>
        <v/>
      </c>
      <c r="V2644" t="str">
        <f>IFERROR(IF(J2644&lt;&gt;"", INDEX($U$5:$U$1433, MATCH(J2644, $E$5:$E$1433, 0)),""),"")</f>
        <v/>
      </c>
    </row>
    <row r="2645">
      <c r="A2645" t="str">
        <f>IF(B2645&lt;&gt;"",A2644+1,"")</f>
        <v/>
      </c>
      <c r="F2645" t="str">
        <f>IFERROR(IF(VLOOKUP(E2645,J:J,1,0)=E2645,"X",""),"")</f>
        <v/>
      </c>
      <c r="G2645" t="str">
        <f>IF(J2645&lt;&gt;"", INDEX($C$5:$C$1433, MATCH(J2645, $E$5:$E$1433, 0)),"")</f>
        <v/>
      </c>
      <c r="H2645" t="str">
        <f>IF(J2645&lt;&gt;"", INDEX($D$5:$D$1433, MATCH(J2645, $E$5:$E$1433, 0)),"")</f>
        <v/>
      </c>
      <c r="I2645" t="str">
        <f>IFERROR(IF(J2645&lt;&gt;"", INDEX($B$5:$B$1433, MATCH(J2645, $E$5:$E$1433, 0)),""),"SAI")</f>
        <v/>
      </c>
      <c r="L2645" t="str">
        <f>IFERROR(IF($N$5="Sáng",IF(MID(K2645,2,7)-MID($L$2,2,7)&gt;0,"Trễ",""),IF(MID(K2645,2,7)-MID($Q$2,2,7)&gt;0,"Trễ","")),"")</f>
        <v/>
      </c>
      <c r="M2645" t="str">
        <f>IFERROR(IF($N$5="Sáng",MID(K2645,2,7)-MID($L$2,2,7),MID(K2645,2,7)-MID($Q$2,2,7)),"")</f>
        <v/>
      </c>
      <c r="Q2645" t="str">
        <f>IF(B2645&lt;&gt;"",IF(AND(P2645="",F2645=""),"Không phép ",""),"")</f>
        <v/>
      </c>
      <c r="R2645" t="str">
        <f>UPPER(B2645)</f>
        <v/>
      </c>
      <c r="T2645" t="str">
        <f>IFERROR(IF(J2645&lt;&gt;"", INDEX($S$5:$S$1433, MATCH(J2645, $E$5:$E$1433, 0)),""),"")</f>
        <v/>
      </c>
      <c r="V2645" t="str">
        <f>IFERROR(IF(J2645&lt;&gt;"", INDEX($U$5:$U$1433, MATCH(J2645, $E$5:$E$1433, 0)),""),"")</f>
        <v/>
      </c>
    </row>
    <row r="2646">
      <c r="A2646" t="str">
        <f>IF(B2646&lt;&gt;"",A2645+1,"")</f>
        <v/>
      </c>
      <c r="F2646" t="str">
        <f>IFERROR(IF(VLOOKUP(E2646,J:J,1,0)=E2646,"X",""),"")</f>
        <v/>
      </c>
      <c r="G2646" t="str">
        <f>IF(J2646&lt;&gt;"", INDEX($C$5:$C$1433, MATCH(J2646, $E$5:$E$1433, 0)),"")</f>
        <v/>
      </c>
      <c r="H2646" t="str">
        <f>IF(J2646&lt;&gt;"", INDEX($D$5:$D$1433, MATCH(J2646, $E$5:$E$1433, 0)),"")</f>
        <v/>
      </c>
      <c r="I2646" t="str">
        <f>IFERROR(IF(J2646&lt;&gt;"", INDEX($B$5:$B$1433, MATCH(J2646, $E$5:$E$1433, 0)),""),"SAI")</f>
        <v/>
      </c>
      <c r="L2646" t="str">
        <f>IFERROR(IF($N$5="Sáng",IF(MID(K2646,2,7)-MID($L$2,2,7)&gt;0,"Trễ",""),IF(MID(K2646,2,7)-MID($Q$2,2,7)&gt;0,"Trễ","")),"")</f>
        <v/>
      </c>
      <c r="M2646" t="str">
        <f>IFERROR(IF($N$5="Sáng",MID(K2646,2,7)-MID($L$2,2,7),MID(K2646,2,7)-MID($Q$2,2,7)),"")</f>
        <v/>
      </c>
      <c r="Q2646" t="str">
        <f>IF(B2646&lt;&gt;"",IF(AND(P2646="",F2646=""),"Không phép ",""),"")</f>
        <v/>
      </c>
      <c r="R2646" t="str">
        <f>UPPER(B2646)</f>
        <v/>
      </c>
      <c r="T2646" t="str">
        <f>IFERROR(IF(J2646&lt;&gt;"", INDEX($S$5:$S$1433, MATCH(J2646, $E$5:$E$1433, 0)),""),"")</f>
        <v/>
      </c>
      <c r="V2646" t="str">
        <f>IFERROR(IF(J2646&lt;&gt;"", INDEX($U$5:$U$1433, MATCH(J2646, $E$5:$E$1433, 0)),""),"")</f>
        <v/>
      </c>
    </row>
    <row r="2647">
      <c r="A2647" t="str">
        <f>IF(B2647&lt;&gt;"",A2646+1,"")</f>
        <v/>
      </c>
      <c r="F2647" t="str">
        <f>IFERROR(IF(VLOOKUP(E2647,J:J,1,0)=E2647,"X",""),"")</f>
        <v/>
      </c>
      <c r="G2647" t="str">
        <f>IF(J2647&lt;&gt;"", INDEX($C$5:$C$1433, MATCH(J2647, $E$5:$E$1433, 0)),"")</f>
        <v/>
      </c>
      <c r="H2647" t="str">
        <f>IF(J2647&lt;&gt;"", INDEX($D$5:$D$1433, MATCH(J2647, $E$5:$E$1433, 0)),"")</f>
        <v/>
      </c>
      <c r="I2647" t="str">
        <f>IFERROR(IF(J2647&lt;&gt;"", INDEX($B$5:$B$1433, MATCH(J2647, $E$5:$E$1433, 0)),""),"SAI")</f>
        <v/>
      </c>
      <c r="L2647" t="str">
        <f>IFERROR(IF($N$5="Sáng",IF(MID(K2647,2,7)-MID($L$2,2,7)&gt;0,"Trễ",""),IF(MID(K2647,2,7)-MID($Q$2,2,7)&gt;0,"Trễ","")),"")</f>
        <v/>
      </c>
      <c r="M2647" t="str">
        <f>IFERROR(IF($N$5="Sáng",MID(K2647,2,7)-MID($L$2,2,7),MID(K2647,2,7)-MID($Q$2,2,7)),"")</f>
        <v/>
      </c>
      <c r="Q2647" t="str">
        <f>IF(B2647&lt;&gt;"",IF(AND(P2647="",F2647=""),"Không phép ",""),"")</f>
        <v/>
      </c>
      <c r="R2647" t="str">
        <f>UPPER(B2647)</f>
        <v/>
      </c>
      <c r="T2647" t="str">
        <f>IFERROR(IF(J2647&lt;&gt;"", INDEX($S$5:$S$1433, MATCH(J2647, $E$5:$E$1433, 0)),""),"")</f>
        <v/>
      </c>
      <c r="V2647" t="str">
        <f>IFERROR(IF(J2647&lt;&gt;"", INDEX($U$5:$U$1433, MATCH(J2647, $E$5:$E$1433, 0)),""),"")</f>
        <v/>
      </c>
    </row>
    <row r="2648">
      <c r="A2648" t="str">
        <f>IF(B2648&lt;&gt;"",A2647+1,"")</f>
        <v/>
      </c>
      <c r="F2648" t="str">
        <f>IFERROR(IF(VLOOKUP(E2648,J:J,1,0)=E2648,"X",""),"")</f>
        <v/>
      </c>
      <c r="G2648" t="str">
        <f>IF(J2648&lt;&gt;"", INDEX($C$5:$C$1433, MATCH(J2648, $E$5:$E$1433, 0)),"")</f>
        <v/>
      </c>
      <c r="H2648" t="str">
        <f>IF(J2648&lt;&gt;"", INDEX($D$5:$D$1433, MATCH(J2648, $E$5:$E$1433, 0)),"")</f>
        <v/>
      </c>
      <c r="I2648" t="str">
        <f>IFERROR(IF(J2648&lt;&gt;"", INDEX($B$5:$B$1433, MATCH(J2648, $E$5:$E$1433, 0)),""),"SAI")</f>
        <v/>
      </c>
      <c r="L2648" t="str">
        <f>IFERROR(IF($N$5="Sáng",IF(MID(K2648,2,7)-MID($L$2,2,7)&gt;0,"Trễ",""),IF(MID(K2648,2,7)-MID($Q$2,2,7)&gt;0,"Trễ","")),"")</f>
        <v/>
      </c>
      <c r="M2648" t="str">
        <f>IFERROR(IF($N$5="Sáng",MID(K2648,2,7)-MID($L$2,2,7),MID(K2648,2,7)-MID($Q$2,2,7)),"")</f>
        <v/>
      </c>
      <c r="Q2648" t="str">
        <f>IF(B2648&lt;&gt;"",IF(AND(P2648="",F2648=""),"Không phép ",""),"")</f>
        <v/>
      </c>
      <c r="R2648" t="str">
        <f>UPPER(B2648)</f>
        <v/>
      </c>
      <c r="T2648" t="str">
        <f>IFERROR(IF(J2648&lt;&gt;"", INDEX($S$5:$S$1433, MATCH(J2648, $E$5:$E$1433, 0)),""),"")</f>
        <v/>
      </c>
      <c r="V2648" t="str">
        <f>IFERROR(IF(J2648&lt;&gt;"", INDEX($U$5:$U$1433, MATCH(J2648, $E$5:$E$1433, 0)),""),"")</f>
        <v/>
      </c>
    </row>
    <row r="2649">
      <c r="A2649" t="str">
        <f>IF(B2649&lt;&gt;"",A2648+1,"")</f>
        <v/>
      </c>
      <c r="F2649" t="str">
        <f>IFERROR(IF(VLOOKUP(E2649,J:J,1,0)=E2649,"X",""),"")</f>
        <v/>
      </c>
      <c r="G2649" t="str">
        <f>IF(J2649&lt;&gt;"", INDEX($C$5:$C$1433, MATCH(J2649, $E$5:$E$1433, 0)),"")</f>
        <v/>
      </c>
      <c r="H2649" t="str">
        <f>IF(J2649&lt;&gt;"", INDEX($D$5:$D$1433, MATCH(J2649, $E$5:$E$1433, 0)),"")</f>
        <v/>
      </c>
      <c r="I2649" t="str">
        <f>IFERROR(IF(J2649&lt;&gt;"", INDEX($B$5:$B$1433, MATCH(J2649, $E$5:$E$1433, 0)),""),"SAI")</f>
        <v/>
      </c>
      <c r="L2649" t="str">
        <f>IFERROR(IF($N$5="Sáng",IF(MID(K2649,2,7)-MID($L$2,2,7)&gt;0,"Trễ",""),IF(MID(K2649,2,7)-MID($Q$2,2,7)&gt;0,"Trễ","")),"")</f>
        <v/>
      </c>
      <c r="M2649" t="str">
        <f>IFERROR(IF($N$5="Sáng",MID(K2649,2,7)-MID($L$2,2,7),MID(K2649,2,7)-MID($Q$2,2,7)),"")</f>
        <v/>
      </c>
      <c r="Q2649" t="str">
        <f>IF(B2649&lt;&gt;"",IF(AND(P2649="",F2649=""),"Không phép ",""),"")</f>
        <v/>
      </c>
      <c r="R2649" t="str">
        <f>UPPER(B2649)</f>
        <v/>
      </c>
      <c r="T2649" t="str">
        <f>IFERROR(IF(J2649&lt;&gt;"", INDEX($S$5:$S$1433, MATCH(J2649, $E$5:$E$1433, 0)),""),"")</f>
        <v/>
      </c>
      <c r="V2649" t="str">
        <f>IFERROR(IF(J2649&lt;&gt;"", INDEX($U$5:$U$1433, MATCH(J2649, $E$5:$E$1433, 0)),""),"")</f>
        <v/>
      </c>
    </row>
    <row r="2650">
      <c r="A2650" t="str">
        <f>IF(B2650&lt;&gt;"",A2649+1,"")</f>
        <v/>
      </c>
      <c r="F2650" t="str">
        <f>IFERROR(IF(VLOOKUP(E2650,J:J,1,0)=E2650,"X",""),"")</f>
        <v/>
      </c>
      <c r="G2650" t="str">
        <f>IF(J2650&lt;&gt;"", INDEX($C$5:$C$1433, MATCH(J2650, $E$5:$E$1433, 0)),"")</f>
        <v/>
      </c>
      <c r="H2650" t="str">
        <f>IF(J2650&lt;&gt;"", INDEX($D$5:$D$1433, MATCH(J2650, $E$5:$E$1433, 0)),"")</f>
        <v/>
      </c>
      <c r="I2650" t="str">
        <f>IFERROR(IF(J2650&lt;&gt;"", INDEX($B$5:$B$1433, MATCH(J2650, $E$5:$E$1433, 0)),""),"SAI")</f>
        <v/>
      </c>
      <c r="L2650" t="str">
        <f>IFERROR(IF($N$5="Sáng",IF(MID(K2650,2,7)-MID($L$2,2,7)&gt;0,"Trễ",""),IF(MID(K2650,2,7)-MID($Q$2,2,7)&gt;0,"Trễ","")),"")</f>
        <v/>
      </c>
      <c r="M2650" t="str">
        <f>IFERROR(IF($N$5="Sáng",MID(K2650,2,7)-MID($L$2,2,7),MID(K2650,2,7)-MID($Q$2,2,7)),"")</f>
        <v/>
      </c>
      <c r="Q2650" t="str">
        <f>IF(B2650&lt;&gt;"",IF(AND(P2650="",F2650=""),"Không phép ",""),"")</f>
        <v/>
      </c>
      <c r="R2650" t="str">
        <f>UPPER(B2650)</f>
        <v/>
      </c>
      <c r="T2650" t="str">
        <f>IFERROR(IF(J2650&lt;&gt;"", INDEX($S$5:$S$1433, MATCH(J2650, $E$5:$E$1433, 0)),""),"")</f>
        <v/>
      </c>
      <c r="V2650" t="str">
        <f>IFERROR(IF(J2650&lt;&gt;"", INDEX($U$5:$U$1433, MATCH(J2650, $E$5:$E$1433, 0)),""),"")</f>
        <v/>
      </c>
    </row>
    <row r="2651">
      <c r="A2651" t="str">
        <f>IF(B2651&lt;&gt;"",A2650+1,"")</f>
        <v/>
      </c>
      <c r="F2651" t="str">
        <f>IFERROR(IF(VLOOKUP(E2651,J:J,1,0)=E2651,"X",""),"")</f>
        <v/>
      </c>
      <c r="G2651" t="str">
        <f>IF(J2651&lt;&gt;"", INDEX($C$5:$C$1433, MATCH(J2651, $E$5:$E$1433, 0)),"")</f>
        <v/>
      </c>
      <c r="H2651" t="str">
        <f>IF(J2651&lt;&gt;"", INDEX($D$5:$D$1433, MATCH(J2651, $E$5:$E$1433, 0)),"")</f>
        <v/>
      </c>
      <c r="I2651" t="str">
        <f>IFERROR(IF(J2651&lt;&gt;"", INDEX($B$5:$B$1433, MATCH(J2651, $E$5:$E$1433, 0)),""),"SAI")</f>
        <v/>
      </c>
      <c r="L2651" t="str">
        <f>IFERROR(IF($N$5="Sáng",IF(MID(K2651,2,7)-MID($L$2,2,7)&gt;0,"Trễ",""),IF(MID(K2651,2,7)-MID($Q$2,2,7)&gt;0,"Trễ","")),"")</f>
        <v/>
      </c>
      <c r="M2651" t="str">
        <f>IFERROR(IF($N$5="Sáng",MID(K2651,2,7)-MID($L$2,2,7),MID(K2651,2,7)-MID($Q$2,2,7)),"")</f>
        <v/>
      </c>
      <c r="Q2651" t="str">
        <f>IF(B2651&lt;&gt;"",IF(AND(P2651="",F2651=""),"Không phép ",""),"")</f>
        <v/>
      </c>
      <c r="R2651" t="str">
        <f>UPPER(B2651)</f>
        <v/>
      </c>
      <c r="T2651" t="str">
        <f>IFERROR(IF(J2651&lt;&gt;"", INDEX($S$5:$S$1433, MATCH(J2651, $E$5:$E$1433, 0)),""),"")</f>
        <v/>
      </c>
      <c r="V2651" t="str">
        <f>IFERROR(IF(J2651&lt;&gt;"", INDEX($U$5:$U$1433, MATCH(J2651, $E$5:$E$1433, 0)),""),"")</f>
        <v/>
      </c>
    </row>
    <row r="2652">
      <c r="A2652" t="str">
        <f>IF(B2652&lt;&gt;"",A2651+1,"")</f>
        <v/>
      </c>
      <c r="F2652" t="str">
        <f>IFERROR(IF(VLOOKUP(E2652,J:J,1,0)=E2652,"X",""),"")</f>
        <v/>
      </c>
      <c r="G2652" t="str">
        <f>IF(J2652&lt;&gt;"", INDEX($C$5:$C$1433, MATCH(J2652, $E$5:$E$1433, 0)),"")</f>
        <v/>
      </c>
      <c r="H2652" t="str">
        <f>IF(J2652&lt;&gt;"", INDEX($D$5:$D$1433, MATCH(J2652, $E$5:$E$1433, 0)),"")</f>
        <v/>
      </c>
      <c r="I2652" t="str">
        <f>IFERROR(IF(J2652&lt;&gt;"", INDEX($B$5:$B$1433, MATCH(J2652, $E$5:$E$1433, 0)),""),"SAI")</f>
        <v/>
      </c>
      <c r="L2652" t="str">
        <f>IFERROR(IF($N$5="Sáng",IF(MID(K2652,2,7)-MID($L$2,2,7)&gt;0,"Trễ",""),IF(MID(K2652,2,7)-MID($Q$2,2,7)&gt;0,"Trễ","")),"")</f>
        <v/>
      </c>
      <c r="M2652" t="str">
        <f>IFERROR(IF($N$5="Sáng",MID(K2652,2,7)-MID($L$2,2,7),MID(K2652,2,7)-MID($Q$2,2,7)),"")</f>
        <v/>
      </c>
      <c r="Q2652" t="str">
        <f>IF(B2652&lt;&gt;"",IF(AND(P2652="",F2652=""),"Không phép ",""),"")</f>
        <v/>
      </c>
      <c r="R2652" t="str">
        <f>UPPER(B2652)</f>
        <v/>
      </c>
      <c r="T2652" t="str">
        <f>IFERROR(IF(J2652&lt;&gt;"", INDEX($S$5:$S$1433, MATCH(J2652, $E$5:$E$1433, 0)),""),"")</f>
        <v/>
      </c>
      <c r="V2652" t="str">
        <f>IFERROR(IF(J2652&lt;&gt;"", INDEX($U$5:$U$1433, MATCH(J2652, $E$5:$E$1433, 0)),""),"")</f>
        <v/>
      </c>
    </row>
    <row r="2653">
      <c r="A2653" t="str">
        <f>IF(B2653&lt;&gt;"",A2652+1,"")</f>
        <v/>
      </c>
      <c r="F2653" t="str">
        <f>IFERROR(IF(VLOOKUP(E2653,J:J,1,0)=E2653,"X",""),"")</f>
        <v/>
      </c>
      <c r="G2653" t="str">
        <f>IF(J2653&lt;&gt;"", INDEX($C$5:$C$1433, MATCH(J2653, $E$5:$E$1433, 0)),"")</f>
        <v/>
      </c>
      <c r="H2653" t="str">
        <f>IF(J2653&lt;&gt;"", INDEX($D$5:$D$1433, MATCH(J2653, $E$5:$E$1433, 0)),"")</f>
        <v/>
      </c>
      <c r="I2653" t="str">
        <f>IFERROR(IF(J2653&lt;&gt;"", INDEX($B$5:$B$1433, MATCH(J2653, $E$5:$E$1433, 0)),""),"SAI")</f>
        <v/>
      </c>
      <c r="L2653" t="str">
        <f>IFERROR(IF($N$5="Sáng",IF(MID(K2653,2,7)-MID($L$2,2,7)&gt;0,"Trễ",""),IF(MID(K2653,2,7)-MID($Q$2,2,7)&gt;0,"Trễ","")),"")</f>
        <v/>
      </c>
      <c r="M2653" t="str">
        <f>IFERROR(IF($N$5="Sáng",MID(K2653,2,7)-MID($L$2,2,7),MID(K2653,2,7)-MID($Q$2,2,7)),"")</f>
        <v/>
      </c>
      <c r="Q2653" t="str">
        <f>IF(B2653&lt;&gt;"",IF(AND(P2653="",F2653=""),"Không phép ",""),"")</f>
        <v/>
      </c>
      <c r="R2653" t="str">
        <f>UPPER(B2653)</f>
        <v/>
      </c>
      <c r="T2653" t="str">
        <f>IFERROR(IF(J2653&lt;&gt;"", INDEX($S$5:$S$1433, MATCH(J2653, $E$5:$E$1433, 0)),""),"")</f>
        <v/>
      </c>
      <c r="V2653" t="str">
        <f>IFERROR(IF(J2653&lt;&gt;"", INDEX($U$5:$U$1433, MATCH(J2653, $E$5:$E$1433, 0)),""),"")</f>
        <v/>
      </c>
    </row>
    <row r="2654">
      <c r="A2654" t="str">
        <f>IF(B2654&lt;&gt;"",A2653+1,"")</f>
        <v/>
      </c>
      <c r="F2654" t="str">
        <f>IFERROR(IF(VLOOKUP(E2654,J:J,1,0)=E2654,"X",""),"")</f>
        <v/>
      </c>
      <c r="G2654" t="str">
        <f>IF(J2654&lt;&gt;"", INDEX($C$5:$C$1433, MATCH(J2654, $E$5:$E$1433, 0)),"")</f>
        <v/>
      </c>
      <c r="H2654" t="str">
        <f>IF(J2654&lt;&gt;"", INDEX($D$5:$D$1433, MATCH(J2654, $E$5:$E$1433, 0)),"")</f>
        <v/>
      </c>
      <c r="I2654" t="str">
        <f>IFERROR(IF(J2654&lt;&gt;"", INDEX($B$5:$B$1433, MATCH(J2654, $E$5:$E$1433, 0)),""),"SAI")</f>
        <v/>
      </c>
      <c r="L2654" t="str">
        <f>IFERROR(IF($N$5="Sáng",IF(MID(K2654,2,7)-MID($L$2,2,7)&gt;0,"Trễ",""),IF(MID(K2654,2,7)-MID($Q$2,2,7)&gt;0,"Trễ","")),"")</f>
        <v/>
      </c>
      <c r="M2654" t="str">
        <f>IFERROR(IF($N$5="Sáng",MID(K2654,2,7)-MID($L$2,2,7),MID(K2654,2,7)-MID($Q$2,2,7)),"")</f>
        <v/>
      </c>
      <c r="Q2654" t="str">
        <f>IF(B2654&lt;&gt;"",IF(AND(P2654="",F2654=""),"Không phép ",""),"")</f>
        <v/>
      </c>
      <c r="R2654" t="str">
        <f>UPPER(B2654)</f>
        <v/>
      </c>
      <c r="T2654" t="str">
        <f>IFERROR(IF(J2654&lt;&gt;"", INDEX($S$5:$S$1433, MATCH(J2654, $E$5:$E$1433, 0)),""),"")</f>
        <v/>
      </c>
      <c r="V2654" t="str">
        <f>IFERROR(IF(J2654&lt;&gt;"", INDEX($U$5:$U$1433, MATCH(J2654, $E$5:$E$1433, 0)),""),"")</f>
        <v/>
      </c>
    </row>
    <row r="2655">
      <c r="A2655" t="str">
        <f>IF(B2655&lt;&gt;"",A2654+1,"")</f>
        <v/>
      </c>
      <c r="F2655" t="str">
        <f>IFERROR(IF(VLOOKUP(E2655,J:J,1,0)=E2655,"X",""),"")</f>
        <v/>
      </c>
      <c r="G2655" t="str">
        <f>IF(J2655&lt;&gt;"", INDEX($C$5:$C$1433, MATCH(J2655, $E$5:$E$1433, 0)),"")</f>
        <v/>
      </c>
      <c r="H2655" t="str">
        <f>IF(J2655&lt;&gt;"", INDEX($D$5:$D$1433, MATCH(J2655, $E$5:$E$1433, 0)),"")</f>
        <v/>
      </c>
      <c r="I2655" t="str">
        <f>IFERROR(IF(J2655&lt;&gt;"", INDEX($B$5:$B$1433, MATCH(J2655, $E$5:$E$1433, 0)),""),"SAI")</f>
        <v/>
      </c>
      <c r="L2655" t="str">
        <f>IFERROR(IF($N$5="Sáng",IF(MID(K2655,2,7)-MID($L$2,2,7)&gt;0,"Trễ",""),IF(MID(K2655,2,7)-MID($Q$2,2,7)&gt;0,"Trễ","")),"")</f>
        <v/>
      </c>
      <c r="M2655" t="str">
        <f>IFERROR(IF($N$5="Sáng",MID(K2655,2,7)-MID($L$2,2,7),MID(K2655,2,7)-MID($Q$2,2,7)),"")</f>
        <v/>
      </c>
      <c r="Q2655" t="str">
        <f>IF(B2655&lt;&gt;"",IF(AND(P2655="",F2655=""),"Không phép ",""),"")</f>
        <v/>
      </c>
      <c r="R2655" t="str">
        <f>UPPER(B2655)</f>
        <v/>
      </c>
      <c r="T2655" t="str">
        <f>IFERROR(IF(J2655&lt;&gt;"", INDEX($S$5:$S$1433, MATCH(J2655, $E$5:$E$1433, 0)),""),"")</f>
        <v/>
      </c>
      <c r="V2655" t="str">
        <f>IFERROR(IF(J2655&lt;&gt;"", INDEX($U$5:$U$1433, MATCH(J2655, $E$5:$E$1433, 0)),""),"")</f>
        <v/>
      </c>
    </row>
    <row r="2656">
      <c r="A2656" t="str">
        <f>IF(B2656&lt;&gt;"",A2655+1,"")</f>
        <v/>
      </c>
      <c r="F2656" t="str">
        <f>IFERROR(IF(VLOOKUP(E2656,J:J,1,0)=E2656,"X",""),"")</f>
        <v/>
      </c>
      <c r="G2656" t="str">
        <f>IF(J2656&lt;&gt;"", INDEX($C$5:$C$1433, MATCH(J2656, $E$5:$E$1433, 0)),"")</f>
        <v/>
      </c>
      <c r="H2656" t="str">
        <f>IF(J2656&lt;&gt;"", INDEX($D$5:$D$1433, MATCH(J2656, $E$5:$E$1433, 0)),"")</f>
        <v/>
      </c>
      <c r="I2656" t="str">
        <f>IFERROR(IF(J2656&lt;&gt;"", INDEX($B$5:$B$1433, MATCH(J2656, $E$5:$E$1433, 0)),""),"SAI")</f>
        <v/>
      </c>
      <c r="L2656" t="str">
        <f>IFERROR(IF($N$5="Sáng",IF(MID(K2656,2,7)-MID($L$2,2,7)&gt;0,"Trễ",""),IF(MID(K2656,2,7)-MID($Q$2,2,7)&gt;0,"Trễ","")),"")</f>
        <v/>
      </c>
      <c r="M2656" t="str">
        <f>IFERROR(IF($N$5="Sáng",MID(K2656,2,7)-MID($L$2,2,7),MID(K2656,2,7)-MID($Q$2,2,7)),"")</f>
        <v/>
      </c>
      <c r="Q2656" t="str">
        <f>IF(B2656&lt;&gt;"",IF(AND(P2656="",F2656=""),"Không phép ",""),"")</f>
        <v/>
      </c>
      <c r="R2656" t="str">
        <f>UPPER(B2656)</f>
        <v/>
      </c>
      <c r="T2656" t="str">
        <f>IFERROR(IF(J2656&lt;&gt;"", INDEX($S$5:$S$1433, MATCH(J2656, $E$5:$E$1433, 0)),""),"")</f>
        <v/>
      </c>
      <c r="V2656" t="str">
        <f>IFERROR(IF(J2656&lt;&gt;"", INDEX($U$5:$U$1433, MATCH(J2656, $E$5:$E$1433, 0)),""),"")</f>
        <v/>
      </c>
    </row>
    <row r="2657">
      <c r="A2657" t="str">
        <f>IF(B2657&lt;&gt;"",A2656+1,"")</f>
        <v/>
      </c>
      <c r="F2657" t="str">
        <f>IFERROR(IF(VLOOKUP(E2657,J:J,1,0)=E2657,"X",""),"")</f>
        <v/>
      </c>
      <c r="G2657" t="str">
        <f>IF(J2657&lt;&gt;"", INDEX($C$5:$C$1433, MATCH(J2657, $E$5:$E$1433, 0)),"")</f>
        <v/>
      </c>
      <c r="H2657" t="str">
        <f>IF(J2657&lt;&gt;"", INDEX($D$5:$D$1433, MATCH(J2657, $E$5:$E$1433, 0)),"")</f>
        <v/>
      </c>
      <c r="I2657" t="str">
        <f>IFERROR(IF(J2657&lt;&gt;"", INDEX($B$5:$B$1433, MATCH(J2657, $E$5:$E$1433, 0)),""),"SAI")</f>
        <v/>
      </c>
      <c r="L2657" t="str">
        <f>IFERROR(IF($N$5="Sáng",IF(MID(K2657,2,7)-MID($L$2,2,7)&gt;0,"Trễ",""),IF(MID(K2657,2,7)-MID($Q$2,2,7)&gt;0,"Trễ","")),"")</f>
        <v/>
      </c>
      <c r="M2657" t="str">
        <f>IFERROR(IF($N$5="Sáng",MID(K2657,2,7)-MID($L$2,2,7),MID(K2657,2,7)-MID($Q$2,2,7)),"")</f>
        <v/>
      </c>
      <c r="Q2657" t="str">
        <f>IF(B2657&lt;&gt;"",IF(AND(P2657="",F2657=""),"Không phép ",""),"")</f>
        <v/>
      </c>
      <c r="R2657" t="str">
        <f>UPPER(B2657)</f>
        <v/>
      </c>
      <c r="T2657" t="str">
        <f>IFERROR(IF(J2657&lt;&gt;"", INDEX($S$5:$S$1433, MATCH(J2657, $E$5:$E$1433, 0)),""),"")</f>
        <v/>
      </c>
      <c r="V2657" t="str">
        <f>IFERROR(IF(J2657&lt;&gt;"", INDEX($U$5:$U$1433, MATCH(J2657, $E$5:$E$1433, 0)),""),"")</f>
        <v/>
      </c>
    </row>
    <row r="2658">
      <c r="A2658" t="str">
        <f>IF(B2658&lt;&gt;"",A2657+1,"")</f>
        <v/>
      </c>
      <c r="F2658" t="str">
        <f>IFERROR(IF(VLOOKUP(E2658,J:J,1,0)=E2658,"X",""),"")</f>
        <v/>
      </c>
      <c r="G2658" t="str">
        <f>IF(J2658&lt;&gt;"", INDEX($C$5:$C$1433, MATCH(J2658, $E$5:$E$1433, 0)),"")</f>
        <v/>
      </c>
      <c r="H2658" t="str">
        <f>IF(J2658&lt;&gt;"", INDEX($D$5:$D$1433, MATCH(J2658, $E$5:$E$1433, 0)),"")</f>
        <v/>
      </c>
      <c r="I2658" t="str">
        <f>IFERROR(IF(J2658&lt;&gt;"", INDEX($B$5:$B$1433, MATCH(J2658, $E$5:$E$1433, 0)),""),"SAI")</f>
        <v/>
      </c>
      <c r="L2658" t="str">
        <f>IFERROR(IF($N$5="Sáng",IF(MID(K2658,2,7)-MID($L$2,2,7)&gt;0,"Trễ",""),IF(MID(K2658,2,7)-MID($Q$2,2,7)&gt;0,"Trễ","")),"")</f>
        <v/>
      </c>
      <c r="M2658" t="str">
        <f>IFERROR(IF($N$5="Sáng",MID(K2658,2,7)-MID($L$2,2,7),MID(K2658,2,7)-MID($Q$2,2,7)),"")</f>
        <v/>
      </c>
      <c r="Q2658" t="str">
        <f>IF(B2658&lt;&gt;"",IF(AND(P2658="",F2658=""),"Không phép ",""),"")</f>
        <v/>
      </c>
      <c r="R2658" t="str">
        <f>UPPER(B2658)</f>
        <v/>
      </c>
      <c r="T2658" t="str">
        <f>IFERROR(IF(J2658&lt;&gt;"", INDEX($S$5:$S$1433, MATCH(J2658, $E$5:$E$1433, 0)),""),"")</f>
        <v/>
      </c>
      <c r="V2658" t="str">
        <f>IFERROR(IF(J2658&lt;&gt;"", INDEX($U$5:$U$1433, MATCH(J2658, $E$5:$E$1433, 0)),""),"")</f>
        <v/>
      </c>
    </row>
    <row r="2659">
      <c r="A2659" t="str">
        <f>IF(B2659&lt;&gt;"",A2658+1,"")</f>
        <v/>
      </c>
      <c r="F2659" t="str">
        <f>IFERROR(IF(VLOOKUP(E2659,J:J,1,0)=E2659,"X",""),"")</f>
        <v/>
      </c>
      <c r="G2659" t="str">
        <f>IF(J2659&lt;&gt;"", INDEX($C$5:$C$1433, MATCH(J2659, $E$5:$E$1433, 0)),"")</f>
        <v/>
      </c>
      <c r="H2659" t="str">
        <f>IF(J2659&lt;&gt;"", INDEX($D$5:$D$1433, MATCH(J2659, $E$5:$E$1433, 0)),"")</f>
        <v/>
      </c>
      <c r="I2659" t="str">
        <f>IFERROR(IF(J2659&lt;&gt;"", INDEX($B$5:$B$1433, MATCH(J2659, $E$5:$E$1433, 0)),""),"SAI")</f>
        <v/>
      </c>
      <c r="L2659" t="str">
        <f>IFERROR(IF($N$5="Sáng",IF(MID(K2659,2,7)-MID($L$2,2,7)&gt;0,"Trễ",""),IF(MID(K2659,2,7)-MID($Q$2,2,7)&gt;0,"Trễ","")),"")</f>
        <v/>
      </c>
      <c r="M2659" t="str">
        <f>IFERROR(IF($N$5="Sáng",MID(K2659,2,7)-MID($L$2,2,7),MID(K2659,2,7)-MID($Q$2,2,7)),"")</f>
        <v/>
      </c>
      <c r="Q2659" t="str">
        <f>IF(B2659&lt;&gt;"",IF(AND(P2659="",F2659=""),"Không phép ",""),"")</f>
        <v/>
      </c>
      <c r="R2659" t="str">
        <f>UPPER(B2659)</f>
        <v/>
      </c>
      <c r="T2659" t="str">
        <f>IFERROR(IF(J2659&lt;&gt;"", INDEX($S$5:$S$1433, MATCH(J2659, $E$5:$E$1433, 0)),""),"")</f>
        <v/>
      </c>
      <c r="V2659" t="str">
        <f>IFERROR(IF(J2659&lt;&gt;"", INDEX($U$5:$U$1433, MATCH(J2659, $E$5:$E$1433, 0)),""),"")</f>
        <v/>
      </c>
    </row>
    <row r="2660">
      <c r="A2660" t="str">
        <f>IF(B2660&lt;&gt;"",A2659+1,"")</f>
        <v/>
      </c>
      <c r="F2660" t="str">
        <f>IFERROR(IF(VLOOKUP(E2660,J:J,1,0)=E2660,"X",""),"")</f>
        <v/>
      </c>
      <c r="G2660" t="str">
        <f>IF(J2660&lt;&gt;"", INDEX($C$5:$C$1433, MATCH(J2660, $E$5:$E$1433, 0)),"")</f>
        <v/>
      </c>
      <c r="H2660" t="str">
        <f>IF(J2660&lt;&gt;"", INDEX($D$5:$D$1433, MATCH(J2660, $E$5:$E$1433, 0)),"")</f>
        <v/>
      </c>
      <c r="I2660" t="str">
        <f>IFERROR(IF(J2660&lt;&gt;"", INDEX($B$5:$B$1433, MATCH(J2660, $E$5:$E$1433, 0)),""),"SAI")</f>
        <v/>
      </c>
      <c r="L2660" t="str">
        <f>IFERROR(IF($N$5="Sáng",IF(MID(K2660,2,7)-MID($L$2,2,7)&gt;0,"Trễ",""),IF(MID(K2660,2,7)-MID($Q$2,2,7)&gt;0,"Trễ","")),"")</f>
        <v/>
      </c>
      <c r="M2660" t="str">
        <f>IFERROR(IF($N$5="Sáng",MID(K2660,2,7)-MID($L$2,2,7),MID(K2660,2,7)-MID($Q$2,2,7)),"")</f>
        <v/>
      </c>
      <c r="Q2660" t="str">
        <f>IF(B2660&lt;&gt;"",IF(AND(P2660="",F2660=""),"Không phép ",""),"")</f>
        <v/>
      </c>
      <c r="R2660" t="str">
        <f>UPPER(B2660)</f>
        <v/>
      </c>
      <c r="T2660" t="str">
        <f>IFERROR(IF(J2660&lt;&gt;"", INDEX($S$5:$S$1433, MATCH(J2660, $E$5:$E$1433, 0)),""),"")</f>
        <v/>
      </c>
      <c r="V2660" t="str">
        <f>IFERROR(IF(J2660&lt;&gt;"", INDEX($U$5:$U$1433, MATCH(J2660, $E$5:$E$1433, 0)),""),"")</f>
        <v/>
      </c>
    </row>
    <row r="2661">
      <c r="A2661" t="str">
        <f>IF(B2661&lt;&gt;"",A2660+1,"")</f>
        <v/>
      </c>
      <c r="F2661" t="str">
        <f>IFERROR(IF(VLOOKUP(E2661,J:J,1,0)=E2661,"X",""),"")</f>
        <v/>
      </c>
      <c r="G2661" t="str">
        <f>IF(J2661&lt;&gt;"", INDEX($C$5:$C$1433, MATCH(J2661, $E$5:$E$1433, 0)),"")</f>
        <v/>
      </c>
      <c r="H2661" t="str">
        <f>IF(J2661&lt;&gt;"", INDEX($D$5:$D$1433, MATCH(J2661, $E$5:$E$1433, 0)),"")</f>
        <v/>
      </c>
      <c r="I2661" t="str">
        <f>IFERROR(IF(J2661&lt;&gt;"", INDEX($B$5:$B$1433, MATCH(J2661, $E$5:$E$1433, 0)),""),"SAI")</f>
        <v/>
      </c>
      <c r="L2661" t="str">
        <f>IFERROR(IF($N$5="Sáng",IF(MID(K2661,2,7)-MID($L$2,2,7)&gt;0,"Trễ",""),IF(MID(K2661,2,7)-MID($Q$2,2,7)&gt;0,"Trễ","")),"")</f>
        <v/>
      </c>
      <c r="M2661" t="str">
        <f>IFERROR(IF($N$5="Sáng",MID(K2661,2,7)-MID($L$2,2,7),MID(K2661,2,7)-MID($Q$2,2,7)),"")</f>
        <v/>
      </c>
      <c r="Q2661" t="str">
        <f>IF(B2661&lt;&gt;"",IF(AND(P2661="",F2661=""),"Không phép ",""),"")</f>
        <v/>
      </c>
      <c r="R2661" t="str">
        <f>UPPER(B2661)</f>
        <v/>
      </c>
      <c r="T2661" t="str">
        <f>IFERROR(IF(J2661&lt;&gt;"", INDEX($S$5:$S$1433, MATCH(J2661, $E$5:$E$1433, 0)),""),"")</f>
        <v/>
      </c>
      <c r="V2661" t="str">
        <f>IFERROR(IF(J2661&lt;&gt;"", INDEX($U$5:$U$1433, MATCH(J2661, $E$5:$E$1433, 0)),""),"")</f>
        <v/>
      </c>
    </row>
    <row r="2662">
      <c r="A2662" t="str">
        <f>IF(B2662&lt;&gt;"",A2661+1,"")</f>
        <v/>
      </c>
      <c r="F2662" t="str">
        <f>IFERROR(IF(VLOOKUP(E2662,J:J,1,0)=E2662,"X",""),"")</f>
        <v/>
      </c>
      <c r="G2662" t="str">
        <f>IF(J2662&lt;&gt;"", INDEX($C$5:$C$1433, MATCH(J2662, $E$5:$E$1433, 0)),"")</f>
        <v/>
      </c>
      <c r="H2662" t="str">
        <f>IF(J2662&lt;&gt;"", INDEX($D$5:$D$1433, MATCH(J2662, $E$5:$E$1433, 0)),"")</f>
        <v/>
      </c>
      <c r="I2662" t="str">
        <f>IFERROR(IF(J2662&lt;&gt;"", INDEX($B$5:$B$1433, MATCH(J2662, $E$5:$E$1433, 0)),""),"SAI")</f>
        <v/>
      </c>
      <c r="L2662" t="str">
        <f>IFERROR(IF($N$5="Sáng",IF(MID(K2662,2,7)-MID($L$2,2,7)&gt;0,"Trễ",""),IF(MID(K2662,2,7)-MID($Q$2,2,7)&gt;0,"Trễ","")),"")</f>
        <v/>
      </c>
      <c r="M2662" t="str">
        <f>IFERROR(IF($N$5="Sáng",MID(K2662,2,7)-MID($L$2,2,7),MID(K2662,2,7)-MID($Q$2,2,7)),"")</f>
        <v/>
      </c>
      <c r="Q2662" t="str">
        <f>IF(B2662&lt;&gt;"",IF(AND(P2662="",F2662=""),"Không phép ",""),"")</f>
        <v/>
      </c>
      <c r="R2662" t="str">
        <f>UPPER(B2662)</f>
        <v/>
      </c>
      <c r="T2662" t="str">
        <f>IFERROR(IF(J2662&lt;&gt;"", INDEX($S$5:$S$1433, MATCH(J2662, $E$5:$E$1433, 0)),""),"")</f>
        <v/>
      </c>
      <c r="V2662" t="str">
        <f>IFERROR(IF(J2662&lt;&gt;"", INDEX($U$5:$U$1433, MATCH(J2662, $E$5:$E$1433, 0)),""),"")</f>
        <v/>
      </c>
    </row>
    <row r="2663">
      <c r="A2663" t="str">
        <f>IF(B2663&lt;&gt;"",A2662+1,"")</f>
        <v/>
      </c>
      <c r="F2663" t="str">
        <f>IFERROR(IF(VLOOKUP(E2663,J:J,1,0)=E2663,"X",""),"")</f>
        <v/>
      </c>
      <c r="G2663" t="str">
        <f>IF(J2663&lt;&gt;"", INDEX($C$5:$C$1433, MATCH(J2663, $E$5:$E$1433, 0)),"")</f>
        <v/>
      </c>
      <c r="H2663" t="str">
        <f>IF(J2663&lt;&gt;"", INDEX($D$5:$D$1433, MATCH(J2663, $E$5:$E$1433, 0)),"")</f>
        <v/>
      </c>
      <c r="I2663" t="str">
        <f>IFERROR(IF(J2663&lt;&gt;"", INDEX($B$5:$B$1433, MATCH(J2663, $E$5:$E$1433, 0)),""),"SAI")</f>
        <v/>
      </c>
      <c r="L2663" t="str">
        <f>IFERROR(IF($N$5="Sáng",IF(MID(K2663,2,7)-MID($L$2,2,7)&gt;0,"Trễ",""),IF(MID(K2663,2,7)-MID($Q$2,2,7)&gt;0,"Trễ","")),"")</f>
        <v/>
      </c>
      <c r="M2663" t="str">
        <f>IFERROR(IF($N$5="Sáng",MID(K2663,2,7)-MID($L$2,2,7),MID(K2663,2,7)-MID($Q$2,2,7)),"")</f>
        <v/>
      </c>
      <c r="Q2663" t="str">
        <f>IF(B2663&lt;&gt;"",IF(AND(P2663="",F2663=""),"Không phép ",""),"")</f>
        <v/>
      </c>
      <c r="R2663" t="str">
        <f>UPPER(B2663)</f>
        <v/>
      </c>
      <c r="T2663" t="str">
        <f>IFERROR(IF(J2663&lt;&gt;"", INDEX($S$5:$S$1433, MATCH(J2663, $E$5:$E$1433, 0)),""),"")</f>
        <v/>
      </c>
      <c r="V2663" t="str">
        <f>IFERROR(IF(J2663&lt;&gt;"", INDEX($U$5:$U$1433, MATCH(J2663, $E$5:$E$1433, 0)),""),"")</f>
        <v/>
      </c>
    </row>
    <row r="2664">
      <c r="A2664" t="str">
        <f>IF(B2664&lt;&gt;"",A2663+1,"")</f>
        <v/>
      </c>
      <c r="F2664" t="str">
        <f>IFERROR(IF(VLOOKUP(E2664,J:J,1,0)=E2664,"X",""),"")</f>
        <v/>
      </c>
      <c r="G2664" t="str">
        <f>IF(J2664&lt;&gt;"", INDEX($C$5:$C$1433, MATCH(J2664, $E$5:$E$1433, 0)),"")</f>
        <v/>
      </c>
      <c r="H2664" t="str">
        <f>IF(J2664&lt;&gt;"", INDEX($D$5:$D$1433, MATCH(J2664, $E$5:$E$1433, 0)),"")</f>
        <v/>
      </c>
      <c r="I2664" t="str">
        <f>IFERROR(IF(J2664&lt;&gt;"", INDEX($B$5:$B$1433, MATCH(J2664, $E$5:$E$1433, 0)),""),"SAI")</f>
        <v/>
      </c>
      <c r="L2664" t="str">
        <f>IFERROR(IF($N$5="Sáng",IF(MID(K2664,2,7)-MID($L$2,2,7)&gt;0,"Trễ",""),IF(MID(K2664,2,7)-MID($Q$2,2,7)&gt;0,"Trễ","")),"")</f>
        <v/>
      </c>
      <c r="M2664" t="str">
        <f>IFERROR(IF($N$5="Sáng",MID(K2664,2,7)-MID($L$2,2,7),MID(K2664,2,7)-MID($Q$2,2,7)),"")</f>
        <v/>
      </c>
      <c r="Q2664" t="str">
        <f>IF(B2664&lt;&gt;"",IF(AND(P2664="",F2664=""),"Không phép ",""),"")</f>
        <v/>
      </c>
      <c r="R2664" t="str">
        <f>UPPER(B2664)</f>
        <v/>
      </c>
      <c r="T2664" t="str">
        <f>IFERROR(IF(J2664&lt;&gt;"", INDEX($S$5:$S$1433, MATCH(J2664, $E$5:$E$1433, 0)),""),"")</f>
        <v/>
      </c>
      <c r="V2664" t="str">
        <f>IFERROR(IF(J2664&lt;&gt;"", INDEX($U$5:$U$1433, MATCH(J2664, $E$5:$E$1433, 0)),""),"")</f>
        <v/>
      </c>
    </row>
    <row r="2665">
      <c r="A2665" t="str">
        <f>IF(B2665&lt;&gt;"",A2664+1,"")</f>
        <v/>
      </c>
      <c r="F2665" t="str">
        <f>IFERROR(IF(VLOOKUP(E2665,J:J,1,0)=E2665,"X",""),"")</f>
        <v/>
      </c>
      <c r="G2665" t="str">
        <f>IF(J2665&lt;&gt;"", INDEX($C$5:$C$1433, MATCH(J2665, $E$5:$E$1433, 0)),"")</f>
        <v/>
      </c>
      <c r="H2665" t="str">
        <f>IF(J2665&lt;&gt;"", INDEX($D$5:$D$1433, MATCH(J2665, $E$5:$E$1433, 0)),"")</f>
        <v/>
      </c>
      <c r="I2665" t="str">
        <f>IFERROR(IF(J2665&lt;&gt;"", INDEX($B$5:$B$1433, MATCH(J2665, $E$5:$E$1433, 0)),""),"SAI")</f>
        <v/>
      </c>
      <c r="L2665" t="str">
        <f>IFERROR(IF($N$5="Sáng",IF(MID(K2665,2,7)-MID($L$2,2,7)&gt;0,"Trễ",""),IF(MID(K2665,2,7)-MID($Q$2,2,7)&gt;0,"Trễ","")),"")</f>
        <v/>
      </c>
      <c r="M2665" t="str">
        <f>IFERROR(IF($N$5="Sáng",MID(K2665,2,7)-MID($L$2,2,7),MID(K2665,2,7)-MID($Q$2,2,7)),"")</f>
        <v/>
      </c>
      <c r="Q2665" t="str">
        <f>IF(B2665&lt;&gt;"",IF(AND(P2665="",F2665=""),"Không phép ",""),"")</f>
        <v/>
      </c>
      <c r="R2665" t="str">
        <f>UPPER(B2665)</f>
        <v/>
      </c>
      <c r="T2665" t="str">
        <f>IFERROR(IF(J2665&lt;&gt;"", INDEX($S$5:$S$1433, MATCH(J2665, $E$5:$E$1433, 0)),""),"")</f>
        <v/>
      </c>
      <c r="V2665" t="str">
        <f>IFERROR(IF(J2665&lt;&gt;"", INDEX($U$5:$U$1433, MATCH(J2665, $E$5:$E$1433, 0)),""),"")</f>
        <v/>
      </c>
    </row>
    <row r="2666">
      <c r="A2666" t="str">
        <f>IF(B2666&lt;&gt;"",A2665+1,"")</f>
        <v/>
      </c>
      <c r="F2666" t="str">
        <f>IFERROR(IF(VLOOKUP(E2666,J:J,1,0)=E2666,"X",""),"")</f>
        <v/>
      </c>
      <c r="G2666" t="str">
        <f>IF(J2666&lt;&gt;"", INDEX($C$5:$C$1433, MATCH(J2666, $E$5:$E$1433, 0)),"")</f>
        <v/>
      </c>
      <c r="H2666" t="str">
        <f>IF(J2666&lt;&gt;"", INDEX($D$5:$D$1433, MATCH(J2666, $E$5:$E$1433, 0)),"")</f>
        <v/>
      </c>
      <c r="I2666" t="str">
        <f>IFERROR(IF(J2666&lt;&gt;"", INDEX($B$5:$B$1433, MATCH(J2666, $E$5:$E$1433, 0)),""),"SAI")</f>
        <v/>
      </c>
      <c r="L2666" t="str">
        <f>IFERROR(IF($N$5="Sáng",IF(MID(K2666,2,7)-MID($L$2,2,7)&gt;0,"Trễ",""),IF(MID(K2666,2,7)-MID($Q$2,2,7)&gt;0,"Trễ","")),"")</f>
        <v/>
      </c>
      <c r="M2666" t="str">
        <f>IFERROR(IF($N$5="Sáng",MID(K2666,2,7)-MID($L$2,2,7),MID(K2666,2,7)-MID($Q$2,2,7)),"")</f>
        <v/>
      </c>
      <c r="Q2666" t="str">
        <f>IF(B2666&lt;&gt;"",IF(AND(P2666="",F2666=""),"Không phép ",""),"")</f>
        <v/>
      </c>
      <c r="R2666" t="str">
        <f>UPPER(B2666)</f>
        <v/>
      </c>
      <c r="T2666" t="str">
        <f>IFERROR(IF(J2666&lt;&gt;"", INDEX($S$5:$S$1433, MATCH(J2666, $E$5:$E$1433, 0)),""),"")</f>
        <v/>
      </c>
      <c r="V2666" t="str">
        <f>IFERROR(IF(J2666&lt;&gt;"", INDEX($U$5:$U$1433, MATCH(J2666, $E$5:$E$1433, 0)),""),"")</f>
        <v/>
      </c>
    </row>
    <row r="2667">
      <c r="A2667" t="str">
        <f>IF(B2667&lt;&gt;"",A2666+1,"")</f>
        <v/>
      </c>
      <c r="F2667" t="str">
        <f>IFERROR(IF(VLOOKUP(E2667,J:J,1,0)=E2667,"X",""),"")</f>
        <v/>
      </c>
      <c r="G2667" t="str">
        <f>IF(J2667&lt;&gt;"", INDEX($C$5:$C$1433, MATCH(J2667, $E$5:$E$1433, 0)),"")</f>
        <v/>
      </c>
      <c r="H2667" t="str">
        <f>IF(J2667&lt;&gt;"", INDEX($D$5:$D$1433, MATCH(J2667, $E$5:$E$1433, 0)),"")</f>
        <v/>
      </c>
      <c r="I2667" t="str">
        <f>IFERROR(IF(J2667&lt;&gt;"", INDEX($B$5:$B$1433, MATCH(J2667, $E$5:$E$1433, 0)),""),"SAI")</f>
        <v/>
      </c>
      <c r="L2667" t="str">
        <f>IFERROR(IF($N$5="Sáng",IF(MID(K2667,2,7)-MID($L$2,2,7)&gt;0,"Trễ",""),IF(MID(K2667,2,7)-MID($Q$2,2,7)&gt;0,"Trễ","")),"")</f>
        <v/>
      </c>
      <c r="M2667" t="str">
        <f>IFERROR(IF($N$5="Sáng",MID(K2667,2,7)-MID($L$2,2,7),MID(K2667,2,7)-MID($Q$2,2,7)),"")</f>
        <v/>
      </c>
      <c r="Q2667" t="str">
        <f>IF(B2667&lt;&gt;"",IF(AND(P2667="",F2667=""),"Không phép ",""),"")</f>
        <v/>
      </c>
      <c r="R2667" t="str">
        <f>UPPER(B2667)</f>
        <v/>
      </c>
      <c r="T2667" t="str">
        <f>IFERROR(IF(J2667&lt;&gt;"", INDEX($S$5:$S$1433, MATCH(J2667, $E$5:$E$1433, 0)),""),"")</f>
        <v/>
      </c>
      <c r="V2667" t="str">
        <f>IFERROR(IF(J2667&lt;&gt;"", INDEX($U$5:$U$1433, MATCH(J2667, $E$5:$E$1433, 0)),""),"")</f>
        <v/>
      </c>
    </row>
    <row r="2668">
      <c r="A2668" t="str">
        <f>IF(B2668&lt;&gt;"",A2667+1,"")</f>
        <v/>
      </c>
      <c r="F2668" t="str">
        <f>IFERROR(IF(VLOOKUP(E2668,J:J,1,0)=E2668,"X",""),"")</f>
        <v/>
      </c>
      <c r="G2668" t="str">
        <f>IF(J2668&lt;&gt;"", INDEX($C$5:$C$1433, MATCH(J2668, $E$5:$E$1433, 0)),"")</f>
        <v/>
      </c>
      <c r="H2668" t="str">
        <f>IF(J2668&lt;&gt;"", INDEX($D$5:$D$1433, MATCH(J2668, $E$5:$E$1433, 0)),"")</f>
        <v/>
      </c>
      <c r="I2668" t="str">
        <f>IFERROR(IF(J2668&lt;&gt;"", INDEX($B$5:$B$1433, MATCH(J2668, $E$5:$E$1433, 0)),""),"SAI")</f>
        <v/>
      </c>
      <c r="L2668" t="str">
        <f>IFERROR(IF($N$5="Sáng",IF(MID(K2668,2,7)-MID($L$2,2,7)&gt;0,"Trễ",""),IF(MID(K2668,2,7)-MID($Q$2,2,7)&gt;0,"Trễ","")),"")</f>
        <v/>
      </c>
      <c r="M2668" t="str">
        <f>IFERROR(IF($N$5="Sáng",MID(K2668,2,7)-MID($L$2,2,7),MID(K2668,2,7)-MID($Q$2,2,7)),"")</f>
        <v/>
      </c>
      <c r="Q2668" t="str">
        <f>IF(B2668&lt;&gt;"",IF(AND(P2668="",F2668=""),"Không phép ",""),"")</f>
        <v/>
      </c>
      <c r="R2668" t="str">
        <f>UPPER(B2668)</f>
        <v/>
      </c>
      <c r="T2668" t="str">
        <f>IFERROR(IF(J2668&lt;&gt;"", INDEX($S$5:$S$1433, MATCH(J2668, $E$5:$E$1433, 0)),""),"")</f>
        <v/>
      </c>
      <c r="V2668" t="str">
        <f>IFERROR(IF(J2668&lt;&gt;"", INDEX($U$5:$U$1433, MATCH(J2668, $E$5:$E$1433, 0)),""),"")</f>
        <v/>
      </c>
    </row>
    <row r="2669">
      <c r="A2669" t="str">
        <f>IF(B2669&lt;&gt;"",A2668+1,"")</f>
        <v/>
      </c>
      <c r="F2669" t="str">
        <f>IFERROR(IF(VLOOKUP(E2669,J:J,1,0)=E2669,"X",""),"")</f>
        <v/>
      </c>
      <c r="G2669" t="str">
        <f>IF(J2669&lt;&gt;"", INDEX($C$5:$C$1433, MATCH(J2669, $E$5:$E$1433, 0)),"")</f>
        <v/>
      </c>
      <c r="H2669" t="str">
        <f>IF(J2669&lt;&gt;"", INDEX($D$5:$D$1433, MATCH(J2669, $E$5:$E$1433, 0)),"")</f>
        <v/>
      </c>
      <c r="I2669" t="str">
        <f>IFERROR(IF(J2669&lt;&gt;"", INDEX($B$5:$B$1433, MATCH(J2669, $E$5:$E$1433, 0)),""),"SAI")</f>
        <v/>
      </c>
      <c r="L2669" t="str">
        <f>IFERROR(IF($N$5="Sáng",IF(MID(K2669,2,7)-MID($L$2,2,7)&gt;0,"Trễ",""),IF(MID(K2669,2,7)-MID($Q$2,2,7)&gt;0,"Trễ","")),"")</f>
        <v/>
      </c>
      <c r="M2669" t="str">
        <f>IFERROR(IF($N$5="Sáng",MID(K2669,2,7)-MID($L$2,2,7),MID(K2669,2,7)-MID($Q$2,2,7)),"")</f>
        <v/>
      </c>
      <c r="Q2669" t="str">
        <f>IF(B2669&lt;&gt;"",IF(AND(P2669="",F2669=""),"Không phép ",""),"")</f>
        <v/>
      </c>
      <c r="R2669" t="str">
        <f>UPPER(B2669)</f>
        <v/>
      </c>
      <c r="T2669" t="str">
        <f>IFERROR(IF(J2669&lt;&gt;"", INDEX($S$5:$S$1433, MATCH(J2669, $E$5:$E$1433, 0)),""),"")</f>
        <v/>
      </c>
      <c r="V2669" t="str">
        <f>IFERROR(IF(J2669&lt;&gt;"", INDEX($U$5:$U$1433, MATCH(J2669, $E$5:$E$1433, 0)),""),"")</f>
        <v/>
      </c>
    </row>
    <row r="2670">
      <c r="A2670" t="str">
        <f>IF(B2670&lt;&gt;"",A2669+1,"")</f>
        <v/>
      </c>
      <c r="F2670" t="str">
        <f>IFERROR(IF(VLOOKUP(E2670,J:J,1,0)=E2670,"X",""),"")</f>
        <v/>
      </c>
      <c r="G2670" t="str">
        <f>IF(J2670&lt;&gt;"", INDEX($C$5:$C$1433, MATCH(J2670, $E$5:$E$1433, 0)),"")</f>
        <v/>
      </c>
      <c r="H2670" t="str">
        <f>IF(J2670&lt;&gt;"", INDEX($D$5:$D$1433, MATCH(J2670, $E$5:$E$1433, 0)),"")</f>
        <v/>
      </c>
      <c r="I2670" t="str">
        <f>IFERROR(IF(J2670&lt;&gt;"", INDEX($B$5:$B$1433, MATCH(J2670, $E$5:$E$1433, 0)),""),"SAI")</f>
        <v/>
      </c>
      <c r="L2670" t="str">
        <f>IFERROR(IF($N$5="Sáng",IF(MID(K2670,2,7)-MID($L$2,2,7)&gt;0,"Trễ",""),IF(MID(K2670,2,7)-MID($Q$2,2,7)&gt;0,"Trễ","")),"")</f>
        <v/>
      </c>
      <c r="M2670" t="str">
        <f>IFERROR(IF($N$5="Sáng",MID(K2670,2,7)-MID($L$2,2,7),MID(K2670,2,7)-MID($Q$2,2,7)),"")</f>
        <v/>
      </c>
      <c r="Q2670" t="str">
        <f>IF(B2670&lt;&gt;"",IF(AND(P2670="",F2670=""),"Không phép ",""),"")</f>
        <v/>
      </c>
      <c r="R2670" t="str">
        <f>UPPER(B2670)</f>
        <v/>
      </c>
      <c r="T2670" t="str">
        <f>IFERROR(IF(J2670&lt;&gt;"", INDEX($S$5:$S$1433, MATCH(J2670, $E$5:$E$1433, 0)),""),"")</f>
        <v/>
      </c>
      <c r="V2670" t="str">
        <f>IFERROR(IF(J2670&lt;&gt;"", INDEX($U$5:$U$1433, MATCH(J2670, $E$5:$E$1433, 0)),""),"")</f>
        <v/>
      </c>
    </row>
    <row r="2671">
      <c r="A2671" t="str">
        <f>IF(B2671&lt;&gt;"",A2670+1,"")</f>
        <v/>
      </c>
      <c r="F2671" t="str">
        <f>IFERROR(IF(VLOOKUP(E2671,J:J,1,0)=E2671,"X",""),"")</f>
        <v/>
      </c>
      <c r="G2671" t="str">
        <f>IF(J2671&lt;&gt;"", INDEX($C$5:$C$1433, MATCH(J2671, $E$5:$E$1433, 0)),"")</f>
        <v/>
      </c>
      <c r="H2671" t="str">
        <f>IF(J2671&lt;&gt;"", INDEX($D$5:$D$1433, MATCH(J2671, $E$5:$E$1433, 0)),"")</f>
        <v/>
      </c>
      <c r="I2671" t="str">
        <f>IFERROR(IF(J2671&lt;&gt;"", INDEX($B$5:$B$1433, MATCH(J2671, $E$5:$E$1433, 0)),""),"SAI")</f>
        <v/>
      </c>
      <c r="L2671" t="str">
        <f>IFERROR(IF($N$5="Sáng",IF(MID(K2671,2,7)-MID($L$2,2,7)&gt;0,"Trễ",""),IF(MID(K2671,2,7)-MID($Q$2,2,7)&gt;0,"Trễ","")),"")</f>
        <v/>
      </c>
      <c r="M2671" t="str">
        <f>IFERROR(IF($N$5="Sáng",MID(K2671,2,7)-MID($L$2,2,7),MID(K2671,2,7)-MID($Q$2,2,7)),"")</f>
        <v/>
      </c>
      <c r="Q2671" t="str">
        <f>IF(B2671&lt;&gt;"",IF(AND(P2671="",F2671=""),"Không phép ",""),"")</f>
        <v/>
      </c>
      <c r="R2671" t="str">
        <f>UPPER(B2671)</f>
        <v/>
      </c>
      <c r="T2671" t="str">
        <f>IFERROR(IF(J2671&lt;&gt;"", INDEX($S$5:$S$1433, MATCH(J2671, $E$5:$E$1433, 0)),""),"")</f>
        <v/>
      </c>
      <c r="V2671" t="str">
        <f>IFERROR(IF(J2671&lt;&gt;"", INDEX($U$5:$U$1433, MATCH(J2671, $E$5:$E$1433, 0)),""),"")</f>
        <v/>
      </c>
    </row>
    <row r="2672">
      <c r="A2672" t="str">
        <f>IF(B2672&lt;&gt;"",A2671+1,"")</f>
        <v/>
      </c>
      <c r="F2672" t="str">
        <f>IFERROR(IF(VLOOKUP(E2672,J:J,1,0)=E2672,"X",""),"")</f>
        <v/>
      </c>
      <c r="G2672" t="str">
        <f>IF(J2672&lt;&gt;"", INDEX($C$5:$C$1433, MATCH(J2672, $E$5:$E$1433, 0)),"")</f>
        <v/>
      </c>
      <c r="H2672" t="str">
        <f>IF(J2672&lt;&gt;"", INDEX($D$5:$D$1433, MATCH(J2672, $E$5:$E$1433, 0)),"")</f>
        <v/>
      </c>
      <c r="I2672" t="str">
        <f>IFERROR(IF(J2672&lt;&gt;"", INDEX($B$5:$B$1433, MATCH(J2672, $E$5:$E$1433, 0)),""),"SAI")</f>
        <v/>
      </c>
      <c r="L2672" t="str">
        <f>IFERROR(IF($N$5="Sáng",IF(MID(K2672,2,7)-MID($L$2,2,7)&gt;0,"Trễ",""),IF(MID(K2672,2,7)-MID($Q$2,2,7)&gt;0,"Trễ","")),"")</f>
        <v/>
      </c>
      <c r="M2672" t="str">
        <f>IFERROR(IF($N$5="Sáng",MID(K2672,2,7)-MID($L$2,2,7),MID(K2672,2,7)-MID($Q$2,2,7)),"")</f>
        <v/>
      </c>
      <c r="Q2672" t="str">
        <f>IF(B2672&lt;&gt;"",IF(AND(P2672="",F2672=""),"Không phép ",""),"")</f>
        <v/>
      </c>
      <c r="R2672" t="str">
        <f>UPPER(B2672)</f>
        <v/>
      </c>
      <c r="T2672" t="str">
        <f>IFERROR(IF(J2672&lt;&gt;"", INDEX($S$5:$S$1433, MATCH(J2672, $E$5:$E$1433, 0)),""),"")</f>
        <v/>
      </c>
      <c r="V2672" t="str">
        <f>IFERROR(IF(J2672&lt;&gt;"", INDEX($U$5:$U$1433, MATCH(J2672, $E$5:$E$1433, 0)),""),"")</f>
        <v/>
      </c>
    </row>
    <row r="2673">
      <c r="A2673" t="str">
        <f>IF(B2673&lt;&gt;"",A2672+1,"")</f>
        <v/>
      </c>
      <c r="F2673" t="str">
        <f>IFERROR(IF(VLOOKUP(E2673,J:J,1,0)=E2673,"X",""),"")</f>
        <v/>
      </c>
      <c r="G2673" t="str">
        <f>IF(J2673&lt;&gt;"", INDEX($C$5:$C$1433, MATCH(J2673, $E$5:$E$1433, 0)),"")</f>
        <v/>
      </c>
      <c r="H2673" t="str">
        <f>IF(J2673&lt;&gt;"", INDEX($D$5:$D$1433, MATCH(J2673, $E$5:$E$1433, 0)),"")</f>
        <v/>
      </c>
      <c r="I2673" t="str">
        <f>IFERROR(IF(J2673&lt;&gt;"", INDEX($B$5:$B$1433, MATCH(J2673, $E$5:$E$1433, 0)),""),"SAI")</f>
        <v/>
      </c>
      <c r="L2673" t="str">
        <f>IFERROR(IF($N$5="Sáng",IF(MID(K2673,2,7)-MID($L$2,2,7)&gt;0,"Trễ",""),IF(MID(K2673,2,7)-MID($Q$2,2,7)&gt;0,"Trễ","")),"")</f>
        <v/>
      </c>
      <c r="M2673" t="str">
        <f>IFERROR(IF($N$5="Sáng",MID(K2673,2,7)-MID($L$2,2,7),MID(K2673,2,7)-MID($Q$2,2,7)),"")</f>
        <v/>
      </c>
      <c r="Q2673" t="str">
        <f>IF(B2673&lt;&gt;"",IF(AND(P2673="",F2673=""),"Không phép ",""),"")</f>
        <v/>
      </c>
      <c r="R2673" t="str">
        <f>UPPER(B2673)</f>
        <v/>
      </c>
      <c r="T2673" t="str">
        <f>IFERROR(IF(J2673&lt;&gt;"", INDEX($S$5:$S$1433, MATCH(J2673, $E$5:$E$1433, 0)),""),"")</f>
        <v/>
      </c>
      <c r="V2673" t="str">
        <f>IFERROR(IF(J2673&lt;&gt;"", INDEX($U$5:$U$1433, MATCH(J2673, $E$5:$E$1433, 0)),""),"")</f>
        <v/>
      </c>
    </row>
    <row r="2674">
      <c r="A2674" t="str">
        <f>IF(B2674&lt;&gt;"",A2673+1,"")</f>
        <v/>
      </c>
      <c r="F2674" t="str">
        <f>IFERROR(IF(VLOOKUP(E2674,J:J,1,0)=E2674,"X",""),"")</f>
        <v/>
      </c>
      <c r="G2674" t="str">
        <f>IF(J2674&lt;&gt;"", INDEX($C$5:$C$1433, MATCH(J2674, $E$5:$E$1433, 0)),"")</f>
        <v/>
      </c>
      <c r="H2674" t="str">
        <f>IF(J2674&lt;&gt;"", INDEX($D$5:$D$1433, MATCH(J2674, $E$5:$E$1433, 0)),"")</f>
        <v/>
      </c>
      <c r="I2674" t="str">
        <f>IFERROR(IF(J2674&lt;&gt;"", INDEX($B$5:$B$1433, MATCH(J2674, $E$5:$E$1433, 0)),""),"SAI")</f>
        <v/>
      </c>
      <c r="L2674" t="str">
        <f>IFERROR(IF($N$5="Sáng",IF(MID(K2674,2,7)-MID($L$2,2,7)&gt;0,"Trễ",""),IF(MID(K2674,2,7)-MID($Q$2,2,7)&gt;0,"Trễ","")),"")</f>
        <v/>
      </c>
      <c r="M2674" t="str">
        <f>IFERROR(IF($N$5="Sáng",MID(K2674,2,7)-MID($L$2,2,7),MID(K2674,2,7)-MID($Q$2,2,7)),"")</f>
        <v/>
      </c>
      <c r="Q2674" t="str">
        <f>IF(B2674&lt;&gt;"",IF(AND(P2674="",F2674=""),"Không phép ",""),"")</f>
        <v/>
      </c>
      <c r="R2674" t="str">
        <f>UPPER(B2674)</f>
        <v/>
      </c>
      <c r="T2674" t="str">
        <f>IFERROR(IF(J2674&lt;&gt;"", INDEX($S$5:$S$1433, MATCH(J2674, $E$5:$E$1433, 0)),""),"")</f>
        <v/>
      </c>
      <c r="V2674" t="str">
        <f>IFERROR(IF(J2674&lt;&gt;"", INDEX($U$5:$U$1433, MATCH(J2674, $E$5:$E$1433, 0)),""),"")</f>
        <v/>
      </c>
    </row>
    <row r="2675">
      <c r="A2675" t="str">
        <f>IF(B2675&lt;&gt;"",A2674+1,"")</f>
        <v/>
      </c>
      <c r="F2675" t="str">
        <f>IFERROR(IF(VLOOKUP(E2675,J:J,1,0)=E2675,"X",""),"")</f>
        <v/>
      </c>
      <c r="G2675" t="str">
        <f>IF(J2675&lt;&gt;"", INDEX($C$5:$C$1433, MATCH(J2675, $E$5:$E$1433, 0)),"")</f>
        <v/>
      </c>
      <c r="H2675" t="str">
        <f>IF(J2675&lt;&gt;"", INDEX($D$5:$D$1433, MATCH(J2675, $E$5:$E$1433, 0)),"")</f>
        <v/>
      </c>
      <c r="I2675" t="str">
        <f>IFERROR(IF(J2675&lt;&gt;"", INDEX($B$5:$B$1433, MATCH(J2675, $E$5:$E$1433, 0)),""),"SAI")</f>
        <v/>
      </c>
      <c r="L2675" t="str">
        <f>IFERROR(IF($N$5="Sáng",IF(MID(K2675,2,7)-MID($L$2,2,7)&gt;0,"Trễ",""),IF(MID(K2675,2,7)-MID($Q$2,2,7)&gt;0,"Trễ","")),"")</f>
        <v/>
      </c>
      <c r="M2675" t="str">
        <f>IFERROR(IF($N$5="Sáng",MID(K2675,2,7)-MID($L$2,2,7),MID(K2675,2,7)-MID($Q$2,2,7)),"")</f>
        <v/>
      </c>
      <c r="Q2675" t="str">
        <f>IF(B2675&lt;&gt;"",IF(AND(P2675="",F2675=""),"Không phép ",""),"")</f>
        <v/>
      </c>
      <c r="R2675" t="str">
        <f>UPPER(B2675)</f>
        <v/>
      </c>
      <c r="T2675" t="str">
        <f>IFERROR(IF(J2675&lt;&gt;"", INDEX($S$5:$S$1433, MATCH(J2675, $E$5:$E$1433, 0)),""),"")</f>
        <v/>
      </c>
      <c r="V2675" t="str">
        <f>IFERROR(IF(J2675&lt;&gt;"", INDEX($U$5:$U$1433, MATCH(J2675, $E$5:$E$1433, 0)),""),"")</f>
        <v/>
      </c>
    </row>
    <row r="2676">
      <c r="A2676" t="str">
        <f>IF(B2676&lt;&gt;"",A2675+1,"")</f>
        <v/>
      </c>
      <c r="F2676" t="str">
        <f>IFERROR(IF(VLOOKUP(E2676,J:J,1,0)=E2676,"X",""),"")</f>
        <v/>
      </c>
      <c r="G2676" t="str">
        <f>IF(J2676&lt;&gt;"", INDEX($C$5:$C$1433, MATCH(J2676, $E$5:$E$1433, 0)),"")</f>
        <v/>
      </c>
      <c r="H2676" t="str">
        <f>IF(J2676&lt;&gt;"", INDEX($D$5:$D$1433, MATCH(J2676, $E$5:$E$1433, 0)),"")</f>
        <v/>
      </c>
      <c r="I2676" t="str">
        <f>IFERROR(IF(J2676&lt;&gt;"", INDEX($B$5:$B$1433, MATCH(J2676, $E$5:$E$1433, 0)),""),"SAI")</f>
        <v/>
      </c>
      <c r="L2676" t="str">
        <f>IFERROR(IF($N$5="Sáng",IF(MID(K2676,2,7)-MID($L$2,2,7)&gt;0,"Trễ",""),IF(MID(K2676,2,7)-MID($Q$2,2,7)&gt;0,"Trễ","")),"")</f>
        <v/>
      </c>
      <c r="M2676" t="str">
        <f>IFERROR(IF($N$5="Sáng",MID(K2676,2,7)-MID($L$2,2,7),MID(K2676,2,7)-MID($Q$2,2,7)),"")</f>
        <v/>
      </c>
      <c r="Q2676" t="str">
        <f>IF(B2676&lt;&gt;"",IF(AND(P2676="",F2676=""),"Không phép ",""),"")</f>
        <v/>
      </c>
      <c r="R2676" t="str">
        <f>UPPER(B2676)</f>
        <v/>
      </c>
      <c r="T2676" t="str">
        <f>IFERROR(IF(J2676&lt;&gt;"", INDEX($S$5:$S$1433, MATCH(J2676, $E$5:$E$1433, 0)),""),"")</f>
        <v/>
      </c>
      <c r="V2676" t="str">
        <f>IFERROR(IF(J2676&lt;&gt;"", INDEX($U$5:$U$1433, MATCH(J2676, $E$5:$E$1433, 0)),""),"")</f>
        <v/>
      </c>
    </row>
    <row r="2677">
      <c r="A2677" t="str">
        <f>IF(B2677&lt;&gt;"",A2676+1,"")</f>
        <v/>
      </c>
      <c r="F2677" t="str">
        <f>IFERROR(IF(VLOOKUP(E2677,J:J,1,0)=E2677,"X",""),"")</f>
        <v/>
      </c>
      <c r="G2677" t="str">
        <f>IF(J2677&lt;&gt;"", INDEX($C$5:$C$1433, MATCH(J2677, $E$5:$E$1433, 0)),"")</f>
        <v/>
      </c>
      <c r="H2677" t="str">
        <f>IF(J2677&lt;&gt;"", INDEX($D$5:$D$1433, MATCH(J2677, $E$5:$E$1433, 0)),"")</f>
        <v/>
      </c>
      <c r="I2677" t="str">
        <f>IFERROR(IF(J2677&lt;&gt;"", INDEX($B$5:$B$1433, MATCH(J2677, $E$5:$E$1433, 0)),""),"SAI")</f>
        <v/>
      </c>
      <c r="L2677" t="str">
        <f>IFERROR(IF($N$5="Sáng",IF(MID(K2677,2,7)-MID($L$2,2,7)&gt;0,"Trễ",""),IF(MID(K2677,2,7)-MID($Q$2,2,7)&gt;0,"Trễ","")),"")</f>
        <v/>
      </c>
      <c r="M2677" t="str">
        <f>IFERROR(IF($N$5="Sáng",MID(K2677,2,7)-MID($L$2,2,7),MID(K2677,2,7)-MID($Q$2,2,7)),"")</f>
        <v/>
      </c>
      <c r="Q2677" t="str">
        <f>IF(B2677&lt;&gt;"",IF(AND(P2677="",F2677=""),"Không phép ",""),"")</f>
        <v/>
      </c>
      <c r="R2677" t="str">
        <f>UPPER(B2677)</f>
        <v/>
      </c>
      <c r="T2677" t="str">
        <f>IFERROR(IF(J2677&lt;&gt;"", INDEX($S$5:$S$1433, MATCH(J2677, $E$5:$E$1433, 0)),""),"")</f>
        <v/>
      </c>
      <c r="V2677" t="str">
        <f>IFERROR(IF(J2677&lt;&gt;"", INDEX($U$5:$U$1433, MATCH(J2677, $E$5:$E$1433, 0)),""),"")</f>
        <v/>
      </c>
    </row>
    <row r="2678">
      <c r="A2678" t="str">
        <f>IF(B2678&lt;&gt;"",A2677+1,"")</f>
        <v/>
      </c>
      <c r="F2678" t="str">
        <f>IFERROR(IF(VLOOKUP(E2678,J:J,1,0)=E2678,"X",""),"")</f>
        <v/>
      </c>
      <c r="G2678" t="str">
        <f>IF(J2678&lt;&gt;"", INDEX($C$5:$C$1433, MATCH(J2678, $E$5:$E$1433, 0)),"")</f>
        <v/>
      </c>
      <c r="H2678" t="str">
        <f>IF(J2678&lt;&gt;"", INDEX($D$5:$D$1433, MATCH(J2678, $E$5:$E$1433, 0)),"")</f>
        <v/>
      </c>
      <c r="I2678" t="str">
        <f>IFERROR(IF(J2678&lt;&gt;"", INDEX($B$5:$B$1433, MATCH(J2678, $E$5:$E$1433, 0)),""),"SAI")</f>
        <v/>
      </c>
      <c r="L2678" t="str">
        <f>IFERROR(IF($N$5="Sáng",IF(MID(K2678,2,7)-MID($L$2,2,7)&gt;0,"Trễ",""),IF(MID(K2678,2,7)-MID($Q$2,2,7)&gt;0,"Trễ","")),"")</f>
        <v/>
      </c>
      <c r="M2678" t="str">
        <f>IFERROR(IF($N$5="Sáng",MID(K2678,2,7)-MID($L$2,2,7),MID(K2678,2,7)-MID($Q$2,2,7)),"")</f>
        <v/>
      </c>
      <c r="Q2678" t="str">
        <f>IF(B2678&lt;&gt;"",IF(AND(P2678="",F2678=""),"Không phép ",""),"")</f>
        <v/>
      </c>
      <c r="R2678" t="str">
        <f>UPPER(B2678)</f>
        <v/>
      </c>
      <c r="T2678" t="str">
        <f>IFERROR(IF(J2678&lt;&gt;"", INDEX($S$5:$S$1433, MATCH(J2678, $E$5:$E$1433, 0)),""),"")</f>
        <v/>
      </c>
      <c r="V2678" t="str">
        <f>IFERROR(IF(J2678&lt;&gt;"", INDEX($U$5:$U$1433, MATCH(J2678, $E$5:$E$1433, 0)),""),"")</f>
        <v/>
      </c>
    </row>
    <row r="2679">
      <c r="A2679" t="str">
        <f>IF(B2679&lt;&gt;"",A2678+1,"")</f>
        <v/>
      </c>
      <c r="F2679" t="str">
        <f>IFERROR(IF(VLOOKUP(E2679,J:J,1,0)=E2679,"X",""),"")</f>
        <v/>
      </c>
      <c r="G2679" t="str">
        <f>IF(J2679&lt;&gt;"", INDEX($C$5:$C$1433, MATCH(J2679, $E$5:$E$1433, 0)),"")</f>
        <v/>
      </c>
      <c r="H2679" t="str">
        <f>IF(J2679&lt;&gt;"", INDEX($D$5:$D$1433, MATCH(J2679, $E$5:$E$1433, 0)),"")</f>
        <v/>
      </c>
      <c r="I2679" t="str">
        <f>IFERROR(IF(J2679&lt;&gt;"", INDEX($B$5:$B$1433, MATCH(J2679, $E$5:$E$1433, 0)),""),"SAI")</f>
        <v/>
      </c>
      <c r="L2679" t="str">
        <f>IFERROR(IF($N$5="Sáng",IF(MID(K2679,2,7)-MID($L$2,2,7)&gt;0,"Trễ",""),IF(MID(K2679,2,7)-MID($Q$2,2,7)&gt;0,"Trễ","")),"")</f>
        <v/>
      </c>
      <c r="M2679" t="str">
        <f>IFERROR(IF($N$5="Sáng",MID(K2679,2,7)-MID($L$2,2,7),MID(K2679,2,7)-MID($Q$2,2,7)),"")</f>
        <v/>
      </c>
      <c r="Q2679" t="str">
        <f>IF(B2679&lt;&gt;"",IF(AND(P2679="",F2679=""),"Không phép ",""),"")</f>
        <v/>
      </c>
      <c r="R2679" t="str">
        <f>UPPER(B2679)</f>
        <v/>
      </c>
      <c r="T2679" t="str">
        <f>IFERROR(IF(J2679&lt;&gt;"", INDEX($S$5:$S$1433, MATCH(J2679, $E$5:$E$1433, 0)),""),"")</f>
        <v/>
      </c>
      <c r="V2679" t="str">
        <f>IFERROR(IF(J2679&lt;&gt;"", INDEX($U$5:$U$1433, MATCH(J2679, $E$5:$E$1433, 0)),""),"")</f>
        <v/>
      </c>
    </row>
    <row r="2680">
      <c r="A2680" t="str">
        <f>IF(B2680&lt;&gt;"",A2679+1,"")</f>
        <v/>
      </c>
      <c r="F2680" t="str">
        <f>IFERROR(IF(VLOOKUP(E2680,J:J,1,0)=E2680,"X",""),"")</f>
        <v/>
      </c>
      <c r="G2680" t="str">
        <f>IF(J2680&lt;&gt;"", INDEX($C$5:$C$1433, MATCH(J2680, $E$5:$E$1433, 0)),"")</f>
        <v/>
      </c>
      <c r="H2680" t="str">
        <f>IF(J2680&lt;&gt;"", INDEX($D$5:$D$1433, MATCH(J2680, $E$5:$E$1433, 0)),"")</f>
        <v/>
      </c>
      <c r="I2680" t="str">
        <f>IFERROR(IF(J2680&lt;&gt;"", INDEX($B$5:$B$1433, MATCH(J2680, $E$5:$E$1433, 0)),""),"SAI")</f>
        <v/>
      </c>
      <c r="L2680" t="str">
        <f>IFERROR(IF($N$5="Sáng",IF(MID(K2680,2,7)-MID($L$2,2,7)&gt;0,"Trễ",""),IF(MID(K2680,2,7)-MID($Q$2,2,7)&gt;0,"Trễ","")),"")</f>
        <v/>
      </c>
      <c r="M2680" t="str">
        <f>IFERROR(IF($N$5="Sáng",MID(K2680,2,7)-MID($L$2,2,7),MID(K2680,2,7)-MID($Q$2,2,7)),"")</f>
        <v/>
      </c>
      <c r="Q2680" t="str">
        <f>IF(B2680&lt;&gt;"",IF(AND(P2680="",F2680=""),"Không phép ",""),"")</f>
        <v/>
      </c>
      <c r="R2680" t="str">
        <f>UPPER(B2680)</f>
        <v/>
      </c>
      <c r="T2680" t="str">
        <f>IFERROR(IF(J2680&lt;&gt;"", INDEX($S$5:$S$1433, MATCH(J2680, $E$5:$E$1433, 0)),""),"")</f>
        <v/>
      </c>
      <c r="V2680" t="str">
        <f>IFERROR(IF(J2680&lt;&gt;"", INDEX($U$5:$U$1433, MATCH(J2680, $E$5:$E$1433, 0)),""),"")</f>
        <v/>
      </c>
    </row>
    <row r="2681">
      <c r="A2681" t="str">
        <f>IF(B2681&lt;&gt;"",A2680+1,"")</f>
        <v/>
      </c>
      <c r="F2681" t="str">
        <f>IFERROR(IF(VLOOKUP(E2681,J:J,1,0)=E2681,"X",""),"")</f>
        <v/>
      </c>
      <c r="G2681" t="str">
        <f>IF(J2681&lt;&gt;"", INDEX($C$5:$C$1433, MATCH(J2681, $E$5:$E$1433, 0)),"")</f>
        <v/>
      </c>
      <c r="H2681" t="str">
        <f>IF(J2681&lt;&gt;"", INDEX($D$5:$D$1433, MATCH(J2681, $E$5:$E$1433, 0)),"")</f>
        <v/>
      </c>
      <c r="I2681" t="str">
        <f>IFERROR(IF(J2681&lt;&gt;"", INDEX($B$5:$B$1433, MATCH(J2681, $E$5:$E$1433, 0)),""),"SAI")</f>
        <v/>
      </c>
      <c r="L2681" t="str">
        <f>IFERROR(IF($N$5="Sáng",IF(MID(K2681,2,7)-MID($L$2,2,7)&gt;0,"Trễ",""),IF(MID(K2681,2,7)-MID($Q$2,2,7)&gt;0,"Trễ","")),"")</f>
        <v/>
      </c>
      <c r="M2681" t="str">
        <f>IFERROR(IF($N$5="Sáng",MID(K2681,2,7)-MID($L$2,2,7),MID(K2681,2,7)-MID($Q$2,2,7)),"")</f>
        <v/>
      </c>
      <c r="Q2681" t="str">
        <f>IF(B2681&lt;&gt;"",IF(AND(P2681="",F2681=""),"Không phép ",""),"")</f>
        <v/>
      </c>
      <c r="R2681" t="str">
        <f>UPPER(B2681)</f>
        <v/>
      </c>
      <c r="T2681" t="str">
        <f>IFERROR(IF(J2681&lt;&gt;"", INDEX($S$5:$S$1433, MATCH(J2681, $E$5:$E$1433, 0)),""),"")</f>
        <v/>
      </c>
      <c r="V2681" t="str">
        <f>IFERROR(IF(J2681&lt;&gt;"", INDEX($U$5:$U$1433, MATCH(J2681, $E$5:$E$1433, 0)),""),"")</f>
        <v/>
      </c>
    </row>
    <row r="2682">
      <c r="A2682" t="str">
        <f>IF(B2682&lt;&gt;"",A2681+1,"")</f>
        <v/>
      </c>
      <c r="F2682" t="str">
        <f>IFERROR(IF(VLOOKUP(E2682,J:J,1,0)=E2682,"X",""),"")</f>
        <v/>
      </c>
      <c r="G2682" t="str">
        <f>IF(J2682&lt;&gt;"", INDEX($C$5:$C$1433, MATCH(J2682, $E$5:$E$1433, 0)),"")</f>
        <v/>
      </c>
      <c r="H2682" t="str">
        <f>IF(J2682&lt;&gt;"", INDEX($D$5:$D$1433, MATCH(J2682, $E$5:$E$1433, 0)),"")</f>
        <v/>
      </c>
      <c r="I2682" t="str">
        <f>IFERROR(IF(J2682&lt;&gt;"", INDEX($B$5:$B$1433, MATCH(J2682, $E$5:$E$1433, 0)),""),"SAI")</f>
        <v/>
      </c>
      <c r="L2682" t="str">
        <f>IFERROR(IF($N$5="Sáng",IF(MID(K2682,2,7)-MID($L$2,2,7)&gt;0,"Trễ",""),IF(MID(K2682,2,7)-MID($Q$2,2,7)&gt;0,"Trễ","")),"")</f>
        <v/>
      </c>
      <c r="M2682" t="str">
        <f>IFERROR(IF($N$5="Sáng",MID(K2682,2,7)-MID($L$2,2,7),MID(K2682,2,7)-MID($Q$2,2,7)),"")</f>
        <v/>
      </c>
      <c r="Q2682" t="str">
        <f>IF(B2682&lt;&gt;"",IF(AND(P2682="",F2682=""),"Không phép ",""),"")</f>
        <v/>
      </c>
      <c r="R2682" t="str">
        <f>UPPER(B2682)</f>
        <v/>
      </c>
      <c r="T2682" t="str">
        <f>IFERROR(IF(J2682&lt;&gt;"", INDEX($S$5:$S$1433, MATCH(J2682, $E$5:$E$1433, 0)),""),"")</f>
        <v/>
      </c>
      <c r="V2682" t="str">
        <f>IFERROR(IF(J2682&lt;&gt;"", INDEX($U$5:$U$1433, MATCH(J2682, $E$5:$E$1433, 0)),""),"")</f>
        <v/>
      </c>
    </row>
    <row r="2683">
      <c r="A2683" t="str">
        <f>IF(B2683&lt;&gt;"",A2682+1,"")</f>
        <v/>
      </c>
      <c r="F2683" t="str">
        <f>IFERROR(IF(VLOOKUP(E2683,J:J,1,0)=E2683,"X",""),"")</f>
        <v/>
      </c>
      <c r="G2683" t="str">
        <f>IF(J2683&lt;&gt;"", INDEX($C$5:$C$1433, MATCH(J2683, $E$5:$E$1433, 0)),"")</f>
        <v/>
      </c>
      <c r="H2683" t="str">
        <f>IF(J2683&lt;&gt;"", INDEX($D$5:$D$1433, MATCH(J2683, $E$5:$E$1433, 0)),"")</f>
        <v/>
      </c>
      <c r="I2683" t="str">
        <f>IFERROR(IF(J2683&lt;&gt;"", INDEX($B$5:$B$1433, MATCH(J2683, $E$5:$E$1433, 0)),""),"SAI")</f>
        <v/>
      </c>
      <c r="L2683" t="str">
        <f>IFERROR(IF($N$5="Sáng",IF(MID(K2683,2,7)-MID($L$2,2,7)&gt;0,"Trễ",""),IF(MID(K2683,2,7)-MID($Q$2,2,7)&gt;0,"Trễ","")),"")</f>
        <v/>
      </c>
      <c r="M2683" t="str">
        <f>IFERROR(IF($N$5="Sáng",MID(K2683,2,7)-MID($L$2,2,7),MID(K2683,2,7)-MID($Q$2,2,7)),"")</f>
        <v/>
      </c>
      <c r="Q2683" t="str">
        <f>IF(B2683&lt;&gt;"",IF(AND(P2683="",F2683=""),"Không phép ",""),"")</f>
        <v/>
      </c>
      <c r="R2683" t="str">
        <f>UPPER(B2683)</f>
        <v/>
      </c>
      <c r="T2683" t="str">
        <f>IFERROR(IF(J2683&lt;&gt;"", INDEX($S$5:$S$1433, MATCH(J2683, $E$5:$E$1433, 0)),""),"")</f>
        <v/>
      </c>
      <c r="V2683" t="str">
        <f>IFERROR(IF(J2683&lt;&gt;"", INDEX($U$5:$U$1433, MATCH(J2683, $E$5:$E$1433, 0)),""),"")</f>
        <v/>
      </c>
    </row>
    <row r="2684">
      <c r="A2684" t="str">
        <f>IF(B2684&lt;&gt;"",A2683+1,"")</f>
        <v/>
      </c>
      <c r="F2684" t="str">
        <f>IFERROR(IF(VLOOKUP(E2684,J:J,1,0)=E2684,"X",""),"")</f>
        <v/>
      </c>
      <c r="G2684" t="str">
        <f>IF(J2684&lt;&gt;"", INDEX($C$5:$C$1433, MATCH(J2684, $E$5:$E$1433, 0)),"")</f>
        <v/>
      </c>
      <c r="H2684" t="str">
        <f>IF(J2684&lt;&gt;"", INDEX($D$5:$D$1433, MATCH(J2684, $E$5:$E$1433, 0)),"")</f>
        <v/>
      </c>
      <c r="I2684" t="str">
        <f>IFERROR(IF(J2684&lt;&gt;"", INDEX($B$5:$B$1433, MATCH(J2684, $E$5:$E$1433, 0)),""),"SAI")</f>
        <v/>
      </c>
      <c r="L2684" t="str">
        <f>IFERROR(IF($N$5="Sáng",IF(MID(K2684,2,7)-MID($L$2,2,7)&gt;0,"Trễ",""),IF(MID(K2684,2,7)-MID($Q$2,2,7)&gt;0,"Trễ","")),"")</f>
        <v/>
      </c>
      <c r="M2684" t="str">
        <f>IFERROR(IF($N$5="Sáng",MID(K2684,2,7)-MID($L$2,2,7),MID(K2684,2,7)-MID($Q$2,2,7)),"")</f>
        <v/>
      </c>
      <c r="Q2684" t="str">
        <f>IF(B2684&lt;&gt;"",IF(AND(P2684="",F2684=""),"Không phép ",""),"")</f>
        <v/>
      </c>
      <c r="R2684" t="str">
        <f>UPPER(B2684)</f>
        <v/>
      </c>
      <c r="T2684" t="str">
        <f>IFERROR(IF(J2684&lt;&gt;"", INDEX($S$5:$S$1433, MATCH(J2684, $E$5:$E$1433, 0)),""),"")</f>
        <v/>
      </c>
      <c r="V2684" t="str">
        <f>IFERROR(IF(J2684&lt;&gt;"", INDEX($U$5:$U$1433, MATCH(J2684, $E$5:$E$1433, 0)),""),"")</f>
        <v/>
      </c>
    </row>
    <row r="2685">
      <c r="A2685" t="str">
        <f>IF(B2685&lt;&gt;"",A2684+1,"")</f>
        <v/>
      </c>
      <c r="F2685" t="str">
        <f>IFERROR(IF(VLOOKUP(E2685,J:J,1,0)=E2685,"X",""),"")</f>
        <v/>
      </c>
      <c r="G2685" t="str">
        <f>IF(J2685&lt;&gt;"", INDEX($C$5:$C$1433, MATCH(J2685, $E$5:$E$1433, 0)),"")</f>
        <v/>
      </c>
      <c r="H2685" t="str">
        <f>IF(J2685&lt;&gt;"", INDEX($D$5:$D$1433, MATCH(J2685, $E$5:$E$1433, 0)),"")</f>
        <v/>
      </c>
      <c r="I2685" t="str">
        <f>IFERROR(IF(J2685&lt;&gt;"", INDEX($B$5:$B$1433, MATCH(J2685, $E$5:$E$1433, 0)),""),"SAI")</f>
        <v/>
      </c>
      <c r="L2685" t="str">
        <f>IFERROR(IF($N$5="Sáng",IF(MID(K2685,2,7)-MID($L$2,2,7)&gt;0,"Trễ",""),IF(MID(K2685,2,7)-MID($Q$2,2,7)&gt;0,"Trễ","")),"")</f>
        <v/>
      </c>
      <c r="M2685" t="str">
        <f>IFERROR(IF($N$5="Sáng",MID(K2685,2,7)-MID($L$2,2,7),MID(K2685,2,7)-MID($Q$2,2,7)),"")</f>
        <v/>
      </c>
      <c r="Q2685" t="str">
        <f>IF(B2685&lt;&gt;"",IF(AND(P2685="",F2685=""),"Không phép ",""),"")</f>
        <v/>
      </c>
      <c r="R2685" t="str">
        <f>UPPER(B2685)</f>
        <v/>
      </c>
      <c r="T2685" t="str">
        <f>IFERROR(IF(J2685&lt;&gt;"", INDEX($S$5:$S$1433, MATCH(J2685, $E$5:$E$1433, 0)),""),"")</f>
        <v/>
      </c>
      <c r="V2685" t="str">
        <f>IFERROR(IF(J2685&lt;&gt;"", INDEX($U$5:$U$1433, MATCH(J2685, $E$5:$E$1433, 0)),""),"")</f>
        <v/>
      </c>
    </row>
    <row r="2686">
      <c r="A2686" t="str">
        <f>IF(B2686&lt;&gt;"",A2685+1,"")</f>
        <v/>
      </c>
      <c r="F2686" t="str">
        <f>IFERROR(IF(VLOOKUP(E2686,J:J,1,0)=E2686,"X",""),"")</f>
        <v/>
      </c>
      <c r="G2686" t="str">
        <f>IF(J2686&lt;&gt;"", INDEX($C$5:$C$1433, MATCH(J2686, $E$5:$E$1433, 0)),"")</f>
        <v/>
      </c>
      <c r="H2686" t="str">
        <f>IF(J2686&lt;&gt;"", INDEX($D$5:$D$1433, MATCH(J2686, $E$5:$E$1433, 0)),"")</f>
        <v/>
      </c>
      <c r="I2686" t="str">
        <f>IFERROR(IF(J2686&lt;&gt;"", INDEX($B$5:$B$1433, MATCH(J2686, $E$5:$E$1433, 0)),""),"SAI")</f>
        <v/>
      </c>
      <c r="L2686" t="str">
        <f>IFERROR(IF($N$5="Sáng",IF(MID(K2686,2,7)-MID($L$2,2,7)&gt;0,"Trễ",""),IF(MID(K2686,2,7)-MID($Q$2,2,7)&gt;0,"Trễ","")),"")</f>
        <v/>
      </c>
      <c r="M2686" t="str">
        <f>IFERROR(IF($N$5="Sáng",MID(K2686,2,7)-MID($L$2,2,7),MID(K2686,2,7)-MID($Q$2,2,7)),"")</f>
        <v/>
      </c>
      <c r="Q2686" t="str">
        <f>IF(B2686&lt;&gt;"",IF(AND(P2686="",F2686=""),"Không phép ",""),"")</f>
        <v/>
      </c>
      <c r="R2686" t="str">
        <f>UPPER(B2686)</f>
        <v/>
      </c>
      <c r="T2686" t="str">
        <f>IFERROR(IF(J2686&lt;&gt;"", INDEX($S$5:$S$1433, MATCH(J2686, $E$5:$E$1433, 0)),""),"")</f>
        <v/>
      </c>
      <c r="V2686" t="str">
        <f>IFERROR(IF(J2686&lt;&gt;"", INDEX($U$5:$U$1433, MATCH(J2686, $E$5:$E$1433, 0)),""),"")</f>
        <v/>
      </c>
    </row>
    <row r="2687">
      <c r="A2687" t="str">
        <f>IF(B2687&lt;&gt;"",A2686+1,"")</f>
        <v/>
      </c>
      <c r="F2687" t="str">
        <f>IFERROR(IF(VLOOKUP(E2687,J:J,1,0)=E2687,"X",""),"")</f>
        <v/>
      </c>
      <c r="G2687" t="str">
        <f>IF(J2687&lt;&gt;"", INDEX($C$5:$C$1433, MATCH(J2687, $E$5:$E$1433, 0)),"")</f>
        <v/>
      </c>
      <c r="H2687" t="str">
        <f>IF(J2687&lt;&gt;"", INDEX($D$5:$D$1433, MATCH(J2687, $E$5:$E$1433, 0)),"")</f>
        <v/>
      </c>
      <c r="I2687" t="str">
        <f>IFERROR(IF(J2687&lt;&gt;"", INDEX($B$5:$B$1433, MATCH(J2687, $E$5:$E$1433, 0)),""),"SAI")</f>
        <v/>
      </c>
      <c r="L2687" t="str">
        <f>IFERROR(IF($N$5="Sáng",IF(MID(K2687,2,7)-MID($L$2,2,7)&gt;0,"Trễ",""),IF(MID(K2687,2,7)-MID($Q$2,2,7)&gt;0,"Trễ","")),"")</f>
        <v/>
      </c>
      <c r="M2687" t="str">
        <f>IFERROR(IF($N$5="Sáng",MID(K2687,2,7)-MID($L$2,2,7),MID(K2687,2,7)-MID($Q$2,2,7)),"")</f>
        <v/>
      </c>
      <c r="Q2687" t="str">
        <f>IF(B2687&lt;&gt;"",IF(AND(P2687="",F2687=""),"Không phép ",""),"")</f>
        <v/>
      </c>
      <c r="R2687" t="str">
        <f>UPPER(B2687)</f>
        <v/>
      </c>
      <c r="T2687" t="str">
        <f>IFERROR(IF(J2687&lt;&gt;"", INDEX($S$5:$S$1433, MATCH(J2687, $E$5:$E$1433, 0)),""),"")</f>
        <v/>
      </c>
      <c r="V2687" t="str">
        <f>IFERROR(IF(J2687&lt;&gt;"", INDEX($U$5:$U$1433, MATCH(J2687, $E$5:$E$1433, 0)),""),"")</f>
        <v/>
      </c>
    </row>
    <row r="2688">
      <c r="A2688" t="str">
        <f>IF(B2688&lt;&gt;"",A2687+1,"")</f>
        <v/>
      </c>
      <c r="F2688" t="str">
        <f>IFERROR(IF(VLOOKUP(E2688,J:J,1,0)=E2688,"X",""),"")</f>
        <v/>
      </c>
      <c r="G2688" t="str">
        <f>IF(J2688&lt;&gt;"", INDEX($C$5:$C$1433, MATCH(J2688, $E$5:$E$1433, 0)),"")</f>
        <v/>
      </c>
      <c r="H2688" t="str">
        <f>IF(J2688&lt;&gt;"", INDEX($D$5:$D$1433, MATCH(J2688, $E$5:$E$1433, 0)),"")</f>
        <v/>
      </c>
      <c r="I2688" t="str">
        <f>IFERROR(IF(J2688&lt;&gt;"", INDEX($B$5:$B$1433, MATCH(J2688, $E$5:$E$1433, 0)),""),"SAI")</f>
        <v/>
      </c>
      <c r="L2688" t="str">
        <f>IFERROR(IF($N$5="Sáng",IF(MID(K2688,2,7)-MID($L$2,2,7)&gt;0,"Trễ",""),IF(MID(K2688,2,7)-MID($Q$2,2,7)&gt;0,"Trễ","")),"")</f>
        <v/>
      </c>
      <c r="M2688" t="str">
        <f>IFERROR(IF($N$5="Sáng",MID(K2688,2,7)-MID($L$2,2,7),MID(K2688,2,7)-MID($Q$2,2,7)),"")</f>
        <v/>
      </c>
      <c r="Q2688" t="str">
        <f>IF(B2688&lt;&gt;"",IF(AND(P2688="",F2688=""),"Không phép ",""),"")</f>
        <v/>
      </c>
      <c r="R2688" t="str">
        <f>UPPER(B2688)</f>
        <v/>
      </c>
      <c r="T2688" t="str">
        <f>IFERROR(IF(J2688&lt;&gt;"", INDEX($S$5:$S$1433, MATCH(J2688, $E$5:$E$1433, 0)),""),"")</f>
        <v/>
      </c>
      <c r="V2688" t="str">
        <f>IFERROR(IF(J2688&lt;&gt;"", INDEX($U$5:$U$1433, MATCH(J2688, $E$5:$E$1433, 0)),""),"")</f>
        <v/>
      </c>
    </row>
    <row r="2689">
      <c r="A2689" t="str">
        <f>IF(B2689&lt;&gt;"",A2688+1,"")</f>
        <v/>
      </c>
      <c r="F2689" t="str">
        <f>IFERROR(IF(VLOOKUP(E2689,J:J,1,0)=E2689,"X",""),"")</f>
        <v/>
      </c>
      <c r="G2689" t="str">
        <f>IF(J2689&lt;&gt;"", INDEX($C$5:$C$1433, MATCH(J2689, $E$5:$E$1433, 0)),"")</f>
        <v/>
      </c>
      <c r="H2689" t="str">
        <f>IF(J2689&lt;&gt;"", INDEX($D$5:$D$1433, MATCH(J2689, $E$5:$E$1433, 0)),"")</f>
        <v/>
      </c>
      <c r="I2689" t="str">
        <f>IFERROR(IF(J2689&lt;&gt;"", INDEX($B$5:$B$1433, MATCH(J2689, $E$5:$E$1433, 0)),""),"SAI")</f>
        <v/>
      </c>
      <c r="L2689" t="str">
        <f>IFERROR(IF($N$5="Sáng",IF(MID(K2689,2,7)-MID($L$2,2,7)&gt;0,"Trễ",""),IF(MID(K2689,2,7)-MID($Q$2,2,7)&gt;0,"Trễ","")),"")</f>
        <v/>
      </c>
      <c r="M2689" t="str">
        <f>IFERROR(IF($N$5="Sáng",MID(K2689,2,7)-MID($L$2,2,7),MID(K2689,2,7)-MID($Q$2,2,7)),"")</f>
        <v/>
      </c>
      <c r="Q2689" t="str">
        <f>IF(B2689&lt;&gt;"",IF(AND(P2689="",F2689=""),"Không phép ",""),"")</f>
        <v/>
      </c>
      <c r="R2689" t="str">
        <f>UPPER(B2689)</f>
        <v/>
      </c>
      <c r="T2689" t="str">
        <f>IFERROR(IF(J2689&lt;&gt;"", INDEX($S$5:$S$1433, MATCH(J2689, $E$5:$E$1433, 0)),""),"")</f>
        <v/>
      </c>
      <c r="V2689" t="str">
        <f>IFERROR(IF(J2689&lt;&gt;"", INDEX($U$5:$U$1433, MATCH(J2689, $E$5:$E$1433, 0)),""),"")</f>
        <v/>
      </c>
    </row>
    <row r="2690">
      <c r="A2690" t="str">
        <f>IF(B2690&lt;&gt;"",A2689+1,"")</f>
        <v/>
      </c>
      <c r="F2690" t="str">
        <f>IFERROR(IF(VLOOKUP(E2690,J:J,1,0)=E2690,"X",""),"")</f>
        <v/>
      </c>
      <c r="G2690" t="str">
        <f>IF(J2690&lt;&gt;"", INDEX($C$5:$C$1433, MATCH(J2690, $E$5:$E$1433, 0)),"")</f>
        <v/>
      </c>
      <c r="H2690" t="str">
        <f>IF(J2690&lt;&gt;"", INDEX($D$5:$D$1433, MATCH(J2690, $E$5:$E$1433, 0)),"")</f>
        <v/>
      </c>
      <c r="I2690" t="str">
        <f>IFERROR(IF(J2690&lt;&gt;"", INDEX($B$5:$B$1433, MATCH(J2690, $E$5:$E$1433, 0)),""),"SAI")</f>
        <v/>
      </c>
      <c r="L2690" t="str">
        <f>IFERROR(IF($N$5="Sáng",IF(MID(K2690,2,7)-MID($L$2,2,7)&gt;0,"Trễ",""),IF(MID(K2690,2,7)-MID($Q$2,2,7)&gt;0,"Trễ","")),"")</f>
        <v/>
      </c>
      <c r="M2690" t="str">
        <f>IFERROR(IF($N$5="Sáng",MID(K2690,2,7)-MID($L$2,2,7),MID(K2690,2,7)-MID($Q$2,2,7)),"")</f>
        <v/>
      </c>
      <c r="Q2690" t="str">
        <f>IF(B2690&lt;&gt;"",IF(AND(P2690="",F2690=""),"Không phép ",""),"")</f>
        <v/>
      </c>
      <c r="R2690" t="str">
        <f>UPPER(B2690)</f>
        <v/>
      </c>
      <c r="T2690" t="str">
        <f>IFERROR(IF(J2690&lt;&gt;"", INDEX($S$5:$S$1433, MATCH(J2690, $E$5:$E$1433, 0)),""),"")</f>
        <v/>
      </c>
      <c r="V2690" t="str">
        <f>IFERROR(IF(J2690&lt;&gt;"", INDEX($U$5:$U$1433, MATCH(J2690, $E$5:$E$1433, 0)),""),"")</f>
        <v/>
      </c>
    </row>
    <row r="2691">
      <c r="A2691" t="str">
        <f>IF(B2691&lt;&gt;"",A2690+1,"")</f>
        <v/>
      </c>
      <c r="F2691" t="str">
        <f>IFERROR(IF(VLOOKUP(E2691,J:J,1,0)=E2691,"X",""),"")</f>
        <v/>
      </c>
      <c r="G2691" t="str">
        <f>IF(J2691&lt;&gt;"", INDEX($C$5:$C$1433, MATCH(J2691, $E$5:$E$1433, 0)),"")</f>
        <v/>
      </c>
      <c r="H2691" t="str">
        <f>IF(J2691&lt;&gt;"", INDEX($D$5:$D$1433, MATCH(J2691, $E$5:$E$1433, 0)),"")</f>
        <v/>
      </c>
      <c r="I2691" t="str">
        <f>IFERROR(IF(J2691&lt;&gt;"", INDEX($B$5:$B$1433, MATCH(J2691, $E$5:$E$1433, 0)),""),"SAI")</f>
        <v/>
      </c>
      <c r="L2691" t="str">
        <f>IFERROR(IF($N$5="Sáng",IF(MID(K2691,2,7)-MID($L$2,2,7)&gt;0,"Trễ",""),IF(MID(K2691,2,7)-MID($Q$2,2,7)&gt;0,"Trễ","")),"")</f>
        <v/>
      </c>
      <c r="M2691" t="str">
        <f>IFERROR(IF($N$5="Sáng",MID(K2691,2,7)-MID($L$2,2,7),MID(K2691,2,7)-MID($Q$2,2,7)),"")</f>
        <v/>
      </c>
      <c r="Q2691" t="str">
        <f>IF(B2691&lt;&gt;"",IF(AND(P2691="",F2691=""),"Không phép ",""),"")</f>
        <v/>
      </c>
      <c r="R2691" t="str">
        <f>UPPER(B2691)</f>
        <v/>
      </c>
      <c r="T2691" t="str">
        <f>IFERROR(IF(J2691&lt;&gt;"", INDEX($S$5:$S$1433, MATCH(J2691, $E$5:$E$1433, 0)),""),"")</f>
        <v/>
      </c>
      <c r="V2691" t="str">
        <f>IFERROR(IF(J2691&lt;&gt;"", INDEX($U$5:$U$1433, MATCH(J2691, $E$5:$E$1433, 0)),""),"")</f>
        <v/>
      </c>
    </row>
    <row r="2692">
      <c r="A2692" t="str">
        <f>IF(B2692&lt;&gt;"",A2691+1,"")</f>
        <v/>
      </c>
      <c r="F2692" t="str">
        <f>IFERROR(IF(VLOOKUP(E2692,J:J,1,0)=E2692,"X",""),"")</f>
        <v/>
      </c>
      <c r="G2692" t="str">
        <f>IF(J2692&lt;&gt;"", INDEX($C$5:$C$1433, MATCH(J2692, $E$5:$E$1433, 0)),"")</f>
        <v/>
      </c>
      <c r="H2692" t="str">
        <f>IF(J2692&lt;&gt;"", INDEX($D$5:$D$1433, MATCH(J2692, $E$5:$E$1433, 0)),"")</f>
        <v/>
      </c>
      <c r="I2692" t="str">
        <f>IFERROR(IF(J2692&lt;&gt;"", INDEX($B$5:$B$1433, MATCH(J2692, $E$5:$E$1433, 0)),""),"SAI")</f>
        <v/>
      </c>
      <c r="L2692" t="str">
        <f>IFERROR(IF($N$5="Sáng",IF(MID(K2692,2,7)-MID($L$2,2,7)&gt;0,"Trễ",""),IF(MID(K2692,2,7)-MID($Q$2,2,7)&gt;0,"Trễ","")),"")</f>
        <v/>
      </c>
      <c r="M2692" t="str">
        <f>IFERROR(IF($N$5="Sáng",MID(K2692,2,7)-MID($L$2,2,7),MID(K2692,2,7)-MID($Q$2,2,7)),"")</f>
        <v/>
      </c>
      <c r="Q2692" t="str">
        <f>IF(B2692&lt;&gt;"",IF(AND(P2692="",F2692=""),"Không phép ",""),"")</f>
        <v/>
      </c>
      <c r="R2692" t="str">
        <f>UPPER(B2692)</f>
        <v/>
      </c>
      <c r="T2692" t="str">
        <f>IFERROR(IF(J2692&lt;&gt;"", INDEX($S$5:$S$1433, MATCH(J2692, $E$5:$E$1433, 0)),""),"")</f>
        <v/>
      </c>
      <c r="V2692" t="str">
        <f>IFERROR(IF(J2692&lt;&gt;"", INDEX($U$5:$U$1433, MATCH(J2692, $E$5:$E$1433, 0)),""),"")</f>
        <v/>
      </c>
    </row>
    <row r="2693">
      <c r="A2693" t="str">
        <f>IF(B2693&lt;&gt;"",A2692+1,"")</f>
        <v/>
      </c>
      <c r="F2693" t="str">
        <f>IFERROR(IF(VLOOKUP(E2693,J:J,1,0)=E2693,"X",""),"")</f>
        <v/>
      </c>
      <c r="G2693" t="str">
        <f>IF(J2693&lt;&gt;"", INDEX($C$5:$C$1433, MATCH(J2693, $E$5:$E$1433, 0)),"")</f>
        <v/>
      </c>
      <c r="H2693" t="str">
        <f>IF(J2693&lt;&gt;"", INDEX($D$5:$D$1433, MATCH(J2693, $E$5:$E$1433, 0)),"")</f>
        <v/>
      </c>
      <c r="I2693" t="str">
        <f>IFERROR(IF(J2693&lt;&gt;"", INDEX($B$5:$B$1433, MATCH(J2693, $E$5:$E$1433, 0)),""),"SAI")</f>
        <v/>
      </c>
      <c r="L2693" t="str">
        <f>IFERROR(IF($N$5="Sáng",IF(MID(K2693,2,7)-MID($L$2,2,7)&gt;0,"Trễ",""),IF(MID(K2693,2,7)-MID($Q$2,2,7)&gt;0,"Trễ","")),"")</f>
        <v/>
      </c>
      <c r="M2693" t="str">
        <f>IFERROR(IF($N$5="Sáng",MID(K2693,2,7)-MID($L$2,2,7),MID(K2693,2,7)-MID($Q$2,2,7)),"")</f>
        <v/>
      </c>
      <c r="Q2693" t="str">
        <f>IF(B2693&lt;&gt;"",IF(AND(P2693="",F2693=""),"Không phép ",""),"")</f>
        <v/>
      </c>
      <c r="R2693" t="str">
        <f>UPPER(B2693)</f>
        <v/>
      </c>
      <c r="T2693" t="str">
        <f>IFERROR(IF(J2693&lt;&gt;"", INDEX($S$5:$S$1433, MATCH(J2693, $E$5:$E$1433, 0)),""),"")</f>
        <v/>
      </c>
      <c r="V2693" t="str">
        <f>IFERROR(IF(J2693&lt;&gt;"", INDEX($U$5:$U$1433, MATCH(J2693, $E$5:$E$1433, 0)),""),"")</f>
        <v/>
      </c>
    </row>
    <row r="2694">
      <c r="A2694" t="str">
        <f>IF(B2694&lt;&gt;"",A2693+1,"")</f>
        <v/>
      </c>
      <c r="F2694" t="str">
        <f>IFERROR(IF(VLOOKUP(E2694,J:J,1,0)=E2694,"X",""),"")</f>
        <v/>
      </c>
      <c r="G2694" t="str">
        <f>IF(J2694&lt;&gt;"", INDEX($C$5:$C$1433, MATCH(J2694, $E$5:$E$1433, 0)),"")</f>
        <v/>
      </c>
      <c r="H2694" t="str">
        <f>IF(J2694&lt;&gt;"", INDEX($D$5:$D$1433, MATCH(J2694, $E$5:$E$1433, 0)),"")</f>
        <v/>
      </c>
      <c r="I2694" t="str">
        <f>IFERROR(IF(J2694&lt;&gt;"", INDEX($B$5:$B$1433, MATCH(J2694, $E$5:$E$1433, 0)),""),"SAI")</f>
        <v/>
      </c>
      <c r="L2694" t="str">
        <f>IFERROR(IF($N$5="Sáng",IF(MID(K2694,2,7)-MID($L$2,2,7)&gt;0,"Trễ",""),IF(MID(K2694,2,7)-MID($Q$2,2,7)&gt;0,"Trễ","")),"")</f>
        <v/>
      </c>
      <c r="M2694" t="str">
        <f>IFERROR(IF($N$5="Sáng",MID(K2694,2,7)-MID($L$2,2,7),MID(K2694,2,7)-MID($Q$2,2,7)),"")</f>
        <v/>
      </c>
      <c r="Q2694" t="str">
        <f>IF(B2694&lt;&gt;"",IF(AND(P2694="",F2694=""),"Không phép ",""),"")</f>
        <v/>
      </c>
      <c r="R2694" t="str">
        <f>UPPER(B2694)</f>
        <v/>
      </c>
      <c r="T2694" t="str">
        <f>IFERROR(IF(J2694&lt;&gt;"", INDEX($S$5:$S$1433, MATCH(J2694, $E$5:$E$1433, 0)),""),"")</f>
        <v/>
      </c>
      <c r="V2694" t="str">
        <f>IFERROR(IF(J2694&lt;&gt;"", INDEX($U$5:$U$1433, MATCH(J2694, $E$5:$E$1433, 0)),""),"")</f>
        <v/>
      </c>
    </row>
    <row r="2695">
      <c r="A2695" t="str">
        <f>IF(B2695&lt;&gt;"",A2694+1,"")</f>
        <v/>
      </c>
      <c r="F2695" t="str">
        <f>IFERROR(IF(VLOOKUP(E2695,J:J,1,0)=E2695,"X",""),"")</f>
        <v/>
      </c>
      <c r="G2695" t="str">
        <f>IF(J2695&lt;&gt;"", INDEX($C$5:$C$1433, MATCH(J2695, $E$5:$E$1433, 0)),"")</f>
        <v/>
      </c>
      <c r="H2695" t="str">
        <f>IF(J2695&lt;&gt;"", INDEX($D$5:$D$1433, MATCH(J2695, $E$5:$E$1433, 0)),"")</f>
        <v/>
      </c>
      <c r="I2695" t="str">
        <f>IFERROR(IF(J2695&lt;&gt;"", INDEX($B$5:$B$1433, MATCH(J2695, $E$5:$E$1433, 0)),""),"SAI")</f>
        <v/>
      </c>
      <c r="L2695" t="str">
        <f>IFERROR(IF($N$5="Sáng",IF(MID(K2695,2,7)-MID($L$2,2,7)&gt;0,"Trễ",""),IF(MID(K2695,2,7)-MID($Q$2,2,7)&gt;0,"Trễ","")),"")</f>
        <v/>
      </c>
      <c r="M2695" t="str">
        <f>IFERROR(IF($N$5="Sáng",MID(K2695,2,7)-MID($L$2,2,7),MID(K2695,2,7)-MID($Q$2,2,7)),"")</f>
        <v/>
      </c>
      <c r="Q2695" t="str">
        <f>IF(B2695&lt;&gt;"",IF(AND(P2695="",F2695=""),"Không phép ",""),"")</f>
        <v/>
      </c>
      <c r="R2695" t="str">
        <f>UPPER(B2695)</f>
        <v/>
      </c>
      <c r="T2695" t="str">
        <f>IFERROR(IF(J2695&lt;&gt;"", INDEX($S$5:$S$1433, MATCH(J2695, $E$5:$E$1433, 0)),""),"")</f>
        <v/>
      </c>
      <c r="V2695" t="str">
        <f>IFERROR(IF(J2695&lt;&gt;"", INDEX($U$5:$U$1433, MATCH(J2695, $E$5:$E$1433, 0)),""),"")</f>
        <v/>
      </c>
    </row>
    <row r="2696">
      <c r="A2696" t="str">
        <f>IF(B2696&lt;&gt;"",A2695+1,"")</f>
        <v/>
      </c>
      <c r="F2696" t="str">
        <f>IFERROR(IF(VLOOKUP(E2696,J:J,1,0)=E2696,"X",""),"")</f>
        <v/>
      </c>
      <c r="G2696" t="str">
        <f>IF(J2696&lt;&gt;"", INDEX($C$5:$C$1433, MATCH(J2696, $E$5:$E$1433, 0)),"")</f>
        <v/>
      </c>
      <c r="H2696" t="str">
        <f>IF(J2696&lt;&gt;"", INDEX($D$5:$D$1433, MATCH(J2696, $E$5:$E$1433, 0)),"")</f>
        <v/>
      </c>
      <c r="I2696" t="str">
        <f>IFERROR(IF(J2696&lt;&gt;"", INDEX($B$5:$B$1433, MATCH(J2696, $E$5:$E$1433, 0)),""),"SAI")</f>
        <v/>
      </c>
      <c r="L2696" t="str">
        <f>IFERROR(IF($N$5="Sáng",IF(MID(K2696,2,7)-MID($L$2,2,7)&gt;0,"Trễ",""),IF(MID(K2696,2,7)-MID($Q$2,2,7)&gt;0,"Trễ","")),"")</f>
        <v/>
      </c>
      <c r="M2696" t="str">
        <f>IFERROR(IF($N$5="Sáng",MID(K2696,2,7)-MID($L$2,2,7),MID(K2696,2,7)-MID($Q$2,2,7)),"")</f>
        <v/>
      </c>
      <c r="Q2696" t="str">
        <f>IF(B2696&lt;&gt;"",IF(AND(P2696="",F2696=""),"Không phép ",""),"")</f>
        <v/>
      </c>
      <c r="R2696" t="str">
        <f>UPPER(B2696)</f>
        <v/>
      </c>
      <c r="T2696" t="str">
        <f>IFERROR(IF(J2696&lt;&gt;"", INDEX($S$5:$S$1433, MATCH(J2696, $E$5:$E$1433, 0)),""),"")</f>
        <v/>
      </c>
      <c r="V2696" t="str">
        <f>IFERROR(IF(J2696&lt;&gt;"", INDEX($U$5:$U$1433, MATCH(J2696, $E$5:$E$1433, 0)),""),"")</f>
        <v/>
      </c>
    </row>
    <row r="2697">
      <c r="A2697" t="str">
        <f>IF(B2697&lt;&gt;"",A2696+1,"")</f>
        <v/>
      </c>
      <c r="F2697" t="str">
        <f>IFERROR(IF(VLOOKUP(E2697,J:J,1,0)=E2697,"X",""),"")</f>
        <v/>
      </c>
      <c r="G2697" t="str">
        <f>IF(J2697&lt;&gt;"", INDEX($C$5:$C$1433, MATCH(J2697, $E$5:$E$1433, 0)),"")</f>
        <v/>
      </c>
      <c r="H2697" t="str">
        <f>IF(J2697&lt;&gt;"", INDEX($D$5:$D$1433, MATCH(J2697, $E$5:$E$1433, 0)),"")</f>
        <v/>
      </c>
      <c r="I2697" t="str">
        <f>IFERROR(IF(J2697&lt;&gt;"", INDEX($B$5:$B$1433, MATCH(J2697, $E$5:$E$1433, 0)),""),"SAI")</f>
        <v/>
      </c>
      <c r="L2697" t="str">
        <f>IFERROR(IF($N$5="Sáng",IF(MID(K2697,2,7)-MID($L$2,2,7)&gt;0,"Trễ",""),IF(MID(K2697,2,7)-MID($Q$2,2,7)&gt;0,"Trễ","")),"")</f>
        <v/>
      </c>
      <c r="M2697" t="str">
        <f>IFERROR(IF($N$5="Sáng",MID(K2697,2,7)-MID($L$2,2,7),MID(K2697,2,7)-MID($Q$2,2,7)),"")</f>
        <v/>
      </c>
      <c r="Q2697" t="str">
        <f>IF(B2697&lt;&gt;"",IF(AND(P2697="",F2697=""),"Không phép ",""),"")</f>
        <v/>
      </c>
      <c r="R2697" t="str">
        <f>UPPER(B2697)</f>
        <v/>
      </c>
      <c r="T2697" t="str">
        <f>IFERROR(IF(J2697&lt;&gt;"", INDEX($S$5:$S$1433, MATCH(J2697, $E$5:$E$1433, 0)),""),"")</f>
        <v/>
      </c>
      <c r="V2697" t="str">
        <f>IFERROR(IF(J2697&lt;&gt;"", INDEX($U$5:$U$1433, MATCH(J2697, $E$5:$E$1433, 0)),""),"")</f>
        <v/>
      </c>
    </row>
    <row r="2698">
      <c r="A2698" t="str">
        <f>IF(B2698&lt;&gt;"",A2697+1,"")</f>
        <v/>
      </c>
      <c r="F2698" t="str">
        <f>IFERROR(IF(VLOOKUP(E2698,J:J,1,0)=E2698,"X",""),"")</f>
        <v/>
      </c>
      <c r="G2698" t="str">
        <f>IF(J2698&lt;&gt;"", INDEX($C$5:$C$1433, MATCH(J2698, $E$5:$E$1433, 0)),"")</f>
        <v/>
      </c>
      <c r="H2698" t="str">
        <f>IF(J2698&lt;&gt;"", INDEX($D$5:$D$1433, MATCH(J2698, $E$5:$E$1433, 0)),"")</f>
        <v/>
      </c>
      <c r="I2698" t="str">
        <f>IFERROR(IF(J2698&lt;&gt;"", INDEX($B$5:$B$1433, MATCH(J2698, $E$5:$E$1433, 0)),""),"SAI")</f>
        <v/>
      </c>
      <c r="L2698" t="str">
        <f>IFERROR(IF($N$5="Sáng",IF(MID(K2698,2,7)-MID($L$2,2,7)&gt;0,"Trễ",""),IF(MID(K2698,2,7)-MID($Q$2,2,7)&gt;0,"Trễ","")),"")</f>
        <v/>
      </c>
      <c r="M2698" t="str">
        <f>IFERROR(IF($N$5="Sáng",MID(K2698,2,7)-MID($L$2,2,7),MID(K2698,2,7)-MID($Q$2,2,7)),"")</f>
        <v/>
      </c>
      <c r="Q2698" t="str">
        <f>IF(B2698&lt;&gt;"",IF(AND(P2698="",F2698=""),"Không phép ",""),"")</f>
        <v/>
      </c>
      <c r="R2698" t="str">
        <f>UPPER(B2698)</f>
        <v/>
      </c>
      <c r="T2698" t="str">
        <f>IFERROR(IF(J2698&lt;&gt;"", INDEX($S$5:$S$1433, MATCH(J2698, $E$5:$E$1433, 0)),""),"")</f>
        <v/>
      </c>
      <c r="V2698" t="str">
        <f>IFERROR(IF(J2698&lt;&gt;"", INDEX($U$5:$U$1433, MATCH(J2698, $E$5:$E$1433, 0)),""),"")</f>
        <v/>
      </c>
    </row>
    <row r="2699">
      <c r="A2699" t="str">
        <f>IF(B2699&lt;&gt;"",A2698+1,"")</f>
        <v/>
      </c>
      <c r="F2699" t="str">
        <f>IFERROR(IF(VLOOKUP(E2699,J:J,1,0)=E2699,"X",""),"")</f>
        <v/>
      </c>
      <c r="G2699" t="str">
        <f>IF(J2699&lt;&gt;"", INDEX($C$5:$C$1433, MATCH(J2699, $E$5:$E$1433, 0)),"")</f>
        <v/>
      </c>
      <c r="H2699" t="str">
        <f>IF(J2699&lt;&gt;"", INDEX($D$5:$D$1433, MATCH(J2699, $E$5:$E$1433, 0)),"")</f>
        <v/>
      </c>
      <c r="I2699" t="str">
        <f>IFERROR(IF(J2699&lt;&gt;"", INDEX($B$5:$B$1433, MATCH(J2699, $E$5:$E$1433, 0)),""),"SAI")</f>
        <v/>
      </c>
      <c r="L2699" t="str">
        <f>IFERROR(IF($N$5="Sáng",IF(MID(K2699,2,7)-MID($L$2,2,7)&gt;0,"Trễ",""),IF(MID(K2699,2,7)-MID($Q$2,2,7)&gt;0,"Trễ","")),"")</f>
        <v/>
      </c>
      <c r="M2699" t="str">
        <f>IFERROR(IF($N$5="Sáng",MID(K2699,2,7)-MID($L$2,2,7),MID(K2699,2,7)-MID($Q$2,2,7)),"")</f>
        <v/>
      </c>
      <c r="Q2699" t="str">
        <f>IF(B2699&lt;&gt;"",IF(AND(P2699="",F2699=""),"Không phép ",""),"")</f>
        <v/>
      </c>
      <c r="R2699" t="str">
        <f>UPPER(B2699)</f>
        <v/>
      </c>
      <c r="T2699" t="str">
        <f>IFERROR(IF(J2699&lt;&gt;"", INDEX($S$5:$S$1433, MATCH(J2699, $E$5:$E$1433, 0)),""),"")</f>
        <v/>
      </c>
      <c r="V2699" t="str">
        <f>IFERROR(IF(J2699&lt;&gt;"", INDEX($U$5:$U$1433, MATCH(J2699, $E$5:$E$1433, 0)),""),"")</f>
        <v/>
      </c>
    </row>
    <row r="2700">
      <c r="A2700" t="str">
        <f>IF(B2700&lt;&gt;"",A2699+1,"")</f>
        <v/>
      </c>
      <c r="F2700" t="str">
        <f>IFERROR(IF(VLOOKUP(E2700,J:J,1,0)=E2700,"X",""),"")</f>
        <v/>
      </c>
      <c r="G2700" t="str">
        <f>IF(J2700&lt;&gt;"", INDEX($C$5:$C$1433, MATCH(J2700, $E$5:$E$1433, 0)),"")</f>
        <v/>
      </c>
      <c r="H2700" t="str">
        <f>IF(J2700&lt;&gt;"", INDEX($D$5:$D$1433, MATCH(J2700, $E$5:$E$1433, 0)),"")</f>
        <v/>
      </c>
      <c r="I2700" t="str">
        <f>IFERROR(IF(J2700&lt;&gt;"", INDEX($B$5:$B$1433, MATCH(J2700, $E$5:$E$1433, 0)),""),"SAI")</f>
        <v/>
      </c>
      <c r="L2700" t="str">
        <f>IFERROR(IF($N$5="Sáng",IF(MID(K2700,2,7)-MID($L$2,2,7)&gt;0,"Trễ",""),IF(MID(K2700,2,7)-MID($Q$2,2,7)&gt;0,"Trễ","")),"")</f>
        <v/>
      </c>
      <c r="M2700" t="str">
        <f>IFERROR(IF($N$5="Sáng",MID(K2700,2,7)-MID($L$2,2,7),MID(K2700,2,7)-MID($Q$2,2,7)),"")</f>
        <v/>
      </c>
      <c r="Q2700" t="str">
        <f>IF(B2700&lt;&gt;"",IF(AND(P2700="",F2700=""),"Không phép ",""),"")</f>
        <v/>
      </c>
      <c r="R2700" t="str">
        <f>UPPER(B2700)</f>
        <v/>
      </c>
      <c r="T2700" t="str">
        <f>IFERROR(IF(J2700&lt;&gt;"", INDEX($S$5:$S$1433, MATCH(J2700, $E$5:$E$1433, 0)),""),"")</f>
        <v/>
      </c>
      <c r="V2700" t="str">
        <f>IFERROR(IF(J2700&lt;&gt;"", INDEX($U$5:$U$1433, MATCH(J2700, $E$5:$E$1433, 0)),""),"")</f>
        <v/>
      </c>
    </row>
    <row r="2701">
      <c r="A2701" t="str">
        <f>IF(B2701&lt;&gt;"",A2700+1,"")</f>
        <v/>
      </c>
      <c r="F2701" t="str">
        <f>IFERROR(IF(VLOOKUP(E2701,J:J,1,0)=E2701,"X",""),"")</f>
        <v/>
      </c>
      <c r="G2701" t="str">
        <f>IF(J2701&lt;&gt;"", INDEX($C$5:$C$1433, MATCH(J2701, $E$5:$E$1433, 0)),"")</f>
        <v/>
      </c>
      <c r="H2701" t="str">
        <f>IF(J2701&lt;&gt;"", INDEX($D$5:$D$1433, MATCH(J2701, $E$5:$E$1433, 0)),"")</f>
        <v/>
      </c>
      <c r="I2701" t="str">
        <f>IFERROR(IF(J2701&lt;&gt;"", INDEX($B$5:$B$1433, MATCH(J2701, $E$5:$E$1433, 0)),""),"SAI")</f>
        <v/>
      </c>
      <c r="L2701" t="str">
        <f>IFERROR(IF($N$5="Sáng",IF(MID(K2701,2,7)-MID($L$2,2,7)&gt;0,"Trễ",""),IF(MID(K2701,2,7)-MID($Q$2,2,7)&gt;0,"Trễ","")),"")</f>
        <v/>
      </c>
      <c r="M2701" t="str">
        <f>IFERROR(IF($N$5="Sáng",MID(K2701,2,7)-MID($L$2,2,7),MID(K2701,2,7)-MID($Q$2,2,7)),"")</f>
        <v/>
      </c>
      <c r="Q2701" t="str">
        <f>IF(B2701&lt;&gt;"",IF(AND(P2701="",F2701=""),"Không phép ",""),"")</f>
        <v/>
      </c>
      <c r="R2701" t="str">
        <f>UPPER(B2701)</f>
        <v/>
      </c>
      <c r="T2701" t="str">
        <f>IFERROR(IF(J2701&lt;&gt;"", INDEX($S$5:$S$1433, MATCH(J2701, $E$5:$E$1433, 0)),""),"")</f>
        <v/>
      </c>
      <c r="V2701" t="str">
        <f>IFERROR(IF(J2701&lt;&gt;"", INDEX($U$5:$U$1433, MATCH(J2701, $E$5:$E$1433, 0)),""),"")</f>
        <v/>
      </c>
    </row>
    <row r="2702">
      <c r="A2702" t="str">
        <f>IF(B2702&lt;&gt;"",A2701+1,"")</f>
        <v/>
      </c>
      <c r="F2702" t="str">
        <f>IFERROR(IF(VLOOKUP(E2702,J:J,1,0)=E2702,"X",""),"")</f>
        <v/>
      </c>
      <c r="G2702" t="str">
        <f>IF(J2702&lt;&gt;"", INDEX($C$5:$C$1433, MATCH(J2702, $E$5:$E$1433, 0)),"")</f>
        <v/>
      </c>
      <c r="H2702" t="str">
        <f>IF(J2702&lt;&gt;"", INDEX($D$5:$D$1433, MATCH(J2702, $E$5:$E$1433, 0)),"")</f>
        <v/>
      </c>
      <c r="I2702" t="str">
        <f>IFERROR(IF(J2702&lt;&gt;"", INDEX($B$5:$B$1433, MATCH(J2702, $E$5:$E$1433, 0)),""),"SAI")</f>
        <v/>
      </c>
      <c r="L2702" t="str">
        <f>IFERROR(IF($N$5="Sáng",IF(MID(K2702,2,7)-MID($L$2,2,7)&gt;0,"Trễ",""),IF(MID(K2702,2,7)-MID($Q$2,2,7)&gt;0,"Trễ","")),"")</f>
        <v/>
      </c>
      <c r="M2702" t="str">
        <f>IFERROR(IF($N$5="Sáng",MID(K2702,2,7)-MID($L$2,2,7),MID(K2702,2,7)-MID($Q$2,2,7)),"")</f>
        <v/>
      </c>
      <c r="Q2702" t="str">
        <f>IF(B2702&lt;&gt;"",IF(AND(P2702="",F2702=""),"Không phép ",""),"")</f>
        <v/>
      </c>
      <c r="R2702" t="str">
        <f>UPPER(B2702)</f>
        <v/>
      </c>
      <c r="T2702" t="str">
        <f>IFERROR(IF(J2702&lt;&gt;"", INDEX($S$5:$S$1433, MATCH(J2702, $E$5:$E$1433, 0)),""),"")</f>
        <v/>
      </c>
      <c r="V2702" t="str">
        <f>IFERROR(IF(J2702&lt;&gt;"", INDEX($U$5:$U$1433, MATCH(J2702, $E$5:$E$1433, 0)),""),"")</f>
        <v/>
      </c>
    </row>
    <row r="2703">
      <c r="A2703" t="str">
        <f>IF(B2703&lt;&gt;"",A2702+1,"")</f>
        <v/>
      </c>
      <c r="F2703" t="str">
        <f>IFERROR(IF(VLOOKUP(E2703,J:J,1,0)=E2703,"X",""),"")</f>
        <v/>
      </c>
      <c r="G2703" t="str">
        <f>IF(J2703&lt;&gt;"", INDEX($C$5:$C$1433, MATCH(J2703, $E$5:$E$1433, 0)),"")</f>
        <v/>
      </c>
      <c r="H2703" t="str">
        <f>IF(J2703&lt;&gt;"", INDEX($D$5:$D$1433, MATCH(J2703, $E$5:$E$1433, 0)),"")</f>
        <v/>
      </c>
      <c r="I2703" t="str">
        <f>IFERROR(IF(J2703&lt;&gt;"", INDEX($B$5:$B$1433, MATCH(J2703, $E$5:$E$1433, 0)),""),"SAI")</f>
        <v/>
      </c>
      <c r="L2703" t="str">
        <f>IFERROR(IF($N$5="Sáng",IF(MID(K2703,2,7)-MID($L$2,2,7)&gt;0,"Trễ",""),IF(MID(K2703,2,7)-MID($Q$2,2,7)&gt;0,"Trễ","")),"")</f>
        <v/>
      </c>
      <c r="M2703" t="str">
        <f>IFERROR(IF($N$5="Sáng",MID(K2703,2,7)-MID($L$2,2,7),MID(K2703,2,7)-MID($Q$2,2,7)),"")</f>
        <v/>
      </c>
      <c r="Q2703" t="str">
        <f>IF(B2703&lt;&gt;"",IF(AND(P2703="",F2703=""),"Không phép ",""),"")</f>
        <v/>
      </c>
      <c r="R2703" t="str">
        <f>UPPER(B2703)</f>
        <v/>
      </c>
      <c r="T2703" t="str">
        <f>IFERROR(IF(J2703&lt;&gt;"", INDEX($S$5:$S$1433, MATCH(J2703, $E$5:$E$1433, 0)),""),"")</f>
        <v/>
      </c>
      <c r="V2703" t="str">
        <f>IFERROR(IF(J2703&lt;&gt;"", INDEX($U$5:$U$1433, MATCH(J2703, $E$5:$E$1433, 0)),""),"")</f>
        <v/>
      </c>
    </row>
    <row r="2704">
      <c r="A2704" t="str">
        <f>IF(B2704&lt;&gt;"",A2703+1,"")</f>
        <v/>
      </c>
      <c r="F2704" t="str">
        <f>IFERROR(IF(VLOOKUP(E2704,J:J,1,0)=E2704,"X",""),"")</f>
        <v/>
      </c>
      <c r="G2704" t="str">
        <f>IF(J2704&lt;&gt;"", INDEX($C$5:$C$1433, MATCH(J2704, $E$5:$E$1433, 0)),"")</f>
        <v/>
      </c>
      <c r="H2704" t="str">
        <f>IF(J2704&lt;&gt;"", INDEX($D$5:$D$1433, MATCH(J2704, $E$5:$E$1433, 0)),"")</f>
        <v/>
      </c>
      <c r="I2704" t="str">
        <f>IFERROR(IF(J2704&lt;&gt;"", INDEX($B$5:$B$1433, MATCH(J2704, $E$5:$E$1433, 0)),""),"SAI")</f>
        <v/>
      </c>
      <c r="L2704" t="str">
        <f>IFERROR(IF($N$5="Sáng",IF(MID(K2704,2,7)-MID($L$2,2,7)&gt;0,"Trễ",""),IF(MID(K2704,2,7)-MID($Q$2,2,7)&gt;0,"Trễ","")),"")</f>
        <v/>
      </c>
      <c r="M2704" t="str">
        <f>IFERROR(IF($N$5="Sáng",MID(K2704,2,7)-MID($L$2,2,7),MID(K2704,2,7)-MID($Q$2,2,7)),"")</f>
        <v/>
      </c>
      <c r="Q2704" t="str">
        <f>IF(B2704&lt;&gt;"",IF(AND(P2704="",F2704=""),"Không phép ",""),"")</f>
        <v/>
      </c>
      <c r="R2704" t="str">
        <f>UPPER(B2704)</f>
        <v/>
      </c>
      <c r="T2704" t="str">
        <f>IFERROR(IF(J2704&lt;&gt;"", INDEX($S$5:$S$1433, MATCH(J2704, $E$5:$E$1433, 0)),""),"")</f>
        <v/>
      </c>
      <c r="V2704" t="str">
        <f>IFERROR(IF(J2704&lt;&gt;"", INDEX($U$5:$U$1433, MATCH(J2704, $E$5:$E$1433, 0)),""),"")</f>
        <v/>
      </c>
    </row>
    <row r="2705">
      <c r="A2705" t="str">
        <f>IF(B2705&lt;&gt;"",A2704+1,"")</f>
        <v/>
      </c>
      <c r="F2705" t="str">
        <f>IFERROR(IF(VLOOKUP(E2705,J:J,1,0)=E2705,"X",""),"")</f>
        <v/>
      </c>
      <c r="G2705" t="str">
        <f>IF(J2705&lt;&gt;"", INDEX($C$5:$C$1433, MATCH(J2705, $E$5:$E$1433, 0)),"")</f>
        <v/>
      </c>
      <c r="H2705" t="str">
        <f>IF(J2705&lt;&gt;"", INDEX($D$5:$D$1433, MATCH(J2705, $E$5:$E$1433, 0)),"")</f>
        <v/>
      </c>
      <c r="I2705" t="str">
        <f>IFERROR(IF(J2705&lt;&gt;"", INDEX($B$5:$B$1433, MATCH(J2705, $E$5:$E$1433, 0)),""),"SAI")</f>
        <v/>
      </c>
      <c r="L2705" t="str">
        <f>IFERROR(IF($N$5="Sáng",IF(MID(K2705,2,7)-MID($L$2,2,7)&gt;0,"Trễ",""),IF(MID(K2705,2,7)-MID($Q$2,2,7)&gt;0,"Trễ","")),"")</f>
        <v/>
      </c>
      <c r="M2705" t="str">
        <f>IFERROR(IF($N$5="Sáng",MID(K2705,2,7)-MID($L$2,2,7),MID(K2705,2,7)-MID($Q$2,2,7)),"")</f>
        <v/>
      </c>
      <c r="Q2705" t="str">
        <f>IF(B2705&lt;&gt;"",IF(AND(P2705="",F2705=""),"Không phép ",""),"")</f>
        <v/>
      </c>
      <c r="R2705" t="str">
        <f>UPPER(B2705)</f>
        <v/>
      </c>
      <c r="T2705" t="str">
        <f>IFERROR(IF(J2705&lt;&gt;"", INDEX($S$5:$S$1433, MATCH(J2705, $E$5:$E$1433, 0)),""),"")</f>
        <v/>
      </c>
      <c r="V2705" t="str">
        <f>IFERROR(IF(J2705&lt;&gt;"", INDEX($U$5:$U$1433, MATCH(J2705, $E$5:$E$1433, 0)),""),"")</f>
        <v/>
      </c>
    </row>
    <row r="2706">
      <c r="A2706" t="str">
        <f>IF(B2706&lt;&gt;"",A2705+1,"")</f>
        <v/>
      </c>
      <c r="F2706" t="str">
        <f>IFERROR(IF(VLOOKUP(E2706,J:J,1,0)=E2706,"X",""),"")</f>
        <v/>
      </c>
      <c r="G2706" t="str">
        <f>IF(J2706&lt;&gt;"", INDEX($C$5:$C$1433, MATCH(J2706, $E$5:$E$1433, 0)),"")</f>
        <v/>
      </c>
      <c r="H2706" t="str">
        <f>IF(J2706&lt;&gt;"", INDEX($D$5:$D$1433, MATCH(J2706, $E$5:$E$1433, 0)),"")</f>
        <v/>
      </c>
      <c r="I2706" t="str">
        <f>IFERROR(IF(J2706&lt;&gt;"", INDEX($B$5:$B$1433, MATCH(J2706, $E$5:$E$1433, 0)),""),"SAI")</f>
        <v/>
      </c>
      <c r="L2706" t="str">
        <f>IFERROR(IF($N$5="Sáng",IF(MID(K2706,2,7)-MID($L$2,2,7)&gt;0,"Trễ",""),IF(MID(K2706,2,7)-MID($Q$2,2,7)&gt;0,"Trễ","")),"")</f>
        <v/>
      </c>
      <c r="M2706" t="str">
        <f>IFERROR(IF($N$5="Sáng",MID(K2706,2,7)-MID($L$2,2,7),MID(K2706,2,7)-MID($Q$2,2,7)),"")</f>
        <v/>
      </c>
      <c r="Q2706" t="str">
        <f>IF(B2706&lt;&gt;"",IF(AND(P2706="",F2706=""),"Không phép ",""),"")</f>
        <v/>
      </c>
      <c r="R2706" t="str">
        <f>UPPER(B2706)</f>
        <v/>
      </c>
      <c r="T2706" t="str">
        <f>IFERROR(IF(J2706&lt;&gt;"", INDEX($S$5:$S$1433, MATCH(J2706, $E$5:$E$1433, 0)),""),"")</f>
        <v/>
      </c>
      <c r="V2706" t="str">
        <f>IFERROR(IF(J2706&lt;&gt;"", INDEX($U$5:$U$1433, MATCH(J2706, $E$5:$E$1433, 0)),""),"")</f>
        <v/>
      </c>
    </row>
    <row r="2707">
      <c r="A2707" t="str">
        <f>IF(B2707&lt;&gt;"",A2706+1,"")</f>
        <v/>
      </c>
      <c r="F2707" t="str">
        <f>IFERROR(IF(VLOOKUP(E2707,J:J,1,0)=E2707,"X",""),"")</f>
        <v/>
      </c>
      <c r="G2707" t="str">
        <f>IF(J2707&lt;&gt;"", INDEX($C$5:$C$1433, MATCH(J2707, $E$5:$E$1433, 0)),"")</f>
        <v/>
      </c>
      <c r="H2707" t="str">
        <f>IF(J2707&lt;&gt;"", INDEX($D$5:$D$1433, MATCH(J2707, $E$5:$E$1433, 0)),"")</f>
        <v/>
      </c>
      <c r="I2707" t="str">
        <f>IFERROR(IF(J2707&lt;&gt;"", INDEX($B$5:$B$1433, MATCH(J2707, $E$5:$E$1433, 0)),""),"SAI")</f>
        <v/>
      </c>
      <c r="L2707" t="str">
        <f>IFERROR(IF($N$5="Sáng",IF(MID(K2707,2,7)-MID($L$2,2,7)&gt;0,"Trễ",""),IF(MID(K2707,2,7)-MID($Q$2,2,7)&gt;0,"Trễ","")),"")</f>
        <v/>
      </c>
      <c r="M2707" t="str">
        <f>IFERROR(IF($N$5="Sáng",MID(K2707,2,7)-MID($L$2,2,7),MID(K2707,2,7)-MID($Q$2,2,7)),"")</f>
        <v/>
      </c>
      <c r="Q2707" t="str">
        <f>IF(B2707&lt;&gt;"",IF(AND(P2707="",F2707=""),"Không phép ",""),"")</f>
        <v/>
      </c>
      <c r="R2707" t="str">
        <f>UPPER(B2707)</f>
        <v/>
      </c>
      <c r="T2707" t="str">
        <f>IFERROR(IF(J2707&lt;&gt;"", INDEX($S$5:$S$1433, MATCH(J2707, $E$5:$E$1433, 0)),""),"")</f>
        <v/>
      </c>
      <c r="V2707" t="str">
        <f>IFERROR(IF(J2707&lt;&gt;"", INDEX($U$5:$U$1433, MATCH(J2707, $E$5:$E$1433, 0)),""),"")</f>
        <v/>
      </c>
    </row>
    <row r="2708">
      <c r="A2708" t="str">
        <f>IF(B2708&lt;&gt;"",A2707+1,"")</f>
        <v/>
      </c>
      <c r="F2708" t="str">
        <f>IFERROR(IF(VLOOKUP(E2708,J:J,1,0)=E2708,"X",""),"")</f>
        <v/>
      </c>
      <c r="G2708" t="str">
        <f>IF(J2708&lt;&gt;"", INDEX($C$5:$C$1433, MATCH(J2708, $E$5:$E$1433, 0)),"")</f>
        <v/>
      </c>
      <c r="H2708" t="str">
        <f>IF(J2708&lt;&gt;"", INDEX($D$5:$D$1433, MATCH(J2708, $E$5:$E$1433, 0)),"")</f>
        <v/>
      </c>
      <c r="I2708" t="str">
        <f>IFERROR(IF(J2708&lt;&gt;"", INDEX($B$5:$B$1433, MATCH(J2708, $E$5:$E$1433, 0)),""),"SAI")</f>
        <v/>
      </c>
      <c r="L2708" t="str">
        <f>IFERROR(IF($N$5="Sáng",IF(MID(K2708,2,7)-MID($L$2,2,7)&gt;0,"Trễ",""),IF(MID(K2708,2,7)-MID($Q$2,2,7)&gt;0,"Trễ","")),"")</f>
        <v/>
      </c>
      <c r="M2708" t="str">
        <f>IFERROR(IF($N$5="Sáng",MID(K2708,2,7)-MID($L$2,2,7),MID(K2708,2,7)-MID($Q$2,2,7)),"")</f>
        <v/>
      </c>
      <c r="Q2708" t="str">
        <f>IF(B2708&lt;&gt;"",IF(AND(P2708="",F2708=""),"Không phép ",""),"")</f>
        <v/>
      </c>
      <c r="R2708" t="str">
        <f>UPPER(B2708)</f>
        <v/>
      </c>
      <c r="T2708" t="str">
        <f>IFERROR(IF(J2708&lt;&gt;"", INDEX($S$5:$S$1433, MATCH(J2708, $E$5:$E$1433, 0)),""),"")</f>
        <v/>
      </c>
      <c r="V2708" t="str">
        <f>IFERROR(IF(J2708&lt;&gt;"", INDEX($U$5:$U$1433, MATCH(J2708, $E$5:$E$1433, 0)),""),"")</f>
        <v/>
      </c>
    </row>
    <row r="2709">
      <c r="A2709" t="str">
        <f>IF(B2709&lt;&gt;"",A2708+1,"")</f>
        <v/>
      </c>
      <c r="F2709" t="str">
        <f>IFERROR(IF(VLOOKUP(E2709,J:J,1,0)=E2709,"X",""),"")</f>
        <v/>
      </c>
      <c r="G2709" t="str">
        <f>IF(J2709&lt;&gt;"", INDEX($C$5:$C$1433, MATCH(J2709, $E$5:$E$1433, 0)),"")</f>
        <v/>
      </c>
      <c r="H2709" t="str">
        <f>IF(J2709&lt;&gt;"", INDEX($D$5:$D$1433, MATCH(J2709, $E$5:$E$1433, 0)),"")</f>
        <v/>
      </c>
      <c r="I2709" t="str">
        <f>IFERROR(IF(J2709&lt;&gt;"", INDEX($B$5:$B$1433, MATCH(J2709, $E$5:$E$1433, 0)),""),"SAI")</f>
        <v/>
      </c>
      <c r="L2709" t="str">
        <f>IFERROR(IF($N$5="Sáng",IF(MID(K2709,2,7)-MID($L$2,2,7)&gt;0,"Trễ",""),IF(MID(K2709,2,7)-MID($Q$2,2,7)&gt;0,"Trễ","")),"")</f>
        <v/>
      </c>
      <c r="M2709" t="str">
        <f>IFERROR(IF($N$5="Sáng",MID(K2709,2,7)-MID($L$2,2,7),MID(K2709,2,7)-MID($Q$2,2,7)),"")</f>
        <v/>
      </c>
      <c r="Q2709" t="str">
        <f>IF(B2709&lt;&gt;"",IF(AND(P2709="",F2709=""),"Không phép ",""),"")</f>
        <v/>
      </c>
      <c r="R2709" t="str">
        <f>UPPER(B2709)</f>
        <v/>
      </c>
      <c r="T2709" t="str">
        <f>IFERROR(IF(J2709&lt;&gt;"", INDEX($S$5:$S$1433, MATCH(J2709, $E$5:$E$1433, 0)),""),"")</f>
        <v/>
      </c>
      <c r="V2709" t="str">
        <f>IFERROR(IF(J2709&lt;&gt;"", INDEX($U$5:$U$1433, MATCH(J2709, $E$5:$E$1433, 0)),""),"")</f>
        <v/>
      </c>
    </row>
    <row r="2710">
      <c r="A2710" t="str">
        <f>IF(B2710&lt;&gt;"",A2709+1,"")</f>
        <v/>
      </c>
      <c r="F2710" t="str">
        <f>IFERROR(IF(VLOOKUP(E2710,J:J,1,0)=E2710,"X",""),"")</f>
        <v/>
      </c>
      <c r="G2710" t="str">
        <f>IF(J2710&lt;&gt;"", INDEX($C$5:$C$1433, MATCH(J2710, $E$5:$E$1433, 0)),"")</f>
        <v/>
      </c>
      <c r="H2710" t="str">
        <f>IF(J2710&lt;&gt;"", INDEX($D$5:$D$1433, MATCH(J2710, $E$5:$E$1433, 0)),"")</f>
        <v/>
      </c>
      <c r="I2710" t="str">
        <f>IFERROR(IF(J2710&lt;&gt;"", INDEX($B$5:$B$1433, MATCH(J2710, $E$5:$E$1433, 0)),""),"SAI")</f>
        <v/>
      </c>
      <c r="L2710" t="str">
        <f>IFERROR(IF($N$5="Sáng",IF(MID(K2710,2,7)-MID($L$2,2,7)&gt;0,"Trễ",""),IF(MID(K2710,2,7)-MID($Q$2,2,7)&gt;0,"Trễ","")),"")</f>
        <v/>
      </c>
      <c r="M2710" t="str">
        <f>IFERROR(IF($N$5="Sáng",MID(K2710,2,7)-MID($L$2,2,7),MID(K2710,2,7)-MID($Q$2,2,7)),"")</f>
        <v/>
      </c>
      <c r="Q2710" t="str">
        <f>IF(B2710&lt;&gt;"",IF(AND(P2710="",F2710=""),"Không phép ",""),"")</f>
        <v/>
      </c>
      <c r="R2710" t="str">
        <f>UPPER(B2710)</f>
        <v/>
      </c>
      <c r="T2710" t="str">
        <f>IFERROR(IF(J2710&lt;&gt;"", INDEX($S$5:$S$1433, MATCH(J2710, $E$5:$E$1433, 0)),""),"")</f>
        <v/>
      </c>
      <c r="V2710" t="str">
        <f>IFERROR(IF(J2710&lt;&gt;"", INDEX($U$5:$U$1433, MATCH(J2710, $E$5:$E$1433, 0)),""),"")</f>
        <v/>
      </c>
    </row>
    <row r="2711">
      <c r="A2711" t="str">
        <f>IF(B2711&lt;&gt;"",A2710+1,"")</f>
        <v/>
      </c>
      <c r="F2711" t="str">
        <f>IFERROR(IF(VLOOKUP(E2711,J:J,1,0)=E2711,"X",""),"")</f>
        <v/>
      </c>
      <c r="G2711" t="str">
        <f>IF(J2711&lt;&gt;"", INDEX($C$5:$C$1433, MATCH(J2711, $E$5:$E$1433, 0)),"")</f>
        <v/>
      </c>
      <c r="H2711" t="str">
        <f>IF(J2711&lt;&gt;"", INDEX($D$5:$D$1433, MATCH(J2711, $E$5:$E$1433, 0)),"")</f>
        <v/>
      </c>
      <c r="I2711" t="str">
        <f>IFERROR(IF(J2711&lt;&gt;"", INDEX($B$5:$B$1433, MATCH(J2711, $E$5:$E$1433, 0)),""),"SAI")</f>
        <v/>
      </c>
      <c r="L2711" t="str">
        <f>IFERROR(IF($N$5="Sáng",IF(MID(K2711,2,7)-MID($L$2,2,7)&gt;0,"Trễ",""),IF(MID(K2711,2,7)-MID($Q$2,2,7)&gt;0,"Trễ","")),"")</f>
        <v/>
      </c>
      <c r="M2711" t="str">
        <f>IFERROR(IF($N$5="Sáng",MID(K2711,2,7)-MID($L$2,2,7),MID(K2711,2,7)-MID($Q$2,2,7)),"")</f>
        <v/>
      </c>
      <c r="Q2711" t="str">
        <f>IF(B2711&lt;&gt;"",IF(AND(P2711="",F2711=""),"Không phép ",""),"")</f>
        <v/>
      </c>
      <c r="R2711" t="str">
        <f>UPPER(B2711)</f>
        <v/>
      </c>
      <c r="T2711" t="str">
        <f>IFERROR(IF(J2711&lt;&gt;"", INDEX($S$5:$S$1433, MATCH(J2711, $E$5:$E$1433, 0)),""),"")</f>
        <v/>
      </c>
      <c r="V2711" t="str">
        <f>IFERROR(IF(J2711&lt;&gt;"", INDEX($U$5:$U$1433, MATCH(J2711, $E$5:$E$1433, 0)),""),"")</f>
        <v/>
      </c>
    </row>
    <row r="2712">
      <c r="A2712" t="str">
        <f>IF(B2712&lt;&gt;"",A2711+1,"")</f>
        <v/>
      </c>
      <c r="F2712" t="str">
        <f>IFERROR(IF(VLOOKUP(E2712,J:J,1,0)=E2712,"X",""),"")</f>
        <v/>
      </c>
      <c r="G2712" t="str">
        <f>IF(J2712&lt;&gt;"", INDEX($C$5:$C$1433, MATCH(J2712, $E$5:$E$1433, 0)),"")</f>
        <v/>
      </c>
      <c r="H2712" t="str">
        <f>IF(J2712&lt;&gt;"", INDEX($D$5:$D$1433, MATCH(J2712, $E$5:$E$1433, 0)),"")</f>
        <v/>
      </c>
      <c r="I2712" t="str">
        <f>IFERROR(IF(J2712&lt;&gt;"", INDEX($B$5:$B$1433, MATCH(J2712, $E$5:$E$1433, 0)),""),"SAI")</f>
        <v/>
      </c>
      <c r="L2712" t="str">
        <f>IFERROR(IF($N$5="Sáng",IF(MID(K2712,2,7)-MID($L$2,2,7)&gt;0,"Trễ",""),IF(MID(K2712,2,7)-MID($Q$2,2,7)&gt;0,"Trễ","")),"")</f>
        <v/>
      </c>
      <c r="M2712" t="str">
        <f>IFERROR(IF($N$5="Sáng",MID(K2712,2,7)-MID($L$2,2,7),MID(K2712,2,7)-MID($Q$2,2,7)),"")</f>
        <v/>
      </c>
      <c r="Q2712" t="str">
        <f>IF(B2712&lt;&gt;"",IF(AND(P2712="",F2712=""),"Không phép ",""),"")</f>
        <v/>
      </c>
      <c r="R2712" t="str">
        <f>UPPER(B2712)</f>
        <v/>
      </c>
      <c r="T2712" t="str">
        <f>IFERROR(IF(J2712&lt;&gt;"", INDEX($S$5:$S$1433, MATCH(J2712, $E$5:$E$1433, 0)),""),"")</f>
        <v/>
      </c>
      <c r="V2712" t="str">
        <f>IFERROR(IF(J2712&lt;&gt;"", INDEX($U$5:$U$1433, MATCH(J2712, $E$5:$E$1433, 0)),""),"")</f>
        <v/>
      </c>
    </row>
    <row r="2713">
      <c r="A2713" t="str">
        <f>IF(B2713&lt;&gt;"",A2712+1,"")</f>
        <v/>
      </c>
      <c r="F2713" t="str">
        <f>IFERROR(IF(VLOOKUP(E2713,J:J,1,0)=E2713,"X",""),"")</f>
        <v/>
      </c>
      <c r="G2713" t="str">
        <f>IF(J2713&lt;&gt;"", INDEX($C$5:$C$1433, MATCH(J2713, $E$5:$E$1433, 0)),"")</f>
        <v/>
      </c>
      <c r="H2713" t="str">
        <f>IF(J2713&lt;&gt;"", INDEX($D$5:$D$1433, MATCH(J2713, $E$5:$E$1433, 0)),"")</f>
        <v/>
      </c>
      <c r="I2713" t="str">
        <f>IFERROR(IF(J2713&lt;&gt;"", INDEX($B$5:$B$1433, MATCH(J2713, $E$5:$E$1433, 0)),""),"SAI")</f>
        <v/>
      </c>
      <c r="L2713" t="str">
        <f>IFERROR(IF($N$5="Sáng",IF(MID(K2713,2,7)-MID($L$2,2,7)&gt;0,"Trễ",""),IF(MID(K2713,2,7)-MID($Q$2,2,7)&gt;0,"Trễ","")),"")</f>
        <v/>
      </c>
      <c r="M2713" t="str">
        <f>IFERROR(IF($N$5="Sáng",MID(K2713,2,7)-MID($L$2,2,7),MID(K2713,2,7)-MID($Q$2,2,7)),"")</f>
        <v/>
      </c>
      <c r="Q2713" t="str">
        <f>IF(B2713&lt;&gt;"",IF(AND(P2713="",F2713=""),"Không phép ",""),"")</f>
        <v/>
      </c>
      <c r="R2713" t="str">
        <f>UPPER(B2713)</f>
        <v/>
      </c>
      <c r="T2713" t="str">
        <f>IFERROR(IF(J2713&lt;&gt;"", INDEX($S$5:$S$1433, MATCH(J2713, $E$5:$E$1433, 0)),""),"")</f>
        <v/>
      </c>
      <c r="V2713" t="str">
        <f>IFERROR(IF(J2713&lt;&gt;"", INDEX($U$5:$U$1433, MATCH(J2713, $E$5:$E$1433, 0)),""),"")</f>
        <v/>
      </c>
    </row>
    <row r="2714">
      <c r="A2714" t="str">
        <f>IF(B2714&lt;&gt;"",A2713+1,"")</f>
        <v/>
      </c>
      <c r="F2714" t="str">
        <f>IFERROR(IF(VLOOKUP(E2714,J:J,1,0)=E2714,"X",""),"")</f>
        <v/>
      </c>
      <c r="G2714" t="str">
        <f>IF(J2714&lt;&gt;"", INDEX($C$5:$C$1433, MATCH(J2714, $E$5:$E$1433, 0)),"")</f>
        <v/>
      </c>
      <c r="H2714" t="str">
        <f>IF(J2714&lt;&gt;"", INDEX($D$5:$D$1433, MATCH(J2714, $E$5:$E$1433, 0)),"")</f>
        <v/>
      </c>
      <c r="I2714" t="str">
        <f>IFERROR(IF(J2714&lt;&gt;"", INDEX($B$5:$B$1433, MATCH(J2714, $E$5:$E$1433, 0)),""),"SAI")</f>
        <v/>
      </c>
      <c r="L2714" t="str">
        <f>IFERROR(IF($N$5="Sáng",IF(MID(K2714,2,7)-MID($L$2,2,7)&gt;0,"Trễ",""),IF(MID(K2714,2,7)-MID($Q$2,2,7)&gt;0,"Trễ","")),"")</f>
        <v/>
      </c>
      <c r="M2714" t="str">
        <f>IFERROR(IF($N$5="Sáng",MID(K2714,2,7)-MID($L$2,2,7),MID(K2714,2,7)-MID($Q$2,2,7)),"")</f>
        <v/>
      </c>
      <c r="Q2714" t="str">
        <f>IF(B2714&lt;&gt;"",IF(AND(P2714="",F2714=""),"Không phép ",""),"")</f>
        <v/>
      </c>
      <c r="R2714" t="str">
        <f>UPPER(B2714)</f>
        <v/>
      </c>
      <c r="T2714" t="str">
        <f>IFERROR(IF(J2714&lt;&gt;"", INDEX($S$5:$S$1433, MATCH(J2714, $E$5:$E$1433, 0)),""),"")</f>
        <v/>
      </c>
      <c r="V2714" t="str">
        <f>IFERROR(IF(J2714&lt;&gt;"", INDEX($U$5:$U$1433, MATCH(J2714, $E$5:$E$1433, 0)),""),"")</f>
        <v/>
      </c>
    </row>
    <row r="2715">
      <c r="A2715" t="str">
        <f>IF(B2715&lt;&gt;"",A2714+1,"")</f>
        <v/>
      </c>
      <c r="F2715" t="str">
        <f>IFERROR(IF(VLOOKUP(E2715,J:J,1,0)=E2715,"X",""),"")</f>
        <v/>
      </c>
      <c r="G2715" t="str">
        <f>IF(J2715&lt;&gt;"", INDEX($C$5:$C$1433, MATCH(J2715, $E$5:$E$1433, 0)),"")</f>
        <v/>
      </c>
      <c r="H2715" t="str">
        <f>IF(J2715&lt;&gt;"", INDEX($D$5:$D$1433, MATCH(J2715, $E$5:$E$1433, 0)),"")</f>
        <v/>
      </c>
      <c r="I2715" t="str">
        <f>IFERROR(IF(J2715&lt;&gt;"", INDEX($B$5:$B$1433, MATCH(J2715, $E$5:$E$1433, 0)),""),"SAI")</f>
        <v/>
      </c>
      <c r="L2715" t="str">
        <f>IFERROR(IF($N$5="Sáng",IF(MID(K2715,2,7)-MID($L$2,2,7)&gt;0,"Trễ",""),IF(MID(K2715,2,7)-MID($Q$2,2,7)&gt;0,"Trễ","")),"")</f>
        <v/>
      </c>
      <c r="M2715" t="str">
        <f>IFERROR(IF($N$5="Sáng",MID(K2715,2,7)-MID($L$2,2,7),MID(K2715,2,7)-MID($Q$2,2,7)),"")</f>
        <v/>
      </c>
      <c r="Q2715" t="str">
        <f>IF(B2715&lt;&gt;"",IF(AND(P2715="",F2715=""),"Không phép ",""),"")</f>
        <v/>
      </c>
      <c r="R2715" t="str">
        <f>UPPER(B2715)</f>
        <v/>
      </c>
      <c r="T2715" t="str">
        <f>IFERROR(IF(J2715&lt;&gt;"", INDEX($S$5:$S$1433, MATCH(J2715, $E$5:$E$1433, 0)),""),"")</f>
        <v/>
      </c>
      <c r="V2715" t="str">
        <f>IFERROR(IF(J2715&lt;&gt;"", INDEX($U$5:$U$1433, MATCH(J2715, $E$5:$E$1433, 0)),""),"")</f>
        <v/>
      </c>
    </row>
    <row r="2716">
      <c r="A2716" t="str">
        <f>IF(B2716&lt;&gt;"",A2715+1,"")</f>
        <v/>
      </c>
      <c r="F2716" t="str">
        <f>IFERROR(IF(VLOOKUP(E2716,J:J,1,0)=E2716,"X",""),"")</f>
        <v/>
      </c>
      <c r="G2716" t="str">
        <f>IF(J2716&lt;&gt;"", INDEX($C$5:$C$1433, MATCH(J2716, $E$5:$E$1433, 0)),"")</f>
        <v/>
      </c>
      <c r="H2716" t="str">
        <f>IF(J2716&lt;&gt;"", INDEX($D$5:$D$1433, MATCH(J2716, $E$5:$E$1433, 0)),"")</f>
        <v/>
      </c>
      <c r="I2716" t="str">
        <f>IFERROR(IF(J2716&lt;&gt;"", INDEX($B$5:$B$1433, MATCH(J2716, $E$5:$E$1433, 0)),""),"SAI")</f>
        <v/>
      </c>
      <c r="L2716" t="str">
        <f>IFERROR(IF($N$5="Sáng",IF(MID(K2716,2,7)-MID($L$2,2,7)&gt;0,"Trễ",""),IF(MID(K2716,2,7)-MID($Q$2,2,7)&gt;0,"Trễ","")),"")</f>
        <v/>
      </c>
      <c r="M2716" t="str">
        <f>IFERROR(IF($N$5="Sáng",MID(K2716,2,7)-MID($L$2,2,7),MID(K2716,2,7)-MID($Q$2,2,7)),"")</f>
        <v/>
      </c>
      <c r="Q2716" t="str">
        <f>IF(B2716&lt;&gt;"",IF(AND(P2716="",F2716=""),"Không phép ",""),"")</f>
        <v/>
      </c>
      <c r="R2716" t="str">
        <f>UPPER(B2716)</f>
        <v/>
      </c>
      <c r="T2716" t="str">
        <f>IFERROR(IF(J2716&lt;&gt;"", INDEX($S$5:$S$1433, MATCH(J2716, $E$5:$E$1433, 0)),""),"")</f>
        <v/>
      </c>
      <c r="V2716" t="str">
        <f>IFERROR(IF(J2716&lt;&gt;"", INDEX($U$5:$U$1433, MATCH(J2716, $E$5:$E$1433, 0)),""),"")</f>
        <v/>
      </c>
    </row>
    <row r="2717">
      <c r="A2717" t="str">
        <f>IF(B2717&lt;&gt;"",A2716+1,"")</f>
        <v/>
      </c>
      <c r="F2717" t="str">
        <f>IFERROR(IF(VLOOKUP(E2717,J:J,1,0)=E2717,"X",""),"")</f>
        <v/>
      </c>
      <c r="G2717" t="str">
        <f>IF(J2717&lt;&gt;"", INDEX($C$5:$C$1433, MATCH(J2717, $E$5:$E$1433, 0)),"")</f>
        <v/>
      </c>
      <c r="H2717" t="str">
        <f>IF(J2717&lt;&gt;"", INDEX($D$5:$D$1433, MATCH(J2717, $E$5:$E$1433, 0)),"")</f>
        <v/>
      </c>
      <c r="I2717" t="str">
        <f>IFERROR(IF(J2717&lt;&gt;"", INDEX($B$5:$B$1433, MATCH(J2717, $E$5:$E$1433, 0)),""),"SAI")</f>
        <v/>
      </c>
      <c r="L2717" t="str">
        <f>IFERROR(IF($N$5="Sáng",IF(MID(K2717,2,7)-MID($L$2,2,7)&gt;0,"Trễ",""),IF(MID(K2717,2,7)-MID($Q$2,2,7)&gt;0,"Trễ","")),"")</f>
        <v/>
      </c>
      <c r="M2717" t="str">
        <f>IFERROR(IF($N$5="Sáng",MID(K2717,2,7)-MID($L$2,2,7),MID(K2717,2,7)-MID($Q$2,2,7)),"")</f>
        <v/>
      </c>
      <c r="Q2717" t="str">
        <f>IF(B2717&lt;&gt;"",IF(AND(P2717="",F2717=""),"Không phép ",""),"")</f>
        <v/>
      </c>
      <c r="R2717" t="str">
        <f>UPPER(B2717)</f>
        <v/>
      </c>
      <c r="T2717" t="str">
        <f>IFERROR(IF(J2717&lt;&gt;"", INDEX($S$5:$S$1433, MATCH(J2717, $E$5:$E$1433, 0)),""),"")</f>
        <v/>
      </c>
      <c r="V2717" t="str">
        <f>IFERROR(IF(J2717&lt;&gt;"", INDEX($U$5:$U$1433, MATCH(J2717, $E$5:$E$1433, 0)),""),"")</f>
        <v/>
      </c>
    </row>
    <row r="2718">
      <c r="A2718" t="str">
        <f>IF(B2718&lt;&gt;"",A2717+1,"")</f>
        <v/>
      </c>
      <c r="F2718" t="str">
        <f>IFERROR(IF(VLOOKUP(E2718,J:J,1,0)=E2718,"X",""),"")</f>
        <v/>
      </c>
      <c r="G2718" t="str">
        <f>IF(J2718&lt;&gt;"", INDEX($C$5:$C$1433, MATCH(J2718, $E$5:$E$1433, 0)),"")</f>
        <v/>
      </c>
      <c r="H2718" t="str">
        <f>IF(J2718&lt;&gt;"", INDEX($D$5:$D$1433, MATCH(J2718, $E$5:$E$1433, 0)),"")</f>
        <v/>
      </c>
      <c r="I2718" t="str">
        <f>IFERROR(IF(J2718&lt;&gt;"", INDEX($B$5:$B$1433, MATCH(J2718, $E$5:$E$1433, 0)),""),"SAI")</f>
        <v/>
      </c>
      <c r="L2718" t="str">
        <f>IFERROR(IF($N$5="Sáng",IF(MID(K2718,2,7)-MID($L$2,2,7)&gt;0,"Trễ",""),IF(MID(K2718,2,7)-MID($Q$2,2,7)&gt;0,"Trễ","")),"")</f>
        <v/>
      </c>
      <c r="M2718" t="str">
        <f>IFERROR(IF($N$5="Sáng",MID(K2718,2,7)-MID($L$2,2,7),MID(K2718,2,7)-MID($Q$2,2,7)),"")</f>
        <v/>
      </c>
      <c r="Q2718" t="str">
        <f>IF(B2718&lt;&gt;"",IF(AND(P2718="",F2718=""),"Không phép ",""),"")</f>
        <v/>
      </c>
      <c r="R2718" t="str">
        <f>UPPER(B2718)</f>
        <v/>
      </c>
      <c r="T2718" t="str">
        <f>IFERROR(IF(J2718&lt;&gt;"", INDEX($S$5:$S$1433, MATCH(J2718, $E$5:$E$1433, 0)),""),"")</f>
        <v/>
      </c>
      <c r="V2718" t="str">
        <f>IFERROR(IF(J2718&lt;&gt;"", INDEX($U$5:$U$1433, MATCH(J2718, $E$5:$E$1433, 0)),""),"")</f>
        <v/>
      </c>
    </row>
    <row r="2719">
      <c r="A2719" t="str">
        <f>IF(B2719&lt;&gt;"",A2718+1,"")</f>
        <v/>
      </c>
      <c r="F2719" t="str">
        <f>IFERROR(IF(VLOOKUP(E2719,J:J,1,0)=E2719,"X",""),"")</f>
        <v/>
      </c>
      <c r="G2719" t="str">
        <f>IF(J2719&lt;&gt;"", INDEX($C$5:$C$1433, MATCH(J2719, $E$5:$E$1433, 0)),"")</f>
        <v/>
      </c>
      <c r="H2719" t="str">
        <f>IF(J2719&lt;&gt;"", INDEX($D$5:$D$1433, MATCH(J2719, $E$5:$E$1433, 0)),"")</f>
        <v/>
      </c>
      <c r="I2719" t="str">
        <f>IFERROR(IF(J2719&lt;&gt;"", INDEX($B$5:$B$1433, MATCH(J2719, $E$5:$E$1433, 0)),""),"SAI")</f>
        <v/>
      </c>
      <c r="L2719" t="str">
        <f>IFERROR(IF($N$5="Sáng",IF(MID(K2719,2,7)-MID($L$2,2,7)&gt;0,"Trễ",""),IF(MID(K2719,2,7)-MID($Q$2,2,7)&gt;0,"Trễ","")),"")</f>
        <v/>
      </c>
      <c r="M2719" t="str">
        <f>IFERROR(IF($N$5="Sáng",MID(K2719,2,7)-MID($L$2,2,7),MID(K2719,2,7)-MID($Q$2,2,7)),"")</f>
        <v/>
      </c>
      <c r="Q2719" t="str">
        <f>IF(B2719&lt;&gt;"",IF(AND(P2719="",F2719=""),"Không phép ",""),"")</f>
        <v/>
      </c>
      <c r="R2719" t="str">
        <f>UPPER(B2719)</f>
        <v/>
      </c>
      <c r="T2719" t="str">
        <f>IFERROR(IF(J2719&lt;&gt;"", INDEX($S$5:$S$1433, MATCH(J2719, $E$5:$E$1433, 0)),""),"")</f>
        <v/>
      </c>
      <c r="V2719" t="str">
        <f>IFERROR(IF(J2719&lt;&gt;"", INDEX($U$5:$U$1433, MATCH(J2719, $E$5:$E$1433, 0)),""),"")</f>
        <v/>
      </c>
    </row>
    <row r="2720">
      <c r="A2720" t="str">
        <f>IF(B2720&lt;&gt;"",A2719+1,"")</f>
        <v/>
      </c>
      <c r="F2720" t="str">
        <f>IFERROR(IF(VLOOKUP(E2720,J:J,1,0)=E2720,"X",""),"")</f>
        <v/>
      </c>
      <c r="G2720" t="str">
        <f>IF(J2720&lt;&gt;"", INDEX($C$5:$C$1433, MATCH(J2720, $E$5:$E$1433, 0)),"")</f>
        <v/>
      </c>
      <c r="H2720" t="str">
        <f>IF(J2720&lt;&gt;"", INDEX($D$5:$D$1433, MATCH(J2720, $E$5:$E$1433, 0)),"")</f>
        <v/>
      </c>
      <c r="I2720" t="str">
        <f>IFERROR(IF(J2720&lt;&gt;"", INDEX($B$5:$B$1433, MATCH(J2720, $E$5:$E$1433, 0)),""),"SAI")</f>
        <v/>
      </c>
      <c r="L2720" t="str">
        <f>IFERROR(IF($N$5="Sáng",IF(MID(K2720,2,7)-MID($L$2,2,7)&gt;0,"Trễ",""),IF(MID(K2720,2,7)-MID($Q$2,2,7)&gt;0,"Trễ","")),"")</f>
        <v/>
      </c>
      <c r="M2720" t="str">
        <f>IFERROR(IF($N$5="Sáng",MID(K2720,2,7)-MID($L$2,2,7),MID(K2720,2,7)-MID($Q$2,2,7)),"")</f>
        <v/>
      </c>
      <c r="Q2720" t="str">
        <f>IF(B2720&lt;&gt;"",IF(AND(P2720="",F2720=""),"Không phép ",""),"")</f>
        <v/>
      </c>
      <c r="R2720" t="str">
        <f>UPPER(B2720)</f>
        <v/>
      </c>
      <c r="T2720" t="str">
        <f>IFERROR(IF(J2720&lt;&gt;"", INDEX($S$5:$S$1433, MATCH(J2720, $E$5:$E$1433, 0)),""),"")</f>
        <v/>
      </c>
      <c r="V2720" t="str">
        <f>IFERROR(IF(J2720&lt;&gt;"", INDEX($U$5:$U$1433, MATCH(J2720, $E$5:$E$1433, 0)),""),"")</f>
        <v/>
      </c>
    </row>
    <row r="2721">
      <c r="A2721" t="str">
        <f>IF(B2721&lt;&gt;"",A2720+1,"")</f>
        <v/>
      </c>
      <c r="F2721" t="str">
        <f>IFERROR(IF(VLOOKUP(E2721,J:J,1,0)=E2721,"X",""),"")</f>
        <v/>
      </c>
      <c r="G2721" t="str">
        <f>IF(J2721&lt;&gt;"", INDEX($C$5:$C$1433, MATCH(J2721, $E$5:$E$1433, 0)),"")</f>
        <v/>
      </c>
      <c r="H2721" t="str">
        <f>IF(J2721&lt;&gt;"", INDEX($D$5:$D$1433, MATCH(J2721, $E$5:$E$1433, 0)),"")</f>
        <v/>
      </c>
      <c r="I2721" t="str">
        <f>IFERROR(IF(J2721&lt;&gt;"", INDEX($B$5:$B$1433, MATCH(J2721, $E$5:$E$1433, 0)),""),"SAI")</f>
        <v/>
      </c>
      <c r="L2721" t="str">
        <f>IFERROR(IF($N$5="Sáng",IF(MID(K2721,2,7)-MID($L$2,2,7)&gt;0,"Trễ",""),IF(MID(K2721,2,7)-MID($Q$2,2,7)&gt;0,"Trễ","")),"")</f>
        <v/>
      </c>
      <c r="M2721" t="str">
        <f>IFERROR(IF($N$5="Sáng",MID(K2721,2,7)-MID($L$2,2,7),MID(K2721,2,7)-MID($Q$2,2,7)),"")</f>
        <v/>
      </c>
      <c r="Q2721" t="str">
        <f>IF(B2721&lt;&gt;"",IF(AND(P2721="",F2721=""),"Không phép ",""),"")</f>
        <v/>
      </c>
      <c r="R2721" t="str">
        <f>UPPER(B2721)</f>
        <v/>
      </c>
      <c r="T2721" t="str">
        <f>IFERROR(IF(J2721&lt;&gt;"", INDEX($S$5:$S$1433, MATCH(J2721, $E$5:$E$1433, 0)),""),"")</f>
        <v/>
      </c>
      <c r="V2721" t="str">
        <f>IFERROR(IF(J2721&lt;&gt;"", INDEX($U$5:$U$1433, MATCH(J2721, $E$5:$E$1433, 0)),""),"")</f>
        <v/>
      </c>
    </row>
    <row r="2722">
      <c r="A2722" t="str">
        <f>IF(B2722&lt;&gt;"",A2721+1,"")</f>
        <v/>
      </c>
      <c r="F2722" t="str">
        <f>IFERROR(IF(VLOOKUP(E2722,J:J,1,0)=E2722,"X",""),"")</f>
        <v/>
      </c>
      <c r="G2722" t="str">
        <f>IF(J2722&lt;&gt;"", INDEX($C$5:$C$1433, MATCH(J2722, $E$5:$E$1433, 0)),"")</f>
        <v/>
      </c>
      <c r="H2722" t="str">
        <f>IF(J2722&lt;&gt;"", INDEX($D$5:$D$1433, MATCH(J2722, $E$5:$E$1433, 0)),"")</f>
        <v/>
      </c>
      <c r="I2722" t="str">
        <f>IFERROR(IF(J2722&lt;&gt;"", INDEX($B$5:$B$1433, MATCH(J2722, $E$5:$E$1433, 0)),""),"SAI")</f>
        <v/>
      </c>
      <c r="L2722" t="str">
        <f>IFERROR(IF($N$5="Sáng",IF(MID(K2722,2,7)-MID($L$2,2,7)&gt;0,"Trễ",""),IF(MID(K2722,2,7)-MID($Q$2,2,7)&gt;0,"Trễ","")),"")</f>
        <v/>
      </c>
      <c r="M2722" t="str">
        <f>IFERROR(IF($N$5="Sáng",MID(K2722,2,7)-MID($L$2,2,7),MID(K2722,2,7)-MID($Q$2,2,7)),"")</f>
        <v/>
      </c>
      <c r="Q2722" t="str">
        <f>IF(B2722&lt;&gt;"",IF(AND(P2722="",F2722=""),"Không phép ",""),"")</f>
        <v/>
      </c>
      <c r="R2722" t="str">
        <f>UPPER(B2722)</f>
        <v/>
      </c>
      <c r="T2722" t="str">
        <f>IFERROR(IF(J2722&lt;&gt;"", INDEX($S$5:$S$1433, MATCH(J2722, $E$5:$E$1433, 0)),""),"")</f>
        <v/>
      </c>
      <c r="V2722" t="str">
        <f>IFERROR(IF(J2722&lt;&gt;"", INDEX($U$5:$U$1433, MATCH(J2722, $E$5:$E$1433, 0)),""),"")</f>
        <v/>
      </c>
    </row>
    <row r="2723">
      <c r="A2723" t="str">
        <f>IF(B2723&lt;&gt;"",A2722+1,"")</f>
        <v/>
      </c>
      <c r="F2723" t="str">
        <f>IFERROR(IF(VLOOKUP(E2723,J:J,1,0)=E2723,"X",""),"")</f>
        <v/>
      </c>
      <c r="G2723" t="str">
        <f>IF(J2723&lt;&gt;"", INDEX($C$5:$C$1433, MATCH(J2723, $E$5:$E$1433, 0)),"")</f>
        <v/>
      </c>
      <c r="H2723" t="str">
        <f>IF(J2723&lt;&gt;"", INDEX($D$5:$D$1433, MATCH(J2723, $E$5:$E$1433, 0)),"")</f>
        <v/>
      </c>
      <c r="I2723" t="str">
        <f>IFERROR(IF(J2723&lt;&gt;"", INDEX($B$5:$B$1433, MATCH(J2723, $E$5:$E$1433, 0)),""),"SAI")</f>
        <v/>
      </c>
      <c r="L2723" t="str">
        <f>IFERROR(IF($N$5="Sáng",IF(MID(K2723,2,7)-MID($L$2,2,7)&gt;0,"Trễ",""),IF(MID(K2723,2,7)-MID($Q$2,2,7)&gt;0,"Trễ","")),"")</f>
        <v/>
      </c>
      <c r="M2723" t="str">
        <f>IFERROR(IF($N$5="Sáng",MID(K2723,2,7)-MID($L$2,2,7),MID(K2723,2,7)-MID($Q$2,2,7)),"")</f>
        <v/>
      </c>
      <c r="Q2723" t="str">
        <f>IF(B2723&lt;&gt;"",IF(AND(P2723="",F2723=""),"Không phép ",""),"")</f>
        <v/>
      </c>
      <c r="R2723" t="str">
        <f>UPPER(B2723)</f>
        <v/>
      </c>
      <c r="T2723" t="str">
        <f>IFERROR(IF(J2723&lt;&gt;"", INDEX($S$5:$S$1433, MATCH(J2723, $E$5:$E$1433, 0)),""),"")</f>
        <v/>
      </c>
      <c r="V2723" t="str">
        <f>IFERROR(IF(J2723&lt;&gt;"", INDEX($U$5:$U$1433, MATCH(J2723, $E$5:$E$1433, 0)),""),"")</f>
        <v/>
      </c>
    </row>
    <row r="2724">
      <c r="A2724" t="str">
        <f>IF(B2724&lt;&gt;"",A2723+1,"")</f>
        <v/>
      </c>
      <c r="F2724" t="str">
        <f>IFERROR(IF(VLOOKUP(E2724,J:J,1,0)=E2724,"X",""),"")</f>
        <v/>
      </c>
      <c r="G2724" t="str">
        <f>IF(J2724&lt;&gt;"", INDEX($C$5:$C$1433, MATCH(J2724, $E$5:$E$1433, 0)),"")</f>
        <v/>
      </c>
      <c r="H2724" t="str">
        <f>IF(J2724&lt;&gt;"", INDEX($D$5:$D$1433, MATCH(J2724, $E$5:$E$1433, 0)),"")</f>
        <v/>
      </c>
      <c r="I2724" t="str">
        <f>IFERROR(IF(J2724&lt;&gt;"", INDEX($B$5:$B$1433, MATCH(J2724, $E$5:$E$1433, 0)),""),"SAI")</f>
        <v/>
      </c>
      <c r="L2724" t="str">
        <f>IFERROR(IF($N$5="Sáng",IF(MID(K2724,2,7)-MID($L$2,2,7)&gt;0,"Trễ",""),IF(MID(K2724,2,7)-MID($Q$2,2,7)&gt;0,"Trễ","")),"")</f>
        <v/>
      </c>
      <c r="M2724" t="str">
        <f>IFERROR(IF($N$5="Sáng",MID(K2724,2,7)-MID($L$2,2,7),MID(K2724,2,7)-MID($Q$2,2,7)),"")</f>
        <v/>
      </c>
      <c r="Q2724" t="str">
        <f>IF(B2724&lt;&gt;"",IF(AND(P2724="",F2724=""),"Không phép ",""),"")</f>
        <v/>
      </c>
      <c r="R2724" t="str">
        <f>UPPER(B2724)</f>
        <v/>
      </c>
      <c r="T2724" t="str">
        <f>IFERROR(IF(J2724&lt;&gt;"", INDEX($S$5:$S$1433, MATCH(J2724, $E$5:$E$1433, 0)),""),"")</f>
        <v/>
      </c>
      <c r="V2724" t="str">
        <f>IFERROR(IF(J2724&lt;&gt;"", INDEX($U$5:$U$1433, MATCH(J2724, $E$5:$E$1433, 0)),""),"")</f>
        <v/>
      </c>
    </row>
    <row r="2725">
      <c r="A2725" t="str">
        <f>IF(B2725&lt;&gt;"",A2724+1,"")</f>
        <v/>
      </c>
      <c r="F2725" t="str">
        <f>IFERROR(IF(VLOOKUP(E2725,J:J,1,0)=E2725,"X",""),"")</f>
        <v/>
      </c>
      <c r="G2725" t="str">
        <f>IF(J2725&lt;&gt;"", INDEX($C$5:$C$1433, MATCH(J2725, $E$5:$E$1433, 0)),"")</f>
        <v/>
      </c>
      <c r="H2725" t="str">
        <f>IF(J2725&lt;&gt;"", INDEX($D$5:$D$1433, MATCH(J2725, $E$5:$E$1433, 0)),"")</f>
        <v/>
      </c>
      <c r="I2725" t="str">
        <f>IFERROR(IF(J2725&lt;&gt;"", INDEX($B$5:$B$1433, MATCH(J2725, $E$5:$E$1433, 0)),""),"SAI")</f>
        <v/>
      </c>
      <c r="L2725" t="str">
        <f>IFERROR(IF($N$5="Sáng",IF(MID(K2725,2,7)-MID($L$2,2,7)&gt;0,"Trễ",""),IF(MID(K2725,2,7)-MID($Q$2,2,7)&gt;0,"Trễ","")),"")</f>
        <v/>
      </c>
      <c r="M2725" t="str">
        <f>IFERROR(IF($N$5="Sáng",MID(K2725,2,7)-MID($L$2,2,7),MID(K2725,2,7)-MID($Q$2,2,7)),"")</f>
        <v/>
      </c>
      <c r="Q2725" t="str">
        <f>IF(B2725&lt;&gt;"",IF(AND(P2725="",F2725=""),"Không phép ",""),"")</f>
        <v/>
      </c>
      <c r="R2725" t="str">
        <f>UPPER(B2725)</f>
        <v/>
      </c>
      <c r="T2725" t="str">
        <f>IFERROR(IF(J2725&lt;&gt;"", INDEX($S$5:$S$1433, MATCH(J2725, $E$5:$E$1433, 0)),""),"")</f>
        <v/>
      </c>
      <c r="V2725" t="str">
        <f>IFERROR(IF(J2725&lt;&gt;"", INDEX($U$5:$U$1433, MATCH(J2725, $E$5:$E$1433, 0)),""),"")</f>
        <v/>
      </c>
    </row>
    <row r="2726">
      <c r="A2726" t="str">
        <f>IF(B2726&lt;&gt;"",A2725+1,"")</f>
        <v/>
      </c>
      <c r="F2726" t="str">
        <f>IFERROR(IF(VLOOKUP(E2726,J:J,1,0)=E2726,"X",""),"")</f>
        <v/>
      </c>
      <c r="G2726" t="str">
        <f>IF(J2726&lt;&gt;"", INDEX($C$5:$C$1433, MATCH(J2726, $E$5:$E$1433, 0)),"")</f>
        <v/>
      </c>
      <c r="H2726" t="str">
        <f>IF(J2726&lt;&gt;"", INDEX($D$5:$D$1433, MATCH(J2726, $E$5:$E$1433, 0)),"")</f>
        <v/>
      </c>
      <c r="I2726" t="str">
        <f>IFERROR(IF(J2726&lt;&gt;"", INDEX($B$5:$B$1433, MATCH(J2726, $E$5:$E$1433, 0)),""),"SAI")</f>
        <v/>
      </c>
      <c r="L2726" t="str">
        <f>IFERROR(IF($N$5="Sáng",IF(MID(K2726,2,7)-MID($L$2,2,7)&gt;0,"Trễ",""),IF(MID(K2726,2,7)-MID($Q$2,2,7)&gt;0,"Trễ","")),"")</f>
        <v/>
      </c>
      <c r="M2726" t="str">
        <f>IFERROR(IF($N$5="Sáng",MID(K2726,2,7)-MID($L$2,2,7),MID(K2726,2,7)-MID($Q$2,2,7)),"")</f>
        <v/>
      </c>
      <c r="Q2726" t="str">
        <f>IF(B2726&lt;&gt;"",IF(AND(P2726="",F2726=""),"Không phép ",""),"")</f>
        <v/>
      </c>
      <c r="R2726" t="str">
        <f>UPPER(B2726)</f>
        <v/>
      </c>
      <c r="T2726" t="str">
        <f>IFERROR(IF(J2726&lt;&gt;"", INDEX($S$5:$S$1433, MATCH(J2726, $E$5:$E$1433, 0)),""),"")</f>
        <v/>
      </c>
      <c r="V2726" t="str">
        <f>IFERROR(IF(J2726&lt;&gt;"", INDEX($U$5:$U$1433, MATCH(J2726, $E$5:$E$1433, 0)),""),"")</f>
        <v/>
      </c>
    </row>
    <row r="2727">
      <c r="A2727" t="str">
        <f>IF(B2727&lt;&gt;"",A2726+1,"")</f>
        <v/>
      </c>
      <c r="F2727" t="str">
        <f>IFERROR(IF(VLOOKUP(E2727,J:J,1,0)=E2727,"X",""),"")</f>
        <v/>
      </c>
      <c r="G2727" t="str">
        <f>IF(J2727&lt;&gt;"", INDEX($C$5:$C$1433, MATCH(J2727, $E$5:$E$1433, 0)),"")</f>
        <v/>
      </c>
      <c r="H2727" t="str">
        <f>IF(J2727&lt;&gt;"", INDEX($D$5:$D$1433, MATCH(J2727, $E$5:$E$1433, 0)),"")</f>
        <v/>
      </c>
      <c r="I2727" t="str">
        <f>IFERROR(IF(J2727&lt;&gt;"", INDEX($B$5:$B$1433, MATCH(J2727, $E$5:$E$1433, 0)),""),"SAI")</f>
        <v/>
      </c>
      <c r="L2727" t="str">
        <f>IFERROR(IF($N$5="Sáng",IF(MID(K2727,2,7)-MID($L$2,2,7)&gt;0,"Trễ",""),IF(MID(K2727,2,7)-MID($Q$2,2,7)&gt;0,"Trễ","")),"")</f>
        <v/>
      </c>
      <c r="M2727" t="str">
        <f>IFERROR(IF($N$5="Sáng",MID(K2727,2,7)-MID($L$2,2,7),MID(K2727,2,7)-MID($Q$2,2,7)),"")</f>
        <v/>
      </c>
      <c r="Q2727" t="str">
        <f>IF(B2727&lt;&gt;"",IF(AND(P2727="",F2727=""),"Không phép ",""),"")</f>
        <v/>
      </c>
      <c r="R2727" t="str">
        <f>UPPER(B2727)</f>
        <v/>
      </c>
      <c r="T2727" t="str">
        <f>IFERROR(IF(J2727&lt;&gt;"", INDEX($S$5:$S$1433, MATCH(J2727, $E$5:$E$1433, 0)),""),"")</f>
        <v/>
      </c>
      <c r="V2727" t="str">
        <f>IFERROR(IF(J2727&lt;&gt;"", INDEX($U$5:$U$1433, MATCH(J2727, $E$5:$E$1433, 0)),""),"")</f>
        <v/>
      </c>
    </row>
    <row r="2728">
      <c r="A2728" t="str">
        <f>IF(B2728&lt;&gt;"",A2727+1,"")</f>
        <v/>
      </c>
      <c r="F2728" t="str">
        <f>IFERROR(IF(VLOOKUP(E2728,J:J,1,0)=E2728,"X",""),"")</f>
        <v/>
      </c>
      <c r="G2728" t="str">
        <f>IF(J2728&lt;&gt;"", INDEX($C$5:$C$1433, MATCH(J2728, $E$5:$E$1433, 0)),"")</f>
        <v/>
      </c>
      <c r="H2728" t="str">
        <f>IF(J2728&lt;&gt;"", INDEX($D$5:$D$1433, MATCH(J2728, $E$5:$E$1433, 0)),"")</f>
        <v/>
      </c>
      <c r="I2728" t="str">
        <f>IFERROR(IF(J2728&lt;&gt;"", INDEX($B$5:$B$1433, MATCH(J2728, $E$5:$E$1433, 0)),""),"SAI")</f>
        <v/>
      </c>
      <c r="L2728" t="str">
        <f>IFERROR(IF($N$5="Sáng",IF(MID(K2728,2,7)-MID($L$2,2,7)&gt;0,"Trễ",""),IF(MID(K2728,2,7)-MID($Q$2,2,7)&gt;0,"Trễ","")),"")</f>
        <v/>
      </c>
      <c r="M2728" t="str">
        <f>IFERROR(IF($N$5="Sáng",MID(K2728,2,7)-MID($L$2,2,7),MID(K2728,2,7)-MID($Q$2,2,7)),"")</f>
        <v/>
      </c>
      <c r="Q2728" t="str">
        <f>IF(B2728&lt;&gt;"",IF(AND(P2728="",F2728=""),"Không phép ",""),"")</f>
        <v/>
      </c>
      <c r="R2728" t="str">
        <f>UPPER(B2728)</f>
        <v/>
      </c>
      <c r="T2728" t="str">
        <f>IFERROR(IF(J2728&lt;&gt;"", INDEX($S$5:$S$1433, MATCH(J2728, $E$5:$E$1433, 0)),""),"")</f>
        <v/>
      </c>
      <c r="V2728" t="str">
        <f>IFERROR(IF(J2728&lt;&gt;"", INDEX($U$5:$U$1433, MATCH(J2728, $E$5:$E$1433, 0)),""),"")</f>
        <v/>
      </c>
    </row>
    <row r="2729">
      <c r="A2729" t="str">
        <f>IF(B2729&lt;&gt;"",A2728+1,"")</f>
        <v/>
      </c>
      <c r="F2729" t="str">
        <f>IFERROR(IF(VLOOKUP(E2729,J:J,1,0)=E2729,"X",""),"")</f>
        <v/>
      </c>
      <c r="G2729" t="str">
        <f>IF(J2729&lt;&gt;"", INDEX($C$5:$C$1433, MATCH(J2729, $E$5:$E$1433, 0)),"")</f>
        <v/>
      </c>
      <c r="H2729" t="str">
        <f>IF(J2729&lt;&gt;"", INDEX($D$5:$D$1433, MATCH(J2729, $E$5:$E$1433, 0)),"")</f>
        <v/>
      </c>
      <c r="I2729" t="str">
        <f>IFERROR(IF(J2729&lt;&gt;"", INDEX($B$5:$B$1433, MATCH(J2729, $E$5:$E$1433, 0)),""),"SAI")</f>
        <v/>
      </c>
      <c r="L2729" t="str">
        <f>IFERROR(IF($N$5="Sáng",IF(MID(K2729,2,7)-MID($L$2,2,7)&gt;0,"Trễ",""),IF(MID(K2729,2,7)-MID($Q$2,2,7)&gt;0,"Trễ","")),"")</f>
        <v/>
      </c>
      <c r="M2729" t="str">
        <f>IFERROR(IF($N$5="Sáng",MID(K2729,2,7)-MID($L$2,2,7),MID(K2729,2,7)-MID($Q$2,2,7)),"")</f>
        <v/>
      </c>
      <c r="Q2729" t="str">
        <f>IF(B2729&lt;&gt;"",IF(AND(P2729="",F2729=""),"Không phép ",""),"")</f>
        <v/>
      </c>
      <c r="R2729" t="str">
        <f>UPPER(B2729)</f>
        <v/>
      </c>
      <c r="T2729" t="str">
        <f>IFERROR(IF(J2729&lt;&gt;"", INDEX($S$5:$S$1433, MATCH(J2729, $E$5:$E$1433, 0)),""),"")</f>
        <v/>
      </c>
      <c r="V2729" t="str">
        <f>IFERROR(IF(J2729&lt;&gt;"", INDEX($U$5:$U$1433, MATCH(J2729, $E$5:$E$1433, 0)),""),"")</f>
        <v/>
      </c>
    </row>
    <row r="2730">
      <c r="A2730" t="str">
        <f>IF(B2730&lt;&gt;"",A2729+1,"")</f>
        <v/>
      </c>
      <c r="F2730" t="str">
        <f>IFERROR(IF(VLOOKUP(E2730,J:J,1,0)=E2730,"X",""),"")</f>
        <v/>
      </c>
      <c r="G2730" t="str">
        <f>IF(J2730&lt;&gt;"", INDEX($C$5:$C$1433, MATCH(J2730, $E$5:$E$1433, 0)),"")</f>
        <v/>
      </c>
      <c r="H2730" t="str">
        <f>IF(J2730&lt;&gt;"", INDEX($D$5:$D$1433, MATCH(J2730, $E$5:$E$1433, 0)),"")</f>
        <v/>
      </c>
      <c r="I2730" t="str">
        <f>IFERROR(IF(J2730&lt;&gt;"", INDEX($B$5:$B$1433, MATCH(J2730, $E$5:$E$1433, 0)),""),"SAI")</f>
        <v/>
      </c>
      <c r="L2730" t="str">
        <f>IFERROR(IF($N$5="Sáng",IF(MID(K2730,2,7)-MID($L$2,2,7)&gt;0,"Trễ",""),IF(MID(K2730,2,7)-MID($Q$2,2,7)&gt;0,"Trễ","")),"")</f>
        <v/>
      </c>
      <c r="M2730" t="str">
        <f>IFERROR(IF($N$5="Sáng",MID(K2730,2,7)-MID($L$2,2,7),MID(K2730,2,7)-MID($Q$2,2,7)),"")</f>
        <v/>
      </c>
      <c r="Q2730" t="str">
        <f>IF(B2730&lt;&gt;"",IF(AND(P2730="",F2730=""),"Không phép ",""),"")</f>
        <v/>
      </c>
      <c r="R2730" t="str">
        <f>UPPER(B2730)</f>
        <v/>
      </c>
      <c r="T2730" t="str">
        <f>IFERROR(IF(J2730&lt;&gt;"", INDEX($S$5:$S$1433, MATCH(J2730, $E$5:$E$1433, 0)),""),"")</f>
        <v/>
      </c>
      <c r="V2730" t="str">
        <f>IFERROR(IF(J2730&lt;&gt;"", INDEX($U$5:$U$1433, MATCH(J2730, $E$5:$E$1433, 0)),""),"")</f>
        <v/>
      </c>
    </row>
    <row r="2731">
      <c r="A2731" t="str">
        <f>IF(B2731&lt;&gt;"",A2730+1,"")</f>
        <v/>
      </c>
      <c r="F2731" t="str">
        <f>IFERROR(IF(VLOOKUP(E2731,J:J,1,0)=E2731,"X",""),"")</f>
        <v/>
      </c>
      <c r="G2731" t="str">
        <f>IF(J2731&lt;&gt;"", INDEX($C$5:$C$1433, MATCH(J2731, $E$5:$E$1433, 0)),"")</f>
        <v/>
      </c>
      <c r="H2731" t="str">
        <f>IF(J2731&lt;&gt;"", INDEX($D$5:$D$1433, MATCH(J2731, $E$5:$E$1433, 0)),"")</f>
        <v/>
      </c>
      <c r="I2731" t="str">
        <f>IFERROR(IF(J2731&lt;&gt;"", INDEX($B$5:$B$1433, MATCH(J2731, $E$5:$E$1433, 0)),""),"SAI")</f>
        <v/>
      </c>
      <c r="L2731" t="str">
        <f>IFERROR(IF($N$5="Sáng",IF(MID(K2731,2,7)-MID($L$2,2,7)&gt;0,"Trễ",""),IF(MID(K2731,2,7)-MID($Q$2,2,7)&gt;0,"Trễ","")),"")</f>
        <v/>
      </c>
      <c r="M2731" t="str">
        <f>IFERROR(IF($N$5="Sáng",MID(K2731,2,7)-MID($L$2,2,7),MID(K2731,2,7)-MID($Q$2,2,7)),"")</f>
        <v/>
      </c>
      <c r="Q2731" t="str">
        <f>IF(B2731&lt;&gt;"",IF(AND(P2731="",F2731=""),"Không phép ",""),"")</f>
        <v/>
      </c>
      <c r="R2731" t="str">
        <f>UPPER(B2731)</f>
        <v/>
      </c>
      <c r="T2731" t="str">
        <f>IFERROR(IF(J2731&lt;&gt;"", INDEX($S$5:$S$1433, MATCH(J2731, $E$5:$E$1433, 0)),""),"")</f>
        <v/>
      </c>
      <c r="V2731" t="str">
        <f>IFERROR(IF(J2731&lt;&gt;"", INDEX($U$5:$U$1433, MATCH(J2731, $E$5:$E$1433, 0)),""),"")</f>
        <v/>
      </c>
    </row>
    <row r="2732">
      <c r="A2732" t="str">
        <f>IF(B2732&lt;&gt;"",A2731+1,"")</f>
        <v/>
      </c>
      <c r="F2732" t="str">
        <f>IFERROR(IF(VLOOKUP(E2732,J:J,1,0)=E2732,"X",""),"")</f>
        <v/>
      </c>
      <c r="G2732" t="str">
        <f>IF(J2732&lt;&gt;"", INDEX($C$5:$C$1433, MATCH(J2732, $E$5:$E$1433, 0)),"")</f>
        <v/>
      </c>
      <c r="H2732" t="str">
        <f>IF(J2732&lt;&gt;"", INDEX($D$5:$D$1433, MATCH(J2732, $E$5:$E$1433, 0)),"")</f>
        <v/>
      </c>
      <c r="I2732" t="str">
        <f>IFERROR(IF(J2732&lt;&gt;"", INDEX($B$5:$B$1433, MATCH(J2732, $E$5:$E$1433, 0)),""),"SAI")</f>
        <v/>
      </c>
      <c r="L2732" t="str">
        <f>IFERROR(IF($N$5="Sáng",IF(MID(K2732,2,7)-MID($L$2,2,7)&gt;0,"Trễ",""),IF(MID(K2732,2,7)-MID($Q$2,2,7)&gt;0,"Trễ","")),"")</f>
        <v/>
      </c>
      <c r="M2732" t="str">
        <f>IFERROR(IF($N$5="Sáng",MID(K2732,2,7)-MID($L$2,2,7),MID(K2732,2,7)-MID($Q$2,2,7)),"")</f>
        <v/>
      </c>
      <c r="Q2732" t="str">
        <f>IF(B2732&lt;&gt;"",IF(AND(P2732="",F2732=""),"Không phép ",""),"")</f>
        <v/>
      </c>
      <c r="R2732" t="str">
        <f>UPPER(B2732)</f>
        <v/>
      </c>
      <c r="T2732" t="str">
        <f>IFERROR(IF(J2732&lt;&gt;"", INDEX($S$5:$S$1433, MATCH(J2732, $E$5:$E$1433, 0)),""),"")</f>
        <v/>
      </c>
      <c r="V2732" t="str">
        <f>IFERROR(IF(J2732&lt;&gt;"", INDEX($U$5:$U$1433, MATCH(J2732, $E$5:$E$1433, 0)),""),"")</f>
        <v/>
      </c>
    </row>
    <row r="2733">
      <c r="A2733" t="str">
        <f>IF(B2733&lt;&gt;"",A2732+1,"")</f>
        <v/>
      </c>
      <c r="F2733" t="str">
        <f>IFERROR(IF(VLOOKUP(E2733,J:J,1,0)=E2733,"X",""),"")</f>
        <v/>
      </c>
      <c r="G2733" t="str">
        <f>IF(J2733&lt;&gt;"", INDEX($C$5:$C$1433, MATCH(J2733, $E$5:$E$1433, 0)),"")</f>
        <v/>
      </c>
      <c r="H2733" t="str">
        <f>IF(J2733&lt;&gt;"", INDEX($D$5:$D$1433, MATCH(J2733, $E$5:$E$1433, 0)),"")</f>
        <v/>
      </c>
      <c r="I2733" t="str">
        <f>IFERROR(IF(J2733&lt;&gt;"", INDEX($B$5:$B$1433, MATCH(J2733, $E$5:$E$1433, 0)),""),"SAI")</f>
        <v/>
      </c>
      <c r="L2733" t="str">
        <f>IFERROR(IF($N$5="Sáng",IF(MID(K2733,2,7)-MID($L$2,2,7)&gt;0,"Trễ",""),IF(MID(K2733,2,7)-MID($Q$2,2,7)&gt;0,"Trễ","")),"")</f>
        <v/>
      </c>
      <c r="M2733" t="str">
        <f>IFERROR(IF($N$5="Sáng",MID(K2733,2,7)-MID($L$2,2,7),MID(K2733,2,7)-MID($Q$2,2,7)),"")</f>
        <v/>
      </c>
      <c r="Q2733" t="str">
        <f>IF(B2733&lt;&gt;"",IF(AND(P2733="",F2733=""),"Không phép ",""),"")</f>
        <v/>
      </c>
      <c r="R2733" t="str">
        <f>UPPER(B2733)</f>
        <v/>
      </c>
      <c r="T2733" t="str">
        <f>IFERROR(IF(J2733&lt;&gt;"", INDEX($S$5:$S$1433, MATCH(J2733, $E$5:$E$1433, 0)),""),"")</f>
        <v/>
      </c>
      <c r="V2733" t="str">
        <f>IFERROR(IF(J2733&lt;&gt;"", INDEX($U$5:$U$1433, MATCH(J2733, $E$5:$E$1433, 0)),""),"")</f>
        <v/>
      </c>
    </row>
    <row r="2734">
      <c r="A2734" t="str">
        <f>IF(B2734&lt;&gt;"",A2733+1,"")</f>
        <v/>
      </c>
      <c r="F2734" t="str">
        <f>IFERROR(IF(VLOOKUP(E2734,J:J,1,0)=E2734,"X",""),"")</f>
        <v/>
      </c>
      <c r="G2734" t="str">
        <f>IF(J2734&lt;&gt;"", INDEX($C$5:$C$1433, MATCH(J2734, $E$5:$E$1433, 0)),"")</f>
        <v/>
      </c>
      <c r="H2734" t="str">
        <f>IF(J2734&lt;&gt;"", INDEX($D$5:$D$1433, MATCH(J2734, $E$5:$E$1433, 0)),"")</f>
        <v/>
      </c>
      <c r="I2734" t="str">
        <f>IFERROR(IF(J2734&lt;&gt;"", INDEX($B$5:$B$1433, MATCH(J2734, $E$5:$E$1433, 0)),""),"SAI")</f>
        <v/>
      </c>
      <c r="L2734" t="str">
        <f>IFERROR(IF($N$5="Sáng",IF(MID(K2734,2,7)-MID($L$2,2,7)&gt;0,"Trễ",""),IF(MID(K2734,2,7)-MID($Q$2,2,7)&gt;0,"Trễ","")),"")</f>
        <v/>
      </c>
      <c r="M2734" t="str">
        <f>IFERROR(IF($N$5="Sáng",MID(K2734,2,7)-MID($L$2,2,7),MID(K2734,2,7)-MID($Q$2,2,7)),"")</f>
        <v/>
      </c>
      <c r="Q2734" t="str">
        <f>IF(B2734&lt;&gt;"",IF(AND(P2734="",F2734=""),"Không phép ",""),"")</f>
        <v/>
      </c>
      <c r="R2734" t="str">
        <f>UPPER(B2734)</f>
        <v/>
      </c>
      <c r="T2734" t="str">
        <f>IFERROR(IF(J2734&lt;&gt;"", INDEX($S$5:$S$1433, MATCH(J2734, $E$5:$E$1433, 0)),""),"")</f>
        <v/>
      </c>
      <c r="V2734" t="str">
        <f>IFERROR(IF(J2734&lt;&gt;"", INDEX($U$5:$U$1433, MATCH(J2734, $E$5:$E$1433, 0)),""),"")</f>
        <v/>
      </c>
    </row>
    <row r="2735">
      <c r="A2735" t="str">
        <f>IF(B2735&lt;&gt;"",A2734+1,"")</f>
        <v/>
      </c>
      <c r="F2735" t="str">
        <f>IFERROR(IF(VLOOKUP(E2735,J:J,1,0)=E2735,"X",""),"")</f>
        <v/>
      </c>
      <c r="G2735" t="str">
        <f>IF(J2735&lt;&gt;"", INDEX($C$5:$C$1433, MATCH(J2735, $E$5:$E$1433, 0)),"")</f>
        <v/>
      </c>
      <c r="H2735" t="str">
        <f>IF(J2735&lt;&gt;"", INDEX($D$5:$D$1433, MATCH(J2735, $E$5:$E$1433, 0)),"")</f>
        <v/>
      </c>
      <c r="I2735" t="str">
        <f>IFERROR(IF(J2735&lt;&gt;"", INDEX($B$5:$B$1433, MATCH(J2735, $E$5:$E$1433, 0)),""),"SAI")</f>
        <v/>
      </c>
      <c r="L2735" t="str">
        <f>IFERROR(IF($N$5="Sáng",IF(MID(K2735,2,7)-MID($L$2,2,7)&gt;0,"Trễ",""),IF(MID(K2735,2,7)-MID($Q$2,2,7)&gt;0,"Trễ","")),"")</f>
        <v/>
      </c>
      <c r="M2735" t="str">
        <f>IFERROR(IF($N$5="Sáng",MID(K2735,2,7)-MID($L$2,2,7),MID(K2735,2,7)-MID($Q$2,2,7)),"")</f>
        <v/>
      </c>
      <c r="Q2735" t="str">
        <f>IF(B2735&lt;&gt;"",IF(AND(P2735="",F2735=""),"Không phép ",""),"")</f>
        <v/>
      </c>
      <c r="R2735" t="str">
        <f>UPPER(B2735)</f>
        <v/>
      </c>
      <c r="T2735" t="str">
        <f>IFERROR(IF(J2735&lt;&gt;"", INDEX($S$5:$S$1433, MATCH(J2735, $E$5:$E$1433, 0)),""),"")</f>
        <v/>
      </c>
      <c r="V2735" t="str">
        <f>IFERROR(IF(J2735&lt;&gt;"", INDEX($U$5:$U$1433, MATCH(J2735, $E$5:$E$1433, 0)),""),"")</f>
        <v/>
      </c>
    </row>
    <row r="2736">
      <c r="A2736" t="str">
        <f>IF(B2736&lt;&gt;"",A2735+1,"")</f>
        <v/>
      </c>
      <c r="F2736" t="str">
        <f>IFERROR(IF(VLOOKUP(E2736,J:J,1,0)=E2736,"X",""),"")</f>
        <v/>
      </c>
      <c r="G2736" t="str">
        <f>IF(J2736&lt;&gt;"", INDEX($C$5:$C$1433, MATCH(J2736, $E$5:$E$1433, 0)),"")</f>
        <v/>
      </c>
      <c r="H2736" t="str">
        <f>IF(J2736&lt;&gt;"", INDEX($D$5:$D$1433, MATCH(J2736, $E$5:$E$1433, 0)),"")</f>
        <v/>
      </c>
      <c r="I2736" t="str">
        <f>IFERROR(IF(J2736&lt;&gt;"", INDEX($B$5:$B$1433, MATCH(J2736, $E$5:$E$1433, 0)),""),"SAI")</f>
        <v/>
      </c>
      <c r="L2736" t="str">
        <f>IFERROR(IF($N$5="Sáng",IF(MID(K2736,2,7)-MID($L$2,2,7)&gt;0,"Trễ",""),IF(MID(K2736,2,7)-MID($Q$2,2,7)&gt;0,"Trễ","")),"")</f>
        <v/>
      </c>
      <c r="M2736" t="str">
        <f>IFERROR(IF($N$5="Sáng",MID(K2736,2,7)-MID($L$2,2,7),MID(K2736,2,7)-MID($Q$2,2,7)),"")</f>
        <v/>
      </c>
      <c r="Q2736" t="str">
        <f>IF(B2736&lt;&gt;"",IF(AND(P2736="",F2736=""),"Không phép ",""),"")</f>
        <v/>
      </c>
      <c r="R2736" t="str">
        <f>UPPER(B2736)</f>
        <v/>
      </c>
      <c r="T2736" t="str">
        <f>IFERROR(IF(J2736&lt;&gt;"", INDEX($S$5:$S$1433, MATCH(J2736, $E$5:$E$1433, 0)),""),"")</f>
        <v/>
      </c>
      <c r="V2736" t="str">
        <f>IFERROR(IF(J2736&lt;&gt;"", INDEX($U$5:$U$1433, MATCH(J2736, $E$5:$E$1433, 0)),""),"")</f>
        <v/>
      </c>
    </row>
    <row r="2737">
      <c r="A2737" t="str">
        <f>IF(B2737&lt;&gt;"",A2736+1,"")</f>
        <v/>
      </c>
      <c r="F2737" t="str">
        <f>IFERROR(IF(VLOOKUP(E2737,J:J,1,0)=E2737,"X",""),"")</f>
        <v/>
      </c>
      <c r="G2737" t="str">
        <f>IF(J2737&lt;&gt;"", INDEX($C$5:$C$1433, MATCH(J2737, $E$5:$E$1433, 0)),"")</f>
        <v/>
      </c>
      <c r="H2737" t="str">
        <f>IF(J2737&lt;&gt;"", INDEX($D$5:$D$1433, MATCH(J2737, $E$5:$E$1433, 0)),"")</f>
        <v/>
      </c>
      <c r="I2737" t="str">
        <f>IFERROR(IF(J2737&lt;&gt;"", INDEX($B$5:$B$1433, MATCH(J2737, $E$5:$E$1433, 0)),""),"SAI")</f>
        <v/>
      </c>
      <c r="L2737" t="str">
        <f>IFERROR(IF($N$5="Sáng",IF(MID(K2737,2,7)-MID($L$2,2,7)&gt;0,"Trễ",""),IF(MID(K2737,2,7)-MID($Q$2,2,7)&gt;0,"Trễ","")),"")</f>
        <v/>
      </c>
      <c r="M2737" t="str">
        <f>IFERROR(IF($N$5="Sáng",MID(K2737,2,7)-MID($L$2,2,7),MID(K2737,2,7)-MID($Q$2,2,7)),"")</f>
        <v/>
      </c>
      <c r="Q2737" t="str">
        <f>IF(B2737&lt;&gt;"",IF(AND(P2737="",F2737=""),"Không phép ",""),"")</f>
        <v/>
      </c>
      <c r="R2737" t="str">
        <f>UPPER(B2737)</f>
        <v/>
      </c>
      <c r="T2737" t="str">
        <f>IFERROR(IF(J2737&lt;&gt;"", INDEX($S$5:$S$1433, MATCH(J2737, $E$5:$E$1433, 0)),""),"")</f>
        <v/>
      </c>
      <c r="V2737" t="str">
        <f>IFERROR(IF(J2737&lt;&gt;"", INDEX($U$5:$U$1433, MATCH(J2737, $E$5:$E$1433, 0)),""),"")</f>
        <v/>
      </c>
    </row>
    <row r="2738">
      <c r="A2738" t="str">
        <f>IF(B2738&lt;&gt;"",A2737+1,"")</f>
        <v/>
      </c>
      <c r="F2738" t="str">
        <f>IFERROR(IF(VLOOKUP(E2738,J:J,1,0)=E2738,"X",""),"")</f>
        <v/>
      </c>
      <c r="G2738" t="str">
        <f>IF(J2738&lt;&gt;"", INDEX($C$5:$C$1433, MATCH(J2738, $E$5:$E$1433, 0)),"")</f>
        <v/>
      </c>
      <c r="H2738" t="str">
        <f>IF(J2738&lt;&gt;"", INDEX($D$5:$D$1433, MATCH(J2738, $E$5:$E$1433, 0)),"")</f>
        <v/>
      </c>
      <c r="I2738" t="str">
        <f>IFERROR(IF(J2738&lt;&gt;"", INDEX($B$5:$B$1433, MATCH(J2738, $E$5:$E$1433, 0)),""),"SAI")</f>
        <v/>
      </c>
      <c r="L2738" t="str">
        <f>IFERROR(IF($N$5="Sáng",IF(MID(K2738,2,7)-MID($L$2,2,7)&gt;0,"Trễ",""),IF(MID(K2738,2,7)-MID($Q$2,2,7)&gt;0,"Trễ","")),"")</f>
        <v/>
      </c>
      <c r="M2738" t="str">
        <f>IFERROR(IF($N$5="Sáng",MID(K2738,2,7)-MID($L$2,2,7),MID(K2738,2,7)-MID($Q$2,2,7)),"")</f>
        <v/>
      </c>
      <c r="Q2738" t="str">
        <f>IF(B2738&lt;&gt;"",IF(AND(P2738="",F2738=""),"Không phép ",""),"")</f>
        <v/>
      </c>
      <c r="R2738" t="str">
        <f>UPPER(B2738)</f>
        <v/>
      </c>
      <c r="T2738" t="str">
        <f>IFERROR(IF(J2738&lt;&gt;"", INDEX($S$5:$S$1433, MATCH(J2738, $E$5:$E$1433, 0)),""),"")</f>
        <v/>
      </c>
      <c r="V2738" t="str">
        <f>IFERROR(IF(J2738&lt;&gt;"", INDEX($U$5:$U$1433, MATCH(J2738, $E$5:$E$1433, 0)),""),"")</f>
        <v/>
      </c>
    </row>
    <row r="2739">
      <c r="A2739" t="str">
        <f>IF(B2739&lt;&gt;"",A2738+1,"")</f>
        <v/>
      </c>
      <c r="F2739" t="str">
        <f>IFERROR(IF(VLOOKUP(E2739,J:J,1,0)=E2739,"X",""),"")</f>
        <v/>
      </c>
      <c r="G2739" t="str">
        <f>IF(J2739&lt;&gt;"", INDEX($C$5:$C$1433, MATCH(J2739, $E$5:$E$1433, 0)),"")</f>
        <v/>
      </c>
      <c r="H2739" t="str">
        <f>IF(J2739&lt;&gt;"", INDEX($D$5:$D$1433, MATCH(J2739, $E$5:$E$1433, 0)),"")</f>
        <v/>
      </c>
      <c r="I2739" t="str">
        <f>IFERROR(IF(J2739&lt;&gt;"", INDEX($B$5:$B$1433, MATCH(J2739, $E$5:$E$1433, 0)),""),"SAI")</f>
        <v/>
      </c>
      <c r="L2739" t="str">
        <f>IFERROR(IF($N$5="Sáng",IF(MID(K2739,2,7)-MID($L$2,2,7)&gt;0,"Trễ",""),IF(MID(K2739,2,7)-MID($Q$2,2,7)&gt;0,"Trễ","")),"")</f>
        <v/>
      </c>
      <c r="M2739" t="str">
        <f>IFERROR(IF($N$5="Sáng",MID(K2739,2,7)-MID($L$2,2,7),MID(K2739,2,7)-MID($Q$2,2,7)),"")</f>
        <v/>
      </c>
      <c r="Q2739" t="str">
        <f>IF(B2739&lt;&gt;"",IF(AND(P2739="",F2739=""),"Không phép ",""),"")</f>
        <v/>
      </c>
      <c r="R2739" t="str">
        <f>UPPER(B2739)</f>
        <v/>
      </c>
      <c r="T2739" t="str">
        <f>IFERROR(IF(J2739&lt;&gt;"", INDEX($S$5:$S$1433, MATCH(J2739, $E$5:$E$1433, 0)),""),"")</f>
        <v/>
      </c>
      <c r="V2739" t="str">
        <f>IFERROR(IF(J2739&lt;&gt;"", INDEX($U$5:$U$1433, MATCH(J2739, $E$5:$E$1433, 0)),""),"")</f>
        <v/>
      </c>
    </row>
    <row r="2740">
      <c r="A2740" t="str">
        <f>IF(B2740&lt;&gt;"",A2739+1,"")</f>
        <v/>
      </c>
      <c r="F2740" t="str">
        <f>IFERROR(IF(VLOOKUP(E2740,J:J,1,0)=E2740,"X",""),"")</f>
        <v/>
      </c>
      <c r="G2740" t="str">
        <f>IF(J2740&lt;&gt;"", INDEX($C$5:$C$1433, MATCH(J2740, $E$5:$E$1433, 0)),"")</f>
        <v/>
      </c>
      <c r="H2740" t="str">
        <f>IF(J2740&lt;&gt;"", INDEX($D$5:$D$1433, MATCH(J2740, $E$5:$E$1433, 0)),"")</f>
        <v/>
      </c>
      <c r="I2740" t="str">
        <f>IFERROR(IF(J2740&lt;&gt;"", INDEX($B$5:$B$1433, MATCH(J2740, $E$5:$E$1433, 0)),""),"SAI")</f>
        <v/>
      </c>
      <c r="L2740" t="str">
        <f>IFERROR(IF($N$5="Sáng",IF(MID(K2740,2,7)-MID($L$2,2,7)&gt;0,"Trễ",""),IF(MID(K2740,2,7)-MID($Q$2,2,7)&gt;0,"Trễ","")),"")</f>
        <v/>
      </c>
      <c r="M2740" t="str">
        <f>IFERROR(IF($N$5="Sáng",MID(K2740,2,7)-MID($L$2,2,7),MID(K2740,2,7)-MID($Q$2,2,7)),"")</f>
        <v/>
      </c>
      <c r="Q2740" t="str">
        <f>IF(B2740&lt;&gt;"",IF(AND(P2740="",F2740=""),"Không phép ",""),"")</f>
        <v/>
      </c>
      <c r="R2740" t="str">
        <f>UPPER(B2740)</f>
        <v/>
      </c>
      <c r="T2740" t="str">
        <f>IFERROR(IF(J2740&lt;&gt;"", INDEX($S$5:$S$1433, MATCH(J2740, $E$5:$E$1433, 0)),""),"")</f>
        <v/>
      </c>
      <c r="V2740" t="str">
        <f>IFERROR(IF(J2740&lt;&gt;"", INDEX($U$5:$U$1433, MATCH(J2740, $E$5:$E$1433, 0)),""),"")</f>
        <v/>
      </c>
    </row>
    <row r="2741">
      <c r="A2741" t="str">
        <f>IF(B2741&lt;&gt;"",A2740+1,"")</f>
        <v/>
      </c>
      <c r="F2741" t="str">
        <f>IFERROR(IF(VLOOKUP(E2741,J:J,1,0)=E2741,"X",""),"")</f>
        <v/>
      </c>
      <c r="G2741" t="str">
        <f>IF(J2741&lt;&gt;"", INDEX($C$5:$C$1433, MATCH(J2741, $E$5:$E$1433, 0)),"")</f>
        <v/>
      </c>
      <c r="H2741" t="str">
        <f>IF(J2741&lt;&gt;"", INDEX($D$5:$D$1433, MATCH(J2741, $E$5:$E$1433, 0)),"")</f>
        <v/>
      </c>
      <c r="I2741" t="str">
        <f>IFERROR(IF(J2741&lt;&gt;"", INDEX($B$5:$B$1433, MATCH(J2741, $E$5:$E$1433, 0)),""),"SAI")</f>
        <v/>
      </c>
      <c r="L2741" t="str">
        <f>IFERROR(IF($N$5="Sáng",IF(MID(K2741,2,7)-MID($L$2,2,7)&gt;0,"Trễ",""),IF(MID(K2741,2,7)-MID($Q$2,2,7)&gt;0,"Trễ","")),"")</f>
        <v/>
      </c>
      <c r="M2741" t="str">
        <f>IFERROR(IF($N$5="Sáng",MID(K2741,2,7)-MID($L$2,2,7),MID(K2741,2,7)-MID($Q$2,2,7)),"")</f>
        <v/>
      </c>
      <c r="Q2741" t="str">
        <f>IF(B2741&lt;&gt;"",IF(AND(P2741="",F2741=""),"Không phép ",""),"")</f>
        <v/>
      </c>
      <c r="R2741" t="str">
        <f>UPPER(B2741)</f>
        <v/>
      </c>
      <c r="T2741" t="str">
        <f>IFERROR(IF(J2741&lt;&gt;"", INDEX($S$5:$S$1433, MATCH(J2741, $E$5:$E$1433, 0)),""),"")</f>
        <v/>
      </c>
      <c r="V2741" t="str">
        <f>IFERROR(IF(J2741&lt;&gt;"", INDEX($U$5:$U$1433, MATCH(J2741, $E$5:$E$1433, 0)),""),"")</f>
        <v/>
      </c>
    </row>
    <row r="2742">
      <c r="A2742" t="str">
        <f>IF(B2742&lt;&gt;"",A2741+1,"")</f>
        <v/>
      </c>
      <c r="F2742" t="str">
        <f>IFERROR(IF(VLOOKUP(E2742,J:J,1,0)=E2742,"X",""),"")</f>
        <v/>
      </c>
      <c r="G2742" t="str">
        <f>IF(J2742&lt;&gt;"", INDEX($C$5:$C$1433, MATCH(J2742, $E$5:$E$1433, 0)),"")</f>
        <v/>
      </c>
      <c r="H2742" t="str">
        <f>IF(J2742&lt;&gt;"", INDEX($D$5:$D$1433, MATCH(J2742, $E$5:$E$1433, 0)),"")</f>
        <v/>
      </c>
      <c r="I2742" t="str">
        <f>IFERROR(IF(J2742&lt;&gt;"", INDEX($B$5:$B$1433, MATCH(J2742, $E$5:$E$1433, 0)),""),"SAI")</f>
        <v/>
      </c>
      <c r="L2742" t="str">
        <f>IFERROR(IF($N$5="Sáng",IF(MID(K2742,2,7)-MID($L$2,2,7)&gt;0,"Trễ",""),IF(MID(K2742,2,7)-MID($Q$2,2,7)&gt;0,"Trễ","")),"")</f>
        <v/>
      </c>
      <c r="M2742" t="str">
        <f>IFERROR(IF($N$5="Sáng",MID(K2742,2,7)-MID($L$2,2,7),MID(K2742,2,7)-MID($Q$2,2,7)),"")</f>
        <v/>
      </c>
      <c r="Q2742" t="str">
        <f>IF(B2742&lt;&gt;"",IF(AND(P2742="",F2742=""),"Không phép ",""),"")</f>
        <v/>
      </c>
      <c r="R2742" t="str">
        <f>UPPER(B2742)</f>
        <v/>
      </c>
      <c r="T2742" t="str">
        <f>IFERROR(IF(J2742&lt;&gt;"", INDEX($S$5:$S$1433, MATCH(J2742, $E$5:$E$1433, 0)),""),"")</f>
        <v/>
      </c>
      <c r="V2742" t="str">
        <f>IFERROR(IF(J2742&lt;&gt;"", INDEX($U$5:$U$1433, MATCH(J2742, $E$5:$E$1433, 0)),""),"")</f>
        <v/>
      </c>
    </row>
    <row r="2743">
      <c r="A2743" t="str">
        <f>IF(B2743&lt;&gt;"",A2742+1,"")</f>
        <v/>
      </c>
      <c r="F2743" t="str">
        <f>IFERROR(IF(VLOOKUP(E2743,J:J,1,0)=E2743,"X",""),"")</f>
        <v/>
      </c>
      <c r="G2743" t="str">
        <f>IF(J2743&lt;&gt;"", INDEX($C$5:$C$1433, MATCH(J2743, $E$5:$E$1433, 0)),"")</f>
        <v/>
      </c>
      <c r="H2743" t="str">
        <f>IF(J2743&lt;&gt;"", INDEX($D$5:$D$1433, MATCH(J2743, $E$5:$E$1433, 0)),"")</f>
        <v/>
      </c>
      <c r="I2743" t="str">
        <f>IFERROR(IF(J2743&lt;&gt;"", INDEX($B$5:$B$1433, MATCH(J2743, $E$5:$E$1433, 0)),""),"SAI")</f>
        <v/>
      </c>
      <c r="L2743" t="str">
        <f>IFERROR(IF($N$5="Sáng",IF(MID(K2743,2,7)-MID($L$2,2,7)&gt;0,"Trễ",""),IF(MID(K2743,2,7)-MID($Q$2,2,7)&gt;0,"Trễ","")),"")</f>
        <v/>
      </c>
      <c r="M2743" t="str">
        <f>IFERROR(IF($N$5="Sáng",MID(K2743,2,7)-MID($L$2,2,7),MID(K2743,2,7)-MID($Q$2,2,7)),"")</f>
        <v/>
      </c>
      <c r="Q2743" t="str">
        <f>IF(B2743&lt;&gt;"",IF(AND(P2743="",F2743=""),"Không phép ",""),"")</f>
        <v/>
      </c>
      <c r="R2743" t="str">
        <f>UPPER(B2743)</f>
        <v/>
      </c>
      <c r="T2743" t="str">
        <f>IFERROR(IF(J2743&lt;&gt;"", INDEX($S$5:$S$1433, MATCH(J2743, $E$5:$E$1433, 0)),""),"")</f>
        <v/>
      </c>
      <c r="V2743" t="str">
        <f>IFERROR(IF(J2743&lt;&gt;"", INDEX($U$5:$U$1433, MATCH(J2743, $E$5:$E$1433, 0)),""),"")</f>
        <v/>
      </c>
    </row>
    <row r="2744">
      <c r="A2744" t="str">
        <f>IF(B2744&lt;&gt;"",A2743+1,"")</f>
        <v/>
      </c>
      <c r="F2744" t="str">
        <f>IFERROR(IF(VLOOKUP(E2744,J:J,1,0)=E2744,"X",""),"")</f>
        <v/>
      </c>
      <c r="G2744" t="str">
        <f>IF(J2744&lt;&gt;"", INDEX($C$5:$C$1433, MATCH(J2744, $E$5:$E$1433, 0)),"")</f>
        <v/>
      </c>
      <c r="H2744" t="str">
        <f>IF(J2744&lt;&gt;"", INDEX($D$5:$D$1433, MATCH(J2744, $E$5:$E$1433, 0)),"")</f>
        <v/>
      </c>
      <c r="I2744" t="str">
        <f>IFERROR(IF(J2744&lt;&gt;"", INDEX($B$5:$B$1433, MATCH(J2744, $E$5:$E$1433, 0)),""),"SAI")</f>
        <v/>
      </c>
      <c r="L2744" t="str">
        <f>IFERROR(IF($N$5="Sáng",IF(MID(K2744,2,7)-MID($L$2,2,7)&gt;0,"Trễ",""),IF(MID(K2744,2,7)-MID($Q$2,2,7)&gt;0,"Trễ","")),"")</f>
        <v/>
      </c>
      <c r="M2744" t="str">
        <f>IFERROR(IF($N$5="Sáng",MID(K2744,2,7)-MID($L$2,2,7),MID(K2744,2,7)-MID($Q$2,2,7)),"")</f>
        <v/>
      </c>
      <c r="Q2744" t="str">
        <f>IF(B2744&lt;&gt;"",IF(AND(P2744="",F2744=""),"Không phép ",""),"")</f>
        <v/>
      </c>
      <c r="R2744" t="str">
        <f>UPPER(B2744)</f>
        <v/>
      </c>
      <c r="T2744" t="str">
        <f>IFERROR(IF(J2744&lt;&gt;"", INDEX($S$5:$S$1433, MATCH(J2744, $E$5:$E$1433, 0)),""),"")</f>
        <v/>
      </c>
      <c r="V2744" t="str">
        <f>IFERROR(IF(J2744&lt;&gt;"", INDEX($U$5:$U$1433, MATCH(J2744, $E$5:$E$1433, 0)),""),"")</f>
        <v/>
      </c>
    </row>
    <row r="2745">
      <c r="A2745" t="str">
        <f>IF(B2745&lt;&gt;"",A2744+1,"")</f>
        <v/>
      </c>
      <c r="F2745" t="str">
        <f>IFERROR(IF(VLOOKUP(E2745,J:J,1,0)=E2745,"X",""),"")</f>
        <v/>
      </c>
      <c r="G2745" t="str">
        <f>IF(J2745&lt;&gt;"", INDEX($C$5:$C$1433, MATCH(J2745, $E$5:$E$1433, 0)),"")</f>
        <v/>
      </c>
      <c r="H2745" t="str">
        <f>IF(J2745&lt;&gt;"", INDEX($D$5:$D$1433, MATCH(J2745, $E$5:$E$1433, 0)),"")</f>
        <v/>
      </c>
      <c r="I2745" t="str">
        <f>IFERROR(IF(J2745&lt;&gt;"", INDEX($B$5:$B$1433, MATCH(J2745, $E$5:$E$1433, 0)),""),"SAI")</f>
        <v/>
      </c>
      <c r="L2745" t="str">
        <f>IFERROR(IF($N$5="Sáng",IF(MID(K2745,2,7)-MID($L$2,2,7)&gt;0,"Trễ",""),IF(MID(K2745,2,7)-MID($Q$2,2,7)&gt;0,"Trễ","")),"")</f>
        <v/>
      </c>
      <c r="M2745" t="str">
        <f>IFERROR(IF($N$5="Sáng",MID(K2745,2,7)-MID($L$2,2,7),MID(K2745,2,7)-MID($Q$2,2,7)),"")</f>
        <v/>
      </c>
      <c r="Q2745" t="str">
        <f>IF(B2745&lt;&gt;"",IF(AND(P2745="",F2745=""),"Không phép ",""),"")</f>
        <v/>
      </c>
      <c r="R2745" t="str">
        <f>UPPER(B2745)</f>
        <v/>
      </c>
      <c r="T2745" t="str">
        <f>IFERROR(IF(J2745&lt;&gt;"", INDEX($S$5:$S$1433, MATCH(J2745, $E$5:$E$1433, 0)),""),"")</f>
        <v/>
      </c>
      <c r="V2745" t="str">
        <f>IFERROR(IF(J2745&lt;&gt;"", INDEX($U$5:$U$1433, MATCH(J2745, $E$5:$E$1433, 0)),""),"")</f>
        <v/>
      </c>
    </row>
    <row r="2746">
      <c r="A2746" t="str">
        <f>IF(B2746&lt;&gt;"",A2745+1,"")</f>
        <v/>
      </c>
      <c r="F2746" t="str">
        <f>IFERROR(IF(VLOOKUP(E2746,J:J,1,0)=E2746,"X",""),"")</f>
        <v/>
      </c>
      <c r="G2746" t="str">
        <f>IF(J2746&lt;&gt;"", INDEX($C$5:$C$1433, MATCH(J2746, $E$5:$E$1433, 0)),"")</f>
        <v/>
      </c>
      <c r="H2746" t="str">
        <f>IF(J2746&lt;&gt;"", INDEX($D$5:$D$1433, MATCH(J2746, $E$5:$E$1433, 0)),"")</f>
        <v/>
      </c>
      <c r="I2746" t="str">
        <f>IFERROR(IF(J2746&lt;&gt;"", INDEX($B$5:$B$1433, MATCH(J2746, $E$5:$E$1433, 0)),""),"SAI")</f>
        <v/>
      </c>
      <c r="L2746" t="str">
        <f>IFERROR(IF($N$5="Sáng",IF(MID(K2746,2,7)-MID($L$2,2,7)&gt;0,"Trễ",""),IF(MID(K2746,2,7)-MID($Q$2,2,7)&gt;0,"Trễ","")),"")</f>
        <v/>
      </c>
      <c r="M2746" t="str">
        <f>IFERROR(IF($N$5="Sáng",MID(K2746,2,7)-MID($L$2,2,7),MID(K2746,2,7)-MID($Q$2,2,7)),"")</f>
        <v/>
      </c>
      <c r="Q2746" t="str">
        <f>IF(B2746&lt;&gt;"",IF(AND(P2746="",F2746=""),"Không phép ",""),"")</f>
        <v/>
      </c>
      <c r="R2746" t="str">
        <f>UPPER(B2746)</f>
        <v/>
      </c>
      <c r="T2746" t="str">
        <f>IFERROR(IF(J2746&lt;&gt;"", INDEX($S$5:$S$1433, MATCH(J2746, $E$5:$E$1433, 0)),""),"")</f>
        <v/>
      </c>
      <c r="V2746" t="str">
        <f>IFERROR(IF(J2746&lt;&gt;"", INDEX($U$5:$U$1433, MATCH(J2746, $E$5:$E$1433, 0)),""),"")</f>
        <v/>
      </c>
    </row>
    <row r="2747">
      <c r="A2747" t="str">
        <f>IF(B2747&lt;&gt;"",A2746+1,"")</f>
        <v/>
      </c>
      <c r="F2747" t="str">
        <f>IFERROR(IF(VLOOKUP(E2747,J:J,1,0)=E2747,"X",""),"")</f>
        <v/>
      </c>
      <c r="G2747" t="str">
        <f>IF(J2747&lt;&gt;"", INDEX($C$5:$C$1433, MATCH(J2747, $E$5:$E$1433, 0)),"")</f>
        <v/>
      </c>
      <c r="H2747" t="str">
        <f>IF(J2747&lt;&gt;"", INDEX($D$5:$D$1433, MATCH(J2747, $E$5:$E$1433, 0)),"")</f>
        <v/>
      </c>
      <c r="I2747" t="str">
        <f>IFERROR(IF(J2747&lt;&gt;"", INDEX($B$5:$B$1433, MATCH(J2747, $E$5:$E$1433, 0)),""),"SAI")</f>
        <v/>
      </c>
      <c r="L2747" t="str">
        <f>IFERROR(IF($N$5="Sáng",IF(MID(K2747,2,7)-MID($L$2,2,7)&gt;0,"Trễ",""),IF(MID(K2747,2,7)-MID($Q$2,2,7)&gt;0,"Trễ","")),"")</f>
        <v/>
      </c>
      <c r="M2747" t="str">
        <f>IFERROR(IF($N$5="Sáng",MID(K2747,2,7)-MID($L$2,2,7),MID(K2747,2,7)-MID($Q$2,2,7)),"")</f>
        <v/>
      </c>
      <c r="Q2747" t="str">
        <f>IF(B2747&lt;&gt;"",IF(AND(P2747="",F2747=""),"Không phép ",""),"")</f>
        <v/>
      </c>
      <c r="R2747" t="str">
        <f>UPPER(B2747)</f>
        <v/>
      </c>
      <c r="T2747" t="str">
        <f>IFERROR(IF(J2747&lt;&gt;"", INDEX($S$5:$S$1433, MATCH(J2747, $E$5:$E$1433, 0)),""),"")</f>
        <v/>
      </c>
      <c r="V2747" t="str">
        <f>IFERROR(IF(J2747&lt;&gt;"", INDEX($U$5:$U$1433, MATCH(J2747, $E$5:$E$1433, 0)),""),"")</f>
        <v/>
      </c>
    </row>
    <row r="2748">
      <c r="A2748" t="str">
        <f>IF(B2748&lt;&gt;"",A2747+1,"")</f>
        <v/>
      </c>
      <c r="F2748" t="str">
        <f>IFERROR(IF(VLOOKUP(E2748,J:J,1,0)=E2748,"X",""),"")</f>
        <v/>
      </c>
      <c r="G2748" t="str">
        <f>IF(J2748&lt;&gt;"", INDEX($C$5:$C$1433, MATCH(J2748, $E$5:$E$1433, 0)),"")</f>
        <v/>
      </c>
      <c r="H2748" t="str">
        <f>IF(J2748&lt;&gt;"", INDEX($D$5:$D$1433, MATCH(J2748, $E$5:$E$1433, 0)),"")</f>
        <v/>
      </c>
      <c r="I2748" t="str">
        <f>IFERROR(IF(J2748&lt;&gt;"", INDEX($B$5:$B$1433, MATCH(J2748, $E$5:$E$1433, 0)),""),"SAI")</f>
        <v/>
      </c>
      <c r="L2748" t="str">
        <f>IFERROR(IF($N$5="Sáng",IF(MID(K2748,2,7)-MID($L$2,2,7)&gt;0,"Trễ",""),IF(MID(K2748,2,7)-MID($Q$2,2,7)&gt;0,"Trễ","")),"")</f>
        <v/>
      </c>
      <c r="M2748" t="str">
        <f>IFERROR(IF($N$5="Sáng",MID(K2748,2,7)-MID($L$2,2,7),MID(K2748,2,7)-MID($Q$2,2,7)),"")</f>
        <v/>
      </c>
      <c r="Q2748" t="str">
        <f>IF(B2748&lt;&gt;"",IF(AND(P2748="",F2748=""),"Không phép ",""),"")</f>
        <v/>
      </c>
      <c r="R2748" t="str">
        <f>UPPER(B2748)</f>
        <v/>
      </c>
      <c r="T2748" t="str">
        <f>IFERROR(IF(J2748&lt;&gt;"", INDEX($S$5:$S$1433, MATCH(J2748, $E$5:$E$1433, 0)),""),"")</f>
        <v/>
      </c>
      <c r="V2748" t="str">
        <f>IFERROR(IF(J2748&lt;&gt;"", INDEX($U$5:$U$1433, MATCH(J2748, $E$5:$E$1433, 0)),""),"")</f>
        <v/>
      </c>
    </row>
    <row r="2749">
      <c r="A2749" t="str">
        <f>IF(B2749&lt;&gt;"",A2748+1,"")</f>
        <v/>
      </c>
      <c r="F2749" t="str">
        <f>IFERROR(IF(VLOOKUP(E2749,J:J,1,0)=E2749,"X",""),"")</f>
        <v/>
      </c>
      <c r="G2749" t="str">
        <f>IF(J2749&lt;&gt;"", INDEX($C$5:$C$1433, MATCH(J2749, $E$5:$E$1433, 0)),"")</f>
        <v/>
      </c>
      <c r="H2749" t="str">
        <f>IF(J2749&lt;&gt;"", INDEX($D$5:$D$1433, MATCH(J2749, $E$5:$E$1433, 0)),"")</f>
        <v/>
      </c>
      <c r="I2749" t="str">
        <f>IFERROR(IF(J2749&lt;&gt;"", INDEX($B$5:$B$1433, MATCH(J2749, $E$5:$E$1433, 0)),""),"SAI")</f>
        <v/>
      </c>
      <c r="L2749" t="str">
        <f>IFERROR(IF($N$5="Sáng",IF(MID(K2749,2,7)-MID($L$2,2,7)&gt;0,"Trễ",""),IF(MID(K2749,2,7)-MID($Q$2,2,7)&gt;0,"Trễ","")),"")</f>
        <v/>
      </c>
      <c r="M2749" t="str">
        <f>IFERROR(IF($N$5="Sáng",MID(K2749,2,7)-MID($L$2,2,7),MID(K2749,2,7)-MID($Q$2,2,7)),"")</f>
        <v/>
      </c>
      <c r="Q2749" t="str">
        <f>IF(B2749&lt;&gt;"",IF(AND(P2749="",F2749=""),"Không phép ",""),"")</f>
        <v/>
      </c>
      <c r="R2749" t="str">
        <f>UPPER(B2749)</f>
        <v/>
      </c>
      <c r="T2749" t="str">
        <f>IFERROR(IF(J2749&lt;&gt;"", INDEX($S$5:$S$1433, MATCH(J2749, $E$5:$E$1433, 0)),""),"")</f>
        <v/>
      </c>
      <c r="V2749" t="str">
        <f>IFERROR(IF(J2749&lt;&gt;"", INDEX($U$5:$U$1433, MATCH(J2749, $E$5:$E$1433, 0)),""),"")</f>
        <v/>
      </c>
    </row>
    <row r="2750">
      <c r="A2750" t="str">
        <f>IF(B2750&lt;&gt;"",A2749+1,"")</f>
        <v/>
      </c>
      <c r="F2750" t="str">
        <f>IFERROR(IF(VLOOKUP(E2750,J:J,1,0)=E2750,"X",""),"")</f>
        <v/>
      </c>
      <c r="G2750" t="str">
        <f>IF(J2750&lt;&gt;"", INDEX($C$5:$C$1433, MATCH(J2750, $E$5:$E$1433, 0)),"")</f>
        <v/>
      </c>
      <c r="H2750" t="str">
        <f>IF(J2750&lt;&gt;"", INDEX($D$5:$D$1433, MATCH(J2750, $E$5:$E$1433, 0)),"")</f>
        <v/>
      </c>
      <c r="I2750" t="str">
        <f>IFERROR(IF(J2750&lt;&gt;"", INDEX($B$5:$B$1433, MATCH(J2750, $E$5:$E$1433, 0)),""),"SAI")</f>
        <v/>
      </c>
      <c r="L2750" t="str">
        <f>IFERROR(IF($N$5="Sáng",IF(MID(K2750,2,7)-MID($L$2,2,7)&gt;0,"Trễ",""),IF(MID(K2750,2,7)-MID($Q$2,2,7)&gt;0,"Trễ","")),"")</f>
        <v/>
      </c>
      <c r="M2750" t="str">
        <f>IFERROR(IF($N$5="Sáng",MID(K2750,2,7)-MID($L$2,2,7),MID(K2750,2,7)-MID($Q$2,2,7)),"")</f>
        <v/>
      </c>
      <c r="Q2750" t="str">
        <f>IF(B2750&lt;&gt;"",IF(AND(P2750="",F2750=""),"Không phép ",""),"")</f>
        <v/>
      </c>
      <c r="R2750" t="str">
        <f>UPPER(B2750)</f>
        <v/>
      </c>
      <c r="T2750" t="str">
        <f>IFERROR(IF(J2750&lt;&gt;"", INDEX($S$5:$S$1433, MATCH(J2750, $E$5:$E$1433, 0)),""),"")</f>
        <v/>
      </c>
      <c r="V2750" t="str">
        <f>IFERROR(IF(J2750&lt;&gt;"", INDEX($U$5:$U$1433, MATCH(J2750, $E$5:$E$1433, 0)),""),"")</f>
        <v/>
      </c>
    </row>
    <row r="2751">
      <c r="A2751" t="str">
        <f>IF(B2751&lt;&gt;"",A2750+1,"")</f>
        <v/>
      </c>
      <c r="F2751" t="str">
        <f>IFERROR(IF(VLOOKUP(E2751,J:J,1,0)=E2751,"X",""),"")</f>
        <v/>
      </c>
      <c r="G2751" t="str">
        <f>IF(J2751&lt;&gt;"", INDEX($C$5:$C$1433, MATCH(J2751, $E$5:$E$1433, 0)),"")</f>
        <v/>
      </c>
      <c r="H2751" t="str">
        <f>IF(J2751&lt;&gt;"", INDEX($D$5:$D$1433, MATCH(J2751, $E$5:$E$1433, 0)),"")</f>
        <v/>
      </c>
      <c r="I2751" t="str">
        <f>IFERROR(IF(J2751&lt;&gt;"", INDEX($B$5:$B$1433, MATCH(J2751, $E$5:$E$1433, 0)),""),"SAI")</f>
        <v/>
      </c>
      <c r="L2751" t="str">
        <f>IFERROR(IF($N$5="Sáng",IF(MID(K2751,2,7)-MID($L$2,2,7)&gt;0,"Trễ",""),IF(MID(K2751,2,7)-MID($Q$2,2,7)&gt;0,"Trễ","")),"")</f>
        <v/>
      </c>
      <c r="M2751" t="str">
        <f>IFERROR(IF($N$5="Sáng",MID(K2751,2,7)-MID($L$2,2,7),MID(K2751,2,7)-MID($Q$2,2,7)),"")</f>
        <v/>
      </c>
      <c r="Q2751" t="str">
        <f>IF(B2751&lt;&gt;"",IF(AND(P2751="",F2751=""),"Không phép ",""),"")</f>
        <v/>
      </c>
      <c r="R2751" t="str">
        <f>UPPER(B2751)</f>
        <v/>
      </c>
      <c r="T2751" t="str">
        <f>IFERROR(IF(J2751&lt;&gt;"", INDEX($S$5:$S$1433, MATCH(J2751, $E$5:$E$1433, 0)),""),"")</f>
        <v/>
      </c>
      <c r="V2751" t="str">
        <f>IFERROR(IF(J2751&lt;&gt;"", INDEX($U$5:$U$1433, MATCH(J2751, $E$5:$E$1433, 0)),""),"")</f>
        <v/>
      </c>
    </row>
    <row r="2752">
      <c r="A2752" t="str">
        <f>IF(B2752&lt;&gt;"",A2751+1,"")</f>
        <v/>
      </c>
      <c r="F2752" t="str">
        <f>IFERROR(IF(VLOOKUP(E2752,J:J,1,0)=E2752,"X",""),"")</f>
        <v/>
      </c>
      <c r="G2752" t="str">
        <f>IF(J2752&lt;&gt;"", INDEX($C$5:$C$1433, MATCH(J2752, $E$5:$E$1433, 0)),"")</f>
        <v/>
      </c>
      <c r="H2752" t="str">
        <f>IF(J2752&lt;&gt;"", INDEX($D$5:$D$1433, MATCH(J2752, $E$5:$E$1433, 0)),"")</f>
        <v/>
      </c>
      <c r="I2752" t="str">
        <f>IFERROR(IF(J2752&lt;&gt;"", INDEX($B$5:$B$1433, MATCH(J2752, $E$5:$E$1433, 0)),""),"SAI")</f>
        <v/>
      </c>
      <c r="L2752" t="str">
        <f>IFERROR(IF($N$5="Sáng",IF(MID(K2752,2,7)-MID($L$2,2,7)&gt;0,"Trễ",""),IF(MID(K2752,2,7)-MID($Q$2,2,7)&gt;0,"Trễ","")),"")</f>
        <v/>
      </c>
      <c r="M2752" t="str">
        <f>IFERROR(IF($N$5="Sáng",MID(K2752,2,7)-MID($L$2,2,7),MID(K2752,2,7)-MID($Q$2,2,7)),"")</f>
        <v/>
      </c>
      <c r="Q2752" t="str">
        <f>IF(B2752&lt;&gt;"",IF(AND(P2752="",F2752=""),"Không phép ",""),"")</f>
        <v/>
      </c>
      <c r="R2752" t="str">
        <f>UPPER(B2752)</f>
        <v/>
      </c>
      <c r="T2752" t="str">
        <f>IFERROR(IF(J2752&lt;&gt;"", INDEX($S$5:$S$1433, MATCH(J2752, $E$5:$E$1433, 0)),""),"")</f>
        <v/>
      </c>
      <c r="V2752" t="str">
        <f>IFERROR(IF(J2752&lt;&gt;"", INDEX($U$5:$U$1433, MATCH(J2752, $E$5:$E$1433, 0)),""),"")</f>
        <v/>
      </c>
    </row>
    <row r="2753">
      <c r="A2753" t="str">
        <f>IF(B2753&lt;&gt;"",A2752+1,"")</f>
        <v/>
      </c>
      <c r="F2753" t="str">
        <f>IFERROR(IF(VLOOKUP(E2753,J:J,1,0)=E2753,"X",""),"")</f>
        <v/>
      </c>
      <c r="G2753" t="str">
        <f>IF(J2753&lt;&gt;"", INDEX($C$5:$C$1433, MATCH(J2753, $E$5:$E$1433, 0)),"")</f>
        <v/>
      </c>
      <c r="H2753" t="str">
        <f>IF(J2753&lt;&gt;"", INDEX($D$5:$D$1433, MATCH(J2753, $E$5:$E$1433, 0)),"")</f>
        <v/>
      </c>
      <c r="I2753" t="str">
        <f>IFERROR(IF(J2753&lt;&gt;"", INDEX($B$5:$B$1433, MATCH(J2753, $E$5:$E$1433, 0)),""),"SAI")</f>
        <v/>
      </c>
      <c r="L2753" t="str">
        <f>IFERROR(IF($N$5="Sáng",IF(MID(K2753,2,7)-MID($L$2,2,7)&gt;0,"Trễ",""),IF(MID(K2753,2,7)-MID($Q$2,2,7)&gt;0,"Trễ","")),"")</f>
        <v/>
      </c>
      <c r="M2753" t="str">
        <f>IFERROR(IF($N$5="Sáng",MID(K2753,2,7)-MID($L$2,2,7),MID(K2753,2,7)-MID($Q$2,2,7)),"")</f>
        <v/>
      </c>
      <c r="Q2753" t="str">
        <f>IF(B2753&lt;&gt;"",IF(AND(P2753="",F2753=""),"Không phép ",""),"")</f>
        <v/>
      </c>
      <c r="R2753" t="str">
        <f>UPPER(B2753)</f>
        <v/>
      </c>
      <c r="T2753" t="str">
        <f>IFERROR(IF(J2753&lt;&gt;"", INDEX($S$5:$S$1433, MATCH(J2753, $E$5:$E$1433, 0)),""),"")</f>
        <v/>
      </c>
      <c r="V2753" t="str">
        <f>IFERROR(IF(J2753&lt;&gt;"", INDEX($U$5:$U$1433, MATCH(J2753, $E$5:$E$1433, 0)),""),"")</f>
        <v/>
      </c>
    </row>
    <row r="2754">
      <c r="A2754" t="str">
        <f>IF(B2754&lt;&gt;"",A2753+1,"")</f>
        <v/>
      </c>
      <c r="F2754" t="str">
        <f>IFERROR(IF(VLOOKUP(E2754,J:J,1,0)=E2754,"X",""),"")</f>
        <v/>
      </c>
      <c r="G2754" t="str">
        <f>IF(J2754&lt;&gt;"", INDEX($C$5:$C$1433, MATCH(J2754, $E$5:$E$1433, 0)),"")</f>
        <v/>
      </c>
      <c r="H2754" t="str">
        <f>IF(J2754&lt;&gt;"", INDEX($D$5:$D$1433, MATCH(J2754, $E$5:$E$1433, 0)),"")</f>
        <v/>
      </c>
      <c r="I2754" t="str">
        <f>IFERROR(IF(J2754&lt;&gt;"", INDEX($B$5:$B$1433, MATCH(J2754, $E$5:$E$1433, 0)),""),"SAI")</f>
        <v/>
      </c>
      <c r="L2754" t="str">
        <f>IFERROR(IF($N$5="Sáng",IF(MID(K2754,2,7)-MID($L$2,2,7)&gt;0,"Trễ",""),IF(MID(K2754,2,7)-MID($Q$2,2,7)&gt;0,"Trễ","")),"")</f>
        <v/>
      </c>
      <c r="M2754" t="str">
        <f>IFERROR(IF($N$5="Sáng",MID(K2754,2,7)-MID($L$2,2,7),MID(K2754,2,7)-MID($Q$2,2,7)),"")</f>
        <v/>
      </c>
      <c r="Q2754" t="str">
        <f>IF(B2754&lt;&gt;"",IF(AND(P2754="",F2754=""),"Không phép ",""),"")</f>
        <v/>
      </c>
      <c r="R2754" t="str">
        <f>UPPER(B2754)</f>
        <v/>
      </c>
      <c r="T2754" t="str">
        <f>IFERROR(IF(J2754&lt;&gt;"", INDEX($S$5:$S$1433, MATCH(J2754, $E$5:$E$1433, 0)),""),"")</f>
        <v/>
      </c>
      <c r="V2754" t="str">
        <f>IFERROR(IF(J2754&lt;&gt;"", INDEX($U$5:$U$1433, MATCH(J2754, $E$5:$E$1433, 0)),""),"")</f>
        <v/>
      </c>
    </row>
    <row r="2755">
      <c r="A2755" t="str">
        <f>IF(B2755&lt;&gt;"",A2754+1,"")</f>
        <v/>
      </c>
      <c r="F2755" t="str">
        <f>IFERROR(IF(VLOOKUP(E2755,J:J,1,0)=E2755,"X",""),"")</f>
        <v/>
      </c>
      <c r="G2755" t="str">
        <f>IF(J2755&lt;&gt;"", INDEX($C$5:$C$1433, MATCH(J2755, $E$5:$E$1433, 0)),"")</f>
        <v/>
      </c>
      <c r="H2755" t="str">
        <f>IF(J2755&lt;&gt;"", INDEX($D$5:$D$1433, MATCH(J2755, $E$5:$E$1433, 0)),"")</f>
        <v/>
      </c>
      <c r="I2755" t="str">
        <f>IFERROR(IF(J2755&lt;&gt;"", INDEX($B$5:$B$1433, MATCH(J2755, $E$5:$E$1433, 0)),""),"SAI")</f>
        <v/>
      </c>
      <c r="L2755" t="str">
        <f>IFERROR(IF($N$5="Sáng",IF(MID(K2755,2,7)-MID($L$2,2,7)&gt;0,"Trễ",""),IF(MID(K2755,2,7)-MID($Q$2,2,7)&gt;0,"Trễ","")),"")</f>
        <v/>
      </c>
      <c r="M2755" t="str">
        <f>IFERROR(IF($N$5="Sáng",MID(K2755,2,7)-MID($L$2,2,7),MID(K2755,2,7)-MID($Q$2,2,7)),"")</f>
        <v/>
      </c>
      <c r="Q2755" t="str">
        <f>IF(B2755&lt;&gt;"",IF(AND(P2755="",F2755=""),"Không phép ",""),"")</f>
        <v/>
      </c>
      <c r="R2755" t="str">
        <f>UPPER(B2755)</f>
        <v/>
      </c>
      <c r="T2755" t="str">
        <f>IFERROR(IF(J2755&lt;&gt;"", INDEX($S$5:$S$1433, MATCH(J2755, $E$5:$E$1433, 0)),""),"")</f>
        <v/>
      </c>
      <c r="V2755" t="str">
        <f>IFERROR(IF(J2755&lt;&gt;"", INDEX($U$5:$U$1433, MATCH(J2755, $E$5:$E$1433, 0)),""),"")</f>
        <v/>
      </c>
    </row>
    <row r="2756">
      <c r="A2756" t="str">
        <f>IF(B2756&lt;&gt;"",A2755+1,"")</f>
        <v/>
      </c>
      <c r="F2756" t="str">
        <f>IFERROR(IF(VLOOKUP(E2756,J:J,1,0)=E2756,"X",""),"")</f>
        <v/>
      </c>
      <c r="G2756" t="str">
        <f>IF(J2756&lt;&gt;"", INDEX($C$5:$C$1433, MATCH(J2756, $E$5:$E$1433, 0)),"")</f>
        <v/>
      </c>
      <c r="H2756" t="str">
        <f>IF(J2756&lt;&gt;"", INDEX($D$5:$D$1433, MATCH(J2756, $E$5:$E$1433, 0)),"")</f>
        <v/>
      </c>
      <c r="I2756" t="str">
        <f>IFERROR(IF(J2756&lt;&gt;"", INDEX($B$5:$B$1433, MATCH(J2756, $E$5:$E$1433, 0)),""),"SAI")</f>
        <v/>
      </c>
      <c r="L2756" t="str">
        <f>IFERROR(IF($N$5="Sáng",IF(MID(K2756,2,7)-MID($L$2,2,7)&gt;0,"Trễ",""),IF(MID(K2756,2,7)-MID($Q$2,2,7)&gt;0,"Trễ","")),"")</f>
        <v/>
      </c>
      <c r="M2756" t="str">
        <f>IFERROR(IF($N$5="Sáng",MID(K2756,2,7)-MID($L$2,2,7),MID(K2756,2,7)-MID($Q$2,2,7)),"")</f>
        <v/>
      </c>
      <c r="Q2756" t="str">
        <f>IF(B2756&lt;&gt;"",IF(AND(P2756="",F2756=""),"Không phép ",""),"")</f>
        <v/>
      </c>
      <c r="R2756" t="str">
        <f>UPPER(B2756)</f>
        <v/>
      </c>
      <c r="T2756" t="str">
        <f>IFERROR(IF(J2756&lt;&gt;"", INDEX($S$5:$S$1433, MATCH(J2756, $E$5:$E$1433, 0)),""),"")</f>
        <v/>
      </c>
      <c r="V2756" t="str">
        <f>IFERROR(IF(J2756&lt;&gt;"", INDEX($U$5:$U$1433, MATCH(J2756, $E$5:$E$1433, 0)),""),"")</f>
        <v/>
      </c>
    </row>
    <row r="2757">
      <c r="A2757" t="str">
        <f>IF(B2757&lt;&gt;"",A2756+1,"")</f>
        <v/>
      </c>
      <c r="F2757" t="str">
        <f>IFERROR(IF(VLOOKUP(E2757,J:J,1,0)=E2757,"X",""),"")</f>
        <v/>
      </c>
      <c r="G2757" t="str">
        <f>IF(J2757&lt;&gt;"", INDEX($C$5:$C$1433, MATCH(J2757, $E$5:$E$1433, 0)),"")</f>
        <v/>
      </c>
      <c r="H2757" t="str">
        <f>IF(J2757&lt;&gt;"", INDEX($D$5:$D$1433, MATCH(J2757, $E$5:$E$1433, 0)),"")</f>
        <v/>
      </c>
      <c r="I2757" t="str">
        <f>IFERROR(IF(J2757&lt;&gt;"", INDEX($B$5:$B$1433, MATCH(J2757, $E$5:$E$1433, 0)),""),"SAI")</f>
        <v/>
      </c>
      <c r="L2757" t="str">
        <f>IFERROR(IF($N$5="Sáng",IF(MID(K2757,2,7)-MID($L$2,2,7)&gt;0,"Trễ",""),IF(MID(K2757,2,7)-MID($Q$2,2,7)&gt;0,"Trễ","")),"")</f>
        <v/>
      </c>
      <c r="M2757" t="str">
        <f>IFERROR(IF($N$5="Sáng",MID(K2757,2,7)-MID($L$2,2,7),MID(K2757,2,7)-MID($Q$2,2,7)),"")</f>
        <v/>
      </c>
      <c r="Q2757" t="str">
        <f>IF(B2757&lt;&gt;"",IF(AND(P2757="",F2757=""),"Không phép ",""),"")</f>
        <v/>
      </c>
      <c r="R2757" t="str">
        <f>UPPER(B2757)</f>
        <v/>
      </c>
      <c r="T2757" t="str">
        <f>IFERROR(IF(J2757&lt;&gt;"", INDEX($S$5:$S$1433, MATCH(J2757, $E$5:$E$1433, 0)),""),"")</f>
        <v/>
      </c>
      <c r="V2757" t="str">
        <f>IFERROR(IF(J2757&lt;&gt;"", INDEX($U$5:$U$1433, MATCH(J2757, $E$5:$E$1433, 0)),""),"")</f>
        <v/>
      </c>
    </row>
    <row r="2758">
      <c r="A2758" t="str">
        <f>IF(B2758&lt;&gt;"",A2757+1,"")</f>
        <v/>
      </c>
      <c r="F2758" t="str">
        <f>IFERROR(IF(VLOOKUP(E2758,J:J,1,0)=E2758,"X",""),"")</f>
        <v/>
      </c>
      <c r="G2758" t="str">
        <f>IF(J2758&lt;&gt;"", INDEX($C$5:$C$1433, MATCH(J2758, $E$5:$E$1433, 0)),"")</f>
        <v/>
      </c>
      <c r="H2758" t="str">
        <f>IF(J2758&lt;&gt;"", INDEX($D$5:$D$1433, MATCH(J2758, $E$5:$E$1433, 0)),"")</f>
        <v/>
      </c>
      <c r="I2758" t="str">
        <f>IFERROR(IF(J2758&lt;&gt;"", INDEX($B$5:$B$1433, MATCH(J2758, $E$5:$E$1433, 0)),""),"SAI")</f>
        <v/>
      </c>
      <c r="L2758" t="str">
        <f>IFERROR(IF($N$5="Sáng",IF(MID(K2758,2,7)-MID($L$2,2,7)&gt;0,"Trễ",""),IF(MID(K2758,2,7)-MID($Q$2,2,7)&gt;0,"Trễ","")),"")</f>
        <v/>
      </c>
      <c r="M2758" t="str">
        <f>IFERROR(IF($N$5="Sáng",MID(K2758,2,7)-MID($L$2,2,7),MID(K2758,2,7)-MID($Q$2,2,7)),"")</f>
        <v/>
      </c>
      <c r="Q2758" t="str">
        <f>IF(B2758&lt;&gt;"",IF(AND(P2758="",F2758=""),"Không phép ",""),"")</f>
        <v/>
      </c>
      <c r="R2758" t="str">
        <f>UPPER(B2758)</f>
        <v/>
      </c>
      <c r="T2758" t="str">
        <f>IFERROR(IF(J2758&lt;&gt;"", INDEX($S$5:$S$1433, MATCH(J2758, $E$5:$E$1433, 0)),""),"")</f>
        <v/>
      </c>
      <c r="V2758" t="str">
        <f>IFERROR(IF(J2758&lt;&gt;"", INDEX($U$5:$U$1433, MATCH(J2758, $E$5:$E$1433, 0)),""),"")</f>
        <v/>
      </c>
    </row>
    <row r="2759">
      <c r="A2759" t="str">
        <f>IF(B2759&lt;&gt;"",A2758+1,"")</f>
        <v/>
      </c>
      <c r="F2759" t="str">
        <f>IFERROR(IF(VLOOKUP(E2759,J:J,1,0)=E2759,"X",""),"")</f>
        <v/>
      </c>
      <c r="G2759" t="str">
        <f>IF(J2759&lt;&gt;"", INDEX($C$5:$C$1433, MATCH(J2759, $E$5:$E$1433, 0)),"")</f>
        <v/>
      </c>
      <c r="H2759" t="str">
        <f>IF(J2759&lt;&gt;"", INDEX($D$5:$D$1433, MATCH(J2759, $E$5:$E$1433, 0)),"")</f>
        <v/>
      </c>
      <c r="I2759" t="str">
        <f>IFERROR(IF(J2759&lt;&gt;"", INDEX($B$5:$B$1433, MATCH(J2759, $E$5:$E$1433, 0)),""),"SAI")</f>
        <v/>
      </c>
      <c r="L2759" t="str">
        <f>IFERROR(IF($N$5="Sáng",IF(MID(K2759,2,7)-MID($L$2,2,7)&gt;0,"Trễ",""),IF(MID(K2759,2,7)-MID($Q$2,2,7)&gt;0,"Trễ","")),"")</f>
        <v/>
      </c>
      <c r="M2759" t="str">
        <f>IFERROR(IF($N$5="Sáng",MID(K2759,2,7)-MID($L$2,2,7),MID(K2759,2,7)-MID($Q$2,2,7)),"")</f>
        <v/>
      </c>
      <c r="Q2759" t="str">
        <f>IF(B2759&lt;&gt;"",IF(AND(P2759="",F2759=""),"Không phép ",""),"")</f>
        <v/>
      </c>
      <c r="R2759" t="str">
        <f>UPPER(B2759)</f>
        <v/>
      </c>
      <c r="T2759" t="str">
        <f>IFERROR(IF(J2759&lt;&gt;"", INDEX($S$5:$S$1433, MATCH(J2759, $E$5:$E$1433, 0)),""),"")</f>
        <v/>
      </c>
      <c r="V2759" t="str">
        <f>IFERROR(IF(J2759&lt;&gt;"", INDEX($U$5:$U$1433, MATCH(J2759, $E$5:$E$1433, 0)),""),"")</f>
        <v/>
      </c>
    </row>
    <row r="2760">
      <c r="A2760" t="str">
        <f>IF(B2760&lt;&gt;"",A2759+1,"")</f>
        <v/>
      </c>
      <c r="F2760" t="str">
        <f>IFERROR(IF(VLOOKUP(E2760,J:J,1,0)=E2760,"X",""),"")</f>
        <v/>
      </c>
      <c r="G2760" t="str">
        <f>IF(J2760&lt;&gt;"", INDEX($C$5:$C$1433, MATCH(J2760, $E$5:$E$1433, 0)),"")</f>
        <v/>
      </c>
      <c r="H2760" t="str">
        <f>IF(J2760&lt;&gt;"", INDEX($D$5:$D$1433, MATCH(J2760, $E$5:$E$1433, 0)),"")</f>
        <v/>
      </c>
      <c r="I2760" t="str">
        <f>IFERROR(IF(J2760&lt;&gt;"", INDEX($B$5:$B$1433, MATCH(J2760, $E$5:$E$1433, 0)),""),"SAI")</f>
        <v/>
      </c>
      <c r="L2760" t="str">
        <f>IFERROR(IF($N$5="Sáng",IF(MID(K2760,2,7)-MID($L$2,2,7)&gt;0,"Trễ",""),IF(MID(K2760,2,7)-MID($Q$2,2,7)&gt;0,"Trễ","")),"")</f>
        <v/>
      </c>
      <c r="M2760" t="str">
        <f>IFERROR(IF($N$5="Sáng",MID(K2760,2,7)-MID($L$2,2,7),MID(K2760,2,7)-MID($Q$2,2,7)),"")</f>
        <v/>
      </c>
      <c r="Q2760" t="str">
        <f>IF(B2760&lt;&gt;"",IF(AND(P2760="",F2760=""),"Không phép ",""),"")</f>
        <v/>
      </c>
      <c r="R2760" t="str">
        <f>UPPER(B2760)</f>
        <v/>
      </c>
      <c r="T2760" t="str">
        <f>IFERROR(IF(J2760&lt;&gt;"", INDEX($S$5:$S$1433, MATCH(J2760, $E$5:$E$1433, 0)),""),"")</f>
        <v/>
      </c>
      <c r="V2760" t="str">
        <f>IFERROR(IF(J2760&lt;&gt;"", INDEX($U$5:$U$1433, MATCH(J2760, $E$5:$E$1433, 0)),""),"")</f>
        <v/>
      </c>
    </row>
    <row r="2761">
      <c r="A2761" t="str">
        <f>IF(B2761&lt;&gt;"",A2760+1,"")</f>
        <v/>
      </c>
      <c r="F2761" t="str">
        <f>IFERROR(IF(VLOOKUP(E2761,J:J,1,0)=E2761,"X",""),"")</f>
        <v/>
      </c>
      <c r="G2761" t="str">
        <f>IF(J2761&lt;&gt;"", INDEX($C$5:$C$1433, MATCH(J2761, $E$5:$E$1433, 0)),"")</f>
        <v/>
      </c>
      <c r="H2761" t="str">
        <f>IF(J2761&lt;&gt;"", INDEX($D$5:$D$1433, MATCH(J2761, $E$5:$E$1433, 0)),"")</f>
        <v/>
      </c>
      <c r="I2761" t="str">
        <f>IFERROR(IF(J2761&lt;&gt;"", INDEX($B$5:$B$1433, MATCH(J2761, $E$5:$E$1433, 0)),""),"SAI")</f>
        <v/>
      </c>
      <c r="L2761" t="str">
        <f>IFERROR(IF($N$5="Sáng",IF(MID(K2761,2,7)-MID($L$2,2,7)&gt;0,"Trễ",""),IF(MID(K2761,2,7)-MID($Q$2,2,7)&gt;0,"Trễ","")),"")</f>
        <v/>
      </c>
      <c r="M2761" t="str">
        <f>IFERROR(IF($N$5="Sáng",MID(K2761,2,7)-MID($L$2,2,7),MID(K2761,2,7)-MID($Q$2,2,7)),"")</f>
        <v/>
      </c>
      <c r="Q2761" t="str">
        <f>IF(B2761&lt;&gt;"",IF(AND(P2761="",F2761=""),"Không phép ",""),"")</f>
        <v/>
      </c>
      <c r="R2761" t="str">
        <f>UPPER(B2761)</f>
        <v/>
      </c>
      <c r="T2761" t="str">
        <f>IFERROR(IF(J2761&lt;&gt;"", INDEX($S$5:$S$1433, MATCH(J2761, $E$5:$E$1433, 0)),""),"")</f>
        <v/>
      </c>
      <c r="V2761" t="str">
        <f>IFERROR(IF(J2761&lt;&gt;"", INDEX($U$5:$U$1433, MATCH(J2761, $E$5:$E$1433, 0)),""),"")</f>
        <v/>
      </c>
    </row>
    <row r="2762">
      <c r="A2762" t="str">
        <f>IF(B2762&lt;&gt;"",A2761+1,"")</f>
        <v/>
      </c>
      <c r="F2762" t="str">
        <f>IFERROR(IF(VLOOKUP(E2762,J:J,1,0)=E2762,"X",""),"")</f>
        <v/>
      </c>
      <c r="G2762" t="str">
        <f>IF(J2762&lt;&gt;"", INDEX($C$5:$C$1433, MATCH(J2762, $E$5:$E$1433, 0)),"")</f>
        <v/>
      </c>
      <c r="H2762" t="str">
        <f>IF(J2762&lt;&gt;"", INDEX($D$5:$D$1433, MATCH(J2762, $E$5:$E$1433, 0)),"")</f>
        <v/>
      </c>
      <c r="I2762" t="str">
        <f>IFERROR(IF(J2762&lt;&gt;"", INDEX($B$5:$B$1433, MATCH(J2762, $E$5:$E$1433, 0)),""),"SAI")</f>
        <v/>
      </c>
      <c r="L2762" t="str">
        <f>IFERROR(IF($N$5="Sáng",IF(MID(K2762,2,7)-MID($L$2,2,7)&gt;0,"Trễ",""),IF(MID(K2762,2,7)-MID($Q$2,2,7)&gt;0,"Trễ","")),"")</f>
        <v/>
      </c>
      <c r="M2762" t="str">
        <f>IFERROR(IF($N$5="Sáng",MID(K2762,2,7)-MID($L$2,2,7),MID(K2762,2,7)-MID($Q$2,2,7)),"")</f>
        <v/>
      </c>
      <c r="Q2762" t="str">
        <f>IF(B2762&lt;&gt;"",IF(AND(P2762="",F2762=""),"Không phép ",""),"")</f>
        <v/>
      </c>
      <c r="R2762" t="str">
        <f>UPPER(B2762)</f>
        <v/>
      </c>
      <c r="T2762" t="str">
        <f>IFERROR(IF(J2762&lt;&gt;"", INDEX($S$5:$S$1433, MATCH(J2762, $E$5:$E$1433, 0)),""),"")</f>
        <v/>
      </c>
      <c r="V2762" t="str">
        <f>IFERROR(IF(J2762&lt;&gt;"", INDEX($U$5:$U$1433, MATCH(J2762, $E$5:$E$1433, 0)),""),"")</f>
        <v/>
      </c>
    </row>
    <row r="2763">
      <c r="A2763" t="str">
        <f>IF(B2763&lt;&gt;"",A2762+1,"")</f>
        <v/>
      </c>
      <c r="F2763" t="str">
        <f>IFERROR(IF(VLOOKUP(E2763,J:J,1,0)=E2763,"X",""),"")</f>
        <v/>
      </c>
      <c r="G2763" t="str">
        <f>IF(J2763&lt;&gt;"", INDEX($C$5:$C$1433, MATCH(J2763, $E$5:$E$1433, 0)),"")</f>
        <v/>
      </c>
      <c r="H2763" t="str">
        <f>IF(J2763&lt;&gt;"", INDEX($D$5:$D$1433, MATCH(J2763, $E$5:$E$1433, 0)),"")</f>
        <v/>
      </c>
      <c r="I2763" t="str">
        <f>IFERROR(IF(J2763&lt;&gt;"", INDEX($B$5:$B$1433, MATCH(J2763, $E$5:$E$1433, 0)),""),"SAI")</f>
        <v/>
      </c>
      <c r="L2763" t="str">
        <f>IFERROR(IF($N$5="Sáng",IF(MID(K2763,2,7)-MID($L$2,2,7)&gt;0,"Trễ",""),IF(MID(K2763,2,7)-MID($Q$2,2,7)&gt;0,"Trễ","")),"")</f>
        <v/>
      </c>
      <c r="M2763" t="str">
        <f>IFERROR(IF($N$5="Sáng",MID(K2763,2,7)-MID($L$2,2,7),MID(K2763,2,7)-MID($Q$2,2,7)),"")</f>
        <v/>
      </c>
      <c r="Q2763" t="str">
        <f>IF(B2763&lt;&gt;"",IF(AND(P2763="",F2763=""),"Không phép ",""),"")</f>
        <v/>
      </c>
      <c r="R2763" t="str">
        <f>UPPER(B2763)</f>
        <v/>
      </c>
      <c r="T2763" t="str">
        <f>IFERROR(IF(J2763&lt;&gt;"", INDEX($S$5:$S$1433, MATCH(J2763, $E$5:$E$1433, 0)),""),"")</f>
        <v/>
      </c>
      <c r="V2763" t="str">
        <f>IFERROR(IF(J2763&lt;&gt;"", INDEX($U$5:$U$1433, MATCH(J2763, $E$5:$E$1433, 0)),""),"")</f>
        <v/>
      </c>
    </row>
    <row r="2764">
      <c r="A2764" t="str">
        <f>IF(B2764&lt;&gt;"",A2763+1,"")</f>
        <v/>
      </c>
      <c r="F2764" t="str">
        <f>IFERROR(IF(VLOOKUP(E2764,J:J,1,0)=E2764,"X",""),"")</f>
        <v/>
      </c>
      <c r="G2764" t="str">
        <f>IF(J2764&lt;&gt;"", INDEX($C$5:$C$1433, MATCH(J2764, $E$5:$E$1433, 0)),"")</f>
        <v/>
      </c>
      <c r="H2764" t="str">
        <f>IF(J2764&lt;&gt;"", INDEX($D$5:$D$1433, MATCH(J2764, $E$5:$E$1433, 0)),"")</f>
        <v/>
      </c>
      <c r="I2764" t="str">
        <f>IFERROR(IF(J2764&lt;&gt;"", INDEX($B$5:$B$1433, MATCH(J2764, $E$5:$E$1433, 0)),""),"SAI")</f>
        <v/>
      </c>
      <c r="L2764" t="str">
        <f>IFERROR(IF($N$5="Sáng",IF(MID(K2764,2,7)-MID($L$2,2,7)&gt;0,"Trễ",""),IF(MID(K2764,2,7)-MID($Q$2,2,7)&gt;0,"Trễ","")),"")</f>
        <v/>
      </c>
      <c r="M2764" t="str">
        <f>IFERROR(IF($N$5="Sáng",MID(K2764,2,7)-MID($L$2,2,7),MID(K2764,2,7)-MID($Q$2,2,7)),"")</f>
        <v/>
      </c>
      <c r="Q2764" t="str">
        <f>IF(B2764&lt;&gt;"",IF(AND(P2764="",F2764=""),"Không phép ",""),"")</f>
        <v/>
      </c>
      <c r="R2764" t="str">
        <f>UPPER(B2764)</f>
        <v/>
      </c>
      <c r="T2764" t="str">
        <f>IFERROR(IF(J2764&lt;&gt;"", INDEX($S$5:$S$1433, MATCH(J2764, $E$5:$E$1433, 0)),""),"")</f>
        <v/>
      </c>
      <c r="V2764" t="str">
        <f>IFERROR(IF(J2764&lt;&gt;"", INDEX($U$5:$U$1433, MATCH(J2764, $E$5:$E$1433, 0)),""),"")</f>
        <v/>
      </c>
    </row>
    <row r="2765">
      <c r="A2765" t="str">
        <f>IF(B2765&lt;&gt;"",A2764+1,"")</f>
        <v/>
      </c>
      <c r="F2765" t="str">
        <f>IFERROR(IF(VLOOKUP(E2765,J:J,1,0)=E2765,"X",""),"")</f>
        <v/>
      </c>
      <c r="G2765" t="str">
        <f>IF(J2765&lt;&gt;"", INDEX($C$5:$C$1433, MATCH(J2765, $E$5:$E$1433, 0)),"")</f>
        <v/>
      </c>
      <c r="H2765" t="str">
        <f>IF(J2765&lt;&gt;"", INDEX($D$5:$D$1433, MATCH(J2765, $E$5:$E$1433, 0)),"")</f>
        <v/>
      </c>
      <c r="I2765" t="str">
        <f>IFERROR(IF(J2765&lt;&gt;"", INDEX($B$5:$B$1433, MATCH(J2765, $E$5:$E$1433, 0)),""),"SAI")</f>
        <v/>
      </c>
      <c r="L2765" t="str">
        <f>IFERROR(IF($N$5="Sáng",IF(MID(K2765,2,7)-MID($L$2,2,7)&gt;0,"Trễ",""),IF(MID(K2765,2,7)-MID($Q$2,2,7)&gt;0,"Trễ","")),"")</f>
        <v/>
      </c>
      <c r="M2765" t="str">
        <f>IFERROR(IF($N$5="Sáng",MID(K2765,2,7)-MID($L$2,2,7),MID(K2765,2,7)-MID($Q$2,2,7)),"")</f>
        <v/>
      </c>
      <c r="Q2765" t="str">
        <f>IF(B2765&lt;&gt;"",IF(AND(P2765="",F2765=""),"Không phép ",""),"")</f>
        <v/>
      </c>
      <c r="R2765" t="str">
        <f>UPPER(B2765)</f>
        <v/>
      </c>
      <c r="T2765" t="str">
        <f>IFERROR(IF(J2765&lt;&gt;"", INDEX($S$5:$S$1433, MATCH(J2765, $E$5:$E$1433, 0)),""),"")</f>
        <v/>
      </c>
      <c r="V2765" t="str">
        <f>IFERROR(IF(J2765&lt;&gt;"", INDEX($U$5:$U$1433, MATCH(J2765, $E$5:$E$1433, 0)),""),"")</f>
        <v/>
      </c>
    </row>
    <row r="2766">
      <c r="A2766" t="str">
        <f>IF(B2766&lt;&gt;"",A2765+1,"")</f>
        <v/>
      </c>
      <c r="F2766" t="str">
        <f>IFERROR(IF(VLOOKUP(E2766,J:J,1,0)=E2766,"X",""),"")</f>
        <v/>
      </c>
      <c r="G2766" t="str">
        <f>IF(J2766&lt;&gt;"", INDEX($C$5:$C$1433, MATCH(J2766, $E$5:$E$1433, 0)),"")</f>
        <v/>
      </c>
      <c r="H2766" t="str">
        <f>IF(J2766&lt;&gt;"", INDEX($D$5:$D$1433, MATCH(J2766, $E$5:$E$1433, 0)),"")</f>
        <v/>
      </c>
      <c r="I2766" t="str">
        <f>IFERROR(IF(J2766&lt;&gt;"", INDEX($B$5:$B$1433, MATCH(J2766, $E$5:$E$1433, 0)),""),"SAI")</f>
        <v/>
      </c>
      <c r="L2766" t="str">
        <f>IFERROR(IF($N$5="Sáng",IF(MID(K2766,2,7)-MID($L$2,2,7)&gt;0,"Trễ",""),IF(MID(K2766,2,7)-MID($Q$2,2,7)&gt;0,"Trễ","")),"")</f>
        <v/>
      </c>
      <c r="M2766" t="str">
        <f>IFERROR(IF($N$5="Sáng",MID(K2766,2,7)-MID($L$2,2,7),MID(K2766,2,7)-MID($Q$2,2,7)),"")</f>
        <v/>
      </c>
      <c r="Q2766" t="str">
        <f>IF(B2766&lt;&gt;"",IF(AND(P2766="",F2766=""),"Không phép ",""),"")</f>
        <v/>
      </c>
      <c r="R2766" t="str">
        <f>UPPER(B2766)</f>
        <v/>
      </c>
      <c r="T2766" t="str">
        <f>IFERROR(IF(J2766&lt;&gt;"", INDEX($S$5:$S$1433, MATCH(J2766, $E$5:$E$1433, 0)),""),"")</f>
        <v/>
      </c>
      <c r="V2766" t="str">
        <f>IFERROR(IF(J2766&lt;&gt;"", INDEX($U$5:$U$1433, MATCH(J2766, $E$5:$E$1433, 0)),""),"")</f>
        <v/>
      </c>
    </row>
    <row r="2767">
      <c r="A2767" t="str">
        <f>IF(B2767&lt;&gt;"",A2766+1,"")</f>
        <v/>
      </c>
      <c r="F2767" t="str">
        <f>IFERROR(IF(VLOOKUP(E2767,J:J,1,0)=E2767,"X",""),"")</f>
        <v/>
      </c>
      <c r="G2767" t="str">
        <f>IF(J2767&lt;&gt;"", INDEX($C$5:$C$1433, MATCH(J2767, $E$5:$E$1433, 0)),"")</f>
        <v/>
      </c>
      <c r="H2767" t="str">
        <f>IF(J2767&lt;&gt;"", INDEX($D$5:$D$1433, MATCH(J2767, $E$5:$E$1433, 0)),"")</f>
        <v/>
      </c>
      <c r="I2767" t="str">
        <f>IFERROR(IF(J2767&lt;&gt;"", INDEX($B$5:$B$1433, MATCH(J2767, $E$5:$E$1433, 0)),""),"SAI")</f>
        <v/>
      </c>
      <c r="L2767" t="str">
        <f>IFERROR(IF($N$5="Sáng",IF(MID(K2767,2,7)-MID($L$2,2,7)&gt;0,"Trễ",""),IF(MID(K2767,2,7)-MID($Q$2,2,7)&gt;0,"Trễ","")),"")</f>
        <v/>
      </c>
      <c r="M2767" t="str">
        <f>IFERROR(IF($N$5="Sáng",MID(K2767,2,7)-MID($L$2,2,7),MID(K2767,2,7)-MID($Q$2,2,7)),"")</f>
        <v/>
      </c>
      <c r="Q2767" t="str">
        <f>IF(B2767&lt;&gt;"",IF(AND(P2767="",F2767=""),"Không phép ",""),"")</f>
        <v/>
      </c>
      <c r="R2767" t="str">
        <f>UPPER(B2767)</f>
        <v/>
      </c>
      <c r="T2767" t="str">
        <f>IFERROR(IF(J2767&lt;&gt;"", INDEX($S$5:$S$1433, MATCH(J2767, $E$5:$E$1433, 0)),""),"")</f>
        <v/>
      </c>
      <c r="V2767" t="str">
        <f>IFERROR(IF(J2767&lt;&gt;"", INDEX($U$5:$U$1433, MATCH(J2767, $E$5:$E$1433, 0)),""),"")</f>
        <v/>
      </c>
    </row>
    <row r="2768">
      <c r="A2768" t="str">
        <f>IF(B2768&lt;&gt;"",A2767+1,"")</f>
        <v/>
      </c>
      <c r="F2768" t="str">
        <f>IFERROR(IF(VLOOKUP(E2768,J:J,1,0)=E2768,"X",""),"")</f>
        <v/>
      </c>
      <c r="G2768" t="str">
        <f>IF(J2768&lt;&gt;"", INDEX($C$5:$C$1433, MATCH(J2768, $E$5:$E$1433, 0)),"")</f>
        <v/>
      </c>
      <c r="H2768" t="str">
        <f>IF(J2768&lt;&gt;"", INDEX($D$5:$D$1433, MATCH(J2768, $E$5:$E$1433, 0)),"")</f>
        <v/>
      </c>
      <c r="I2768" t="str">
        <f>IFERROR(IF(J2768&lt;&gt;"", INDEX($B$5:$B$1433, MATCH(J2768, $E$5:$E$1433, 0)),""),"SAI")</f>
        <v/>
      </c>
      <c r="L2768" t="str">
        <f>IFERROR(IF($N$5="Sáng",IF(MID(K2768,2,7)-MID($L$2,2,7)&gt;0,"Trễ",""),IF(MID(K2768,2,7)-MID($Q$2,2,7)&gt;0,"Trễ","")),"")</f>
        <v/>
      </c>
      <c r="M2768" t="str">
        <f>IFERROR(IF($N$5="Sáng",MID(K2768,2,7)-MID($L$2,2,7),MID(K2768,2,7)-MID($Q$2,2,7)),"")</f>
        <v/>
      </c>
      <c r="Q2768" t="str">
        <f>IF(B2768&lt;&gt;"",IF(AND(P2768="",F2768=""),"Không phép ",""),"")</f>
        <v/>
      </c>
      <c r="R2768" t="str">
        <f>UPPER(B2768)</f>
        <v/>
      </c>
      <c r="T2768" t="str">
        <f>IFERROR(IF(J2768&lt;&gt;"", INDEX($S$5:$S$1433, MATCH(J2768, $E$5:$E$1433, 0)),""),"")</f>
        <v/>
      </c>
      <c r="V2768" t="str">
        <f>IFERROR(IF(J2768&lt;&gt;"", INDEX($U$5:$U$1433, MATCH(J2768, $E$5:$E$1433, 0)),""),"")</f>
        <v/>
      </c>
    </row>
    <row r="2769">
      <c r="A2769" t="str">
        <f>IF(B2769&lt;&gt;"",A2768+1,"")</f>
        <v/>
      </c>
      <c r="F2769" t="str">
        <f>IFERROR(IF(VLOOKUP(E2769,J:J,1,0)=E2769,"X",""),"")</f>
        <v/>
      </c>
      <c r="G2769" t="str">
        <f>IF(J2769&lt;&gt;"", INDEX($C$5:$C$1433, MATCH(J2769, $E$5:$E$1433, 0)),"")</f>
        <v/>
      </c>
      <c r="H2769" t="str">
        <f>IF(J2769&lt;&gt;"", INDEX($D$5:$D$1433, MATCH(J2769, $E$5:$E$1433, 0)),"")</f>
        <v/>
      </c>
      <c r="I2769" t="str">
        <f>IFERROR(IF(J2769&lt;&gt;"", INDEX($B$5:$B$1433, MATCH(J2769, $E$5:$E$1433, 0)),""),"SAI")</f>
        <v/>
      </c>
      <c r="L2769" t="str">
        <f>IFERROR(IF($N$5="Sáng",IF(MID(K2769,2,7)-MID($L$2,2,7)&gt;0,"Trễ",""),IF(MID(K2769,2,7)-MID($Q$2,2,7)&gt;0,"Trễ","")),"")</f>
        <v/>
      </c>
      <c r="M2769" t="str">
        <f>IFERROR(IF($N$5="Sáng",MID(K2769,2,7)-MID($L$2,2,7),MID(K2769,2,7)-MID($Q$2,2,7)),"")</f>
        <v/>
      </c>
      <c r="Q2769" t="str">
        <f>IF(B2769&lt;&gt;"",IF(AND(P2769="",F2769=""),"Không phép ",""),"")</f>
        <v/>
      </c>
      <c r="R2769" t="str">
        <f>UPPER(B2769)</f>
        <v/>
      </c>
      <c r="T2769" t="str">
        <f>IFERROR(IF(J2769&lt;&gt;"", INDEX($S$5:$S$1433, MATCH(J2769, $E$5:$E$1433, 0)),""),"")</f>
        <v/>
      </c>
      <c r="V2769" t="str">
        <f>IFERROR(IF(J2769&lt;&gt;"", INDEX($U$5:$U$1433, MATCH(J2769, $E$5:$E$1433, 0)),""),"")</f>
        <v/>
      </c>
    </row>
    <row r="2770">
      <c r="A2770" t="str">
        <f>IF(B2770&lt;&gt;"",A2769+1,"")</f>
        <v/>
      </c>
      <c r="F2770" t="str">
        <f>IFERROR(IF(VLOOKUP(E2770,J:J,1,0)=E2770,"X",""),"")</f>
        <v/>
      </c>
      <c r="G2770" t="str">
        <f>IF(J2770&lt;&gt;"", INDEX($C$5:$C$1433, MATCH(J2770, $E$5:$E$1433, 0)),"")</f>
        <v/>
      </c>
      <c r="H2770" t="str">
        <f>IF(J2770&lt;&gt;"", INDEX($D$5:$D$1433, MATCH(J2770, $E$5:$E$1433, 0)),"")</f>
        <v/>
      </c>
      <c r="I2770" t="str">
        <f>IFERROR(IF(J2770&lt;&gt;"", INDEX($B$5:$B$1433, MATCH(J2770, $E$5:$E$1433, 0)),""),"SAI")</f>
        <v/>
      </c>
      <c r="L2770" t="str">
        <f>IFERROR(IF($N$5="Sáng",IF(MID(K2770,2,7)-MID($L$2,2,7)&gt;0,"Trễ",""),IF(MID(K2770,2,7)-MID($Q$2,2,7)&gt;0,"Trễ","")),"")</f>
        <v/>
      </c>
      <c r="M2770" t="str">
        <f>IFERROR(IF($N$5="Sáng",MID(K2770,2,7)-MID($L$2,2,7),MID(K2770,2,7)-MID($Q$2,2,7)),"")</f>
        <v/>
      </c>
      <c r="Q2770" t="str">
        <f>IF(B2770&lt;&gt;"",IF(AND(P2770="",F2770=""),"Không phép ",""),"")</f>
        <v/>
      </c>
      <c r="R2770" t="str">
        <f>UPPER(B2770)</f>
        <v/>
      </c>
      <c r="T2770" t="str">
        <f>IFERROR(IF(J2770&lt;&gt;"", INDEX($S$5:$S$1433, MATCH(J2770, $E$5:$E$1433, 0)),""),"")</f>
        <v/>
      </c>
      <c r="V2770" t="str">
        <f>IFERROR(IF(J2770&lt;&gt;"", INDEX($U$5:$U$1433, MATCH(J2770, $E$5:$E$1433, 0)),""),"")</f>
        <v/>
      </c>
    </row>
    <row r="2771">
      <c r="A2771" t="str">
        <f>IF(B2771&lt;&gt;"",A2770+1,"")</f>
        <v/>
      </c>
      <c r="F2771" t="str">
        <f>IFERROR(IF(VLOOKUP(E2771,J:J,1,0)=E2771,"X",""),"")</f>
        <v/>
      </c>
      <c r="G2771" t="str">
        <f>IF(J2771&lt;&gt;"", INDEX($C$5:$C$1433, MATCH(J2771, $E$5:$E$1433, 0)),"")</f>
        <v/>
      </c>
      <c r="H2771" t="str">
        <f>IF(J2771&lt;&gt;"", INDEX($D$5:$D$1433, MATCH(J2771, $E$5:$E$1433, 0)),"")</f>
        <v/>
      </c>
      <c r="I2771" t="str">
        <f>IFERROR(IF(J2771&lt;&gt;"", INDEX($B$5:$B$1433, MATCH(J2771, $E$5:$E$1433, 0)),""),"SAI")</f>
        <v/>
      </c>
      <c r="L2771" t="str">
        <f>IFERROR(IF($N$5="Sáng",IF(MID(K2771,2,7)-MID($L$2,2,7)&gt;0,"Trễ",""),IF(MID(K2771,2,7)-MID($Q$2,2,7)&gt;0,"Trễ","")),"")</f>
        <v/>
      </c>
      <c r="M2771" t="str">
        <f>IFERROR(IF($N$5="Sáng",MID(K2771,2,7)-MID($L$2,2,7),MID(K2771,2,7)-MID($Q$2,2,7)),"")</f>
        <v/>
      </c>
      <c r="Q2771" t="str">
        <f>IF(B2771&lt;&gt;"",IF(AND(P2771="",F2771=""),"Không phép ",""),"")</f>
        <v/>
      </c>
      <c r="R2771" t="str">
        <f>UPPER(B2771)</f>
        <v/>
      </c>
      <c r="T2771" t="str">
        <f>IFERROR(IF(J2771&lt;&gt;"", INDEX($S$5:$S$1433, MATCH(J2771, $E$5:$E$1433, 0)),""),"")</f>
        <v/>
      </c>
      <c r="V2771" t="str">
        <f>IFERROR(IF(J2771&lt;&gt;"", INDEX($U$5:$U$1433, MATCH(J2771, $E$5:$E$1433, 0)),""),"")</f>
        <v/>
      </c>
    </row>
    <row r="2772">
      <c r="A2772" t="str">
        <f>IF(B2772&lt;&gt;"",A2771+1,"")</f>
        <v/>
      </c>
      <c r="F2772" t="str">
        <f>IFERROR(IF(VLOOKUP(E2772,J:J,1,0)=E2772,"X",""),"")</f>
        <v/>
      </c>
      <c r="G2772" t="str">
        <f>IF(J2772&lt;&gt;"", INDEX($C$5:$C$1433, MATCH(J2772, $E$5:$E$1433, 0)),"")</f>
        <v/>
      </c>
      <c r="H2772" t="str">
        <f>IF(J2772&lt;&gt;"", INDEX($D$5:$D$1433, MATCH(J2772, $E$5:$E$1433, 0)),"")</f>
        <v/>
      </c>
      <c r="I2772" t="str">
        <f>IFERROR(IF(J2772&lt;&gt;"", INDEX($B$5:$B$1433, MATCH(J2772, $E$5:$E$1433, 0)),""),"SAI")</f>
        <v/>
      </c>
      <c r="L2772" t="str">
        <f>IFERROR(IF($N$5="Sáng",IF(MID(K2772,2,7)-MID($L$2,2,7)&gt;0,"Trễ",""),IF(MID(K2772,2,7)-MID($Q$2,2,7)&gt;0,"Trễ","")),"")</f>
        <v/>
      </c>
      <c r="M2772" t="str">
        <f>IFERROR(IF($N$5="Sáng",MID(K2772,2,7)-MID($L$2,2,7),MID(K2772,2,7)-MID($Q$2,2,7)),"")</f>
        <v/>
      </c>
      <c r="Q2772" t="str">
        <f>IF(B2772&lt;&gt;"",IF(AND(P2772="",F2772=""),"Không phép ",""),"")</f>
        <v/>
      </c>
      <c r="R2772" t="str">
        <f>UPPER(B2772)</f>
        <v/>
      </c>
      <c r="T2772" t="str">
        <f>IFERROR(IF(J2772&lt;&gt;"", INDEX($S$5:$S$1433, MATCH(J2772, $E$5:$E$1433, 0)),""),"")</f>
        <v/>
      </c>
      <c r="V2772" t="str">
        <f>IFERROR(IF(J2772&lt;&gt;"", INDEX($U$5:$U$1433, MATCH(J2772, $E$5:$E$1433, 0)),""),"")</f>
        <v/>
      </c>
    </row>
    <row r="2773">
      <c r="A2773" t="str">
        <f>IF(B2773&lt;&gt;"",A2772+1,"")</f>
        <v/>
      </c>
      <c r="F2773" t="str">
        <f>IFERROR(IF(VLOOKUP(E2773,J:J,1,0)=E2773,"X",""),"")</f>
        <v/>
      </c>
      <c r="G2773" t="str">
        <f>IF(J2773&lt;&gt;"", INDEX($C$5:$C$1433, MATCH(J2773, $E$5:$E$1433, 0)),"")</f>
        <v/>
      </c>
      <c r="H2773" t="str">
        <f>IF(J2773&lt;&gt;"", INDEX($D$5:$D$1433, MATCH(J2773, $E$5:$E$1433, 0)),"")</f>
        <v/>
      </c>
      <c r="I2773" t="str">
        <f>IFERROR(IF(J2773&lt;&gt;"", INDEX($B$5:$B$1433, MATCH(J2773, $E$5:$E$1433, 0)),""),"SAI")</f>
        <v/>
      </c>
      <c r="L2773" t="str">
        <f>IFERROR(IF($N$5="Sáng",IF(MID(K2773,2,7)-MID($L$2,2,7)&gt;0,"Trễ",""),IF(MID(K2773,2,7)-MID($Q$2,2,7)&gt;0,"Trễ","")),"")</f>
        <v/>
      </c>
      <c r="M2773" t="str">
        <f>IFERROR(IF($N$5="Sáng",MID(K2773,2,7)-MID($L$2,2,7),MID(K2773,2,7)-MID($Q$2,2,7)),"")</f>
        <v/>
      </c>
      <c r="Q2773" t="str">
        <f>IF(B2773&lt;&gt;"",IF(AND(P2773="",F2773=""),"Không phép ",""),"")</f>
        <v/>
      </c>
      <c r="R2773" t="str">
        <f>UPPER(B2773)</f>
        <v/>
      </c>
      <c r="T2773" t="str">
        <f>IFERROR(IF(J2773&lt;&gt;"", INDEX($S$5:$S$1433, MATCH(J2773, $E$5:$E$1433, 0)),""),"")</f>
        <v/>
      </c>
      <c r="V2773" t="str">
        <f>IFERROR(IF(J2773&lt;&gt;"", INDEX($U$5:$U$1433, MATCH(J2773, $E$5:$E$1433, 0)),""),"")</f>
        <v/>
      </c>
    </row>
    <row r="2774">
      <c r="A2774" t="str">
        <f>IF(B2774&lt;&gt;"",A2773+1,"")</f>
        <v/>
      </c>
      <c r="F2774" t="str">
        <f>IFERROR(IF(VLOOKUP(E2774,J:J,1,0)=E2774,"X",""),"")</f>
        <v/>
      </c>
      <c r="G2774" t="str">
        <f>IF(J2774&lt;&gt;"", INDEX($C$5:$C$1433, MATCH(J2774, $E$5:$E$1433, 0)),"")</f>
        <v/>
      </c>
      <c r="H2774" t="str">
        <f>IF(J2774&lt;&gt;"", INDEX($D$5:$D$1433, MATCH(J2774, $E$5:$E$1433, 0)),"")</f>
        <v/>
      </c>
      <c r="I2774" t="str">
        <f>IFERROR(IF(J2774&lt;&gt;"", INDEX($B$5:$B$1433, MATCH(J2774, $E$5:$E$1433, 0)),""),"SAI")</f>
        <v/>
      </c>
      <c r="L2774" t="str">
        <f>IFERROR(IF($N$5="Sáng",IF(MID(K2774,2,7)-MID($L$2,2,7)&gt;0,"Trễ",""),IF(MID(K2774,2,7)-MID($Q$2,2,7)&gt;0,"Trễ","")),"")</f>
        <v/>
      </c>
      <c r="M2774" t="str">
        <f>IFERROR(IF($N$5="Sáng",MID(K2774,2,7)-MID($L$2,2,7),MID(K2774,2,7)-MID($Q$2,2,7)),"")</f>
        <v/>
      </c>
      <c r="Q2774" t="str">
        <f>IF(B2774&lt;&gt;"",IF(AND(P2774="",F2774=""),"Không phép ",""),"")</f>
        <v/>
      </c>
      <c r="R2774" t="str">
        <f>UPPER(B2774)</f>
        <v/>
      </c>
      <c r="T2774" t="str">
        <f>IFERROR(IF(J2774&lt;&gt;"", INDEX($S$5:$S$1433, MATCH(J2774, $E$5:$E$1433, 0)),""),"")</f>
        <v/>
      </c>
      <c r="V2774" t="str">
        <f>IFERROR(IF(J2774&lt;&gt;"", INDEX($U$5:$U$1433, MATCH(J2774, $E$5:$E$1433, 0)),""),"")</f>
        <v/>
      </c>
    </row>
    <row r="2775">
      <c r="A2775" t="str">
        <f>IF(B2775&lt;&gt;"",A2774+1,"")</f>
        <v/>
      </c>
      <c r="F2775" t="str">
        <f>IFERROR(IF(VLOOKUP(E2775,J:J,1,0)=E2775,"X",""),"")</f>
        <v/>
      </c>
      <c r="G2775" t="str">
        <f>IF(J2775&lt;&gt;"", INDEX($C$5:$C$1433, MATCH(J2775, $E$5:$E$1433, 0)),"")</f>
        <v/>
      </c>
      <c r="H2775" t="str">
        <f>IF(J2775&lt;&gt;"", INDEX($D$5:$D$1433, MATCH(J2775, $E$5:$E$1433, 0)),"")</f>
        <v/>
      </c>
      <c r="I2775" t="str">
        <f>IFERROR(IF(J2775&lt;&gt;"", INDEX($B$5:$B$1433, MATCH(J2775, $E$5:$E$1433, 0)),""),"SAI")</f>
        <v/>
      </c>
      <c r="L2775" t="str">
        <f>IFERROR(IF($N$5="Sáng",IF(MID(K2775,2,7)-MID($L$2,2,7)&gt;0,"Trễ",""),IF(MID(K2775,2,7)-MID($Q$2,2,7)&gt;0,"Trễ","")),"")</f>
        <v/>
      </c>
      <c r="M2775" t="str">
        <f>IFERROR(IF($N$5="Sáng",MID(K2775,2,7)-MID($L$2,2,7),MID(K2775,2,7)-MID($Q$2,2,7)),"")</f>
        <v/>
      </c>
      <c r="Q2775" t="str">
        <f>IF(B2775&lt;&gt;"",IF(AND(P2775="",F2775=""),"Không phép ",""),"")</f>
        <v/>
      </c>
      <c r="R2775" t="str">
        <f>UPPER(B2775)</f>
        <v/>
      </c>
      <c r="T2775" t="str">
        <f>IFERROR(IF(J2775&lt;&gt;"", INDEX($S$5:$S$1433, MATCH(J2775, $E$5:$E$1433, 0)),""),"")</f>
        <v/>
      </c>
      <c r="V2775" t="str">
        <f>IFERROR(IF(J2775&lt;&gt;"", INDEX($U$5:$U$1433, MATCH(J2775, $E$5:$E$1433, 0)),""),"")</f>
        <v/>
      </c>
    </row>
    <row r="2776">
      <c r="A2776" t="str">
        <f>IF(B2776&lt;&gt;"",A2775+1,"")</f>
        <v/>
      </c>
      <c r="F2776" t="str">
        <f>IFERROR(IF(VLOOKUP(E2776,J:J,1,0)=E2776,"X",""),"")</f>
        <v/>
      </c>
      <c r="G2776" t="str">
        <f>IF(J2776&lt;&gt;"", INDEX($C$5:$C$1433, MATCH(J2776, $E$5:$E$1433, 0)),"")</f>
        <v/>
      </c>
      <c r="H2776" t="str">
        <f>IF(J2776&lt;&gt;"", INDEX($D$5:$D$1433, MATCH(J2776, $E$5:$E$1433, 0)),"")</f>
        <v/>
      </c>
      <c r="I2776" t="str">
        <f>IFERROR(IF(J2776&lt;&gt;"", INDEX($B$5:$B$1433, MATCH(J2776, $E$5:$E$1433, 0)),""),"SAI")</f>
        <v/>
      </c>
      <c r="L2776" t="str">
        <f>IFERROR(IF($N$5="Sáng",IF(MID(K2776,2,7)-MID($L$2,2,7)&gt;0,"Trễ",""),IF(MID(K2776,2,7)-MID($Q$2,2,7)&gt;0,"Trễ","")),"")</f>
        <v/>
      </c>
      <c r="M2776" t="str">
        <f>IFERROR(IF($N$5="Sáng",MID(K2776,2,7)-MID($L$2,2,7),MID(K2776,2,7)-MID($Q$2,2,7)),"")</f>
        <v/>
      </c>
      <c r="Q2776" t="str">
        <f>IF(B2776&lt;&gt;"",IF(AND(P2776="",F2776=""),"Không phép ",""),"")</f>
        <v/>
      </c>
      <c r="R2776" t="str">
        <f>UPPER(B2776)</f>
        <v/>
      </c>
      <c r="T2776" t="str">
        <f>IFERROR(IF(J2776&lt;&gt;"", INDEX($S$5:$S$1433, MATCH(J2776, $E$5:$E$1433, 0)),""),"")</f>
        <v/>
      </c>
      <c r="V2776" t="str">
        <f>IFERROR(IF(J2776&lt;&gt;"", INDEX($U$5:$U$1433, MATCH(J2776, $E$5:$E$1433, 0)),""),"")</f>
        <v/>
      </c>
    </row>
    <row r="2777">
      <c r="A2777" t="str">
        <f>IF(B2777&lt;&gt;"",A2776+1,"")</f>
        <v/>
      </c>
      <c r="F2777" t="str">
        <f>IFERROR(IF(VLOOKUP(E2777,J:J,1,0)=E2777,"X",""),"")</f>
        <v/>
      </c>
      <c r="G2777" t="str">
        <f>IF(J2777&lt;&gt;"", INDEX($C$5:$C$1433, MATCH(J2777, $E$5:$E$1433, 0)),"")</f>
        <v/>
      </c>
      <c r="H2777" t="str">
        <f>IF(J2777&lt;&gt;"", INDEX($D$5:$D$1433, MATCH(J2777, $E$5:$E$1433, 0)),"")</f>
        <v/>
      </c>
      <c r="I2777" t="str">
        <f>IFERROR(IF(J2777&lt;&gt;"", INDEX($B$5:$B$1433, MATCH(J2777, $E$5:$E$1433, 0)),""),"SAI")</f>
        <v/>
      </c>
      <c r="L2777" t="str">
        <f>IFERROR(IF($N$5="Sáng",IF(MID(K2777,2,7)-MID($L$2,2,7)&gt;0,"Trễ",""),IF(MID(K2777,2,7)-MID($Q$2,2,7)&gt;0,"Trễ","")),"")</f>
        <v/>
      </c>
      <c r="M2777" t="str">
        <f>IFERROR(IF($N$5="Sáng",MID(K2777,2,7)-MID($L$2,2,7),MID(K2777,2,7)-MID($Q$2,2,7)),"")</f>
        <v/>
      </c>
      <c r="Q2777" t="str">
        <f>IF(B2777&lt;&gt;"",IF(AND(P2777="",F2777=""),"Không phép ",""),"")</f>
        <v/>
      </c>
      <c r="R2777" t="str">
        <f>UPPER(B2777)</f>
        <v/>
      </c>
      <c r="T2777" t="str">
        <f>IFERROR(IF(J2777&lt;&gt;"", INDEX($S$5:$S$1433, MATCH(J2777, $E$5:$E$1433, 0)),""),"")</f>
        <v/>
      </c>
      <c r="V2777" t="str">
        <f>IFERROR(IF(J2777&lt;&gt;"", INDEX($U$5:$U$1433, MATCH(J2777, $E$5:$E$1433, 0)),""),"")</f>
        <v/>
      </c>
    </row>
    <row r="2778">
      <c r="A2778" t="str">
        <f>IF(B2778&lt;&gt;"",A2777+1,"")</f>
        <v/>
      </c>
      <c r="F2778" t="str">
        <f>IFERROR(IF(VLOOKUP(E2778,J:J,1,0)=E2778,"X",""),"")</f>
        <v/>
      </c>
      <c r="G2778" t="str">
        <f>IF(J2778&lt;&gt;"", INDEX($C$5:$C$1433, MATCH(J2778, $E$5:$E$1433, 0)),"")</f>
        <v/>
      </c>
      <c r="H2778" t="str">
        <f>IF(J2778&lt;&gt;"", INDEX($D$5:$D$1433, MATCH(J2778, $E$5:$E$1433, 0)),"")</f>
        <v/>
      </c>
      <c r="I2778" t="str">
        <f>IFERROR(IF(J2778&lt;&gt;"", INDEX($B$5:$B$1433, MATCH(J2778, $E$5:$E$1433, 0)),""),"SAI")</f>
        <v/>
      </c>
      <c r="L2778" t="str">
        <f>IFERROR(IF($N$5="Sáng",IF(MID(K2778,2,7)-MID($L$2,2,7)&gt;0,"Trễ",""),IF(MID(K2778,2,7)-MID($Q$2,2,7)&gt;0,"Trễ","")),"")</f>
        <v/>
      </c>
      <c r="M2778" t="str">
        <f>IFERROR(IF($N$5="Sáng",MID(K2778,2,7)-MID($L$2,2,7),MID(K2778,2,7)-MID($Q$2,2,7)),"")</f>
        <v/>
      </c>
      <c r="Q2778" t="str">
        <f>IF(B2778&lt;&gt;"",IF(AND(P2778="",F2778=""),"Không phép ",""),"")</f>
        <v/>
      </c>
      <c r="R2778" t="str">
        <f>UPPER(B2778)</f>
        <v/>
      </c>
      <c r="T2778" t="str">
        <f>IFERROR(IF(J2778&lt;&gt;"", INDEX($S$5:$S$1433, MATCH(J2778, $E$5:$E$1433, 0)),""),"")</f>
        <v/>
      </c>
      <c r="V2778" t="str">
        <f>IFERROR(IF(J2778&lt;&gt;"", INDEX($U$5:$U$1433, MATCH(J2778, $E$5:$E$1433, 0)),""),"")</f>
        <v/>
      </c>
    </row>
    <row r="2779">
      <c r="A2779" t="str">
        <f>IF(B2779&lt;&gt;"",A2778+1,"")</f>
        <v/>
      </c>
      <c r="F2779" t="str">
        <f>IFERROR(IF(VLOOKUP(E2779,J:J,1,0)=E2779,"X",""),"")</f>
        <v/>
      </c>
      <c r="G2779" t="str">
        <f>IF(J2779&lt;&gt;"", INDEX($C$5:$C$1433, MATCH(J2779, $E$5:$E$1433, 0)),"")</f>
        <v/>
      </c>
      <c r="H2779" t="str">
        <f>IF(J2779&lt;&gt;"", INDEX($D$5:$D$1433, MATCH(J2779, $E$5:$E$1433, 0)),"")</f>
        <v/>
      </c>
      <c r="I2779" t="str">
        <f>IFERROR(IF(J2779&lt;&gt;"", INDEX($B$5:$B$1433, MATCH(J2779, $E$5:$E$1433, 0)),""),"SAI")</f>
        <v/>
      </c>
      <c r="L2779" t="str">
        <f>IFERROR(IF($N$5="Sáng",IF(MID(K2779,2,7)-MID($L$2,2,7)&gt;0,"Trễ",""),IF(MID(K2779,2,7)-MID($Q$2,2,7)&gt;0,"Trễ","")),"")</f>
        <v/>
      </c>
      <c r="M2779" t="str">
        <f>IFERROR(IF($N$5="Sáng",MID(K2779,2,7)-MID($L$2,2,7),MID(K2779,2,7)-MID($Q$2,2,7)),"")</f>
        <v/>
      </c>
      <c r="Q2779" t="str">
        <f>IF(B2779&lt;&gt;"",IF(AND(P2779="",F2779=""),"Không phép ",""),"")</f>
        <v/>
      </c>
      <c r="R2779" t="str">
        <f>UPPER(B2779)</f>
        <v/>
      </c>
      <c r="T2779" t="str">
        <f>IFERROR(IF(J2779&lt;&gt;"", INDEX($S$5:$S$1433, MATCH(J2779, $E$5:$E$1433, 0)),""),"")</f>
        <v/>
      </c>
      <c r="V2779" t="str">
        <f>IFERROR(IF(J2779&lt;&gt;"", INDEX($U$5:$U$1433, MATCH(J2779, $E$5:$E$1433, 0)),""),"")</f>
        <v/>
      </c>
    </row>
    <row r="2780">
      <c r="A2780" t="str">
        <f>IF(B2780&lt;&gt;"",A2779+1,"")</f>
        <v/>
      </c>
      <c r="F2780" t="str">
        <f>IFERROR(IF(VLOOKUP(E2780,J:J,1,0)=E2780,"X",""),"")</f>
        <v/>
      </c>
      <c r="G2780" t="str">
        <f>IF(J2780&lt;&gt;"", INDEX($C$5:$C$1433, MATCH(J2780, $E$5:$E$1433, 0)),"")</f>
        <v/>
      </c>
      <c r="H2780" t="str">
        <f>IF(J2780&lt;&gt;"", INDEX($D$5:$D$1433, MATCH(J2780, $E$5:$E$1433, 0)),"")</f>
        <v/>
      </c>
      <c r="I2780" t="str">
        <f>IFERROR(IF(J2780&lt;&gt;"", INDEX($B$5:$B$1433, MATCH(J2780, $E$5:$E$1433, 0)),""),"SAI")</f>
        <v/>
      </c>
      <c r="L2780" t="str">
        <f>IFERROR(IF($N$5="Sáng",IF(MID(K2780,2,7)-MID($L$2,2,7)&gt;0,"Trễ",""),IF(MID(K2780,2,7)-MID($Q$2,2,7)&gt;0,"Trễ","")),"")</f>
        <v/>
      </c>
      <c r="M2780" t="str">
        <f>IFERROR(IF($N$5="Sáng",MID(K2780,2,7)-MID($L$2,2,7),MID(K2780,2,7)-MID($Q$2,2,7)),"")</f>
        <v/>
      </c>
      <c r="Q2780" t="str">
        <f>IF(B2780&lt;&gt;"",IF(AND(P2780="",F2780=""),"Không phép ",""),"")</f>
        <v/>
      </c>
      <c r="R2780" t="str">
        <f>UPPER(B2780)</f>
        <v/>
      </c>
      <c r="T2780" t="str">
        <f>IFERROR(IF(J2780&lt;&gt;"", INDEX($S$5:$S$1433, MATCH(J2780, $E$5:$E$1433, 0)),""),"")</f>
        <v/>
      </c>
      <c r="V2780" t="str">
        <f>IFERROR(IF(J2780&lt;&gt;"", INDEX($U$5:$U$1433, MATCH(J2780, $E$5:$E$1433, 0)),""),"")</f>
        <v/>
      </c>
    </row>
    <row r="2781">
      <c r="A2781" t="str">
        <f>IF(B2781&lt;&gt;"",A2780+1,"")</f>
        <v/>
      </c>
      <c r="F2781" t="str">
        <f>IFERROR(IF(VLOOKUP(E2781,J:J,1,0)=E2781,"X",""),"")</f>
        <v/>
      </c>
      <c r="G2781" t="str">
        <f>IF(J2781&lt;&gt;"", INDEX($C$5:$C$1433, MATCH(J2781, $E$5:$E$1433, 0)),"")</f>
        <v/>
      </c>
      <c r="H2781" t="str">
        <f>IF(J2781&lt;&gt;"", INDEX($D$5:$D$1433, MATCH(J2781, $E$5:$E$1433, 0)),"")</f>
        <v/>
      </c>
      <c r="I2781" t="str">
        <f>IFERROR(IF(J2781&lt;&gt;"", INDEX($B$5:$B$1433, MATCH(J2781, $E$5:$E$1433, 0)),""),"SAI")</f>
        <v/>
      </c>
      <c r="L2781" t="str">
        <f>IFERROR(IF($N$5="Sáng",IF(MID(K2781,2,7)-MID($L$2,2,7)&gt;0,"Trễ",""),IF(MID(K2781,2,7)-MID($Q$2,2,7)&gt;0,"Trễ","")),"")</f>
        <v/>
      </c>
      <c r="M2781" t="str">
        <f>IFERROR(IF($N$5="Sáng",MID(K2781,2,7)-MID($L$2,2,7),MID(K2781,2,7)-MID($Q$2,2,7)),"")</f>
        <v/>
      </c>
      <c r="Q2781" t="str">
        <f>IF(B2781&lt;&gt;"",IF(AND(P2781="",F2781=""),"Không phép ",""),"")</f>
        <v/>
      </c>
      <c r="R2781" t="str">
        <f>UPPER(B2781)</f>
        <v/>
      </c>
      <c r="T2781" t="str">
        <f>IFERROR(IF(J2781&lt;&gt;"", INDEX($S$5:$S$1433, MATCH(J2781, $E$5:$E$1433, 0)),""),"")</f>
        <v/>
      </c>
      <c r="V2781" t="str">
        <f>IFERROR(IF(J2781&lt;&gt;"", INDEX($U$5:$U$1433, MATCH(J2781, $E$5:$E$1433, 0)),""),"")</f>
        <v/>
      </c>
    </row>
    <row r="2782">
      <c r="A2782" t="str">
        <f>IF(B2782&lt;&gt;"",A2781+1,"")</f>
        <v/>
      </c>
      <c r="F2782" t="str">
        <f>IFERROR(IF(VLOOKUP(E2782,J:J,1,0)=E2782,"X",""),"")</f>
        <v/>
      </c>
      <c r="G2782" t="str">
        <f>IF(J2782&lt;&gt;"", INDEX($C$5:$C$1433, MATCH(J2782, $E$5:$E$1433, 0)),"")</f>
        <v/>
      </c>
      <c r="H2782" t="str">
        <f>IF(J2782&lt;&gt;"", INDEX($D$5:$D$1433, MATCH(J2782, $E$5:$E$1433, 0)),"")</f>
        <v/>
      </c>
      <c r="I2782" t="str">
        <f>IFERROR(IF(J2782&lt;&gt;"", INDEX($B$5:$B$1433, MATCH(J2782, $E$5:$E$1433, 0)),""),"SAI")</f>
        <v/>
      </c>
      <c r="L2782" t="str">
        <f>IFERROR(IF($N$5="Sáng",IF(MID(K2782,2,7)-MID($L$2,2,7)&gt;0,"Trễ",""),IF(MID(K2782,2,7)-MID($Q$2,2,7)&gt;0,"Trễ","")),"")</f>
        <v/>
      </c>
      <c r="M2782" t="str">
        <f>IFERROR(IF($N$5="Sáng",MID(K2782,2,7)-MID($L$2,2,7),MID(K2782,2,7)-MID($Q$2,2,7)),"")</f>
        <v/>
      </c>
      <c r="Q2782" t="str">
        <f>IF(B2782&lt;&gt;"",IF(AND(P2782="",F2782=""),"Không phép ",""),"")</f>
        <v/>
      </c>
      <c r="R2782" t="str">
        <f>UPPER(B2782)</f>
        <v/>
      </c>
      <c r="T2782" t="str">
        <f>IFERROR(IF(J2782&lt;&gt;"", INDEX($S$5:$S$1433, MATCH(J2782, $E$5:$E$1433, 0)),""),"")</f>
        <v/>
      </c>
      <c r="V2782" t="str">
        <f>IFERROR(IF(J2782&lt;&gt;"", INDEX($U$5:$U$1433, MATCH(J2782, $E$5:$E$1433, 0)),""),"")</f>
        <v/>
      </c>
    </row>
    <row r="2783">
      <c r="A2783" t="str">
        <f>IF(B2783&lt;&gt;"",A2782+1,"")</f>
        <v/>
      </c>
      <c r="F2783" t="str">
        <f>IFERROR(IF(VLOOKUP(E2783,J:J,1,0)=E2783,"X",""),"")</f>
        <v/>
      </c>
      <c r="G2783" t="str">
        <f>IF(J2783&lt;&gt;"", INDEX($C$5:$C$1433, MATCH(J2783, $E$5:$E$1433, 0)),"")</f>
        <v/>
      </c>
      <c r="H2783" t="str">
        <f>IF(J2783&lt;&gt;"", INDEX($D$5:$D$1433, MATCH(J2783, $E$5:$E$1433, 0)),"")</f>
        <v/>
      </c>
      <c r="I2783" t="str">
        <f>IFERROR(IF(J2783&lt;&gt;"", INDEX($B$5:$B$1433, MATCH(J2783, $E$5:$E$1433, 0)),""),"SAI")</f>
        <v/>
      </c>
      <c r="L2783" t="str">
        <f>IFERROR(IF($N$5="Sáng",IF(MID(K2783,2,7)-MID($L$2,2,7)&gt;0,"Trễ",""),IF(MID(K2783,2,7)-MID($Q$2,2,7)&gt;0,"Trễ","")),"")</f>
        <v/>
      </c>
      <c r="M2783" t="str">
        <f>IFERROR(IF($N$5="Sáng",MID(K2783,2,7)-MID($L$2,2,7),MID(K2783,2,7)-MID($Q$2,2,7)),"")</f>
        <v/>
      </c>
      <c r="Q2783" t="str">
        <f>IF(B2783&lt;&gt;"",IF(AND(P2783="",F2783=""),"Không phép ",""),"")</f>
        <v/>
      </c>
      <c r="R2783" t="str">
        <f>UPPER(B2783)</f>
        <v/>
      </c>
      <c r="T2783" t="str">
        <f>IFERROR(IF(J2783&lt;&gt;"", INDEX($S$5:$S$1433, MATCH(J2783, $E$5:$E$1433, 0)),""),"")</f>
        <v/>
      </c>
      <c r="V2783" t="str">
        <f>IFERROR(IF(J2783&lt;&gt;"", INDEX($U$5:$U$1433, MATCH(J2783, $E$5:$E$1433, 0)),""),"")</f>
        <v/>
      </c>
    </row>
    <row r="2784">
      <c r="A2784" t="str">
        <f>IF(B2784&lt;&gt;"",A2783+1,"")</f>
        <v/>
      </c>
      <c r="F2784" t="str">
        <f>IFERROR(IF(VLOOKUP(E2784,J:J,1,0)=E2784,"X",""),"")</f>
        <v/>
      </c>
      <c r="G2784" t="str">
        <f>IF(J2784&lt;&gt;"", INDEX($C$5:$C$1433, MATCH(J2784, $E$5:$E$1433, 0)),"")</f>
        <v/>
      </c>
      <c r="H2784" t="str">
        <f>IF(J2784&lt;&gt;"", INDEX($D$5:$D$1433, MATCH(J2784, $E$5:$E$1433, 0)),"")</f>
        <v/>
      </c>
      <c r="I2784" t="str">
        <f>IFERROR(IF(J2784&lt;&gt;"", INDEX($B$5:$B$1433, MATCH(J2784, $E$5:$E$1433, 0)),""),"SAI")</f>
        <v/>
      </c>
      <c r="L2784" t="str">
        <f>IFERROR(IF($N$5="Sáng",IF(MID(K2784,2,7)-MID($L$2,2,7)&gt;0,"Trễ",""),IF(MID(K2784,2,7)-MID($Q$2,2,7)&gt;0,"Trễ","")),"")</f>
        <v/>
      </c>
      <c r="M2784" t="str">
        <f>IFERROR(IF($N$5="Sáng",MID(K2784,2,7)-MID($L$2,2,7),MID(K2784,2,7)-MID($Q$2,2,7)),"")</f>
        <v/>
      </c>
      <c r="Q2784" t="str">
        <f>IF(B2784&lt;&gt;"",IF(AND(P2784="",F2784=""),"Không phép ",""),"")</f>
        <v/>
      </c>
      <c r="R2784" t="str">
        <f>UPPER(B2784)</f>
        <v/>
      </c>
      <c r="T2784" t="str">
        <f>IFERROR(IF(J2784&lt;&gt;"", INDEX($S$5:$S$1433, MATCH(J2784, $E$5:$E$1433, 0)),""),"")</f>
        <v/>
      </c>
      <c r="V2784" t="str">
        <f>IFERROR(IF(J2784&lt;&gt;"", INDEX($U$5:$U$1433, MATCH(J2784, $E$5:$E$1433, 0)),""),"")</f>
        <v/>
      </c>
    </row>
    <row r="2785">
      <c r="A2785" t="str">
        <f>IF(B2785&lt;&gt;"",A2784+1,"")</f>
        <v/>
      </c>
      <c r="F2785" t="str">
        <f>IFERROR(IF(VLOOKUP(E2785,J:J,1,0)=E2785,"X",""),"")</f>
        <v/>
      </c>
      <c r="G2785" t="str">
        <f>IF(J2785&lt;&gt;"", INDEX($C$5:$C$1433, MATCH(J2785, $E$5:$E$1433, 0)),"")</f>
        <v/>
      </c>
      <c r="H2785" t="str">
        <f>IF(J2785&lt;&gt;"", INDEX($D$5:$D$1433, MATCH(J2785, $E$5:$E$1433, 0)),"")</f>
        <v/>
      </c>
      <c r="I2785" t="str">
        <f>IFERROR(IF(J2785&lt;&gt;"", INDEX($B$5:$B$1433, MATCH(J2785, $E$5:$E$1433, 0)),""),"SAI")</f>
        <v/>
      </c>
      <c r="L2785" t="str">
        <f>IFERROR(IF($N$5="Sáng",IF(MID(K2785,2,7)-MID($L$2,2,7)&gt;0,"Trễ",""),IF(MID(K2785,2,7)-MID($Q$2,2,7)&gt;0,"Trễ","")),"")</f>
        <v/>
      </c>
      <c r="M2785" t="str">
        <f>IFERROR(IF($N$5="Sáng",MID(K2785,2,7)-MID($L$2,2,7),MID(K2785,2,7)-MID($Q$2,2,7)),"")</f>
        <v/>
      </c>
      <c r="Q2785" t="str">
        <f>IF(B2785&lt;&gt;"",IF(AND(P2785="",F2785=""),"Không phép ",""),"")</f>
        <v/>
      </c>
      <c r="R2785" t="str">
        <f>UPPER(B2785)</f>
        <v/>
      </c>
      <c r="T2785" t="str">
        <f>IFERROR(IF(J2785&lt;&gt;"", INDEX($S$5:$S$1433, MATCH(J2785, $E$5:$E$1433, 0)),""),"")</f>
        <v/>
      </c>
      <c r="V2785" t="str">
        <f>IFERROR(IF(J2785&lt;&gt;"", INDEX($U$5:$U$1433, MATCH(J2785, $E$5:$E$1433, 0)),""),"")</f>
        <v/>
      </c>
    </row>
    <row r="2786">
      <c r="A2786" t="str">
        <f>IF(B2786&lt;&gt;"",A2785+1,"")</f>
        <v/>
      </c>
      <c r="F2786" t="str">
        <f>IFERROR(IF(VLOOKUP(E2786,J:J,1,0)=E2786,"X",""),"")</f>
        <v/>
      </c>
      <c r="G2786" t="str">
        <f>IF(J2786&lt;&gt;"", INDEX($C$5:$C$1433, MATCH(J2786, $E$5:$E$1433, 0)),"")</f>
        <v/>
      </c>
      <c r="H2786" t="str">
        <f>IF(J2786&lt;&gt;"", INDEX($D$5:$D$1433, MATCH(J2786, $E$5:$E$1433, 0)),"")</f>
        <v/>
      </c>
      <c r="I2786" t="str">
        <f>IFERROR(IF(J2786&lt;&gt;"", INDEX($B$5:$B$1433, MATCH(J2786, $E$5:$E$1433, 0)),""),"SAI")</f>
        <v/>
      </c>
      <c r="L2786" t="str">
        <f>IFERROR(IF($N$5="Sáng",IF(MID(K2786,2,7)-MID($L$2,2,7)&gt;0,"Trễ",""),IF(MID(K2786,2,7)-MID($Q$2,2,7)&gt;0,"Trễ","")),"")</f>
        <v/>
      </c>
      <c r="M2786" t="str">
        <f>IFERROR(IF($N$5="Sáng",MID(K2786,2,7)-MID($L$2,2,7),MID(K2786,2,7)-MID($Q$2,2,7)),"")</f>
        <v/>
      </c>
      <c r="Q2786" t="str">
        <f>IF(B2786&lt;&gt;"",IF(AND(P2786="",F2786=""),"Không phép ",""),"")</f>
        <v/>
      </c>
      <c r="R2786" t="str">
        <f>UPPER(B2786)</f>
        <v/>
      </c>
      <c r="T2786" t="str">
        <f>IFERROR(IF(J2786&lt;&gt;"", INDEX($S$5:$S$1433, MATCH(J2786, $E$5:$E$1433, 0)),""),"")</f>
        <v/>
      </c>
      <c r="V2786" t="str">
        <f>IFERROR(IF(J2786&lt;&gt;"", INDEX($U$5:$U$1433, MATCH(J2786, $E$5:$E$1433, 0)),""),"")</f>
        <v/>
      </c>
    </row>
    <row r="2787">
      <c r="A2787" t="str">
        <f>IF(B2787&lt;&gt;"",A2786+1,"")</f>
        <v/>
      </c>
      <c r="F2787" t="str">
        <f>IFERROR(IF(VLOOKUP(E2787,J:J,1,0)=E2787,"X",""),"")</f>
        <v/>
      </c>
      <c r="G2787" t="str">
        <f>IF(J2787&lt;&gt;"", INDEX($C$5:$C$1433, MATCH(J2787, $E$5:$E$1433, 0)),"")</f>
        <v/>
      </c>
      <c r="H2787" t="str">
        <f>IF(J2787&lt;&gt;"", INDEX($D$5:$D$1433, MATCH(J2787, $E$5:$E$1433, 0)),"")</f>
        <v/>
      </c>
      <c r="I2787" t="str">
        <f>IFERROR(IF(J2787&lt;&gt;"", INDEX($B$5:$B$1433, MATCH(J2787, $E$5:$E$1433, 0)),""),"SAI")</f>
        <v/>
      </c>
      <c r="L2787" t="str">
        <f>IFERROR(IF($N$5="Sáng",IF(MID(K2787,2,7)-MID($L$2,2,7)&gt;0,"Trễ",""),IF(MID(K2787,2,7)-MID($Q$2,2,7)&gt;0,"Trễ","")),"")</f>
        <v/>
      </c>
      <c r="M2787" t="str">
        <f>IFERROR(IF($N$5="Sáng",MID(K2787,2,7)-MID($L$2,2,7),MID(K2787,2,7)-MID($Q$2,2,7)),"")</f>
        <v/>
      </c>
      <c r="Q2787" t="str">
        <f>IF(B2787&lt;&gt;"",IF(AND(P2787="",F2787=""),"Không phép ",""),"")</f>
        <v/>
      </c>
      <c r="R2787" t="str">
        <f>UPPER(B2787)</f>
        <v/>
      </c>
      <c r="T2787" t="str">
        <f>IFERROR(IF(J2787&lt;&gt;"", INDEX($S$5:$S$1433, MATCH(J2787, $E$5:$E$1433, 0)),""),"")</f>
        <v/>
      </c>
      <c r="V2787" t="str">
        <f>IFERROR(IF(J2787&lt;&gt;"", INDEX($U$5:$U$1433, MATCH(J2787, $E$5:$E$1433, 0)),""),"")</f>
        <v/>
      </c>
    </row>
    <row r="2788">
      <c r="A2788" t="str">
        <f>IF(B2788&lt;&gt;"",A2787+1,"")</f>
        <v/>
      </c>
      <c r="F2788" t="str">
        <f>IFERROR(IF(VLOOKUP(E2788,J:J,1,0)=E2788,"X",""),"")</f>
        <v/>
      </c>
      <c r="G2788" t="str">
        <f>IF(J2788&lt;&gt;"", INDEX($C$5:$C$1433, MATCH(J2788, $E$5:$E$1433, 0)),"")</f>
        <v/>
      </c>
      <c r="H2788" t="str">
        <f>IF(J2788&lt;&gt;"", INDEX($D$5:$D$1433, MATCH(J2788, $E$5:$E$1433, 0)),"")</f>
        <v/>
      </c>
      <c r="I2788" t="str">
        <f>IFERROR(IF(J2788&lt;&gt;"", INDEX($B$5:$B$1433, MATCH(J2788, $E$5:$E$1433, 0)),""),"SAI")</f>
        <v/>
      </c>
      <c r="L2788" t="str">
        <f>IFERROR(IF($N$5="Sáng",IF(MID(K2788,2,7)-MID($L$2,2,7)&gt;0,"Trễ",""),IF(MID(K2788,2,7)-MID($Q$2,2,7)&gt;0,"Trễ","")),"")</f>
        <v/>
      </c>
      <c r="M2788" t="str">
        <f>IFERROR(IF($N$5="Sáng",MID(K2788,2,7)-MID($L$2,2,7),MID(K2788,2,7)-MID($Q$2,2,7)),"")</f>
        <v/>
      </c>
      <c r="Q2788" t="str">
        <f>IF(B2788&lt;&gt;"",IF(AND(P2788="",F2788=""),"Không phép ",""),"")</f>
        <v/>
      </c>
      <c r="R2788" t="str">
        <f>UPPER(B2788)</f>
        <v/>
      </c>
      <c r="T2788" t="str">
        <f>IFERROR(IF(J2788&lt;&gt;"", INDEX($S$5:$S$1433, MATCH(J2788, $E$5:$E$1433, 0)),""),"")</f>
        <v/>
      </c>
      <c r="V2788" t="str">
        <f>IFERROR(IF(J2788&lt;&gt;"", INDEX($U$5:$U$1433, MATCH(J2788, $E$5:$E$1433, 0)),""),"")</f>
        <v/>
      </c>
    </row>
    <row r="2789">
      <c r="A2789" t="str">
        <f>IF(B2789&lt;&gt;"",A2788+1,"")</f>
        <v/>
      </c>
      <c r="F2789" t="str">
        <f>IFERROR(IF(VLOOKUP(E2789,J:J,1,0)=E2789,"X",""),"")</f>
        <v/>
      </c>
      <c r="G2789" t="str">
        <f>IF(J2789&lt;&gt;"", INDEX($C$5:$C$1433, MATCH(J2789, $E$5:$E$1433, 0)),"")</f>
        <v/>
      </c>
      <c r="H2789" t="str">
        <f>IF(J2789&lt;&gt;"", INDEX($D$5:$D$1433, MATCH(J2789, $E$5:$E$1433, 0)),"")</f>
        <v/>
      </c>
      <c r="I2789" t="str">
        <f>IFERROR(IF(J2789&lt;&gt;"", INDEX($B$5:$B$1433, MATCH(J2789, $E$5:$E$1433, 0)),""),"SAI")</f>
        <v/>
      </c>
      <c r="L2789" t="str">
        <f>IFERROR(IF($N$5="Sáng",IF(MID(K2789,2,7)-MID($L$2,2,7)&gt;0,"Trễ",""),IF(MID(K2789,2,7)-MID($Q$2,2,7)&gt;0,"Trễ","")),"")</f>
        <v/>
      </c>
      <c r="M2789" t="str">
        <f>IFERROR(IF($N$5="Sáng",MID(K2789,2,7)-MID($L$2,2,7),MID(K2789,2,7)-MID($Q$2,2,7)),"")</f>
        <v/>
      </c>
      <c r="Q2789" t="str">
        <f>IF(B2789&lt;&gt;"",IF(AND(P2789="",F2789=""),"Không phép ",""),"")</f>
        <v/>
      </c>
      <c r="R2789" t="str">
        <f>UPPER(B2789)</f>
        <v/>
      </c>
      <c r="T2789" t="str">
        <f>IFERROR(IF(J2789&lt;&gt;"", INDEX($S$5:$S$1433, MATCH(J2789, $E$5:$E$1433, 0)),""),"")</f>
        <v/>
      </c>
      <c r="V2789" t="str">
        <f>IFERROR(IF(J2789&lt;&gt;"", INDEX($U$5:$U$1433, MATCH(J2789, $E$5:$E$1433, 0)),""),"")</f>
        <v/>
      </c>
    </row>
    <row r="2790">
      <c r="A2790" t="str">
        <f>IF(B2790&lt;&gt;"",A2789+1,"")</f>
        <v/>
      </c>
      <c r="F2790" t="str">
        <f>IFERROR(IF(VLOOKUP(E2790,J:J,1,0)=E2790,"X",""),"")</f>
        <v/>
      </c>
      <c r="G2790" t="str">
        <f>IF(J2790&lt;&gt;"", INDEX($C$5:$C$1433, MATCH(J2790, $E$5:$E$1433, 0)),"")</f>
        <v/>
      </c>
      <c r="H2790" t="str">
        <f>IF(J2790&lt;&gt;"", INDEX($D$5:$D$1433, MATCH(J2790, $E$5:$E$1433, 0)),"")</f>
        <v/>
      </c>
      <c r="I2790" t="str">
        <f>IFERROR(IF(J2790&lt;&gt;"", INDEX($B$5:$B$1433, MATCH(J2790, $E$5:$E$1433, 0)),""),"SAI")</f>
        <v/>
      </c>
      <c r="L2790" t="str">
        <f>IFERROR(IF($N$5="Sáng",IF(MID(K2790,2,7)-MID($L$2,2,7)&gt;0,"Trễ",""),IF(MID(K2790,2,7)-MID($Q$2,2,7)&gt;0,"Trễ","")),"")</f>
        <v/>
      </c>
      <c r="M2790" t="str">
        <f>IFERROR(IF($N$5="Sáng",MID(K2790,2,7)-MID($L$2,2,7),MID(K2790,2,7)-MID($Q$2,2,7)),"")</f>
        <v/>
      </c>
      <c r="Q2790" t="str">
        <f>IF(B2790&lt;&gt;"",IF(AND(P2790="",F2790=""),"Không phép ",""),"")</f>
        <v/>
      </c>
      <c r="R2790" t="str">
        <f>UPPER(B2790)</f>
        <v/>
      </c>
      <c r="T2790" t="str">
        <f>IFERROR(IF(J2790&lt;&gt;"", INDEX($S$5:$S$1433, MATCH(J2790, $E$5:$E$1433, 0)),""),"")</f>
        <v/>
      </c>
      <c r="V2790" t="str">
        <f>IFERROR(IF(J2790&lt;&gt;"", INDEX($U$5:$U$1433, MATCH(J2790, $E$5:$E$1433, 0)),""),"")</f>
        <v/>
      </c>
    </row>
    <row r="2791">
      <c r="A2791" t="str">
        <f>IF(B2791&lt;&gt;"",A2790+1,"")</f>
        <v/>
      </c>
      <c r="F2791" t="str">
        <f>IFERROR(IF(VLOOKUP(E2791,J:J,1,0)=E2791,"X",""),"")</f>
        <v/>
      </c>
      <c r="G2791" t="str">
        <f>IF(J2791&lt;&gt;"", INDEX($C$5:$C$1433, MATCH(J2791, $E$5:$E$1433, 0)),"")</f>
        <v/>
      </c>
      <c r="H2791" t="str">
        <f>IF(J2791&lt;&gt;"", INDEX($D$5:$D$1433, MATCH(J2791, $E$5:$E$1433, 0)),"")</f>
        <v/>
      </c>
      <c r="I2791" t="str">
        <f>IFERROR(IF(J2791&lt;&gt;"", INDEX($B$5:$B$1433, MATCH(J2791, $E$5:$E$1433, 0)),""),"SAI")</f>
        <v/>
      </c>
      <c r="L2791" t="str">
        <f>IFERROR(IF($N$5="Sáng",IF(MID(K2791,2,7)-MID($L$2,2,7)&gt;0,"Trễ",""),IF(MID(K2791,2,7)-MID($Q$2,2,7)&gt;0,"Trễ","")),"")</f>
        <v/>
      </c>
      <c r="M2791" t="str">
        <f>IFERROR(IF($N$5="Sáng",MID(K2791,2,7)-MID($L$2,2,7),MID(K2791,2,7)-MID($Q$2,2,7)),"")</f>
        <v/>
      </c>
      <c r="Q2791" t="str">
        <f>IF(B2791&lt;&gt;"",IF(AND(P2791="",F2791=""),"Không phép ",""),"")</f>
        <v/>
      </c>
      <c r="R2791" t="str">
        <f>UPPER(B2791)</f>
        <v/>
      </c>
      <c r="T2791" t="str">
        <f>IFERROR(IF(J2791&lt;&gt;"", INDEX($S$5:$S$1433, MATCH(J2791, $E$5:$E$1433, 0)),""),"")</f>
        <v/>
      </c>
      <c r="V2791" t="str">
        <f>IFERROR(IF(J2791&lt;&gt;"", INDEX($U$5:$U$1433, MATCH(J2791, $E$5:$E$1433, 0)),""),"")</f>
        <v/>
      </c>
    </row>
    <row r="2792">
      <c r="A2792" t="str">
        <f>IF(B2792&lt;&gt;"",A2791+1,"")</f>
        <v/>
      </c>
      <c r="F2792" t="str">
        <f>IFERROR(IF(VLOOKUP(E2792,J:J,1,0)=E2792,"X",""),"")</f>
        <v/>
      </c>
      <c r="G2792" t="str">
        <f>IF(J2792&lt;&gt;"", INDEX($C$5:$C$1433, MATCH(J2792, $E$5:$E$1433, 0)),"")</f>
        <v/>
      </c>
      <c r="H2792" t="str">
        <f>IF(J2792&lt;&gt;"", INDEX($D$5:$D$1433, MATCH(J2792, $E$5:$E$1433, 0)),"")</f>
        <v/>
      </c>
      <c r="I2792" t="str">
        <f>IFERROR(IF(J2792&lt;&gt;"", INDEX($B$5:$B$1433, MATCH(J2792, $E$5:$E$1433, 0)),""),"SAI")</f>
        <v/>
      </c>
      <c r="L2792" t="str">
        <f>IFERROR(IF($N$5="Sáng",IF(MID(K2792,2,7)-MID($L$2,2,7)&gt;0,"Trễ",""),IF(MID(K2792,2,7)-MID($Q$2,2,7)&gt;0,"Trễ","")),"")</f>
        <v/>
      </c>
      <c r="M2792" t="str">
        <f>IFERROR(IF($N$5="Sáng",MID(K2792,2,7)-MID($L$2,2,7),MID(K2792,2,7)-MID($Q$2,2,7)),"")</f>
        <v/>
      </c>
      <c r="Q2792" t="str">
        <f>IF(B2792&lt;&gt;"",IF(AND(P2792="",F2792=""),"Không phép ",""),"")</f>
        <v/>
      </c>
      <c r="R2792" t="str">
        <f>UPPER(B2792)</f>
        <v/>
      </c>
      <c r="T2792" t="str">
        <f>IFERROR(IF(J2792&lt;&gt;"", INDEX($S$5:$S$1433, MATCH(J2792, $E$5:$E$1433, 0)),""),"")</f>
        <v/>
      </c>
      <c r="V2792" t="str">
        <f>IFERROR(IF(J2792&lt;&gt;"", INDEX($U$5:$U$1433, MATCH(J2792, $E$5:$E$1433, 0)),""),"")</f>
        <v/>
      </c>
    </row>
    <row r="2793">
      <c r="A2793" t="str">
        <f>IF(B2793&lt;&gt;"",A2792+1,"")</f>
        <v/>
      </c>
      <c r="F2793" t="str">
        <f>IFERROR(IF(VLOOKUP(E2793,J:J,1,0)=E2793,"X",""),"")</f>
        <v/>
      </c>
      <c r="G2793" t="str">
        <f>IF(J2793&lt;&gt;"", INDEX($C$5:$C$1433, MATCH(J2793, $E$5:$E$1433, 0)),"")</f>
        <v/>
      </c>
      <c r="H2793" t="str">
        <f>IF(J2793&lt;&gt;"", INDEX($D$5:$D$1433, MATCH(J2793, $E$5:$E$1433, 0)),"")</f>
        <v/>
      </c>
      <c r="I2793" t="str">
        <f>IFERROR(IF(J2793&lt;&gt;"", INDEX($B$5:$B$1433, MATCH(J2793, $E$5:$E$1433, 0)),""),"SAI")</f>
        <v/>
      </c>
      <c r="L2793" t="str">
        <f>IFERROR(IF($N$5="Sáng",IF(MID(K2793,2,7)-MID($L$2,2,7)&gt;0,"Trễ",""),IF(MID(K2793,2,7)-MID($Q$2,2,7)&gt;0,"Trễ","")),"")</f>
        <v/>
      </c>
      <c r="M2793" t="str">
        <f>IFERROR(IF($N$5="Sáng",MID(K2793,2,7)-MID($L$2,2,7),MID(K2793,2,7)-MID($Q$2,2,7)),"")</f>
        <v/>
      </c>
      <c r="Q2793" t="str">
        <f>IF(B2793&lt;&gt;"",IF(AND(P2793="",F2793=""),"Không phép ",""),"")</f>
        <v/>
      </c>
      <c r="R2793" t="str">
        <f>UPPER(B2793)</f>
        <v/>
      </c>
      <c r="T2793" t="str">
        <f>IFERROR(IF(J2793&lt;&gt;"", INDEX($S$5:$S$1433, MATCH(J2793, $E$5:$E$1433, 0)),""),"")</f>
        <v/>
      </c>
      <c r="V2793" t="str">
        <f>IFERROR(IF(J2793&lt;&gt;"", INDEX($U$5:$U$1433, MATCH(J2793, $E$5:$E$1433, 0)),""),"")</f>
        <v/>
      </c>
    </row>
    <row r="2794">
      <c r="A2794" t="str">
        <f>IF(B2794&lt;&gt;"",A2793+1,"")</f>
        <v/>
      </c>
      <c r="F2794" t="str">
        <f>IFERROR(IF(VLOOKUP(E2794,J:J,1,0)=E2794,"X",""),"")</f>
        <v/>
      </c>
      <c r="G2794" t="str">
        <f>IF(J2794&lt;&gt;"", INDEX($C$5:$C$1433, MATCH(J2794, $E$5:$E$1433, 0)),"")</f>
        <v/>
      </c>
      <c r="H2794" t="str">
        <f>IF(J2794&lt;&gt;"", INDEX($D$5:$D$1433, MATCH(J2794, $E$5:$E$1433, 0)),"")</f>
        <v/>
      </c>
      <c r="I2794" t="str">
        <f>IFERROR(IF(J2794&lt;&gt;"", INDEX($B$5:$B$1433, MATCH(J2794, $E$5:$E$1433, 0)),""),"SAI")</f>
        <v/>
      </c>
      <c r="L2794" t="str">
        <f>IFERROR(IF($N$5="Sáng",IF(MID(K2794,2,7)-MID($L$2,2,7)&gt;0,"Trễ",""),IF(MID(K2794,2,7)-MID($Q$2,2,7)&gt;0,"Trễ","")),"")</f>
        <v/>
      </c>
      <c r="M2794" t="str">
        <f>IFERROR(IF($N$5="Sáng",MID(K2794,2,7)-MID($L$2,2,7),MID(K2794,2,7)-MID($Q$2,2,7)),"")</f>
        <v/>
      </c>
      <c r="Q2794" t="str">
        <f>IF(B2794&lt;&gt;"",IF(AND(P2794="",F2794=""),"Không phép ",""),"")</f>
        <v/>
      </c>
      <c r="R2794" t="str">
        <f>UPPER(B2794)</f>
        <v/>
      </c>
      <c r="T2794" t="str">
        <f>IFERROR(IF(J2794&lt;&gt;"", INDEX($S$5:$S$1433, MATCH(J2794, $E$5:$E$1433, 0)),""),"")</f>
        <v/>
      </c>
      <c r="V2794" t="str">
        <f>IFERROR(IF(J2794&lt;&gt;"", INDEX($U$5:$U$1433, MATCH(J2794, $E$5:$E$1433, 0)),""),"")</f>
        <v/>
      </c>
    </row>
    <row r="2795">
      <c r="A2795" t="str">
        <f>IF(B2795&lt;&gt;"",A2794+1,"")</f>
        <v/>
      </c>
      <c r="F2795" t="str">
        <f>IFERROR(IF(VLOOKUP(E2795,J:J,1,0)=E2795,"X",""),"")</f>
        <v/>
      </c>
      <c r="G2795" t="str">
        <f>IF(J2795&lt;&gt;"", INDEX($C$5:$C$1433, MATCH(J2795, $E$5:$E$1433, 0)),"")</f>
        <v/>
      </c>
      <c r="H2795" t="str">
        <f>IF(J2795&lt;&gt;"", INDEX($D$5:$D$1433, MATCH(J2795, $E$5:$E$1433, 0)),"")</f>
        <v/>
      </c>
      <c r="I2795" t="str">
        <f>IFERROR(IF(J2795&lt;&gt;"", INDEX($B$5:$B$1433, MATCH(J2795, $E$5:$E$1433, 0)),""),"SAI")</f>
        <v/>
      </c>
      <c r="L2795" t="str">
        <f>IFERROR(IF($N$5="Sáng",IF(MID(K2795,2,7)-MID($L$2,2,7)&gt;0,"Trễ",""),IF(MID(K2795,2,7)-MID($Q$2,2,7)&gt;0,"Trễ","")),"")</f>
        <v/>
      </c>
      <c r="M2795" t="str">
        <f>IFERROR(IF($N$5="Sáng",MID(K2795,2,7)-MID($L$2,2,7),MID(K2795,2,7)-MID($Q$2,2,7)),"")</f>
        <v/>
      </c>
      <c r="Q2795" t="str">
        <f>IF(B2795&lt;&gt;"",IF(AND(P2795="",F2795=""),"Không phép ",""),"")</f>
        <v/>
      </c>
      <c r="R2795" t="str">
        <f>UPPER(B2795)</f>
        <v/>
      </c>
      <c r="T2795" t="str">
        <f>IFERROR(IF(J2795&lt;&gt;"", INDEX($S$5:$S$1433, MATCH(J2795, $E$5:$E$1433, 0)),""),"")</f>
        <v/>
      </c>
      <c r="V2795" t="str">
        <f>IFERROR(IF(J2795&lt;&gt;"", INDEX($U$5:$U$1433, MATCH(J2795, $E$5:$E$1433, 0)),""),"")</f>
        <v/>
      </c>
    </row>
    <row r="2796">
      <c r="A2796" t="str">
        <f>IF(B2796&lt;&gt;"",A2795+1,"")</f>
        <v/>
      </c>
      <c r="F2796" t="str">
        <f>IFERROR(IF(VLOOKUP(E2796,J:J,1,0)=E2796,"X",""),"")</f>
        <v/>
      </c>
      <c r="G2796" t="str">
        <f>IF(J2796&lt;&gt;"", INDEX($C$5:$C$1433, MATCH(J2796, $E$5:$E$1433, 0)),"")</f>
        <v/>
      </c>
      <c r="H2796" t="str">
        <f>IF(J2796&lt;&gt;"", INDEX($D$5:$D$1433, MATCH(J2796, $E$5:$E$1433, 0)),"")</f>
        <v/>
      </c>
      <c r="I2796" t="str">
        <f>IFERROR(IF(J2796&lt;&gt;"", INDEX($B$5:$B$1433, MATCH(J2796, $E$5:$E$1433, 0)),""),"SAI")</f>
        <v/>
      </c>
      <c r="L2796" t="str">
        <f>IFERROR(IF($N$5="Sáng",IF(MID(K2796,2,7)-MID($L$2,2,7)&gt;0,"Trễ",""),IF(MID(K2796,2,7)-MID($Q$2,2,7)&gt;0,"Trễ","")),"")</f>
        <v/>
      </c>
      <c r="M2796" t="str">
        <f>IFERROR(IF($N$5="Sáng",MID(K2796,2,7)-MID($L$2,2,7),MID(K2796,2,7)-MID($Q$2,2,7)),"")</f>
        <v/>
      </c>
      <c r="Q2796" t="str">
        <f>IF(B2796&lt;&gt;"",IF(AND(P2796="",F2796=""),"Không phép ",""),"")</f>
        <v/>
      </c>
      <c r="R2796" t="str">
        <f>UPPER(B2796)</f>
        <v/>
      </c>
      <c r="T2796" t="str">
        <f>IFERROR(IF(J2796&lt;&gt;"", INDEX($S$5:$S$1433, MATCH(J2796, $E$5:$E$1433, 0)),""),"")</f>
        <v/>
      </c>
      <c r="V2796" t="str">
        <f>IFERROR(IF(J2796&lt;&gt;"", INDEX($U$5:$U$1433, MATCH(J2796, $E$5:$E$1433, 0)),""),"")</f>
        <v/>
      </c>
    </row>
    <row r="2797">
      <c r="A2797" t="str">
        <f>IF(B2797&lt;&gt;"",A2796+1,"")</f>
        <v/>
      </c>
      <c r="F2797" t="str">
        <f>IFERROR(IF(VLOOKUP(E2797,J:J,1,0)=E2797,"X",""),"")</f>
        <v/>
      </c>
      <c r="G2797" t="str">
        <f>IF(J2797&lt;&gt;"", INDEX($C$5:$C$1433, MATCH(J2797, $E$5:$E$1433, 0)),"")</f>
        <v/>
      </c>
      <c r="H2797" t="str">
        <f>IF(J2797&lt;&gt;"", INDEX($D$5:$D$1433, MATCH(J2797, $E$5:$E$1433, 0)),"")</f>
        <v/>
      </c>
      <c r="I2797" t="str">
        <f>IFERROR(IF(J2797&lt;&gt;"", INDEX($B$5:$B$1433, MATCH(J2797, $E$5:$E$1433, 0)),""),"SAI")</f>
        <v/>
      </c>
      <c r="L2797" t="str">
        <f>IFERROR(IF($N$5="Sáng",IF(MID(K2797,2,7)-MID($L$2,2,7)&gt;0,"Trễ",""),IF(MID(K2797,2,7)-MID($Q$2,2,7)&gt;0,"Trễ","")),"")</f>
        <v/>
      </c>
      <c r="M2797" t="str">
        <f>IFERROR(IF($N$5="Sáng",MID(K2797,2,7)-MID($L$2,2,7),MID(K2797,2,7)-MID($Q$2,2,7)),"")</f>
        <v/>
      </c>
      <c r="Q2797" t="str">
        <f>IF(B2797&lt;&gt;"",IF(AND(P2797="",F2797=""),"Không phép ",""),"")</f>
        <v/>
      </c>
      <c r="R2797" t="str">
        <f>UPPER(B2797)</f>
        <v/>
      </c>
      <c r="T2797" t="str">
        <f>IFERROR(IF(J2797&lt;&gt;"", INDEX($S$5:$S$1433, MATCH(J2797, $E$5:$E$1433, 0)),""),"")</f>
        <v/>
      </c>
      <c r="V2797" t="str">
        <f>IFERROR(IF(J2797&lt;&gt;"", INDEX($U$5:$U$1433, MATCH(J2797, $E$5:$E$1433, 0)),""),"")</f>
        <v/>
      </c>
    </row>
    <row r="2798">
      <c r="A2798" t="str">
        <f>IF(B2798&lt;&gt;"",A2797+1,"")</f>
        <v/>
      </c>
      <c r="F2798" t="str">
        <f>IFERROR(IF(VLOOKUP(E2798,J:J,1,0)=E2798,"X",""),"")</f>
        <v/>
      </c>
      <c r="G2798" t="str">
        <f>IF(J2798&lt;&gt;"", INDEX($C$5:$C$1433, MATCH(J2798, $E$5:$E$1433, 0)),"")</f>
        <v/>
      </c>
      <c r="H2798" t="str">
        <f>IF(J2798&lt;&gt;"", INDEX($D$5:$D$1433, MATCH(J2798, $E$5:$E$1433, 0)),"")</f>
        <v/>
      </c>
      <c r="I2798" t="str">
        <f>IFERROR(IF(J2798&lt;&gt;"", INDEX($B$5:$B$1433, MATCH(J2798, $E$5:$E$1433, 0)),""),"SAI")</f>
        <v/>
      </c>
      <c r="L2798" t="str">
        <f>IFERROR(IF($N$5="Sáng",IF(MID(K2798,2,7)-MID($L$2,2,7)&gt;0,"Trễ",""),IF(MID(K2798,2,7)-MID($Q$2,2,7)&gt;0,"Trễ","")),"")</f>
        <v/>
      </c>
      <c r="M2798" t="str">
        <f>IFERROR(IF($N$5="Sáng",MID(K2798,2,7)-MID($L$2,2,7),MID(K2798,2,7)-MID($Q$2,2,7)),"")</f>
        <v/>
      </c>
      <c r="Q2798" t="str">
        <f>IF(B2798&lt;&gt;"",IF(AND(P2798="",F2798=""),"Không phép ",""),"")</f>
        <v/>
      </c>
      <c r="R2798" t="str">
        <f>UPPER(B2798)</f>
        <v/>
      </c>
      <c r="T2798" t="str">
        <f>IFERROR(IF(J2798&lt;&gt;"", INDEX($S$5:$S$1433, MATCH(J2798, $E$5:$E$1433, 0)),""),"")</f>
        <v/>
      </c>
      <c r="V2798" t="str">
        <f>IFERROR(IF(J2798&lt;&gt;"", INDEX($U$5:$U$1433, MATCH(J2798, $E$5:$E$1433, 0)),""),"")</f>
        <v/>
      </c>
    </row>
    <row r="2799">
      <c r="A2799" t="str">
        <f>IF(B2799&lt;&gt;"",A2798+1,"")</f>
        <v/>
      </c>
      <c r="F2799" t="str">
        <f>IFERROR(IF(VLOOKUP(E2799,J:J,1,0)=E2799,"X",""),"")</f>
        <v/>
      </c>
      <c r="G2799" t="str">
        <f>IF(J2799&lt;&gt;"", INDEX($C$5:$C$1433, MATCH(J2799, $E$5:$E$1433, 0)),"")</f>
        <v/>
      </c>
      <c r="H2799" t="str">
        <f>IF(J2799&lt;&gt;"", INDEX($D$5:$D$1433, MATCH(J2799, $E$5:$E$1433, 0)),"")</f>
        <v/>
      </c>
      <c r="I2799" t="str">
        <f>IFERROR(IF(J2799&lt;&gt;"", INDEX($B$5:$B$1433, MATCH(J2799, $E$5:$E$1433, 0)),""),"SAI")</f>
        <v/>
      </c>
      <c r="L2799" t="str">
        <f>IFERROR(IF($N$5="Sáng",IF(MID(K2799,2,7)-MID($L$2,2,7)&gt;0,"Trễ",""),IF(MID(K2799,2,7)-MID($Q$2,2,7)&gt;0,"Trễ","")),"")</f>
        <v/>
      </c>
      <c r="M2799" t="str">
        <f>IFERROR(IF($N$5="Sáng",MID(K2799,2,7)-MID($L$2,2,7),MID(K2799,2,7)-MID($Q$2,2,7)),"")</f>
        <v/>
      </c>
      <c r="Q2799" t="str">
        <f>IF(B2799&lt;&gt;"",IF(AND(P2799="",F2799=""),"Không phép ",""),"")</f>
        <v/>
      </c>
      <c r="R2799" t="str">
        <f>UPPER(B2799)</f>
        <v/>
      </c>
      <c r="T2799" t="str">
        <f>IFERROR(IF(J2799&lt;&gt;"", INDEX($S$5:$S$1433, MATCH(J2799, $E$5:$E$1433, 0)),""),"")</f>
        <v/>
      </c>
      <c r="V2799" t="str">
        <f>IFERROR(IF(J2799&lt;&gt;"", INDEX($U$5:$U$1433, MATCH(J2799, $E$5:$E$1433, 0)),""),"")</f>
        <v/>
      </c>
    </row>
    <row r="2800">
      <c r="A2800" t="str">
        <f>IF(B2800&lt;&gt;"",A2799+1,"")</f>
        <v/>
      </c>
      <c r="F2800" t="str">
        <f>IFERROR(IF(VLOOKUP(E2800,J:J,1,0)=E2800,"X",""),"")</f>
        <v/>
      </c>
      <c r="G2800" t="str">
        <f>IF(J2800&lt;&gt;"", INDEX($C$5:$C$1433, MATCH(J2800, $E$5:$E$1433, 0)),"")</f>
        <v/>
      </c>
      <c r="H2800" t="str">
        <f>IF(J2800&lt;&gt;"", INDEX($D$5:$D$1433, MATCH(J2800, $E$5:$E$1433, 0)),"")</f>
        <v/>
      </c>
      <c r="I2800" t="str">
        <f>IFERROR(IF(J2800&lt;&gt;"", INDEX($B$5:$B$1433, MATCH(J2800, $E$5:$E$1433, 0)),""),"SAI")</f>
        <v/>
      </c>
      <c r="L2800" t="str">
        <f>IFERROR(IF($N$5="Sáng",IF(MID(K2800,2,7)-MID($L$2,2,7)&gt;0,"Trễ",""),IF(MID(K2800,2,7)-MID($Q$2,2,7)&gt;0,"Trễ","")),"")</f>
        <v/>
      </c>
      <c r="M2800" t="str">
        <f>IFERROR(IF($N$5="Sáng",MID(K2800,2,7)-MID($L$2,2,7),MID(K2800,2,7)-MID($Q$2,2,7)),"")</f>
        <v/>
      </c>
      <c r="Q2800" t="str">
        <f>IF(B2800&lt;&gt;"",IF(AND(P2800="",F2800=""),"Không phép ",""),"")</f>
        <v/>
      </c>
      <c r="R2800" t="str">
        <f>UPPER(B2800)</f>
        <v/>
      </c>
      <c r="T2800" t="str">
        <f>IFERROR(IF(J2800&lt;&gt;"", INDEX($S$5:$S$1433, MATCH(J2800, $E$5:$E$1433, 0)),""),"")</f>
        <v/>
      </c>
      <c r="V2800" t="str">
        <f>IFERROR(IF(J2800&lt;&gt;"", INDEX($U$5:$U$1433, MATCH(J2800, $E$5:$E$1433, 0)),""),"")</f>
        <v/>
      </c>
    </row>
    <row r="2801">
      <c r="A2801" t="str">
        <f>IF(B2801&lt;&gt;"",A2800+1,"")</f>
        <v/>
      </c>
      <c r="F2801" t="str">
        <f>IFERROR(IF(VLOOKUP(E2801,J:J,1,0)=E2801,"X",""),"")</f>
        <v/>
      </c>
      <c r="G2801" t="str">
        <f>IF(J2801&lt;&gt;"", INDEX($C$5:$C$1433, MATCH(J2801, $E$5:$E$1433, 0)),"")</f>
        <v/>
      </c>
      <c r="H2801" t="str">
        <f>IF(J2801&lt;&gt;"", INDEX($D$5:$D$1433, MATCH(J2801, $E$5:$E$1433, 0)),"")</f>
        <v/>
      </c>
      <c r="I2801" t="str">
        <f>IFERROR(IF(J2801&lt;&gt;"", INDEX($B$5:$B$1433, MATCH(J2801, $E$5:$E$1433, 0)),""),"SAI")</f>
        <v/>
      </c>
      <c r="L2801" t="str">
        <f>IFERROR(IF($N$5="Sáng",IF(MID(K2801,2,7)-MID($L$2,2,7)&gt;0,"Trễ",""),IF(MID(K2801,2,7)-MID($Q$2,2,7)&gt;0,"Trễ","")),"")</f>
        <v/>
      </c>
      <c r="M2801" t="str">
        <f>IFERROR(IF($N$5="Sáng",MID(K2801,2,7)-MID($L$2,2,7),MID(K2801,2,7)-MID($Q$2,2,7)),"")</f>
        <v/>
      </c>
      <c r="Q2801" t="str">
        <f>IF(B2801&lt;&gt;"",IF(AND(P2801="",F2801=""),"Không phép ",""),"")</f>
        <v/>
      </c>
      <c r="R2801" t="str">
        <f>UPPER(B2801)</f>
        <v/>
      </c>
      <c r="T2801" t="str">
        <f>IFERROR(IF(J2801&lt;&gt;"", INDEX($S$5:$S$1433, MATCH(J2801, $E$5:$E$1433, 0)),""),"")</f>
        <v/>
      </c>
      <c r="V2801" t="str">
        <f>IFERROR(IF(J2801&lt;&gt;"", INDEX($U$5:$U$1433, MATCH(J2801, $E$5:$E$1433, 0)),""),"")</f>
        <v/>
      </c>
    </row>
    <row r="2802">
      <c r="A2802" t="str">
        <f>IF(B2802&lt;&gt;"",A2801+1,"")</f>
        <v/>
      </c>
      <c r="F2802" t="str">
        <f>IFERROR(IF(VLOOKUP(E2802,J:J,1,0)=E2802,"X",""),"")</f>
        <v/>
      </c>
      <c r="G2802" t="str">
        <f>IF(J2802&lt;&gt;"", INDEX($C$5:$C$1433, MATCH(J2802, $E$5:$E$1433, 0)),"")</f>
        <v/>
      </c>
      <c r="H2802" t="str">
        <f>IF(J2802&lt;&gt;"", INDEX($D$5:$D$1433, MATCH(J2802, $E$5:$E$1433, 0)),"")</f>
        <v/>
      </c>
      <c r="I2802" t="str">
        <f>IFERROR(IF(J2802&lt;&gt;"", INDEX($B$5:$B$1433, MATCH(J2802, $E$5:$E$1433, 0)),""),"SAI")</f>
        <v/>
      </c>
      <c r="L2802" t="str">
        <f>IFERROR(IF($N$5="Sáng",IF(MID(K2802,2,7)-MID($L$2,2,7)&gt;0,"Trễ",""),IF(MID(K2802,2,7)-MID($Q$2,2,7)&gt;0,"Trễ","")),"")</f>
        <v/>
      </c>
      <c r="M2802" t="str">
        <f>IFERROR(IF($N$5="Sáng",MID(K2802,2,7)-MID($L$2,2,7),MID(K2802,2,7)-MID($Q$2,2,7)),"")</f>
        <v/>
      </c>
      <c r="Q2802" t="str">
        <f>IF(B2802&lt;&gt;"",IF(AND(P2802="",F2802=""),"Không phép ",""),"")</f>
        <v/>
      </c>
      <c r="R2802" t="str">
        <f>UPPER(B2802)</f>
        <v/>
      </c>
      <c r="T2802" t="str">
        <f>IFERROR(IF(J2802&lt;&gt;"", INDEX($S$5:$S$1433, MATCH(J2802, $E$5:$E$1433, 0)),""),"")</f>
        <v/>
      </c>
      <c r="V2802" t="str">
        <f>IFERROR(IF(J2802&lt;&gt;"", INDEX($U$5:$U$1433, MATCH(J2802, $E$5:$E$1433, 0)),""),"")</f>
        <v/>
      </c>
    </row>
    <row r="2803">
      <c r="A2803" t="str">
        <f>IF(B2803&lt;&gt;"",A2802+1,"")</f>
        <v/>
      </c>
      <c r="F2803" t="str">
        <f>IFERROR(IF(VLOOKUP(E2803,J:J,1,0)=E2803,"X",""),"")</f>
        <v/>
      </c>
      <c r="G2803" t="str">
        <f>IF(J2803&lt;&gt;"", INDEX($C$5:$C$1433, MATCH(J2803, $E$5:$E$1433, 0)),"")</f>
        <v/>
      </c>
      <c r="H2803" t="str">
        <f>IF(J2803&lt;&gt;"", INDEX($D$5:$D$1433, MATCH(J2803, $E$5:$E$1433, 0)),"")</f>
        <v/>
      </c>
      <c r="I2803" t="str">
        <f>IFERROR(IF(J2803&lt;&gt;"", INDEX($B$5:$B$1433, MATCH(J2803, $E$5:$E$1433, 0)),""),"SAI")</f>
        <v/>
      </c>
      <c r="L2803" t="str">
        <f>IFERROR(IF($N$5="Sáng",IF(MID(K2803,2,7)-MID($L$2,2,7)&gt;0,"Trễ",""),IF(MID(K2803,2,7)-MID($Q$2,2,7)&gt;0,"Trễ","")),"")</f>
        <v/>
      </c>
      <c r="M2803" t="str">
        <f>IFERROR(IF($N$5="Sáng",MID(K2803,2,7)-MID($L$2,2,7),MID(K2803,2,7)-MID($Q$2,2,7)),"")</f>
        <v/>
      </c>
      <c r="Q2803" t="str">
        <f>IF(B2803&lt;&gt;"",IF(AND(P2803="",F2803=""),"Không phép ",""),"")</f>
        <v/>
      </c>
      <c r="R2803" t="str">
        <f>UPPER(B2803)</f>
        <v/>
      </c>
      <c r="T2803" t="str">
        <f>IFERROR(IF(J2803&lt;&gt;"", INDEX($S$5:$S$1433, MATCH(J2803, $E$5:$E$1433, 0)),""),"")</f>
        <v/>
      </c>
      <c r="V2803" t="str">
        <f>IFERROR(IF(J2803&lt;&gt;"", INDEX($U$5:$U$1433, MATCH(J2803, $E$5:$E$1433, 0)),""),"")</f>
        <v/>
      </c>
    </row>
    <row r="2804">
      <c r="A2804" t="str">
        <f>IF(B2804&lt;&gt;"",A2803+1,"")</f>
        <v/>
      </c>
      <c r="F2804" t="str">
        <f>IFERROR(IF(VLOOKUP(E2804,J:J,1,0)=E2804,"X",""),"")</f>
        <v/>
      </c>
      <c r="G2804" t="str">
        <f>IF(J2804&lt;&gt;"", INDEX($C$5:$C$1433, MATCH(J2804, $E$5:$E$1433, 0)),"")</f>
        <v/>
      </c>
      <c r="H2804" t="str">
        <f>IF(J2804&lt;&gt;"", INDEX($D$5:$D$1433, MATCH(J2804, $E$5:$E$1433, 0)),"")</f>
        <v/>
      </c>
      <c r="I2804" t="str">
        <f>IFERROR(IF(J2804&lt;&gt;"", INDEX($B$5:$B$1433, MATCH(J2804, $E$5:$E$1433, 0)),""),"SAI")</f>
        <v/>
      </c>
      <c r="L2804" t="str">
        <f>IFERROR(IF($N$5="Sáng",IF(MID(K2804,2,7)-MID($L$2,2,7)&gt;0,"Trễ",""),IF(MID(K2804,2,7)-MID($Q$2,2,7)&gt;0,"Trễ","")),"")</f>
        <v/>
      </c>
      <c r="M2804" t="str">
        <f>IFERROR(IF($N$5="Sáng",MID(K2804,2,7)-MID($L$2,2,7),MID(K2804,2,7)-MID($Q$2,2,7)),"")</f>
        <v/>
      </c>
      <c r="Q2804" t="str">
        <f>IF(B2804&lt;&gt;"",IF(AND(P2804="",F2804=""),"Không phép ",""),"")</f>
        <v/>
      </c>
      <c r="R2804" t="str">
        <f>UPPER(B2804)</f>
        <v/>
      </c>
      <c r="T2804" t="str">
        <f>IFERROR(IF(J2804&lt;&gt;"", INDEX($S$5:$S$1433, MATCH(J2804, $E$5:$E$1433, 0)),""),"")</f>
        <v/>
      </c>
      <c r="V2804" t="str">
        <f>IFERROR(IF(J2804&lt;&gt;"", INDEX($U$5:$U$1433, MATCH(J2804, $E$5:$E$1433, 0)),""),"")</f>
        <v/>
      </c>
    </row>
    <row r="2805">
      <c r="A2805" t="str">
        <f>IF(B2805&lt;&gt;"",A2804+1,"")</f>
        <v/>
      </c>
      <c r="F2805" t="str">
        <f>IFERROR(IF(VLOOKUP(E2805,J:J,1,0)=E2805,"X",""),"")</f>
        <v/>
      </c>
      <c r="G2805" t="str">
        <f>IF(J2805&lt;&gt;"", INDEX($C$5:$C$1433, MATCH(J2805, $E$5:$E$1433, 0)),"")</f>
        <v/>
      </c>
      <c r="H2805" t="str">
        <f>IF(J2805&lt;&gt;"", INDEX($D$5:$D$1433, MATCH(J2805, $E$5:$E$1433, 0)),"")</f>
        <v/>
      </c>
      <c r="I2805" t="str">
        <f>IFERROR(IF(J2805&lt;&gt;"", INDEX($B$5:$B$1433, MATCH(J2805, $E$5:$E$1433, 0)),""),"SAI")</f>
        <v/>
      </c>
      <c r="L2805" t="str">
        <f>IFERROR(IF($N$5="Sáng",IF(MID(K2805,2,7)-MID($L$2,2,7)&gt;0,"Trễ",""),IF(MID(K2805,2,7)-MID($Q$2,2,7)&gt;0,"Trễ","")),"")</f>
        <v/>
      </c>
      <c r="M2805" t="str">
        <f>IFERROR(IF($N$5="Sáng",MID(K2805,2,7)-MID($L$2,2,7),MID(K2805,2,7)-MID($Q$2,2,7)),"")</f>
        <v/>
      </c>
      <c r="Q2805" t="str">
        <f>IF(B2805&lt;&gt;"",IF(AND(P2805="",F2805=""),"Không phép ",""),"")</f>
        <v/>
      </c>
      <c r="R2805" t="str">
        <f>UPPER(B2805)</f>
        <v/>
      </c>
      <c r="T2805" t="str">
        <f>IFERROR(IF(J2805&lt;&gt;"", INDEX($S$5:$S$1433, MATCH(J2805, $E$5:$E$1433, 0)),""),"")</f>
        <v/>
      </c>
      <c r="V2805" t="str">
        <f>IFERROR(IF(J2805&lt;&gt;"", INDEX($U$5:$U$1433, MATCH(J2805, $E$5:$E$1433, 0)),""),"")</f>
        <v/>
      </c>
    </row>
    <row r="2806">
      <c r="A2806" t="str">
        <f>IF(B2806&lt;&gt;"",A2805+1,"")</f>
        <v/>
      </c>
      <c r="F2806" t="str">
        <f>IFERROR(IF(VLOOKUP(E2806,J:J,1,0)=E2806,"X",""),"")</f>
        <v/>
      </c>
      <c r="G2806" t="str">
        <f>IF(J2806&lt;&gt;"", INDEX($C$5:$C$1433, MATCH(J2806, $E$5:$E$1433, 0)),"")</f>
        <v/>
      </c>
      <c r="H2806" t="str">
        <f>IF(J2806&lt;&gt;"", INDEX($D$5:$D$1433, MATCH(J2806, $E$5:$E$1433, 0)),"")</f>
        <v/>
      </c>
      <c r="I2806" t="str">
        <f>IFERROR(IF(J2806&lt;&gt;"", INDEX($B$5:$B$1433, MATCH(J2806, $E$5:$E$1433, 0)),""),"SAI")</f>
        <v/>
      </c>
      <c r="L2806" t="str">
        <f>IFERROR(IF($N$5="Sáng",IF(MID(K2806,2,7)-MID($L$2,2,7)&gt;0,"Trễ",""),IF(MID(K2806,2,7)-MID($Q$2,2,7)&gt;0,"Trễ","")),"")</f>
        <v/>
      </c>
      <c r="M2806" t="str">
        <f>IFERROR(IF($N$5="Sáng",MID(K2806,2,7)-MID($L$2,2,7),MID(K2806,2,7)-MID($Q$2,2,7)),"")</f>
        <v/>
      </c>
      <c r="Q2806" t="str">
        <f>IF(B2806&lt;&gt;"",IF(AND(P2806="",F2806=""),"Không phép ",""),"")</f>
        <v/>
      </c>
      <c r="R2806" t="str">
        <f>UPPER(B2806)</f>
        <v/>
      </c>
      <c r="T2806" t="str">
        <f>IFERROR(IF(J2806&lt;&gt;"", INDEX($S$5:$S$1433, MATCH(J2806, $E$5:$E$1433, 0)),""),"")</f>
        <v/>
      </c>
      <c r="V2806" t="str">
        <f>IFERROR(IF(J2806&lt;&gt;"", INDEX($U$5:$U$1433, MATCH(J2806, $E$5:$E$1433, 0)),""),"")</f>
        <v/>
      </c>
    </row>
    <row r="2807">
      <c r="A2807" t="str">
        <f>IF(B2807&lt;&gt;"",A2806+1,"")</f>
        <v/>
      </c>
      <c r="F2807" t="str">
        <f>IFERROR(IF(VLOOKUP(E2807,J:J,1,0)=E2807,"X",""),"")</f>
        <v/>
      </c>
      <c r="G2807" t="str">
        <f>IF(J2807&lt;&gt;"", INDEX($C$5:$C$1433, MATCH(J2807, $E$5:$E$1433, 0)),"")</f>
        <v/>
      </c>
      <c r="H2807" t="str">
        <f>IF(J2807&lt;&gt;"", INDEX($D$5:$D$1433, MATCH(J2807, $E$5:$E$1433, 0)),"")</f>
        <v/>
      </c>
      <c r="I2807" t="str">
        <f>IFERROR(IF(J2807&lt;&gt;"", INDEX($B$5:$B$1433, MATCH(J2807, $E$5:$E$1433, 0)),""),"SAI")</f>
        <v/>
      </c>
      <c r="L2807" t="str">
        <f>IFERROR(IF($N$5="Sáng",IF(MID(K2807,2,7)-MID($L$2,2,7)&gt;0,"Trễ",""),IF(MID(K2807,2,7)-MID($Q$2,2,7)&gt;0,"Trễ","")),"")</f>
        <v/>
      </c>
      <c r="M2807" t="str">
        <f>IFERROR(IF($N$5="Sáng",MID(K2807,2,7)-MID($L$2,2,7),MID(K2807,2,7)-MID($Q$2,2,7)),"")</f>
        <v/>
      </c>
      <c r="Q2807" t="str">
        <f>IF(B2807&lt;&gt;"",IF(AND(P2807="",F2807=""),"Không phép ",""),"")</f>
        <v/>
      </c>
      <c r="R2807" t="str">
        <f>UPPER(B2807)</f>
        <v/>
      </c>
      <c r="T2807" t="str">
        <f>IFERROR(IF(J2807&lt;&gt;"", INDEX($S$5:$S$1433, MATCH(J2807, $E$5:$E$1433, 0)),""),"")</f>
        <v/>
      </c>
      <c r="V2807" t="str">
        <f>IFERROR(IF(J2807&lt;&gt;"", INDEX($U$5:$U$1433, MATCH(J2807, $E$5:$E$1433, 0)),""),"")</f>
        <v/>
      </c>
    </row>
    <row r="2808">
      <c r="A2808" t="str">
        <f>IF(B2808&lt;&gt;"",A2807+1,"")</f>
        <v/>
      </c>
      <c r="F2808" t="str">
        <f>IFERROR(IF(VLOOKUP(E2808,J:J,1,0)=E2808,"X",""),"")</f>
        <v/>
      </c>
      <c r="G2808" t="str">
        <f>IF(J2808&lt;&gt;"", INDEX($C$5:$C$1433, MATCH(J2808, $E$5:$E$1433, 0)),"")</f>
        <v/>
      </c>
      <c r="H2808" t="str">
        <f>IF(J2808&lt;&gt;"", INDEX($D$5:$D$1433, MATCH(J2808, $E$5:$E$1433, 0)),"")</f>
        <v/>
      </c>
      <c r="I2808" t="str">
        <f>IFERROR(IF(J2808&lt;&gt;"", INDEX($B$5:$B$1433, MATCH(J2808, $E$5:$E$1433, 0)),""),"SAI")</f>
        <v/>
      </c>
      <c r="L2808" t="str">
        <f>IFERROR(IF($N$5="Sáng",IF(MID(K2808,2,7)-MID($L$2,2,7)&gt;0,"Trễ",""),IF(MID(K2808,2,7)-MID($Q$2,2,7)&gt;0,"Trễ","")),"")</f>
        <v/>
      </c>
      <c r="M2808" t="str">
        <f>IFERROR(IF($N$5="Sáng",MID(K2808,2,7)-MID($L$2,2,7),MID(K2808,2,7)-MID($Q$2,2,7)),"")</f>
        <v/>
      </c>
      <c r="Q2808" t="str">
        <f>IF(B2808&lt;&gt;"",IF(AND(P2808="",F2808=""),"Không phép ",""),"")</f>
        <v/>
      </c>
      <c r="R2808" t="str">
        <f>UPPER(B2808)</f>
        <v/>
      </c>
      <c r="T2808" t="str">
        <f>IFERROR(IF(J2808&lt;&gt;"", INDEX($S$5:$S$1433, MATCH(J2808, $E$5:$E$1433, 0)),""),"")</f>
        <v/>
      </c>
      <c r="V2808" t="str">
        <f>IFERROR(IF(J2808&lt;&gt;"", INDEX($U$5:$U$1433, MATCH(J2808, $E$5:$E$1433, 0)),""),"")</f>
        <v/>
      </c>
    </row>
    <row r="2809">
      <c r="A2809" t="str">
        <f>IF(B2809&lt;&gt;"",A2808+1,"")</f>
        <v/>
      </c>
      <c r="F2809" t="str">
        <f>IFERROR(IF(VLOOKUP(E2809,J:J,1,0)=E2809,"X",""),"")</f>
        <v/>
      </c>
      <c r="G2809" t="str">
        <f>IF(J2809&lt;&gt;"", INDEX($C$5:$C$1433, MATCH(J2809, $E$5:$E$1433, 0)),"")</f>
        <v/>
      </c>
      <c r="H2809" t="str">
        <f>IF(J2809&lt;&gt;"", INDEX($D$5:$D$1433, MATCH(J2809, $E$5:$E$1433, 0)),"")</f>
        <v/>
      </c>
      <c r="I2809" t="str">
        <f>IFERROR(IF(J2809&lt;&gt;"", INDEX($B$5:$B$1433, MATCH(J2809, $E$5:$E$1433, 0)),""),"SAI")</f>
        <v/>
      </c>
      <c r="L2809" t="str">
        <f>IFERROR(IF($N$5="Sáng",IF(MID(K2809,2,7)-MID($L$2,2,7)&gt;0,"Trễ",""),IF(MID(K2809,2,7)-MID($Q$2,2,7)&gt;0,"Trễ","")),"")</f>
        <v/>
      </c>
      <c r="M2809" t="str">
        <f>IFERROR(IF($N$5="Sáng",MID(K2809,2,7)-MID($L$2,2,7),MID(K2809,2,7)-MID($Q$2,2,7)),"")</f>
        <v/>
      </c>
      <c r="Q2809" t="str">
        <f>IF(B2809&lt;&gt;"",IF(AND(P2809="",F2809=""),"Không phép ",""),"")</f>
        <v/>
      </c>
      <c r="R2809" t="str">
        <f>UPPER(B2809)</f>
        <v/>
      </c>
      <c r="T2809" t="str">
        <f>IFERROR(IF(J2809&lt;&gt;"", INDEX($S$5:$S$1433, MATCH(J2809, $E$5:$E$1433, 0)),""),"")</f>
        <v/>
      </c>
      <c r="V2809" t="str">
        <f>IFERROR(IF(J2809&lt;&gt;"", INDEX($U$5:$U$1433, MATCH(J2809, $E$5:$E$1433, 0)),""),"")</f>
        <v/>
      </c>
    </row>
    <row r="2810">
      <c r="A2810" t="str">
        <f>IF(B2810&lt;&gt;"",A2809+1,"")</f>
        <v/>
      </c>
      <c r="F2810" t="str">
        <f>IFERROR(IF(VLOOKUP(E2810,J:J,1,0)=E2810,"X",""),"")</f>
        <v/>
      </c>
      <c r="G2810" t="str">
        <f>IF(J2810&lt;&gt;"", INDEX($C$5:$C$1433, MATCH(J2810, $E$5:$E$1433, 0)),"")</f>
        <v/>
      </c>
      <c r="H2810" t="str">
        <f>IF(J2810&lt;&gt;"", INDEX($D$5:$D$1433, MATCH(J2810, $E$5:$E$1433, 0)),"")</f>
        <v/>
      </c>
      <c r="I2810" t="str">
        <f>IFERROR(IF(J2810&lt;&gt;"", INDEX($B$5:$B$1433, MATCH(J2810, $E$5:$E$1433, 0)),""),"SAI")</f>
        <v/>
      </c>
      <c r="L2810" t="str">
        <f>IFERROR(IF($N$5="Sáng",IF(MID(K2810,2,7)-MID($L$2,2,7)&gt;0,"Trễ",""),IF(MID(K2810,2,7)-MID($Q$2,2,7)&gt;0,"Trễ","")),"")</f>
        <v/>
      </c>
      <c r="M2810" t="str">
        <f>IFERROR(IF($N$5="Sáng",MID(K2810,2,7)-MID($L$2,2,7),MID(K2810,2,7)-MID($Q$2,2,7)),"")</f>
        <v/>
      </c>
      <c r="Q2810" t="str">
        <f>IF(B2810&lt;&gt;"",IF(AND(P2810="",F2810=""),"Không phép ",""),"")</f>
        <v/>
      </c>
      <c r="R2810" t="str">
        <f>UPPER(B2810)</f>
        <v/>
      </c>
      <c r="T2810" t="str">
        <f>IFERROR(IF(J2810&lt;&gt;"", INDEX($S$5:$S$1433, MATCH(J2810, $E$5:$E$1433, 0)),""),"")</f>
        <v/>
      </c>
      <c r="V2810" t="str">
        <f>IFERROR(IF(J2810&lt;&gt;"", INDEX($U$5:$U$1433, MATCH(J2810, $E$5:$E$1433, 0)),""),"")</f>
        <v/>
      </c>
    </row>
    <row r="2811">
      <c r="A2811" t="str">
        <f>IF(B2811&lt;&gt;"",A2810+1,"")</f>
        <v/>
      </c>
      <c r="F2811" t="str">
        <f>IFERROR(IF(VLOOKUP(E2811,J:J,1,0)=E2811,"X",""),"")</f>
        <v/>
      </c>
      <c r="G2811" t="str">
        <f>IF(J2811&lt;&gt;"", INDEX($C$5:$C$1433, MATCH(J2811, $E$5:$E$1433, 0)),"")</f>
        <v/>
      </c>
      <c r="H2811" t="str">
        <f>IF(J2811&lt;&gt;"", INDEX($D$5:$D$1433, MATCH(J2811, $E$5:$E$1433, 0)),"")</f>
        <v/>
      </c>
      <c r="I2811" t="str">
        <f>IFERROR(IF(J2811&lt;&gt;"", INDEX($B$5:$B$1433, MATCH(J2811, $E$5:$E$1433, 0)),""),"SAI")</f>
        <v/>
      </c>
      <c r="L2811" t="str">
        <f>IFERROR(IF($N$5="Sáng",IF(MID(K2811,2,7)-MID($L$2,2,7)&gt;0,"Trễ",""),IF(MID(K2811,2,7)-MID($Q$2,2,7)&gt;0,"Trễ","")),"")</f>
        <v/>
      </c>
      <c r="M2811" t="str">
        <f>IFERROR(IF($N$5="Sáng",MID(K2811,2,7)-MID($L$2,2,7),MID(K2811,2,7)-MID($Q$2,2,7)),"")</f>
        <v/>
      </c>
      <c r="Q2811" t="str">
        <f>IF(B2811&lt;&gt;"",IF(AND(P2811="",F2811=""),"Không phép ",""),"")</f>
        <v/>
      </c>
      <c r="R2811" t="str">
        <f>UPPER(B2811)</f>
        <v/>
      </c>
      <c r="T2811" t="str">
        <f>IFERROR(IF(J2811&lt;&gt;"", INDEX($S$5:$S$1433, MATCH(J2811, $E$5:$E$1433, 0)),""),"")</f>
        <v/>
      </c>
      <c r="V2811" t="str">
        <f>IFERROR(IF(J2811&lt;&gt;"", INDEX($U$5:$U$1433, MATCH(J2811, $E$5:$E$1433, 0)),""),"")</f>
        <v/>
      </c>
    </row>
    <row r="2812">
      <c r="A2812" t="str">
        <f>IF(B2812&lt;&gt;"",A2811+1,"")</f>
        <v/>
      </c>
      <c r="F2812" t="str">
        <f>IFERROR(IF(VLOOKUP(E2812,J:J,1,0)=E2812,"X",""),"")</f>
        <v/>
      </c>
      <c r="G2812" t="str">
        <f>IF(J2812&lt;&gt;"", INDEX($C$5:$C$1433, MATCH(J2812, $E$5:$E$1433, 0)),"")</f>
        <v/>
      </c>
      <c r="H2812" t="str">
        <f>IF(J2812&lt;&gt;"", INDEX($D$5:$D$1433, MATCH(J2812, $E$5:$E$1433, 0)),"")</f>
        <v/>
      </c>
      <c r="I2812" t="str">
        <f>IFERROR(IF(J2812&lt;&gt;"", INDEX($B$5:$B$1433, MATCH(J2812, $E$5:$E$1433, 0)),""),"SAI")</f>
        <v/>
      </c>
      <c r="L2812" t="str">
        <f>IFERROR(IF($N$5="Sáng",IF(MID(K2812,2,7)-MID($L$2,2,7)&gt;0,"Trễ",""),IF(MID(K2812,2,7)-MID($Q$2,2,7)&gt;0,"Trễ","")),"")</f>
        <v/>
      </c>
      <c r="M2812" t="str">
        <f>IFERROR(IF($N$5="Sáng",MID(K2812,2,7)-MID($L$2,2,7),MID(K2812,2,7)-MID($Q$2,2,7)),"")</f>
        <v/>
      </c>
      <c r="Q2812" t="str">
        <f>IF(B2812&lt;&gt;"",IF(AND(P2812="",F2812=""),"Không phép ",""),"")</f>
        <v/>
      </c>
      <c r="R2812" t="str">
        <f>UPPER(B2812)</f>
        <v/>
      </c>
      <c r="T2812" t="str">
        <f>IFERROR(IF(J2812&lt;&gt;"", INDEX($S$5:$S$1433, MATCH(J2812, $E$5:$E$1433, 0)),""),"")</f>
        <v/>
      </c>
      <c r="V2812" t="str">
        <f>IFERROR(IF(J2812&lt;&gt;"", INDEX($U$5:$U$1433, MATCH(J2812, $E$5:$E$1433, 0)),""),"")</f>
        <v/>
      </c>
    </row>
    <row r="2813">
      <c r="A2813" t="str">
        <f>IF(B2813&lt;&gt;"",A2812+1,"")</f>
        <v/>
      </c>
      <c r="F2813" t="str">
        <f>IFERROR(IF(VLOOKUP(E2813,J:J,1,0)=E2813,"X",""),"")</f>
        <v/>
      </c>
      <c r="G2813" t="str">
        <f>IF(J2813&lt;&gt;"", INDEX($C$5:$C$1433, MATCH(J2813, $E$5:$E$1433, 0)),"")</f>
        <v/>
      </c>
      <c r="H2813" t="str">
        <f>IF(J2813&lt;&gt;"", INDEX($D$5:$D$1433, MATCH(J2813, $E$5:$E$1433, 0)),"")</f>
        <v/>
      </c>
      <c r="I2813" t="str">
        <f>IFERROR(IF(J2813&lt;&gt;"", INDEX($B$5:$B$1433, MATCH(J2813, $E$5:$E$1433, 0)),""),"SAI")</f>
        <v/>
      </c>
      <c r="L2813" t="str">
        <f>IFERROR(IF($N$5="Sáng",IF(MID(K2813,2,7)-MID($L$2,2,7)&gt;0,"Trễ",""),IF(MID(K2813,2,7)-MID($Q$2,2,7)&gt;0,"Trễ","")),"")</f>
        <v/>
      </c>
      <c r="M2813" t="str">
        <f>IFERROR(IF($N$5="Sáng",MID(K2813,2,7)-MID($L$2,2,7),MID(K2813,2,7)-MID($Q$2,2,7)),"")</f>
        <v/>
      </c>
      <c r="Q2813" t="str">
        <f>IF(B2813&lt;&gt;"",IF(AND(P2813="",F2813=""),"Không phép ",""),"")</f>
        <v/>
      </c>
      <c r="R2813" t="str">
        <f>UPPER(B2813)</f>
        <v/>
      </c>
      <c r="T2813" t="str">
        <f>IFERROR(IF(J2813&lt;&gt;"", INDEX($S$5:$S$1433, MATCH(J2813, $E$5:$E$1433, 0)),""),"")</f>
        <v/>
      </c>
      <c r="V2813" t="str">
        <f>IFERROR(IF(J2813&lt;&gt;"", INDEX($U$5:$U$1433, MATCH(J2813, $E$5:$E$1433, 0)),""),"")</f>
        <v/>
      </c>
    </row>
    <row r="2814">
      <c r="A2814" t="str">
        <f>IF(B2814&lt;&gt;"",A2813+1,"")</f>
        <v/>
      </c>
      <c r="F2814" t="str">
        <f>IFERROR(IF(VLOOKUP(E2814,J:J,1,0)=E2814,"X",""),"")</f>
        <v/>
      </c>
      <c r="G2814" t="str">
        <f>IF(J2814&lt;&gt;"", INDEX($C$5:$C$1433, MATCH(J2814, $E$5:$E$1433, 0)),"")</f>
        <v/>
      </c>
      <c r="H2814" t="str">
        <f>IF(J2814&lt;&gt;"", INDEX($D$5:$D$1433, MATCH(J2814, $E$5:$E$1433, 0)),"")</f>
        <v/>
      </c>
      <c r="I2814" t="str">
        <f>IFERROR(IF(J2814&lt;&gt;"", INDEX($B$5:$B$1433, MATCH(J2814, $E$5:$E$1433, 0)),""),"SAI")</f>
        <v/>
      </c>
      <c r="L2814" t="str">
        <f>IFERROR(IF($N$5="Sáng",IF(MID(K2814,2,7)-MID($L$2,2,7)&gt;0,"Trễ",""),IF(MID(K2814,2,7)-MID($Q$2,2,7)&gt;0,"Trễ","")),"")</f>
        <v/>
      </c>
      <c r="M2814" t="str">
        <f>IFERROR(IF($N$5="Sáng",MID(K2814,2,7)-MID($L$2,2,7),MID(K2814,2,7)-MID($Q$2,2,7)),"")</f>
        <v/>
      </c>
      <c r="Q2814" t="str">
        <f>IF(B2814&lt;&gt;"",IF(AND(P2814="",F2814=""),"Không phép ",""),"")</f>
        <v/>
      </c>
      <c r="R2814" t="str">
        <f>UPPER(B2814)</f>
        <v/>
      </c>
      <c r="T2814" t="str">
        <f>IFERROR(IF(J2814&lt;&gt;"", INDEX($S$5:$S$1433, MATCH(J2814, $E$5:$E$1433, 0)),""),"")</f>
        <v/>
      </c>
      <c r="V2814" t="str">
        <f>IFERROR(IF(J2814&lt;&gt;"", INDEX($U$5:$U$1433, MATCH(J2814, $E$5:$E$1433, 0)),""),"")</f>
        <v/>
      </c>
    </row>
    <row r="2815">
      <c r="A2815" t="str">
        <f>IF(B2815&lt;&gt;"",A2814+1,"")</f>
        <v/>
      </c>
      <c r="F2815" t="str">
        <f>IFERROR(IF(VLOOKUP(E2815,J:J,1,0)=E2815,"X",""),"")</f>
        <v/>
      </c>
      <c r="G2815" t="str">
        <f>IF(J2815&lt;&gt;"", INDEX($C$5:$C$1433, MATCH(J2815, $E$5:$E$1433, 0)),"")</f>
        <v/>
      </c>
      <c r="H2815" t="str">
        <f>IF(J2815&lt;&gt;"", INDEX($D$5:$D$1433, MATCH(J2815, $E$5:$E$1433, 0)),"")</f>
        <v/>
      </c>
      <c r="I2815" t="str">
        <f>IFERROR(IF(J2815&lt;&gt;"", INDEX($B$5:$B$1433, MATCH(J2815, $E$5:$E$1433, 0)),""),"SAI")</f>
        <v/>
      </c>
      <c r="L2815" t="str">
        <f>IFERROR(IF($N$5="Sáng",IF(MID(K2815,2,7)-MID($L$2,2,7)&gt;0,"Trễ",""),IF(MID(K2815,2,7)-MID($Q$2,2,7)&gt;0,"Trễ","")),"")</f>
        <v/>
      </c>
      <c r="M2815" t="str">
        <f>IFERROR(IF($N$5="Sáng",MID(K2815,2,7)-MID($L$2,2,7),MID(K2815,2,7)-MID($Q$2,2,7)),"")</f>
        <v/>
      </c>
      <c r="Q2815" t="str">
        <f>IF(B2815&lt;&gt;"",IF(AND(P2815="",F2815=""),"Không phép ",""),"")</f>
        <v/>
      </c>
      <c r="R2815" t="str">
        <f>UPPER(B2815)</f>
        <v/>
      </c>
      <c r="T2815" t="str">
        <f>IFERROR(IF(J2815&lt;&gt;"", INDEX($S$5:$S$1433, MATCH(J2815, $E$5:$E$1433, 0)),""),"")</f>
        <v/>
      </c>
      <c r="V2815" t="str">
        <f>IFERROR(IF(J2815&lt;&gt;"", INDEX($U$5:$U$1433, MATCH(J2815, $E$5:$E$1433, 0)),""),"")</f>
        <v/>
      </c>
    </row>
    <row r="2816">
      <c r="A2816" t="str">
        <f>IF(B2816&lt;&gt;"",A2815+1,"")</f>
        <v/>
      </c>
      <c r="F2816" t="str">
        <f>IFERROR(IF(VLOOKUP(E2816,J:J,1,0)=E2816,"X",""),"")</f>
        <v/>
      </c>
      <c r="G2816" t="str">
        <f>IF(J2816&lt;&gt;"", INDEX($C$5:$C$1433, MATCH(J2816, $E$5:$E$1433, 0)),"")</f>
        <v/>
      </c>
      <c r="H2816" t="str">
        <f>IF(J2816&lt;&gt;"", INDEX($D$5:$D$1433, MATCH(J2816, $E$5:$E$1433, 0)),"")</f>
        <v/>
      </c>
      <c r="I2816" t="str">
        <f>IFERROR(IF(J2816&lt;&gt;"", INDEX($B$5:$B$1433, MATCH(J2816, $E$5:$E$1433, 0)),""),"SAI")</f>
        <v/>
      </c>
      <c r="L2816" t="str">
        <f>IFERROR(IF($N$5="Sáng",IF(MID(K2816,2,7)-MID($L$2,2,7)&gt;0,"Trễ",""),IF(MID(K2816,2,7)-MID($Q$2,2,7)&gt;0,"Trễ","")),"")</f>
        <v/>
      </c>
      <c r="M2816" t="str">
        <f>IFERROR(IF($N$5="Sáng",MID(K2816,2,7)-MID($L$2,2,7),MID(K2816,2,7)-MID($Q$2,2,7)),"")</f>
        <v/>
      </c>
      <c r="Q2816" t="str">
        <f>IF(B2816&lt;&gt;"",IF(AND(P2816="",F2816=""),"Không phép ",""),"")</f>
        <v/>
      </c>
      <c r="R2816" t="str">
        <f>UPPER(B2816)</f>
        <v/>
      </c>
      <c r="T2816" t="str">
        <f>IFERROR(IF(J2816&lt;&gt;"", INDEX($S$5:$S$1433, MATCH(J2816, $E$5:$E$1433, 0)),""),"")</f>
        <v/>
      </c>
      <c r="V2816" t="str">
        <f>IFERROR(IF(J2816&lt;&gt;"", INDEX($U$5:$U$1433, MATCH(J2816, $E$5:$E$1433, 0)),""),"")</f>
        <v/>
      </c>
    </row>
    <row r="2817">
      <c r="A2817" t="str">
        <f>IF(B2817&lt;&gt;"",A2816+1,"")</f>
        <v/>
      </c>
      <c r="F2817" t="str">
        <f>IFERROR(IF(VLOOKUP(E2817,J:J,1,0)=E2817,"X",""),"")</f>
        <v/>
      </c>
      <c r="G2817" t="str">
        <f>IF(J2817&lt;&gt;"", INDEX($C$5:$C$1433, MATCH(J2817, $E$5:$E$1433, 0)),"")</f>
        <v/>
      </c>
      <c r="H2817" t="str">
        <f>IF(J2817&lt;&gt;"", INDEX($D$5:$D$1433, MATCH(J2817, $E$5:$E$1433, 0)),"")</f>
        <v/>
      </c>
      <c r="I2817" t="str">
        <f>IFERROR(IF(J2817&lt;&gt;"", INDEX($B$5:$B$1433, MATCH(J2817, $E$5:$E$1433, 0)),""),"SAI")</f>
        <v/>
      </c>
      <c r="L2817" t="str">
        <f>IFERROR(IF($N$5="Sáng",IF(MID(K2817,2,7)-MID($L$2,2,7)&gt;0,"Trễ",""),IF(MID(K2817,2,7)-MID($Q$2,2,7)&gt;0,"Trễ","")),"")</f>
        <v/>
      </c>
      <c r="M2817" t="str">
        <f>IFERROR(IF($N$5="Sáng",MID(K2817,2,7)-MID($L$2,2,7),MID(K2817,2,7)-MID($Q$2,2,7)),"")</f>
        <v/>
      </c>
      <c r="Q2817" t="str">
        <f>IF(B2817&lt;&gt;"",IF(AND(P2817="",F2817=""),"Không phép ",""),"")</f>
        <v/>
      </c>
      <c r="R2817" t="str">
        <f>UPPER(B2817)</f>
        <v/>
      </c>
      <c r="T2817" t="str">
        <f>IFERROR(IF(J2817&lt;&gt;"", INDEX($S$5:$S$1433, MATCH(J2817, $E$5:$E$1433, 0)),""),"")</f>
        <v/>
      </c>
      <c r="V2817" t="str">
        <f>IFERROR(IF(J2817&lt;&gt;"", INDEX($U$5:$U$1433, MATCH(J2817, $E$5:$E$1433, 0)),""),"")</f>
        <v/>
      </c>
    </row>
    <row r="2818">
      <c r="A2818" t="str">
        <f>IF(B2818&lt;&gt;"",A2817+1,"")</f>
        <v/>
      </c>
      <c r="F2818" t="str">
        <f>IFERROR(IF(VLOOKUP(E2818,J:J,1,0)=E2818,"X",""),"")</f>
        <v/>
      </c>
      <c r="G2818" t="str">
        <f>IF(J2818&lt;&gt;"", INDEX($C$5:$C$1433, MATCH(J2818, $E$5:$E$1433, 0)),"")</f>
        <v/>
      </c>
      <c r="H2818" t="str">
        <f>IF(J2818&lt;&gt;"", INDEX($D$5:$D$1433, MATCH(J2818, $E$5:$E$1433, 0)),"")</f>
        <v/>
      </c>
      <c r="I2818" t="str">
        <f>IFERROR(IF(J2818&lt;&gt;"", INDEX($B$5:$B$1433, MATCH(J2818, $E$5:$E$1433, 0)),""),"SAI")</f>
        <v/>
      </c>
      <c r="L2818" t="str">
        <f>IFERROR(IF($N$5="Sáng",IF(MID(K2818,2,7)-MID($L$2,2,7)&gt;0,"Trễ",""),IF(MID(K2818,2,7)-MID($Q$2,2,7)&gt;0,"Trễ","")),"")</f>
        <v/>
      </c>
      <c r="M2818" t="str">
        <f>IFERROR(IF($N$5="Sáng",MID(K2818,2,7)-MID($L$2,2,7),MID(K2818,2,7)-MID($Q$2,2,7)),"")</f>
        <v/>
      </c>
      <c r="Q2818" t="str">
        <f>IF(B2818&lt;&gt;"",IF(AND(P2818="",F2818=""),"Không phép ",""),"")</f>
        <v/>
      </c>
      <c r="R2818" t="str">
        <f>UPPER(B2818)</f>
        <v/>
      </c>
      <c r="T2818" t="str">
        <f>IFERROR(IF(J2818&lt;&gt;"", INDEX($S$5:$S$1433, MATCH(J2818, $E$5:$E$1433, 0)),""),"")</f>
        <v/>
      </c>
      <c r="V2818" t="str">
        <f>IFERROR(IF(J2818&lt;&gt;"", INDEX($U$5:$U$1433, MATCH(J2818, $E$5:$E$1433, 0)),""),"")</f>
        <v/>
      </c>
    </row>
    <row r="2819">
      <c r="A2819" t="str">
        <f>IF(B2819&lt;&gt;"",A2818+1,"")</f>
        <v/>
      </c>
      <c r="F2819" t="str">
        <f>IFERROR(IF(VLOOKUP(E2819,J:J,1,0)=E2819,"X",""),"")</f>
        <v/>
      </c>
      <c r="G2819" t="str">
        <f>IF(J2819&lt;&gt;"", INDEX($C$5:$C$1433, MATCH(J2819, $E$5:$E$1433, 0)),"")</f>
        <v/>
      </c>
      <c r="H2819" t="str">
        <f>IF(J2819&lt;&gt;"", INDEX($D$5:$D$1433, MATCH(J2819, $E$5:$E$1433, 0)),"")</f>
        <v/>
      </c>
      <c r="I2819" t="str">
        <f>IFERROR(IF(J2819&lt;&gt;"", INDEX($B$5:$B$1433, MATCH(J2819, $E$5:$E$1433, 0)),""),"SAI")</f>
        <v/>
      </c>
      <c r="L2819" t="str">
        <f>IFERROR(IF($N$5="Sáng",IF(MID(K2819,2,7)-MID($L$2,2,7)&gt;0,"Trễ",""),IF(MID(K2819,2,7)-MID($Q$2,2,7)&gt;0,"Trễ","")),"")</f>
        <v/>
      </c>
      <c r="M2819" t="str">
        <f>IFERROR(IF($N$5="Sáng",MID(K2819,2,7)-MID($L$2,2,7),MID(K2819,2,7)-MID($Q$2,2,7)),"")</f>
        <v/>
      </c>
      <c r="Q2819" t="str">
        <f>IF(B2819&lt;&gt;"",IF(AND(P2819="",F2819=""),"Không phép ",""),"")</f>
        <v/>
      </c>
      <c r="R2819" t="str">
        <f>UPPER(B2819)</f>
        <v/>
      </c>
      <c r="T2819" t="str">
        <f>IFERROR(IF(J2819&lt;&gt;"", INDEX($S$5:$S$1433, MATCH(J2819, $E$5:$E$1433, 0)),""),"")</f>
        <v/>
      </c>
      <c r="V2819" t="str">
        <f>IFERROR(IF(J2819&lt;&gt;"", INDEX($U$5:$U$1433, MATCH(J2819, $E$5:$E$1433, 0)),""),"")</f>
        <v/>
      </c>
    </row>
    <row r="2820">
      <c r="A2820" t="str">
        <f>IF(B2820&lt;&gt;"",A2819+1,"")</f>
        <v/>
      </c>
      <c r="F2820" t="str">
        <f>IFERROR(IF(VLOOKUP(E2820,J:J,1,0)=E2820,"X",""),"")</f>
        <v/>
      </c>
      <c r="G2820" t="str">
        <f>IF(J2820&lt;&gt;"", INDEX($C$5:$C$1433, MATCH(J2820, $E$5:$E$1433, 0)),"")</f>
        <v/>
      </c>
      <c r="H2820" t="str">
        <f>IF(J2820&lt;&gt;"", INDEX($D$5:$D$1433, MATCH(J2820, $E$5:$E$1433, 0)),"")</f>
        <v/>
      </c>
      <c r="I2820" t="str">
        <f>IFERROR(IF(J2820&lt;&gt;"", INDEX($B$5:$B$1433, MATCH(J2820, $E$5:$E$1433, 0)),""),"SAI")</f>
        <v/>
      </c>
      <c r="L2820" t="str">
        <f>IFERROR(IF($N$5="Sáng",IF(MID(K2820,2,7)-MID($L$2,2,7)&gt;0,"Trễ",""),IF(MID(K2820,2,7)-MID($Q$2,2,7)&gt;0,"Trễ","")),"")</f>
        <v/>
      </c>
      <c r="M2820" t="str">
        <f>IFERROR(IF($N$5="Sáng",MID(K2820,2,7)-MID($L$2,2,7),MID(K2820,2,7)-MID($Q$2,2,7)),"")</f>
        <v/>
      </c>
      <c r="Q2820" t="str">
        <f>IF(B2820&lt;&gt;"",IF(AND(P2820="",F2820=""),"Không phép ",""),"")</f>
        <v/>
      </c>
      <c r="R2820" t="str">
        <f>UPPER(B2820)</f>
        <v/>
      </c>
      <c r="T2820" t="str">
        <f>IFERROR(IF(J2820&lt;&gt;"", INDEX($S$5:$S$1433, MATCH(J2820, $E$5:$E$1433, 0)),""),"")</f>
        <v/>
      </c>
      <c r="V2820" t="str">
        <f>IFERROR(IF(J2820&lt;&gt;"", INDEX($U$5:$U$1433, MATCH(J2820, $E$5:$E$1433, 0)),""),"")</f>
        <v/>
      </c>
    </row>
    <row r="2821">
      <c r="A2821" t="str">
        <f>IF(B2821&lt;&gt;"",A2820+1,"")</f>
        <v/>
      </c>
      <c r="F2821" t="str">
        <f>IFERROR(IF(VLOOKUP(E2821,J:J,1,0)=E2821,"X",""),"")</f>
        <v/>
      </c>
      <c r="G2821" t="str">
        <f>IF(J2821&lt;&gt;"", INDEX($C$5:$C$1433, MATCH(J2821, $E$5:$E$1433, 0)),"")</f>
        <v/>
      </c>
      <c r="H2821" t="str">
        <f>IF(J2821&lt;&gt;"", INDEX($D$5:$D$1433, MATCH(J2821, $E$5:$E$1433, 0)),"")</f>
        <v/>
      </c>
      <c r="I2821" t="str">
        <f>IFERROR(IF(J2821&lt;&gt;"", INDEX($B$5:$B$1433, MATCH(J2821, $E$5:$E$1433, 0)),""),"SAI")</f>
        <v/>
      </c>
      <c r="L2821" t="str">
        <f>IFERROR(IF($N$5="Sáng",IF(MID(K2821,2,7)-MID($L$2,2,7)&gt;0,"Trễ",""),IF(MID(K2821,2,7)-MID($Q$2,2,7)&gt;0,"Trễ","")),"")</f>
        <v/>
      </c>
      <c r="M2821" t="str">
        <f>IFERROR(IF($N$5="Sáng",MID(K2821,2,7)-MID($L$2,2,7),MID(K2821,2,7)-MID($Q$2,2,7)),"")</f>
        <v/>
      </c>
      <c r="Q2821" t="str">
        <f>IF(B2821&lt;&gt;"",IF(AND(P2821="",F2821=""),"Không phép ",""),"")</f>
        <v/>
      </c>
      <c r="R2821" t="str">
        <f>UPPER(B2821)</f>
        <v/>
      </c>
      <c r="T2821" t="str">
        <f>IFERROR(IF(J2821&lt;&gt;"", INDEX($S$5:$S$1433, MATCH(J2821, $E$5:$E$1433, 0)),""),"")</f>
        <v/>
      </c>
      <c r="V2821" t="str">
        <f>IFERROR(IF(J2821&lt;&gt;"", INDEX($U$5:$U$1433, MATCH(J2821, $E$5:$E$1433, 0)),""),"")</f>
        <v/>
      </c>
    </row>
    <row r="2822">
      <c r="A2822" t="str">
        <f>IF(B2822&lt;&gt;"",A2821+1,"")</f>
        <v/>
      </c>
      <c r="F2822" t="str">
        <f>IFERROR(IF(VLOOKUP(E2822,J:J,1,0)=E2822,"X",""),"")</f>
        <v/>
      </c>
      <c r="G2822" t="str">
        <f>IF(J2822&lt;&gt;"", INDEX($C$5:$C$1433, MATCH(J2822, $E$5:$E$1433, 0)),"")</f>
        <v/>
      </c>
      <c r="H2822" t="str">
        <f>IF(J2822&lt;&gt;"", INDEX($D$5:$D$1433, MATCH(J2822, $E$5:$E$1433, 0)),"")</f>
        <v/>
      </c>
      <c r="I2822" t="str">
        <f>IFERROR(IF(J2822&lt;&gt;"", INDEX($B$5:$B$1433, MATCH(J2822, $E$5:$E$1433, 0)),""),"SAI")</f>
        <v/>
      </c>
      <c r="L2822" t="str">
        <f>IFERROR(IF($N$5="Sáng",IF(MID(K2822,2,7)-MID($L$2,2,7)&gt;0,"Trễ",""),IF(MID(K2822,2,7)-MID($Q$2,2,7)&gt;0,"Trễ","")),"")</f>
        <v/>
      </c>
      <c r="M2822" t="str">
        <f>IFERROR(IF($N$5="Sáng",MID(K2822,2,7)-MID($L$2,2,7),MID(K2822,2,7)-MID($Q$2,2,7)),"")</f>
        <v/>
      </c>
      <c r="Q2822" t="str">
        <f>IF(B2822&lt;&gt;"",IF(AND(P2822="",F2822=""),"Không phép ",""),"")</f>
        <v/>
      </c>
      <c r="R2822" t="str">
        <f>UPPER(B2822)</f>
        <v/>
      </c>
      <c r="T2822" t="str">
        <f>IFERROR(IF(J2822&lt;&gt;"", INDEX($S$5:$S$1433, MATCH(J2822, $E$5:$E$1433, 0)),""),"")</f>
        <v/>
      </c>
      <c r="V2822" t="str">
        <f>IFERROR(IF(J2822&lt;&gt;"", INDEX($U$5:$U$1433, MATCH(J2822, $E$5:$E$1433, 0)),""),"")</f>
        <v/>
      </c>
    </row>
    <row r="2823">
      <c r="A2823" t="str">
        <f>IF(B2823&lt;&gt;"",A2822+1,"")</f>
        <v/>
      </c>
      <c r="F2823" t="str">
        <f>IFERROR(IF(VLOOKUP(E2823,J:J,1,0)=E2823,"X",""),"")</f>
        <v/>
      </c>
      <c r="G2823" t="str">
        <f>IF(J2823&lt;&gt;"", INDEX($C$5:$C$1433, MATCH(J2823, $E$5:$E$1433, 0)),"")</f>
        <v/>
      </c>
      <c r="H2823" t="str">
        <f>IF(J2823&lt;&gt;"", INDEX($D$5:$D$1433, MATCH(J2823, $E$5:$E$1433, 0)),"")</f>
        <v/>
      </c>
      <c r="I2823" t="str">
        <f>IFERROR(IF(J2823&lt;&gt;"", INDEX($B$5:$B$1433, MATCH(J2823, $E$5:$E$1433, 0)),""),"SAI")</f>
        <v/>
      </c>
      <c r="L2823" t="str">
        <f>IFERROR(IF($N$5="Sáng",IF(MID(K2823,2,7)-MID($L$2,2,7)&gt;0,"Trễ",""),IF(MID(K2823,2,7)-MID($Q$2,2,7)&gt;0,"Trễ","")),"")</f>
        <v/>
      </c>
      <c r="M2823" t="str">
        <f>IFERROR(IF($N$5="Sáng",MID(K2823,2,7)-MID($L$2,2,7),MID(K2823,2,7)-MID($Q$2,2,7)),"")</f>
        <v/>
      </c>
      <c r="Q2823" t="str">
        <f>IF(B2823&lt;&gt;"",IF(AND(P2823="",F2823=""),"Không phép ",""),"")</f>
        <v/>
      </c>
      <c r="R2823" t="str">
        <f>UPPER(B2823)</f>
        <v/>
      </c>
      <c r="T2823" t="str">
        <f>IFERROR(IF(J2823&lt;&gt;"", INDEX($S$5:$S$1433, MATCH(J2823, $E$5:$E$1433, 0)),""),"")</f>
        <v/>
      </c>
      <c r="V2823" t="str">
        <f>IFERROR(IF(J2823&lt;&gt;"", INDEX($U$5:$U$1433, MATCH(J2823, $E$5:$E$1433, 0)),""),"")</f>
        <v/>
      </c>
    </row>
    <row r="2824">
      <c r="A2824" t="str">
        <f>IF(B2824&lt;&gt;"",A2823+1,"")</f>
        <v/>
      </c>
      <c r="F2824" t="str">
        <f>IFERROR(IF(VLOOKUP(E2824,J:J,1,0)=E2824,"X",""),"")</f>
        <v/>
      </c>
      <c r="G2824" t="str">
        <f>IF(J2824&lt;&gt;"", INDEX($C$5:$C$1433, MATCH(J2824, $E$5:$E$1433, 0)),"")</f>
        <v/>
      </c>
      <c r="H2824" t="str">
        <f>IF(J2824&lt;&gt;"", INDEX($D$5:$D$1433, MATCH(J2824, $E$5:$E$1433, 0)),"")</f>
        <v/>
      </c>
      <c r="I2824" t="str">
        <f>IFERROR(IF(J2824&lt;&gt;"", INDEX($B$5:$B$1433, MATCH(J2824, $E$5:$E$1433, 0)),""),"SAI")</f>
        <v/>
      </c>
      <c r="L2824" t="str">
        <f>IFERROR(IF($N$5="Sáng",IF(MID(K2824,2,7)-MID($L$2,2,7)&gt;0,"Trễ",""),IF(MID(K2824,2,7)-MID($Q$2,2,7)&gt;0,"Trễ","")),"")</f>
        <v/>
      </c>
      <c r="M2824" t="str">
        <f>IFERROR(IF($N$5="Sáng",MID(K2824,2,7)-MID($L$2,2,7),MID(K2824,2,7)-MID($Q$2,2,7)),"")</f>
        <v/>
      </c>
      <c r="Q2824" t="str">
        <f>IF(B2824&lt;&gt;"",IF(AND(P2824="",F2824=""),"Không phép ",""),"")</f>
        <v/>
      </c>
      <c r="R2824" t="str">
        <f>UPPER(B2824)</f>
        <v/>
      </c>
      <c r="T2824" t="str">
        <f>IFERROR(IF(J2824&lt;&gt;"", INDEX($S$5:$S$1433, MATCH(J2824, $E$5:$E$1433, 0)),""),"")</f>
        <v/>
      </c>
      <c r="V2824" t="str">
        <f>IFERROR(IF(J2824&lt;&gt;"", INDEX($U$5:$U$1433, MATCH(J2824, $E$5:$E$1433, 0)),""),"")</f>
        <v/>
      </c>
    </row>
    <row r="2825">
      <c r="A2825" t="str">
        <f>IF(B2825&lt;&gt;"",A2824+1,"")</f>
        <v/>
      </c>
      <c r="F2825" t="str">
        <f>IFERROR(IF(VLOOKUP(E2825,J:J,1,0)=E2825,"X",""),"")</f>
        <v/>
      </c>
      <c r="G2825" t="str">
        <f>IF(J2825&lt;&gt;"", INDEX($C$5:$C$1433, MATCH(J2825, $E$5:$E$1433, 0)),"")</f>
        <v/>
      </c>
      <c r="H2825" t="str">
        <f>IF(J2825&lt;&gt;"", INDEX($D$5:$D$1433, MATCH(J2825, $E$5:$E$1433, 0)),"")</f>
        <v/>
      </c>
      <c r="I2825" t="str">
        <f>IFERROR(IF(J2825&lt;&gt;"", INDEX($B$5:$B$1433, MATCH(J2825, $E$5:$E$1433, 0)),""),"SAI")</f>
        <v/>
      </c>
      <c r="L2825" t="str">
        <f>IFERROR(IF($N$5="Sáng",IF(MID(K2825,2,7)-MID($L$2,2,7)&gt;0,"Trễ",""),IF(MID(K2825,2,7)-MID($Q$2,2,7)&gt;0,"Trễ","")),"")</f>
        <v/>
      </c>
      <c r="M2825" t="str">
        <f>IFERROR(IF($N$5="Sáng",MID(K2825,2,7)-MID($L$2,2,7),MID(K2825,2,7)-MID($Q$2,2,7)),"")</f>
        <v/>
      </c>
      <c r="Q2825" t="str">
        <f>IF(B2825&lt;&gt;"",IF(AND(P2825="",F2825=""),"Không phép ",""),"")</f>
        <v/>
      </c>
      <c r="R2825" t="str">
        <f>UPPER(B2825)</f>
        <v/>
      </c>
      <c r="T2825" t="str">
        <f>IFERROR(IF(J2825&lt;&gt;"", INDEX($S$5:$S$1433, MATCH(J2825, $E$5:$E$1433, 0)),""),"")</f>
        <v/>
      </c>
      <c r="V2825" t="str">
        <f>IFERROR(IF(J2825&lt;&gt;"", INDEX($U$5:$U$1433, MATCH(J2825, $E$5:$E$1433, 0)),""),"")</f>
        <v/>
      </c>
    </row>
    <row r="2826">
      <c r="A2826" t="str">
        <f>IF(B2826&lt;&gt;"",A2825+1,"")</f>
        <v/>
      </c>
      <c r="F2826" t="str">
        <f>IFERROR(IF(VLOOKUP(E2826,J:J,1,0)=E2826,"X",""),"")</f>
        <v/>
      </c>
      <c r="G2826" t="str">
        <f>IF(J2826&lt;&gt;"", INDEX($C$5:$C$1433, MATCH(J2826, $E$5:$E$1433, 0)),"")</f>
        <v/>
      </c>
      <c r="H2826" t="str">
        <f>IF(J2826&lt;&gt;"", INDEX($D$5:$D$1433, MATCH(J2826, $E$5:$E$1433, 0)),"")</f>
        <v/>
      </c>
      <c r="I2826" t="str">
        <f>IFERROR(IF(J2826&lt;&gt;"", INDEX($B$5:$B$1433, MATCH(J2826, $E$5:$E$1433, 0)),""),"SAI")</f>
        <v/>
      </c>
      <c r="L2826" t="str">
        <f>IFERROR(IF($N$5="Sáng",IF(MID(K2826,2,7)-MID($L$2,2,7)&gt;0,"Trễ",""),IF(MID(K2826,2,7)-MID($Q$2,2,7)&gt;0,"Trễ","")),"")</f>
        <v/>
      </c>
      <c r="M2826" t="str">
        <f>IFERROR(IF($N$5="Sáng",MID(K2826,2,7)-MID($L$2,2,7),MID(K2826,2,7)-MID($Q$2,2,7)),"")</f>
        <v/>
      </c>
      <c r="Q2826" t="str">
        <f>IF(B2826&lt;&gt;"",IF(AND(P2826="",F2826=""),"Không phép ",""),"")</f>
        <v/>
      </c>
      <c r="R2826" t="str">
        <f>UPPER(B2826)</f>
        <v/>
      </c>
      <c r="T2826" t="str">
        <f>IFERROR(IF(J2826&lt;&gt;"", INDEX($S$5:$S$1433, MATCH(J2826, $E$5:$E$1433, 0)),""),"")</f>
        <v/>
      </c>
      <c r="V2826" t="str">
        <f>IFERROR(IF(J2826&lt;&gt;"", INDEX($U$5:$U$1433, MATCH(J2826, $E$5:$E$1433, 0)),""),"")</f>
        <v/>
      </c>
    </row>
    <row r="2827">
      <c r="A2827" t="str">
        <f>IF(B2827&lt;&gt;"",A2826+1,"")</f>
        <v/>
      </c>
      <c r="F2827" t="str">
        <f>IFERROR(IF(VLOOKUP(E2827,J:J,1,0)=E2827,"X",""),"")</f>
        <v/>
      </c>
      <c r="G2827" t="str">
        <f>IF(J2827&lt;&gt;"", INDEX($C$5:$C$1433, MATCH(J2827, $E$5:$E$1433, 0)),"")</f>
        <v/>
      </c>
      <c r="H2827" t="str">
        <f>IF(J2827&lt;&gt;"", INDEX($D$5:$D$1433, MATCH(J2827, $E$5:$E$1433, 0)),"")</f>
        <v/>
      </c>
      <c r="I2827" t="str">
        <f>IFERROR(IF(J2827&lt;&gt;"", INDEX($B$5:$B$1433, MATCH(J2827, $E$5:$E$1433, 0)),""),"SAI")</f>
        <v/>
      </c>
      <c r="L2827" t="str">
        <f>IFERROR(IF($N$5="Sáng",IF(MID(K2827,2,7)-MID($L$2,2,7)&gt;0,"Trễ",""),IF(MID(K2827,2,7)-MID($Q$2,2,7)&gt;0,"Trễ","")),"")</f>
        <v/>
      </c>
      <c r="M2827" t="str">
        <f>IFERROR(IF($N$5="Sáng",MID(K2827,2,7)-MID($L$2,2,7),MID(K2827,2,7)-MID($Q$2,2,7)),"")</f>
        <v/>
      </c>
      <c r="Q2827" t="str">
        <f>IF(B2827&lt;&gt;"",IF(AND(P2827="",F2827=""),"Không phép ",""),"")</f>
        <v/>
      </c>
      <c r="R2827" t="str">
        <f>UPPER(B2827)</f>
        <v/>
      </c>
      <c r="T2827" t="str">
        <f>IFERROR(IF(J2827&lt;&gt;"", INDEX($S$5:$S$1433, MATCH(J2827, $E$5:$E$1433, 0)),""),"")</f>
        <v/>
      </c>
      <c r="V2827" t="str">
        <f>IFERROR(IF(J2827&lt;&gt;"", INDEX($U$5:$U$1433, MATCH(J2827, $E$5:$E$1433, 0)),""),"")</f>
        <v/>
      </c>
    </row>
    <row r="2828">
      <c r="A2828" t="str">
        <f>IF(B2828&lt;&gt;"",A2827+1,"")</f>
        <v/>
      </c>
      <c r="F2828" t="str">
        <f>IFERROR(IF(VLOOKUP(E2828,J:J,1,0)=E2828,"X",""),"")</f>
        <v/>
      </c>
      <c r="G2828" t="str">
        <f>IF(J2828&lt;&gt;"", INDEX($C$5:$C$1433, MATCH(J2828, $E$5:$E$1433, 0)),"")</f>
        <v/>
      </c>
      <c r="H2828" t="str">
        <f>IF(J2828&lt;&gt;"", INDEX($D$5:$D$1433, MATCH(J2828, $E$5:$E$1433, 0)),"")</f>
        <v/>
      </c>
      <c r="I2828" t="str">
        <f>IFERROR(IF(J2828&lt;&gt;"", INDEX($B$5:$B$1433, MATCH(J2828, $E$5:$E$1433, 0)),""),"SAI")</f>
        <v/>
      </c>
      <c r="L2828" t="str">
        <f>IFERROR(IF($N$5="Sáng",IF(MID(K2828,2,7)-MID($L$2,2,7)&gt;0,"Trễ",""),IF(MID(K2828,2,7)-MID($Q$2,2,7)&gt;0,"Trễ","")),"")</f>
        <v/>
      </c>
      <c r="M2828" t="str">
        <f>IFERROR(IF($N$5="Sáng",MID(K2828,2,7)-MID($L$2,2,7),MID(K2828,2,7)-MID($Q$2,2,7)),"")</f>
        <v/>
      </c>
      <c r="Q2828" t="str">
        <f>IF(B2828&lt;&gt;"",IF(AND(P2828="",F2828=""),"Không phép ",""),"")</f>
        <v/>
      </c>
      <c r="R2828" t="str">
        <f>UPPER(B2828)</f>
        <v/>
      </c>
      <c r="T2828" t="str">
        <f>IFERROR(IF(J2828&lt;&gt;"", INDEX($S$5:$S$1433, MATCH(J2828, $E$5:$E$1433, 0)),""),"")</f>
        <v/>
      </c>
      <c r="V2828" t="str">
        <f>IFERROR(IF(J2828&lt;&gt;"", INDEX($U$5:$U$1433, MATCH(J2828, $E$5:$E$1433, 0)),""),"")</f>
        <v/>
      </c>
    </row>
    <row r="2829">
      <c r="A2829" t="str">
        <f>IF(B2829&lt;&gt;"",A2828+1,"")</f>
        <v/>
      </c>
      <c r="F2829" t="str">
        <f>IFERROR(IF(VLOOKUP(E2829,J:J,1,0)=E2829,"X",""),"")</f>
        <v/>
      </c>
      <c r="G2829" t="str">
        <f>IF(J2829&lt;&gt;"", INDEX($C$5:$C$1433, MATCH(J2829, $E$5:$E$1433, 0)),"")</f>
        <v/>
      </c>
      <c r="H2829" t="str">
        <f>IF(J2829&lt;&gt;"", INDEX($D$5:$D$1433, MATCH(J2829, $E$5:$E$1433, 0)),"")</f>
        <v/>
      </c>
      <c r="I2829" t="str">
        <f>IFERROR(IF(J2829&lt;&gt;"", INDEX($B$5:$B$1433, MATCH(J2829, $E$5:$E$1433, 0)),""),"SAI")</f>
        <v/>
      </c>
      <c r="L2829" t="str">
        <f>IFERROR(IF($N$5="Sáng",IF(MID(K2829,2,7)-MID($L$2,2,7)&gt;0,"Trễ",""),IF(MID(K2829,2,7)-MID($Q$2,2,7)&gt;0,"Trễ","")),"")</f>
        <v/>
      </c>
      <c r="M2829" t="str">
        <f>IFERROR(IF($N$5="Sáng",MID(K2829,2,7)-MID($L$2,2,7),MID(K2829,2,7)-MID($Q$2,2,7)),"")</f>
        <v/>
      </c>
      <c r="Q2829" t="str">
        <f>IF(B2829&lt;&gt;"",IF(AND(P2829="",F2829=""),"Không phép ",""),"")</f>
        <v/>
      </c>
      <c r="R2829" t="str">
        <f>UPPER(B2829)</f>
        <v/>
      </c>
      <c r="T2829" t="str">
        <f>IFERROR(IF(J2829&lt;&gt;"", INDEX($S$5:$S$1433, MATCH(J2829, $E$5:$E$1433, 0)),""),"")</f>
        <v/>
      </c>
      <c r="V2829" t="str">
        <f>IFERROR(IF(J2829&lt;&gt;"", INDEX($U$5:$U$1433, MATCH(J2829, $E$5:$E$1433, 0)),""),"")</f>
        <v/>
      </c>
    </row>
    <row r="2830">
      <c r="A2830" t="str">
        <f>IF(B2830&lt;&gt;"",A2829+1,"")</f>
        <v/>
      </c>
      <c r="F2830" t="str">
        <f>IFERROR(IF(VLOOKUP(E2830,J:J,1,0)=E2830,"X",""),"")</f>
        <v/>
      </c>
      <c r="G2830" t="str">
        <f>IF(J2830&lt;&gt;"", INDEX($C$5:$C$1433, MATCH(J2830, $E$5:$E$1433, 0)),"")</f>
        <v/>
      </c>
      <c r="H2830" t="str">
        <f>IF(J2830&lt;&gt;"", INDEX($D$5:$D$1433, MATCH(J2830, $E$5:$E$1433, 0)),"")</f>
        <v/>
      </c>
      <c r="I2830" t="str">
        <f>IFERROR(IF(J2830&lt;&gt;"", INDEX($B$5:$B$1433, MATCH(J2830, $E$5:$E$1433, 0)),""),"SAI")</f>
        <v/>
      </c>
      <c r="L2830" t="str">
        <f>IFERROR(IF($N$5="Sáng",IF(MID(K2830,2,7)-MID($L$2,2,7)&gt;0,"Trễ",""),IF(MID(K2830,2,7)-MID($Q$2,2,7)&gt;0,"Trễ","")),"")</f>
        <v/>
      </c>
      <c r="M2830" t="str">
        <f>IFERROR(IF($N$5="Sáng",MID(K2830,2,7)-MID($L$2,2,7),MID(K2830,2,7)-MID($Q$2,2,7)),"")</f>
        <v/>
      </c>
      <c r="Q2830" t="str">
        <f>IF(B2830&lt;&gt;"",IF(AND(P2830="",F2830=""),"Không phép ",""),"")</f>
        <v/>
      </c>
      <c r="R2830" t="str">
        <f>UPPER(B2830)</f>
        <v/>
      </c>
      <c r="T2830" t="str">
        <f>IFERROR(IF(J2830&lt;&gt;"", INDEX($S$5:$S$1433, MATCH(J2830, $E$5:$E$1433, 0)),""),"")</f>
        <v/>
      </c>
      <c r="V2830" t="str">
        <f>IFERROR(IF(J2830&lt;&gt;"", INDEX($U$5:$U$1433, MATCH(J2830, $E$5:$E$1433, 0)),""),"")</f>
        <v/>
      </c>
    </row>
    <row r="2831">
      <c r="A2831" t="str">
        <f>IF(B2831&lt;&gt;"",A2830+1,"")</f>
        <v/>
      </c>
      <c r="F2831" t="str">
        <f>IFERROR(IF(VLOOKUP(E2831,J:J,1,0)=E2831,"X",""),"")</f>
        <v/>
      </c>
      <c r="G2831" t="str">
        <f>IF(J2831&lt;&gt;"", INDEX($C$5:$C$1433, MATCH(J2831, $E$5:$E$1433, 0)),"")</f>
        <v/>
      </c>
      <c r="H2831" t="str">
        <f>IF(J2831&lt;&gt;"", INDEX($D$5:$D$1433, MATCH(J2831, $E$5:$E$1433, 0)),"")</f>
        <v/>
      </c>
      <c r="I2831" t="str">
        <f>IFERROR(IF(J2831&lt;&gt;"", INDEX($B$5:$B$1433, MATCH(J2831, $E$5:$E$1433, 0)),""),"SAI")</f>
        <v/>
      </c>
      <c r="L2831" t="str">
        <f>IFERROR(IF($N$5="Sáng",IF(MID(K2831,2,7)-MID($L$2,2,7)&gt;0,"Trễ",""),IF(MID(K2831,2,7)-MID($Q$2,2,7)&gt;0,"Trễ","")),"")</f>
        <v/>
      </c>
      <c r="M2831" t="str">
        <f>IFERROR(IF($N$5="Sáng",MID(K2831,2,7)-MID($L$2,2,7),MID(K2831,2,7)-MID($Q$2,2,7)),"")</f>
        <v/>
      </c>
      <c r="Q2831" t="str">
        <f>IF(B2831&lt;&gt;"",IF(AND(P2831="",F2831=""),"Không phép ",""),"")</f>
        <v/>
      </c>
      <c r="R2831" t="str">
        <f>UPPER(B2831)</f>
        <v/>
      </c>
      <c r="T2831" t="str">
        <f>IFERROR(IF(J2831&lt;&gt;"", INDEX($S$5:$S$1433, MATCH(J2831, $E$5:$E$1433, 0)),""),"")</f>
        <v/>
      </c>
      <c r="V2831" t="str">
        <f>IFERROR(IF(J2831&lt;&gt;"", INDEX($U$5:$U$1433, MATCH(J2831, $E$5:$E$1433, 0)),""),"")</f>
        <v/>
      </c>
    </row>
    <row r="2832">
      <c r="A2832" t="str">
        <f>IF(B2832&lt;&gt;"",A2831+1,"")</f>
        <v/>
      </c>
      <c r="F2832" t="str">
        <f>IFERROR(IF(VLOOKUP(E2832,J:J,1,0)=E2832,"X",""),"")</f>
        <v/>
      </c>
      <c r="G2832" t="str">
        <f>IF(J2832&lt;&gt;"", INDEX($C$5:$C$1433, MATCH(J2832, $E$5:$E$1433, 0)),"")</f>
        <v/>
      </c>
      <c r="H2832" t="str">
        <f>IF(J2832&lt;&gt;"", INDEX($D$5:$D$1433, MATCH(J2832, $E$5:$E$1433, 0)),"")</f>
        <v/>
      </c>
      <c r="I2832" t="str">
        <f>IFERROR(IF(J2832&lt;&gt;"", INDEX($B$5:$B$1433, MATCH(J2832, $E$5:$E$1433, 0)),""),"SAI")</f>
        <v/>
      </c>
      <c r="L2832" t="str">
        <f>IFERROR(IF($N$5="Sáng",IF(MID(K2832,2,7)-MID($L$2,2,7)&gt;0,"Trễ",""),IF(MID(K2832,2,7)-MID($Q$2,2,7)&gt;0,"Trễ","")),"")</f>
        <v/>
      </c>
      <c r="M2832" t="str">
        <f>IFERROR(IF($N$5="Sáng",MID(K2832,2,7)-MID($L$2,2,7),MID(K2832,2,7)-MID($Q$2,2,7)),"")</f>
        <v/>
      </c>
      <c r="Q2832" t="str">
        <f>IF(B2832&lt;&gt;"",IF(AND(P2832="",F2832=""),"Không phép ",""),"")</f>
        <v/>
      </c>
      <c r="R2832" t="str">
        <f>UPPER(B2832)</f>
        <v/>
      </c>
      <c r="T2832" t="str">
        <f>IFERROR(IF(J2832&lt;&gt;"", INDEX($S$5:$S$1433, MATCH(J2832, $E$5:$E$1433, 0)),""),"")</f>
        <v/>
      </c>
      <c r="V2832" t="str">
        <f>IFERROR(IF(J2832&lt;&gt;"", INDEX($U$5:$U$1433, MATCH(J2832, $E$5:$E$1433, 0)),""),"")</f>
        <v/>
      </c>
    </row>
    <row r="2833">
      <c r="A2833" t="str">
        <f>IF(B2833&lt;&gt;"",A2832+1,"")</f>
        <v/>
      </c>
      <c r="F2833" t="str">
        <f>IFERROR(IF(VLOOKUP(E2833,J:J,1,0)=E2833,"X",""),"")</f>
        <v/>
      </c>
      <c r="G2833" t="str">
        <f>IF(J2833&lt;&gt;"", INDEX($C$5:$C$1433, MATCH(J2833, $E$5:$E$1433, 0)),"")</f>
        <v/>
      </c>
      <c r="H2833" t="str">
        <f>IF(J2833&lt;&gt;"", INDEX($D$5:$D$1433, MATCH(J2833, $E$5:$E$1433, 0)),"")</f>
        <v/>
      </c>
      <c r="I2833" t="str">
        <f>IFERROR(IF(J2833&lt;&gt;"", INDEX($B$5:$B$1433, MATCH(J2833, $E$5:$E$1433, 0)),""),"SAI")</f>
        <v/>
      </c>
      <c r="L2833" t="str">
        <f>IFERROR(IF($N$5="Sáng",IF(MID(K2833,2,7)-MID($L$2,2,7)&gt;0,"Trễ",""),IF(MID(K2833,2,7)-MID($Q$2,2,7)&gt;0,"Trễ","")),"")</f>
        <v/>
      </c>
      <c r="M2833" t="str">
        <f>IFERROR(IF($N$5="Sáng",MID(K2833,2,7)-MID($L$2,2,7),MID(K2833,2,7)-MID($Q$2,2,7)),"")</f>
        <v/>
      </c>
      <c r="Q2833" t="str">
        <f>IF(B2833&lt;&gt;"",IF(AND(P2833="",F2833=""),"Không phép ",""),"")</f>
        <v/>
      </c>
      <c r="R2833" t="str">
        <f>UPPER(B2833)</f>
        <v/>
      </c>
      <c r="T2833" t="str">
        <f>IFERROR(IF(J2833&lt;&gt;"", INDEX($S$5:$S$1433, MATCH(J2833, $E$5:$E$1433, 0)),""),"")</f>
        <v/>
      </c>
      <c r="V2833" t="str">
        <f>IFERROR(IF(J2833&lt;&gt;"", INDEX($U$5:$U$1433, MATCH(J2833, $E$5:$E$1433, 0)),""),"")</f>
        <v/>
      </c>
    </row>
    <row r="2834">
      <c r="A2834" t="str">
        <f>IF(B2834&lt;&gt;"",A2833+1,"")</f>
        <v/>
      </c>
      <c r="F2834" t="str">
        <f>IFERROR(IF(VLOOKUP(E2834,J:J,1,0)=E2834,"X",""),"")</f>
        <v/>
      </c>
      <c r="G2834" t="str">
        <f>IF(J2834&lt;&gt;"", INDEX($C$5:$C$1433, MATCH(J2834, $E$5:$E$1433, 0)),"")</f>
        <v/>
      </c>
      <c r="H2834" t="str">
        <f>IF(J2834&lt;&gt;"", INDEX($D$5:$D$1433, MATCH(J2834, $E$5:$E$1433, 0)),"")</f>
        <v/>
      </c>
      <c r="I2834" t="str">
        <f>IFERROR(IF(J2834&lt;&gt;"", INDEX($B$5:$B$1433, MATCH(J2834, $E$5:$E$1433, 0)),""),"SAI")</f>
        <v/>
      </c>
      <c r="L2834" t="str">
        <f>IFERROR(IF($N$5="Sáng",IF(MID(K2834,2,7)-MID($L$2,2,7)&gt;0,"Trễ",""),IF(MID(K2834,2,7)-MID($Q$2,2,7)&gt;0,"Trễ","")),"")</f>
        <v/>
      </c>
      <c r="M2834" t="str">
        <f>IFERROR(IF($N$5="Sáng",MID(K2834,2,7)-MID($L$2,2,7),MID(K2834,2,7)-MID($Q$2,2,7)),"")</f>
        <v/>
      </c>
      <c r="Q2834" t="str">
        <f>IF(B2834&lt;&gt;"",IF(AND(P2834="",F2834=""),"Không phép ",""),"")</f>
        <v/>
      </c>
      <c r="R2834" t="str">
        <f>UPPER(B2834)</f>
        <v/>
      </c>
      <c r="T2834" t="str">
        <f>IFERROR(IF(J2834&lt;&gt;"", INDEX($S$5:$S$1433, MATCH(J2834, $E$5:$E$1433, 0)),""),"")</f>
        <v/>
      </c>
      <c r="V2834" t="str">
        <f>IFERROR(IF(J2834&lt;&gt;"", INDEX($U$5:$U$1433, MATCH(J2834, $E$5:$E$1433, 0)),""),"")</f>
        <v/>
      </c>
    </row>
    <row r="2835">
      <c r="A2835" t="str">
        <f>IF(B2835&lt;&gt;"",A2834+1,"")</f>
        <v/>
      </c>
      <c r="F2835" t="str">
        <f>IFERROR(IF(VLOOKUP(E2835,J:J,1,0)=E2835,"X",""),"")</f>
        <v/>
      </c>
      <c r="G2835" t="str">
        <f>IF(J2835&lt;&gt;"", INDEX($C$5:$C$1433, MATCH(J2835, $E$5:$E$1433, 0)),"")</f>
        <v/>
      </c>
      <c r="H2835" t="str">
        <f>IF(J2835&lt;&gt;"", INDEX($D$5:$D$1433, MATCH(J2835, $E$5:$E$1433, 0)),"")</f>
        <v/>
      </c>
      <c r="I2835" t="str">
        <f>IFERROR(IF(J2835&lt;&gt;"", INDEX($B$5:$B$1433, MATCH(J2835, $E$5:$E$1433, 0)),""),"SAI")</f>
        <v/>
      </c>
      <c r="L2835" t="str">
        <f>IFERROR(IF($N$5="Sáng",IF(MID(K2835,2,7)-MID($L$2,2,7)&gt;0,"Trễ",""),IF(MID(K2835,2,7)-MID($Q$2,2,7)&gt;0,"Trễ","")),"")</f>
        <v/>
      </c>
      <c r="M2835" t="str">
        <f>IFERROR(IF($N$5="Sáng",MID(K2835,2,7)-MID($L$2,2,7),MID(K2835,2,7)-MID($Q$2,2,7)),"")</f>
        <v/>
      </c>
      <c r="Q2835" t="str">
        <f>IF(B2835&lt;&gt;"",IF(AND(P2835="",F2835=""),"Không phép ",""),"")</f>
        <v/>
      </c>
      <c r="R2835" t="str">
        <f>UPPER(B2835)</f>
        <v/>
      </c>
      <c r="T2835" t="str">
        <f>IFERROR(IF(J2835&lt;&gt;"", INDEX($S$5:$S$1433, MATCH(J2835, $E$5:$E$1433, 0)),""),"")</f>
        <v/>
      </c>
      <c r="V2835" t="str">
        <f>IFERROR(IF(J2835&lt;&gt;"", INDEX($U$5:$U$1433, MATCH(J2835, $E$5:$E$1433, 0)),""),"")</f>
        <v/>
      </c>
    </row>
    <row r="2836">
      <c r="A2836" t="str">
        <f>IF(B2836&lt;&gt;"",A2835+1,"")</f>
        <v/>
      </c>
      <c r="F2836" t="str">
        <f>IFERROR(IF(VLOOKUP(E2836,J:J,1,0)=E2836,"X",""),"")</f>
        <v/>
      </c>
      <c r="G2836" t="str">
        <f>IF(J2836&lt;&gt;"", INDEX($C$5:$C$1433, MATCH(J2836, $E$5:$E$1433, 0)),"")</f>
        <v/>
      </c>
      <c r="H2836" t="str">
        <f>IF(J2836&lt;&gt;"", INDEX($D$5:$D$1433, MATCH(J2836, $E$5:$E$1433, 0)),"")</f>
        <v/>
      </c>
      <c r="I2836" t="str">
        <f>IFERROR(IF(J2836&lt;&gt;"", INDEX($B$5:$B$1433, MATCH(J2836, $E$5:$E$1433, 0)),""),"SAI")</f>
        <v/>
      </c>
      <c r="L2836" t="str">
        <f>IFERROR(IF($N$5="Sáng",IF(MID(K2836,2,7)-MID($L$2,2,7)&gt;0,"Trễ",""),IF(MID(K2836,2,7)-MID($Q$2,2,7)&gt;0,"Trễ","")),"")</f>
        <v/>
      </c>
      <c r="M2836" t="str">
        <f>IFERROR(IF($N$5="Sáng",MID(K2836,2,7)-MID($L$2,2,7),MID(K2836,2,7)-MID($Q$2,2,7)),"")</f>
        <v/>
      </c>
      <c r="Q2836" t="str">
        <f>IF(B2836&lt;&gt;"",IF(AND(P2836="",F2836=""),"Không phép ",""),"")</f>
        <v/>
      </c>
      <c r="R2836" t="str">
        <f>UPPER(B2836)</f>
        <v/>
      </c>
      <c r="T2836" t="str">
        <f>IFERROR(IF(J2836&lt;&gt;"", INDEX($S$5:$S$1433, MATCH(J2836, $E$5:$E$1433, 0)),""),"")</f>
        <v/>
      </c>
      <c r="V2836" t="str">
        <f>IFERROR(IF(J2836&lt;&gt;"", INDEX($U$5:$U$1433, MATCH(J2836, $E$5:$E$1433, 0)),""),"")</f>
        <v/>
      </c>
    </row>
    <row r="2837">
      <c r="A2837" t="str">
        <f>IF(B2837&lt;&gt;"",A2836+1,"")</f>
        <v/>
      </c>
      <c r="F2837" t="str">
        <f>IFERROR(IF(VLOOKUP(E2837,J:J,1,0)=E2837,"X",""),"")</f>
        <v/>
      </c>
      <c r="G2837" t="str">
        <f>IF(J2837&lt;&gt;"", INDEX($C$5:$C$1433, MATCH(J2837, $E$5:$E$1433, 0)),"")</f>
        <v/>
      </c>
      <c r="H2837" t="str">
        <f>IF(J2837&lt;&gt;"", INDEX($D$5:$D$1433, MATCH(J2837, $E$5:$E$1433, 0)),"")</f>
        <v/>
      </c>
      <c r="I2837" t="str">
        <f>IFERROR(IF(J2837&lt;&gt;"", INDEX($B$5:$B$1433, MATCH(J2837, $E$5:$E$1433, 0)),""),"SAI")</f>
        <v/>
      </c>
      <c r="L2837" t="str">
        <f>IFERROR(IF($N$5="Sáng",IF(MID(K2837,2,7)-MID($L$2,2,7)&gt;0,"Trễ",""),IF(MID(K2837,2,7)-MID($Q$2,2,7)&gt;0,"Trễ","")),"")</f>
        <v/>
      </c>
      <c r="M2837" t="str">
        <f>IFERROR(IF($N$5="Sáng",MID(K2837,2,7)-MID($L$2,2,7),MID(K2837,2,7)-MID($Q$2,2,7)),"")</f>
        <v/>
      </c>
      <c r="Q2837" t="str">
        <f>IF(B2837&lt;&gt;"",IF(AND(P2837="",F2837=""),"Không phép ",""),"")</f>
        <v/>
      </c>
      <c r="R2837" t="str">
        <f>UPPER(B2837)</f>
        <v/>
      </c>
      <c r="T2837" t="str">
        <f>IFERROR(IF(J2837&lt;&gt;"", INDEX($S$5:$S$1433, MATCH(J2837, $E$5:$E$1433, 0)),""),"")</f>
        <v/>
      </c>
      <c r="V2837" t="str">
        <f>IFERROR(IF(J2837&lt;&gt;"", INDEX($U$5:$U$1433, MATCH(J2837, $E$5:$E$1433, 0)),""),"")</f>
        <v/>
      </c>
    </row>
    <row r="2838">
      <c r="A2838" t="str">
        <f>IF(B2838&lt;&gt;"",A2837+1,"")</f>
        <v/>
      </c>
      <c r="F2838" t="str">
        <f>IFERROR(IF(VLOOKUP(E2838,J:J,1,0)=E2838,"X",""),"")</f>
        <v/>
      </c>
      <c r="G2838" t="str">
        <f>IF(J2838&lt;&gt;"", INDEX($C$5:$C$1433, MATCH(J2838, $E$5:$E$1433, 0)),"")</f>
        <v/>
      </c>
      <c r="H2838" t="str">
        <f>IF(J2838&lt;&gt;"", INDEX($D$5:$D$1433, MATCH(J2838, $E$5:$E$1433, 0)),"")</f>
        <v/>
      </c>
      <c r="I2838" t="str">
        <f>IFERROR(IF(J2838&lt;&gt;"", INDEX($B$5:$B$1433, MATCH(J2838, $E$5:$E$1433, 0)),""),"SAI")</f>
        <v/>
      </c>
      <c r="L2838" t="str">
        <f>IFERROR(IF($N$5="Sáng",IF(MID(K2838,2,7)-MID($L$2,2,7)&gt;0,"Trễ",""),IF(MID(K2838,2,7)-MID($Q$2,2,7)&gt;0,"Trễ","")),"")</f>
        <v/>
      </c>
      <c r="M2838" t="str">
        <f>IFERROR(IF($N$5="Sáng",MID(K2838,2,7)-MID($L$2,2,7),MID(K2838,2,7)-MID($Q$2,2,7)),"")</f>
        <v/>
      </c>
      <c r="Q2838" t="str">
        <f>IF(B2838&lt;&gt;"",IF(AND(P2838="",F2838=""),"Không phép ",""),"")</f>
        <v/>
      </c>
      <c r="R2838" t="str">
        <f>UPPER(B2838)</f>
        <v/>
      </c>
      <c r="T2838" t="str">
        <f>IFERROR(IF(J2838&lt;&gt;"", INDEX($S$5:$S$1433, MATCH(J2838, $E$5:$E$1433, 0)),""),"")</f>
        <v/>
      </c>
      <c r="V2838" t="str">
        <f>IFERROR(IF(J2838&lt;&gt;"", INDEX($U$5:$U$1433, MATCH(J2838, $E$5:$E$1433, 0)),""),"")</f>
        <v/>
      </c>
    </row>
    <row r="2839">
      <c r="A2839" t="str">
        <f>IF(B2839&lt;&gt;"",A2838+1,"")</f>
        <v/>
      </c>
      <c r="F2839" t="str">
        <f>IFERROR(IF(VLOOKUP(E2839,J:J,1,0)=E2839,"X",""),"")</f>
        <v/>
      </c>
      <c r="G2839" t="str">
        <f>IF(J2839&lt;&gt;"", INDEX($C$5:$C$1433, MATCH(J2839, $E$5:$E$1433, 0)),"")</f>
        <v/>
      </c>
      <c r="H2839" t="str">
        <f>IF(J2839&lt;&gt;"", INDEX($D$5:$D$1433, MATCH(J2839, $E$5:$E$1433, 0)),"")</f>
        <v/>
      </c>
      <c r="I2839" t="str">
        <f>IFERROR(IF(J2839&lt;&gt;"", INDEX($B$5:$B$1433, MATCH(J2839, $E$5:$E$1433, 0)),""),"SAI")</f>
        <v/>
      </c>
      <c r="L2839" t="str">
        <f>IFERROR(IF($N$5="Sáng",IF(MID(K2839,2,7)-MID($L$2,2,7)&gt;0,"Trễ",""),IF(MID(K2839,2,7)-MID($Q$2,2,7)&gt;0,"Trễ","")),"")</f>
        <v/>
      </c>
      <c r="M2839" t="str">
        <f>IFERROR(IF($N$5="Sáng",MID(K2839,2,7)-MID($L$2,2,7),MID(K2839,2,7)-MID($Q$2,2,7)),"")</f>
        <v/>
      </c>
      <c r="Q2839" t="str">
        <f>IF(B2839&lt;&gt;"",IF(AND(P2839="",F2839=""),"Không phép ",""),"")</f>
        <v/>
      </c>
      <c r="R2839" t="str">
        <f>UPPER(B2839)</f>
        <v/>
      </c>
      <c r="T2839" t="str">
        <f>IFERROR(IF(J2839&lt;&gt;"", INDEX($S$5:$S$1433, MATCH(J2839, $E$5:$E$1433, 0)),""),"")</f>
        <v/>
      </c>
      <c r="V2839" t="str">
        <f>IFERROR(IF(J2839&lt;&gt;"", INDEX($U$5:$U$1433, MATCH(J2839, $E$5:$E$1433, 0)),""),"")</f>
        <v/>
      </c>
    </row>
    <row r="2840">
      <c r="A2840" t="str">
        <f>IF(B2840&lt;&gt;"",A2839+1,"")</f>
        <v/>
      </c>
      <c r="F2840" t="str">
        <f>IFERROR(IF(VLOOKUP(E2840,J:J,1,0)=E2840,"X",""),"")</f>
        <v/>
      </c>
      <c r="G2840" t="str">
        <f>IF(J2840&lt;&gt;"", INDEX($C$5:$C$1433, MATCH(J2840, $E$5:$E$1433, 0)),"")</f>
        <v/>
      </c>
      <c r="H2840" t="str">
        <f>IF(J2840&lt;&gt;"", INDEX($D$5:$D$1433, MATCH(J2840, $E$5:$E$1433, 0)),"")</f>
        <v/>
      </c>
      <c r="I2840" t="str">
        <f>IFERROR(IF(J2840&lt;&gt;"", INDEX($B$5:$B$1433, MATCH(J2840, $E$5:$E$1433, 0)),""),"SAI")</f>
        <v/>
      </c>
      <c r="L2840" t="str">
        <f>IFERROR(IF($N$5="Sáng",IF(MID(K2840,2,7)-MID($L$2,2,7)&gt;0,"Trễ",""),IF(MID(K2840,2,7)-MID($Q$2,2,7)&gt;0,"Trễ","")),"")</f>
        <v/>
      </c>
      <c r="M2840" t="str">
        <f>IFERROR(IF($N$5="Sáng",MID(K2840,2,7)-MID($L$2,2,7),MID(K2840,2,7)-MID($Q$2,2,7)),"")</f>
        <v/>
      </c>
      <c r="Q2840" t="str">
        <f>IF(B2840&lt;&gt;"",IF(AND(P2840="",F2840=""),"Không phép ",""),"")</f>
        <v/>
      </c>
      <c r="R2840" t="str">
        <f>UPPER(B2840)</f>
        <v/>
      </c>
      <c r="T2840" t="str">
        <f>IFERROR(IF(J2840&lt;&gt;"", INDEX($S$5:$S$1433, MATCH(J2840, $E$5:$E$1433, 0)),""),"")</f>
        <v/>
      </c>
      <c r="V2840" t="str">
        <f>IFERROR(IF(J2840&lt;&gt;"", INDEX($U$5:$U$1433, MATCH(J2840, $E$5:$E$1433, 0)),""),"")</f>
        <v/>
      </c>
    </row>
    <row r="2841">
      <c r="A2841" t="str">
        <f>IF(B2841&lt;&gt;"",A2840+1,"")</f>
        <v/>
      </c>
      <c r="F2841" t="str">
        <f>IFERROR(IF(VLOOKUP(E2841,J:J,1,0)=E2841,"X",""),"")</f>
        <v/>
      </c>
      <c r="G2841" t="str">
        <f>IF(J2841&lt;&gt;"", INDEX($C$5:$C$1433, MATCH(J2841, $E$5:$E$1433, 0)),"")</f>
        <v/>
      </c>
      <c r="H2841" t="str">
        <f>IF(J2841&lt;&gt;"", INDEX($D$5:$D$1433, MATCH(J2841, $E$5:$E$1433, 0)),"")</f>
        <v/>
      </c>
      <c r="I2841" t="str">
        <f>IFERROR(IF(J2841&lt;&gt;"", INDEX($B$5:$B$1433, MATCH(J2841, $E$5:$E$1433, 0)),""),"SAI")</f>
        <v/>
      </c>
      <c r="L2841" t="str">
        <f>IFERROR(IF($N$5="Sáng",IF(MID(K2841,2,7)-MID($L$2,2,7)&gt;0,"Trễ",""),IF(MID(K2841,2,7)-MID($Q$2,2,7)&gt;0,"Trễ","")),"")</f>
        <v/>
      </c>
      <c r="M2841" t="str">
        <f>IFERROR(IF($N$5="Sáng",MID(K2841,2,7)-MID($L$2,2,7),MID(K2841,2,7)-MID($Q$2,2,7)),"")</f>
        <v/>
      </c>
      <c r="Q2841" t="str">
        <f>IF(B2841&lt;&gt;"",IF(AND(P2841="",F2841=""),"Không phép ",""),"")</f>
        <v/>
      </c>
      <c r="R2841" t="str">
        <f>UPPER(B2841)</f>
        <v/>
      </c>
      <c r="T2841" t="str">
        <f>IFERROR(IF(J2841&lt;&gt;"", INDEX($S$5:$S$1433, MATCH(J2841, $E$5:$E$1433, 0)),""),"")</f>
        <v/>
      </c>
      <c r="V2841" t="str">
        <f>IFERROR(IF(J2841&lt;&gt;"", INDEX($U$5:$U$1433, MATCH(J2841, $E$5:$E$1433, 0)),""),"")</f>
        <v/>
      </c>
    </row>
    <row r="2842">
      <c r="A2842" t="str">
        <f>IF(B2842&lt;&gt;"",A2841+1,"")</f>
        <v/>
      </c>
      <c r="F2842" t="str">
        <f>IFERROR(IF(VLOOKUP(E2842,J:J,1,0)=E2842,"X",""),"")</f>
        <v/>
      </c>
      <c r="G2842" t="str">
        <f>IF(J2842&lt;&gt;"", INDEX($C$5:$C$1433, MATCH(J2842, $E$5:$E$1433, 0)),"")</f>
        <v/>
      </c>
      <c r="H2842" t="str">
        <f>IF(J2842&lt;&gt;"", INDEX($D$5:$D$1433, MATCH(J2842, $E$5:$E$1433, 0)),"")</f>
        <v/>
      </c>
      <c r="I2842" t="str">
        <f>IFERROR(IF(J2842&lt;&gt;"", INDEX($B$5:$B$1433, MATCH(J2842, $E$5:$E$1433, 0)),""),"SAI")</f>
        <v/>
      </c>
      <c r="L2842" t="str">
        <f>IFERROR(IF($N$5="Sáng",IF(MID(K2842,2,7)-MID($L$2,2,7)&gt;0,"Trễ",""),IF(MID(K2842,2,7)-MID($Q$2,2,7)&gt;0,"Trễ","")),"")</f>
        <v/>
      </c>
      <c r="M2842" t="str">
        <f>IFERROR(IF($N$5="Sáng",MID(K2842,2,7)-MID($L$2,2,7),MID(K2842,2,7)-MID($Q$2,2,7)),"")</f>
        <v/>
      </c>
      <c r="Q2842" t="str">
        <f>IF(B2842&lt;&gt;"",IF(AND(P2842="",F2842=""),"Không phép ",""),"")</f>
        <v/>
      </c>
      <c r="R2842" t="str">
        <f>UPPER(B2842)</f>
        <v/>
      </c>
      <c r="T2842" t="str">
        <f>IFERROR(IF(J2842&lt;&gt;"", INDEX($S$5:$S$1433, MATCH(J2842, $E$5:$E$1433, 0)),""),"")</f>
        <v/>
      </c>
      <c r="V2842" t="str">
        <f>IFERROR(IF(J2842&lt;&gt;"", INDEX($U$5:$U$1433, MATCH(J2842, $E$5:$E$1433, 0)),""),"")</f>
        <v/>
      </c>
    </row>
    <row r="2843">
      <c r="A2843" t="str">
        <f>IF(B2843&lt;&gt;"",A2842+1,"")</f>
        <v/>
      </c>
      <c r="F2843" t="str">
        <f>IFERROR(IF(VLOOKUP(E2843,J:J,1,0)=E2843,"X",""),"")</f>
        <v/>
      </c>
      <c r="G2843" t="str">
        <f>IF(J2843&lt;&gt;"", INDEX($C$5:$C$1433, MATCH(J2843, $E$5:$E$1433, 0)),"")</f>
        <v/>
      </c>
      <c r="H2843" t="str">
        <f>IF(J2843&lt;&gt;"", INDEX($D$5:$D$1433, MATCH(J2843, $E$5:$E$1433, 0)),"")</f>
        <v/>
      </c>
      <c r="I2843" t="str">
        <f>IFERROR(IF(J2843&lt;&gt;"", INDEX($B$5:$B$1433, MATCH(J2843, $E$5:$E$1433, 0)),""),"SAI")</f>
        <v/>
      </c>
      <c r="L2843" t="str">
        <f>IFERROR(IF($N$5="Sáng",IF(MID(K2843,2,7)-MID($L$2,2,7)&gt;0,"Trễ",""),IF(MID(K2843,2,7)-MID($Q$2,2,7)&gt;0,"Trễ","")),"")</f>
        <v/>
      </c>
      <c r="M2843" t="str">
        <f>IFERROR(IF($N$5="Sáng",MID(K2843,2,7)-MID($L$2,2,7),MID(K2843,2,7)-MID($Q$2,2,7)),"")</f>
        <v/>
      </c>
      <c r="Q2843" t="str">
        <f>IF(B2843&lt;&gt;"",IF(AND(P2843="",F2843=""),"Không phép ",""),"")</f>
        <v/>
      </c>
      <c r="R2843" t="str">
        <f>UPPER(B2843)</f>
        <v/>
      </c>
      <c r="T2843" t="str">
        <f>IFERROR(IF(J2843&lt;&gt;"", INDEX($S$5:$S$1433, MATCH(J2843, $E$5:$E$1433, 0)),""),"")</f>
        <v/>
      </c>
      <c r="V2843" t="str">
        <f>IFERROR(IF(J2843&lt;&gt;"", INDEX($U$5:$U$1433, MATCH(J2843, $E$5:$E$1433, 0)),""),"")</f>
        <v/>
      </c>
    </row>
    <row r="2844">
      <c r="A2844" t="str">
        <f>IF(B2844&lt;&gt;"",A2843+1,"")</f>
        <v/>
      </c>
      <c r="F2844" t="str">
        <f>IFERROR(IF(VLOOKUP(E2844,J:J,1,0)=E2844,"X",""),"")</f>
        <v/>
      </c>
      <c r="G2844" t="str">
        <f>IF(J2844&lt;&gt;"", INDEX($C$5:$C$1433, MATCH(J2844, $E$5:$E$1433, 0)),"")</f>
        <v/>
      </c>
      <c r="H2844" t="str">
        <f>IF(J2844&lt;&gt;"", INDEX($D$5:$D$1433, MATCH(J2844, $E$5:$E$1433, 0)),"")</f>
        <v/>
      </c>
      <c r="I2844" t="str">
        <f>IFERROR(IF(J2844&lt;&gt;"", INDEX($B$5:$B$1433, MATCH(J2844, $E$5:$E$1433, 0)),""),"SAI")</f>
        <v/>
      </c>
      <c r="L2844" t="str">
        <f>IFERROR(IF($N$5="Sáng",IF(MID(K2844,2,7)-MID($L$2,2,7)&gt;0,"Trễ",""),IF(MID(K2844,2,7)-MID($Q$2,2,7)&gt;0,"Trễ","")),"")</f>
        <v/>
      </c>
      <c r="M2844" t="str">
        <f>IFERROR(IF($N$5="Sáng",MID(K2844,2,7)-MID($L$2,2,7),MID(K2844,2,7)-MID($Q$2,2,7)),"")</f>
        <v/>
      </c>
      <c r="Q2844" t="str">
        <f>IF(B2844&lt;&gt;"",IF(AND(P2844="",F2844=""),"Không phép ",""),"")</f>
        <v/>
      </c>
      <c r="R2844" t="str">
        <f>UPPER(B2844)</f>
        <v/>
      </c>
      <c r="T2844" t="str">
        <f>IFERROR(IF(J2844&lt;&gt;"", INDEX($S$5:$S$1433, MATCH(J2844, $E$5:$E$1433, 0)),""),"")</f>
        <v/>
      </c>
      <c r="V2844" t="str">
        <f>IFERROR(IF(J2844&lt;&gt;"", INDEX($U$5:$U$1433, MATCH(J2844, $E$5:$E$1433, 0)),""),"")</f>
        <v/>
      </c>
    </row>
    <row r="2845">
      <c r="A2845" t="str">
        <f>IF(B2845&lt;&gt;"",A2844+1,"")</f>
        <v/>
      </c>
      <c r="F2845" t="str">
        <f>IFERROR(IF(VLOOKUP(E2845,J:J,1,0)=E2845,"X",""),"")</f>
        <v/>
      </c>
      <c r="G2845" t="str">
        <f>IF(J2845&lt;&gt;"", INDEX($C$5:$C$1433, MATCH(J2845, $E$5:$E$1433, 0)),"")</f>
        <v/>
      </c>
      <c r="H2845" t="str">
        <f>IF(J2845&lt;&gt;"", INDEX($D$5:$D$1433, MATCH(J2845, $E$5:$E$1433, 0)),"")</f>
        <v/>
      </c>
      <c r="I2845" t="str">
        <f>IFERROR(IF(J2845&lt;&gt;"", INDEX($B$5:$B$1433, MATCH(J2845, $E$5:$E$1433, 0)),""),"SAI")</f>
        <v/>
      </c>
      <c r="L2845" t="str">
        <f>IFERROR(IF($N$5="Sáng",IF(MID(K2845,2,7)-MID($L$2,2,7)&gt;0,"Trễ",""),IF(MID(K2845,2,7)-MID($Q$2,2,7)&gt;0,"Trễ","")),"")</f>
        <v/>
      </c>
      <c r="M2845" t="str">
        <f>IFERROR(IF($N$5="Sáng",MID(K2845,2,7)-MID($L$2,2,7),MID(K2845,2,7)-MID($Q$2,2,7)),"")</f>
        <v/>
      </c>
      <c r="Q2845" t="str">
        <f>IF(B2845&lt;&gt;"",IF(AND(P2845="",F2845=""),"Không phép ",""),"")</f>
        <v/>
      </c>
      <c r="R2845" t="str">
        <f>UPPER(B2845)</f>
        <v/>
      </c>
      <c r="T2845" t="str">
        <f>IFERROR(IF(J2845&lt;&gt;"", INDEX($S$5:$S$1433, MATCH(J2845, $E$5:$E$1433, 0)),""),"")</f>
        <v/>
      </c>
      <c r="V2845" t="str">
        <f>IFERROR(IF(J2845&lt;&gt;"", INDEX($U$5:$U$1433, MATCH(J2845, $E$5:$E$1433, 0)),""),"")</f>
        <v/>
      </c>
    </row>
    <row r="2846">
      <c r="A2846" t="str">
        <f>IF(B2846&lt;&gt;"",A2845+1,"")</f>
        <v/>
      </c>
      <c r="F2846" t="str">
        <f>IFERROR(IF(VLOOKUP(E2846,J:J,1,0)=E2846,"X",""),"")</f>
        <v/>
      </c>
      <c r="G2846" t="str">
        <f>IF(J2846&lt;&gt;"", INDEX($C$5:$C$1433, MATCH(J2846, $E$5:$E$1433, 0)),"")</f>
        <v/>
      </c>
      <c r="H2846" t="str">
        <f>IF(J2846&lt;&gt;"", INDEX($D$5:$D$1433, MATCH(J2846, $E$5:$E$1433, 0)),"")</f>
        <v/>
      </c>
      <c r="I2846" t="str">
        <f>IFERROR(IF(J2846&lt;&gt;"", INDEX($B$5:$B$1433, MATCH(J2846, $E$5:$E$1433, 0)),""),"SAI")</f>
        <v/>
      </c>
      <c r="L2846" t="str">
        <f>IFERROR(IF($N$5="Sáng",IF(MID(K2846,2,7)-MID($L$2,2,7)&gt;0,"Trễ",""),IF(MID(K2846,2,7)-MID($Q$2,2,7)&gt;0,"Trễ","")),"")</f>
        <v/>
      </c>
      <c r="M2846" t="str">
        <f>IFERROR(IF($N$5="Sáng",MID(K2846,2,7)-MID($L$2,2,7),MID(K2846,2,7)-MID($Q$2,2,7)),"")</f>
        <v/>
      </c>
      <c r="Q2846" t="str">
        <f>IF(B2846&lt;&gt;"",IF(AND(P2846="",F2846=""),"Không phép ",""),"")</f>
        <v/>
      </c>
      <c r="R2846" t="str">
        <f>UPPER(B2846)</f>
        <v/>
      </c>
      <c r="T2846" t="str">
        <f>IFERROR(IF(J2846&lt;&gt;"", INDEX($S$5:$S$1433, MATCH(J2846, $E$5:$E$1433, 0)),""),"")</f>
        <v/>
      </c>
      <c r="V2846" t="str">
        <f>IFERROR(IF(J2846&lt;&gt;"", INDEX($U$5:$U$1433, MATCH(J2846, $E$5:$E$1433, 0)),""),"")</f>
        <v/>
      </c>
    </row>
    <row r="2847">
      <c r="A2847" t="str">
        <f>IF(B2847&lt;&gt;"",A2846+1,"")</f>
        <v/>
      </c>
      <c r="F2847" t="str">
        <f>IFERROR(IF(VLOOKUP(E2847,J:J,1,0)=E2847,"X",""),"")</f>
        <v/>
      </c>
      <c r="G2847" t="str">
        <f>IF(J2847&lt;&gt;"", INDEX($C$5:$C$1433, MATCH(J2847, $E$5:$E$1433, 0)),"")</f>
        <v/>
      </c>
      <c r="H2847" t="str">
        <f>IF(J2847&lt;&gt;"", INDEX($D$5:$D$1433, MATCH(J2847, $E$5:$E$1433, 0)),"")</f>
        <v/>
      </c>
      <c r="I2847" t="str">
        <f>IFERROR(IF(J2847&lt;&gt;"", INDEX($B$5:$B$1433, MATCH(J2847, $E$5:$E$1433, 0)),""),"SAI")</f>
        <v/>
      </c>
      <c r="L2847" t="str">
        <f>IFERROR(IF($N$5="Sáng",IF(MID(K2847,2,7)-MID($L$2,2,7)&gt;0,"Trễ",""),IF(MID(K2847,2,7)-MID($Q$2,2,7)&gt;0,"Trễ","")),"")</f>
        <v/>
      </c>
      <c r="M2847" t="str">
        <f>IFERROR(IF($N$5="Sáng",MID(K2847,2,7)-MID($L$2,2,7),MID(K2847,2,7)-MID($Q$2,2,7)),"")</f>
        <v/>
      </c>
      <c r="Q2847" t="str">
        <f>IF(B2847&lt;&gt;"",IF(AND(P2847="",F2847=""),"Không phép ",""),"")</f>
        <v/>
      </c>
      <c r="R2847" t="str">
        <f>UPPER(B2847)</f>
        <v/>
      </c>
      <c r="T2847" t="str">
        <f>IFERROR(IF(J2847&lt;&gt;"", INDEX($S$5:$S$1433, MATCH(J2847, $E$5:$E$1433, 0)),""),"")</f>
        <v/>
      </c>
      <c r="V2847" t="str">
        <f>IFERROR(IF(J2847&lt;&gt;"", INDEX($U$5:$U$1433, MATCH(J2847, $E$5:$E$1433, 0)),""),"")</f>
        <v/>
      </c>
    </row>
    <row r="2848">
      <c r="A2848" t="str">
        <f>IF(B2848&lt;&gt;"",A2847+1,"")</f>
        <v/>
      </c>
      <c r="F2848" t="str">
        <f>IFERROR(IF(VLOOKUP(E2848,J:J,1,0)=E2848,"X",""),"")</f>
        <v/>
      </c>
      <c r="G2848" t="str">
        <f>IF(J2848&lt;&gt;"", INDEX($C$5:$C$1433, MATCH(J2848, $E$5:$E$1433, 0)),"")</f>
        <v/>
      </c>
      <c r="H2848" t="str">
        <f>IF(J2848&lt;&gt;"", INDEX($D$5:$D$1433, MATCH(J2848, $E$5:$E$1433, 0)),"")</f>
        <v/>
      </c>
      <c r="I2848" t="str">
        <f>IFERROR(IF(J2848&lt;&gt;"", INDEX($B$5:$B$1433, MATCH(J2848, $E$5:$E$1433, 0)),""),"SAI")</f>
        <v/>
      </c>
      <c r="L2848" t="str">
        <f>IFERROR(IF($N$5="Sáng",IF(MID(K2848,2,7)-MID($L$2,2,7)&gt;0,"Trễ",""),IF(MID(K2848,2,7)-MID($Q$2,2,7)&gt;0,"Trễ","")),"")</f>
        <v/>
      </c>
      <c r="M2848" t="str">
        <f>IFERROR(IF($N$5="Sáng",MID(K2848,2,7)-MID($L$2,2,7),MID(K2848,2,7)-MID($Q$2,2,7)),"")</f>
        <v/>
      </c>
      <c r="Q2848" t="str">
        <f>IF(B2848&lt;&gt;"",IF(AND(P2848="",F2848=""),"Không phép ",""),"")</f>
        <v/>
      </c>
      <c r="R2848" t="str">
        <f>UPPER(B2848)</f>
        <v/>
      </c>
      <c r="T2848" t="str">
        <f>IFERROR(IF(J2848&lt;&gt;"", INDEX($S$5:$S$1433, MATCH(J2848, $E$5:$E$1433, 0)),""),"")</f>
        <v/>
      </c>
      <c r="V2848" t="str">
        <f>IFERROR(IF(J2848&lt;&gt;"", INDEX($U$5:$U$1433, MATCH(J2848, $E$5:$E$1433, 0)),""),"")</f>
        <v/>
      </c>
    </row>
    <row r="2849">
      <c r="A2849" t="str">
        <f>IF(B2849&lt;&gt;"",A2848+1,"")</f>
        <v/>
      </c>
      <c r="F2849" t="str">
        <f>IFERROR(IF(VLOOKUP(E2849,J:J,1,0)=E2849,"X",""),"")</f>
        <v/>
      </c>
      <c r="G2849" t="str">
        <f>IF(J2849&lt;&gt;"", INDEX($C$5:$C$1433, MATCH(J2849, $E$5:$E$1433, 0)),"")</f>
        <v/>
      </c>
      <c r="H2849" t="str">
        <f>IF(J2849&lt;&gt;"", INDEX($D$5:$D$1433, MATCH(J2849, $E$5:$E$1433, 0)),"")</f>
        <v/>
      </c>
      <c r="I2849" t="str">
        <f>IFERROR(IF(J2849&lt;&gt;"", INDEX($B$5:$B$1433, MATCH(J2849, $E$5:$E$1433, 0)),""),"SAI")</f>
        <v/>
      </c>
      <c r="L2849" t="str">
        <f>IFERROR(IF($N$5="Sáng",IF(MID(K2849,2,7)-MID($L$2,2,7)&gt;0,"Trễ",""),IF(MID(K2849,2,7)-MID($Q$2,2,7)&gt;0,"Trễ","")),"")</f>
        <v/>
      </c>
      <c r="M2849" t="str">
        <f>IFERROR(IF($N$5="Sáng",MID(K2849,2,7)-MID($L$2,2,7),MID(K2849,2,7)-MID($Q$2,2,7)),"")</f>
        <v/>
      </c>
      <c r="Q2849" t="str">
        <f>IF(B2849&lt;&gt;"",IF(AND(P2849="",F2849=""),"Không phép ",""),"")</f>
        <v/>
      </c>
      <c r="R2849" t="str">
        <f>UPPER(B2849)</f>
        <v/>
      </c>
      <c r="T2849" t="str">
        <f>IFERROR(IF(J2849&lt;&gt;"", INDEX($S$5:$S$1433, MATCH(J2849, $E$5:$E$1433, 0)),""),"")</f>
        <v/>
      </c>
      <c r="V2849" t="str">
        <f>IFERROR(IF(J2849&lt;&gt;"", INDEX($U$5:$U$1433, MATCH(J2849, $E$5:$E$1433, 0)),""),"")</f>
        <v/>
      </c>
    </row>
    <row r="2850">
      <c r="A2850" t="str">
        <f>IF(B2850&lt;&gt;"",A2849+1,"")</f>
        <v/>
      </c>
      <c r="F2850" t="str">
        <f>IFERROR(IF(VLOOKUP(E2850,J:J,1,0)=E2850,"X",""),"")</f>
        <v/>
      </c>
      <c r="G2850" t="str">
        <f>IF(J2850&lt;&gt;"", INDEX($C$5:$C$1433, MATCH(J2850, $E$5:$E$1433, 0)),"")</f>
        <v/>
      </c>
      <c r="H2850" t="str">
        <f>IF(J2850&lt;&gt;"", INDEX($D$5:$D$1433, MATCH(J2850, $E$5:$E$1433, 0)),"")</f>
        <v/>
      </c>
      <c r="I2850" t="str">
        <f>IFERROR(IF(J2850&lt;&gt;"", INDEX($B$5:$B$1433, MATCH(J2850, $E$5:$E$1433, 0)),""),"SAI")</f>
        <v/>
      </c>
      <c r="L2850" t="str">
        <f>IFERROR(IF($N$5="Sáng",IF(MID(K2850,2,7)-MID($L$2,2,7)&gt;0,"Trễ",""),IF(MID(K2850,2,7)-MID($Q$2,2,7)&gt;0,"Trễ","")),"")</f>
        <v/>
      </c>
      <c r="M2850" t="str">
        <f>IFERROR(IF($N$5="Sáng",MID(K2850,2,7)-MID($L$2,2,7),MID(K2850,2,7)-MID($Q$2,2,7)),"")</f>
        <v/>
      </c>
      <c r="Q2850" t="str">
        <f>IF(B2850&lt;&gt;"",IF(AND(P2850="",F2850=""),"Không phép ",""),"")</f>
        <v/>
      </c>
      <c r="R2850" t="str">
        <f>UPPER(B2850)</f>
        <v/>
      </c>
      <c r="T2850" t="str">
        <f>IFERROR(IF(J2850&lt;&gt;"", INDEX($S$5:$S$1433, MATCH(J2850, $E$5:$E$1433, 0)),""),"")</f>
        <v/>
      </c>
      <c r="V2850" t="str">
        <f>IFERROR(IF(J2850&lt;&gt;"", INDEX($U$5:$U$1433, MATCH(J2850, $E$5:$E$1433, 0)),""),"")</f>
        <v/>
      </c>
    </row>
    <row r="2851">
      <c r="A2851" t="str">
        <f>IF(B2851&lt;&gt;"",A2850+1,"")</f>
        <v/>
      </c>
      <c r="F2851" t="str">
        <f>IFERROR(IF(VLOOKUP(E2851,J:J,1,0)=E2851,"X",""),"")</f>
        <v/>
      </c>
      <c r="G2851" t="str">
        <f>IF(J2851&lt;&gt;"", INDEX($C$5:$C$1433, MATCH(J2851, $E$5:$E$1433, 0)),"")</f>
        <v/>
      </c>
      <c r="H2851" t="str">
        <f>IF(J2851&lt;&gt;"", INDEX($D$5:$D$1433, MATCH(J2851, $E$5:$E$1433, 0)),"")</f>
        <v/>
      </c>
      <c r="I2851" t="str">
        <f>IFERROR(IF(J2851&lt;&gt;"", INDEX($B$5:$B$1433, MATCH(J2851, $E$5:$E$1433, 0)),""),"SAI")</f>
        <v/>
      </c>
      <c r="L2851" t="str">
        <f>IFERROR(IF($N$5="Sáng",IF(MID(K2851,2,7)-MID($L$2,2,7)&gt;0,"Trễ",""),IF(MID(K2851,2,7)-MID($Q$2,2,7)&gt;0,"Trễ","")),"")</f>
        <v/>
      </c>
      <c r="M2851" t="str">
        <f>IFERROR(IF($N$5="Sáng",MID(K2851,2,7)-MID($L$2,2,7),MID(K2851,2,7)-MID($Q$2,2,7)),"")</f>
        <v/>
      </c>
      <c r="Q2851" t="str">
        <f>IF(B2851&lt;&gt;"",IF(AND(P2851="",F2851=""),"Không phép ",""),"")</f>
        <v/>
      </c>
      <c r="R2851" t="str">
        <f>UPPER(B2851)</f>
        <v/>
      </c>
      <c r="T2851" t="str">
        <f>IFERROR(IF(J2851&lt;&gt;"", INDEX($S$5:$S$1433, MATCH(J2851, $E$5:$E$1433, 0)),""),"")</f>
        <v/>
      </c>
      <c r="V2851" t="str">
        <f>IFERROR(IF(J2851&lt;&gt;"", INDEX($U$5:$U$1433, MATCH(J2851, $E$5:$E$1433, 0)),""),"")</f>
        <v/>
      </c>
    </row>
    <row r="2852">
      <c r="A2852" t="str">
        <f>IF(B2852&lt;&gt;"",A2851+1,"")</f>
        <v/>
      </c>
      <c r="F2852" t="str">
        <f>IFERROR(IF(VLOOKUP(E2852,J:J,1,0)=E2852,"X",""),"")</f>
        <v/>
      </c>
      <c r="G2852" t="str">
        <f>IF(J2852&lt;&gt;"", INDEX($C$5:$C$1433, MATCH(J2852, $E$5:$E$1433, 0)),"")</f>
        <v/>
      </c>
      <c r="H2852" t="str">
        <f>IF(J2852&lt;&gt;"", INDEX($D$5:$D$1433, MATCH(J2852, $E$5:$E$1433, 0)),"")</f>
        <v/>
      </c>
      <c r="I2852" t="str">
        <f>IFERROR(IF(J2852&lt;&gt;"", INDEX($B$5:$B$1433, MATCH(J2852, $E$5:$E$1433, 0)),""),"SAI")</f>
        <v/>
      </c>
      <c r="L2852" t="str">
        <f>IFERROR(IF($N$5="Sáng",IF(MID(K2852,2,7)-MID($L$2,2,7)&gt;0,"Trễ",""),IF(MID(K2852,2,7)-MID($Q$2,2,7)&gt;0,"Trễ","")),"")</f>
        <v/>
      </c>
      <c r="M2852" t="str">
        <f>IFERROR(IF($N$5="Sáng",MID(K2852,2,7)-MID($L$2,2,7),MID(K2852,2,7)-MID($Q$2,2,7)),"")</f>
        <v/>
      </c>
      <c r="Q2852" t="str">
        <f>IF(B2852&lt;&gt;"",IF(AND(P2852="",F2852=""),"Không phép ",""),"")</f>
        <v/>
      </c>
      <c r="R2852" t="str">
        <f>UPPER(B2852)</f>
        <v/>
      </c>
      <c r="T2852" t="str">
        <f>IFERROR(IF(J2852&lt;&gt;"", INDEX($S$5:$S$1433, MATCH(J2852, $E$5:$E$1433, 0)),""),"")</f>
        <v/>
      </c>
      <c r="V2852" t="str">
        <f>IFERROR(IF(J2852&lt;&gt;"", INDEX($U$5:$U$1433, MATCH(J2852, $E$5:$E$1433, 0)),""),"")</f>
        <v/>
      </c>
    </row>
    <row r="2853">
      <c r="A2853" t="str">
        <f>IF(B2853&lt;&gt;"",A2852+1,"")</f>
        <v/>
      </c>
      <c r="F2853" t="str">
        <f>IFERROR(IF(VLOOKUP(E2853,J:J,1,0)=E2853,"X",""),"")</f>
        <v/>
      </c>
      <c r="G2853" t="str">
        <f>IF(J2853&lt;&gt;"", INDEX($C$5:$C$1433, MATCH(J2853, $E$5:$E$1433, 0)),"")</f>
        <v/>
      </c>
      <c r="H2853" t="str">
        <f>IF(J2853&lt;&gt;"", INDEX($D$5:$D$1433, MATCH(J2853, $E$5:$E$1433, 0)),"")</f>
        <v/>
      </c>
      <c r="I2853" t="str">
        <f>IFERROR(IF(J2853&lt;&gt;"", INDEX($B$5:$B$1433, MATCH(J2853, $E$5:$E$1433, 0)),""),"SAI")</f>
        <v/>
      </c>
      <c r="L2853" t="str">
        <f>IFERROR(IF($N$5="Sáng",IF(MID(K2853,2,7)-MID($L$2,2,7)&gt;0,"Trễ",""),IF(MID(K2853,2,7)-MID($Q$2,2,7)&gt;0,"Trễ","")),"")</f>
        <v/>
      </c>
      <c r="M2853" t="str">
        <f>IFERROR(IF($N$5="Sáng",MID(K2853,2,7)-MID($L$2,2,7),MID(K2853,2,7)-MID($Q$2,2,7)),"")</f>
        <v/>
      </c>
      <c r="Q2853" t="str">
        <f>IF(B2853&lt;&gt;"",IF(AND(P2853="",F2853=""),"Không phép ",""),"")</f>
        <v/>
      </c>
      <c r="R2853" t="str">
        <f>UPPER(B2853)</f>
        <v/>
      </c>
      <c r="T2853" t="str">
        <f>IFERROR(IF(J2853&lt;&gt;"", INDEX($S$5:$S$1433, MATCH(J2853, $E$5:$E$1433, 0)),""),"")</f>
        <v/>
      </c>
      <c r="V2853" t="str">
        <f>IFERROR(IF(J2853&lt;&gt;"", INDEX($U$5:$U$1433, MATCH(J2853, $E$5:$E$1433, 0)),""),"")</f>
        <v/>
      </c>
    </row>
    <row r="2854">
      <c r="A2854" t="str">
        <f>IF(B2854&lt;&gt;"",A2853+1,"")</f>
        <v/>
      </c>
      <c r="F2854" t="str">
        <f>IFERROR(IF(VLOOKUP(E2854,J:J,1,0)=E2854,"X",""),"")</f>
        <v/>
      </c>
      <c r="G2854" t="str">
        <f>IF(J2854&lt;&gt;"", INDEX($C$5:$C$1433, MATCH(J2854, $E$5:$E$1433, 0)),"")</f>
        <v/>
      </c>
      <c r="H2854" t="str">
        <f>IF(J2854&lt;&gt;"", INDEX($D$5:$D$1433, MATCH(J2854, $E$5:$E$1433, 0)),"")</f>
        <v/>
      </c>
      <c r="I2854" t="str">
        <f>IFERROR(IF(J2854&lt;&gt;"", INDEX($B$5:$B$1433, MATCH(J2854, $E$5:$E$1433, 0)),""),"SAI")</f>
        <v/>
      </c>
      <c r="L2854" t="str">
        <f>IFERROR(IF($N$5="Sáng",IF(MID(K2854,2,7)-MID($L$2,2,7)&gt;0,"Trễ",""),IF(MID(K2854,2,7)-MID($Q$2,2,7)&gt;0,"Trễ","")),"")</f>
        <v/>
      </c>
      <c r="M2854" t="str">
        <f>IFERROR(IF($N$5="Sáng",MID(K2854,2,7)-MID($L$2,2,7),MID(K2854,2,7)-MID($Q$2,2,7)),"")</f>
        <v/>
      </c>
      <c r="Q2854" t="str">
        <f>IF(B2854&lt;&gt;"",IF(AND(P2854="",F2854=""),"Không phép ",""),"")</f>
        <v/>
      </c>
      <c r="R2854" t="str">
        <f>UPPER(B2854)</f>
        <v/>
      </c>
      <c r="T2854" t="str">
        <f>IFERROR(IF(J2854&lt;&gt;"", INDEX($S$5:$S$1433, MATCH(J2854, $E$5:$E$1433, 0)),""),"")</f>
        <v/>
      </c>
      <c r="V2854" t="str">
        <f>IFERROR(IF(J2854&lt;&gt;"", INDEX($U$5:$U$1433, MATCH(J2854, $E$5:$E$1433, 0)),""),"")</f>
        <v/>
      </c>
    </row>
    <row r="2855">
      <c r="A2855" t="str">
        <f>IF(B2855&lt;&gt;"",A2854+1,"")</f>
        <v/>
      </c>
      <c r="F2855" t="str">
        <f>IFERROR(IF(VLOOKUP(E2855,J:J,1,0)=E2855,"X",""),"")</f>
        <v/>
      </c>
      <c r="G2855" t="str">
        <f>IF(J2855&lt;&gt;"", INDEX($C$5:$C$1433, MATCH(J2855, $E$5:$E$1433, 0)),"")</f>
        <v/>
      </c>
      <c r="H2855" t="str">
        <f>IF(J2855&lt;&gt;"", INDEX($D$5:$D$1433, MATCH(J2855, $E$5:$E$1433, 0)),"")</f>
        <v/>
      </c>
      <c r="I2855" t="str">
        <f>IFERROR(IF(J2855&lt;&gt;"", INDEX($B$5:$B$1433, MATCH(J2855, $E$5:$E$1433, 0)),""),"SAI")</f>
        <v/>
      </c>
      <c r="L2855" t="str">
        <f>IFERROR(IF($N$5="Sáng",IF(MID(K2855,2,7)-MID($L$2,2,7)&gt;0,"Trễ",""),IF(MID(K2855,2,7)-MID($Q$2,2,7)&gt;0,"Trễ","")),"")</f>
        <v/>
      </c>
      <c r="M2855" t="str">
        <f>IFERROR(IF($N$5="Sáng",MID(K2855,2,7)-MID($L$2,2,7),MID(K2855,2,7)-MID($Q$2,2,7)),"")</f>
        <v/>
      </c>
      <c r="Q2855" t="str">
        <f>IF(B2855&lt;&gt;"",IF(AND(P2855="",F2855=""),"Không phép ",""),"")</f>
        <v/>
      </c>
      <c r="R2855" t="str">
        <f>UPPER(B2855)</f>
        <v/>
      </c>
      <c r="T2855" t="str">
        <f>IFERROR(IF(J2855&lt;&gt;"", INDEX($S$5:$S$1433, MATCH(J2855, $E$5:$E$1433, 0)),""),"")</f>
        <v/>
      </c>
      <c r="V2855" t="str">
        <f>IFERROR(IF(J2855&lt;&gt;"", INDEX($U$5:$U$1433, MATCH(J2855, $E$5:$E$1433, 0)),""),"")</f>
        <v/>
      </c>
    </row>
    <row r="2856">
      <c r="A2856" t="str">
        <f>IF(B2856&lt;&gt;"",A2855+1,"")</f>
        <v/>
      </c>
      <c r="F2856" t="str">
        <f>IFERROR(IF(VLOOKUP(E2856,J:J,1,0)=E2856,"X",""),"")</f>
        <v/>
      </c>
      <c r="G2856" t="str">
        <f>IF(J2856&lt;&gt;"", INDEX($C$5:$C$1433, MATCH(J2856, $E$5:$E$1433, 0)),"")</f>
        <v/>
      </c>
      <c r="H2856" t="str">
        <f>IF(J2856&lt;&gt;"", INDEX($D$5:$D$1433, MATCH(J2856, $E$5:$E$1433, 0)),"")</f>
        <v/>
      </c>
      <c r="I2856" t="str">
        <f>IFERROR(IF(J2856&lt;&gt;"", INDEX($B$5:$B$1433, MATCH(J2856, $E$5:$E$1433, 0)),""),"SAI")</f>
        <v/>
      </c>
      <c r="L2856" t="str">
        <f>IFERROR(IF($N$5="Sáng",IF(MID(K2856,2,7)-MID($L$2,2,7)&gt;0,"Trễ",""),IF(MID(K2856,2,7)-MID($Q$2,2,7)&gt;0,"Trễ","")),"")</f>
        <v/>
      </c>
      <c r="M2856" t="str">
        <f>IFERROR(IF($N$5="Sáng",MID(K2856,2,7)-MID($L$2,2,7),MID(K2856,2,7)-MID($Q$2,2,7)),"")</f>
        <v/>
      </c>
      <c r="Q2856" t="str">
        <f>IF(B2856&lt;&gt;"",IF(AND(P2856="",F2856=""),"Không phép ",""),"")</f>
        <v/>
      </c>
      <c r="R2856" t="str">
        <f>UPPER(B2856)</f>
        <v/>
      </c>
      <c r="T2856" t="str">
        <f>IFERROR(IF(J2856&lt;&gt;"", INDEX($S$5:$S$1433, MATCH(J2856, $E$5:$E$1433, 0)),""),"")</f>
        <v/>
      </c>
      <c r="V2856" t="str">
        <f>IFERROR(IF(J2856&lt;&gt;"", INDEX($U$5:$U$1433, MATCH(J2856, $E$5:$E$1433, 0)),""),"")</f>
        <v/>
      </c>
    </row>
    <row r="2857">
      <c r="A2857" t="str">
        <f>IF(B2857&lt;&gt;"",A2856+1,"")</f>
        <v/>
      </c>
      <c r="F2857" t="str">
        <f>IFERROR(IF(VLOOKUP(E2857,J:J,1,0)=E2857,"X",""),"")</f>
        <v/>
      </c>
      <c r="G2857" t="str">
        <f>IF(J2857&lt;&gt;"", INDEX($C$5:$C$1433, MATCH(J2857, $E$5:$E$1433, 0)),"")</f>
        <v/>
      </c>
      <c r="H2857" t="str">
        <f>IF(J2857&lt;&gt;"", INDEX($D$5:$D$1433, MATCH(J2857, $E$5:$E$1433, 0)),"")</f>
        <v/>
      </c>
      <c r="I2857" t="str">
        <f>IFERROR(IF(J2857&lt;&gt;"", INDEX($B$5:$B$1433, MATCH(J2857, $E$5:$E$1433, 0)),""),"SAI")</f>
        <v/>
      </c>
      <c r="L2857" t="str">
        <f>IFERROR(IF($N$5="Sáng",IF(MID(K2857,2,7)-MID($L$2,2,7)&gt;0,"Trễ",""),IF(MID(K2857,2,7)-MID($Q$2,2,7)&gt;0,"Trễ","")),"")</f>
        <v/>
      </c>
      <c r="M2857" t="str">
        <f>IFERROR(IF($N$5="Sáng",MID(K2857,2,7)-MID($L$2,2,7),MID(K2857,2,7)-MID($Q$2,2,7)),"")</f>
        <v/>
      </c>
      <c r="Q2857" t="str">
        <f>IF(B2857&lt;&gt;"",IF(AND(P2857="",F2857=""),"Không phép ",""),"")</f>
        <v/>
      </c>
      <c r="R2857" t="str">
        <f>UPPER(B2857)</f>
        <v/>
      </c>
      <c r="T2857" t="str">
        <f>IFERROR(IF(J2857&lt;&gt;"", INDEX($S$5:$S$1433, MATCH(J2857, $E$5:$E$1433, 0)),""),"")</f>
        <v/>
      </c>
      <c r="V2857" t="str">
        <f>IFERROR(IF(J2857&lt;&gt;"", INDEX($U$5:$U$1433, MATCH(J2857, $E$5:$E$1433, 0)),""),"")</f>
        <v/>
      </c>
    </row>
    <row r="2858">
      <c r="A2858" t="str">
        <f>IF(B2858&lt;&gt;"",A2857+1,"")</f>
        <v/>
      </c>
      <c r="F2858" t="str">
        <f>IFERROR(IF(VLOOKUP(E2858,J:J,1,0)=E2858,"X",""),"")</f>
        <v/>
      </c>
      <c r="G2858" t="str">
        <f>IF(J2858&lt;&gt;"", INDEX($C$5:$C$1433, MATCH(J2858, $E$5:$E$1433, 0)),"")</f>
        <v/>
      </c>
      <c r="H2858" t="str">
        <f>IF(J2858&lt;&gt;"", INDEX($D$5:$D$1433, MATCH(J2858, $E$5:$E$1433, 0)),"")</f>
        <v/>
      </c>
      <c r="I2858" t="str">
        <f>IFERROR(IF(J2858&lt;&gt;"", INDEX($B$5:$B$1433, MATCH(J2858, $E$5:$E$1433, 0)),""),"SAI")</f>
        <v/>
      </c>
      <c r="L2858" t="str">
        <f>IFERROR(IF($N$5="Sáng",IF(MID(K2858,2,7)-MID($L$2,2,7)&gt;0,"Trễ",""),IF(MID(K2858,2,7)-MID($Q$2,2,7)&gt;0,"Trễ","")),"")</f>
        <v/>
      </c>
      <c r="M2858" t="str">
        <f>IFERROR(IF($N$5="Sáng",MID(K2858,2,7)-MID($L$2,2,7),MID(K2858,2,7)-MID($Q$2,2,7)),"")</f>
        <v/>
      </c>
      <c r="Q2858" t="str">
        <f>IF(B2858&lt;&gt;"",IF(AND(P2858="",F2858=""),"Không phép ",""),"")</f>
        <v/>
      </c>
      <c r="R2858" t="str">
        <f>UPPER(B2858)</f>
        <v/>
      </c>
      <c r="T2858" t="str">
        <f>IFERROR(IF(J2858&lt;&gt;"", INDEX($S$5:$S$1433, MATCH(J2858, $E$5:$E$1433, 0)),""),"")</f>
        <v/>
      </c>
      <c r="V2858" t="str">
        <f>IFERROR(IF(J2858&lt;&gt;"", INDEX($U$5:$U$1433, MATCH(J2858, $E$5:$E$1433, 0)),""),"")</f>
        <v/>
      </c>
    </row>
    <row r="2859">
      <c r="A2859" t="str">
        <f>IF(B2859&lt;&gt;"",A2858+1,"")</f>
        <v/>
      </c>
      <c r="F2859" t="str">
        <f>IFERROR(IF(VLOOKUP(E2859,J:J,1,0)=E2859,"X",""),"")</f>
        <v/>
      </c>
      <c r="G2859" t="str">
        <f>IF(J2859&lt;&gt;"", INDEX($C$5:$C$1433, MATCH(J2859, $E$5:$E$1433, 0)),"")</f>
        <v/>
      </c>
      <c r="H2859" t="str">
        <f>IF(J2859&lt;&gt;"", INDEX($D$5:$D$1433, MATCH(J2859, $E$5:$E$1433, 0)),"")</f>
        <v/>
      </c>
      <c r="I2859" t="str">
        <f>IFERROR(IF(J2859&lt;&gt;"", INDEX($B$5:$B$1433, MATCH(J2859, $E$5:$E$1433, 0)),""),"SAI")</f>
        <v/>
      </c>
      <c r="L2859" t="str">
        <f>IFERROR(IF($N$5="Sáng",IF(MID(K2859,2,7)-MID($L$2,2,7)&gt;0,"Trễ",""),IF(MID(K2859,2,7)-MID($Q$2,2,7)&gt;0,"Trễ","")),"")</f>
        <v/>
      </c>
      <c r="M2859" t="str">
        <f>IFERROR(IF($N$5="Sáng",MID(K2859,2,7)-MID($L$2,2,7),MID(K2859,2,7)-MID($Q$2,2,7)),"")</f>
        <v/>
      </c>
      <c r="Q2859" t="str">
        <f>IF(B2859&lt;&gt;"",IF(AND(P2859="",F2859=""),"Không phép ",""),"")</f>
        <v/>
      </c>
      <c r="R2859" t="str">
        <f>UPPER(B2859)</f>
        <v/>
      </c>
      <c r="T2859" t="str">
        <f>IFERROR(IF(J2859&lt;&gt;"", INDEX($S$5:$S$1433, MATCH(J2859, $E$5:$E$1433, 0)),""),"")</f>
        <v/>
      </c>
      <c r="V2859" t="str">
        <f>IFERROR(IF(J2859&lt;&gt;"", INDEX($U$5:$U$1433, MATCH(J2859, $E$5:$E$1433, 0)),""),"")</f>
        <v/>
      </c>
    </row>
    <row r="2860">
      <c r="A2860" t="str">
        <f>IF(B2860&lt;&gt;"",A2859+1,"")</f>
        <v/>
      </c>
      <c r="F2860" t="str">
        <f>IFERROR(IF(VLOOKUP(E2860,J:J,1,0)=E2860,"X",""),"")</f>
        <v/>
      </c>
      <c r="G2860" t="str">
        <f>IF(J2860&lt;&gt;"", INDEX($C$5:$C$1433, MATCH(J2860, $E$5:$E$1433, 0)),"")</f>
        <v/>
      </c>
      <c r="H2860" t="str">
        <f>IF(J2860&lt;&gt;"", INDEX($D$5:$D$1433, MATCH(J2860, $E$5:$E$1433, 0)),"")</f>
        <v/>
      </c>
      <c r="I2860" t="str">
        <f>IFERROR(IF(J2860&lt;&gt;"", INDEX($B$5:$B$1433, MATCH(J2860, $E$5:$E$1433, 0)),""),"SAI")</f>
        <v/>
      </c>
      <c r="L2860" t="str">
        <f>IFERROR(IF($N$5="Sáng",IF(MID(K2860,2,7)-MID($L$2,2,7)&gt;0,"Trễ",""),IF(MID(K2860,2,7)-MID($Q$2,2,7)&gt;0,"Trễ","")),"")</f>
        <v/>
      </c>
      <c r="M2860" t="str">
        <f>IFERROR(IF($N$5="Sáng",MID(K2860,2,7)-MID($L$2,2,7),MID(K2860,2,7)-MID($Q$2,2,7)),"")</f>
        <v/>
      </c>
      <c r="Q2860" t="str">
        <f>IF(B2860&lt;&gt;"",IF(AND(P2860="",F2860=""),"Không phép ",""),"")</f>
        <v/>
      </c>
      <c r="R2860" t="str">
        <f>UPPER(B2860)</f>
        <v/>
      </c>
      <c r="T2860" t="str">
        <f>IFERROR(IF(J2860&lt;&gt;"", INDEX($S$5:$S$1433, MATCH(J2860, $E$5:$E$1433, 0)),""),"")</f>
        <v/>
      </c>
      <c r="V2860" t="str">
        <f>IFERROR(IF(J2860&lt;&gt;"", INDEX($U$5:$U$1433, MATCH(J2860, $E$5:$E$1433, 0)),""),"")</f>
        <v/>
      </c>
    </row>
    <row r="2861">
      <c r="A2861" t="str">
        <f>IF(B2861&lt;&gt;"",A2860+1,"")</f>
        <v/>
      </c>
      <c r="F2861" t="str">
        <f>IFERROR(IF(VLOOKUP(E2861,J:J,1,0)=E2861,"X",""),"")</f>
        <v/>
      </c>
      <c r="G2861" t="str">
        <f>IF(J2861&lt;&gt;"", INDEX($C$5:$C$1433, MATCH(J2861, $E$5:$E$1433, 0)),"")</f>
        <v/>
      </c>
      <c r="H2861" t="str">
        <f>IF(J2861&lt;&gt;"", INDEX($D$5:$D$1433, MATCH(J2861, $E$5:$E$1433, 0)),"")</f>
        <v/>
      </c>
      <c r="I2861" t="str">
        <f>IFERROR(IF(J2861&lt;&gt;"", INDEX($B$5:$B$1433, MATCH(J2861, $E$5:$E$1433, 0)),""),"SAI")</f>
        <v/>
      </c>
      <c r="L2861" t="str">
        <f>IFERROR(IF($N$5="Sáng",IF(MID(K2861,2,7)-MID($L$2,2,7)&gt;0,"Trễ",""),IF(MID(K2861,2,7)-MID($Q$2,2,7)&gt;0,"Trễ","")),"")</f>
        <v/>
      </c>
      <c r="M2861" t="str">
        <f>IFERROR(IF($N$5="Sáng",MID(K2861,2,7)-MID($L$2,2,7),MID(K2861,2,7)-MID($Q$2,2,7)),"")</f>
        <v/>
      </c>
      <c r="Q2861" t="str">
        <f>IF(B2861&lt;&gt;"",IF(AND(P2861="",F2861=""),"Không phép ",""),"")</f>
        <v/>
      </c>
      <c r="R2861" t="str">
        <f>UPPER(B2861)</f>
        <v/>
      </c>
      <c r="T2861" t="str">
        <f>IFERROR(IF(J2861&lt;&gt;"", INDEX($S$5:$S$1433, MATCH(J2861, $E$5:$E$1433, 0)),""),"")</f>
        <v/>
      </c>
      <c r="V2861" t="str">
        <f>IFERROR(IF(J2861&lt;&gt;"", INDEX($U$5:$U$1433, MATCH(J2861, $E$5:$E$1433, 0)),""),"")</f>
        <v/>
      </c>
    </row>
    <row r="2862">
      <c r="A2862" t="str">
        <f>IF(B2862&lt;&gt;"",A2861+1,"")</f>
        <v/>
      </c>
      <c r="F2862" t="str">
        <f>IFERROR(IF(VLOOKUP(E2862,J:J,1,0)=E2862,"X",""),"")</f>
        <v/>
      </c>
      <c r="G2862" t="str">
        <f>IF(J2862&lt;&gt;"", INDEX($C$5:$C$1433, MATCH(J2862, $E$5:$E$1433, 0)),"")</f>
        <v/>
      </c>
      <c r="H2862" t="str">
        <f>IF(J2862&lt;&gt;"", INDEX($D$5:$D$1433, MATCH(J2862, $E$5:$E$1433, 0)),"")</f>
        <v/>
      </c>
      <c r="I2862" t="str">
        <f>IFERROR(IF(J2862&lt;&gt;"", INDEX($B$5:$B$1433, MATCH(J2862, $E$5:$E$1433, 0)),""),"SAI")</f>
        <v/>
      </c>
      <c r="L2862" t="str">
        <f>IFERROR(IF($N$5="Sáng",IF(MID(K2862,2,7)-MID($L$2,2,7)&gt;0,"Trễ",""),IF(MID(K2862,2,7)-MID($Q$2,2,7)&gt;0,"Trễ","")),"")</f>
        <v/>
      </c>
      <c r="M2862" t="str">
        <f>IFERROR(IF($N$5="Sáng",MID(K2862,2,7)-MID($L$2,2,7),MID(K2862,2,7)-MID($Q$2,2,7)),"")</f>
        <v/>
      </c>
      <c r="Q2862" t="str">
        <f>IF(B2862&lt;&gt;"",IF(AND(P2862="",F2862=""),"Không phép ",""),"")</f>
        <v/>
      </c>
      <c r="R2862" t="str">
        <f>UPPER(B2862)</f>
        <v/>
      </c>
      <c r="T2862" t="str">
        <f>IFERROR(IF(J2862&lt;&gt;"", INDEX($S$5:$S$1433, MATCH(J2862, $E$5:$E$1433, 0)),""),"")</f>
        <v/>
      </c>
      <c r="V2862" t="str">
        <f>IFERROR(IF(J2862&lt;&gt;"", INDEX($U$5:$U$1433, MATCH(J2862, $E$5:$E$1433, 0)),""),"")</f>
        <v/>
      </c>
    </row>
    <row r="2863">
      <c r="A2863" t="str">
        <f>IF(B2863&lt;&gt;"",A2862+1,"")</f>
        <v/>
      </c>
      <c r="F2863" t="str">
        <f>IFERROR(IF(VLOOKUP(E2863,J:J,1,0)=E2863,"X",""),"")</f>
        <v/>
      </c>
      <c r="G2863" t="str">
        <f>IF(J2863&lt;&gt;"", INDEX($C$5:$C$1433, MATCH(J2863, $E$5:$E$1433, 0)),"")</f>
        <v/>
      </c>
      <c r="H2863" t="str">
        <f>IF(J2863&lt;&gt;"", INDEX($D$5:$D$1433, MATCH(J2863, $E$5:$E$1433, 0)),"")</f>
        <v/>
      </c>
      <c r="I2863" t="str">
        <f>IFERROR(IF(J2863&lt;&gt;"", INDEX($B$5:$B$1433, MATCH(J2863, $E$5:$E$1433, 0)),""),"SAI")</f>
        <v/>
      </c>
      <c r="L2863" t="str">
        <f>IFERROR(IF($N$5="Sáng",IF(MID(K2863,2,7)-MID($L$2,2,7)&gt;0,"Trễ",""),IF(MID(K2863,2,7)-MID($Q$2,2,7)&gt;0,"Trễ","")),"")</f>
        <v/>
      </c>
      <c r="M2863" t="str">
        <f>IFERROR(IF($N$5="Sáng",MID(K2863,2,7)-MID($L$2,2,7),MID(K2863,2,7)-MID($Q$2,2,7)),"")</f>
        <v/>
      </c>
      <c r="Q2863" t="str">
        <f>IF(B2863&lt;&gt;"",IF(AND(P2863="",F2863=""),"Không phép ",""),"")</f>
        <v/>
      </c>
      <c r="R2863" t="str">
        <f>UPPER(B2863)</f>
        <v/>
      </c>
      <c r="T2863" t="str">
        <f>IFERROR(IF(J2863&lt;&gt;"", INDEX($S$5:$S$1433, MATCH(J2863, $E$5:$E$1433, 0)),""),"")</f>
        <v/>
      </c>
      <c r="V2863" t="str">
        <f>IFERROR(IF(J2863&lt;&gt;"", INDEX($U$5:$U$1433, MATCH(J2863, $E$5:$E$1433, 0)),""),"")</f>
        <v/>
      </c>
    </row>
    <row r="2864">
      <c r="A2864" t="str">
        <f>IF(B2864&lt;&gt;"",A2863+1,"")</f>
        <v/>
      </c>
      <c r="F2864" t="str">
        <f>IFERROR(IF(VLOOKUP(E2864,J:J,1,0)=E2864,"X",""),"")</f>
        <v/>
      </c>
      <c r="G2864" t="str">
        <f>IF(J2864&lt;&gt;"", INDEX($C$5:$C$1433, MATCH(J2864, $E$5:$E$1433, 0)),"")</f>
        <v/>
      </c>
      <c r="H2864" t="str">
        <f>IF(J2864&lt;&gt;"", INDEX($D$5:$D$1433, MATCH(J2864, $E$5:$E$1433, 0)),"")</f>
        <v/>
      </c>
      <c r="I2864" t="str">
        <f>IFERROR(IF(J2864&lt;&gt;"", INDEX($B$5:$B$1433, MATCH(J2864, $E$5:$E$1433, 0)),""),"SAI")</f>
        <v/>
      </c>
      <c r="L2864" t="str">
        <f>IFERROR(IF($N$5="Sáng",IF(MID(K2864,2,7)-MID($L$2,2,7)&gt;0,"Trễ",""),IF(MID(K2864,2,7)-MID($Q$2,2,7)&gt;0,"Trễ","")),"")</f>
        <v/>
      </c>
      <c r="M2864" t="str">
        <f>IFERROR(IF($N$5="Sáng",MID(K2864,2,7)-MID($L$2,2,7),MID(K2864,2,7)-MID($Q$2,2,7)),"")</f>
        <v/>
      </c>
      <c r="Q2864" t="str">
        <f>IF(B2864&lt;&gt;"",IF(AND(P2864="",F2864=""),"Không phép ",""),"")</f>
        <v/>
      </c>
      <c r="R2864" t="str">
        <f>UPPER(B2864)</f>
        <v/>
      </c>
      <c r="T2864" t="str">
        <f>IFERROR(IF(J2864&lt;&gt;"", INDEX($S$5:$S$1433, MATCH(J2864, $E$5:$E$1433, 0)),""),"")</f>
        <v/>
      </c>
      <c r="V2864" t="str">
        <f>IFERROR(IF(J2864&lt;&gt;"", INDEX($U$5:$U$1433, MATCH(J2864, $E$5:$E$1433, 0)),""),"")</f>
        <v/>
      </c>
    </row>
    <row r="2865">
      <c r="A2865" t="str">
        <f>IF(B2865&lt;&gt;"",A2864+1,"")</f>
        <v/>
      </c>
      <c r="F2865" t="str">
        <f>IFERROR(IF(VLOOKUP(E2865,J:J,1,0)=E2865,"X",""),"")</f>
        <v/>
      </c>
      <c r="G2865" t="str">
        <f>IF(J2865&lt;&gt;"", INDEX($C$5:$C$1433, MATCH(J2865, $E$5:$E$1433, 0)),"")</f>
        <v/>
      </c>
      <c r="H2865" t="str">
        <f>IF(J2865&lt;&gt;"", INDEX($D$5:$D$1433, MATCH(J2865, $E$5:$E$1433, 0)),"")</f>
        <v/>
      </c>
      <c r="I2865" t="str">
        <f>IFERROR(IF(J2865&lt;&gt;"", INDEX($B$5:$B$1433, MATCH(J2865, $E$5:$E$1433, 0)),""),"SAI")</f>
        <v/>
      </c>
      <c r="L2865" t="str">
        <f>IFERROR(IF($N$5="Sáng",IF(MID(K2865,2,7)-MID($L$2,2,7)&gt;0,"Trễ",""),IF(MID(K2865,2,7)-MID($Q$2,2,7)&gt;0,"Trễ","")),"")</f>
        <v/>
      </c>
      <c r="M2865" t="str">
        <f>IFERROR(IF($N$5="Sáng",MID(K2865,2,7)-MID($L$2,2,7),MID(K2865,2,7)-MID($Q$2,2,7)),"")</f>
        <v/>
      </c>
      <c r="Q2865" t="str">
        <f>IF(B2865&lt;&gt;"",IF(AND(P2865="",F2865=""),"Không phép ",""),"")</f>
        <v/>
      </c>
      <c r="R2865" t="str">
        <f>UPPER(B2865)</f>
        <v/>
      </c>
      <c r="T2865" t="str">
        <f>IFERROR(IF(J2865&lt;&gt;"", INDEX($S$5:$S$1433, MATCH(J2865, $E$5:$E$1433, 0)),""),"")</f>
        <v/>
      </c>
      <c r="V2865" t="str">
        <f>IFERROR(IF(J2865&lt;&gt;"", INDEX($U$5:$U$1433, MATCH(J2865, $E$5:$E$1433, 0)),""),"")</f>
        <v/>
      </c>
    </row>
    <row r="2866">
      <c r="A2866" t="str">
        <f>IF(B2866&lt;&gt;"",A2865+1,"")</f>
        <v/>
      </c>
      <c r="F2866" t="str">
        <f>IFERROR(IF(VLOOKUP(E2866,J:J,1,0)=E2866,"X",""),"")</f>
        <v/>
      </c>
      <c r="G2866" t="str">
        <f>IF(J2866&lt;&gt;"", INDEX($C$5:$C$1433, MATCH(J2866, $E$5:$E$1433, 0)),"")</f>
        <v/>
      </c>
      <c r="H2866" t="str">
        <f>IF(J2866&lt;&gt;"", INDEX($D$5:$D$1433, MATCH(J2866, $E$5:$E$1433, 0)),"")</f>
        <v/>
      </c>
      <c r="I2866" t="str">
        <f>IFERROR(IF(J2866&lt;&gt;"", INDEX($B$5:$B$1433, MATCH(J2866, $E$5:$E$1433, 0)),""),"SAI")</f>
        <v/>
      </c>
      <c r="L2866" t="str">
        <f>IFERROR(IF($N$5="Sáng",IF(MID(K2866,2,7)-MID($L$2,2,7)&gt;0,"Trễ",""),IF(MID(K2866,2,7)-MID($Q$2,2,7)&gt;0,"Trễ","")),"")</f>
        <v/>
      </c>
      <c r="M2866" t="str">
        <f>IFERROR(IF($N$5="Sáng",MID(K2866,2,7)-MID($L$2,2,7),MID(K2866,2,7)-MID($Q$2,2,7)),"")</f>
        <v/>
      </c>
      <c r="Q2866" t="str">
        <f>IF(B2866&lt;&gt;"",IF(AND(P2866="",F2866=""),"Không phép ",""),"")</f>
        <v/>
      </c>
      <c r="R2866" t="str">
        <f>UPPER(B2866)</f>
        <v/>
      </c>
      <c r="T2866" t="str">
        <f>IFERROR(IF(J2866&lt;&gt;"", INDEX($S$5:$S$1433, MATCH(J2866, $E$5:$E$1433, 0)),""),"")</f>
        <v/>
      </c>
      <c r="V2866" t="str">
        <f>IFERROR(IF(J2866&lt;&gt;"", INDEX($U$5:$U$1433, MATCH(J2866, $E$5:$E$1433, 0)),""),"")</f>
        <v/>
      </c>
    </row>
    <row r="2867">
      <c r="A2867" t="str">
        <f>IF(B2867&lt;&gt;"",A2866+1,"")</f>
        <v/>
      </c>
      <c r="F2867" t="str">
        <f>IFERROR(IF(VLOOKUP(E2867,J:J,1,0)=E2867,"X",""),"")</f>
        <v/>
      </c>
      <c r="G2867" t="str">
        <f>IF(J2867&lt;&gt;"", INDEX($C$5:$C$1433, MATCH(J2867, $E$5:$E$1433, 0)),"")</f>
        <v/>
      </c>
      <c r="H2867" t="str">
        <f>IF(J2867&lt;&gt;"", INDEX($D$5:$D$1433, MATCH(J2867, $E$5:$E$1433, 0)),"")</f>
        <v/>
      </c>
      <c r="I2867" t="str">
        <f>IFERROR(IF(J2867&lt;&gt;"", INDEX($B$5:$B$1433, MATCH(J2867, $E$5:$E$1433, 0)),""),"SAI")</f>
        <v/>
      </c>
      <c r="L2867" t="str">
        <f>IFERROR(IF($N$5="Sáng",IF(MID(K2867,2,7)-MID($L$2,2,7)&gt;0,"Trễ",""),IF(MID(K2867,2,7)-MID($Q$2,2,7)&gt;0,"Trễ","")),"")</f>
        <v/>
      </c>
      <c r="M2867" t="str">
        <f>IFERROR(IF($N$5="Sáng",MID(K2867,2,7)-MID($L$2,2,7),MID(K2867,2,7)-MID($Q$2,2,7)),"")</f>
        <v/>
      </c>
      <c r="Q2867" t="str">
        <f>IF(B2867&lt;&gt;"",IF(AND(P2867="",F2867=""),"Không phép ",""),"")</f>
        <v/>
      </c>
      <c r="R2867" t="str">
        <f>UPPER(B2867)</f>
        <v/>
      </c>
      <c r="T2867" t="str">
        <f>IFERROR(IF(J2867&lt;&gt;"", INDEX($S$5:$S$1433, MATCH(J2867, $E$5:$E$1433, 0)),""),"")</f>
        <v/>
      </c>
      <c r="V2867" t="str">
        <f>IFERROR(IF(J2867&lt;&gt;"", INDEX($U$5:$U$1433, MATCH(J2867, $E$5:$E$1433, 0)),""),"")</f>
        <v/>
      </c>
    </row>
    <row r="2868">
      <c r="A2868" t="str">
        <f>IF(B2868&lt;&gt;"",A2867+1,"")</f>
        <v/>
      </c>
      <c r="F2868" t="str">
        <f>IFERROR(IF(VLOOKUP(E2868,J:J,1,0)=E2868,"X",""),"")</f>
        <v/>
      </c>
      <c r="G2868" t="str">
        <f>IF(J2868&lt;&gt;"", INDEX($C$5:$C$1433, MATCH(J2868, $E$5:$E$1433, 0)),"")</f>
        <v/>
      </c>
      <c r="H2868" t="str">
        <f>IF(J2868&lt;&gt;"", INDEX($D$5:$D$1433, MATCH(J2868, $E$5:$E$1433, 0)),"")</f>
        <v/>
      </c>
      <c r="I2868" t="str">
        <f>IFERROR(IF(J2868&lt;&gt;"", INDEX($B$5:$B$1433, MATCH(J2868, $E$5:$E$1433, 0)),""),"SAI")</f>
        <v/>
      </c>
      <c r="L2868" t="str">
        <f>IFERROR(IF($N$5="Sáng",IF(MID(K2868,2,7)-MID($L$2,2,7)&gt;0,"Trễ",""),IF(MID(K2868,2,7)-MID($Q$2,2,7)&gt;0,"Trễ","")),"")</f>
        <v/>
      </c>
      <c r="M2868" t="str">
        <f>IFERROR(IF($N$5="Sáng",MID(K2868,2,7)-MID($L$2,2,7),MID(K2868,2,7)-MID($Q$2,2,7)),"")</f>
        <v/>
      </c>
      <c r="Q2868" t="str">
        <f>IF(B2868&lt;&gt;"",IF(AND(P2868="",F2868=""),"Không phép ",""),"")</f>
        <v/>
      </c>
      <c r="R2868" t="str">
        <f>UPPER(B2868)</f>
        <v/>
      </c>
      <c r="T2868" t="str">
        <f>IFERROR(IF(J2868&lt;&gt;"", INDEX($S$5:$S$1433, MATCH(J2868, $E$5:$E$1433, 0)),""),"")</f>
        <v/>
      </c>
      <c r="V2868" t="str">
        <f>IFERROR(IF(J2868&lt;&gt;"", INDEX($U$5:$U$1433, MATCH(J2868, $E$5:$E$1433, 0)),""),"")</f>
        <v/>
      </c>
    </row>
    <row r="2869">
      <c r="A2869" t="str">
        <f>IF(B2869&lt;&gt;"",A2868+1,"")</f>
        <v/>
      </c>
      <c r="F2869" t="str">
        <f>IFERROR(IF(VLOOKUP(E2869,J:J,1,0)=E2869,"X",""),"")</f>
        <v/>
      </c>
      <c r="G2869" t="str">
        <f>IF(J2869&lt;&gt;"", INDEX($C$5:$C$1433, MATCH(J2869, $E$5:$E$1433, 0)),"")</f>
        <v/>
      </c>
      <c r="H2869" t="str">
        <f>IF(J2869&lt;&gt;"", INDEX($D$5:$D$1433, MATCH(J2869, $E$5:$E$1433, 0)),"")</f>
        <v/>
      </c>
      <c r="I2869" t="str">
        <f>IFERROR(IF(J2869&lt;&gt;"", INDEX($B$5:$B$1433, MATCH(J2869, $E$5:$E$1433, 0)),""),"SAI")</f>
        <v/>
      </c>
      <c r="L2869" t="str">
        <f>IFERROR(IF($N$5="Sáng",IF(MID(K2869,2,7)-MID($L$2,2,7)&gt;0,"Trễ",""),IF(MID(K2869,2,7)-MID($Q$2,2,7)&gt;0,"Trễ","")),"")</f>
        <v/>
      </c>
      <c r="M2869" t="str">
        <f>IFERROR(IF($N$5="Sáng",MID(K2869,2,7)-MID($L$2,2,7),MID(K2869,2,7)-MID($Q$2,2,7)),"")</f>
        <v/>
      </c>
      <c r="Q2869" t="str">
        <f>IF(B2869&lt;&gt;"",IF(AND(P2869="",F2869=""),"Không phép ",""),"")</f>
        <v/>
      </c>
      <c r="R2869" t="str">
        <f>UPPER(B2869)</f>
        <v/>
      </c>
      <c r="T2869" t="str">
        <f>IFERROR(IF(J2869&lt;&gt;"", INDEX($S$5:$S$1433, MATCH(J2869, $E$5:$E$1433, 0)),""),"")</f>
        <v/>
      </c>
      <c r="V2869" t="str">
        <f>IFERROR(IF(J2869&lt;&gt;"", INDEX($U$5:$U$1433, MATCH(J2869, $E$5:$E$1433, 0)),""),"")</f>
        <v/>
      </c>
    </row>
    <row r="2870">
      <c r="A2870" t="str">
        <f>IF(B2870&lt;&gt;"",A2869+1,"")</f>
        <v/>
      </c>
      <c r="F2870" t="str">
        <f>IFERROR(IF(VLOOKUP(E2870,J:J,1,0)=E2870,"X",""),"")</f>
        <v/>
      </c>
      <c r="G2870" t="str">
        <f>IF(J2870&lt;&gt;"", INDEX($C$5:$C$1433, MATCH(J2870, $E$5:$E$1433, 0)),"")</f>
        <v/>
      </c>
      <c r="H2870" t="str">
        <f>IF(J2870&lt;&gt;"", INDEX($D$5:$D$1433, MATCH(J2870, $E$5:$E$1433, 0)),"")</f>
        <v/>
      </c>
      <c r="I2870" t="str">
        <f>IFERROR(IF(J2870&lt;&gt;"", INDEX($B$5:$B$1433, MATCH(J2870, $E$5:$E$1433, 0)),""),"SAI")</f>
        <v/>
      </c>
      <c r="L2870" t="str">
        <f>IFERROR(IF($N$5="Sáng",IF(MID(K2870,2,7)-MID($L$2,2,7)&gt;0,"Trễ",""),IF(MID(K2870,2,7)-MID($Q$2,2,7)&gt;0,"Trễ","")),"")</f>
        <v/>
      </c>
      <c r="M2870" t="str">
        <f>IFERROR(IF($N$5="Sáng",MID(K2870,2,7)-MID($L$2,2,7),MID(K2870,2,7)-MID($Q$2,2,7)),"")</f>
        <v/>
      </c>
      <c r="Q2870" t="str">
        <f>IF(B2870&lt;&gt;"",IF(AND(P2870="",F2870=""),"Không phép ",""),"")</f>
        <v/>
      </c>
      <c r="R2870" t="str">
        <f>UPPER(B2870)</f>
        <v/>
      </c>
      <c r="T2870" t="str">
        <f>IFERROR(IF(J2870&lt;&gt;"", INDEX($S$5:$S$1433, MATCH(J2870, $E$5:$E$1433, 0)),""),"")</f>
        <v/>
      </c>
      <c r="V2870" t="str">
        <f>IFERROR(IF(J2870&lt;&gt;"", INDEX($U$5:$U$1433, MATCH(J2870, $E$5:$E$1433, 0)),""),"")</f>
        <v/>
      </c>
    </row>
    <row r="2871">
      <c r="A2871" t="str">
        <f>IF(B2871&lt;&gt;"",A2870+1,"")</f>
        <v/>
      </c>
      <c r="F2871" t="str">
        <f>IFERROR(IF(VLOOKUP(E2871,J:J,1,0)=E2871,"X",""),"")</f>
        <v/>
      </c>
      <c r="G2871" t="str">
        <f>IF(J2871&lt;&gt;"", INDEX($C$5:$C$1433, MATCH(J2871, $E$5:$E$1433, 0)),"")</f>
        <v/>
      </c>
      <c r="H2871" t="str">
        <f>IF(J2871&lt;&gt;"", INDEX($D$5:$D$1433, MATCH(J2871, $E$5:$E$1433, 0)),"")</f>
        <v/>
      </c>
      <c r="I2871" t="str">
        <f>IFERROR(IF(J2871&lt;&gt;"", INDEX($B$5:$B$1433, MATCH(J2871, $E$5:$E$1433, 0)),""),"SAI")</f>
        <v/>
      </c>
      <c r="L2871" t="str">
        <f>IFERROR(IF($N$5="Sáng",IF(MID(K2871,2,7)-MID($L$2,2,7)&gt;0,"Trễ",""),IF(MID(K2871,2,7)-MID($Q$2,2,7)&gt;0,"Trễ","")),"")</f>
        <v/>
      </c>
      <c r="M2871" t="str">
        <f>IFERROR(IF($N$5="Sáng",MID(K2871,2,7)-MID($L$2,2,7),MID(K2871,2,7)-MID($Q$2,2,7)),"")</f>
        <v/>
      </c>
      <c r="Q2871" t="str">
        <f>IF(B2871&lt;&gt;"",IF(AND(P2871="",F2871=""),"Không phép ",""),"")</f>
        <v/>
      </c>
      <c r="R2871" t="str">
        <f>UPPER(B2871)</f>
        <v/>
      </c>
      <c r="T2871" t="str">
        <f>IFERROR(IF(J2871&lt;&gt;"", INDEX($S$5:$S$1433, MATCH(J2871, $E$5:$E$1433, 0)),""),"")</f>
        <v/>
      </c>
      <c r="V2871" t="str">
        <f>IFERROR(IF(J2871&lt;&gt;"", INDEX($U$5:$U$1433, MATCH(J2871, $E$5:$E$1433, 0)),""),"")</f>
        <v/>
      </c>
    </row>
    <row r="2872">
      <c r="A2872" t="str">
        <f>IF(B2872&lt;&gt;"",A2871+1,"")</f>
        <v/>
      </c>
      <c r="F2872" t="str">
        <f>IFERROR(IF(VLOOKUP(E2872,J:J,1,0)=E2872,"X",""),"")</f>
        <v/>
      </c>
      <c r="G2872" t="str">
        <f>IF(J2872&lt;&gt;"", INDEX($C$5:$C$1433, MATCH(J2872, $E$5:$E$1433, 0)),"")</f>
        <v/>
      </c>
      <c r="H2872" t="str">
        <f>IF(J2872&lt;&gt;"", INDEX($D$5:$D$1433, MATCH(J2872, $E$5:$E$1433, 0)),"")</f>
        <v/>
      </c>
      <c r="I2872" t="str">
        <f>IFERROR(IF(J2872&lt;&gt;"", INDEX($B$5:$B$1433, MATCH(J2872, $E$5:$E$1433, 0)),""),"SAI")</f>
        <v/>
      </c>
      <c r="L2872" t="str">
        <f>IFERROR(IF($N$5="Sáng",IF(MID(K2872,2,7)-MID($L$2,2,7)&gt;0,"Trễ",""),IF(MID(K2872,2,7)-MID($Q$2,2,7)&gt;0,"Trễ","")),"")</f>
        <v/>
      </c>
      <c r="M2872" t="str">
        <f>IFERROR(IF($N$5="Sáng",MID(K2872,2,7)-MID($L$2,2,7),MID(K2872,2,7)-MID($Q$2,2,7)),"")</f>
        <v/>
      </c>
      <c r="Q2872" t="str">
        <f>IF(B2872&lt;&gt;"",IF(AND(P2872="",F2872=""),"Không phép ",""),"")</f>
        <v/>
      </c>
      <c r="R2872" t="str">
        <f>UPPER(B2872)</f>
        <v/>
      </c>
      <c r="T2872" t="str">
        <f>IFERROR(IF(J2872&lt;&gt;"", INDEX($S$5:$S$1433, MATCH(J2872, $E$5:$E$1433, 0)),""),"")</f>
        <v/>
      </c>
      <c r="V2872" t="str">
        <f>IFERROR(IF(J2872&lt;&gt;"", INDEX($U$5:$U$1433, MATCH(J2872, $E$5:$E$1433, 0)),""),"")</f>
        <v/>
      </c>
    </row>
    <row r="2873">
      <c r="A2873" t="str">
        <f>IF(B2873&lt;&gt;"",A2872+1,"")</f>
        <v/>
      </c>
      <c r="F2873" t="str">
        <f>IFERROR(IF(VLOOKUP(E2873,J:J,1,0)=E2873,"X",""),"")</f>
        <v/>
      </c>
      <c r="G2873" t="str">
        <f>IF(J2873&lt;&gt;"", INDEX($C$5:$C$1433, MATCH(J2873, $E$5:$E$1433, 0)),"")</f>
        <v/>
      </c>
      <c r="H2873" t="str">
        <f>IF(J2873&lt;&gt;"", INDEX($D$5:$D$1433, MATCH(J2873, $E$5:$E$1433, 0)),"")</f>
        <v/>
      </c>
      <c r="I2873" t="str">
        <f>IFERROR(IF(J2873&lt;&gt;"", INDEX($B$5:$B$1433, MATCH(J2873, $E$5:$E$1433, 0)),""),"SAI")</f>
        <v/>
      </c>
      <c r="L2873" t="str">
        <f>IFERROR(IF($N$5="Sáng",IF(MID(K2873,2,7)-MID($L$2,2,7)&gt;0,"Trễ",""),IF(MID(K2873,2,7)-MID($Q$2,2,7)&gt;0,"Trễ","")),"")</f>
        <v/>
      </c>
      <c r="M2873" t="str">
        <f>IFERROR(IF($N$5="Sáng",MID(K2873,2,7)-MID($L$2,2,7),MID(K2873,2,7)-MID($Q$2,2,7)),"")</f>
        <v/>
      </c>
      <c r="Q2873" t="str">
        <f>IF(B2873&lt;&gt;"",IF(AND(P2873="",F2873=""),"Không phép ",""),"")</f>
        <v/>
      </c>
      <c r="R2873" t="str">
        <f>UPPER(B2873)</f>
        <v/>
      </c>
      <c r="T2873" t="str">
        <f>IFERROR(IF(J2873&lt;&gt;"", INDEX($S$5:$S$1433, MATCH(J2873, $E$5:$E$1433, 0)),""),"")</f>
        <v/>
      </c>
      <c r="V2873" t="str">
        <f>IFERROR(IF(J2873&lt;&gt;"", INDEX($U$5:$U$1433, MATCH(J2873, $E$5:$E$1433, 0)),""),"")</f>
        <v/>
      </c>
    </row>
    <row r="2874">
      <c r="A2874" t="str">
        <f>IF(B2874&lt;&gt;"",A2873+1,"")</f>
        <v/>
      </c>
      <c r="F2874" t="str">
        <f>IFERROR(IF(VLOOKUP(E2874,J:J,1,0)=E2874,"X",""),"")</f>
        <v/>
      </c>
      <c r="G2874" t="str">
        <f>IF(J2874&lt;&gt;"", INDEX($C$5:$C$1433, MATCH(J2874, $E$5:$E$1433, 0)),"")</f>
        <v/>
      </c>
      <c r="H2874" t="str">
        <f>IF(J2874&lt;&gt;"", INDEX($D$5:$D$1433, MATCH(J2874, $E$5:$E$1433, 0)),"")</f>
        <v/>
      </c>
      <c r="I2874" t="str">
        <f>IFERROR(IF(J2874&lt;&gt;"", INDEX($B$5:$B$1433, MATCH(J2874, $E$5:$E$1433, 0)),""),"SAI")</f>
        <v/>
      </c>
      <c r="L2874" t="str">
        <f>IFERROR(IF($N$5="Sáng",IF(MID(K2874,2,7)-MID($L$2,2,7)&gt;0,"Trễ",""),IF(MID(K2874,2,7)-MID($Q$2,2,7)&gt;0,"Trễ","")),"")</f>
        <v/>
      </c>
      <c r="M2874" t="str">
        <f>IFERROR(IF($N$5="Sáng",MID(K2874,2,7)-MID($L$2,2,7),MID(K2874,2,7)-MID($Q$2,2,7)),"")</f>
        <v/>
      </c>
      <c r="Q2874" t="str">
        <f>IF(B2874&lt;&gt;"",IF(AND(P2874="",F2874=""),"Không phép ",""),"")</f>
        <v/>
      </c>
      <c r="R2874" t="str">
        <f>UPPER(B2874)</f>
        <v/>
      </c>
      <c r="T2874" t="str">
        <f>IFERROR(IF(J2874&lt;&gt;"", INDEX($S$5:$S$1433, MATCH(J2874, $E$5:$E$1433, 0)),""),"")</f>
        <v/>
      </c>
      <c r="V2874" t="str">
        <f>IFERROR(IF(J2874&lt;&gt;"", INDEX($U$5:$U$1433, MATCH(J2874, $E$5:$E$1433, 0)),""),"")</f>
        <v/>
      </c>
    </row>
    <row r="2875">
      <c r="A2875" t="str">
        <f>IF(B2875&lt;&gt;"",A2874+1,"")</f>
        <v/>
      </c>
      <c r="F2875" t="str">
        <f>IFERROR(IF(VLOOKUP(E2875,J:J,1,0)=E2875,"X",""),"")</f>
        <v/>
      </c>
      <c r="G2875" t="str">
        <f>IF(J2875&lt;&gt;"", INDEX($C$5:$C$1433, MATCH(J2875, $E$5:$E$1433, 0)),"")</f>
        <v/>
      </c>
      <c r="H2875" t="str">
        <f>IF(J2875&lt;&gt;"", INDEX($D$5:$D$1433, MATCH(J2875, $E$5:$E$1433, 0)),"")</f>
        <v/>
      </c>
      <c r="I2875" t="str">
        <f>IFERROR(IF(J2875&lt;&gt;"", INDEX($B$5:$B$1433, MATCH(J2875, $E$5:$E$1433, 0)),""),"SAI")</f>
        <v/>
      </c>
      <c r="L2875" t="str">
        <f>IFERROR(IF($N$5="Sáng",IF(MID(K2875,2,7)-MID($L$2,2,7)&gt;0,"Trễ",""),IF(MID(K2875,2,7)-MID($Q$2,2,7)&gt;0,"Trễ","")),"")</f>
        <v/>
      </c>
      <c r="M2875" t="str">
        <f>IFERROR(IF($N$5="Sáng",MID(K2875,2,7)-MID($L$2,2,7),MID(K2875,2,7)-MID($Q$2,2,7)),"")</f>
        <v/>
      </c>
      <c r="Q2875" t="str">
        <f>IF(B2875&lt;&gt;"",IF(AND(P2875="",F2875=""),"Không phép ",""),"")</f>
        <v/>
      </c>
      <c r="R2875" t="str">
        <f>UPPER(B2875)</f>
        <v/>
      </c>
      <c r="T2875" t="str">
        <f>IFERROR(IF(J2875&lt;&gt;"", INDEX($S$5:$S$1433, MATCH(J2875, $E$5:$E$1433, 0)),""),"")</f>
        <v/>
      </c>
      <c r="V2875" t="str">
        <f>IFERROR(IF(J2875&lt;&gt;"", INDEX($U$5:$U$1433, MATCH(J2875, $E$5:$E$1433, 0)),""),"")</f>
        <v/>
      </c>
    </row>
    <row r="2876">
      <c r="A2876" t="str">
        <f>IF(B2876&lt;&gt;"",A2875+1,"")</f>
        <v/>
      </c>
      <c r="F2876" t="str">
        <f>IFERROR(IF(VLOOKUP(E2876,J:J,1,0)=E2876,"X",""),"")</f>
        <v/>
      </c>
      <c r="G2876" t="str">
        <f>IF(J2876&lt;&gt;"", INDEX($C$5:$C$1433, MATCH(J2876, $E$5:$E$1433, 0)),"")</f>
        <v/>
      </c>
      <c r="H2876" t="str">
        <f>IF(J2876&lt;&gt;"", INDEX($D$5:$D$1433, MATCH(J2876, $E$5:$E$1433, 0)),"")</f>
        <v/>
      </c>
      <c r="I2876" t="str">
        <f>IFERROR(IF(J2876&lt;&gt;"", INDEX($B$5:$B$1433, MATCH(J2876, $E$5:$E$1433, 0)),""),"SAI")</f>
        <v/>
      </c>
      <c r="L2876" t="str">
        <f>IFERROR(IF($N$5="Sáng",IF(MID(K2876,2,7)-MID($L$2,2,7)&gt;0,"Trễ",""),IF(MID(K2876,2,7)-MID($Q$2,2,7)&gt;0,"Trễ","")),"")</f>
        <v/>
      </c>
      <c r="M2876" t="str">
        <f>IFERROR(IF($N$5="Sáng",MID(K2876,2,7)-MID($L$2,2,7),MID(K2876,2,7)-MID($Q$2,2,7)),"")</f>
        <v/>
      </c>
      <c r="Q2876" t="str">
        <f>IF(B2876&lt;&gt;"",IF(AND(P2876="",F2876=""),"Không phép ",""),"")</f>
        <v/>
      </c>
      <c r="R2876" t="str">
        <f>UPPER(B2876)</f>
        <v/>
      </c>
      <c r="T2876" t="str">
        <f>IFERROR(IF(J2876&lt;&gt;"", INDEX($S$5:$S$1433, MATCH(J2876, $E$5:$E$1433, 0)),""),"")</f>
        <v/>
      </c>
      <c r="V2876" t="str">
        <f>IFERROR(IF(J2876&lt;&gt;"", INDEX($U$5:$U$1433, MATCH(J2876, $E$5:$E$1433, 0)),""),"")</f>
        <v/>
      </c>
    </row>
    <row r="2877">
      <c r="A2877" t="str">
        <f>IF(B2877&lt;&gt;"",A2876+1,"")</f>
        <v/>
      </c>
      <c r="F2877" t="str">
        <f>IFERROR(IF(VLOOKUP(E2877,J:J,1,0)=E2877,"X",""),"")</f>
        <v/>
      </c>
      <c r="G2877" t="str">
        <f>IF(J2877&lt;&gt;"", INDEX($C$5:$C$1433, MATCH(J2877, $E$5:$E$1433, 0)),"")</f>
        <v/>
      </c>
      <c r="H2877" t="str">
        <f>IF(J2877&lt;&gt;"", INDEX($D$5:$D$1433, MATCH(J2877, $E$5:$E$1433, 0)),"")</f>
        <v/>
      </c>
      <c r="I2877" t="str">
        <f>IFERROR(IF(J2877&lt;&gt;"", INDEX($B$5:$B$1433, MATCH(J2877, $E$5:$E$1433, 0)),""),"SAI")</f>
        <v/>
      </c>
      <c r="L2877" t="str">
        <f>IFERROR(IF($N$5="Sáng",IF(MID(K2877,2,7)-MID($L$2,2,7)&gt;0,"Trễ",""),IF(MID(K2877,2,7)-MID($Q$2,2,7)&gt;0,"Trễ","")),"")</f>
        <v/>
      </c>
      <c r="M2877" t="str">
        <f>IFERROR(IF($N$5="Sáng",MID(K2877,2,7)-MID($L$2,2,7),MID(K2877,2,7)-MID($Q$2,2,7)),"")</f>
        <v/>
      </c>
      <c r="Q2877" t="str">
        <f>IF(B2877&lt;&gt;"",IF(AND(P2877="",F2877=""),"Không phép ",""),"")</f>
        <v/>
      </c>
      <c r="R2877" t="str">
        <f>UPPER(B2877)</f>
        <v/>
      </c>
      <c r="T2877" t="str">
        <f>IFERROR(IF(J2877&lt;&gt;"", INDEX($S$5:$S$1433, MATCH(J2877, $E$5:$E$1433, 0)),""),"")</f>
        <v/>
      </c>
      <c r="V2877" t="str">
        <f>IFERROR(IF(J2877&lt;&gt;"", INDEX($U$5:$U$1433, MATCH(J2877, $E$5:$E$1433, 0)),""),"")</f>
        <v/>
      </c>
    </row>
    <row r="2878">
      <c r="A2878" t="str">
        <f>IF(B2878&lt;&gt;"",A2877+1,"")</f>
        <v/>
      </c>
      <c r="F2878" t="str">
        <f>IFERROR(IF(VLOOKUP(E2878,J:J,1,0)=E2878,"X",""),"")</f>
        <v/>
      </c>
      <c r="G2878" t="str">
        <f>IF(J2878&lt;&gt;"", INDEX($C$5:$C$1433, MATCH(J2878, $E$5:$E$1433, 0)),"")</f>
        <v/>
      </c>
      <c r="H2878" t="str">
        <f>IF(J2878&lt;&gt;"", INDEX($D$5:$D$1433, MATCH(J2878, $E$5:$E$1433, 0)),"")</f>
        <v/>
      </c>
      <c r="I2878" t="str">
        <f>IFERROR(IF(J2878&lt;&gt;"", INDEX($B$5:$B$1433, MATCH(J2878, $E$5:$E$1433, 0)),""),"SAI")</f>
        <v/>
      </c>
      <c r="L2878" t="str">
        <f>IFERROR(IF($N$5="Sáng",IF(MID(K2878,2,7)-MID($L$2,2,7)&gt;0,"Trễ",""),IF(MID(K2878,2,7)-MID($Q$2,2,7)&gt;0,"Trễ","")),"")</f>
        <v/>
      </c>
      <c r="M2878" t="str">
        <f>IFERROR(IF($N$5="Sáng",MID(K2878,2,7)-MID($L$2,2,7),MID(K2878,2,7)-MID($Q$2,2,7)),"")</f>
        <v/>
      </c>
      <c r="Q2878" t="str">
        <f>IF(B2878&lt;&gt;"",IF(AND(P2878="",F2878=""),"Không phép ",""),"")</f>
        <v/>
      </c>
      <c r="R2878" t="str">
        <f>UPPER(B2878)</f>
        <v/>
      </c>
      <c r="T2878" t="str">
        <f>IFERROR(IF(J2878&lt;&gt;"", INDEX($S$5:$S$1433, MATCH(J2878, $E$5:$E$1433, 0)),""),"")</f>
        <v/>
      </c>
      <c r="V2878" t="str">
        <f>IFERROR(IF(J2878&lt;&gt;"", INDEX($U$5:$U$1433, MATCH(J2878, $E$5:$E$1433, 0)),""),"")</f>
        <v/>
      </c>
    </row>
    <row r="2879">
      <c r="A2879" t="str">
        <f>IF(B2879&lt;&gt;"",A2878+1,"")</f>
        <v/>
      </c>
      <c r="F2879" t="str">
        <f>IFERROR(IF(VLOOKUP(E2879,J:J,1,0)=E2879,"X",""),"")</f>
        <v/>
      </c>
      <c r="G2879" t="str">
        <f>IF(J2879&lt;&gt;"", INDEX($C$5:$C$1433, MATCH(J2879, $E$5:$E$1433, 0)),"")</f>
        <v/>
      </c>
      <c r="H2879" t="str">
        <f>IF(J2879&lt;&gt;"", INDEX($D$5:$D$1433, MATCH(J2879, $E$5:$E$1433, 0)),"")</f>
        <v/>
      </c>
      <c r="I2879" t="str">
        <f>IFERROR(IF(J2879&lt;&gt;"", INDEX($B$5:$B$1433, MATCH(J2879, $E$5:$E$1433, 0)),""),"SAI")</f>
        <v/>
      </c>
      <c r="L2879" t="str">
        <f>IFERROR(IF($N$5="Sáng",IF(MID(K2879,2,7)-MID($L$2,2,7)&gt;0,"Trễ",""),IF(MID(K2879,2,7)-MID($Q$2,2,7)&gt;0,"Trễ","")),"")</f>
        <v/>
      </c>
      <c r="M2879" t="str">
        <f>IFERROR(IF($N$5="Sáng",MID(K2879,2,7)-MID($L$2,2,7),MID(K2879,2,7)-MID($Q$2,2,7)),"")</f>
        <v/>
      </c>
      <c r="Q2879" t="str">
        <f>IF(B2879&lt;&gt;"",IF(AND(P2879="",F2879=""),"Không phép ",""),"")</f>
        <v/>
      </c>
      <c r="R2879" t="str">
        <f>UPPER(B2879)</f>
        <v/>
      </c>
      <c r="T2879" t="str">
        <f>IFERROR(IF(J2879&lt;&gt;"", INDEX($S$5:$S$1433, MATCH(J2879, $E$5:$E$1433, 0)),""),"")</f>
        <v/>
      </c>
      <c r="V2879" t="str">
        <f>IFERROR(IF(J2879&lt;&gt;"", INDEX($U$5:$U$1433, MATCH(J2879, $E$5:$E$1433, 0)),""),"")</f>
        <v/>
      </c>
    </row>
    <row r="2880">
      <c r="A2880" t="str">
        <f>IF(B2880&lt;&gt;"",A2879+1,"")</f>
        <v/>
      </c>
      <c r="F2880" t="str">
        <f>IFERROR(IF(VLOOKUP(E2880,J:J,1,0)=E2880,"X",""),"")</f>
        <v/>
      </c>
      <c r="G2880" t="str">
        <f>IF(J2880&lt;&gt;"", INDEX($C$5:$C$1433, MATCH(J2880, $E$5:$E$1433, 0)),"")</f>
        <v/>
      </c>
      <c r="H2880" t="str">
        <f>IF(J2880&lt;&gt;"", INDEX($D$5:$D$1433, MATCH(J2880, $E$5:$E$1433, 0)),"")</f>
        <v/>
      </c>
      <c r="I2880" t="str">
        <f>IFERROR(IF(J2880&lt;&gt;"", INDEX($B$5:$B$1433, MATCH(J2880, $E$5:$E$1433, 0)),""),"SAI")</f>
        <v/>
      </c>
      <c r="L2880" t="str">
        <f>IFERROR(IF($N$5="Sáng",IF(MID(K2880,2,7)-MID($L$2,2,7)&gt;0,"Trễ",""),IF(MID(K2880,2,7)-MID($Q$2,2,7)&gt;0,"Trễ","")),"")</f>
        <v/>
      </c>
      <c r="M2880" t="str">
        <f>IFERROR(IF($N$5="Sáng",MID(K2880,2,7)-MID($L$2,2,7),MID(K2880,2,7)-MID($Q$2,2,7)),"")</f>
        <v/>
      </c>
      <c r="Q2880" t="str">
        <f>IF(B2880&lt;&gt;"",IF(AND(P2880="",F2880=""),"Không phép ",""),"")</f>
        <v/>
      </c>
      <c r="R2880" t="str">
        <f>UPPER(B2880)</f>
        <v/>
      </c>
      <c r="T2880" t="str">
        <f>IFERROR(IF(J2880&lt;&gt;"", INDEX($S$5:$S$1433, MATCH(J2880, $E$5:$E$1433, 0)),""),"")</f>
        <v/>
      </c>
      <c r="V2880" t="str">
        <f>IFERROR(IF(J2880&lt;&gt;"", INDEX($U$5:$U$1433, MATCH(J2880, $E$5:$E$1433, 0)),""),"")</f>
        <v/>
      </c>
    </row>
    <row r="2881">
      <c r="A2881" t="str">
        <f>IF(B2881&lt;&gt;"",A2880+1,"")</f>
        <v/>
      </c>
      <c r="F2881" t="str">
        <f>IFERROR(IF(VLOOKUP(E2881,J:J,1,0)=E2881,"X",""),"")</f>
        <v/>
      </c>
      <c r="G2881" t="str">
        <f>IF(J2881&lt;&gt;"", INDEX($C$5:$C$1433, MATCH(J2881, $E$5:$E$1433, 0)),"")</f>
        <v/>
      </c>
      <c r="H2881" t="str">
        <f>IF(J2881&lt;&gt;"", INDEX($D$5:$D$1433, MATCH(J2881, $E$5:$E$1433, 0)),"")</f>
        <v/>
      </c>
      <c r="I2881" t="str">
        <f>IFERROR(IF(J2881&lt;&gt;"", INDEX($B$5:$B$1433, MATCH(J2881, $E$5:$E$1433, 0)),""),"SAI")</f>
        <v/>
      </c>
      <c r="L2881" t="str">
        <f>IFERROR(IF($N$5="Sáng",IF(MID(K2881,2,7)-MID($L$2,2,7)&gt;0,"Trễ",""),IF(MID(K2881,2,7)-MID($Q$2,2,7)&gt;0,"Trễ","")),"")</f>
        <v/>
      </c>
      <c r="M2881" t="str">
        <f>IFERROR(IF($N$5="Sáng",MID(K2881,2,7)-MID($L$2,2,7),MID(K2881,2,7)-MID($Q$2,2,7)),"")</f>
        <v/>
      </c>
      <c r="Q2881" t="str">
        <f>IF(B2881&lt;&gt;"",IF(AND(P2881="",F2881=""),"Không phép ",""),"")</f>
        <v/>
      </c>
      <c r="R2881" t="str">
        <f>UPPER(B2881)</f>
        <v/>
      </c>
      <c r="T2881" t="str">
        <f>IFERROR(IF(J2881&lt;&gt;"", INDEX($S$5:$S$1433, MATCH(J2881, $E$5:$E$1433, 0)),""),"")</f>
        <v/>
      </c>
      <c r="V2881" t="str">
        <f>IFERROR(IF(J2881&lt;&gt;"", INDEX($U$5:$U$1433, MATCH(J2881, $E$5:$E$1433, 0)),""),"")</f>
        <v/>
      </c>
    </row>
    <row r="2882">
      <c r="A2882" t="str">
        <f>IF(B2882&lt;&gt;"",A2881+1,"")</f>
        <v/>
      </c>
      <c r="F2882" t="str">
        <f>IFERROR(IF(VLOOKUP(E2882,J:J,1,0)=E2882,"X",""),"")</f>
        <v/>
      </c>
      <c r="G2882" t="str">
        <f>IF(J2882&lt;&gt;"", INDEX($C$5:$C$1433, MATCH(J2882, $E$5:$E$1433, 0)),"")</f>
        <v/>
      </c>
      <c r="H2882" t="str">
        <f>IF(J2882&lt;&gt;"", INDEX($D$5:$D$1433, MATCH(J2882, $E$5:$E$1433, 0)),"")</f>
        <v/>
      </c>
      <c r="I2882" t="str">
        <f>IFERROR(IF(J2882&lt;&gt;"", INDEX($B$5:$B$1433, MATCH(J2882, $E$5:$E$1433, 0)),""),"SAI")</f>
        <v/>
      </c>
      <c r="L2882" t="str">
        <f>IFERROR(IF($N$5="Sáng",IF(MID(K2882,2,7)-MID($L$2,2,7)&gt;0,"Trễ",""),IF(MID(K2882,2,7)-MID($Q$2,2,7)&gt;0,"Trễ","")),"")</f>
        <v/>
      </c>
      <c r="M2882" t="str">
        <f>IFERROR(IF($N$5="Sáng",MID(K2882,2,7)-MID($L$2,2,7),MID(K2882,2,7)-MID($Q$2,2,7)),"")</f>
        <v/>
      </c>
      <c r="Q2882" t="str">
        <f>IF(B2882&lt;&gt;"",IF(AND(P2882="",F2882=""),"Không phép ",""),"")</f>
        <v/>
      </c>
      <c r="R2882" t="str">
        <f>UPPER(B2882)</f>
        <v/>
      </c>
      <c r="T2882" t="str">
        <f>IFERROR(IF(J2882&lt;&gt;"", INDEX($S$5:$S$1433, MATCH(J2882, $E$5:$E$1433, 0)),""),"")</f>
        <v/>
      </c>
      <c r="V2882" t="str">
        <f>IFERROR(IF(J2882&lt;&gt;"", INDEX($U$5:$U$1433, MATCH(J2882, $E$5:$E$1433, 0)),""),"")</f>
        <v/>
      </c>
    </row>
    <row r="2883">
      <c r="A2883" t="str">
        <f>IF(B2883&lt;&gt;"",A2882+1,"")</f>
        <v/>
      </c>
      <c r="F2883" t="str">
        <f>IFERROR(IF(VLOOKUP(E2883,J:J,1,0)=E2883,"X",""),"")</f>
        <v/>
      </c>
      <c r="G2883" t="str">
        <f>IF(J2883&lt;&gt;"", INDEX($C$5:$C$1433, MATCH(J2883, $E$5:$E$1433, 0)),"")</f>
        <v/>
      </c>
      <c r="H2883" t="str">
        <f>IF(J2883&lt;&gt;"", INDEX($D$5:$D$1433, MATCH(J2883, $E$5:$E$1433, 0)),"")</f>
        <v/>
      </c>
      <c r="I2883" t="str">
        <f>IFERROR(IF(J2883&lt;&gt;"", INDEX($B$5:$B$1433, MATCH(J2883, $E$5:$E$1433, 0)),""),"SAI")</f>
        <v/>
      </c>
      <c r="L2883" t="str">
        <f>IFERROR(IF($N$5="Sáng",IF(MID(K2883,2,7)-MID($L$2,2,7)&gt;0,"Trễ",""),IF(MID(K2883,2,7)-MID($Q$2,2,7)&gt;0,"Trễ","")),"")</f>
        <v/>
      </c>
      <c r="M2883" t="str">
        <f>IFERROR(IF($N$5="Sáng",MID(K2883,2,7)-MID($L$2,2,7),MID(K2883,2,7)-MID($Q$2,2,7)),"")</f>
        <v/>
      </c>
      <c r="Q2883" t="str">
        <f>IF(B2883&lt;&gt;"",IF(AND(P2883="",F2883=""),"Không phép ",""),"")</f>
        <v/>
      </c>
      <c r="R2883" t="str">
        <f>UPPER(B2883)</f>
        <v/>
      </c>
      <c r="T2883" t="str">
        <f>IFERROR(IF(J2883&lt;&gt;"", INDEX($S$5:$S$1433, MATCH(J2883, $E$5:$E$1433, 0)),""),"")</f>
        <v/>
      </c>
      <c r="V2883" t="str">
        <f>IFERROR(IF(J2883&lt;&gt;"", INDEX($U$5:$U$1433, MATCH(J2883, $E$5:$E$1433, 0)),""),"")</f>
        <v/>
      </c>
    </row>
    <row r="2884">
      <c r="A2884" t="str">
        <f>IF(B2884&lt;&gt;"",A2883+1,"")</f>
        <v/>
      </c>
      <c r="F2884" t="str">
        <f>IFERROR(IF(VLOOKUP(E2884,J:J,1,0)=E2884,"X",""),"")</f>
        <v/>
      </c>
      <c r="G2884" t="str">
        <f>IF(J2884&lt;&gt;"", INDEX($C$5:$C$1433, MATCH(J2884, $E$5:$E$1433, 0)),"")</f>
        <v/>
      </c>
      <c r="H2884" t="str">
        <f>IF(J2884&lt;&gt;"", INDEX($D$5:$D$1433, MATCH(J2884, $E$5:$E$1433, 0)),"")</f>
        <v/>
      </c>
      <c r="I2884" t="str">
        <f>IFERROR(IF(J2884&lt;&gt;"", INDEX($B$5:$B$1433, MATCH(J2884, $E$5:$E$1433, 0)),""),"SAI")</f>
        <v/>
      </c>
      <c r="L2884" t="str">
        <f>IFERROR(IF($N$5="Sáng",IF(MID(K2884,2,7)-MID($L$2,2,7)&gt;0,"Trễ",""),IF(MID(K2884,2,7)-MID($Q$2,2,7)&gt;0,"Trễ","")),"")</f>
        <v/>
      </c>
      <c r="M2884" t="str">
        <f>IFERROR(IF($N$5="Sáng",MID(K2884,2,7)-MID($L$2,2,7),MID(K2884,2,7)-MID($Q$2,2,7)),"")</f>
        <v/>
      </c>
      <c r="Q2884" t="str">
        <f>IF(B2884&lt;&gt;"",IF(AND(P2884="",F2884=""),"Không phép ",""),"")</f>
        <v/>
      </c>
      <c r="R2884" t="str">
        <f>UPPER(B2884)</f>
        <v/>
      </c>
      <c r="T2884" t="str">
        <f>IFERROR(IF(J2884&lt;&gt;"", INDEX($S$5:$S$1433, MATCH(J2884, $E$5:$E$1433, 0)),""),"")</f>
        <v/>
      </c>
      <c r="V2884" t="str">
        <f>IFERROR(IF(J2884&lt;&gt;"", INDEX($U$5:$U$1433, MATCH(J2884, $E$5:$E$1433, 0)),""),"")</f>
        <v/>
      </c>
    </row>
    <row r="2885">
      <c r="A2885" t="str">
        <f>IF(B2885&lt;&gt;"",A2884+1,"")</f>
        <v/>
      </c>
      <c r="F2885" t="str">
        <f>IFERROR(IF(VLOOKUP(E2885,J:J,1,0)=E2885,"X",""),"")</f>
        <v/>
      </c>
      <c r="G2885" t="str">
        <f>IF(J2885&lt;&gt;"", INDEX($C$5:$C$1433, MATCH(J2885, $E$5:$E$1433, 0)),"")</f>
        <v/>
      </c>
      <c r="H2885" t="str">
        <f>IF(J2885&lt;&gt;"", INDEX($D$5:$D$1433, MATCH(J2885, $E$5:$E$1433, 0)),"")</f>
        <v/>
      </c>
      <c r="I2885" t="str">
        <f>IFERROR(IF(J2885&lt;&gt;"", INDEX($B$5:$B$1433, MATCH(J2885, $E$5:$E$1433, 0)),""),"SAI")</f>
        <v/>
      </c>
      <c r="L2885" t="str">
        <f>IFERROR(IF($N$5="Sáng",IF(MID(K2885,2,7)-MID($L$2,2,7)&gt;0,"Trễ",""),IF(MID(K2885,2,7)-MID($Q$2,2,7)&gt;0,"Trễ","")),"")</f>
        <v/>
      </c>
      <c r="M2885" t="str">
        <f>IFERROR(IF($N$5="Sáng",MID(K2885,2,7)-MID($L$2,2,7),MID(K2885,2,7)-MID($Q$2,2,7)),"")</f>
        <v/>
      </c>
      <c r="Q2885" t="str">
        <f>IF(B2885&lt;&gt;"",IF(AND(P2885="",F2885=""),"Không phép ",""),"")</f>
        <v/>
      </c>
      <c r="R2885" t="str">
        <f>UPPER(B2885)</f>
        <v/>
      </c>
      <c r="T2885" t="str">
        <f>IFERROR(IF(J2885&lt;&gt;"", INDEX($S$5:$S$1433, MATCH(J2885, $E$5:$E$1433, 0)),""),"")</f>
        <v/>
      </c>
      <c r="V2885" t="str">
        <f>IFERROR(IF(J2885&lt;&gt;"", INDEX($U$5:$U$1433, MATCH(J2885, $E$5:$E$1433, 0)),""),"")</f>
        <v/>
      </c>
    </row>
    <row r="2886">
      <c r="A2886" t="str">
        <f>IF(B2886&lt;&gt;"",A2885+1,"")</f>
        <v/>
      </c>
      <c r="F2886" t="str">
        <f>IFERROR(IF(VLOOKUP(E2886,J:J,1,0)=E2886,"X",""),"")</f>
        <v/>
      </c>
      <c r="G2886" t="str">
        <f>IF(J2886&lt;&gt;"", INDEX($C$5:$C$1433, MATCH(J2886, $E$5:$E$1433, 0)),"")</f>
        <v/>
      </c>
      <c r="H2886" t="str">
        <f>IF(J2886&lt;&gt;"", INDEX($D$5:$D$1433, MATCH(J2886, $E$5:$E$1433, 0)),"")</f>
        <v/>
      </c>
      <c r="I2886" t="str">
        <f>IFERROR(IF(J2886&lt;&gt;"", INDEX($B$5:$B$1433, MATCH(J2886, $E$5:$E$1433, 0)),""),"SAI")</f>
        <v/>
      </c>
      <c r="L2886" t="str">
        <f>IFERROR(IF($N$5="Sáng",IF(MID(K2886,2,7)-MID($L$2,2,7)&gt;0,"Trễ",""),IF(MID(K2886,2,7)-MID($Q$2,2,7)&gt;0,"Trễ","")),"")</f>
        <v/>
      </c>
      <c r="M2886" t="str">
        <f>IFERROR(IF($N$5="Sáng",MID(K2886,2,7)-MID($L$2,2,7),MID(K2886,2,7)-MID($Q$2,2,7)),"")</f>
        <v/>
      </c>
      <c r="Q2886" t="str">
        <f>IF(B2886&lt;&gt;"",IF(AND(P2886="",F2886=""),"Không phép ",""),"")</f>
        <v/>
      </c>
      <c r="R2886" t="str">
        <f>UPPER(B2886)</f>
        <v/>
      </c>
      <c r="T2886" t="str">
        <f>IFERROR(IF(J2886&lt;&gt;"", INDEX($S$5:$S$1433, MATCH(J2886, $E$5:$E$1433, 0)),""),"")</f>
        <v/>
      </c>
      <c r="V2886" t="str">
        <f>IFERROR(IF(J2886&lt;&gt;"", INDEX($U$5:$U$1433, MATCH(J2886, $E$5:$E$1433, 0)),""),"")</f>
        <v/>
      </c>
    </row>
    <row r="2887">
      <c r="A2887" t="str">
        <f>IF(B2887&lt;&gt;"",A2886+1,"")</f>
        <v/>
      </c>
      <c r="F2887" t="str">
        <f>IFERROR(IF(VLOOKUP(E2887,J:J,1,0)=E2887,"X",""),"")</f>
        <v/>
      </c>
      <c r="G2887" t="str">
        <f>IF(J2887&lt;&gt;"", INDEX($C$5:$C$1433, MATCH(J2887, $E$5:$E$1433, 0)),"")</f>
        <v/>
      </c>
      <c r="H2887" t="str">
        <f>IF(J2887&lt;&gt;"", INDEX($D$5:$D$1433, MATCH(J2887, $E$5:$E$1433, 0)),"")</f>
        <v/>
      </c>
      <c r="I2887" t="str">
        <f>IFERROR(IF(J2887&lt;&gt;"", INDEX($B$5:$B$1433, MATCH(J2887, $E$5:$E$1433, 0)),""),"SAI")</f>
        <v/>
      </c>
      <c r="L2887" t="str">
        <f>IFERROR(IF($N$5="Sáng",IF(MID(K2887,2,7)-MID($L$2,2,7)&gt;0,"Trễ",""),IF(MID(K2887,2,7)-MID($Q$2,2,7)&gt;0,"Trễ","")),"")</f>
        <v/>
      </c>
      <c r="M2887" t="str">
        <f>IFERROR(IF($N$5="Sáng",MID(K2887,2,7)-MID($L$2,2,7),MID(K2887,2,7)-MID($Q$2,2,7)),"")</f>
        <v/>
      </c>
      <c r="Q2887" t="str">
        <f>IF(B2887&lt;&gt;"",IF(AND(P2887="",F2887=""),"Không phép ",""),"")</f>
        <v/>
      </c>
      <c r="R2887" t="str">
        <f>UPPER(B2887)</f>
        <v/>
      </c>
      <c r="T2887" t="str">
        <f>IFERROR(IF(J2887&lt;&gt;"", INDEX($S$5:$S$1433, MATCH(J2887, $E$5:$E$1433, 0)),""),"")</f>
        <v/>
      </c>
      <c r="V2887" t="str">
        <f>IFERROR(IF(J2887&lt;&gt;"", INDEX($U$5:$U$1433, MATCH(J2887, $E$5:$E$1433, 0)),""),"")</f>
        <v/>
      </c>
    </row>
    <row r="2888">
      <c r="A2888" t="str">
        <f>IF(B2888&lt;&gt;"",A2887+1,"")</f>
        <v/>
      </c>
      <c r="F2888" t="str">
        <f>IFERROR(IF(VLOOKUP(E2888,J:J,1,0)=E2888,"X",""),"")</f>
        <v/>
      </c>
      <c r="G2888" t="str">
        <f>IF(J2888&lt;&gt;"", INDEX($C$5:$C$1433, MATCH(J2888, $E$5:$E$1433, 0)),"")</f>
        <v/>
      </c>
      <c r="H2888" t="str">
        <f>IF(J2888&lt;&gt;"", INDEX($D$5:$D$1433, MATCH(J2888, $E$5:$E$1433, 0)),"")</f>
        <v/>
      </c>
      <c r="I2888" t="str">
        <f>IFERROR(IF(J2888&lt;&gt;"", INDEX($B$5:$B$1433, MATCH(J2888, $E$5:$E$1433, 0)),""),"SAI")</f>
        <v/>
      </c>
      <c r="L2888" t="str">
        <f>IFERROR(IF($N$5="Sáng",IF(MID(K2888,2,7)-MID($L$2,2,7)&gt;0,"Trễ",""),IF(MID(K2888,2,7)-MID($Q$2,2,7)&gt;0,"Trễ","")),"")</f>
        <v/>
      </c>
      <c r="M2888" t="str">
        <f>IFERROR(IF($N$5="Sáng",MID(K2888,2,7)-MID($L$2,2,7),MID(K2888,2,7)-MID($Q$2,2,7)),"")</f>
        <v/>
      </c>
      <c r="Q2888" t="str">
        <f>IF(B2888&lt;&gt;"",IF(AND(P2888="",F2888=""),"Không phép ",""),"")</f>
        <v/>
      </c>
      <c r="R2888" t="str">
        <f>UPPER(B2888)</f>
        <v/>
      </c>
      <c r="T2888" t="str">
        <f>IFERROR(IF(J2888&lt;&gt;"", INDEX($S$5:$S$1433, MATCH(J2888, $E$5:$E$1433, 0)),""),"")</f>
        <v/>
      </c>
      <c r="V2888" t="str">
        <f>IFERROR(IF(J2888&lt;&gt;"", INDEX($U$5:$U$1433, MATCH(J2888, $E$5:$E$1433, 0)),""),"")</f>
        <v/>
      </c>
    </row>
    <row r="2889">
      <c r="A2889" t="str">
        <f>IF(B2889&lt;&gt;"",A2888+1,"")</f>
        <v/>
      </c>
      <c r="F2889" t="str">
        <f>IFERROR(IF(VLOOKUP(E2889,J:J,1,0)=E2889,"X",""),"")</f>
        <v/>
      </c>
      <c r="G2889" t="str">
        <f>IF(J2889&lt;&gt;"", INDEX($C$5:$C$1433, MATCH(J2889, $E$5:$E$1433, 0)),"")</f>
        <v/>
      </c>
      <c r="H2889" t="str">
        <f>IF(J2889&lt;&gt;"", INDEX($D$5:$D$1433, MATCH(J2889, $E$5:$E$1433, 0)),"")</f>
        <v/>
      </c>
      <c r="I2889" t="str">
        <f>IFERROR(IF(J2889&lt;&gt;"", INDEX($B$5:$B$1433, MATCH(J2889, $E$5:$E$1433, 0)),""),"SAI")</f>
        <v/>
      </c>
      <c r="L2889" t="str">
        <f>IFERROR(IF($N$5="Sáng",IF(MID(K2889,2,7)-MID($L$2,2,7)&gt;0,"Trễ",""),IF(MID(K2889,2,7)-MID($Q$2,2,7)&gt;0,"Trễ","")),"")</f>
        <v/>
      </c>
      <c r="M2889" t="str">
        <f>IFERROR(IF($N$5="Sáng",MID(K2889,2,7)-MID($L$2,2,7),MID(K2889,2,7)-MID($Q$2,2,7)),"")</f>
        <v/>
      </c>
      <c r="Q2889" t="str">
        <f>IF(B2889&lt;&gt;"",IF(AND(P2889="",F2889=""),"Không phép ",""),"")</f>
        <v/>
      </c>
      <c r="R2889" t="str">
        <f>UPPER(B2889)</f>
        <v/>
      </c>
      <c r="T2889" t="str">
        <f>IFERROR(IF(J2889&lt;&gt;"", INDEX($S$5:$S$1433, MATCH(J2889, $E$5:$E$1433, 0)),""),"")</f>
        <v/>
      </c>
      <c r="V2889" t="str">
        <f>IFERROR(IF(J2889&lt;&gt;"", INDEX($U$5:$U$1433, MATCH(J2889, $E$5:$E$1433, 0)),""),"")</f>
        <v/>
      </c>
    </row>
    <row r="2890">
      <c r="A2890" t="str">
        <f>IF(B2890&lt;&gt;"",A2889+1,"")</f>
        <v/>
      </c>
      <c r="F2890" t="str">
        <f>IFERROR(IF(VLOOKUP(E2890,J:J,1,0)=E2890,"X",""),"")</f>
        <v/>
      </c>
      <c r="G2890" t="str">
        <f>IF(J2890&lt;&gt;"", INDEX($C$5:$C$1433, MATCH(J2890, $E$5:$E$1433, 0)),"")</f>
        <v/>
      </c>
      <c r="H2890" t="str">
        <f>IF(J2890&lt;&gt;"", INDEX($D$5:$D$1433, MATCH(J2890, $E$5:$E$1433, 0)),"")</f>
        <v/>
      </c>
      <c r="I2890" t="str">
        <f>IFERROR(IF(J2890&lt;&gt;"", INDEX($B$5:$B$1433, MATCH(J2890, $E$5:$E$1433, 0)),""),"SAI")</f>
        <v/>
      </c>
      <c r="L2890" t="str">
        <f>IFERROR(IF($N$5="Sáng",IF(MID(K2890,2,7)-MID($L$2,2,7)&gt;0,"Trễ",""),IF(MID(K2890,2,7)-MID($Q$2,2,7)&gt;0,"Trễ","")),"")</f>
        <v/>
      </c>
      <c r="M2890" t="str">
        <f>IFERROR(IF($N$5="Sáng",MID(K2890,2,7)-MID($L$2,2,7),MID(K2890,2,7)-MID($Q$2,2,7)),"")</f>
        <v/>
      </c>
      <c r="Q2890" t="str">
        <f>IF(B2890&lt;&gt;"",IF(AND(P2890="",F2890=""),"Không phép ",""),"")</f>
        <v/>
      </c>
      <c r="R2890" t="str">
        <f>UPPER(B2890)</f>
        <v/>
      </c>
      <c r="T2890" t="str">
        <f>IFERROR(IF(J2890&lt;&gt;"", INDEX($S$5:$S$1433, MATCH(J2890, $E$5:$E$1433, 0)),""),"")</f>
        <v/>
      </c>
      <c r="V2890" t="str">
        <f>IFERROR(IF(J2890&lt;&gt;"", INDEX($U$5:$U$1433, MATCH(J2890, $E$5:$E$1433, 0)),""),"")</f>
        <v/>
      </c>
    </row>
    <row r="2891">
      <c r="A2891" t="str">
        <f>IF(B2891&lt;&gt;"",A2890+1,"")</f>
        <v/>
      </c>
      <c r="F2891" t="str">
        <f>IFERROR(IF(VLOOKUP(E2891,J:J,1,0)=E2891,"X",""),"")</f>
        <v/>
      </c>
      <c r="G2891" t="str">
        <f>IF(J2891&lt;&gt;"", INDEX($C$5:$C$1433, MATCH(J2891, $E$5:$E$1433, 0)),"")</f>
        <v/>
      </c>
      <c r="H2891" t="str">
        <f>IF(J2891&lt;&gt;"", INDEX($D$5:$D$1433, MATCH(J2891, $E$5:$E$1433, 0)),"")</f>
        <v/>
      </c>
      <c r="I2891" t="str">
        <f>IFERROR(IF(J2891&lt;&gt;"", INDEX($B$5:$B$1433, MATCH(J2891, $E$5:$E$1433, 0)),""),"SAI")</f>
        <v/>
      </c>
      <c r="L2891" t="str">
        <f>IFERROR(IF($N$5="Sáng",IF(MID(K2891,2,7)-MID($L$2,2,7)&gt;0,"Trễ",""),IF(MID(K2891,2,7)-MID($Q$2,2,7)&gt;0,"Trễ","")),"")</f>
        <v/>
      </c>
      <c r="M2891" t="str">
        <f>IFERROR(IF($N$5="Sáng",MID(K2891,2,7)-MID($L$2,2,7),MID(K2891,2,7)-MID($Q$2,2,7)),"")</f>
        <v/>
      </c>
      <c r="Q2891" t="str">
        <f>IF(B2891&lt;&gt;"",IF(AND(P2891="",F2891=""),"Không phép ",""),"")</f>
        <v/>
      </c>
      <c r="R2891" t="str">
        <f>UPPER(B2891)</f>
        <v/>
      </c>
      <c r="T2891" t="str">
        <f>IFERROR(IF(J2891&lt;&gt;"", INDEX($S$5:$S$1433, MATCH(J2891, $E$5:$E$1433, 0)),""),"")</f>
        <v/>
      </c>
      <c r="V2891" t="str">
        <f>IFERROR(IF(J2891&lt;&gt;"", INDEX($U$5:$U$1433, MATCH(J2891, $E$5:$E$1433, 0)),""),"")</f>
        <v/>
      </c>
    </row>
    <row r="2892">
      <c r="A2892" t="str">
        <f>IF(B2892&lt;&gt;"",A2891+1,"")</f>
        <v/>
      </c>
      <c r="F2892" t="str">
        <f>IFERROR(IF(VLOOKUP(E2892,J:J,1,0)=E2892,"X",""),"")</f>
        <v/>
      </c>
      <c r="G2892" t="str">
        <f>IF(J2892&lt;&gt;"", INDEX($C$5:$C$1433, MATCH(J2892, $E$5:$E$1433, 0)),"")</f>
        <v/>
      </c>
      <c r="H2892" t="str">
        <f>IF(J2892&lt;&gt;"", INDEX($D$5:$D$1433, MATCH(J2892, $E$5:$E$1433, 0)),"")</f>
        <v/>
      </c>
      <c r="I2892" t="str">
        <f>IFERROR(IF(J2892&lt;&gt;"", INDEX($B$5:$B$1433, MATCH(J2892, $E$5:$E$1433, 0)),""),"SAI")</f>
        <v/>
      </c>
      <c r="L2892" t="str">
        <f>IFERROR(IF($N$5="Sáng",IF(MID(K2892,2,7)-MID($L$2,2,7)&gt;0,"Trễ",""),IF(MID(K2892,2,7)-MID($Q$2,2,7)&gt;0,"Trễ","")),"")</f>
        <v/>
      </c>
      <c r="M2892" t="str">
        <f>IFERROR(IF($N$5="Sáng",MID(K2892,2,7)-MID($L$2,2,7),MID(K2892,2,7)-MID($Q$2,2,7)),"")</f>
        <v/>
      </c>
      <c r="Q2892" t="str">
        <f>IF(B2892&lt;&gt;"",IF(AND(P2892="",F2892=""),"Không phép ",""),"")</f>
        <v/>
      </c>
      <c r="R2892" t="str">
        <f>UPPER(B2892)</f>
        <v/>
      </c>
      <c r="T2892" t="str">
        <f>IFERROR(IF(J2892&lt;&gt;"", INDEX($S$5:$S$1433, MATCH(J2892, $E$5:$E$1433, 0)),""),"")</f>
        <v/>
      </c>
      <c r="V2892" t="str">
        <f>IFERROR(IF(J2892&lt;&gt;"", INDEX($U$5:$U$1433, MATCH(J2892, $E$5:$E$1433, 0)),""),"")</f>
        <v/>
      </c>
    </row>
    <row r="2893">
      <c r="A2893" t="str">
        <f>IF(B2893&lt;&gt;"",A2892+1,"")</f>
        <v/>
      </c>
      <c r="F2893" t="str">
        <f>IFERROR(IF(VLOOKUP(E2893,J:J,1,0)=E2893,"X",""),"")</f>
        <v/>
      </c>
      <c r="G2893" t="str">
        <f>IF(J2893&lt;&gt;"", INDEX($C$5:$C$1433, MATCH(J2893, $E$5:$E$1433, 0)),"")</f>
        <v/>
      </c>
      <c r="H2893" t="str">
        <f>IF(J2893&lt;&gt;"", INDEX($D$5:$D$1433, MATCH(J2893, $E$5:$E$1433, 0)),"")</f>
        <v/>
      </c>
      <c r="I2893" t="str">
        <f>IFERROR(IF(J2893&lt;&gt;"", INDEX($B$5:$B$1433, MATCH(J2893, $E$5:$E$1433, 0)),""),"SAI")</f>
        <v/>
      </c>
      <c r="L2893" t="str">
        <f>IFERROR(IF($N$5="Sáng",IF(MID(K2893,2,7)-MID($L$2,2,7)&gt;0,"Trễ",""),IF(MID(K2893,2,7)-MID($Q$2,2,7)&gt;0,"Trễ","")),"")</f>
        <v/>
      </c>
      <c r="M2893" t="str">
        <f>IFERROR(IF($N$5="Sáng",MID(K2893,2,7)-MID($L$2,2,7),MID(K2893,2,7)-MID($Q$2,2,7)),"")</f>
        <v/>
      </c>
      <c r="Q2893" t="str">
        <f>IF(B2893&lt;&gt;"",IF(AND(P2893="",F2893=""),"Không phép ",""),"")</f>
        <v/>
      </c>
      <c r="R2893" t="str">
        <f>UPPER(B2893)</f>
        <v/>
      </c>
      <c r="T2893" t="str">
        <f>IFERROR(IF(J2893&lt;&gt;"", INDEX($S$5:$S$1433, MATCH(J2893, $E$5:$E$1433, 0)),""),"")</f>
        <v/>
      </c>
      <c r="V2893" t="str">
        <f>IFERROR(IF(J2893&lt;&gt;"", INDEX($U$5:$U$1433, MATCH(J2893, $E$5:$E$1433, 0)),""),"")</f>
        <v/>
      </c>
    </row>
    <row r="2894">
      <c r="A2894" t="str">
        <f>IF(B2894&lt;&gt;"",A2893+1,"")</f>
        <v/>
      </c>
      <c r="F2894" t="str">
        <f>IFERROR(IF(VLOOKUP(E2894,J:J,1,0)=E2894,"X",""),"")</f>
        <v/>
      </c>
      <c r="G2894" t="str">
        <f>IF(J2894&lt;&gt;"", INDEX($C$5:$C$1433, MATCH(J2894, $E$5:$E$1433, 0)),"")</f>
        <v/>
      </c>
      <c r="H2894" t="str">
        <f>IF(J2894&lt;&gt;"", INDEX($D$5:$D$1433, MATCH(J2894, $E$5:$E$1433, 0)),"")</f>
        <v/>
      </c>
      <c r="I2894" t="str">
        <f>IFERROR(IF(J2894&lt;&gt;"", INDEX($B$5:$B$1433, MATCH(J2894, $E$5:$E$1433, 0)),""),"SAI")</f>
        <v/>
      </c>
      <c r="L2894" t="str">
        <f>IFERROR(IF($N$5="Sáng",IF(MID(K2894,2,7)-MID($L$2,2,7)&gt;0,"Trễ",""),IF(MID(K2894,2,7)-MID($Q$2,2,7)&gt;0,"Trễ","")),"")</f>
        <v/>
      </c>
      <c r="M2894" t="str">
        <f>IFERROR(IF($N$5="Sáng",MID(K2894,2,7)-MID($L$2,2,7),MID(K2894,2,7)-MID($Q$2,2,7)),"")</f>
        <v/>
      </c>
      <c r="Q2894" t="str">
        <f>IF(B2894&lt;&gt;"",IF(AND(P2894="",F2894=""),"Không phép ",""),"")</f>
        <v/>
      </c>
      <c r="R2894" t="str">
        <f>UPPER(B2894)</f>
        <v/>
      </c>
      <c r="T2894" t="str">
        <f>IFERROR(IF(J2894&lt;&gt;"", INDEX($S$5:$S$1433, MATCH(J2894, $E$5:$E$1433, 0)),""),"")</f>
        <v/>
      </c>
      <c r="V2894" t="str">
        <f>IFERROR(IF(J2894&lt;&gt;"", INDEX($U$5:$U$1433, MATCH(J2894, $E$5:$E$1433, 0)),""),"")</f>
        <v/>
      </c>
    </row>
    <row r="2895">
      <c r="A2895" t="str">
        <f>IF(B2895&lt;&gt;"",A2894+1,"")</f>
        <v/>
      </c>
      <c r="F2895" t="str">
        <f>IFERROR(IF(VLOOKUP(E2895,J:J,1,0)=E2895,"X",""),"")</f>
        <v/>
      </c>
      <c r="G2895" t="str">
        <f>IF(J2895&lt;&gt;"", INDEX($C$5:$C$1433, MATCH(J2895, $E$5:$E$1433, 0)),"")</f>
        <v/>
      </c>
      <c r="H2895" t="str">
        <f>IF(J2895&lt;&gt;"", INDEX($D$5:$D$1433, MATCH(J2895, $E$5:$E$1433, 0)),"")</f>
        <v/>
      </c>
      <c r="I2895" t="str">
        <f>IFERROR(IF(J2895&lt;&gt;"", INDEX($B$5:$B$1433, MATCH(J2895, $E$5:$E$1433, 0)),""),"SAI")</f>
        <v/>
      </c>
      <c r="L2895" t="str">
        <f>IFERROR(IF($N$5="Sáng",IF(MID(K2895,2,7)-MID($L$2,2,7)&gt;0,"Trễ",""),IF(MID(K2895,2,7)-MID($Q$2,2,7)&gt;0,"Trễ","")),"")</f>
        <v/>
      </c>
      <c r="M2895" t="str">
        <f>IFERROR(IF($N$5="Sáng",MID(K2895,2,7)-MID($L$2,2,7),MID(K2895,2,7)-MID($Q$2,2,7)),"")</f>
        <v/>
      </c>
      <c r="Q2895" t="str">
        <f>IF(B2895&lt;&gt;"",IF(AND(P2895="",F2895=""),"Không phép ",""),"")</f>
        <v/>
      </c>
      <c r="R2895" t="str">
        <f>UPPER(B2895)</f>
        <v/>
      </c>
      <c r="T2895" t="str">
        <f>IFERROR(IF(J2895&lt;&gt;"", INDEX($S$5:$S$1433, MATCH(J2895, $E$5:$E$1433, 0)),""),"")</f>
        <v/>
      </c>
      <c r="V2895" t="str">
        <f>IFERROR(IF(J2895&lt;&gt;"", INDEX($U$5:$U$1433, MATCH(J2895, $E$5:$E$1433, 0)),""),"")</f>
        <v/>
      </c>
    </row>
    <row r="2896">
      <c r="A2896" t="str">
        <f>IF(B2896&lt;&gt;"",A2895+1,"")</f>
        <v/>
      </c>
      <c r="F2896" t="str">
        <f>IFERROR(IF(VLOOKUP(E2896,J:J,1,0)=E2896,"X",""),"")</f>
        <v/>
      </c>
      <c r="G2896" t="str">
        <f>IF(J2896&lt;&gt;"", INDEX($C$5:$C$1433, MATCH(J2896, $E$5:$E$1433, 0)),"")</f>
        <v/>
      </c>
      <c r="H2896" t="str">
        <f>IF(J2896&lt;&gt;"", INDEX($D$5:$D$1433, MATCH(J2896, $E$5:$E$1433, 0)),"")</f>
        <v/>
      </c>
      <c r="I2896" t="str">
        <f>IFERROR(IF(J2896&lt;&gt;"", INDEX($B$5:$B$1433, MATCH(J2896, $E$5:$E$1433, 0)),""),"SAI")</f>
        <v/>
      </c>
      <c r="L2896" t="str">
        <f>IFERROR(IF($N$5="Sáng",IF(MID(K2896,2,7)-MID($L$2,2,7)&gt;0,"Trễ",""),IF(MID(K2896,2,7)-MID($Q$2,2,7)&gt;0,"Trễ","")),"")</f>
        <v/>
      </c>
      <c r="M2896" t="str">
        <f>IFERROR(IF($N$5="Sáng",MID(K2896,2,7)-MID($L$2,2,7),MID(K2896,2,7)-MID($Q$2,2,7)),"")</f>
        <v/>
      </c>
      <c r="Q2896" t="str">
        <f>IF(B2896&lt;&gt;"",IF(AND(P2896="",F2896=""),"Không phép ",""),"")</f>
        <v/>
      </c>
      <c r="R2896" t="str">
        <f>UPPER(B2896)</f>
        <v/>
      </c>
      <c r="T2896" t="str">
        <f>IFERROR(IF(J2896&lt;&gt;"", INDEX($S$5:$S$1433, MATCH(J2896, $E$5:$E$1433, 0)),""),"")</f>
        <v/>
      </c>
      <c r="V2896" t="str">
        <f>IFERROR(IF(J2896&lt;&gt;"", INDEX($U$5:$U$1433, MATCH(J2896, $E$5:$E$1433, 0)),""),"")</f>
        <v/>
      </c>
    </row>
    <row r="2897">
      <c r="A2897" t="str">
        <f>IF(B2897&lt;&gt;"",A2896+1,"")</f>
        <v/>
      </c>
      <c r="F2897" t="str">
        <f>IFERROR(IF(VLOOKUP(E2897,J:J,1,0)=E2897,"X",""),"")</f>
        <v/>
      </c>
      <c r="G2897" t="str">
        <f>IF(J2897&lt;&gt;"", INDEX($C$5:$C$1433, MATCH(J2897, $E$5:$E$1433, 0)),"")</f>
        <v/>
      </c>
      <c r="H2897" t="str">
        <f>IF(J2897&lt;&gt;"", INDEX($D$5:$D$1433, MATCH(J2897, $E$5:$E$1433, 0)),"")</f>
        <v/>
      </c>
      <c r="I2897" t="str">
        <f>IFERROR(IF(J2897&lt;&gt;"", INDEX($B$5:$B$1433, MATCH(J2897, $E$5:$E$1433, 0)),""),"SAI")</f>
        <v/>
      </c>
      <c r="L2897" t="str">
        <f>IFERROR(IF($N$5="Sáng",IF(MID(K2897,2,7)-MID($L$2,2,7)&gt;0,"Trễ",""),IF(MID(K2897,2,7)-MID($Q$2,2,7)&gt;0,"Trễ","")),"")</f>
        <v/>
      </c>
      <c r="M2897" t="str">
        <f>IFERROR(IF($N$5="Sáng",MID(K2897,2,7)-MID($L$2,2,7),MID(K2897,2,7)-MID($Q$2,2,7)),"")</f>
        <v/>
      </c>
      <c r="Q2897" t="str">
        <f>IF(B2897&lt;&gt;"",IF(AND(P2897="",F2897=""),"Không phép ",""),"")</f>
        <v/>
      </c>
      <c r="R2897" t="str">
        <f>UPPER(B2897)</f>
        <v/>
      </c>
      <c r="T2897" t="str">
        <f>IFERROR(IF(J2897&lt;&gt;"", INDEX($S$5:$S$1433, MATCH(J2897, $E$5:$E$1433, 0)),""),"")</f>
        <v/>
      </c>
      <c r="V2897" t="str">
        <f>IFERROR(IF(J2897&lt;&gt;"", INDEX($U$5:$U$1433, MATCH(J2897, $E$5:$E$1433, 0)),""),"")</f>
        <v/>
      </c>
    </row>
    <row r="2898">
      <c r="A2898" t="str">
        <f>IF(B2898&lt;&gt;"",A2897+1,"")</f>
        <v/>
      </c>
      <c r="F2898" t="str">
        <f>IFERROR(IF(VLOOKUP(E2898,J:J,1,0)=E2898,"X",""),"")</f>
        <v/>
      </c>
      <c r="G2898" t="str">
        <f>IF(J2898&lt;&gt;"", INDEX($C$5:$C$1433, MATCH(J2898, $E$5:$E$1433, 0)),"")</f>
        <v/>
      </c>
      <c r="H2898" t="str">
        <f>IF(J2898&lt;&gt;"", INDEX($D$5:$D$1433, MATCH(J2898, $E$5:$E$1433, 0)),"")</f>
        <v/>
      </c>
      <c r="I2898" t="str">
        <f>IFERROR(IF(J2898&lt;&gt;"", INDEX($B$5:$B$1433, MATCH(J2898, $E$5:$E$1433, 0)),""),"SAI")</f>
        <v/>
      </c>
      <c r="L2898" t="str">
        <f>IFERROR(IF($N$5="Sáng",IF(MID(K2898,2,7)-MID($L$2,2,7)&gt;0,"Trễ",""),IF(MID(K2898,2,7)-MID($Q$2,2,7)&gt;0,"Trễ","")),"")</f>
        <v/>
      </c>
      <c r="M2898" t="str">
        <f>IFERROR(IF($N$5="Sáng",MID(K2898,2,7)-MID($L$2,2,7),MID(K2898,2,7)-MID($Q$2,2,7)),"")</f>
        <v/>
      </c>
      <c r="Q2898" t="str">
        <f>IF(B2898&lt;&gt;"",IF(AND(P2898="",F2898=""),"Không phép ",""),"")</f>
        <v/>
      </c>
      <c r="R2898" t="str">
        <f>UPPER(B2898)</f>
        <v/>
      </c>
      <c r="T2898" t="str">
        <f>IFERROR(IF(J2898&lt;&gt;"", INDEX($S$5:$S$1433, MATCH(J2898, $E$5:$E$1433, 0)),""),"")</f>
        <v/>
      </c>
      <c r="V2898" t="str">
        <f>IFERROR(IF(J2898&lt;&gt;"", INDEX($U$5:$U$1433, MATCH(J2898, $E$5:$E$1433, 0)),""),"")</f>
        <v/>
      </c>
    </row>
    <row r="2899">
      <c r="A2899" t="str">
        <f>IF(B2899&lt;&gt;"",A2898+1,"")</f>
        <v/>
      </c>
      <c r="F2899" t="str">
        <f>IFERROR(IF(VLOOKUP(E2899,J:J,1,0)=E2899,"X",""),"")</f>
        <v/>
      </c>
      <c r="G2899" t="str">
        <f>IF(J2899&lt;&gt;"", INDEX($C$5:$C$1433, MATCH(J2899, $E$5:$E$1433, 0)),"")</f>
        <v/>
      </c>
      <c r="H2899" t="str">
        <f>IF(J2899&lt;&gt;"", INDEX($D$5:$D$1433, MATCH(J2899, $E$5:$E$1433, 0)),"")</f>
        <v/>
      </c>
      <c r="I2899" t="str">
        <f>IFERROR(IF(J2899&lt;&gt;"", INDEX($B$5:$B$1433, MATCH(J2899, $E$5:$E$1433, 0)),""),"SAI")</f>
        <v/>
      </c>
      <c r="L2899" t="str">
        <f>IFERROR(IF($N$5="Sáng",IF(MID(K2899,2,7)-MID($L$2,2,7)&gt;0,"Trễ",""),IF(MID(K2899,2,7)-MID($Q$2,2,7)&gt;0,"Trễ","")),"")</f>
        <v/>
      </c>
      <c r="M2899" t="str">
        <f>IFERROR(IF($N$5="Sáng",MID(K2899,2,7)-MID($L$2,2,7),MID(K2899,2,7)-MID($Q$2,2,7)),"")</f>
        <v/>
      </c>
      <c r="Q2899" t="str">
        <f>IF(B2899&lt;&gt;"",IF(AND(P2899="",F2899=""),"Không phép ",""),"")</f>
        <v/>
      </c>
      <c r="R2899" t="str">
        <f>UPPER(B2899)</f>
        <v/>
      </c>
      <c r="T2899" t="str">
        <f>IFERROR(IF(J2899&lt;&gt;"", INDEX($S$5:$S$1433, MATCH(J2899, $E$5:$E$1433, 0)),""),"")</f>
        <v/>
      </c>
      <c r="V2899" t="str">
        <f>IFERROR(IF(J2899&lt;&gt;"", INDEX($U$5:$U$1433, MATCH(J2899, $E$5:$E$1433, 0)),""),"")</f>
        <v/>
      </c>
    </row>
    <row r="2900">
      <c r="A2900" t="str">
        <f>IF(B2900&lt;&gt;"",A2899+1,"")</f>
        <v/>
      </c>
      <c r="F2900" t="str">
        <f>IFERROR(IF(VLOOKUP(E2900,J:J,1,0)=E2900,"X",""),"")</f>
        <v/>
      </c>
      <c r="G2900" t="str">
        <f>IF(J2900&lt;&gt;"", INDEX($C$5:$C$1433, MATCH(J2900, $E$5:$E$1433, 0)),"")</f>
        <v/>
      </c>
      <c r="H2900" t="str">
        <f>IF(J2900&lt;&gt;"", INDEX($D$5:$D$1433, MATCH(J2900, $E$5:$E$1433, 0)),"")</f>
        <v/>
      </c>
      <c r="I2900" t="str">
        <f>IFERROR(IF(J2900&lt;&gt;"", INDEX($B$5:$B$1433, MATCH(J2900, $E$5:$E$1433, 0)),""),"SAI")</f>
        <v/>
      </c>
      <c r="L2900" t="str">
        <f>IFERROR(IF($N$5="Sáng",IF(MID(K2900,2,7)-MID($L$2,2,7)&gt;0,"Trễ",""),IF(MID(K2900,2,7)-MID($Q$2,2,7)&gt;0,"Trễ","")),"")</f>
        <v/>
      </c>
      <c r="M2900" t="str">
        <f>IFERROR(IF($N$5="Sáng",MID(K2900,2,7)-MID($L$2,2,7),MID(K2900,2,7)-MID($Q$2,2,7)),"")</f>
        <v/>
      </c>
      <c r="Q2900" t="str">
        <f>IF(B2900&lt;&gt;"",IF(AND(P2900="",F2900=""),"Không phép ",""),"")</f>
        <v/>
      </c>
      <c r="R2900" t="str">
        <f>UPPER(B2900)</f>
        <v/>
      </c>
      <c r="T2900" t="str">
        <f>IFERROR(IF(J2900&lt;&gt;"", INDEX($S$5:$S$1433, MATCH(J2900, $E$5:$E$1433, 0)),""),"")</f>
        <v/>
      </c>
      <c r="V2900" t="str">
        <f>IFERROR(IF(J2900&lt;&gt;"", INDEX($U$5:$U$1433, MATCH(J2900, $E$5:$E$1433, 0)),""),"")</f>
        <v/>
      </c>
    </row>
    <row r="2901">
      <c r="A2901" t="str">
        <f>IF(B2901&lt;&gt;"",A2900+1,"")</f>
        <v/>
      </c>
      <c r="F2901" t="str">
        <f>IFERROR(IF(VLOOKUP(E2901,J:J,1,0)=E2901,"X",""),"")</f>
        <v/>
      </c>
      <c r="G2901" t="str">
        <f>IF(J2901&lt;&gt;"", INDEX($C$5:$C$1433, MATCH(J2901, $E$5:$E$1433, 0)),"")</f>
        <v/>
      </c>
      <c r="H2901" t="str">
        <f>IF(J2901&lt;&gt;"", INDEX($D$5:$D$1433, MATCH(J2901, $E$5:$E$1433, 0)),"")</f>
        <v/>
      </c>
      <c r="I2901" t="str">
        <f>IFERROR(IF(J2901&lt;&gt;"", INDEX($B$5:$B$1433, MATCH(J2901, $E$5:$E$1433, 0)),""),"SAI")</f>
        <v/>
      </c>
      <c r="L2901" t="str">
        <f>IFERROR(IF($N$5="Sáng",IF(MID(K2901,2,7)-MID($L$2,2,7)&gt;0,"Trễ",""),IF(MID(K2901,2,7)-MID($Q$2,2,7)&gt;0,"Trễ","")),"")</f>
        <v/>
      </c>
      <c r="M2901" t="str">
        <f>IFERROR(IF($N$5="Sáng",MID(K2901,2,7)-MID($L$2,2,7),MID(K2901,2,7)-MID($Q$2,2,7)),"")</f>
        <v/>
      </c>
      <c r="Q2901" t="str">
        <f>IF(B2901&lt;&gt;"",IF(AND(P2901="",F2901=""),"Không phép ",""),"")</f>
        <v/>
      </c>
      <c r="R2901" t="str">
        <f>UPPER(B2901)</f>
        <v/>
      </c>
      <c r="T2901" t="str">
        <f>IFERROR(IF(J2901&lt;&gt;"", INDEX($S$5:$S$1433, MATCH(J2901, $E$5:$E$1433, 0)),""),"")</f>
        <v/>
      </c>
      <c r="V2901" t="str">
        <f>IFERROR(IF(J2901&lt;&gt;"", INDEX($U$5:$U$1433, MATCH(J2901, $E$5:$E$1433, 0)),""),"")</f>
        <v/>
      </c>
    </row>
    <row r="2902">
      <c r="A2902" t="str">
        <f>IF(B2902&lt;&gt;"",A2901+1,"")</f>
        <v/>
      </c>
      <c r="F2902" t="str">
        <f>IFERROR(IF(VLOOKUP(E2902,J:J,1,0)=E2902,"X",""),"")</f>
        <v/>
      </c>
      <c r="G2902" t="str">
        <f>IF(J2902&lt;&gt;"", INDEX($C$5:$C$1433, MATCH(J2902, $E$5:$E$1433, 0)),"")</f>
        <v/>
      </c>
      <c r="H2902" t="str">
        <f>IF(J2902&lt;&gt;"", INDEX($D$5:$D$1433, MATCH(J2902, $E$5:$E$1433, 0)),"")</f>
        <v/>
      </c>
      <c r="I2902" t="str">
        <f>IFERROR(IF(J2902&lt;&gt;"", INDEX($B$5:$B$1433, MATCH(J2902, $E$5:$E$1433, 0)),""),"SAI")</f>
        <v/>
      </c>
      <c r="L2902" t="str">
        <f>IFERROR(IF($N$5="Sáng",IF(MID(K2902,2,7)-MID($L$2,2,7)&gt;0,"Trễ",""),IF(MID(K2902,2,7)-MID($Q$2,2,7)&gt;0,"Trễ","")),"")</f>
        <v/>
      </c>
      <c r="M2902" t="str">
        <f>IFERROR(IF($N$5="Sáng",MID(K2902,2,7)-MID($L$2,2,7),MID(K2902,2,7)-MID($Q$2,2,7)),"")</f>
        <v/>
      </c>
      <c r="Q2902" t="str">
        <f>IF(B2902&lt;&gt;"",IF(AND(P2902="",F2902=""),"Không phép ",""),"")</f>
        <v/>
      </c>
      <c r="R2902" t="str">
        <f>UPPER(B2902)</f>
        <v/>
      </c>
      <c r="T2902" t="str">
        <f>IFERROR(IF(J2902&lt;&gt;"", INDEX($S$5:$S$1433, MATCH(J2902, $E$5:$E$1433, 0)),""),"")</f>
        <v/>
      </c>
      <c r="V2902" t="str">
        <f>IFERROR(IF(J2902&lt;&gt;"", INDEX($U$5:$U$1433, MATCH(J2902, $E$5:$E$1433, 0)),""),"")</f>
        <v/>
      </c>
    </row>
    <row r="2903">
      <c r="A2903" t="str">
        <f>IF(B2903&lt;&gt;"",A2902+1,"")</f>
        <v/>
      </c>
      <c r="F2903" t="str">
        <f>IFERROR(IF(VLOOKUP(E2903,J:J,1,0)=E2903,"X",""),"")</f>
        <v/>
      </c>
      <c r="G2903" t="str">
        <f>IF(J2903&lt;&gt;"", INDEX($C$5:$C$1433, MATCH(J2903, $E$5:$E$1433, 0)),"")</f>
        <v/>
      </c>
      <c r="H2903" t="str">
        <f>IF(J2903&lt;&gt;"", INDEX($D$5:$D$1433, MATCH(J2903, $E$5:$E$1433, 0)),"")</f>
        <v/>
      </c>
      <c r="I2903" t="str">
        <f>IFERROR(IF(J2903&lt;&gt;"", INDEX($B$5:$B$1433, MATCH(J2903, $E$5:$E$1433, 0)),""),"SAI")</f>
        <v/>
      </c>
      <c r="L2903" t="str">
        <f>IFERROR(IF($N$5="Sáng",IF(MID(K2903,2,7)-MID($L$2,2,7)&gt;0,"Trễ",""),IF(MID(K2903,2,7)-MID($Q$2,2,7)&gt;0,"Trễ","")),"")</f>
        <v/>
      </c>
      <c r="M2903" t="str">
        <f>IFERROR(IF($N$5="Sáng",MID(K2903,2,7)-MID($L$2,2,7),MID(K2903,2,7)-MID($Q$2,2,7)),"")</f>
        <v/>
      </c>
      <c r="Q2903" t="str">
        <f>IF(B2903&lt;&gt;"",IF(AND(P2903="",F2903=""),"Không phép ",""),"")</f>
        <v/>
      </c>
      <c r="R2903" t="str">
        <f>UPPER(B2903)</f>
        <v/>
      </c>
      <c r="T2903" t="str">
        <f>IFERROR(IF(J2903&lt;&gt;"", INDEX($S$5:$S$1433, MATCH(J2903, $E$5:$E$1433, 0)),""),"")</f>
        <v/>
      </c>
      <c r="V2903" t="str">
        <f>IFERROR(IF(J2903&lt;&gt;"", INDEX($U$5:$U$1433, MATCH(J2903, $E$5:$E$1433, 0)),""),"")</f>
        <v/>
      </c>
    </row>
    <row r="2904">
      <c r="A2904" t="str">
        <f>IF(B2904&lt;&gt;"",A2903+1,"")</f>
        <v/>
      </c>
      <c r="F2904" t="str">
        <f>IFERROR(IF(VLOOKUP(E2904,J:J,1,0)=E2904,"X",""),"")</f>
        <v/>
      </c>
      <c r="G2904" t="str">
        <f>IF(J2904&lt;&gt;"", INDEX($C$5:$C$1433, MATCH(J2904, $E$5:$E$1433, 0)),"")</f>
        <v/>
      </c>
      <c r="H2904" t="str">
        <f>IF(J2904&lt;&gt;"", INDEX($D$5:$D$1433, MATCH(J2904, $E$5:$E$1433, 0)),"")</f>
        <v/>
      </c>
      <c r="I2904" t="str">
        <f>IFERROR(IF(J2904&lt;&gt;"", INDEX($B$5:$B$1433, MATCH(J2904, $E$5:$E$1433, 0)),""),"SAI")</f>
        <v/>
      </c>
      <c r="L2904" t="str">
        <f>IFERROR(IF($N$5="Sáng",IF(MID(K2904,2,7)-MID($L$2,2,7)&gt;0,"Trễ",""),IF(MID(K2904,2,7)-MID($Q$2,2,7)&gt;0,"Trễ","")),"")</f>
        <v/>
      </c>
      <c r="M2904" t="str">
        <f>IFERROR(IF($N$5="Sáng",MID(K2904,2,7)-MID($L$2,2,7),MID(K2904,2,7)-MID($Q$2,2,7)),"")</f>
        <v/>
      </c>
      <c r="Q2904" t="str">
        <f>IF(B2904&lt;&gt;"",IF(AND(P2904="",F2904=""),"Không phép ",""),"")</f>
        <v/>
      </c>
      <c r="R2904" t="str">
        <f>UPPER(B2904)</f>
        <v/>
      </c>
      <c r="T2904" t="str">
        <f>IFERROR(IF(J2904&lt;&gt;"", INDEX($S$5:$S$1433, MATCH(J2904, $E$5:$E$1433, 0)),""),"")</f>
        <v/>
      </c>
      <c r="V2904" t="str">
        <f>IFERROR(IF(J2904&lt;&gt;"", INDEX($U$5:$U$1433, MATCH(J2904, $E$5:$E$1433, 0)),""),"")</f>
        <v/>
      </c>
    </row>
    <row r="2905">
      <c r="A2905" t="str">
        <f>IF(B2905&lt;&gt;"",A2904+1,"")</f>
        <v/>
      </c>
      <c r="F2905" t="str">
        <f>IFERROR(IF(VLOOKUP(E2905,J:J,1,0)=E2905,"X",""),"")</f>
        <v/>
      </c>
      <c r="G2905" t="str">
        <f>IF(J2905&lt;&gt;"", INDEX($C$5:$C$1433, MATCH(J2905, $E$5:$E$1433, 0)),"")</f>
        <v/>
      </c>
      <c r="H2905" t="str">
        <f>IF(J2905&lt;&gt;"", INDEX($D$5:$D$1433, MATCH(J2905, $E$5:$E$1433, 0)),"")</f>
        <v/>
      </c>
      <c r="I2905" t="str">
        <f>IFERROR(IF(J2905&lt;&gt;"", INDEX($B$5:$B$1433, MATCH(J2905, $E$5:$E$1433, 0)),""),"SAI")</f>
        <v/>
      </c>
      <c r="L2905" t="str">
        <f>IFERROR(IF($N$5="Sáng",IF(MID(K2905,2,7)-MID($L$2,2,7)&gt;0,"Trễ",""),IF(MID(K2905,2,7)-MID($Q$2,2,7)&gt;0,"Trễ","")),"")</f>
        <v/>
      </c>
      <c r="M2905" t="str">
        <f>IFERROR(IF($N$5="Sáng",MID(K2905,2,7)-MID($L$2,2,7),MID(K2905,2,7)-MID($Q$2,2,7)),"")</f>
        <v/>
      </c>
      <c r="Q2905" t="str">
        <f>IF(B2905&lt;&gt;"",IF(AND(P2905="",F2905=""),"Không phép ",""),"")</f>
        <v/>
      </c>
      <c r="R2905" t="str">
        <f>UPPER(B2905)</f>
        <v/>
      </c>
      <c r="T2905" t="str">
        <f>IFERROR(IF(J2905&lt;&gt;"", INDEX($S$5:$S$1433, MATCH(J2905, $E$5:$E$1433, 0)),""),"")</f>
        <v/>
      </c>
      <c r="V2905" t="str">
        <f>IFERROR(IF(J2905&lt;&gt;"", INDEX($U$5:$U$1433, MATCH(J2905, $E$5:$E$1433, 0)),""),"")</f>
        <v/>
      </c>
    </row>
    <row r="2906">
      <c r="A2906" t="str">
        <f>IF(B2906&lt;&gt;"",A2905+1,"")</f>
        <v/>
      </c>
      <c r="F2906" t="str">
        <f>IFERROR(IF(VLOOKUP(E2906,J:J,1,0)=E2906,"X",""),"")</f>
        <v/>
      </c>
      <c r="G2906" t="str">
        <f>IF(J2906&lt;&gt;"", INDEX($C$5:$C$1433, MATCH(J2906, $E$5:$E$1433, 0)),"")</f>
        <v/>
      </c>
      <c r="H2906" t="str">
        <f>IF(J2906&lt;&gt;"", INDEX($D$5:$D$1433, MATCH(J2906, $E$5:$E$1433, 0)),"")</f>
        <v/>
      </c>
      <c r="I2906" t="str">
        <f>IFERROR(IF(J2906&lt;&gt;"", INDEX($B$5:$B$1433, MATCH(J2906, $E$5:$E$1433, 0)),""),"SAI")</f>
        <v/>
      </c>
      <c r="L2906" t="str">
        <f>IFERROR(IF($N$5="Sáng",IF(MID(K2906,2,7)-MID($L$2,2,7)&gt;0,"Trễ",""),IF(MID(K2906,2,7)-MID($Q$2,2,7)&gt;0,"Trễ","")),"")</f>
        <v/>
      </c>
      <c r="M2906" t="str">
        <f>IFERROR(IF($N$5="Sáng",MID(K2906,2,7)-MID($L$2,2,7),MID(K2906,2,7)-MID($Q$2,2,7)),"")</f>
        <v/>
      </c>
      <c r="Q2906" t="str">
        <f>IF(B2906&lt;&gt;"",IF(AND(P2906="",F2906=""),"Không phép ",""),"")</f>
        <v/>
      </c>
      <c r="R2906" t="str">
        <f>UPPER(B2906)</f>
        <v/>
      </c>
      <c r="T2906" t="str">
        <f>IFERROR(IF(J2906&lt;&gt;"", INDEX($S$5:$S$1433, MATCH(J2906, $E$5:$E$1433, 0)),""),"")</f>
        <v/>
      </c>
      <c r="V2906" t="str">
        <f>IFERROR(IF(J2906&lt;&gt;"", INDEX($U$5:$U$1433, MATCH(J2906, $E$5:$E$1433, 0)),""),"")</f>
        <v/>
      </c>
    </row>
    <row r="2907">
      <c r="A2907" t="str">
        <f>IF(B2907&lt;&gt;"",A2906+1,"")</f>
        <v/>
      </c>
      <c r="F2907" t="str">
        <f>IFERROR(IF(VLOOKUP(E2907,J:J,1,0)=E2907,"X",""),"")</f>
        <v/>
      </c>
      <c r="G2907" t="str">
        <f>IF(J2907&lt;&gt;"", INDEX($C$5:$C$1433, MATCH(J2907, $E$5:$E$1433, 0)),"")</f>
        <v/>
      </c>
      <c r="H2907" t="str">
        <f>IF(J2907&lt;&gt;"", INDEX($D$5:$D$1433, MATCH(J2907, $E$5:$E$1433, 0)),"")</f>
        <v/>
      </c>
      <c r="I2907" t="str">
        <f>IFERROR(IF(J2907&lt;&gt;"", INDEX($B$5:$B$1433, MATCH(J2907, $E$5:$E$1433, 0)),""),"SAI")</f>
        <v/>
      </c>
      <c r="L2907" t="str">
        <f>IFERROR(IF($N$5="Sáng",IF(MID(K2907,2,7)-MID($L$2,2,7)&gt;0,"Trễ",""),IF(MID(K2907,2,7)-MID($Q$2,2,7)&gt;0,"Trễ","")),"")</f>
        <v/>
      </c>
      <c r="M2907" t="str">
        <f>IFERROR(IF($N$5="Sáng",MID(K2907,2,7)-MID($L$2,2,7),MID(K2907,2,7)-MID($Q$2,2,7)),"")</f>
        <v/>
      </c>
      <c r="Q2907" t="str">
        <f>IF(B2907&lt;&gt;"",IF(AND(P2907="",F2907=""),"Không phép ",""),"")</f>
        <v/>
      </c>
      <c r="R2907" t="str">
        <f>UPPER(B2907)</f>
        <v/>
      </c>
      <c r="T2907" t="str">
        <f>IFERROR(IF(J2907&lt;&gt;"", INDEX($S$5:$S$1433, MATCH(J2907, $E$5:$E$1433, 0)),""),"")</f>
        <v/>
      </c>
      <c r="V2907" t="str">
        <f>IFERROR(IF(J2907&lt;&gt;"", INDEX($U$5:$U$1433, MATCH(J2907, $E$5:$E$1433, 0)),""),"")</f>
        <v/>
      </c>
    </row>
    <row r="2908">
      <c r="A2908" t="str">
        <f>IF(B2908&lt;&gt;"",A2907+1,"")</f>
        <v/>
      </c>
      <c r="F2908" t="str">
        <f>IFERROR(IF(VLOOKUP(E2908,J:J,1,0)=E2908,"X",""),"")</f>
        <v/>
      </c>
      <c r="G2908" t="str">
        <f>IF(J2908&lt;&gt;"", INDEX($C$5:$C$1433, MATCH(J2908, $E$5:$E$1433, 0)),"")</f>
        <v/>
      </c>
      <c r="H2908" t="str">
        <f>IF(J2908&lt;&gt;"", INDEX($D$5:$D$1433, MATCH(J2908, $E$5:$E$1433, 0)),"")</f>
        <v/>
      </c>
      <c r="I2908" t="str">
        <f>IFERROR(IF(J2908&lt;&gt;"", INDEX($B$5:$B$1433, MATCH(J2908, $E$5:$E$1433, 0)),""),"SAI")</f>
        <v/>
      </c>
      <c r="L2908" t="str">
        <f>IFERROR(IF($N$5="Sáng",IF(MID(K2908,2,7)-MID($L$2,2,7)&gt;0,"Trễ",""),IF(MID(K2908,2,7)-MID($Q$2,2,7)&gt;0,"Trễ","")),"")</f>
        <v/>
      </c>
      <c r="M2908" t="str">
        <f>IFERROR(IF($N$5="Sáng",MID(K2908,2,7)-MID($L$2,2,7),MID(K2908,2,7)-MID($Q$2,2,7)),"")</f>
        <v/>
      </c>
      <c r="Q2908" t="str">
        <f>IF(B2908&lt;&gt;"",IF(AND(P2908="",F2908=""),"Không phép ",""),"")</f>
        <v/>
      </c>
      <c r="R2908" t="str">
        <f>UPPER(B2908)</f>
        <v/>
      </c>
      <c r="T2908" t="str">
        <f>IFERROR(IF(J2908&lt;&gt;"", INDEX($S$5:$S$1433, MATCH(J2908, $E$5:$E$1433, 0)),""),"")</f>
        <v/>
      </c>
      <c r="V2908" t="str">
        <f>IFERROR(IF(J2908&lt;&gt;"", INDEX($U$5:$U$1433, MATCH(J2908, $E$5:$E$1433, 0)),""),"")</f>
        <v/>
      </c>
    </row>
    <row r="2909">
      <c r="A2909" t="str">
        <f>IF(B2909&lt;&gt;"",A2908+1,"")</f>
        <v/>
      </c>
      <c r="F2909" t="str">
        <f>IFERROR(IF(VLOOKUP(E2909,J:J,1,0)=E2909,"X",""),"")</f>
        <v/>
      </c>
      <c r="G2909" t="str">
        <f>IF(J2909&lt;&gt;"", INDEX($C$5:$C$1433, MATCH(J2909, $E$5:$E$1433, 0)),"")</f>
        <v/>
      </c>
      <c r="H2909" t="str">
        <f>IF(J2909&lt;&gt;"", INDEX($D$5:$D$1433, MATCH(J2909, $E$5:$E$1433, 0)),"")</f>
        <v/>
      </c>
      <c r="I2909" t="str">
        <f>IFERROR(IF(J2909&lt;&gt;"", INDEX($B$5:$B$1433, MATCH(J2909, $E$5:$E$1433, 0)),""),"SAI")</f>
        <v/>
      </c>
      <c r="L2909" t="str">
        <f>IFERROR(IF($N$5="Sáng",IF(MID(K2909,2,7)-MID($L$2,2,7)&gt;0,"Trễ",""),IF(MID(K2909,2,7)-MID($Q$2,2,7)&gt;0,"Trễ","")),"")</f>
        <v/>
      </c>
      <c r="M2909" t="str">
        <f>IFERROR(IF($N$5="Sáng",MID(K2909,2,7)-MID($L$2,2,7),MID(K2909,2,7)-MID($Q$2,2,7)),"")</f>
        <v/>
      </c>
      <c r="Q2909" t="str">
        <f>IF(B2909&lt;&gt;"",IF(AND(P2909="",F2909=""),"Không phép ",""),"")</f>
        <v/>
      </c>
      <c r="R2909" t="str">
        <f>UPPER(B2909)</f>
        <v/>
      </c>
      <c r="T2909" t="str">
        <f>IFERROR(IF(J2909&lt;&gt;"", INDEX($S$5:$S$1433, MATCH(J2909, $E$5:$E$1433, 0)),""),"")</f>
        <v/>
      </c>
      <c r="V2909" t="str">
        <f>IFERROR(IF(J2909&lt;&gt;"", INDEX($U$5:$U$1433, MATCH(J2909, $E$5:$E$1433, 0)),""),"")</f>
        <v/>
      </c>
    </row>
    <row r="2910">
      <c r="A2910" t="str">
        <f>IF(B2910&lt;&gt;"",A2909+1,"")</f>
        <v/>
      </c>
      <c r="F2910" t="str">
        <f>IFERROR(IF(VLOOKUP(E2910,J:J,1,0)=E2910,"X",""),"")</f>
        <v/>
      </c>
      <c r="G2910" t="str">
        <f>IF(J2910&lt;&gt;"", INDEX($C$5:$C$1433, MATCH(J2910, $E$5:$E$1433, 0)),"")</f>
        <v/>
      </c>
      <c r="H2910" t="str">
        <f>IF(J2910&lt;&gt;"", INDEX($D$5:$D$1433, MATCH(J2910, $E$5:$E$1433, 0)),"")</f>
        <v/>
      </c>
      <c r="I2910" t="str">
        <f>IFERROR(IF(J2910&lt;&gt;"", INDEX($B$5:$B$1433, MATCH(J2910, $E$5:$E$1433, 0)),""),"SAI")</f>
        <v/>
      </c>
      <c r="L2910" t="str">
        <f>IFERROR(IF($N$5="Sáng",IF(MID(K2910,2,7)-MID($L$2,2,7)&gt;0,"Trễ",""),IF(MID(K2910,2,7)-MID($Q$2,2,7)&gt;0,"Trễ","")),"")</f>
        <v/>
      </c>
      <c r="M2910" t="str">
        <f>IFERROR(IF($N$5="Sáng",MID(K2910,2,7)-MID($L$2,2,7),MID(K2910,2,7)-MID($Q$2,2,7)),"")</f>
        <v/>
      </c>
      <c r="Q2910" t="str">
        <f>IF(B2910&lt;&gt;"",IF(AND(P2910="",F2910=""),"Không phép ",""),"")</f>
        <v/>
      </c>
      <c r="R2910" t="str">
        <f>UPPER(B2910)</f>
        <v/>
      </c>
      <c r="T2910" t="str">
        <f>IFERROR(IF(J2910&lt;&gt;"", INDEX($S$5:$S$1433, MATCH(J2910, $E$5:$E$1433, 0)),""),"")</f>
        <v/>
      </c>
      <c r="V2910" t="str">
        <f>IFERROR(IF(J2910&lt;&gt;"", INDEX($U$5:$U$1433, MATCH(J2910, $E$5:$E$1433, 0)),""),"")</f>
        <v/>
      </c>
    </row>
    <row r="2911">
      <c r="A2911" t="str">
        <f>IF(B2911&lt;&gt;"",A2910+1,"")</f>
        <v/>
      </c>
      <c r="F2911" t="str">
        <f>IFERROR(IF(VLOOKUP(E2911,J:J,1,0)=E2911,"X",""),"")</f>
        <v/>
      </c>
      <c r="G2911" t="str">
        <f>IF(J2911&lt;&gt;"", INDEX($C$5:$C$1433, MATCH(J2911, $E$5:$E$1433, 0)),"")</f>
        <v/>
      </c>
      <c r="H2911" t="str">
        <f>IF(J2911&lt;&gt;"", INDEX($D$5:$D$1433, MATCH(J2911, $E$5:$E$1433, 0)),"")</f>
        <v/>
      </c>
      <c r="I2911" t="str">
        <f>IFERROR(IF(J2911&lt;&gt;"", INDEX($B$5:$B$1433, MATCH(J2911, $E$5:$E$1433, 0)),""),"SAI")</f>
        <v/>
      </c>
      <c r="L2911" t="str">
        <f>IFERROR(IF($N$5="Sáng",IF(MID(K2911,2,7)-MID($L$2,2,7)&gt;0,"Trễ",""),IF(MID(K2911,2,7)-MID($Q$2,2,7)&gt;0,"Trễ","")),"")</f>
        <v/>
      </c>
      <c r="M2911" t="str">
        <f>IFERROR(IF($N$5="Sáng",MID(K2911,2,7)-MID($L$2,2,7),MID(K2911,2,7)-MID($Q$2,2,7)),"")</f>
        <v/>
      </c>
      <c r="Q2911" t="str">
        <f>IF(B2911&lt;&gt;"",IF(AND(P2911="",F2911=""),"Không phép ",""),"")</f>
        <v/>
      </c>
      <c r="R2911" t="str">
        <f>UPPER(B2911)</f>
        <v/>
      </c>
      <c r="T2911" t="str">
        <f>IFERROR(IF(J2911&lt;&gt;"", INDEX($S$5:$S$1433, MATCH(J2911, $E$5:$E$1433, 0)),""),"")</f>
        <v/>
      </c>
      <c r="V2911" t="str">
        <f>IFERROR(IF(J2911&lt;&gt;"", INDEX($U$5:$U$1433, MATCH(J2911, $E$5:$E$1433, 0)),""),"")</f>
        <v/>
      </c>
    </row>
    <row r="2912">
      <c r="A2912" t="str">
        <f>IF(B2912&lt;&gt;"",A2911+1,"")</f>
        <v/>
      </c>
      <c r="F2912" t="str">
        <f>IFERROR(IF(VLOOKUP(E2912,J:J,1,0)=E2912,"X",""),"")</f>
        <v/>
      </c>
      <c r="G2912" t="str">
        <f>IF(J2912&lt;&gt;"", INDEX($C$5:$C$1433, MATCH(J2912, $E$5:$E$1433, 0)),"")</f>
        <v/>
      </c>
      <c r="H2912" t="str">
        <f>IF(J2912&lt;&gt;"", INDEX($D$5:$D$1433, MATCH(J2912, $E$5:$E$1433, 0)),"")</f>
        <v/>
      </c>
      <c r="I2912" t="str">
        <f>IFERROR(IF(J2912&lt;&gt;"", INDEX($B$5:$B$1433, MATCH(J2912, $E$5:$E$1433, 0)),""),"SAI")</f>
        <v/>
      </c>
      <c r="L2912" t="str">
        <f>IFERROR(IF($N$5="Sáng",IF(MID(K2912,2,7)-MID($L$2,2,7)&gt;0,"Trễ",""),IF(MID(K2912,2,7)-MID($Q$2,2,7)&gt;0,"Trễ","")),"")</f>
        <v/>
      </c>
      <c r="M2912" t="str">
        <f>IFERROR(IF($N$5="Sáng",MID(K2912,2,7)-MID($L$2,2,7),MID(K2912,2,7)-MID($Q$2,2,7)),"")</f>
        <v/>
      </c>
      <c r="Q2912" t="str">
        <f>IF(B2912&lt;&gt;"",IF(AND(P2912="",F2912=""),"Không phép ",""),"")</f>
        <v/>
      </c>
      <c r="R2912" t="str">
        <f>UPPER(B2912)</f>
        <v/>
      </c>
      <c r="T2912" t="str">
        <f>IFERROR(IF(J2912&lt;&gt;"", INDEX($S$5:$S$1433, MATCH(J2912, $E$5:$E$1433, 0)),""),"")</f>
        <v/>
      </c>
      <c r="V2912" t="str">
        <f>IFERROR(IF(J2912&lt;&gt;"", INDEX($U$5:$U$1433, MATCH(J2912, $E$5:$E$1433, 0)),""),"")</f>
        <v/>
      </c>
    </row>
    <row r="2913">
      <c r="A2913" t="str">
        <f>IF(B2913&lt;&gt;"",A2912+1,"")</f>
        <v/>
      </c>
      <c r="F2913" t="str">
        <f>IFERROR(IF(VLOOKUP(E2913,J:J,1,0)=E2913,"X",""),"")</f>
        <v/>
      </c>
      <c r="G2913" t="str">
        <f>IF(J2913&lt;&gt;"", INDEX($C$5:$C$1433, MATCH(J2913, $E$5:$E$1433, 0)),"")</f>
        <v/>
      </c>
      <c r="H2913" t="str">
        <f>IF(J2913&lt;&gt;"", INDEX($D$5:$D$1433, MATCH(J2913, $E$5:$E$1433, 0)),"")</f>
        <v/>
      </c>
      <c r="I2913" t="str">
        <f>IFERROR(IF(J2913&lt;&gt;"", INDEX($B$5:$B$1433, MATCH(J2913, $E$5:$E$1433, 0)),""),"SAI")</f>
        <v/>
      </c>
      <c r="L2913" t="str">
        <f>IFERROR(IF($N$5="Sáng",IF(MID(K2913,2,7)-MID($L$2,2,7)&gt;0,"Trễ",""),IF(MID(K2913,2,7)-MID($Q$2,2,7)&gt;0,"Trễ","")),"")</f>
        <v/>
      </c>
      <c r="M2913" t="str">
        <f>IFERROR(IF($N$5="Sáng",MID(K2913,2,7)-MID($L$2,2,7),MID(K2913,2,7)-MID($Q$2,2,7)),"")</f>
        <v/>
      </c>
      <c r="Q2913" t="str">
        <f>IF(B2913&lt;&gt;"",IF(AND(P2913="",F2913=""),"Không phép ",""),"")</f>
        <v/>
      </c>
      <c r="R2913" t="str">
        <f>UPPER(B2913)</f>
        <v/>
      </c>
      <c r="T2913" t="str">
        <f>IFERROR(IF(J2913&lt;&gt;"", INDEX($S$5:$S$1433, MATCH(J2913, $E$5:$E$1433, 0)),""),"")</f>
        <v/>
      </c>
      <c r="V2913" t="str">
        <f>IFERROR(IF(J2913&lt;&gt;"", INDEX($U$5:$U$1433, MATCH(J2913, $E$5:$E$1433, 0)),""),"")</f>
        <v/>
      </c>
    </row>
    <row r="2914">
      <c r="A2914" t="str">
        <f>IF(B2914&lt;&gt;"",A2913+1,"")</f>
        <v/>
      </c>
      <c r="F2914" t="str">
        <f>IFERROR(IF(VLOOKUP(E2914,J:J,1,0)=E2914,"X",""),"")</f>
        <v/>
      </c>
      <c r="G2914" t="str">
        <f>IF(J2914&lt;&gt;"", INDEX($C$5:$C$1433, MATCH(J2914, $E$5:$E$1433, 0)),"")</f>
        <v/>
      </c>
      <c r="H2914" t="str">
        <f>IF(J2914&lt;&gt;"", INDEX($D$5:$D$1433, MATCH(J2914, $E$5:$E$1433, 0)),"")</f>
        <v/>
      </c>
      <c r="I2914" t="str">
        <f>IFERROR(IF(J2914&lt;&gt;"", INDEX($B$5:$B$1433, MATCH(J2914, $E$5:$E$1433, 0)),""),"SAI")</f>
        <v/>
      </c>
      <c r="L2914" t="str">
        <f>IFERROR(IF($N$5="Sáng",IF(MID(K2914,2,7)-MID($L$2,2,7)&gt;0,"Trễ",""),IF(MID(K2914,2,7)-MID($Q$2,2,7)&gt;0,"Trễ","")),"")</f>
        <v/>
      </c>
      <c r="M2914" t="str">
        <f>IFERROR(IF($N$5="Sáng",MID(K2914,2,7)-MID($L$2,2,7),MID(K2914,2,7)-MID($Q$2,2,7)),"")</f>
        <v/>
      </c>
      <c r="Q2914" t="str">
        <f>IF(B2914&lt;&gt;"",IF(AND(P2914="",F2914=""),"Không phép ",""),"")</f>
        <v/>
      </c>
      <c r="R2914" t="str">
        <f>UPPER(B2914)</f>
        <v/>
      </c>
      <c r="T2914" t="str">
        <f>IFERROR(IF(J2914&lt;&gt;"", INDEX($S$5:$S$1433, MATCH(J2914, $E$5:$E$1433, 0)),""),"")</f>
        <v/>
      </c>
      <c r="V2914" t="str">
        <f>IFERROR(IF(J2914&lt;&gt;"", INDEX($U$5:$U$1433, MATCH(J2914, $E$5:$E$1433, 0)),""),"")</f>
        <v/>
      </c>
    </row>
    <row r="2915">
      <c r="A2915" t="str">
        <f>IF(B2915&lt;&gt;"",A2914+1,"")</f>
        <v/>
      </c>
      <c r="F2915" t="str">
        <f>IFERROR(IF(VLOOKUP(E2915,J:J,1,0)=E2915,"X",""),"")</f>
        <v/>
      </c>
      <c r="G2915" t="str">
        <f>IF(J2915&lt;&gt;"", INDEX($C$5:$C$1433, MATCH(J2915, $E$5:$E$1433, 0)),"")</f>
        <v/>
      </c>
      <c r="H2915" t="str">
        <f>IF(J2915&lt;&gt;"", INDEX($D$5:$D$1433, MATCH(J2915, $E$5:$E$1433, 0)),"")</f>
        <v/>
      </c>
      <c r="I2915" t="str">
        <f>IFERROR(IF(J2915&lt;&gt;"", INDEX($B$5:$B$1433, MATCH(J2915, $E$5:$E$1433, 0)),""),"SAI")</f>
        <v/>
      </c>
      <c r="L2915" t="str">
        <f>IFERROR(IF($N$5="Sáng",IF(MID(K2915,2,7)-MID($L$2,2,7)&gt;0,"Trễ",""),IF(MID(K2915,2,7)-MID($Q$2,2,7)&gt;0,"Trễ","")),"")</f>
        <v/>
      </c>
      <c r="M2915" t="str">
        <f>IFERROR(IF($N$5="Sáng",MID(K2915,2,7)-MID($L$2,2,7),MID(K2915,2,7)-MID($Q$2,2,7)),"")</f>
        <v/>
      </c>
      <c r="Q2915" t="str">
        <f>IF(B2915&lt;&gt;"",IF(AND(P2915="",F2915=""),"Không phép ",""),"")</f>
        <v/>
      </c>
      <c r="R2915" t="str">
        <f>UPPER(B2915)</f>
        <v/>
      </c>
      <c r="T2915" t="str">
        <f>IFERROR(IF(J2915&lt;&gt;"", INDEX($S$5:$S$1433, MATCH(J2915, $E$5:$E$1433, 0)),""),"")</f>
        <v/>
      </c>
      <c r="V2915" t="str">
        <f>IFERROR(IF(J2915&lt;&gt;"", INDEX($U$5:$U$1433, MATCH(J2915, $E$5:$E$1433, 0)),""),"")</f>
        <v/>
      </c>
    </row>
    <row r="2916">
      <c r="A2916" t="str">
        <f>IF(B2916&lt;&gt;"",A2915+1,"")</f>
        <v/>
      </c>
      <c r="F2916" t="str">
        <f>IFERROR(IF(VLOOKUP(E2916,J:J,1,0)=E2916,"X",""),"")</f>
        <v/>
      </c>
      <c r="G2916" t="str">
        <f>IF(J2916&lt;&gt;"", INDEX($C$5:$C$1433, MATCH(J2916, $E$5:$E$1433, 0)),"")</f>
        <v/>
      </c>
      <c r="H2916" t="str">
        <f>IF(J2916&lt;&gt;"", INDEX($D$5:$D$1433, MATCH(J2916, $E$5:$E$1433, 0)),"")</f>
        <v/>
      </c>
      <c r="I2916" t="str">
        <f>IFERROR(IF(J2916&lt;&gt;"", INDEX($B$5:$B$1433, MATCH(J2916, $E$5:$E$1433, 0)),""),"SAI")</f>
        <v/>
      </c>
      <c r="L2916" t="str">
        <f>IFERROR(IF($N$5="Sáng",IF(MID(K2916,2,7)-MID($L$2,2,7)&gt;0,"Trễ",""),IF(MID(K2916,2,7)-MID($Q$2,2,7)&gt;0,"Trễ","")),"")</f>
        <v/>
      </c>
      <c r="M2916" t="str">
        <f>IFERROR(IF($N$5="Sáng",MID(K2916,2,7)-MID($L$2,2,7),MID(K2916,2,7)-MID($Q$2,2,7)),"")</f>
        <v/>
      </c>
      <c r="Q2916" t="str">
        <f>IF(B2916&lt;&gt;"",IF(AND(P2916="",F2916=""),"Không phép ",""),"")</f>
        <v/>
      </c>
      <c r="R2916" t="str">
        <f>UPPER(B2916)</f>
        <v/>
      </c>
      <c r="T2916" t="str">
        <f>IFERROR(IF(J2916&lt;&gt;"", INDEX($S$5:$S$1433, MATCH(J2916, $E$5:$E$1433, 0)),""),"")</f>
        <v/>
      </c>
      <c r="V2916" t="str">
        <f>IFERROR(IF(J2916&lt;&gt;"", INDEX($U$5:$U$1433, MATCH(J2916, $E$5:$E$1433, 0)),""),"")</f>
        <v/>
      </c>
    </row>
    <row r="2917">
      <c r="A2917" t="str">
        <f>IF(B2917&lt;&gt;"",A2916+1,"")</f>
        <v/>
      </c>
      <c r="F2917" t="str">
        <f>IFERROR(IF(VLOOKUP(E2917,J:J,1,0)=E2917,"X",""),"")</f>
        <v/>
      </c>
      <c r="G2917" t="str">
        <f>IF(J2917&lt;&gt;"", INDEX($C$5:$C$1433, MATCH(J2917, $E$5:$E$1433, 0)),"")</f>
        <v/>
      </c>
      <c r="H2917" t="str">
        <f>IF(J2917&lt;&gt;"", INDEX($D$5:$D$1433, MATCH(J2917, $E$5:$E$1433, 0)),"")</f>
        <v/>
      </c>
      <c r="I2917" t="str">
        <f>IFERROR(IF(J2917&lt;&gt;"", INDEX($B$5:$B$1433, MATCH(J2917, $E$5:$E$1433, 0)),""),"SAI")</f>
        <v/>
      </c>
      <c r="L2917" t="str">
        <f>IFERROR(IF($N$5="Sáng",IF(MID(K2917,2,7)-MID($L$2,2,7)&gt;0,"Trễ",""),IF(MID(K2917,2,7)-MID($Q$2,2,7)&gt;0,"Trễ","")),"")</f>
        <v/>
      </c>
      <c r="M2917" t="str">
        <f>IFERROR(IF($N$5="Sáng",MID(K2917,2,7)-MID($L$2,2,7),MID(K2917,2,7)-MID($Q$2,2,7)),"")</f>
        <v/>
      </c>
      <c r="Q2917" t="str">
        <f>IF(B2917&lt;&gt;"",IF(AND(P2917="",F2917=""),"Không phép ",""),"")</f>
        <v/>
      </c>
      <c r="R2917" t="str">
        <f>UPPER(B2917)</f>
        <v/>
      </c>
      <c r="T2917" t="str">
        <f>IFERROR(IF(J2917&lt;&gt;"", INDEX($S$5:$S$1433, MATCH(J2917, $E$5:$E$1433, 0)),""),"")</f>
        <v/>
      </c>
      <c r="V2917" t="str">
        <f>IFERROR(IF(J2917&lt;&gt;"", INDEX($U$5:$U$1433, MATCH(J2917, $E$5:$E$1433, 0)),""),"")</f>
        <v/>
      </c>
    </row>
    <row r="2918">
      <c r="A2918" t="str">
        <f>IF(B2918&lt;&gt;"",A2917+1,"")</f>
        <v/>
      </c>
      <c r="F2918" t="str">
        <f>IFERROR(IF(VLOOKUP(E2918,J:J,1,0)=E2918,"X",""),"")</f>
        <v/>
      </c>
      <c r="G2918" t="str">
        <f>IF(J2918&lt;&gt;"", INDEX($C$5:$C$1433, MATCH(J2918, $E$5:$E$1433, 0)),"")</f>
        <v/>
      </c>
      <c r="H2918" t="str">
        <f>IF(J2918&lt;&gt;"", INDEX($D$5:$D$1433, MATCH(J2918, $E$5:$E$1433, 0)),"")</f>
        <v/>
      </c>
      <c r="I2918" t="str">
        <f>IFERROR(IF(J2918&lt;&gt;"", INDEX($B$5:$B$1433, MATCH(J2918, $E$5:$E$1433, 0)),""),"SAI")</f>
        <v/>
      </c>
      <c r="L2918" t="str">
        <f>IFERROR(IF($N$5="Sáng",IF(MID(K2918,2,7)-MID($L$2,2,7)&gt;0,"Trễ",""),IF(MID(K2918,2,7)-MID($Q$2,2,7)&gt;0,"Trễ","")),"")</f>
        <v/>
      </c>
      <c r="M2918" t="str">
        <f>IFERROR(IF($N$5="Sáng",MID(K2918,2,7)-MID($L$2,2,7),MID(K2918,2,7)-MID($Q$2,2,7)),"")</f>
        <v/>
      </c>
      <c r="Q2918" t="str">
        <f>IF(B2918&lt;&gt;"",IF(AND(P2918="",F2918=""),"Không phép ",""),"")</f>
        <v/>
      </c>
      <c r="R2918" t="str">
        <f>UPPER(B2918)</f>
        <v/>
      </c>
      <c r="T2918" t="str">
        <f>IFERROR(IF(J2918&lt;&gt;"", INDEX($S$5:$S$1433, MATCH(J2918, $E$5:$E$1433, 0)),""),"")</f>
        <v/>
      </c>
      <c r="V2918" t="str">
        <f>IFERROR(IF(J2918&lt;&gt;"", INDEX($U$5:$U$1433, MATCH(J2918, $E$5:$E$1433, 0)),""),"")</f>
        <v/>
      </c>
    </row>
    <row r="2919">
      <c r="A2919" t="str">
        <f>IF(B2919&lt;&gt;"",A2918+1,"")</f>
        <v/>
      </c>
      <c r="F2919" t="str">
        <f>IFERROR(IF(VLOOKUP(E2919,J:J,1,0)=E2919,"X",""),"")</f>
        <v/>
      </c>
      <c r="G2919" t="str">
        <f>IF(J2919&lt;&gt;"", INDEX($C$5:$C$1433, MATCH(J2919, $E$5:$E$1433, 0)),"")</f>
        <v/>
      </c>
      <c r="H2919" t="str">
        <f>IF(J2919&lt;&gt;"", INDEX($D$5:$D$1433, MATCH(J2919, $E$5:$E$1433, 0)),"")</f>
        <v/>
      </c>
      <c r="I2919" t="str">
        <f>IFERROR(IF(J2919&lt;&gt;"", INDEX($B$5:$B$1433, MATCH(J2919, $E$5:$E$1433, 0)),""),"SAI")</f>
        <v/>
      </c>
      <c r="L2919" t="str">
        <f>IFERROR(IF($N$5="Sáng",IF(MID(K2919,2,7)-MID($L$2,2,7)&gt;0,"Trễ",""),IF(MID(K2919,2,7)-MID($Q$2,2,7)&gt;0,"Trễ","")),"")</f>
        <v/>
      </c>
      <c r="M2919" t="str">
        <f>IFERROR(IF($N$5="Sáng",MID(K2919,2,7)-MID($L$2,2,7),MID(K2919,2,7)-MID($Q$2,2,7)),"")</f>
        <v/>
      </c>
      <c r="Q2919" t="str">
        <f>IF(B2919&lt;&gt;"",IF(AND(P2919="",F2919=""),"Không phép ",""),"")</f>
        <v/>
      </c>
      <c r="R2919" t="str">
        <f>UPPER(B2919)</f>
        <v/>
      </c>
      <c r="T2919" t="str">
        <f>IFERROR(IF(J2919&lt;&gt;"", INDEX($S$5:$S$1433, MATCH(J2919, $E$5:$E$1433, 0)),""),"")</f>
        <v/>
      </c>
      <c r="V2919" t="str">
        <f>IFERROR(IF(J2919&lt;&gt;"", INDEX($U$5:$U$1433, MATCH(J2919, $E$5:$E$1433, 0)),""),"")</f>
        <v/>
      </c>
    </row>
    <row r="2920">
      <c r="A2920" t="str">
        <f>IF(B2920&lt;&gt;"",A2919+1,"")</f>
        <v/>
      </c>
      <c r="F2920" t="str">
        <f>IFERROR(IF(VLOOKUP(E2920,J:J,1,0)=E2920,"X",""),"")</f>
        <v/>
      </c>
      <c r="G2920" t="str">
        <f>IF(J2920&lt;&gt;"", INDEX($C$5:$C$1433, MATCH(J2920, $E$5:$E$1433, 0)),"")</f>
        <v/>
      </c>
      <c r="H2920" t="str">
        <f>IF(J2920&lt;&gt;"", INDEX($D$5:$D$1433, MATCH(J2920, $E$5:$E$1433, 0)),"")</f>
        <v/>
      </c>
      <c r="I2920" t="str">
        <f>IFERROR(IF(J2920&lt;&gt;"", INDEX($B$5:$B$1433, MATCH(J2920, $E$5:$E$1433, 0)),""),"SAI")</f>
        <v/>
      </c>
      <c r="L2920" t="str">
        <f>IFERROR(IF($N$5="Sáng",IF(MID(K2920,2,7)-MID($L$2,2,7)&gt;0,"Trễ",""),IF(MID(K2920,2,7)-MID($Q$2,2,7)&gt;0,"Trễ","")),"")</f>
        <v/>
      </c>
      <c r="M2920" t="str">
        <f>IFERROR(IF($N$5="Sáng",MID(K2920,2,7)-MID($L$2,2,7),MID(K2920,2,7)-MID($Q$2,2,7)),"")</f>
        <v/>
      </c>
      <c r="Q2920" t="str">
        <f>IF(B2920&lt;&gt;"",IF(AND(P2920="",F2920=""),"Không phép ",""),"")</f>
        <v/>
      </c>
      <c r="R2920" t="str">
        <f>UPPER(B2920)</f>
        <v/>
      </c>
      <c r="T2920" t="str">
        <f>IFERROR(IF(J2920&lt;&gt;"", INDEX($S$5:$S$1433, MATCH(J2920, $E$5:$E$1433, 0)),""),"")</f>
        <v/>
      </c>
      <c r="V2920" t="str">
        <f>IFERROR(IF(J2920&lt;&gt;"", INDEX($U$5:$U$1433, MATCH(J2920, $E$5:$E$1433, 0)),""),"")</f>
        <v/>
      </c>
    </row>
    <row r="2921">
      <c r="A2921" t="str">
        <f>IF(B2921&lt;&gt;"",A2920+1,"")</f>
        <v/>
      </c>
      <c r="F2921" t="str">
        <f>IFERROR(IF(VLOOKUP(E2921,J:J,1,0)=E2921,"X",""),"")</f>
        <v/>
      </c>
      <c r="G2921" t="str">
        <f>IF(J2921&lt;&gt;"", INDEX($C$5:$C$1433, MATCH(J2921, $E$5:$E$1433, 0)),"")</f>
        <v/>
      </c>
      <c r="H2921" t="str">
        <f>IF(J2921&lt;&gt;"", INDEX($D$5:$D$1433, MATCH(J2921, $E$5:$E$1433, 0)),"")</f>
        <v/>
      </c>
      <c r="I2921" t="str">
        <f>IFERROR(IF(J2921&lt;&gt;"", INDEX($B$5:$B$1433, MATCH(J2921, $E$5:$E$1433, 0)),""),"SAI")</f>
        <v/>
      </c>
      <c r="L2921" t="str">
        <f>IFERROR(IF($N$5="Sáng",IF(MID(K2921,2,7)-MID($L$2,2,7)&gt;0,"Trễ",""),IF(MID(K2921,2,7)-MID($Q$2,2,7)&gt;0,"Trễ","")),"")</f>
        <v/>
      </c>
      <c r="M2921" t="str">
        <f>IFERROR(IF($N$5="Sáng",MID(K2921,2,7)-MID($L$2,2,7),MID(K2921,2,7)-MID($Q$2,2,7)),"")</f>
        <v/>
      </c>
      <c r="Q2921" t="str">
        <f>IF(B2921&lt;&gt;"",IF(AND(P2921="",F2921=""),"Không phép ",""),"")</f>
        <v/>
      </c>
      <c r="R2921" t="str">
        <f>UPPER(B2921)</f>
        <v/>
      </c>
      <c r="T2921" t="str">
        <f>IFERROR(IF(J2921&lt;&gt;"", INDEX($S$5:$S$1433, MATCH(J2921, $E$5:$E$1433, 0)),""),"")</f>
        <v/>
      </c>
      <c r="V2921" t="str">
        <f>IFERROR(IF(J2921&lt;&gt;"", INDEX($U$5:$U$1433, MATCH(J2921, $E$5:$E$1433, 0)),""),"")</f>
        <v/>
      </c>
    </row>
    <row r="2922">
      <c r="A2922" t="str">
        <f>IF(B2922&lt;&gt;"",A2921+1,"")</f>
        <v/>
      </c>
      <c r="F2922" t="str">
        <f>IFERROR(IF(VLOOKUP(E2922,J:J,1,0)=E2922,"X",""),"")</f>
        <v/>
      </c>
      <c r="G2922" t="str">
        <f>IF(J2922&lt;&gt;"", INDEX($C$5:$C$1433, MATCH(J2922, $E$5:$E$1433, 0)),"")</f>
        <v/>
      </c>
      <c r="H2922" t="str">
        <f>IF(J2922&lt;&gt;"", INDEX($D$5:$D$1433, MATCH(J2922, $E$5:$E$1433, 0)),"")</f>
        <v/>
      </c>
      <c r="I2922" t="str">
        <f>IFERROR(IF(J2922&lt;&gt;"", INDEX($B$5:$B$1433, MATCH(J2922, $E$5:$E$1433, 0)),""),"SAI")</f>
        <v/>
      </c>
      <c r="L2922" t="str">
        <f>IFERROR(IF($N$5="Sáng",IF(MID(K2922,2,7)-MID($L$2,2,7)&gt;0,"Trễ",""),IF(MID(K2922,2,7)-MID($Q$2,2,7)&gt;0,"Trễ","")),"")</f>
        <v/>
      </c>
      <c r="M2922" t="str">
        <f>IFERROR(IF($N$5="Sáng",MID(K2922,2,7)-MID($L$2,2,7),MID(K2922,2,7)-MID($Q$2,2,7)),"")</f>
        <v/>
      </c>
      <c r="Q2922" t="str">
        <f>IF(B2922&lt;&gt;"",IF(AND(P2922="",F2922=""),"Không phép ",""),"")</f>
        <v/>
      </c>
      <c r="R2922" t="str">
        <f>UPPER(B2922)</f>
        <v/>
      </c>
      <c r="T2922" t="str">
        <f>IFERROR(IF(J2922&lt;&gt;"", INDEX($S$5:$S$1433, MATCH(J2922, $E$5:$E$1433, 0)),""),"")</f>
        <v/>
      </c>
      <c r="V2922" t="str">
        <f>IFERROR(IF(J2922&lt;&gt;"", INDEX($U$5:$U$1433, MATCH(J2922, $E$5:$E$1433, 0)),""),"")</f>
        <v/>
      </c>
    </row>
    <row r="2923">
      <c r="A2923" t="str">
        <f>IF(B2923&lt;&gt;"",A2922+1,"")</f>
        <v/>
      </c>
      <c r="F2923" t="str">
        <f>IFERROR(IF(VLOOKUP(E2923,J:J,1,0)=E2923,"X",""),"")</f>
        <v/>
      </c>
      <c r="G2923" t="str">
        <f>IF(J2923&lt;&gt;"", INDEX($C$5:$C$1433, MATCH(J2923, $E$5:$E$1433, 0)),"")</f>
        <v/>
      </c>
      <c r="H2923" t="str">
        <f>IF(J2923&lt;&gt;"", INDEX($D$5:$D$1433, MATCH(J2923, $E$5:$E$1433, 0)),"")</f>
        <v/>
      </c>
      <c r="I2923" t="str">
        <f>IFERROR(IF(J2923&lt;&gt;"", INDEX($B$5:$B$1433, MATCH(J2923, $E$5:$E$1433, 0)),""),"SAI")</f>
        <v/>
      </c>
      <c r="L2923" t="str">
        <f>IFERROR(IF($N$5="Sáng",IF(MID(K2923,2,7)-MID($L$2,2,7)&gt;0,"Trễ",""),IF(MID(K2923,2,7)-MID($Q$2,2,7)&gt;0,"Trễ","")),"")</f>
        <v/>
      </c>
      <c r="M2923" t="str">
        <f>IFERROR(IF($N$5="Sáng",MID(K2923,2,7)-MID($L$2,2,7),MID(K2923,2,7)-MID($Q$2,2,7)),"")</f>
        <v/>
      </c>
      <c r="Q2923" t="str">
        <f>IF(B2923&lt;&gt;"",IF(AND(P2923="",F2923=""),"Không phép ",""),"")</f>
        <v/>
      </c>
      <c r="R2923" t="str">
        <f>UPPER(B2923)</f>
        <v/>
      </c>
      <c r="T2923" t="str">
        <f>IFERROR(IF(J2923&lt;&gt;"", INDEX($S$5:$S$1433, MATCH(J2923, $E$5:$E$1433, 0)),""),"")</f>
        <v/>
      </c>
      <c r="V2923" t="str">
        <f>IFERROR(IF(J2923&lt;&gt;"", INDEX($U$5:$U$1433, MATCH(J2923, $E$5:$E$1433, 0)),""),"")</f>
        <v/>
      </c>
    </row>
    <row r="2924">
      <c r="A2924" t="str">
        <f>IF(B2924&lt;&gt;"",A2923+1,"")</f>
        <v/>
      </c>
      <c r="F2924" t="str">
        <f>IFERROR(IF(VLOOKUP(E2924,J:J,1,0)=E2924,"X",""),"")</f>
        <v/>
      </c>
      <c r="G2924" t="str">
        <f>IF(J2924&lt;&gt;"", INDEX($C$5:$C$1433, MATCH(J2924, $E$5:$E$1433, 0)),"")</f>
        <v/>
      </c>
      <c r="H2924" t="str">
        <f>IF(J2924&lt;&gt;"", INDEX($D$5:$D$1433, MATCH(J2924, $E$5:$E$1433, 0)),"")</f>
        <v/>
      </c>
      <c r="I2924" t="str">
        <f>IFERROR(IF(J2924&lt;&gt;"", INDEX($B$5:$B$1433, MATCH(J2924, $E$5:$E$1433, 0)),""),"SAI")</f>
        <v/>
      </c>
      <c r="L2924" t="str">
        <f>IFERROR(IF($N$5="Sáng",IF(MID(K2924,2,7)-MID($L$2,2,7)&gt;0,"Trễ",""),IF(MID(K2924,2,7)-MID($Q$2,2,7)&gt;0,"Trễ","")),"")</f>
        <v/>
      </c>
      <c r="M2924" t="str">
        <f>IFERROR(IF($N$5="Sáng",MID(K2924,2,7)-MID($L$2,2,7),MID(K2924,2,7)-MID($Q$2,2,7)),"")</f>
        <v/>
      </c>
      <c r="Q2924" t="str">
        <f>IF(B2924&lt;&gt;"",IF(AND(P2924="",F2924=""),"Không phép ",""),"")</f>
        <v/>
      </c>
      <c r="R2924" t="str">
        <f>UPPER(B2924)</f>
        <v/>
      </c>
      <c r="T2924" t="str">
        <f>IFERROR(IF(J2924&lt;&gt;"", INDEX($S$5:$S$1433, MATCH(J2924, $E$5:$E$1433, 0)),""),"")</f>
        <v/>
      </c>
      <c r="V2924" t="str">
        <f>IFERROR(IF(J2924&lt;&gt;"", INDEX($U$5:$U$1433, MATCH(J2924, $E$5:$E$1433, 0)),""),"")</f>
        <v/>
      </c>
    </row>
    <row r="2925">
      <c r="A2925" t="str">
        <f>IF(B2925&lt;&gt;"",A2924+1,"")</f>
        <v/>
      </c>
      <c r="F2925" t="str">
        <f>IFERROR(IF(VLOOKUP(E2925,J:J,1,0)=E2925,"X",""),"")</f>
        <v/>
      </c>
      <c r="G2925" t="str">
        <f>IF(J2925&lt;&gt;"", INDEX($C$5:$C$1433, MATCH(J2925, $E$5:$E$1433, 0)),"")</f>
        <v/>
      </c>
      <c r="H2925" t="str">
        <f>IF(J2925&lt;&gt;"", INDEX($D$5:$D$1433, MATCH(J2925, $E$5:$E$1433, 0)),"")</f>
        <v/>
      </c>
      <c r="I2925" t="str">
        <f>IFERROR(IF(J2925&lt;&gt;"", INDEX($B$5:$B$1433, MATCH(J2925, $E$5:$E$1433, 0)),""),"SAI")</f>
        <v/>
      </c>
      <c r="L2925" t="str">
        <f>IFERROR(IF($N$5="Sáng",IF(MID(K2925,2,7)-MID($L$2,2,7)&gt;0,"Trễ",""),IF(MID(K2925,2,7)-MID($Q$2,2,7)&gt;0,"Trễ","")),"")</f>
        <v/>
      </c>
      <c r="M2925" t="str">
        <f>IFERROR(IF($N$5="Sáng",MID(K2925,2,7)-MID($L$2,2,7),MID(K2925,2,7)-MID($Q$2,2,7)),"")</f>
        <v/>
      </c>
      <c r="Q2925" t="str">
        <f>IF(B2925&lt;&gt;"",IF(AND(P2925="",F2925=""),"Không phép ",""),"")</f>
        <v/>
      </c>
      <c r="R2925" t="str">
        <f>UPPER(B2925)</f>
        <v/>
      </c>
      <c r="T2925" t="str">
        <f>IFERROR(IF(J2925&lt;&gt;"", INDEX($S$5:$S$1433, MATCH(J2925, $E$5:$E$1433, 0)),""),"")</f>
        <v/>
      </c>
      <c r="V2925" t="str">
        <f>IFERROR(IF(J2925&lt;&gt;"", INDEX($U$5:$U$1433, MATCH(J2925, $E$5:$E$1433, 0)),""),"")</f>
        <v/>
      </c>
    </row>
    <row r="2926">
      <c r="A2926" t="str">
        <f>IF(B2926&lt;&gt;"",A2925+1,"")</f>
        <v/>
      </c>
      <c r="F2926" t="str">
        <f>IFERROR(IF(VLOOKUP(E2926,J:J,1,0)=E2926,"X",""),"")</f>
        <v/>
      </c>
      <c r="G2926" t="str">
        <f>IF(J2926&lt;&gt;"", INDEX($C$5:$C$1433, MATCH(J2926, $E$5:$E$1433, 0)),"")</f>
        <v/>
      </c>
      <c r="H2926" t="str">
        <f>IF(J2926&lt;&gt;"", INDEX($D$5:$D$1433, MATCH(J2926, $E$5:$E$1433, 0)),"")</f>
        <v/>
      </c>
      <c r="I2926" t="str">
        <f>IFERROR(IF(J2926&lt;&gt;"", INDEX($B$5:$B$1433, MATCH(J2926, $E$5:$E$1433, 0)),""),"SAI")</f>
        <v/>
      </c>
      <c r="L2926" t="str">
        <f>IFERROR(IF($N$5="Sáng",IF(MID(K2926,2,7)-MID($L$2,2,7)&gt;0,"Trễ",""),IF(MID(K2926,2,7)-MID($Q$2,2,7)&gt;0,"Trễ","")),"")</f>
        <v/>
      </c>
      <c r="M2926" t="str">
        <f>IFERROR(IF($N$5="Sáng",MID(K2926,2,7)-MID($L$2,2,7),MID(K2926,2,7)-MID($Q$2,2,7)),"")</f>
        <v/>
      </c>
      <c r="Q2926" t="str">
        <f>IF(B2926&lt;&gt;"",IF(AND(P2926="",F2926=""),"Không phép ",""),"")</f>
        <v/>
      </c>
      <c r="R2926" t="str">
        <f>UPPER(B2926)</f>
        <v/>
      </c>
      <c r="T2926" t="str">
        <f>IFERROR(IF(J2926&lt;&gt;"", INDEX($S$5:$S$1433, MATCH(J2926, $E$5:$E$1433, 0)),""),"")</f>
        <v/>
      </c>
      <c r="V2926" t="str">
        <f>IFERROR(IF(J2926&lt;&gt;"", INDEX($U$5:$U$1433, MATCH(J2926, $E$5:$E$1433, 0)),""),"")</f>
        <v/>
      </c>
    </row>
    <row r="2927">
      <c r="A2927" t="str">
        <f>IF(B2927&lt;&gt;"",A2926+1,"")</f>
        <v/>
      </c>
      <c r="F2927" t="str">
        <f>IFERROR(IF(VLOOKUP(E2927,J:J,1,0)=E2927,"X",""),"")</f>
        <v/>
      </c>
      <c r="G2927" t="str">
        <f>IF(J2927&lt;&gt;"", INDEX($C$5:$C$1433, MATCH(J2927, $E$5:$E$1433, 0)),"")</f>
        <v/>
      </c>
      <c r="H2927" t="str">
        <f>IF(J2927&lt;&gt;"", INDEX($D$5:$D$1433, MATCH(J2927, $E$5:$E$1433, 0)),"")</f>
        <v/>
      </c>
      <c r="I2927" t="str">
        <f>IFERROR(IF(J2927&lt;&gt;"", INDEX($B$5:$B$1433, MATCH(J2927, $E$5:$E$1433, 0)),""),"SAI")</f>
        <v/>
      </c>
      <c r="L2927" t="str">
        <f>IFERROR(IF($N$5="Sáng",IF(MID(K2927,2,7)-MID($L$2,2,7)&gt;0,"Trễ",""),IF(MID(K2927,2,7)-MID($Q$2,2,7)&gt;0,"Trễ","")),"")</f>
        <v/>
      </c>
      <c r="M2927" t="str">
        <f>IFERROR(IF($N$5="Sáng",MID(K2927,2,7)-MID($L$2,2,7),MID(K2927,2,7)-MID($Q$2,2,7)),"")</f>
        <v/>
      </c>
      <c r="Q2927" t="str">
        <f>IF(B2927&lt;&gt;"",IF(AND(P2927="",F2927=""),"Không phép ",""),"")</f>
        <v/>
      </c>
      <c r="R2927" t="str">
        <f>UPPER(B2927)</f>
        <v/>
      </c>
      <c r="T2927" t="str">
        <f>IFERROR(IF(J2927&lt;&gt;"", INDEX($S$5:$S$1433, MATCH(J2927, $E$5:$E$1433, 0)),""),"")</f>
        <v/>
      </c>
      <c r="V2927" t="str">
        <f>IFERROR(IF(J2927&lt;&gt;"", INDEX($U$5:$U$1433, MATCH(J2927, $E$5:$E$1433, 0)),""),"")</f>
        <v/>
      </c>
    </row>
    <row r="2928">
      <c r="A2928" t="str">
        <f>IF(B2928&lt;&gt;"",A2927+1,"")</f>
        <v/>
      </c>
      <c r="F2928" t="str">
        <f>IFERROR(IF(VLOOKUP(E2928,J:J,1,0)=E2928,"X",""),"")</f>
        <v/>
      </c>
      <c r="G2928" t="str">
        <f>IF(J2928&lt;&gt;"", INDEX($C$5:$C$1433, MATCH(J2928, $E$5:$E$1433, 0)),"")</f>
        <v/>
      </c>
      <c r="H2928" t="str">
        <f>IF(J2928&lt;&gt;"", INDEX($D$5:$D$1433, MATCH(J2928, $E$5:$E$1433, 0)),"")</f>
        <v/>
      </c>
      <c r="I2928" t="str">
        <f>IFERROR(IF(J2928&lt;&gt;"", INDEX($B$5:$B$1433, MATCH(J2928, $E$5:$E$1433, 0)),""),"SAI")</f>
        <v/>
      </c>
      <c r="L2928" t="str">
        <f>IFERROR(IF($N$5="Sáng",IF(MID(K2928,2,7)-MID($L$2,2,7)&gt;0,"Trễ",""),IF(MID(K2928,2,7)-MID($Q$2,2,7)&gt;0,"Trễ","")),"")</f>
        <v/>
      </c>
      <c r="M2928" t="str">
        <f>IFERROR(IF($N$5="Sáng",MID(K2928,2,7)-MID($L$2,2,7),MID(K2928,2,7)-MID($Q$2,2,7)),"")</f>
        <v/>
      </c>
      <c r="Q2928" t="str">
        <f>IF(B2928&lt;&gt;"",IF(AND(P2928="",F2928=""),"Không phép ",""),"")</f>
        <v/>
      </c>
      <c r="R2928" t="str">
        <f>UPPER(B2928)</f>
        <v/>
      </c>
      <c r="T2928" t="str">
        <f>IFERROR(IF(J2928&lt;&gt;"", INDEX($S$5:$S$1433, MATCH(J2928, $E$5:$E$1433, 0)),""),"")</f>
        <v/>
      </c>
      <c r="V2928" t="str">
        <f>IFERROR(IF(J2928&lt;&gt;"", INDEX($U$5:$U$1433, MATCH(J2928, $E$5:$E$1433, 0)),""),"")</f>
        <v/>
      </c>
    </row>
    <row r="2929">
      <c r="A2929" t="str">
        <f>IF(B2929&lt;&gt;"",A2928+1,"")</f>
        <v/>
      </c>
      <c r="F2929" t="str">
        <f>IFERROR(IF(VLOOKUP(E2929,J:J,1,0)=E2929,"X",""),"")</f>
        <v/>
      </c>
      <c r="G2929" t="str">
        <f>IF(J2929&lt;&gt;"", INDEX($C$5:$C$1433, MATCH(J2929, $E$5:$E$1433, 0)),"")</f>
        <v/>
      </c>
      <c r="H2929" t="str">
        <f>IF(J2929&lt;&gt;"", INDEX($D$5:$D$1433, MATCH(J2929, $E$5:$E$1433, 0)),"")</f>
        <v/>
      </c>
      <c r="I2929" t="str">
        <f>IFERROR(IF(J2929&lt;&gt;"", INDEX($B$5:$B$1433, MATCH(J2929, $E$5:$E$1433, 0)),""),"SAI")</f>
        <v/>
      </c>
      <c r="L2929" t="str">
        <f>IFERROR(IF($N$5="Sáng",IF(MID(K2929,2,7)-MID($L$2,2,7)&gt;0,"Trễ",""),IF(MID(K2929,2,7)-MID($Q$2,2,7)&gt;0,"Trễ","")),"")</f>
        <v/>
      </c>
      <c r="M2929" t="str">
        <f>IFERROR(IF($N$5="Sáng",MID(K2929,2,7)-MID($L$2,2,7),MID(K2929,2,7)-MID($Q$2,2,7)),"")</f>
        <v/>
      </c>
      <c r="Q2929" t="str">
        <f>IF(B2929&lt;&gt;"",IF(AND(P2929="",F2929=""),"Không phép ",""),"")</f>
        <v/>
      </c>
      <c r="R2929" t="str">
        <f>UPPER(B2929)</f>
        <v/>
      </c>
      <c r="T2929" t="str">
        <f>IFERROR(IF(J2929&lt;&gt;"", INDEX($S$5:$S$1433, MATCH(J2929, $E$5:$E$1433, 0)),""),"")</f>
        <v/>
      </c>
      <c r="V2929" t="str">
        <f>IFERROR(IF(J2929&lt;&gt;"", INDEX($U$5:$U$1433, MATCH(J2929, $E$5:$E$1433, 0)),""),"")</f>
        <v/>
      </c>
    </row>
    <row r="2930">
      <c r="A2930" t="str">
        <f>IF(B2930&lt;&gt;"",A2929+1,"")</f>
        <v/>
      </c>
      <c r="F2930" t="str">
        <f>IFERROR(IF(VLOOKUP(E2930,J:J,1,0)=E2930,"X",""),"")</f>
        <v/>
      </c>
      <c r="G2930" t="str">
        <f>IF(J2930&lt;&gt;"", INDEX($C$5:$C$1433, MATCH(J2930, $E$5:$E$1433, 0)),"")</f>
        <v/>
      </c>
      <c r="H2930" t="str">
        <f>IF(J2930&lt;&gt;"", INDEX($D$5:$D$1433, MATCH(J2930, $E$5:$E$1433, 0)),"")</f>
        <v/>
      </c>
      <c r="I2930" t="str">
        <f>IFERROR(IF(J2930&lt;&gt;"", INDEX($B$5:$B$1433, MATCH(J2930, $E$5:$E$1433, 0)),""),"SAI")</f>
        <v/>
      </c>
      <c r="L2930" t="str">
        <f>IFERROR(IF($N$5="Sáng",IF(MID(K2930,2,7)-MID($L$2,2,7)&gt;0,"Trễ",""),IF(MID(K2930,2,7)-MID($Q$2,2,7)&gt;0,"Trễ","")),"")</f>
        <v/>
      </c>
      <c r="M2930" t="str">
        <f>IFERROR(IF($N$5="Sáng",MID(K2930,2,7)-MID($L$2,2,7),MID(K2930,2,7)-MID($Q$2,2,7)),"")</f>
        <v/>
      </c>
      <c r="Q2930" t="str">
        <f>IF(B2930&lt;&gt;"",IF(AND(P2930="",F2930=""),"Không phép ",""),"")</f>
        <v/>
      </c>
      <c r="R2930" t="str">
        <f>UPPER(B2930)</f>
        <v/>
      </c>
      <c r="T2930" t="str">
        <f>IFERROR(IF(J2930&lt;&gt;"", INDEX($S$5:$S$1433, MATCH(J2930, $E$5:$E$1433, 0)),""),"")</f>
        <v/>
      </c>
      <c r="V2930" t="str">
        <f>IFERROR(IF(J2930&lt;&gt;"", INDEX($U$5:$U$1433, MATCH(J2930, $E$5:$E$1433, 0)),""),"")</f>
        <v/>
      </c>
    </row>
    <row r="2931">
      <c r="A2931" t="str">
        <f>IF(B2931&lt;&gt;"",A2930+1,"")</f>
        <v/>
      </c>
      <c r="F2931" t="str">
        <f>IFERROR(IF(VLOOKUP(E2931,J:J,1,0)=E2931,"X",""),"")</f>
        <v/>
      </c>
      <c r="G2931" t="str">
        <f>IF(J2931&lt;&gt;"", INDEX($C$5:$C$1433, MATCH(J2931, $E$5:$E$1433, 0)),"")</f>
        <v/>
      </c>
      <c r="H2931" t="str">
        <f>IF(J2931&lt;&gt;"", INDEX($D$5:$D$1433, MATCH(J2931, $E$5:$E$1433, 0)),"")</f>
        <v/>
      </c>
      <c r="I2931" t="str">
        <f>IFERROR(IF(J2931&lt;&gt;"", INDEX($B$5:$B$1433, MATCH(J2931, $E$5:$E$1433, 0)),""),"SAI")</f>
        <v/>
      </c>
      <c r="L2931" t="str">
        <f>IFERROR(IF($N$5="Sáng",IF(MID(K2931,2,7)-MID($L$2,2,7)&gt;0,"Trễ",""),IF(MID(K2931,2,7)-MID($Q$2,2,7)&gt;0,"Trễ","")),"")</f>
        <v/>
      </c>
      <c r="M2931" t="str">
        <f>IFERROR(IF($N$5="Sáng",MID(K2931,2,7)-MID($L$2,2,7),MID(K2931,2,7)-MID($Q$2,2,7)),"")</f>
        <v/>
      </c>
      <c r="Q2931" t="str">
        <f>IF(B2931&lt;&gt;"",IF(AND(P2931="",F2931=""),"Không phép ",""),"")</f>
        <v/>
      </c>
      <c r="R2931" t="str">
        <f>UPPER(B2931)</f>
        <v/>
      </c>
      <c r="T2931" t="str">
        <f>IFERROR(IF(J2931&lt;&gt;"", INDEX($S$5:$S$1433, MATCH(J2931, $E$5:$E$1433, 0)),""),"")</f>
        <v/>
      </c>
      <c r="V2931" t="str">
        <f>IFERROR(IF(J2931&lt;&gt;"", INDEX($U$5:$U$1433, MATCH(J2931, $E$5:$E$1433, 0)),""),"")</f>
        <v/>
      </c>
    </row>
    <row r="2932">
      <c r="A2932" t="str">
        <f>IF(B2932&lt;&gt;"",A2931+1,"")</f>
        <v/>
      </c>
      <c r="F2932" t="str">
        <f>IFERROR(IF(VLOOKUP(E2932,J:J,1,0)=E2932,"X",""),"")</f>
        <v/>
      </c>
      <c r="G2932" t="str">
        <f>IF(J2932&lt;&gt;"", INDEX($C$5:$C$1433, MATCH(J2932, $E$5:$E$1433, 0)),"")</f>
        <v/>
      </c>
      <c r="H2932" t="str">
        <f>IF(J2932&lt;&gt;"", INDEX($D$5:$D$1433, MATCH(J2932, $E$5:$E$1433, 0)),"")</f>
        <v/>
      </c>
      <c r="I2932" t="str">
        <f>IFERROR(IF(J2932&lt;&gt;"", INDEX($B$5:$B$1433, MATCH(J2932, $E$5:$E$1433, 0)),""),"SAI")</f>
        <v/>
      </c>
      <c r="L2932" t="str">
        <f>IFERROR(IF($N$5="Sáng",IF(MID(K2932,2,7)-MID($L$2,2,7)&gt;0,"Trễ",""),IF(MID(K2932,2,7)-MID($Q$2,2,7)&gt;0,"Trễ","")),"")</f>
        <v/>
      </c>
      <c r="M2932" t="str">
        <f>IFERROR(IF($N$5="Sáng",MID(K2932,2,7)-MID($L$2,2,7),MID(K2932,2,7)-MID($Q$2,2,7)),"")</f>
        <v/>
      </c>
      <c r="Q2932" t="str">
        <f>IF(B2932&lt;&gt;"",IF(AND(P2932="",F2932=""),"Không phép ",""),"")</f>
        <v/>
      </c>
      <c r="R2932" t="str">
        <f>UPPER(B2932)</f>
        <v/>
      </c>
      <c r="T2932" t="str">
        <f>IFERROR(IF(J2932&lt;&gt;"", INDEX($S$5:$S$1433, MATCH(J2932, $E$5:$E$1433, 0)),""),"")</f>
        <v/>
      </c>
      <c r="V2932" t="str">
        <f>IFERROR(IF(J2932&lt;&gt;"", INDEX($U$5:$U$1433, MATCH(J2932, $E$5:$E$1433, 0)),""),"")</f>
        <v/>
      </c>
    </row>
    <row r="2933">
      <c r="A2933" t="str">
        <f>IF(B2933&lt;&gt;"",A2932+1,"")</f>
        <v/>
      </c>
      <c r="F2933" t="str">
        <f>IFERROR(IF(VLOOKUP(E2933,J:J,1,0)=E2933,"X",""),"")</f>
        <v/>
      </c>
      <c r="G2933" t="str">
        <f>IF(J2933&lt;&gt;"", INDEX($C$5:$C$1433, MATCH(J2933, $E$5:$E$1433, 0)),"")</f>
        <v/>
      </c>
      <c r="H2933" t="str">
        <f>IF(J2933&lt;&gt;"", INDEX($D$5:$D$1433, MATCH(J2933, $E$5:$E$1433, 0)),"")</f>
        <v/>
      </c>
      <c r="I2933" t="str">
        <f>IFERROR(IF(J2933&lt;&gt;"", INDEX($B$5:$B$1433, MATCH(J2933, $E$5:$E$1433, 0)),""),"SAI")</f>
        <v/>
      </c>
      <c r="L2933" t="str">
        <f>IFERROR(IF($N$5="Sáng",IF(MID(K2933,2,7)-MID($L$2,2,7)&gt;0,"Trễ",""),IF(MID(K2933,2,7)-MID($Q$2,2,7)&gt;0,"Trễ","")),"")</f>
        <v/>
      </c>
      <c r="M2933" t="str">
        <f>IFERROR(IF($N$5="Sáng",MID(K2933,2,7)-MID($L$2,2,7),MID(K2933,2,7)-MID($Q$2,2,7)),"")</f>
        <v/>
      </c>
      <c r="Q2933" t="str">
        <f>IF(B2933&lt;&gt;"",IF(AND(P2933="",F2933=""),"Không phép ",""),"")</f>
        <v/>
      </c>
      <c r="R2933" t="str">
        <f>UPPER(B2933)</f>
        <v/>
      </c>
      <c r="T2933" t="str">
        <f>IFERROR(IF(J2933&lt;&gt;"", INDEX($S$5:$S$1433, MATCH(J2933, $E$5:$E$1433, 0)),""),"")</f>
        <v/>
      </c>
      <c r="V2933" t="str">
        <f>IFERROR(IF(J2933&lt;&gt;"", INDEX($U$5:$U$1433, MATCH(J2933, $E$5:$E$1433, 0)),""),"")</f>
        <v/>
      </c>
    </row>
    <row r="2934">
      <c r="A2934" t="str">
        <f>IF(B2934&lt;&gt;"",A2933+1,"")</f>
        <v/>
      </c>
      <c r="F2934" t="str">
        <f>IFERROR(IF(VLOOKUP(E2934,J:J,1,0)=E2934,"X",""),"")</f>
        <v/>
      </c>
      <c r="G2934" t="str">
        <f>IF(J2934&lt;&gt;"", INDEX($C$5:$C$1433, MATCH(J2934, $E$5:$E$1433, 0)),"")</f>
        <v/>
      </c>
      <c r="H2934" t="str">
        <f>IF(J2934&lt;&gt;"", INDEX($D$5:$D$1433, MATCH(J2934, $E$5:$E$1433, 0)),"")</f>
        <v/>
      </c>
      <c r="I2934" t="str">
        <f>IFERROR(IF(J2934&lt;&gt;"", INDEX($B$5:$B$1433, MATCH(J2934, $E$5:$E$1433, 0)),""),"SAI")</f>
        <v/>
      </c>
      <c r="L2934" t="str">
        <f>IFERROR(IF($N$5="Sáng",IF(MID(K2934,2,7)-MID($L$2,2,7)&gt;0,"Trễ",""),IF(MID(K2934,2,7)-MID($Q$2,2,7)&gt;0,"Trễ","")),"")</f>
        <v/>
      </c>
      <c r="M2934" t="str">
        <f>IFERROR(IF($N$5="Sáng",MID(K2934,2,7)-MID($L$2,2,7),MID(K2934,2,7)-MID($Q$2,2,7)),"")</f>
        <v/>
      </c>
      <c r="Q2934" t="str">
        <f>IF(B2934&lt;&gt;"",IF(AND(P2934="",F2934=""),"Không phép ",""),"")</f>
        <v/>
      </c>
      <c r="R2934" t="str">
        <f>UPPER(B2934)</f>
        <v/>
      </c>
      <c r="T2934" t="str">
        <f>IFERROR(IF(J2934&lt;&gt;"", INDEX($S$5:$S$1433, MATCH(J2934, $E$5:$E$1433, 0)),""),"")</f>
        <v/>
      </c>
      <c r="V2934" t="str">
        <f>IFERROR(IF(J2934&lt;&gt;"", INDEX($U$5:$U$1433, MATCH(J2934, $E$5:$E$1433, 0)),""),"")</f>
        <v/>
      </c>
    </row>
    <row r="2935">
      <c r="A2935" t="str">
        <f>IF(B2935&lt;&gt;"",A2934+1,"")</f>
        <v/>
      </c>
      <c r="F2935" t="str">
        <f>IFERROR(IF(VLOOKUP(E2935,J:J,1,0)=E2935,"X",""),"")</f>
        <v/>
      </c>
      <c r="G2935" t="str">
        <f>IF(J2935&lt;&gt;"", INDEX($C$5:$C$1433, MATCH(J2935, $E$5:$E$1433, 0)),"")</f>
        <v/>
      </c>
      <c r="H2935" t="str">
        <f>IF(J2935&lt;&gt;"", INDEX($D$5:$D$1433, MATCH(J2935, $E$5:$E$1433, 0)),"")</f>
        <v/>
      </c>
      <c r="I2935" t="str">
        <f>IFERROR(IF(J2935&lt;&gt;"", INDEX($B$5:$B$1433, MATCH(J2935, $E$5:$E$1433, 0)),""),"SAI")</f>
        <v/>
      </c>
      <c r="L2935" t="str">
        <f>IFERROR(IF($N$5="Sáng",IF(MID(K2935,2,7)-MID($L$2,2,7)&gt;0,"Trễ",""),IF(MID(K2935,2,7)-MID($Q$2,2,7)&gt;0,"Trễ","")),"")</f>
        <v/>
      </c>
      <c r="M2935" t="str">
        <f>IFERROR(IF($N$5="Sáng",MID(K2935,2,7)-MID($L$2,2,7),MID(K2935,2,7)-MID($Q$2,2,7)),"")</f>
        <v/>
      </c>
      <c r="Q2935" t="str">
        <f>IF(B2935&lt;&gt;"",IF(AND(P2935="",F2935=""),"Không phép ",""),"")</f>
        <v/>
      </c>
      <c r="R2935" t="str">
        <f>UPPER(B2935)</f>
        <v/>
      </c>
      <c r="T2935" t="str">
        <f>IFERROR(IF(J2935&lt;&gt;"", INDEX($S$5:$S$1433, MATCH(J2935, $E$5:$E$1433, 0)),""),"")</f>
        <v/>
      </c>
      <c r="V2935" t="str">
        <f>IFERROR(IF(J2935&lt;&gt;"", INDEX($U$5:$U$1433, MATCH(J2935, $E$5:$E$1433, 0)),""),"")</f>
        <v/>
      </c>
    </row>
    <row r="2936">
      <c r="A2936" t="str">
        <f>IF(B2936&lt;&gt;"",A2935+1,"")</f>
        <v/>
      </c>
      <c r="F2936" t="str">
        <f>IFERROR(IF(VLOOKUP(E2936,J:J,1,0)=E2936,"X",""),"")</f>
        <v/>
      </c>
      <c r="G2936" t="str">
        <f>IF(J2936&lt;&gt;"", INDEX($C$5:$C$1433, MATCH(J2936, $E$5:$E$1433, 0)),"")</f>
        <v/>
      </c>
      <c r="H2936" t="str">
        <f>IF(J2936&lt;&gt;"", INDEX($D$5:$D$1433, MATCH(J2936, $E$5:$E$1433, 0)),"")</f>
        <v/>
      </c>
      <c r="I2936" t="str">
        <f>IFERROR(IF(J2936&lt;&gt;"", INDEX($B$5:$B$1433, MATCH(J2936, $E$5:$E$1433, 0)),""),"SAI")</f>
        <v/>
      </c>
      <c r="L2936" t="str">
        <f>IFERROR(IF($N$5="Sáng",IF(MID(K2936,2,7)-MID($L$2,2,7)&gt;0,"Trễ",""),IF(MID(K2936,2,7)-MID($Q$2,2,7)&gt;0,"Trễ","")),"")</f>
        <v/>
      </c>
      <c r="M2936" t="str">
        <f>IFERROR(IF($N$5="Sáng",MID(K2936,2,7)-MID($L$2,2,7),MID(K2936,2,7)-MID($Q$2,2,7)),"")</f>
        <v/>
      </c>
      <c r="Q2936" t="str">
        <f>IF(B2936&lt;&gt;"",IF(AND(P2936="",F2936=""),"Không phép ",""),"")</f>
        <v/>
      </c>
      <c r="R2936" t="str">
        <f>UPPER(B2936)</f>
        <v/>
      </c>
      <c r="T2936" t="str">
        <f>IFERROR(IF(J2936&lt;&gt;"", INDEX($S$5:$S$1433, MATCH(J2936, $E$5:$E$1433, 0)),""),"")</f>
        <v/>
      </c>
      <c r="V2936" t="str">
        <f>IFERROR(IF(J2936&lt;&gt;"", INDEX($U$5:$U$1433, MATCH(J2936, $E$5:$E$1433, 0)),""),"")</f>
        <v/>
      </c>
    </row>
    <row r="2937">
      <c r="A2937" t="str">
        <f>IF(B2937&lt;&gt;"",A2936+1,"")</f>
        <v/>
      </c>
      <c r="F2937" t="str">
        <f>IFERROR(IF(VLOOKUP(E2937,J:J,1,0)=E2937,"X",""),"")</f>
        <v/>
      </c>
      <c r="G2937" t="str">
        <f>IF(J2937&lt;&gt;"", INDEX($C$5:$C$1433, MATCH(J2937, $E$5:$E$1433, 0)),"")</f>
        <v/>
      </c>
      <c r="H2937" t="str">
        <f>IF(J2937&lt;&gt;"", INDEX($D$5:$D$1433, MATCH(J2937, $E$5:$E$1433, 0)),"")</f>
        <v/>
      </c>
      <c r="I2937" t="str">
        <f>IFERROR(IF(J2937&lt;&gt;"", INDEX($B$5:$B$1433, MATCH(J2937, $E$5:$E$1433, 0)),""),"SAI")</f>
        <v/>
      </c>
      <c r="L2937" t="str">
        <f>IFERROR(IF($N$5="Sáng",IF(MID(K2937,2,7)-MID($L$2,2,7)&gt;0,"Trễ",""),IF(MID(K2937,2,7)-MID($Q$2,2,7)&gt;0,"Trễ","")),"")</f>
        <v/>
      </c>
      <c r="M2937" t="str">
        <f>IFERROR(IF($N$5="Sáng",MID(K2937,2,7)-MID($L$2,2,7),MID(K2937,2,7)-MID($Q$2,2,7)),"")</f>
        <v/>
      </c>
      <c r="Q2937" t="str">
        <f>IF(B2937&lt;&gt;"",IF(AND(P2937="",F2937=""),"Không phép ",""),"")</f>
        <v/>
      </c>
      <c r="R2937" t="str">
        <f>UPPER(B2937)</f>
        <v/>
      </c>
      <c r="T2937" t="str">
        <f>IFERROR(IF(J2937&lt;&gt;"", INDEX($S$5:$S$1433, MATCH(J2937, $E$5:$E$1433, 0)),""),"")</f>
        <v/>
      </c>
      <c r="V2937" t="str">
        <f>IFERROR(IF(J2937&lt;&gt;"", INDEX($U$5:$U$1433, MATCH(J2937, $E$5:$E$1433, 0)),""),"")</f>
        <v/>
      </c>
    </row>
    <row r="2938">
      <c r="A2938" t="str">
        <f>IF(B2938&lt;&gt;"",A2937+1,"")</f>
        <v/>
      </c>
      <c r="F2938" t="str">
        <f>IFERROR(IF(VLOOKUP(E2938,J:J,1,0)=E2938,"X",""),"")</f>
        <v/>
      </c>
      <c r="G2938" t="str">
        <f>IF(J2938&lt;&gt;"", INDEX($C$5:$C$1433, MATCH(J2938, $E$5:$E$1433, 0)),"")</f>
        <v/>
      </c>
      <c r="H2938" t="str">
        <f>IF(J2938&lt;&gt;"", INDEX($D$5:$D$1433, MATCH(J2938, $E$5:$E$1433, 0)),"")</f>
        <v/>
      </c>
      <c r="I2938" t="str">
        <f>IFERROR(IF(J2938&lt;&gt;"", INDEX($B$5:$B$1433, MATCH(J2938, $E$5:$E$1433, 0)),""),"SAI")</f>
        <v/>
      </c>
      <c r="L2938" t="str">
        <f>IFERROR(IF($N$5="Sáng",IF(MID(K2938,2,7)-MID($L$2,2,7)&gt;0,"Trễ",""),IF(MID(K2938,2,7)-MID($Q$2,2,7)&gt;0,"Trễ","")),"")</f>
        <v/>
      </c>
      <c r="M2938" t="str">
        <f>IFERROR(IF($N$5="Sáng",MID(K2938,2,7)-MID($L$2,2,7),MID(K2938,2,7)-MID($Q$2,2,7)),"")</f>
        <v/>
      </c>
      <c r="Q2938" t="str">
        <f>IF(B2938&lt;&gt;"",IF(AND(P2938="",F2938=""),"Không phép ",""),"")</f>
        <v/>
      </c>
      <c r="R2938" t="str">
        <f>UPPER(B2938)</f>
        <v/>
      </c>
      <c r="T2938" t="str">
        <f>IFERROR(IF(J2938&lt;&gt;"", INDEX($S$5:$S$1433, MATCH(J2938, $E$5:$E$1433, 0)),""),"")</f>
        <v/>
      </c>
      <c r="V2938" t="str">
        <f>IFERROR(IF(J2938&lt;&gt;"", INDEX($U$5:$U$1433, MATCH(J2938, $E$5:$E$1433, 0)),""),"")</f>
        <v/>
      </c>
    </row>
    <row r="2939">
      <c r="A2939" t="str">
        <f>IF(B2939&lt;&gt;"",A2938+1,"")</f>
        <v/>
      </c>
      <c r="F2939" t="str">
        <f>IFERROR(IF(VLOOKUP(E2939,J:J,1,0)=E2939,"X",""),"")</f>
        <v/>
      </c>
      <c r="G2939" t="str">
        <f>IF(J2939&lt;&gt;"", INDEX($C$5:$C$1433, MATCH(J2939, $E$5:$E$1433, 0)),"")</f>
        <v/>
      </c>
      <c r="H2939" t="str">
        <f>IF(J2939&lt;&gt;"", INDEX($D$5:$D$1433, MATCH(J2939, $E$5:$E$1433, 0)),"")</f>
        <v/>
      </c>
      <c r="I2939" t="str">
        <f>IFERROR(IF(J2939&lt;&gt;"", INDEX($B$5:$B$1433, MATCH(J2939, $E$5:$E$1433, 0)),""),"SAI")</f>
        <v/>
      </c>
      <c r="L2939" t="str">
        <f>IFERROR(IF($N$5="Sáng",IF(MID(K2939,2,7)-MID($L$2,2,7)&gt;0,"Trễ",""),IF(MID(K2939,2,7)-MID($Q$2,2,7)&gt;0,"Trễ","")),"")</f>
        <v/>
      </c>
      <c r="M2939" t="str">
        <f>IFERROR(IF($N$5="Sáng",MID(K2939,2,7)-MID($L$2,2,7),MID(K2939,2,7)-MID($Q$2,2,7)),"")</f>
        <v/>
      </c>
      <c r="Q2939" t="str">
        <f>IF(B2939&lt;&gt;"",IF(AND(P2939="",F2939=""),"Không phép ",""),"")</f>
        <v/>
      </c>
      <c r="R2939" t="str">
        <f>UPPER(B2939)</f>
        <v/>
      </c>
      <c r="T2939" t="str">
        <f>IFERROR(IF(J2939&lt;&gt;"", INDEX($S$5:$S$1433, MATCH(J2939, $E$5:$E$1433, 0)),""),"")</f>
        <v/>
      </c>
      <c r="V2939" t="str">
        <f>IFERROR(IF(J2939&lt;&gt;"", INDEX($U$5:$U$1433, MATCH(J2939, $E$5:$E$1433, 0)),""),"")</f>
        <v/>
      </c>
    </row>
    <row r="2940">
      <c r="A2940" t="str">
        <f>IF(B2940&lt;&gt;"",A2939+1,"")</f>
        <v/>
      </c>
      <c r="F2940" t="str">
        <f>IFERROR(IF(VLOOKUP(E2940,J:J,1,0)=E2940,"X",""),"")</f>
        <v/>
      </c>
      <c r="G2940" t="str">
        <f>IF(J2940&lt;&gt;"", INDEX($C$5:$C$1433, MATCH(J2940, $E$5:$E$1433, 0)),"")</f>
        <v/>
      </c>
      <c r="H2940" t="str">
        <f>IF(J2940&lt;&gt;"", INDEX($D$5:$D$1433, MATCH(J2940, $E$5:$E$1433, 0)),"")</f>
        <v/>
      </c>
      <c r="I2940" t="str">
        <f>IFERROR(IF(J2940&lt;&gt;"", INDEX($B$5:$B$1433, MATCH(J2940, $E$5:$E$1433, 0)),""),"SAI")</f>
        <v/>
      </c>
      <c r="L2940" t="str">
        <f>IFERROR(IF($N$5="Sáng",IF(MID(K2940,2,7)-MID($L$2,2,7)&gt;0,"Trễ",""),IF(MID(K2940,2,7)-MID($Q$2,2,7)&gt;0,"Trễ","")),"")</f>
        <v/>
      </c>
      <c r="M2940" t="str">
        <f>IFERROR(IF($N$5="Sáng",MID(K2940,2,7)-MID($L$2,2,7),MID(K2940,2,7)-MID($Q$2,2,7)),"")</f>
        <v/>
      </c>
      <c r="Q2940" t="str">
        <f>IF(B2940&lt;&gt;"",IF(AND(P2940="",F2940=""),"Không phép ",""),"")</f>
        <v/>
      </c>
      <c r="R2940" t="str">
        <f>UPPER(B2940)</f>
        <v/>
      </c>
      <c r="T2940" t="str">
        <f>IFERROR(IF(J2940&lt;&gt;"", INDEX($S$5:$S$1433, MATCH(J2940, $E$5:$E$1433, 0)),""),"")</f>
        <v/>
      </c>
      <c r="V2940" t="str">
        <f>IFERROR(IF(J2940&lt;&gt;"", INDEX($U$5:$U$1433, MATCH(J2940, $E$5:$E$1433, 0)),""),"")</f>
        <v/>
      </c>
    </row>
    <row r="2941">
      <c r="A2941" t="str">
        <f>IF(B2941&lt;&gt;"",A2940+1,"")</f>
        <v/>
      </c>
      <c r="F2941" t="str">
        <f>IFERROR(IF(VLOOKUP(E2941,J:J,1,0)=E2941,"X",""),"")</f>
        <v/>
      </c>
      <c r="G2941" t="str">
        <f>IF(J2941&lt;&gt;"", INDEX($C$5:$C$1433, MATCH(J2941, $E$5:$E$1433, 0)),"")</f>
        <v/>
      </c>
      <c r="H2941" t="str">
        <f>IF(J2941&lt;&gt;"", INDEX($D$5:$D$1433, MATCH(J2941, $E$5:$E$1433, 0)),"")</f>
        <v/>
      </c>
      <c r="I2941" t="str">
        <f>IFERROR(IF(J2941&lt;&gt;"", INDEX($B$5:$B$1433, MATCH(J2941, $E$5:$E$1433, 0)),""),"SAI")</f>
        <v/>
      </c>
      <c r="L2941" t="str">
        <f>IFERROR(IF($N$5="Sáng",IF(MID(K2941,2,7)-MID($L$2,2,7)&gt;0,"Trễ",""),IF(MID(K2941,2,7)-MID($Q$2,2,7)&gt;0,"Trễ","")),"")</f>
        <v/>
      </c>
      <c r="M2941" t="str">
        <f>IFERROR(IF($N$5="Sáng",MID(K2941,2,7)-MID($L$2,2,7),MID(K2941,2,7)-MID($Q$2,2,7)),"")</f>
        <v/>
      </c>
      <c r="Q2941" t="str">
        <f>IF(B2941&lt;&gt;"",IF(AND(P2941="",F2941=""),"Không phép ",""),"")</f>
        <v/>
      </c>
      <c r="R2941" t="str">
        <f>UPPER(B2941)</f>
        <v/>
      </c>
      <c r="T2941" t="str">
        <f>IFERROR(IF(J2941&lt;&gt;"", INDEX($S$5:$S$1433, MATCH(J2941, $E$5:$E$1433, 0)),""),"")</f>
        <v/>
      </c>
      <c r="V2941" t="str">
        <f>IFERROR(IF(J2941&lt;&gt;"", INDEX($U$5:$U$1433, MATCH(J2941, $E$5:$E$1433, 0)),""),"")</f>
        <v/>
      </c>
    </row>
    <row r="2942">
      <c r="A2942" t="str">
        <f>IF(B2942&lt;&gt;"",A2941+1,"")</f>
        <v/>
      </c>
      <c r="F2942" t="str">
        <f>IFERROR(IF(VLOOKUP(E2942,J:J,1,0)=E2942,"X",""),"")</f>
        <v/>
      </c>
      <c r="G2942" t="str">
        <f>IF(J2942&lt;&gt;"", INDEX($C$5:$C$1433, MATCH(J2942, $E$5:$E$1433, 0)),"")</f>
        <v/>
      </c>
      <c r="H2942" t="str">
        <f>IF(J2942&lt;&gt;"", INDEX($D$5:$D$1433, MATCH(J2942, $E$5:$E$1433, 0)),"")</f>
        <v/>
      </c>
      <c r="I2942" t="str">
        <f>IFERROR(IF(J2942&lt;&gt;"", INDEX($B$5:$B$1433, MATCH(J2942, $E$5:$E$1433, 0)),""),"SAI")</f>
        <v/>
      </c>
      <c r="L2942" t="str">
        <f>IFERROR(IF($N$5="Sáng",IF(MID(K2942,2,7)-MID($L$2,2,7)&gt;0,"Trễ",""),IF(MID(K2942,2,7)-MID($Q$2,2,7)&gt;0,"Trễ","")),"")</f>
        <v/>
      </c>
      <c r="M2942" t="str">
        <f>IFERROR(IF($N$5="Sáng",MID(K2942,2,7)-MID($L$2,2,7),MID(K2942,2,7)-MID($Q$2,2,7)),"")</f>
        <v/>
      </c>
      <c r="Q2942" t="str">
        <f>IF(B2942&lt;&gt;"",IF(AND(P2942="",F2942=""),"Không phép ",""),"")</f>
        <v/>
      </c>
      <c r="R2942" t="str">
        <f>UPPER(B2942)</f>
        <v/>
      </c>
      <c r="T2942" t="str">
        <f>IFERROR(IF(J2942&lt;&gt;"", INDEX($S$5:$S$1433, MATCH(J2942, $E$5:$E$1433, 0)),""),"")</f>
        <v/>
      </c>
      <c r="V2942" t="str">
        <f>IFERROR(IF(J2942&lt;&gt;"", INDEX($U$5:$U$1433, MATCH(J2942, $E$5:$E$1433, 0)),""),"")</f>
        <v/>
      </c>
    </row>
    <row r="2943">
      <c r="A2943" t="str">
        <f>IF(B2943&lt;&gt;"",A2942+1,"")</f>
        <v/>
      </c>
      <c r="F2943" t="str">
        <f>IFERROR(IF(VLOOKUP(E2943,J:J,1,0)=E2943,"X",""),"")</f>
        <v/>
      </c>
      <c r="G2943" t="str">
        <f>IF(J2943&lt;&gt;"", INDEX($C$5:$C$1433, MATCH(J2943, $E$5:$E$1433, 0)),"")</f>
        <v/>
      </c>
      <c r="H2943" t="str">
        <f>IF(J2943&lt;&gt;"", INDEX($D$5:$D$1433, MATCH(J2943, $E$5:$E$1433, 0)),"")</f>
        <v/>
      </c>
      <c r="I2943" t="str">
        <f>IFERROR(IF(J2943&lt;&gt;"", INDEX($B$5:$B$1433, MATCH(J2943, $E$5:$E$1433, 0)),""),"SAI")</f>
        <v/>
      </c>
      <c r="L2943" t="str">
        <f>IFERROR(IF($N$5="Sáng",IF(MID(K2943,2,7)-MID($L$2,2,7)&gt;0,"Trễ",""),IF(MID(K2943,2,7)-MID($Q$2,2,7)&gt;0,"Trễ","")),"")</f>
        <v/>
      </c>
      <c r="M2943" t="str">
        <f>IFERROR(IF($N$5="Sáng",MID(K2943,2,7)-MID($L$2,2,7),MID(K2943,2,7)-MID($Q$2,2,7)),"")</f>
        <v/>
      </c>
      <c r="Q2943" t="str">
        <f>IF(B2943&lt;&gt;"",IF(AND(P2943="",F2943=""),"Không phép ",""),"")</f>
        <v/>
      </c>
      <c r="R2943" t="str">
        <f>UPPER(B2943)</f>
        <v/>
      </c>
      <c r="T2943" t="str">
        <f>IFERROR(IF(J2943&lt;&gt;"", INDEX($S$5:$S$1433, MATCH(J2943, $E$5:$E$1433, 0)),""),"")</f>
        <v/>
      </c>
      <c r="V2943" t="str">
        <f>IFERROR(IF(J2943&lt;&gt;"", INDEX($U$5:$U$1433, MATCH(J2943, $E$5:$E$1433, 0)),""),"")</f>
        <v/>
      </c>
    </row>
    <row r="2944">
      <c r="A2944" t="str">
        <f>IF(B2944&lt;&gt;"",A2943+1,"")</f>
        <v/>
      </c>
      <c r="F2944" t="str">
        <f>IFERROR(IF(VLOOKUP(E2944,J:J,1,0)=E2944,"X",""),"")</f>
        <v/>
      </c>
      <c r="G2944" t="str">
        <f>IF(J2944&lt;&gt;"", INDEX($C$5:$C$1433, MATCH(J2944, $E$5:$E$1433, 0)),"")</f>
        <v/>
      </c>
      <c r="H2944" t="str">
        <f>IF(J2944&lt;&gt;"", INDEX($D$5:$D$1433, MATCH(J2944, $E$5:$E$1433, 0)),"")</f>
        <v/>
      </c>
      <c r="I2944" t="str">
        <f>IFERROR(IF(J2944&lt;&gt;"", INDEX($B$5:$B$1433, MATCH(J2944, $E$5:$E$1433, 0)),""),"SAI")</f>
        <v/>
      </c>
      <c r="L2944" t="str">
        <f>IFERROR(IF($N$5="Sáng",IF(MID(K2944,2,7)-MID($L$2,2,7)&gt;0,"Trễ",""),IF(MID(K2944,2,7)-MID($Q$2,2,7)&gt;0,"Trễ","")),"")</f>
        <v/>
      </c>
      <c r="M2944" t="str">
        <f>IFERROR(IF($N$5="Sáng",MID(K2944,2,7)-MID($L$2,2,7),MID(K2944,2,7)-MID($Q$2,2,7)),"")</f>
        <v/>
      </c>
      <c r="Q2944" t="str">
        <f>IF(B2944&lt;&gt;"",IF(AND(P2944="",F2944=""),"Không phép ",""),"")</f>
        <v/>
      </c>
      <c r="R2944" t="str">
        <f>UPPER(B2944)</f>
        <v/>
      </c>
      <c r="T2944" t="str">
        <f>IFERROR(IF(J2944&lt;&gt;"", INDEX($S$5:$S$1433, MATCH(J2944, $E$5:$E$1433, 0)),""),"")</f>
        <v/>
      </c>
      <c r="V2944" t="str">
        <f>IFERROR(IF(J2944&lt;&gt;"", INDEX($U$5:$U$1433, MATCH(J2944, $E$5:$E$1433, 0)),""),"")</f>
        <v/>
      </c>
    </row>
    <row r="2945">
      <c r="A2945" t="str">
        <f>IF(B2945&lt;&gt;"",A2944+1,"")</f>
        <v/>
      </c>
      <c r="F2945" t="str">
        <f>IFERROR(IF(VLOOKUP(E2945,J:J,1,0)=E2945,"X",""),"")</f>
        <v/>
      </c>
      <c r="G2945" t="str">
        <f>IF(J2945&lt;&gt;"", INDEX($C$5:$C$1433, MATCH(J2945, $E$5:$E$1433, 0)),"")</f>
        <v/>
      </c>
      <c r="H2945" t="str">
        <f>IF(J2945&lt;&gt;"", INDEX($D$5:$D$1433, MATCH(J2945, $E$5:$E$1433, 0)),"")</f>
        <v/>
      </c>
      <c r="I2945" t="str">
        <f>IFERROR(IF(J2945&lt;&gt;"", INDEX($B$5:$B$1433, MATCH(J2945, $E$5:$E$1433, 0)),""),"SAI")</f>
        <v/>
      </c>
      <c r="L2945" t="str">
        <f>IFERROR(IF($N$5="Sáng",IF(MID(K2945,2,7)-MID($L$2,2,7)&gt;0,"Trễ",""),IF(MID(K2945,2,7)-MID($Q$2,2,7)&gt;0,"Trễ","")),"")</f>
        <v/>
      </c>
      <c r="M2945" t="str">
        <f>IFERROR(IF($N$5="Sáng",MID(K2945,2,7)-MID($L$2,2,7),MID(K2945,2,7)-MID($Q$2,2,7)),"")</f>
        <v/>
      </c>
      <c r="Q2945" t="str">
        <f>IF(B2945&lt;&gt;"",IF(AND(P2945="",F2945=""),"Không phép ",""),"")</f>
        <v/>
      </c>
      <c r="R2945" t="str">
        <f>UPPER(B2945)</f>
        <v/>
      </c>
      <c r="T2945" t="str">
        <f>IFERROR(IF(J2945&lt;&gt;"", INDEX($S$5:$S$1433, MATCH(J2945, $E$5:$E$1433, 0)),""),"")</f>
        <v/>
      </c>
      <c r="V2945" t="str">
        <f>IFERROR(IF(J2945&lt;&gt;"", INDEX($U$5:$U$1433, MATCH(J2945, $E$5:$E$1433, 0)),""),"")</f>
        <v/>
      </c>
    </row>
    <row r="2946">
      <c r="A2946" t="str">
        <f>IF(B2946&lt;&gt;"",A2945+1,"")</f>
        <v/>
      </c>
      <c r="F2946" t="str">
        <f>IFERROR(IF(VLOOKUP(E2946,J:J,1,0)=E2946,"X",""),"")</f>
        <v/>
      </c>
      <c r="G2946" t="str">
        <f>IF(J2946&lt;&gt;"", INDEX($C$5:$C$1433, MATCH(J2946, $E$5:$E$1433, 0)),"")</f>
        <v/>
      </c>
      <c r="H2946" t="str">
        <f>IF(J2946&lt;&gt;"", INDEX($D$5:$D$1433, MATCH(J2946, $E$5:$E$1433, 0)),"")</f>
        <v/>
      </c>
      <c r="I2946" t="str">
        <f>IFERROR(IF(J2946&lt;&gt;"", INDEX($B$5:$B$1433, MATCH(J2946, $E$5:$E$1433, 0)),""),"SAI")</f>
        <v/>
      </c>
      <c r="L2946" t="str">
        <f>IFERROR(IF($N$5="Sáng",IF(MID(K2946,2,7)-MID($L$2,2,7)&gt;0,"Trễ",""),IF(MID(K2946,2,7)-MID($Q$2,2,7)&gt;0,"Trễ","")),"")</f>
        <v/>
      </c>
      <c r="M2946" t="str">
        <f>IFERROR(IF($N$5="Sáng",MID(K2946,2,7)-MID($L$2,2,7),MID(K2946,2,7)-MID($Q$2,2,7)),"")</f>
        <v/>
      </c>
      <c r="Q2946" t="str">
        <f>IF(B2946&lt;&gt;"",IF(AND(P2946="",F2946=""),"Không phép ",""),"")</f>
        <v/>
      </c>
      <c r="R2946" t="str">
        <f>UPPER(B2946)</f>
        <v/>
      </c>
      <c r="T2946" t="str">
        <f>IFERROR(IF(J2946&lt;&gt;"", INDEX($S$5:$S$1433, MATCH(J2946, $E$5:$E$1433, 0)),""),"")</f>
        <v/>
      </c>
      <c r="V2946" t="str">
        <f>IFERROR(IF(J2946&lt;&gt;"", INDEX($U$5:$U$1433, MATCH(J2946, $E$5:$E$1433, 0)),""),"")</f>
        <v/>
      </c>
    </row>
    <row r="2947">
      <c r="A2947" t="str">
        <f>IF(B2947&lt;&gt;"",A2946+1,"")</f>
        <v/>
      </c>
      <c r="F2947" t="str">
        <f>IFERROR(IF(VLOOKUP(E2947,J:J,1,0)=E2947,"X",""),"")</f>
        <v/>
      </c>
      <c r="G2947" t="str">
        <f>IF(J2947&lt;&gt;"", INDEX($C$5:$C$1433, MATCH(J2947, $E$5:$E$1433, 0)),"")</f>
        <v/>
      </c>
      <c r="H2947" t="str">
        <f>IF(J2947&lt;&gt;"", INDEX($D$5:$D$1433, MATCH(J2947, $E$5:$E$1433, 0)),"")</f>
        <v/>
      </c>
      <c r="I2947" t="str">
        <f>IFERROR(IF(J2947&lt;&gt;"", INDEX($B$5:$B$1433, MATCH(J2947, $E$5:$E$1433, 0)),""),"SAI")</f>
        <v/>
      </c>
      <c r="L2947" t="str">
        <f>IFERROR(IF($N$5="Sáng",IF(MID(K2947,2,7)-MID($L$2,2,7)&gt;0,"Trễ",""),IF(MID(K2947,2,7)-MID($Q$2,2,7)&gt;0,"Trễ","")),"")</f>
        <v/>
      </c>
      <c r="M2947" t="str">
        <f>IFERROR(IF($N$5="Sáng",MID(K2947,2,7)-MID($L$2,2,7),MID(K2947,2,7)-MID($Q$2,2,7)),"")</f>
        <v/>
      </c>
      <c r="Q2947" t="str">
        <f>IF(B2947&lt;&gt;"",IF(AND(P2947="",F2947=""),"Không phép ",""),"")</f>
        <v/>
      </c>
      <c r="R2947" t="str">
        <f>UPPER(B2947)</f>
        <v/>
      </c>
      <c r="T2947" t="str">
        <f>IFERROR(IF(J2947&lt;&gt;"", INDEX($S$5:$S$1433, MATCH(J2947, $E$5:$E$1433, 0)),""),"")</f>
        <v/>
      </c>
      <c r="V2947" t="str">
        <f>IFERROR(IF(J2947&lt;&gt;"", INDEX($U$5:$U$1433, MATCH(J2947, $E$5:$E$1433, 0)),""),"")</f>
        <v/>
      </c>
    </row>
    <row r="2948">
      <c r="A2948" t="str">
        <f>IF(B2948&lt;&gt;"",A2947+1,"")</f>
        <v/>
      </c>
      <c r="F2948" t="str">
        <f>IFERROR(IF(VLOOKUP(E2948,J:J,1,0)=E2948,"X",""),"")</f>
        <v/>
      </c>
      <c r="G2948" t="str">
        <f>IF(J2948&lt;&gt;"", INDEX($C$5:$C$1433, MATCH(J2948, $E$5:$E$1433, 0)),"")</f>
        <v/>
      </c>
      <c r="H2948" t="str">
        <f>IF(J2948&lt;&gt;"", INDEX($D$5:$D$1433, MATCH(J2948, $E$5:$E$1433, 0)),"")</f>
        <v/>
      </c>
      <c r="I2948" t="str">
        <f>IFERROR(IF(J2948&lt;&gt;"", INDEX($B$5:$B$1433, MATCH(J2948, $E$5:$E$1433, 0)),""),"SAI")</f>
        <v/>
      </c>
      <c r="L2948" t="str">
        <f>IFERROR(IF($N$5="Sáng",IF(MID(K2948,2,7)-MID($L$2,2,7)&gt;0,"Trễ",""),IF(MID(K2948,2,7)-MID($Q$2,2,7)&gt;0,"Trễ","")),"")</f>
        <v/>
      </c>
      <c r="M2948" t="str">
        <f>IFERROR(IF($N$5="Sáng",MID(K2948,2,7)-MID($L$2,2,7),MID(K2948,2,7)-MID($Q$2,2,7)),"")</f>
        <v/>
      </c>
      <c r="Q2948" t="str">
        <f>IF(B2948&lt;&gt;"",IF(AND(P2948="",F2948=""),"Không phép ",""),"")</f>
        <v/>
      </c>
      <c r="R2948" t="str">
        <f>UPPER(B2948)</f>
        <v/>
      </c>
      <c r="T2948" t="str">
        <f>IFERROR(IF(J2948&lt;&gt;"", INDEX($S$5:$S$1433, MATCH(J2948, $E$5:$E$1433, 0)),""),"")</f>
        <v/>
      </c>
      <c r="V2948" t="str">
        <f>IFERROR(IF(J2948&lt;&gt;"", INDEX($U$5:$U$1433, MATCH(J2948, $E$5:$E$1433, 0)),""),"")</f>
        <v/>
      </c>
    </row>
    <row r="2949">
      <c r="A2949" t="str">
        <f>IF(B2949&lt;&gt;"",A2948+1,"")</f>
        <v/>
      </c>
      <c r="F2949" t="str">
        <f>IFERROR(IF(VLOOKUP(E2949,J:J,1,0)=E2949,"X",""),"")</f>
        <v/>
      </c>
      <c r="G2949" t="str">
        <f>IF(J2949&lt;&gt;"", INDEX($C$5:$C$1433, MATCH(J2949, $E$5:$E$1433, 0)),"")</f>
        <v/>
      </c>
      <c r="H2949" t="str">
        <f>IF(J2949&lt;&gt;"", INDEX($D$5:$D$1433, MATCH(J2949, $E$5:$E$1433, 0)),"")</f>
        <v/>
      </c>
      <c r="I2949" t="str">
        <f>IFERROR(IF(J2949&lt;&gt;"", INDEX($B$5:$B$1433, MATCH(J2949, $E$5:$E$1433, 0)),""),"SAI")</f>
        <v/>
      </c>
      <c r="L2949" t="str">
        <f>IFERROR(IF($N$5="Sáng",IF(MID(K2949,2,7)-MID($L$2,2,7)&gt;0,"Trễ",""),IF(MID(K2949,2,7)-MID($Q$2,2,7)&gt;0,"Trễ","")),"")</f>
        <v/>
      </c>
      <c r="M2949" t="str">
        <f>IFERROR(IF($N$5="Sáng",MID(K2949,2,7)-MID($L$2,2,7),MID(K2949,2,7)-MID($Q$2,2,7)),"")</f>
        <v/>
      </c>
      <c r="Q2949" t="str">
        <f>IF(B2949&lt;&gt;"",IF(AND(P2949="",F2949=""),"Không phép ",""),"")</f>
        <v/>
      </c>
      <c r="R2949" t="str">
        <f>UPPER(B2949)</f>
        <v/>
      </c>
      <c r="T2949" t="str">
        <f>IFERROR(IF(J2949&lt;&gt;"", INDEX($S$5:$S$1433, MATCH(J2949, $E$5:$E$1433, 0)),""),"")</f>
        <v/>
      </c>
      <c r="V2949" t="str">
        <f>IFERROR(IF(J2949&lt;&gt;"", INDEX($U$5:$U$1433, MATCH(J2949, $E$5:$E$1433, 0)),""),"")</f>
        <v/>
      </c>
    </row>
    <row r="2950">
      <c r="A2950" t="str">
        <f>IF(B2950&lt;&gt;"",A2949+1,"")</f>
        <v/>
      </c>
      <c r="F2950" t="str">
        <f>IFERROR(IF(VLOOKUP(E2950,J:J,1,0)=E2950,"X",""),"")</f>
        <v/>
      </c>
      <c r="G2950" t="str">
        <f>IF(J2950&lt;&gt;"", INDEX($C$5:$C$1433, MATCH(J2950, $E$5:$E$1433, 0)),"")</f>
        <v/>
      </c>
      <c r="H2950" t="str">
        <f>IF(J2950&lt;&gt;"", INDEX($D$5:$D$1433, MATCH(J2950, $E$5:$E$1433, 0)),"")</f>
        <v/>
      </c>
      <c r="I2950" t="str">
        <f>IFERROR(IF(J2950&lt;&gt;"", INDEX($B$5:$B$1433, MATCH(J2950, $E$5:$E$1433, 0)),""),"SAI")</f>
        <v/>
      </c>
      <c r="L2950" t="str">
        <f>IFERROR(IF($N$5="Sáng",IF(MID(K2950,2,7)-MID($L$2,2,7)&gt;0,"Trễ",""),IF(MID(K2950,2,7)-MID($Q$2,2,7)&gt;0,"Trễ","")),"")</f>
        <v/>
      </c>
      <c r="M2950" t="str">
        <f>IFERROR(IF($N$5="Sáng",MID(K2950,2,7)-MID($L$2,2,7),MID(K2950,2,7)-MID($Q$2,2,7)),"")</f>
        <v/>
      </c>
      <c r="Q2950" t="str">
        <f>IF(B2950&lt;&gt;"",IF(AND(P2950="",F2950=""),"Không phép ",""),"")</f>
        <v/>
      </c>
      <c r="R2950" t="str">
        <f>UPPER(B2950)</f>
        <v/>
      </c>
      <c r="T2950" t="str">
        <f>IFERROR(IF(J2950&lt;&gt;"", INDEX($S$5:$S$1433, MATCH(J2950, $E$5:$E$1433, 0)),""),"")</f>
        <v/>
      </c>
      <c r="V2950" t="str">
        <f>IFERROR(IF(J2950&lt;&gt;"", INDEX($U$5:$U$1433, MATCH(J2950, $E$5:$E$1433, 0)),""),"")</f>
        <v/>
      </c>
    </row>
    <row r="2951">
      <c r="A2951" t="str">
        <f>IF(B2951&lt;&gt;"",A2950+1,"")</f>
        <v/>
      </c>
      <c r="F2951" t="str">
        <f>IFERROR(IF(VLOOKUP(E2951,J:J,1,0)=E2951,"X",""),"")</f>
        <v/>
      </c>
      <c r="G2951" t="str">
        <f>IF(J2951&lt;&gt;"", INDEX($C$5:$C$1433, MATCH(J2951, $E$5:$E$1433, 0)),"")</f>
        <v/>
      </c>
      <c r="H2951" t="str">
        <f>IF(J2951&lt;&gt;"", INDEX($D$5:$D$1433, MATCH(J2951, $E$5:$E$1433, 0)),"")</f>
        <v/>
      </c>
      <c r="I2951" t="str">
        <f>IFERROR(IF(J2951&lt;&gt;"", INDEX($B$5:$B$1433, MATCH(J2951, $E$5:$E$1433, 0)),""),"SAI")</f>
        <v/>
      </c>
      <c r="L2951" t="str">
        <f>IFERROR(IF($N$5="Sáng",IF(MID(K2951,2,7)-MID($L$2,2,7)&gt;0,"Trễ",""),IF(MID(K2951,2,7)-MID($Q$2,2,7)&gt;0,"Trễ","")),"")</f>
        <v/>
      </c>
      <c r="M2951" t="str">
        <f>IFERROR(IF($N$5="Sáng",MID(K2951,2,7)-MID($L$2,2,7),MID(K2951,2,7)-MID($Q$2,2,7)),"")</f>
        <v/>
      </c>
      <c r="Q2951" t="str">
        <f>IF(B2951&lt;&gt;"",IF(AND(P2951="",F2951=""),"Không phép ",""),"")</f>
        <v/>
      </c>
      <c r="R2951" t="str">
        <f>UPPER(B2951)</f>
        <v/>
      </c>
      <c r="T2951" t="str">
        <f>IFERROR(IF(J2951&lt;&gt;"", INDEX($S$5:$S$1433, MATCH(J2951, $E$5:$E$1433, 0)),""),"")</f>
        <v/>
      </c>
      <c r="V2951" t="str">
        <f>IFERROR(IF(J2951&lt;&gt;"", INDEX($U$5:$U$1433, MATCH(J2951, $E$5:$E$1433, 0)),""),"")</f>
        <v/>
      </c>
    </row>
    <row r="2952">
      <c r="A2952" t="str">
        <f>IF(B2952&lt;&gt;"",A2951+1,"")</f>
        <v/>
      </c>
      <c r="F2952" t="str">
        <f>IFERROR(IF(VLOOKUP(E2952,J:J,1,0)=E2952,"X",""),"")</f>
        <v/>
      </c>
      <c r="G2952" t="str">
        <f>IF(J2952&lt;&gt;"", INDEX($C$5:$C$1433, MATCH(J2952, $E$5:$E$1433, 0)),"")</f>
        <v/>
      </c>
      <c r="H2952" t="str">
        <f>IF(J2952&lt;&gt;"", INDEX($D$5:$D$1433, MATCH(J2952, $E$5:$E$1433, 0)),"")</f>
        <v/>
      </c>
      <c r="I2952" t="str">
        <f>IFERROR(IF(J2952&lt;&gt;"", INDEX($B$5:$B$1433, MATCH(J2952, $E$5:$E$1433, 0)),""),"SAI")</f>
        <v/>
      </c>
      <c r="L2952" t="str">
        <f>IFERROR(IF($N$5="Sáng",IF(MID(K2952,2,7)-MID($L$2,2,7)&gt;0,"Trễ",""),IF(MID(K2952,2,7)-MID($Q$2,2,7)&gt;0,"Trễ","")),"")</f>
        <v/>
      </c>
      <c r="M2952" t="str">
        <f>IFERROR(IF($N$5="Sáng",MID(K2952,2,7)-MID($L$2,2,7),MID(K2952,2,7)-MID($Q$2,2,7)),"")</f>
        <v/>
      </c>
      <c r="Q2952" t="str">
        <f>IF(B2952&lt;&gt;"",IF(AND(P2952="",F2952=""),"Không phép ",""),"")</f>
        <v/>
      </c>
      <c r="R2952" t="str">
        <f>UPPER(B2952)</f>
        <v/>
      </c>
      <c r="T2952" t="str">
        <f>IFERROR(IF(J2952&lt;&gt;"", INDEX($S$5:$S$1433, MATCH(J2952, $E$5:$E$1433, 0)),""),"")</f>
        <v/>
      </c>
      <c r="V2952" t="str">
        <f>IFERROR(IF(J2952&lt;&gt;"", INDEX($U$5:$U$1433, MATCH(J2952, $E$5:$E$1433, 0)),""),"")</f>
        <v/>
      </c>
    </row>
    <row r="2953">
      <c r="A2953" t="str">
        <f>IF(B2953&lt;&gt;"",A2952+1,"")</f>
        <v/>
      </c>
      <c r="F2953" t="str">
        <f>IFERROR(IF(VLOOKUP(E2953,J:J,1,0)=E2953,"X",""),"")</f>
        <v/>
      </c>
      <c r="G2953" t="str">
        <f>IF(J2953&lt;&gt;"", INDEX($C$5:$C$1433, MATCH(J2953, $E$5:$E$1433, 0)),"")</f>
        <v/>
      </c>
      <c r="H2953" t="str">
        <f>IF(J2953&lt;&gt;"", INDEX($D$5:$D$1433, MATCH(J2953, $E$5:$E$1433, 0)),"")</f>
        <v/>
      </c>
      <c r="I2953" t="str">
        <f>IFERROR(IF(J2953&lt;&gt;"", INDEX($B$5:$B$1433, MATCH(J2953, $E$5:$E$1433, 0)),""),"SAI")</f>
        <v/>
      </c>
      <c r="L2953" t="str">
        <f>IFERROR(IF($N$5="Sáng",IF(MID(K2953,2,7)-MID($L$2,2,7)&gt;0,"Trễ",""),IF(MID(K2953,2,7)-MID($Q$2,2,7)&gt;0,"Trễ","")),"")</f>
        <v/>
      </c>
      <c r="M2953" t="str">
        <f>IFERROR(IF($N$5="Sáng",MID(K2953,2,7)-MID($L$2,2,7),MID(K2953,2,7)-MID($Q$2,2,7)),"")</f>
        <v/>
      </c>
      <c r="Q2953" t="str">
        <f>IF(B2953&lt;&gt;"",IF(AND(P2953="",F2953=""),"Không phép ",""),"")</f>
        <v/>
      </c>
      <c r="R2953" t="str">
        <f>UPPER(B2953)</f>
        <v/>
      </c>
      <c r="T2953" t="str">
        <f>IFERROR(IF(J2953&lt;&gt;"", INDEX($S$5:$S$1433, MATCH(J2953, $E$5:$E$1433, 0)),""),"")</f>
        <v/>
      </c>
      <c r="V2953" t="str">
        <f>IFERROR(IF(J2953&lt;&gt;"", INDEX($U$5:$U$1433, MATCH(J2953, $E$5:$E$1433, 0)),""),"")</f>
        <v/>
      </c>
    </row>
    <row r="2954">
      <c r="A2954" t="str">
        <f>IF(B2954&lt;&gt;"",A2953+1,"")</f>
        <v/>
      </c>
      <c r="F2954" t="str">
        <f>IFERROR(IF(VLOOKUP(E2954,J:J,1,0)=E2954,"X",""),"")</f>
        <v/>
      </c>
      <c r="G2954" t="str">
        <f>IF(J2954&lt;&gt;"", INDEX($C$5:$C$1433, MATCH(J2954, $E$5:$E$1433, 0)),"")</f>
        <v/>
      </c>
      <c r="H2954" t="str">
        <f>IF(J2954&lt;&gt;"", INDEX($D$5:$D$1433, MATCH(J2954, $E$5:$E$1433, 0)),"")</f>
        <v/>
      </c>
      <c r="I2954" t="str">
        <f>IFERROR(IF(J2954&lt;&gt;"", INDEX($B$5:$B$1433, MATCH(J2954, $E$5:$E$1433, 0)),""),"SAI")</f>
        <v/>
      </c>
      <c r="L2954" t="str">
        <f>IFERROR(IF($N$5="Sáng",IF(MID(K2954,2,7)-MID($L$2,2,7)&gt;0,"Trễ",""),IF(MID(K2954,2,7)-MID($Q$2,2,7)&gt;0,"Trễ","")),"")</f>
        <v/>
      </c>
      <c r="M2954" t="str">
        <f>IFERROR(IF($N$5="Sáng",MID(K2954,2,7)-MID($L$2,2,7),MID(K2954,2,7)-MID($Q$2,2,7)),"")</f>
        <v/>
      </c>
      <c r="Q2954" t="str">
        <f>IF(B2954&lt;&gt;"",IF(AND(P2954="",F2954=""),"Không phép ",""),"")</f>
        <v/>
      </c>
      <c r="R2954" t="str">
        <f>UPPER(B2954)</f>
        <v/>
      </c>
      <c r="T2954" t="str">
        <f>IFERROR(IF(J2954&lt;&gt;"", INDEX($S$5:$S$1433, MATCH(J2954, $E$5:$E$1433, 0)),""),"")</f>
        <v/>
      </c>
      <c r="V2954" t="str">
        <f>IFERROR(IF(J2954&lt;&gt;"", INDEX($U$5:$U$1433, MATCH(J2954, $E$5:$E$1433, 0)),""),"")</f>
        <v/>
      </c>
    </row>
    <row r="2955">
      <c r="A2955" t="str">
        <f>IF(B2955&lt;&gt;"",A2954+1,"")</f>
        <v/>
      </c>
      <c r="F2955" t="str">
        <f>IFERROR(IF(VLOOKUP(E2955,J:J,1,0)=E2955,"X",""),"")</f>
        <v/>
      </c>
      <c r="G2955" t="str">
        <f>IF(J2955&lt;&gt;"", INDEX($C$5:$C$1433, MATCH(J2955, $E$5:$E$1433, 0)),"")</f>
        <v/>
      </c>
      <c r="H2955" t="str">
        <f>IF(J2955&lt;&gt;"", INDEX($D$5:$D$1433, MATCH(J2955, $E$5:$E$1433, 0)),"")</f>
        <v/>
      </c>
      <c r="I2955" t="str">
        <f>IFERROR(IF(J2955&lt;&gt;"", INDEX($B$5:$B$1433, MATCH(J2955, $E$5:$E$1433, 0)),""),"SAI")</f>
        <v/>
      </c>
      <c r="L2955" t="str">
        <f>IFERROR(IF($N$5="Sáng",IF(MID(K2955,2,7)-MID($L$2,2,7)&gt;0,"Trễ",""),IF(MID(K2955,2,7)-MID($Q$2,2,7)&gt;0,"Trễ","")),"")</f>
        <v/>
      </c>
      <c r="M2955" t="str">
        <f>IFERROR(IF($N$5="Sáng",MID(K2955,2,7)-MID($L$2,2,7),MID(K2955,2,7)-MID($Q$2,2,7)),"")</f>
        <v/>
      </c>
      <c r="Q2955" t="str">
        <f>IF(B2955&lt;&gt;"",IF(AND(P2955="",F2955=""),"Không phép ",""),"")</f>
        <v/>
      </c>
      <c r="R2955" t="str">
        <f>UPPER(B2955)</f>
        <v/>
      </c>
      <c r="T2955" t="str">
        <f>IFERROR(IF(J2955&lt;&gt;"", INDEX($S$5:$S$1433, MATCH(J2955, $E$5:$E$1433, 0)),""),"")</f>
        <v/>
      </c>
      <c r="V2955" t="str">
        <f>IFERROR(IF(J2955&lt;&gt;"", INDEX($U$5:$U$1433, MATCH(J2955, $E$5:$E$1433, 0)),""),"")</f>
        <v/>
      </c>
    </row>
    <row r="2956">
      <c r="A2956" t="str">
        <f>IF(B2956&lt;&gt;"",A2955+1,"")</f>
        <v/>
      </c>
      <c r="F2956" t="str">
        <f>IFERROR(IF(VLOOKUP(E2956,J:J,1,0)=E2956,"X",""),"")</f>
        <v/>
      </c>
      <c r="G2956" t="str">
        <f>IF(J2956&lt;&gt;"", INDEX($C$5:$C$1433, MATCH(J2956, $E$5:$E$1433, 0)),"")</f>
        <v/>
      </c>
      <c r="H2956" t="str">
        <f>IF(J2956&lt;&gt;"", INDEX($D$5:$D$1433, MATCH(J2956, $E$5:$E$1433, 0)),"")</f>
        <v/>
      </c>
      <c r="I2956" t="str">
        <f>IFERROR(IF(J2956&lt;&gt;"", INDEX($B$5:$B$1433, MATCH(J2956, $E$5:$E$1433, 0)),""),"SAI")</f>
        <v/>
      </c>
      <c r="L2956" t="str">
        <f>IFERROR(IF($N$5="Sáng",IF(MID(K2956,2,7)-MID($L$2,2,7)&gt;0,"Trễ",""),IF(MID(K2956,2,7)-MID($Q$2,2,7)&gt;0,"Trễ","")),"")</f>
        <v/>
      </c>
      <c r="M2956" t="str">
        <f>IFERROR(IF($N$5="Sáng",MID(K2956,2,7)-MID($L$2,2,7),MID(K2956,2,7)-MID($Q$2,2,7)),"")</f>
        <v/>
      </c>
      <c r="Q2956" t="str">
        <f>IF(B2956&lt;&gt;"",IF(AND(P2956="",F2956=""),"Không phép ",""),"")</f>
        <v/>
      </c>
      <c r="R2956" t="str">
        <f>UPPER(B2956)</f>
        <v/>
      </c>
      <c r="T2956" t="str">
        <f>IFERROR(IF(J2956&lt;&gt;"", INDEX($S$5:$S$1433, MATCH(J2956, $E$5:$E$1433, 0)),""),"")</f>
        <v/>
      </c>
      <c r="V2956" t="str">
        <f>IFERROR(IF(J2956&lt;&gt;"", INDEX($U$5:$U$1433, MATCH(J2956, $E$5:$E$1433, 0)),""),"")</f>
        <v/>
      </c>
    </row>
    <row r="2957">
      <c r="A2957" t="str">
        <f>IF(B2957&lt;&gt;"",A2956+1,"")</f>
        <v/>
      </c>
      <c r="F2957" t="str">
        <f>IFERROR(IF(VLOOKUP(E2957,J:J,1,0)=E2957,"X",""),"")</f>
        <v/>
      </c>
      <c r="G2957" t="str">
        <f>IF(J2957&lt;&gt;"", INDEX($C$5:$C$1433, MATCH(J2957, $E$5:$E$1433, 0)),"")</f>
        <v/>
      </c>
      <c r="H2957" t="str">
        <f>IF(J2957&lt;&gt;"", INDEX($D$5:$D$1433, MATCH(J2957, $E$5:$E$1433, 0)),"")</f>
        <v/>
      </c>
      <c r="I2957" t="str">
        <f>IFERROR(IF(J2957&lt;&gt;"", INDEX($B$5:$B$1433, MATCH(J2957, $E$5:$E$1433, 0)),""),"SAI")</f>
        <v/>
      </c>
      <c r="L2957" t="str">
        <f>IFERROR(IF($N$5="Sáng",IF(MID(K2957,2,7)-MID($L$2,2,7)&gt;0,"Trễ",""),IF(MID(K2957,2,7)-MID($Q$2,2,7)&gt;0,"Trễ","")),"")</f>
        <v/>
      </c>
      <c r="M2957" t="str">
        <f>IFERROR(IF($N$5="Sáng",MID(K2957,2,7)-MID($L$2,2,7),MID(K2957,2,7)-MID($Q$2,2,7)),"")</f>
        <v/>
      </c>
      <c r="Q2957" t="str">
        <f>IF(B2957&lt;&gt;"",IF(AND(P2957="",F2957=""),"Không phép ",""),"")</f>
        <v/>
      </c>
      <c r="R2957" t="str">
        <f>UPPER(B2957)</f>
        <v/>
      </c>
      <c r="T2957" t="str">
        <f>IFERROR(IF(J2957&lt;&gt;"", INDEX($S$5:$S$1433, MATCH(J2957, $E$5:$E$1433, 0)),""),"")</f>
        <v/>
      </c>
      <c r="V2957" t="str">
        <f>IFERROR(IF(J2957&lt;&gt;"", INDEX($U$5:$U$1433, MATCH(J2957, $E$5:$E$1433, 0)),""),"")</f>
        <v/>
      </c>
    </row>
    <row r="2958">
      <c r="A2958" t="str">
        <f>IF(B2958&lt;&gt;"",A2957+1,"")</f>
        <v/>
      </c>
      <c r="F2958" t="str">
        <f>IFERROR(IF(VLOOKUP(E2958,J:J,1,0)=E2958,"X",""),"")</f>
        <v/>
      </c>
      <c r="G2958" t="str">
        <f>IF(J2958&lt;&gt;"", INDEX($C$5:$C$1433, MATCH(J2958, $E$5:$E$1433, 0)),"")</f>
        <v/>
      </c>
      <c r="H2958" t="str">
        <f>IF(J2958&lt;&gt;"", INDEX($D$5:$D$1433, MATCH(J2958, $E$5:$E$1433, 0)),"")</f>
        <v/>
      </c>
      <c r="I2958" t="str">
        <f>IFERROR(IF(J2958&lt;&gt;"", INDEX($B$5:$B$1433, MATCH(J2958, $E$5:$E$1433, 0)),""),"SAI")</f>
        <v/>
      </c>
      <c r="L2958" t="str">
        <f>IFERROR(IF($N$5="Sáng",IF(MID(K2958,2,7)-MID($L$2,2,7)&gt;0,"Trễ",""),IF(MID(K2958,2,7)-MID($Q$2,2,7)&gt;0,"Trễ","")),"")</f>
        <v/>
      </c>
      <c r="M2958" t="str">
        <f>IFERROR(IF($N$5="Sáng",MID(K2958,2,7)-MID($L$2,2,7),MID(K2958,2,7)-MID($Q$2,2,7)),"")</f>
        <v/>
      </c>
      <c r="Q2958" t="str">
        <f>IF(B2958&lt;&gt;"",IF(AND(P2958="",F2958=""),"Không phép ",""),"")</f>
        <v/>
      </c>
      <c r="R2958" t="str">
        <f>UPPER(B2958)</f>
        <v/>
      </c>
      <c r="T2958" t="str">
        <f>IFERROR(IF(J2958&lt;&gt;"", INDEX($S$5:$S$1433, MATCH(J2958, $E$5:$E$1433, 0)),""),"")</f>
        <v/>
      </c>
      <c r="V2958" t="str">
        <f>IFERROR(IF(J2958&lt;&gt;"", INDEX($U$5:$U$1433, MATCH(J2958, $E$5:$E$1433, 0)),""),"")</f>
        <v/>
      </c>
    </row>
    <row r="2959">
      <c r="A2959" t="str">
        <f>IF(B2959&lt;&gt;"",A2958+1,"")</f>
        <v/>
      </c>
      <c r="F2959" t="str">
        <f>IFERROR(IF(VLOOKUP(E2959,J:J,1,0)=E2959,"X",""),"")</f>
        <v/>
      </c>
      <c r="G2959" t="str">
        <f>IF(J2959&lt;&gt;"", INDEX($C$5:$C$1433, MATCH(J2959, $E$5:$E$1433, 0)),"")</f>
        <v/>
      </c>
      <c r="H2959" t="str">
        <f>IF(J2959&lt;&gt;"", INDEX($D$5:$D$1433, MATCH(J2959, $E$5:$E$1433, 0)),"")</f>
        <v/>
      </c>
      <c r="I2959" t="str">
        <f>IFERROR(IF(J2959&lt;&gt;"", INDEX($B$5:$B$1433, MATCH(J2959, $E$5:$E$1433, 0)),""),"SAI")</f>
        <v/>
      </c>
      <c r="L2959" t="str">
        <f>IFERROR(IF($N$5="Sáng",IF(MID(K2959,2,7)-MID($L$2,2,7)&gt;0,"Trễ",""),IF(MID(K2959,2,7)-MID($Q$2,2,7)&gt;0,"Trễ","")),"")</f>
        <v/>
      </c>
      <c r="M2959" t="str">
        <f>IFERROR(IF($N$5="Sáng",MID(K2959,2,7)-MID($L$2,2,7),MID(K2959,2,7)-MID($Q$2,2,7)),"")</f>
        <v/>
      </c>
      <c r="Q2959" t="str">
        <f>IF(B2959&lt;&gt;"",IF(AND(P2959="",F2959=""),"Không phép ",""),"")</f>
        <v/>
      </c>
      <c r="R2959" t="str">
        <f>UPPER(B2959)</f>
        <v/>
      </c>
      <c r="T2959" t="str">
        <f>IFERROR(IF(J2959&lt;&gt;"", INDEX($S$5:$S$1433, MATCH(J2959, $E$5:$E$1433, 0)),""),"")</f>
        <v/>
      </c>
      <c r="V2959" t="str">
        <f>IFERROR(IF(J2959&lt;&gt;"", INDEX($U$5:$U$1433, MATCH(J2959, $E$5:$E$1433, 0)),""),"")</f>
        <v/>
      </c>
    </row>
    <row r="2960">
      <c r="A2960" t="str">
        <f>IF(B2960&lt;&gt;"",A2959+1,"")</f>
        <v/>
      </c>
      <c r="F2960" t="str">
        <f>IFERROR(IF(VLOOKUP(E2960,J:J,1,0)=E2960,"X",""),"")</f>
        <v/>
      </c>
      <c r="G2960" t="str">
        <f>IF(J2960&lt;&gt;"", INDEX($C$5:$C$1433, MATCH(J2960, $E$5:$E$1433, 0)),"")</f>
        <v/>
      </c>
      <c r="H2960" t="str">
        <f>IF(J2960&lt;&gt;"", INDEX($D$5:$D$1433, MATCH(J2960, $E$5:$E$1433, 0)),"")</f>
        <v/>
      </c>
      <c r="I2960" t="str">
        <f>IFERROR(IF(J2960&lt;&gt;"", INDEX($B$5:$B$1433, MATCH(J2960, $E$5:$E$1433, 0)),""),"SAI")</f>
        <v/>
      </c>
      <c r="L2960" t="str">
        <f>IFERROR(IF($N$5="Sáng",IF(MID(K2960,2,7)-MID($L$2,2,7)&gt;0,"Trễ",""),IF(MID(K2960,2,7)-MID($Q$2,2,7)&gt;0,"Trễ","")),"")</f>
        <v/>
      </c>
      <c r="M2960" t="str">
        <f>IFERROR(IF($N$5="Sáng",MID(K2960,2,7)-MID($L$2,2,7),MID(K2960,2,7)-MID($Q$2,2,7)),"")</f>
        <v/>
      </c>
      <c r="Q2960" t="str">
        <f>IF(B2960&lt;&gt;"",IF(AND(P2960="",F2960=""),"Không phép ",""),"")</f>
        <v/>
      </c>
      <c r="R2960" t="str">
        <f>UPPER(B2960)</f>
        <v/>
      </c>
      <c r="T2960" t="str">
        <f>IFERROR(IF(J2960&lt;&gt;"", INDEX($S$5:$S$1433, MATCH(J2960, $E$5:$E$1433, 0)),""),"")</f>
        <v/>
      </c>
      <c r="V2960" t="str">
        <f>IFERROR(IF(J2960&lt;&gt;"", INDEX($U$5:$U$1433, MATCH(J2960, $E$5:$E$1433, 0)),""),"")</f>
        <v/>
      </c>
    </row>
    <row r="2961">
      <c r="A2961" t="str">
        <f>IF(B2961&lt;&gt;"",A2960+1,"")</f>
        <v/>
      </c>
      <c r="F2961" t="str">
        <f>IFERROR(IF(VLOOKUP(E2961,J:J,1,0)=E2961,"X",""),"")</f>
        <v/>
      </c>
      <c r="G2961" t="str">
        <f>IF(J2961&lt;&gt;"", INDEX($C$5:$C$1433, MATCH(J2961, $E$5:$E$1433, 0)),"")</f>
        <v/>
      </c>
      <c r="H2961" t="str">
        <f>IF(J2961&lt;&gt;"", INDEX($D$5:$D$1433, MATCH(J2961, $E$5:$E$1433, 0)),"")</f>
        <v/>
      </c>
      <c r="I2961" t="str">
        <f>IFERROR(IF(J2961&lt;&gt;"", INDEX($B$5:$B$1433, MATCH(J2961, $E$5:$E$1433, 0)),""),"SAI")</f>
        <v/>
      </c>
      <c r="L2961" t="str">
        <f>IFERROR(IF($N$5="Sáng",IF(MID(K2961,2,7)-MID($L$2,2,7)&gt;0,"Trễ",""),IF(MID(K2961,2,7)-MID($Q$2,2,7)&gt;0,"Trễ","")),"")</f>
        <v/>
      </c>
      <c r="M2961" t="str">
        <f>IFERROR(IF($N$5="Sáng",MID(K2961,2,7)-MID($L$2,2,7),MID(K2961,2,7)-MID($Q$2,2,7)),"")</f>
        <v/>
      </c>
      <c r="Q2961" t="str">
        <f>IF(B2961&lt;&gt;"",IF(AND(P2961="",F2961=""),"Không phép ",""),"")</f>
        <v/>
      </c>
      <c r="R2961" t="str">
        <f>UPPER(B2961)</f>
        <v/>
      </c>
      <c r="T2961" t="str">
        <f>IFERROR(IF(J2961&lt;&gt;"", INDEX($S$5:$S$1433, MATCH(J2961, $E$5:$E$1433, 0)),""),"")</f>
        <v/>
      </c>
      <c r="V2961" t="str">
        <f>IFERROR(IF(J2961&lt;&gt;"", INDEX($U$5:$U$1433, MATCH(J2961, $E$5:$E$1433, 0)),""),"")</f>
        <v/>
      </c>
    </row>
    <row r="2962">
      <c r="A2962" t="str">
        <f>IF(B2962&lt;&gt;"",A2961+1,"")</f>
        <v/>
      </c>
      <c r="F2962" t="str">
        <f>IFERROR(IF(VLOOKUP(E2962,J:J,1,0)=E2962,"X",""),"")</f>
        <v/>
      </c>
      <c r="G2962" t="str">
        <f>IF(J2962&lt;&gt;"", INDEX($C$5:$C$1433, MATCH(J2962, $E$5:$E$1433, 0)),"")</f>
        <v/>
      </c>
      <c r="H2962" t="str">
        <f>IF(J2962&lt;&gt;"", INDEX($D$5:$D$1433, MATCH(J2962, $E$5:$E$1433, 0)),"")</f>
        <v/>
      </c>
      <c r="I2962" t="str">
        <f>IFERROR(IF(J2962&lt;&gt;"", INDEX($B$5:$B$1433, MATCH(J2962, $E$5:$E$1433, 0)),""),"SAI")</f>
        <v/>
      </c>
      <c r="L2962" t="str">
        <f>IFERROR(IF($N$5="Sáng",IF(MID(K2962,2,7)-MID($L$2,2,7)&gt;0,"Trễ",""),IF(MID(K2962,2,7)-MID($Q$2,2,7)&gt;0,"Trễ","")),"")</f>
        <v/>
      </c>
      <c r="M2962" t="str">
        <f>IFERROR(IF($N$5="Sáng",MID(K2962,2,7)-MID($L$2,2,7),MID(K2962,2,7)-MID($Q$2,2,7)),"")</f>
        <v/>
      </c>
      <c r="Q2962" t="str">
        <f>IF(B2962&lt;&gt;"",IF(AND(P2962="",F2962=""),"Không phép ",""),"")</f>
        <v/>
      </c>
      <c r="R2962" t="str">
        <f>UPPER(B2962)</f>
        <v/>
      </c>
      <c r="T2962" t="str">
        <f>IFERROR(IF(J2962&lt;&gt;"", INDEX($S$5:$S$1433, MATCH(J2962, $E$5:$E$1433, 0)),""),"")</f>
        <v/>
      </c>
      <c r="V2962" t="str">
        <f>IFERROR(IF(J2962&lt;&gt;"", INDEX($U$5:$U$1433, MATCH(J2962, $E$5:$E$1433, 0)),""),"")</f>
        <v/>
      </c>
    </row>
    <row r="2963">
      <c r="A2963" t="str">
        <f>IF(B2963&lt;&gt;"",A2962+1,"")</f>
        <v/>
      </c>
      <c r="F2963" t="str">
        <f>IFERROR(IF(VLOOKUP(E2963,J:J,1,0)=E2963,"X",""),"")</f>
        <v/>
      </c>
      <c r="G2963" t="str">
        <f>IF(J2963&lt;&gt;"", INDEX($C$5:$C$1433, MATCH(J2963, $E$5:$E$1433, 0)),"")</f>
        <v/>
      </c>
      <c r="H2963" t="str">
        <f>IF(J2963&lt;&gt;"", INDEX($D$5:$D$1433, MATCH(J2963, $E$5:$E$1433, 0)),"")</f>
        <v/>
      </c>
      <c r="I2963" t="str">
        <f>IFERROR(IF(J2963&lt;&gt;"", INDEX($B$5:$B$1433, MATCH(J2963, $E$5:$E$1433, 0)),""),"SAI")</f>
        <v/>
      </c>
      <c r="L2963" t="str">
        <f>IFERROR(IF($N$5="Sáng",IF(MID(K2963,2,7)-MID($L$2,2,7)&gt;0,"Trễ",""),IF(MID(K2963,2,7)-MID($Q$2,2,7)&gt;0,"Trễ","")),"")</f>
        <v/>
      </c>
      <c r="M2963" t="str">
        <f>IFERROR(IF($N$5="Sáng",MID(K2963,2,7)-MID($L$2,2,7),MID(K2963,2,7)-MID($Q$2,2,7)),"")</f>
        <v/>
      </c>
      <c r="Q2963" t="str">
        <f>IF(B2963&lt;&gt;"",IF(AND(P2963="",F2963=""),"Không phép ",""),"")</f>
        <v/>
      </c>
      <c r="R2963" t="str">
        <f>UPPER(B2963)</f>
        <v/>
      </c>
      <c r="T2963" t="str">
        <f>IFERROR(IF(J2963&lt;&gt;"", INDEX($S$5:$S$1433, MATCH(J2963, $E$5:$E$1433, 0)),""),"")</f>
        <v/>
      </c>
      <c r="V2963" t="str">
        <f>IFERROR(IF(J2963&lt;&gt;"", INDEX($U$5:$U$1433, MATCH(J2963, $E$5:$E$1433, 0)),""),"")</f>
        <v/>
      </c>
    </row>
    <row r="2964">
      <c r="A2964" t="str">
        <f>IF(B2964&lt;&gt;"",A2963+1,"")</f>
        <v/>
      </c>
      <c r="F2964" t="str">
        <f>IFERROR(IF(VLOOKUP(E2964,J:J,1,0)=E2964,"X",""),"")</f>
        <v/>
      </c>
      <c r="G2964" t="str">
        <f>IF(J2964&lt;&gt;"", INDEX($C$5:$C$1433, MATCH(J2964, $E$5:$E$1433, 0)),"")</f>
        <v/>
      </c>
      <c r="H2964" t="str">
        <f>IF(J2964&lt;&gt;"", INDEX($D$5:$D$1433, MATCH(J2964, $E$5:$E$1433, 0)),"")</f>
        <v/>
      </c>
      <c r="I2964" t="str">
        <f>IFERROR(IF(J2964&lt;&gt;"", INDEX($B$5:$B$1433, MATCH(J2964, $E$5:$E$1433, 0)),""),"SAI")</f>
        <v/>
      </c>
      <c r="L2964" t="str">
        <f>IFERROR(IF($N$5="Sáng",IF(MID(K2964,2,7)-MID($L$2,2,7)&gt;0,"Trễ",""),IF(MID(K2964,2,7)-MID($Q$2,2,7)&gt;0,"Trễ","")),"")</f>
        <v/>
      </c>
      <c r="M2964" t="str">
        <f>IFERROR(IF($N$5="Sáng",MID(K2964,2,7)-MID($L$2,2,7),MID(K2964,2,7)-MID($Q$2,2,7)),"")</f>
        <v/>
      </c>
      <c r="Q2964" t="str">
        <f>IF(B2964&lt;&gt;"",IF(AND(P2964="",F2964=""),"Không phép ",""),"")</f>
        <v/>
      </c>
      <c r="R2964" t="str">
        <f>UPPER(B2964)</f>
        <v/>
      </c>
      <c r="T2964" t="str">
        <f>IFERROR(IF(J2964&lt;&gt;"", INDEX($S$5:$S$1433, MATCH(J2964, $E$5:$E$1433, 0)),""),"")</f>
        <v/>
      </c>
      <c r="V2964" t="str">
        <f>IFERROR(IF(J2964&lt;&gt;"", INDEX($U$5:$U$1433, MATCH(J2964, $E$5:$E$1433, 0)),""),"")</f>
        <v/>
      </c>
    </row>
    <row r="2965">
      <c r="A2965" t="str">
        <f>IF(B2965&lt;&gt;"",A2964+1,"")</f>
        <v/>
      </c>
      <c r="F2965" t="str">
        <f>IFERROR(IF(VLOOKUP(E2965,J:J,1,0)=E2965,"X",""),"")</f>
        <v/>
      </c>
      <c r="G2965" t="str">
        <f>IF(J2965&lt;&gt;"", INDEX($C$5:$C$1433, MATCH(J2965, $E$5:$E$1433, 0)),"")</f>
        <v/>
      </c>
      <c r="H2965" t="str">
        <f>IF(J2965&lt;&gt;"", INDEX($D$5:$D$1433, MATCH(J2965, $E$5:$E$1433, 0)),"")</f>
        <v/>
      </c>
      <c r="I2965" t="str">
        <f>IFERROR(IF(J2965&lt;&gt;"", INDEX($B$5:$B$1433, MATCH(J2965, $E$5:$E$1433, 0)),""),"SAI")</f>
        <v/>
      </c>
      <c r="L2965" t="str">
        <f>IFERROR(IF($N$5="Sáng",IF(MID(K2965,2,7)-MID($L$2,2,7)&gt;0,"Trễ",""),IF(MID(K2965,2,7)-MID($Q$2,2,7)&gt;0,"Trễ","")),"")</f>
        <v/>
      </c>
      <c r="M2965" t="str">
        <f>IFERROR(IF($N$5="Sáng",MID(K2965,2,7)-MID($L$2,2,7),MID(K2965,2,7)-MID($Q$2,2,7)),"")</f>
        <v/>
      </c>
      <c r="Q2965" t="str">
        <f>IF(B2965&lt;&gt;"",IF(AND(P2965="",F2965=""),"Không phép ",""),"")</f>
        <v/>
      </c>
      <c r="R2965" t="str">
        <f>UPPER(B2965)</f>
        <v/>
      </c>
      <c r="T2965" t="str">
        <f>IFERROR(IF(J2965&lt;&gt;"", INDEX($S$5:$S$1433, MATCH(J2965, $E$5:$E$1433, 0)),""),"")</f>
        <v/>
      </c>
      <c r="V2965" t="str">
        <f>IFERROR(IF(J2965&lt;&gt;"", INDEX($U$5:$U$1433, MATCH(J2965, $E$5:$E$1433, 0)),""),"")</f>
        <v/>
      </c>
    </row>
    <row r="2966">
      <c r="A2966" t="str">
        <f>IF(B2966&lt;&gt;"",A2965+1,"")</f>
        <v/>
      </c>
      <c r="F2966" t="str">
        <f>IFERROR(IF(VLOOKUP(E2966,J:J,1,0)=E2966,"X",""),"")</f>
        <v/>
      </c>
      <c r="G2966" t="str">
        <f>IF(J2966&lt;&gt;"", INDEX($C$5:$C$1433, MATCH(J2966, $E$5:$E$1433, 0)),"")</f>
        <v/>
      </c>
      <c r="H2966" t="str">
        <f>IF(J2966&lt;&gt;"", INDEX($D$5:$D$1433, MATCH(J2966, $E$5:$E$1433, 0)),"")</f>
        <v/>
      </c>
      <c r="I2966" t="str">
        <f>IFERROR(IF(J2966&lt;&gt;"", INDEX($B$5:$B$1433, MATCH(J2966, $E$5:$E$1433, 0)),""),"SAI")</f>
        <v/>
      </c>
      <c r="L2966" t="str">
        <f>IFERROR(IF($N$5="Sáng",IF(MID(K2966,2,7)-MID($L$2,2,7)&gt;0,"Trễ",""),IF(MID(K2966,2,7)-MID($Q$2,2,7)&gt;0,"Trễ","")),"")</f>
        <v/>
      </c>
      <c r="M2966" t="str">
        <f>IFERROR(IF($N$5="Sáng",MID(K2966,2,7)-MID($L$2,2,7),MID(K2966,2,7)-MID($Q$2,2,7)),"")</f>
        <v/>
      </c>
      <c r="Q2966" t="str">
        <f>IF(B2966&lt;&gt;"",IF(AND(P2966="",F2966=""),"Không phép ",""),"")</f>
        <v/>
      </c>
      <c r="R2966" t="str">
        <f>UPPER(B2966)</f>
        <v/>
      </c>
      <c r="T2966" t="str">
        <f>IFERROR(IF(J2966&lt;&gt;"", INDEX($S$5:$S$1433, MATCH(J2966, $E$5:$E$1433, 0)),""),"")</f>
        <v/>
      </c>
      <c r="V2966" t="str">
        <f>IFERROR(IF(J2966&lt;&gt;"", INDEX($U$5:$U$1433, MATCH(J2966, $E$5:$E$1433, 0)),""),"")</f>
        <v/>
      </c>
    </row>
    <row r="2967">
      <c r="A2967" t="str">
        <f>IF(B2967&lt;&gt;"",A2966+1,"")</f>
        <v/>
      </c>
      <c r="F2967" t="str">
        <f>IFERROR(IF(VLOOKUP(E2967,J:J,1,0)=E2967,"X",""),"")</f>
        <v/>
      </c>
      <c r="G2967" t="str">
        <f>IF(J2967&lt;&gt;"", INDEX($C$5:$C$1433, MATCH(J2967, $E$5:$E$1433, 0)),"")</f>
        <v/>
      </c>
      <c r="H2967" t="str">
        <f>IF(J2967&lt;&gt;"", INDEX($D$5:$D$1433, MATCH(J2967, $E$5:$E$1433, 0)),"")</f>
        <v/>
      </c>
      <c r="I2967" t="str">
        <f>IFERROR(IF(J2967&lt;&gt;"", INDEX($B$5:$B$1433, MATCH(J2967, $E$5:$E$1433, 0)),""),"SAI")</f>
        <v/>
      </c>
      <c r="L2967" t="str">
        <f>IFERROR(IF($N$5="Sáng",IF(MID(K2967,2,7)-MID($L$2,2,7)&gt;0,"Trễ",""),IF(MID(K2967,2,7)-MID($Q$2,2,7)&gt;0,"Trễ","")),"")</f>
        <v/>
      </c>
      <c r="M2967" t="str">
        <f>IFERROR(IF($N$5="Sáng",MID(K2967,2,7)-MID($L$2,2,7),MID(K2967,2,7)-MID($Q$2,2,7)),"")</f>
        <v/>
      </c>
      <c r="Q2967" t="str">
        <f>IF(B2967&lt;&gt;"",IF(AND(P2967="",F2967=""),"Không phép ",""),"")</f>
        <v/>
      </c>
      <c r="R2967" t="str">
        <f>UPPER(B2967)</f>
        <v/>
      </c>
      <c r="T2967" t="str">
        <f>IFERROR(IF(J2967&lt;&gt;"", INDEX($S$5:$S$1433, MATCH(J2967, $E$5:$E$1433, 0)),""),"")</f>
        <v/>
      </c>
      <c r="V2967" t="str">
        <f>IFERROR(IF(J2967&lt;&gt;"", INDEX($U$5:$U$1433, MATCH(J2967, $E$5:$E$1433, 0)),""),"")</f>
        <v/>
      </c>
    </row>
    <row r="2968">
      <c r="A2968" t="str">
        <f>IF(B2968&lt;&gt;"",A2967+1,"")</f>
        <v/>
      </c>
      <c r="F2968" t="str">
        <f>IFERROR(IF(VLOOKUP(E2968,J:J,1,0)=E2968,"X",""),"")</f>
        <v/>
      </c>
      <c r="G2968" t="str">
        <f>IF(J2968&lt;&gt;"", INDEX($C$5:$C$1433, MATCH(J2968, $E$5:$E$1433, 0)),"")</f>
        <v/>
      </c>
      <c r="H2968" t="str">
        <f>IF(J2968&lt;&gt;"", INDEX($D$5:$D$1433, MATCH(J2968, $E$5:$E$1433, 0)),"")</f>
        <v/>
      </c>
      <c r="I2968" t="str">
        <f>IFERROR(IF(J2968&lt;&gt;"", INDEX($B$5:$B$1433, MATCH(J2968, $E$5:$E$1433, 0)),""),"SAI")</f>
        <v/>
      </c>
      <c r="L2968" t="str">
        <f>IFERROR(IF($N$5="Sáng",IF(MID(K2968,2,7)-MID($L$2,2,7)&gt;0,"Trễ",""),IF(MID(K2968,2,7)-MID($Q$2,2,7)&gt;0,"Trễ","")),"")</f>
        <v/>
      </c>
      <c r="M2968" t="str">
        <f>IFERROR(IF($N$5="Sáng",MID(K2968,2,7)-MID($L$2,2,7),MID(K2968,2,7)-MID($Q$2,2,7)),"")</f>
        <v/>
      </c>
      <c r="Q2968" t="str">
        <f>IF(B2968&lt;&gt;"",IF(AND(P2968="",F2968=""),"Không phép ",""),"")</f>
        <v/>
      </c>
      <c r="R2968" t="str">
        <f>UPPER(B2968)</f>
        <v/>
      </c>
      <c r="T2968" t="str">
        <f>IFERROR(IF(J2968&lt;&gt;"", INDEX($S$5:$S$1433, MATCH(J2968, $E$5:$E$1433, 0)),""),"")</f>
        <v/>
      </c>
      <c r="V2968" t="str">
        <f>IFERROR(IF(J2968&lt;&gt;"", INDEX($U$5:$U$1433, MATCH(J2968, $E$5:$E$1433, 0)),""),"")</f>
        <v/>
      </c>
    </row>
    <row r="2969">
      <c r="A2969" t="str">
        <f>IF(B2969&lt;&gt;"",A2968+1,"")</f>
        <v/>
      </c>
      <c r="F2969" t="str">
        <f>IFERROR(IF(VLOOKUP(E2969,J:J,1,0)=E2969,"X",""),"")</f>
        <v/>
      </c>
      <c r="G2969" t="str">
        <f>IF(J2969&lt;&gt;"", INDEX($C$5:$C$1433, MATCH(J2969, $E$5:$E$1433, 0)),"")</f>
        <v/>
      </c>
      <c r="H2969" t="str">
        <f>IF(J2969&lt;&gt;"", INDEX($D$5:$D$1433, MATCH(J2969, $E$5:$E$1433, 0)),"")</f>
        <v/>
      </c>
      <c r="I2969" t="str">
        <f>IFERROR(IF(J2969&lt;&gt;"", INDEX($B$5:$B$1433, MATCH(J2969, $E$5:$E$1433, 0)),""),"SAI")</f>
        <v/>
      </c>
      <c r="L2969" t="str">
        <f>IFERROR(IF($N$5="Sáng",IF(MID(K2969,2,7)-MID($L$2,2,7)&gt;0,"Trễ",""),IF(MID(K2969,2,7)-MID($Q$2,2,7)&gt;0,"Trễ","")),"")</f>
        <v/>
      </c>
      <c r="M2969" t="str">
        <f>IFERROR(IF($N$5="Sáng",MID(K2969,2,7)-MID($L$2,2,7),MID(K2969,2,7)-MID($Q$2,2,7)),"")</f>
        <v/>
      </c>
      <c r="Q2969" t="str">
        <f>IF(B2969&lt;&gt;"",IF(AND(P2969="",F2969=""),"Không phép ",""),"")</f>
        <v/>
      </c>
      <c r="R2969" t="str">
        <f>UPPER(B2969)</f>
        <v/>
      </c>
      <c r="T2969" t="str">
        <f>IFERROR(IF(J2969&lt;&gt;"", INDEX($S$5:$S$1433, MATCH(J2969, $E$5:$E$1433, 0)),""),"")</f>
        <v/>
      </c>
      <c r="V2969" t="str">
        <f>IFERROR(IF(J2969&lt;&gt;"", INDEX($U$5:$U$1433, MATCH(J2969, $E$5:$E$1433, 0)),""),"")</f>
        <v/>
      </c>
    </row>
    <row r="2970">
      <c r="A2970" t="str">
        <f>IF(B2970&lt;&gt;"",A2969+1,"")</f>
        <v/>
      </c>
      <c r="F2970" t="str">
        <f>IFERROR(IF(VLOOKUP(E2970,J:J,1,0)=E2970,"X",""),"")</f>
        <v/>
      </c>
      <c r="G2970" t="str">
        <f>IF(J2970&lt;&gt;"", INDEX($C$5:$C$1433, MATCH(J2970, $E$5:$E$1433, 0)),"")</f>
        <v/>
      </c>
      <c r="H2970" t="str">
        <f>IF(J2970&lt;&gt;"", INDEX($D$5:$D$1433, MATCH(J2970, $E$5:$E$1433, 0)),"")</f>
        <v/>
      </c>
      <c r="I2970" t="str">
        <f>IFERROR(IF(J2970&lt;&gt;"", INDEX($B$5:$B$1433, MATCH(J2970, $E$5:$E$1433, 0)),""),"SAI")</f>
        <v/>
      </c>
      <c r="L2970" t="str">
        <f>IFERROR(IF($N$5="Sáng",IF(MID(K2970,2,7)-MID($L$2,2,7)&gt;0,"Trễ",""),IF(MID(K2970,2,7)-MID($Q$2,2,7)&gt;0,"Trễ","")),"")</f>
        <v/>
      </c>
      <c r="M2970" t="str">
        <f>IFERROR(IF($N$5="Sáng",MID(K2970,2,7)-MID($L$2,2,7),MID(K2970,2,7)-MID($Q$2,2,7)),"")</f>
        <v/>
      </c>
      <c r="Q2970" t="str">
        <f>IF(B2970&lt;&gt;"",IF(AND(P2970="",F2970=""),"Không phép ",""),"")</f>
        <v/>
      </c>
      <c r="R2970" t="str">
        <f>UPPER(B2970)</f>
        <v/>
      </c>
      <c r="T2970" t="str">
        <f>IFERROR(IF(J2970&lt;&gt;"", INDEX($S$5:$S$1433, MATCH(J2970, $E$5:$E$1433, 0)),""),"")</f>
        <v/>
      </c>
      <c r="V2970" t="str">
        <f>IFERROR(IF(J2970&lt;&gt;"", INDEX($U$5:$U$1433, MATCH(J2970, $E$5:$E$1433, 0)),""),"")</f>
        <v/>
      </c>
    </row>
    <row r="2971">
      <c r="A2971" t="str">
        <f>IF(B2971&lt;&gt;"",A2970+1,"")</f>
        <v/>
      </c>
      <c r="F2971" t="str">
        <f>IFERROR(IF(VLOOKUP(E2971,J:J,1,0)=E2971,"X",""),"")</f>
        <v/>
      </c>
      <c r="G2971" t="str">
        <f>IF(J2971&lt;&gt;"", INDEX($C$5:$C$1433, MATCH(J2971, $E$5:$E$1433, 0)),"")</f>
        <v/>
      </c>
      <c r="H2971" t="str">
        <f>IF(J2971&lt;&gt;"", INDEX($D$5:$D$1433, MATCH(J2971, $E$5:$E$1433, 0)),"")</f>
        <v/>
      </c>
      <c r="I2971" t="str">
        <f>IFERROR(IF(J2971&lt;&gt;"", INDEX($B$5:$B$1433, MATCH(J2971, $E$5:$E$1433, 0)),""),"SAI")</f>
        <v/>
      </c>
      <c r="L2971" t="str">
        <f>IFERROR(IF($N$5="Sáng",IF(MID(K2971,2,7)-MID($L$2,2,7)&gt;0,"Trễ",""),IF(MID(K2971,2,7)-MID($Q$2,2,7)&gt;0,"Trễ","")),"")</f>
        <v/>
      </c>
      <c r="M2971" t="str">
        <f>IFERROR(IF($N$5="Sáng",MID(K2971,2,7)-MID($L$2,2,7),MID(K2971,2,7)-MID($Q$2,2,7)),"")</f>
        <v/>
      </c>
      <c r="Q2971" t="str">
        <f>IF(B2971&lt;&gt;"",IF(AND(P2971="",F2971=""),"Không phép ",""),"")</f>
        <v/>
      </c>
      <c r="R2971" t="str">
        <f>UPPER(B2971)</f>
        <v/>
      </c>
      <c r="T2971" t="str">
        <f>IFERROR(IF(J2971&lt;&gt;"", INDEX($S$5:$S$1433, MATCH(J2971, $E$5:$E$1433, 0)),""),"")</f>
        <v/>
      </c>
      <c r="V2971" t="str">
        <f>IFERROR(IF(J2971&lt;&gt;"", INDEX($U$5:$U$1433, MATCH(J2971, $E$5:$E$1433, 0)),""),"")</f>
        <v/>
      </c>
    </row>
    <row r="2972">
      <c r="A2972" t="str">
        <f>IF(B2972&lt;&gt;"",A2971+1,"")</f>
        <v/>
      </c>
      <c r="F2972" t="str">
        <f>IFERROR(IF(VLOOKUP(E2972,J:J,1,0)=E2972,"X",""),"")</f>
        <v/>
      </c>
      <c r="G2972" t="str">
        <f>IF(J2972&lt;&gt;"", INDEX($C$5:$C$1433, MATCH(J2972, $E$5:$E$1433, 0)),"")</f>
        <v/>
      </c>
      <c r="H2972" t="str">
        <f>IF(J2972&lt;&gt;"", INDEX($D$5:$D$1433, MATCH(J2972, $E$5:$E$1433, 0)),"")</f>
        <v/>
      </c>
      <c r="I2972" t="str">
        <f>IFERROR(IF(J2972&lt;&gt;"", INDEX($B$5:$B$1433, MATCH(J2972, $E$5:$E$1433, 0)),""),"SAI")</f>
        <v/>
      </c>
      <c r="L2972" t="str">
        <f>IFERROR(IF($N$5="Sáng",IF(MID(K2972,2,7)-MID($L$2,2,7)&gt;0,"Trễ",""),IF(MID(K2972,2,7)-MID($Q$2,2,7)&gt;0,"Trễ","")),"")</f>
        <v/>
      </c>
      <c r="M2972" t="str">
        <f>IFERROR(IF($N$5="Sáng",MID(K2972,2,7)-MID($L$2,2,7),MID(K2972,2,7)-MID($Q$2,2,7)),"")</f>
        <v/>
      </c>
      <c r="Q2972" t="str">
        <f>IF(B2972&lt;&gt;"",IF(AND(P2972="",F2972=""),"Không phép ",""),"")</f>
        <v/>
      </c>
      <c r="R2972" t="str">
        <f>UPPER(B2972)</f>
        <v/>
      </c>
      <c r="T2972" t="str">
        <f>IFERROR(IF(J2972&lt;&gt;"", INDEX($S$5:$S$1433, MATCH(J2972, $E$5:$E$1433, 0)),""),"")</f>
        <v/>
      </c>
      <c r="V2972" t="str">
        <f>IFERROR(IF(J2972&lt;&gt;"", INDEX($U$5:$U$1433, MATCH(J2972, $E$5:$E$1433, 0)),""),"")</f>
        <v/>
      </c>
    </row>
    <row r="2973">
      <c r="A2973" t="str">
        <f>IF(B2973&lt;&gt;"",A2972+1,"")</f>
        <v/>
      </c>
      <c r="F2973" t="str">
        <f>IFERROR(IF(VLOOKUP(E2973,J:J,1,0)=E2973,"X",""),"")</f>
        <v/>
      </c>
      <c r="G2973" t="str">
        <f>IF(J2973&lt;&gt;"", INDEX($C$5:$C$1433, MATCH(J2973, $E$5:$E$1433, 0)),"")</f>
        <v/>
      </c>
      <c r="H2973" t="str">
        <f>IF(J2973&lt;&gt;"", INDEX($D$5:$D$1433, MATCH(J2973, $E$5:$E$1433, 0)),"")</f>
        <v/>
      </c>
      <c r="I2973" t="str">
        <f>IFERROR(IF(J2973&lt;&gt;"", INDEX($B$5:$B$1433, MATCH(J2973, $E$5:$E$1433, 0)),""),"SAI")</f>
        <v/>
      </c>
      <c r="L2973" t="str">
        <f>IFERROR(IF($N$5="Sáng",IF(MID(K2973,2,7)-MID($L$2,2,7)&gt;0,"Trễ",""),IF(MID(K2973,2,7)-MID($Q$2,2,7)&gt;0,"Trễ","")),"")</f>
        <v/>
      </c>
      <c r="M2973" t="str">
        <f>IFERROR(IF($N$5="Sáng",MID(K2973,2,7)-MID($L$2,2,7),MID(K2973,2,7)-MID($Q$2,2,7)),"")</f>
        <v/>
      </c>
      <c r="Q2973" t="str">
        <f>IF(B2973&lt;&gt;"",IF(AND(P2973="",F2973=""),"Không phép ",""),"")</f>
        <v/>
      </c>
      <c r="R2973" t="str">
        <f>UPPER(B2973)</f>
        <v/>
      </c>
      <c r="T2973" t="str">
        <f>IFERROR(IF(J2973&lt;&gt;"", INDEX($S$5:$S$1433, MATCH(J2973, $E$5:$E$1433, 0)),""),"")</f>
        <v/>
      </c>
      <c r="V2973" t="str">
        <f>IFERROR(IF(J2973&lt;&gt;"", INDEX($U$5:$U$1433, MATCH(J2973, $E$5:$E$1433, 0)),""),"")</f>
        <v/>
      </c>
    </row>
    <row r="2974">
      <c r="A2974" t="str">
        <f>IF(B2974&lt;&gt;"",A2973+1,"")</f>
        <v/>
      </c>
      <c r="F2974" t="str">
        <f>IFERROR(IF(VLOOKUP(E2974,J:J,1,0)=E2974,"X",""),"")</f>
        <v/>
      </c>
      <c r="G2974" t="str">
        <f>IF(J2974&lt;&gt;"", INDEX($C$5:$C$1433, MATCH(J2974, $E$5:$E$1433, 0)),"")</f>
        <v/>
      </c>
      <c r="H2974" t="str">
        <f>IF(J2974&lt;&gt;"", INDEX($D$5:$D$1433, MATCH(J2974, $E$5:$E$1433, 0)),"")</f>
        <v/>
      </c>
      <c r="I2974" t="str">
        <f>IFERROR(IF(J2974&lt;&gt;"", INDEX($B$5:$B$1433, MATCH(J2974, $E$5:$E$1433, 0)),""),"SAI")</f>
        <v/>
      </c>
      <c r="L2974" t="str">
        <f>IFERROR(IF($N$5="Sáng",IF(MID(K2974,2,7)-MID($L$2,2,7)&gt;0,"Trễ",""),IF(MID(K2974,2,7)-MID($Q$2,2,7)&gt;0,"Trễ","")),"")</f>
        <v/>
      </c>
      <c r="M2974" t="str">
        <f>IFERROR(IF($N$5="Sáng",MID(K2974,2,7)-MID($L$2,2,7),MID(K2974,2,7)-MID($Q$2,2,7)),"")</f>
        <v/>
      </c>
      <c r="Q2974" t="str">
        <f>IF(B2974&lt;&gt;"",IF(AND(P2974="",F2974=""),"Không phép ",""),"")</f>
        <v/>
      </c>
      <c r="R2974" t="str">
        <f>UPPER(B2974)</f>
        <v/>
      </c>
      <c r="T2974" t="str">
        <f>IFERROR(IF(J2974&lt;&gt;"", INDEX($S$5:$S$1433, MATCH(J2974, $E$5:$E$1433, 0)),""),"")</f>
        <v/>
      </c>
      <c r="V2974" t="str">
        <f>IFERROR(IF(J2974&lt;&gt;"", INDEX($U$5:$U$1433, MATCH(J2974, $E$5:$E$1433, 0)),""),"")</f>
        <v/>
      </c>
    </row>
    <row r="2975">
      <c r="A2975" t="str">
        <f>IF(B2975&lt;&gt;"",A2974+1,"")</f>
        <v/>
      </c>
      <c r="F2975" t="str">
        <f>IFERROR(IF(VLOOKUP(E2975,J:J,1,0)=E2975,"X",""),"")</f>
        <v/>
      </c>
      <c r="G2975" t="str">
        <f>IF(J2975&lt;&gt;"", INDEX($C$5:$C$1433, MATCH(J2975, $E$5:$E$1433, 0)),"")</f>
        <v/>
      </c>
      <c r="H2975" t="str">
        <f>IF(J2975&lt;&gt;"", INDEX($D$5:$D$1433, MATCH(J2975, $E$5:$E$1433, 0)),"")</f>
        <v/>
      </c>
      <c r="I2975" t="str">
        <f>IFERROR(IF(J2975&lt;&gt;"", INDEX($B$5:$B$1433, MATCH(J2975, $E$5:$E$1433, 0)),""),"SAI")</f>
        <v/>
      </c>
      <c r="L2975" t="str">
        <f>IFERROR(IF($N$5="Sáng",IF(MID(K2975,2,7)-MID($L$2,2,7)&gt;0,"Trễ",""),IF(MID(K2975,2,7)-MID($Q$2,2,7)&gt;0,"Trễ","")),"")</f>
        <v/>
      </c>
      <c r="M2975" t="str">
        <f>IFERROR(IF($N$5="Sáng",MID(K2975,2,7)-MID($L$2,2,7),MID(K2975,2,7)-MID($Q$2,2,7)),"")</f>
        <v/>
      </c>
      <c r="Q2975" t="str">
        <f>IF(B2975&lt;&gt;"",IF(AND(P2975="",F2975=""),"Không phép ",""),"")</f>
        <v/>
      </c>
      <c r="R2975" t="str">
        <f>UPPER(B2975)</f>
        <v/>
      </c>
      <c r="T2975" t="str">
        <f>IFERROR(IF(J2975&lt;&gt;"", INDEX($S$5:$S$1433, MATCH(J2975, $E$5:$E$1433, 0)),""),"")</f>
        <v/>
      </c>
      <c r="V2975" t="str">
        <f>IFERROR(IF(J2975&lt;&gt;"", INDEX($U$5:$U$1433, MATCH(J2975, $E$5:$E$1433, 0)),""),"")</f>
        <v/>
      </c>
    </row>
    <row r="2976">
      <c r="A2976" t="str">
        <f>IF(B2976&lt;&gt;"",A2975+1,"")</f>
        <v/>
      </c>
      <c r="F2976" t="str">
        <f>IFERROR(IF(VLOOKUP(E2976,J:J,1,0)=E2976,"X",""),"")</f>
        <v/>
      </c>
      <c r="G2976" t="str">
        <f>IF(J2976&lt;&gt;"", INDEX($C$5:$C$1433, MATCH(J2976, $E$5:$E$1433, 0)),"")</f>
        <v/>
      </c>
      <c r="H2976" t="str">
        <f>IF(J2976&lt;&gt;"", INDEX($D$5:$D$1433, MATCH(J2976, $E$5:$E$1433, 0)),"")</f>
        <v/>
      </c>
      <c r="I2976" t="str">
        <f>IFERROR(IF(J2976&lt;&gt;"", INDEX($B$5:$B$1433, MATCH(J2976, $E$5:$E$1433, 0)),""),"SAI")</f>
        <v/>
      </c>
      <c r="L2976" t="str">
        <f>IFERROR(IF($N$5="Sáng",IF(MID(K2976,2,7)-MID($L$2,2,7)&gt;0,"Trễ",""),IF(MID(K2976,2,7)-MID($Q$2,2,7)&gt;0,"Trễ","")),"")</f>
        <v/>
      </c>
      <c r="M2976" t="str">
        <f>IFERROR(IF($N$5="Sáng",MID(K2976,2,7)-MID($L$2,2,7),MID(K2976,2,7)-MID($Q$2,2,7)),"")</f>
        <v/>
      </c>
      <c r="Q2976" t="str">
        <f>IF(B2976&lt;&gt;"",IF(AND(P2976="",F2976=""),"Không phép ",""),"")</f>
        <v/>
      </c>
      <c r="R2976" t="str">
        <f>UPPER(B2976)</f>
        <v/>
      </c>
      <c r="T2976" t="str">
        <f>IFERROR(IF(J2976&lt;&gt;"", INDEX($S$5:$S$1433, MATCH(J2976, $E$5:$E$1433, 0)),""),"")</f>
        <v/>
      </c>
      <c r="V2976" t="str">
        <f>IFERROR(IF(J2976&lt;&gt;"", INDEX($U$5:$U$1433, MATCH(J2976, $E$5:$E$1433, 0)),""),"")</f>
        <v/>
      </c>
    </row>
    <row r="2977">
      <c r="A2977" t="str">
        <f>IF(B2977&lt;&gt;"",A2976+1,"")</f>
        <v/>
      </c>
      <c r="F2977" t="str">
        <f>IFERROR(IF(VLOOKUP(E2977,J:J,1,0)=E2977,"X",""),"")</f>
        <v/>
      </c>
      <c r="G2977" t="str">
        <f>IF(J2977&lt;&gt;"", INDEX($C$5:$C$1433, MATCH(J2977, $E$5:$E$1433, 0)),"")</f>
        <v/>
      </c>
      <c r="H2977" t="str">
        <f>IF(J2977&lt;&gt;"", INDEX($D$5:$D$1433, MATCH(J2977, $E$5:$E$1433, 0)),"")</f>
        <v/>
      </c>
      <c r="I2977" t="str">
        <f>IFERROR(IF(J2977&lt;&gt;"", INDEX($B$5:$B$1433, MATCH(J2977, $E$5:$E$1433, 0)),""),"SAI")</f>
        <v/>
      </c>
      <c r="L2977" t="str">
        <f>IFERROR(IF($N$5="Sáng",IF(MID(K2977,2,7)-MID($L$2,2,7)&gt;0,"Trễ",""),IF(MID(K2977,2,7)-MID($Q$2,2,7)&gt;0,"Trễ","")),"")</f>
        <v/>
      </c>
      <c r="M2977" t="str">
        <f>IFERROR(IF($N$5="Sáng",MID(K2977,2,7)-MID($L$2,2,7),MID(K2977,2,7)-MID($Q$2,2,7)),"")</f>
        <v/>
      </c>
      <c r="Q2977" t="str">
        <f>IF(B2977&lt;&gt;"",IF(AND(P2977="",F2977=""),"Không phép ",""),"")</f>
        <v/>
      </c>
      <c r="R2977" t="str">
        <f>UPPER(B2977)</f>
        <v/>
      </c>
      <c r="T2977" t="str">
        <f>IFERROR(IF(J2977&lt;&gt;"", INDEX($S$5:$S$1433, MATCH(J2977, $E$5:$E$1433, 0)),""),"")</f>
        <v/>
      </c>
      <c r="V2977" t="str">
        <f>IFERROR(IF(J2977&lt;&gt;"", INDEX($U$5:$U$1433, MATCH(J2977, $E$5:$E$1433, 0)),""),"")</f>
        <v/>
      </c>
    </row>
    <row r="2978">
      <c r="A2978" t="str">
        <f>IF(B2978&lt;&gt;"",A2977+1,"")</f>
        <v/>
      </c>
      <c r="F2978" t="str">
        <f>IFERROR(IF(VLOOKUP(E2978,J:J,1,0)=E2978,"X",""),"")</f>
        <v/>
      </c>
      <c r="G2978" t="str">
        <f>IF(J2978&lt;&gt;"", INDEX($C$5:$C$1433, MATCH(J2978, $E$5:$E$1433, 0)),"")</f>
        <v/>
      </c>
      <c r="H2978" t="str">
        <f>IF(J2978&lt;&gt;"", INDEX($D$5:$D$1433, MATCH(J2978, $E$5:$E$1433, 0)),"")</f>
        <v/>
      </c>
      <c r="I2978" t="str">
        <f>IFERROR(IF(J2978&lt;&gt;"", INDEX($B$5:$B$1433, MATCH(J2978, $E$5:$E$1433, 0)),""),"SAI")</f>
        <v/>
      </c>
      <c r="L2978" t="str">
        <f>IFERROR(IF($N$5="Sáng",IF(MID(K2978,2,7)-MID($L$2,2,7)&gt;0,"Trễ",""),IF(MID(K2978,2,7)-MID($Q$2,2,7)&gt;0,"Trễ","")),"")</f>
        <v/>
      </c>
      <c r="M2978" t="str">
        <f>IFERROR(IF($N$5="Sáng",MID(K2978,2,7)-MID($L$2,2,7),MID(K2978,2,7)-MID($Q$2,2,7)),"")</f>
        <v/>
      </c>
      <c r="Q2978" t="str">
        <f>IF(B2978&lt;&gt;"",IF(AND(P2978="",F2978=""),"Không phép ",""),"")</f>
        <v/>
      </c>
      <c r="R2978" t="str">
        <f>UPPER(B2978)</f>
        <v/>
      </c>
      <c r="T2978" t="str">
        <f>IFERROR(IF(J2978&lt;&gt;"", INDEX($S$5:$S$1433, MATCH(J2978, $E$5:$E$1433, 0)),""),"")</f>
        <v/>
      </c>
      <c r="V2978" t="str">
        <f>IFERROR(IF(J2978&lt;&gt;"", INDEX($U$5:$U$1433, MATCH(J2978, $E$5:$E$1433, 0)),""),"")</f>
        <v/>
      </c>
    </row>
    <row r="2979">
      <c r="A2979" t="str">
        <f>IF(B2979&lt;&gt;"",A2978+1,"")</f>
        <v/>
      </c>
      <c r="F2979" t="str">
        <f>IFERROR(IF(VLOOKUP(E2979,J:J,1,0)=E2979,"X",""),"")</f>
        <v/>
      </c>
      <c r="G2979" t="str">
        <f>IF(J2979&lt;&gt;"", INDEX($C$5:$C$1433, MATCH(J2979, $E$5:$E$1433, 0)),"")</f>
        <v/>
      </c>
      <c r="H2979" t="str">
        <f>IF(J2979&lt;&gt;"", INDEX($D$5:$D$1433, MATCH(J2979, $E$5:$E$1433, 0)),"")</f>
        <v/>
      </c>
      <c r="I2979" t="str">
        <f>IFERROR(IF(J2979&lt;&gt;"", INDEX($B$5:$B$1433, MATCH(J2979, $E$5:$E$1433, 0)),""),"SAI")</f>
        <v/>
      </c>
      <c r="L2979" t="str">
        <f>IFERROR(IF($N$5="Sáng",IF(MID(K2979,2,7)-MID($L$2,2,7)&gt;0,"Trễ",""),IF(MID(K2979,2,7)-MID($Q$2,2,7)&gt;0,"Trễ","")),"")</f>
        <v/>
      </c>
      <c r="M2979" t="str">
        <f>IFERROR(IF($N$5="Sáng",MID(K2979,2,7)-MID($L$2,2,7),MID(K2979,2,7)-MID($Q$2,2,7)),"")</f>
        <v/>
      </c>
      <c r="Q2979" t="str">
        <f>IF(B2979&lt;&gt;"",IF(AND(P2979="",F2979=""),"Không phép ",""),"")</f>
        <v/>
      </c>
      <c r="R2979" t="str">
        <f>UPPER(B2979)</f>
        <v/>
      </c>
      <c r="T2979" t="str">
        <f>IFERROR(IF(J2979&lt;&gt;"", INDEX($S$5:$S$1433, MATCH(J2979, $E$5:$E$1433, 0)),""),"")</f>
        <v/>
      </c>
      <c r="V2979" t="str">
        <f>IFERROR(IF(J2979&lt;&gt;"", INDEX($U$5:$U$1433, MATCH(J2979, $E$5:$E$1433, 0)),""),"")</f>
        <v/>
      </c>
    </row>
    <row r="2980">
      <c r="A2980" t="str">
        <f>IF(B2980&lt;&gt;"",A2979+1,"")</f>
        <v/>
      </c>
      <c r="F2980" t="str">
        <f>IFERROR(IF(VLOOKUP(E2980,J:J,1,0)=E2980,"X",""),"")</f>
        <v/>
      </c>
      <c r="G2980" t="str">
        <f>IF(J2980&lt;&gt;"", INDEX($C$5:$C$1433, MATCH(J2980, $E$5:$E$1433, 0)),"")</f>
        <v/>
      </c>
      <c r="H2980" t="str">
        <f>IF(J2980&lt;&gt;"", INDEX($D$5:$D$1433, MATCH(J2980, $E$5:$E$1433, 0)),"")</f>
        <v/>
      </c>
      <c r="I2980" t="str">
        <f>IFERROR(IF(J2980&lt;&gt;"", INDEX($B$5:$B$1433, MATCH(J2980, $E$5:$E$1433, 0)),""),"SAI")</f>
        <v/>
      </c>
      <c r="L2980" t="str">
        <f>IFERROR(IF($N$5="Sáng",IF(MID(K2980,2,7)-MID($L$2,2,7)&gt;0,"Trễ",""),IF(MID(K2980,2,7)-MID($Q$2,2,7)&gt;0,"Trễ","")),"")</f>
        <v/>
      </c>
      <c r="M2980" t="str">
        <f>IFERROR(IF($N$5="Sáng",MID(K2980,2,7)-MID($L$2,2,7),MID(K2980,2,7)-MID($Q$2,2,7)),"")</f>
        <v/>
      </c>
      <c r="Q2980" t="str">
        <f>IF(B2980&lt;&gt;"",IF(AND(P2980="",F2980=""),"Không phép ",""),"")</f>
        <v/>
      </c>
      <c r="R2980" t="str">
        <f>UPPER(B2980)</f>
        <v/>
      </c>
      <c r="T2980" t="str">
        <f>IFERROR(IF(J2980&lt;&gt;"", INDEX($S$5:$S$1433, MATCH(J2980, $E$5:$E$1433, 0)),""),"")</f>
        <v/>
      </c>
      <c r="V2980" t="str">
        <f>IFERROR(IF(J2980&lt;&gt;"", INDEX($U$5:$U$1433, MATCH(J2980, $E$5:$E$1433, 0)),""),"")</f>
        <v/>
      </c>
    </row>
    <row r="2981">
      <c r="A2981" t="str">
        <f>IF(B2981&lt;&gt;"",A2980+1,"")</f>
        <v/>
      </c>
      <c r="F2981" t="str">
        <f>IFERROR(IF(VLOOKUP(E2981,J:J,1,0)=E2981,"X",""),"")</f>
        <v/>
      </c>
      <c r="G2981" t="str">
        <f>IF(J2981&lt;&gt;"", INDEX($C$5:$C$1433, MATCH(J2981, $E$5:$E$1433, 0)),"")</f>
        <v/>
      </c>
      <c r="H2981" t="str">
        <f>IF(J2981&lt;&gt;"", INDEX($D$5:$D$1433, MATCH(J2981, $E$5:$E$1433, 0)),"")</f>
        <v/>
      </c>
      <c r="I2981" t="str">
        <f>IFERROR(IF(J2981&lt;&gt;"", INDEX($B$5:$B$1433, MATCH(J2981, $E$5:$E$1433, 0)),""),"SAI")</f>
        <v/>
      </c>
      <c r="L2981" t="str">
        <f>IFERROR(IF($N$5="Sáng",IF(MID(K2981,2,7)-MID($L$2,2,7)&gt;0,"Trễ",""),IF(MID(K2981,2,7)-MID($Q$2,2,7)&gt;0,"Trễ","")),"")</f>
        <v/>
      </c>
      <c r="M2981" t="str">
        <f>IFERROR(IF($N$5="Sáng",MID(K2981,2,7)-MID($L$2,2,7),MID(K2981,2,7)-MID($Q$2,2,7)),"")</f>
        <v/>
      </c>
      <c r="Q2981" t="str">
        <f>IF(B2981&lt;&gt;"",IF(AND(P2981="",F2981=""),"Không phép ",""),"")</f>
        <v/>
      </c>
      <c r="R2981" t="str">
        <f>UPPER(B2981)</f>
        <v/>
      </c>
      <c r="T2981" t="str">
        <f>IFERROR(IF(J2981&lt;&gt;"", INDEX($S$5:$S$1433, MATCH(J2981, $E$5:$E$1433, 0)),""),"")</f>
        <v/>
      </c>
      <c r="V2981" t="str">
        <f>IFERROR(IF(J2981&lt;&gt;"", INDEX($U$5:$U$1433, MATCH(J2981, $E$5:$E$1433, 0)),""),"")</f>
        <v/>
      </c>
    </row>
    <row r="2982">
      <c r="A2982" t="str">
        <f>IF(B2982&lt;&gt;"",A2981+1,"")</f>
        <v/>
      </c>
      <c r="F2982" t="str">
        <f>IFERROR(IF(VLOOKUP(E2982,J:J,1,0)=E2982,"X",""),"")</f>
        <v/>
      </c>
      <c r="G2982" t="str">
        <f>IF(J2982&lt;&gt;"", INDEX($C$5:$C$1433, MATCH(J2982, $E$5:$E$1433, 0)),"")</f>
        <v/>
      </c>
      <c r="H2982" t="str">
        <f>IF(J2982&lt;&gt;"", INDEX($D$5:$D$1433, MATCH(J2982, $E$5:$E$1433, 0)),"")</f>
        <v/>
      </c>
      <c r="I2982" t="str">
        <f>IFERROR(IF(J2982&lt;&gt;"", INDEX($B$5:$B$1433, MATCH(J2982, $E$5:$E$1433, 0)),""),"SAI")</f>
        <v/>
      </c>
      <c r="L2982" t="str">
        <f>IFERROR(IF($N$5="Sáng",IF(MID(K2982,2,7)-MID($L$2,2,7)&gt;0,"Trễ",""),IF(MID(K2982,2,7)-MID($Q$2,2,7)&gt;0,"Trễ","")),"")</f>
        <v/>
      </c>
      <c r="M2982" t="str">
        <f>IFERROR(IF($N$5="Sáng",MID(K2982,2,7)-MID($L$2,2,7),MID(K2982,2,7)-MID($Q$2,2,7)),"")</f>
        <v/>
      </c>
      <c r="Q2982" t="str">
        <f>IF(B2982&lt;&gt;"",IF(AND(P2982="",F2982=""),"Không phép ",""),"")</f>
        <v/>
      </c>
      <c r="R2982" t="str">
        <f>UPPER(B2982)</f>
        <v/>
      </c>
      <c r="T2982" t="str">
        <f>IFERROR(IF(J2982&lt;&gt;"", INDEX($S$5:$S$1433, MATCH(J2982, $E$5:$E$1433, 0)),""),"")</f>
        <v/>
      </c>
      <c r="V2982" t="str">
        <f>IFERROR(IF(J2982&lt;&gt;"", INDEX($U$5:$U$1433, MATCH(J2982, $E$5:$E$1433, 0)),""),"")</f>
        <v/>
      </c>
    </row>
    <row r="2983">
      <c r="A2983" t="str">
        <f>IF(B2983&lt;&gt;"",A2982+1,"")</f>
        <v/>
      </c>
      <c r="F2983" t="str">
        <f>IFERROR(IF(VLOOKUP(E2983,J:J,1,0)=E2983,"X",""),"")</f>
        <v/>
      </c>
      <c r="G2983" t="str">
        <f>IF(J2983&lt;&gt;"", INDEX($C$5:$C$1433, MATCH(J2983, $E$5:$E$1433, 0)),"")</f>
        <v/>
      </c>
      <c r="H2983" t="str">
        <f>IF(J2983&lt;&gt;"", INDEX($D$5:$D$1433, MATCH(J2983, $E$5:$E$1433, 0)),"")</f>
        <v/>
      </c>
      <c r="I2983" t="str">
        <f>IFERROR(IF(J2983&lt;&gt;"", INDEX($B$5:$B$1433, MATCH(J2983, $E$5:$E$1433, 0)),""),"SAI")</f>
        <v/>
      </c>
      <c r="L2983" t="str">
        <f>IFERROR(IF($N$5="Sáng",IF(MID(K2983,2,7)-MID($L$2,2,7)&gt;0,"Trễ",""),IF(MID(K2983,2,7)-MID($Q$2,2,7)&gt;0,"Trễ","")),"")</f>
        <v/>
      </c>
      <c r="M2983" t="str">
        <f>IFERROR(IF($N$5="Sáng",MID(K2983,2,7)-MID($L$2,2,7),MID(K2983,2,7)-MID($Q$2,2,7)),"")</f>
        <v/>
      </c>
      <c r="Q2983" t="str">
        <f>IF(B2983&lt;&gt;"",IF(AND(P2983="",F2983=""),"Không phép ",""),"")</f>
        <v/>
      </c>
      <c r="R2983" t="str">
        <f>UPPER(B2983)</f>
        <v/>
      </c>
      <c r="T2983" t="str">
        <f>IFERROR(IF(J2983&lt;&gt;"", INDEX($S$5:$S$1433, MATCH(J2983, $E$5:$E$1433, 0)),""),"")</f>
        <v/>
      </c>
      <c r="V2983" t="str">
        <f>IFERROR(IF(J2983&lt;&gt;"", INDEX($U$5:$U$1433, MATCH(J2983, $E$5:$E$1433, 0)),""),"")</f>
        <v/>
      </c>
    </row>
    <row r="2984">
      <c r="A2984" t="str">
        <f>IF(B2984&lt;&gt;"",A2983+1,"")</f>
        <v/>
      </c>
      <c r="F2984" t="str">
        <f>IFERROR(IF(VLOOKUP(E2984,J:J,1,0)=E2984,"X",""),"")</f>
        <v/>
      </c>
      <c r="G2984" t="str">
        <f>IF(J2984&lt;&gt;"", INDEX($C$5:$C$1433, MATCH(J2984, $E$5:$E$1433, 0)),"")</f>
        <v/>
      </c>
      <c r="H2984" t="str">
        <f>IF(J2984&lt;&gt;"", INDEX($D$5:$D$1433, MATCH(J2984, $E$5:$E$1433, 0)),"")</f>
        <v/>
      </c>
      <c r="I2984" t="str">
        <f>IFERROR(IF(J2984&lt;&gt;"", INDEX($B$5:$B$1433, MATCH(J2984, $E$5:$E$1433, 0)),""),"SAI")</f>
        <v/>
      </c>
      <c r="L2984" t="str">
        <f>IFERROR(IF($N$5="Sáng",IF(MID(K2984,2,7)-MID($L$2,2,7)&gt;0,"Trễ",""),IF(MID(K2984,2,7)-MID($Q$2,2,7)&gt;0,"Trễ","")),"")</f>
        <v/>
      </c>
      <c r="M2984" t="str">
        <f>IFERROR(IF($N$5="Sáng",MID(K2984,2,7)-MID($L$2,2,7),MID(K2984,2,7)-MID($Q$2,2,7)),"")</f>
        <v/>
      </c>
      <c r="Q2984" t="str">
        <f>IF(B2984&lt;&gt;"",IF(AND(P2984="",F2984=""),"Không phép ",""),"")</f>
        <v/>
      </c>
      <c r="R2984" t="str">
        <f>UPPER(B2984)</f>
        <v/>
      </c>
      <c r="T2984" t="str">
        <f>IFERROR(IF(J2984&lt;&gt;"", INDEX($S$5:$S$1433, MATCH(J2984, $E$5:$E$1433, 0)),""),"")</f>
        <v/>
      </c>
      <c r="V2984" t="str">
        <f>IFERROR(IF(J2984&lt;&gt;"", INDEX($U$5:$U$1433, MATCH(J2984, $E$5:$E$1433, 0)),""),"")</f>
        <v/>
      </c>
    </row>
    <row r="2985">
      <c r="A2985" t="str">
        <f>IF(B2985&lt;&gt;"",A2984+1,"")</f>
        <v/>
      </c>
      <c r="F2985" t="str">
        <f>IFERROR(IF(VLOOKUP(E2985,J:J,1,0)=E2985,"X",""),"")</f>
        <v/>
      </c>
      <c r="G2985" t="str">
        <f>IF(J2985&lt;&gt;"", INDEX($C$5:$C$1433, MATCH(J2985, $E$5:$E$1433, 0)),"")</f>
        <v/>
      </c>
      <c r="H2985" t="str">
        <f>IF(J2985&lt;&gt;"", INDEX($D$5:$D$1433, MATCH(J2985, $E$5:$E$1433, 0)),"")</f>
        <v/>
      </c>
      <c r="I2985" t="str">
        <f>IFERROR(IF(J2985&lt;&gt;"", INDEX($B$5:$B$1433, MATCH(J2985, $E$5:$E$1433, 0)),""),"SAI")</f>
        <v/>
      </c>
      <c r="L2985" t="str">
        <f>IFERROR(IF($N$5="Sáng",IF(MID(K2985,2,7)-MID($L$2,2,7)&gt;0,"Trễ",""),IF(MID(K2985,2,7)-MID($Q$2,2,7)&gt;0,"Trễ","")),"")</f>
        <v/>
      </c>
      <c r="M2985" t="str">
        <f>IFERROR(IF($N$5="Sáng",MID(K2985,2,7)-MID($L$2,2,7),MID(K2985,2,7)-MID($Q$2,2,7)),"")</f>
        <v/>
      </c>
      <c r="Q2985" t="str">
        <f>IF(B2985&lt;&gt;"",IF(AND(P2985="",F2985=""),"Không phép ",""),"")</f>
        <v/>
      </c>
      <c r="R2985" t="str">
        <f>UPPER(B2985)</f>
        <v/>
      </c>
      <c r="T2985" t="str">
        <f>IFERROR(IF(J2985&lt;&gt;"", INDEX($S$5:$S$1433, MATCH(J2985, $E$5:$E$1433, 0)),""),"")</f>
        <v/>
      </c>
      <c r="V2985" t="str">
        <f>IFERROR(IF(J2985&lt;&gt;"", INDEX($U$5:$U$1433, MATCH(J2985, $E$5:$E$1433, 0)),""),"")</f>
        <v/>
      </c>
    </row>
    <row r="2986">
      <c r="A2986" t="str">
        <f>IF(B2986&lt;&gt;"",A2985+1,"")</f>
        <v/>
      </c>
      <c r="F2986" t="str">
        <f>IFERROR(IF(VLOOKUP(E2986,J:J,1,0)=E2986,"X",""),"")</f>
        <v/>
      </c>
      <c r="G2986" t="str">
        <f>IF(J2986&lt;&gt;"", INDEX($C$5:$C$1433, MATCH(J2986, $E$5:$E$1433, 0)),"")</f>
        <v/>
      </c>
      <c r="H2986" t="str">
        <f>IF(J2986&lt;&gt;"", INDEX($D$5:$D$1433, MATCH(J2986, $E$5:$E$1433, 0)),"")</f>
        <v/>
      </c>
      <c r="I2986" t="str">
        <f>IFERROR(IF(J2986&lt;&gt;"", INDEX($B$5:$B$1433, MATCH(J2986, $E$5:$E$1433, 0)),""),"SAI")</f>
        <v/>
      </c>
      <c r="L2986" t="str">
        <f>IFERROR(IF($N$5="Sáng",IF(MID(K2986,2,7)-MID($L$2,2,7)&gt;0,"Trễ",""),IF(MID(K2986,2,7)-MID($Q$2,2,7)&gt;0,"Trễ","")),"")</f>
        <v/>
      </c>
      <c r="M2986" t="str">
        <f>IFERROR(IF($N$5="Sáng",MID(K2986,2,7)-MID($L$2,2,7),MID(K2986,2,7)-MID($Q$2,2,7)),"")</f>
        <v/>
      </c>
      <c r="Q2986" t="str">
        <f>IF(B2986&lt;&gt;"",IF(AND(P2986="",F2986=""),"Không phép ",""),"")</f>
        <v/>
      </c>
      <c r="R2986" t="str">
        <f>UPPER(B2986)</f>
        <v/>
      </c>
      <c r="T2986" t="str">
        <f>IFERROR(IF(J2986&lt;&gt;"", INDEX($S$5:$S$1433, MATCH(J2986, $E$5:$E$1433, 0)),""),"")</f>
        <v/>
      </c>
      <c r="V2986" t="str">
        <f>IFERROR(IF(J2986&lt;&gt;"", INDEX($U$5:$U$1433, MATCH(J2986, $E$5:$E$1433, 0)),""),"")</f>
        <v/>
      </c>
    </row>
    <row r="2987">
      <c r="A2987" t="str">
        <f>IF(B2987&lt;&gt;"",A2986+1,"")</f>
        <v/>
      </c>
      <c r="F2987" t="str">
        <f>IFERROR(IF(VLOOKUP(E2987,J:J,1,0)=E2987,"X",""),"")</f>
        <v/>
      </c>
      <c r="G2987" t="str">
        <f>IF(J2987&lt;&gt;"", INDEX($C$5:$C$1433, MATCH(J2987, $E$5:$E$1433, 0)),"")</f>
        <v/>
      </c>
      <c r="H2987" t="str">
        <f>IF(J2987&lt;&gt;"", INDEX($D$5:$D$1433, MATCH(J2987, $E$5:$E$1433, 0)),"")</f>
        <v/>
      </c>
      <c r="I2987" t="str">
        <f>IFERROR(IF(J2987&lt;&gt;"", INDEX($B$5:$B$1433, MATCH(J2987, $E$5:$E$1433, 0)),""),"SAI")</f>
        <v/>
      </c>
      <c r="L2987" t="str">
        <f>IFERROR(IF($N$5="Sáng",IF(MID(K2987,2,7)-MID($L$2,2,7)&gt;0,"Trễ",""),IF(MID(K2987,2,7)-MID($Q$2,2,7)&gt;0,"Trễ","")),"")</f>
        <v/>
      </c>
      <c r="M2987" t="str">
        <f>IFERROR(IF($N$5="Sáng",MID(K2987,2,7)-MID($L$2,2,7),MID(K2987,2,7)-MID($Q$2,2,7)),"")</f>
        <v/>
      </c>
      <c r="Q2987" t="str">
        <f>IF(B2987&lt;&gt;"",IF(AND(P2987="",F2987=""),"Không phép ",""),"")</f>
        <v/>
      </c>
      <c r="R2987" t="str">
        <f>UPPER(B2987)</f>
        <v/>
      </c>
      <c r="T2987" t="str">
        <f>IFERROR(IF(J2987&lt;&gt;"", INDEX($S$5:$S$1433, MATCH(J2987, $E$5:$E$1433, 0)),""),"")</f>
        <v/>
      </c>
      <c r="V2987" t="str">
        <f>IFERROR(IF(J2987&lt;&gt;"", INDEX($U$5:$U$1433, MATCH(J2987, $E$5:$E$1433, 0)),""),"")</f>
        <v/>
      </c>
    </row>
    <row r="2988">
      <c r="A2988" t="str">
        <f>IF(B2988&lt;&gt;"",A2987+1,"")</f>
        <v/>
      </c>
      <c r="F2988" t="str">
        <f>IFERROR(IF(VLOOKUP(E2988,J:J,1,0)=E2988,"X",""),"")</f>
        <v/>
      </c>
      <c r="G2988" t="str">
        <f>IF(J2988&lt;&gt;"", INDEX($C$5:$C$1433, MATCH(J2988, $E$5:$E$1433, 0)),"")</f>
        <v/>
      </c>
      <c r="H2988" t="str">
        <f>IF(J2988&lt;&gt;"", INDEX($D$5:$D$1433, MATCH(J2988, $E$5:$E$1433, 0)),"")</f>
        <v/>
      </c>
      <c r="I2988" t="str">
        <f>IFERROR(IF(J2988&lt;&gt;"", INDEX($B$5:$B$1433, MATCH(J2988, $E$5:$E$1433, 0)),""),"SAI")</f>
        <v/>
      </c>
      <c r="L2988" t="str">
        <f>IFERROR(IF($N$5="Sáng",IF(MID(K2988,2,7)-MID($L$2,2,7)&gt;0,"Trễ",""),IF(MID(K2988,2,7)-MID($Q$2,2,7)&gt;0,"Trễ","")),"")</f>
        <v/>
      </c>
      <c r="M2988" t="str">
        <f>IFERROR(IF($N$5="Sáng",MID(K2988,2,7)-MID($L$2,2,7),MID(K2988,2,7)-MID($Q$2,2,7)),"")</f>
        <v/>
      </c>
      <c r="Q2988" t="str">
        <f>IF(B2988&lt;&gt;"",IF(AND(P2988="",F2988=""),"Không phép ",""),"")</f>
        <v/>
      </c>
      <c r="R2988" t="str">
        <f>UPPER(B2988)</f>
        <v/>
      </c>
      <c r="T2988" t="str">
        <f>IFERROR(IF(J2988&lt;&gt;"", INDEX($S$5:$S$1433, MATCH(J2988, $E$5:$E$1433, 0)),""),"")</f>
        <v/>
      </c>
      <c r="V2988" t="str">
        <f>IFERROR(IF(J2988&lt;&gt;"", INDEX($U$5:$U$1433, MATCH(J2988, $E$5:$E$1433, 0)),""),"")</f>
        <v/>
      </c>
    </row>
    <row r="2989">
      <c r="A2989" t="str">
        <f>IF(B2989&lt;&gt;"",A2988+1,"")</f>
        <v/>
      </c>
      <c r="F2989" t="str">
        <f>IFERROR(IF(VLOOKUP(E2989,J:J,1,0)=E2989,"X",""),"")</f>
        <v/>
      </c>
      <c r="G2989" t="str">
        <f>IF(J2989&lt;&gt;"", INDEX($C$5:$C$1433, MATCH(J2989, $E$5:$E$1433, 0)),"")</f>
        <v/>
      </c>
      <c r="H2989" t="str">
        <f>IF(J2989&lt;&gt;"", INDEX($D$5:$D$1433, MATCH(J2989, $E$5:$E$1433, 0)),"")</f>
        <v/>
      </c>
      <c r="I2989" t="str">
        <f>IFERROR(IF(J2989&lt;&gt;"", INDEX($B$5:$B$1433, MATCH(J2989, $E$5:$E$1433, 0)),""),"SAI")</f>
        <v/>
      </c>
      <c r="L2989" t="str">
        <f>IFERROR(IF($N$5="Sáng",IF(MID(K2989,2,7)-MID($L$2,2,7)&gt;0,"Trễ",""),IF(MID(K2989,2,7)-MID($Q$2,2,7)&gt;0,"Trễ","")),"")</f>
        <v/>
      </c>
      <c r="M2989" t="str">
        <f>IFERROR(IF($N$5="Sáng",MID(K2989,2,7)-MID($L$2,2,7),MID(K2989,2,7)-MID($Q$2,2,7)),"")</f>
        <v/>
      </c>
      <c r="Q2989" t="str">
        <f>IF(B2989&lt;&gt;"",IF(AND(P2989="",F2989=""),"Không phép ",""),"")</f>
        <v/>
      </c>
      <c r="R2989" t="str">
        <f>UPPER(B2989)</f>
        <v/>
      </c>
      <c r="T2989" t="str">
        <f>IFERROR(IF(J2989&lt;&gt;"", INDEX($S$5:$S$1433, MATCH(J2989, $E$5:$E$1433, 0)),""),"")</f>
        <v/>
      </c>
      <c r="V2989" t="str">
        <f>IFERROR(IF(J2989&lt;&gt;"", INDEX($U$5:$U$1433, MATCH(J2989, $E$5:$E$1433, 0)),""),"")</f>
        <v/>
      </c>
    </row>
    <row r="2990">
      <c r="A2990" t="str">
        <f>IF(B2990&lt;&gt;"",A2989+1,"")</f>
        <v/>
      </c>
      <c r="F2990" t="str">
        <f>IFERROR(IF(VLOOKUP(E2990,J:J,1,0)=E2990,"X",""),"")</f>
        <v/>
      </c>
      <c r="G2990" t="str">
        <f>IF(J2990&lt;&gt;"", INDEX($C$5:$C$1433, MATCH(J2990, $E$5:$E$1433, 0)),"")</f>
        <v/>
      </c>
      <c r="H2990" t="str">
        <f>IF(J2990&lt;&gt;"", INDEX($D$5:$D$1433, MATCH(J2990, $E$5:$E$1433, 0)),"")</f>
        <v/>
      </c>
      <c r="I2990" t="str">
        <f>IFERROR(IF(J2990&lt;&gt;"", INDEX($B$5:$B$1433, MATCH(J2990, $E$5:$E$1433, 0)),""),"SAI")</f>
        <v/>
      </c>
      <c r="L2990" t="str">
        <f>IFERROR(IF($N$5="Sáng",IF(MID(K2990,2,7)-MID($L$2,2,7)&gt;0,"Trễ",""),IF(MID(K2990,2,7)-MID($Q$2,2,7)&gt;0,"Trễ","")),"")</f>
        <v/>
      </c>
      <c r="M2990" t="str">
        <f>IFERROR(IF($N$5="Sáng",MID(K2990,2,7)-MID($L$2,2,7),MID(K2990,2,7)-MID($Q$2,2,7)),"")</f>
        <v/>
      </c>
      <c r="Q2990" t="str">
        <f>IF(B2990&lt;&gt;"",IF(AND(P2990="",F2990=""),"Không phép ",""),"")</f>
        <v/>
      </c>
      <c r="R2990" t="str">
        <f>UPPER(B2990)</f>
        <v/>
      </c>
      <c r="T2990" t="str">
        <f>IFERROR(IF(J2990&lt;&gt;"", INDEX($S$5:$S$1433, MATCH(J2990, $E$5:$E$1433, 0)),""),"")</f>
        <v/>
      </c>
      <c r="V2990" t="str">
        <f>IFERROR(IF(J2990&lt;&gt;"", INDEX($U$5:$U$1433, MATCH(J2990, $E$5:$E$1433, 0)),""),"")</f>
        <v/>
      </c>
    </row>
    <row r="2991">
      <c r="A2991" t="str">
        <f>IF(B2991&lt;&gt;"",A2990+1,"")</f>
        <v/>
      </c>
      <c r="F2991" t="str">
        <f>IFERROR(IF(VLOOKUP(E2991,J:J,1,0)=E2991,"X",""),"")</f>
        <v/>
      </c>
      <c r="G2991" t="str">
        <f>IF(J2991&lt;&gt;"", INDEX($C$5:$C$1433, MATCH(J2991, $E$5:$E$1433, 0)),"")</f>
        <v/>
      </c>
      <c r="H2991" t="str">
        <f>IF(J2991&lt;&gt;"", INDEX($D$5:$D$1433, MATCH(J2991, $E$5:$E$1433, 0)),"")</f>
        <v/>
      </c>
      <c r="I2991" t="str">
        <f>IFERROR(IF(J2991&lt;&gt;"", INDEX($B$5:$B$1433, MATCH(J2991, $E$5:$E$1433, 0)),""),"SAI")</f>
        <v/>
      </c>
      <c r="L2991" t="str">
        <f>IFERROR(IF($N$5="Sáng",IF(MID(K2991,2,7)-MID($L$2,2,7)&gt;0,"Trễ",""),IF(MID(K2991,2,7)-MID($Q$2,2,7)&gt;0,"Trễ","")),"")</f>
        <v/>
      </c>
      <c r="M2991" t="str">
        <f>IFERROR(IF($N$5="Sáng",MID(K2991,2,7)-MID($L$2,2,7),MID(K2991,2,7)-MID($Q$2,2,7)),"")</f>
        <v/>
      </c>
      <c r="Q2991" t="str">
        <f>IF(B2991&lt;&gt;"",IF(AND(P2991="",F2991=""),"Không phép ",""),"")</f>
        <v/>
      </c>
      <c r="R2991" t="str">
        <f>UPPER(B2991)</f>
        <v/>
      </c>
      <c r="T2991" t="str">
        <f>IFERROR(IF(J2991&lt;&gt;"", INDEX($S$5:$S$1433, MATCH(J2991, $E$5:$E$1433, 0)),""),"")</f>
        <v/>
      </c>
      <c r="V2991" t="str">
        <f>IFERROR(IF(J2991&lt;&gt;"", INDEX($U$5:$U$1433, MATCH(J2991, $E$5:$E$1433, 0)),""),"")</f>
        <v/>
      </c>
    </row>
    <row r="2992">
      <c r="A2992" t="str">
        <f>IF(B2992&lt;&gt;"",A2991+1,"")</f>
        <v/>
      </c>
      <c r="F2992" t="str">
        <f>IFERROR(IF(VLOOKUP(E2992,J:J,1,0)=E2992,"X",""),"")</f>
        <v/>
      </c>
      <c r="G2992" t="str">
        <f>IF(J2992&lt;&gt;"", INDEX($C$5:$C$1433, MATCH(J2992, $E$5:$E$1433, 0)),"")</f>
        <v/>
      </c>
      <c r="H2992" t="str">
        <f>IF(J2992&lt;&gt;"", INDEX($D$5:$D$1433, MATCH(J2992, $E$5:$E$1433, 0)),"")</f>
        <v/>
      </c>
      <c r="I2992" t="str">
        <f>IFERROR(IF(J2992&lt;&gt;"", INDEX($B$5:$B$1433, MATCH(J2992, $E$5:$E$1433, 0)),""),"SAI")</f>
        <v/>
      </c>
      <c r="L2992" t="str">
        <f>IFERROR(IF($N$5="Sáng",IF(MID(K2992,2,7)-MID($L$2,2,7)&gt;0,"Trễ",""),IF(MID(K2992,2,7)-MID($Q$2,2,7)&gt;0,"Trễ","")),"")</f>
        <v/>
      </c>
      <c r="M2992" t="str">
        <f>IFERROR(IF($N$5="Sáng",MID(K2992,2,7)-MID($L$2,2,7),MID(K2992,2,7)-MID($Q$2,2,7)),"")</f>
        <v/>
      </c>
      <c r="Q2992" t="str">
        <f>IF(B2992&lt;&gt;"",IF(AND(P2992="",F2992=""),"Không phép ",""),"")</f>
        <v/>
      </c>
      <c r="R2992" t="str">
        <f>UPPER(B2992)</f>
        <v/>
      </c>
      <c r="T2992" t="str">
        <f>IFERROR(IF(J2992&lt;&gt;"", INDEX($S$5:$S$1433, MATCH(J2992, $E$5:$E$1433, 0)),""),"")</f>
        <v/>
      </c>
      <c r="V2992" t="str">
        <f>IFERROR(IF(J2992&lt;&gt;"", INDEX($U$5:$U$1433, MATCH(J2992, $E$5:$E$1433, 0)),""),"")</f>
        <v/>
      </c>
    </row>
    <row r="2993">
      <c r="A2993" t="str">
        <f>IF(B2993&lt;&gt;"",A2992+1,"")</f>
        <v/>
      </c>
      <c r="F2993" t="str">
        <f>IFERROR(IF(VLOOKUP(E2993,J:J,1,0)=E2993,"X",""),"")</f>
        <v/>
      </c>
      <c r="G2993" t="str">
        <f>IF(J2993&lt;&gt;"", INDEX($C$5:$C$1433, MATCH(J2993, $E$5:$E$1433, 0)),"")</f>
        <v/>
      </c>
      <c r="H2993" t="str">
        <f>IF(J2993&lt;&gt;"", INDEX($D$5:$D$1433, MATCH(J2993, $E$5:$E$1433, 0)),"")</f>
        <v/>
      </c>
      <c r="I2993" t="str">
        <f>IFERROR(IF(J2993&lt;&gt;"", INDEX($B$5:$B$1433, MATCH(J2993, $E$5:$E$1433, 0)),""),"SAI")</f>
        <v/>
      </c>
      <c r="L2993" t="str">
        <f>IFERROR(IF($N$5="Sáng",IF(MID(K2993,2,7)-MID($L$2,2,7)&gt;0,"Trễ",""),IF(MID(K2993,2,7)-MID($Q$2,2,7)&gt;0,"Trễ","")),"")</f>
        <v/>
      </c>
      <c r="M2993" t="str">
        <f>IFERROR(IF($N$5="Sáng",MID(K2993,2,7)-MID($L$2,2,7),MID(K2993,2,7)-MID($Q$2,2,7)),"")</f>
        <v/>
      </c>
      <c r="Q2993" t="str">
        <f>IF(B2993&lt;&gt;"",IF(AND(P2993="",F2993=""),"Không phép ",""),"")</f>
        <v/>
      </c>
      <c r="R2993" t="str">
        <f>UPPER(B2993)</f>
        <v/>
      </c>
      <c r="T2993" t="str">
        <f>IFERROR(IF(J2993&lt;&gt;"", INDEX($S$5:$S$1433, MATCH(J2993, $E$5:$E$1433, 0)),""),"")</f>
        <v/>
      </c>
      <c r="V2993" t="str">
        <f>IFERROR(IF(J2993&lt;&gt;"", INDEX($U$5:$U$1433, MATCH(J2993, $E$5:$E$1433, 0)),""),"")</f>
        <v/>
      </c>
    </row>
    <row r="2994">
      <c r="A2994" t="str">
        <f>IF(B2994&lt;&gt;"",A2993+1,"")</f>
        <v/>
      </c>
      <c r="F2994" t="str">
        <f>IFERROR(IF(VLOOKUP(E2994,J:J,1,0)=E2994,"X",""),"")</f>
        <v/>
      </c>
      <c r="G2994" t="str">
        <f>IF(J2994&lt;&gt;"", INDEX($C$5:$C$1433, MATCH(J2994, $E$5:$E$1433, 0)),"")</f>
        <v/>
      </c>
      <c r="H2994" t="str">
        <f>IF(J2994&lt;&gt;"", INDEX($D$5:$D$1433, MATCH(J2994, $E$5:$E$1433, 0)),"")</f>
        <v/>
      </c>
      <c r="I2994" t="str">
        <f>IFERROR(IF(J2994&lt;&gt;"", INDEX($B$5:$B$1433, MATCH(J2994, $E$5:$E$1433, 0)),""),"SAI")</f>
        <v/>
      </c>
      <c r="L2994" t="str">
        <f>IFERROR(IF($N$5="Sáng",IF(MID(K2994,2,7)-MID($L$2,2,7)&gt;0,"Trễ",""),IF(MID(K2994,2,7)-MID($Q$2,2,7)&gt;0,"Trễ","")),"")</f>
        <v/>
      </c>
      <c r="M2994" t="str">
        <f>IFERROR(IF($N$5="Sáng",MID(K2994,2,7)-MID($L$2,2,7),MID(K2994,2,7)-MID($Q$2,2,7)),"")</f>
        <v/>
      </c>
      <c r="Q2994" t="str">
        <f>IF(B2994&lt;&gt;"",IF(AND(P2994="",F2994=""),"Không phép ",""),"")</f>
        <v/>
      </c>
      <c r="R2994" t="str">
        <f>UPPER(B2994)</f>
        <v/>
      </c>
      <c r="T2994" t="str">
        <f>IFERROR(IF(J2994&lt;&gt;"", INDEX($S$5:$S$1433, MATCH(J2994, $E$5:$E$1433, 0)),""),"")</f>
        <v/>
      </c>
      <c r="V2994" t="str">
        <f>IFERROR(IF(J2994&lt;&gt;"", INDEX($U$5:$U$1433, MATCH(J2994, $E$5:$E$1433, 0)),""),"")</f>
        <v/>
      </c>
    </row>
    <row r="2995">
      <c r="A2995" t="str">
        <f>IF(B2995&lt;&gt;"",A2994+1,"")</f>
        <v/>
      </c>
      <c r="F2995" t="str">
        <f>IFERROR(IF(VLOOKUP(E2995,J:J,1,0)=E2995,"X",""),"")</f>
        <v/>
      </c>
      <c r="G2995" t="str">
        <f>IF(J2995&lt;&gt;"", INDEX($C$5:$C$1433, MATCH(J2995, $E$5:$E$1433, 0)),"")</f>
        <v/>
      </c>
      <c r="H2995" t="str">
        <f>IF(J2995&lt;&gt;"", INDEX($D$5:$D$1433, MATCH(J2995, $E$5:$E$1433, 0)),"")</f>
        <v/>
      </c>
      <c r="I2995" t="str">
        <f>IFERROR(IF(J2995&lt;&gt;"", INDEX($B$5:$B$1433, MATCH(J2995, $E$5:$E$1433, 0)),""),"SAI")</f>
        <v/>
      </c>
      <c r="L2995" t="str">
        <f>IFERROR(IF($N$5="Sáng",IF(MID(K2995,2,7)-MID($L$2,2,7)&gt;0,"Trễ",""),IF(MID(K2995,2,7)-MID($Q$2,2,7)&gt;0,"Trễ","")),"")</f>
        <v/>
      </c>
      <c r="M2995" t="str">
        <f>IFERROR(IF($N$5="Sáng",MID(K2995,2,7)-MID($L$2,2,7),MID(K2995,2,7)-MID($Q$2,2,7)),"")</f>
        <v/>
      </c>
      <c r="Q2995" t="str">
        <f>IF(B2995&lt;&gt;"",IF(AND(P2995="",F2995=""),"Không phép ",""),"")</f>
        <v/>
      </c>
      <c r="R2995" t="str">
        <f>UPPER(B2995)</f>
        <v/>
      </c>
      <c r="T2995" t="str">
        <f>IFERROR(IF(J2995&lt;&gt;"", INDEX($S$5:$S$1433, MATCH(J2995, $E$5:$E$1433, 0)),""),"")</f>
        <v/>
      </c>
      <c r="V2995" t="str">
        <f>IFERROR(IF(J2995&lt;&gt;"", INDEX($U$5:$U$1433, MATCH(J2995, $E$5:$E$1433, 0)),""),"")</f>
        <v/>
      </c>
    </row>
    <row r="2996">
      <c r="A2996" t="str">
        <f>IF(B2996&lt;&gt;"",A2995+1,"")</f>
        <v/>
      </c>
      <c r="F2996" t="str">
        <f>IFERROR(IF(VLOOKUP(E2996,J:J,1,0)=E2996,"X",""),"")</f>
        <v/>
      </c>
      <c r="G2996" t="str">
        <f>IF(J2996&lt;&gt;"", INDEX($C$5:$C$1433, MATCH(J2996, $E$5:$E$1433, 0)),"")</f>
        <v/>
      </c>
      <c r="H2996" t="str">
        <f>IF(J2996&lt;&gt;"", INDEX($D$5:$D$1433, MATCH(J2996, $E$5:$E$1433, 0)),"")</f>
        <v/>
      </c>
      <c r="I2996" t="str">
        <f>IFERROR(IF(J2996&lt;&gt;"", INDEX($B$5:$B$1433, MATCH(J2996, $E$5:$E$1433, 0)),""),"SAI")</f>
        <v/>
      </c>
      <c r="L2996" t="str">
        <f>IFERROR(IF($N$5="Sáng",IF(MID(K2996,2,7)-MID($L$2,2,7)&gt;0,"Trễ",""),IF(MID(K2996,2,7)-MID($Q$2,2,7)&gt;0,"Trễ","")),"")</f>
        <v/>
      </c>
      <c r="M2996" t="str">
        <f>IFERROR(IF($N$5="Sáng",MID(K2996,2,7)-MID($L$2,2,7),MID(K2996,2,7)-MID($Q$2,2,7)),"")</f>
        <v/>
      </c>
      <c r="Q2996" t="str">
        <f>IF(B2996&lt;&gt;"",IF(AND(P2996="",F2996=""),"Không phép ",""),"")</f>
        <v/>
      </c>
      <c r="R2996" t="str">
        <f>UPPER(B2996)</f>
        <v/>
      </c>
      <c r="T2996" t="str">
        <f>IFERROR(IF(J2996&lt;&gt;"", INDEX($S$5:$S$1433, MATCH(J2996, $E$5:$E$1433, 0)),""),"")</f>
        <v/>
      </c>
      <c r="V2996" t="str">
        <f>IFERROR(IF(J2996&lt;&gt;"", INDEX($U$5:$U$1433, MATCH(J2996, $E$5:$E$1433, 0)),""),"")</f>
        <v/>
      </c>
    </row>
    <row r="2997">
      <c r="A2997" t="str">
        <f>IF(B2997&lt;&gt;"",A2996+1,"")</f>
        <v/>
      </c>
      <c r="F2997" t="str">
        <f>IFERROR(IF(VLOOKUP(E2997,J:J,1,0)=E2997,"X",""),"")</f>
        <v/>
      </c>
      <c r="G2997" t="str">
        <f>IF(J2997&lt;&gt;"", INDEX($C$5:$C$1433, MATCH(J2997, $E$5:$E$1433, 0)),"")</f>
        <v/>
      </c>
      <c r="H2997" t="str">
        <f>IF(J2997&lt;&gt;"", INDEX($D$5:$D$1433, MATCH(J2997, $E$5:$E$1433, 0)),"")</f>
        <v/>
      </c>
      <c r="I2997" t="str">
        <f>IFERROR(IF(J2997&lt;&gt;"", INDEX($B$5:$B$1433, MATCH(J2997, $E$5:$E$1433, 0)),""),"SAI")</f>
        <v/>
      </c>
      <c r="L2997" t="str">
        <f>IFERROR(IF($N$5="Sáng",IF(MID(K2997,2,7)-MID($L$2,2,7)&gt;0,"Trễ",""),IF(MID(K2997,2,7)-MID($Q$2,2,7)&gt;0,"Trễ","")),"")</f>
        <v/>
      </c>
      <c r="M2997" t="str">
        <f>IFERROR(IF($N$5="Sáng",MID(K2997,2,7)-MID($L$2,2,7),MID(K2997,2,7)-MID($Q$2,2,7)),"")</f>
        <v/>
      </c>
      <c r="Q2997" t="str">
        <f>IF(B2997&lt;&gt;"",IF(AND(P2997="",F2997=""),"Không phép ",""),"")</f>
        <v/>
      </c>
      <c r="R2997" t="str">
        <f>UPPER(B2997)</f>
        <v/>
      </c>
      <c r="T2997" t="str">
        <f>IFERROR(IF(J2997&lt;&gt;"", INDEX($S$5:$S$1433, MATCH(J2997, $E$5:$E$1433, 0)),""),"")</f>
        <v/>
      </c>
      <c r="V2997" t="str">
        <f>IFERROR(IF(J2997&lt;&gt;"", INDEX($U$5:$U$1433, MATCH(J2997, $E$5:$E$1433, 0)),""),"")</f>
        <v/>
      </c>
    </row>
    <row r="2998">
      <c r="A2998" t="str">
        <f>IF(B2998&lt;&gt;"",A2997+1,"")</f>
        <v/>
      </c>
      <c r="F2998" t="str">
        <f>IFERROR(IF(VLOOKUP(E2998,J:J,1,0)=E2998,"X",""),"")</f>
        <v/>
      </c>
      <c r="G2998" t="str">
        <f>IF(J2998&lt;&gt;"", INDEX($C$5:$C$1433, MATCH(J2998, $E$5:$E$1433, 0)),"")</f>
        <v/>
      </c>
      <c r="H2998" t="str">
        <f>IF(J2998&lt;&gt;"", INDEX($D$5:$D$1433, MATCH(J2998, $E$5:$E$1433, 0)),"")</f>
        <v/>
      </c>
      <c r="I2998" t="str">
        <f>IFERROR(IF(J2998&lt;&gt;"", INDEX($B$5:$B$1433, MATCH(J2998, $E$5:$E$1433, 0)),""),"SAI")</f>
        <v/>
      </c>
      <c r="L2998" t="str">
        <f>IFERROR(IF($N$5="Sáng",IF(MID(K2998,2,7)-MID($L$2,2,7)&gt;0,"Trễ",""),IF(MID(K2998,2,7)-MID($Q$2,2,7)&gt;0,"Trễ","")),"")</f>
        <v/>
      </c>
      <c r="M2998" t="str">
        <f>IFERROR(IF($N$5="Sáng",MID(K2998,2,7)-MID($L$2,2,7),MID(K2998,2,7)-MID($Q$2,2,7)),"")</f>
        <v/>
      </c>
      <c r="Q2998" t="str">
        <f>IF(B2998&lt;&gt;"",IF(AND(P2998="",F2998=""),"Không phép ",""),"")</f>
        <v/>
      </c>
      <c r="R2998" t="str">
        <f>UPPER(B2998)</f>
        <v/>
      </c>
      <c r="T2998" t="str">
        <f>IFERROR(IF(J2998&lt;&gt;"", INDEX($S$5:$S$1433, MATCH(J2998, $E$5:$E$1433, 0)),""),"")</f>
        <v/>
      </c>
      <c r="V2998" t="str">
        <f>IFERROR(IF(J2998&lt;&gt;"", INDEX($U$5:$U$1433, MATCH(J2998, $E$5:$E$1433, 0)),""),"")</f>
        <v/>
      </c>
    </row>
    <row r="2999">
      <c r="A2999" t="str">
        <f>IF(B2999&lt;&gt;"",A2998+1,"")</f>
        <v/>
      </c>
      <c r="F2999" t="str">
        <f>IFERROR(IF(VLOOKUP(E2999,J:J,1,0)=E2999,"X",""),"")</f>
        <v/>
      </c>
      <c r="G2999" t="str">
        <f>IF(J2999&lt;&gt;"", INDEX($C$5:$C$1433, MATCH(J2999, $E$5:$E$1433, 0)),"")</f>
        <v/>
      </c>
      <c r="H2999" t="str">
        <f>IF(J2999&lt;&gt;"", INDEX($D$5:$D$1433, MATCH(J2999, $E$5:$E$1433, 0)),"")</f>
        <v/>
      </c>
      <c r="I2999" t="str">
        <f>IFERROR(IF(J2999&lt;&gt;"", INDEX($B$5:$B$1433, MATCH(J2999, $E$5:$E$1433, 0)),""),"SAI")</f>
        <v/>
      </c>
      <c r="L2999" t="str">
        <f>IFERROR(IF($N$5="Sáng",IF(MID(K2999,2,7)-MID($L$2,2,7)&gt;0,"Trễ",""),IF(MID(K2999,2,7)-MID($Q$2,2,7)&gt;0,"Trễ","")),"")</f>
        <v/>
      </c>
      <c r="M2999" t="str">
        <f>IFERROR(IF($N$5="Sáng",MID(K2999,2,7)-MID($L$2,2,7),MID(K2999,2,7)-MID($Q$2,2,7)),"")</f>
        <v/>
      </c>
      <c r="Q2999" t="str">
        <f>IF(B2999&lt;&gt;"",IF(AND(P2999="",F2999=""),"Không phép ",""),"")</f>
        <v/>
      </c>
      <c r="R2999" t="str">
        <f>UPPER(B2999)</f>
        <v/>
      </c>
      <c r="T2999" t="str">
        <f>IFERROR(IF(J2999&lt;&gt;"", INDEX($S$5:$S$1433, MATCH(J2999, $E$5:$E$1433, 0)),""),"")</f>
        <v/>
      </c>
      <c r="V2999" t="str">
        <f>IFERROR(IF(J2999&lt;&gt;"", INDEX($U$5:$U$1433, MATCH(J2999, $E$5:$E$1433, 0)),""),"")</f>
        <v/>
      </c>
    </row>
    <row r="3000">
      <c r="A3000" t="str">
        <f>IF(B3000&lt;&gt;"",A2999+1,"")</f>
        <v/>
      </c>
      <c r="F3000" t="str">
        <f>IFERROR(IF(VLOOKUP(E3000,J:J,1,0)=E3000,"X",""),"")</f>
        <v/>
      </c>
      <c r="G3000" t="str">
        <f>IF(J3000&lt;&gt;"", INDEX($C$5:$C$1433, MATCH(J3000, $E$5:$E$1433, 0)),"")</f>
        <v/>
      </c>
      <c r="H3000" t="str">
        <f>IF(J3000&lt;&gt;"", INDEX($D$5:$D$1433, MATCH(J3000, $E$5:$E$1433, 0)),"")</f>
        <v/>
      </c>
      <c r="I3000" t="str">
        <f>IFERROR(IF(J3000&lt;&gt;"", INDEX($B$5:$B$1433, MATCH(J3000, $E$5:$E$1433, 0)),""),"SAI")</f>
        <v/>
      </c>
      <c r="L3000" t="str">
        <f>IFERROR(IF($N$5="Sáng",IF(MID(K3000,2,7)-MID($L$2,2,7)&gt;0,"Trễ",""),IF(MID(K3000,2,7)-MID($Q$2,2,7)&gt;0,"Trễ","")),"")</f>
        <v/>
      </c>
      <c r="M3000" t="str">
        <f>IFERROR(IF($N$5="Sáng",MID(K3000,2,7)-MID($L$2,2,7),MID(K3000,2,7)-MID($Q$2,2,7)),"")</f>
        <v/>
      </c>
      <c r="Q3000" t="str">
        <f>IF(B3000&lt;&gt;"",IF(AND(P3000="",F3000=""),"Không phép ",""),"")</f>
        <v/>
      </c>
      <c r="R3000" t="str">
        <f>UPPER(B3000)</f>
        <v/>
      </c>
      <c r="T3000" t="str">
        <f>IFERROR(IF(J3000&lt;&gt;"", INDEX($S$5:$S$1433, MATCH(J3000, $E$5:$E$1433, 0)),""),"")</f>
        <v/>
      </c>
      <c r="V3000" t="str">
        <f>IFERROR(IF(J3000&lt;&gt;"", INDEX($U$5:$U$1433, MATCH(J3000, $E$5:$E$1433, 0)),""),"")</f>
        <v/>
      </c>
    </row>
    <row r="3001">
      <c r="A3001" t="str">
        <f>IF(B3001&lt;&gt;"",A3000+1,"")</f>
        <v/>
      </c>
      <c r="F3001" t="str">
        <f>IFERROR(IF(VLOOKUP(E3001,J:J,1,0)=E3001,"X",""),"")</f>
        <v/>
      </c>
      <c r="G3001" t="str">
        <f>IF(J3001&lt;&gt;"", INDEX($C$5:$C$1433, MATCH(J3001, $E$5:$E$1433, 0)),"")</f>
        <v/>
      </c>
      <c r="H3001" t="str">
        <f>IF(J3001&lt;&gt;"", INDEX($D$5:$D$1433, MATCH(J3001, $E$5:$E$1433, 0)),"")</f>
        <v/>
      </c>
      <c r="I3001" t="str">
        <f>IFERROR(IF(J3001&lt;&gt;"", INDEX($B$5:$B$1433, MATCH(J3001, $E$5:$E$1433, 0)),""),"SAI")</f>
        <v/>
      </c>
      <c r="L3001" t="str">
        <f>IFERROR(IF($N$5="Sáng",IF(MID(K3001,2,7)-MID($L$2,2,7)&gt;0,"Trễ",""),IF(MID(K3001,2,7)-MID($Q$2,2,7)&gt;0,"Trễ","")),"")</f>
        <v/>
      </c>
      <c r="M3001" t="str">
        <f>IFERROR(IF($N$5="Sáng",MID(K3001,2,7)-MID($L$2,2,7),MID(K3001,2,7)-MID($Q$2,2,7)),"")</f>
        <v/>
      </c>
      <c r="Q3001" t="str">
        <f>IF(B3001&lt;&gt;"",IF(AND(P3001="",F3001=""),"Không phép ",""),"")</f>
        <v/>
      </c>
      <c r="R3001" t="str">
        <f>UPPER(B3001)</f>
        <v/>
      </c>
      <c r="T3001" t="str">
        <f>IFERROR(IF(J3001&lt;&gt;"", INDEX($S$5:$S$1433, MATCH(J3001, $E$5:$E$1433, 0)),""),"")</f>
        <v/>
      </c>
      <c r="V3001" t="str">
        <f>IFERROR(IF(J3001&lt;&gt;"", INDEX($U$5:$U$1433, MATCH(J3001, $E$5:$E$1433, 0)),""),"")</f>
        <v/>
      </c>
    </row>
    <row r="3002">
      <c r="A3002" t="str">
        <f>IF(B3002&lt;&gt;"",A3001+1,"")</f>
        <v/>
      </c>
      <c r="F3002" t="str">
        <f>IFERROR(IF(VLOOKUP(E3002,J:J,1,0)=E3002,"X",""),"")</f>
        <v/>
      </c>
      <c r="G3002" t="str">
        <f>IF(J3002&lt;&gt;"", INDEX($C$5:$C$1433, MATCH(J3002, $E$5:$E$1433, 0)),"")</f>
        <v/>
      </c>
      <c r="H3002" t="str">
        <f>IF(J3002&lt;&gt;"", INDEX($D$5:$D$1433, MATCH(J3002, $E$5:$E$1433, 0)),"")</f>
        <v/>
      </c>
      <c r="I3002" t="str">
        <f>IFERROR(IF(J3002&lt;&gt;"", INDEX($B$5:$B$1433, MATCH(J3002, $E$5:$E$1433, 0)),""),"SAI")</f>
        <v/>
      </c>
      <c r="L3002" t="str">
        <f>IFERROR(IF($N$5="Sáng",IF(MID(K3002,2,7)-MID($L$2,2,7)&gt;0,"Trễ",""),IF(MID(K3002,2,7)-MID($Q$2,2,7)&gt;0,"Trễ","")),"")</f>
        <v/>
      </c>
      <c r="M3002" t="str">
        <f>IFERROR(IF($N$5="Sáng",MID(K3002,2,7)-MID($L$2,2,7),MID(K3002,2,7)-MID($Q$2,2,7)),"")</f>
        <v/>
      </c>
      <c r="Q3002" t="str">
        <f>IF(B3002&lt;&gt;"",IF(AND(P3002="",F3002=""),"Không phép ",""),"")</f>
        <v/>
      </c>
      <c r="R3002" t="str">
        <f>UPPER(B3002)</f>
        <v/>
      </c>
      <c r="T3002" t="str">
        <f>IFERROR(IF(J3002&lt;&gt;"", INDEX($S$5:$S$1433, MATCH(J3002, $E$5:$E$1433, 0)),""),"")</f>
        <v/>
      </c>
      <c r="V3002" t="str">
        <f>IFERROR(IF(J3002&lt;&gt;"", INDEX($U$5:$U$1433, MATCH(J3002, $E$5:$E$1433, 0)),""),"")</f>
        <v/>
      </c>
    </row>
    <row r="3003">
      <c r="A3003" t="str">
        <f>IF(B3003&lt;&gt;"",A3002+1,"")</f>
        <v/>
      </c>
      <c r="F3003" t="str">
        <f>IFERROR(IF(VLOOKUP(E3003,J:J,1,0)=E3003,"X",""),"")</f>
        <v/>
      </c>
      <c r="G3003" t="str">
        <f>IF(J3003&lt;&gt;"", INDEX($C$5:$C$1433, MATCH(J3003, $E$5:$E$1433, 0)),"")</f>
        <v/>
      </c>
      <c r="H3003" t="str">
        <f>IF(J3003&lt;&gt;"", INDEX($D$5:$D$1433, MATCH(J3003, $E$5:$E$1433, 0)),"")</f>
        <v/>
      </c>
      <c r="I3003" t="str">
        <f>IFERROR(IF(J3003&lt;&gt;"", INDEX($B$5:$B$1433, MATCH(J3003, $E$5:$E$1433, 0)),""),"SAI")</f>
        <v/>
      </c>
      <c r="L3003" t="str">
        <f>IFERROR(IF($N$5="Sáng",IF(MID(K3003,2,7)-MID($L$2,2,7)&gt;0,"Trễ",""),IF(MID(K3003,2,7)-MID($Q$2,2,7)&gt;0,"Trễ","")),"")</f>
        <v/>
      </c>
      <c r="M3003" t="str">
        <f>IFERROR(IF($N$5="Sáng",MID(K3003,2,7)-MID($L$2,2,7),MID(K3003,2,7)-MID($Q$2,2,7)),"")</f>
        <v/>
      </c>
      <c r="Q3003" t="str">
        <f>IF(B3003&lt;&gt;"",IF(AND(P3003="",F3003=""),"Không phép ",""),"")</f>
        <v/>
      </c>
      <c r="R3003" t="str">
        <f>UPPER(B3003)</f>
        <v/>
      </c>
      <c r="T3003" t="str">
        <f>IFERROR(IF(J3003&lt;&gt;"", INDEX($S$5:$S$1433, MATCH(J3003, $E$5:$E$1433, 0)),""),"")</f>
        <v/>
      </c>
      <c r="V3003" t="str">
        <f>IFERROR(IF(J3003&lt;&gt;"", INDEX($U$5:$U$1433, MATCH(J3003, $E$5:$E$1433, 0)),""),"")</f>
        <v/>
      </c>
    </row>
    <row r="3004">
      <c r="A3004" t="str">
        <f>IF(B3004&lt;&gt;"",A3003+1,"")</f>
        <v/>
      </c>
      <c r="F3004" t="str">
        <f>IFERROR(IF(VLOOKUP(E3004,J:J,1,0)=E3004,"X",""),"")</f>
        <v/>
      </c>
      <c r="G3004" t="str">
        <f>IF(J3004&lt;&gt;"", INDEX($C$5:$C$1433, MATCH(J3004, $E$5:$E$1433, 0)),"")</f>
        <v/>
      </c>
      <c r="H3004" t="str">
        <f>IF(J3004&lt;&gt;"", INDEX($D$5:$D$1433, MATCH(J3004, $E$5:$E$1433, 0)),"")</f>
        <v/>
      </c>
      <c r="I3004" t="str">
        <f>IFERROR(IF(J3004&lt;&gt;"", INDEX($B$5:$B$1433, MATCH(J3004, $E$5:$E$1433, 0)),""),"SAI")</f>
        <v/>
      </c>
      <c r="L3004" t="str">
        <f>IFERROR(IF($N$5="Sáng",IF(MID(K3004,2,7)-MID($L$2,2,7)&gt;0,"Trễ",""),IF(MID(K3004,2,7)-MID($Q$2,2,7)&gt;0,"Trễ","")),"")</f>
        <v/>
      </c>
      <c r="M3004" t="str">
        <f>IFERROR(IF($N$5="Sáng",MID(K3004,2,7)-MID($L$2,2,7),MID(K3004,2,7)-MID($Q$2,2,7)),"")</f>
        <v/>
      </c>
      <c r="Q3004" t="str">
        <f>IF(B3004&lt;&gt;"",IF(AND(P3004="",F3004=""),"Không phép ",""),"")</f>
        <v/>
      </c>
      <c r="R3004" t="str">
        <f>UPPER(B3004)</f>
        <v/>
      </c>
      <c r="T3004" t="str">
        <f>IFERROR(IF(J3004&lt;&gt;"", INDEX($S$5:$S$1433, MATCH(J3004, $E$5:$E$1433, 0)),""),"")</f>
        <v/>
      </c>
      <c r="V3004" t="str">
        <f>IFERROR(IF(J3004&lt;&gt;"", INDEX($U$5:$U$1433, MATCH(J3004, $E$5:$E$1433, 0)),""),"")</f>
        <v/>
      </c>
    </row>
    <row r="3005">
      <c r="A3005" t="str">
        <f>IF(B3005&lt;&gt;"",A3004+1,"")</f>
        <v/>
      </c>
      <c r="F3005" t="str">
        <f>IFERROR(IF(VLOOKUP(E3005,J:J,1,0)=E3005,"X",""),"")</f>
        <v/>
      </c>
      <c r="G3005" t="str">
        <f>IF(J3005&lt;&gt;"", INDEX($C$5:$C$1433, MATCH(J3005, $E$5:$E$1433, 0)),"")</f>
        <v/>
      </c>
      <c r="H3005" t="str">
        <f>IF(J3005&lt;&gt;"", INDEX($D$5:$D$1433, MATCH(J3005, $E$5:$E$1433, 0)),"")</f>
        <v/>
      </c>
      <c r="I3005" t="str">
        <f>IFERROR(IF(J3005&lt;&gt;"", INDEX($B$5:$B$1433, MATCH(J3005, $E$5:$E$1433, 0)),""),"SAI")</f>
        <v/>
      </c>
      <c r="L3005" t="str">
        <f>IFERROR(IF($N$5="Sáng",IF(MID(K3005,2,7)-MID($L$2,2,7)&gt;0,"Trễ",""),IF(MID(K3005,2,7)-MID($Q$2,2,7)&gt;0,"Trễ","")),"")</f>
        <v/>
      </c>
      <c r="M3005" t="str">
        <f>IFERROR(IF($N$5="Sáng",MID(K3005,2,7)-MID($L$2,2,7),MID(K3005,2,7)-MID($Q$2,2,7)),"")</f>
        <v/>
      </c>
      <c r="Q3005" t="str">
        <f>IF(B3005&lt;&gt;"",IF(AND(P3005="",F3005=""),"Không phép ",""),"")</f>
        <v/>
      </c>
      <c r="R3005" t="str">
        <f>UPPER(B3005)</f>
        <v/>
      </c>
      <c r="T3005" t="str">
        <f>IFERROR(IF(J3005&lt;&gt;"", INDEX($S$5:$S$1433, MATCH(J3005, $E$5:$E$1433, 0)),""),"")</f>
        <v/>
      </c>
      <c r="V3005" t="str">
        <f>IFERROR(IF(J3005&lt;&gt;"", INDEX($U$5:$U$1433, MATCH(J3005, $E$5:$E$1433, 0)),""),"")</f>
        <v/>
      </c>
    </row>
    <row r="3006">
      <c r="A3006" t="str">
        <f>IF(B3006&lt;&gt;"",A3005+1,"")</f>
        <v/>
      </c>
      <c r="F3006" t="str">
        <f>IFERROR(IF(VLOOKUP(E3006,J:J,1,0)=E3006,"X",""),"")</f>
        <v/>
      </c>
      <c r="G3006" t="str">
        <f>IF(J3006&lt;&gt;"", INDEX($C$5:$C$1433, MATCH(J3006, $E$5:$E$1433, 0)),"")</f>
        <v/>
      </c>
      <c r="H3006" t="str">
        <f>IF(J3006&lt;&gt;"", INDEX($D$5:$D$1433, MATCH(J3006, $E$5:$E$1433, 0)),"")</f>
        <v/>
      </c>
      <c r="I3006" t="str">
        <f>IFERROR(IF(J3006&lt;&gt;"", INDEX($B$5:$B$1433, MATCH(J3006, $E$5:$E$1433, 0)),""),"SAI")</f>
        <v/>
      </c>
      <c r="L3006" t="str">
        <f>IFERROR(IF($N$5="Sáng",IF(MID(K3006,2,7)-MID($L$2,2,7)&gt;0,"Trễ",""),IF(MID(K3006,2,7)-MID($Q$2,2,7)&gt;0,"Trễ","")),"")</f>
        <v/>
      </c>
      <c r="M3006" t="str">
        <f>IFERROR(IF($N$5="Sáng",MID(K3006,2,7)-MID($L$2,2,7),MID(K3006,2,7)-MID($Q$2,2,7)),"")</f>
        <v/>
      </c>
      <c r="Q3006" t="str">
        <f>IF(B3006&lt;&gt;"",IF(AND(P3006="",F3006=""),"Không phép ",""),"")</f>
        <v/>
      </c>
      <c r="R3006" t="str">
        <f>UPPER(B3006)</f>
        <v/>
      </c>
      <c r="T3006" t="str">
        <f>IFERROR(IF(J3006&lt;&gt;"", INDEX($S$5:$S$1433, MATCH(J3006, $E$5:$E$1433, 0)),""),"")</f>
        <v/>
      </c>
      <c r="V3006" t="str">
        <f>IFERROR(IF(J3006&lt;&gt;"", INDEX($U$5:$U$1433, MATCH(J3006, $E$5:$E$1433, 0)),""),"")</f>
        <v/>
      </c>
    </row>
    <row r="3007">
      <c r="A3007" t="str">
        <f>IF(B3007&lt;&gt;"",A3006+1,"")</f>
        <v/>
      </c>
      <c r="F3007" t="str">
        <f>IFERROR(IF(VLOOKUP(E3007,J:J,1,0)=E3007,"X",""),"")</f>
        <v/>
      </c>
      <c r="G3007" t="str">
        <f>IF(J3007&lt;&gt;"", INDEX($C$5:$C$1433, MATCH(J3007, $E$5:$E$1433, 0)),"")</f>
        <v/>
      </c>
      <c r="H3007" t="str">
        <f>IF(J3007&lt;&gt;"", INDEX($D$5:$D$1433, MATCH(J3007, $E$5:$E$1433, 0)),"")</f>
        <v/>
      </c>
      <c r="I3007" t="str">
        <f>IFERROR(IF(J3007&lt;&gt;"", INDEX($B$5:$B$1433, MATCH(J3007, $E$5:$E$1433, 0)),""),"SAI")</f>
        <v/>
      </c>
      <c r="L3007" t="str">
        <f>IFERROR(IF($N$5="Sáng",IF(MID(K3007,2,7)-MID($L$2,2,7)&gt;0,"Trễ",""),IF(MID(K3007,2,7)-MID($Q$2,2,7)&gt;0,"Trễ","")),"")</f>
        <v/>
      </c>
      <c r="M3007" t="str">
        <f>IFERROR(IF($N$5="Sáng",MID(K3007,2,7)-MID($L$2,2,7),MID(K3007,2,7)-MID($Q$2,2,7)),"")</f>
        <v/>
      </c>
      <c r="Q3007" t="str">
        <f>IF(B3007&lt;&gt;"",IF(AND(P3007="",F3007=""),"Không phép ",""),"")</f>
        <v/>
      </c>
      <c r="R3007" t="str">
        <f>UPPER(B3007)</f>
        <v/>
      </c>
      <c r="T3007" t="str">
        <f>IFERROR(IF(J3007&lt;&gt;"", INDEX($S$5:$S$1433, MATCH(J3007, $E$5:$E$1433, 0)),""),"")</f>
        <v/>
      </c>
      <c r="V3007" t="str">
        <f>IFERROR(IF(J3007&lt;&gt;"", INDEX($U$5:$U$1433, MATCH(J3007, $E$5:$E$1433, 0)),""),"")</f>
        <v/>
      </c>
    </row>
    <row r="3008">
      <c r="A3008" t="str">
        <f>IF(B3008&lt;&gt;"",A3007+1,"")</f>
        <v/>
      </c>
      <c r="F3008" t="str">
        <f>IFERROR(IF(VLOOKUP(E3008,J:J,1,0)=E3008,"X",""),"")</f>
        <v/>
      </c>
      <c r="G3008" t="str">
        <f>IF(J3008&lt;&gt;"", INDEX($C$5:$C$1433, MATCH(J3008, $E$5:$E$1433, 0)),"")</f>
        <v/>
      </c>
      <c r="H3008" t="str">
        <f>IF(J3008&lt;&gt;"", INDEX($D$5:$D$1433, MATCH(J3008, $E$5:$E$1433, 0)),"")</f>
        <v/>
      </c>
      <c r="I3008" t="str">
        <f>IFERROR(IF(J3008&lt;&gt;"", INDEX($B$5:$B$1433, MATCH(J3008, $E$5:$E$1433, 0)),""),"SAI")</f>
        <v/>
      </c>
      <c r="L3008" t="str">
        <f>IFERROR(IF($N$5="Sáng",IF(MID(K3008,2,7)-MID($L$2,2,7)&gt;0,"Trễ",""),IF(MID(K3008,2,7)-MID($Q$2,2,7)&gt;0,"Trễ","")),"")</f>
        <v/>
      </c>
      <c r="M3008" t="str">
        <f>IFERROR(IF($N$5="Sáng",MID(K3008,2,7)-MID($L$2,2,7),MID(K3008,2,7)-MID($Q$2,2,7)),"")</f>
        <v/>
      </c>
      <c r="Q3008" t="str">
        <f>IF(B3008&lt;&gt;"",IF(AND(P3008="",F3008=""),"Không phép ",""),"")</f>
        <v/>
      </c>
      <c r="R3008" t="str">
        <f>UPPER(B3008)</f>
        <v/>
      </c>
      <c r="T3008" t="str">
        <f>IFERROR(IF(J3008&lt;&gt;"", INDEX($S$5:$S$1433, MATCH(J3008, $E$5:$E$1433, 0)),""),"")</f>
        <v/>
      </c>
      <c r="V3008" t="str">
        <f>IFERROR(IF(J3008&lt;&gt;"", INDEX($U$5:$U$1433, MATCH(J3008, $E$5:$E$1433, 0)),""),"")</f>
        <v/>
      </c>
    </row>
    <row r="3009">
      <c r="A3009" t="str">
        <f>IF(B3009&lt;&gt;"",A3008+1,"")</f>
        <v/>
      </c>
      <c r="F3009" t="str">
        <f>IFERROR(IF(VLOOKUP(E3009,J:J,1,0)=E3009,"X",""),"")</f>
        <v/>
      </c>
      <c r="G3009" t="str">
        <f>IF(J3009&lt;&gt;"", INDEX($C$5:$C$1433, MATCH(J3009, $E$5:$E$1433, 0)),"")</f>
        <v/>
      </c>
      <c r="H3009" t="str">
        <f>IF(J3009&lt;&gt;"", INDEX($D$5:$D$1433, MATCH(J3009, $E$5:$E$1433, 0)),"")</f>
        <v/>
      </c>
      <c r="I3009" t="str">
        <f>IFERROR(IF(J3009&lt;&gt;"", INDEX($B$5:$B$1433, MATCH(J3009, $E$5:$E$1433, 0)),""),"SAI")</f>
        <v/>
      </c>
      <c r="L3009" t="str">
        <f>IFERROR(IF($N$5="Sáng",IF(MID(K3009,2,7)-MID($L$2,2,7)&gt;0,"Trễ",""),IF(MID(K3009,2,7)-MID($Q$2,2,7)&gt;0,"Trễ","")),"")</f>
        <v/>
      </c>
      <c r="M3009" t="str">
        <f>IFERROR(IF($N$5="Sáng",MID(K3009,2,7)-MID($L$2,2,7),MID(K3009,2,7)-MID($Q$2,2,7)),"")</f>
        <v/>
      </c>
      <c r="Q3009" t="str">
        <f>IF(B3009&lt;&gt;"",IF(AND(P3009="",F3009=""),"Không phép ",""),"")</f>
        <v/>
      </c>
      <c r="R3009" t="str">
        <f>UPPER(B3009)</f>
        <v/>
      </c>
      <c r="T3009" t="str">
        <f>IFERROR(IF(J3009&lt;&gt;"", INDEX($S$5:$S$1433, MATCH(J3009, $E$5:$E$1433, 0)),""),"")</f>
        <v/>
      </c>
      <c r="V3009" t="str">
        <f>IFERROR(IF(J3009&lt;&gt;"", INDEX($U$5:$U$1433, MATCH(J3009, $E$5:$E$1433, 0)),""),"")</f>
        <v/>
      </c>
    </row>
    <row r="3010">
      <c r="A3010" t="str">
        <f>IF(B3010&lt;&gt;"",A3009+1,"")</f>
        <v/>
      </c>
      <c r="F3010" t="str">
        <f>IFERROR(IF(VLOOKUP(E3010,J:J,1,0)=E3010,"X",""),"")</f>
        <v/>
      </c>
      <c r="G3010" t="str">
        <f>IF(J3010&lt;&gt;"", INDEX($C$5:$C$1433, MATCH(J3010, $E$5:$E$1433, 0)),"")</f>
        <v/>
      </c>
      <c r="H3010" t="str">
        <f>IF(J3010&lt;&gt;"", INDEX($D$5:$D$1433, MATCH(J3010, $E$5:$E$1433, 0)),"")</f>
        <v/>
      </c>
      <c r="I3010" t="str">
        <f>IFERROR(IF(J3010&lt;&gt;"", INDEX($B$5:$B$1433, MATCH(J3010, $E$5:$E$1433, 0)),""),"SAI")</f>
        <v/>
      </c>
      <c r="L3010" t="str">
        <f>IFERROR(IF($N$5="Sáng",IF(MID(K3010,2,7)-MID($L$2,2,7)&gt;0,"Trễ",""),IF(MID(K3010,2,7)-MID($Q$2,2,7)&gt;0,"Trễ","")),"")</f>
        <v/>
      </c>
      <c r="M3010" t="str">
        <f>IFERROR(IF($N$5="Sáng",MID(K3010,2,7)-MID($L$2,2,7),MID(K3010,2,7)-MID($Q$2,2,7)),"")</f>
        <v/>
      </c>
      <c r="Q3010" t="str">
        <f>IF(B3010&lt;&gt;"",IF(AND(P3010="",F3010=""),"Không phép ",""),"")</f>
        <v/>
      </c>
      <c r="R3010" t="str">
        <f>UPPER(B3010)</f>
        <v/>
      </c>
      <c r="T3010" t="str">
        <f>IFERROR(IF(J3010&lt;&gt;"", INDEX($S$5:$S$1433, MATCH(J3010, $E$5:$E$1433, 0)),""),"")</f>
        <v/>
      </c>
      <c r="V3010" t="str">
        <f>IFERROR(IF(J3010&lt;&gt;"", INDEX($U$5:$U$1433, MATCH(J3010, $E$5:$E$1433, 0)),""),"")</f>
        <v/>
      </c>
    </row>
    <row r="3011">
      <c r="A3011" t="str">
        <f>IF(B3011&lt;&gt;"",A3010+1,"")</f>
        <v/>
      </c>
      <c r="F3011" t="str">
        <f>IFERROR(IF(VLOOKUP(E3011,J:J,1,0)=E3011,"X",""),"")</f>
        <v/>
      </c>
      <c r="G3011" t="str">
        <f>IF(J3011&lt;&gt;"", INDEX($C$5:$C$1433, MATCH(J3011, $E$5:$E$1433, 0)),"")</f>
        <v/>
      </c>
      <c r="H3011" t="str">
        <f>IF(J3011&lt;&gt;"", INDEX($D$5:$D$1433, MATCH(J3011, $E$5:$E$1433, 0)),"")</f>
        <v/>
      </c>
      <c r="I3011" t="str">
        <f>IFERROR(IF(J3011&lt;&gt;"", INDEX($B$5:$B$1433, MATCH(J3011, $E$5:$E$1433, 0)),""),"SAI")</f>
        <v/>
      </c>
      <c r="L3011" t="str">
        <f>IFERROR(IF($N$5="Sáng",IF(MID(K3011,2,7)-MID($L$2,2,7)&gt;0,"Trễ",""),IF(MID(K3011,2,7)-MID($Q$2,2,7)&gt;0,"Trễ","")),"")</f>
        <v/>
      </c>
      <c r="M3011" t="str">
        <f>IFERROR(IF($N$5="Sáng",MID(K3011,2,7)-MID($L$2,2,7),MID(K3011,2,7)-MID($Q$2,2,7)),"")</f>
        <v/>
      </c>
      <c r="Q3011" t="str">
        <f>IF(B3011&lt;&gt;"",IF(AND(P3011="",F3011=""),"Không phép ",""),"")</f>
        <v/>
      </c>
      <c r="R3011" t="str">
        <f>UPPER(B3011)</f>
        <v/>
      </c>
      <c r="T3011" t="str">
        <f>IFERROR(IF(J3011&lt;&gt;"", INDEX($S$5:$S$1433, MATCH(J3011, $E$5:$E$1433, 0)),""),"")</f>
        <v/>
      </c>
      <c r="V3011" t="str">
        <f>IFERROR(IF(J3011&lt;&gt;"", INDEX($U$5:$U$1433, MATCH(J3011, $E$5:$E$1433, 0)),""),"")</f>
        <v/>
      </c>
    </row>
    <row r="3012">
      <c r="A3012" t="str">
        <f>IF(B3012&lt;&gt;"",A3011+1,"")</f>
        <v/>
      </c>
      <c r="F3012" t="str">
        <f>IFERROR(IF(VLOOKUP(E3012,J:J,1,0)=E3012,"X",""),"")</f>
        <v/>
      </c>
      <c r="G3012" t="str">
        <f>IF(J3012&lt;&gt;"", INDEX($C$5:$C$1433, MATCH(J3012, $E$5:$E$1433, 0)),"")</f>
        <v/>
      </c>
      <c r="H3012" t="str">
        <f>IF(J3012&lt;&gt;"", INDEX($D$5:$D$1433, MATCH(J3012, $E$5:$E$1433, 0)),"")</f>
        <v/>
      </c>
      <c r="I3012" t="str">
        <f>IFERROR(IF(J3012&lt;&gt;"", INDEX($B$5:$B$1433, MATCH(J3012, $E$5:$E$1433, 0)),""),"SAI")</f>
        <v/>
      </c>
      <c r="L3012" t="str">
        <f>IFERROR(IF($N$5="Sáng",IF(MID(K3012,2,7)-MID($L$2,2,7)&gt;0,"Trễ",""),IF(MID(K3012,2,7)-MID($Q$2,2,7)&gt;0,"Trễ","")),"")</f>
        <v/>
      </c>
      <c r="M3012" t="str">
        <f>IFERROR(IF($N$5="Sáng",MID(K3012,2,7)-MID($L$2,2,7),MID(K3012,2,7)-MID($Q$2,2,7)),"")</f>
        <v/>
      </c>
      <c r="Q3012" t="str">
        <f>IF(B3012&lt;&gt;"",IF(AND(P3012="",F3012=""),"Không phép ",""),"")</f>
        <v/>
      </c>
      <c r="R3012" t="str">
        <f>UPPER(B3012)</f>
        <v/>
      </c>
      <c r="T3012" t="str">
        <f>IFERROR(IF(J3012&lt;&gt;"", INDEX($S$5:$S$1433, MATCH(J3012, $E$5:$E$1433, 0)),""),"")</f>
        <v/>
      </c>
      <c r="V3012" t="str">
        <f>IFERROR(IF(J3012&lt;&gt;"", INDEX($U$5:$U$1433, MATCH(J3012, $E$5:$E$1433, 0)),""),"")</f>
        <v/>
      </c>
    </row>
    <row r="3013">
      <c r="A3013" t="str">
        <f>IF(B3013&lt;&gt;"",A3012+1,"")</f>
        <v/>
      </c>
      <c r="F3013" t="str">
        <f>IFERROR(IF(VLOOKUP(E3013,J:J,1,0)=E3013,"X",""),"")</f>
        <v/>
      </c>
      <c r="G3013" t="str">
        <f>IF(J3013&lt;&gt;"", INDEX($C$5:$C$1433, MATCH(J3013, $E$5:$E$1433, 0)),"")</f>
        <v/>
      </c>
      <c r="H3013" t="str">
        <f>IF(J3013&lt;&gt;"", INDEX($D$5:$D$1433, MATCH(J3013, $E$5:$E$1433, 0)),"")</f>
        <v/>
      </c>
      <c r="I3013" t="str">
        <f>IFERROR(IF(J3013&lt;&gt;"", INDEX($B$5:$B$1433, MATCH(J3013, $E$5:$E$1433, 0)),""),"SAI")</f>
        <v/>
      </c>
      <c r="L3013" t="str">
        <f>IFERROR(IF($N$5="Sáng",IF(MID(K3013,2,7)-MID($L$2,2,7)&gt;0,"Trễ",""),IF(MID(K3013,2,7)-MID($Q$2,2,7)&gt;0,"Trễ","")),"")</f>
        <v/>
      </c>
      <c r="M3013" t="str">
        <f>IFERROR(IF($N$5="Sáng",MID(K3013,2,7)-MID($L$2,2,7),MID(K3013,2,7)-MID($Q$2,2,7)),"")</f>
        <v/>
      </c>
      <c r="Q3013" t="str">
        <f>IF(B3013&lt;&gt;"",IF(AND(P3013="",F3013=""),"Không phép ",""),"")</f>
        <v/>
      </c>
      <c r="R3013" t="str">
        <f>UPPER(B3013)</f>
        <v/>
      </c>
      <c r="T3013" t="str">
        <f>IFERROR(IF(J3013&lt;&gt;"", INDEX($S$5:$S$1433, MATCH(J3013, $E$5:$E$1433, 0)),""),"")</f>
        <v/>
      </c>
      <c r="V3013" t="str">
        <f>IFERROR(IF(J3013&lt;&gt;"", INDEX($U$5:$U$1433, MATCH(J3013, $E$5:$E$1433, 0)),""),"")</f>
        <v/>
      </c>
    </row>
    <row r="3014">
      <c r="A3014" t="str">
        <f>IF(B3014&lt;&gt;"",A3013+1,"")</f>
        <v/>
      </c>
      <c r="F3014" t="str">
        <f>IFERROR(IF(VLOOKUP(E3014,J:J,1,0)=E3014,"X",""),"")</f>
        <v/>
      </c>
      <c r="G3014" t="str">
        <f>IF(J3014&lt;&gt;"", INDEX($C$5:$C$1433, MATCH(J3014, $E$5:$E$1433, 0)),"")</f>
        <v/>
      </c>
      <c r="H3014" t="str">
        <f>IF(J3014&lt;&gt;"", INDEX($D$5:$D$1433, MATCH(J3014, $E$5:$E$1433, 0)),"")</f>
        <v/>
      </c>
      <c r="I3014" t="str">
        <f>IFERROR(IF(J3014&lt;&gt;"", INDEX($B$5:$B$1433, MATCH(J3014, $E$5:$E$1433, 0)),""),"SAI")</f>
        <v/>
      </c>
      <c r="L3014" t="str">
        <f>IFERROR(IF($N$5="Sáng",IF(MID(K3014,2,7)-MID($L$2,2,7)&gt;0,"Trễ",""),IF(MID(K3014,2,7)-MID($Q$2,2,7)&gt;0,"Trễ","")),"")</f>
        <v/>
      </c>
      <c r="M3014" t="str">
        <f>IFERROR(IF($N$5="Sáng",MID(K3014,2,7)-MID($L$2,2,7),MID(K3014,2,7)-MID($Q$2,2,7)),"")</f>
        <v/>
      </c>
      <c r="Q3014" t="str">
        <f>IF(B3014&lt;&gt;"",IF(AND(P3014="",F3014=""),"Không phép ",""),"")</f>
        <v/>
      </c>
      <c r="R3014" t="str">
        <f>UPPER(B3014)</f>
        <v/>
      </c>
      <c r="T3014" t="str">
        <f>IFERROR(IF(J3014&lt;&gt;"", INDEX($S$5:$S$1433, MATCH(J3014, $E$5:$E$1433, 0)),""),"")</f>
        <v/>
      </c>
      <c r="V3014" t="str">
        <f>IFERROR(IF(J3014&lt;&gt;"", INDEX($U$5:$U$1433, MATCH(J3014, $E$5:$E$1433, 0)),""),"")</f>
        <v/>
      </c>
    </row>
    <row r="3015">
      <c r="A3015" t="str">
        <f>IF(B3015&lt;&gt;"",A3014+1,"")</f>
        <v/>
      </c>
      <c r="F3015" t="str">
        <f>IFERROR(IF(VLOOKUP(E3015,J:J,1,0)=E3015,"X",""),"")</f>
        <v/>
      </c>
      <c r="G3015" t="str">
        <f>IF(J3015&lt;&gt;"", INDEX($C$5:$C$1433, MATCH(J3015, $E$5:$E$1433, 0)),"")</f>
        <v/>
      </c>
      <c r="H3015" t="str">
        <f>IF(J3015&lt;&gt;"", INDEX($D$5:$D$1433, MATCH(J3015, $E$5:$E$1433, 0)),"")</f>
        <v/>
      </c>
      <c r="I3015" t="str">
        <f>IFERROR(IF(J3015&lt;&gt;"", INDEX($B$5:$B$1433, MATCH(J3015, $E$5:$E$1433, 0)),""),"SAI")</f>
        <v/>
      </c>
      <c r="L3015" t="str">
        <f>IFERROR(IF($N$5="Sáng",IF(MID(K3015,2,7)-MID($L$2,2,7)&gt;0,"Trễ",""),IF(MID(K3015,2,7)-MID($Q$2,2,7)&gt;0,"Trễ","")),"")</f>
        <v/>
      </c>
      <c r="M3015" t="str">
        <f>IFERROR(IF($N$5="Sáng",MID(K3015,2,7)-MID($L$2,2,7),MID(K3015,2,7)-MID($Q$2,2,7)),"")</f>
        <v/>
      </c>
      <c r="Q3015" t="str">
        <f>IF(B3015&lt;&gt;"",IF(AND(P3015="",F3015=""),"Không phép ",""),"")</f>
        <v/>
      </c>
      <c r="R3015" t="str">
        <f>UPPER(B3015)</f>
        <v/>
      </c>
      <c r="T3015" t="str">
        <f>IFERROR(IF(J3015&lt;&gt;"", INDEX($S$5:$S$1433, MATCH(J3015, $E$5:$E$1433, 0)),""),"")</f>
        <v/>
      </c>
      <c r="V3015" t="str">
        <f>IFERROR(IF(J3015&lt;&gt;"", INDEX($U$5:$U$1433, MATCH(J3015, $E$5:$E$1433, 0)),""),"")</f>
        <v/>
      </c>
    </row>
    <row r="3016">
      <c r="A3016" t="str">
        <f>IF(B3016&lt;&gt;"",A3015+1,"")</f>
        <v/>
      </c>
      <c r="F3016" t="str">
        <f>IFERROR(IF(VLOOKUP(E3016,J:J,1,0)=E3016,"X",""),"")</f>
        <v/>
      </c>
      <c r="G3016" t="str">
        <f>IF(J3016&lt;&gt;"", INDEX($C$5:$C$1433, MATCH(J3016, $E$5:$E$1433, 0)),"")</f>
        <v/>
      </c>
      <c r="H3016" t="str">
        <f>IF(J3016&lt;&gt;"", INDEX($D$5:$D$1433, MATCH(J3016, $E$5:$E$1433, 0)),"")</f>
        <v/>
      </c>
      <c r="I3016" t="str">
        <f>IFERROR(IF(J3016&lt;&gt;"", INDEX($B$5:$B$1433, MATCH(J3016, $E$5:$E$1433, 0)),""),"SAI")</f>
        <v/>
      </c>
      <c r="L3016" t="str">
        <f>IFERROR(IF($N$5="Sáng",IF(MID(K3016,2,7)-MID($L$2,2,7)&gt;0,"Trễ",""),IF(MID(K3016,2,7)-MID($Q$2,2,7)&gt;0,"Trễ","")),"")</f>
        <v/>
      </c>
      <c r="M3016" t="str">
        <f>IFERROR(IF($N$5="Sáng",MID(K3016,2,7)-MID($L$2,2,7),MID(K3016,2,7)-MID($Q$2,2,7)),"")</f>
        <v/>
      </c>
      <c r="Q3016" t="str">
        <f>IF(B3016&lt;&gt;"",IF(AND(P3016="",F3016=""),"Không phép ",""),"")</f>
        <v/>
      </c>
      <c r="R3016" t="str">
        <f>UPPER(B3016)</f>
        <v/>
      </c>
      <c r="T3016" t="str">
        <f>IFERROR(IF(J3016&lt;&gt;"", INDEX($S$5:$S$1433, MATCH(J3016, $E$5:$E$1433, 0)),""),"")</f>
        <v/>
      </c>
      <c r="V3016" t="str">
        <f>IFERROR(IF(J3016&lt;&gt;"", INDEX($U$5:$U$1433, MATCH(J3016, $E$5:$E$1433, 0)),""),"")</f>
        <v/>
      </c>
    </row>
    <row r="3017">
      <c r="A3017" t="str">
        <f>IF(B3017&lt;&gt;"",A3016+1,"")</f>
        <v/>
      </c>
      <c r="F3017" t="str">
        <f>IFERROR(IF(VLOOKUP(E3017,J:J,1,0)=E3017,"X",""),"")</f>
        <v/>
      </c>
      <c r="G3017" t="str">
        <f>IF(J3017&lt;&gt;"", INDEX($C$5:$C$1433, MATCH(J3017, $E$5:$E$1433, 0)),"")</f>
        <v/>
      </c>
      <c r="H3017" t="str">
        <f>IF(J3017&lt;&gt;"", INDEX($D$5:$D$1433, MATCH(J3017, $E$5:$E$1433, 0)),"")</f>
        <v/>
      </c>
      <c r="I3017" t="str">
        <f>IFERROR(IF(J3017&lt;&gt;"", INDEX($B$5:$B$1433, MATCH(J3017, $E$5:$E$1433, 0)),""),"SAI")</f>
        <v/>
      </c>
      <c r="L3017" t="str">
        <f>IFERROR(IF($N$5="Sáng",IF(MID(K3017,2,7)-MID($L$2,2,7)&gt;0,"Trễ",""),IF(MID(K3017,2,7)-MID($Q$2,2,7)&gt;0,"Trễ","")),"")</f>
        <v/>
      </c>
      <c r="M3017" t="str">
        <f>IFERROR(IF($N$5="Sáng",MID(K3017,2,7)-MID($L$2,2,7),MID(K3017,2,7)-MID($Q$2,2,7)),"")</f>
        <v/>
      </c>
      <c r="Q3017" t="str">
        <f>IF(B3017&lt;&gt;"",IF(AND(P3017="",F3017=""),"Không phép ",""),"")</f>
        <v/>
      </c>
      <c r="R3017" t="str">
        <f>UPPER(B3017)</f>
        <v/>
      </c>
      <c r="T3017" t="str">
        <f>IFERROR(IF(J3017&lt;&gt;"", INDEX($S$5:$S$1433, MATCH(J3017, $E$5:$E$1433, 0)),""),"")</f>
        <v/>
      </c>
      <c r="V3017" t="str">
        <f>IFERROR(IF(J3017&lt;&gt;"", INDEX($U$5:$U$1433, MATCH(J3017, $E$5:$E$1433, 0)),""),"")</f>
        <v/>
      </c>
    </row>
    <row r="3018">
      <c r="A3018" t="str">
        <f>IF(B3018&lt;&gt;"",A3017+1,"")</f>
        <v/>
      </c>
      <c r="F3018" t="str">
        <f>IFERROR(IF(VLOOKUP(E3018,J:J,1,0)=E3018,"X",""),"")</f>
        <v/>
      </c>
      <c r="G3018" t="str">
        <f>IF(J3018&lt;&gt;"", INDEX($C$5:$C$1433, MATCH(J3018, $E$5:$E$1433, 0)),"")</f>
        <v/>
      </c>
      <c r="H3018" t="str">
        <f>IF(J3018&lt;&gt;"", INDEX($D$5:$D$1433, MATCH(J3018, $E$5:$E$1433, 0)),"")</f>
        <v/>
      </c>
      <c r="I3018" t="str">
        <f>IFERROR(IF(J3018&lt;&gt;"", INDEX($B$5:$B$1433, MATCH(J3018, $E$5:$E$1433, 0)),""),"SAI")</f>
        <v/>
      </c>
      <c r="L3018" t="str">
        <f>IFERROR(IF($N$5="Sáng",IF(MID(K3018,2,7)-MID($L$2,2,7)&gt;0,"Trễ",""),IF(MID(K3018,2,7)-MID($Q$2,2,7)&gt;0,"Trễ","")),"")</f>
        <v/>
      </c>
      <c r="M3018" t="str">
        <f>IFERROR(IF($N$5="Sáng",MID(K3018,2,7)-MID($L$2,2,7),MID(K3018,2,7)-MID($Q$2,2,7)),"")</f>
        <v/>
      </c>
      <c r="Q3018" t="str">
        <f>IF(B3018&lt;&gt;"",IF(AND(P3018="",F3018=""),"Không phép ",""),"")</f>
        <v/>
      </c>
      <c r="R3018" t="str">
        <f>UPPER(B3018)</f>
        <v/>
      </c>
      <c r="T3018" t="str">
        <f>IFERROR(IF(J3018&lt;&gt;"", INDEX($S$5:$S$1433, MATCH(J3018, $E$5:$E$1433, 0)),""),"")</f>
        <v/>
      </c>
      <c r="V3018" t="str">
        <f>IFERROR(IF(J3018&lt;&gt;"", INDEX($U$5:$U$1433, MATCH(J3018, $E$5:$E$1433, 0)),""),"")</f>
        <v/>
      </c>
    </row>
    <row r="3019">
      <c r="A3019" t="str">
        <f>IF(B3019&lt;&gt;"",A3018+1,"")</f>
        <v/>
      </c>
      <c r="F3019" t="str">
        <f>IFERROR(IF(VLOOKUP(E3019,J:J,1,0)=E3019,"X",""),"")</f>
        <v/>
      </c>
      <c r="G3019" t="str">
        <f>IF(J3019&lt;&gt;"", INDEX($C$5:$C$1433, MATCH(J3019, $E$5:$E$1433, 0)),"")</f>
        <v/>
      </c>
      <c r="H3019" t="str">
        <f>IF(J3019&lt;&gt;"", INDEX($D$5:$D$1433, MATCH(J3019, $E$5:$E$1433, 0)),"")</f>
        <v/>
      </c>
      <c r="I3019" t="str">
        <f>IFERROR(IF(J3019&lt;&gt;"", INDEX($B$5:$B$1433, MATCH(J3019, $E$5:$E$1433, 0)),""),"SAI")</f>
        <v/>
      </c>
      <c r="L3019" t="str">
        <f>IFERROR(IF($N$5="Sáng",IF(MID(K3019,2,7)-MID($L$2,2,7)&gt;0,"Trễ",""),IF(MID(K3019,2,7)-MID($Q$2,2,7)&gt;0,"Trễ","")),"")</f>
        <v/>
      </c>
      <c r="M3019" t="str">
        <f>IFERROR(IF($N$5="Sáng",MID(K3019,2,7)-MID($L$2,2,7),MID(K3019,2,7)-MID($Q$2,2,7)),"")</f>
        <v/>
      </c>
      <c r="Q3019" t="str">
        <f>IF(B3019&lt;&gt;"",IF(AND(P3019="",F3019=""),"Không phép ",""),"")</f>
        <v/>
      </c>
      <c r="R3019" t="str">
        <f>UPPER(B3019)</f>
        <v/>
      </c>
      <c r="T3019" t="str">
        <f>IFERROR(IF(J3019&lt;&gt;"", INDEX($S$5:$S$1433, MATCH(J3019, $E$5:$E$1433, 0)),""),"")</f>
        <v/>
      </c>
      <c r="V3019" t="str">
        <f>IFERROR(IF(J3019&lt;&gt;"", INDEX($U$5:$U$1433, MATCH(J3019, $E$5:$E$1433, 0)),""),"")</f>
        <v/>
      </c>
    </row>
    <row r="3020">
      <c r="A3020" t="str">
        <f>IF(B3020&lt;&gt;"",A3019+1,"")</f>
        <v/>
      </c>
      <c r="F3020" t="str">
        <f>IFERROR(IF(VLOOKUP(E3020,J:J,1,0)=E3020,"X",""),"")</f>
        <v/>
      </c>
      <c r="G3020" t="str">
        <f>IF(J3020&lt;&gt;"", INDEX($C$5:$C$1433, MATCH(J3020, $E$5:$E$1433, 0)),"")</f>
        <v/>
      </c>
      <c r="H3020" t="str">
        <f>IF(J3020&lt;&gt;"", INDEX($D$5:$D$1433, MATCH(J3020, $E$5:$E$1433, 0)),"")</f>
        <v/>
      </c>
      <c r="I3020" t="str">
        <f>IFERROR(IF(J3020&lt;&gt;"", INDEX($B$5:$B$1433, MATCH(J3020, $E$5:$E$1433, 0)),""),"SAI")</f>
        <v/>
      </c>
      <c r="L3020" t="str">
        <f>IFERROR(IF($N$5="Sáng",IF(MID(K3020,2,7)-MID($L$2,2,7)&gt;0,"Trễ",""),IF(MID(K3020,2,7)-MID($Q$2,2,7)&gt;0,"Trễ","")),"")</f>
        <v/>
      </c>
      <c r="M3020" t="str">
        <f>IFERROR(IF($N$5="Sáng",MID(K3020,2,7)-MID($L$2,2,7),MID(K3020,2,7)-MID($Q$2,2,7)),"")</f>
        <v/>
      </c>
      <c r="Q3020" t="str">
        <f>IF(B3020&lt;&gt;"",IF(AND(P3020="",F3020=""),"Không phép ",""),"")</f>
        <v/>
      </c>
      <c r="R3020" t="str">
        <f>UPPER(B3020)</f>
        <v/>
      </c>
      <c r="T3020" t="str">
        <f>IFERROR(IF(J3020&lt;&gt;"", INDEX($S$5:$S$1433, MATCH(J3020, $E$5:$E$1433, 0)),""),"")</f>
        <v/>
      </c>
      <c r="V3020" t="str">
        <f>IFERROR(IF(J3020&lt;&gt;"", INDEX($U$5:$U$1433, MATCH(J3020, $E$5:$E$1433, 0)),""),"")</f>
        <v/>
      </c>
    </row>
    <row r="3021">
      <c r="A3021" t="str">
        <f>IF(B3021&lt;&gt;"",A3020+1,"")</f>
        <v/>
      </c>
      <c r="F3021" t="str">
        <f>IFERROR(IF(VLOOKUP(E3021,J:J,1,0)=E3021,"X",""),"")</f>
        <v/>
      </c>
      <c r="G3021" t="str">
        <f>IF(J3021&lt;&gt;"", INDEX($C$5:$C$1433, MATCH(J3021, $E$5:$E$1433, 0)),"")</f>
        <v/>
      </c>
      <c r="H3021" t="str">
        <f>IF(J3021&lt;&gt;"", INDEX($D$5:$D$1433, MATCH(J3021, $E$5:$E$1433, 0)),"")</f>
        <v/>
      </c>
      <c r="I3021" t="str">
        <f>IFERROR(IF(J3021&lt;&gt;"", INDEX($B$5:$B$1433, MATCH(J3021, $E$5:$E$1433, 0)),""),"SAI")</f>
        <v/>
      </c>
      <c r="L3021" t="str">
        <f>IFERROR(IF($N$5="Sáng",IF(MID(K3021,2,7)-MID($L$2,2,7)&gt;0,"Trễ",""),IF(MID(K3021,2,7)-MID($Q$2,2,7)&gt;0,"Trễ","")),"")</f>
        <v/>
      </c>
      <c r="M3021" t="str">
        <f>IFERROR(IF($N$5="Sáng",MID(K3021,2,7)-MID($L$2,2,7),MID(K3021,2,7)-MID($Q$2,2,7)),"")</f>
        <v/>
      </c>
      <c r="Q3021" t="str">
        <f>IF(B3021&lt;&gt;"",IF(AND(P3021="",F3021=""),"Không phép ",""),"")</f>
        <v/>
      </c>
      <c r="R3021" t="str">
        <f>UPPER(B3021)</f>
        <v/>
      </c>
      <c r="T3021" t="str">
        <f>IFERROR(IF(J3021&lt;&gt;"", INDEX($S$5:$S$1433, MATCH(J3021, $E$5:$E$1433, 0)),""),"")</f>
        <v/>
      </c>
      <c r="V3021" t="str">
        <f>IFERROR(IF(J3021&lt;&gt;"", INDEX($U$5:$U$1433, MATCH(J3021, $E$5:$E$1433, 0)),""),"")</f>
        <v/>
      </c>
    </row>
    <row r="3022">
      <c r="A3022" t="str">
        <f>IF(B3022&lt;&gt;"",A3021+1,"")</f>
        <v/>
      </c>
      <c r="F3022" t="str">
        <f>IFERROR(IF(VLOOKUP(E3022,J:J,1,0)=E3022,"X",""),"")</f>
        <v/>
      </c>
      <c r="G3022" t="str">
        <f>IF(J3022&lt;&gt;"", INDEX($C$5:$C$1433, MATCH(J3022, $E$5:$E$1433, 0)),"")</f>
        <v/>
      </c>
      <c r="H3022" t="str">
        <f>IF(J3022&lt;&gt;"", INDEX($D$5:$D$1433, MATCH(J3022, $E$5:$E$1433, 0)),"")</f>
        <v/>
      </c>
      <c r="I3022" t="str">
        <f>IFERROR(IF(J3022&lt;&gt;"", INDEX($B$5:$B$1433, MATCH(J3022, $E$5:$E$1433, 0)),""),"SAI")</f>
        <v/>
      </c>
      <c r="L3022" t="str">
        <f>IFERROR(IF($N$5="Sáng",IF(MID(K3022,2,7)-MID($L$2,2,7)&gt;0,"Trễ",""),IF(MID(K3022,2,7)-MID($Q$2,2,7)&gt;0,"Trễ","")),"")</f>
        <v/>
      </c>
      <c r="M3022" t="str">
        <f>IFERROR(IF($N$5="Sáng",MID(K3022,2,7)-MID($L$2,2,7),MID(K3022,2,7)-MID($Q$2,2,7)),"")</f>
        <v/>
      </c>
      <c r="Q3022" t="str">
        <f>IF(B3022&lt;&gt;"",IF(AND(P3022="",F3022=""),"Không phép ",""),"")</f>
        <v/>
      </c>
      <c r="R3022" t="str">
        <f>UPPER(B3022)</f>
        <v/>
      </c>
      <c r="T3022" t="str">
        <f>IFERROR(IF(J3022&lt;&gt;"", INDEX($S$5:$S$1433, MATCH(J3022, $E$5:$E$1433, 0)),""),"")</f>
        <v/>
      </c>
      <c r="V3022" t="str">
        <f>IFERROR(IF(J3022&lt;&gt;"", INDEX($U$5:$U$1433, MATCH(J3022, $E$5:$E$1433, 0)),""),"")</f>
        <v/>
      </c>
    </row>
    <row r="3023">
      <c r="A3023" t="str">
        <f>IF(B3023&lt;&gt;"",A3022+1,"")</f>
        <v/>
      </c>
      <c r="F3023" t="str">
        <f>IFERROR(IF(VLOOKUP(E3023,J:J,1,0)=E3023,"X",""),"")</f>
        <v/>
      </c>
      <c r="G3023" t="str">
        <f>IF(J3023&lt;&gt;"", INDEX($C$5:$C$1433, MATCH(J3023, $E$5:$E$1433, 0)),"")</f>
        <v/>
      </c>
      <c r="H3023" t="str">
        <f>IF(J3023&lt;&gt;"", INDEX($D$5:$D$1433, MATCH(J3023, $E$5:$E$1433, 0)),"")</f>
        <v/>
      </c>
      <c r="I3023" t="str">
        <f>IFERROR(IF(J3023&lt;&gt;"", INDEX($B$5:$B$1433, MATCH(J3023, $E$5:$E$1433, 0)),""),"SAI")</f>
        <v/>
      </c>
      <c r="L3023" t="str">
        <f>IFERROR(IF($N$5="Sáng",IF(MID(K3023,2,7)-MID($L$2,2,7)&gt;0,"Trễ",""),IF(MID(K3023,2,7)-MID($Q$2,2,7)&gt;0,"Trễ","")),"")</f>
        <v/>
      </c>
      <c r="M3023" t="str">
        <f>IFERROR(IF($N$5="Sáng",MID(K3023,2,7)-MID($L$2,2,7),MID(K3023,2,7)-MID($Q$2,2,7)),"")</f>
        <v/>
      </c>
      <c r="Q3023" t="str">
        <f>IF(B3023&lt;&gt;"",IF(AND(P3023="",F3023=""),"Không phép ",""),"")</f>
        <v/>
      </c>
      <c r="R3023" t="str">
        <f>UPPER(B3023)</f>
        <v/>
      </c>
      <c r="T3023" t="str">
        <f>IFERROR(IF(J3023&lt;&gt;"", INDEX($S$5:$S$1433, MATCH(J3023, $E$5:$E$1433, 0)),""),"")</f>
        <v/>
      </c>
      <c r="V3023" t="str">
        <f>IFERROR(IF(J3023&lt;&gt;"", INDEX($U$5:$U$1433, MATCH(J3023, $E$5:$E$1433, 0)),""),"")</f>
        <v/>
      </c>
    </row>
    <row r="3024">
      <c r="A3024" t="str">
        <f>IF(B3024&lt;&gt;"",A3023+1,"")</f>
        <v/>
      </c>
      <c r="F3024" t="str">
        <f>IFERROR(IF(VLOOKUP(E3024,J:J,1,0)=E3024,"X",""),"")</f>
        <v/>
      </c>
      <c r="G3024" t="str">
        <f>IF(J3024&lt;&gt;"", INDEX($C$5:$C$1433, MATCH(J3024, $E$5:$E$1433, 0)),"")</f>
        <v/>
      </c>
      <c r="H3024" t="str">
        <f>IF(J3024&lt;&gt;"", INDEX($D$5:$D$1433, MATCH(J3024, $E$5:$E$1433, 0)),"")</f>
        <v/>
      </c>
      <c r="I3024" t="str">
        <f>IFERROR(IF(J3024&lt;&gt;"", INDEX($B$5:$B$1433, MATCH(J3024, $E$5:$E$1433, 0)),""),"SAI")</f>
        <v/>
      </c>
      <c r="L3024" t="str">
        <f>IFERROR(IF($N$5="Sáng",IF(MID(K3024,2,7)-MID($L$2,2,7)&gt;0,"Trễ",""),IF(MID(K3024,2,7)-MID($Q$2,2,7)&gt;0,"Trễ","")),"")</f>
        <v/>
      </c>
      <c r="M3024" t="str">
        <f>IFERROR(IF($N$5="Sáng",MID(K3024,2,7)-MID($L$2,2,7),MID(K3024,2,7)-MID($Q$2,2,7)),"")</f>
        <v/>
      </c>
      <c r="Q3024" t="str">
        <f>IF(B3024&lt;&gt;"",IF(AND(P3024="",F3024=""),"Không phép ",""),"")</f>
        <v/>
      </c>
      <c r="R3024" t="str">
        <f>UPPER(B3024)</f>
        <v/>
      </c>
      <c r="T3024" t="str">
        <f>IFERROR(IF(J3024&lt;&gt;"", INDEX($S$5:$S$1433, MATCH(J3024, $E$5:$E$1433, 0)),""),"")</f>
        <v/>
      </c>
      <c r="V3024" t="str">
        <f>IFERROR(IF(J3024&lt;&gt;"", INDEX($U$5:$U$1433, MATCH(J3024, $E$5:$E$1433, 0)),""),"")</f>
        <v/>
      </c>
    </row>
    <row r="3025">
      <c r="A3025" t="str">
        <f>IF(B3025&lt;&gt;"",A3024+1,"")</f>
        <v/>
      </c>
      <c r="F3025" t="str">
        <f>IFERROR(IF(VLOOKUP(E3025,J:J,1,0)=E3025,"X",""),"")</f>
        <v/>
      </c>
      <c r="G3025" t="str">
        <f>IF(J3025&lt;&gt;"", INDEX($C$5:$C$1433, MATCH(J3025, $E$5:$E$1433, 0)),"")</f>
        <v/>
      </c>
      <c r="H3025" t="str">
        <f>IF(J3025&lt;&gt;"", INDEX($D$5:$D$1433, MATCH(J3025, $E$5:$E$1433, 0)),"")</f>
        <v/>
      </c>
      <c r="I3025" t="str">
        <f>IFERROR(IF(J3025&lt;&gt;"", INDEX($B$5:$B$1433, MATCH(J3025, $E$5:$E$1433, 0)),""),"SAI")</f>
        <v/>
      </c>
      <c r="L3025" t="str">
        <f>IFERROR(IF($N$5="Sáng",IF(MID(K3025,2,7)-MID($L$2,2,7)&gt;0,"Trễ",""),IF(MID(K3025,2,7)-MID($Q$2,2,7)&gt;0,"Trễ","")),"")</f>
        <v/>
      </c>
      <c r="M3025" t="str">
        <f>IFERROR(IF($N$5="Sáng",MID(K3025,2,7)-MID($L$2,2,7),MID(K3025,2,7)-MID($Q$2,2,7)),"")</f>
        <v/>
      </c>
      <c r="Q3025" t="str">
        <f>IF(B3025&lt;&gt;"",IF(AND(P3025="",F3025=""),"Không phép ",""),"")</f>
        <v/>
      </c>
      <c r="R3025" t="str">
        <f>UPPER(B3025)</f>
        <v/>
      </c>
      <c r="T3025" t="str">
        <f>IFERROR(IF(J3025&lt;&gt;"", INDEX($S$5:$S$1433, MATCH(J3025, $E$5:$E$1433, 0)),""),"")</f>
        <v/>
      </c>
      <c r="V3025" t="str">
        <f>IFERROR(IF(J3025&lt;&gt;"", INDEX($U$5:$U$1433, MATCH(J3025, $E$5:$E$1433, 0)),""),"")</f>
        <v/>
      </c>
    </row>
    <row r="3026">
      <c r="A3026" t="str">
        <f>IF(B3026&lt;&gt;"",A3025+1,"")</f>
        <v/>
      </c>
      <c r="F3026" t="str">
        <f>IFERROR(IF(VLOOKUP(E3026,J:J,1,0)=E3026,"X",""),"")</f>
        <v/>
      </c>
      <c r="G3026" t="str">
        <f>IF(J3026&lt;&gt;"", INDEX($C$5:$C$1433, MATCH(J3026, $E$5:$E$1433, 0)),"")</f>
        <v/>
      </c>
      <c r="H3026" t="str">
        <f>IF(J3026&lt;&gt;"", INDEX($D$5:$D$1433, MATCH(J3026, $E$5:$E$1433, 0)),"")</f>
        <v/>
      </c>
      <c r="I3026" t="str">
        <f>IFERROR(IF(J3026&lt;&gt;"", INDEX($B$5:$B$1433, MATCH(J3026, $E$5:$E$1433, 0)),""),"SAI")</f>
        <v/>
      </c>
      <c r="L3026" t="str">
        <f>IFERROR(IF($N$5="Sáng",IF(MID(K3026,2,7)-MID($L$2,2,7)&gt;0,"Trễ",""),IF(MID(K3026,2,7)-MID($Q$2,2,7)&gt;0,"Trễ","")),"")</f>
        <v/>
      </c>
      <c r="M3026" t="str">
        <f>IFERROR(IF($N$5="Sáng",MID(K3026,2,7)-MID($L$2,2,7),MID(K3026,2,7)-MID($Q$2,2,7)),"")</f>
        <v/>
      </c>
      <c r="Q3026" t="str">
        <f>IF(B3026&lt;&gt;"",IF(AND(P3026="",F3026=""),"Không phép ",""),"")</f>
        <v/>
      </c>
      <c r="R3026" t="str">
        <f>UPPER(B3026)</f>
        <v/>
      </c>
      <c r="T3026" t="str">
        <f>IFERROR(IF(J3026&lt;&gt;"", INDEX($S$5:$S$1433, MATCH(J3026, $E$5:$E$1433, 0)),""),"")</f>
        <v/>
      </c>
      <c r="V3026" t="str">
        <f>IFERROR(IF(J3026&lt;&gt;"", INDEX($U$5:$U$1433, MATCH(J3026, $E$5:$E$1433, 0)),""),"")</f>
        <v/>
      </c>
    </row>
    <row r="3027">
      <c r="A3027" t="str">
        <f>IF(B3027&lt;&gt;"",A3026+1,"")</f>
        <v/>
      </c>
      <c r="F3027" t="str">
        <f>IFERROR(IF(VLOOKUP(E3027,J:J,1,0)=E3027,"X",""),"")</f>
        <v/>
      </c>
      <c r="G3027" t="str">
        <f>IF(J3027&lt;&gt;"", INDEX($C$5:$C$1433, MATCH(J3027, $E$5:$E$1433, 0)),"")</f>
        <v/>
      </c>
      <c r="H3027" t="str">
        <f>IF(J3027&lt;&gt;"", INDEX($D$5:$D$1433, MATCH(J3027, $E$5:$E$1433, 0)),"")</f>
        <v/>
      </c>
      <c r="I3027" t="str">
        <f>IFERROR(IF(J3027&lt;&gt;"", INDEX($B$5:$B$1433, MATCH(J3027, $E$5:$E$1433, 0)),""),"SAI")</f>
        <v/>
      </c>
      <c r="L3027" t="str">
        <f>IFERROR(IF($N$5="Sáng",IF(MID(K3027,2,7)-MID($L$2,2,7)&gt;0,"Trễ",""),IF(MID(K3027,2,7)-MID($Q$2,2,7)&gt;0,"Trễ","")),"")</f>
        <v/>
      </c>
      <c r="M3027" t="str">
        <f>IFERROR(IF($N$5="Sáng",MID(K3027,2,7)-MID($L$2,2,7),MID(K3027,2,7)-MID($Q$2,2,7)),"")</f>
        <v/>
      </c>
      <c r="Q3027" t="str">
        <f>IF(B3027&lt;&gt;"",IF(AND(P3027="",F3027=""),"Không phép ",""),"")</f>
        <v/>
      </c>
      <c r="R3027" t="str">
        <f>UPPER(B3027)</f>
        <v/>
      </c>
      <c r="T3027" t="str">
        <f>IFERROR(IF(J3027&lt;&gt;"", INDEX($S$5:$S$1433, MATCH(J3027, $E$5:$E$1433, 0)),""),"")</f>
        <v/>
      </c>
      <c r="V3027" t="str">
        <f>IFERROR(IF(J3027&lt;&gt;"", INDEX($U$5:$U$1433, MATCH(J3027, $E$5:$E$1433, 0)),""),"")</f>
        <v/>
      </c>
    </row>
    <row r="3028">
      <c r="A3028" t="str">
        <f>IF(B3028&lt;&gt;"",A3027+1,"")</f>
        <v/>
      </c>
      <c r="F3028" t="str">
        <f>IFERROR(IF(VLOOKUP(E3028,J:J,1,0)=E3028,"X",""),"")</f>
        <v/>
      </c>
      <c r="G3028" t="str">
        <f>IF(J3028&lt;&gt;"", INDEX($C$5:$C$1433, MATCH(J3028, $E$5:$E$1433, 0)),"")</f>
        <v/>
      </c>
      <c r="H3028" t="str">
        <f>IF(J3028&lt;&gt;"", INDEX($D$5:$D$1433, MATCH(J3028, $E$5:$E$1433, 0)),"")</f>
        <v/>
      </c>
      <c r="I3028" t="str">
        <f>IFERROR(IF(J3028&lt;&gt;"", INDEX($B$5:$B$1433, MATCH(J3028, $E$5:$E$1433, 0)),""),"SAI")</f>
        <v/>
      </c>
      <c r="L3028" t="str">
        <f>IFERROR(IF($N$5="Sáng",IF(MID(K3028,2,7)-MID($L$2,2,7)&gt;0,"Trễ",""),IF(MID(K3028,2,7)-MID($Q$2,2,7)&gt;0,"Trễ","")),"")</f>
        <v/>
      </c>
      <c r="M3028" t="str">
        <f>IFERROR(IF($N$5="Sáng",MID(K3028,2,7)-MID($L$2,2,7),MID(K3028,2,7)-MID($Q$2,2,7)),"")</f>
        <v/>
      </c>
      <c r="Q3028" t="str">
        <f>IF(B3028&lt;&gt;"",IF(AND(P3028="",F3028=""),"Không phép ",""),"")</f>
        <v/>
      </c>
      <c r="R3028" t="str">
        <f>UPPER(B3028)</f>
        <v/>
      </c>
      <c r="T3028" t="str">
        <f>IFERROR(IF(J3028&lt;&gt;"", INDEX($S$5:$S$1433, MATCH(J3028, $E$5:$E$1433, 0)),""),"")</f>
        <v/>
      </c>
      <c r="V3028" t="str">
        <f>IFERROR(IF(J3028&lt;&gt;"", INDEX($U$5:$U$1433, MATCH(J3028, $E$5:$E$1433, 0)),""),"")</f>
        <v/>
      </c>
    </row>
    <row r="3029">
      <c r="A3029" t="str">
        <f>IF(B3029&lt;&gt;"",A3028+1,"")</f>
        <v/>
      </c>
      <c r="F3029" t="str">
        <f>IFERROR(IF(VLOOKUP(E3029,J:J,1,0)=E3029,"X",""),"")</f>
        <v/>
      </c>
      <c r="G3029" t="str">
        <f>IF(J3029&lt;&gt;"", INDEX($C$5:$C$1433, MATCH(J3029, $E$5:$E$1433, 0)),"")</f>
        <v/>
      </c>
      <c r="H3029" t="str">
        <f>IF(J3029&lt;&gt;"", INDEX($D$5:$D$1433, MATCH(J3029, $E$5:$E$1433, 0)),"")</f>
        <v/>
      </c>
      <c r="I3029" t="str">
        <f>IFERROR(IF(J3029&lt;&gt;"", INDEX($B$5:$B$1433, MATCH(J3029, $E$5:$E$1433, 0)),""),"SAI")</f>
        <v/>
      </c>
      <c r="L3029" t="str">
        <f>IFERROR(IF($N$5="Sáng",IF(MID(K3029,2,7)-MID($L$2,2,7)&gt;0,"Trễ",""),IF(MID(K3029,2,7)-MID($Q$2,2,7)&gt;0,"Trễ","")),"")</f>
        <v/>
      </c>
      <c r="M3029" t="str">
        <f>IFERROR(IF($N$5="Sáng",MID(K3029,2,7)-MID($L$2,2,7),MID(K3029,2,7)-MID($Q$2,2,7)),"")</f>
        <v/>
      </c>
      <c r="Q3029" t="str">
        <f>IF(B3029&lt;&gt;"",IF(AND(P3029="",F3029=""),"Không phép ",""),"")</f>
        <v/>
      </c>
      <c r="R3029" t="str">
        <f>UPPER(B3029)</f>
        <v/>
      </c>
      <c r="T3029" t="str">
        <f>IFERROR(IF(J3029&lt;&gt;"", INDEX($S$5:$S$1433, MATCH(J3029, $E$5:$E$1433, 0)),""),"")</f>
        <v/>
      </c>
      <c r="V3029" t="str">
        <f>IFERROR(IF(J3029&lt;&gt;"", INDEX($U$5:$U$1433, MATCH(J3029, $E$5:$E$1433, 0)),""),"")</f>
        <v/>
      </c>
    </row>
    <row r="3030">
      <c r="A3030" t="str">
        <f>IF(B3030&lt;&gt;"",A3029+1,"")</f>
        <v/>
      </c>
      <c r="F3030" t="str">
        <f>IFERROR(IF(VLOOKUP(E3030,J:J,1,0)=E3030,"X",""),"")</f>
        <v/>
      </c>
      <c r="G3030" t="str">
        <f>IF(J3030&lt;&gt;"", INDEX($C$5:$C$1433, MATCH(J3030, $E$5:$E$1433, 0)),"")</f>
        <v/>
      </c>
      <c r="H3030" t="str">
        <f>IF(J3030&lt;&gt;"", INDEX($D$5:$D$1433, MATCH(J3030, $E$5:$E$1433, 0)),"")</f>
        <v/>
      </c>
      <c r="I3030" t="str">
        <f>IFERROR(IF(J3030&lt;&gt;"", INDEX($B$5:$B$1433, MATCH(J3030, $E$5:$E$1433, 0)),""),"SAI")</f>
        <v/>
      </c>
      <c r="L3030" t="str">
        <f>IFERROR(IF($N$5="Sáng",IF(MID(K3030,2,7)-MID($L$2,2,7)&gt;0,"Trễ",""),IF(MID(K3030,2,7)-MID($Q$2,2,7)&gt;0,"Trễ","")),"")</f>
        <v/>
      </c>
      <c r="M3030" t="str">
        <f>IFERROR(IF($N$5="Sáng",MID(K3030,2,7)-MID($L$2,2,7),MID(K3030,2,7)-MID($Q$2,2,7)),"")</f>
        <v/>
      </c>
      <c r="Q3030" t="str">
        <f>IF(B3030&lt;&gt;"",IF(AND(P3030="",F3030=""),"Không phép ",""),"")</f>
        <v/>
      </c>
      <c r="R3030" t="str">
        <f>UPPER(B3030)</f>
        <v/>
      </c>
      <c r="T3030" t="str">
        <f>IFERROR(IF(J3030&lt;&gt;"", INDEX($S$5:$S$1433, MATCH(J3030, $E$5:$E$1433, 0)),""),"")</f>
        <v/>
      </c>
      <c r="V3030" t="str">
        <f>IFERROR(IF(J3030&lt;&gt;"", INDEX($U$5:$U$1433, MATCH(J3030, $E$5:$E$1433, 0)),""),"")</f>
        <v/>
      </c>
    </row>
    <row r="3031">
      <c r="A3031" t="str">
        <f>IF(B3031&lt;&gt;"",A3030+1,"")</f>
        <v/>
      </c>
      <c r="F3031" t="str">
        <f>IFERROR(IF(VLOOKUP(E3031,J:J,1,0)=E3031,"X",""),"")</f>
        <v/>
      </c>
      <c r="G3031" t="str">
        <f>IF(J3031&lt;&gt;"", INDEX($C$5:$C$1433, MATCH(J3031, $E$5:$E$1433, 0)),"")</f>
        <v/>
      </c>
      <c r="H3031" t="str">
        <f>IF(J3031&lt;&gt;"", INDEX($D$5:$D$1433, MATCH(J3031, $E$5:$E$1433, 0)),"")</f>
        <v/>
      </c>
      <c r="I3031" t="str">
        <f>IFERROR(IF(J3031&lt;&gt;"", INDEX($B$5:$B$1433, MATCH(J3031, $E$5:$E$1433, 0)),""),"SAI")</f>
        <v/>
      </c>
      <c r="L3031" t="str">
        <f>IFERROR(IF($N$5="Sáng",IF(MID(K3031,2,7)-MID($L$2,2,7)&gt;0,"Trễ",""),IF(MID(K3031,2,7)-MID($Q$2,2,7)&gt;0,"Trễ","")),"")</f>
        <v/>
      </c>
      <c r="M3031" t="str">
        <f>IFERROR(IF($N$5="Sáng",MID(K3031,2,7)-MID($L$2,2,7),MID(K3031,2,7)-MID($Q$2,2,7)),"")</f>
        <v/>
      </c>
      <c r="Q3031" t="str">
        <f>IF(B3031&lt;&gt;"",IF(AND(P3031="",F3031=""),"Không phép ",""),"")</f>
        <v/>
      </c>
      <c r="R3031" t="str">
        <f>UPPER(B3031)</f>
        <v/>
      </c>
      <c r="T3031" t="str">
        <f>IFERROR(IF(J3031&lt;&gt;"", INDEX($S$5:$S$1433, MATCH(J3031, $E$5:$E$1433, 0)),""),"")</f>
        <v/>
      </c>
      <c r="V3031" t="str">
        <f>IFERROR(IF(J3031&lt;&gt;"", INDEX($U$5:$U$1433, MATCH(J3031, $E$5:$E$1433, 0)),""),"")</f>
        <v/>
      </c>
    </row>
    <row r="3032">
      <c r="A3032" t="str">
        <f>IF(B3032&lt;&gt;"",A3031+1,"")</f>
        <v/>
      </c>
      <c r="F3032" t="str">
        <f>IFERROR(IF(VLOOKUP(E3032,J:J,1,0)=E3032,"X",""),"")</f>
        <v/>
      </c>
      <c r="G3032" t="str">
        <f>IF(J3032&lt;&gt;"", INDEX($C$5:$C$1433, MATCH(J3032, $E$5:$E$1433, 0)),"")</f>
        <v/>
      </c>
      <c r="H3032" t="str">
        <f>IF(J3032&lt;&gt;"", INDEX($D$5:$D$1433, MATCH(J3032, $E$5:$E$1433, 0)),"")</f>
        <v/>
      </c>
      <c r="I3032" t="str">
        <f>IFERROR(IF(J3032&lt;&gt;"", INDEX($B$5:$B$1433, MATCH(J3032, $E$5:$E$1433, 0)),""),"SAI")</f>
        <v/>
      </c>
      <c r="L3032" t="str">
        <f>IFERROR(IF($N$5="Sáng",IF(MID(K3032,2,7)-MID($L$2,2,7)&gt;0,"Trễ",""),IF(MID(K3032,2,7)-MID($Q$2,2,7)&gt;0,"Trễ","")),"")</f>
        <v/>
      </c>
      <c r="M3032" t="str">
        <f>IFERROR(IF($N$5="Sáng",MID(K3032,2,7)-MID($L$2,2,7),MID(K3032,2,7)-MID($Q$2,2,7)),"")</f>
        <v/>
      </c>
      <c r="Q3032" t="str">
        <f>IF(B3032&lt;&gt;"",IF(AND(P3032="",F3032=""),"Không phép ",""),"")</f>
        <v/>
      </c>
      <c r="R3032" t="str">
        <f>UPPER(B3032)</f>
        <v/>
      </c>
      <c r="T3032" t="str">
        <f>IFERROR(IF(J3032&lt;&gt;"", INDEX($S$5:$S$1433, MATCH(J3032, $E$5:$E$1433, 0)),""),"")</f>
        <v/>
      </c>
      <c r="V3032" t="str">
        <f>IFERROR(IF(J3032&lt;&gt;"", INDEX($U$5:$U$1433, MATCH(J3032, $E$5:$E$1433, 0)),""),"")</f>
        <v/>
      </c>
    </row>
    <row r="3033">
      <c r="A3033" t="str">
        <f>IF(B3033&lt;&gt;"",A3032+1,"")</f>
        <v/>
      </c>
      <c r="F3033" t="str">
        <f>IFERROR(IF(VLOOKUP(E3033,J:J,1,0)=E3033,"X",""),"")</f>
        <v/>
      </c>
      <c r="G3033" t="str">
        <f>IF(J3033&lt;&gt;"", INDEX($C$5:$C$1433, MATCH(J3033, $E$5:$E$1433, 0)),"")</f>
        <v/>
      </c>
      <c r="H3033" t="str">
        <f>IF(J3033&lt;&gt;"", INDEX($D$5:$D$1433, MATCH(J3033, $E$5:$E$1433, 0)),"")</f>
        <v/>
      </c>
      <c r="I3033" t="str">
        <f>IFERROR(IF(J3033&lt;&gt;"", INDEX($B$5:$B$1433, MATCH(J3033, $E$5:$E$1433, 0)),""),"SAI")</f>
        <v/>
      </c>
      <c r="L3033" t="str">
        <f>IFERROR(IF($N$5="Sáng",IF(MID(K3033,2,7)-MID($L$2,2,7)&gt;0,"Trễ",""),IF(MID(K3033,2,7)-MID($Q$2,2,7)&gt;0,"Trễ","")),"")</f>
        <v/>
      </c>
      <c r="M3033" t="str">
        <f>IFERROR(IF($N$5="Sáng",MID(K3033,2,7)-MID($L$2,2,7),MID(K3033,2,7)-MID($Q$2,2,7)),"")</f>
        <v/>
      </c>
      <c r="Q3033" t="str">
        <f>IF(B3033&lt;&gt;"",IF(AND(P3033="",F3033=""),"Không phép ",""),"")</f>
        <v/>
      </c>
      <c r="R3033" t="str">
        <f>UPPER(B3033)</f>
        <v/>
      </c>
      <c r="T3033" t="str">
        <f>IFERROR(IF(J3033&lt;&gt;"", INDEX($S$5:$S$1433, MATCH(J3033, $E$5:$E$1433, 0)),""),"")</f>
        <v/>
      </c>
      <c r="V3033" t="str">
        <f>IFERROR(IF(J3033&lt;&gt;"", INDEX($U$5:$U$1433, MATCH(J3033, $E$5:$E$1433, 0)),""),"")</f>
        <v/>
      </c>
    </row>
    <row r="3034">
      <c r="A3034" t="str">
        <f>IF(B3034&lt;&gt;"",A3033+1,"")</f>
        <v/>
      </c>
      <c r="F3034" t="str">
        <f>IFERROR(IF(VLOOKUP(E3034,J:J,1,0)=E3034,"X",""),"")</f>
        <v/>
      </c>
      <c r="G3034" t="str">
        <f>IF(J3034&lt;&gt;"", INDEX($C$5:$C$1433, MATCH(J3034, $E$5:$E$1433, 0)),"")</f>
        <v/>
      </c>
      <c r="H3034" t="str">
        <f>IF(J3034&lt;&gt;"", INDEX($D$5:$D$1433, MATCH(J3034, $E$5:$E$1433, 0)),"")</f>
        <v/>
      </c>
      <c r="I3034" t="str">
        <f>IFERROR(IF(J3034&lt;&gt;"", INDEX($B$5:$B$1433, MATCH(J3034, $E$5:$E$1433, 0)),""),"SAI")</f>
        <v/>
      </c>
      <c r="L3034" t="str">
        <f>IFERROR(IF($N$5="Sáng",IF(MID(K3034,2,7)-MID($L$2,2,7)&gt;0,"Trễ",""),IF(MID(K3034,2,7)-MID($Q$2,2,7)&gt;0,"Trễ","")),"")</f>
        <v/>
      </c>
      <c r="M3034" t="str">
        <f>IFERROR(IF($N$5="Sáng",MID(K3034,2,7)-MID($L$2,2,7),MID(K3034,2,7)-MID($Q$2,2,7)),"")</f>
        <v/>
      </c>
      <c r="Q3034" t="str">
        <f>IF(B3034&lt;&gt;"",IF(AND(P3034="",F3034=""),"Không phép ",""),"")</f>
        <v/>
      </c>
      <c r="R3034" t="str">
        <f>UPPER(B3034)</f>
        <v/>
      </c>
      <c r="T3034" t="str">
        <f>IFERROR(IF(J3034&lt;&gt;"", INDEX($S$5:$S$1433, MATCH(J3034, $E$5:$E$1433, 0)),""),"")</f>
        <v/>
      </c>
      <c r="V3034" t="str">
        <f>IFERROR(IF(J3034&lt;&gt;"", INDEX($U$5:$U$1433, MATCH(J3034, $E$5:$E$1433, 0)),""),"")</f>
        <v/>
      </c>
    </row>
    <row r="3035">
      <c r="A3035" t="str">
        <f>IF(B3035&lt;&gt;"",A3034+1,"")</f>
        <v/>
      </c>
      <c r="F3035" t="str">
        <f>IFERROR(IF(VLOOKUP(E3035,J:J,1,0)=E3035,"X",""),"")</f>
        <v/>
      </c>
      <c r="G3035" t="str">
        <f>IF(J3035&lt;&gt;"", INDEX($C$5:$C$1433, MATCH(J3035, $E$5:$E$1433, 0)),"")</f>
        <v/>
      </c>
      <c r="H3035" t="str">
        <f>IF(J3035&lt;&gt;"", INDEX($D$5:$D$1433, MATCH(J3035, $E$5:$E$1433, 0)),"")</f>
        <v/>
      </c>
      <c r="I3035" t="str">
        <f>IFERROR(IF(J3035&lt;&gt;"", INDEX($B$5:$B$1433, MATCH(J3035, $E$5:$E$1433, 0)),""),"SAI")</f>
        <v/>
      </c>
      <c r="L3035" t="str">
        <f>IFERROR(IF($N$5="Sáng",IF(MID(K3035,2,7)-MID($L$2,2,7)&gt;0,"Trễ",""),IF(MID(K3035,2,7)-MID($Q$2,2,7)&gt;0,"Trễ","")),"")</f>
        <v/>
      </c>
      <c r="M3035" t="str">
        <f>IFERROR(IF($N$5="Sáng",MID(K3035,2,7)-MID($L$2,2,7),MID(K3035,2,7)-MID($Q$2,2,7)),"")</f>
        <v/>
      </c>
      <c r="Q3035" t="str">
        <f>IF(B3035&lt;&gt;"",IF(AND(P3035="",F3035=""),"Không phép ",""),"")</f>
        <v/>
      </c>
      <c r="R3035" t="str">
        <f>UPPER(B3035)</f>
        <v/>
      </c>
      <c r="T3035" t="str">
        <f>IFERROR(IF(J3035&lt;&gt;"", INDEX($S$5:$S$1433, MATCH(J3035, $E$5:$E$1433, 0)),""),"")</f>
        <v/>
      </c>
      <c r="V3035" t="str">
        <f>IFERROR(IF(J3035&lt;&gt;"", INDEX($U$5:$U$1433, MATCH(J3035, $E$5:$E$1433, 0)),""),"")</f>
        <v/>
      </c>
    </row>
    <row r="3036">
      <c r="A3036" t="str">
        <f>IF(B3036&lt;&gt;"",A3035+1,"")</f>
        <v/>
      </c>
      <c r="F3036" t="str">
        <f>IFERROR(IF(VLOOKUP(E3036,J:J,1,0)=E3036,"X",""),"")</f>
        <v/>
      </c>
      <c r="G3036" t="str">
        <f>IF(J3036&lt;&gt;"", INDEX($C$5:$C$1433, MATCH(J3036, $E$5:$E$1433, 0)),"")</f>
        <v/>
      </c>
      <c r="H3036" t="str">
        <f>IF(J3036&lt;&gt;"", INDEX($D$5:$D$1433, MATCH(J3036, $E$5:$E$1433, 0)),"")</f>
        <v/>
      </c>
      <c r="I3036" t="str">
        <f>IFERROR(IF(J3036&lt;&gt;"", INDEX($B$5:$B$1433, MATCH(J3036, $E$5:$E$1433, 0)),""),"SAI")</f>
        <v/>
      </c>
      <c r="L3036" t="str">
        <f>IFERROR(IF($N$5="Sáng",IF(MID(K3036,2,7)-MID($L$2,2,7)&gt;0,"Trễ",""),IF(MID(K3036,2,7)-MID($Q$2,2,7)&gt;0,"Trễ","")),"")</f>
        <v/>
      </c>
      <c r="M3036" t="str">
        <f>IFERROR(IF($N$5="Sáng",MID(K3036,2,7)-MID($L$2,2,7),MID(K3036,2,7)-MID($Q$2,2,7)),"")</f>
        <v/>
      </c>
      <c r="Q3036" t="str">
        <f>IF(B3036&lt;&gt;"",IF(AND(P3036="",F3036=""),"Không phép ",""),"")</f>
        <v/>
      </c>
      <c r="R3036" t="str">
        <f>UPPER(B3036)</f>
        <v/>
      </c>
      <c r="T3036" t="str">
        <f>IFERROR(IF(J3036&lt;&gt;"", INDEX($S$5:$S$1433, MATCH(J3036, $E$5:$E$1433, 0)),""),"")</f>
        <v/>
      </c>
      <c r="V3036" t="str">
        <f>IFERROR(IF(J3036&lt;&gt;"", INDEX($U$5:$U$1433, MATCH(J3036, $E$5:$E$1433, 0)),""),"")</f>
        <v/>
      </c>
    </row>
    <row r="3037">
      <c r="A3037" t="str">
        <f>IF(B3037&lt;&gt;"",A3036+1,"")</f>
        <v/>
      </c>
      <c r="F3037" t="str">
        <f>IFERROR(IF(VLOOKUP(E3037,J:J,1,0)=E3037,"X",""),"")</f>
        <v/>
      </c>
      <c r="G3037" t="str">
        <f>IF(J3037&lt;&gt;"", INDEX($C$5:$C$1433, MATCH(J3037, $E$5:$E$1433, 0)),"")</f>
        <v/>
      </c>
      <c r="H3037" t="str">
        <f>IF(J3037&lt;&gt;"", INDEX($D$5:$D$1433, MATCH(J3037, $E$5:$E$1433, 0)),"")</f>
        <v/>
      </c>
      <c r="I3037" t="str">
        <f>IFERROR(IF(J3037&lt;&gt;"", INDEX($B$5:$B$1433, MATCH(J3037, $E$5:$E$1433, 0)),""),"SAI")</f>
        <v/>
      </c>
      <c r="L3037" t="str">
        <f>IFERROR(IF($N$5="Sáng",IF(MID(K3037,2,7)-MID($L$2,2,7)&gt;0,"Trễ",""),IF(MID(K3037,2,7)-MID($Q$2,2,7)&gt;0,"Trễ","")),"")</f>
        <v/>
      </c>
      <c r="M3037" t="str">
        <f>IFERROR(IF($N$5="Sáng",MID(K3037,2,7)-MID($L$2,2,7),MID(K3037,2,7)-MID($Q$2,2,7)),"")</f>
        <v/>
      </c>
      <c r="Q3037" t="str">
        <f>IF(B3037&lt;&gt;"",IF(AND(P3037="",F3037=""),"Không phép ",""),"")</f>
        <v/>
      </c>
      <c r="R3037" t="str">
        <f>UPPER(B3037)</f>
        <v/>
      </c>
      <c r="T3037" t="str">
        <f>IFERROR(IF(J3037&lt;&gt;"", INDEX($S$5:$S$1433, MATCH(J3037, $E$5:$E$1433, 0)),""),"")</f>
        <v/>
      </c>
      <c r="V3037" t="str">
        <f>IFERROR(IF(J3037&lt;&gt;"", INDEX($U$5:$U$1433, MATCH(J3037, $E$5:$E$1433, 0)),""),"")</f>
        <v/>
      </c>
    </row>
    <row r="3038">
      <c r="A3038" t="str">
        <f>IF(B3038&lt;&gt;"",A3037+1,"")</f>
        <v/>
      </c>
      <c r="F3038" t="str">
        <f>IFERROR(IF(VLOOKUP(E3038,J:J,1,0)=E3038,"X",""),"")</f>
        <v/>
      </c>
      <c r="G3038" t="str">
        <f>IF(J3038&lt;&gt;"", INDEX($C$5:$C$1433, MATCH(J3038, $E$5:$E$1433, 0)),"")</f>
        <v/>
      </c>
      <c r="H3038" t="str">
        <f>IF(J3038&lt;&gt;"", INDEX($D$5:$D$1433, MATCH(J3038, $E$5:$E$1433, 0)),"")</f>
        <v/>
      </c>
      <c r="I3038" t="str">
        <f>IFERROR(IF(J3038&lt;&gt;"", INDEX($B$5:$B$1433, MATCH(J3038, $E$5:$E$1433, 0)),""),"SAI")</f>
        <v/>
      </c>
      <c r="L3038" t="str">
        <f>IFERROR(IF($N$5="Sáng",IF(MID(K3038,2,7)-MID($L$2,2,7)&gt;0,"Trễ",""),IF(MID(K3038,2,7)-MID($Q$2,2,7)&gt;0,"Trễ","")),"")</f>
        <v/>
      </c>
      <c r="M3038" t="str">
        <f>IFERROR(IF($N$5="Sáng",MID(K3038,2,7)-MID($L$2,2,7),MID(K3038,2,7)-MID($Q$2,2,7)),"")</f>
        <v/>
      </c>
      <c r="Q3038" t="str">
        <f>IF(B3038&lt;&gt;"",IF(AND(P3038="",F3038=""),"Không phép ",""),"")</f>
        <v/>
      </c>
      <c r="R3038" t="str">
        <f>UPPER(B3038)</f>
        <v/>
      </c>
      <c r="T3038" t="str">
        <f>IFERROR(IF(J3038&lt;&gt;"", INDEX($S$5:$S$1433, MATCH(J3038, $E$5:$E$1433, 0)),""),"")</f>
        <v/>
      </c>
      <c r="V3038" t="str">
        <f>IFERROR(IF(J3038&lt;&gt;"", INDEX($U$5:$U$1433, MATCH(J3038, $E$5:$E$1433, 0)),""),"")</f>
        <v/>
      </c>
    </row>
    <row r="3039">
      <c r="A3039" t="str">
        <f>IF(B3039&lt;&gt;"",A3038+1,"")</f>
        <v/>
      </c>
      <c r="F3039" t="str">
        <f>IFERROR(IF(VLOOKUP(E3039,J:J,1,0)=E3039,"X",""),"")</f>
        <v/>
      </c>
      <c r="G3039" t="str">
        <f>IF(J3039&lt;&gt;"", INDEX($C$5:$C$1433, MATCH(J3039, $E$5:$E$1433, 0)),"")</f>
        <v/>
      </c>
      <c r="H3039" t="str">
        <f>IF(J3039&lt;&gt;"", INDEX($D$5:$D$1433, MATCH(J3039, $E$5:$E$1433, 0)),"")</f>
        <v/>
      </c>
      <c r="I3039" t="str">
        <f>IFERROR(IF(J3039&lt;&gt;"", INDEX($B$5:$B$1433, MATCH(J3039, $E$5:$E$1433, 0)),""),"SAI")</f>
        <v/>
      </c>
      <c r="L3039" t="str">
        <f>IFERROR(IF($N$5="Sáng",IF(MID(K3039,2,7)-MID($L$2,2,7)&gt;0,"Trễ",""),IF(MID(K3039,2,7)-MID($Q$2,2,7)&gt;0,"Trễ","")),"")</f>
        <v/>
      </c>
      <c r="M3039" t="str">
        <f>IFERROR(IF($N$5="Sáng",MID(K3039,2,7)-MID($L$2,2,7),MID(K3039,2,7)-MID($Q$2,2,7)),"")</f>
        <v/>
      </c>
      <c r="Q3039" t="str">
        <f>IF(B3039&lt;&gt;"",IF(AND(P3039="",F3039=""),"Không phép ",""),"")</f>
        <v/>
      </c>
      <c r="R3039" t="str">
        <f>UPPER(B3039)</f>
        <v/>
      </c>
      <c r="T3039" t="str">
        <f>IFERROR(IF(J3039&lt;&gt;"", INDEX($S$5:$S$1433, MATCH(J3039, $E$5:$E$1433, 0)),""),"")</f>
        <v/>
      </c>
      <c r="V3039" t="str">
        <f>IFERROR(IF(J3039&lt;&gt;"", INDEX($U$5:$U$1433, MATCH(J3039, $E$5:$E$1433, 0)),""),"")</f>
        <v/>
      </c>
    </row>
    <row r="3040">
      <c r="A3040" t="str">
        <f>IF(B3040&lt;&gt;"",A3039+1,"")</f>
        <v/>
      </c>
      <c r="F3040" t="str">
        <f>IFERROR(IF(VLOOKUP(E3040,J:J,1,0)=E3040,"X",""),"")</f>
        <v/>
      </c>
      <c r="G3040" t="str">
        <f>IF(J3040&lt;&gt;"", INDEX($C$5:$C$1433, MATCH(J3040, $E$5:$E$1433, 0)),"")</f>
        <v/>
      </c>
      <c r="H3040" t="str">
        <f>IF(J3040&lt;&gt;"", INDEX($D$5:$D$1433, MATCH(J3040, $E$5:$E$1433, 0)),"")</f>
        <v/>
      </c>
      <c r="I3040" t="str">
        <f>IFERROR(IF(J3040&lt;&gt;"", INDEX($B$5:$B$1433, MATCH(J3040, $E$5:$E$1433, 0)),""),"SAI")</f>
        <v/>
      </c>
      <c r="L3040" t="str">
        <f>IFERROR(IF($N$5="Sáng",IF(MID(K3040,2,7)-MID($L$2,2,7)&gt;0,"Trễ",""),IF(MID(K3040,2,7)-MID($Q$2,2,7)&gt;0,"Trễ","")),"")</f>
        <v/>
      </c>
      <c r="M3040" t="str">
        <f>IFERROR(IF($N$5="Sáng",MID(K3040,2,7)-MID($L$2,2,7),MID(K3040,2,7)-MID($Q$2,2,7)),"")</f>
        <v/>
      </c>
      <c r="Q3040" t="str">
        <f>IF(B3040&lt;&gt;"",IF(AND(P3040="",F3040=""),"Không phép ",""),"")</f>
        <v/>
      </c>
      <c r="R3040" t="str">
        <f>UPPER(B3040)</f>
        <v/>
      </c>
      <c r="T3040" t="str">
        <f>IFERROR(IF(J3040&lt;&gt;"", INDEX($S$5:$S$1433, MATCH(J3040, $E$5:$E$1433, 0)),""),"")</f>
        <v/>
      </c>
      <c r="V3040" t="str">
        <f>IFERROR(IF(J3040&lt;&gt;"", INDEX($U$5:$U$1433, MATCH(J3040, $E$5:$E$1433, 0)),""),"")</f>
        <v/>
      </c>
    </row>
    <row r="3041">
      <c r="A3041" t="str">
        <f>IF(B3041&lt;&gt;"",A3040+1,"")</f>
        <v/>
      </c>
      <c r="F3041" t="str">
        <f>IFERROR(IF(VLOOKUP(E3041,J:J,1,0)=E3041,"X",""),"")</f>
        <v/>
      </c>
      <c r="G3041" t="str">
        <f>IF(J3041&lt;&gt;"", INDEX($C$5:$C$1433, MATCH(J3041, $E$5:$E$1433, 0)),"")</f>
        <v/>
      </c>
      <c r="H3041" t="str">
        <f>IF(J3041&lt;&gt;"", INDEX($D$5:$D$1433, MATCH(J3041, $E$5:$E$1433, 0)),"")</f>
        <v/>
      </c>
      <c r="I3041" t="str">
        <f>IFERROR(IF(J3041&lt;&gt;"", INDEX($B$5:$B$1433, MATCH(J3041, $E$5:$E$1433, 0)),""),"SAI")</f>
        <v/>
      </c>
      <c r="L3041" t="str">
        <f>IFERROR(IF($N$5="Sáng",IF(MID(K3041,2,7)-MID($L$2,2,7)&gt;0,"Trễ",""),IF(MID(K3041,2,7)-MID($Q$2,2,7)&gt;0,"Trễ","")),"")</f>
        <v/>
      </c>
      <c r="M3041" t="str">
        <f>IFERROR(IF($N$5="Sáng",MID(K3041,2,7)-MID($L$2,2,7),MID(K3041,2,7)-MID($Q$2,2,7)),"")</f>
        <v/>
      </c>
      <c r="Q3041" t="str">
        <f>IF(B3041&lt;&gt;"",IF(AND(P3041="",F3041=""),"Không phép ",""),"")</f>
        <v/>
      </c>
      <c r="R3041" t="str">
        <f>UPPER(B3041)</f>
        <v/>
      </c>
      <c r="T3041" t="str">
        <f>IFERROR(IF(J3041&lt;&gt;"", INDEX($S$5:$S$1433, MATCH(J3041, $E$5:$E$1433, 0)),""),"")</f>
        <v/>
      </c>
      <c r="V3041" t="str">
        <f>IFERROR(IF(J3041&lt;&gt;"", INDEX($U$5:$U$1433, MATCH(J3041, $E$5:$E$1433, 0)),""),"")</f>
        <v/>
      </c>
    </row>
    <row r="3042">
      <c r="A3042" t="str">
        <f>IF(B3042&lt;&gt;"",A3041+1,"")</f>
        <v/>
      </c>
      <c r="F3042" t="str">
        <f>IFERROR(IF(VLOOKUP(E3042,J:J,1,0)=E3042,"X",""),"")</f>
        <v/>
      </c>
      <c r="G3042" t="str">
        <f>IF(J3042&lt;&gt;"", INDEX($C$5:$C$1433, MATCH(J3042, $E$5:$E$1433, 0)),"")</f>
        <v/>
      </c>
      <c r="H3042" t="str">
        <f>IF(J3042&lt;&gt;"", INDEX($D$5:$D$1433, MATCH(J3042, $E$5:$E$1433, 0)),"")</f>
        <v/>
      </c>
      <c r="I3042" t="str">
        <f>IFERROR(IF(J3042&lt;&gt;"", INDEX($B$5:$B$1433, MATCH(J3042, $E$5:$E$1433, 0)),""),"SAI")</f>
        <v/>
      </c>
      <c r="L3042" t="str">
        <f>IFERROR(IF($N$5="Sáng",IF(MID(K3042,2,7)-MID($L$2,2,7)&gt;0,"Trễ",""),IF(MID(K3042,2,7)-MID($Q$2,2,7)&gt;0,"Trễ","")),"")</f>
        <v/>
      </c>
      <c r="M3042" t="str">
        <f>IFERROR(IF($N$5="Sáng",MID(K3042,2,7)-MID($L$2,2,7),MID(K3042,2,7)-MID($Q$2,2,7)),"")</f>
        <v/>
      </c>
      <c r="Q3042" t="str">
        <f>IF(B3042&lt;&gt;"",IF(AND(P3042="",F3042=""),"Không phép ",""),"")</f>
        <v/>
      </c>
      <c r="R3042" t="str">
        <f>UPPER(B3042)</f>
        <v/>
      </c>
      <c r="T3042" t="str">
        <f>IFERROR(IF(J3042&lt;&gt;"", INDEX($S$5:$S$1433, MATCH(J3042, $E$5:$E$1433, 0)),""),"")</f>
        <v/>
      </c>
      <c r="V3042" t="str">
        <f>IFERROR(IF(J3042&lt;&gt;"", INDEX($U$5:$U$1433, MATCH(J3042, $E$5:$E$1433, 0)),""),"")</f>
        <v/>
      </c>
    </row>
    <row r="3043">
      <c r="A3043" t="str">
        <f>IF(B3043&lt;&gt;"",A3042+1,"")</f>
        <v/>
      </c>
      <c r="F3043" t="str">
        <f>IFERROR(IF(VLOOKUP(E3043,J:J,1,0)=E3043,"X",""),"")</f>
        <v/>
      </c>
      <c r="G3043" t="str">
        <f>IF(J3043&lt;&gt;"", INDEX($C$5:$C$1433, MATCH(J3043, $E$5:$E$1433, 0)),"")</f>
        <v/>
      </c>
      <c r="H3043" t="str">
        <f>IF(J3043&lt;&gt;"", INDEX($D$5:$D$1433, MATCH(J3043, $E$5:$E$1433, 0)),"")</f>
        <v/>
      </c>
      <c r="I3043" t="str">
        <f>IFERROR(IF(J3043&lt;&gt;"", INDEX($B$5:$B$1433, MATCH(J3043, $E$5:$E$1433, 0)),""),"SAI")</f>
        <v/>
      </c>
      <c r="L3043" t="str">
        <f>IFERROR(IF($N$5="Sáng",IF(MID(K3043,2,7)-MID($L$2,2,7)&gt;0,"Trễ",""),IF(MID(K3043,2,7)-MID($Q$2,2,7)&gt;0,"Trễ","")),"")</f>
        <v/>
      </c>
      <c r="M3043" t="str">
        <f>IFERROR(IF($N$5="Sáng",MID(K3043,2,7)-MID($L$2,2,7),MID(K3043,2,7)-MID($Q$2,2,7)),"")</f>
        <v/>
      </c>
      <c r="Q3043" t="str">
        <f>IF(B3043&lt;&gt;"",IF(AND(P3043="",F3043=""),"Không phép ",""),"")</f>
        <v/>
      </c>
      <c r="R3043" t="str">
        <f>UPPER(B3043)</f>
        <v/>
      </c>
      <c r="T3043" t="str">
        <f>IFERROR(IF(J3043&lt;&gt;"", INDEX($S$5:$S$1433, MATCH(J3043, $E$5:$E$1433, 0)),""),"")</f>
        <v/>
      </c>
      <c r="V3043" t="str">
        <f>IFERROR(IF(J3043&lt;&gt;"", INDEX($U$5:$U$1433, MATCH(J3043, $E$5:$E$1433, 0)),""),"")</f>
        <v/>
      </c>
    </row>
    <row r="3044">
      <c r="A3044" t="str">
        <f>IF(B3044&lt;&gt;"",A3043+1,"")</f>
        <v/>
      </c>
      <c r="F3044" t="str">
        <f>IFERROR(IF(VLOOKUP(E3044,J:J,1,0)=E3044,"X",""),"")</f>
        <v/>
      </c>
      <c r="G3044" t="str">
        <f>IF(J3044&lt;&gt;"", INDEX($C$5:$C$1433, MATCH(J3044, $E$5:$E$1433, 0)),"")</f>
        <v/>
      </c>
      <c r="H3044" t="str">
        <f>IF(J3044&lt;&gt;"", INDEX($D$5:$D$1433, MATCH(J3044, $E$5:$E$1433, 0)),"")</f>
        <v/>
      </c>
      <c r="I3044" t="str">
        <f>IFERROR(IF(J3044&lt;&gt;"", INDEX($B$5:$B$1433, MATCH(J3044, $E$5:$E$1433, 0)),""),"SAI")</f>
        <v/>
      </c>
      <c r="L3044" t="str">
        <f>IFERROR(IF($N$5="Sáng",IF(MID(K3044,2,7)-MID($L$2,2,7)&gt;0,"Trễ",""),IF(MID(K3044,2,7)-MID($Q$2,2,7)&gt;0,"Trễ","")),"")</f>
        <v/>
      </c>
      <c r="M3044" t="str">
        <f>IFERROR(IF($N$5="Sáng",MID(K3044,2,7)-MID($L$2,2,7),MID(K3044,2,7)-MID($Q$2,2,7)),"")</f>
        <v/>
      </c>
      <c r="Q3044" t="str">
        <f>IF(B3044&lt;&gt;"",IF(AND(P3044="",F3044=""),"Không phép ",""),"")</f>
        <v/>
      </c>
      <c r="R3044" t="str">
        <f>UPPER(B3044)</f>
        <v/>
      </c>
      <c r="T3044" t="str">
        <f>IFERROR(IF(J3044&lt;&gt;"", INDEX($S$5:$S$1433, MATCH(J3044, $E$5:$E$1433, 0)),""),"")</f>
        <v/>
      </c>
      <c r="V3044" t="str">
        <f>IFERROR(IF(J3044&lt;&gt;"", INDEX($U$5:$U$1433, MATCH(J3044, $E$5:$E$1433, 0)),""),"")</f>
        <v/>
      </c>
    </row>
    <row r="3045">
      <c r="A3045" t="str">
        <f>IF(B3045&lt;&gt;"",A3044+1,"")</f>
        <v/>
      </c>
      <c r="F3045" t="str">
        <f>IFERROR(IF(VLOOKUP(E3045,J:J,1,0)=E3045,"X",""),"")</f>
        <v/>
      </c>
      <c r="G3045" t="str">
        <f>IF(J3045&lt;&gt;"", INDEX($C$5:$C$1433, MATCH(J3045, $E$5:$E$1433, 0)),"")</f>
        <v/>
      </c>
      <c r="H3045" t="str">
        <f>IF(J3045&lt;&gt;"", INDEX($D$5:$D$1433, MATCH(J3045, $E$5:$E$1433, 0)),"")</f>
        <v/>
      </c>
      <c r="I3045" t="str">
        <f>IFERROR(IF(J3045&lt;&gt;"", INDEX($B$5:$B$1433, MATCH(J3045, $E$5:$E$1433, 0)),""),"SAI")</f>
        <v/>
      </c>
      <c r="L3045" t="str">
        <f>IFERROR(IF($N$5="Sáng",IF(MID(K3045,2,7)-MID($L$2,2,7)&gt;0,"Trễ",""),IF(MID(K3045,2,7)-MID($Q$2,2,7)&gt;0,"Trễ","")),"")</f>
        <v/>
      </c>
      <c r="M3045" t="str">
        <f>IFERROR(IF($N$5="Sáng",MID(K3045,2,7)-MID($L$2,2,7),MID(K3045,2,7)-MID($Q$2,2,7)),"")</f>
        <v/>
      </c>
      <c r="Q3045" t="str">
        <f>IF(B3045&lt;&gt;"",IF(AND(P3045="",F3045=""),"Không phép ",""),"")</f>
        <v/>
      </c>
      <c r="R3045" t="str">
        <f>UPPER(B3045)</f>
        <v/>
      </c>
      <c r="T3045" t="str">
        <f>IFERROR(IF(J3045&lt;&gt;"", INDEX($S$5:$S$1433, MATCH(J3045, $E$5:$E$1433, 0)),""),"")</f>
        <v/>
      </c>
      <c r="V3045" t="str">
        <f>IFERROR(IF(J3045&lt;&gt;"", INDEX($U$5:$U$1433, MATCH(J3045, $E$5:$E$1433, 0)),""),"")</f>
        <v/>
      </c>
    </row>
    <row r="3046">
      <c r="A3046" t="str">
        <f>IF(B3046&lt;&gt;"",A3045+1,"")</f>
        <v/>
      </c>
      <c r="F3046" t="str">
        <f>IFERROR(IF(VLOOKUP(E3046,J:J,1,0)=E3046,"X",""),"")</f>
        <v/>
      </c>
      <c r="G3046" t="str">
        <f>IF(J3046&lt;&gt;"", INDEX($C$5:$C$1433, MATCH(J3046, $E$5:$E$1433, 0)),"")</f>
        <v/>
      </c>
      <c r="H3046" t="str">
        <f>IF(J3046&lt;&gt;"", INDEX($D$5:$D$1433, MATCH(J3046, $E$5:$E$1433, 0)),"")</f>
        <v/>
      </c>
      <c r="I3046" t="str">
        <f>IFERROR(IF(J3046&lt;&gt;"", INDEX($B$5:$B$1433, MATCH(J3046, $E$5:$E$1433, 0)),""),"SAI")</f>
        <v/>
      </c>
      <c r="L3046" t="str">
        <f>IFERROR(IF($N$5="Sáng",IF(MID(K3046,2,7)-MID($L$2,2,7)&gt;0,"Trễ",""),IF(MID(K3046,2,7)-MID($Q$2,2,7)&gt;0,"Trễ","")),"")</f>
        <v/>
      </c>
      <c r="M3046" t="str">
        <f>IFERROR(IF($N$5="Sáng",MID(K3046,2,7)-MID($L$2,2,7),MID(K3046,2,7)-MID($Q$2,2,7)),"")</f>
        <v/>
      </c>
      <c r="Q3046" t="str">
        <f>IF(B3046&lt;&gt;"",IF(AND(P3046="",F3046=""),"Không phép ",""),"")</f>
        <v/>
      </c>
      <c r="R3046" t="str">
        <f>UPPER(B3046)</f>
        <v/>
      </c>
      <c r="T3046" t="str">
        <f>IFERROR(IF(J3046&lt;&gt;"", INDEX($S$5:$S$1433, MATCH(J3046, $E$5:$E$1433, 0)),""),"")</f>
        <v/>
      </c>
      <c r="V3046" t="str">
        <f>IFERROR(IF(J3046&lt;&gt;"", INDEX($U$5:$U$1433, MATCH(J3046, $E$5:$E$1433, 0)),""),"")</f>
        <v/>
      </c>
    </row>
    <row r="3047">
      <c r="A3047" t="str">
        <f>IF(B3047&lt;&gt;"",A3046+1,"")</f>
        <v/>
      </c>
      <c r="F3047" t="str">
        <f>IFERROR(IF(VLOOKUP(E3047,J:J,1,0)=E3047,"X",""),"")</f>
        <v/>
      </c>
      <c r="G3047" t="str">
        <f>IF(J3047&lt;&gt;"", INDEX($C$5:$C$1433, MATCH(J3047, $E$5:$E$1433, 0)),"")</f>
        <v/>
      </c>
      <c r="H3047" t="str">
        <f>IF(J3047&lt;&gt;"", INDEX($D$5:$D$1433, MATCH(J3047, $E$5:$E$1433, 0)),"")</f>
        <v/>
      </c>
      <c r="I3047" t="str">
        <f>IFERROR(IF(J3047&lt;&gt;"", INDEX($B$5:$B$1433, MATCH(J3047, $E$5:$E$1433, 0)),""),"SAI")</f>
        <v/>
      </c>
      <c r="L3047" t="str">
        <f>IFERROR(IF($N$5="Sáng",IF(MID(K3047,2,7)-MID($L$2,2,7)&gt;0,"Trễ",""),IF(MID(K3047,2,7)-MID($Q$2,2,7)&gt;0,"Trễ","")),"")</f>
        <v/>
      </c>
      <c r="M3047" t="str">
        <f>IFERROR(IF($N$5="Sáng",MID(K3047,2,7)-MID($L$2,2,7),MID(K3047,2,7)-MID($Q$2,2,7)),"")</f>
        <v/>
      </c>
      <c r="Q3047" t="str">
        <f>IF(B3047&lt;&gt;"",IF(AND(P3047="",F3047=""),"Không phép ",""),"")</f>
        <v/>
      </c>
      <c r="R3047" t="str">
        <f>UPPER(B3047)</f>
        <v/>
      </c>
      <c r="T3047" t="str">
        <f>IFERROR(IF(J3047&lt;&gt;"", INDEX($S$5:$S$1433, MATCH(J3047, $E$5:$E$1433, 0)),""),"")</f>
        <v/>
      </c>
      <c r="V3047" t="str">
        <f>IFERROR(IF(J3047&lt;&gt;"", INDEX($U$5:$U$1433, MATCH(J3047, $E$5:$E$1433, 0)),""),"")</f>
        <v/>
      </c>
    </row>
    <row r="3048">
      <c r="A3048" t="str">
        <f>IF(B3048&lt;&gt;"",A3047+1,"")</f>
        <v/>
      </c>
      <c r="F3048" t="str">
        <f>IFERROR(IF(VLOOKUP(E3048,J:J,1,0)=E3048,"X",""),"")</f>
        <v/>
      </c>
      <c r="G3048" t="str">
        <f>IF(J3048&lt;&gt;"", INDEX($C$5:$C$1433, MATCH(J3048, $E$5:$E$1433, 0)),"")</f>
        <v/>
      </c>
      <c r="H3048" t="str">
        <f>IF(J3048&lt;&gt;"", INDEX($D$5:$D$1433, MATCH(J3048, $E$5:$E$1433, 0)),"")</f>
        <v/>
      </c>
      <c r="I3048" t="str">
        <f>IFERROR(IF(J3048&lt;&gt;"", INDEX($B$5:$B$1433, MATCH(J3048, $E$5:$E$1433, 0)),""),"SAI")</f>
        <v/>
      </c>
      <c r="L3048" t="str">
        <f>IFERROR(IF($N$5="Sáng",IF(MID(K3048,2,7)-MID($L$2,2,7)&gt;0,"Trễ",""),IF(MID(K3048,2,7)-MID($Q$2,2,7)&gt;0,"Trễ","")),"")</f>
        <v/>
      </c>
      <c r="M3048" t="str">
        <f>IFERROR(IF($N$5="Sáng",MID(K3048,2,7)-MID($L$2,2,7),MID(K3048,2,7)-MID($Q$2,2,7)),"")</f>
        <v/>
      </c>
      <c r="Q3048" t="str">
        <f>IF(B3048&lt;&gt;"",IF(AND(P3048="",F3048=""),"Không phép ",""),"")</f>
        <v/>
      </c>
      <c r="R3048" t="str">
        <f>UPPER(B3048)</f>
        <v/>
      </c>
      <c r="T3048" t="str">
        <f>IFERROR(IF(J3048&lt;&gt;"", INDEX($S$5:$S$1433, MATCH(J3048, $E$5:$E$1433, 0)),""),"")</f>
        <v/>
      </c>
      <c r="V3048" t="str">
        <f>IFERROR(IF(J3048&lt;&gt;"", INDEX($U$5:$U$1433, MATCH(J3048, $E$5:$E$1433, 0)),""),"")</f>
        <v/>
      </c>
    </row>
    <row r="3049">
      <c r="A3049" t="str">
        <f>IF(B3049&lt;&gt;"",A3048+1,"")</f>
        <v/>
      </c>
      <c r="F3049" t="str">
        <f>IFERROR(IF(VLOOKUP(E3049,J:J,1,0)=E3049,"X",""),"")</f>
        <v/>
      </c>
      <c r="G3049" t="str">
        <f>IF(J3049&lt;&gt;"", INDEX($C$5:$C$1433, MATCH(J3049, $E$5:$E$1433, 0)),"")</f>
        <v/>
      </c>
      <c r="H3049" t="str">
        <f>IF(J3049&lt;&gt;"", INDEX($D$5:$D$1433, MATCH(J3049, $E$5:$E$1433, 0)),"")</f>
        <v/>
      </c>
      <c r="I3049" t="str">
        <f>IFERROR(IF(J3049&lt;&gt;"", INDEX($B$5:$B$1433, MATCH(J3049, $E$5:$E$1433, 0)),""),"SAI")</f>
        <v/>
      </c>
      <c r="L3049" t="str">
        <f>IFERROR(IF($N$5="Sáng",IF(MID(K3049,2,7)-MID($L$2,2,7)&gt;0,"Trễ",""),IF(MID(K3049,2,7)-MID($Q$2,2,7)&gt;0,"Trễ","")),"")</f>
        <v/>
      </c>
      <c r="M3049" t="str">
        <f>IFERROR(IF($N$5="Sáng",MID(K3049,2,7)-MID($L$2,2,7),MID(K3049,2,7)-MID($Q$2,2,7)),"")</f>
        <v/>
      </c>
      <c r="Q3049" t="str">
        <f>IF(B3049&lt;&gt;"",IF(AND(P3049="",F3049=""),"Không phép ",""),"")</f>
        <v/>
      </c>
      <c r="R3049" t="str">
        <f>UPPER(B3049)</f>
        <v/>
      </c>
      <c r="T3049" t="str">
        <f>IFERROR(IF(J3049&lt;&gt;"", INDEX($S$5:$S$1433, MATCH(J3049, $E$5:$E$1433, 0)),""),"")</f>
        <v/>
      </c>
      <c r="V3049" t="str">
        <f>IFERROR(IF(J3049&lt;&gt;"", INDEX($U$5:$U$1433, MATCH(J3049, $E$5:$E$1433, 0)),""),"")</f>
        <v/>
      </c>
    </row>
    <row r="3050">
      <c r="A3050" t="str">
        <f>IF(B3050&lt;&gt;"",A3049+1,"")</f>
        <v/>
      </c>
      <c r="F3050" t="str">
        <f>IFERROR(IF(VLOOKUP(E3050,J:J,1,0)=E3050,"X",""),"")</f>
        <v/>
      </c>
      <c r="G3050" t="str">
        <f>IF(J3050&lt;&gt;"", INDEX($C$5:$C$1433, MATCH(J3050, $E$5:$E$1433, 0)),"")</f>
        <v/>
      </c>
      <c r="H3050" t="str">
        <f>IF(J3050&lt;&gt;"", INDEX($D$5:$D$1433, MATCH(J3050, $E$5:$E$1433, 0)),"")</f>
        <v/>
      </c>
      <c r="I3050" t="str">
        <f>IFERROR(IF(J3050&lt;&gt;"", INDEX($B$5:$B$1433, MATCH(J3050, $E$5:$E$1433, 0)),""),"SAI")</f>
        <v/>
      </c>
      <c r="L3050" t="str">
        <f>IFERROR(IF($N$5="Sáng",IF(MID(K3050,2,7)-MID($L$2,2,7)&gt;0,"Trễ",""),IF(MID(K3050,2,7)-MID($Q$2,2,7)&gt;0,"Trễ","")),"")</f>
        <v/>
      </c>
      <c r="M3050" t="str">
        <f>IFERROR(IF($N$5="Sáng",MID(K3050,2,7)-MID($L$2,2,7),MID(K3050,2,7)-MID($Q$2,2,7)),"")</f>
        <v/>
      </c>
      <c r="Q3050" t="str">
        <f>IF(B3050&lt;&gt;"",IF(AND(P3050="",F3050=""),"Không phép ",""),"")</f>
        <v/>
      </c>
      <c r="R3050" t="str">
        <f>UPPER(B3050)</f>
        <v/>
      </c>
      <c r="T3050" t="str">
        <f>IFERROR(IF(J3050&lt;&gt;"", INDEX($S$5:$S$1433, MATCH(J3050, $E$5:$E$1433, 0)),""),"")</f>
        <v/>
      </c>
      <c r="V3050" t="str">
        <f>IFERROR(IF(J3050&lt;&gt;"", INDEX($U$5:$U$1433, MATCH(J3050, $E$5:$E$1433, 0)),""),"")</f>
        <v/>
      </c>
    </row>
    <row r="3051">
      <c r="A3051" t="str">
        <f>IF(B3051&lt;&gt;"",A3050+1,"")</f>
        <v/>
      </c>
      <c r="F3051" t="str">
        <f>IFERROR(IF(VLOOKUP(E3051,J:J,1,0)=E3051,"X",""),"")</f>
        <v/>
      </c>
      <c r="G3051" t="str">
        <f>IF(J3051&lt;&gt;"", INDEX($C$5:$C$1433, MATCH(J3051, $E$5:$E$1433, 0)),"")</f>
        <v/>
      </c>
      <c r="H3051" t="str">
        <f>IF(J3051&lt;&gt;"", INDEX($D$5:$D$1433, MATCH(J3051, $E$5:$E$1433, 0)),"")</f>
        <v/>
      </c>
      <c r="I3051" t="str">
        <f>IFERROR(IF(J3051&lt;&gt;"", INDEX($B$5:$B$1433, MATCH(J3051, $E$5:$E$1433, 0)),""),"SAI")</f>
        <v/>
      </c>
      <c r="L3051" t="str">
        <f>IFERROR(IF($N$5="Sáng",IF(MID(K3051,2,7)-MID($L$2,2,7)&gt;0,"Trễ",""),IF(MID(K3051,2,7)-MID($Q$2,2,7)&gt;0,"Trễ","")),"")</f>
        <v/>
      </c>
      <c r="M3051" t="str">
        <f>IFERROR(IF($N$5="Sáng",MID(K3051,2,7)-MID($L$2,2,7),MID(K3051,2,7)-MID($Q$2,2,7)),"")</f>
        <v/>
      </c>
      <c r="Q3051" t="str">
        <f>IF(B3051&lt;&gt;"",IF(AND(P3051="",F3051=""),"Không phép ",""),"")</f>
        <v/>
      </c>
      <c r="R3051" t="str">
        <f>UPPER(B3051)</f>
        <v/>
      </c>
      <c r="T3051" t="str">
        <f>IFERROR(IF(J3051&lt;&gt;"", INDEX($S$5:$S$1433, MATCH(J3051, $E$5:$E$1433, 0)),""),"")</f>
        <v/>
      </c>
      <c r="V3051" t="str">
        <f>IFERROR(IF(J3051&lt;&gt;"", INDEX($U$5:$U$1433, MATCH(J3051, $E$5:$E$1433, 0)),""),"")</f>
        <v/>
      </c>
    </row>
    <row r="3052">
      <c r="A3052" t="str">
        <f>IF(B3052&lt;&gt;"",A3051+1,"")</f>
        <v/>
      </c>
      <c r="F3052" t="str">
        <f>IFERROR(IF(VLOOKUP(E3052,J:J,1,0)=E3052,"X",""),"")</f>
        <v/>
      </c>
      <c r="G3052" t="str">
        <f>IF(J3052&lt;&gt;"", INDEX($C$5:$C$1433, MATCH(J3052, $E$5:$E$1433, 0)),"")</f>
        <v/>
      </c>
      <c r="H3052" t="str">
        <f>IF(J3052&lt;&gt;"", INDEX($D$5:$D$1433, MATCH(J3052, $E$5:$E$1433, 0)),"")</f>
        <v/>
      </c>
      <c r="I3052" t="str">
        <f>IFERROR(IF(J3052&lt;&gt;"", INDEX($B$5:$B$1433, MATCH(J3052, $E$5:$E$1433, 0)),""),"SAI")</f>
        <v/>
      </c>
      <c r="L3052" t="str">
        <f>IFERROR(IF($N$5="Sáng",IF(MID(K3052,2,7)-MID($L$2,2,7)&gt;0,"Trễ",""),IF(MID(K3052,2,7)-MID($Q$2,2,7)&gt;0,"Trễ","")),"")</f>
        <v/>
      </c>
      <c r="M3052" t="str">
        <f>IFERROR(IF($N$5="Sáng",MID(K3052,2,7)-MID($L$2,2,7),MID(K3052,2,7)-MID($Q$2,2,7)),"")</f>
        <v/>
      </c>
      <c r="Q3052" t="str">
        <f>IF(B3052&lt;&gt;"",IF(AND(P3052="",F3052=""),"Không phép ",""),"")</f>
        <v/>
      </c>
      <c r="R3052" t="str">
        <f>UPPER(B3052)</f>
        <v/>
      </c>
      <c r="T3052" t="str">
        <f>IFERROR(IF(J3052&lt;&gt;"", INDEX($S$5:$S$1433, MATCH(J3052, $E$5:$E$1433, 0)),""),"")</f>
        <v/>
      </c>
      <c r="V3052" t="str">
        <f>IFERROR(IF(J3052&lt;&gt;"", INDEX($U$5:$U$1433, MATCH(J3052, $E$5:$E$1433, 0)),""),"")</f>
        <v/>
      </c>
    </row>
    <row r="3053">
      <c r="A3053" t="str">
        <f>IF(B3053&lt;&gt;"",A3052+1,"")</f>
        <v/>
      </c>
      <c r="F3053" t="str">
        <f>IFERROR(IF(VLOOKUP(E3053,J:J,1,0)=E3053,"X",""),"")</f>
        <v/>
      </c>
      <c r="G3053" t="str">
        <f>IF(J3053&lt;&gt;"", INDEX($C$5:$C$1433, MATCH(J3053, $E$5:$E$1433, 0)),"")</f>
        <v/>
      </c>
      <c r="H3053" t="str">
        <f>IF(J3053&lt;&gt;"", INDEX($D$5:$D$1433, MATCH(J3053, $E$5:$E$1433, 0)),"")</f>
        <v/>
      </c>
      <c r="I3053" t="str">
        <f>IFERROR(IF(J3053&lt;&gt;"", INDEX($B$5:$B$1433, MATCH(J3053, $E$5:$E$1433, 0)),""),"SAI")</f>
        <v/>
      </c>
      <c r="L3053" t="str">
        <f>IFERROR(IF($N$5="Sáng",IF(MID(K3053,2,7)-MID($L$2,2,7)&gt;0,"Trễ",""),IF(MID(K3053,2,7)-MID($Q$2,2,7)&gt;0,"Trễ","")),"")</f>
        <v/>
      </c>
      <c r="M3053" t="str">
        <f>IFERROR(IF($N$5="Sáng",MID(K3053,2,7)-MID($L$2,2,7),MID(K3053,2,7)-MID($Q$2,2,7)),"")</f>
        <v/>
      </c>
      <c r="Q3053" t="str">
        <f>IF(B3053&lt;&gt;"",IF(AND(P3053="",F3053=""),"Không phép ",""),"")</f>
        <v/>
      </c>
      <c r="R3053" t="str">
        <f>UPPER(B3053)</f>
        <v/>
      </c>
      <c r="T3053" t="str">
        <f>IFERROR(IF(J3053&lt;&gt;"", INDEX($S$5:$S$1433, MATCH(J3053, $E$5:$E$1433, 0)),""),"")</f>
        <v/>
      </c>
      <c r="V3053" t="str">
        <f>IFERROR(IF(J3053&lt;&gt;"", INDEX($U$5:$U$1433, MATCH(J3053, $E$5:$E$1433, 0)),""),"")</f>
        <v/>
      </c>
    </row>
    <row r="3054">
      <c r="A3054" t="str">
        <f>IF(B3054&lt;&gt;"",A3053+1,"")</f>
        <v/>
      </c>
      <c r="F3054" t="str">
        <f>IFERROR(IF(VLOOKUP(E3054,J:J,1,0)=E3054,"X",""),"")</f>
        <v/>
      </c>
      <c r="G3054" t="str">
        <f>IF(J3054&lt;&gt;"", INDEX($C$5:$C$1433, MATCH(J3054, $E$5:$E$1433, 0)),"")</f>
        <v/>
      </c>
      <c r="H3054" t="str">
        <f>IF(J3054&lt;&gt;"", INDEX($D$5:$D$1433, MATCH(J3054, $E$5:$E$1433, 0)),"")</f>
        <v/>
      </c>
      <c r="I3054" t="str">
        <f>IFERROR(IF(J3054&lt;&gt;"", INDEX($B$5:$B$1433, MATCH(J3054, $E$5:$E$1433, 0)),""),"SAI")</f>
        <v/>
      </c>
      <c r="L3054" t="str">
        <f>IFERROR(IF($N$5="Sáng",IF(MID(K3054,2,7)-MID($L$2,2,7)&gt;0,"Trễ",""),IF(MID(K3054,2,7)-MID($Q$2,2,7)&gt;0,"Trễ","")),"")</f>
        <v/>
      </c>
      <c r="M3054" t="str">
        <f>IFERROR(IF($N$5="Sáng",MID(K3054,2,7)-MID($L$2,2,7),MID(K3054,2,7)-MID($Q$2,2,7)),"")</f>
        <v/>
      </c>
      <c r="Q3054" t="str">
        <f>IF(B3054&lt;&gt;"",IF(AND(P3054="",F3054=""),"Không phép ",""),"")</f>
        <v/>
      </c>
      <c r="R3054" t="str">
        <f>UPPER(B3054)</f>
        <v/>
      </c>
      <c r="T3054" t="str">
        <f>IFERROR(IF(J3054&lt;&gt;"", INDEX($S$5:$S$1433, MATCH(J3054, $E$5:$E$1433, 0)),""),"")</f>
        <v/>
      </c>
      <c r="V3054" t="str">
        <f>IFERROR(IF(J3054&lt;&gt;"", INDEX($U$5:$U$1433, MATCH(J3054, $E$5:$E$1433, 0)),""),"")</f>
        <v/>
      </c>
    </row>
    <row r="3055">
      <c r="A3055" t="str">
        <f>IF(B3055&lt;&gt;"",A3054+1,"")</f>
        <v/>
      </c>
      <c r="F3055" t="str">
        <f>IFERROR(IF(VLOOKUP(E3055,J:J,1,0)=E3055,"X",""),"")</f>
        <v/>
      </c>
      <c r="G3055" t="str">
        <f>IF(J3055&lt;&gt;"", INDEX($C$5:$C$1433, MATCH(J3055, $E$5:$E$1433, 0)),"")</f>
        <v/>
      </c>
      <c r="H3055" t="str">
        <f>IF(J3055&lt;&gt;"", INDEX($D$5:$D$1433, MATCH(J3055, $E$5:$E$1433, 0)),"")</f>
        <v/>
      </c>
      <c r="I3055" t="str">
        <f>IFERROR(IF(J3055&lt;&gt;"", INDEX($B$5:$B$1433, MATCH(J3055, $E$5:$E$1433, 0)),""),"SAI")</f>
        <v/>
      </c>
      <c r="L3055" t="str">
        <f>IFERROR(IF($N$5="Sáng",IF(MID(K3055,2,7)-MID($L$2,2,7)&gt;0,"Trễ",""),IF(MID(K3055,2,7)-MID($Q$2,2,7)&gt;0,"Trễ","")),"")</f>
        <v/>
      </c>
      <c r="M3055" t="str">
        <f>IFERROR(IF($N$5="Sáng",MID(K3055,2,7)-MID($L$2,2,7),MID(K3055,2,7)-MID($Q$2,2,7)),"")</f>
        <v/>
      </c>
      <c r="Q3055" t="str">
        <f>IF(B3055&lt;&gt;"",IF(AND(P3055="",F3055=""),"Không phép ",""),"")</f>
        <v/>
      </c>
      <c r="R3055" t="str">
        <f>UPPER(B3055)</f>
        <v/>
      </c>
      <c r="T3055" t="str">
        <f>IFERROR(IF(J3055&lt;&gt;"", INDEX($S$5:$S$1433, MATCH(J3055, $E$5:$E$1433, 0)),""),"")</f>
        <v/>
      </c>
      <c r="V3055" t="str">
        <f>IFERROR(IF(J3055&lt;&gt;"", INDEX($U$5:$U$1433, MATCH(J3055, $E$5:$E$1433, 0)),""),"")</f>
        <v/>
      </c>
    </row>
    <row r="3056">
      <c r="A3056" t="str">
        <f>IF(B3056&lt;&gt;"",A3055+1,"")</f>
        <v/>
      </c>
      <c r="F3056" t="str">
        <f>IFERROR(IF(VLOOKUP(E3056,J:J,1,0)=E3056,"X",""),"")</f>
        <v/>
      </c>
      <c r="G3056" t="str">
        <f>IF(J3056&lt;&gt;"", INDEX($C$5:$C$1433, MATCH(J3056, $E$5:$E$1433, 0)),"")</f>
        <v/>
      </c>
      <c r="H3056" t="str">
        <f>IF(J3056&lt;&gt;"", INDEX($D$5:$D$1433, MATCH(J3056, $E$5:$E$1433, 0)),"")</f>
        <v/>
      </c>
      <c r="I3056" t="str">
        <f>IFERROR(IF(J3056&lt;&gt;"", INDEX($B$5:$B$1433, MATCH(J3056, $E$5:$E$1433, 0)),""),"SAI")</f>
        <v/>
      </c>
      <c r="L3056" t="str">
        <f>IFERROR(IF($N$5="Sáng",IF(MID(K3056,2,7)-MID($L$2,2,7)&gt;0,"Trễ",""),IF(MID(K3056,2,7)-MID($Q$2,2,7)&gt;0,"Trễ","")),"")</f>
        <v/>
      </c>
      <c r="M3056" t="str">
        <f>IFERROR(IF($N$5="Sáng",MID(K3056,2,7)-MID($L$2,2,7),MID(K3056,2,7)-MID($Q$2,2,7)),"")</f>
        <v/>
      </c>
      <c r="Q3056" t="str">
        <f>IF(B3056&lt;&gt;"",IF(AND(P3056="",F3056=""),"Không phép ",""),"")</f>
        <v/>
      </c>
      <c r="R3056" t="str">
        <f>UPPER(B3056)</f>
        <v/>
      </c>
      <c r="T3056" t="str">
        <f>IFERROR(IF(J3056&lt;&gt;"", INDEX($S$5:$S$1433, MATCH(J3056, $E$5:$E$1433, 0)),""),"")</f>
        <v/>
      </c>
      <c r="V3056" t="str">
        <f>IFERROR(IF(J3056&lt;&gt;"", INDEX($U$5:$U$1433, MATCH(J3056, $E$5:$E$1433, 0)),""),"")</f>
        <v/>
      </c>
    </row>
    <row r="3057">
      <c r="A3057" t="str">
        <f>IF(B3057&lt;&gt;"",A3056+1,"")</f>
        <v/>
      </c>
      <c r="F3057" t="str">
        <f>IFERROR(IF(VLOOKUP(E3057,J:J,1,0)=E3057,"X",""),"")</f>
        <v/>
      </c>
      <c r="G3057" t="str">
        <f>IF(J3057&lt;&gt;"", INDEX($C$5:$C$1433, MATCH(J3057, $E$5:$E$1433, 0)),"")</f>
        <v/>
      </c>
      <c r="H3057" t="str">
        <f>IF(J3057&lt;&gt;"", INDEX($D$5:$D$1433, MATCH(J3057, $E$5:$E$1433, 0)),"")</f>
        <v/>
      </c>
      <c r="I3057" t="str">
        <f>IFERROR(IF(J3057&lt;&gt;"", INDEX($B$5:$B$1433, MATCH(J3057, $E$5:$E$1433, 0)),""),"SAI")</f>
        <v/>
      </c>
      <c r="L3057" t="str">
        <f>IFERROR(IF($N$5="Sáng",IF(MID(K3057,2,7)-MID($L$2,2,7)&gt;0,"Trễ",""),IF(MID(K3057,2,7)-MID($Q$2,2,7)&gt;0,"Trễ","")),"")</f>
        <v/>
      </c>
      <c r="M3057" t="str">
        <f>IFERROR(IF($N$5="Sáng",MID(K3057,2,7)-MID($L$2,2,7),MID(K3057,2,7)-MID($Q$2,2,7)),"")</f>
        <v/>
      </c>
      <c r="Q3057" t="str">
        <f>IF(B3057&lt;&gt;"",IF(AND(P3057="",F3057=""),"Không phép ",""),"")</f>
        <v/>
      </c>
      <c r="R3057" t="str">
        <f>UPPER(B3057)</f>
        <v/>
      </c>
      <c r="T3057" t="str">
        <f>IFERROR(IF(J3057&lt;&gt;"", INDEX($S$5:$S$1433, MATCH(J3057, $E$5:$E$1433, 0)),""),"")</f>
        <v/>
      </c>
      <c r="V3057" t="str">
        <f>IFERROR(IF(J3057&lt;&gt;"", INDEX($U$5:$U$1433, MATCH(J3057, $E$5:$E$1433, 0)),""),"")</f>
        <v/>
      </c>
    </row>
    <row r="3058">
      <c r="A3058" t="str">
        <f>IF(B3058&lt;&gt;"",A3057+1,"")</f>
        <v/>
      </c>
      <c r="F3058" t="str">
        <f>IFERROR(IF(VLOOKUP(E3058,J:J,1,0)=E3058,"X",""),"")</f>
        <v/>
      </c>
      <c r="G3058" t="str">
        <f>IF(J3058&lt;&gt;"", INDEX($C$5:$C$1433, MATCH(J3058, $E$5:$E$1433, 0)),"")</f>
        <v/>
      </c>
      <c r="H3058" t="str">
        <f>IF(J3058&lt;&gt;"", INDEX($D$5:$D$1433, MATCH(J3058, $E$5:$E$1433, 0)),"")</f>
        <v/>
      </c>
      <c r="I3058" t="str">
        <f>IFERROR(IF(J3058&lt;&gt;"", INDEX($B$5:$B$1433, MATCH(J3058, $E$5:$E$1433, 0)),""),"SAI")</f>
        <v/>
      </c>
      <c r="L3058" t="str">
        <f>IFERROR(IF($N$5="Sáng",IF(MID(K3058,2,7)-MID($L$2,2,7)&gt;0,"Trễ",""),IF(MID(K3058,2,7)-MID($Q$2,2,7)&gt;0,"Trễ","")),"")</f>
        <v/>
      </c>
      <c r="M3058" t="str">
        <f>IFERROR(IF($N$5="Sáng",MID(K3058,2,7)-MID($L$2,2,7),MID(K3058,2,7)-MID($Q$2,2,7)),"")</f>
        <v/>
      </c>
      <c r="Q3058" t="str">
        <f>IF(B3058&lt;&gt;"",IF(AND(P3058="",F3058=""),"Không phép ",""),"")</f>
        <v/>
      </c>
      <c r="R3058" t="str">
        <f>UPPER(B3058)</f>
        <v/>
      </c>
      <c r="T3058" t="str">
        <f>IFERROR(IF(J3058&lt;&gt;"", INDEX($S$5:$S$1433, MATCH(J3058, $E$5:$E$1433, 0)),""),"")</f>
        <v/>
      </c>
      <c r="V3058" t="str">
        <f>IFERROR(IF(J3058&lt;&gt;"", INDEX($U$5:$U$1433, MATCH(J3058, $E$5:$E$1433, 0)),""),"")</f>
        <v/>
      </c>
    </row>
    <row r="3059">
      <c r="A3059" t="str">
        <f>IF(B3059&lt;&gt;"",A3058+1,"")</f>
        <v/>
      </c>
      <c r="F3059" t="str">
        <f>IFERROR(IF(VLOOKUP(E3059,J:J,1,0)=E3059,"X",""),"")</f>
        <v/>
      </c>
      <c r="G3059" t="str">
        <f>IF(J3059&lt;&gt;"", INDEX($C$5:$C$1433, MATCH(J3059, $E$5:$E$1433, 0)),"")</f>
        <v/>
      </c>
      <c r="H3059" t="str">
        <f>IF(J3059&lt;&gt;"", INDEX($D$5:$D$1433, MATCH(J3059, $E$5:$E$1433, 0)),"")</f>
        <v/>
      </c>
      <c r="I3059" t="str">
        <f>IFERROR(IF(J3059&lt;&gt;"", INDEX($B$5:$B$1433, MATCH(J3059, $E$5:$E$1433, 0)),""),"SAI")</f>
        <v/>
      </c>
      <c r="L3059" t="str">
        <f>IFERROR(IF($N$5="Sáng",IF(MID(K3059,2,7)-MID($L$2,2,7)&gt;0,"Trễ",""),IF(MID(K3059,2,7)-MID($Q$2,2,7)&gt;0,"Trễ","")),"")</f>
        <v/>
      </c>
      <c r="M3059" t="str">
        <f>IFERROR(IF($N$5="Sáng",MID(K3059,2,7)-MID($L$2,2,7),MID(K3059,2,7)-MID($Q$2,2,7)),"")</f>
        <v/>
      </c>
      <c r="Q3059" t="str">
        <f>IF(B3059&lt;&gt;"",IF(AND(P3059="",F3059=""),"Không phép ",""),"")</f>
        <v/>
      </c>
      <c r="R3059" t="str">
        <f>UPPER(B3059)</f>
        <v/>
      </c>
      <c r="T3059" t="str">
        <f>IFERROR(IF(J3059&lt;&gt;"", INDEX($S$5:$S$1433, MATCH(J3059, $E$5:$E$1433, 0)),""),"")</f>
        <v/>
      </c>
      <c r="V3059" t="str">
        <f>IFERROR(IF(J3059&lt;&gt;"", INDEX($U$5:$U$1433, MATCH(J3059, $E$5:$E$1433, 0)),""),"")</f>
        <v/>
      </c>
    </row>
    <row r="3060">
      <c r="A3060" t="str">
        <f>IF(B3060&lt;&gt;"",A3059+1,"")</f>
        <v/>
      </c>
      <c r="F3060" t="str">
        <f>IFERROR(IF(VLOOKUP(E3060,J:J,1,0)=E3060,"X",""),"")</f>
        <v/>
      </c>
      <c r="G3060" t="str">
        <f>IF(J3060&lt;&gt;"", INDEX($C$5:$C$1433, MATCH(J3060, $E$5:$E$1433, 0)),"")</f>
        <v/>
      </c>
      <c r="H3060" t="str">
        <f>IF(J3060&lt;&gt;"", INDEX($D$5:$D$1433, MATCH(J3060, $E$5:$E$1433, 0)),"")</f>
        <v/>
      </c>
      <c r="I3060" t="str">
        <f>IFERROR(IF(J3060&lt;&gt;"", INDEX($B$5:$B$1433, MATCH(J3060, $E$5:$E$1433, 0)),""),"SAI")</f>
        <v/>
      </c>
      <c r="L3060" t="str">
        <f>IFERROR(IF($N$5="Sáng",IF(MID(K3060,2,7)-MID($L$2,2,7)&gt;0,"Trễ",""),IF(MID(K3060,2,7)-MID($Q$2,2,7)&gt;0,"Trễ","")),"")</f>
        <v/>
      </c>
      <c r="M3060" t="str">
        <f>IFERROR(IF($N$5="Sáng",MID(K3060,2,7)-MID($L$2,2,7),MID(K3060,2,7)-MID($Q$2,2,7)),"")</f>
        <v/>
      </c>
      <c r="Q3060" t="str">
        <f>IF(B3060&lt;&gt;"",IF(AND(P3060="",F3060=""),"Không phép ",""),"")</f>
        <v/>
      </c>
      <c r="R3060" t="str">
        <f>UPPER(B3060)</f>
        <v/>
      </c>
      <c r="T3060" t="str">
        <f>IFERROR(IF(J3060&lt;&gt;"", INDEX($S$5:$S$1433, MATCH(J3060, $E$5:$E$1433, 0)),""),"")</f>
        <v/>
      </c>
      <c r="V3060" t="str">
        <f>IFERROR(IF(J3060&lt;&gt;"", INDEX($U$5:$U$1433, MATCH(J3060, $E$5:$E$1433, 0)),""),"")</f>
        <v/>
      </c>
    </row>
    <row r="3061">
      <c r="A3061" t="str">
        <f>IF(B3061&lt;&gt;"",A3060+1,"")</f>
        <v/>
      </c>
      <c r="F3061" t="str">
        <f>IFERROR(IF(VLOOKUP(E3061,J:J,1,0)=E3061,"X",""),"")</f>
        <v/>
      </c>
      <c r="G3061" t="str">
        <f>IF(J3061&lt;&gt;"", INDEX($C$5:$C$1433, MATCH(J3061, $E$5:$E$1433, 0)),"")</f>
        <v/>
      </c>
      <c r="H3061" t="str">
        <f>IF(J3061&lt;&gt;"", INDEX($D$5:$D$1433, MATCH(J3061, $E$5:$E$1433, 0)),"")</f>
        <v/>
      </c>
      <c r="I3061" t="str">
        <f>IFERROR(IF(J3061&lt;&gt;"", INDEX($B$5:$B$1433, MATCH(J3061, $E$5:$E$1433, 0)),""),"SAI")</f>
        <v/>
      </c>
      <c r="L3061" t="str">
        <f>IFERROR(IF($N$5="Sáng",IF(MID(K3061,2,7)-MID($L$2,2,7)&gt;0,"Trễ",""),IF(MID(K3061,2,7)-MID($Q$2,2,7)&gt;0,"Trễ","")),"")</f>
        <v/>
      </c>
      <c r="M3061" t="str">
        <f>IFERROR(IF($N$5="Sáng",MID(K3061,2,7)-MID($L$2,2,7),MID(K3061,2,7)-MID($Q$2,2,7)),"")</f>
        <v/>
      </c>
      <c r="Q3061" t="str">
        <f>IF(B3061&lt;&gt;"",IF(AND(P3061="",F3061=""),"Không phép ",""),"")</f>
        <v/>
      </c>
      <c r="R3061" t="str">
        <f>UPPER(B3061)</f>
        <v/>
      </c>
      <c r="T3061" t="str">
        <f>IFERROR(IF(J3061&lt;&gt;"", INDEX($S$5:$S$1433, MATCH(J3061, $E$5:$E$1433, 0)),""),"")</f>
        <v/>
      </c>
      <c r="V3061" t="str">
        <f>IFERROR(IF(J3061&lt;&gt;"", INDEX($U$5:$U$1433, MATCH(J3061, $E$5:$E$1433, 0)),""),"")</f>
        <v/>
      </c>
    </row>
    <row r="3062">
      <c r="A3062" t="str">
        <f>IF(B3062&lt;&gt;"",A3061+1,"")</f>
        <v/>
      </c>
      <c r="F3062" t="str">
        <f>IFERROR(IF(VLOOKUP(E3062,J:J,1,0)=E3062,"X",""),"")</f>
        <v/>
      </c>
      <c r="G3062" t="str">
        <f>IF(J3062&lt;&gt;"", INDEX($C$5:$C$1433, MATCH(J3062, $E$5:$E$1433, 0)),"")</f>
        <v/>
      </c>
      <c r="H3062" t="str">
        <f>IF(J3062&lt;&gt;"", INDEX($D$5:$D$1433, MATCH(J3062, $E$5:$E$1433, 0)),"")</f>
        <v/>
      </c>
      <c r="I3062" t="str">
        <f>IFERROR(IF(J3062&lt;&gt;"", INDEX($B$5:$B$1433, MATCH(J3062, $E$5:$E$1433, 0)),""),"SAI")</f>
        <v/>
      </c>
      <c r="L3062" t="str">
        <f>IFERROR(IF($N$5="Sáng",IF(MID(K3062,2,7)-MID($L$2,2,7)&gt;0,"Trễ",""),IF(MID(K3062,2,7)-MID($Q$2,2,7)&gt;0,"Trễ","")),"")</f>
        <v/>
      </c>
      <c r="M3062" t="str">
        <f>IFERROR(IF($N$5="Sáng",MID(K3062,2,7)-MID($L$2,2,7),MID(K3062,2,7)-MID($Q$2,2,7)),"")</f>
        <v/>
      </c>
      <c r="Q3062" t="str">
        <f>IF(B3062&lt;&gt;"",IF(AND(P3062="",F3062=""),"Không phép ",""),"")</f>
        <v/>
      </c>
      <c r="R3062" t="str">
        <f>UPPER(B3062)</f>
        <v/>
      </c>
      <c r="T3062" t="str">
        <f>IFERROR(IF(J3062&lt;&gt;"", INDEX($S$5:$S$1433, MATCH(J3062, $E$5:$E$1433, 0)),""),"")</f>
        <v/>
      </c>
      <c r="V3062" t="str">
        <f>IFERROR(IF(J3062&lt;&gt;"", INDEX($U$5:$U$1433, MATCH(J3062, $E$5:$E$1433, 0)),""),"")</f>
        <v/>
      </c>
    </row>
    <row r="3063">
      <c r="A3063" t="str">
        <f>IF(B3063&lt;&gt;"",A3062+1,"")</f>
        <v/>
      </c>
      <c r="F3063" t="str">
        <f>IFERROR(IF(VLOOKUP(E3063,J:J,1,0)=E3063,"X",""),"")</f>
        <v/>
      </c>
      <c r="G3063" t="str">
        <f>IF(J3063&lt;&gt;"", INDEX($C$5:$C$1433, MATCH(J3063, $E$5:$E$1433, 0)),"")</f>
        <v/>
      </c>
      <c r="H3063" t="str">
        <f>IF(J3063&lt;&gt;"", INDEX($D$5:$D$1433, MATCH(J3063, $E$5:$E$1433, 0)),"")</f>
        <v/>
      </c>
      <c r="I3063" t="str">
        <f>IFERROR(IF(J3063&lt;&gt;"", INDEX($B$5:$B$1433, MATCH(J3063, $E$5:$E$1433, 0)),""),"SAI")</f>
        <v/>
      </c>
      <c r="L3063" t="str">
        <f>IFERROR(IF($N$5="Sáng",IF(MID(K3063,2,7)-MID($L$2,2,7)&gt;0,"Trễ",""),IF(MID(K3063,2,7)-MID($Q$2,2,7)&gt;0,"Trễ","")),"")</f>
        <v/>
      </c>
      <c r="M3063" t="str">
        <f>IFERROR(IF($N$5="Sáng",MID(K3063,2,7)-MID($L$2,2,7),MID(K3063,2,7)-MID($Q$2,2,7)),"")</f>
        <v/>
      </c>
      <c r="Q3063" t="str">
        <f>IF(B3063&lt;&gt;"",IF(AND(P3063="",F3063=""),"Không phép ",""),"")</f>
        <v/>
      </c>
      <c r="R3063" t="str">
        <f>UPPER(B3063)</f>
        <v/>
      </c>
      <c r="T3063" t="str">
        <f>IFERROR(IF(J3063&lt;&gt;"", INDEX($S$5:$S$1433, MATCH(J3063, $E$5:$E$1433, 0)),""),"")</f>
        <v/>
      </c>
      <c r="V3063" t="str">
        <f>IFERROR(IF(J3063&lt;&gt;"", INDEX($U$5:$U$1433, MATCH(J3063, $E$5:$E$1433, 0)),""),"")</f>
        <v/>
      </c>
    </row>
    <row r="3064">
      <c r="A3064" t="str">
        <f>IF(B3064&lt;&gt;"",A3063+1,"")</f>
        <v/>
      </c>
      <c r="F3064" t="str">
        <f>IFERROR(IF(VLOOKUP(E3064,J:J,1,0)=E3064,"X",""),"")</f>
        <v/>
      </c>
      <c r="G3064" t="str">
        <f>IF(J3064&lt;&gt;"", INDEX($C$5:$C$1433, MATCH(J3064, $E$5:$E$1433, 0)),"")</f>
        <v/>
      </c>
      <c r="H3064" t="str">
        <f>IF(J3064&lt;&gt;"", INDEX($D$5:$D$1433, MATCH(J3064, $E$5:$E$1433, 0)),"")</f>
        <v/>
      </c>
      <c r="I3064" t="str">
        <f>IFERROR(IF(J3064&lt;&gt;"", INDEX($B$5:$B$1433, MATCH(J3064, $E$5:$E$1433, 0)),""),"SAI")</f>
        <v/>
      </c>
      <c r="L3064" t="str">
        <f>IFERROR(IF($N$5="Sáng",IF(MID(K3064,2,7)-MID($L$2,2,7)&gt;0,"Trễ",""),IF(MID(K3064,2,7)-MID($Q$2,2,7)&gt;0,"Trễ","")),"")</f>
        <v/>
      </c>
      <c r="M3064" t="str">
        <f>IFERROR(IF($N$5="Sáng",MID(K3064,2,7)-MID($L$2,2,7),MID(K3064,2,7)-MID($Q$2,2,7)),"")</f>
        <v/>
      </c>
      <c r="Q3064" t="str">
        <f>IF(B3064&lt;&gt;"",IF(AND(P3064="",F3064=""),"Không phép ",""),"")</f>
        <v/>
      </c>
      <c r="R3064" t="str">
        <f>UPPER(B3064)</f>
        <v/>
      </c>
      <c r="T3064" t="str">
        <f>IFERROR(IF(J3064&lt;&gt;"", INDEX($S$5:$S$1433, MATCH(J3064, $E$5:$E$1433, 0)),""),"")</f>
        <v/>
      </c>
      <c r="V3064" t="str">
        <f>IFERROR(IF(J3064&lt;&gt;"", INDEX($U$5:$U$1433, MATCH(J3064, $E$5:$E$1433, 0)),""),"")</f>
        <v/>
      </c>
    </row>
    <row r="3065">
      <c r="A3065" t="str">
        <f>IF(B3065&lt;&gt;"",A3064+1,"")</f>
        <v/>
      </c>
      <c r="F3065" t="str">
        <f>IFERROR(IF(VLOOKUP(E3065,J:J,1,0)=E3065,"X",""),"")</f>
        <v/>
      </c>
      <c r="G3065" t="str">
        <f>IF(J3065&lt;&gt;"", INDEX($C$5:$C$1433, MATCH(J3065, $E$5:$E$1433, 0)),"")</f>
        <v/>
      </c>
      <c r="H3065" t="str">
        <f>IF(J3065&lt;&gt;"", INDEX($D$5:$D$1433, MATCH(J3065, $E$5:$E$1433, 0)),"")</f>
        <v/>
      </c>
      <c r="I3065" t="str">
        <f>IFERROR(IF(J3065&lt;&gt;"", INDEX($B$5:$B$1433, MATCH(J3065, $E$5:$E$1433, 0)),""),"SAI")</f>
        <v/>
      </c>
      <c r="L3065" t="str">
        <f>IFERROR(IF($N$5="Sáng",IF(MID(K3065,2,7)-MID($L$2,2,7)&gt;0,"Trễ",""),IF(MID(K3065,2,7)-MID($Q$2,2,7)&gt;0,"Trễ","")),"")</f>
        <v/>
      </c>
      <c r="M3065" t="str">
        <f>IFERROR(IF($N$5="Sáng",MID(K3065,2,7)-MID($L$2,2,7),MID(K3065,2,7)-MID($Q$2,2,7)),"")</f>
        <v/>
      </c>
      <c r="Q3065" t="str">
        <f>IF(B3065&lt;&gt;"",IF(AND(P3065="",F3065=""),"Không phép ",""),"")</f>
        <v/>
      </c>
      <c r="R3065" t="str">
        <f>UPPER(B3065)</f>
        <v/>
      </c>
      <c r="T3065" t="str">
        <f>IFERROR(IF(J3065&lt;&gt;"", INDEX($S$5:$S$1433, MATCH(J3065, $E$5:$E$1433, 0)),""),"")</f>
        <v/>
      </c>
      <c r="V3065" t="str">
        <f>IFERROR(IF(J3065&lt;&gt;"", INDEX($U$5:$U$1433, MATCH(J3065, $E$5:$E$1433, 0)),""),"")</f>
        <v/>
      </c>
    </row>
    <row r="3066">
      <c r="A3066" t="str">
        <f>IF(B3066&lt;&gt;"",A3065+1,"")</f>
        <v/>
      </c>
      <c r="F3066" t="str">
        <f>IFERROR(IF(VLOOKUP(E3066,J:J,1,0)=E3066,"X",""),"")</f>
        <v/>
      </c>
      <c r="G3066" t="str">
        <f>IF(J3066&lt;&gt;"", INDEX($C$5:$C$1433, MATCH(J3066, $E$5:$E$1433, 0)),"")</f>
        <v/>
      </c>
      <c r="H3066" t="str">
        <f>IF(J3066&lt;&gt;"", INDEX($D$5:$D$1433, MATCH(J3066, $E$5:$E$1433, 0)),"")</f>
        <v/>
      </c>
      <c r="I3066" t="str">
        <f>IFERROR(IF(J3066&lt;&gt;"", INDEX($B$5:$B$1433, MATCH(J3066, $E$5:$E$1433, 0)),""),"SAI")</f>
        <v/>
      </c>
      <c r="L3066" t="str">
        <f>IFERROR(IF($N$5="Sáng",IF(MID(K3066,2,7)-MID($L$2,2,7)&gt;0,"Trễ",""),IF(MID(K3066,2,7)-MID($Q$2,2,7)&gt;0,"Trễ","")),"")</f>
        <v/>
      </c>
      <c r="M3066" t="str">
        <f>IFERROR(IF($N$5="Sáng",MID(K3066,2,7)-MID($L$2,2,7),MID(K3066,2,7)-MID($Q$2,2,7)),"")</f>
        <v/>
      </c>
      <c r="Q3066" t="str">
        <f>IF(B3066&lt;&gt;"",IF(AND(P3066="",F3066=""),"Không phép ",""),"")</f>
        <v/>
      </c>
      <c r="R3066" t="str">
        <f>UPPER(B3066)</f>
        <v/>
      </c>
      <c r="T3066" t="str">
        <f>IFERROR(IF(J3066&lt;&gt;"", INDEX($S$5:$S$1433, MATCH(J3066, $E$5:$E$1433, 0)),""),"")</f>
        <v/>
      </c>
      <c r="V3066" t="str">
        <f>IFERROR(IF(J3066&lt;&gt;"", INDEX($U$5:$U$1433, MATCH(J3066, $E$5:$E$1433, 0)),""),"")</f>
        <v/>
      </c>
    </row>
    <row r="3067">
      <c r="A3067" t="str">
        <f>IF(B3067&lt;&gt;"",A3066+1,"")</f>
        <v/>
      </c>
      <c r="F3067" t="str">
        <f>IFERROR(IF(VLOOKUP(E3067,J:J,1,0)=E3067,"X",""),"")</f>
        <v/>
      </c>
      <c r="G3067" t="str">
        <f>IF(J3067&lt;&gt;"", INDEX($C$5:$C$1433, MATCH(J3067, $E$5:$E$1433, 0)),"")</f>
        <v/>
      </c>
      <c r="H3067" t="str">
        <f>IF(J3067&lt;&gt;"", INDEX($D$5:$D$1433, MATCH(J3067, $E$5:$E$1433, 0)),"")</f>
        <v/>
      </c>
      <c r="I3067" t="str">
        <f>IFERROR(IF(J3067&lt;&gt;"", INDEX($B$5:$B$1433, MATCH(J3067, $E$5:$E$1433, 0)),""),"SAI")</f>
        <v/>
      </c>
      <c r="L3067" t="str">
        <f>IFERROR(IF($N$5="Sáng",IF(MID(K3067,2,7)-MID($L$2,2,7)&gt;0,"Trễ",""),IF(MID(K3067,2,7)-MID($Q$2,2,7)&gt;0,"Trễ","")),"")</f>
        <v/>
      </c>
      <c r="M3067" t="str">
        <f>IFERROR(IF($N$5="Sáng",MID(K3067,2,7)-MID($L$2,2,7),MID(K3067,2,7)-MID($Q$2,2,7)),"")</f>
        <v/>
      </c>
      <c r="Q3067" t="str">
        <f>IF(B3067&lt;&gt;"",IF(AND(P3067="",F3067=""),"Không phép ",""),"")</f>
        <v/>
      </c>
      <c r="R3067" t="str">
        <f>UPPER(B3067)</f>
        <v/>
      </c>
      <c r="T3067" t="str">
        <f>IFERROR(IF(J3067&lt;&gt;"", INDEX($S$5:$S$1433, MATCH(J3067, $E$5:$E$1433, 0)),""),"")</f>
        <v/>
      </c>
      <c r="V3067" t="str">
        <f>IFERROR(IF(J3067&lt;&gt;"", INDEX($U$5:$U$1433, MATCH(J3067, $E$5:$E$1433, 0)),""),"")</f>
        <v/>
      </c>
    </row>
    <row r="3068">
      <c r="A3068" t="str">
        <f>IF(B3068&lt;&gt;"",A3067+1,"")</f>
        <v/>
      </c>
      <c r="F3068" t="str">
        <f>IFERROR(IF(VLOOKUP(E3068,J:J,1,0)=E3068,"X",""),"")</f>
        <v/>
      </c>
      <c r="G3068" t="str">
        <f>IF(J3068&lt;&gt;"", INDEX($C$5:$C$1433, MATCH(J3068, $E$5:$E$1433, 0)),"")</f>
        <v/>
      </c>
      <c r="H3068" t="str">
        <f>IF(J3068&lt;&gt;"", INDEX($D$5:$D$1433, MATCH(J3068, $E$5:$E$1433, 0)),"")</f>
        <v/>
      </c>
      <c r="I3068" t="str">
        <f>IFERROR(IF(J3068&lt;&gt;"", INDEX($B$5:$B$1433, MATCH(J3068, $E$5:$E$1433, 0)),""),"SAI")</f>
        <v/>
      </c>
      <c r="L3068" t="str">
        <f>IFERROR(IF($N$5="Sáng",IF(MID(K3068,2,7)-MID($L$2,2,7)&gt;0,"Trễ",""),IF(MID(K3068,2,7)-MID($Q$2,2,7)&gt;0,"Trễ","")),"")</f>
        <v/>
      </c>
      <c r="M3068" t="str">
        <f>IFERROR(IF($N$5="Sáng",MID(K3068,2,7)-MID($L$2,2,7),MID(K3068,2,7)-MID($Q$2,2,7)),"")</f>
        <v/>
      </c>
      <c r="Q3068" t="str">
        <f>IF(B3068&lt;&gt;"",IF(AND(P3068="",F3068=""),"Không phép ",""),"")</f>
        <v/>
      </c>
      <c r="R3068" t="str">
        <f>UPPER(B3068)</f>
        <v/>
      </c>
      <c r="T3068" t="str">
        <f>IFERROR(IF(J3068&lt;&gt;"", INDEX($S$5:$S$1433, MATCH(J3068, $E$5:$E$1433, 0)),""),"")</f>
        <v/>
      </c>
      <c r="V3068" t="str">
        <f>IFERROR(IF(J3068&lt;&gt;"", INDEX($U$5:$U$1433, MATCH(J3068, $E$5:$E$1433, 0)),""),"")</f>
        <v/>
      </c>
    </row>
    <row r="3069">
      <c r="A3069" t="str">
        <f>IF(B3069&lt;&gt;"",A3068+1,"")</f>
        <v/>
      </c>
      <c r="F3069" t="str">
        <f>IFERROR(IF(VLOOKUP(E3069,J:J,1,0)=E3069,"X",""),"")</f>
        <v/>
      </c>
      <c r="G3069" t="str">
        <f>IF(J3069&lt;&gt;"", INDEX($C$5:$C$1433, MATCH(J3069, $E$5:$E$1433, 0)),"")</f>
        <v/>
      </c>
      <c r="H3069" t="str">
        <f>IF(J3069&lt;&gt;"", INDEX($D$5:$D$1433, MATCH(J3069, $E$5:$E$1433, 0)),"")</f>
        <v/>
      </c>
      <c r="I3069" t="str">
        <f>IFERROR(IF(J3069&lt;&gt;"", INDEX($B$5:$B$1433, MATCH(J3069, $E$5:$E$1433, 0)),""),"SAI")</f>
        <v/>
      </c>
      <c r="L3069" t="str">
        <f>IFERROR(IF($N$5="Sáng",IF(MID(K3069,2,7)-MID($L$2,2,7)&gt;0,"Trễ",""),IF(MID(K3069,2,7)-MID($Q$2,2,7)&gt;0,"Trễ","")),"")</f>
        <v/>
      </c>
      <c r="M3069" t="str">
        <f>IFERROR(IF($N$5="Sáng",MID(K3069,2,7)-MID($L$2,2,7),MID(K3069,2,7)-MID($Q$2,2,7)),"")</f>
        <v/>
      </c>
      <c r="Q3069" t="str">
        <f>IF(B3069&lt;&gt;"",IF(AND(P3069="",F3069=""),"Không phép ",""),"")</f>
        <v/>
      </c>
      <c r="R3069" t="str">
        <f>UPPER(B3069)</f>
        <v/>
      </c>
      <c r="T3069" t="str">
        <f>IFERROR(IF(J3069&lt;&gt;"", INDEX($S$5:$S$1433, MATCH(J3069, $E$5:$E$1433, 0)),""),"")</f>
        <v/>
      </c>
      <c r="V3069" t="str">
        <f>IFERROR(IF(J3069&lt;&gt;"", INDEX($U$5:$U$1433, MATCH(J3069, $E$5:$E$1433, 0)),""),"")</f>
        <v/>
      </c>
    </row>
    <row r="3070">
      <c r="A3070" t="str">
        <f>IF(B3070&lt;&gt;"",A3069+1,"")</f>
        <v/>
      </c>
      <c r="F3070" t="str">
        <f>IFERROR(IF(VLOOKUP(E3070,J:J,1,0)=E3070,"X",""),"")</f>
        <v/>
      </c>
      <c r="G3070" t="str">
        <f>IF(J3070&lt;&gt;"", INDEX($C$5:$C$1433, MATCH(J3070, $E$5:$E$1433, 0)),"")</f>
        <v/>
      </c>
      <c r="H3070" t="str">
        <f>IF(J3070&lt;&gt;"", INDEX($D$5:$D$1433, MATCH(J3070, $E$5:$E$1433, 0)),"")</f>
        <v/>
      </c>
      <c r="I3070" t="str">
        <f>IFERROR(IF(J3070&lt;&gt;"", INDEX($B$5:$B$1433, MATCH(J3070, $E$5:$E$1433, 0)),""),"SAI")</f>
        <v/>
      </c>
      <c r="L3070" t="str">
        <f>IFERROR(IF($N$5="Sáng",IF(MID(K3070,2,7)-MID($L$2,2,7)&gt;0,"Trễ",""),IF(MID(K3070,2,7)-MID($Q$2,2,7)&gt;0,"Trễ","")),"")</f>
        <v/>
      </c>
      <c r="M3070" t="str">
        <f>IFERROR(IF($N$5="Sáng",MID(K3070,2,7)-MID($L$2,2,7),MID(K3070,2,7)-MID($Q$2,2,7)),"")</f>
        <v/>
      </c>
      <c r="Q3070" t="str">
        <f>IF(B3070&lt;&gt;"",IF(AND(P3070="",F3070=""),"Không phép ",""),"")</f>
        <v/>
      </c>
      <c r="R3070" t="str">
        <f>UPPER(B3070)</f>
        <v/>
      </c>
      <c r="T3070" t="str">
        <f>IFERROR(IF(J3070&lt;&gt;"", INDEX($S$5:$S$1433, MATCH(J3070, $E$5:$E$1433, 0)),""),"")</f>
        <v/>
      </c>
      <c r="V3070" t="str">
        <f>IFERROR(IF(J3070&lt;&gt;"", INDEX($U$5:$U$1433, MATCH(J3070, $E$5:$E$1433, 0)),""),"")</f>
        <v/>
      </c>
    </row>
    <row r="3071">
      <c r="A3071" t="str">
        <f>IF(B3071&lt;&gt;"",A3070+1,"")</f>
        <v/>
      </c>
      <c r="F3071" t="str">
        <f>IFERROR(IF(VLOOKUP(E3071,J:J,1,0)=E3071,"X",""),"")</f>
        <v/>
      </c>
      <c r="G3071" t="str">
        <f>IF(J3071&lt;&gt;"", INDEX($C$5:$C$1433, MATCH(J3071, $E$5:$E$1433, 0)),"")</f>
        <v/>
      </c>
      <c r="H3071" t="str">
        <f>IF(J3071&lt;&gt;"", INDEX($D$5:$D$1433, MATCH(J3071, $E$5:$E$1433, 0)),"")</f>
        <v/>
      </c>
      <c r="I3071" t="str">
        <f>IFERROR(IF(J3071&lt;&gt;"", INDEX($B$5:$B$1433, MATCH(J3071, $E$5:$E$1433, 0)),""),"SAI")</f>
        <v/>
      </c>
      <c r="L3071" t="str">
        <f>IFERROR(IF($N$5="Sáng",IF(MID(K3071,2,7)-MID($L$2,2,7)&gt;0,"Trễ",""),IF(MID(K3071,2,7)-MID($Q$2,2,7)&gt;0,"Trễ","")),"")</f>
        <v/>
      </c>
      <c r="M3071" t="str">
        <f>IFERROR(IF($N$5="Sáng",MID(K3071,2,7)-MID($L$2,2,7),MID(K3071,2,7)-MID($Q$2,2,7)),"")</f>
        <v/>
      </c>
      <c r="Q3071" t="str">
        <f>IF(B3071&lt;&gt;"",IF(AND(P3071="",F3071=""),"Không phép ",""),"")</f>
        <v/>
      </c>
      <c r="R3071" t="str">
        <f>UPPER(B3071)</f>
        <v/>
      </c>
      <c r="T3071" t="str">
        <f>IFERROR(IF(J3071&lt;&gt;"", INDEX($S$5:$S$1433, MATCH(J3071, $E$5:$E$1433, 0)),""),"")</f>
        <v/>
      </c>
      <c r="V3071" t="str">
        <f>IFERROR(IF(J3071&lt;&gt;"", INDEX($U$5:$U$1433, MATCH(J3071, $E$5:$E$1433, 0)),""),"")</f>
        <v/>
      </c>
    </row>
    <row r="3072">
      <c r="A3072" t="str">
        <f>IF(B3072&lt;&gt;"",A3071+1,"")</f>
        <v/>
      </c>
      <c r="F3072" t="str">
        <f>IFERROR(IF(VLOOKUP(E3072,J:J,1,0)=E3072,"X",""),"")</f>
        <v/>
      </c>
      <c r="G3072" t="str">
        <f>IF(J3072&lt;&gt;"", INDEX($C$5:$C$1433, MATCH(J3072, $E$5:$E$1433, 0)),"")</f>
        <v/>
      </c>
      <c r="H3072" t="str">
        <f>IF(J3072&lt;&gt;"", INDEX($D$5:$D$1433, MATCH(J3072, $E$5:$E$1433, 0)),"")</f>
        <v/>
      </c>
      <c r="I3072" t="str">
        <f>IFERROR(IF(J3072&lt;&gt;"", INDEX($B$5:$B$1433, MATCH(J3072, $E$5:$E$1433, 0)),""),"SAI")</f>
        <v/>
      </c>
      <c r="L3072" t="str">
        <f>IFERROR(IF($N$5="Sáng",IF(MID(K3072,2,7)-MID($L$2,2,7)&gt;0,"Trễ",""),IF(MID(K3072,2,7)-MID($Q$2,2,7)&gt;0,"Trễ","")),"")</f>
        <v/>
      </c>
      <c r="M3072" t="str">
        <f>IFERROR(IF($N$5="Sáng",MID(K3072,2,7)-MID($L$2,2,7),MID(K3072,2,7)-MID($Q$2,2,7)),"")</f>
        <v/>
      </c>
      <c r="Q3072" t="str">
        <f>IF(B3072&lt;&gt;"",IF(AND(P3072="",F3072=""),"Không phép ",""),"")</f>
        <v/>
      </c>
      <c r="R3072" t="str">
        <f>UPPER(B3072)</f>
        <v/>
      </c>
      <c r="T3072" t="str">
        <f>IFERROR(IF(J3072&lt;&gt;"", INDEX($S$5:$S$1433, MATCH(J3072, $E$5:$E$1433, 0)),""),"")</f>
        <v/>
      </c>
      <c r="V3072" t="str">
        <f>IFERROR(IF(J3072&lt;&gt;"", INDEX($U$5:$U$1433, MATCH(J3072, $E$5:$E$1433, 0)),""),"")</f>
        <v/>
      </c>
    </row>
    <row r="3073">
      <c r="A3073" t="str">
        <f>IF(B3073&lt;&gt;"",A3072+1,"")</f>
        <v/>
      </c>
      <c r="F3073" t="str">
        <f>IFERROR(IF(VLOOKUP(E3073,J:J,1,0)=E3073,"X",""),"")</f>
        <v/>
      </c>
      <c r="G3073" t="str">
        <f>IF(J3073&lt;&gt;"", INDEX($C$5:$C$1433, MATCH(J3073, $E$5:$E$1433, 0)),"")</f>
        <v/>
      </c>
      <c r="H3073" t="str">
        <f>IF(J3073&lt;&gt;"", INDEX($D$5:$D$1433, MATCH(J3073, $E$5:$E$1433, 0)),"")</f>
        <v/>
      </c>
      <c r="I3073" t="str">
        <f>IFERROR(IF(J3073&lt;&gt;"", INDEX($B$5:$B$1433, MATCH(J3073, $E$5:$E$1433, 0)),""),"SAI")</f>
        <v/>
      </c>
      <c r="L3073" t="str">
        <f>IFERROR(IF($N$5="Sáng",IF(MID(K3073,2,7)-MID($L$2,2,7)&gt;0,"Trễ",""),IF(MID(K3073,2,7)-MID($Q$2,2,7)&gt;0,"Trễ","")),"")</f>
        <v/>
      </c>
      <c r="M3073" t="str">
        <f>IFERROR(IF($N$5="Sáng",MID(K3073,2,7)-MID($L$2,2,7),MID(K3073,2,7)-MID($Q$2,2,7)),"")</f>
        <v/>
      </c>
      <c r="Q3073" t="str">
        <f>IF(B3073&lt;&gt;"",IF(AND(P3073="",F3073=""),"Không phép ",""),"")</f>
        <v/>
      </c>
      <c r="R3073" t="str">
        <f>UPPER(B3073)</f>
        <v/>
      </c>
      <c r="T3073" t="str">
        <f>IFERROR(IF(J3073&lt;&gt;"", INDEX($S$5:$S$1433, MATCH(J3073, $E$5:$E$1433, 0)),""),"")</f>
        <v/>
      </c>
      <c r="V3073" t="str">
        <f>IFERROR(IF(J3073&lt;&gt;"", INDEX($U$5:$U$1433, MATCH(J3073, $E$5:$E$1433, 0)),""),"")</f>
        <v/>
      </c>
    </row>
    <row r="3074">
      <c r="A3074" t="str">
        <f>IF(B3074&lt;&gt;"",A3073+1,"")</f>
        <v/>
      </c>
      <c r="F3074" t="str">
        <f>IFERROR(IF(VLOOKUP(E3074,J:J,1,0)=E3074,"X",""),"")</f>
        <v/>
      </c>
      <c r="G3074" t="str">
        <f>IF(J3074&lt;&gt;"", INDEX($C$5:$C$1433, MATCH(J3074, $E$5:$E$1433, 0)),"")</f>
        <v/>
      </c>
      <c r="H3074" t="str">
        <f>IF(J3074&lt;&gt;"", INDEX($D$5:$D$1433, MATCH(J3074, $E$5:$E$1433, 0)),"")</f>
        <v/>
      </c>
      <c r="I3074" t="str">
        <f>IFERROR(IF(J3074&lt;&gt;"", INDEX($B$5:$B$1433, MATCH(J3074, $E$5:$E$1433, 0)),""),"SAI")</f>
        <v/>
      </c>
      <c r="L3074" t="str">
        <f>IFERROR(IF($N$5="Sáng",IF(MID(K3074,2,7)-MID($L$2,2,7)&gt;0,"Trễ",""),IF(MID(K3074,2,7)-MID($Q$2,2,7)&gt;0,"Trễ","")),"")</f>
        <v/>
      </c>
      <c r="M3074" t="str">
        <f>IFERROR(IF($N$5="Sáng",MID(K3074,2,7)-MID($L$2,2,7),MID(K3074,2,7)-MID($Q$2,2,7)),"")</f>
        <v/>
      </c>
      <c r="Q3074" t="str">
        <f>IF(B3074&lt;&gt;"",IF(AND(P3074="",F3074=""),"Không phép ",""),"")</f>
        <v/>
      </c>
      <c r="R3074" t="str">
        <f>UPPER(B3074)</f>
        <v/>
      </c>
      <c r="T3074" t="str">
        <f>IFERROR(IF(J3074&lt;&gt;"", INDEX($S$5:$S$1433, MATCH(J3074, $E$5:$E$1433, 0)),""),"")</f>
        <v/>
      </c>
      <c r="V3074" t="str">
        <f>IFERROR(IF(J3074&lt;&gt;"", INDEX($U$5:$U$1433, MATCH(J3074, $E$5:$E$1433, 0)),""),"")</f>
        <v/>
      </c>
    </row>
    <row r="3075">
      <c r="A3075" t="str">
        <f>IF(B3075&lt;&gt;"",A3074+1,"")</f>
        <v/>
      </c>
      <c r="F3075" t="str">
        <f>IFERROR(IF(VLOOKUP(E3075,J:J,1,0)=E3075,"X",""),"")</f>
        <v/>
      </c>
      <c r="G3075" t="str">
        <f>IF(J3075&lt;&gt;"", INDEX($C$5:$C$1433, MATCH(J3075, $E$5:$E$1433, 0)),"")</f>
        <v/>
      </c>
      <c r="H3075" t="str">
        <f>IF(J3075&lt;&gt;"", INDEX($D$5:$D$1433, MATCH(J3075, $E$5:$E$1433, 0)),"")</f>
        <v/>
      </c>
      <c r="I3075" t="str">
        <f>IFERROR(IF(J3075&lt;&gt;"", INDEX($B$5:$B$1433, MATCH(J3075, $E$5:$E$1433, 0)),""),"SAI")</f>
        <v/>
      </c>
      <c r="L3075" t="str">
        <f>IFERROR(IF($N$5="Sáng",IF(MID(K3075,2,7)-MID($L$2,2,7)&gt;0,"Trễ",""),IF(MID(K3075,2,7)-MID($Q$2,2,7)&gt;0,"Trễ","")),"")</f>
        <v/>
      </c>
      <c r="M3075" t="str">
        <f>IFERROR(IF($N$5="Sáng",MID(K3075,2,7)-MID($L$2,2,7),MID(K3075,2,7)-MID($Q$2,2,7)),"")</f>
        <v/>
      </c>
      <c r="Q3075" t="str">
        <f>IF(B3075&lt;&gt;"",IF(AND(P3075="",F3075=""),"Không phép ",""),"")</f>
        <v/>
      </c>
      <c r="R3075" t="str">
        <f>UPPER(B3075)</f>
        <v/>
      </c>
      <c r="T3075" t="str">
        <f>IFERROR(IF(J3075&lt;&gt;"", INDEX($S$5:$S$1433, MATCH(J3075, $E$5:$E$1433, 0)),""),"")</f>
        <v/>
      </c>
      <c r="V3075" t="str">
        <f>IFERROR(IF(J3075&lt;&gt;"", INDEX($U$5:$U$1433, MATCH(J3075, $E$5:$E$1433, 0)),""),"")</f>
        <v/>
      </c>
    </row>
    <row r="3076">
      <c r="A3076" t="str">
        <f>IF(B3076&lt;&gt;"",A3075+1,"")</f>
        <v/>
      </c>
      <c r="F3076" t="str">
        <f>IFERROR(IF(VLOOKUP(E3076,J:J,1,0)=E3076,"X",""),"")</f>
        <v/>
      </c>
      <c r="G3076" t="str">
        <f>IF(J3076&lt;&gt;"", INDEX($C$5:$C$1433, MATCH(J3076, $E$5:$E$1433, 0)),"")</f>
        <v/>
      </c>
      <c r="H3076" t="str">
        <f>IF(J3076&lt;&gt;"", INDEX($D$5:$D$1433, MATCH(J3076, $E$5:$E$1433, 0)),"")</f>
        <v/>
      </c>
      <c r="I3076" t="str">
        <f>IFERROR(IF(J3076&lt;&gt;"", INDEX($B$5:$B$1433, MATCH(J3076, $E$5:$E$1433, 0)),""),"SAI")</f>
        <v/>
      </c>
      <c r="L3076" t="str">
        <f>IFERROR(IF($N$5="Sáng",IF(MID(K3076,2,7)-MID($L$2,2,7)&gt;0,"Trễ",""),IF(MID(K3076,2,7)-MID($Q$2,2,7)&gt;0,"Trễ","")),"")</f>
        <v/>
      </c>
      <c r="M3076" t="str">
        <f>IFERROR(IF($N$5="Sáng",MID(K3076,2,7)-MID($L$2,2,7),MID(K3076,2,7)-MID($Q$2,2,7)),"")</f>
        <v/>
      </c>
      <c r="Q3076" t="str">
        <f>IF(B3076&lt;&gt;"",IF(AND(P3076="",F3076=""),"Không phép ",""),"")</f>
        <v/>
      </c>
      <c r="R3076" t="str">
        <f>UPPER(B3076)</f>
        <v/>
      </c>
      <c r="T3076" t="str">
        <f>IFERROR(IF(J3076&lt;&gt;"", INDEX($S$5:$S$1433, MATCH(J3076, $E$5:$E$1433, 0)),""),"")</f>
        <v/>
      </c>
      <c r="V3076" t="str">
        <f>IFERROR(IF(J3076&lt;&gt;"", INDEX($U$5:$U$1433, MATCH(J3076, $E$5:$E$1433, 0)),""),"")</f>
        <v/>
      </c>
    </row>
    <row r="3077">
      <c r="A3077" t="str">
        <f>IF(B3077&lt;&gt;"",A3076+1,"")</f>
        <v/>
      </c>
      <c r="F3077" t="str">
        <f>IFERROR(IF(VLOOKUP(E3077,J:J,1,0)=E3077,"X",""),"")</f>
        <v/>
      </c>
      <c r="G3077" t="str">
        <f>IF(J3077&lt;&gt;"", INDEX($C$5:$C$1433, MATCH(J3077, $E$5:$E$1433, 0)),"")</f>
        <v/>
      </c>
      <c r="H3077" t="str">
        <f>IF(J3077&lt;&gt;"", INDEX($D$5:$D$1433, MATCH(J3077, $E$5:$E$1433, 0)),"")</f>
        <v/>
      </c>
      <c r="I3077" t="str">
        <f>IFERROR(IF(J3077&lt;&gt;"", INDEX($B$5:$B$1433, MATCH(J3077, $E$5:$E$1433, 0)),""),"SAI")</f>
        <v/>
      </c>
      <c r="L3077" t="str">
        <f>IFERROR(IF($N$5="Sáng",IF(MID(K3077,2,7)-MID($L$2,2,7)&gt;0,"Trễ",""),IF(MID(K3077,2,7)-MID($Q$2,2,7)&gt;0,"Trễ","")),"")</f>
        <v/>
      </c>
      <c r="M3077" t="str">
        <f>IFERROR(IF($N$5="Sáng",MID(K3077,2,7)-MID($L$2,2,7),MID(K3077,2,7)-MID($Q$2,2,7)),"")</f>
        <v/>
      </c>
      <c r="Q3077" t="str">
        <f>IF(B3077&lt;&gt;"",IF(AND(P3077="",F3077=""),"Không phép ",""),"")</f>
        <v/>
      </c>
      <c r="R3077" t="str">
        <f>UPPER(B3077)</f>
        <v/>
      </c>
      <c r="T3077" t="str">
        <f>IFERROR(IF(J3077&lt;&gt;"", INDEX($S$5:$S$1433, MATCH(J3077, $E$5:$E$1433, 0)),""),"")</f>
        <v/>
      </c>
      <c r="V3077" t="str">
        <f>IFERROR(IF(J3077&lt;&gt;"", INDEX($U$5:$U$1433, MATCH(J3077, $E$5:$E$1433, 0)),""),"")</f>
        <v/>
      </c>
    </row>
    <row r="3078">
      <c r="A3078" t="str">
        <f>IF(B3078&lt;&gt;"",A3077+1,"")</f>
        <v/>
      </c>
      <c r="F3078" t="str">
        <f>IFERROR(IF(VLOOKUP(E3078,J:J,1,0)=E3078,"X",""),"")</f>
        <v/>
      </c>
      <c r="G3078" t="str">
        <f>IF(J3078&lt;&gt;"", INDEX($C$5:$C$1433, MATCH(J3078, $E$5:$E$1433, 0)),"")</f>
        <v/>
      </c>
      <c r="H3078" t="str">
        <f>IF(J3078&lt;&gt;"", INDEX($D$5:$D$1433, MATCH(J3078, $E$5:$E$1433, 0)),"")</f>
        <v/>
      </c>
      <c r="I3078" t="str">
        <f>IFERROR(IF(J3078&lt;&gt;"", INDEX($B$5:$B$1433, MATCH(J3078, $E$5:$E$1433, 0)),""),"SAI")</f>
        <v/>
      </c>
      <c r="L3078" t="str">
        <f>IFERROR(IF($N$5="Sáng",IF(MID(K3078,2,7)-MID($L$2,2,7)&gt;0,"Trễ",""),IF(MID(K3078,2,7)-MID($Q$2,2,7)&gt;0,"Trễ","")),"")</f>
        <v/>
      </c>
      <c r="M3078" t="str">
        <f>IFERROR(IF($N$5="Sáng",MID(K3078,2,7)-MID($L$2,2,7),MID(K3078,2,7)-MID($Q$2,2,7)),"")</f>
        <v/>
      </c>
      <c r="Q3078" t="str">
        <f>IF(B3078&lt;&gt;"",IF(AND(P3078="",F3078=""),"Không phép ",""),"")</f>
        <v/>
      </c>
      <c r="R3078" t="str">
        <f>UPPER(B3078)</f>
        <v/>
      </c>
      <c r="T3078" t="str">
        <f>IFERROR(IF(J3078&lt;&gt;"", INDEX($S$5:$S$1433, MATCH(J3078, $E$5:$E$1433, 0)),""),"")</f>
        <v/>
      </c>
      <c r="V3078" t="str">
        <f>IFERROR(IF(J3078&lt;&gt;"", INDEX($U$5:$U$1433, MATCH(J3078, $E$5:$E$1433, 0)),""),"")</f>
        <v/>
      </c>
    </row>
    <row r="3079">
      <c r="A3079" t="str">
        <f>IF(B3079&lt;&gt;"",A3078+1,"")</f>
        <v/>
      </c>
      <c r="F3079" t="str">
        <f>IFERROR(IF(VLOOKUP(E3079,J:J,1,0)=E3079,"X",""),"")</f>
        <v/>
      </c>
      <c r="G3079" t="str">
        <f>IF(J3079&lt;&gt;"", INDEX($C$5:$C$1433, MATCH(J3079, $E$5:$E$1433, 0)),"")</f>
        <v/>
      </c>
      <c r="H3079" t="str">
        <f>IF(J3079&lt;&gt;"", INDEX($D$5:$D$1433, MATCH(J3079, $E$5:$E$1433, 0)),"")</f>
        <v/>
      </c>
      <c r="I3079" t="str">
        <f>IFERROR(IF(J3079&lt;&gt;"", INDEX($B$5:$B$1433, MATCH(J3079, $E$5:$E$1433, 0)),""),"SAI")</f>
        <v/>
      </c>
      <c r="L3079" t="str">
        <f>IFERROR(IF($N$5="Sáng",IF(MID(K3079,2,7)-MID($L$2,2,7)&gt;0,"Trễ",""),IF(MID(K3079,2,7)-MID($Q$2,2,7)&gt;0,"Trễ","")),"")</f>
        <v/>
      </c>
      <c r="M3079" t="str">
        <f>IFERROR(IF($N$5="Sáng",MID(K3079,2,7)-MID($L$2,2,7),MID(K3079,2,7)-MID($Q$2,2,7)),"")</f>
        <v/>
      </c>
      <c r="Q3079" t="str">
        <f>IF(B3079&lt;&gt;"",IF(AND(P3079="",F3079=""),"Không phép ",""),"")</f>
        <v/>
      </c>
      <c r="R3079" t="str">
        <f>UPPER(B3079)</f>
        <v/>
      </c>
      <c r="T3079" t="str">
        <f>IFERROR(IF(J3079&lt;&gt;"", INDEX($S$5:$S$1433, MATCH(J3079, $E$5:$E$1433, 0)),""),"")</f>
        <v/>
      </c>
      <c r="V3079" t="str">
        <f>IFERROR(IF(J3079&lt;&gt;"", INDEX($U$5:$U$1433, MATCH(J3079, $E$5:$E$1433, 0)),""),"")</f>
        <v/>
      </c>
    </row>
    <row r="3080">
      <c r="A3080" t="str">
        <f>IF(B3080&lt;&gt;"",A3079+1,"")</f>
        <v/>
      </c>
      <c r="F3080" t="str">
        <f>IFERROR(IF(VLOOKUP(E3080,J:J,1,0)=E3080,"X",""),"")</f>
        <v/>
      </c>
      <c r="G3080" t="str">
        <f>IF(J3080&lt;&gt;"", INDEX($C$5:$C$1433, MATCH(J3080, $E$5:$E$1433, 0)),"")</f>
        <v/>
      </c>
      <c r="H3080" t="str">
        <f>IF(J3080&lt;&gt;"", INDEX($D$5:$D$1433, MATCH(J3080, $E$5:$E$1433, 0)),"")</f>
        <v/>
      </c>
      <c r="I3080" t="str">
        <f>IFERROR(IF(J3080&lt;&gt;"", INDEX($B$5:$B$1433, MATCH(J3080, $E$5:$E$1433, 0)),""),"SAI")</f>
        <v/>
      </c>
      <c r="L3080" t="str">
        <f>IFERROR(IF($N$5="Sáng",IF(MID(K3080,2,7)-MID($L$2,2,7)&gt;0,"Trễ",""),IF(MID(K3080,2,7)-MID($Q$2,2,7)&gt;0,"Trễ","")),"")</f>
        <v/>
      </c>
      <c r="M3080" t="str">
        <f>IFERROR(IF($N$5="Sáng",MID(K3080,2,7)-MID($L$2,2,7),MID(K3080,2,7)-MID($Q$2,2,7)),"")</f>
        <v/>
      </c>
      <c r="Q3080" t="str">
        <f>IF(B3080&lt;&gt;"",IF(AND(P3080="",F3080=""),"Không phép ",""),"")</f>
        <v/>
      </c>
      <c r="R3080" t="str">
        <f>UPPER(B3080)</f>
        <v/>
      </c>
      <c r="T3080" t="str">
        <f>IFERROR(IF(J3080&lt;&gt;"", INDEX($S$5:$S$1433, MATCH(J3080, $E$5:$E$1433, 0)),""),"")</f>
        <v/>
      </c>
      <c r="V3080" t="str">
        <f>IFERROR(IF(J3080&lt;&gt;"", INDEX($U$5:$U$1433, MATCH(J3080, $E$5:$E$1433, 0)),""),"")</f>
        <v/>
      </c>
    </row>
    <row r="3081">
      <c r="A3081" t="str">
        <f>IF(B3081&lt;&gt;"",A3080+1,"")</f>
        <v/>
      </c>
      <c r="F3081" t="str">
        <f>IFERROR(IF(VLOOKUP(E3081,J:J,1,0)=E3081,"X",""),"")</f>
        <v/>
      </c>
      <c r="G3081" t="str">
        <f>IF(J3081&lt;&gt;"", INDEX($C$5:$C$1433, MATCH(J3081, $E$5:$E$1433, 0)),"")</f>
        <v/>
      </c>
      <c r="H3081" t="str">
        <f>IF(J3081&lt;&gt;"", INDEX($D$5:$D$1433, MATCH(J3081, $E$5:$E$1433, 0)),"")</f>
        <v/>
      </c>
      <c r="I3081" t="str">
        <f>IFERROR(IF(J3081&lt;&gt;"", INDEX($B$5:$B$1433, MATCH(J3081, $E$5:$E$1433, 0)),""),"SAI")</f>
        <v/>
      </c>
      <c r="L3081" t="str">
        <f>IFERROR(IF($N$5="Sáng",IF(MID(K3081,2,7)-MID($L$2,2,7)&gt;0,"Trễ",""),IF(MID(K3081,2,7)-MID($Q$2,2,7)&gt;0,"Trễ","")),"")</f>
        <v/>
      </c>
      <c r="M3081" t="str">
        <f>IFERROR(IF($N$5="Sáng",MID(K3081,2,7)-MID($L$2,2,7),MID(K3081,2,7)-MID($Q$2,2,7)),"")</f>
        <v/>
      </c>
      <c r="Q3081" t="str">
        <f>IF(B3081&lt;&gt;"",IF(AND(P3081="",F3081=""),"Không phép ",""),"")</f>
        <v/>
      </c>
      <c r="R3081" t="str">
        <f>UPPER(B3081)</f>
        <v/>
      </c>
      <c r="T3081" t="str">
        <f>IFERROR(IF(J3081&lt;&gt;"", INDEX($S$5:$S$1433, MATCH(J3081, $E$5:$E$1433, 0)),""),"")</f>
        <v/>
      </c>
      <c r="V3081" t="str">
        <f>IFERROR(IF(J3081&lt;&gt;"", INDEX($U$5:$U$1433, MATCH(J3081, $E$5:$E$1433, 0)),""),"")</f>
        <v/>
      </c>
    </row>
    <row r="3082">
      <c r="A3082" t="str">
        <f>IF(B3082&lt;&gt;"",A3081+1,"")</f>
        <v/>
      </c>
      <c r="F3082" t="str">
        <f>IFERROR(IF(VLOOKUP(E3082,J:J,1,0)=E3082,"X",""),"")</f>
        <v/>
      </c>
      <c r="G3082" t="str">
        <f>IF(J3082&lt;&gt;"", INDEX($C$5:$C$1433, MATCH(J3082, $E$5:$E$1433, 0)),"")</f>
        <v/>
      </c>
      <c r="H3082" t="str">
        <f>IF(J3082&lt;&gt;"", INDEX($D$5:$D$1433, MATCH(J3082, $E$5:$E$1433, 0)),"")</f>
        <v/>
      </c>
      <c r="I3082" t="str">
        <f>IFERROR(IF(J3082&lt;&gt;"", INDEX($B$5:$B$1433, MATCH(J3082, $E$5:$E$1433, 0)),""),"SAI")</f>
        <v/>
      </c>
      <c r="L3082" t="str">
        <f>IFERROR(IF($N$5="Sáng",IF(MID(K3082,2,7)-MID($L$2,2,7)&gt;0,"Trễ",""),IF(MID(K3082,2,7)-MID($Q$2,2,7)&gt;0,"Trễ","")),"")</f>
        <v/>
      </c>
      <c r="M3082" t="str">
        <f>IFERROR(IF($N$5="Sáng",MID(K3082,2,7)-MID($L$2,2,7),MID(K3082,2,7)-MID($Q$2,2,7)),"")</f>
        <v/>
      </c>
      <c r="Q3082" t="str">
        <f>IF(B3082&lt;&gt;"",IF(AND(P3082="",F3082=""),"Không phép ",""),"")</f>
        <v/>
      </c>
      <c r="R3082" t="str">
        <f>UPPER(B3082)</f>
        <v/>
      </c>
      <c r="T3082" t="str">
        <f>IFERROR(IF(J3082&lt;&gt;"", INDEX($S$5:$S$1433, MATCH(J3082, $E$5:$E$1433, 0)),""),"")</f>
        <v/>
      </c>
      <c r="V3082" t="str">
        <f>IFERROR(IF(J3082&lt;&gt;"", INDEX($U$5:$U$1433, MATCH(J3082, $E$5:$E$1433, 0)),""),"")</f>
        <v/>
      </c>
    </row>
    <row r="3083">
      <c r="A3083" t="str">
        <f>IF(B3083&lt;&gt;"",A3082+1,"")</f>
        <v/>
      </c>
      <c r="F3083" t="str">
        <f>IFERROR(IF(VLOOKUP(E3083,J:J,1,0)=E3083,"X",""),"")</f>
        <v/>
      </c>
      <c r="G3083" t="str">
        <f>IF(J3083&lt;&gt;"", INDEX($C$5:$C$1433, MATCH(J3083, $E$5:$E$1433, 0)),"")</f>
        <v/>
      </c>
      <c r="H3083" t="str">
        <f>IF(J3083&lt;&gt;"", INDEX($D$5:$D$1433, MATCH(J3083, $E$5:$E$1433, 0)),"")</f>
        <v/>
      </c>
      <c r="I3083" t="str">
        <f>IFERROR(IF(J3083&lt;&gt;"", INDEX($B$5:$B$1433, MATCH(J3083, $E$5:$E$1433, 0)),""),"SAI")</f>
        <v/>
      </c>
      <c r="L3083" t="str">
        <f>IFERROR(IF($N$5="Sáng",IF(MID(K3083,2,7)-MID($L$2,2,7)&gt;0,"Trễ",""),IF(MID(K3083,2,7)-MID($Q$2,2,7)&gt;0,"Trễ","")),"")</f>
        <v/>
      </c>
      <c r="M3083" t="str">
        <f>IFERROR(IF($N$5="Sáng",MID(K3083,2,7)-MID($L$2,2,7),MID(K3083,2,7)-MID($Q$2,2,7)),"")</f>
        <v/>
      </c>
      <c r="Q3083" t="str">
        <f>IF(B3083&lt;&gt;"",IF(AND(P3083="",F3083=""),"Không phép ",""),"")</f>
        <v/>
      </c>
      <c r="R3083" t="str">
        <f>UPPER(B3083)</f>
        <v/>
      </c>
      <c r="T3083" t="str">
        <f>IFERROR(IF(J3083&lt;&gt;"", INDEX($S$5:$S$1433, MATCH(J3083, $E$5:$E$1433, 0)),""),"")</f>
        <v/>
      </c>
      <c r="V3083" t="str">
        <f>IFERROR(IF(J3083&lt;&gt;"", INDEX($U$5:$U$1433, MATCH(J3083, $E$5:$E$1433, 0)),""),"")</f>
        <v/>
      </c>
    </row>
    <row r="3084">
      <c r="A3084" t="str">
        <f>IF(B3084&lt;&gt;"",A3083+1,"")</f>
        <v/>
      </c>
      <c r="F3084" t="str">
        <f>IFERROR(IF(VLOOKUP(E3084,J:J,1,0)=E3084,"X",""),"")</f>
        <v/>
      </c>
      <c r="G3084" t="str">
        <f>IF(J3084&lt;&gt;"", INDEX($C$5:$C$1433, MATCH(J3084, $E$5:$E$1433, 0)),"")</f>
        <v/>
      </c>
      <c r="H3084" t="str">
        <f>IF(J3084&lt;&gt;"", INDEX($D$5:$D$1433, MATCH(J3084, $E$5:$E$1433, 0)),"")</f>
        <v/>
      </c>
      <c r="I3084" t="str">
        <f>IFERROR(IF(J3084&lt;&gt;"", INDEX($B$5:$B$1433, MATCH(J3084, $E$5:$E$1433, 0)),""),"SAI")</f>
        <v/>
      </c>
      <c r="L3084" t="str">
        <f>IFERROR(IF($N$5="Sáng",IF(MID(K3084,2,7)-MID($L$2,2,7)&gt;0,"Trễ",""),IF(MID(K3084,2,7)-MID($Q$2,2,7)&gt;0,"Trễ","")),"")</f>
        <v/>
      </c>
      <c r="M3084" t="str">
        <f>IFERROR(IF($N$5="Sáng",MID(K3084,2,7)-MID($L$2,2,7),MID(K3084,2,7)-MID($Q$2,2,7)),"")</f>
        <v/>
      </c>
      <c r="Q3084" t="str">
        <f>IF(B3084&lt;&gt;"",IF(AND(P3084="",F3084=""),"Không phép ",""),"")</f>
        <v/>
      </c>
      <c r="R3084" t="str">
        <f>UPPER(B3084)</f>
        <v/>
      </c>
      <c r="T3084" t="str">
        <f>IFERROR(IF(J3084&lt;&gt;"", INDEX($S$5:$S$1433, MATCH(J3084, $E$5:$E$1433, 0)),""),"")</f>
        <v/>
      </c>
      <c r="V3084" t="str">
        <f>IFERROR(IF(J3084&lt;&gt;"", INDEX($U$5:$U$1433, MATCH(J3084, $E$5:$E$1433, 0)),""),"")</f>
        <v/>
      </c>
    </row>
    <row r="3085">
      <c r="A3085" t="str">
        <f>IF(B3085&lt;&gt;"",A3084+1,"")</f>
        <v/>
      </c>
      <c r="F3085" t="str">
        <f>IFERROR(IF(VLOOKUP(E3085,J:J,1,0)=E3085,"X",""),"")</f>
        <v/>
      </c>
      <c r="G3085" t="str">
        <f>IF(J3085&lt;&gt;"", INDEX($C$5:$C$1433, MATCH(J3085, $E$5:$E$1433, 0)),"")</f>
        <v/>
      </c>
      <c r="H3085" t="str">
        <f>IF(J3085&lt;&gt;"", INDEX($D$5:$D$1433, MATCH(J3085, $E$5:$E$1433, 0)),"")</f>
        <v/>
      </c>
      <c r="I3085" t="str">
        <f>IFERROR(IF(J3085&lt;&gt;"", INDEX($B$5:$B$1433, MATCH(J3085, $E$5:$E$1433, 0)),""),"SAI")</f>
        <v/>
      </c>
      <c r="L3085" t="str">
        <f>IFERROR(IF($N$5="Sáng",IF(MID(K3085,2,7)-MID($L$2,2,7)&gt;0,"Trễ",""),IF(MID(K3085,2,7)-MID($Q$2,2,7)&gt;0,"Trễ","")),"")</f>
        <v/>
      </c>
      <c r="M3085" t="str">
        <f>IFERROR(IF($N$5="Sáng",MID(K3085,2,7)-MID($L$2,2,7),MID(K3085,2,7)-MID($Q$2,2,7)),"")</f>
        <v/>
      </c>
      <c r="Q3085" t="str">
        <f>IF(B3085&lt;&gt;"",IF(AND(P3085="",F3085=""),"Không phép ",""),"")</f>
        <v/>
      </c>
      <c r="R3085" t="str">
        <f>UPPER(B3085)</f>
        <v/>
      </c>
      <c r="T3085" t="str">
        <f>IFERROR(IF(J3085&lt;&gt;"", INDEX($S$5:$S$1433, MATCH(J3085, $E$5:$E$1433, 0)),""),"")</f>
        <v/>
      </c>
      <c r="V3085" t="str">
        <f>IFERROR(IF(J3085&lt;&gt;"", INDEX($U$5:$U$1433, MATCH(J3085, $E$5:$E$1433, 0)),""),"")</f>
        <v/>
      </c>
    </row>
    <row r="3086">
      <c r="A3086" t="str">
        <f>IF(B3086&lt;&gt;"",A3085+1,"")</f>
        <v/>
      </c>
      <c r="F3086" t="str">
        <f>IFERROR(IF(VLOOKUP(E3086,J:J,1,0)=E3086,"X",""),"")</f>
        <v/>
      </c>
      <c r="G3086" t="str">
        <f>IF(J3086&lt;&gt;"", INDEX($C$5:$C$1433, MATCH(J3086, $E$5:$E$1433, 0)),"")</f>
        <v/>
      </c>
      <c r="H3086" t="str">
        <f>IF(J3086&lt;&gt;"", INDEX($D$5:$D$1433, MATCH(J3086, $E$5:$E$1433, 0)),"")</f>
        <v/>
      </c>
      <c r="I3086" t="str">
        <f>IFERROR(IF(J3086&lt;&gt;"", INDEX($B$5:$B$1433, MATCH(J3086, $E$5:$E$1433, 0)),""),"SAI")</f>
        <v/>
      </c>
      <c r="L3086" t="str">
        <f>IFERROR(IF($N$5="Sáng",IF(MID(K3086,2,7)-MID($L$2,2,7)&gt;0,"Trễ",""),IF(MID(K3086,2,7)-MID($Q$2,2,7)&gt;0,"Trễ","")),"")</f>
        <v/>
      </c>
      <c r="M3086" t="str">
        <f>IFERROR(IF($N$5="Sáng",MID(K3086,2,7)-MID($L$2,2,7),MID(K3086,2,7)-MID($Q$2,2,7)),"")</f>
        <v/>
      </c>
      <c r="Q3086" t="str">
        <f>IF(B3086&lt;&gt;"",IF(AND(P3086="",F3086=""),"Không phép ",""),"")</f>
        <v/>
      </c>
      <c r="R3086" t="str">
        <f>UPPER(B3086)</f>
        <v/>
      </c>
      <c r="T3086" t="str">
        <f>IFERROR(IF(J3086&lt;&gt;"", INDEX($S$5:$S$1433, MATCH(J3086, $E$5:$E$1433, 0)),""),"")</f>
        <v/>
      </c>
      <c r="V3086" t="str">
        <f>IFERROR(IF(J3086&lt;&gt;"", INDEX($U$5:$U$1433, MATCH(J3086, $E$5:$E$1433, 0)),""),"")</f>
        <v/>
      </c>
    </row>
    <row r="3087">
      <c r="A3087" t="str">
        <f>IF(B3087&lt;&gt;"",A3086+1,"")</f>
        <v/>
      </c>
      <c r="F3087" t="str">
        <f>IFERROR(IF(VLOOKUP(E3087,J:J,1,0)=E3087,"X",""),"")</f>
        <v/>
      </c>
      <c r="G3087" t="str">
        <f>IF(J3087&lt;&gt;"", INDEX($C$5:$C$1433, MATCH(J3087, $E$5:$E$1433, 0)),"")</f>
        <v/>
      </c>
      <c r="H3087" t="str">
        <f>IF(J3087&lt;&gt;"", INDEX($D$5:$D$1433, MATCH(J3087, $E$5:$E$1433, 0)),"")</f>
        <v/>
      </c>
      <c r="I3087" t="str">
        <f>IFERROR(IF(J3087&lt;&gt;"", INDEX($B$5:$B$1433, MATCH(J3087, $E$5:$E$1433, 0)),""),"SAI")</f>
        <v/>
      </c>
      <c r="L3087" t="str">
        <f>IFERROR(IF($N$5="Sáng",IF(MID(K3087,2,7)-MID($L$2,2,7)&gt;0,"Trễ",""),IF(MID(K3087,2,7)-MID($Q$2,2,7)&gt;0,"Trễ","")),"")</f>
        <v/>
      </c>
      <c r="M3087" t="str">
        <f>IFERROR(IF($N$5="Sáng",MID(K3087,2,7)-MID($L$2,2,7),MID(K3087,2,7)-MID($Q$2,2,7)),"")</f>
        <v/>
      </c>
      <c r="Q3087" t="str">
        <f>IF(B3087&lt;&gt;"",IF(AND(P3087="",F3087=""),"Không phép ",""),"")</f>
        <v/>
      </c>
      <c r="R3087" t="str">
        <f>UPPER(B3087)</f>
        <v/>
      </c>
      <c r="T3087" t="str">
        <f>IFERROR(IF(J3087&lt;&gt;"", INDEX($S$5:$S$1433, MATCH(J3087, $E$5:$E$1433, 0)),""),"")</f>
        <v/>
      </c>
      <c r="V3087" t="str">
        <f>IFERROR(IF(J3087&lt;&gt;"", INDEX($U$5:$U$1433, MATCH(J3087, $E$5:$E$1433, 0)),""),"")</f>
        <v/>
      </c>
    </row>
    <row r="3088">
      <c r="A3088" t="str">
        <f>IF(B3088&lt;&gt;"",A3087+1,"")</f>
        <v/>
      </c>
      <c r="F3088" t="str">
        <f>IFERROR(IF(VLOOKUP(E3088,J:J,1,0)=E3088,"X",""),"")</f>
        <v/>
      </c>
      <c r="G3088" t="str">
        <f>IF(J3088&lt;&gt;"", INDEX($C$5:$C$1433, MATCH(J3088, $E$5:$E$1433, 0)),"")</f>
        <v/>
      </c>
      <c r="H3088" t="str">
        <f>IF(J3088&lt;&gt;"", INDEX($D$5:$D$1433, MATCH(J3088, $E$5:$E$1433, 0)),"")</f>
        <v/>
      </c>
      <c r="I3088" t="str">
        <f>IFERROR(IF(J3088&lt;&gt;"", INDEX($B$5:$B$1433, MATCH(J3088, $E$5:$E$1433, 0)),""),"SAI")</f>
        <v/>
      </c>
      <c r="L3088" t="str">
        <f>IFERROR(IF($N$5="Sáng",IF(MID(K3088,2,7)-MID($L$2,2,7)&gt;0,"Trễ",""),IF(MID(K3088,2,7)-MID($Q$2,2,7)&gt;0,"Trễ","")),"")</f>
        <v/>
      </c>
      <c r="M3088" t="str">
        <f>IFERROR(IF($N$5="Sáng",MID(K3088,2,7)-MID($L$2,2,7),MID(K3088,2,7)-MID($Q$2,2,7)),"")</f>
        <v/>
      </c>
      <c r="Q3088" t="str">
        <f>IF(B3088&lt;&gt;"",IF(AND(P3088="",F3088=""),"Không phép ",""),"")</f>
        <v/>
      </c>
      <c r="R3088" t="str">
        <f>UPPER(B3088)</f>
        <v/>
      </c>
      <c r="T3088" t="str">
        <f>IFERROR(IF(J3088&lt;&gt;"", INDEX($S$5:$S$1433, MATCH(J3088, $E$5:$E$1433, 0)),""),"")</f>
        <v/>
      </c>
      <c r="V3088" t="str">
        <f>IFERROR(IF(J3088&lt;&gt;"", INDEX($U$5:$U$1433, MATCH(J3088, $E$5:$E$1433, 0)),""),"")</f>
        <v/>
      </c>
    </row>
    <row r="3089">
      <c r="A3089" t="str">
        <f>IF(B3089&lt;&gt;"",A3088+1,"")</f>
        <v/>
      </c>
      <c r="F3089" t="str">
        <f>IFERROR(IF(VLOOKUP(E3089,J:J,1,0)=E3089,"X",""),"")</f>
        <v/>
      </c>
      <c r="G3089" t="str">
        <f>IF(J3089&lt;&gt;"", INDEX($C$5:$C$1433, MATCH(J3089, $E$5:$E$1433, 0)),"")</f>
        <v/>
      </c>
      <c r="H3089" t="str">
        <f>IF(J3089&lt;&gt;"", INDEX($D$5:$D$1433, MATCH(J3089, $E$5:$E$1433, 0)),"")</f>
        <v/>
      </c>
      <c r="I3089" t="str">
        <f>IFERROR(IF(J3089&lt;&gt;"", INDEX($B$5:$B$1433, MATCH(J3089, $E$5:$E$1433, 0)),""),"SAI")</f>
        <v/>
      </c>
      <c r="L3089" t="str">
        <f>IFERROR(IF($N$5="Sáng",IF(MID(K3089,2,7)-MID($L$2,2,7)&gt;0,"Trễ",""),IF(MID(K3089,2,7)-MID($Q$2,2,7)&gt;0,"Trễ","")),"")</f>
        <v/>
      </c>
      <c r="M3089" t="str">
        <f>IFERROR(IF($N$5="Sáng",MID(K3089,2,7)-MID($L$2,2,7),MID(K3089,2,7)-MID($Q$2,2,7)),"")</f>
        <v/>
      </c>
      <c r="Q3089" t="str">
        <f>IF(B3089&lt;&gt;"",IF(AND(P3089="",F3089=""),"Không phép ",""),"")</f>
        <v/>
      </c>
      <c r="R3089" t="str">
        <f>UPPER(B3089)</f>
        <v/>
      </c>
      <c r="T3089" t="str">
        <f>IFERROR(IF(J3089&lt;&gt;"", INDEX($S$5:$S$1433, MATCH(J3089, $E$5:$E$1433, 0)),""),"")</f>
        <v/>
      </c>
      <c r="V3089" t="str">
        <f>IFERROR(IF(J3089&lt;&gt;"", INDEX($U$5:$U$1433, MATCH(J3089, $E$5:$E$1433, 0)),""),"")</f>
        <v/>
      </c>
    </row>
    <row r="3090">
      <c r="A3090" t="str">
        <f>IF(B3090&lt;&gt;"",A3089+1,"")</f>
        <v/>
      </c>
      <c r="F3090" t="str">
        <f>IFERROR(IF(VLOOKUP(E3090,J:J,1,0)=E3090,"X",""),"")</f>
        <v/>
      </c>
      <c r="G3090" t="str">
        <f>IF(J3090&lt;&gt;"", INDEX($C$5:$C$1433, MATCH(J3090, $E$5:$E$1433, 0)),"")</f>
        <v/>
      </c>
      <c r="H3090" t="str">
        <f>IF(J3090&lt;&gt;"", INDEX($D$5:$D$1433, MATCH(J3090, $E$5:$E$1433, 0)),"")</f>
        <v/>
      </c>
      <c r="I3090" t="str">
        <f>IFERROR(IF(J3090&lt;&gt;"", INDEX($B$5:$B$1433, MATCH(J3090, $E$5:$E$1433, 0)),""),"SAI")</f>
        <v/>
      </c>
      <c r="L3090" t="str">
        <f>IFERROR(IF($N$5="Sáng",IF(MID(K3090,2,7)-MID($L$2,2,7)&gt;0,"Trễ",""),IF(MID(K3090,2,7)-MID($Q$2,2,7)&gt;0,"Trễ","")),"")</f>
        <v/>
      </c>
      <c r="M3090" t="str">
        <f>IFERROR(IF($N$5="Sáng",MID(K3090,2,7)-MID($L$2,2,7),MID(K3090,2,7)-MID($Q$2,2,7)),"")</f>
        <v/>
      </c>
      <c r="Q3090" t="str">
        <f>IF(B3090&lt;&gt;"",IF(AND(P3090="",F3090=""),"Không phép ",""),"")</f>
        <v/>
      </c>
      <c r="R3090" t="str">
        <f>UPPER(B3090)</f>
        <v/>
      </c>
      <c r="T3090" t="str">
        <f>IFERROR(IF(J3090&lt;&gt;"", INDEX($S$5:$S$1433, MATCH(J3090, $E$5:$E$1433, 0)),""),"")</f>
        <v/>
      </c>
      <c r="V3090" t="str">
        <f>IFERROR(IF(J3090&lt;&gt;"", INDEX($U$5:$U$1433, MATCH(J3090, $E$5:$E$1433, 0)),""),"")</f>
        <v/>
      </c>
    </row>
    <row r="3091">
      <c r="A3091" t="str">
        <f>IF(B3091&lt;&gt;"",A3090+1,"")</f>
        <v/>
      </c>
      <c r="F3091" t="str">
        <f>IFERROR(IF(VLOOKUP(E3091,J:J,1,0)=E3091,"X",""),"")</f>
        <v/>
      </c>
      <c r="G3091" t="str">
        <f>IF(J3091&lt;&gt;"", INDEX($C$5:$C$1433, MATCH(J3091, $E$5:$E$1433, 0)),"")</f>
        <v/>
      </c>
      <c r="H3091" t="str">
        <f>IF(J3091&lt;&gt;"", INDEX($D$5:$D$1433, MATCH(J3091, $E$5:$E$1433, 0)),"")</f>
        <v/>
      </c>
      <c r="I3091" t="str">
        <f>IFERROR(IF(J3091&lt;&gt;"", INDEX($B$5:$B$1433, MATCH(J3091, $E$5:$E$1433, 0)),""),"SAI")</f>
        <v/>
      </c>
      <c r="L3091" t="str">
        <f>IFERROR(IF($N$5="Sáng",IF(MID(K3091,2,7)-MID($L$2,2,7)&gt;0,"Trễ",""),IF(MID(K3091,2,7)-MID($Q$2,2,7)&gt;0,"Trễ","")),"")</f>
        <v/>
      </c>
      <c r="M3091" t="str">
        <f>IFERROR(IF($N$5="Sáng",MID(K3091,2,7)-MID($L$2,2,7),MID(K3091,2,7)-MID($Q$2,2,7)),"")</f>
        <v/>
      </c>
      <c r="Q3091" t="str">
        <f>IF(B3091&lt;&gt;"",IF(AND(P3091="",F3091=""),"Không phép ",""),"")</f>
        <v/>
      </c>
      <c r="R3091" t="str">
        <f>UPPER(B3091)</f>
        <v/>
      </c>
      <c r="T3091" t="str">
        <f>IFERROR(IF(J3091&lt;&gt;"", INDEX($S$5:$S$1433, MATCH(J3091, $E$5:$E$1433, 0)),""),"")</f>
        <v/>
      </c>
      <c r="V3091" t="str">
        <f>IFERROR(IF(J3091&lt;&gt;"", INDEX($U$5:$U$1433, MATCH(J3091, $E$5:$E$1433, 0)),""),"")</f>
        <v/>
      </c>
    </row>
    <row r="3092">
      <c r="A3092" t="str">
        <f>IF(B3092&lt;&gt;"",A3091+1,"")</f>
        <v/>
      </c>
      <c r="F3092" t="str">
        <f>IFERROR(IF(VLOOKUP(E3092,J:J,1,0)=E3092,"X",""),"")</f>
        <v/>
      </c>
      <c r="G3092" t="str">
        <f>IF(J3092&lt;&gt;"", INDEX($C$5:$C$1433, MATCH(J3092, $E$5:$E$1433, 0)),"")</f>
        <v/>
      </c>
      <c r="H3092" t="str">
        <f>IF(J3092&lt;&gt;"", INDEX($D$5:$D$1433, MATCH(J3092, $E$5:$E$1433, 0)),"")</f>
        <v/>
      </c>
      <c r="I3092" t="str">
        <f>IFERROR(IF(J3092&lt;&gt;"", INDEX($B$5:$B$1433, MATCH(J3092, $E$5:$E$1433, 0)),""),"SAI")</f>
        <v/>
      </c>
      <c r="L3092" t="str">
        <f>IFERROR(IF($N$5="Sáng",IF(MID(K3092,2,7)-MID($L$2,2,7)&gt;0,"Trễ",""),IF(MID(K3092,2,7)-MID($Q$2,2,7)&gt;0,"Trễ","")),"")</f>
        <v/>
      </c>
      <c r="M3092" t="str">
        <f>IFERROR(IF($N$5="Sáng",MID(K3092,2,7)-MID($L$2,2,7),MID(K3092,2,7)-MID($Q$2,2,7)),"")</f>
        <v/>
      </c>
      <c r="Q3092" t="str">
        <f>IF(B3092&lt;&gt;"",IF(AND(P3092="",F3092=""),"Không phép ",""),"")</f>
        <v/>
      </c>
      <c r="R3092" t="str">
        <f>UPPER(B3092)</f>
        <v/>
      </c>
      <c r="T3092" t="str">
        <f>IFERROR(IF(J3092&lt;&gt;"", INDEX($S$5:$S$1433, MATCH(J3092, $E$5:$E$1433, 0)),""),"")</f>
        <v/>
      </c>
      <c r="V3092" t="str">
        <f>IFERROR(IF(J3092&lt;&gt;"", INDEX($U$5:$U$1433, MATCH(J3092, $E$5:$E$1433, 0)),""),"")</f>
        <v/>
      </c>
    </row>
    <row r="3093">
      <c r="A3093" t="str">
        <f>IF(B3093&lt;&gt;"",A3092+1,"")</f>
        <v/>
      </c>
      <c r="F3093" t="str">
        <f>IFERROR(IF(VLOOKUP(E3093,J:J,1,0)=E3093,"X",""),"")</f>
        <v/>
      </c>
      <c r="G3093" t="str">
        <f>IF(J3093&lt;&gt;"", INDEX($C$5:$C$1433, MATCH(J3093, $E$5:$E$1433, 0)),"")</f>
        <v/>
      </c>
      <c r="H3093" t="str">
        <f>IF(J3093&lt;&gt;"", INDEX($D$5:$D$1433, MATCH(J3093, $E$5:$E$1433, 0)),"")</f>
        <v/>
      </c>
      <c r="I3093" t="str">
        <f>IFERROR(IF(J3093&lt;&gt;"", INDEX($B$5:$B$1433, MATCH(J3093, $E$5:$E$1433, 0)),""),"SAI")</f>
        <v/>
      </c>
      <c r="L3093" t="str">
        <f>IFERROR(IF($N$5="Sáng",IF(MID(K3093,2,7)-MID($L$2,2,7)&gt;0,"Trễ",""),IF(MID(K3093,2,7)-MID($Q$2,2,7)&gt;0,"Trễ","")),"")</f>
        <v/>
      </c>
      <c r="M3093" t="str">
        <f>IFERROR(IF($N$5="Sáng",MID(K3093,2,7)-MID($L$2,2,7),MID(K3093,2,7)-MID($Q$2,2,7)),"")</f>
        <v/>
      </c>
      <c r="Q3093" t="str">
        <f>IF(B3093&lt;&gt;"",IF(AND(P3093="",F3093=""),"Không phép ",""),"")</f>
        <v/>
      </c>
      <c r="R3093" t="str">
        <f>UPPER(B3093)</f>
        <v/>
      </c>
      <c r="T3093" t="str">
        <f>IFERROR(IF(J3093&lt;&gt;"", INDEX($S$5:$S$1433, MATCH(J3093, $E$5:$E$1433, 0)),""),"")</f>
        <v/>
      </c>
      <c r="V3093" t="str">
        <f>IFERROR(IF(J3093&lt;&gt;"", INDEX($U$5:$U$1433, MATCH(J3093, $E$5:$E$1433, 0)),""),"")</f>
        <v/>
      </c>
    </row>
    <row r="3094">
      <c r="A3094" t="str">
        <f>IF(B3094&lt;&gt;"",A3093+1,"")</f>
        <v/>
      </c>
      <c r="F3094" t="str">
        <f>IFERROR(IF(VLOOKUP(E3094,J:J,1,0)=E3094,"X",""),"")</f>
        <v/>
      </c>
      <c r="G3094" t="str">
        <f>IF(J3094&lt;&gt;"", INDEX($C$5:$C$1433, MATCH(J3094, $E$5:$E$1433, 0)),"")</f>
        <v/>
      </c>
      <c r="H3094" t="str">
        <f>IF(J3094&lt;&gt;"", INDEX($D$5:$D$1433, MATCH(J3094, $E$5:$E$1433, 0)),"")</f>
        <v/>
      </c>
      <c r="I3094" t="str">
        <f>IFERROR(IF(J3094&lt;&gt;"", INDEX($B$5:$B$1433, MATCH(J3094, $E$5:$E$1433, 0)),""),"SAI")</f>
        <v/>
      </c>
      <c r="L3094" t="str">
        <f>IFERROR(IF($N$5="Sáng",IF(MID(K3094,2,7)-MID($L$2,2,7)&gt;0,"Trễ",""),IF(MID(K3094,2,7)-MID($Q$2,2,7)&gt;0,"Trễ","")),"")</f>
        <v/>
      </c>
      <c r="M3094" t="str">
        <f>IFERROR(IF($N$5="Sáng",MID(K3094,2,7)-MID($L$2,2,7),MID(K3094,2,7)-MID($Q$2,2,7)),"")</f>
        <v/>
      </c>
      <c r="Q3094" t="str">
        <f>IF(B3094&lt;&gt;"",IF(AND(P3094="",F3094=""),"Không phép ",""),"")</f>
        <v/>
      </c>
      <c r="R3094" t="str">
        <f>UPPER(B3094)</f>
        <v/>
      </c>
      <c r="T3094" t="str">
        <f>IFERROR(IF(J3094&lt;&gt;"", INDEX($S$5:$S$1433, MATCH(J3094, $E$5:$E$1433, 0)),""),"")</f>
        <v/>
      </c>
      <c r="V3094" t="str">
        <f>IFERROR(IF(J3094&lt;&gt;"", INDEX($U$5:$U$1433, MATCH(J3094, $E$5:$E$1433, 0)),""),"")</f>
        <v/>
      </c>
    </row>
    <row r="3095">
      <c r="A3095" t="str">
        <f>IF(B3095&lt;&gt;"",A3094+1,"")</f>
        <v/>
      </c>
      <c r="F3095" t="str">
        <f>IFERROR(IF(VLOOKUP(E3095,J:J,1,0)=E3095,"X",""),"")</f>
        <v/>
      </c>
      <c r="G3095" t="str">
        <f>IF(J3095&lt;&gt;"", INDEX($C$5:$C$1433, MATCH(J3095, $E$5:$E$1433, 0)),"")</f>
        <v/>
      </c>
      <c r="H3095" t="str">
        <f>IF(J3095&lt;&gt;"", INDEX($D$5:$D$1433, MATCH(J3095, $E$5:$E$1433, 0)),"")</f>
        <v/>
      </c>
      <c r="I3095" t="str">
        <f>IFERROR(IF(J3095&lt;&gt;"", INDEX($B$5:$B$1433, MATCH(J3095, $E$5:$E$1433, 0)),""),"SAI")</f>
        <v/>
      </c>
      <c r="L3095" t="str">
        <f>IFERROR(IF($N$5="Sáng",IF(MID(K3095,2,7)-MID($L$2,2,7)&gt;0,"Trễ",""),IF(MID(K3095,2,7)-MID($Q$2,2,7)&gt;0,"Trễ","")),"")</f>
        <v/>
      </c>
      <c r="M3095" t="str">
        <f>IFERROR(IF($N$5="Sáng",MID(K3095,2,7)-MID($L$2,2,7),MID(K3095,2,7)-MID($Q$2,2,7)),"")</f>
        <v/>
      </c>
      <c r="Q3095" t="str">
        <f>IF(B3095&lt;&gt;"",IF(AND(P3095="",F3095=""),"Không phép ",""),"")</f>
        <v/>
      </c>
      <c r="R3095" t="str">
        <f>UPPER(B3095)</f>
        <v/>
      </c>
      <c r="T3095" t="str">
        <f>IFERROR(IF(J3095&lt;&gt;"", INDEX($S$5:$S$1433, MATCH(J3095, $E$5:$E$1433, 0)),""),"")</f>
        <v/>
      </c>
      <c r="V3095" t="str">
        <f>IFERROR(IF(J3095&lt;&gt;"", INDEX($U$5:$U$1433, MATCH(J3095, $E$5:$E$1433, 0)),""),"")</f>
        <v/>
      </c>
    </row>
    <row r="3096">
      <c r="A3096" t="str">
        <f>IF(B3096&lt;&gt;"",A3095+1,"")</f>
        <v/>
      </c>
      <c r="F3096" t="str">
        <f>IFERROR(IF(VLOOKUP(E3096,J:J,1,0)=E3096,"X",""),"")</f>
        <v/>
      </c>
      <c r="G3096" t="str">
        <f>IF(J3096&lt;&gt;"", INDEX($C$5:$C$1433, MATCH(J3096, $E$5:$E$1433, 0)),"")</f>
        <v/>
      </c>
      <c r="H3096" t="str">
        <f>IF(J3096&lt;&gt;"", INDEX($D$5:$D$1433, MATCH(J3096, $E$5:$E$1433, 0)),"")</f>
        <v/>
      </c>
      <c r="I3096" t="str">
        <f>IFERROR(IF(J3096&lt;&gt;"", INDEX($B$5:$B$1433, MATCH(J3096, $E$5:$E$1433, 0)),""),"SAI")</f>
        <v/>
      </c>
      <c r="L3096" t="str">
        <f>IFERROR(IF($N$5="Sáng",IF(MID(K3096,2,7)-MID($L$2,2,7)&gt;0,"Trễ",""),IF(MID(K3096,2,7)-MID($Q$2,2,7)&gt;0,"Trễ","")),"")</f>
        <v/>
      </c>
      <c r="M3096" t="str">
        <f>IFERROR(IF($N$5="Sáng",MID(K3096,2,7)-MID($L$2,2,7),MID(K3096,2,7)-MID($Q$2,2,7)),"")</f>
        <v/>
      </c>
      <c r="Q3096" t="str">
        <f>IF(B3096&lt;&gt;"",IF(AND(P3096="",F3096=""),"Không phép ",""),"")</f>
        <v/>
      </c>
      <c r="R3096" t="str">
        <f>UPPER(B3096)</f>
        <v/>
      </c>
      <c r="T3096" t="str">
        <f>IFERROR(IF(J3096&lt;&gt;"", INDEX($S$5:$S$1433, MATCH(J3096, $E$5:$E$1433, 0)),""),"")</f>
        <v/>
      </c>
      <c r="V3096" t="str">
        <f>IFERROR(IF(J3096&lt;&gt;"", INDEX($U$5:$U$1433, MATCH(J3096, $E$5:$E$1433, 0)),""),"")</f>
        <v/>
      </c>
    </row>
    <row r="3097">
      <c r="A3097" t="str">
        <f>IF(B3097&lt;&gt;"",A3096+1,"")</f>
        <v/>
      </c>
      <c r="F3097" t="str">
        <f>IFERROR(IF(VLOOKUP(E3097,J:J,1,0)=E3097,"X",""),"")</f>
        <v/>
      </c>
      <c r="G3097" t="str">
        <f>IF(J3097&lt;&gt;"", INDEX($C$5:$C$1433, MATCH(J3097, $E$5:$E$1433, 0)),"")</f>
        <v/>
      </c>
      <c r="H3097" t="str">
        <f>IF(J3097&lt;&gt;"", INDEX($D$5:$D$1433, MATCH(J3097, $E$5:$E$1433, 0)),"")</f>
        <v/>
      </c>
      <c r="I3097" t="str">
        <f>IFERROR(IF(J3097&lt;&gt;"", INDEX($B$5:$B$1433, MATCH(J3097, $E$5:$E$1433, 0)),""),"SAI")</f>
        <v/>
      </c>
      <c r="L3097" t="str">
        <f>IFERROR(IF($N$5="Sáng",IF(MID(K3097,2,7)-MID($L$2,2,7)&gt;0,"Trễ",""),IF(MID(K3097,2,7)-MID($Q$2,2,7)&gt;0,"Trễ","")),"")</f>
        <v/>
      </c>
      <c r="M3097" t="str">
        <f>IFERROR(IF($N$5="Sáng",MID(K3097,2,7)-MID($L$2,2,7),MID(K3097,2,7)-MID($Q$2,2,7)),"")</f>
        <v/>
      </c>
      <c r="Q3097" t="str">
        <f>IF(B3097&lt;&gt;"",IF(AND(P3097="",F3097=""),"Không phép ",""),"")</f>
        <v/>
      </c>
      <c r="R3097" t="str">
        <f>UPPER(B3097)</f>
        <v/>
      </c>
      <c r="T3097" t="str">
        <f>IFERROR(IF(J3097&lt;&gt;"", INDEX($S$5:$S$1433, MATCH(J3097, $E$5:$E$1433, 0)),""),"")</f>
        <v/>
      </c>
      <c r="V3097" t="str">
        <f>IFERROR(IF(J3097&lt;&gt;"", INDEX($U$5:$U$1433, MATCH(J3097, $E$5:$E$1433, 0)),""),"")</f>
        <v/>
      </c>
    </row>
    <row r="3098">
      <c r="A3098" t="str">
        <f>IF(B3098&lt;&gt;"",A3097+1,"")</f>
        <v/>
      </c>
      <c r="F3098" t="str">
        <f>IFERROR(IF(VLOOKUP(E3098,J:J,1,0)=E3098,"X",""),"")</f>
        <v/>
      </c>
      <c r="G3098" t="str">
        <f>IF(J3098&lt;&gt;"", INDEX($C$5:$C$1433, MATCH(J3098, $E$5:$E$1433, 0)),"")</f>
        <v/>
      </c>
      <c r="H3098" t="str">
        <f>IF(J3098&lt;&gt;"", INDEX($D$5:$D$1433, MATCH(J3098, $E$5:$E$1433, 0)),"")</f>
        <v/>
      </c>
      <c r="I3098" t="str">
        <f>IFERROR(IF(J3098&lt;&gt;"", INDEX($B$5:$B$1433, MATCH(J3098, $E$5:$E$1433, 0)),""),"SAI")</f>
        <v/>
      </c>
      <c r="L3098" t="str">
        <f>IFERROR(IF($N$5="Sáng",IF(MID(K3098,2,7)-MID($L$2,2,7)&gt;0,"Trễ",""),IF(MID(K3098,2,7)-MID($Q$2,2,7)&gt;0,"Trễ","")),"")</f>
        <v/>
      </c>
      <c r="M3098" t="str">
        <f>IFERROR(IF($N$5="Sáng",MID(K3098,2,7)-MID($L$2,2,7),MID(K3098,2,7)-MID($Q$2,2,7)),"")</f>
        <v/>
      </c>
      <c r="Q3098" t="str">
        <f>IF(B3098&lt;&gt;"",IF(AND(P3098="",F3098=""),"Không phép ",""),"")</f>
        <v/>
      </c>
      <c r="R3098" t="str">
        <f>UPPER(B3098)</f>
        <v/>
      </c>
      <c r="T3098" t="str">
        <f>IFERROR(IF(J3098&lt;&gt;"", INDEX($S$5:$S$1433, MATCH(J3098, $E$5:$E$1433, 0)),""),"")</f>
        <v/>
      </c>
      <c r="V3098" t="str">
        <f>IFERROR(IF(J3098&lt;&gt;"", INDEX($U$5:$U$1433, MATCH(J3098, $E$5:$E$1433, 0)),""),"")</f>
        <v/>
      </c>
    </row>
    <row r="3099">
      <c r="A3099" t="str">
        <f>IF(B3099&lt;&gt;"",A3098+1,"")</f>
        <v/>
      </c>
      <c r="F3099" t="str">
        <f>IFERROR(IF(VLOOKUP(E3099,J:J,1,0)=E3099,"X",""),"")</f>
        <v/>
      </c>
      <c r="G3099" t="str">
        <f>IF(J3099&lt;&gt;"", INDEX($C$5:$C$1433, MATCH(J3099, $E$5:$E$1433, 0)),"")</f>
        <v/>
      </c>
      <c r="H3099" t="str">
        <f>IF(J3099&lt;&gt;"", INDEX($D$5:$D$1433, MATCH(J3099, $E$5:$E$1433, 0)),"")</f>
        <v/>
      </c>
      <c r="I3099" t="str">
        <f>IFERROR(IF(J3099&lt;&gt;"", INDEX($B$5:$B$1433, MATCH(J3099, $E$5:$E$1433, 0)),""),"SAI")</f>
        <v/>
      </c>
      <c r="L3099" t="str">
        <f>IFERROR(IF($N$5="Sáng",IF(MID(K3099,2,7)-MID($L$2,2,7)&gt;0,"Trễ",""),IF(MID(K3099,2,7)-MID($Q$2,2,7)&gt;0,"Trễ","")),"")</f>
        <v/>
      </c>
      <c r="M3099" t="str">
        <f>IFERROR(IF($N$5="Sáng",MID(K3099,2,7)-MID($L$2,2,7),MID(K3099,2,7)-MID($Q$2,2,7)),"")</f>
        <v/>
      </c>
      <c r="Q3099" t="str">
        <f>IF(B3099&lt;&gt;"",IF(AND(P3099="",F3099=""),"Không phép ",""),"")</f>
        <v/>
      </c>
      <c r="R3099" t="str">
        <f>UPPER(B3099)</f>
        <v/>
      </c>
      <c r="T3099" t="str">
        <f>IFERROR(IF(J3099&lt;&gt;"", INDEX($S$5:$S$1433, MATCH(J3099, $E$5:$E$1433, 0)),""),"")</f>
        <v/>
      </c>
      <c r="V3099" t="str">
        <f>IFERROR(IF(J3099&lt;&gt;"", INDEX($U$5:$U$1433, MATCH(J3099, $E$5:$E$1433, 0)),""),"")</f>
        <v/>
      </c>
    </row>
    <row r="3100">
      <c r="A3100" t="str">
        <f>IF(B3100&lt;&gt;"",A3099+1,"")</f>
        <v/>
      </c>
      <c r="F3100" t="str">
        <f>IFERROR(IF(VLOOKUP(E3100,J:J,1,0)=E3100,"X",""),"")</f>
        <v/>
      </c>
      <c r="G3100" t="str">
        <f>IF(J3100&lt;&gt;"", INDEX($C$5:$C$1433, MATCH(J3100, $E$5:$E$1433, 0)),"")</f>
        <v/>
      </c>
      <c r="H3100" t="str">
        <f>IF(J3100&lt;&gt;"", INDEX($D$5:$D$1433, MATCH(J3100, $E$5:$E$1433, 0)),"")</f>
        <v/>
      </c>
      <c r="I3100" t="str">
        <f>IFERROR(IF(J3100&lt;&gt;"", INDEX($B$5:$B$1433, MATCH(J3100, $E$5:$E$1433, 0)),""),"SAI")</f>
        <v/>
      </c>
      <c r="L3100" t="str">
        <f>IFERROR(IF($N$5="Sáng",IF(MID(K3100,2,7)-MID($L$2,2,7)&gt;0,"Trễ",""),IF(MID(K3100,2,7)-MID($Q$2,2,7)&gt;0,"Trễ","")),"")</f>
        <v/>
      </c>
      <c r="M3100" t="str">
        <f>IFERROR(IF($N$5="Sáng",MID(K3100,2,7)-MID($L$2,2,7),MID(K3100,2,7)-MID($Q$2,2,7)),"")</f>
        <v/>
      </c>
      <c r="Q3100" t="str">
        <f>IF(B3100&lt;&gt;"",IF(AND(P3100="",F3100=""),"Không phép ",""),"")</f>
        <v/>
      </c>
      <c r="R3100" t="str">
        <f>UPPER(B3100)</f>
        <v/>
      </c>
      <c r="T3100" t="str">
        <f>IFERROR(IF(J3100&lt;&gt;"", INDEX($S$5:$S$1433, MATCH(J3100, $E$5:$E$1433, 0)),""),"")</f>
        <v/>
      </c>
      <c r="V3100" t="str">
        <f>IFERROR(IF(J3100&lt;&gt;"", INDEX($U$5:$U$1433, MATCH(J3100, $E$5:$E$1433, 0)),""),"")</f>
        <v/>
      </c>
    </row>
    <row r="3101">
      <c r="A3101" t="str">
        <f>IF(B3101&lt;&gt;"",A3100+1,"")</f>
        <v/>
      </c>
      <c r="F3101" t="str">
        <f>IFERROR(IF(VLOOKUP(E3101,J:J,1,0)=E3101,"X",""),"")</f>
        <v/>
      </c>
      <c r="G3101" t="str">
        <f>IF(J3101&lt;&gt;"", INDEX($C$5:$C$1433, MATCH(J3101, $E$5:$E$1433, 0)),"")</f>
        <v/>
      </c>
      <c r="H3101" t="str">
        <f>IF(J3101&lt;&gt;"", INDEX($D$5:$D$1433, MATCH(J3101, $E$5:$E$1433, 0)),"")</f>
        <v/>
      </c>
      <c r="I3101" t="str">
        <f>IFERROR(IF(J3101&lt;&gt;"", INDEX($B$5:$B$1433, MATCH(J3101, $E$5:$E$1433, 0)),""),"SAI")</f>
        <v/>
      </c>
      <c r="L3101" t="str">
        <f>IFERROR(IF($N$5="Sáng",IF(MID(K3101,2,7)-MID($L$2,2,7)&gt;0,"Trễ",""),IF(MID(K3101,2,7)-MID($Q$2,2,7)&gt;0,"Trễ","")),"")</f>
        <v/>
      </c>
      <c r="M3101" t="str">
        <f>IFERROR(IF($N$5="Sáng",MID(K3101,2,7)-MID($L$2,2,7),MID(K3101,2,7)-MID($Q$2,2,7)),"")</f>
        <v/>
      </c>
      <c r="Q3101" t="str">
        <f>IF(B3101&lt;&gt;"",IF(AND(P3101="",F3101=""),"Không phép ",""),"")</f>
        <v/>
      </c>
      <c r="R3101" t="str">
        <f>UPPER(B3101)</f>
        <v/>
      </c>
      <c r="T3101" t="str">
        <f>IFERROR(IF(J3101&lt;&gt;"", INDEX($S$5:$S$1433, MATCH(J3101, $E$5:$E$1433, 0)),""),"")</f>
        <v/>
      </c>
      <c r="V3101" t="str">
        <f>IFERROR(IF(J3101&lt;&gt;"", INDEX($U$5:$U$1433, MATCH(J3101, $E$5:$E$1433, 0)),""),"")</f>
        <v/>
      </c>
    </row>
    <row r="3102">
      <c r="A3102" t="str">
        <f>IF(B3102&lt;&gt;"",A3101+1,"")</f>
        <v/>
      </c>
      <c r="F3102" t="str">
        <f>IFERROR(IF(VLOOKUP(E3102,J:J,1,0)=E3102,"X",""),"")</f>
        <v/>
      </c>
      <c r="G3102" t="str">
        <f>IF(J3102&lt;&gt;"", INDEX($C$5:$C$1433, MATCH(J3102, $E$5:$E$1433, 0)),"")</f>
        <v/>
      </c>
      <c r="H3102" t="str">
        <f>IF(J3102&lt;&gt;"", INDEX($D$5:$D$1433, MATCH(J3102, $E$5:$E$1433, 0)),"")</f>
        <v/>
      </c>
      <c r="I3102" t="str">
        <f>IFERROR(IF(J3102&lt;&gt;"", INDEX($B$5:$B$1433, MATCH(J3102, $E$5:$E$1433, 0)),""),"SAI")</f>
        <v/>
      </c>
      <c r="L3102" t="str">
        <f>IFERROR(IF($N$5="Sáng",IF(MID(K3102,2,7)-MID($L$2,2,7)&gt;0,"Trễ",""),IF(MID(K3102,2,7)-MID($Q$2,2,7)&gt;0,"Trễ","")),"")</f>
        <v/>
      </c>
      <c r="M3102" t="str">
        <f>IFERROR(IF($N$5="Sáng",MID(K3102,2,7)-MID($L$2,2,7),MID(K3102,2,7)-MID($Q$2,2,7)),"")</f>
        <v/>
      </c>
      <c r="Q3102" t="str">
        <f>IF(B3102&lt;&gt;"",IF(AND(P3102="",F3102=""),"Không phép ",""),"")</f>
        <v/>
      </c>
      <c r="R3102" t="str">
        <f>UPPER(B3102)</f>
        <v/>
      </c>
      <c r="T3102" t="str">
        <f>IFERROR(IF(J3102&lt;&gt;"", INDEX($S$5:$S$1433, MATCH(J3102, $E$5:$E$1433, 0)),""),"")</f>
        <v/>
      </c>
      <c r="V3102" t="str">
        <f>IFERROR(IF(J3102&lt;&gt;"", INDEX($U$5:$U$1433, MATCH(J3102, $E$5:$E$1433, 0)),""),"")</f>
        <v/>
      </c>
    </row>
    <row r="3103">
      <c r="A3103" t="str">
        <f>IF(B3103&lt;&gt;"",A3102+1,"")</f>
        <v/>
      </c>
      <c r="F3103" t="str">
        <f>IFERROR(IF(VLOOKUP(E3103,J:J,1,0)=E3103,"X",""),"")</f>
        <v/>
      </c>
      <c r="G3103" t="str">
        <f>IF(J3103&lt;&gt;"", INDEX($C$5:$C$1433, MATCH(J3103, $E$5:$E$1433, 0)),"")</f>
        <v/>
      </c>
      <c r="H3103" t="str">
        <f>IF(J3103&lt;&gt;"", INDEX($D$5:$D$1433, MATCH(J3103, $E$5:$E$1433, 0)),"")</f>
        <v/>
      </c>
      <c r="I3103" t="str">
        <f>IFERROR(IF(J3103&lt;&gt;"", INDEX($B$5:$B$1433, MATCH(J3103, $E$5:$E$1433, 0)),""),"SAI")</f>
        <v/>
      </c>
      <c r="L3103" t="str">
        <f>IFERROR(IF($N$5="Sáng",IF(MID(K3103,2,7)-MID($L$2,2,7)&gt;0,"Trễ",""),IF(MID(K3103,2,7)-MID($Q$2,2,7)&gt;0,"Trễ","")),"")</f>
        <v/>
      </c>
      <c r="M3103" t="str">
        <f>IFERROR(IF($N$5="Sáng",MID(K3103,2,7)-MID($L$2,2,7),MID(K3103,2,7)-MID($Q$2,2,7)),"")</f>
        <v/>
      </c>
      <c r="Q3103" t="str">
        <f>IF(B3103&lt;&gt;"",IF(AND(P3103="",F3103=""),"Không phép ",""),"")</f>
        <v/>
      </c>
      <c r="R3103" t="str">
        <f>UPPER(B3103)</f>
        <v/>
      </c>
      <c r="T3103" t="str">
        <f>IFERROR(IF(J3103&lt;&gt;"", INDEX($S$5:$S$1433, MATCH(J3103, $E$5:$E$1433, 0)),""),"")</f>
        <v/>
      </c>
      <c r="V3103" t="str">
        <f>IFERROR(IF(J3103&lt;&gt;"", INDEX($U$5:$U$1433, MATCH(J3103, $E$5:$E$1433, 0)),""),"")</f>
        <v/>
      </c>
    </row>
    <row r="3104">
      <c r="A3104" t="str">
        <f>IF(B3104&lt;&gt;"",A3103+1,"")</f>
        <v/>
      </c>
      <c r="F3104" t="str">
        <f>IFERROR(IF(VLOOKUP(E3104,J:J,1,0)=E3104,"X",""),"")</f>
        <v/>
      </c>
      <c r="G3104" t="str">
        <f>IF(J3104&lt;&gt;"", INDEX($C$5:$C$1433, MATCH(J3104, $E$5:$E$1433, 0)),"")</f>
        <v/>
      </c>
      <c r="H3104" t="str">
        <f>IF(J3104&lt;&gt;"", INDEX($D$5:$D$1433, MATCH(J3104, $E$5:$E$1433, 0)),"")</f>
        <v/>
      </c>
      <c r="I3104" t="str">
        <f>IFERROR(IF(J3104&lt;&gt;"", INDEX($B$5:$B$1433, MATCH(J3104, $E$5:$E$1433, 0)),""),"SAI")</f>
        <v/>
      </c>
      <c r="L3104" t="str">
        <f>IFERROR(IF($N$5="Sáng",IF(MID(K3104,2,7)-MID($L$2,2,7)&gt;0,"Trễ",""),IF(MID(K3104,2,7)-MID($Q$2,2,7)&gt;0,"Trễ","")),"")</f>
        <v/>
      </c>
      <c r="M3104" t="str">
        <f>IFERROR(IF($N$5="Sáng",MID(K3104,2,7)-MID($L$2,2,7),MID(K3104,2,7)-MID($Q$2,2,7)),"")</f>
        <v/>
      </c>
      <c r="Q3104" t="str">
        <f>IF(B3104&lt;&gt;"",IF(AND(P3104="",F3104=""),"Không phép ",""),"")</f>
        <v/>
      </c>
      <c r="R3104" t="str">
        <f>UPPER(B3104)</f>
        <v/>
      </c>
      <c r="T3104" t="str">
        <f>IFERROR(IF(J3104&lt;&gt;"", INDEX($S$5:$S$1433, MATCH(J3104, $E$5:$E$1433, 0)),""),"")</f>
        <v/>
      </c>
      <c r="V3104" t="str">
        <f>IFERROR(IF(J3104&lt;&gt;"", INDEX($U$5:$U$1433, MATCH(J3104, $E$5:$E$1433, 0)),""),"")</f>
        <v/>
      </c>
    </row>
    <row r="3105">
      <c r="A3105" t="str">
        <f>IF(B3105&lt;&gt;"",A3104+1,"")</f>
        <v/>
      </c>
      <c r="F3105" t="str">
        <f>IFERROR(IF(VLOOKUP(E3105,J:J,1,0)=E3105,"X",""),"")</f>
        <v/>
      </c>
      <c r="G3105" t="str">
        <f>IF(J3105&lt;&gt;"", INDEX($C$5:$C$1433, MATCH(J3105, $E$5:$E$1433, 0)),"")</f>
        <v/>
      </c>
      <c r="H3105" t="str">
        <f>IF(J3105&lt;&gt;"", INDEX($D$5:$D$1433, MATCH(J3105, $E$5:$E$1433, 0)),"")</f>
        <v/>
      </c>
      <c r="I3105" t="str">
        <f>IFERROR(IF(J3105&lt;&gt;"", INDEX($B$5:$B$1433, MATCH(J3105, $E$5:$E$1433, 0)),""),"SAI")</f>
        <v/>
      </c>
      <c r="L3105" t="str">
        <f>IFERROR(IF($N$5="Sáng",IF(MID(K3105,2,7)-MID($L$2,2,7)&gt;0,"Trễ",""),IF(MID(K3105,2,7)-MID($Q$2,2,7)&gt;0,"Trễ","")),"")</f>
        <v/>
      </c>
      <c r="M3105" t="str">
        <f>IFERROR(IF($N$5="Sáng",MID(K3105,2,7)-MID($L$2,2,7),MID(K3105,2,7)-MID($Q$2,2,7)),"")</f>
        <v/>
      </c>
      <c r="Q3105" t="str">
        <f>IF(B3105&lt;&gt;"",IF(AND(P3105="",F3105=""),"Không phép ",""),"")</f>
        <v/>
      </c>
      <c r="R3105" t="str">
        <f>UPPER(B3105)</f>
        <v/>
      </c>
      <c r="T3105" t="str">
        <f>IFERROR(IF(J3105&lt;&gt;"", INDEX($S$5:$S$1433, MATCH(J3105, $E$5:$E$1433, 0)),""),"")</f>
        <v/>
      </c>
      <c r="V3105" t="str">
        <f>IFERROR(IF(J3105&lt;&gt;"", INDEX($U$5:$U$1433, MATCH(J3105, $E$5:$E$1433, 0)),""),"")</f>
        <v/>
      </c>
    </row>
    <row r="3106">
      <c r="A3106" t="str">
        <f>IF(B3106&lt;&gt;"",A3105+1,"")</f>
        <v/>
      </c>
      <c r="F3106" t="str">
        <f>IFERROR(IF(VLOOKUP(E3106,J:J,1,0)=E3106,"X",""),"")</f>
        <v/>
      </c>
      <c r="G3106" t="str">
        <f>IF(J3106&lt;&gt;"", INDEX($C$5:$C$1433, MATCH(J3106, $E$5:$E$1433, 0)),"")</f>
        <v/>
      </c>
      <c r="H3106" t="str">
        <f>IF(J3106&lt;&gt;"", INDEX($D$5:$D$1433, MATCH(J3106, $E$5:$E$1433, 0)),"")</f>
        <v/>
      </c>
      <c r="I3106" t="str">
        <f>IFERROR(IF(J3106&lt;&gt;"", INDEX($B$5:$B$1433, MATCH(J3106, $E$5:$E$1433, 0)),""),"SAI")</f>
        <v/>
      </c>
      <c r="L3106" t="str">
        <f>IFERROR(IF($N$5="Sáng",IF(MID(K3106,2,7)-MID($L$2,2,7)&gt;0,"Trễ",""),IF(MID(K3106,2,7)-MID($Q$2,2,7)&gt;0,"Trễ","")),"")</f>
        <v/>
      </c>
      <c r="M3106" t="str">
        <f>IFERROR(IF($N$5="Sáng",MID(K3106,2,7)-MID($L$2,2,7),MID(K3106,2,7)-MID($Q$2,2,7)),"")</f>
        <v/>
      </c>
      <c r="Q3106" t="str">
        <f>IF(B3106&lt;&gt;"",IF(AND(P3106="",F3106=""),"Không phép ",""),"")</f>
        <v/>
      </c>
      <c r="R3106" t="str">
        <f>UPPER(B3106)</f>
        <v/>
      </c>
      <c r="T3106" t="str">
        <f>IFERROR(IF(J3106&lt;&gt;"", INDEX($S$5:$S$1433, MATCH(J3106, $E$5:$E$1433, 0)),""),"")</f>
        <v/>
      </c>
      <c r="V3106" t="str">
        <f>IFERROR(IF(J3106&lt;&gt;"", INDEX($U$5:$U$1433, MATCH(J3106, $E$5:$E$1433, 0)),""),"")</f>
        <v/>
      </c>
    </row>
    <row r="3107">
      <c r="A3107" t="str">
        <f>IF(B3107&lt;&gt;"",A3106+1,"")</f>
        <v/>
      </c>
      <c r="F3107" t="str">
        <f>IFERROR(IF(VLOOKUP(E3107,J:J,1,0)=E3107,"X",""),"")</f>
        <v/>
      </c>
      <c r="G3107" t="str">
        <f>IF(J3107&lt;&gt;"", INDEX($C$5:$C$1433, MATCH(J3107, $E$5:$E$1433, 0)),"")</f>
        <v/>
      </c>
      <c r="H3107" t="str">
        <f>IF(J3107&lt;&gt;"", INDEX($D$5:$D$1433, MATCH(J3107, $E$5:$E$1433, 0)),"")</f>
        <v/>
      </c>
      <c r="I3107" t="str">
        <f>IFERROR(IF(J3107&lt;&gt;"", INDEX($B$5:$B$1433, MATCH(J3107, $E$5:$E$1433, 0)),""),"SAI")</f>
        <v/>
      </c>
      <c r="L3107" t="str">
        <f>IFERROR(IF($N$5="Sáng",IF(MID(K3107,2,7)-MID($L$2,2,7)&gt;0,"Trễ",""),IF(MID(K3107,2,7)-MID($Q$2,2,7)&gt;0,"Trễ","")),"")</f>
        <v/>
      </c>
      <c r="M3107" t="str">
        <f>IFERROR(IF($N$5="Sáng",MID(K3107,2,7)-MID($L$2,2,7),MID(K3107,2,7)-MID($Q$2,2,7)),"")</f>
        <v/>
      </c>
      <c r="Q3107" t="str">
        <f>IF(B3107&lt;&gt;"",IF(AND(P3107="",F3107=""),"Không phép ",""),"")</f>
        <v/>
      </c>
      <c r="R3107" t="str">
        <f>UPPER(B3107)</f>
        <v/>
      </c>
      <c r="T3107" t="str">
        <f>IFERROR(IF(J3107&lt;&gt;"", INDEX($S$5:$S$1433, MATCH(J3107, $E$5:$E$1433, 0)),""),"")</f>
        <v/>
      </c>
      <c r="V3107" t="str">
        <f>IFERROR(IF(J3107&lt;&gt;"", INDEX($U$5:$U$1433, MATCH(J3107, $E$5:$E$1433, 0)),""),"")</f>
        <v/>
      </c>
    </row>
    <row r="3108">
      <c r="A3108" t="str">
        <f>IF(B3108&lt;&gt;"",A3107+1,"")</f>
        <v/>
      </c>
      <c r="F3108" t="str">
        <f>IFERROR(IF(VLOOKUP(E3108,J:J,1,0)=E3108,"X",""),"")</f>
        <v/>
      </c>
      <c r="G3108" t="str">
        <f>IF(J3108&lt;&gt;"", INDEX($C$5:$C$1433, MATCH(J3108, $E$5:$E$1433, 0)),"")</f>
        <v/>
      </c>
      <c r="H3108" t="str">
        <f>IF(J3108&lt;&gt;"", INDEX($D$5:$D$1433, MATCH(J3108, $E$5:$E$1433, 0)),"")</f>
        <v/>
      </c>
      <c r="I3108" t="str">
        <f>IFERROR(IF(J3108&lt;&gt;"", INDEX($B$5:$B$1433, MATCH(J3108, $E$5:$E$1433, 0)),""),"SAI")</f>
        <v/>
      </c>
      <c r="L3108" t="str">
        <f>IFERROR(IF($N$5="Sáng",IF(MID(K3108,2,7)-MID($L$2,2,7)&gt;0,"Trễ",""),IF(MID(K3108,2,7)-MID($Q$2,2,7)&gt;0,"Trễ","")),"")</f>
        <v/>
      </c>
      <c r="M3108" t="str">
        <f>IFERROR(IF($N$5="Sáng",MID(K3108,2,7)-MID($L$2,2,7),MID(K3108,2,7)-MID($Q$2,2,7)),"")</f>
        <v/>
      </c>
      <c r="Q3108" t="str">
        <f>IF(B3108&lt;&gt;"",IF(AND(P3108="",F3108=""),"Không phép ",""),"")</f>
        <v/>
      </c>
      <c r="R3108" t="str">
        <f>UPPER(B3108)</f>
        <v/>
      </c>
      <c r="T3108" t="str">
        <f>IFERROR(IF(J3108&lt;&gt;"", INDEX($S$5:$S$1433, MATCH(J3108, $E$5:$E$1433, 0)),""),"")</f>
        <v/>
      </c>
      <c r="V3108" t="str">
        <f>IFERROR(IF(J3108&lt;&gt;"", INDEX($U$5:$U$1433, MATCH(J3108, $E$5:$E$1433, 0)),""),"")</f>
        <v/>
      </c>
    </row>
    <row r="3109">
      <c r="A3109" t="str">
        <f>IF(B3109&lt;&gt;"",A3108+1,"")</f>
        <v/>
      </c>
      <c r="F3109" t="str">
        <f>IFERROR(IF(VLOOKUP(E3109,J:J,1,0)=E3109,"X",""),"")</f>
        <v/>
      </c>
      <c r="G3109" t="str">
        <f>IF(J3109&lt;&gt;"", INDEX($C$5:$C$1433, MATCH(J3109, $E$5:$E$1433, 0)),"")</f>
        <v/>
      </c>
      <c r="H3109" t="str">
        <f>IF(J3109&lt;&gt;"", INDEX($D$5:$D$1433, MATCH(J3109, $E$5:$E$1433, 0)),"")</f>
        <v/>
      </c>
      <c r="I3109" t="str">
        <f>IFERROR(IF(J3109&lt;&gt;"", INDEX($B$5:$B$1433, MATCH(J3109, $E$5:$E$1433, 0)),""),"SAI")</f>
        <v/>
      </c>
      <c r="L3109" t="str">
        <f>IFERROR(IF($N$5="Sáng",IF(MID(K3109,2,7)-MID($L$2,2,7)&gt;0,"Trễ",""),IF(MID(K3109,2,7)-MID($Q$2,2,7)&gt;0,"Trễ","")),"")</f>
        <v/>
      </c>
      <c r="M3109" t="str">
        <f>IFERROR(IF($N$5="Sáng",MID(K3109,2,7)-MID($L$2,2,7),MID(K3109,2,7)-MID($Q$2,2,7)),"")</f>
        <v/>
      </c>
      <c r="Q3109" t="str">
        <f>IF(B3109&lt;&gt;"",IF(AND(P3109="",F3109=""),"Không phép ",""),"")</f>
        <v/>
      </c>
      <c r="R3109" t="str">
        <f>UPPER(B3109)</f>
        <v/>
      </c>
      <c r="T3109" t="str">
        <f>IFERROR(IF(J3109&lt;&gt;"", INDEX($S$5:$S$1433, MATCH(J3109, $E$5:$E$1433, 0)),""),"")</f>
        <v/>
      </c>
      <c r="V3109" t="str">
        <f>IFERROR(IF(J3109&lt;&gt;"", INDEX($U$5:$U$1433, MATCH(J3109, $E$5:$E$1433, 0)),""),"")</f>
        <v/>
      </c>
    </row>
    <row r="3110">
      <c r="A3110" t="str">
        <f>IF(B3110&lt;&gt;"",A3109+1,"")</f>
        <v/>
      </c>
      <c r="F3110" t="str">
        <f>IFERROR(IF(VLOOKUP(E3110,J:J,1,0)=E3110,"X",""),"")</f>
        <v/>
      </c>
      <c r="G3110" t="str">
        <f>IF(J3110&lt;&gt;"", INDEX($C$5:$C$1433, MATCH(J3110, $E$5:$E$1433, 0)),"")</f>
        <v/>
      </c>
      <c r="H3110" t="str">
        <f>IF(J3110&lt;&gt;"", INDEX($D$5:$D$1433, MATCH(J3110, $E$5:$E$1433, 0)),"")</f>
        <v/>
      </c>
      <c r="I3110" t="str">
        <f>IFERROR(IF(J3110&lt;&gt;"", INDEX($B$5:$B$1433, MATCH(J3110, $E$5:$E$1433, 0)),""),"SAI")</f>
        <v/>
      </c>
      <c r="L3110" t="str">
        <f>IFERROR(IF($N$5="Sáng",IF(MID(K3110,2,7)-MID($L$2,2,7)&gt;0,"Trễ",""),IF(MID(K3110,2,7)-MID($Q$2,2,7)&gt;0,"Trễ","")),"")</f>
        <v/>
      </c>
      <c r="M3110" t="str">
        <f>IFERROR(IF($N$5="Sáng",MID(K3110,2,7)-MID($L$2,2,7),MID(K3110,2,7)-MID($Q$2,2,7)),"")</f>
        <v/>
      </c>
      <c r="Q3110" t="str">
        <f>IF(B3110&lt;&gt;"",IF(AND(P3110="",F3110=""),"Không phép ",""),"")</f>
        <v/>
      </c>
      <c r="R3110" t="str">
        <f>UPPER(B3110)</f>
        <v/>
      </c>
      <c r="T3110" t="str">
        <f>IFERROR(IF(J3110&lt;&gt;"", INDEX($S$5:$S$1433, MATCH(J3110, $E$5:$E$1433, 0)),""),"")</f>
        <v/>
      </c>
      <c r="V3110" t="str">
        <f>IFERROR(IF(J3110&lt;&gt;"", INDEX($U$5:$U$1433, MATCH(J3110, $E$5:$E$1433, 0)),""),"")</f>
        <v/>
      </c>
    </row>
    <row r="3111">
      <c r="A3111" t="str">
        <f>IF(B3111&lt;&gt;"",A3110+1,"")</f>
        <v/>
      </c>
      <c r="F3111" t="str">
        <f>IFERROR(IF(VLOOKUP(E3111,J:J,1,0)=E3111,"X",""),"")</f>
        <v/>
      </c>
      <c r="G3111" t="str">
        <f>IF(J3111&lt;&gt;"", INDEX($C$5:$C$1433, MATCH(J3111, $E$5:$E$1433, 0)),"")</f>
        <v/>
      </c>
      <c r="H3111" t="str">
        <f>IF(J3111&lt;&gt;"", INDEX($D$5:$D$1433, MATCH(J3111, $E$5:$E$1433, 0)),"")</f>
        <v/>
      </c>
      <c r="I3111" t="str">
        <f>IFERROR(IF(J3111&lt;&gt;"", INDEX($B$5:$B$1433, MATCH(J3111, $E$5:$E$1433, 0)),""),"SAI")</f>
        <v/>
      </c>
      <c r="L3111" t="str">
        <f>IFERROR(IF($N$5="Sáng",IF(MID(K3111,2,7)-MID($L$2,2,7)&gt;0,"Trễ",""),IF(MID(K3111,2,7)-MID($Q$2,2,7)&gt;0,"Trễ","")),"")</f>
        <v/>
      </c>
      <c r="M3111" t="str">
        <f>IFERROR(IF($N$5="Sáng",MID(K3111,2,7)-MID($L$2,2,7),MID(K3111,2,7)-MID($Q$2,2,7)),"")</f>
        <v/>
      </c>
      <c r="Q3111" t="str">
        <f>IF(B3111&lt;&gt;"",IF(AND(P3111="",F3111=""),"Không phép ",""),"")</f>
        <v/>
      </c>
      <c r="R3111" t="str">
        <f>UPPER(B3111)</f>
        <v/>
      </c>
      <c r="T3111" t="str">
        <f>IFERROR(IF(J3111&lt;&gt;"", INDEX($S$5:$S$1433, MATCH(J3111, $E$5:$E$1433, 0)),""),"")</f>
        <v/>
      </c>
      <c r="V3111" t="str">
        <f>IFERROR(IF(J3111&lt;&gt;"", INDEX($U$5:$U$1433, MATCH(J3111, $E$5:$E$1433, 0)),""),"")</f>
        <v/>
      </c>
    </row>
    <row r="3112">
      <c r="A3112" t="str">
        <f>IF(B3112&lt;&gt;"",A3111+1,"")</f>
        <v/>
      </c>
      <c r="F3112" t="str">
        <f>IFERROR(IF(VLOOKUP(E3112,J:J,1,0)=E3112,"X",""),"")</f>
        <v/>
      </c>
      <c r="G3112" t="str">
        <f>IF(J3112&lt;&gt;"", INDEX($C$5:$C$1433, MATCH(J3112, $E$5:$E$1433, 0)),"")</f>
        <v/>
      </c>
      <c r="H3112" t="str">
        <f>IF(J3112&lt;&gt;"", INDEX($D$5:$D$1433, MATCH(J3112, $E$5:$E$1433, 0)),"")</f>
        <v/>
      </c>
      <c r="I3112" t="str">
        <f>IFERROR(IF(J3112&lt;&gt;"", INDEX($B$5:$B$1433, MATCH(J3112, $E$5:$E$1433, 0)),""),"SAI")</f>
        <v/>
      </c>
      <c r="L3112" t="str">
        <f>IFERROR(IF($N$5="Sáng",IF(MID(K3112,2,7)-MID($L$2,2,7)&gt;0,"Trễ",""),IF(MID(K3112,2,7)-MID($Q$2,2,7)&gt;0,"Trễ","")),"")</f>
        <v/>
      </c>
      <c r="M3112" t="str">
        <f>IFERROR(IF($N$5="Sáng",MID(K3112,2,7)-MID($L$2,2,7),MID(K3112,2,7)-MID($Q$2,2,7)),"")</f>
        <v/>
      </c>
      <c r="Q3112" t="str">
        <f>IF(B3112&lt;&gt;"",IF(AND(P3112="",F3112=""),"Không phép ",""),"")</f>
        <v/>
      </c>
      <c r="R3112" t="str">
        <f>UPPER(B3112)</f>
        <v/>
      </c>
      <c r="T3112" t="str">
        <f>IFERROR(IF(J3112&lt;&gt;"", INDEX($S$5:$S$1433, MATCH(J3112, $E$5:$E$1433, 0)),""),"")</f>
        <v/>
      </c>
      <c r="V3112" t="str">
        <f>IFERROR(IF(J3112&lt;&gt;"", INDEX($U$5:$U$1433, MATCH(J3112, $E$5:$E$1433, 0)),""),"")</f>
        <v/>
      </c>
    </row>
    <row r="3113">
      <c r="A3113" t="str">
        <f>IF(B3113&lt;&gt;"",A3112+1,"")</f>
        <v/>
      </c>
      <c r="F3113" t="str">
        <f>IFERROR(IF(VLOOKUP(E3113,J:J,1,0)=E3113,"X",""),"")</f>
        <v/>
      </c>
      <c r="G3113" t="str">
        <f>IF(J3113&lt;&gt;"", INDEX($C$5:$C$1433, MATCH(J3113, $E$5:$E$1433, 0)),"")</f>
        <v/>
      </c>
      <c r="H3113" t="str">
        <f>IF(J3113&lt;&gt;"", INDEX($D$5:$D$1433, MATCH(J3113, $E$5:$E$1433, 0)),"")</f>
        <v/>
      </c>
      <c r="I3113" t="str">
        <f>IFERROR(IF(J3113&lt;&gt;"", INDEX($B$5:$B$1433, MATCH(J3113, $E$5:$E$1433, 0)),""),"SAI")</f>
        <v/>
      </c>
      <c r="L3113" t="str">
        <f>IFERROR(IF($N$5="Sáng",IF(MID(K3113,2,7)-MID($L$2,2,7)&gt;0,"Trễ",""),IF(MID(K3113,2,7)-MID($Q$2,2,7)&gt;0,"Trễ","")),"")</f>
        <v/>
      </c>
      <c r="M3113" t="str">
        <f>IFERROR(IF($N$5="Sáng",MID(K3113,2,7)-MID($L$2,2,7),MID(K3113,2,7)-MID($Q$2,2,7)),"")</f>
        <v/>
      </c>
      <c r="Q3113" t="str">
        <f>IF(B3113&lt;&gt;"",IF(AND(P3113="",F3113=""),"Không phép ",""),"")</f>
        <v/>
      </c>
      <c r="R3113" t="str">
        <f>UPPER(B3113)</f>
        <v/>
      </c>
      <c r="T3113" t="str">
        <f>IFERROR(IF(J3113&lt;&gt;"", INDEX($S$5:$S$1433, MATCH(J3113, $E$5:$E$1433, 0)),""),"")</f>
        <v/>
      </c>
      <c r="V3113" t="str">
        <f>IFERROR(IF(J3113&lt;&gt;"", INDEX($U$5:$U$1433, MATCH(J3113, $E$5:$E$1433, 0)),""),"")</f>
        <v/>
      </c>
    </row>
    <row r="3114">
      <c r="A3114" t="str">
        <f>IF(B3114&lt;&gt;"",A3113+1,"")</f>
        <v/>
      </c>
      <c r="F3114" t="str">
        <f>IFERROR(IF(VLOOKUP(E3114,J:J,1,0)=E3114,"X",""),"")</f>
        <v/>
      </c>
      <c r="G3114" t="str">
        <f>IF(J3114&lt;&gt;"", INDEX($C$5:$C$1433, MATCH(J3114, $E$5:$E$1433, 0)),"")</f>
        <v/>
      </c>
      <c r="H3114" t="str">
        <f>IF(J3114&lt;&gt;"", INDEX($D$5:$D$1433, MATCH(J3114, $E$5:$E$1433, 0)),"")</f>
        <v/>
      </c>
      <c r="I3114" t="str">
        <f>IFERROR(IF(J3114&lt;&gt;"", INDEX($B$5:$B$1433, MATCH(J3114, $E$5:$E$1433, 0)),""),"SAI")</f>
        <v/>
      </c>
      <c r="L3114" t="str">
        <f>IFERROR(IF($N$5="Sáng",IF(MID(K3114,2,7)-MID($L$2,2,7)&gt;0,"Trễ",""),IF(MID(K3114,2,7)-MID($Q$2,2,7)&gt;0,"Trễ","")),"")</f>
        <v/>
      </c>
      <c r="M3114" t="str">
        <f>IFERROR(IF($N$5="Sáng",MID(K3114,2,7)-MID($L$2,2,7),MID(K3114,2,7)-MID($Q$2,2,7)),"")</f>
        <v/>
      </c>
      <c r="Q3114" t="str">
        <f>IF(B3114&lt;&gt;"",IF(AND(P3114="",F3114=""),"Không phép ",""),"")</f>
        <v/>
      </c>
      <c r="R3114" t="str">
        <f>UPPER(B3114)</f>
        <v/>
      </c>
      <c r="T3114" t="str">
        <f>IFERROR(IF(J3114&lt;&gt;"", INDEX($S$5:$S$1433, MATCH(J3114, $E$5:$E$1433, 0)),""),"")</f>
        <v/>
      </c>
      <c r="V3114" t="str">
        <f>IFERROR(IF(J3114&lt;&gt;"", INDEX($U$5:$U$1433, MATCH(J3114, $E$5:$E$1433, 0)),""),"")</f>
        <v/>
      </c>
    </row>
    <row r="3115">
      <c r="A3115" t="str">
        <f>IF(B3115&lt;&gt;"",A3114+1,"")</f>
        <v/>
      </c>
      <c r="F3115" t="str">
        <f>IFERROR(IF(VLOOKUP(E3115,J:J,1,0)=E3115,"X",""),"")</f>
        <v/>
      </c>
      <c r="G3115" t="str">
        <f>IF(J3115&lt;&gt;"", INDEX($C$5:$C$1433, MATCH(J3115, $E$5:$E$1433, 0)),"")</f>
        <v/>
      </c>
      <c r="H3115" t="str">
        <f>IF(J3115&lt;&gt;"", INDEX($D$5:$D$1433, MATCH(J3115, $E$5:$E$1433, 0)),"")</f>
        <v/>
      </c>
      <c r="I3115" t="str">
        <f>IFERROR(IF(J3115&lt;&gt;"", INDEX($B$5:$B$1433, MATCH(J3115, $E$5:$E$1433, 0)),""),"SAI")</f>
        <v/>
      </c>
      <c r="L3115" t="str">
        <f>IFERROR(IF($N$5="Sáng",IF(MID(K3115,2,7)-MID($L$2,2,7)&gt;0,"Trễ",""),IF(MID(K3115,2,7)-MID($Q$2,2,7)&gt;0,"Trễ","")),"")</f>
        <v/>
      </c>
      <c r="M3115" t="str">
        <f>IFERROR(IF($N$5="Sáng",MID(K3115,2,7)-MID($L$2,2,7),MID(K3115,2,7)-MID($Q$2,2,7)),"")</f>
        <v/>
      </c>
      <c r="Q3115" t="str">
        <f>IF(B3115&lt;&gt;"",IF(AND(P3115="",F3115=""),"Không phép ",""),"")</f>
        <v/>
      </c>
      <c r="R3115" t="str">
        <f>UPPER(B3115)</f>
        <v/>
      </c>
      <c r="T3115" t="str">
        <f>IFERROR(IF(J3115&lt;&gt;"", INDEX($S$5:$S$1433, MATCH(J3115, $E$5:$E$1433, 0)),""),"")</f>
        <v/>
      </c>
      <c r="V3115" t="str">
        <f>IFERROR(IF(J3115&lt;&gt;"", INDEX($U$5:$U$1433, MATCH(J3115, $E$5:$E$1433, 0)),""),"")</f>
        <v/>
      </c>
    </row>
    <row r="3116">
      <c r="A3116" t="str">
        <f>IF(B3116&lt;&gt;"",A3115+1,"")</f>
        <v/>
      </c>
      <c r="F3116" t="str">
        <f>IFERROR(IF(VLOOKUP(E3116,J:J,1,0)=E3116,"X",""),"")</f>
        <v/>
      </c>
      <c r="G3116" t="str">
        <f>IF(J3116&lt;&gt;"", INDEX($C$5:$C$1433, MATCH(J3116, $E$5:$E$1433, 0)),"")</f>
        <v/>
      </c>
      <c r="H3116" t="str">
        <f>IF(J3116&lt;&gt;"", INDEX($D$5:$D$1433, MATCH(J3116, $E$5:$E$1433, 0)),"")</f>
        <v/>
      </c>
      <c r="I3116" t="str">
        <f>IFERROR(IF(J3116&lt;&gt;"", INDEX($B$5:$B$1433, MATCH(J3116, $E$5:$E$1433, 0)),""),"SAI")</f>
        <v/>
      </c>
      <c r="L3116" t="str">
        <f>IFERROR(IF($N$5="Sáng",IF(MID(K3116,2,7)-MID($L$2,2,7)&gt;0,"Trễ",""),IF(MID(K3116,2,7)-MID($Q$2,2,7)&gt;0,"Trễ","")),"")</f>
        <v/>
      </c>
      <c r="M3116" t="str">
        <f>IFERROR(IF($N$5="Sáng",MID(K3116,2,7)-MID($L$2,2,7),MID(K3116,2,7)-MID($Q$2,2,7)),"")</f>
        <v/>
      </c>
      <c r="Q3116" t="str">
        <f>IF(B3116&lt;&gt;"",IF(AND(P3116="",F3116=""),"Không phép ",""),"")</f>
        <v/>
      </c>
      <c r="R3116" t="str">
        <f>UPPER(B3116)</f>
        <v/>
      </c>
      <c r="T3116" t="str">
        <f>IFERROR(IF(J3116&lt;&gt;"", INDEX($S$5:$S$1433, MATCH(J3116, $E$5:$E$1433, 0)),""),"")</f>
        <v/>
      </c>
      <c r="V3116" t="str">
        <f>IFERROR(IF(J3116&lt;&gt;"", INDEX($U$5:$U$1433, MATCH(J3116, $E$5:$E$1433, 0)),""),"")</f>
        <v/>
      </c>
    </row>
    <row r="3117">
      <c r="A3117" t="str">
        <f>IF(B3117&lt;&gt;"",A3116+1,"")</f>
        <v/>
      </c>
      <c r="F3117" t="str">
        <f>IFERROR(IF(VLOOKUP(E3117,J:J,1,0)=E3117,"X",""),"")</f>
        <v/>
      </c>
      <c r="G3117" t="str">
        <f>IF(J3117&lt;&gt;"", INDEX($C$5:$C$1433, MATCH(J3117, $E$5:$E$1433, 0)),"")</f>
        <v/>
      </c>
      <c r="H3117" t="str">
        <f>IF(J3117&lt;&gt;"", INDEX($D$5:$D$1433, MATCH(J3117, $E$5:$E$1433, 0)),"")</f>
        <v/>
      </c>
      <c r="I3117" t="str">
        <f>IFERROR(IF(J3117&lt;&gt;"", INDEX($B$5:$B$1433, MATCH(J3117, $E$5:$E$1433, 0)),""),"SAI")</f>
        <v/>
      </c>
      <c r="L3117" t="str">
        <f>IFERROR(IF($N$5="Sáng",IF(MID(K3117,2,7)-MID($L$2,2,7)&gt;0,"Trễ",""),IF(MID(K3117,2,7)-MID($Q$2,2,7)&gt;0,"Trễ","")),"")</f>
        <v/>
      </c>
      <c r="M3117" t="str">
        <f>IFERROR(IF($N$5="Sáng",MID(K3117,2,7)-MID($L$2,2,7),MID(K3117,2,7)-MID($Q$2,2,7)),"")</f>
        <v/>
      </c>
      <c r="Q3117" t="str">
        <f>IF(B3117&lt;&gt;"",IF(AND(P3117="",F3117=""),"Không phép ",""),"")</f>
        <v/>
      </c>
      <c r="R3117" t="str">
        <f>UPPER(B3117)</f>
        <v/>
      </c>
      <c r="T3117" t="str">
        <f>IFERROR(IF(J3117&lt;&gt;"", INDEX($S$5:$S$1433, MATCH(J3117, $E$5:$E$1433, 0)),""),"")</f>
        <v/>
      </c>
      <c r="V3117" t="str">
        <f>IFERROR(IF(J3117&lt;&gt;"", INDEX($U$5:$U$1433, MATCH(J3117, $E$5:$E$1433, 0)),""),"")</f>
        <v/>
      </c>
    </row>
    <row r="3118">
      <c r="A3118" t="str">
        <f>IF(B3118&lt;&gt;"",A3117+1,"")</f>
        <v/>
      </c>
      <c r="F3118" t="str">
        <f>IFERROR(IF(VLOOKUP(E3118,J:J,1,0)=E3118,"X",""),"")</f>
        <v/>
      </c>
      <c r="G3118" t="str">
        <f>IF(J3118&lt;&gt;"", INDEX($C$5:$C$1433, MATCH(J3118, $E$5:$E$1433, 0)),"")</f>
        <v/>
      </c>
      <c r="H3118" t="str">
        <f>IF(J3118&lt;&gt;"", INDEX($D$5:$D$1433, MATCH(J3118, $E$5:$E$1433, 0)),"")</f>
        <v/>
      </c>
      <c r="I3118" t="str">
        <f>IFERROR(IF(J3118&lt;&gt;"", INDEX($B$5:$B$1433, MATCH(J3118, $E$5:$E$1433, 0)),""),"SAI")</f>
        <v/>
      </c>
      <c r="L3118" t="str">
        <f>IFERROR(IF($N$5="Sáng",IF(MID(K3118,2,7)-MID($L$2,2,7)&gt;0,"Trễ",""),IF(MID(K3118,2,7)-MID($Q$2,2,7)&gt;0,"Trễ","")),"")</f>
        <v/>
      </c>
      <c r="M3118" t="str">
        <f>IFERROR(IF($N$5="Sáng",MID(K3118,2,7)-MID($L$2,2,7),MID(K3118,2,7)-MID($Q$2,2,7)),"")</f>
        <v/>
      </c>
      <c r="Q3118" t="str">
        <f>IF(B3118&lt;&gt;"",IF(AND(P3118="",F3118=""),"Không phép ",""),"")</f>
        <v/>
      </c>
      <c r="R3118" t="str">
        <f>UPPER(B3118)</f>
        <v/>
      </c>
      <c r="T3118" t="str">
        <f>IFERROR(IF(J3118&lt;&gt;"", INDEX($S$5:$S$1433, MATCH(J3118, $E$5:$E$1433, 0)),""),"")</f>
        <v/>
      </c>
      <c r="V3118" t="str">
        <f>IFERROR(IF(J3118&lt;&gt;"", INDEX($U$5:$U$1433, MATCH(J3118, $E$5:$E$1433, 0)),""),"")</f>
        <v/>
      </c>
    </row>
    <row r="3119">
      <c r="A3119" t="str">
        <f>IF(B3119&lt;&gt;"",A3118+1,"")</f>
        <v/>
      </c>
      <c r="F3119" t="str">
        <f>IFERROR(IF(VLOOKUP(E3119,J:J,1,0)=E3119,"X",""),"")</f>
        <v/>
      </c>
      <c r="G3119" t="str">
        <f>IF(J3119&lt;&gt;"", INDEX($C$5:$C$1433, MATCH(J3119, $E$5:$E$1433, 0)),"")</f>
        <v/>
      </c>
      <c r="H3119" t="str">
        <f>IF(J3119&lt;&gt;"", INDEX($D$5:$D$1433, MATCH(J3119, $E$5:$E$1433, 0)),"")</f>
        <v/>
      </c>
      <c r="I3119" t="str">
        <f>IFERROR(IF(J3119&lt;&gt;"", INDEX($B$5:$B$1433, MATCH(J3119, $E$5:$E$1433, 0)),""),"SAI")</f>
        <v/>
      </c>
      <c r="L3119" t="str">
        <f>IFERROR(IF($N$5="Sáng",IF(MID(K3119,2,7)-MID($L$2,2,7)&gt;0,"Trễ",""),IF(MID(K3119,2,7)-MID($Q$2,2,7)&gt;0,"Trễ","")),"")</f>
        <v/>
      </c>
      <c r="M3119" t="str">
        <f>IFERROR(IF($N$5="Sáng",MID(K3119,2,7)-MID($L$2,2,7),MID(K3119,2,7)-MID($Q$2,2,7)),"")</f>
        <v/>
      </c>
      <c r="Q3119" t="str">
        <f>IF(B3119&lt;&gt;"",IF(AND(P3119="",F3119=""),"Không phép ",""),"")</f>
        <v/>
      </c>
      <c r="R3119" t="str">
        <f>UPPER(B3119)</f>
        <v/>
      </c>
      <c r="T3119" t="str">
        <f>IFERROR(IF(J3119&lt;&gt;"", INDEX($S$5:$S$1433, MATCH(J3119, $E$5:$E$1433, 0)),""),"")</f>
        <v/>
      </c>
      <c r="V3119" t="str">
        <f>IFERROR(IF(J3119&lt;&gt;"", INDEX($U$5:$U$1433, MATCH(J3119, $E$5:$E$1433, 0)),""),"")</f>
        <v/>
      </c>
    </row>
    <row r="3120">
      <c r="A3120" t="str">
        <f>IF(B3120&lt;&gt;"",A3119+1,"")</f>
        <v/>
      </c>
      <c r="F3120" t="str">
        <f>IFERROR(IF(VLOOKUP(E3120,J:J,1,0)=E3120,"X",""),"")</f>
        <v/>
      </c>
      <c r="G3120" t="str">
        <f>IF(J3120&lt;&gt;"", INDEX($C$5:$C$1433, MATCH(J3120, $E$5:$E$1433, 0)),"")</f>
        <v/>
      </c>
      <c r="H3120" t="str">
        <f>IF(J3120&lt;&gt;"", INDEX($D$5:$D$1433, MATCH(J3120, $E$5:$E$1433, 0)),"")</f>
        <v/>
      </c>
      <c r="I3120" t="str">
        <f>IFERROR(IF(J3120&lt;&gt;"", INDEX($B$5:$B$1433, MATCH(J3120, $E$5:$E$1433, 0)),""),"SAI")</f>
        <v/>
      </c>
      <c r="L3120" t="str">
        <f>IFERROR(IF($N$5="Sáng",IF(MID(K3120,2,7)-MID($L$2,2,7)&gt;0,"Trễ",""),IF(MID(K3120,2,7)-MID($Q$2,2,7)&gt;0,"Trễ","")),"")</f>
        <v/>
      </c>
      <c r="M3120" t="str">
        <f>IFERROR(IF($N$5="Sáng",MID(K3120,2,7)-MID($L$2,2,7),MID(K3120,2,7)-MID($Q$2,2,7)),"")</f>
        <v/>
      </c>
      <c r="Q3120" t="str">
        <f>IF(B3120&lt;&gt;"",IF(AND(P3120="",F3120=""),"Không phép ",""),"")</f>
        <v/>
      </c>
      <c r="R3120" t="str">
        <f>UPPER(B3120)</f>
        <v/>
      </c>
      <c r="T3120" t="str">
        <f>IFERROR(IF(J3120&lt;&gt;"", INDEX($S$5:$S$1433, MATCH(J3120, $E$5:$E$1433, 0)),""),"")</f>
        <v/>
      </c>
      <c r="V3120" t="str">
        <f>IFERROR(IF(J3120&lt;&gt;"", INDEX($U$5:$U$1433, MATCH(J3120, $E$5:$E$1433, 0)),""),"")</f>
        <v/>
      </c>
    </row>
    <row r="3121">
      <c r="A3121" t="str">
        <f>IF(B3121&lt;&gt;"",A3120+1,"")</f>
        <v/>
      </c>
      <c r="F3121" t="str">
        <f>IFERROR(IF(VLOOKUP(E3121,J:J,1,0)=E3121,"X",""),"")</f>
        <v/>
      </c>
      <c r="G3121" t="str">
        <f>IF(J3121&lt;&gt;"", INDEX($C$5:$C$1433, MATCH(J3121, $E$5:$E$1433, 0)),"")</f>
        <v/>
      </c>
      <c r="H3121" t="str">
        <f>IF(J3121&lt;&gt;"", INDEX($D$5:$D$1433, MATCH(J3121, $E$5:$E$1433, 0)),"")</f>
        <v/>
      </c>
      <c r="I3121" t="str">
        <f>IFERROR(IF(J3121&lt;&gt;"", INDEX($B$5:$B$1433, MATCH(J3121, $E$5:$E$1433, 0)),""),"SAI")</f>
        <v/>
      </c>
      <c r="L3121" t="str">
        <f>IFERROR(IF($N$5="Sáng",IF(MID(K3121,2,7)-MID($L$2,2,7)&gt;0,"Trễ",""),IF(MID(K3121,2,7)-MID($Q$2,2,7)&gt;0,"Trễ","")),"")</f>
        <v/>
      </c>
      <c r="M3121" t="str">
        <f>IFERROR(IF($N$5="Sáng",MID(K3121,2,7)-MID($L$2,2,7),MID(K3121,2,7)-MID($Q$2,2,7)),"")</f>
        <v/>
      </c>
      <c r="Q3121" t="str">
        <f>IF(B3121&lt;&gt;"",IF(AND(P3121="",F3121=""),"Không phép ",""),"")</f>
        <v/>
      </c>
      <c r="R3121" t="str">
        <f>UPPER(B3121)</f>
        <v/>
      </c>
      <c r="T3121" t="str">
        <f>IFERROR(IF(J3121&lt;&gt;"", INDEX($S$5:$S$1433, MATCH(J3121, $E$5:$E$1433, 0)),""),"")</f>
        <v/>
      </c>
      <c r="V3121" t="str">
        <f>IFERROR(IF(J3121&lt;&gt;"", INDEX($U$5:$U$1433, MATCH(J3121, $E$5:$E$1433, 0)),""),"")</f>
        <v/>
      </c>
    </row>
    <row r="3122">
      <c r="A3122" t="str">
        <f>IF(B3122&lt;&gt;"",A3121+1,"")</f>
        <v/>
      </c>
      <c r="F3122" t="str">
        <f>IFERROR(IF(VLOOKUP(E3122,J:J,1,0)=E3122,"X",""),"")</f>
        <v/>
      </c>
      <c r="G3122" t="str">
        <f>IF(J3122&lt;&gt;"", INDEX($C$5:$C$1433, MATCH(J3122, $E$5:$E$1433, 0)),"")</f>
        <v/>
      </c>
      <c r="H3122" t="str">
        <f>IF(J3122&lt;&gt;"", INDEX($D$5:$D$1433, MATCH(J3122, $E$5:$E$1433, 0)),"")</f>
        <v/>
      </c>
      <c r="I3122" t="str">
        <f>IFERROR(IF(J3122&lt;&gt;"", INDEX($B$5:$B$1433, MATCH(J3122, $E$5:$E$1433, 0)),""),"SAI")</f>
        <v/>
      </c>
      <c r="L3122" t="str">
        <f>IFERROR(IF($N$5="Sáng",IF(MID(K3122,2,7)-MID($L$2,2,7)&gt;0,"Trễ",""),IF(MID(K3122,2,7)-MID($Q$2,2,7)&gt;0,"Trễ","")),"")</f>
        <v/>
      </c>
      <c r="M3122" t="str">
        <f>IFERROR(IF($N$5="Sáng",MID(K3122,2,7)-MID($L$2,2,7),MID(K3122,2,7)-MID($Q$2,2,7)),"")</f>
        <v/>
      </c>
      <c r="Q3122" t="str">
        <f>IF(B3122&lt;&gt;"",IF(AND(P3122="",F3122=""),"Không phép ",""),"")</f>
        <v/>
      </c>
      <c r="R3122" t="str">
        <f>UPPER(B3122)</f>
        <v/>
      </c>
      <c r="T3122" t="str">
        <f>IFERROR(IF(J3122&lt;&gt;"", INDEX($S$5:$S$1433, MATCH(J3122, $E$5:$E$1433, 0)),""),"")</f>
        <v/>
      </c>
      <c r="V3122" t="str">
        <f>IFERROR(IF(J3122&lt;&gt;"", INDEX($U$5:$U$1433, MATCH(J3122, $E$5:$E$1433, 0)),""),"")</f>
        <v/>
      </c>
    </row>
    <row r="3123">
      <c r="A3123" t="str">
        <f>IF(B3123&lt;&gt;"",A3122+1,"")</f>
        <v/>
      </c>
      <c r="F3123" t="str">
        <f>IFERROR(IF(VLOOKUP(E3123,J:J,1,0)=E3123,"X",""),"")</f>
        <v/>
      </c>
      <c r="G3123" t="str">
        <f>IF(J3123&lt;&gt;"", INDEX($C$5:$C$1433, MATCH(J3123, $E$5:$E$1433, 0)),"")</f>
        <v/>
      </c>
      <c r="H3123" t="str">
        <f>IF(J3123&lt;&gt;"", INDEX($D$5:$D$1433, MATCH(J3123, $E$5:$E$1433, 0)),"")</f>
        <v/>
      </c>
      <c r="I3123" t="str">
        <f>IFERROR(IF(J3123&lt;&gt;"", INDEX($B$5:$B$1433, MATCH(J3123, $E$5:$E$1433, 0)),""),"SAI")</f>
        <v/>
      </c>
      <c r="L3123" t="str">
        <f>IFERROR(IF($N$5="Sáng",IF(MID(K3123,2,7)-MID($L$2,2,7)&gt;0,"Trễ",""),IF(MID(K3123,2,7)-MID($Q$2,2,7)&gt;0,"Trễ","")),"")</f>
        <v/>
      </c>
      <c r="M3123" t="str">
        <f>IFERROR(IF($N$5="Sáng",MID(K3123,2,7)-MID($L$2,2,7),MID(K3123,2,7)-MID($Q$2,2,7)),"")</f>
        <v/>
      </c>
      <c r="Q3123" t="str">
        <f>IF(B3123&lt;&gt;"",IF(AND(P3123="",F3123=""),"Không phép ",""),"")</f>
        <v/>
      </c>
      <c r="R3123" t="str">
        <f>UPPER(B3123)</f>
        <v/>
      </c>
      <c r="T3123" t="str">
        <f>IFERROR(IF(J3123&lt;&gt;"", INDEX($S$5:$S$1433, MATCH(J3123, $E$5:$E$1433, 0)),""),"")</f>
        <v/>
      </c>
      <c r="V3123" t="str">
        <f>IFERROR(IF(J3123&lt;&gt;"", INDEX($U$5:$U$1433, MATCH(J3123, $E$5:$E$1433, 0)),""),"")</f>
        <v/>
      </c>
    </row>
    <row r="3124">
      <c r="A3124" t="str">
        <f>IF(B3124&lt;&gt;"",A3123+1,"")</f>
        <v/>
      </c>
      <c r="F3124" t="str">
        <f>IFERROR(IF(VLOOKUP(E3124,J:J,1,0)=E3124,"X",""),"")</f>
        <v/>
      </c>
      <c r="G3124" t="str">
        <f>IF(J3124&lt;&gt;"", INDEX($C$5:$C$1433, MATCH(J3124, $E$5:$E$1433, 0)),"")</f>
        <v/>
      </c>
      <c r="H3124" t="str">
        <f>IF(J3124&lt;&gt;"", INDEX($D$5:$D$1433, MATCH(J3124, $E$5:$E$1433, 0)),"")</f>
        <v/>
      </c>
      <c r="I3124" t="str">
        <f>IFERROR(IF(J3124&lt;&gt;"", INDEX($B$5:$B$1433, MATCH(J3124, $E$5:$E$1433, 0)),""),"SAI")</f>
        <v/>
      </c>
      <c r="L3124" t="str">
        <f>IFERROR(IF($N$5="Sáng",IF(MID(K3124,2,7)-MID($L$2,2,7)&gt;0,"Trễ",""),IF(MID(K3124,2,7)-MID($Q$2,2,7)&gt;0,"Trễ","")),"")</f>
        <v/>
      </c>
      <c r="M3124" t="str">
        <f>IFERROR(IF($N$5="Sáng",MID(K3124,2,7)-MID($L$2,2,7),MID(K3124,2,7)-MID($Q$2,2,7)),"")</f>
        <v/>
      </c>
      <c r="Q3124" t="str">
        <f>IF(B3124&lt;&gt;"",IF(AND(P3124="",F3124=""),"Không phép ",""),"")</f>
        <v/>
      </c>
      <c r="R3124" t="str">
        <f>UPPER(B3124)</f>
        <v/>
      </c>
      <c r="T3124" t="str">
        <f>IFERROR(IF(J3124&lt;&gt;"", INDEX($S$5:$S$1433, MATCH(J3124, $E$5:$E$1433, 0)),""),"")</f>
        <v/>
      </c>
      <c r="V3124" t="str">
        <f>IFERROR(IF(J3124&lt;&gt;"", INDEX($U$5:$U$1433, MATCH(J3124, $E$5:$E$1433, 0)),""),"")</f>
        <v/>
      </c>
    </row>
    <row r="3125">
      <c r="A3125" t="str">
        <f>IF(B3125&lt;&gt;"",A3124+1,"")</f>
        <v/>
      </c>
      <c r="F3125" t="str">
        <f>IFERROR(IF(VLOOKUP(E3125,J:J,1,0)=E3125,"X",""),"")</f>
        <v/>
      </c>
      <c r="G3125" t="str">
        <f>IF(J3125&lt;&gt;"", INDEX($C$5:$C$1433, MATCH(J3125, $E$5:$E$1433, 0)),"")</f>
        <v/>
      </c>
      <c r="H3125" t="str">
        <f>IF(J3125&lt;&gt;"", INDEX($D$5:$D$1433, MATCH(J3125, $E$5:$E$1433, 0)),"")</f>
        <v/>
      </c>
      <c r="I3125" t="str">
        <f>IFERROR(IF(J3125&lt;&gt;"", INDEX($B$5:$B$1433, MATCH(J3125, $E$5:$E$1433, 0)),""),"SAI")</f>
        <v/>
      </c>
      <c r="L3125" t="str">
        <f>IFERROR(IF($N$5="Sáng",IF(MID(K3125,2,7)-MID($L$2,2,7)&gt;0,"Trễ",""),IF(MID(K3125,2,7)-MID($Q$2,2,7)&gt;0,"Trễ","")),"")</f>
        <v/>
      </c>
      <c r="M3125" t="str">
        <f>IFERROR(IF($N$5="Sáng",MID(K3125,2,7)-MID($L$2,2,7),MID(K3125,2,7)-MID($Q$2,2,7)),"")</f>
        <v/>
      </c>
      <c r="Q3125" t="str">
        <f>IF(B3125&lt;&gt;"",IF(AND(P3125="",F3125=""),"Không phép ",""),"")</f>
        <v/>
      </c>
      <c r="R3125" t="str">
        <f>UPPER(B3125)</f>
        <v/>
      </c>
      <c r="T3125" t="str">
        <f>IFERROR(IF(J3125&lt;&gt;"", INDEX($S$5:$S$1433, MATCH(J3125, $E$5:$E$1433, 0)),""),"")</f>
        <v/>
      </c>
      <c r="V3125" t="str">
        <f>IFERROR(IF(J3125&lt;&gt;"", INDEX($U$5:$U$1433, MATCH(J3125, $E$5:$E$1433, 0)),""),"")</f>
        <v/>
      </c>
    </row>
    <row r="3126">
      <c r="A3126" t="str">
        <f>IF(B3126&lt;&gt;"",A3125+1,"")</f>
        <v/>
      </c>
      <c r="F3126" t="str">
        <f>IFERROR(IF(VLOOKUP(E3126,J:J,1,0)=E3126,"X",""),"")</f>
        <v/>
      </c>
      <c r="G3126" t="str">
        <f>IF(J3126&lt;&gt;"", INDEX($C$5:$C$1433, MATCH(J3126, $E$5:$E$1433, 0)),"")</f>
        <v/>
      </c>
      <c r="H3126" t="str">
        <f>IF(J3126&lt;&gt;"", INDEX($D$5:$D$1433, MATCH(J3126, $E$5:$E$1433, 0)),"")</f>
        <v/>
      </c>
      <c r="I3126" t="str">
        <f>IFERROR(IF(J3126&lt;&gt;"", INDEX($B$5:$B$1433, MATCH(J3126, $E$5:$E$1433, 0)),""),"SAI")</f>
        <v/>
      </c>
      <c r="L3126" t="str">
        <f>IFERROR(IF($N$5="Sáng",IF(MID(K3126,2,7)-MID($L$2,2,7)&gt;0,"Trễ",""),IF(MID(K3126,2,7)-MID($Q$2,2,7)&gt;0,"Trễ","")),"")</f>
        <v/>
      </c>
      <c r="M3126" t="str">
        <f>IFERROR(IF($N$5="Sáng",MID(K3126,2,7)-MID($L$2,2,7),MID(K3126,2,7)-MID($Q$2,2,7)),"")</f>
        <v/>
      </c>
      <c r="Q3126" t="str">
        <f>IF(B3126&lt;&gt;"",IF(AND(P3126="",F3126=""),"Không phép ",""),"")</f>
        <v/>
      </c>
      <c r="R3126" t="str">
        <f>UPPER(B3126)</f>
        <v/>
      </c>
      <c r="T3126" t="str">
        <f>IFERROR(IF(J3126&lt;&gt;"", INDEX($S$5:$S$1433, MATCH(J3126, $E$5:$E$1433, 0)),""),"")</f>
        <v/>
      </c>
      <c r="V3126" t="str">
        <f>IFERROR(IF(J3126&lt;&gt;"", INDEX($U$5:$U$1433, MATCH(J3126, $E$5:$E$1433, 0)),""),"")</f>
        <v/>
      </c>
    </row>
    <row r="3127">
      <c r="A3127" t="str">
        <f>IF(B3127&lt;&gt;"",A3126+1,"")</f>
        <v/>
      </c>
      <c r="F3127" t="str">
        <f>IFERROR(IF(VLOOKUP(E3127,J:J,1,0)=E3127,"X",""),"")</f>
        <v/>
      </c>
      <c r="G3127" t="str">
        <f>IF(J3127&lt;&gt;"", INDEX($C$5:$C$1433, MATCH(J3127, $E$5:$E$1433, 0)),"")</f>
        <v/>
      </c>
      <c r="H3127" t="str">
        <f>IF(J3127&lt;&gt;"", INDEX($D$5:$D$1433, MATCH(J3127, $E$5:$E$1433, 0)),"")</f>
        <v/>
      </c>
      <c r="I3127" t="str">
        <f>IFERROR(IF(J3127&lt;&gt;"", INDEX($B$5:$B$1433, MATCH(J3127, $E$5:$E$1433, 0)),""),"SAI")</f>
        <v/>
      </c>
      <c r="L3127" t="str">
        <f>IFERROR(IF($N$5="Sáng",IF(MID(K3127,2,7)-MID($L$2,2,7)&gt;0,"Trễ",""),IF(MID(K3127,2,7)-MID($Q$2,2,7)&gt;0,"Trễ","")),"")</f>
        <v/>
      </c>
      <c r="M3127" t="str">
        <f>IFERROR(IF($N$5="Sáng",MID(K3127,2,7)-MID($L$2,2,7),MID(K3127,2,7)-MID($Q$2,2,7)),"")</f>
        <v/>
      </c>
      <c r="Q3127" t="str">
        <f>IF(B3127&lt;&gt;"",IF(AND(P3127="",F3127=""),"Không phép ",""),"")</f>
        <v/>
      </c>
      <c r="R3127" t="str">
        <f>UPPER(B3127)</f>
        <v/>
      </c>
      <c r="T3127" t="str">
        <f>IFERROR(IF(J3127&lt;&gt;"", INDEX($S$5:$S$1433, MATCH(J3127, $E$5:$E$1433, 0)),""),"")</f>
        <v/>
      </c>
      <c r="V3127" t="str">
        <f>IFERROR(IF(J3127&lt;&gt;"", INDEX($U$5:$U$1433, MATCH(J3127, $E$5:$E$1433, 0)),""),"")</f>
        <v/>
      </c>
    </row>
    <row r="3128">
      <c r="A3128" t="str">
        <f>IF(B3128&lt;&gt;"",A3127+1,"")</f>
        <v/>
      </c>
      <c r="F3128" t="str">
        <f>IFERROR(IF(VLOOKUP(E3128,J:J,1,0)=E3128,"X",""),"")</f>
        <v/>
      </c>
      <c r="G3128" t="str">
        <f>IF(J3128&lt;&gt;"", INDEX($C$5:$C$1433, MATCH(J3128, $E$5:$E$1433, 0)),"")</f>
        <v/>
      </c>
      <c r="H3128" t="str">
        <f>IF(J3128&lt;&gt;"", INDEX($D$5:$D$1433, MATCH(J3128, $E$5:$E$1433, 0)),"")</f>
        <v/>
      </c>
      <c r="I3128" t="str">
        <f>IFERROR(IF(J3128&lt;&gt;"", INDEX($B$5:$B$1433, MATCH(J3128, $E$5:$E$1433, 0)),""),"SAI")</f>
        <v/>
      </c>
      <c r="L3128" t="str">
        <f>IFERROR(IF($N$5="Sáng",IF(MID(K3128,2,7)-MID($L$2,2,7)&gt;0,"Trễ",""),IF(MID(K3128,2,7)-MID($Q$2,2,7)&gt;0,"Trễ","")),"")</f>
        <v/>
      </c>
      <c r="M3128" t="str">
        <f>IFERROR(IF($N$5="Sáng",MID(K3128,2,7)-MID($L$2,2,7),MID(K3128,2,7)-MID($Q$2,2,7)),"")</f>
        <v/>
      </c>
      <c r="Q3128" t="str">
        <f>IF(B3128&lt;&gt;"",IF(AND(P3128="",F3128=""),"Không phép ",""),"")</f>
        <v/>
      </c>
      <c r="R3128" t="str">
        <f>UPPER(B3128)</f>
        <v/>
      </c>
      <c r="T3128" t="str">
        <f>IFERROR(IF(J3128&lt;&gt;"", INDEX($S$5:$S$1433, MATCH(J3128, $E$5:$E$1433, 0)),""),"")</f>
        <v/>
      </c>
      <c r="V3128" t="str">
        <f>IFERROR(IF(J3128&lt;&gt;"", INDEX($U$5:$U$1433, MATCH(J3128, $E$5:$E$1433, 0)),""),"")</f>
        <v/>
      </c>
    </row>
    <row r="3129">
      <c r="A3129" t="str">
        <f>IF(B3129&lt;&gt;"",A3128+1,"")</f>
        <v/>
      </c>
      <c r="F3129" t="str">
        <f>IFERROR(IF(VLOOKUP(E3129,J:J,1,0)=E3129,"X",""),"")</f>
        <v/>
      </c>
      <c r="G3129" t="str">
        <f>IF(J3129&lt;&gt;"", INDEX($C$5:$C$1433, MATCH(J3129, $E$5:$E$1433, 0)),"")</f>
        <v/>
      </c>
      <c r="H3129" t="str">
        <f>IF(J3129&lt;&gt;"", INDEX($D$5:$D$1433, MATCH(J3129, $E$5:$E$1433, 0)),"")</f>
        <v/>
      </c>
      <c r="I3129" t="str">
        <f>IFERROR(IF(J3129&lt;&gt;"", INDEX($B$5:$B$1433, MATCH(J3129, $E$5:$E$1433, 0)),""),"SAI")</f>
        <v/>
      </c>
      <c r="L3129" t="str">
        <f>IFERROR(IF($N$5="Sáng",IF(MID(K3129,2,7)-MID($L$2,2,7)&gt;0,"Trễ",""),IF(MID(K3129,2,7)-MID($Q$2,2,7)&gt;0,"Trễ","")),"")</f>
        <v/>
      </c>
      <c r="M3129" t="str">
        <f>IFERROR(IF($N$5="Sáng",MID(K3129,2,7)-MID($L$2,2,7),MID(K3129,2,7)-MID($Q$2,2,7)),"")</f>
        <v/>
      </c>
      <c r="Q3129" t="str">
        <f>IF(B3129&lt;&gt;"",IF(AND(P3129="",F3129=""),"Không phép ",""),"")</f>
        <v/>
      </c>
      <c r="R3129" t="str">
        <f>UPPER(B3129)</f>
        <v/>
      </c>
      <c r="T3129" t="str">
        <f>IFERROR(IF(J3129&lt;&gt;"", INDEX($S$5:$S$1433, MATCH(J3129, $E$5:$E$1433, 0)),""),"")</f>
        <v/>
      </c>
      <c r="V3129" t="str">
        <f>IFERROR(IF(J3129&lt;&gt;"", INDEX($U$5:$U$1433, MATCH(J3129, $E$5:$E$1433, 0)),""),"")</f>
        <v/>
      </c>
    </row>
    <row r="3130">
      <c r="A3130" t="str">
        <f>IF(B3130&lt;&gt;"",A3129+1,"")</f>
        <v/>
      </c>
      <c r="F3130" t="str">
        <f>IFERROR(IF(VLOOKUP(E3130,J:J,1,0)=E3130,"X",""),"")</f>
        <v/>
      </c>
      <c r="G3130" t="str">
        <f>IF(J3130&lt;&gt;"", INDEX($C$5:$C$1433, MATCH(J3130, $E$5:$E$1433, 0)),"")</f>
        <v/>
      </c>
      <c r="H3130" t="str">
        <f>IF(J3130&lt;&gt;"", INDEX($D$5:$D$1433, MATCH(J3130, $E$5:$E$1433, 0)),"")</f>
        <v/>
      </c>
      <c r="I3130" t="str">
        <f>IFERROR(IF(J3130&lt;&gt;"", INDEX($B$5:$B$1433, MATCH(J3130, $E$5:$E$1433, 0)),""),"SAI")</f>
        <v/>
      </c>
      <c r="L3130" t="str">
        <f>IFERROR(IF($N$5="Sáng",IF(MID(K3130,2,7)-MID($L$2,2,7)&gt;0,"Trễ",""),IF(MID(K3130,2,7)-MID($Q$2,2,7)&gt;0,"Trễ","")),"")</f>
        <v/>
      </c>
      <c r="M3130" t="str">
        <f>IFERROR(IF($N$5="Sáng",MID(K3130,2,7)-MID($L$2,2,7),MID(K3130,2,7)-MID($Q$2,2,7)),"")</f>
        <v/>
      </c>
      <c r="Q3130" t="str">
        <f>IF(B3130&lt;&gt;"",IF(AND(P3130="",F3130=""),"Không phép ",""),"")</f>
        <v/>
      </c>
      <c r="R3130" t="str">
        <f>UPPER(B3130)</f>
        <v/>
      </c>
      <c r="T3130" t="str">
        <f>IFERROR(IF(J3130&lt;&gt;"", INDEX($S$5:$S$1433, MATCH(J3130, $E$5:$E$1433, 0)),""),"")</f>
        <v/>
      </c>
      <c r="V3130" t="str">
        <f>IFERROR(IF(J3130&lt;&gt;"", INDEX($U$5:$U$1433, MATCH(J3130, $E$5:$E$1433, 0)),""),"")</f>
        <v/>
      </c>
    </row>
    <row r="3131">
      <c r="A3131" t="str">
        <f>IF(B3131&lt;&gt;"",A3130+1,"")</f>
        <v/>
      </c>
      <c r="F3131" t="str">
        <f>IFERROR(IF(VLOOKUP(E3131,J:J,1,0)=E3131,"X",""),"")</f>
        <v/>
      </c>
      <c r="G3131" t="str">
        <f>IF(J3131&lt;&gt;"", INDEX($C$5:$C$1433, MATCH(J3131, $E$5:$E$1433, 0)),"")</f>
        <v/>
      </c>
      <c r="H3131" t="str">
        <f>IF(J3131&lt;&gt;"", INDEX($D$5:$D$1433, MATCH(J3131, $E$5:$E$1433, 0)),"")</f>
        <v/>
      </c>
      <c r="I3131" t="str">
        <f>IFERROR(IF(J3131&lt;&gt;"", INDEX($B$5:$B$1433, MATCH(J3131, $E$5:$E$1433, 0)),""),"SAI")</f>
        <v/>
      </c>
      <c r="L3131" t="str">
        <f>IFERROR(IF($N$5="Sáng",IF(MID(K3131,2,7)-MID($L$2,2,7)&gt;0,"Trễ",""),IF(MID(K3131,2,7)-MID($Q$2,2,7)&gt;0,"Trễ","")),"")</f>
        <v/>
      </c>
      <c r="M3131" t="str">
        <f>IFERROR(IF($N$5="Sáng",MID(K3131,2,7)-MID($L$2,2,7),MID(K3131,2,7)-MID($Q$2,2,7)),"")</f>
        <v/>
      </c>
      <c r="Q3131" t="str">
        <f>IF(B3131&lt;&gt;"",IF(AND(P3131="",F3131=""),"Không phép ",""),"")</f>
        <v/>
      </c>
      <c r="R3131" t="str">
        <f>UPPER(B3131)</f>
        <v/>
      </c>
      <c r="T3131" t="str">
        <f>IFERROR(IF(J3131&lt;&gt;"", INDEX($S$5:$S$1433, MATCH(J3131, $E$5:$E$1433, 0)),""),"")</f>
        <v/>
      </c>
      <c r="V3131" t="str">
        <f>IFERROR(IF(J3131&lt;&gt;"", INDEX($U$5:$U$1433, MATCH(J3131, $E$5:$E$1433, 0)),""),"")</f>
        <v/>
      </c>
    </row>
    <row r="3132">
      <c r="A3132" t="str">
        <f>IF(B3132&lt;&gt;"",A3131+1,"")</f>
        <v/>
      </c>
      <c r="F3132" t="str">
        <f>IFERROR(IF(VLOOKUP(E3132,J:J,1,0)=E3132,"X",""),"")</f>
        <v/>
      </c>
      <c r="G3132" t="str">
        <f>IF(J3132&lt;&gt;"", INDEX($C$5:$C$1433, MATCH(J3132, $E$5:$E$1433, 0)),"")</f>
        <v/>
      </c>
      <c r="H3132" t="str">
        <f>IF(J3132&lt;&gt;"", INDEX($D$5:$D$1433, MATCH(J3132, $E$5:$E$1433, 0)),"")</f>
        <v/>
      </c>
      <c r="I3132" t="str">
        <f>IFERROR(IF(J3132&lt;&gt;"", INDEX($B$5:$B$1433, MATCH(J3132, $E$5:$E$1433, 0)),""),"SAI")</f>
        <v/>
      </c>
      <c r="L3132" t="str">
        <f>IFERROR(IF($N$5="Sáng",IF(MID(K3132,2,7)-MID($L$2,2,7)&gt;0,"Trễ",""),IF(MID(K3132,2,7)-MID($Q$2,2,7)&gt;0,"Trễ","")),"")</f>
        <v/>
      </c>
      <c r="M3132" t="str">
        <f>IFERROR(IF($N$5="Sáng",MID(K3132,2,7)-MID($L$2,2,7),MID(K3132,2,7)-MID($Q$2,2,7)),"")</f>
        <v/>
      </c>
      <c r="Q3132" t="str">
        <f>IF(B3132&lt;&gt;"",IF(AND(P3132="",F3132=""),"Không phép ",""),"")</f>
        <v/>
      </c>
      <c r="R3132" t="str">
        <f>UPPER(B3132)</f>
        <v/>
      </c>
      <c r="T3132" t="str">
        <f>IFERROR(IF(J3132&lt;&gt;"", INDEX($S$5:$S$1433, MATCH(J3132, $E$5:$E$1433, 0)),""),"")</f>
        <v/>
      </c>
      <c r="V3132" t="str">
        <f>IFERROR(IF(J3132&lt;&gt;"", INDEX($U$5:$U$1433, MATCH(J3132, $E$5:$E$1433, 0)),""),"")</f>
        <v/>
      </c>
    </row>
    <row r="3133">
      <c r="A3133" t="str">
        <f>IF(B3133&lt;&gt;"",A3132+1,"")</f>
        <v/>
      </c>
      <c r="F3133" t="str">
        <f>IFERROR(IF(VLOOKUP(E3133,J:J,1,0)=E3133,"X",""),"")</f>
        <v/>
      </c>
      <c r="G3133" t="str">
        <f>IF(J3133&lt;&gt;"", INDEX($C$5:$C$1433, MATCH(J3133, $E$5:$E$1433, 0)),"")</f>
        <v/>
      </c>
      <c r="H3133" t="str">
        <f>IF(J3133&lt;&gt;"", INDEX($D$5:$D$1433, MATCH(J3133, $E$5:$E$1433, 0)),"")</f>
        <v/>
      </c>
      <c r="I3133" t="str">
        <f>IFERROR(IF(J3133&lt;&gt;"", INDEX($B$5:$B$1433, MATCH(J3133, $E$5:$E$1433, 0)),""),"SAI")</f>
        <v/>
      </c>
      <c r="L3133" t="str">
        <f>IFERROR(IF($N$5="Sáng",IF(MID(K3133,2,7)-MID($L$2,2,7)&gt;0,"Trễ",""),IF(MID(K3133,2,7)-MID($Q$2,2,7)&gt;0,"Trễ","")),"")</f>
        <v/>
      </c>
      <c r="M3133" t="str">
        <f>IFERROR(IF($N$5="Sáng",MID(K3133,2,7)-MID($L$2,2,7),MID(K3133,2,7)-MID($Q$2,2,7)),"")</f>
        <v/>
      </c>
      <c r="Q3133" t="str">
        <f>IF(B3133&lt;&gt;"",IF(AND(P3133="",F3133=""),"Không phép ",""),"")</f>
        <v/>
      </c>
      <c r="R3133" t="str">
        <f>UPPER(B3133)</f>
        <v/>
      </c>
      <c r="T3133" t="str">
        <f>IFERROR(IF(J3133&lt;&gt;"", INDEX($S$5:$S$1433, MATCH(J3133, $E$5:$E$1433, 0)),""),"")</f>
        <v/>
      </c>
      <c r="V3133" t="str">
        <f>IFERROR(IF(J3133&lt;&gt;"", INDEX($U$5:$U$1433, MATCH(J3133, $E$5:$E$1433, 0)),""),"")</f>
        <v/>
      </c>
    </row>
    <row r="3134">
      <c r="A3134" t="str">
        <f>IF(B3134&lt;&gt;"",A3133+1,"")</f>
        <v/>
      </c>
      <c r="F3134" t="str">
        <f>IFERROR(IF(VLOOKUP(E3134,J:J,1,0)=E3134,"X",""),"")</f>
        <v/>
      </c>
      <c r="G3134" t="str">
        <f>IF(J3134&lt;&gt;"", INDEX($C$5:$C$1433, MATCH(J3134, $E$5:$E$1433, 0)),"")</f>
        <v/>
      </c>
      <c r="H3134" t="str">
        <f>IF(J3134&lt;&gt;"", INDEX($D$5:$D$1433, MATCH(J3134, $E$5:$E$1433, 0)),"")</f>
        <v/>
      </c>
      <c r="I3134" t="str">
        <f>IFERROR(IF(J3134&lt;&gt;"", INDEX($B$5:$B$1433, MATCH(J3134, $E$5:$E$1433, 0)),""),"SAI")</f>
        <v/>
      </c>
      <c r="L3134" t="str">
        <f>IFERROR(IF($N$5="Sáng",IF(MID(K3134,2,7)-MID($L$2,2,7)&gt;0,"Trễ",""),IF(MID(K3134,2,7)-MID($Q$2,2,7)&gt;0,"Trễ","")),"")</f>
        <v/>
      </c>
      <c r="M3134" t="str">
        <f>IFERROR(IF($N$5="Sáng",MID(K3134,2,7)-MID($L$2,2,7),MID(K3134,2,7)-MID($Q$2,2,7)),"")</f>
        <v/>
      </c>
      <c r="Q3134" t="str">
        <f>IF(B3134&lt;&gt;"",IF(AND(P3134="",F3134=""),"Không phép ",""),"")</f>
        <v/>
      </c>
      <c r="R3134" t="str">
        <f>UPPER(B3134)</f>
        <v/>
      </c>
      <c r="T3134" t="str">
        <f>IFERROR(IF(J3134&lt;&gt;"", INDEX($S$5:$S$1433, MATCH(J3134, $E$5:$E$1433, 0)),""),"")</f>
        <v/>
      </c>
      <c r="V3134" t="str">
        <f>IFERROR(IF(J3134&lt;&gt;"", INDEX($U$5:$U$1433, MATCH(J3134, $E$5:$E$1433, 0)),""),"")</f>
        <v/>
      </c>
    </row>
    <row r="3135">
      <c r="A3135" t="str">
        <f>IF(B3135&lt;&gt;"",A3134+1,"")</f>
        <v/>
      </c>
      <c r="F3135" t="str">
        <f>IFERROR(IF(VLOOKUP(E3135,J:J,1,0)=E3135,"X",""),"")</f>
        <v/>
      </c>
      <c r="G3135" t="str">
        <f>IF(J3135&lt;&gt;"", INDEX($C$5:$C$1433, MATCH(J3135, $E$5:$E$1433, 0)),"")</f>
        <v/>
      </c>
      <c r="H3135" t="str">
        <f>IF(J3135&lt;&gt;"", INDEX($D$5:$D$1433, MATCH(J3135, $E$5:$E$1433, 0)),"")</f>
        <v/>
      </c>
      <c r="I3135" t="str">
        <f>IFERROR(IF(J3135&lt;&gt;"", INDEX($B$5:$B$1433, MATCH(J3135, $E$5:$E$1433, 0)),""),"SAI")</f>
        <v/>
      </c>
      <c r="L3135" t="str">
        <f>IFERROR(IF($N$5="Sáng",IF(MID(K3135,2,7)-MID($L$2,2,7)&gt;0,"Trễ",""),IF(MID(K3135,2,7)-MID($Q$2,2,7)&gt;0,"Trễ","")),"")</f>
        <v/>
      </c>
      <c r="M3135" t="str">
        <f>IFERROR(IF($N$5="Sáng",MID(K3135,2,7)-MID($L$2,2,7),MID(K3135,2,7)-MID($Q$2,2,7)),"")</f>
        <v/>
      </c>
      <c r="Q3135" t="str">
        <f>IF(B3135&lt;&gt;"",IF(AND(P3135="",F3135=""),"Không phép ",""),"")</f>
        <v/>
      </c>
      <c r="R3135" t="str">
        <f>UPPER(B3135)</f>
        <v/>
      </c>
      <c r="T3135" t="str">
        <f>IFERROR(IF(J3135&lt;&gt;"", INDEX($S$5:$S$1433, MATCH(J3135, $E$5:$E$1433, 0)),""),"")</f>
        <v/>
      </c>
      <c r="V3135" t="str">
        <f>IFERROR(IF(J3135&lt;&gt;"", INDEX($U$5:$U$1433, MATCH(J3135, $E$5:$E$1433, 0)),""),"")</f>
        <v/>
      </c>
    </row>
    <row r="3136">
      <c r="A3136" t="str">
        <f>IF(B3136&lt;&gt;"",A3135+1,"")</f>
        <v/>
      </c>
      <c r="F3136" t="str">
        <f>IFERROR(IF(VLOOKUP(E3136,J:J,1,0)=E3136,"X",""),"")</f>
        <v/>
      </c>
      <c r="G3136" t="str">
        <f>IF(J3136&lt;&gt;"", INDEX($C$5:$C$1433, MATCH(J3136, $E$5:$E$1433, 0)),"")</f>
        <v/>
      </c>
      <c r="H3136" t="str">
        <f>IF(J3136&lt;&gt;"", INDEX($D$5:$D$1433, MATCH(J3136, $E$5:$E$1433, 0)),"")</f>
        <v/>
      </c>
      <c r="I3136" t="str">
        <f>IFERROR(IF(J3136&lt;&gt;"", INDEX($B$5:$B$1433, MATCH(J3136, $E$5:$E$1433, 0)),""),"SAI")</f>
        <v/>
      </c>
      <c r="L3136" t="str">
        <f>IFERROR(IF($N$5="Sáng",IF(MID(K3136,2,7)-MID($L$2,2,7)&gt;0,"Trễ",""),IF(MID(K3136,2,7)-MID($Q$2,2,7)&gt;0,"Trễ","")),"")</f>
        <v/>
      </c>
      <c r="M3136" t="str">
        <f>IFERROR(IF($N$5="Sáng",MID(K3136,2,7)-MID($L$2,2,7),MID(K3136,2,7)-MID($Q$2,2,7)),"")</f>
        <v/>
      </c>
      <c r="Q3136" t="str">
        <f>IF(B3136&lt;&gt;"",IF(AND(P3136="",F3136=""),"Không phép ",""),"")</f>
        <v/>
      </c>
      <c r="R3136" t="str">
        <f>UPPER(B3136)</f>
        <v/>
      </c>
      <c r="T3136" t="str">
        <f>IFERROR(IF(J3136&lt;&gt;"", INDEX($S$5:$S$1433, MATCH(J3136, $E$5:$E$1433, 0)),""),"")</f>
        <v/>
      </c>
      <c r="V3136" t="str">
        <f>IFERROR(IF(J3136&lt;&gt;"", INDEX($U$5:$U$1433, MATCH(J3136, $E$5:$E$1433, 0)),""),"")</f>
        <v/>
      </c>
    </row>
    <row r="3137">
      <c r="A3137" t="str">
        <f>IF(B3137&lt;&gt;"",A3136+1,"")</f>
        <v/>
      </c>
      <c r="F3137" t="str">
        <f>IFERROR(IF(VLOOKUP(E3137,J:J,1,0)=E3137,"X",""),"")</f>
        <v/>
      </c>
      <c r="G3137" t="str">
        <f>IF(J3137&lt;&gt;"", INDEX($C$5:$C$1433, MATCH(J3137, $E$5:$E$1433, 0)),"")</f>
        <v/>
      </c>
      <c r="H3137" t="str">
        <f>IF(J3137&lt;&gt;"", INDEX($D$5:$D$1433, MATCH(J3137, $E$5:$E$1433, 0)),"")</f>
        <v/>
      </c>
      <c r="I3137" t="str">
        <f>IFERROR(IF(J3137&lt;&gt;"", INDEX($B$5:$B$1433, MATCH(J3137, $E$5:$E$1433, 0)),""),"SAI")</f>
        <v/>
      </c>
      <c r="L3137" t="str">
        <f>IFERROR(IF($N$5="Sáng",IF(MID(K3137,2,7)-MID($L$2,2,7)&gt;0,"Trễ",""),IF(MID(K3137,2,7)-MID($Q$2,2,7)&gt;0,"Trễ","")),"")</f>
        <v/>
      </c>
      <c r="M3137" t="str">
        <f>IFERROR(IF($N$5="Sáng",MID(K3137,2,7)-MID($L$2,2,7),MID(K3137,2,7)-MID($Q$2,2,7)),"")</f>
        <v/>
      </c>
      <c r="Q3137" t="str">
        <f>IF(B3137&lt;&gt;"",IF(AND(P3137="",F3137=""),"Không phép ",""),"")</f>
        <v/>
      </c>
      <c r="R3137" t="str">
        <f>UPPER(B3137)</f>
        <v/>
      </c>
      <c r="T3137" t="str">
        <f>IFERROR(IF(J3137&lt;&gt;"", INDEX($S$5:$S$1433, MATCH(J3137, $E$5:$E$1433, 0)),""),"")</f>
        <v/>
      </c>
      <c r="V3137" t="str">
        <f>IFERROR(IF(J3137&lt;&gt;"", INDEX($U$5:$U$1433, MATCH(J3137, $E$5:$E$1433, 0)),""),"")</f>
        <v/>
      </c>
    </row>
    <row r="3138">
      <c r="A3138" t="str">
        <f>IF(B3138&lt;&gt;"",A3137+1,"")</f>
        <v/>
      </c>
      <c r="F3138" t="str">
        <f>IFERROR(IF(VLOOKUP(E3138,J:J,1,0)=E3138,"X",""),"")</f>
        <v/>
      </c>
      <c r="G3138" t="str">
        <f>IF(J3138&lt;&gt;"", INDEX($C$5:$C$1433, MATCH(J3138, $E$5:$E$1433, 0)),"")</f>
        <v/>
      </c>
      <c r="H3138" t="str">
        <f>IF(J3138&lt;&gt;"", INDEX($D$5:$D$1433, MATCH(J3138, $E$5:$E$1433, 0)),"")</f>
        <v/>
      </c>
      <c r="I3138" t="str">
        <f>IFERROR(IF(J3138&lt;&gt;"", INDEX($B$5:$B$1433, MATCH(J3138, $E$5:$E$1433, 0)),""),"SAI")</f>
        <v/>
      </c>
      <c r="L3138" t="str">
        <f>IFERROR(IF($N$5="Sáng",IF(MID(K3138,2,7)-MID($L$2,2,7)&gt;0,"Trễ",""),IF(MID(K3138,2,7)-MID($Q$2,2,7)&gt;0,"Trễ","")),"")</f>
        <v/>
      </c>
      <c r="M3138" t="str">
        <f>IFERROR(IF($N$5="Sáng",MID(K3138,2,7)-MID($L$2,2,7),MID(K3138,2,7)-MID($Q$2,2,7)),"")</f>
        <v/>
      </c>
      <c r="Q3138" t="str">
        <f>IF(B3138&lt;&gt;"",IF(AND(P3138="",F3138=""),"Không phép ",""),"")</f>
        <v/>
      </c>
      <c r="R3138" t="str">
        <f>UPPER(B3138)</f>
        <v/>
      </c>
      <c r="T3138" t="str">
        <f>IFERROR(IF(J3138&lt;&gt;"", INDEX($S$5:$S$1433, MATCH(J3138, $E$5:$E$1433, 0)),""),"")</f>
        <v/>
      </c>
      <c r="V3138" t="str">
        <f>IFERROR(IF(J3138&lt;&gt;"", INDEX($U$5:$U$1433, MATCH(J3138, $E$5:$E$1433, 0)),""),"")</f>
        <v/>
      </c>
    </row>
    <row r="3139">
      <c r="A3139" t="str">
        <f>IF(B3139&lt;&gt;"",A3138+1,"")</f>
        <v/>
      </c>
      <c r="F3139" t="str">
        <f>IFERROR(IF(VLOOKUP(E3139,J:J,1,0)=E3139,"X",""),"")</f>
        <v/>
      </c>
      <c r="G3139" t="str">
        <f>IF(J3139&lt;&gt;"", INDEX($C$5:$C$1433, MATCH(J3139, $E$5:$E$1433, 0)),"")</f>
        <v/>
      </c>
      <c r="H3139" t="str">
        <f>IF(J3139&lt;&gt;"", INDEX($D$5:$D$1433, MATCH(J3139, $E$5:$E$1433, 0)),"")</f>
        <v/>
      </c>
      <c r="I3139" t="str">
        <f>IFERROR(IF(J3139&lt;&gt;"", INDEX($B$5:$B$1433, MATCH(J3139, $E$5:$E$1433, 0)),""),"SAI")</f>
        <v/>
      </c>
      <c r="L3139" t="str">
        <f>IFERROR(IF($N$5="Sáng",IF(MID(K3139,2,7)-MID($L$2,2,7)&gt;0,"Trễ",""),IF(MID(K3139,2,7)-MID($Q$2,2,7)&gt;0,"Trễ","")),"")</f>
        <v/>
      </c>
      <c r="M3139" t="str">
        <f>IFERROR(IF($N$5="Sáng",MID(K3139,2,7)-MID($L$2,2,7),MID(K3139,2,7)-MID($Q$2,2,7)),"")</f>
        <v/>
      </c>
      <c r="Q3139" t="str">
        <f>IF(B3139&lt;&gt;"",IF(AND(P3139="",F3139=""),"Không phép ",""),"")</f>
        <v/>
      </c>
      <c r="R3139" t="str">
        <f>UPPER(B3139)</f>
        <v/>
      </c>
      <c r="T3139" t="str">
        <f>IFERROR(IF(J3139&lt;&gt;"", INDEX($S$5:$S$1433, MATCH(J3139, $E$5:$E$1433, 0)),""),"")</f>
        <v/>
      </c>
      <c r="V3139" t="str">
        <f>IFERROR(IF(J3139&lt;&gt;"", INDEX($U$5:$U$1433, MATCH(J3139, $E$5:$E$1433, 0)),""),"")</f>
        <v/>
      </c>
    </row>
    <row r="3140">
      <c r="A3140" t="str">
        <f>IF(B3140&lt;&gt;"",A3139+1,"")</f>
        <v/>
      </c>
      <c r="F3140" t="str">
        <f>IFERROR(IF(VLOOKUP(E3140,J:J,1,0)=E3140,"X",""),"")</f>
        <v/>
      </c>
      <c r="G3140" t="str">
        <f>IF(J3140&lt;&gt;"", INDEX($C$5:$C$1433, MATCH(J3140, $E$5:$E$1433, 0)),"")</f>
        <v/>
      </c>
      <c r="H3140" t="str">
        <f>IF(J3140&lt;&gt;"", INDEX($D$5:$D$1433, MATCH(J3140, $E$5:$E$1433, 0)),"")</f>
        <v/>
      </c>
      <c r="I3140" t="str">
        <f>IFERROR(IF(J3140&lt;&gt;"", INDEX($B$5:$B$1433, MATCH(J3140, $E$5:$E$1433, 0)),""),"SAI")</f>
        <v/>
      </c>
      <c r="L3140" t="str">
        <f>IFERROR(IF($N$5="Sáng",IF(MID(K3140,2,7)-MID($L$2,2,7)&gt;0,"Trễ",""),IF(MID(K3140,2,7)-MID($Q$2,2,7)&gt;0,"Trễ","")),"")</f>
        <v/>
      </c>
      <c r="M3140" t="str">
        <f>IFERROR(IF($N$5="Sáng",MID(K3140,2,7)-MID($L$2,2,7),MID(K3140,2,7)-MID($Q$2,2,7)),"")</f>
        <v/>
      </c>
      <c r="Q3140" t="str">
        <f>IF(B3140&lt;&gt;"",IF(AND(P3140="",F3140=""),"Không phép ",""),"")</f>
        <v/>
      </c>
      <c r="R3140" t="str">
        <f>UPPER(B3140)</f>
        <v/>
      </c>
      <c r="T3140" t="str">
        <f>IFERROR(IF(J3140&lt;&gt;"", INDEX($S$5:$S$1433, MATCH(J3140, $E$5:$E$1433, 0)),""),"")</f>
        <v/>
      </c>
      <c r="V3140" t="str">
        <f>IFERROR(IF(J3140&lt;&gt;"", INDEX($U$5:$U$1433, MATCH(J3140, $E$5:$E$1433, 0)),""),"")</f>
        <v/>
      </c>
    </row>
    <row r="3141">
      <c r="A3141" t="str">
        <f>IF(B3141&lt;&gt;"",A3140+1,"")</f>
        <v/>
      </c>
      <c r="F3141" t="str">
        <f>IFERROR(IF(VLOOKUP(E3141,J:J,1,0)=E3141,"X",""),"")</f>
        <v/>
      </c>
      <c r="G3141" t="str">
        <f>IF(J3141&lt;&gt;"", INDEX($C$5:$C$1433, MATCH(J3141, $E$5:$E$1433, 0)),"")</f>
        <v/>
      </c>
      <c r="H3141" t="str">
        <f>IF(J3141&lt;&gt;"", INDEX($D$5:$D$1433, MATCH(J3141, $E$5:$E$1433, 0)),"")</f>
        <v/>
      </c>
      <c r="I3141" t="str">
        <f>IFERROR(IF(J3141&lt;&gt;"", INDEX($B$5:$B$1433, MATCH(J3141, $E$5:$E$1433, 0)),""),"SAI")</f>
        <v/>
      </c>
      <c r="L3141" t="str">
        <f>IFERROR(IF($N$5="Sáng",IF(MID(K3141,2,7)-MID($L$2,2,7)&gt;0,"Trễ",""),IF(MID(K3141,2,7)-MID($Q$2,2,7)&gt;0,"Trễ","")),"")</f>
        <v/>
      </c>
      <c r="M3141" t="str">
        <f>IFERROR(IF($N$5="Sáng",MID(K3141,2,7)-MID($L$2,2,7),MID(K3141,2,7)-MID($Q$2,2,7)),"")</f>
        <v/>
      </c>
      <c r="Q3141" t="str">
        <f>IF(B3141&lt;&gt;"",IF(AND(P3141="",F3141=""),"Không phép ",""),"")</f>
        <v/>
      </c>
      <c r="R3141" t="str">
        <f>UPPER(B3141)</f>
        <v/>
      </c>
      <c r="T3141" t="str">
        <f>IFERROR(IF(J3141&lt;&gt;"", INDEX($S$5:$S$1433, MATCH(J3141, $E$5:$E$1433, 0)),""),"")</f>
        <v/>
      </c>
      <c r="V3141" t="str">
        <f>IFERROR(IF(J3141&lt;&gt;"", INDEX($U$5:$U$1433, MATCH(J3141, $E$5:$E$1433, 0)),""),"")</f>
        <v/>
      </c>
    </row>
    <row r="3142">
      <c r="A3142" t="str">
        <f>IF(B3142&lt;&gt;"",A3141+1,"")</f>
        <v/>
      </c>
      <c r="F3142" t="str">
        <f>IFERROR(IF(VLOOKUP(E3142,J:J,1,0)=E3142,"X",""),"")</f>
        <v/>
      </c>
      <c r="G3142" t="str">
        <f>IF(J3142&lt;&gt;"", INDEX($C$5:$C$1433, MATCH(J3142, $E$5:$E$1433, 0)),"")</f>
        <v/>
      </c>
      <c r="H3142" t="str">
        <f>IF(J3142&lt;&gt;"", INDEX($D$5:$D$1433, MATCH(J3142, $E$5:$E$1433, 0)),"")</f>
        <v/>
      </c>
      <c r="I3142" t="str">
        <f>IFERROR(IF(J3142&lt;&gt;"", INDEX($B$5:$B$1433, MATCH(J3142, $E$5:$E$1433, 0)),""),"SAI")</f>
        <v/>
      </c>
      <c r="L3142" t="str">
        <f>IFERROR(IF($N$5="Sáng",IF(MID(K3142,2,7)-MID($L$2,2,7)&gt;0,"Trễ",""),IF(MID(K3142,2,7)-MID($Q$2,2,7)&gt;0,"Trễ","")),"")</f>
        <v/>
      </c>
      <c r="M3142" t="str">
        <f>IFERROR(IF($N$5="Sáng",MID(K3142,2,7)-MID($L$2,2,7),MID(K3142,2,7)-MID($Q$2,2,7)),"")</f>
        <v/>
      </c>
      <c r="Q3142" t="str">
        <f>IF(B3142&lt;&gt;"",IF(AND(P3142="",F3142=""),"Không phép ",""),"")</f>
        <v/>
      </c>
      <c r="R3142" t="str">
        <f>UPPER(B3142)</f>
        <v/>
      </c>
      <c r="T3142" t="str">
        <f>IFERROR(IF(J3142&lt;&gt;"", INDEX($S$5:$S$1433, MATCH(J3142, $E$5:$E$1433, 0)),""),"")</f>
        <v/>
      </c>
      <c r="V3142" t="str">
        <f>IFERROR(IF(J3142&lt;&gt;"", INDEX($U$5:$U$1433, MATCH(J3142, $E$5:$E$1433, 0)),""),"")</f>
        <v/>
      </c>
    </row>
    <row r="3143">
      <c r="A3143" t="str">
        <f>IF(B3143&lt;&gt;"",A3142+1,"")</f>
        <v/>
      </c>
      <c r="F3143" t="str">
        <f>IFERROR(IF(VLOOKUP(E3143,J:J,1,0)=E3143,"X",""),"")</f>
        <v/>
      </c>
      <c r="G3143" t="str">
        <f>IF(J3143&lt;&gt;"", INDEX($C$5:$C$1433, MATCH(J3143, $E$5:$E$1433, 0)),"")</f>
        <v/>
      </c>
      <c r="H3143" t="str">
        <f>IF(J3143&lt;&gt;"", INDEX($D$5:$D$1433, MATCH(J3143, $E$5:$E$1433, 0)),"")</f>
        <v/>
      </c>
      <c r="I3143" t="str">
        <f>IFERROR(IF(J3143&lt;&gt;"", INDEX($B$5:$B$1433, MATCH(J3143, $E$5:$E$1433, 0)),""),"SAI")</f>
        <v/>
      </c>
      <c r="L3143" t="str">
        <f>IFERROR(IF($N$5="Sáng",IF(MID(K3143,2,7)-MID($L$2,2,7)&gt;0,"Trễ",""),IF(MID(K3143,2,7)-MID($Q$2,2,7)&gt;0,"Trễ","")),"")</f>
        <v/>
      </c>
      <c r="M3143" t="str">
        <f>IFERROR(IF($N$5="Sáng",MID(K3143,2,7)-MID($L$2,2,7),MID(K3143,2,7)-MID($Q$2,2,7)),"")</f>
        <v/>
      </c>
      <c r="Q3143" t="str">
        <f>IF(B3143&lt;&gt;"",IF(AND(P3143="",F3143=""),"Không phép ",""),"")</f>
        <v/>
      </c>
      <c r="R3143" t="str">
        <f>UPPER(B3143)</f>
        <v/>
      </c>
      <c r="T3143" t="str">
        <f>IFERROR(IF(J3143&lt;&gt;"", INDEX($S$5:$S$1433, MATCH(J3143, $E$5:$E$1433, 0)),""),"")</f>
        <v/>
      </c>
      <c r="V3143" t="str">
        <f>IFERROR(IF(J3143&lt;&gt;"", INDEX($U$5:$U$1433, MATCH(J3143, $E$5:$E$1433, 0)),""),"")</f>
        <v/>
      </c>
    </row>
    <row r="3144">
      <c r="A3144" t="str">
        <f>IF(B3144&lt;&gt;"",A3143+1,"")</f>
        <v/>
      </c>
      <c r="F3144" t="str">
        <f>IFERROR(IF(VLOOKUP(E3144,J:J,1,0)=E3144,"X",""),"")</f>
        <v/>
      </c>
      <c r="G3144" t="str">
        <f>IF(J3144&lt;&gt;"", INDEX($C$5:$C$1433, MATCH(J3144, $E$5:$E$1433, 0)),"")</f>
        <v/>
      </c>
      <c r="H3144" t="str">
        <f>IF(J3144&lt;&gt;"", INDEX($D$5:$D$1433, MATCH(J3144, $E$5:$E$1433, 0)),"")</f>
        <v/>
      </c>
      <c r="I3144" t="str">
        <f>IFERROR(IF(J3144&lt;&gt;"", INDEX($B$5:$B$1433, MATCH(J3144, $E$5:$E$1433, 0)),""),"SAI")</f>
        <v/>
      </c>
      <c r="L3144" t="str">
        <f>IFERROR(IF($N$5="Sáng",IF(MID(K3144,2,7)-MID($L$2,2,7)&gt;0,"Trễ",""),IF(MID(K3144,2,7)-MID($Q$2,2,7)&gt;0,"Trễ","")),"")</f>
        <v/>
      </c>
      <c r="M3144" t="str">
        <f>IFERROR(IF($N$5="Sáng",MID(K3144,2,7)-MID($L$2,2,7),MID(K3144,2,7)-MID($Q$2,2,7)),"")</f>
        <v/>
      </c>
      <c r="Q3144" t="str">
        <f>IF(B3144&lt;&gt;"",IF(AND(P3144="",F3144=""),"Không phép ",""),"")</f>
        <v/>
      </c>
      <c r="R3144" t="str">
        <f>UPPER(B3144)</f>
        <v/>
      </c>
      <c r="T3144" t="str">
        <f>IFERROR(IF(J3144&lt;&gt;"", INDEX($S$5:$S$1433, MATCH(J3144, $E$5:$E$1433, 0)),""),"")</f>
        <v/>
      </c>
      <c r="V3144" t="str">
        <f>IFERROR(IF(J3144&lt;&gt;"", INDEX($U$5:$U$1433, MATCH(J3144, $E$5:$E$1433, 0)),""),"")</f>
        <v/>
      </c>
    </row>
    <row r="3145">
      <c r="A3145" t="str">
        <f>IF(B3145&lt;&gt;"",A3144+1,"")</f>
        <v/>
      </c>
      <c r="F3145" t="str">
        <f>IFERROR(IF(VLOOKUP(E3145,J:J,1,0)=E3145,"X",""),"")</f>
        <v/>
      </c>
      <c r="G3145" t="str">
        <f>IF(J3145&lt;&gt;"", INDEX($C$5:$C$1433, MATCH(J3145, $E$5:$E$1433, 0)),"")</f>
        <v/>
      </c>
      <c r="H3145" t="str">
        <f>IF(J3145&lt;&gt;"", INDEX($D$5:$D$1433, MATCH(J3145, $E$5:$E$1433, 0)),"")</f>
        <v/>
      </c>
      <c r="I3145" t="str">
        <f>IFERROR(IF(J3145&lt;&gt;"", INDEX($B$5:$B$1433, MATCH(J3145, $E$5:$E$1433, 0)),""),"SAI")</f>
        <v/>
      </c>
      <c r="L3145" t="str">
        <f>IFERROR(IF($N$5="Sáng",IF(MID(K3145,2,7)-MID($L$2,2,7)&gt;0,"Trễ",""),IF(MID(K3145,2,7)-MID($Q$2,2,7)&gt;0,"Trễ","")),"")</f>
        <v/>
      </c>
      <c r="M3145" t="str">
        <f>IFERROR(IF($N$5="Sáng",MID(K3145,2,7)-MID($L$2,2,7),MID(K3145,2,7)-MID($Q$2,2,7)),"")</f>
        <v/>
      </c>
      <c r="Q3145" t="str">
        <f>IF(B3145&lt;&gt;"",IF(AND(P3145="",F3145=""),"Không phép ",""),"")</f>
        <v/>
      </c>
      <c r="R3145" t="str">
        <f>UPPER(B3145)</f>
        <v/>
      </c>
      <c r="T3145" t="str">
        <f>IFERROR(IF(J3145&lt;&gt;"", INDEX($S$5:$S$1433, MATCH(J3145, $E$5:$E$1433, 0)),""),"")</f>
        <v/>
      </c>
      <c r="V3145" t="str">
        <f>IFERROR(IF(J3145&lt;&gt;"", INDEX($U$5:$U$1433, MATCH(J3145, $E$5:$E$1433, 0)),""),"")</f>
        <v/>
      </c>
    </row>
    <row r="3146">
      <c r="A3146" t="str">
        <f>IF(B3146&lt;&gt;"",A3145+1,"")</f>
        <v/>
      </c>
      <c r="F3146" t="str">
        <f>IFERROR(IF(VLOOKUP(E3146,J:J,1,0)=E3146,"X",""),"")</f>
        <v/>
      </c>
      <c r="G3146" t="str">
        <f>IF(J3146&lt;&gt;"", INDEX($C$5:$C$1433, MATCH(J3146, $E$5:$E$1433, 0)),"")</f>
        <v/>
      </c>
      <c r="H3146" t="str">
        <f>IF(J3146&lt;&gt;"", INDEX($D$5:$D$1433, MATCH(J3146, $E$5:$E$1433, 0)),"")</f>
        <v/>
      </c>
      <c r="I3146" t="str">
        <f>IFERROR(IF(J3146&lt;&gt;"", INDEX($B$5:$B$1433, MATCH(J3146, $E$5:$E$1433, 0)),""),"SAI")</f>
        <v/>
      </c>
      <c r="L3146" t="str">
        <f>IFERROR(IF($N$5="Sáng",IF(MID(K3146,2,7)-MID($L$2,2,7)&gt;0,"Trễ",""),IF(MID(K3146,2,7)-MID($Q$2,2,7)&gt;0,"Trễ","")),"")</f>
        <v/>
      </c>
      <c r="M3146" t="str">
        <f>IFERROR(IF($N$5="Sáng",MID(K3146,2,7)-MID($L$2,2,7),MID(K3146,2,7)-MID($Q$2,2,7)),"")</f>
        <v/>
      </c>
      <c r="Q3146" t="str">
        <f>IF(B3146&lt;&gt;"",IF(AND(P3146="",F3146=""),"Không phép ",""),"")</f>
        <v/>
      </c>
      <c r="R3146" t="str">
        <f>UPPER(B3146)</f>
        <v/>
      </c>
      <c r="T3146" t="str">
        <f>IFERROR(IF(J3146&lt;&gt;"", INDEX($S$5:$S$1433, MATCH(J3146, $E$5:$E$1433, 0)),""),"")</f>
        <v/>
      </c>
      <c r="V3146" t="str">
        <f>IFERROR(IF(J3146&lt;&gt;"", INDEX($U$5:$U$1433, MATCH(J3146, $E$5:$E$1433, 0)),""),"")</f>
        <v/>
      </c>
    </row>
    <row r="3147">
      <c r="A3147" t="str">
        <f>IF(B3147&lt;&gt;"",A3146+1,"")</f>
        <v/>
      </c>
      <c r="F3147" t="str">
        <f>IFERROR(IF(VLOOKUP(E3147,J:J,1,0)=E3147,"X",""),"")</f>
        <v/>
      </c>
      <c r="G3147" t="str">
        <f>IF(J3147&lt;&gt;"", INDEX($C$5:$C$1433, MATCH(J3147, $E$5:$E$1433, 0)),"")</f>
        <v/>
      </c>
      <c r="H3147" t="str">
        <f>IF(J3147&lt;&gt;"", INDEX($D$5:$D$1433, MATCH(J3147, $E$5:$E$1433, 0)),"")</f>
        <v/>
      </c>
      <c r="I3147" t="str">
        <f>IFERROR(IF(J3147&lt;&gt;"", INDEX($B$5:$B$1433, MATCH(J3147, $E$5:$E$1433, 0)),""),"SAI")</f>
        <v/>
      </c>
      <c r="L3147" t="str">
        <f>IFERROR(IF($N$5="Sáng",IF(MID(K3147,2,7)-MID($L$2,2,7)&gt;0,"Trễ",""),IF(MID(K3147,2,7)-MID($Q$2,2,7)&gt;0,"Trễ","")),"")</f>
        <v/>
      </c>
      <c r="M3147" t="str">
        <f>IFERROR(IF($N$5="Sáng",MID(K3147,2,7)-MID($L$2,2,7),MID(K3147,2,7)-MID($Q$2,2,7)),"")</f>
        <v/>
      </c>
      <c r="Q3147" t="str">
        <f>IF(B3147&lt;&gt;"",IF(AND(P3147="",F3147=""),"Không phép ",""),"")</f>
        <v/>
      </c>
      <c r="R3147" t="str">
        <f>UPPER(B3147)</f>
        <v/>
      </c>
      <c r="T3147" t="str">
        <f>IFERROR(IF(J3147&lt;&gt;"", INDEX($S$5:$S$1433, MATCH(J3147, $E$5:$E$1433, 0)),""),"")</f>
        <v/>
      </c>
      <c r="V3147" t="str">
        <f>IFERROR(IF(J3147&lt;&gt;"", INDEX($U$5:$U$1433, MATCH(J3147, $E$5:$E$1433, 0)),""),"")</f>
        <v/>
      </c>
    </row>
    <row r="3148">
      <c r="A3148" t="str">
        <f>IF(B3148&lt;&gt;"",A3147+1,"")</f>
        <v/>
      </c>
      <c r="F3148" t="str">
        <f>IFERROR(IF(VLOOKUP(E3148,J:J,1,0)=E3148,"X",""),"")</f>
        <v/>
      </c>
      <c r="G3148" t="str">
        <f>IF(J3148&lt;&gt;"", INDEX($C$5:$C$1433, MATCH(J3148, $E$5:$E$1433, 0)),"")</f>
        <v/>
      </c>
      <c r="H3148" t="str">
        <f>IF(J3148&lt;&gt;"", INDEX($D$5:$D$1433, MATCH(J3148, $E$5:$E$1433, 0)),"")</f>
        <v/>
      </c>
      <c r="I3148" t="str">
        <f>IFERROR(IF(J3148&lt;&gt;"", INDEX($B$5:$B$1433, MATCH(J3148, $E$5:$E$1433, 0)),""),"SAI")</f>
        <v/>
      </c>
      <c r="L3148" t="str">
        <f>IFERROR(IF($N$5="Sáng",IF(MID(K3148,2,7)-MID($L$2,2,7)&gt;0,"Trễ",""),IF(MID(K3148,2,7)-MID($Q$2,2,7)&gt;0,"Trễ","")),"")</f>
        <v/>
      </c>
      <c r="M3148" t="str">
        <f>IFERROR(IF($N$5="Sáng",MID(K3148,2,7)-MID($L$2,2,7),MID(K3148,2,7)-MID($Q$2,2,7)),"")</f>
        <v/>
      </c>
      <c r="Q3148" t="str">
        <f>IF(B3148&lt;&gt;"",IF(AND(P3148="",F3148=""),"Không phép ",""),"")</f>
        <v/>
      </c>
      <c r="R3148" t="str">
        <f>UPPER(B3148)</f>
        <v/>
      </c>
      <c r="T3148" t="str">
        <f>IFERROR(IF(J3148&lt;&gt;"", INDEX($S$5:$S$1433, MATCH(J3148, $E$5:$E$1433, 0)),""),"")</f>
        <v/>
      </c>
      <c r="V3148" t="str">
        <f>IFERROR(IF(J3148&lt;&gt;"", INDEX($U$5:$U$1433, MATCH(J3148, $E$5:$E$1433, 0)),""),"")</f>
        <v/>
      </c>
    </row>
    <row r="3149">
      <c r="A3149" t="str">
        <f>IF(B3149&lt;&gt;"",A3148+1,"")</f>
        <v/>
      </c>
      <c r="F3149" t="str">
        <f>IFERROR(IF(VLOOKUP(E3149,J:J,1,0)=E3149,"X",""),"")</f>
        <v/>
      </c>
      <c r="G3149" t="str">
        <f>IF(J3149&lt;&gt;"", INDEX($C$5:$C$1433, MATCH(J3149, $E$5:$E$1433, 0)),"")</f>
        <v/>
      </c>
      <c r="H3149" t="str">
        <f>IF(J3149&lt;&gt;"", INDEX($D$5:$D$1433, MATCH(J3149, $E$5:$E$1433, 0)),"")</f>
        <v/>
      </c>
      <c r="I3149" t="str">
        <f>IFERROR(IF(J3149&lt;&gt;"", INDEX($B$5:$B$1433, MATCH(J3149, $E$5:$E$1433, 0)),""),"SAI")</f>
        <v/>
      </c>
      <c r="L3149" t="str">
        <f>IFERROR(IF($N$5="Sáng",IF(MID(K3149,2,7)-MID($L$2,2,7)&gt;0,"Trễ",""),IF(MID(K3149,2,7)-MID($Q$2,2,7)&gt;0,"Trễ","")),"")</f>
        <v/>
      </c>
      <c r="M3149" t="str">
        <f>IFERROR(IF($N$5="Sáng",MID(K3149,2,7)-MID($L$2,2,7),MID(K3149,2,7)-MID($Q$2,2,7)),"")</f>
        <v/>
      </c>
      <c r="Q3149" t="str">
        <f>IF(B3149&lt;&gt;"",IF(AND(P3149="",F3149=""),"Không phép ",""),"")</f>
        <v/>
      </c>
      <c r="R3149" t="str">
        <f>UPPER(B3149)</f>
        <v/>
      </c>
      <c r="T3149" t="str">
        <f>IFERROR(IF(J3149&lt;&gt;"", INDEX($S$5:$S$1433, MATCH(J3149, $E$5:$E$1433, 0)),""),"")</f>
        <v/>
      </c>
      <c r="V3149" t="str">
        <f>IFERROR(IF(J3149&lt;&gt;"", INDEX($U$5:$U$1433, MATCH(J3149, $E$5:$E$1433, 0)),""),"")</f>
        <v/>
      </c>
    </row>
    <row r="3150">
      <c r="A3150" t="str">
        <f>IF(B3150&lt;&gt;"",A3149+1,"")</f>
        <v/>
      </c>
      <c r="F3150" t="str">
        <f>IFERROR(IF(VLOOKUP(E3150,J:J,1,0)=E3150,"X",""),"")</f>
        <v/>
      </c>
      <c r="G3150" t="str">
        <f>IF(J3150&lt;&gt;"", INDEX($C$5:$C$1433, MATCH(J3150, $E$5:$E$1433, 0)),"")</f>
        <v/>
      </c>
      <c r="H3150" t="str">
        <f>IF(J3150&lt;&gt;"", INDEX($D$5:$D$1433, MATCH(J3150, $E$5:$E$1433, 0)),"")</f>
        <v/>
      </c>
      <c r="I3150" t="str">
        <f>IFERROR(IF(J3150&lt;&gt;"", INDEX($B$5:$B$1433, MATCH(J3150, $E$5:$E$1433, 0)),""),"SAI")</f>
        <v/>
      </c>
      <c r="L3150" t="str">
        <f>IFERROR(IF($N$5="Sáng",IF(MID(K3150,2,7)-MID($L$2,2,7)&gt;0,"Trễ",""),IF(MID(K3150,2,7)-MID($Q$2,2,7)&gt;0,"Trễ","")),"")</f>
        <v/>
      </c>
      <c r="M3150" t="str">
        <f>IFERROR(IF($N$5="Sáng",MID(K3150,2,7)-MID($L$2,2,7),MID(K3150,2,7)-MID($Q$2,2,7)),"")</f>
        <v/>
      </c>
      <c r="Q3150" t="str">
        <f>IF(B3150&lt;&gt;"",IF(AND(P3150="",F3150=""),"Không phép ",""),"")</f>
        <v/>
      </c>
      <c r="R3150" t="str">
        <f>UPPER(B3150)</f>
        <v/>
      </c>
      <c r="T3150" t="str">
        <f>IFERROR(IF(J3150&lt;&gt;"", INDEX($S$5:$S$1433, MATCH(J3150, $E$5:$E$1433, 0)),""),"")</f>
        <v/>
      </c>
      <c r="V3150" t="str">
        <f>IFERROR(IF(J3150&lt;&gt;"", INDEX($U$5:$U$1433, MATCH(J3150, $E$5:$E$1433, 0)),""),"")</f>
        <v/>
      </c>
    </row>
    <row r="3151">
      <c r="A3151" t="str">
        <f>IF(B3151&lt;&gt;"",A3150+1,"")</f>
        <v/>
      </c>
      <c r="F3151" t="str">
        <f>IFERROR(IF(VLOOKUP(E3151,J:J,1,0)=E3151,"X",""),"")</f>
        <v/>
      </c>
      <c r="G3151" t="str">
        <f>IF(J3151&lt;&gt;"", INDEX($C$5:$C$1433, MATCH(J3151, $E$5:$E$1433, 0)),"")</f>
        <v/>
      </c>
      <c r="H3151" t="str">
        <f>IF(J3151&lt;&gt;"", INDEX($D$5:$D$1433, MATCH(J3151, $E$5:$E$1433, 0)),"")</f>
        <v/>
      </c>
      <c r="I3151" t="str">
        <f>IFERROR(IF(J3151&lt;&gt;"", INDEX($B$5:$B$1433, MATCH(J3151, $E$5:$E$1433, 0)),""),"SAI")</f>
        <v/>
      </c>
      <c r="L3151" t="str">
        <f>IFERROR(IF($N$5="Sáng",IF(MID(K3151,2,7)-MID($L$2,2,7)&gt;0,"Trễ",""),IF(MID(K3151,2,7)-MID($Q$2,2,7)&gt;0,"Trễ","")),"")</f>
        <v/>
      </c>
      <c r="M3151" t="str">
        <f>IFERROR(IF($N$5="Sáng",MID(K3151,2,7)-MID($L$2,2,7),MID(K3151,2,7)-MID($Q$2,2,7)),"")</f>
        <v/>
      </c>
      <c r="Q3151" t="str">
        <f>IF(B3151&lt;&gt;"",IF(AND(P3151="",F3151=""),"Không phép ",""),"")</f>
        <v/>
      </c>
      <c r="R3151" t="str">
        <f>UPPER(B3151)</f>
        <v/>
      </c>
      <c r="T3151" t="str">
        <f>IFERROR(IF(J3151&lt;&gt;"", INDEX($S$5:$S$1433, MATCH(J3151, $E$5:$E$1433, 0)),""),"")</f>
        <v/>
      </c>
      <c r="V3151" t="str">
        <f>IFERROR(IF(J3151&lt;&gt;"", INDEX($U$5:$U$1433, MATCH(J3151, $E$5:$E$1433, 0)),""),"")</f>
        <v/>
      </c>
    </row>
    <row r="3152">
      <c r="A3152" t="str">
        <f>IF(B3152&lt;&gt;"",A3151+1,"")</f>
        <v/>
      </c>
      <c r="F3152" t="str">
        <f>IFERROR(IF(VLOOKUP(E3152,J:J,1,0)=E3152,"X",""),"")</f>
        <v/>
      </c>
      <c r="G3152" t="str">
        <f>IF(J3152&lt;&gt;"", INDEX($C$5:$C$1433, MATCH(J3152, $E$5:$E$1433, 0)),"")</f>
        <v/>
      </c>
      <c r="H3152" t="str">
        <f>IF(J3152&lt;&gt;"", INDEX($D$5:$D$1433, MATCH(J3152, $E$5:$E$1433, 0)),"")</f>
        <v/>
      </c>
      <c r="I3152" t="str">
        <f>IFERROR(IF(J3152&lt;&gt;"", INDEX($B$5:$B$1433, MATCH(J3152, $E$5:$E$1433, 0)),""),"SAI")</f>
        <v/>
      </c>
      <c r="L3152" t="str">
        <f>IFERROR(IF($N$5="Sáng",IF(MID(K3152,2,7)-MID($L$2,2,7)&gt;0,"Trễ",""),IF(MID(K3152,2,7)-MID($Q$2,2,7)&gt;0,"Trễ","")),"")</f>
        <v/>
      </c>
      <c r="M3152" t="str">
        <f>IFERROR(IF($N$5="Sáng",MID(K3152,2,7)-MID($L$2,2,7),MID(K3152,2,7)-MID($Q$2,2,7)),"")</f>
        <v/>
      </c>
      <c r="Q3152" t="str">
        <f>IF(B3152&lt;&gt;"",IF(AND(P3152="",F3152=""),"Không phép ",""),"")</f>
        <v/>
      </c>
      <c r="R3152" t="str">
        <f>UPPER(B3152)</f>
        <v/>
      </c>
      <c r="T3152" t="str">
        <f>IFERROR(IF(J3152&lt;&gt;"", INDEX($S$5:$S$1433, MATCH(J3152, $E$5:$E$1433, 0)),""),"")</f>
        <v/>
      </c>
      <c r="V3152" t="str">
        <f>IFERROR(IF(J3152&lt;&gt;"", INDEX($U$5:$U$1433, MATCH(J3152, $E$5:$E$1433, 0)),""),"")</f>
        <v/>
      </c>
    </row>
    <row r="3153">
      <c r="A3153" t="str">
        <f>IF(B3153&lt;&gt;"",A3152+1,"")</f>
        <v/>
      </c>
      <c r="F3153" t="str">
        <f>IFERROR(IF(VLOOKUP(E3153,J:J,1,0)=E3153,"X",""),"")</f>
        <v/>
      </c>
      <c r="G3153" t="str">
        <f>IF(J3153&lt;&gt;"", INDEX($C$5:$C$1433, MATCH(J3153, $E$5:$E$1433, 0)),"")</f>
        <v/>
      </c>
      <c r="H3153" t="str">
        <f>IF(J3153&lt;&gt;"", INDEX($D$5:$D$1433, MATCH(J3153, $E$5:$E$1433, 0)),"")</f>
        <v/>
      </c>
      <c r="I3153" t="str">
        <f>IFERROR(IF(J3153&lt;&gt;"", INDEX($B$5:$B$1433, MATCH(J3153, $E$5:$E$1433, 0)),""),"SAI")</f>
        <v/>
      </c>
      <c r="L3153" t="str">
        <f>IFERROR(IF($N$5="Sáng",IF(MID(K3153,2,7)-MID($L$2,2,7)&gt;0,"Trễ",""),IF(MID(K3153,2,7)-MID($Q$2,2,7)&gt;0,"Trễ","")),"")</f>
        <v/>
      </c>
      <c r="M3153" t="str">
        <f>IFERROR(IF($N$5="Sáng",MID(K3153,2,7)-MID($L$2,2,7),MID(K3153,2,7)-MID($Q$2,2,7)),"")</f>
        <v/>
      </c>
      <c r="Q3153" t="str">
        <f>IF(B3153&lt;&gt;"",IF(AND(P3153="",F3153=""),"Không phép ",""),"")</f>
        <v/>
      </c>
      <c r="R3153" t="str">
        <f>UPPER(B3153)</f>
        <v/>
      </c>
      <c r="T3153" t="str">
        <f>IFERROR(IF(J3153&lt;&gt;"", INDEX($S$5:$S$1433, MATCH(J3153, $E$5:$E$1433, 0)),""),"")</f>
        <v/>
      </c>
      <c r="V3153" t="str">
        <f>IFERROR(IF(J3153&lt;&gt;"", INDEX($U$5:$U$1433, MATCH(J3153, $E$5:$E$1433, 0)),""),"")</f>
        <v/>
      </c>
    </row>
    <row r="3154">
      <c r="A3154" t="str">
        <f>IF(B3154&lt;&gt;"",A3153+1,"")</f>
        <v/>
      </c>
      <c r="F3154" t="str">
        <f>IFERROR(IF(VLOOKUP(E3154,J:J,1,0)=E3154,"X",""),"")</f>
        <v/>
      </c>
      <c r="G3154" t="str">
        <f>IF(J3154&lt;&gt;"", INDEX($C$5:$C$1433, MATCH(J3154, $E$5:$E$1433, 0)),"")</f>
        <v/>
      </c>
      <c r="H3154" t="str">
        <f>IF(J3154&lt;&gt;"", INDEX($D$5:$D$1433, MATCH(J3154, $E$5:$E$1433, 0)),"")</f>
        <v/>
      </c>
      <c r="I3154" t="str">
        <f>IFERROR(IF(J3154&lt;&gt;"", INDEX($B$5:$B$1433, MATCH(J3154, $E$5:$E$1433, 0)),""),"SAI")</f>
        <v/>
      </c>
      <c r="L3154" t="str">
        <f>IFERROR(IF($N$5="Sáng",IF(MID(K3154,2,7)-MID($L$2,2,7)&gt;0,"Trễ",""),IF(MID(K3154,2,7)-MID($Q$2,2,7)&gt;0,"Trễ","")),"")</f>
        <v/>
      </c>
      <c r="M3154" t="str">
        <f>IFERROR(IF($N$5="Sáng",MID(K3154,2,7)-MID($L$2,2,7),MID(K3154,2,7)-MID($Q$2,2,7)),"")</f>
        <v/>
      </c>
      <c r="Q3154" t="str">
        <f>IF(B3154&lt;&gt;"",IF(AND(P3154="",F3154=""),"Không phép ",""),"")</f>
        <v/>
      </c>
      <c r="R3154" t="str">
        <f>UPPER(B3154)</f>
        <v/>
      </c>
      <c r="T3154" t="str">
        <f>IFERROR(IF(J3154&lt;&gt;"", INDEX($S$5:$S$1433, MATCH(J3154, $E$5:$E$1433, 0)),""),"")</f>
        <v/>
      </c>
      <c r="V3154" t="str">
        <f>IFERROR(IF(J3154&lt;&gt;"", INDEX($U$5:$U$1433, MATCH(J3154, $E$5:$E$1433, 0)),""),"")</f>
        <v/>
      </c>
    </row>
    <row r="3155">
      <c r="A3155" t="str">
        <f>IF(B3155&lt;&gt;"",A3154+1,"")</f>
        <v/>
      </c>
      <c r="F3155" t="str">
        <f>IFERROR(IF(VLOOKUP(E3155,J:J,1,0)=E3155,"X",""),"")</f>
        <v/>
      </c>
      <c r="G3155" t="str">
        <f>IF(J3155&lt;&gt;"", INDEX($C$5:$C$1433, MATCH(J3155, $E$5:$E$1433, 0)),"")</f>
        <v/>
      </c>
      <c r="H3155" t="str">
        <f>IF(J3155&lt;&gt;"", INDEX($D$5:$D$1433, MATCH(J3155, $E$5:$E$1433, 0)),"")</f>
        <v/>
      </c>
      <c r="I3155" t="str">
        <f>IFERROR(IF(J3155&lt;&gt;"", INDEX($B$5:$B$1433, MATCH(J3155, $E$5:$E$1433, 0)),""),"SAI")</f>
        <v/>
      </c>
      <c r="L3155" t="str">
        <f>IFERROR(IF($N$5="Sáng",IF(MID(K3155,2,7)-MID($L$2,2,7)&gt;0,"Trễ",""),IF(MID(K3155,2,7)-MID($Q$2,2,7)&gt;0,"Trễ","")),"")</f>
        <v/>
      </c>
      <c r="M3155" t="str">
        <f>IFERROR(IF($N$5="Sáng",MID(K3155,2,7)-MID($L$2,2,7),MID(K3155,2,7)-MID($Q$2,2,7)),"")</f>
        <v/>
      </c>
      <c r="Q3155" t="str">
        <f>IF(B3155&lt;&gt;"",IF(AND(P3155="",F3155=""),"Không phép ",""),"")</f>
        <v/>
      </c>
      <c r="R3155" t="str">
        <f>UPPER(B3155)</f>
        <v/>
      </c>
      <c r="T3155" t="str">
        <f>IFERROR(IF(J3155&lt;&gt;"", INDEX($S$5:$S$1433, MATCH(J3155, $E$5:$E$1433, 0)),""),"")</f>
        <v/>
      </c>
      <c r="V3155" t="str">
        <f>IFERROR(IF(J3155&lt;&gt;"", INDEX($U$5:$U$1433, MATCH(J3155, $E$5:$E$1433, 0)),""),"")</f>
        <v/>
      </c>
    </row>
    <row r="3156">
      <c r="A3156" t="str">
        <f>IF(B3156&lt;&gt;"",A3155+1,"")</f>
        <v/>
      </c>
      <c r="F3156" t="str">
        <f>IFERROR(IF(VLOOKUP(E3156,J:J,1,0)=E3156,"X",""),"")</f>
        <v/>
      </c>
      <c r="G3156" t="str">
        <f>IF(J3156&lt;&gt;"", INDEX($C$5:$C$1433, MATCH(J3156, $E$5:$E$1433, 0)),"")</f>
        <v/>
      </c>
      <c r="H3156" t="str">
        <f>IF(J3156&lt;&gt;"", INDEX($D$5:$D$1433, MATCH(J3156, $E$5:$E$1433, 0)),"")</f>
        <v/>
      </c>
      <c r="I3156" t="str">
        <f>IFERROR(IF(J3156&lt;&gt;"", INDEX($B$5:$B$1433, MATCH(J3156, $E$5:$E$1433, 0)),""),"SAI")</f>
        <v/>
      </c>
      <c r="L3156" t="str">
        <f>IFERROR(IF($N$5="Sáng",IF(MID(K3156,2,7)-MID($L$2,2,7)&gt;0,"Trễ",""),IF(MID(K3156,2,7)-MID($Q$2,2,7)&gt;0,"Trễ","")),"")</f>
        <v/>
      </c>
      <c r="M3156" t="str">
        <f>IFERROR(IF($N$5="Sáng",MID(K3156,2,7)-MID($L$2,2,7),MID(K3156,2,7)-MID($Q$2,2,7)),"")</f>
        <v/>
      </c>
      <c r="Q3156" t="str">
        <f>IF(B3156&lt;&gt;"",IF(AND(P3156="",F3156=""),"Không phép ",""),"")</f>
        <v/>
      </c>
      <c r="R3156" t="str">
        <f>UPPER(B3156)</f>
        <v/>
      </c>
      <c r="T3156" t="str">
        <f>IFERROR(IF(J3156&lt;&gt;"", INDEX($S$5:$S$1433, MATCH(J3156, $E$5:$E$1433, 0)),""),"")</f>
        <v/>
      </c>
      <c r="V3156" t="str">
        <f>IFERROR(IF(J3156&lt;&gt;"", INDEX($U$5:$U$1433, MATCH(J3156, $E$5:$E$1433, 0)),""),"")</f>
        <v/>
      </c>
    </row>
    <row r="3157">
      <c r="A3157" t="str">
        <f>IF(B3157&lt;&gt;"",A3156+1,"")</f>
        <v/>
      </c>
      <c r="F3157" t="str">
        <f>IFERROR(IF(VLOOKUP(E3157,J:J,1,0)=E3157,"X",""),"")</f>
        <v/>
      </c>
      <c r="G3157" t="str">
        <f>IF(J3157&lt;&gt;"", INDEX($C$5:$C$1433, MATCH(J3157, $E$5:$E$1433, 0)),"")</f>
        <v/>
      </c>
      <c r="H3157" t="str">
        <f>IF(J3157&lt;&gt;"", INDEX($D$5:$D$1433, MATCH(J3157, $E$5:$E$1433, 0)),"")</f>
        <v/>
      </c>
      <c r="I3157" t="str">
        <f>IFERROR(IF(J3157&lt;&gt;"", INDEX($B$5:$B$1433, MATCH(J3157, $E$5:$E$1433, 0)),""),"SAI")</f>
        <v/>
      </c>
      <c r="L3157" t="str">
        <f>IFERROR(IF($N$5="Sáng",IF(MID(K3157,2,7)-MID($L$2,2,7)&gt;0,"Trễ",""),IF(MID(K3157,2,7)-MID($Q$2,2,7)&gt;0,"Trễ","")),"")</f>
        <v/>
      </c>
      <c r="M3157" t="str">
        <f>IFERROR(IF($N$5="Sáng",MID(K3157,2,7)-MID($L$2,2,7),MID(K3157,2,7)-MID($Q$2,2,7)),"")</f>
        <v/>
      </c>
      <c r="Q3157" t="str">
        <f>IF(B3157&lt;&gt;"",IF(AND(P3157="",F3157=""),"Không phép ",""),"")</f>
        <v/>
      </c>
      <c r="R3157" t="str">
        <f>UPPER(B3157)</f>
        <v/>
      </c>
      <c r="T3157" t="str">
        <f>IFERROR(IF(J3157&lt;&gt;"", INDEX($S$5:$S$1433, MATCH(J3157, $E$5:$E$1433, 0)),""),"")</f>
        <v/>
      </c>
      <c r="V3157" t="str">
        <f>IFERROR(IF(J3157&lt;&gt;"", INDEX($U$5:$U$1433, MATCH(J3157, $E$5:$E$1433, 0)),""),"")</f>
        <v/>
      </c>
    </row>
    <row r="3158">
      <c r="A3158" t="str">
        <f>IF(B3158&lt;&gt;"",A3157+1,"")</f>
        <v/>
      </c>
      <c r="F3158" t="str">
        <f>IFERROR(IF(VLOOKUP(E3158,J:J,1,0)=E3158,"X",""),"")</f>
        <v/>
      </c>
      <c r="G3158" t="str">
        <f>IF(J3158&lt;&gt;"", INDEX($C$5:$C$1433, MATCH(J3158, $E$5:$E$1433, 0)),"")</f>
        <v/>
      </c>
      <c r="H3158" t="str">
        <f>IF(J3158&lt;&gt;"", INDEX($D$5:$D$1433, MATCH(J3158, $E$5:$E$1433, 0)),"")</f>
        <v/>
      </c>
      <c r="I3158" t="str">
        <f>IFERROR(IF(J3158&lt;&gt;"", INDEX($B$5:$B$1433, MATCH(J3158, $E$5:$E$1433, 0)),""),"SAI")</f>
        <v/>
      </c>
      <c r="L3158" t="str">
        <f>IFERROR(IF($N$5="Sáng",IF(MID(K3158,2,7)-MID($L$2,2,7)&gt;0,"Trễ",""),IF(MID(K3158,2,7)-MID($Q$2,2,7)&gt;0,"Trễ","")),"")</f>
        <v/>
      </c>
      <c r="M3158" t="str">
        <f>IFERROR(IF($N$5="Sáng",MID(K3158,2,7)-MID($L$2,2,7),MID(K3158,2,7)-MID($Q$2,2,7)),"")</f>
        <v/>
      </c>
      <c r="Q3158" t="str">
        <f>IF(B3158&lt;&gt;"",IF(AND(P3158="",F3158=""),"Không phép ",""),"")</f>
        <v/>
      </c>
      <c r="R3158" t="str">
        <f>UPPER(B3158)</f>
        <v/>
      </c>
      <c r="T3158" t="str">
        <f>IFERROR(IF(J3158&lt;&gt;"", INDEX($S$5:$S$1433, MATCH(J3158, $E$5:$E$1433, 0)),""),"")</f>
        <v/>
      </c>
      <c r="V3158" t="str">
        <f>IFERROR(IF(J3158&lt;&gt;"", INDEX($U$5:$U$1433, MATCH(J3158, $E$5:$E$1433, 0)),""),"")</f>
        <v/>
      </c>
    </row>
    <row r="3159">
      <c r="A3159" t="str">
        <f>IF(B3159&lt;&gt;"",A3158+1,"")</f>
        <v/>
      </c>
      <c r="F3159" t="str">
        <f>IFERROR(IF(VLOOKUP(E3159,J:J,1,0)=E3159,"X",""),"")</f>
        <v/>
      </c>
      <c r="G3159" t="str">
        <f>IF(J3159&lt;&gt;"", INDEX($C$5:$C$1433, MATCH(J3159, $E$5:$E$1433, 0)),"")</f>
        <v/>
      </c>
      <c r="H3159" t="str">
        <f>IF(J3159&lt;&gt;"", INDEX($D$5:$D$1433, MATCH(J3159, $E$5:$E$1433, 0)),"")</f>
        <v/>
      </c>
      <c r="I3159" t="str">
        <f>IFERROR(IF(J3159&lt;&gt;"", INDEX($B$5:$B$1433, MATCH(J3159, $E$5:$E$1433, 0)),""),"SAI")</f>
        <v/>
      </c>
      <c r="L3159" t="str">
        <f>IFERROR(IF($N$5="Sáng",IF(MID(K3159,2,7)-MID($L$2,2,7)&gt;0,"Trễ",""),IF(MID(K3159,2,7)-MID($Q$2,2,7)&gt;0,"Trễ","")),"")</f>
        <v/>
      </c>
      <c r="M3159" t="str">
        <f>IFERROR(IF($N$5="Sáng",MID(K3159,2,7)-MID($L$2,2,7),MID(K3159,2,7)-MID($Q$2,2,7)),"")</f>
        <v/>
      </c>
      <c r="Q3159" t="str">
        <f>IF(B3159&lt;&gt;"",IF(AND(P3159="",F3159=""),"Không phép ",""),"")</f>
        <v/>
      </c>
      <c r="R3159" t="str">
        <f>UPPER(B3159)</f>
        <v/>
      </c>
      <c r="T3159" t="str">
        <f>IFERROR(IF(J3159&lt;&gt;"", INDEX($S$5:$S$1433, MATCH(J3159, $E$5:$E$1433, 0)),""),"")</f>
        <v/>
      </c>
      <c r="V3159" t="str">
        <f>IFERROR(IF(J3159&lt;&gt;"", INDEX($U$5:$U$1433, MATCH(J3159, $E$5:$E$1433, 0)),""),"")</f>
        <v/>
      </c>
    </row>
    <row r="3160">
      <c r="A3160" t="str">
        <f>IF(B3160&lt;&gt;"",A3159+1,"")</f>
        <v/>
      </c>
      <c r="F3160" t="str">
        <f>IFERROR(IF(VLOOKUP(E3160,J:J,1,0)=E3160,"X",""),"")</f>
        <v/>
      </c>
      <c r="G3160" t="str">
        <f>IF(J3160&lt;&gt;"", INDEX($C$5:$C$1433, MATCH(J3160, $E$5:$E$1433, 0)),"")</f>
        <v/>
      </c>
      <c r="H3160" t="str">
        <f>IF(J3160&lt;&gt;"", INDEX($D$5:$D$1433, MATCH(J3160, $E$5:$E$1433, 0)),"")</f>
        <v/>
      </c>
      <c r="I3160" t="str">
        <f>IFERROR(IF(J3160&lt;&gt;"", INDEX($B$5:$B$1433, MATCH(J3160, $E$5:$E$1433, 0)),""),"SAI")</f>
        <v/>
      </c>
      <c r="L3160" t="str">
        <f>IFERROR(IF($N$5="Sáng",IF(MID(K3160,2,7)-MID($L$2,2,7)&gt;0,"Trễ",""),IF(MID(K3160,2,7)-MID($Q$2,2,7)&gt;0,"Trễ","")),"")</f>
        <v/>
      </c>
      <c r="M3160" t="str">
        <f>IFERROR(IF($N$5="Sáng",MID(K3160,2,7)-MID($L$2,2,7),MID(K3160,2,7)-MID($Q$2,2,7)),"")</f>
        <v/>
      </c>
      <c r="Q3160" t="str">
        <f>IF(B3160&lt;&gt;"",IF(AND(P3160="",F3160=""),"Không phép ",""),"")</f>
        <v/>
      </c>
      <c r="R3160" t="str">
        <f>UPPER(B3160)</f>
        <v/>
      </c>
      <c r="T3160" t="str">
        <f>IFERROR(IF(J3160&lt;&gt;"", INDEX($S$5:$S$1433, MATCH(J3160, $E$5:$E$1433, 0)),""),"")</f>
        <v/>
      </c>
      <c r="V3160" t="str">
        <f>IFERROR(IF(J3160&lt;&gt;"", INDEX($U$5:$U$1433, MATCH(J3160, $E$5:$E$1433, 0)),""),"")</f>
        <v/>
      </c>
    </row>
    <row r="3161">
      <c r="A3161" t="str">
        <f>IF(B3161&lt;&gt;"",A3160+1,"")</f>
        <v/>
      </c>
      <c r="F3161" t="str">
        <f>IFERROR(IF(VLOOKUP(E3161,J:J,1,0)=E3161,"X",""),"")</f>
        <v/>
      </c>
      <c r="G3161" t="str">
        <f>IF(J3161&lt;&gt;"", INDEX($C$5:$C$1433, MATCH(J3161, $E$5:$E$1433, 0)),"")</f>
        <v/>
      </c>
      <c r="H3161" t="str">
        <f>IF(J3161&lt;&gt;"", INDEX($D$5:$D$1433, MATCH(J3161, $E$5:$E$1433, 0)),"")</f>
        <v/>
      </c>
      <c r="I3161" t="str">
        <f>IFERROR(IF(J3161&lt;&gt;"", INDEX($B$5:$B$1433, MATCH(J3161, $E$5:$E$1433, 0)),""),"SAI")</f>
        <v/>
      </c>
      <c r="L3161" t="str">
        <f>IFERROR(IF($N$5="Sáng",IF(MID(K3161,2,7)-MID($L$2,2,7)&gt;0,"Trễ",""),IF(MID(K3161,2,7)-MID($Q$2,2,7)&gt;0,"Trễ","")),"")</f>
        <v/>
      </c>
      <c r="M3161" t="str">
        <f>IFERROR(IF($N$5="Sáng",MID(K3161,2,7)-MID($L$2,2,7),MID(K3161,2,7)-MID($Q$2,2,7)),"")</f>
        <v/>
      </c>
      <c r="Q3161" t="str">
        <f>IF(B3161&lt;&gt;"",IF(AND(P3161="",F3161=""),"Không phép ",""),"")</f>
        <v/>
      </c>
      <c r="R3161" t="str">
        <f>UPPER(B3161)</f>
        <v/>
      </c>
      <c r="T3161" t="str">
        <f>IFERROR(IF(J3161&lt;&gt;"", INDEX($S$5:$S$1433, MATCH(J3161, $E$5:$E$1433, 0)),""),"")</f>
        <v/>
      </c>
      <c r="V3161" t="str">
        <f>IFERROR(IF(J3161&lt;&gt;"", INDEX($U$5:$U$1433, MATCH(J3161, $E$5:$E$1433, 0)),""),"")</f>
        <v/>
      </c>
    </row>
    <row r="3162">
      <c r="A3162" t="str">
        <f>IF(B3162&lt;&gt;"",A3161+1,"")</f>
        <v/>
      </c>
      <c r="F3162" t="str">
        <f>IFERROR(IF(VLOOKUP(E3162,J:J,1,0)=E3162,"X",""),"")</f>
        <v/>
      </c>
      <c r="G3162" t="str">
        <f>IF(J3162&lt;&gt;"", INDEX($C$5:$C$1433, MATCH(J3162, $E$5:$E$1433, 0)),"")</f>
        <v/>
      </c>
      <c r="H3162" t="str">
        <f>IF(J3162&lt;&gt;"", INDEX($D$5:$D$1433, MATCH(J3162, $E$5:$E$1433, 0)),"")</f>
        <v/>
      </c>
      <c r="I3162" t="str">
        <f>IFERROR(IF(J3162&lt;&gt;"", INDEX($B$5:$B$1433, MATCH(J3162, $E$5:$E$1433, 0)),""),"SAI")</f>
        <v/>
      </c>
      <c r="L3162" t="str">
        <f>IFERROR(IF($N$5="Sáng",IF(MID(K3162,2,7)-MID($L$2,2,7)&gt;0,"Trễ",""),IF(MID(K3162,2,7)-MID($Q$2,2,7)&gt;0,"Trễ","")),"")</f>
        <v/>
      </c>
      <c r="M3162" t="str">
        <f>IFERROR(IF($N$5="Sáng",MID(K3162,2,7)-MID($L$2,2,7),MID(K3162,2,7)-MID($Q$2,2,7)),"")</f>
        <v/>
      </c>
      <c r="Q3162" t="str">
        <f>IF(B3162&lt;&gt;"",IF(AND(P3162="",F3162=""),"Không phép ",""),"")</f>
        <v/>
      </c>
      <c r="R3162" t="str">
        <f>UPPER(B3162)</f>
        <v/>
      </c>
      <c r="T3162" t="str">
        <f>IFERROR(IF(J3162&lt;&gt;"", INDEX($S$5:$S$1433, MATCH(J3162, $E$5:$E$1433, 0)),""),"")</f>
        <v/>
      </c>
      <c r="V3162" t="str">
        <f>IFERROR(IF(J3162&lt;&gt;"", INDEX($U$5:$U$1433, MATCH(J3162, $E$5:$E$1433, 0)),""),"")</f>
        <v/>
      </c>
    </row>
    <row r="3163">
      <c r="A3163" t="str">
        <f>IF(B3163&lt;&gt;"",A3162+1,"")</f>
        <v/>
      </c>
      <c r="F3163" t="str">
        <f>IFERROR(IF(VLOOKUP(E3163,J:J,1,0)=E3163,"X",""),"")</f>
        <v/>
      </c>
      <c r="G3163" t="str">
        <f>IF(J3163&lt;&gt;"", INDEX($C$5:$C$1433, MATCH(J3163, $E$5:$E$1433, 0)),"")</f>
        <v/>
      </c>
      <c r="H3163" t="str">
        <f>IF(J3163&lt;&gt;"", INDEX($D$5:$D$1433, MATCH(J3163, $E$5:$E$1433, 0)),"")</f>
        <v/>
      </c>
      <c r="I3163" t="str">
        <f>IFERROR(IF(J3163&lt;&gt;"", INDEX($B$5:$B$1433, MATCH(J3163, $E$5:$E$1433, 0)),""),"SAI")</f>
        <v/>
      </c>
      <c r="L3163" t="str">
        <f>IFERROR(IF($N$5="Sáng",IF(MID(K3163,2,7)-MID($L$2,2,7)&gt;0,"Trễ",""),IF(MID(K3163,2,7)-MID($Q$2,2,7)&gt;0,"Trễ","")),"")</f>
        <v/>
      </c>
      <c r="M3163" t="str">
        <f>IFERROR(IF($N$5="Sáng",MID(K3163,2,7)-MID($L$2,2,7),MID(K3163,2,7)-MID($Q$2,2,7)),"")</f>
        <v/>
      </c>
      <c r="Q3163" t="str">
        <f>IF(B3163&lt;&gt;"",IF(AND(P3163="",F3163=""),"Không phép ",""),"")</f>
        <v/>
      </c>
      <c r="R3163" t="str">
        <f>UPPER(B3163)</f>
        <v/>
      </c>
      <c r="T3163" t="str">
        <f>IFERROR(IF(J3163&lt;&gt;"", INDEX($S$5:$S$1433, MATCH(J3163, $E$5:$E$1433, 0)),""),"")</f>
        <v/>
      </c>
      <c r="V3163" t="str">
        <f>IFERROR(IF(J3163&lt;&gt;"", INDEX($U$5:$U$1433, MATCH(J3163, $E$5:$E$1433, 0)),""),"")</f>
        <v/>
      </c>
    </row>
    <row r="3164">
      <c r="A3164" t="str">
        <f>IF(B3164&lt;&gt;"",A3163+1,"")</f>
        <v/>
      </c>
      <c r="F3164" t="str">
        <f>IFERROR(IF(VLOOKUP(E3164,J:J,1,0)=E3164,"X",""),"")</f>
        <v/>
      </c>
      <c r="G3164" t="str">
        <f>IF(J3164&lt;&gt;"", INDEX($C$5:$C$1433, MATCH(J3164, $E$5:$E$1433, 0)),"")</f>
        <v/>
      </c>
      <c r="H3164" t="str">
        <f>IF(J3164&lt;&gt;"", INDEX($D$5:$D$1433, MATCH(J3164, $E$5:$E$1433, 0)),"")</f>
        <v/>
      </c>
      <c r="I3164" t="str">
        <f>IFERROR(IF(J3164&lt;&gt;"", INDEX($B$5:$B$1433, MATCH(J3164, $E$5:$E$1433, 0)),""),"SAI")</f>
        <v/>
      </c>
      <c r="L3164" t="str">
        <f>IFERROR(IF($N$5="Sáng",IF(MID(K3164,2,7)-MID($L$2,2,7)&gt;0,"Trễ",""),IF(MID(K3164,2,7)-MID($Q$2,2,7)&gt;0,"Trễ","")),"")</f>
        <v/>
      </c>
      <c r="M3164" t="str">
        <f>IFERROR(IF($N$5="Sáng",MID(K3164,2,7)-MID($L$2,2,7),MID(K3164,2,7)-MID($Q$2,2,7)),"")</f>
        <v/>
      </c>
      <c r="Q3164" t="str">
        <f>IF(B3164&lt;&gt;"",IF(AND(P3164="",F3164=""),"Không phép ",""),"")</f>
        <v/>
      </c>
      <c r="R3164" t="str">
        <f>UPPER(B3164)</f>
        <v/>
      </c>
      <c r="T3164" t="str">
        <f>IFERROR(IF(J3164&lt;&gt;"", INDEX($S$5:$S$1433, MATCH(J3164, $E$5:$E$1433, 0)),""),"")</f>
        <v/>
      </c>
      <c r="V3164" t="str">
        <f>IFERROR(IF(J3164&lt;&gt;"", INDEX($U$5:$U$1433, MATCH(J3164, $E$5:$E$1433, 0)),""),"")</f>
        <v/>
      </c>
    </row>
    <row r="3165">
      <c r="A3165" t="str">
        <f>IF(B3165&lt;&gt;"",A3164+1,"")</f>
        <v/>
      </c>
      <c r="F3165" t="str">
        <f>IFERROR(IF(VLOOKUP(E3165,J:J,1,0)=E3165,"X",""),"")</f>
        <v/>
      </c>
      <c r="G3165" t="str">
        <f>IF(J3165&lt;&gt;"", INDEX($C$5:$C$1433, MATCH(J3165, $E$5:$E$1433, 0)),"")</f>
        <v/>
      </c>
      <c r="H3165" t="str">
        <f>IF(J3165&lt;&gt;"", INDEX($D$5:$D$1433, MATCH(J3165, $E$5:$E$1433, 0)),"")</f>
        <v/>
      </c>
      <c r="I3165" t="str">
        <f>IFERROR(IF(J3165&lt;&gt;"", INDEX($B$5:$B$1433, MATCH(J3165, $E$5:$E$1433, 0)),""),"SAI")</f>
        <v/>
      </c>
      <c r="L3165" t="str">
        <f>IFERROR(IF($N$5="Sáng",IF(MID(K3165,2,7)-MID($L$2,2,7)&gt;0,"Trễ",""),IF(MID(K3165,2,7)-MID($Q$2,2,7)&gt;0,"Trễ","")),"")</f>
        <v/>
      </c>
      <c r="M3165" t="str">
        <f>IFERROR(IF($N$5="Sáng",MID(K3165,2,7)-MID($L$2,2,7),MID(K3165,2,7)-MID($Q$2,2,7)),"")</f>
        <v/>
      </c>
      <c r="Q3165" t="str">
        <f>IF(B3165&lt;&gt;"",IF(AND(P3165="",F3165=""),"Không phép ",""),"")</f>
        <v/>
      </c>
      <c r="R3165" t="str">
        <f>UPPER(B3165)</f>
        <v/>
      </c>
      <c r="T3165" t="str">
        <f>IFERROR(IF(J3165&lt;&gt;"", INDEX($S$5:$S$1433, MATCH(J3165, $E$5:$E$1433, 0)),""),"")</f>
        <v/>
      </c>
      <c r="V3165" t="str">
        <f>IFERROR(IF(J3165&lt;&gt;"", INDEX($U$5:$U$1433, MATCH(J3165, $E$5:$E$1433, 0)),""),"")</f>
        <v/>
      </c>
    </row>
    <row r="3166">
      <c r="A3166" t="str">
        <f>IF(B3166&lt;&gt;"",A3165+1,"")</f>
        <v/>
      </c>
      <c r="F3166" t="str">
        <f>IFERROR(IF(VLOOKUP(E3166,J:J,1,0)=E3166,"X",""),"")</f>
        <v/>
      </c>
      <c r="G3166" t="str">
        <f>IF(J3166&lt;&gt;"", INDEX($C$5:$C$1433, MATCH(J3166, $E$5:$E$1433, 0)),"")</f>
        <v/>
      </c>
      <c r="H3166" t="str">
        <f>IF(J3166&lt;&gt;"", INDEX($D$5:$D$1433, MATCH(J3166, $E$5:$E$1433, 0)),"")</f>
        <v/>
      </c>
      <c r="I3166" t="str">
        <f>IFERROR(IF(J3166&lt;&gt;"", INDEX($B$5:$B$1433, MATCH(J3166, $E$5:$E$1433, 0)),""),"SAI")</f>
        <v/>
      </c>
      <c r="L3166" t="str">
        <f>IFERROR(IF($N$5="Sáng",IF(MID(K3166,2,7)-MID($L$2,2,7)&gt;0,"Trễ",""),IF(MID(K3166,2,7)-MID($Q$2,2,7)&gt;0,"Trễ","")),"")</f>
        <v/>
      </c>
      <c r="M3166" t="str">
        <f>IFERROR(IF($N$5="Sáng",MID(K3166,2,7)-MID($L$2,2,7),MID(K3166,2,7)-MID($Q$2,2,7)),"")</f>
        <v/>
      </c>
      <c r="Q3166" t="str">
        <f>IF(B3166&lt;&gt;"",IF(AND(P3166="",F3166=""),"Không phép ",""),"")</f>
        <v/>
      </c>
      <c r="R3166" t="str">
        <f>UPPER(B3166)</f>
        <v/>
      </c>
      <c r="T3166" t="str">
        <f>IFERROR(IF(J3166&lt;&gt;"", INDEX($S$5:$S$1433, MATCH(J3166, $E$5:$E$1433, 0)),""),"")</f>
        <v/>
      </c>
      <c r="V3166" t="str">
        <f>IFERROR(IF(J3166&lt;&gt;"", INDEX($U$5:$U$1433, MATCH(J3166, $E$5:$E$1433, 0)),""),"")</f>
        <v/>
      </c>
    </row>
    <row r="3167">
      <c r="A3167" t="str">
        <f>IF(B3167&lt;&gt;"",A3166+1,"")</f>
        <v/>
      </c>
      <c r="F3167" t="str">
        <f>IFERROR(IF(VLOOKUP(E3167,J:J,1,0)=E3167,"X",""),"")</f>
        <v/>
      </c>
      <c r="G3167" t="str">
        <f>IF(J3167&lt;&gt;"", INDEX($C$5:$C$1433, MATCH(J3167, $E$5:$E$1433, 0)),"")</f>
        <v/>
      </c>
      <c r="H3167" t="str">
        <f>IF(J3167&lt;&gt;"", INDEX($D$5:$D$1433, MATCH(J3167, $E$5:$E$1433, 0)),"")</f>
        <v/>
      </c>
      <c r="I3167" t="str">
        <f>IFERROR(IF(J3167&lt;&gt;"", INDEX($B$5:$B$1433, MATCH(J3167, $E$5:$E$1433, 0)),""),"SAI")</f>
        <v/>
      </c>
      <c r="L3167" t="str">
        <f>IFERROR(IF($N$5="Sáng",IF(MID(K3167,2,7)-MID($L$2,2,7)&gt;0,"Trễ",""),IF(MID(K3167,2,7)-MID($Q$2,2,7)&gt;0,"Trễ","")),"")</f>
        <v/>
      </c>
      <c r="M3167" t="str">
        <f>IFERROR(IF($N$5="Sáng",MID(K3167,2,7)-MID($L$2,2,7),MID(K3167,2,7)-MID($Q$2,2,7)),"")</f>
        <v/>
      </c>
      <c r="Q3167" t="str">
        <f>IF(B3167&lt;&gt;"",IF(AND(P3167="",F3167=""),"Không phép ",""),"")</f>
        <v/>
      </c>
      <c r="R3167" t="str">
        <f>UPPER(B3167)</f>
        <v/>
      </c>
      <c r="T3167" t="str">
        <f>IFERROR(IF(J3167&lt;&gt;"", INDEX($S$5:$S$1433, MATCH(J3167, $E$5:$E$1433, 0)),""),"")</f>
        <v/>
      </c>
      <c r="V3167" t="str">
        <f>IFERROR(IF(J3167&lt;&gt;"", INDEX($U$5:$U$1433, MATCH(J3167, $E$5:$E$1433, 0)),""),"")</f>
        <v/>
      </c>
    </row>
    <row r="3168">
      <c r="A3168" t="str">
        <f>IF(B3168&lt;&gt;"",A3167+1,"")</f>
        <v/>
      </c>
      <c r="F3168" t="str">
        <f>IFERROR(IF(VLOOKUP(E3168,J:J,1,0)=E3168,"X",""),"")</f>
        <v/>
      </c>
      <c r="G3168" t="str">
        <f>IF(J3168&lt;&gt;"", INDEX($C$5:$C$1433, MATCH(J3168, $E$5:$E$1433, 0)),"")</f>
        <v/>
      </c>
      <c r="H3168" t="str">
        <f>IF(J3168&lt;&gt;"", INDEX($D$5:$D$1433, MATCH(J3168, $E$5:$E$1433, 0)),"")</f>
        <v/>
      </c>
      <c r="I3168" t="str">
        <f>IFERROR(IF(J3168&lt;&gt;"", INDEX($B$5:$B$1433, MATCH(J3168, $E$5:$E$1433, 0)),""),"SAI")</f>
        <v/>
      </c>
      <c r="L3168" t="str">
        <f>IFERROR(IF($N$5="Sáng",IF(MID(K3168,2,7)-MID($L$2,2,7)&gt;0,"Trễ",""),IF(MID(K3168,2,7)-MID($Q$2,2,7)&gt;0,"Trễ","")),"")</f>
        <v/>
      </c>
      <c r="M3168" t="str">
        <f>IFERROR(IF($N$5="Sáng",MID(K3168,2,7)-MID($L$2,2,7),MID(K3168,2,7)-MID($Q$2,2,7)),"")</f>
        <v/>
      </c>
      <c r="Q3168" t="str">
        <f>IF(B3168&lt;&gt;"",IF(AND(P3168="",F3168=""),"Không phép ",""),"")</f>
        <v/>
      </c>
      <c r="R3168" t="str">
        <f>UPPER(B3168)</f>
        <v/>
      </c>
      <c r="T3168" t="str">
        <f>IFERROR(IF(J3168&lt;&gt;"", INDEX($S$5:$S$1433, MATCH(J3168, $E$5:$E$1433, 0)),""),"")</f>
        <v/>
      </c>
      <c r="V3168" t="str">
        <f>IFERROR(IF(J3168&lt;&gt;"", INDEX($U$5:$U$1433, MATCH(J3168, $E$5:$E$1433, 0)),""),"")</f>
        <v/>
      </c>
    </row>
    <row r="3169">
      <c r="A3169" t="str">
        <f>IF(B3169&lt;&gt;"",A3168+1,"")</f>
        <v/>
      </c>
      <c r="F3169" t="str">
        <f>IFERROR(IF(VLOOKUP(E3169,J:J,1,0)=E3169,"X",""),"")</f>
        <v/>
      </c>
      <c r="G3169" t="str">
        <f>IF(J3169&lt;&gt;"", INDEX($C$5:$C$1433, MATCH(J3169, $E$5:$E$1433, 0)),"")</f>
        <v/>
      </c>
      <c r="H3169" t="str">
        <f>IF(J3169&lt;&gt;"", INDEX($D$5:$D$1433, MATCH(J3169, $E$5:$E$1433, 0)),"")</f>
        <v/>
      </c>
      <c r="I3169" t="str">
        <f>IFERROR(IF(J3169&lt;&gt;"", INDEX($B$5:$B$1433, MATCH(J3169, $E$5:$E$1433, 0)),""),"SAI")</f>
        <v/>
      </c>
      <c r="L3169" t="str">
        <f>IFERROR(IF($N$5="Sáng",IF(MID(K3169,2,7)-MID($L$2,2,7)&gt;0,"Trễ",""),IF(MID(K3169,2,7)-MID($Q$2,2,7)&gt;0,"Trễ","")),"")</f>
        <v/>
      </c>
      <c r="M3169" t="str">
        <f>IFERROR(IF($N$5="Sáng",MID(K3169,2,7)-MID($L$2,2,7),MID(K3169,2,7)-MID($Q$2,2,7)),"")</f>
        <v/>
      </c>
      <c r="Q3169" t="str">
        <f>IF(B3169&lt;&gt;"",IF(AND(P3169="",F3169=""),"Không phép ",""),"")</f>
        <v/>
      </c>
      <c r="R3169" t="str">
        <f>UPPER(B3169)</f>
        <v/>
      </c>
      <c r="T3169" t="str">
        <f>IFERROR(IF(J3169&lt;&gt;"", INDEX($S$5:$S$1433, MATCH(J3169, $E$5:$E$1433, 0)),""),"")</f>
        <v/>
      </c>
      <c r="V3169" t="str">
        <f>IFERROR(IF(J3169&lt;&gt;"", INDEX($U$5:$U$1433, MATCH(J3169, $E$5:$E$1433, 0)),""),"")</f>
        <v/>
      </c>
    </row>
    <row r="3170">
      <c r="A3170" t="str">
        <f>IF(B3170&lt;&gt;"",A3169+1,"")</f>
        <v/>
      </c>
      <c r="F3170" t="str">
        <f>IFERROR(IF(VLOOKUP(E3170,J:J,1,0)=E3170,"X",""),"")</f>
        <v/>
      </c>
      <c r="G3170" t="str">
        <f>IF(J3170&lt;&gt;"", INDEX($C$5:$C$1433, MATCH(J3170, $E$5:$E$1433, 0)),"")</f>
        <v/>
      </c>
      <c r="H3170" t="str">
        <f>IF(J3170&lt;&gt;"", INDEX($D$5:$D$1433, MATCH(J3170, $E$5:$E$1433, 0)),"")</f>
        <v/>
      </c>
      <c r="I3170" t="str">
        <f>IFERROR(IF(J3170&lt;&gt;"", INDEX($B$5:$B$1433, MATCH(J3170, $E$5:$E$1433, 0)),""),"SAI")</f>
        <v/>
      </c>
      <c r="L3170" t="str">
        <f>IFERROR(IF($N$5="Sáng",IF(MID(K3170,2,7)-MID($L$2,2,7)&gt;0,"Trễ",""),IF(MID(K3170,2,7)-MID($Q$2,2,7)&gt;0,"Trễ","")),"")</f>
        <v/>
      </c>
      <c r="M3170" t="str">
        <f>IFERROR(IF($N$5="Sáng",MID(K3170,2,7)-MID($L$2,2,7),MID(K3170,2,7)-MID($Q$2,2,7)),"")</f>
        <v/>
      </c>
      <c r="Q3170" t="str">
        <f>IF(B3170&lt;&gt;"",IF(AND(P3170="",F3170=""),"Không phép ",""),"")</f>
        <v/>
      </c>
      <c r="R3170" t="str">
        <f>UPPER(B3170)</f>
        <v/>
      </c>
      <c r="T3170" t="str">
        <f>IFERROR(IF(J3170&lt;&gt;"", INDEX($S$5:$S$1433, MATCH(J3170, $E$5:$E$1433, 0)),""),"")</f>
        <v/>
      </c>
      <c r="V3170" t="str">
        <f>IFERROR(IF(J3170&lt;&gt;"", INDEX($U$5:$U$1433, MATCH(J3170, $E$5:$E$1433, 0)),""),"")</f>
        <v/>
      </c>
    </row>
    <row r="3171">
      <c r="A3171" t="str">
        <f>IF(B3171&lt;&gt;"",A3170+1,"")</f>
        <v/>
      </c>
      <c r="F3171" t="str">
        <f>IFERROR(IF(VLOOKUP(E3171,J:J,1,0)=E3171,"X",""),"")</f>
        <v/>
      </c>
      <c r="G3171" t="str">
        <f>IF(J3171&lt;&gt;"", INDEX($C$5:$C$1433, MATCH(J3171, $E$5:$E$1433, 0)),"")</f>
        <v/>
      </c>
      <c r="H3171" t="str">
        <f>IF(J3171&lt;&gt;"", INDEX($D$5:$D$1433, MATCH(J3171, $E$5:$E$1433, 0)),"")</f>
        <v/>
      </c>
      <c r="I3171" t="str">
        <f>IFERROR(IF(J3171&lt;&gt;"", INDEX($B$5:$B$1433, MATCH(J3171, $E$5:$E$1433, 0)),""),"SAI")</f>
        <v/>
      </c>
      <c r="L3171" t="str">
        <f>IFERROR(IF($N$5="Sáng",IF(MID(K3171,2,7)-MID($L$2,2,7)&gt;0,"Trễ",""),IF(MID(K3171,2,7)-MID($Q$2,2,7)&gt;0,"Trễ","")),"")</f>
        <v/>
      </c>
      <c r="M3171" t="str">
        <f>IFERROR(IF($N$5="Sáng",MID(K3171,2,7)-MID($L$2,2,7),MID(K3171,2,7)-MID($Q$2,2,7)),"")</f>
        <v/>
      </c>
      <c r="Q3171" t="str">
        <f>IF(B3171&lt;&gt;"",IF(AND(P3171="",F3171=""),"Không phép ",""),"")</f>
        <v/>
      </c>
      <c r="R3171" t="str">
        <f>UPPER(B3171)</f>
        <v/>
      </c>
      <c r="T3171" t="str">
        <f>IFERROR(IF(J3171&lt;&gt;"", INDEX($S$5:$S$1433, MATCH(J3171, $E$5:$E$1433, 0)),""),"")</f>
        <v/>
      </c>
      <c r="V3171" t="str">
        <f>IFERROR(IF(J3171&lt;&gt;"", INDEX($U$5:$U$1433, MATCH(J3171, $E$5:$E$1433, 0)),""),"")</f>
        <v/>
      </c>
    </row>
    <row r="3172">
      <c r="A3172" t="str">
        <f>IF(B3172&lt;&gt;"",A3171+1,"")</f>
        <v/>
      </c>
      <c r="F3172" t="str">
        <f>IFERROR(IF(VLOOKUP(E3172,J:J,1,0)=E3172,"X",""),"")</f>
        <v/>
      </c>
      <c r="G3172" t="str">
        <f>IF(J3172&lt;&gt;"", INDEX($C$5:$C$1433, MATCH(J3172, $E$5:$E$1433, 0)),"")</f>
        <v/>
      </c>
      <c r="H3172" t="str">
        <f>IF(J3172&lt;&gt;"", INDEX($D$5:$D$1433, MATCH(J3172, $E$5:$E$1433, 0)),"")</f>
        <v/>
      </c>
      <c r="I3172" t="str">
        <f>IFERROR(IF(J3172&lt;&gt;"", INDEX($B$5:$B$1433, MATCH(J3172, $E$5:$E$1433, 0)),""),"SAI")</f>
        <v/>
      </c>
      <c r="L3172" t="str">
        <f>IFERROR(IF($N$5="Sáng",IF(MID(K3172,2,7)-MID($L$2,2,7)&gt;0,"Trễ",""),IF(MID(K3172,2,7)-MID($Q$2,2,7)&gt;0,"Trễ","")),"")</f>
        <v/>
      </c>
      <c r="M3172" t="str">
        <f>IFERROR(IF($N$5="Sáng",MID(K3172,2,7)-MID($L$2,2,7),MID(K3172,2,7)-MID($Q$2,2,7)),"")</f>
        <v/>
      </c>
      <c r="Q3172" t="str">
        <f>IF(B3172&lt;&gt;"",IF(AND(P3172="",F3172=""),"Không phép ",""),"")</f>
        <v/>
      </c>
      <c r="R3172" t="str">
        <f>UPPER(B3172)</f>
        <v/>
      </c>
      <c r="T3172" t="str">
        <f>IFERROR(IF(J3172&lt;&gt;"", INDEX($S$5:$S$1433, MATCH(J3172, $E$5:$E$1433, 0)),""),"")</f>
        <v/>
      </c>
      <c r="V3172" t="str">
        <f>IFERROR(IF(J3172&lt;&gt;"", INDEX($U$5:$U$1433, MATCH(J3172, $E$5:$E$1433, 0)),""),"")</f>
        <v/>
      </c>
    </row>
    <row r="3173">
      <c r="A3173" t="str">
        <f>IF(B3173&lt;&gt;"",A3172+1,"")</f>
        <v/>
      </c>
      <c r="F3173" t="str">
        <f>IFERROR(IF(VLOOKUP(E3173,J:J,1,0)=E3173,"X",""),"")</f>
        <v/>
      </c>
      <c r="G3173" t="str">
        <f>IF(J3173&lt;&gt;"", INDEX($C$5:$C$1433, MATCH(J3173, $E$5:$E$1433, 0)),"")</f>
        <v/>
      </c>
      <c r="H3173" t="str">
        <f>IF(J3173&lt;&gt;"", INDEX($D$5:$D$1433, MATCH(J3173, $E$5:$E$1433, 0)),"")</f>
        <v/>
      </c>
      <c r="I3173" t="str">
        <f>IFERROR(IF(J3173&lt;&gt;"", INDEX($B$5:$B$1433, MATCH(J3173, $E$5:$E$1433, 0)),""),"SAI")</f>
        <v/>
      </c>
      <c r="L3173" t="str">
        <f>IFERROR(IF($N$5="Sáng",IF(MID(K3173,2,7)-MID($L$2,2,7)&gt;0,"Trễ",""),IF(MID(K3173,2,7)-MID($Q$2,2,7)&gt;0,"Trễ","")),"")</f>
        <v/>
      </c>
      <c r="M3173" t="str">
        <f>IFERROR(IF($N$5="Sáng",MID(K3173,2,7)-MID($L$2,2,7),MID(K3173,2,7)-MID($Q$2,2,7)),"")</f>
        <v/>
      </c>
      <c r="Q3173" t="str">
        <f>IF(B3173&lt;&gt;"",IF(AND(P3173="",F3173=""),"Không phép ",""),"")</f>
        <v/>
      </c>
      <c r="R3173" t="str">
        <f>UPPER(B3173)</f>
        <v/>
      </c>
      <c r="T3173" t="str">
        <f>IFERROR(IF(J3173&lt;&gt;"", INDEX($S$5:$S$1433, MATCH(J3173, $E$5:$E$1433, 0)),""),"")</f>
        <v/>
      </c>
      <c r="V3173" t="str">
        <f>IFERROR(IF(J3173&lt;&gt;"", INDEX($U$5:$U$1433, MATCH(J3173, $E$5:$E$1433, 0)),""),"")</f>
        <v/>
      </c>
    </row>
    <row r="3174">
      <c r="A3174" t="str">
        <f>IF(B3174&lt;&gt;"",A3173+1,"")</f>
        <v/>
      </c>
      <c r="F3174" t="str">
        <f>IFERROR(IF(VLOOKUP(E3174,J:J,1,0)=E3174,"X",""),"")</f>
        <v/>
      </c>
      <c r="G3174" t="str">
        <f>IF(J3174&lt;&gt;"", INDEX($C$5:$C$1433, MATCH(J3174, $E$5:$E$1433, 0)),"")</f>
        <v/>
      </c>
      <c r="H3174" t="str">
        <f>IF(J3174&lt;&gt;"", INDEX($D$5:$D$1433, MATCH(J3174, $E$5:$E$1433, 0)),"")</f>
        <v/>
      </c>
      <c r="I3174" t="str">
        <f>IFERROR(IF(J3174&lt;&gt;"", INDEX($B$5:$B$1433, MATCH(J3174, $E$5:$E$1433, 0)),""),"SAI")</f>
        <v/>
      </c>
      <c r="L3174" t="str">
        <f>IFERROR(IF($N$5="Sáng",IF(MID(K3174,2,7)-MID($L$2,2,7)&gt;0,"Trễ",""),IF(MID(K3174,2,7)-MID($Q$2,2,7)&gt;0,"Trễ","")),"")</f>
        <v/>
      </c>
      <c r="M3174" t="str">
        <f>IFERROR(IF($N$5="Sáng",MID(K3174,2,7)-MID($L$2,2,7),MID(K3174,2,7)-MID($Q$2,2,7)),"")</f>
        <v/>
      </c>
      <c r="Q3174" t="str">
        <f>IF(B3174&lt;&gt;"",IF(AND(P3174="",F3174=""),"Không phép ",""),"")</f>
        <v/>
      </c>
      <c r="R3174" t="str">
        <f>UPPER(B3174)</f>
        <v/>
      </c>
      <c r="T3174" t="str">
        <f>IFERROR(IF(J3174&lt;&gt;"", INDEX($S$5:$S$1433, MATCH(J3174, $E$5:$E$1433, 0)),""),"")</f>
        <v/>
      </c>
      <c r="V3174" t="str">
        <f>IFERROR(IF(J3174&lt;&gt;"", INDEX($U$5:$U$1433, MATCH(J3174, $E$5:$E$1433, 0)),""),"")</f>
        <v/>
      </c>
    </row>
    <row r="3175">
      <c r="A3175" t="str">
        <f>IF(B3175&lt;&gt;"",A3174+1,"")</f>
        <v/>
      </c>
      <c r="F3175" t="str">
        <f>IFERROR(IF(VLOOKUP(E3175,J:J,1,0)=E3175,"X",""),"")</f>
        <v/>
      </c>
      <c r="G3175" t="str">
        <f>IF(J3175&lt;&gt;"", INDEX($C$5:$C$1433, MATCH(J3175, $E$5:$E$1433, 0)),"")</f>
        <v/>
      </c>
      <c r="H3175" t="str">
        <f>IF(J3175&lt;&gt;"", INDEX($D$5:$D$1433, MATCH(J3175, $E$5:$E$1433, 0)),"")</f>
        <v/>
      </c>
      <c r="I3175" t="str">
        <f>IFERROR(IF(J3175&lt;&gt;"", INDEX($B$5:$B$1433, MATCH(J3175, $E$5:$E$1433, 0)),""),"SAI")</f>
        <v/>
      </c>
      <c r="L3175" t="str">
        <f>IFERROR(IF($N$5="Sáng",IF(MID(K3175,2,7)-MID($L$2,2,7)&gt;0,"Trễ",""),IF(MID(K3175,2,7)-MID($Q$2,2,7)&gt;0,"Trễ","")),"")</f>
        <v/>
      </c>
      <c r="M3175" t="str">
        <f>IFERROR(IF($N$5="Sáng",MID(K3175,2,7)-MID($L$2,2,7),MID(K3175,2,7)-MID($Q$2,2,7)),"")</f>
        <v/>
      </c>
      <c r="Q3175" t="str">
        <f>IF(B3175&lt;&gt;"",IF(AND(P3175="",F3175=""),"Không phép ",""),"")</f>
        <v/>
      </c>
      <c r="R3175" t="str">
        <f>UPPER(B3175)</f>
        <v/>
      </c>
      <c r="T3175" t="str">
        <f>IFERROR(IF(J3175&lt;&gt;"", INDEX($S$5:$S$1433, MATCH(J3175, $E$5:$E$1433, 0)),""),"")</f>
        <v/>
      </c>
      <c r="V3175" t="str">
        <f>IFERROR(IF(J3175&lt;&gt;"", INDEX($U$5:$U$1433, MATCH(J3175, $E$5:$E$1433, 0)),""),"")</f>
        <v/>
      </c>
    </row>
    <row r="3176">
      <c r="A3176" t="str">
        <f>IF(B3176&lt;&gt;"",A3175+1,"")</f>
        <v/>
      </c>
      <c r="F3176" t="str">
        <f>IFERROR(IF(VLOOKUP(E3176,J:J,1,0)=E3176,"X",""),"")</f>
        <v/>
      </c>
      <c r="G3176" t="str">
        <f>IF(J3176&lt;&gt;"", INDEX($C$5:$C$1433, MATCH(J3176, $E$5:$E$1433, 0)),"")</f>
        <v/>
      </c>
      <c r="H3176" t="str">
        <f>IF(J3176&lt;&gt;"", INDEX($D$5:$D$1433, MATCH(J3176, $E$5:$E$1433, 0)),"")</f>
        <v/>
      </c>
      <c r="I3176" t="str">
        <f>IFERROR(IF(J3176&lt;&gt;"", INDEX($B$5:$B$1433, MATCH(J3176, $E$5:$E$1433, 0)),""),"SAI")</f>
        <v/>
      </c>
      <c r="L3176" t="str">
        <f>IFERROR(IF($N$5="Sáng",IF(MID(K3176,2,7)-MID($L$2,2,7)&gt;0,"Trễ",""),IF(MID(K3176,2,7)-MID($Q$2,2,7)&gt;0,"Trễ","")),"")</f>
        <v/>
      </c>
      <c r="M3176" t="str">
        <f>IFERROR(IF($N$5="Sáng",MID(K3176,2,7)-MID($L$2,2,7),MID(K3176,2,7)-MID($Q$2,2,7)),"")</f>
        <v/>
      </c>
      <c r="Q3176" t="str">
        <f>IF(B3176&lt;&gt;"",IF(AND(P3176="",F3176=""),"Không phép ",""),"")</f>
        <v/>
      </c>
      <c r="R3176" t="str">
        <f>UPPER(B3176)</f>
        <v/>
      </c>
      <c r="T3176" t="str">
        <f>IFERROR(IF(J3176&lt;&gt;"", INDEX($S$5:$S$1433, MATCH(J3176, $E$5:$E$1433, 0)),""),"")</f>
        <v/>
      </c>
      <c r="V3176" t="str">
        <f>IFERROR(IF(J3176&lt;&gt;"", INDEX($U$5:$U$1433, MATCH(J3176, $E$5:$E$1433, 0)),""),"")</f>
        <v/>
      </c>
    </row>
    <row r="3177">
      <c r="A3177" t="str">
        <f>IF(B3177&lt;&gt;"",A3176+1,"")</f>
        <v/>
      </c>
      <c r="F3177" t="str">
        <f>IFERROR(IF(VLOOKUP(E3177,J:J,1,0)=E3177,"X",""),"")</f>
        <v/>
      </c>
      <c r="G3177" t="str">
        <f>IF(J3177&lt;&gt;"", INDEX($C$5:$C$1433, MATCH(J3177, $E$5:$E$1433, 0)),"")</f>
        <v/>
      </c>
      <c r="H3177" t="str">
        <f>IF(J3177&lt;&gt;"", INDEX($D$5:$D$1433, MATCH(J3177, $E$5:$E$1433, 0)),"")</f>
        <v/>
      </c>
      <c r="I3177" t="str">
        <f>IFERROR(IF(J3177&lt;&gt;"", INDEX($B$5:$B$1433, MATCH(J3177, $E$5:$E$1433, 0)),""),"SAI")</f>
        <v/>
      </c>
      <c r="L3177" t="str">
        <f>IFERROR(IF($N$5="Sáng",IF(MID(K3177,2,7)-MID($L$2,2,7)&gt;0,"Trễ",""),IF(MID(K3177,2,7)-MID($Q$2,2,7)&gt;0,"Trễ","")),"")</f>
        <v/>
      </c>
      <c r="M3177" t="str">
        <f>IFERROR(IF($N$5="Sáng",MID(K3177,2,7)-MID($L$2,2,7),MID(K3177,2,7)-MID($Q$2,2,7)),"")</f>
        <v/>
      </c>
      <c r="Q3177" t="str">
        <f>IF(B3177&lt;&gt;"",IF(AND(P3177="",F3177=""),"Không phép ",""),"")</f>
        <v/>
      </c>
      <c r="R3177" t="str">
        <f>UPPER(B3177)</f>
        <v/>
      </c>
      <c r="T3177" t="str">
        <f>IFERROR(IF(J3177&lt;&gt;"", INDEX($S$5:$S$1433, MATCH(J3177, $E$5:$E$1433, 0)),""),"")</f>
        <v/>
      </c>
      <c r="V3177" t="str">
        <f>IFERROR(IF(J3177&lt;&gt;"", INDEX($U$5:$U$1433, MATCH(J3177, $E$5:$E$1433, 0)),""),"")</f>
        <v/>
      </c>
    </row>
    <row r="3178">
      <c r="A3178" t="str">
        <f>IF(B3178&lt;&gt;"",A3177+1,"")</f>
        <v/>
      </c>
      <c r="F3178" t="str">
        <f>IFERROR(IF(VLOOKUP(E3178,J:J,1,0)=E3178,"X",""),"")</f>
        <v/>
      </c>
      <c r="G3178" t="str">
        <f>IF(J3178&lt;&gt;"", INDEX($C$5:$C$1433, MATCH(J3178, $E$5:$E$1433, 0)),"")</f>
        <v/>
      </c>
      <c r="H3178" t="str">
        <f>IF(J3178&lt;&gt;"", INDEX($D$5:$D$1433, MATCH(J3178, $E$5:$E$1433, 0)),"")</f>
        <v/>
      </c>
      <c r="I3178" t="str">
        <f>IFERROR(IF(J3178&lt;&gt;"", INDEX($B$5:$B$1433, MATCH(J3178, $E$5:$E$1433, 0)),""),"SAI")</f>
        <v/>
      </c>
      <c r="L3178" t="str">
        <f>IFERROR(IF($N$5="Sáng",IF(MID(K3178,2,7)-MID($L$2,2,7)&gt;0,"Trễ",""),IF(MID(K3178,2,7)-MID($Q$2,2,7)&gt;0,"Trễ","")),"")</f>
        <v/>
      </c>
      <c r="M3178" t="str">
        <f>IFERROR(IF($N$5="Sáng",MID(K3178,2,7)-MID($L$2,2,7),MID(K3178,2,7)-MID($Q$2,2,7)),"")</f>
        <v/>
      </c>
      <c r="Q3178" t="str">
        <f>IF(B3178&lt;&gt;"",IF(AND(P3178="",F3178=""),"Không phép ",""),"")</f>
        <v/>
      </c>
      <c r="R3178" t="str">
        <f>UPPER(B3178)</f>
        <v/>
      </c>
      <c r="T3178" t="str">
        <f>IFERROR(IF(J3178&lt;&gt;"", INDEX($S$5:$S$1433, MATCH(J3178, $E$5:$E$1433, 0)),""),"")</f>
        <v/>
      </c>
      <c r="V3178" t="str">
        <f>IFERROR(IF(J3178&lt;&gt;"", INDEX($U$5:$U$1433, MATCH(J3178, $E$5:$E$1433, 0)),""),"")</f>
        <v/>
      </c>
    </row>
    <row r="3179">
      <c r="A3179" t="str">
        <f>IF(B3179&lt;&gt;"",A3178+1,"")</f>
        <v/>
      </c>
      <c r="F3179" t="str">
        <f>IFERROR(IF(VLOOKUP(E3179,J:J,1,0)=E3179,"X",""),"")</f>
        <v/>
      </c>
      <c r="G3179" t="str">
        <f>IF(J3179&lt;&gt;"", INDEX($C$5:$C$1433, MATCH(J3179, $E$5:$E$1433, 0)),"")</f>
        <v/>
      </c>
      <c r="H3179" t="str">
        <f>IF(J3179&lt;&gt;"", INDEX($D$5:$D$1433, MATCH(J3179, $E$5:$E$1433, 0)),"")</f>
        <v/>
      </c>
      <c r="I3179" t="str">
        <f>IFERROR(IF(J3179&lt;&gt;"", INDEX($B$5:$B$1433, MATCH(J3179, $E$5:$E$1433, 0)),""),"SAI")</f>
        <v/>
      </c>
      <c r="L3179" t="str">
        <f>IFERROR(IF($N$5="Sáng",IF(MID(K3179,2,7)-MID($L$2,2,7)&gt;0,"Trễ",""),IF(MID(K3179,2,7)-MID($Q$2,2,7)&gt;0,"Trễ","")),"")</f>
        <v/>
      </c>
      <c r="M3179" t="str">
        <f>IFERROR(IF($N$5="Sáng",MID(K3179,2,7)-MID($L$2,2,7),MID(K3179,2,7)-MID($Q$2,2,7)),"")</f>
        <v/>
      </c>
      <c r="Q3179" t="str">
        <f>IF(B3179&lt;&gt;"",IF(AND(P3179="",F3179=""),"Không phép ",""),"")</f>
        <v/>
      </c>
      <c r="R3179" t="str">
        <f>UPPER(B3179)</f>
        <v/>
      </c>
      <c r="T3179" t="str">
        <f>IFERROR(IF(J3179&lt;&gt;"", INDEX($S$5:$S$1433, MATCH(J3179, $E$5:$E$1433, 0)),""),"")</f>
        <v/>
      </c>
      <c r="V3179" t="str">
        <f>IFERROR(IF(J3179&lt;&gt;"", INDEX($U$5:$U$1433, MATCH(J3179, $E$5:$E$1433, 0)),""),"")</f>
        <v/>
      </c>
    </row>
    <row r="3180">
      <c r="A3180" t="str">
        <f>IF(B3180&lt;&gt;"",A3179+1,"")</f>
        <v/>
      </c>
      <c r="F3180" t="str">
        <f>IFERROR(IF(VLOOKUP(E3180,J:J,1,0)=E3180,"X",""),"")</f>
        <v/>
      </c>
      <c r="G3180" t="str">
        <f>IF(J3180&lt;&gt;"", INDEX($C$5:$C$1433, MATCH(J3180, $E$5:$E$1433, 0)),"")</f>
        <v/>
      </c>
      <c r="H3180" t="str">
        <f>IF(J3180&lt;&gt;"", INDEX($D$5:$D$1433, MATCH(J3180, $E$5:$E$1433, 0)),"")</f>
        <v/>
      </c>
      <c r="I3180" t="str">
        <f>IFERROR(IF(J3180&lt;&gt;"", INDEX($B$5:$B$1433, MATCH(J3180, $E$5:$E$1433, 0)),""),"SAI")</f>
        <v/>
      </c>
      <c r="L3180" t="str">
        <f>IFERROR(IF($N$5="Sáng",IF(MID(K3180,2,7)-MID($L$2,2,7)&gt;0,"Trễ",""),IF(MID(K3180,2,7)-MID($Q$2,2,7)&gt;0,"Trễ","")),"")</f>
        <v/>
      </c>
      <c r="M3180" t="str">
        <f>IFERROR(IF($N$5="Sáng",MID(K3180,2,7)-MID($L$2,2,7),MID(K3180,2,7)-MID($Q$2,2,7)),"")</f>
        <v/>
      </c>
      <c r="Q3180" t="str">
        <f>IF(B3180&lt;&gt;"",IF(AND(P3180="",F3180=""),"Không phép ",""),"")</f>
        <v/>
      </c>
      <c r="R3180" t="str">
        <f>UPPER(B3180)</f>
        <v/>
      </c>
      <c r="T3180" t="str">
        <f>IFERROR(IF(J3180&lt;&gt;"", INDEX($S$5:$S$1433, MATCH(J3180, $E$5:$E$1433, 0)),""),"")</f>
        <v/>
      </c>
      <c r="V3180" t="str">
        <f>IFERROR(IF(J3180&lt;&gt;"", INDEX($U$5:$U$1433, MATCH(J3180, $E$5:$E$1433, 0)),""),"")</f>
        <v/>
      </c>
    </row>
    <row r="3181">
      <c r="A3181" t="str">
        <f>IF(B3181&lt;&gt;"",A3180+1,"")</f>
        <v/>
      </c>
      <c r="F3181" t="str">
        <f>IFERROR(IF(VLOOKUP(E3181,J:J,1,0)=E3181,"X",""),"")</f>
        <v/>
      </c>
      <c r="G3181" t="str">
        <f>IF(J3181&lt;&gt;"", INDEX($C$5:$C$1433, MATCH(J3181, $E$5:$E$1433, 0)),"")</f>
        <v/>
      </c>
      <c r="H3181" t="str">
        <f>IF(J3181&lt;&gt;"", INDEX($D$5:$D$1433, MATCH(J3181, $E$5:$E$1433, 0)),"")</f>
        <v/>
      </c>
      <c r="I3181" t="str">
        <f>IFERROR(IF(J3181&lt;&gt;"", INDEX($B$5:$B$1433, MATCH(J3181, $E$5:$E$1433, 0)),""),"SAI")</f>
        <v/>
      </c>
      <c r="L3181" t="str">
        <f>IFERROR(IF($N$5="Sáng",IF(MID(K3181,2,7)-MID($L$2,2,7)&gt;0,"Trễ",""),IF(MID(K3181,2,7)-MID($Q$2,2,7)&gt;0,"Trễ","")),"")</f>
        <v/>
      </c>
      <c r="M3181" t="str">
        <f>IFERROR(IF($N$5="Sáng",MID(K3181,2,7)-MID($L$2,2,7),MID(K3181,2,7)-MID($Q$2,2,7)),"")</f>
        <v/>
      </c>
      <c r="Q3181" t="str">
        <f>IF(B3181&lt;&gt;"",IF(AND(P3181="",F3181=""),"Không phép ",""),"")</f>
        <v/>
      </c>
      <c r="R3181" t="str">
        <f>UPPER(B3181)</f>
        <v/>
      </c>
      <c r="T3181" t="str">
        <f>IFERROR(IF(J3181&lt;&gt;"", INDEX($S$5:$S$1433, MATCH(J3181, $E$5:$E$1433, 0)),""),"")</f>
        <v/>
      </c>
      <c r="V3181" t="str">
        <f>IFERROR(IF(J3181&lt;&gt;"", INDEX($U$5:$U$1433, MATCH(J3181, $E$5:$E$1433, 0)),""),"")</f>
        <v/>
      </c>
    </row>
    <row r="3182">
      <c r="A3182" t="str">
        <f>IF(B3182&lt;&gt;"",A3181+1,"")</f>
        <v/>
      </c>
      <c r="F3182" t="str">
        <f>IFERROR(IF(VLOOKUP(E3182,J:J,1,0)=E3182,"X",""),"")</f>
        <v/>
      </c>
      <c r="G3182" t="str">
        <f>IF(J3182&lt;&gt;"", INDEX($C$5:$C$1433, MATCH(J3182, $E$5:$E$1433, 0)),"")</f>
        <v/>
      </c>
      <c r="H3182" t="str">
        <f>IF(J3182&lt;&gt;"", INDEX($D$5:$D$1433, MATCH(J3182, $E$5:$E$1433, 0)),"")</f>
        <v/>
      </c>
      <c r="I3182" t="str">
        <f>IFERROR(IF(J3182&lt;&gt;"", INDEX($B$5:$B$1433, MATCH(J3182, $E$5:$E$1433, 0)),""),"SAI")</f>
        <v/>
      </c>
      <c r="L3182" t="str">
        <f>IFERROR(IF($N$5="Sáng",IF(MID(K3182,2,7)-MID($L$2,2,7)&gt;0,"Trễ",""),IF(MID(K3182,2,7)-MID($Q$2,2,7)&gt;0,"Trễ","")),"")</f>
        <v/>
      </c>
      <c r="M3182" t="str">
        <f>IFERROR(IF($N$5="Sáng",MID(K3182,2,7)-MID($L$2,2,7),MID(K3182,2,7)-MID($Q$2,2,7)),"")</f>
        <v/>
      </c>
      <c r="Q3182" t="str">
        <f>IF(B3182&lt;&gt;"",IF(AND(P3182="",F3182=""),"Không phép ",""),"")</f>
        <v/>
      </c>
      <c r="R3182" t="str">
        <f>UPPER(B3182)</f>
        <v/>
      </c>
      <c r="T3182" t="str">
        <f>IFERROR(IF(J3182&lt;&gt;"", INDEX($S$5:$S$1433, MATCH(J3182, $E$5:$E$1433, 0)),""),"")</f>
        <v/>
      </c>
      <c r="V3182" t="str">
        <f>IFERROR(IF(J3182&lt;&gt;"", INDEX($U$5:$U$1433, MATCH(J3182, $E$5:$E$1433, 0)),""),"")</f>
        <v/>
      </c>
    </row>
    <row r="3183">
      <c r="A3183" t="str">
        <f>IF(B3183&lt;&gt;"",A3182+1,"")</f>
        <v/>
      </c>
      <c r="F3183" t="str">
        <f>IFERROR(IF(VLOOKUP(E3183,J:J,1,0)=E3183,"X",""),"")</f>
        <v/>
      </c>
      <c r="G3183" t="str">
        <f>IF(J3183&lt;&gt;"", INDEX($C$5:$C$1433, MATCH(J3183, $E$5:$E$1433, 0)),"")</f>
        <v/>
      </c>
      <c r="H3183" t="str">
        <f>IF(J3183&lt;&gt;"", INDEX($D$5:$D$1433, MATCH(J3183, $E$5:$E$1433, 0)),"")</f>
        <v/>
      </c>
      <c r="I3183" t="str">
        <f>IFERROR(IF(J3183&lt;&gt;"", INDEX($B$5:$B$1433, MATCH(J3183, $E$5:$E$1433, 0)),""),"SAI")</f>
        <v/>
      </c>
      <c r="L3183" t="str">
        <f>IFERROR(IF($N$5="Sáng",IF(MID(K3183,2,7)-MID($L$2,2,7)&gt;0,"Trễ",""),IF(MID(K3183,2,7)-MID($Q$2,2,7)&gt;0,"Trễ","")),"")</f>
        <v/>
      </c>
      <c r="M3183" t="str">
        <f>IFERROR(IF($N$5="Sáng",MID(K3183,2,7)-MID($L$2,2,7),MID(K3183,2,7)-MID($Q$2,2,7)),"")</f>
        <v/>
      </c>
      <c r="Q3183" t="str">
        <f>IF(B3183&lt;&gt;"",IF(AND(P3183="",F3183=""),"Không phép ",""),"")</f>
        <v/>
      </c>
      <c r="R3183" t="str">
        <f>UPPER(B3183)</f>
        <v/>
      </c>
      <c r="T3183" t="str">
        <f>IFERROR(IF(J3183&lt;&gt;"", INDEX($S$5:$S$1433, MATCH(J3183, $E$5:$E$1433, 0)),""),"")</f>
        <v/>
      </c>
      <c r="V3183" t="str">
        <f>IFERROR(IF(J3183&lt;&gt;"", INDEX($U$5:$U$1433, MATCH(J3183, $E$5:$E$1433, 0)),""),"")</f>
        <v/>
      </c>
    </row>
    <row r="3184">
      <c r="A3184" t="str">
        <f>IF(B3184&lt;&gt;"",A3183+1,"")</f>
        <v/>
      </c>
      <c r="F3184" t="str">
        <f>IFERROR(IF(VLOOKUP(E3184,J:J,1,0)=E3184,"X",""),"")</f>
        <v/>
      </c>
      <c r="G3184" t="str">
        <f>IF(J3184&lt;&gt;"", INDEX($C$5:$C$1433, MATCH(J3184, $E$5:$E$1433, 0)),"")</f>
        <v/>
      </c>
      <c r="H3184" t="str">
        <f>IF(J3184&lt;&gt;"", INDEX($D$5:$D$1433, MATCH(J3184, $E$5:$E$1433, 0)),"")</f>
        <v/>
      </c>
      <c r="I3184" t="str">
        <f>IFERROR(IF(J3184&lt;&gt;"", INDEX($B$5:$B$1433, MATCH(J3184, $E$5:$E$1433, 0)),""),"SAI")</f>
        <v/>
      </c>
      <c r="L3184" t="str">
        <f>IFERROR(IF($N$5="Sáng",IF(MID(K3184,2,7)-MID($L$2,2,7)&gt;0,"Trễ",""),IF(MID(K3184,2,7)-MID($Q$2,2,7)&gt;0,"Trễ","")),"")</f>
        <v/>
      </c>
      <c r="M3184" t="str">
        <f>IFERROR(IF($N$5="Sáng",MID(K3184,2,7)-MID($L$2,2,7),MID(K3184,2,7)-MID($Q$2,2,7)),"")</f>
        <v/>
      </c>
      <c r="Q3184" t="str">
        <f>IF(B3184&lt;&gt;"",IF(AND(P3184="",F3184=""),"Không phép ",""),"")</f>
        <v/>
      </c>
      <c r="R3184" t="str">
        <f>UPPER(B3184)</f>
        <v/>
      </c>
      <c r="T3184" t="str">
        <f>IFERROR(IF(J3184&lt;&gt;"", INDEX($S$5:$S$1433, MATCH(J3184, $E$5:$E$1433, 0)),""),"")</f>
        <v/>
      </c>
      <c r="V3184" t="str">
        <f>IFERROR(IF(J3184&lt;&gt;"", INDEX($U$5:$U$1433, MATCH(J3184, $E$5:$E$1433, 0)),""),"")</f>
        <v/>
      </c>
    </row>
    <row r="3185">
      <c r="A3185" t="str">
        <f>IF(B3185&lt;&gt;"",A3184+1,"")</f>
        <v/>
      </c>
      <c r="F3185" t="str">
        <f>IFERROR(IF(VLOOKUP(E3185,J:J,1,0)=E3185,"X",""),"")</f>
        <v/>
      </c>
      <c r="G3185" t="str">
        <f>IF(J3185&lt;&gt;"", INDEX($C$5:$C$1433, MATCH(J3185, $E$5:$E$1433, 0)),"")</f>
        <v/>
      </c>
      <c r="H3185" t="str">
        <f>IF(J3185&lt;&gt;"", INDEX($D$5:$D$1433, MATCH(J3185, $E$5:$E$1433, 0)),"")</f>
        <v/>
      </c>
      <c r="I3185" t="str">
        <f>IFERROR(IF(J3185&lt;&gt;"", INDEX($B$5:$B$1433, MATCH(J3185, $E$5:$E$1433, 0)),""),"SAI")</f>
        <v/>
      </c>
      <c r="L3185" t="str">
        <f>IFERROR(IF($N$5="Sáng",IF(MID(K3185,2,7)-MID($L$2,2,7)&gt;0,"Trễ",""),IF(MID(K3185,2,7)-MID($Q$2,2,7)&gt;0,"Trễ","")),"")</f>
        <v/>
      </c>
      <c r="M3185" t="str">
        <f>IFERROR(IF($N$5="Sáng",MID(K3185,2,7)-MID($L$2,2,7),MID(K3185,2,7)-MID($Q$2,2,7)),"")</f>
        <v/>
      </c>
      <c r="Q3185" t="str">
        <f>IF(B3185&lt;&gt;"",IF(AND(P3185="",F3185=""),"Không phép ",""),"")</f>
        <v/>
      </c>
      <c r="R3185" t="str">
        <f>UPPER(B3185)</f>
        <v/>
      </c>
      <c r="T3185" t="str">
        <f>IFERROR(IF(J3185&lt;&gt;"", INDEX($S$5:$S$1433, MATCH(J3185, $E$5:$E$1433, 0)),""),"")</f>
        <v/>
      </c>
      <c r="V3185" t="str">
        <f>IFERROR(IF(J3185&lt;&gt;"", INDEX($U$5:$U$1433, MATCH(J3185, $E$5:$E$1433, 0)),""),"")</f>
        <v/>
      </c>
    </row>
    <row r="3186">
      <c r="A3186" t="str">
        <f>IF(B3186&lt;&gt;"",A3185+1,"")</f>
        <v/>
      </c>
      <c r="F3186" t="str">
        <f>IFERROR(IF(VLOOKUP(E3186,J:J,1,0)=E3186,"X",""),"")</f>
        <v/>
      </c>
      <c r="G3186" t="str">
        <f>IF(J3186&lt;&gt;"", INDEX($C$5:$C$1433, MATCH(J3186, $E$5:$E$1433, 0)),"")</f>
        <v/>
      </c>
      <c r="H3186" t="str">
        <f>IF(J3186&lt;&gt;"", INDEX($D$5:$D$1433, MATCH(J3186, $E$5:$E$1433, 0)),"")</f>
        <v/>
      </c>
      <c r="I3186" t="str">
        <f>IFERROR(IF(J3186&lt;&gt;"", INDEX($B$5:$B$1433, MATCH(J3186, $E$5:$E$1433, 0)),""),"SAI")</f>
        <v/>
      </c>
      <c r="L3186" t="str">
        <f>IFERROR(IF($N$5="Sáng",IF(MID(K3186,2,7)-MID($L$2,2,7)&gt;0,"Trễ",""),IF(MID(K3186,2,7)-MID($Q$2,2,7)&gt;0,"Trễ","")),"")</f>
        <v/>
      </c>
      <c r="M3186" t="str">
        <f>IFERROR(IF($N$5="Sáng",MID(K3186,2,7)-MID($L$2,2,7),MID(K3186,2,7)-MID($Q$2,2,7)),"")</f>
        <v/>
      </c>
      <c r="Q3186" t="str">
        <f>IF(B3186&lt;&gt;"",IF(AND(P3186="",F3186=""),"Không phép ",""),"")</f>
        <v/>
      </c>
      <c r="R3186" t="str">
        <f>UPPER(B3186)</f>
        <v/>
      </c>
      <c r="T3186" t="str">
        <f>IFERROR(IF(J3186&lt;&gt;"", INDEX($S$5:$S$1433, MATCH(J3186, $E$5:$E$1433, 0)),""),"")</f>
        <v/>
      </c>
      <c r="V3186" t="str">
        <f>IFERROR(IF(J3186&lt;&gt;"", INDEX($U$5:$U$1433, MATCH(J3186, $E$5:$E$1433, 0)),""),"")</f>
        <v/>
      </c>
    </row>
    <row r="3187">
      <c r="A3187" t="str">
        <f>IF(B3187&lt;&gt;"",A3186+1,"")</f>
        <v/>
      </c>
      <c r="F3187" t="str">
        <f>IFERROR(IF(VLOOKUP(E3187,J:J,1,0)=E3187,"X",""),"")</f>
        <v/>
      </c>
      <c r="G3187" t="str">
        <f>IF(J3187&lt;&gt;"", INDEX($C$5:$C$1433, MATCH(J3187, $E$5:$E$1433, 0)),"")</f>
        <v/>
      </c>
      <c r="H3187" t="str">
        <f>IF(J3187&lt;&gt;"", INDEX($D$5:$D$1433, MATCH(J3187, $E$5:$E$1433, 0)),"")</f>
        <v/>
      </c>
      <c r="I3187" t="str">
        <f>IFERROR(IF(J3187&lt;&gt;"", INDEX($B$5:$B$1433, MATCH(J3187, $E$5:$E$1433, 0)),""),"SAI")</f>
        <v/>
      </c>
      <c r="L3187" t="str">
        <f>IFERROR(IF($N$5="Sáng",IF(MID(K3187,2,7)-MID($L$2,2,7)&gt;0,"Trễ",""),IF(MID(K3187,2,7)-MID($Q$2,2,7)&gt;0,"Trễ","")),"")</f>
        <v/>
      </c>
      <c r="M3187" t="str">
        <f>IFERROR(IF($N$5="Sáng",MID(K3187,2,7)-MID($L$2,2,7),MID(K3187,2,7)-MID($Q$2,2,7)),"")</f>
        <v/>
      </c>
      <c r="Q3187" t="str">
        <f>IF(B3187&lt;&gt;"",IF(AND(P3187="",F3187=""),"Không phép ",""),"")</f>
        <v/>
      </c>
      <c r="R3187" t="str">
        <f>UPPER(B3187)</f>
        <v/>
      </c>
      <c r="T3187" t="str">
        <f>IFERROR(IF(J3187&lt;&gt;"", INDEX($S$5:$S$1433, MATCH(J3187, $E$5:$E$1433, 0)),""),"")</f>
        <v/>
      </c>
      <c r="V3187" t="str">
        <f>IFERROR(IF(J3187&lt;&gt;"", INDEX($U$5:$U$1433, MATCH(J3187, $E$5:$E$1433, 0)),""),"")</f>
        <v/>
      </c>
    </row>
    <row r="3188">
      <c r="A3188" t="str">
        <f>IF(B3188&lt;&gt;"",A3187+1,"")</f>
        <v/>
      </c>
      <c r="F3188" t="str">
        <f>IFERROR(IF(VLOOKUP(E3188,J:J,1,0)=E3188,"X",""),"")</f>
        <v/>
      </c>
      <c r="G3188" t="str">
        <f>IF(J3188&lt;&gt;"", INDEX($C$5:$C$1433, MATCH(J3188, $E$5:$E$1433, 0)),"")</f>
        <v/>
      </c>
      <c r="H3188" t="str">
        <f>IF(J3188&lt;&gt;"", INDEX($D$5:$D$1433, MATCH(J3188, $E$5:$E$1433, 0)),"")</f>
        <v/>
      </c>
      <c r="I3188" t="str">
        <f>IFERROR(IF(J3188&lt;&gt;"", INDEX($B$5:$B$1433, MATCH(J3188, $E$5:$E$1433, 0)),""),"SAI")</f>
        <v/>
      </c>
      <c r="L3188" t="str">
        <f>IFERROR(IF($N$5="Sáng",IF(MID(K3188,2,7)-MID($L$2,2,7)&gt;0,"Trễ",""),IF(MID(K3188,2,7)-MID($Q$2,2,7)&gt;0,"Trễ","")),"")</f>
        <v/>
      </c>
      <c r="M3188" t="str">
        <f>IFERROR(IF($N$5="Sáng",MID(K3188,2,7)-MID($L$2,2,7),MID(K3188,2,7)-MID($Q$2,2,7)),"")</f>
        <v/>
      </c>
      <c r="Q3188" t="str">
        <f>IF(B3188&lt;&gt;"",IF(AND(P3188="",F3188=""),"Không phép ",""),"")</f>
        <v/>
      </c>
      <c r="R3188" t="str">
        <f>UPPER(B3188)</f>
        <v/>
      </c>
      <c r="T3188" t="str">
        <f>IFERROR(IF(J3188&lt;&gt;"", INDEX($S$5:$S$1433, MATCH(J3188, $E$5:$E$1433, 0)),""),"")</f>
        <v/>
      </c>
      <c r="V3188" t="str">
        <f>IFERROR(IF(J3188&lt;&gt;"", INDEX($U$5:$U$1433, MATCH(J3188, $E$5:$E$1433, 0)),""),"")</f>
        <v/>
      </c>
    </row>
    <row r="3189">
      <c r="A3189" t="str">
        <f>IF(B3189&lt;&gt;"",A3188+1,"")</f>
        <v/>
      </c>
      <c r="F3189" t="str">
        <f>IFERROR(IF(VLOOKUP(E3189,J:J,1,0)=E3189,"X",""),"")</f>
        <v/>
      </c>
      <c r="G3189" t="str">
        <f>IF(J3189&lt;&gt;"", INDEX($C$5:$C$1433, MATCH(J3189, $E$5:$E$1433, 0)),"")</f>
        <v/>
      </c>
      <c r="H3189" t="str">
        <f>IF(J3189&lt;&gt;"", INDEX($D$5:$D$1433, MATCH(J3189, $E$5:$E$1433, 0)),"")</f>
        <v/>
      </c>
      <c r="I3189" t="str">
        <f>IFERROR(IF(J3189&lt;&gt;"", INDEX($B$5:$B$1433, MATCH(J3189, $E$5:$E$1433, 0)),""),"SAI")</f>
        <v/>
      </c>
      <c r="L3189" t="str">
        <f>IFERROR(IF($N$5="Sáng",IF(MID(K3189,2,7)-MID($L$2,2,7)&gt;0,"Trễ",""),IF(MID(K3189,2,7)-MID($Q$2,2,7)&gt;0,"Trễ","")),"")</f>
        <v/>
      </c>
      <c r="M3189" t="str">
        <f>IFERROR(IF($N$5="Sáng",MID(K3189,2,7)-MID($L$2,2,7),MID(K3189,2,7)-MID($Q$2,2,7)),"")</f>
        <v/>
      </c>
      <c r="Q3189" t="str">
        <f>IF(B3189&lt;&gt;"",IF(AND(P3189="",F3189=""),"Không phép ",""),"")</f>
        <v/>
      </c>
      <c r="R3189" t="str">
        <f>UPPER(B3189)</f>
        <v/>
      </c>
      <c r="T3189" t="str">
        <f>IFERROR(IF(J3189&lt;&gt;"", INDEX($S$5:$S$1433, MATCH(J3189, $E$5:$E$1433, 0)),""),"")</f>
        <v/>
      </c>
      <c r="V3189" t="str">
        <f>IFERROR(IF(J3189&lt;&gt;"", INDEX($U$5:$U$1433, MATCH(J3189, $E$5:$E$1433, 0)),""),"")</f>
        <v/>
      </c>
    </row>
    <row r="3190">
      <c r="A3190" t="str">
        <f>IF(B3190&lt;&gt;"",A3189+1,"")</f>
        <v/>
      </c>
      <c r="F3190" t="str">
        <f>IFERROR(IF(VLOOKUP(E3190,J:J,1,0)=E3190,"X",""),"")</f>
        <v/>
      </c>
      <c r="G3190" t="str">
        <f>IF(J3190&lt;&gt;"", INDEX($C$5:$C$1433, MATCH(J3190, $E$5:$E$1433, 0)),"")</f>
        <v/>
      </c>
      <c r="H3190" t="str">
        <f>IF(J3190&lt;&gt;"", INDEX($D$5:$D$1433, MATCH(J3190, $E$5:$E$1433, 0)),"")</f>
        <v/>
      </c>
      <c r="I3190" t="str">
        <f>IFERROR(IF(J3190&lt;&gt;"", INDEX($B$5:$B$1433, MATCH(J3190, $E$5:$E$1433, 0)),""),"SAI")</f>
        <v/>
      </c>
      <c r="L3190" t="str">
        <f>IFERROR(IF($N$5="Sáng",IF(MID(K3190,2,7)-MID($L$2,2,7)&gt;0,"Trễ",""),IF(MID(K3190,2,7)-MID($Q$2,2,7)&gt;0,"Trễ","")),"")</f>
        <v/>
      </c>
      <c r="M3190" t="str">
        <f>IFERROR(IF($N$5="Sáng",MID(K3190,2,7)-MID($L$2,2,7),MID(K3190,2,7)-MID($Q$2,2,7)),"")</f>
        <v/>
      </c>
      <c r="Q3190" t="str">
        <f>IF(B3190&lt;&gt;"",IF(AND(P3190="",F3190=""),"Không phép ",""),"")</f>
        <v/>
      </c>
      <c r="R3190" t="str">
        <f>UPPER(B3190)</f>
        <v/>
      </c>
      <c r="T3190" t="str">
        <f>IFERROR(IF(J3190&lt;&gt;"", INDEX($S$5:$S$1433, MATCH(J3190, $E$5:$E$1433, 0)),""),"")</f>
        <v/>
      </c>
      <c r="V3190" t="str">
        <f>IFERROR(IF(J3190&lt;&gt;"", INDEX($U$5:$U$1433, MATCH(J3190, $E$5:$E$1433, 0)),""),"")</f>
        <v/>
      </c>
    </row>
    <row r="3191">
      <c r="A3191" t="str">
        <f>IF(B3191&lt;&gt;"",A3190+1,"")</f>
        <v/>
      </c>
      <c r="F3191" t="str">
        <f>IFERROR(IF(VLOOKUP(E3191,J:J,1,0)=E3191,"X",""),"")</f>
        <v/>
      </c>
      <c r="G3191" t="str">
        <f>IF(J3191&lt;&gt;"", INDEX($C$5:$C$1433, MATCH(J3191, $E$5:$E$1433, 0)),"")</f>
        <v/>
      </c>
      <c r="H3191" t="str">
        <f>IF(J3191&lt;&gt;"", INDEX($D$5:$D$1433, MATCH(J3191, $E$5:$E$1433, 0)),"")</f>
        <v/>
      </c>
      <c r="I3191" t="str">
        <f>IFERROR(IF(J3191&lt;&gt;"", INDEX($B$5:$B$1433, MATCH(J3191, $E$5:$E$1433, 0)),""),"SAI")</f>
        <v/>
      </c>
      <c r="L3191" t="str">
        <f>IFERROR(IF($N$5="Sáng",IF(MID(K3191,2,7)-MID($L$2,2,7)&gt;0,"Trễ",""),IF(MID(K3191,2,7)-MID($Q$2,2,7)&gt;0,"Trễ","")),"")</f>
        <v/>
      </c>
      <c r="M3191" t="str">
        <f>IFERROR(IF($N$5="Sáng",MID(K3191,2,7)-MID($L$2,2,7),MID(K3191,2,7)-MID($Q$2,2,7)),"")</f>
        <v/>
      </c>
      <c r="Q3191" t="str">
        <f>IF(B3191&lt;&gt;"",IF(AND(P3191="",F3191=""),"Không phép ",""),"")</f>
        <v/>
      </c>
      <c r="R3191" t="str">
        <f>UPPER(B3191)</f>
        <v/>
      </c>
      <c r="T3191" t="str">
        <f>IFERROR(IF(J3191&lt;&gt;"", INDEX($S$5:$S$1433, MATCH(J3191, $E$5:$E$1433, 0)),""),"")</f>
        <v/>
      </c>
      <c r="V3191" t="str">
        <f>IFERROR(IF(J3191&lt;&gt;"", INDEX($U$5:$U$1433, MATCH(J3191, $E$5:$E$1433, 0)),""),"")</f>
        <v/>
      </c>
    </row>
    <row r="3192">
      <c r="A3192" t="str">
        <f>IF(B3192&lt;&gt;"",A3191+1,"")</f>
        <v/>
      </c>
      <c r="F3192" t="str">
        <f>IFERROR(IF(VLOOKUP(E3192,J:J,1,0)=E3192,"X",""),"")</f>
        <v/>
      </c>
      <c r="G3192" t="str">
        <f>IF(J3192&lt;&gt;"", INDEX($C$5:$C$1433, MATCH(J3192, $E$5:$E$1433, 0)),"")</f>
        <v/>
      </c>
      <c r="H3192" t="str">
        <f>IF(J3192&lt;&gt;"", INDEX($D$5:$D$1433, MATCH(J3192, $E$5:$E$1433, 0)),"")</f>
        <v/>
      </c>
      <c r="I3192" t="str">
        <f>IFERROR(IF(J3192&lt;&gt;"", INDEX($B$5:$B$1433, MATCH(J3192, $E$5:$E$1433, 0)),""),"SAI")</f>
        <v/>
      </c>
      <c r="L3192" t="str">
        <f>IFERROR(IF($N$5="Sáng",IF(MID(K3192,2,7)-MID($L$2,2,7)&gt;0,"Trễ",""),IF(MID(K3192,2,7)-MID($Q$2,2,7)&gt;0,"Trễ","")),"")</f>
        <v/>
      </c>
      <c r="M3192" t="str">
        <f>IFERROR(IF($N$5="Sáng",MID(K3192,2,7)-MID($L$2,2,7),MID(K3192,2,7)-MID($Q$2,2,7)),"")</f>
        <v/>
      </c>
      <c r="Q3192" t="str">
        <f>IF(B3192&lt;&gt;"",IF(AND(P3192="",F3192=""),"Không phép ",""),"")</f>
        <v/>
      </c>
      <c r="R3192" t="str">
        <f>UPPER(B3192)</f>
        <v/>
      </c>
      <c r="T3192" t="str">
        <f>IFERROR(IF(J3192&lt;&gt;"", INDEX($S$5:$S$1433, MATCH(J3192, $E$5:$E$1433, 0)),""),"")</f>
        <v/>
      </c>
      <c r="V3192" t="str">
        <f>IFERROR(IF(J3192&lt;&gt;"", INDEX($U$5:$U$1433, MATCH(J3192, $E$5:$E$1433, 0)),""),"")</f>
        <v/>
      </c>
    </row>
    <row r="3193">
      <c r="A3193" t="str">
        <f>IF(B3193&lt;&gt;"",A3192+1,"")</f>
        <v/>
      </c>
      <c r="F3193" t="str">
        <f>IFERROR(IF(VLOOKUP(E3193,J:J,1,0)=E3193,"X",""),"")</f>
        <v/>
      </c>
      <c r="G3193" t="str">
        <f>IF(J3193&lt;&gt;"", INDEX($C$5:$C$1433, MATCH(J3193, $E$5:$E$1433, 0)),"")</f>
        <v/>
      </c>
      <c r="H3193" t="str">
        <f>IF(J3193&lt;&gt;"", INDEX($D$5:$D$1433, MATCH(J3193, $E$5:$E$1433, 0)),"")</f>
        <v/>
      </c>
      <c r="I3193" t="str">
        <f>IFERROR(IF(J3193&lt;&gt;"", INDEX($B$5:$B$1433, MATCH(J3193, $E$5:$E$1433, 0)),""),"SAI")</f>
        <v/>
      </c>
      <c r="L3193" t="str">
        <f>IFERROR(IF($N$5="Sáng",IF(MID(K3193,2,7)-MID($L$2,2,7)&gt;0,"Trễ",""),IF(MID(K3193,2,7)-MID($Q$2,2,7)&gt;0,"Trễ","")),"")</f>
        <v/>
      </c>
      <c r="M3193" t="str">
        <f>IFERROR(IF($N$5="Sáng",MID(K3193,2,7)-MID($L$2,2,7),MID(K3193,2,7)-MID($Q$2,2,7)),"")</f>
        <v/>
      </c>
      <c r="Q3193" t="str">
        <f>IF(B3193&lt;&gt;"",IF(AND(P3193="",F3193=""),"Không phép ",""),"")</f>
        <v/>
      </c>
      <c r="R3193" t="str">
        <f>UPPER(B3193)</f>
        <v/>
      </c>
      <c r="T3193" t="str">
        <f>IFERROR(IF(J3193&lt;&gt;"", INDEX($S$5:$S$1433, MATCH(J3193, $E$5:$E$1433, 0)),""),"")</f>
        <v/>
      </c>
      <c r="V3193" t="str">
        <f>IFERROR(IF(J3193&lt;&gt;"", INDEX($U$5:$U$1433, MATCH(J3193, $E$5:$E$1433, 0)),""),"")</f>
        <v/>
      </c>
    </row>
    <row r="3194">
      <c r="A3194" t="str">
        <f>IF(B3194&lt;&gt;"",A3193+1,"")</f>
        <v/>
      </c>
      <c r="F3194" t="str">
        <f>IFERROR(IF(VLOOKUP(E3194,J:J,1,0)=E3194,"X",""),"")</f>
        <v/>
      </c>
      <c r="G3194" t="str">
        <f>IF(J3194&lt;&gt;"", INDEX($C$5:$C$1433, MATCH(J3194, $E$5:$E$1433, 0)),"")</f>
        <v/>
      </c>
      <c r="H3194" t="str">
        <f>IF(J3194&lt;&gt;"", INDEX($D$5:$D$1433, MATCH(J3194, $E$5:$E$1433, 0)),"")</f>
        <v/>
      </c>
      <c r="I3194" t="str">
        <f>IFERROR(IF(J3194&lt;&gt;"", INDEX($B$5:$B$1433, MATCH(J3194, $E$5:$E$1433, 0)),""),"SAI")</f>
        <v/>
      </c>
      <c r="L3194" t="str">
        <f>IFERROR(IF($N$5="Sáng",IF(MID(K3194,2,7)-MID($L$2,2,7)&gt;0,"Trễ",""),IF(MID(K3194,2,7)-MID($Q$2,2,7)&gt;0,"Trễ","")),"")</f>
        <v/>
      </c>
      <c r="M3194" t="str">
        <f>IFERROR(IF($N$5="Sáng",MID(K3194,2,7)-MID($L$2,2,7),MID(K3194,2,7)-MID($Q$2,2,7)),"")</f>
        <v/>
      </c>
      <c r="Q3194" t="str">
        <f>IF(B3194&lt;&gt;"",IF(AND(P3194="",F3194=""),"Không phép ",""),"")</f>
        <v/>
      </c>
      <c r="R3194" t="str">
        <f>UPPER(B3194)</f>
        <v/>
      </c>
      <c r="T3194" t="str">
        <f>IFERROR(IF(J3194&lt;&gt;"", INDEX($S$5:$S$1433, MATCH(J3194, $E$5:$E$1433, 0)),""),"")</f>
        <v/>
      </c>
      <c r="V3194" t="str">
        <f>IFERROR(IF(J3194&lt;&gt;"", INDEX($U$5:$U$1433, MATCH(J3194, $E$5:$E$1433, 0)),""),"")</f>
        <v/>
      </c>
    </row>
    <row r="3195">
      <c r="A3195" t="str">
        <f>IF(B3195&lt;&gt;"",A3194+1,"")</f>
        <v/>
      </c>
      <c r="F3195" t="str">
        <f>IFERROR(IF(VLOOKUP(E3195,J:J,1,0)=E3195,"X",""),"")</f>
        <v/>
      </c>
      <c r="G3195" t="str">
        <f>IF(J3195&lt;&gt;"", INDEX($C$5:$C$1433, MATCH(J3195, $E$5:$E$1433, 0)),"")</f>
        <v/>
      </c>
      <c r="H3195" t="str">
        <f>IF(J3195&lt;&gt;"", INDEX($D$5:$D$1433, MATCH(J3195, $E$5:$E$1433, 0)),"")</f>
        <v/>
      </c>
      <c r="I3195" t="str">
        <f>IFERROR(IF(J3195&lt;&gt;"", INDEX($B$5:$B$1433, MATCH(J3195, $E$5:$E$1433, 0)),""),"SAI")</f>
        <v/>
      </c>
      <c r="L3195" t="str">
        <f>IFERROR(IF($N$5="Sáng",IF(MID(K3195,2,7)-MID($L$2,2,7)&gt;0,"Trễ",""),IF(MID(K3195,2,7)-MID($Q$2,2,7)&gt;0,"Trễ","")),"")</f>
        <v/>
      </c>
      <c r="M3195" t="str">
        <f>IFERROR(IF($N$5="Sáng",MID(K3195,2,7)-MID($L$2,2,7),MID(K3195,2,7)-MID($Q$2,2,7)),"")</f>
        <v/>
      </c>
      <c r="Q3195" t="str">
        <f>IF(B3195&lt;&gt;"",IF(AND(P3195="",F3195=""),"Không phép ",""),"")</f>
        <v/>
      </c>
      <c r="R3195" t="str">
        <f>UPPER(B3195)</f>
        <v/>
      </c>
      <c r="T3195" t="str">
        <f>IFERROR(IF(J3195&lt;&gt;"", INDEX($S$5:$S$1433, MATCH(J3195, $E$5:$E$1433, 0)),""),"")</f>
        <v/>
      </c>
      <c r="V3195" t="str">
        <f>IFERROR(IF(J3195&lt;&gt;"", INDEX($U$5:$U$1433, MATCH(J3195, $E$5:$E$1433, 0)),""),"")</f>
        <v/>
      </c>
    </row>
    <row r="3196">
      <c r="A3196" t="str">
        <f>IF(B3196&lt;&gt;"",A3195+1,"")</f>
        <v/>
      </c>
      <c r="F3196" t="str">
        <f>IFERROR(IF(VLOOKUP(E3196,J:J,1,0)=E3196,"X",""),"")</f>
        <v/>
      </c>
      <c r="G3196" t="str">
        <f>IF(J3196&lt;&gt;"", INDEX($C$5:$C$1433, MATCH(J3196, $E$5:$E$1433, 0)),"")</f>
        <v/>
      </c>
      <c r="H3196" t="str">
        <f>IF(J3196&lt;&gt;"", INDEX($D$5:$D$1433, MATCH(J3196, $E$5:$E$1433, 0)),"")</f>
        <v/>
      </c>
      <c r="I3196" t="str">
        <f>IFERROR(IF(J3196&lt;&gt;"", INDEX($B$5:$B$1433, MATCH(J3196, $E$5:$E$1433, 0)),""),"SAI")</f>
        <v/>
      </c>
      <c r="L3196" t="str">
        <f>IFERROR(IF($N$5="Sáng",IF(MID(K3196,2,7)-MID($L$2,2,7)&gt;0,"Trễ",""),IF(MID(K3196,2,7)-MID($Q$2,2,7)&gt;0,"Trễ","")),"")</f>
        <v/>
      </c>
      <c r="M3196" t="str">
        <f>IFERROR(IF($N$5="Sáng",MID(K3196,2,7)-MID($L$2,2,7),MID(K3196,2,7)-MID($Q$2,2,7)),"")</f>
        <v/>
      </c>
      <c r="Q3196" t="str">
        <f>IF(B3196&lt;&gt;"",IF(AND(P3196="",F3196=""),"Không phép ",""),"")</f>
        <v/>
      </c>
      <c r="R3196" t="str">
        <f>UPPER(B3196)</f>
        <v/>
      </c>
      <c r="T3196" t="str">
        <f>IFERROR(IF(J3196&lt;&gt;"", INDEX($S$5:$S$1433, MATCH(J3196, $E$5:$E$1433, 0)),""),"")</f>
        <v/>
      </c>
      <c r="V3196" t="str">
        <f>IFERROR(IF(J3196&lt;&gt;"", INDEX($U$5:$U$1433, MATCH(J3196, $E$5:$E$1433, 0)),""),"")</f>
        <v/>
      </c>
    </row>
    <row r="3197">
      <c r="A3197" t="str">
        <f>IF(B3197&lt;&gt;"",A3196+1,"")</f>
        <v/>
      </c>
      <c r="F3197" t="str">
        <f>IFERROR(IF(VLOOKUP(E3197,J:J,1,0)=E3197,"X",""),"")</f>
        <v/>
      </c>
      <c r="G3197" t="str">
        <f>IF(J3197&lt;&gt;"", INDEX($C$5:$C$1433, MATCH(J3197, $E$5:$E$1433, 0)),"")</f>
        <v/>
      </c>
      <c r="H3197" t="str">
        <f>IF(J3197&lt;&gt;"", INDEX($D$5:$D$1433, MATCH(J3197, $E$5:$E$1433, 0)),"")</f>
        <v/>
      </c>
      <c r="I3197" t="str">
        <f>IFERROR(IF(J3197&lt;&gt;"", INDEX($B$5:$B$1433, MATCH(J3197, $E$5:$E$1433, 0)),""),"SAI")</f>
        <v/>
      </c>
      <c r="L3197" t="str">
        <f>IFERROR(IF($N$5="Sáng",IF(MID(K3197,2,7)-MID($L$2,2,7)&gt;0,"Trễ",""),IF(MID(K3197,2,7)-MID($Q$2,2,7)&gt;0,"Trễ","")),"")</f>
        <v/>
      </c>
      <c r="M3197" t="str">
        <f>IFERROR(IF($N$5="Sáng",MID(K3197,2,7)-MID($L$2,2,7),MID(K3197,2,7)-MID($Q$2,2,7)),"")</f>
        <v/>
      </c>
      <c r="Q3197" t="str">
        <f>IF(B3197&lt;&gt;"",IF(AND(P3197="",F3197=""),"Không phép ",""),"")</f>
        <v/>
      </c>
      <c r="R3197" t="str">
        <f>UPPER(B3197)</f>
        <v/>
      </c>
      <c r="T3197" t="str">
        <f>IFERROR(IF(J3197&lt;&gt;"", INDEX($S$5:$S$1433, MATCH(J3197, $E$5:$E$1433, 0)),""),"")</f>
        <v/>
      </c>
      <c r="V3197" t="str">
        <f>IFERROR(IF(J3197&lt;&gt;"", INDEX($U$5:$U$1433, MATCH(J3197, $E$5:$E$1433, 0)),""),"")</f>
        <v/>
      </c>
    </row>
    <row r="3198">
      <c r="A3198" t="str">
        <f>IF(B3198&lt;&gt;"",A3197+1,"")</f>
        <v/>
      </c>
      <c r="F3198" t="str">
        <f>IFERROR(IF(VLOOKUP(E3198,J:J,1,0)=E3198,"X",""),"")</f>
        <v/>
      </c>
      <c r="G3198" t="str">
        <f>IF(J3198&lt;&gt;"", INDEX($C$5:$C$1433, MATCH(J3198, $E$5:$E$1433, 0)),"")</f>
        <v/>
      </c>
      <c r="H3198" t="str">
        <f>IF(J3198&lt;&gt;"", INDEX($D$5:$D$1433, MATCH(J3198, $E$5:$E$1433, 0)),"")</f>
        <v/>
      </c>
      <c r="I3198" t="str">
        <f>IFERROR(IF(J3198&lt;&gt;"", INDEX($B$5:$B$1433, MATCH(J3198, $E$5:$E$1433, 0)),""),"SAI")</f>
        <v/>
      </c>
      <c r="L3198" t="str">
        <f>IFERROR(IF($N$5="Sáng",IF(MID(K3198,2,7)-MID($L$2,2,7)&gt;0,"Trễ",""),IF(MID(K3198,2,7)-MID($Q$2,2,7)&gt;0,"Trễ","")),"")</f>
        <v/>
      </c>
      <c r="M3198" t="str">
        <f>IFERROR(IF($N$5="Sáng",MID(K3198,2,7)-MID($L$2,2,7),MID(K3198,2,7)-MID($Q$2,2,7)),"")</f>
        <v/>
      </c>
      <c r="Q3198" t="str">
        <f>IF(B3198&lt;&gt;"",IF(AND(P3198="",F3198=""),"Không phép ",""),"")</f>
        <v/>
      </c>
      <c r="R3198" t="str">
        <f>UPPER(B3198)</f>
        <v/>
      </c>
      <c r="T3198" t="str">
        <f>IFERROR(IF(J3198&lt;&gt;"", INDEX($S$5:$S$1433, MATCH(J3198, $E$5:$E$1433, 0)),""),"")</f>
        <v/>
      </c>
      <c r="V3198" t="str">
        <f>IFERROR(IF(J3198&lt;&gt;"", INDEX($U$5:$U$1433, MATCH(J3198, $E$5:$E$1433, 0)),""),"")</f>
        <v/>
      </c>
    </row>
    <row r="3199">
      <c r="A3199" t="str">
        <f>IF(B3199&lt;&gt;"",A3198+1,"")</f>
        <v/>
      </c>
      <c r="F3199" t="str">
        <f>IFERROR(IF(VLOOKUP(E3199,J:J,1,0)=E3199,"X",""),"")</f>
        <v/>
      </c>
      <c r="G3199" t="str">
        <f>IF(J3199&lt;&gt;"", INDEX($C$5:$C$1433, MATCH(J3199, $E$5:$E$1433, 0)),"")</f>
        <v/>
      </c>
      <c r="H3199" t="str">
        <f>IF(J3199&lt;&gt;"", INDEX($D$5:$D$1433, MATCH(J3199, $E$5:$E$1433, 0)),"")</f>
        <v/>
      </c>
      <c r="I3199" t="str">
        <f>IFERROR(IF(J3199&lt;&gt;"", INDEX($B$5:$B$1433, MATCH(J3199, $E$5:$E$1433, 0)),""),"SAI")</f>
        <v/>
      </c>
      <c r="L3199" t="str">
        <f>IFERROR(IF($N$5="Sáng",IF(MID(K3199,2,7)-MID($L$2,2,7)&gt;0,"Trễ",""),IF(MID(K3199,2,7)-MID($Q$2,2,7)&gt;0,"Trễ","")),"")</f>
        <v/>
      </c>
      <c r="M3199" t="str">
        <f>IFERROR(IF($N$5="Sáng",MID(K3199,2,7)-MID($L$2,2,7),MID(K3199,2,7)-MID($Q$2,2,7)),"")</f>
        <v/>
      </c>
      <c r="Q3199" t="str">
        <f>IF(B3199&lt;&gt;"",IF(AND(P3199="",F3199=""),"Không phép ",""),"")</f>
        <v/>
      </c>
      <c r="R3199" t="str">
        <f>UPPER(B3199)</f>
        <v/>
      </c>
      <c r="T3199" t="str">
        <f>IFERROR(IF(J3199&lt;&gt;"", INDEX($S$5:$S$1433, MATCH(J3199, $E$5:$E$1433, 0)),""),"")</f>
        <v/>
      </c>
      <c r="V3199" t="str">
        <f>IFERROR(IF(J3199&lt;&gt;"", INDEX($U$5:$U$1433, MATCH(J3199, $E$5:$E$1433, 0)),""),"")</f>
        <v/>
      </c>
    </row>
    <row r="3200">
      <c r="A3200" t="str">
        <f>IF(B3200&lt;&gt;"",A3199+1,"")</f>
        <v/>
      </c>
      <c r="F3200" t="str">
        <f>IFERROR(IF(VLOOKUP(E3200,J:J,1,0)=E3200,"X",""),"")</f>
        <v/>
      </c>
      <c r="G3200" t="str">
        <f>IF(J3200&lt;&gt;"", INDEX($C$5:$C$1433, MATCH(J3200, $E$5:$E$1433, 0)),"")</f>
        <v/>
      </c>
      <c r="H3200" t="str">
        <f>IF(J3200&lt;&gt;"", INDEX($D$5:$D$1433, MATCH(J3200, $E$5:$E$1433, 0)),"")</f>
        <v/>
      </c>
      <c r="I3200" t="str">
        <f>IFERROR(IF(J3200&lt;&gt;"", INDEX($B$5:$B$1433, MATCH(J3200, $E$5:$E$1433, 0)),""),"SAI")</f>
        <v/>
      </c>
      <c r="L3200" t="str">
        <f>IFERROR(IF($N$5="Sáng",IF(MID(K3200,2,7)-MID($L$2,2,7)&gt;0,"Trễ",""),IF(MID(K3200,2,7)-MID($Q$2,2,7)&gt;0,"Trễ","")),"")</f>
        <v/>
      </c>
      <c r="M3200" t="str">
        <f>IFERROR(IF($N$5="Sáng",MID(K3200,2,7)-MID($L$2,2,7),MID(K3200,2,7)-MID($Q$2,2,7)),"")</f>
        <v/>
      </c>
      <c r="Q3200" t="str">
        <f>IF(B3200&lt;&gt;"",IF(AND(P3200="",F3200=""),"Không phép ",""),"")</f>
        <v/>
      </c>
      <c r="R3200" t="str">
        <f>UPPER(B3200)</f>
        <v/>
      </c>
      <c r="T3200" t="str">
        <f>IFERROR(IF(J3200&lt;&gt;"", INDEX($S$5:$S$1433, MATCH(J3200, $E$5:$E$1433, 0)),""),"")</f>
        <v/>
      </c>
      <c r="V3200" t="str">
        <f>IFERROR(IF(J3200&lt;&gt;"", INDEX($U$5:$U$1433, MATCH(J3200, $E$5:$E$1433, 0)),""),"")</f>
        <v/>
      </c>
    </row>
    <row r="3201">
      <c r="A3201" t="str">
        <f>IF(B3201&lt;&gt;"",A3200+1,"")</f>
        <v/>
      </c>
      <c r="F3201" t="str">
        <f>IFERROR(IF(VLOOKUP(E3201,J:J,1,0)=E3201,"X",""),"")</f>
        <v/>
      </c>
      <c r="G3201" t="str">
        <f>IF(J3201&lt;&gt;"", INDEX($C$5:$C$1433, MATCH(J3201, $E$5:$E$1433, 0)),"")</f>
        <v/>
      </c>
      <c r="H3201" t="str">
        <f>IF(J3201&lt;&gt;"", INDEX($D$5:$D$1433, MATCH(J3201, $E$5:$E$1433, 0)),"")</f>
        <v/>
      </c>
      <c r="I3201" t="str">
        <f>IFERROR(IF(J3201&lt;&gt;"", INDEX($B$5:$B$1433, MATCH(J3201, $E$5:$E$1433, 0)),""),"SAI")</f>
        <v/>
      </c>
      <c r="L3201" t="str">
        <f>IFERROR(IF($N$5="Sáng",IF(MID(K3201,2,7)-MID($L$2,2,7)&gt;0,"Trễ",""),IF(MID(K3201,2,7)-MID($Q$2,2,7)&gt;0,"Trễ","")),"")</f>
        <v/>
      </c>
      <c r="M3201" t="str">
        <f>IFERROR(IF($N$5="Sáng",MID(K3201,2,7)-MID($L$2,2,7),MID(K3201,2,7)-MID($Q$2,2,7)),"")</f>
        <v/>
      </c>
      <c r="Q3201" t="str">
        <f>IF(B3201&lt;&gt;"",IF(AND(P3201="",F3201=""),"Không phép ",""),"")</f>
        <v/>
      </c>
      <c r="R3201" t="str">
        <f>UPPER(B3201)</f>
        <v/>
      </c>
      <c r="T3201" t="str">
        <f>IFERROR(IF(J3201&lt;&gt;"", INDEX($S$5:$S$1433, MATCH(J3201, $E$5:$E$1433, 0)),""),"")</f>
        <v/>
      </c>
      <c r="V3201" t="str">
        <f>IFERROR(IF(J3201&lt;&gt;"", INDEX($U$5:$U$1433, MATCH(J3201, $E$5:$E$1433, 0)),""),"")</f>
        <v/>
      </c>
    </row>
    <row r="3202">
      <c r="A3202" t="str">
        <f>IF(B3202&lt;&gt;"",A3201+1,"")</f>
        <v/>
      </c>
      <c r="F3202" t="str">
        <f>IFERROR(IF(VLOOKUP(E3202,J:J,1,0)=E3202,"X",""),"")</f>
        <v/>
      </c>
      <c r="G3202" t="str">
        <f>IF(J3202&lt;&gt;"", INDEX($C$5:$C$1433, MATCH(J3202, $E$5:$E$1433, 0)),"")</f>
        <v/>
      </c>
      <c r="H3202" t="str">
        <f>IF(J3202&lt;&gt;"", INDEX($D$5:$D$1433, MATCH(J3202, $E$5:$E$1433, 0)),"")</f>
        <v/>
      </c>
      <c r="I3202" t="str">
        <f>IFERROR(IF(J3202&lt;&gt;"", INDEX($B$5:$B$1433, MATCH(J3202, $E$5:$E$1433, 0)),""),"SAI")</f>
        <v/>
      </c>
      <c r="L3202" t="str">
        <f>IFERROR(IF($N$5="Sáng",IF(MID(K3202,2,7)-MID($L$2,2,7)&gt;0,"Trễ",""),IF(MID(K3202,2,7)-MID($Q$2,2,7)&gt;0,"Trễ","")),"")</f>
        <v/>
      </c>
      <c r="M3202" t="str">
        <f>IFERROR(IF($N$5="Sáng",MID(K3202,2,7)-MID($L$2,2,7),MID(K3202,2,7)-MID($Q$2,2,7)),"")</f>
        <v/>
      </c>
      <c r="Q3202" t="str">
        <f>IF(B3202&lt;&gt;"",IF(AND(P3202="",F3202=""),"Không phép ",""),"")</f>
        <v/>
      </c>
      <c r="R3202" t="str">
        <f>UPPER(B3202)</f>
        <v/>
      </c>
      <c r="T3202" t="str">
        <f>IFERROR(IF(J3202&lt;&gt;"", INDEX($S$5:$S$1433, MATCH(J3202, $E$5:$E$1433, 0)),""),"")</f>
        <v/>
      </c>
      <c r="V3202" t="str">
        <f>IFERROR(IF(J3202&lt;&gt;"", INDEX($U$5:$U$1433, MATCH(J3202, $E$5:$E$1433, 0)),""),"")</f>
        <v/>
      </c>
    </row>
    <row r="3203">
      <c r="A3203" t="str">
        <f>IF(B3203&lt;&gt;"",A3202+1,"")</f>
        <v/>
      </c>
      <c r="F3203" t="str">
        <f>IFERROR(IF(VLOOKUP(E3203,J:J,1,0)=E3203,"X",""),"")</f>
        <v/>
      </c>
      <c r="G3203" t="str">
        <f>IF(J3203&lt;&gt;"", INDEX($C$5:$C$1433, MATCH(J3203, $E$5:$E$1433, 0)),"")</f>
        <v/>
      </c>
      <c r="H3203" t="str">
        <f>IF(J3203&lt;&gt;"", INDEX($D$5:$D$1433, MATCH(J3203, $E$5:$E$1433, 0)),"")</f>
        <v/>
      </c>
      <c r="I3203" t="str">
        <f>IFERROR(IF(J3203&lt;&gt;"", INDEX($B$5:$B$1433, MATCH(J3203, $E$5:$E$1433, 0)),""),"SAI")</f>
        <v/>
      </c>
      <c r="L3203" t="str">
        <f>IFERROR(IF($N$5="Sáng",IF(MID(K3203,2,7)-MID($L$2,2,7)&gt;0,"Trễ",""),IF(MID(K3203,2,7)-MID($Q$2,2,7)&gt;0,"Trễ","")),"")</f>
        <v/>
      </c>
      <c r="M3203" t="str">
        <f>IFERROR(IF($N$5="Sáng",MID(K3203,2,7)-MID($L$2,2,7),MID(K3203,2,7)-MID($Q$2,2,7)),"")</f>
        <v/>
      </c>
      <c r="Q3203" t="str">
        <f>IF(B3203&lt;&gt;"",IF(AND(P3203="",F3203=""),"Không phép ",""),"")</f>
        <v/>
      </c>
      <c r="R3203" t="str">
        <f>UPPER(B3203)</f>
        <v/>
      </c>
      <c r="T3203" t="str">
        <f>IFERROR(IF(J3203&lt;&gt;"", INDEX($S$5:$S$1433, MATCH(J3203, $E$5:$E$1433, 0)),""),"")</f>
        <v/>
      </c>
      <c r="V3203" t="str">
        <f>IFERROR(IF(J3203&lt;&gt;"", INDEX($U$5:$U$1433, MATCH(J3203, $E$5:$E$1433, 0)),""),"")</f>
        <v/>
      </c>
    </row>
    <row r="3204">
      <c r="A3204" t="str">
        <f>IF(B3204&lt;&gt;"",A3203+1,"")</f>
        <v/>
      </c>
      <c r="F3204" t="str">
        <f>IFERROR(IF(VLOOKUP(E3204,J:J,1,0)=E3204,"X",""),"")</f>
        <v/>
      </c>
      <c r="G3204" t="str">
        <f>IF(J3204&lt;&gt;"", INDEX($C$5:$C$1433, MATCH(J3204, $E$5:$E$1433, 0)),"")</f>
        <v/>
      </c>
      <c r="H3204" t="str">
        <f>IF(J3204&lt;&gt;"", INDEX($D$5:$D$1433, MATCH(J3204, $E$5:$E$1433, 0)),"")</f>
        <v/>
      </c>
      <c r="I3204" t="str">
        <f>IFERROR(IF(J3204&lt;&gt;"", INDEX($B$5:$B$1433, MATCH(J3204, $E$5:$E$1433, 0)),""),"SAI")</f>
        <v/>
      </c>
      <c r="L3204" t="str">
        <f>IFERROR(IF($N$5="Sáng",IF(MID(K3204,2,7)-MID($L$2,2,7)&gt;0,"Trễ",""),IF(MID(K3204,2,7)-MID($Q$2,2,7)&gt;0,"Trễ","")),"")</f>
        <v/>
      </c>
      <c r="M3204" t="str">
        <f>IFERROR(IF($N$5="Sáng",MID(K3204,2,7)-MID($L$2,2,7),MID(K3204,2,7)-MID($Q$2,2,7)),"")</f>
        <v/>
      </c>
      <c r="Q3204" t="str">
        <f>IF(B3204&lt;&gt;"",IF(AND(P3204="",F3204=""),"Không phép ",""),"")</f>
        <v/>
      </c>
      <c r="R3204" t="str">
        <f>UPPER(B3204)</f>
        <v/>
      </c>
      <c r="T3204" t="str">
        <f>IFERROR(IF(J3204&lt;&gt;"", INDEX($S$5:$S$1433, MATCH(J3204, $E$5:$E$1433, 0)),""),"")</f>
        <v/>
      </c>
      <c r="V3204" t="str">
        <f>IFERROR(IF(J3204&lt;&gt;"", INDEX($U$5:$U$1433, MATCH(J3204, $E$5:$E$1433, 0)),""),"")</f>
        <v/>
      </c>
    </row>
    <row r="3205">
      <c r="A3205" t="str">
        <f>IF(B3205&lt;&gt;"",A3204+1,"")</f>
        <v/>
      </c>
      <c r="F3205" t="str">
        <f>IFERROR(IF(VLOOKUP(E3205,J:J,1,0)=E3205,"X",""),"")</f>
        <v/>
      </c>
      <c r="G3205" t="str">
        <f>IF(J3205&lt;&gt;"", INDEX($C$5:$C$1433, MATCH(J3205, $E$5:$E$1433, 0)),"")</f>
        <v/>
      </c>
      <c r="H3205" t="str">
        <f>IF(J3205&lt;&gt;"", INDEX($D$5:$D$1433, MATCH(J3205, $E$5:$E$1433, 0)),"")</f>
        <v/>
      </c>
      <c r="I3205" t="str">
        <f>IFERROR(IF(J3205&lt;&gt;"", INDEX($B$5:$B$1433, MATCH(J3205, $E$5:$E$1433, 0)),""),"SAI")</f>
        <v/>
      </c>
      <c r="L3205" t="str">
        <f>IFERROR(IF($N$5="Sáng",IF(MID(K3205,2,7)-MID($L$2,2,7)&gt;0,"Trễ",""),IF(MID(K3205,2,7)-MID($Q$2,2,7)&gt;0,"Trễ","")),"")</f>
        <v/>
      </c>
      <c r="M3205" t="str">
        <f>IFERROR(IF($N$5="Sáng",MID(K3205,2,7)-MID($L$2,2,7),MID(K3205,2,7)-MID($Q$2,2,7)),"")</f>
        <v/>
      </c>
      <c r="Q3205" t="str">
        <f>IF(B3205&lt;&gt;"",IF(AND(P3205="",F3205=""),"Không phép ",""),"")</f>
        <v/>
      </c>
      <c r="R3205" t="str">
        <f>UPPER(B3205)</f>
        <v/>
      </c>
      <c r="T3205" t="str">
        <f>IFERROR(IF(J3205&lt;&gt;"", INDEX($S$5:$S$1433, MATCH(J3205, $E$5:$E$1433, 0)),""),"")</f>
        <v/>
      </c>
      <c r="V3205" t="str">
        <f>IFERROR(IF(J3205&lt;&gt;"", INDEX($U$5:$U$1433, MATCH(J3205, $E$5:$E$1433, 0)),""),"")</f>
        <v/>
      </c>
    </row>
    <row r="3206">
      <c r="A3206" t="str">
        <f>IF(B3206&lt;&gt;"",A3205+1,"")</f>
        <v/>
      </c>
      <c r="F3206" t="str">
        <f>IFERROR(IF(VLOOKUP(E3206,J:J,1,0)=E3206,"X",""),"")</f>
        <v/>
      </c>
      <c r="G3206" t="str">
        <f>IF(J3206&lt;&gt;"", INDEX($C$5:$C$1433, MATCH(J3206, $E$5:$E$1433, 0)),"")</f>
        <v/>
      </c>
      <c r="H3206" t="str">
        <f>IF(J3206&lt;&gt;"", INDEX($D$5:$D$1433, MATCH(J3206, $E$5:$E$1433, 0)),"")</f>
        <v/>
      </c>
      <c r="I3206" t="str">
        <f>IFERROR(IF(J3206&lt;&gt;"", INDEX($B$5:$B$1433, MATCH(J3206, $E$5:$E$1433, 0)),""),"SAI")</f>
        <v/>
      </c>
      <c r="L3206" t="str">
        <f>IFERROR(IF($N$5="Sáng",IF(MID(K3206,2,7)-MID($L$2,2,7)&gt;0,"Trễ",""),IF(MID(K3206,2,7)-MID($Q$2,2,7)&gt;0,"Trễ","")),"")</f>
        <v/>
      </c>
      <c r="M3206" t="str">
        <f>IFERROR(IF($N$5="Sáng",MID(K3206,2,7)-MID($L$2,2,7),MID(K3206,2,7)-MID($Q$2,2,7)),"")</f>
        <v/>
      </c>
      <c r="Q3206" t="str">
        <f>IF(B3206&lt;&gt;"",IF(AND(P3206="",F3206=""),"Không phép ",""),"")</f>
        <v/>
      </c>
      <c r="R3206" t="str">
        <f>UPPER(B3206)</f>
        <v/>
      </c>
      <c r="T3206" t="str">
        <f>IFERROR(IF(J3206&lt;&gt;"", INDEX($S$5:$S$1433, MATCH(J3206, $E$5:$E$1433, 0)),""),"")</f>
        <v/>
      </c>
      <c r="V3206" t="str">
        <f>IFERROR(IF(J3206&lt;&gt;"", INDEX($U$5:$U$1433, MATCH(J3206, $E$5:$E$1433, 0)),""),"")</f>
        <v/>
      </c>
    </row>
    <row r="3207">
      <c r="A3207" t="str">
        <f>IF(B3207&lt;&gt;"",A3206+1,"")</f>
        <v/>
      </c>
      <c r="F3207" t="str">
        <f>IFERROR(IF(VLOOKUP(E3207,J:J,1,0)=E3207,"X",""),"")</f>
        <v/>
      </c>
      <c r="G3207" t="str">
        <f>IF(J3207&lt;&gt;"", INDEX($C$5:$C$1433, MATCH(J3207, $E$5:$E$1433, 0)),"")</f>
        <v/>
      </c>
      <c r="H3207" t="str">
        <f>IF(J3207&lt;&gt;"", INDEX($D$5:$D$1433, MATCH(J3207, $E$5:$E$1433, 0)),"")</f>
        <v/>
      </c>
      <c r="I3207" t="str">
        <f>IFERROR(IF(J3207&lt;&gt;"", INDEX($B$5:$B$1433, MATCH(J3207, $E$5:$E$1433, 0)),""),"SAI")</f>
        <v/>
      </c>
      <c r="L3207" t="str">
        <f>IFERROR(IF($N$5="Sáng",IF(MID(K3207,2,7)-MID($L$2,2,7)&gt;0,"Trễ",""),IF(MID(K3207,2,7)-MID($Q$2,2,7)&gt;0,"Trễ","")),"")</f>
        <v/>
      </c>
      <c r="M3207" t="str">
        <f>IFERROR(IF($N$5="Sáng",MID(K3207,2,7)-MID($L$2,2,7),MID(K3207,2,7)-MID($Q$2,2,7)),"")</f>
        <v/>
      </c>
      <c r="Q3207" t="str">
        <f>IF(B3207&lt;&gt;"",IF(AND(P3207="",F3207=""),"Không phép ",""),"")</f>
        <v/>
      </c>
      <c r="R3207" t="str">
        <f>UPPER(B3207)</f>
        <v/>
      </c>
      <c r="T3207" t="str">
        <f>IFERROR(IF(J3207&lt;&gt;"", INDEX($S$5:$S$1433, MATCH(J3207, $E$5:$E$1433, 0)),""),"")</f>
        <v/>
      </c>
      <c r="V3207" t="str">
        <f>IFERROR(IF(J3207&lt;&gt;"", INDEX($U$5:$U$1433, MATCH(J3207, $E$5:$E$1433, 0)),""),"")</f>
        <v/>
      </c>
    </row>
    <row r="3208">
      <c r="A3208" t="str">
        <f>IF(B3208&lt;&gt;"",A3207+1,"")</f>
        <v/>
      </c>
      <c r="F3208" t="str">
        <f>IFERROR(IF(VLOOKUP(E3208,J:J,1,0)=E3208,"X",""),"")</f>
        <v/>
      </c>
      <c r="G3208" t="str">
        <f>IF(J3208&lt;&gt;"", INDEX($C$5:$C$1433, MATCH(J3208, $E$5:$E$1433, 0)),"")</f>
        <v/>
      </c>
      <c r="H3208" t="str">
        <f>IF(J3208&lt;&gt;"", INDEX($D$5:$D$1433, MATCH(J3208, $E$5:$E$1433, 0)),"")</f>
        <v/>
      </c>
      <c r="I3208" t="str">
        <f>IFERROR(IF(J3208&lt;&gt;"", INDEX($B$5:$B$1433, MATCH(J3208, $E$5:$E$1433, 0)),""),"SAI")</f>
        <v/>
      </c>
      <c r="L3208" t="str">
        <f>IFERROR(IF($N$5="Sáng",IF(MID(K3208,2,7)-MID($L$2,2,7)&gt;0,"Trễ",""),IF(MID(K3208,2,7)-MID($Q$2,2,7)&gt;0,"Trễ","")),"")</f>
        <v/>
      </c>
      <c r="M3208" t="str">
        <f>IFERROR(IF($N$5="Sáng",MID(K3208,2,7)-MID($L$2,2,7),MID(K3208,2,7)-MID($Q$2,2,7)),"")</f>
        <v/>
      </c>
      <c r="Q3208" t="str">
        <f>IF(B3208&lt;&gt;"",IF(AND(P3208="",F3208=""),"Không phép ",""),"")</f>
        <v/>
      </c>
      <c r="R3208" t="str">
        <f>UPPER(B3208)</f>
        <v/>
      </c>
      <c r="T3208" t="str">
        <f>IFERROR(IF(J3208&lt;&gt;"", INDEX($S$5:$S$1433, MATCH(J3208, $E$5:$E$1433, 0)),""),"")</f>
        <v/>
      </c>
      <c r="V3208" t="str">
        <f>IFERROR(IF(J3208&lt;&gt;"", INDEX($U$5:$U$1433, MATCH(J3208, $E$5:$E$1433, 0)),""),"")</f>
        <v/>
      </c>
    </row>
    <row r="3209">
      <c r="A3209" t="str">
        <f>IF(B3209&lt;&gt;"",A3208+1,"")</f>
        <v/>
      </c>
      <c r="F3209" t="str">
        <f>IFERROR(IF(VLOOKUP(E3209,J:J,1,0)=E3209,"X",""),"")</f>
        <v/>
      </c>
      <c r="G3209" t="str">
        <f>IF(J3209&lt;&gt;"", INDEX($C$5:$C$1433, MATCH(J3209, $E$5:$E$1433, 0)),"")</f>
        <v/>
      </c>
      <c r="H3209" t="str">
        <f>IF(J3209&lt;&gt;"", INDEX($D$5:$D$1433, MATCH(J3209, $E$5:$E$1433, 0)),"")</f>
        <v/>
      </c>
      <c r="I3209" t="str">
        <f>IFERROR(IF(J3209&lt;&gt;"", INDEX($B$5:$B$1433, MATCH(J3209, $E$5:$E$1433, 0)),""),"SAI")</f>
        <v/>
      </c>
      <c r="L3209" t="str">
        <f>IFERROR(IF($N$5="Sáng",IF(MID(K3209,2,7)-MID($L$2,2,7)&gt;0,"Trễ",""),IF(MID(K3209,2,7)-MID($Q$2,2,7)&gt;0,"Trễ","")),"")</f>
        <v/>
      </c>
      <c r="M3209" t="str">
        <f>IFERROR(IF($N$5="Sáng",MID(K3209,2,7)-MID($L$2,2,7),MID(K3209,2,7)-MID($Q$2,2,7)),"")</f>
        <v/>
      </c>
      <c r="Q3209" t="str">
        <f>IF(B3209&lt;&gt;"",IF(AND(P3209="",F3209=""),"Không phép ",""),"")</f>
        <v/>
      </c>
      <c r="R3209" t="str">
        <f>UPPER(B3209)</f>
        <v/>
      </c>
      <c r="T3209" t="str">
        <f>IFERROR(IF(J3209&lt;&gt;"", INDEX($S$5:$S$1433, MATCH(J3209, $E$5:$E$1433, 0)),""),"")</f>
        <v/>
      </c>
      <c r="V3209" t="str">
        <f>IFERROR(IF(J3209&lt;&gt;"", INDEX($U$5:$U$1433, MATCH(J3209, $E$5:$E$1433, 0)),""),"")</f>
        <v/>
      </c>
    </row>
    <row r="3210">
      <c r="A3210" t="str">
        <f>IF(B3210&lt;&gt;"",A3209+1,"")</f>
        <v/>
      </c>
      <c r="F3210" t="str">
        <f>IFERROR(IF(VLOOKUP(E3210,J:J,1,0)=E3210,"X",""),"")</f>
        <v/>
      </c>
      <c r="G3210" t="str">
        <f>IF(J3210&lt;&gt;"", INDEX($C$5:$C$1433, MATCH(J3210, $E$5:$E$1433, 0)),"")</f>
        <v/>
      </c>
      <c r="H3210" t="str">
        <f>IF(J3210&lt;&gt;"", INDEX($D$5:$D$1433, MATCH(J3210, $E$5:$E$1433, 0)),"")</f>
        <v/>
      </c>
      <c r="I3210" t="str">
        <f>IFERROR(IF(J3210&lt;&gt;"", INDEX($B$5:$B$1433, MATCH(J3210, $E$5:$E$1433, 0)),""),"SAI")</f>
        <v/>
      </c>
      <c r="L3210" t="str">
        <f>IFERROR(IF($N$5="Sáng",IF(MID(K3210,2,7)-MID($L$2,2,7)&gt;0,"Trễ",""),IF(MID(K3210,2,7)-MID($Q$2,2,7)&gt;0,"Trễ","")),"")</f>
        <v/>
      </c>
      <c r="M3210" t="str">
        <f>IFERROR(IF($N$5="Sáng",MID(K3210,2,7)-MID($L$2,2,7),MID(K3210,2,7)-MID($Q$2,2,7)),"")</f>
        <v/>
      </c>
      <c r="Q3210" t="str">
        <f>IF(B3210&lt;&gt;"",IF(AND(P3210="",F3210=""),"Không phép ",""),"")</f>
        <v/>
      </c>
      <c r="R3210" t="str">
        <f>UPPER(B3210)</f>
        <v/>
      </c>
      <c r="T3210" t="str">
        <f>IFERROR(IF(J3210&lt;&gt;"", INDEX($S$5:$S$1433, MATCH(J3210, $E$5:$E$1433, 0)),""),"")</f>
        <v/>
      </c>
      <c r="V3210" t="str">
        <f>IFERROR(IF(J3210&lt;&gt;"", INDEX($U$5:$U$1433, MATCH(J3210, $E$5:$E$1433, 0)),""),"")</f>
        <v/>
      </c>
    </row>
    <row r="3211">
      <c r="A3211" t="str">
        <f>IF(B3211&lt;&gt;"",A3210+1,"")</f>
        <v/>
      </c>
      <c r="F3211" t="str">
        <f>IFERROR(IF(VLOOKUP(E3211,J:J,1,0)=E3211,"X",""),"")</f>
        <v/>
      </c>
      <c r="G3211" t="str">
        <f>IF(J3211&lt;&gt;"", INDEX($C$5:$C$1433, MATCH(J3211, $E$5:$E$1433, 0)),"")</f>
        <v/>
      </c>
      <c r="H3211" t="str">
        <f>IF(J3211&lt;&gt;"", INDEX($D$5:$D$1433, MATCH(J3211, $E$5:$E$1433, 0)),"")</f>
        <v/>
      </c>
      <c r="I3211" t="str">
        <f>IFERROR(IF(J3211&lt;&gt;"", INDEX($B$5:$B$1433, MATCH(J3211, $E$5:$E$1433, 0)),""),"SAI")</f>
        <v/>
      </c>
      <c r="L3211" t="str">
        <f>IFERROR(IF($N$5="Sáng",IF(MID(K3211,2,7)-MID($L$2,2,7)&gt;0,"Trễ",""),IF(MID(K3211,2,7)-MID($Q$2,2,7)&gt;0,"Trễ","")),"")</f>
        <v/>
      </c>
      <c r="M3211" t="str">
        <f>IFERROR(IF($N$5="Sáng",MID(K3211,2,7)-MID($L$2,2,7),MID(K3211,2,7)-MID($Q$2,2,7)),"")</f>
        <v/>
      </c>
      <c r="Q3211" t="str">
        <f>IF(B3211&lt;&gt;"",IF(AND(P3211="",F3211=""),"Không phép ",""),"")</f>
        <v/>
      </c>
      <c r="R3211" t="str">
        <f>UPPER(B3211)</f>
        <v/>
      </c>
      <c r="T3211" t="str">
        <f>IFERROR(IF(J3211&lt;&gt;"", INDEX($S$5:$S$1433, MATCH(J3211, $E$5:$E$1433, 0)),""),"")</f>
        <v/>
      </c>
      <c r="V3211" t="str">
        <f>IFERROR(IF(J3211&lt;&gt;"", INDEX($U$5:$U$1433, MATCH(J3211, $E$5:$E$1433, 0)),""),"")</f>
        <v/>
      </c>
    </row>
    <row r="3212">
      <c r="A3212" t="str">
        <f>IF(B3212&lt;&gt;"",A3211+1,"")</f>
        <v/>
      </c>
      <c r="F3212" t="str">
        <f>IFERROR(IF(VLOOKUP(E3212,J:J,1,0)=E3212,"X",""),"")</f>
        <v/>
      </c>
      <c r="G3212" t="str">
        <f>IF(J3212&lt;&gt;"", INDEX($C$5:$C$1433, MATCH(J3212, $E$5:$E$1433, 0)),"")</f>
        <v/>
      </c>
      <c r="H3212" t="str">
        <f>IF(J3212&lt;&gt;"", INDEX($D$5:$D$1433, MATCH(J3212, $E$5:$E$1433, 0)),"")</f>
        <v/>
      </c>
      <c r="I3212" t="str">
        <f>IFERROR(IF(J3212&lt;&gt;"", INDEX($B$5:$B$1433, MATCH(J3212, $E$5:$E$1433, 0)),""),"SAI")</f>
        <v/>
      </c>
      <c r="L3212" t="str">
        <f>IFERROR(IF($N$5="Sáng",IF(MID(K3212,2,7)-MID($L$2,2,7)&gt;0,"Trễ",""),IF(MID(K3212,2,7)-MID($Q$2,2,7)&gt;0,"Trễ","")),"")</f>
        <v/>
      </c>
      <c r="M3212" t="str">
        <f>IFERROR(IF($N$5="Sáng",MID(K3212,2,7)-MID($L$2,2,7),MID(K3212,2,7)-MID($Q$2,2,7)),"")</f>
        <v/>
      </c>
      <c r="Q3212" t="str">
        <f>IF(B3212&lt;&gt;"",IF(AND(P3212="",F3212=""),"Không phép ",""),"")</f>
        <v/>
      </c>
      <c r="R3212" t="str">
        <f>UPPER(B3212)</f>
        <v/>
      </c>
      <c r="T3212" t="str">
        <f>IFERROR(IF(J3212&lt;&gt;"", INDEX($S$5:$S$1433, MATCH(J3212, $E$5:$E$1433, 0)),""),"")</f>
        <v/>
      </c>
      <c r="V3212" t="str">
        <f>IFERROR(IF(J3212&lt;&gt;"", INDEX($U$5:$U$1433, MATCH(J3212, $E$5:$E$1433, 0)),""),"")</f>
        <v/>
      </c>
    </row>
    <row r="3213">
      <c r="A3213" t="str">
        <f>IF(B3213&lt;&gt;"",A3212+1,"")</f>
        <v/>
      </c>
      <c r="F3213" t="str">
        <f>IFERROR(IF(VLOOKUP(E3213,J:J,1,0)=E3213,"X",""),"")</f>
        <v/>
      </c>
      <c r="G3213" t="str">
        <f>IF(J3213&lt;&gt;"", INDEX($C$5:$C$1433, MATCH(J3213, $E$5:$E$1433, 0)),"")</f>
        <v/>
      </c>
      <c r="H3213" t="str">
        <f>IF(J3213&lt;&gt;"", INDEX($D$5:$D$1433, MATCH(J3213, $E$5:$E$1433, 0)),"")</f>
        <v/>
      </c>
      <c r="I3213" t="str">
        <f>IFERROR(IF(J3213&lt;&gt;"", INDEX($B$5:$B$1433, MATCH(J3213, $E$5:$E$1433, 0)),""),"SAI")</f>
        <v/>
      </c>
      <c r="L3213" t="str">
        <f>IFERROR(IF($N$5="Sáng",IF(MID(K3213,2,7)-MID($L$2,2,7)&gt;0,"Trễ",""),IF(MID(K3213,2,7)-MID($Q$2,2,7)&gt;0,"Trễ","")),"")</f>
        <v/>
      </c>
      <c r="M3213" t="str">
        <f>IFERROR(IF($N$5="Sáng",MID(K3213,2,7)-MID($L$2,2,7),MID(K3213,2,7)-MID($Q$2,2,7)),"")</f>
        <v/>
      </c>
      <c r="Q3213" t="str">
        <f>IF(B3213&lt;&gt;"",IF(AND(P3213="",F3213=""),"Không phép ",""),"")</f>
        <v/>
      </c>
      <c r="R3213" t="str">
        <f>UPPER(B3213)</f>
        <v/>
      </c>
      <c r="T3213" t="str">
        <f>IFERROR(IF(J3213&lt;&gt;"", INDEX($S$5:$S$1433, MATCH(J3213, $E$5:$E$1433, 0)),""),"")</f>
        <v/>
      </c>
      <c r="V3213" t="str">
        <f>IFERROR(IF(J3213&lt;&gt;"", INDEX($U$5:$U$1433, MATCH(J3213, $E$5:$E$1433, 0)),""),"")</f>
        <v/>
      </c>
    </row>
    <row r="3214">
      <c r="A3214" t="str">
        <f>IF(B3214&lt;&gt;"",A3213+1,"")</f>
        <v/>
      </c>
      <c r="F3214" t="str">
        <f>IFERROR(IF(VLOOKUP(E3214,J:J,1,0)=E3214,"X",""),"")</f>
        <v/>
      </c>
      <c r="G3214" t="str">
        <f>IF(J3214&lt;&gt;"", INDEX($C$5:$C$1433, MATCH(J3214, $E$5:$E$1433, 0)),"")</f>
        <v/>
      </c>
      <c r="H3214" t="str">
        <f>IF(J3214&lt;&gt;"", INDEX($D$5:$D$1433, MATCH(J3214, $E$5:$E$1433, 0)),"")</f>
        <v/>
      </c>
      <c r="I3214" t="str">
        <f>IFERROR(IF(J3214&lt;&gt;"", INDEX($B$5:$B$1433, MATCH(J3214, $E$5:$E$1433, 0)),""),"SAI")</f>
        <v/>
      </c>
      <c r="L3214" t="str">
        <f>IFERROR(IF($N$5="Sáng",IF(MID(K3214,2,7)-MID($L$2,2,7)&gt;0,"Trễ",""),IF(MID(K3214,2,7)-MID($Q$2,2,7)&gt;0,"Trễ","")),"")</f>
        <v/>
      </c>
      <c r="M3214" t="str">
        <f>IFERROR(IF($N$5="Sáng",MID(K3214,2,7)-MID($L$2,2,7),MID(K3214,2,7)-MID($Q$2,2,7)),"")</f>
        <v/>
      </c>
      <c r="Q3214" t="str">
        <f>IF(B3214&lt;&gt;"",IF(AND(P3214="",F3214=""),"Không phép ",""),"")</f>
        <v/>
      </c>
      <c r="R3214" t="str">
        <f>UPPER(B3214)</f>
        <v/>
      </c>
      <c r="T3214" t="str">
        <f>IFERROR(IF(J3214&lt;&gt;"", INDEX($S$5:$S$1433, MATCH(J3214, $E$5:$E$1433, 0)),""),"")</f>
        <v/>
      </c>
      <c r="V3214" t="str">
        <f>IFERROR(IF(J3214&lt;&gt;"", INDEX($U$5:$U$1433, MATCH(J3214, $E$5:$E$1433, 0)),""),"")</f>
        <v/>
      </c>
    </row>
    <row r="3215">
      <c r="A3215" t="str">
        <f>IF(B3215&lt;&gt;"",A3214+1,"")</f>
        <v/>
      </c>
      <c r="F3215" t="str">
        <f>IFERROR(IF(VLOOKUP(E3215,J:J,1,0)=E3215,"X",""),"")</f>
        <v/>
      </c>
      <c r="G3215" t="str">
        <f>IF(J3215&lt;&gt;"", INDEX($C$5:$C$1433, MATCH(J3215, $E$5:$E$1433, 0)),"")</f>
        <v/>
      </c>
      <c r="H3215" t="str">
        <f>IF(J3215&lt;&gt;"", INDEX($D$5:$D$1433, MATCH(J3215, $E$5:$E$1433, 0)),"")</f>
        <v/>
      </c>
      <c r="I3215" t="str">
        <f>IFERROR(IF(J3215&lt;&gt;"", INDEX($B$5:$B$1433, MATCH(J3215, $E$5:$E$1433, 0)),""),"SAI")</f>
        <v/>
      </c>
      <c r="L3215" t="str">
        <f>IFERROR(IF($N$5="Sáng",IF(MID(K3215,2,7)-MID($L$2,2,7)&gt;0,"Trễ",""),IF(MID(K3215,2,7)-MID($Q$2,2,7)&gt;0,"Trễ","")),"")</f>
        <v/>
      </c>
      <c r="M3215" t="str">
        <f>IFERROR(IF($N$5="Sáng",MID(K3215,2,7)-MID($L$2,2,7),MID(K3215,2,7)-MID($Q$2,2,7)),"")</f>
        <v/>
      </c>
      <c r="Q3215" t="str">
        <f>IF(B3215&lt;&gt;"",IF(AND(P3215="",F3215=""),"Không phép ",""),"")</f>
        <v/>
      </c>
      <c r="R3215" t="str">
        <f>UPPER(B3215)</f>
        <v/>
      </c>
      <c r="T3215" t="str">
        <f>IFERROR(IF(J3215&lt;&gt;"", INDEX($S$5:$S$1433, MATCH(J3215, $E$5:$E$1433, 0)),""),"")</f>
        <v/>
      </c>
      <c r="V3215" t="str">
        <f>IFERROR(IF(J3215&lt;&gt;"", INDEX($U$5:$U$1433, MATCH(J3215, $E$5:$E$1433, 0)),""),"")</f>
        <v/>
      </c>
    </row>
    <row r="3216">
      <c r="A3216" t="str">
        <f>IF(B3216&lt;&gt;"",A3215+1,"")</f>
        <v/>
      </c>
      <c r="F3216" t="str">
        <f>IFERROR(IF(VLOOKUP(E3216,J:J,1,0)=E3216,"X",""),"")</f>
        <v/>
      </c>
      <c r="G3216" t="str">
        <f>IF(J3216&lt;&gt;"", INDEX($C$5:$C$1433, MATCH(J3216, $E$5:$E$1433, 0)),"")</f>
        <v/>
      </c>
      <c r="H3216" t="str">
        <f>IF(J3216&lt;&gt;"", INDEX($D$5:$D$1433, MATCH(J3216, $E$5:$E$1433, 0)),"")</f>
        <v/>
      </c>
      <c r="I3216" t="str">
        <f>IFERROR(IF(J3216&lt;&gt;"", INDEX($B$5:$B$1433, MATCH(J3216, $E$5:$E$1433, 0)),""),"SAI")</f>
        <v/>
      </c>
      <c r="L3216" t="str">
        <f>IFERROR(IF($N$5="Sáng",IF(MID(K3216,2,7)-MID($L$2,2,7)&gt;0,"Trễ",""),IF(MID(K3216,2,7)-MID($Q$2,2,7)&gt;0,"Trễ","")),"")</f>
        <v/>
      </c>
      <c r="M3216" t="str">
        <f>IFERROR(IF($N$5="Sáng",MID(K3216,2,7)-MID($L$2,2,7),MID(K3216,2,7)-MID($Q$2,2,7)),"")</f>
        <v/>
      </c>
      <c r="Q3216" t="str">
        <f>IF(B3216&lt;&gt;"",IF(AND(P3216="",F3216=""),"Không phép ",""),"")</f>
        <v/>
      </c>
      <c r="R3216" t="str">
        <f>UPPER(B3216)</f>
        <v/>
      </c>
      <c r="T3216" t="str">
        <f>IFERROR(IF(J3216&lt;&gt;"", INDEX($S$5:$S$1433, MATCH(J3216, $E$5:$E$1433, 0)),""),"")</f>
        <v/>
      </c>
      <c r="V3216" t="str">
        <f>IFERROR(IF(J3216&lt;&gt;"", INDEX($U$5:$U$1433, MATCH(J3216, $E$5:$E$1433, 0)),""),"")</f>
        <v/>
      </c>
    </row>
    <row r="3217">
      <c r="A3217" t="str">
        <f>IF(B3217&lt;&gt;"",A3216+1,"")</f>
        <v/>
      </c>
      <c r="F3217" t="str">
        <f>IFERROR(IF(VLOOKUP(E3217,J:J,1,0)=E3217,"X",""),"")</f>
        <v/>
      </c>
      <c r="G3217" t="str">
        <f>IF(J3217&lt;&gt;"", INDEX($C$5:$C$1433, MATCH(J3217, $E$5:$E$1433, 0)),"")</f>
        <v/>
      </c>
      <c r="H3217" t="str">
        <f>IF(J3217&lt;&gt;"", INDEX($D$5:$D$1433, MATCH(J3217, $E$5:$E$1433, 0)),"")</f>
        <v/>
      </c>
      <c r="I3217" t="str">
        <f>IFERROR(IF(J3217&lt;&gt;"", INDEX($B$5:$B$1433, MATCH(J3217, $E$5:$E$1433, 0)),""),"SAI")</f>
        <v/>
      </c>
      <c r="L3217" t="str">
        <f>IFERROR(IF($N$5="Sáng",IF(MID(K3217,2,7)-MID($L$2,2,7)&gt;0,"Trễ",""),IF(MID(K3217,2,7)-MID($Q$2,2,7)&gt;0,"Trễ","")),"")</f>
        <v/>
      </c>
      <c r="M3217" t="str">
        <f>IFERROR(IF($N$5="Sáng",MID(K3217,2,7)-MID($L$2,2,7),MID(K3217,2,7)-MID($Q$2,2,7)),"")</f>
        <v/>
      </c>
      <c r="Q3217" t="str">
        <f>IF(B3217&lt;&gt;"",IF(AND(P3217="",F3217=""),"Không phép ",""),"")</f>
        <v/>
      </c>
      <c r="R3217" t="str">
        <f>UPPER(B3217)</f>
        <v/>
      </c>
      <c r="T3217" t="str">
        <f>IFERROR(IF(J3217&lt;&gt;"", INDEX($S$5:$S$1433, MATCH(J3217, $E$5:$E$1433, 0)),""),"")</f>
        <v/>
      </c>
      <c r="V3217" t="str">
        <f>IFERROR(IF(J3217&lt;&gt;"", INDEX($U$5:$U$1433, MATCH(J3217, $E$5:$E$1433, 0)),""),"")</f>
        <v/>
      </c>
    </row>
    <row r="3218">
      <c r="A3218" t="str">
        <f>IF(B3218&lt;&gt;"",A3217+1,"")</f>
        <v/>
      </c>
      <c r="F3218" t="str">
        <f>IFERROR(IF(VLOOKUP(E3218,J:J,1,0)=E3218,"X",""),"")</f>
        <v/>
      </c>
      <c r="G3218" t="str">
        <f>IF(J3218&lt;&gt;"", INDEX($C$5:$C$1433, MATCH(J3218, $E$5:$E$1433, 0)),"")</f>
        <v/>
      </c>
      <c r="H3218" t="str">
        <f>IF(J3218&lt;&gt;"", INDEX($D$5:$D$1433, MATCH(J3218, $E$5:$E$1433, 0)),"")</f>
        <v/>
      </c>
      <c r="I3218" t="str">
        <f>IFERROR(IF(J3218&lt;&gt;"", INDEX($B$5:$B$1433, MATCH(J3218, $E$5:$E$1433, 0)),""),"SAI")</f>
        <v/>
      </c>
      <c r="L3218" t="str">
        <f>IFERROR(IF($N$5="Sáng",IF(MID(K3218,2,7)-MID($L$2,2,7)&gt;0,"Trễ",""),IF(MID(K3218,2,7)-MID($Q$2,2,7)&gt;0,"Trễ","")),"")</f>
        <v/>
      </c>
      <c r="M3218" t="str">
        <f>IFERROR(IF($N$5="Sáng",MID(K3218,2,7)-MID($L$2,2,7),MID(K3218,2,7)-MID($Q$2,2,7)),"")</f>
        <v/>
      </c>
      <c r="Q3218" t="str">
        <f>IF(B3218&lt;&gt;"",IF(AND(P3218="",F3218=""),"Không phép ",""),"")</f>
        <v/>
      </c>
      <c r="R3218" t="str">
        <f>UPPER(B3218)</f>
        <v/>
      </c>
      <c r="T3218" t="str">
        <f>IFERROR(IF(J3218&lt;&gt;"", INDEX($S$5:$S$1433, MATCH(J3218, $E$5:$E$1433, 0)),""),"")</f>
        <v/>
      </c>
      <c r="V3218" t="str">
        <f>IFERROR(IF(J3218&lt;&gt;"", INDEX($U$5:$U$1433, MATCH(J3218, $E$5:$E$1433, 0)),""),"")</f>
        <v/>
      </c>
    </row>
    <row r="3219">
      <c r="A3219" t="str">
        <f>IF(B3219&lt;&gt;"",A3218+1,"")</f>
        <v/>
      </c>
      <c r="F3219" t="str">
        <f>IFERROR(IF(VLOOKUP(E3219,J:J,1,0)=E3219,"X",""),"")</f>
        <v/>
      </c>
      <c r="G3219" t="str">
        <f>IF(J3219&lt;&gt;"", INDEX($C$5:$C$1433, MATCH(J3219, $E$5:$E$1433, 0)),"")</f>
        <v/>
      </c>
      <c r="H3219" t="str">
        <f>IF(J3219&lt;&gt;"", INDEX($D$5:$D$1433, MATCH(J3219, $E$5:$E$1433, 0)),"")</f>
        <v/>
      </c>
      <c r="I3219" t="str">
        <f>IFERROR(IF(J3219&lt;&gt;"", INDEX($B$5:$B$1433, MATCH(J3219, $E$5:$E$1433, 0)),""),"SAI")</f>
        <v/>
      </c>
      <c r="L3219" t="str">
        <f>IFERROR(IF($N$5="Sáng",IF(MID(K3219,2,7)-MID($L$2,2,7)&gt;0,"Trễ",""),IF(MID(K3219,2,7)-MID($Q$2,2,7)&gt;0,"Trễ","")),"")</f>
        <v/>
      </c>
      <c r="M3219" t="str">
        <f>IFERROR(IF($N$5="Sáng",MID(K3219,2,7)-MID($L$2,2,7),MID(K3219,2,7)-MID($Q$2,2,7)),"")</f>
        <v/>
      </c>
      <c r="Q3219" t="str">
        <f>IF(B3219&lt;&gt;"",IF(AND(P3219="",F3219=""),"Không phép ",""),"")</f>
        <v/>
      </c>
      <c r="R3219" t="str">
        <f>UPPER(B3219)</f>
        <v/>
      </c>
      <c r="T3219" t="str">
        <f>IFERROR(IF(J3219&lt;&gt;"", INDEX($S$5:$S$1433, MATCH(J3219, $E$5:$E$1433, 0)),""),"")</f>
        <v/>
      </c>
      <c r="V3219" t="str">
        <f>IFERROR(IF(J3219&lt;&gt;"", INDEX($U$5:$U$1433, MATCH(J3219, $E$5:$E$1433, 0)),""),"")</f>
        <v/>
      </c>
    </row>
    <row r="3220">
      <c r="A3220" t="str">
        <f>IF(B3220&lt;&gt;"",A3219+1,"")</f>
        <v/>
      </c>
      <c r="F3220" t="str">
        <f>IFERROR(IF(VLOOKUP(E3220,J:J,1,0)=E3220,"X",""),"")</f>
        <v/>
      </c>
      <c r="G3220" t="str">
        <f>IF(J3220&lt;&gt;"", INDEX($C$5:$C$1433, MATCH(J3220, $E$5:$E$1433, 0)),"")</f>
        <v/>
      </c>
      <c r="H3220" t="str">
        <f>IF(J3220&lt;&gt;"", INDEX($D$5:$D$1433, MATCH(J3220, $E$5:$E$1433, 0)),"")</f>
        <v/>
      </c>
      <c r="I3220" t="str">
        <f>IFERROR(IF(J3220&lt;&gt;"", INDEX($B$5:$B$1433, MATCH(J3220, $E$5:$E$1433, 0)),""),"SAI")</f>
        <v/>
      </c>
      <c r="L3220" t="str">
        <f>IFERROR(IF($N$5="Sáng",IF(MID(K3220,2,7)-MID($L$2,2,7)&gt;0,"Trễ",""),IF(MID(K3220,2,7)-MID($Q$2,2,7)&gt;0,"Trễ","")),"")</f>
        <v/>
      </c>
      <c r="M3220" t="str">
        <f>IFERROR(IF($N$5="Sáng",MID(K3220,2,7)-MID($L$2,2,7),MID(K3220,2,7)-MID($Q$2,2,7)),"")</f>
        <v/>
      </c>
      <c r="Q3220" t="str">
        <f>IF(B3220&lt;&gt;"",IF(AND(P3220="",F3220=""),"Không phép ",""),"")</f>
        <v/>
      </c>
      <c r="R3220" t="str">
        <f>UPPER(B3220)</f>
        <v/>
      </c>
      <c r="T3220" t="str">
        <f>IFERROR(IF(J3220&lt;&gt;"", INDEX($S$5:$S$1433, MATCH(J3220, $E$5:$E$1433, 0)),""),"")</f>
        <v/>
      </c>
      <c r="V3220" t="str">
        <f>IFERROR(IF(J3220&lt;&gt;"", INDEX($U$5:$U$1433, MATCH(J3220, $E$5:$E$1433, 0)),""),"")</f>
        <v/>
      </c>
    </row>
    <row r="3221">
      <c r="A3221" t="str">
        <f>IF(B3221&lt;&gt;"",A3220+1,"")</f>
        <v/>
      </c>
      <c r="F3221" t="str">
        <f>IFERROR(IF(VLOOKUP(E3221,J:J,1,0)=E3221,"X",""),"")</f>
        <v/>
      </c>
      <c r="G3221" t="str">
        <f>IF(J3221&lt;&gt;"", INDEX($C$5:$C$1433, MATCH(J3221, $E$5:$E$1433, 0)),"")</f>
        <v/>
      </c>
      <c r="H3221" t="str">
        <f>IF(J3221&lt;&gt;"", INDEX($D$5:$D$1433, MATCH(J3221, $E$5:$E$1433, 0)),"")</f>
        <v/>
      </c>
      <c r="I3221" t="str">
        <f>IFERROR(IF(J3221&lt;&gt;"", INDEX($B$5:$B$1433, MATCH(J3221, $E$5:$E$1433, 0)),""),"SAI")</f>
        <v/>
      </c>
      <c r="L3221" t="str">
        <f>IFERROR(IF($N$5="Sáng",IF(MID(K3221,2,7)-MID($L$2,2,7)&gt;0,"Trễ",""),IF(MID(K3221,2,7)-MID($Q$2,2,7)&gt;0,"Trễ","")),"")</f>
        <v/>
      </c>
      <c r="M3221" t="str">
        <f>IFERROR(IF($N$5="Sáng",MID(K3221,2,7)-MID($L$2,2,7),MID(K3221,2,7)-MID($Q$2,2,7)),"")</f>
        <v/>
      </c>
      <c r="Q3221" t="str">
        <f>IF(B3221&lt;&gt;"",IF(AND(P3221="",F3221=""),"Không phép ",""),"")</f>
        <v/>
      </c>
      <c r="R3221" t="str">
        <f>UPPER(B3221)</f>
        <v/>
      </c>
      <c r="T3221" t="str">
        <f>IFERROR(IF(J3221&lt;&gt;"", INDEX($S$5:$S$1433, MATCH(J3221, $E$5:$E$1433, 0)),""),"")</f>
        <v/>
      </c>
      <c r="V3221" t="str">
        <f>IFERROR(IF(J3221&lt;&gt;"", INDEX($U$5:$U$1433, MATCH(J3221, $E$5:$E$1433, 0)),""),"")</f>
        <v/>
      </c>
    </row>
    <row r="3222">
      <c r="A3222" t="str">
        <f>IF(B3222&lt;&gt;"",A3221+1,"")</f>
        <v/>
      </c>
      <c r="F3222" t="str">
        <f>IFERROR(IF(VLOOKUP(E3222,J:J,1,0)=E3222,"X",""),"")</f>
        <v/>
      </c>
      <c r="G3222" t="str">
        <f>IF(J3222&lt;&gt;"", INDEX($C$5:$C$1433, MATCH(J3222, $E$5:$E$1433, 0)),"")</f>
        <v/>
      </c>
      <c r="H3222" t="str">
        <f>IF(J3222&lt;&gt;"", INDEX($D$5:$D$1433, MATCH(J3222, $E$5:$E$1433, 0)),"")</f>
        <v/>
      </c>
      <c r="I3222" t="str">
        <f>IFERROR(IF(J3222&lt;&gt;"", INDEX($B$5:$B$1433, MATCH(J3222, $E$5:$E$1433, 0)),""),"SAI")</f>
        <v/>
      </c>
      <c r="L3222" t="str">
        <f>IFERROR(IF($N$5="Sáng",IF(MID(K3222,2,7)-MID($L$2,2,7)&gt;0,"Trễ",""),IF(MID(K3222,2,7)-MID($Q$2,2,7)&gt;0,"Trễ","")),"")</f>
        <v/>
      </c>
      <c r="M3222" t="str">
        <f>IFERROR(IF($N$5="Sáng",MID(K3222,2,7)-MID($L$2,2,7),MID(K3222,2,7)-MID($Q$2,2,7)),"")</f>
        <v/>
      </c>
      <c r="Q3222" t="str">
        <f>IF(B3222&lt;&gt;"",IF(AND(P3222="",F3222=""),"Không phép ",""),"")</f>
        <v/>
      </c>
      <c r="R3222" t="str">
        <f>UPPER(B3222)</f>
        <v/>
      </c>
      <c r="T3222" t="str">
        <f>IFERROR(IF(J3222&lt;&gt;"", INDEX($S$5:$S$1433, MATCH(J3222, $E$5:$E$1433, 0)),""),"")</f>
        <v/>
      </c>
      <c r="V3222" t="str">
        <f>IFERROR(IF(J3222&lt;&gt;"", INDEX($U$5:$U$1433, MATCH(J3222, $E$5:$E$1433, 0)),""),"")</f>
        <v/>
      </c>
    </row>
    <row r="3223">
      <c r="A3223" t="str">
        <f>IF(B3223&lt;&gt;"",A3222+1,"")</f>
        <v/>
      </c>
      <c r="F3223" t="str">
        <f>IFERROR(IF(VLOOKUP(E3223,J:J,1,0)=E3223,"X",""),"")</f>
        <v/>
      </c>
      <c r="G3223" t="str">
        <f>IF(J3223&lt;&gt;"", INDEX($C$5:$C$1433, MATCH(J3223, $E$5:$E$1433, 0)),"")</f>
        <v/>
      </c>
      <c r="H3223" t="str">
        <f>IF(J3223&lt;&gt;"", INDEX($D$5:$D$1433, MATCH(J3223, $E$5:$E$1433, 0)),"")</f>
        <v/>
      </c>
      <c r="I3223" t="str">
        <f>IFERROR(IF(J3223&lt;&gt;"", INDEX($B$5:$B$1433, MATCH(J3223, $E$5:$E$1433, 0)),""),"SAI")</f>
        <v/>
      </c>
      <c r="L3223" t="str">
        <f>IFERROR(IF($N$5="Sáng",IF(MID(K3223,2,7)-MID($L$2,2,7)&gt;0,"Trễ",""),IF(MID(K3223,2,7)-MID($Q$2,2,7)&gt;0,"Trễ","")),"")</f>
        <v/>
      </c>
      <c r="M3223" t="str">
        <f>IFERROR(IF($N$5="Sáng",MID(K3223,2,7)-MID($L$2,2,7),MID(K3223,2,7)-MID($Q$2,2,7)),"")</f>
        <v/>
      </c>
      <c r="Q3223" t="str">
        <f>IF(B3223&lt;&gt;"",IF(AND(P3223="",F3223=""),"Không phép ",""),"")</f>
        <v/>
      </c>
      <c r="R3223" t="str">
        <f>UPPER(B3223)</f>
        <v/>
      </c>
      <c r="T3223" t="str">
        <f>IFERROR(IF(J3223&lt;&gt;"", INDEX($S$5:$S$1433, MATCH(J3223, $E$5:$E$1433, 0)),""),"")</f>
        <v/>
      </c>
      <c r="V3223" t="str">
        <f>IFERROR(IF(J3223&lt;&gt;"", INDEX($U$5:$U$1433, MATCH(J3223, $E$5:$E$1433, 0)),""),"")</f>
        <v/>
      </c>
    </row>
    <row r="3224">
      <c r="A3224" t="str">
        <f>IF(B3224&lt;&gt;"",A3223+1,"")</f>
        <v/>
      </c>
      <c r="F3224" t="str">
        <f>IFERROR(IF(VLOOKUP(E3224,J:J,1,0)=E3224,"X",""),"")</f>
        <v/>
      </c>
      <c r="G3224" t="str">
        <f>IF(J3224&lt;&gt;"", INDEX($C$5:$C$1433, MATCH(J3224, $E$5:$E$1433, 0)),"")</f>
        <v/>
      </c>
      <c r="H3224" t="str">
        <f>IF(J3224&lt;&gt;"", INDEX($D$5:$D$1433, MATCH(J3224, $E$5:$E$1433, 0)),"")</f>
        <v/>
      </c>
      <c r="I3224" t="str">
        <f>IFERROR(IF(J3224&lt;&gt;"", INDEX($B$5:$B$1433, MATCH(J3224, $E$5:$E$1433, 0)),""),"SAI")</f>
        <v/>
      </c>
      <c r="L3224" t="str">
        <f>IFERROR(IF($N$5="Sáng",IF(MID(K3224,2,7)-MID($L$2,2,7)&gt;0,"Trễ",""),IF(MID(K3224,2,7)-MID($Q$2,2,7)&gt;0,"Trễ","")),"")</f>
        <v/>
      </c>
      <c r="M3224" t="str">
        <f>IFERROR(IF($N$5="Sáng",MID(K3224,2,7)-MID($L$2,2,7),MID(K3224,2,7)-MID($Q$2,2,7)),"")</f>
        <v/>
      </c>
      <c r="Q3224" t="str">
        <f>IF(B3224&lt;&gt;"",IF(AND(P3224="",F3224=""),"Không phép ",""),"")</f>
        <v/>
      </c>
      <c r="R3224" t="str">
        <f>UPPER(B3224)</f>
        <v/>
      </c>
      <c r="T3224" t="str">
        <f>IFERROR(IF(J3224&lt;&gt;"", INDEX($S$5:$S$1433, MATCH(J3224, $E$5:$E$1433, 0)),""),"")</f>
        <v/>
      </c>
      <c r="V3224" t="str">
        <f>IFERROR(IF(J3224&lt;&gt;"", INDEX($U$5:$U$1433, MATCH(J3224, $E$5:$E$1433, 0)),""),"")</f>
        <v/>
      </c>
    </row>
    <row r="3225">
      <c r="A3225" t="str">
        <f>IF(B3225&lt;&gt;"",A3224+1,"")</f>
        <v/>
      </c>
      <c r="F3225" t="str">
        <f>IFERROR(IF(VLOOKUP(E3225,J:J,1,0)=E3225,"X",""),"")</f>
        <v/>
      </c>
      <c r="G3225" t="str">
        <f>IF(J3225&lt;&gt;"", INDEX($C$5:$C$1433, MATCH(J3225, $E$5:$E$1433, 0)),"")</f>
        <v/>
      </c>
      <c r="H3225" t="str">
        <f>IF(J3225&lt;&gt;"", INDEX($D$5:$D$1433, MATCH(J3225, $E$5:$E$1433, 0)),"")</f>
        <v/>
      </c>
      <c r="I3225" t="str">
        <f>IFERROR(IF(J3225&lt;&gt;"", INDEX($B$5:$B$1433, MATCH(J3225, $E$5:$E$1433, 0)),""),"SAI")</f>
        <v/>
      </c>
      <c r="L3225" t="str">
        <f>IFERROR(IF($N$5="Sáng",IF(MID(K3225,2,7)-MID($L$2,2,7)&gt;0,"Trễ",""),IF(MID(K3225,2,7)-MID($Q$2,2,7)&gt;0,"Trễ","")),"")</f>
        <v/>
      </c>
      <c r="M3225" t="str">
        <f>IFERROR(IF($N$5="Sáng",MID(K3225,2,7)-MID($L$2,2,7),MID(K3225,2,7)-MID($Q$2,2,7)),"")</f>
        <v/>
      </c>
      <c r="Q3225" t="str">
        <f>IF(B3225&lt;&gt;"",IF(AND(P3225="",F3225=""),"Không phép ",""),"")</f>
        <v/>
      </c>
      <c r="R3225" t="str">
        <f>UPPER(B3225)</f>
        <v/>
      </c>
      <c r="T3225" t="str">
        <f>IFERROR(IF(J3225&lt;&gt;"", INDEX($S$5:$S$1433, MATCH(J3225, $E$5:$E$1433, 0)),""),"")</f>
        <v/>
      </c>
      <c r="V3225" t="str">
        <f>IFERROR(IF(J3225&lt;&gt;"", INDEX($U$5:$U$1433, MATCH(J3225, $E$5:$E$1433, 0)),""),"")</f>
        <v/>
      </c>
    </row>
    <row r="3226">
      <c r="A3226" t="str">
        <f>IF(B3226&lt;&gt;"",A3225+1,"")</f>
        <v/>
      </c>
      <c r="F3226" t="str">
        <f>IFERROR(IF(VLOOKUP(E3226,J:J,1,0)=E3226,"X",""),"")</f>
        <v/>
      </c>
      <c r="G3226" t="str">
        <f>IF(J3226&lt;&gt;"", INDEX($C$5:$C$1433, MATCH(J3226, $E$5:$E$1433, 0)),"")</f>
        <v/>
      </c>
      <c r="H3226" t="str">
        <f>IF(J3226&lt;&gt;"", INDEX($D$5:$D$1433, MATCH(J3226, $E$5:$E$1433, 0)),"")</f>
        <v/>
      </c>
      <c r="I3226" t="str">
        <f>IFERROR(IF(J3226&lt;&gt;"", INDEX($B$5:$B$1433, MATCH(J3226, $E$5:$E$1433, 0)),""),"SAI")</f>
        <v/>
      </c>
      <c r="L3226" t="str">
        <f>IFERROR(IF($N$5="Sáng",IF(MID(K3226,2,7)-MID($L$2,2,7)&gt;0,"Trễ",""),IF(MID(K3226,2,7)-MID($Q$2,2,7)&gt;0,"Trễ","")),"")</f>
        <v/>
      </c>
      <c r="M3226" t="str">
        <f>IFERROR(IF($N$5="Sáng",MID(K3226,2,7)-MID($L$2,2,7),MID(K3226,2,7)-MID($Q$2,2,7)),"")</f>
        <v/>
      </c>
      <c r="Q3226" t="str">
        <f>IF(B3226&lt;&gt;"",IF(AND(P3226="",F3226=""),"Không phép ",""),"")</f>
        <v/>
      </c>
      <c r="R3226" t="str">
        <f>UPPER(B3226)</f>
        <v/>
      </c>
      <c r="T3226" t="str">
        <f>IFERROR(IF(J3226&lt;&gt;"", INDEX($S$5:$S$1433, MATCH(J3226, $E$5:$E$1433, 0)),""),"")</f>
        <v/>
      </c>
      <c r="V3226" t="str">
        <f>IFERROR(IF(J3226&lt;&gt;"", INDEX($U$5:$U$1433, MATCH(J3226, $E$5:$E$1433, 0)),""),"")</f>
        <v/>
      </c>
    </row>
    <row r="3227">
      <c r="A3227" t="str">
        <f>IF(B3227&lt;&gt;"",A3226+1,"")</f>
        <v/>
      </c>
      <c r="F3227" t="str">
        <f>IFERROR(IF(VLOOKUP(E3227,J:J,1,0)=E3227,"X",""),"")</f>
        <v/>
      </c>
      <c r="G3227" t="str">
        <f>IF(J3227&lt;&gt;"", INDEX($C$5:$C$1433, MATCH(J3227, $E$5:$E$1433, 0)),"")</f>
        <v/>
      </c>
      <c r="H3227" t="str">
        <f>IF(J3227&lt;&gt;"", INDEX($D$5:$D$1433, MATCH(J3227, $E$5:$E$1433, 0)),"")</f>
        <v/>
      </c>
      <c r="I3227" t="str">
        <f>IFERROR(IF(J3227&lt;&gt;"", INDEX($B$5:$B$1433, MATCH(J3227, $E$5:$E$1433, 0)),""),"SAI")</f>
        <v/>
      </c>
      <c r="L3227" t="str">
        <f>IFERROR(IF($N$5="Sáng",IF(MID(K3227,2,7)-MID($L$2,2,7)&gt;0,"Trễ",""),IF(MID(K3227,2,7)-MID($Q$2,2,7)&gt;0,"Trễ","")),"")</f>
        <v/>
      </c>
      <c r="M3227" t="str">
        <f>IFERROR(IF($N$5="Sáng",MID(K3227,2,7)-MID($L$2,2,7),MID(K3227,2,7)-MID($Q$2,2,7)),"")</f>
        <v/>
      </c>
      <c r="Q3227" t="str">
        <f>IF(B3227&lt;&gt;"",IF(AND(P3227="",F3227=""),"Không phép ",""),"")</f>
        <v/>
      </c>
      <c r="R3227" t="str">
        <f>UPPER(B3227)</f>
        <v/>
      </c>
      <c r="T3227" t="str">
        <f>IFERROR(IF(J3227&lt;&gt;"", INDEX($S$5:$S$1433, MATCH(J3227, $E$5:$E$1433, 0)),""),"")</f>
        <v/>
      </c>
      <c r="V3227" t="str">
        <f>IFERROR(IF(J3227&lt;&gt;"", INDEX($U$5:$U$1433, MATCH(J3227, $E$5:$E$1433, 0)),""),"")</f>
        <v/>
      </c>
    </row>
    <row r="3228">
      <c r="A3228" t="str">
        <f>IF(B3228&lt;&gt;"",A3227+1,"")</f>
        <v/>
      </c>
      <c r="F3228" t="str">
        <f>IFERROR(IF(VLOOKUP(E3228,J:J,1,0)=E3228,"X",""),"")</f>
        <v/>
      </c>
      <c r="G3228" t="str">
        <f>IF(J3228&lt;&gt;"", INDEX($C$5:$C$1433, MATCH(J3228, $E$5:$E$1433, 0)),"")</f>
        <v/>
      </c>
      <c r="H3228" t="str">
        <f>IF(J3228&lt;&gt;"", INDEX($D$5:$D$1433, MATCH(J3228, $E$5:$E$1433, 0)),"")</f>
        <v/>
      </c>
      <c r="I3228" t="str">
        <f>IFERROR(IF(J3228&lt;&gt;"", INDEX($B$5:$B$1433, MATCH(J3228, $E$5:$E$1433, 0)),""),"SAI")</f>
        <v/>
      </c>
      <c r="L3228" t="str">
        <f>IFERROR(IF($N$5="Sáng",IF(MID(K3228,2,7)-MID($L$2,2,7)&gt;0,"Trễ",""),IF(MID(K3228,2,7)-MID($Q$2,2,7)&gt;0,"Trễ","")),"")</f>
        <v/>
      </c>
      <c r="M3228" t="str">
        <f>IFERROR(IF($N$5="Sáng",MID(K3228,2,7)-MID($L$2,2,7),MID(K3228,2,7)-MID($Q$2,2,7)),"")</f>
        <v/>
      </c>
      <c r="Q3228" t="str">
        <f>IF(B3228&lt;&gt;"",IF(AND(P3228="",F3228=""),"Không phép ",""),"")</f>
        <v/>
      </c>
      <c r="R3228" t="str">
        <f>UPPER(B3228)</f>
        <v/>
      </c>
      <c r="T3228" t="str">
        <f>IFERROR(IF(J3228&lt;&gt;"", INDEX($S$5:$S$1433, MATCH(J3228, $E$5:$E$1433, 0)),""),"")</f>
        <v/>
      </c>
      <c r="V3228" t="str">
        <f>IFERROR(IF(J3228&lt;&gt;"", INDEX($U$5:$U$1433, MATCH(J3228, $E$5:$E$1433, 0)),""),"")</f>
        <v/>
      </c>
    </row>
    <row r="3229">
      <c r="A3229" t="str">
        <f>IF(B3229&lt;&gt;"",A3228+1,"")</f>
        <v/>
      </c>
      <c r="F3229" t="str">
        <f>IFERROR(IF(VLOOKUP(E3229,J:J,1,0)=E3229,"X",""),"")</f>
        <v/>
      </c>
      <c r="G3229" t="str">
        <f>IF(J3229&lt;&gt;"", INDEX($C$5:$C$1433, MATCH(J3229, $E$5:$E$1433, 0)),"")</f>
        <v/>
      </c>
      <c r="H3229" t="str">
        <f>IF(J3229&lt;&gt;"", INDEX($D$5:$D$1433, MATCH(J3229, $E$5:$E$1433, 0)),"")</f>
        <v/>
      </c>
      <c r="I3229" t="str">
        <f>IFERROR(IF(J3229&lt;&gt;"", INDEX($B$5:$B$1433, MATCH(J3229, $E$5:$E$1433, 0)),""),"SAI")</f>
        <v/>
      </c>
      <c r="L3229" t="str">
        <f>IFERROR(IF($N$5="Sáng",IF(MID(K3229,2,7)-MID($L$2,2,7)&gt;0,"Trễ",""),IF(MID(K3229,2,7)-MID($Q$2,2,7)&gt;0,"Trễ","")),"")</f>
        <v/>
      </c>
      <c r="M3229" t="str">
        <f>IFERROR(IF($N$5="Sáng",MID(K3229,2,7)-MID($L$2,2,7),MID(K3229,2,7)-MID($Q$2,2,7)),"")</f>
        <v/>
      </c>
      <c r="Q3229" t="str">
        <f>IF(B3229&lt;&gt;"",IF(AND(P3229="",F3229=""),"Không phép ",""),"")</f>
        <v/>
      </c>
      <c r="R3229" t="str">
        <f>UPPER(B3229)</f>
        <v/>
      </c>
      <c r="T3229" t="str">
        <f>IFERROR(IF(J3229&lt;&gt;"", INDEX($S$5:$S$1433, MATCH(J3229, $E$5:$E$1433, 0)),""),"")</f>
        <v/>
      </c>
      <c r="V3229" t="str">
        <f>IFERROR(IF(J3229&lt;&gt;"", INDEX($U$5:$U$1433, MATCH(J3229, $E$5:$E$1433, 0)),""),"")</f>
        <v/>
      </c>
    </row>
    <row r="3230">
      <c r="A3230" t="str">
        <f>IF(B3230&lt;&gt;"",A3229+1,"")</f>
        <v/>
      </c>
      <c r="F3230" t="str">
        <f>IFERROR(IF(VLOOKUP(E3230,J:J,1,0)=E3230,"X",""),"")</f>
        <v/>
      </c>
      <c r="G3230" t="str">
        <f>IF(J3230&lt;&gt;"", INDEX($C$5:$C$1433, MATCH(J3230, $E$5:$E$1433, 0)),"")</f>
        <v/>
      </c>
      <c r="H3230" t="str">
        <f>IF(J3230&lt;&gt;"", INDEX($D$5:$D$1433, MATCH(J3230, $E$5:$E$1433, 0)),"")</f>
        <v/>
      </c>
      <c r="I3230" t="str">
        <f>IFERROR(IF(J3230&lt;&gt;"", INDEX($B$5:$B$1433, MATCH(J3230, $E$5:$E$1433, 0)),""),"SAI")</f>
        <v/>
      </c>
      <c r="L3230" t="str">
        <f>IFERROR(IF($N$5="Sáng",IF(MID(K3230,2,7)-MID($L$2,2,7)&gt;0,"Trễ",""),IF(MID(K3230,2,7)-MID($Q$2,2,7)&gt;0,"Trễ","")),"")</f>
        <v/>
      </c>
      <c r="M3230" t="str">
        <f>IFERROR(IF($N$5="Sáng",MID(K3230,2,7)-MID($L$2,2,7),MID(K3230,2,7)-MID($Q$2,2,7)),"")</f>
        <v/>
      </c>
      <c r="Q3230" t="str">
        <f>IF(B3230&lt;&gt;"",IF(AND(P3230="",F3230=""),"Không phép ",""),"")</f>
        <v/>
      </c>
      <c r="R3230" t="str">
        <f>UPPER(B3230)</f>
        <v/>
      </c>
      <c r="T3230" t="str">
        <f>IFERROR(IF(J3230&lt;&gt;"", INDEX($S$5:$S$1433, MATCH(J3230, $E$5:$E$1433, 0)),""),"")</f>
        <v/>
      </c>
      <c r="V3230" t="str">
        <f>IFERROR(IF(J3230&lt;&gt;"", INDEX($U$5:$U$1433, MATCH(J3230, $E$5:$E$1433, 0)),""),"")</f>
        <v/>
      </c>
    </row>
    <row r="3231">
      <c r="A3231" t="str">
        <f>IF(B3231&lt;&gt;"",A3230+1,"")</f>
        <v/>
      </c>
      <c r="F3231" t="str">
        <f>IFERROR(IF(VLOOKUP(E3231,J:J,1,0)=E3231,"X",""),"")</f>
        <v/>
      </c>
      <c r="G3231" t="str">
        <f>IF(J3231&lt;&gt;"", INDEX($C$5:$C$1433, MATCH(J3231, $E$5:$E$1433, 0)),"")</f>
        <v/>
      </c>
      <c r="H3231" t="str">
        <f>IF(J3231&lt;&gt;"", INDEX($D$5:$D$1433, MATCH(J3231, $E$5:$E$1433, 0)),"")</f>
        <v/>
      </c>
      <c r="I3231" t="str">
        <f>IFERROR(IF(J3231&lt;&gt;"", INDEX($B$5:$B$1433, MATCH(J3231, $E$5:$E$1433, 0)),""),"SAI")</f>
        <v/>
      </c>
      <c r="L3231" t="str">
        <f>IFERROR(IF($N$5="Sáng",IF(MID(K3231,2,7)-MID($L$2,2,7)&gt;0,"Trễ",""),IF(MID(K3231,2,7)-MID($Q$2,2,7)&gt;0,"Trễ","")),"")</f>
        <v/>
      </c>
      <c r="M3231" t="str">
        <f>IFERROR(IF($N$5="Sáng",MID(K3231,2,7)-MID($L$2,2,7),MID(K3231,2,7)-MID($Q$2,2,7)),"")</f>
        <v/>
      </c>
      <c r="Q3231" t="str">
        <f>IF(B3231&lt;&gt;"",IF(AND(P3231="",F3231=""),"Không phép ",""),"")</f>
        <v/>
      </c>
      <c r="R3231" t="str">
        <f>UPPER(B3231)</f>
        <v/>
      </c>
      <c r="T3231" t="str">
        <f>IFERROR(IF(J3231&lt;&gt;"", INDEX($S$5:$S$1433, MATCH(J3231, $E$5:$E$1433, 0)),""),"")</f>
        <v/>
      </c>
      <c r="V3231" t="str">
        <f>IFERROR(IF(J3231&lt;&gt;"", INDEX($U$5:$U$1433, MATCH(J3231, $E$5:$E$1433, 0)),""),"")</f>
        <v/>
      </c>
    </row>
    <row r="3232">
      <c r="A3232" t="str">
        <f>IF(B3232&lt;&gt;"",A3231+1,"")</f>
        <v/>
      </c>
      <c r="F3232" t="str">
        <f>IFERROR(IF(VLOOKUP(E3232,J:J,1,0)=E3232,"X",""),"")</f>
        <v/>
      </c>
      <c r="G3232" t="str">
        <f>IF(J3232&lt;&gt;"", INDEX($C$5:$C$1433, MATCH(J3232, $E$5:$E$1433, 0)),"")</f>
        <v/>
      </c>
      <c r="H3232" t="str">
        <f>IF(J3232&lt;&gt;"", INDEX($D$5:$D$1433, MATCH(J3232, $E$5:$E$1433, 0)),"")</f>
        <v/>
      </c>
      <c r="I3232" t="str">
        <f>IFERROR(IF(J3232&lt;&gt;"", INDEX($B$5:$B$1433, MATCH(J3232, $E$5:$E$1433, 0)),""),"SAI")</f>
        <v/>
      </c>
      <c r="L3232" t="str">
        <f>IFERROR(IF($N$5="Sáng",IF(MID(K3232,2,7)-MID($L$2,2,7)&gt;0,"Trễ",""),IF(MID(K3232,2,7)-MID($Q$2,2,7)&gt;0,"Trễ","")),"")</f>
        <v/>
      </c>
      <c r="M3232" t="str">
        <f>IFERROR(IF($N$5="Sáng",MID(K3232,2,7)-MID($L$2,2,7),MID(K3232,2,7)-MID($Q$2,2,7)),"")</f>
        <v/>
      </c>
      <c r="Q3232" t="str">
        <f>IF(B3232&lt;&gt;"",IF(AND(P3232="",F3232=""),"Không phép ",""),"")</f>
        <v/>
      </c>
      <c r="R3232" t="str">
        <f>UPPER(B3232)</f>
        <v/>
      </c>
      <c r="T3232" t="str">
        <f>IFERROR(IF(J3232&lt;&gt;"", INDEX($S$5:$S$1433, MATCH(J3232, $E$5:$E$1433, 0)),""),"")</f>
        <v/>
      </c>
      <c r="V3232" t="str">
        <f>IFERROR(IF(J3232&lt;&gt;"", INDEX($U$5:$U$1433, MATCH(J3232, $E$5:$E$1433, 0)),""),"")</f>
        <v/>
      </c>
    </row>
    <row r="3233">
      <c r="A3233" t="str">
        <f>IF(B3233&lt;&gt;"",A3232+1,"")</f>
        <v/>
      </c>
      <c r="F3233" t="str">
        <f>IFERROR(IF(VLOOKUP(E3233,J:J,1,0)=E3233,"X",""),"")</f>
        <v/>
      </c>
      <c r="G3233" t="str">
        <f>IF(J3233&lt;&gt;"", INDEX($C$5:$C$1433, MATCH(J3233, $E$5:$E$1433, 0)),"")</f>
        <v/>
      </c>
      <c r="H3233" t="str">
        <f>IF(J3233&lt;&gt;"", INDEX($D$5:$D$1433, MATCH(J3233, $E$5:$E$1433, 0)),"")</f>
        <v/>
      </c>
      <c r="I3233" t="str">
        <f>IFERROR(IF(J3233&lt;&gt;"", INDEX($B$5:$B$1433, MATCH(J3233, $E$5:$E$1433, 0)),""),"SAI")</f>
        <v/>
      </c>
      <c r="L3233" t="str">
        <f>IFERROR(IF($N$5="Sáng",IF(MID(K3233,2,7)-MID($L$2,2,7)&gt;0,"Trễ",""),IF(MID(K3233,2,7)-MID($Q$2,2,7)&gt;0,"Trễ","")),"")</f>
        <v/>
      </c>
      <c r="M3233" t="str">
        <f>IFERROR(IF($N$5="Sáng",MID(K3233,2,7)-MID($L$2,2,7),MID(K3233,2,7)-MID($Q$2,2,7)),"")</f>
        <v/>
      </c>
      <c r="Q3233" t="str">
        <f>IF(B3233&lt;&gt;"",IF(AND(P3233="",F3233=""),"Không phép ",""),"")</f>
        <v/>
      </c>
      <c r="R3233" t="str">
        <f>UPPER(B3233)</f>
        <v/>
      </c>
      <c r="T3233" t="str">
        <f>IFERROR(IF(J3233&lt;&gt;"", INDEX($S$5:$S$1433, MATCH(J3233, $E$5:$E$1433, 0)),""),"")</f>
        <v/>
      </c>
      <c r="V3233" t="str">
        <f>IFERROR(IF(J3233&lt;&gt;"", INDEX($U$5:$U$1433, MATCH(J3233, $E$5:$E$1433, 0)),""),"")</f>
        <v/>
      </c>
    </row>
    <row r="3234">
      <c r="A3234" t="str">
        <f>IF(B3234&lt;&gt;"",A3233+1,"")</f>
        <v/>
      </c>
      <c r="F3234" t="str">
        <f>IFERROR(IF(VLOOKUP(E3234,J:J,1,0)=E3234,"X",""),"")</f>
        <v/>
      </c>
      <c r="G3234" t="str">
        <f>IF(J3234&lt;&gt;"", INDEX($C$5:$C$1433, MATCH(J3234, $E$5:$E$1433, 0)),"")</f>
        <v/>
      </c>
      <c r="H3234" t="str">
        <f>IF(J3234&lt;&gt;"", INDEX($D$5:$D$1433, MATCH(J3234, $E$5:$E$1433, 0)),"")</f>
        <v/>
      </c>
      <c r="I3234" t="str">
        <f>IFERROR(IF(J3234&lt;&gt;"", INDEX($B$5:$B$1433, MATCH(J3234, $E$5:$E$1433, 0)),""),"SAI")</f>
        <v/>
      </c>
      <c r="L3234" t="str">
        <f>IFERROR(IF($N$5="Sáng",IF(MID(K3234,2,7)-MID($L$2,2,7)&gt;0,"Trễ",""),IF(MID(K3234,2,7)-MID($Q$2,2,7)&gt;0,"Trễ","")),"")</f>
        <v/>
      </c>
      <c r="M3234" t="str">
        <f>IFERROR(IF($N$5="Sáng",MID(K3234,2,7)-MID($L$2,2,7),MID(K3234,2,7)-MID($Q$2,2,7)),"")</f>
        <v/>
      </c>
      <c r="Q3234" t="str">
        <f>IF(B3234&lt;&gt;"",IF(AND(P3234="",F3234=""),"Không phép ",""),"")</f>
        <v/>
      </c>
      <c r="R3234" t="str">
        <f>UPPER(B3234)</f>
        <v/>
      </c>
      <c r="T3234" t="str">
        <f>IFERROR(IF(J3234&lt;&gt;"", INDEX($S$5:$S$1433, MATCH(J3234, $E$5:$E$1433, 0)),""),"")</f>
        <v/>
      </c>
      <c r="V3234" t="str">
        <f>IFERROR(IF(J3234&lt;&gt;"", INDEX($U$5:$U$1433, MATCH(J3234, $E$5:$E$1433, 0)),""),"")</f>
        <v/>
      </c>
    </row>
    <row r="3235">
      <c r="A3235" t="str">
        <f>IF(B3235&lt;&gt;"",A3234+1,"")</f>
        <v/>
      </c>
      <c r="F3235" t="str">
        <f>IFERROR(IF(VLOOKUP(E3235,J:J,1,0)=E3235,"X",""),"")</f>
        <v/>
      </c>
      <c r="G3235" t="str">
        <f>IF(J3235&lt;&gt;"", INDEX($C$5:$C$1433, MATCH(J3235, $E$5:$E$1433, 0)),"")</f>
        <v/>
      </c>
      <c r="H3235" t="str">
        <f>IF(J3235&lt;&gt;"", INDEX($D$5:$D$1433, MATCH(J3235, $E$5:$E$1433, 0)),"")</f>
        <v/>
      </c>
      <c r="I3235" t="str">
        <f>IFERROR(IF(J3235&lt;&gt;"", INDEX($B$5:$B$1433, MATCH(J3235, $E$5:$E$1433, 0)),""),"SAI")</f>
        <v/>
      </c>
      <c r="L3235" t="str">
        <f>IFERROR(IF($N$5="Sáng",IF(MID(K3235,2,7)-MID($L$2,2,7)&gt;0,"Trễ",""),IF(MID(K3235,2,7)-MID($Q$2,2,7)&gt;0,"Trễ","")),"")</f>
        <v/>
      </c>
      <c r="M3235" t="str">
        <f>IFERROR(IF($N$5="Sáng",MID(K3235,2,7)-MID($L$2,2,7),MID(K3235,2,7)-MID($Q$2,2,7)),"")</f>
        <v/>
      </c>
      <c r="Q3235" t="str">
        <f>IF(B3235&lt;&gt;"",IF(AND(P3235="",F3235=""),"Không phép ",""),"")</f>
        <v/>
      </c>
      <c r="R3235" t="str">
        <f>UPPER(B3235)</f>
        <v/>
      </c>
      <c r="T3235" t="str">
        <f>IFERROR(IF(J3235&lt;&gt;"", INDEX($S$5:$S$1433, MATCH(J3235, $E$5:$E$1433, 0)),""),"")</f>
        <v/>
      </c>
      <c r="V3235" t="str">
        <f>IFERROR(IF(J3235&lt;&gt;"", INDEX($U$5:$U$1433, MATCH(J3235, $E$5:$E$1433, 0)),""),"")</f>
        <v/>
      </c>
    </row>
    <row r="3236">
      <c r="A3236" t="str">
        <f>IF(B3236&lt;&gt;"",A3235+1,"")</f>
        <v/>
      </c>
      <c r="F3236" t="str">
        <f>IFERROR(IF(VLOOKUP(E3236,J:J,1,0)=E3236,"X",""),"")</f>
        <v/>
      </c>
      <c r="G3236" t="str">
        <f>IF(J3236&lt;&gt;"", INDEX($C$5:$C$1433, MATCH(J3236, $E$5:$E$1433, 0)),"")</f>
        <v/>
      </c>
      <c r="H3236" t="str">
        <f>IF(J3236&lt;&gt;"", INDEX($D$5:$D$1433, MATCH(J3236, $E$5:$E$1433, 0)),"")</f>
        <v/>
      </c>
      <c r="I3236" t="str">
        <f>IFERROR(IF(J3236&lt;&gt;"", INDEX($B$5:$B$1433, MATCH(J3236, $E$5:$E$1433, 0)),""),"SAI")</f>
        <v/>
      </c>
      <c r="L3236" t="str">
        <f>IFERROR(IF($N$5="Sáng",IF(MID(K3236,2,7)-MID($L$2,2,7)&gt;0,"Trễ",""),IF(MID(K3236,2,7)-MID($Q$2,2,7)&gt;0,"Trễ","")),"")</f>
        <v/>
      </c>
      <c r="M3236" t="str">
        <f>IFERROR(IF($N$5="Sáng",MID(K3236,2,7)-MID($L$2,2,7),MID(K3236,2,7)-MID($Q$2,2,7)),"")</f>
        <v/>
      </c>
      <c r="Q3236" t="str">
        <f>IF(B3236&lt;&gt;"",IF(AND(P3236="",F3236=""),"Không phép ",""),"")</f>
        <v/>
      </c>
      <c r="R3236" t="str">
        <f>UPPER(B3236)</f>
        <v/>
      </c>
      <c r="T3236" t="str">
        <f>IFERROR(IF(J3236&lt;&gt;"", INDEX($S$5:$S$1433, MATCH(J3236, $E$5:$E$1433, 0)),""),"")</f>
        <v/>
      </c>
      <c r="V3236" t="str">
        <f>IFERROR(IF(J3236&lt;&gt;"", INDEX($U$5:$U$1433, MATCH(J3236, $E$5:$E$1433, 0)),""),"")</f>
        <v/>
      </c>
    </row>
    <row r="3237">
      <c r="A3237" t="str">
        <f>IF(B3237&lt;&gt;"",A3236+1,"")</f>
        <v/>
      </c>
      <c r="F3237" t="str">
        <f>IFERROR(IF(VLOOKUP(E3237,J:J,1,0)=E3237,"X",""),"")</f>
        <v/>
      </c>
      <c r="G3237" t="str">
        <f>IF(J3237&lt;&gt;"", INDEX($C$5:$C$1433, MATCH(J3237, $E$5:$E$1433, 0)),"")</f>
        <v/>
      </c>
      <c r="H3237" t="str">
        <f>IF(J3237&lt;&gt;"", INDEX($D$5:$D$1433, MATCH(J3237, $E$5:$E$1433, 0)),"")</f>
        <v/>
      </c>
      <c r="I3237" t="str">
        <f>IFERROR(IF(J3237&lt;&gt;"", INDEX($B$5:$B$1433, MATCH(J3237, $E$5:$E$1433, 0)),""),"SAI")</f>
        <v/>
      </c>
      <c r="L3237" t="str">
        <f>IFERROR(IF($N$5="Sáng",IF(MID(K3237,2,7)-MID($L$2,2,7)&gt;0,"Trễ",""),IF(MID(K3237,2,7)-MID($Q$2,2,7)&gt;0,"Trễ","")),"")</f>
        <v/>
      </c>
      <c r="M3237" t="str">
        <f>IFERROR(IF($N$5="Sáng",MID(K3237,2,7)-MID($L$2,2,7),MID(K3237,2,7)-MID($Q$2,2,7)),"")</f>
        <v/>
      </c>
      <c r="Q3237" t="str">
        <f>IF(B3237&lt;&gt;"",IF(AND(P3237="",F3237=""),"Không phép ",""),"")</f>
        <v/>
      </c>
      <c r="R3237" t="str">
        <f>UPPER(B3237)</f>
        <v/>
      </c>
      <c r="T3237" t="str">
        <f>IFERROR(IF(J3237&lt;&gt;"", INDEX($S$5:$S$1433, MATCH(J3237, $E$5:$E$1433, 0)),""),"")</f>
        <v/>
      </c>
      <c r="V3237" t="str">
        <f>IFERROR(IF(J3237&lt;&gt;"", INDEX($U$5:$U$1433, MATCH(J3237, $E$5:$E$1433, 0)),""),"")</f>
        <v/>
      </c>
    </row>
    <row r="3238">
      <c r="A3238" t="str">
        <f>IF(B3238&lt;&gt;"",A3237+1,"")</f>
        <v/>
      </c>
      <c r="F3238" t="str">
        <f>IFERROR(IF(VLOOKUP(E3238,J:J,1,0)=E3238,"X",""),"")</f>
        <v/>
      </c>
      <c r="G3238" t="str">
        <f>IF(J3238&lt;&gt;"", INDEX($C$5:$C$1433, MATCH(J3238, $E$5:$E$1433, 0)),"")</f>
        <v/>
      </c>
      <c r="H3238" t="str">
        <f>IF(J3238&lt;&gt;"", INDEX($D$5:$D$1433, MATCH(J3238, $E$5:$E$1433, 0)),"")</f>
        <v/>
      </c>
      <c r="I3238" t="str">
        <f>IFERROR(IF(J3238&lt;&gt;"", INDEX($B$5:$B$1433, MATCH(J3238, $E$5:$E$1433, 0)),""),"SAI")</f>
        <v/>
      </c>
      <c r="L3238" t="str">
        <f>IFERROR(IF($N$5="Sáng",IF(MID(K3238,2,7)-MID($L$2,2,7)&gt;0,"Trễ",""),IF(MID(K3238,2,7)-MID($Q$2,2,7)&gt;0,"Trễ","")),"")</f>
        <v/>
      </c>
      <c r="M3238" t="str">
        <f>IFERROR(IF($N$5="Sáng",MID(K3238,2,7)-MID($L$2,2,7),MID(K3238,2,7)-MID($Q$2,2,7)),"")</f>
        <v/>
      </c>
      <c r="Q3238" t="str">
        <f>IF(B3238&lt;&gt;"",IF(AND(P3238="",F3238=""),"Không phép ",""),"")</f>
        <v/>
      </c>
      <c r="R3238" t="str">
        <f>UPPER(B3238)</f>
        <v/>
      </c>
      <c r="T3238" t="str">
        <f>IFERROR(IF(J3238&lt;&gt;"", INDEX($S$5:$S$1433, MATCH(J3238, $E$5:$E$1433, 0)),""),"")</f>
        <v/>
      </c>
      <c r="V3238" t="str">
        <f>IFERROR(IF(J3238&lt;&gt;"", INDEX($U$5:$U$1433, MATCH(J3238, $E$5:$E$1433, 0)),""),"")</f>
        <v/>
      </c>
    </row>
    <row r="3239">
      <c r="A3239" t="str">
        <f>IF(B3239&lt;&gt;"",A3238+1,"")</f>
        <v/>
      </c>
      <c r="F3239" t="str">
        <f>IFERROR(IF(VLOOKUP(E3239,J:J,1,0)=E3239,"X",""),"")</f>
        <v/>
      </c>
      <c r="G3239" t="str">
        <f>IF(J3239&lt;&gt;"", INDEX($C$5:$C$1433, MATCH(J3239, $E$5:$E$1433, 0)),"")</f>
        <v/>
      </c>
      <c r="H3239" t="str">
        <f>IF(J3239&lt;&gt;"", INDEX($D$5:$D$1433, MATCH(J3239, $E$5:$E$1433, 0)),"")</f>
        <v/>
      </c>
      <c r="I3239" t="str">
        <f>IFERROR(IF(J3239&lt;&gt;"", INDEX($B$5:$B$1433, MATCH(J3239, $E$5:$E$1433, 0)),""),"SAI")</f>
        <v/>
      </c>
      <c r="L3239" t="str">
        <f>IFERROR(IF($N$5="Sáng",IF(MID(K3239,2,7)-MID($L$2,2,7)&gt;0,"Trễ",""),IF(MID(K3239,2,7)-MID($Q$2,2,7)&gt;0,"Trễ","")),"")</f>
        <v/>
      </c>
      <c r="M3239" t="str">
        <f>IFERROR(IF($N$5="Sáng",MID(K3239,2,7)-MID($L$2,2,7),MID(K3239,2,7)-MID($Q$2,2,7)),"")</f>
        <v/>
      </c>
      <c r="Q3239" t="str">
        <f>IF(B3239&lt;&gt;"",IF(AND(P3239="",F3239=""),"Không phép ",""),"")</f>
        <v/>
      </c>
      <c r="R3239" t="str">
        <f>UPPER(B3239)</f>
        <v/>
      </c>
      <c r="T3239" t="str">
        <f>IFERROR(IF(J3239&lt;&gt;"", INDEX($S$5:$S$1433, MATCH(J3239, $E$5:$E$1433, 0)),""),"")</f>
        <v/>
      </c>
      <c r="V3239" t="str">
        <f>IFERROR(IF(J3239&lt;&gt;"", INDEX($U$5:$U$1433, MATCH(J3239, $E$5:$E$1433, 0)),""),"")</f>
        <v/>
      </c>
    </row>
    <row r="3240">
      <c r="A3240" t="str">
        <f>IF(B3240&lt;&gt;"",A3239+1,"")</f>
        <v/>
      </c>
      <c r="F3240" t="str">
        <f>IFERROR(IF(VLOOKUP(E3240,J:J,1,0)=E3240,"X",""),"")</f>
        <v/>
      </c>
      <c r="G3240" t="str">
        <f>IF(J3240&lt;&gt;"", INDEX($C$5:$C$1433, MATCH(J3240, $E$5:$E$1433, 0)),"")</f>
        <v/>
      </c>
      <c r="H3240" t="str">
        <f>IF(J3240&lt;&gt;"", INDEX($D$5:$D$1433, MATCH(J3240, $E$5:$E$1433, 0)),"")</f>
        <v/>
      </c>
      <c r="I3240" t="str">
        <f>IFERROR(IF(J3240&lt;&gt;"", INDEX($B$5:$B$1433, MATCH(J3240, $E$5:$E$1433, 0)),""),"SAI")</f>
        <v/>
      </c>
      <c r="L3240" t="str">
        <f>IFERROR(IF($N$5="Sáng",IF(MID(K3240,2,7)-MID($L$2,2,7)&gt;0,"Trễ",""),IF(MID(K3240,2,7)-MID($Q$2,2,7)&gt;0,"Trễ","")),"")</f>
        <v/>
      </c>
      <c r="M3240" t="str">
        <f>IFERROR(IF($N$5="Sáng",MID(K3240,2,7)-MID($L$2,2,7),MID(K3240,2,7)-MID($Q$2,2,7)),"")</f>
        <v/>
      </c>
      <c r="Q3240" t="str">
        <f>IF(B3240&lt;&gt;"",IF(AND(P3240="",F3240=""),"Không phép ",""),"")</f>
        <v/>
      </c>
      <c r="R3240" t="str">
        <f>UPPER(B3240)</f>
        <v/>
      </c>
      <c r="T3240" t="str">
        <f>IFERROR(IF(J3240&lt;&gt;"", INDEX($S$5:$S$1433, MATCH(J3240, $E$5:$E$1433, 0)),""),"")</f>
        <v/>
      </c>
      <c r="V3240" t="str">
        <f>IFERROR(IF(J3240&lt;&gt;"", INDEX($U$5:$U$1433, MATCH(J3240, $E$5:$E$1433, 0)),""),"")</f>
        <v/>
      </c>
    </row>
    <row r="3241">
      <c r="A3241" t="str">
        <f>IF(B3241&lt;&gt;"",A3240+1,"")</f>
        <v/>
      </c>
      <c r="F3241" t="str">
        <f>IFERROR(IF(VLOOKUP(E3241,J:J,1,0)=E3241,"X",""),"")</f>
        <v/>
      </c>
      <c r="G3241" t="str">
        <f>IF(J3241&lt;&gt;"", INDEX($C$5:$C$1433, MATCH(J3241, $E$5:$E$1433, 0)),"")</f>
        <v/>
      </c>
      <c r="H3241" t="str">
        <f>IF(J3241&lt;&gt;"", INDEX($D$5:$D$1433, MATCH(J3241, $E$5:$E$1433, 0)),"")</f>
        <v/>
      </c>
      <c r="I3241" t="str">
        <f>IFERROR(IF(J3241&lt;&gt;"", INDEX($B$5:$B$1433, MATCH(J3241, $E$5:$E$1433, 0)),""),"SAI")</f>
        <v/>
      </c>
      <c r="L3241" t="str">
        <f>IFERROR(IF($N$5="Sáng",IF(MID(K3241,2,7)-MID($L$2,2,7)&gt;0,"Trễ",""),IF(MID(K3241,2,7)-MID($Q$2,2,7)&gt;0,"Trễ","")),"")</f>
        <v/>
      </c>
      <c r="M3241" t="str">
        <f>IFERROR(IF($N$5="Sáng",MID(K3241,2,7)-MID($L$2,2,7),MID(K3241,2,7)-MID($Q$2,2,7)),"")</f>
        <v/>
      </c>
      <c r="Q3241" t="str">
        <f>IF(B3241&lt;&gt;"",IF(AND(P3241="",F3241=""),"Không phép ",""),"")</f>
        <v/>
      </c>
      <c r="R3241" t="str">
        <f>UPPER(B3241)</f>
        <v/>
      </c>
      <c r="T3241" t="str">
        <f>IFERROR(IF(J3241&lt;&gt;"", INDEX($S$5:$S$1433, MATCH(J3241, $E$5:$E$1433, 0)),""),"")</f>
        <v/>
      </c>
      <c r="V3241" t="str">
        <f>IFERROR(IF(J3241&lt;&gt;"", INDEX($U$5:$U$1433, MATCH(J3241, $E$5:$E$1433, 0)),""),"")</f>
        <v/>
      </c>
    </row>
    <row r="3242">
      <c r="A3242" t="str">
        <f>IF(B3242&lt;&gt;"",A3241+1,"")</f>
        <v/>
      </c>
      <c r="F3242" t="str">
        <f>IFERROR(IF(VLOOKUP(E3242,J:J,1,0)=E3242,"X",""),"")</f>
        <v/>
      </c>
      <c r="G3242" t="str">
        <f>IF(J3242&lt;&gt;"", INDEX($C$5:$C$1433, MATCH(J3242, $E$5:$E$1433, 0)),"")</f>
        <v/>
      </c>
      <c r="H3242" t="str">
        <f>IF(J3242&lt;&gt;"", INDEX($D$5:$D$1433, MATCH(J3242, $E$5:$E$1433, 0)),"")</f>
        <v/>
      </c>
      <c r="I3242" t="str">
        <f>IFERROR(IF(J3242&lt;&gt;"", INDEX($B$5:$B$1433, MATCH(J3242, $E$5:$E$1433, 0)),""),"SAI")</f>
        <v/>
      </c>
      <c r="L3242" t="str">
        <f>IFERROR(IF($N$5="Sáng",IF(MID(K3242,2,7)-MID($L$2,2,7)&gt;0,"Trễ",""),IF(MID(K3242,2,7)-MID($Q$2,2,7)&gt;0,"Trễ","")),"")</f>
        <v/>
      </c>
      <c r="M3242" t="str">
        <f>IFERROR(IF($N$5="Sáng",MID(K3242,2,7)-MID($L$2,2,7),MID(K3242,2,7)-MID($Q$2,2,7)),"")</f>
        <v/>
      </c>
      <c r="Q3242" t="str">
        <f>IF(B3242&lt;&gt;"",IF(AND(P3242="",F3242=""),"Không phép ",""),"")</f>
        <v/>
      </c>
      <c r="R3242" t="str">
        <f>UPPER(B3242)</f>
        <v/>
      </c>
      <c r="T3242" t="str">
        <f>IFERROR(IF(J3242&lt;&gt;"", INDEX($S$5:$S$1433, MATCH(J3242, $E$5:$E$1433, 0)),""),"")</f>
        <v/>
      </c>
      <c r="V3242" t="str">
        <f>IFERROR(IF(J3242&lt;&gt;"", INDEX($U$5:$U$1433, MATCH(J3242, $E$5:$E$1433, 0)),""),"")</f>
        <v/>
      </c>
    </row>
    <row r="3243">
      <c r="A3243" t="str">
        <f>IF(B3243&lt;&gt;"",A3242+1,"")</f>
        <v/>
      </c>
      <c r="F3243" t="str">
        <f>IFERROR(IF(VLOOKUP(E3243,J:J,1,0)=E3243,"X",""),"")</f>
        <v/>
      </c>
      <c r="G3243" t="str">
        <f>IF(J3243&lt;&gt;"", INDEX($C$5:$C$1433, MATCH(J3243, $E$5:$E$1433, 0)),"")</f>
        <v/>
      </c>
      <c r="H3243" t="str">
        <f>IF(J3243&lt;&gt;"", INDEX($D$5:$D$1433, MATCH(J3243, $E$5:$E$1433, 0)),"")</f>
        <v/>
      </c>
      <c r="I3243" t="str">
        <f>IFERROR(IF(J3243&lt;&gt;"", INDEX($B$5:$B$1433, MATCH(J3243, $E$5:$E$1433, 0)),""),"SAI")</f>
        <v/>
      </c>
      <c r="L3243" t="str">
        <f>IFERROR(IF($N$5="Sáng",IF(MID(K3243,2,7)-MID($L$2,2,7)&gt;0,"Trễ",""),IF(MID(K3243,2,7)-MID($Q$2,2,7)&gt;0,"Trễ","")),"")</f>
        <v/>
      </c>
      <c r="M3243" t="str">
        <f>IFERROR(IF($N$5="Sáng",MID(K3243,2,7)-MID($L$2,2,7),MID(K3243,2,7)-MID($Q$2,2,7)),"")</f>
        <v/>
      </c>
      <c r="Q3243" t="str">
        <f>IF(B3243&lt;&gt;"",IF(AND(P3243="",F3243=""),"Không phép ",""),"")</f>
        <v/>
      </c>
      <c r="R3243" t="str">
        <f>UPPER(B3243)</f>
        <v/>
      </c>
      <c r="T3243" t="str">
        <f>IFERROR(IF(J3243&lt;&gt;"", INDEX($S$5:$S$1433, MATCH(J3243, $E$5:$E$1433, 0)),""),"")</f>
        <v/>
      </c>
      <c r="V3243" t="str">
        <f>IFERROR(IF(J3243&lt;&gt;"", INDEX($U$5:$U$1433, MATCH(J3243, $E$5:$E$1433, 0)),""),"")</f>
        <v/>
      </c>
    </row>
    <row r="3244">
      <c r="A3244" t="str">
        <f>IF(B3244&lt;&gt;"",A3243+1,"")</f>
        <v/>
      </c>
      <c r="F3244" t="str">
        <f>IFERROR(IF(VLOOKUP(E3244,J:J,1,0)=E3244,"X",""),"")</f>
        <v/>
      </c>
      <c r="G3244" t="str">
        <f>IF(J3244&lt;&gt;"", INDEX($C$5:$C$1433, MATCH(J3244, $E$5:$E$1433, 0)),"")</f>
        <v/>
      </c>
      <c r="H3244" t="str">
        <f>IF(J3244&lt;&gt;"", INDEX($D$5:$D$1433, MATCH(J3244, $E$5:$E$1433, 0)),"")</f>
        <v/>
      </c>
      <c r="I3244" t="str">
        <f>IFERROR(IF(J3244&lt;&gt;"", INDEX($B$5:$B$1433, MATCH(J3244, $E$5:$E$1433, 0)),""),"SAI")</f>
        <v/>
      </c>
      <c r="L3244" t="str">
        <f>IFERROR(IF($N$5="Sáng",IF(MID(K3244,2,7)-MID($L$2,2,7)&gt;0,"Trễ",""),IF(MID(K3244,2,7)-MID($Q$2,2,7)&gt;0,"Trễ","")),"")</f>
        <v/>
      </c>
      <c r="M3244" t="str">
        <f>IFERROR(IF($N$5="Sáng",MID(K3244,2,7)-MID($L$2,2,7),MID(K3244,2,7)-MID($Q$2,2,7)),"")</f>
        <v/>
      </c>
      <c r="Q3244" t="str">
        <f>IF(B3244&lt;&gt;"",IF(AND(P3244="",F3244=""),"Không phép ",""),"")</f>
        <v/>
      </c>
      <c r="R3244" t="str">
        <f>UPPER(B3244)</f>
        <v/>
      </c>
      <c r="T3244" t="str">
        <f>IFERROR(IF(J3244&lt;&gt;"", INDEX($S$5:$S$1433, MATCH(J3244, $E$5:$E$1433, 0)),""),"")</f>
        <v/>
      </c>
      <c r="V3244" t="str">
        <f>IFERROR(IF(J3244&lt;&gt;"", INDEX($U$5:$U$1433, MATCH(J3244, $E$5:$E$1433, 0)),""),"")</f>
        <v/>
      </c>
    </row>
    <row r="3245">
      <c r="A3245" t="str">
        <f>IF(B3245&lt;&gt;"",A3244+1,"")</f>
        <v/>
      </c>
      <c r="F3245" t="str">
        <f>IFERROR(IF(VLOOKUP(E3245,J:J,1,0)=E3245,"X",""),"")</f>
        <v/>
      </c>
      <c r="G3245" t="str">
        <f>IF(J3245&lt;&gt;"", INDEX($C$5:$C$1433, MATCH(J3245, $E$5:$E$1433, 0)),"")</f>
        <v/>
      </c>
      <c r="H3245" t="str">
        <f>IF(J3245&lt;&gt;"", INDEX($D$5:$D$1433, MATCH(J3245, $E$5:$E$1433, 0)),"")</f>
        <v/>
      </c>
      <c r="I3245" t="str">
        <f>IFERROR(IF(J3245&lt;&gt;"", INDEX($B$5:$B$1433, MATCH(J3245, $E$5:$E$1433, 0)),""),"SAI")</f>
        <v/>
      </c>
      <c r="L3245" t="str">
        <f>IFERROR(IF($N$5="Sáng",IF(MID(K3245,2,7)-MID($L$2,2,7)&gt;0,"Trễ",""),IF(MID(K3245,2,7)-MID($Q$2,2,7)&gt;0,"Trễ","")),"")</f>
        <v/>
      </c>
      <c r="M3245" t="str">
        <f>IFERROR(IF($N$5="Sáng",MID(K3245,2,7)-MID($L$2,2,7),MID(K3245,2,7)-MID($Q$2,2,7)),"")</f>
        <v/>
      </c>
      <c r="Q3245" t="str">
        <f>IF(B3245&lt;&gt;"",IF(AND(P3245="",F3245=""),"Không phép ",""),"")</f>
        <v/>
      </c>
      <c r="R3245" t="str">
        <f>UPPER(B3245)</f>
        <v/>
      </c>
      <c r="T3245" t="str">
        <f>IFERROR(IF(J3245&lt;&gt;"", INDEX($S$5:$S$1433, MATCH(J3245, $E$5:$E$1433, 0)),""),"")</f>
        <v/>
      </c>
      <c r="V3245" t="str">
        <f>IFERROR(IF(J3245&lt;&gt;"", INDEX($U$5:$U$1433, MATCH(J3245, $E$5:$E$1433, 0)),""),"")</f>
        <v/>
      </c>
    </row>
    <row r="3246">
      <c r="A3246" t="str">
        <f>IF(B3246&lt;&gt;"",A3245+1,"")</f>
        <v/>
      </c>
      <c r="F3246" t="str">
        <f>IFERROR(IF(VLOOKUP(E3246,J:J,1,0)=E3246,"X",""),"")</f>
        <v/>
      </c>
      <c r="G3246" t="str">
        <f>IF(J3246&lt;&gt;"", INDEX($C$5:$C$1433, MATCH(J3246, $E$5:$E$1433, 0)),"")</f>
        <v/>
      </c>
      <c r="H3246" t="str">
        <f>IF(J3246&lt;&gt;"", INDEX($D$5:$D$1433, MATCH(J3246, $E$5:$E$1433, 0)),"")</f>
        <v/>
      </c>
      <c r="I3246" t="str">
        <f>IFERROR(IF(J3246&lt;&gt;"", INDEX($B$5:$B$1433, MATCH(J3246, $E$5:$E$1433, 0)),""),"SAI")</f>
        <v/>
      </c>
      <c r="L3246" t="str">
        <f>IFERROR(IF($N$5="Sáng",IF(MID(K3246,2,7)-MID($L$2,2,7)&gt;0,"Trễ",""),IF(MID(K3246,2,7)-MID($Q$2,2,7)&gt;0,"Trễ","")),"")</f>
        <v/>
      </c>
      <c r="M3246" t="str">
        <f>IFERROR(IF($N$5="Sáng",MID(K3246,2,7)-MID($L$2,2,7),MID(K3246,2,7)-MID($Q$2,2,7)),"")</f>
        <v/>
      </c>
      <c r="Q3246" t="str">
        <f>IF(B3246&lt;&gt;"",IF(AND(P3246="",F3246=""),"Không phép ",""),"")</f>
        <v/>
      </c>
      <c r="R3246" t="str">
        <f>UPPER(B3246)</f>
        <v/>
      </c>
      <c r="T3246" t="str">
        <f>IFERROR(IF(J3246&lt;&gt;"", INDEX($S$5:$S$1433, MATCH(J3246, $E$5:$E$1433, 0)),""),"")</f>
        <v/>
      </c>
      <c r="V3246" t="str">
        <f>IFERROR(IF(J3246&lt;&gt;"", INDEX($U$5:$U$1433, MATCH(J3246, $E$5:$E$1433, 0)),""),"")</f>
        <v/>
      </c>
    </row>
    <row r="3247">
      <c r="A3247" t="str">
        <f>IF(B3247&lt;&gt;"",A3246+1,"")</f>
        <v/>
      </c>
      <c r="F3247" t="str">
        <f>IFERROR(IF(VLOOKUP(E3247,J:J,1,0)=E3247,"X",""),"")</f>
        <v/>
      </c>
      <c r="G3247" t="str">
        <f>IF(J3247&lt;&gt;"", INDEX($C$5:$C$1433, MATCH(J3247, $E$5:$E$1433, 0)),"")</f>
        <v/>
      </c>
      <c r="H3247" t="str">
        <f>IF(J3247&lt;&gt;"", INDEX($D$5:$D$1433, MATCH(J3247, $E$5:$E$1433, 0)),"")</f>
        <v/>
      </c>
      <c r="I3247" t="str">
        <f>IFERROR(IF(J3247&lt;&gt;"", INDEX($B$5:$B$1433, MATCH(J3247, $E$5:$E$1433, 0)),""),"SAI")</f>
        <v/>
      </c>
      <c r="L3247" t="str">
        <f>IFERROR(IF($N$5="Sáng",IF(MID(K3247,2,7)-MID($L$2,2,7)&gt;0,"Trễ",""),IF(MID(K3247,2,7)-MID($Q$2,2,7)&gt;0,"Trễ","")),"")</f>
        <v/>
      </c>
      <c r="M3247" t="str">
        <f>IFERROR(IF($N$5="Sáng",MID(K3247,2,7)-MID($L$2,2,7),MID(K3247,2,7)-MID($Q$2,2,7)),"")</f>
        <v/>
      </c>
      <c r="Q3247" t="str">
        <f>IF(B3247&lt;&gt;"",IF(AND(P3247="",F3247=""),"Không phép ",""),"")</f>
        <v/>
      </c>
      <c r="R3247" t="str">
        <f>UPPER(B3247)</f>
        <v/>
      </c>
      <c r="T3247" t="str">
        <f>IFERROR(IF(J3247&lt;&gt;"", INDEX($S$5:$S$1433, MATCH(J3247, $E$5:$E$1433, 0)),""),"")</f>
        <v/>
      </c>
      <c r="V3247" t="str">
        <f>IFERROR(IF(J3247&lt;&gt;"", INDEX($U$5:$U$1433, MATCH(J3247, $E$5:$E$1433, 0)),""),"")</f>
        <v/>
      </c>
    </row>
    <row r="3248">
      <c r="A3248" t="str">
        <f>IF(B3248&lt;&gt;"",A3247+1,"")</f>
        <v/>
      </c>
      <c r="F3248" t="str">
        <f>IFERROR(IF(VLOOKUP(E3248,J:J,1,0)=E3248,"X",""),"")</f>
        <v/>
      </c>
      <c r="G3248" t="str">
        <f>IF(J3248&lt;&gt;"", INDEX($C$5:$C$1433, MATCH(J3248, $E$5:$E$1433, 0)),"")</f>
        <v/>
      </c>
      <c r="H3248" t="str">
        <f>IF(J3248&lt;&gt;"", INDEX($D$5:$D$1433, MATCH(J3248, $E$5:$E$1433, 0)),"")</f>
        <v/>
      </c>
      <c r="I3248" t="str">
        <f>IFERROR(IF(J3248&lt;&gt;"", INDEX($B$5:$B$1433, MATCH(J3248, $E$5:$E$1433, 0)),""),"SAI")</f>
        <v/>
      </c>
      <c r="L3248" t="str">
        <f>IFERROR(IF($N$5="Sáng",IF(MID(K3248,2,7)-MID($L$2,2,7)&gt;0,"Trễ",""),IF(MID(K3248,2,7)-MID($Q$2,2,7)&gt;0,"Trễ","")),"")</f>
        <v/>
      </c>
      <c r="M3248" t="str">
        <f>IFERROR(IF($N$5="Sáng",MID(K3248,2,7)-MID($L$2,2,7),MID(K3248,2,7)-MID($Q$2,2,7)),"")</f>
        <v/>
      </c>
      <c r="Q3248" t="str">
        <f>IF(B3248&lt;&gt;"",IF(AND(P3248="",F3248=""),"Không phép ",""),"")</f>
        <v/>
      </c>
      <c r="R3248" t="str">
        <f>UPPER(B3248)</f>
        <v/>
      </c>
      <c r="T3248" t="str">
        <f>IFERROR(IF(J3248&lt;&gt;"", INDEX($S$5:$S$1433, MATCH(J3248, $E$5:$E$1433, 0)),""),"")</f>
        <v/>
      </c>
      <c r="V3248" t="str">
        <f>IFERROR(IF(J3248&lt;&gt;"", INDEX($U$5:$U$1433, MATCH(J3248, $E$5:$E$1433, 0)),""),"")</f>
        <v/>
      </c>
    </row>
    <row r="3249">
      <c r="A3249" t="str">
        <f>IF(B3249&lt;&gt;"",A3248+1,"")</f>
        <v/>
      </c>
      <c r="F3249" t="str">
        <f>IFERROR(IF(VLOOKUP(E3249,J:J,1,0)=E3249,"X",""),"")</f>
        <v/>
      </c>
      <c r="G3249" t="str">
        <f>IF(J3249&lt;&gt;"", INDEX($C$5:$C$1433, MATCH(J3249, $E$5:$E$1433, 0)),"")</f>
        <v/>
      </c>
      <c r="H3249" t="str">
        <f>IF(J3249&lt;&gt;"", INDEX($D$5:$D$1433, MATCH(J3249, $E$5:$E$1433, 0)),"")</f>
        <v/>
      </c>
      <c r="I3249" t="str">
        <f>IFERROR(IF(J3249&lt;&gt;"", INDEX($B$5:$B$1433, MATCH(J3249, $E$5:$E$1433, 0)),""),"SAI")</f>
        <v/>
      </c>
      <c r="L3249" t="str">
        <f>IFERROR(IF($N$5="Sáng",IF(MID(K3249,2,7)-MID($L$2,2,7)&gt;0,"Trễ",""),IF(MID(K3249,2,7)-MID($Q$2,2,7)&gt;0,"Trễ","")),"")</f>
        <v/>
      </c>
      <c r="M3249" t="str">
        <f>IFERROR(IF($N$5="Sáng",MID(K3249,2,7)-MID($L$2,2,7),MID(K3249,2,7)-MID($Q$2,2,7)),"")</f>
        <v/>
      </c>
      <c r="Q3249" t="str">
        <f>IF(B3249&lt;&gt;"",IF(AND(P3249="",F3249=""),"Không phép ",""),"")</f>
        <v/>
      </c>
      <c r="R3249" t="str">
        <f>UPPER(B3249)</f>
        <v/>
      </c>
      <c r="T3249" t="str">
        <f>IFERROR(IF(J3249&lt;&gt;"", INDEX($S$5:$S$1433, MATCH(J3249, $E$5:$E$1433, 0)),""),"")</f>
        <v/>
      </c>
      <c r="V3249" t="str">
        <f>IFERROR(IF(J3249&lt;&gt;"", INDEX($U$5:$U$1433, MATCH(J3249, $E$5:$E$1433, 0)),""),"")</f>
        <v/>
      </c>
    </row>
    <row r="3250">
      <c r="A3250" t="str">
        <f>IF(B3250&lt;&gt;"",A3249+1,"")</f>
        <v/>
      </c>
      <c r="F3250" t="str">
        <f>IFERROR(IF(VLOOKUP(E3250,J:J,1,0)=E3250,"X",""),"")</f>
        <v/>
      </c>
      <c r="G3250" t="str">
        <f>IF(J3250&lt;&gt;"", INDEX($C$5:$C$1433, MATCH(J3250, $E$5:$E$1433, 0)),"")</f>
        <v/>
      </c>
      <c r="H3250" t="str">
        <f>IF(J3250&lt;&gt;"", INDEX($D$5:$D$1433, MATCH(J3250, $E$5:$E$1433, 0)),"")</f>
        <v/>
      </c>
      <c r="I3250" t="str">
        <f>IFERROR(IF(J3250&lt;&gt;"", INDEX($B$5:$B$1433, MATCH(J3250, $E$5:$E$1433, 0)),""),"SAI")</f>
        <v/>
      </c>
      <c r="L3250" t="str">
        <f>IFERROR(IF($N$5="Sáng",IF(MID(K3250,2,7)-MID($L$2,2,7)&gt;0,"Trễ",""),IF(MID(K3250,2,7)-MID($Q$2,2,7)&gt;0,"Trễ","")),"")</f>
        <v/>
      </c>
      <c r="M3250" t="str">
        <f>IFERROR(IF($N$5="Sáng",MID(K3250,2,7)-MID($L$2,2,7),MID(K3250,2,7)-MID($Q$2,2,7)),"")</f>
        <v/>
      </c>
      <c r="Q3250" t="str">
        <f>IF(B3250&lt;&gt;"",IF(AND(P3250="",F3250=""),"Không phép ",""),"")</f>
        <v/>
      </c>
      <c r="R3250" t="str">
        <f>UPPER(B3250)</f>
        <v/>
      </c>
      <c r="T3250" t="str">
        <f>IFERROR(IF(J3250&lt;&gt;"", INDEX($S$5:$S$1433, MATCH(J3250, $E$5:$E$1433, 0)),""),"")</f>
        <v/>
      </c>
      <c r="V3250" t="str">
        <f>IFERROR(IF(J3250&lt;&gt;"", INDEX($U$5:$U$1433, MATCH(J3250, $E$5:$E$1433, 0)),""),"")</f>
        <v/>
      </c>
    </row>
    <row r="3251">
      <c r="A3251" t="str">
        <f>IF(B3251&lt;&gt;"",A3250+1,"")</f>
        <v/>
      </c>
      <c r="F3251" t="str">
        <f>IFERROR(IF(VLOOKUP(E3251,J:J,1,0)=E3251,"X",""),"")</f>
        <v/>
      </c>
      <c r="G3251" t="str">
        <f>IF(J3251&lt;&gt;"", INDEX($C$5:$C$1433, MATCH(J3251, $E$5:$E$1433, 0)),"")</f>
        <v/>
      </c>
      <c r="H3251" t="str">
        <f>IF(J3251&lt;&gt;"", INDEX($D$5:$D$1433, MATCH(J3251, $E$5:$E$1433, 0)),"")</f>
        <v/>
      </c>
      <c r="I3251" t="str">
        <f>IFERROR(IF(J3251&lt;&gt;"", INDEX($B$5:$B$1433, MATCH(J3251, $E$5:$E$1433, 0)),""),"SAI")</f>
        <v/>
      </c>
      <c r="L3251" t="str">
        <f>IFERROR(IF($N$5="Sáng",IF(MID(K3251,2,7)-MID($L$2,2,7)&gt;0,"Trễ",""),IF(MID(K3251,2,7)-MID($Q$2,2,7)&gt;0,"Trễ","")),"")</f>
        <v/>
      </c>
      <c r="M3251" t="str">
        <f>IFERROR(IF($N$5="Sáng",MID(K3251,2,7)-MID($L$2,2,7),MID(K3251,2,7)-MID($Q$2,2,7)),"")</f>
        <v/>
      </c>
      <c r="Q3251" t="str">
        <f>IF(B3251&lt;&gt;"",IF(AND(P3251="",F3251=""),"Không phép ",""),"")</f>
        <v/>
      </c>
      <c r="R3251" t="str">
        <f>UPPER(B3251)</f>
        <v/>
      </c>
      <c r="T3251" t="str">
        <f>IFERROR(IF(J3251&lt;&gt;"", INDEX($S$5:$S$1433, MATCH(J3251, $E$5:$E$1433, 0)),""),"")</f>
        <v/>
      </c>
      <c r="V3251" t="str">
        <f>IFERROR(IF(J3251&lt;&gt;"", INDEX($U$5:$U$1433, MATCH(J3251, $E$5:$E$1433, 0)),""),"")</f>
        <v/>
      </c>
    </row>
    <row r="3252">
      <c r="A3252" t="str">
        <f>IF(B3252&lt;&gt;"",A3251+1,"")</f>
        <v/>
      </c>
      <c r="F3252" t="str">
        <f>IFERROR(IF(VLOOKUP(E3252,J:J,1,0)=E3252,"X",""),"")</f>
        <v/>
      </c>
      <c r="G3252" t="str">
        <f>IF(J3252&lt;&gt;"", INDEX($C$5:$C$1433, MATCH(J3252, $E$5:$E$1433, 0)),"")</f>
        <v/>
      </c>
      <c r="H3252" t="str">
        <f>IF(J3252&lt;&gt;"", INDEX($D$5:$D$1433, MATCH(J3252, $E$5:$E$1433, 0)),"")</f>
        <v/>
      </c>
      <c r="I3252" t="str">
        <f>IFERROR(IF(J3252&lt;&gt;"", INDEX($B$5:$B$1433, MATCH(J3252, $E$5:$E$1433, 0)),""),"SAI")</f>
        <v/>
      </c>
      <c r="L3252" t="str">
        <f>IFERROR(IF($N$5="Sáng",IF(MID(K3252,2,7)-MID($L$2,2,7)&gt;0,"Trễ",""),IF(MID(K3252,2,7)-MID($Q$2,2,7)&gt;0,"Trễ","")),"")</f>
        <v/>
      </c>
      <c r="M3252" t="str">
        <f>IFERROR(IF($N$5="Sáng",MID(K3252,2,7)-MID($L$2,2,7),MID(K3252,2,7)-MID($Q$2,2,7)),"")</f>
        <v/>
      </c>
      <c r="Q3252" t="str">
        <f>IF(B3252&lt;&gt;"",IF(AND(P3252="",F3252=""),"Không phép ",""),"")</f>
        <v/>
      </c>
      <c r="R3252" t="str">
        <f>UPPER(B3252)</f>
        <v/>
      </c>
      <c r="T3252" t="str">
        <f>IFERROR(IF(J3252&lt;&gt;"", INDEX($S$5:$S$1433, MATCH(J3252, $E$5:$E$1433, 0)),""),"")</f>
        <v/>
      </c>
      <c r="V3252" t="str">
        <f>IFERROR(IF(J3252&lt;&gt;"", INDEX($U$5:$U$1433, MATCH(J3252, $E$5:$E$1433, 0)),""),"")</f>
        <v/>
      </c>
    </row>
    <row r="3253">
      <c r="A3253" t="str">
        <f>IF(B3253&lt;&gt;"",A3252+1,"")</f>
        <v/>
      </c>
      <c r="F3253" t="str">
        <f>IFERROR(IF(VLOOKUP(E3253,J:J,1,0)=E3253,"X",""),"")</f>
        <v/>
      </c>
      <c r="G3253" t="str">
        <f>IF(J3253&lt;&gt;"", INDEX($C$5:$C$1433, MATCH(J3253, $E$5:$E$1433, 0)),"")</f>
        <v/>
      </c>
      <c r="H3253" t="str">
        <f>IF(J3253&lt;&gt;"", INDEX($D$5:$D$1433, MATCH(J3253, $E$5:$E$1433, 0)),"")</f>
        <v/>
      </c>
      <c r="I3253" t="str">
        <f>IFERROR(IF(J3253&lt;&gt;"", INDEX($B$5:$B$1433, MATCH(J3253, $E$5:$E$1433, 0)),""),"SAI")</f>
        <v/>
      </c>
      <c r="L3253" t="str">
        <f>IFERROR(IF($N$5="Sáng",IF(MID(K3253,2,7)-MID($L$2,2,7)&gt;0,"Trễ",""),IF(MID(K3253,2,7)-MID($Q$2,2,7)&gt;0,"Trễ","")),"")</f>
        <v/>
      </c>
      <c r="M3253" t="str">
        <f>IFERROR(IF($N$5="Sáng",MID(K3253,2,7)-MID($L$2,2,7),MID(K3253,2,7)-MID($Q$2,2,7)),"")</f>
        <v/>
      </c>
      <c r="Q3253" t="str">
        <f>IF(B3253&lt;&gt;"",IF(AND(P3253="",F3253=""),"Không phép ",""),"")</f>
        <v/>
      </c>
      <c r="R3253" t="str">
        <f>UPPER(B3253)</f>
        <v/>
      </c>
      <c r="T3253" t="str">
        <f>IFERROR(IF(J3253&lt;&gt;"", INDEX($S$5:$S$1433, MATCH(J3253, $E$5:$E$1433, 0)),""),"")</f>
        <v/>
      </c>
      <c r="V3253" t="str">
        <f>IFERROR(IF(J3253&lt;&gt;"", INDEX($U$5:$U$1433, MATCH(J3253, $E$5:$E$1433, 0)),""),"")</f>
        <v/>
      </c>
    </row>
    <row r="3254">
      <c r="A3254" t="str">
        <f>IF(B3254&lt;&gt;"",A3253+1,"")</f>
        <v/>
      </c>
      <c r="F3254" t="str">
        <f>IFERROR(IF(VLOOKUP(E3254,J:J,1,0)=E3254,"X",""),"")</f>
        <v/>
      </c>
      <c r="G3254" t="str">
        <f>IF(J3254&lt;&gt;"", INDEX($C$5:$C$1433, MATCH(J3254, $E$5:$E$1433, 0)),"")</f>
        <v/>
      </c>
      <c r="H3254" t="str">
        <f>IF(J3254&lt;&gt;"", INDEX($D$5:$D$1433, MATCH(J3254, $E$5:$E$1433, 0)),"")</f>
        <v/>
      </c>
      <c r="I3254" t="str">
        <f>IFERROR(IF(J3254&lt;&gt;"", INDEX($B$5:$B$1433, MATCH(J3254, $E$5:$E$1433, 0)),""),"SAI")</f>
        <v/>
      </c>
      <c r="L3254" t="str">
        <f>IFERROR(IF($N$5="Sáng",IF(MID(K3254,2,7)-MID($L$2,2,7)&gt;0,"Trễ",""),IF(MID(K3254,2,7)-MID($Q$2,2,7)&gt;0,"Trễ","")),"")</f>
        <v/>
      </c>
      <c r="M3254" t="str">
        <f>IFERROR(IF($N$5="Sáng",MID(K3254,2,7)-MID($L$2,2,7),MID(K3254,2,7)-MID($Q$2,2,7)),"")</f>
        <v/>
      </c>
      <c r="Q3254" t="str">
        <f>IF(B3254&lt;&gt;"",IF(AND(P3254="",F3254=""),"Không phép ",""),"")</f>
        <v/>
      </c>
      <c r="R3254" t="str">
        <f>UPPER(B3254)</f>
        <v/>
      </c>
      <c r="T3254" t="str">
        <f>IFERROR(IF(J3254&lt;&gt;"", INDEX($S$5:$S$1433, MATCH(J3254, $E$5:$E$1433, 0)),""),"")</f>
        <v/>
      </c>
      <c r="V3254" t="str">
        <f>IFERROR(IF(J3254&lt;&gt;"", INDEX($U$5:$U$1433, MATCH(J3254, $E$5:$E$1433, 0)),""),"")</f>
        <v/>
      </c>
    </row>
    <row r="3255">
      <c r="A3255" t="str">
        <f>IF(B3255&lt;&gt;"",A3254+1,"")</f>
        <v/>
      </c>
      <c r="F3255" t="str">
        <f>IFERROR(IF(VLOOKUP(E3255,J:J,1,0)=E3255,"X",""),"")</f>
        <v/>
      </c>
      <c r="G3255" t="str">
        <f>IF(J3255&lt;&gt;"", INDEX($C$5:$C$1433, MATCH(J3255, $E$5:$E$1433, 0)),"")</f>
        <v/>
      </c>
      <c r="H3255" t="str">
        <f>IF(J3255&lt;&gt;"", INDEX($D$5:$D$1433, MATCH(J3255, $E$5:$E$1433, 0)),"")</f>
        <v/>
      </c>
      <c r="I3255" t="str">
        <f>IFERROR(IF(J3255&lt;&gt;"", INDEX($B$5:$B$1433, MATCH(J3255, $E$5:$E$1433, 0)),""),"SAI")</f>
        <v/>
      </c>
      <c r="L3255" t="str">
        <f>IFERROR(IF($N$5="Sáng",IF(MID(K3255,2,7)-MID($L$2,2,7)&gt;0,"Trễ",""),IF(MID(K3255,2,7)-MID($Q$2,2,7)&gt;0,"Trễ","")),"")</f>
        <v/>
      </c>
      <c r="M3255" t="str">
        <f>IFERROR(IF($N$5="Sáng",MID(K3255,2,7)-MID($L$2,2,7),MID(K3255,2,7)-MID($Q$2,2,7)),"")</f>
        <v/>
      </c>
      <c r="Q3255" t="str">
        <f>IF(B3255&lt;&gt;"",IF(AND(P3255="",F3255=""),"Không phép ",""),"")</f>
        <v/>
      </c>
      <c r="R3255" t="str">
        <f>UPPER(B3255)</f>
        <v/>
      </c>
      <c r="T3255" t="str">
        <f>IFERROR(IF(J3255&lt;&gt;"", INDEX($S$5:$S$1433, MATCH(J3255, $E$5:$E$1433, 0)),""),"")</f>
        <v/>
      </c>
      <c r="V3255" t="str">
        <f>IFERROR(IF(J3255&lt;&gt;"", INDEX($U$5:$U$1433, MATCH(J3255, $E$5:$E$1433, 0)),""),"")</f>
        <v/>
      </c>
    </row>
    <row r="3256">
      <c r="A3256" t="str">
        <f>IF(B3256&lt;&gt;"",A3255+1,"")</f>
        <v/>
      </c>
      <c r="F3256" t="str">
        <f>IFERROR(IF(VLOOKUP(E3256,J:J,1,0)=E3256,"X",""),"")</f>
        <v/>
      </c>
      <c r="G3256" t="str">
        <f>IF(J3256&lt;&gt;"", INDEX($C$5:$C$1433, MATCH(J3256, $E$5:$E$1433, 0)),"")</f>
        <v/>
      </c>
      <c r="H3256" t="str">
        <f>IF(J3256&lt;&gt;"", INDEX($D$5:$D$1433, MATCH(J3256, $E$5:$E$1433, 0)),"")</f>
        <v/>
      </c>
      <c r="I3256" t="str">
        <f>IFERROR(IF(J3256&lt;&gt;"", INDEX($B$5:$B$1433, MATCH(J3256, $E$5:$E$1433, 0)),""),"SAI")</f>
        <v/>
      </c>
      <c r="L3256" t="str">
        <f>IFERROR(IF($N$5="Sáng",IF(MID(K3256,2,7)-MID($L$2,2,7)&gt;0,"Trễ",""),IF(MID(K3256,2,7)-MID($Q$2,2,7)&gt;0,"Trễ","")),"")</f>
        <v/>
      </c>
      <c r="M3256" t="str">
        <f>IFERROR(IF($N$5="Sáng",MID(K3256,2,7)-MID($L$2,2,7),MID(K3256,2,7)-MID($Q$2,2,7)),"")</f>
        <v/>
      </c>
      <c r="Q3256" t="str">
        <f>IF(B3256&lt;&gt;"",IF(AND(P3256="",F3256=""),"Không phép ",""),"")</f>
        <v/>
      </c>
      <c r="R3256" t="str">
        <f>UPPER(B3256)</f>
        <v/>
      </c>
      <c r="T3256" t="str">
        <f>IFERROR(IF(J3256&lt;&gt;"", INDEX($S$5:$S$1433, MATCH(J3256, $E$5:$E$1433, 0)),""),"")</f>
        <v/>
      </c>
      <c r="V3256" t="str">
        <f>IFERROR(IF(J3256&lt;&gt;"", INDEX($U$5:$U$1433, MATCH(J3256, $E$5:$E$1433, 0)),""),"")</f>
        <v/>
      </c>
    </row>
    <row r="3257">
      <c r="A3257" t="str">
        <f>IF(B3257&lt;&gt;"",A3256+1,"")</f>
        <v/>
      </c>
      <c r="F3257" t="str">
        <f>IFERROR(IF(VLOOKUP(E3257,J:J,1,0)=E3257,"X",""),"")</f>
        <v/>
      </c>
      <c r="G3257" t="str">
        <f>IF(J3257&lt;&gt;"", INDEX($C$5:$C$1433, MATCH(J3257, $E$5:$E$1433, 0)),"")</f>
        <v/>
      </c>
      <c r="H3257" t="str">
        <f>IF(J3257&lt;&gt;"", INDEX($D$5:$D$1433, MATCH(J3257, $E$5:$E$1433, 0)),"")</f>
        <v/>
      </c>
      <c r="I3257" t="str">
        <f>IFERROR(IF(J3257&lt;&gt;"", INDEX($B$5:$B$1433, MATCH(J3257, $E$5:$E$1433, 0)),""),"SAI")</f>
        <v/>
      </c>
      <c r="L3257" t="str">
        <f>IFERROR(IF($N$5="Sáng",IF(MID(K3257,2,7)-MID($L$2,2,7)&gt;0,"Trễ",""),IF(MID(K3257,2,7)-MID($Q$2,2,7)&gt;0,"Trễ","")),"")</f>
        <v/>
      </c>
      <c r="M3257" t="str">
        <f>IFERROR(IF($N$5="Sáng",MID(K3257,2,7)-MID($L$2,2,7),MID(K3257,2,7)-MID($Q$2,2,7)),"")</f>
        <v/>
      </c>
      <c r="Q3257" t="str">
        <f>IF(B3257&lt;&gt;"",IF(AND(P3257="",F3257=""),"Không phép ",""),"")</f>
        <v/>
      </c>
      <c r="R3257" t="str">
        <f>UPPER(B3257)</f>
        <v/>
      </c>
      <c r="T3257" t="str">
        <f>IFERROR(IF(J3257&lt;&gt;"", INDEX($S$5:$S$1433, MATCH(J3257, $E$5:$E$1433, 0)),""),"")</f>
        <v/>
      </c>
      <c r="V3257" t="str">
        <f>IFERROR(IF(J3257&lt;&gt;"", INDEX($U$5:$U$1433, MATCH(J3257, $E$5:$E$1433, 0)),""),"")</f>
        <v/>
      </c>
    </row>
    <row r="3258">
      <c r="A3258" t="str">
        <f>IF(B3258&lt;&gt;"",A3257+1,"")</f>
        <v/>
      </c>
      <c r="F3258" t="str">
        <f>IFERROR(IF(VLOOKUP(E3258,J:J,1,0)=E3258,"X",""),"")</f>
        <v/>
      </c>
      <c r="G3258" t="str">
        <f>IF(J3258&lt;&gt;"", INDEX($C$5:$C$1433, MATCH(J3258, $E$5:$E$1433, 0)),"")</f>
        <v/>
      </c>
      <c r="H3258" t="str">
        <f>IF(J3258&lt;&gt;"", INDEX($D$5:$D$1433, MATCH(J3258, $E$5:$E$1433, 0)),"")</f>
        <v/>
      </c>
      <c r="I3258" t="str">
        <f>IFERROR(IF(J3258&lt;&gt;"", INDEX($B$5:$B$1433, MATCH(J3258, $E$5:$E$1433, 0)),""),"SAI")</f>
        <v/>
      </c>
      <c r="L3258" t="str">
        <f>IFERROR(IF($N$5="Sáng",IF(MID(K3258,2,7)-MID($L$2,2,7)&gt;0,"Trễ",""),IF(MID(K3258,2,7)-MID($Q$2,2,7)&gt;0,"Trễ","")),"")</f>
        <v/>
      </c>
      <c r="M3258" t="str">
        <f>IFERROR(IF($N$5="Sáng",MID(K3258,2,7)-MID($L$2,2,7),MID(K3258,2,7)-MID($Q$2,2,7)),"")</f>
        <v/>
      </c>
      <c r="Q3258" t="str">
        <f>IF(B3258&lt;&gt;"",IF(AND(P3258="",F3258=""),"Không phép ",""),"")</f>
        <v/>
      </c>
      <c r="R3258" t="str">
        <f>UPPER(B3258)</f>
        <v/>
      </c>
      <c r="T3258" t="str">
        <f>IFERROR(IF(J3258&lt;&gt;"", INDEX($S$5:$S$1433, MATCH(J3258, $E$5:$E$1433, 0)),""),"")</f>
        <v/>
      </c>
      <c r="V3258" t="str">
        <f>IFERROR(IF(J3258&lt;&gt;"", INDEX($U$5:$U$1433, MATCH(J3258, $E$5:$E$1433, 0)),""),"")</f>
        <v/>
      </c>
    </row>
    <row r="3259">
      <c r="A3259" t="str">
        <f>IF(B3259&lt;&gt;"",A3258+1,"")</f>
        <v/>
      </c>
      <c r="F3259" t="str">
        <f>IFERROR(IF(VLOOKUP(E3259,J:J,1,0)=E3259,"X",""),"")</f>
        <v/>
      </c>
      <c r="G3259" t="str">
        <f>IF(J3259&lt;&gt;"", INDEX($C$5:$C$1433, MATCH(J3259, $E$5:$E$1433, 0)),"")</f>
        <v/>
      </c>
      <c r="H3259" t="str">
        <f>IF(J3259&lt;&gt;"", INDEX($D$5:$D$1433, MATCH(J3259, $E$5:$E$1433, 0)),"")</f>
        <v/>
      </c>
      <c r="I3259" t="str">
        <f>IFERROR(IF(J3259&lt;&gt;"", INDEX($B$5:$B$1433, MATCH(J3259, $E$5:$E$1433, 0)),""),"SAI")</f>
        <v/>
      </c>
      <c r="L3259" t="str">
        <f>IFERROR(IF($N$5="Sáng",IF(MID(K3259,2,7)-MID($L$2,2,7)&gt;0,"Trễ",""),IF(MID(K3259,2,7)-MID($Q$2,2,7)&gt;0,"Trễ","")),"")</f>
        <v/>
      </c>
      <c r="M3259" t="str">
        <f>IFERROR(IF($N$5="Sáng",MID(K3259,2,7)-MID($L$2,2,7),MID(K3259,2,7)-MID($Q$2,2,7)),"")</f>
        <v/>
      </c>
      <c r="Q3259" t="str">
        <f>IF(B3259&lt;&gt;"",IF(AND(P3259="",F3259=""),"Không phép ",""),"")</f>
        <v/>
      </c>
      <c r="R3259" t="str">
        <f>UPPER(B3259)</f>
        <v/>
      </c>
      <c r="T3259" t="str">
        <f>IFERROR(IF(J3259&lt;&gt;"", INDEX($S$5:$S$1433, MATCH(J3259, $E$5:$E$1433, 0)),""),"")</f>
        <v/>
      </c>
      <c r="V3259" t="str">
        <f>IFERROR(IF(J3259&lt;&gt;"", INDEX($U$5:$U$1433, MATCH(J3259, $E$5:$E$1433, 0)),""),"")</f>
        <v/>
      </c>
    </row>
    <row r="3260">
      <c r="A3260" t="str">
        <f>IF(B3260&lt;&gt;"",A3259+1,"")</f>
        <v/>
      </c>
      <c r="F3260" t="str">
        <f>IFERROR(IF(VLOOKUP(E3260,J:J,1,0)=E3260,"X",""),"")</f>
        <v/>
      </c>
      <c r="G3260" t="str">
        <f>IF(J3260&lt;&gt;"", INDEX($C$5:$C$1433, MATCH(J3260, $E$5:$E$1433, 0)),"")</f>
        <v/>
      </c>
      <c r="H3260" t="str">
        <f>IF(J3260&lt;&gt;"", INDEX($D$5:$D$1433, MATCH(J3260, $E$5:$E$1433, 0)),"")</f>
        <v/>
      </c>
      <c r="I3260" t="str">
        <f>IFERROR(IF(J3260&lt;&gt;"", INDEX($B$5:$B$1433, MATCH(J3260, $E$5:$E$1433, 0)),""),"SAI")</f>
        <v/>
      </c>
      <c r="L3260" t="str">
        <f>IFERROR(IF($N$5="Sáng",IF(MID(K3260,2,7)-MID($L$2,2,7)&gt;0,"Trễ",""),IF(MID(K3260,2,7)-MID($Q$2,2,7)&gt;0,"Trễ","")),"")</f>
        <v/>
      </c>
      <c r="M3260" t="str">
        <f>IFERROR(IF($N$5="Sáng",MID(K3260,2,7)-MID($L$2,2,7),MID(K3260,2,7)-MID($Q$2,2,7)),"")</f>
        <v/>
      </c>
      <c r="Q3260" t="str">
        <f>IF(B3260&lt;&gt;"",IF(AND(P3260="",F3260=""),"Không phép ",""),"")</f>
        <v/>
      </c>
      <c r="R3260" t="str">
        <f>UPPER(B3260)</f>
        <v/>
      </c>
      <c r="T3260" t="str">
        <f>IFERROR(IF(J3260&lt;&gt;"", INDEX($S$5:$S$1433, MATCH(J3260, $E$5:$E$1433, 0)),""),"")</f>
        <v/>
      </c>
      <c r="V3260" t="str">
        <f>IFERROR(IF(J3260&lt;&gt;"", INDEX($U$5:$U$1433, MATCH(J3260, $E$5:$E$1433, 0)),""),"")</f>
        <v/>
      </c>
    </row>
    <row r="3261">
      <c r="A3261" t="str">
        <f>IF(B3261&lt;&gt;"",A3260+1,"")</f>
        <v/>
      </c>
      <c r="F3261" t="str">
        <f>IFERROR(IF(VLOOKUP(E3261,J:J,1,0)=E3261,"X",""),"")</f>
        <v/>
      </c>
      <c r="G3261" t="str">
        <f>IF(J3261&lt;&gt;"", INDEX($C$5:$C$1433, MATCH(J3261, $E$5:$E$1433, 0)),"")</f>
        <v/>
      </c>
      <c r="H3261" t="str">
        <f>IF(J3261&lt;&gt;"", INDEX($D$5:$D$1433, MATCH(J3261, $E$5:$E$1433, 0)),"")</f>
        <v/>
      </c>
      <c r="I3261" t="str">
        <f>IFERROR(IF(J3261&lt;&gt;"", INDEX($B$5:$B$1433, MATCH(J3261, $E$5:$E$1433, 0)),""),"SAI")</f>
        <v/>
      </c>
      <c r="L3261" t="str">
        <f>IFERROR(IF($N$5="Sáng",IF(MID(K3261,2,7)-MID($L$2,2,7)&gt;0,"Trễ",""),IF(MID(K3261,2,7)-MID($Q$2,2,7)&gt;0,"Trễ","")),"")</f>
        <v/>
      </c>
      <c r="M3261" t="str">
        <f>IFERROR(IF($N$5="Sáng",MID(K3261,2,7)-MID($L$2,2,7),MID(K3261,2,7)-MID($Q$2,2,7)),"")</f>
        <v/>
      </c>
      <c r="Q3261" t="str">
        <f>IF(B3261&lt;&gt;"",IF(AND(P3261="",F3261=""),"Không phép ",""),"")</f>
        <v/>
      </c>
      <c r="R3261" t="str">
        <f>UPPER(B3261)</f>
        <v/>
      </c>
      <c r="T3261" t="str">
        <f>IFERROR(IF(J3261&lt;&gt;"", INDEX($S$5:$S$1433, MATCH(J3261, $E$5:$E$1433, 0)),""),"")</f>
        <v/>
      </c>
      <c r="V3261" t="str">
        <f>IFERROR(IF(J3261&lt;&gt;"", INDEX($U$5:$U$1433, MATCH(J3261, $E$5:$E$1433, 0)),""),"")</f>
        <v/>
      </c>
    </row>
    <row r="3262">
      <c r="A3262" t="str">
        <f>IF(B3262&lt;&gt;"",A3261+1,"")</f>
        <v/>
      </c>
      <c r="F3262" t="str">
        <f>IFERROR(IF(VLOOKUP(E3262,J:J,1,0)=E3262,"X",""),"")</f>
        <v/>
      </c>
      <c r="G3262" t="str">
        <f>IF(J3262&lt;&gt;"", INDEX($C$5:$C$1433, MATCH(J3262, $E$5:$E$1433, 0)),"")</f>
        <v/>
      </c>
      <c r="H3262" t="str">
        <f>IF(J3262&lt;&gt;"", INDEX($D$5:$D$1433, MATCH(J3262, $E$5:$E$1433, 0)),"")</f>
        <v/>
      </c>
      <c r="I3262" t="str">
        <f>IFERROR(IF(J3262&lt;&gt;"", INDEX($B$5:$B$1433, MATCH(J3262, $E$5:$E$1433, 0)),""),"SAI")</f>
        <v/>
      </c>
      <c r="L3262" t="str">
        <f>IFERROR(IF($N$5="Sáng",IF(MID(K3262,2,7)-MID($L$2,2,7)&gt;0,"Trễ",""),IF(MID(K3262,2,7)-MID($Q$2,2,7)&gt;0,"Trễ","")),"")</f>
        <v/>
      </c>
      <c r="M3262" t="str">
        <f>IFERROR(IF($N$5="Sáng",MID(K3262,2,7)-MID($L$2,2,7),MID(K3262,2,7)-MID($Q$2,2,7)),"")</f>
        <v/>
      </c>
      <c r="Q3262" t="str">
        <f>IF(B3262&lt;&gt;"",IF(AND(P3262="",F3262=""),"Không phép ",""),"")</f>
        <v/>
      </c>
      <c r="R3262" t="str">
        <f>UPPER(B3262)</f>
        <v/>
      </c>
      <c r="T3262" t="str">
        <f>IFERROR(IF(J3262&lt;&gt;"", INDEX($S$5:$S$1433, MATCH(J3262, $E$5:$E$1433, 0)),""),"")</f>
        <v/>
      </c>
      <c r="V3262" t="str">
        <f>IFERROR(IF(J3262&lt;&gt;"", INDEX($U$5:$U$1433, MATCH(J3262, $E$5:$E$1433, 0)),""),"")</f>
        <v/>
      </c>
    </row>
    <row r="3263">
      <c r="A3263" t="str">
        <f>IF(B3263&lt;&gt;"",A3262+1,"")</f>
        <v/>
      </c>
      <c r="F3263" t="str">
        <f>IFERROR(IF(VLOOKUP(E3263,J:J,1,0)=E3263,"X",""),"")</f>
        <v/>
      </c>
      <c r="G3263" t="str">
        <f>IF(J3263&lt;&gt;"", INDEX($C$5:$C$1433, MATCH(J3263, $E$5:$E$1433, 0)),"")</f>
        <v/>
      </c>
      <c r="H3263" t="str">
        <f>IF(J3263&lt;&gt;"", INDEX($D$5:$D$1433, MATCH(J3263, $E$5:$E$1433, 0)),"")</f>
        <v/>
      </c>
      <c r="I3263" t="str">
        <f>IFERROR(IF(J3263&lt;&gt;"", INDEX($B$5:$B$1433, MATCH(J3263, $E$5:$E$1433, 0)),""),"SAI")</f>
        <v/>
      </c>
      <c r="L3263" t="str">
        <f>IFERROR(IF($N$5="Sáng",IF(MID(K3263,2,7)-MID($L$2,2,7)&gt;0,"Trễ",""),IF(MID(K3263,2,7)-MID($Q$2,2,7)&gt;0,"Trễ","")),"")</f>
        <v/>
      </c>
      <c r="M3263" t="str">
        <f>IFERROR(IF($N$5="Sáng",MID(K3263,2,7)-MID($L$2,2,7),MID(K3263,2,7)-MID($Q$2,2,7)),"")</f>
        <v/>
      </c>
      <c r="Q3263" t="str">
        <f>IF(B3263&lt;&gt;"",IF(AND(P3263="",F3263=""),"Không phép ",""),"")</f>
        <v/>
      </c>
      <c r="R3263" t="str">
        <f>UPPER(B3263)</f>
        <v/>
      </c>
      <c r="T3263" t="str">
        <f>IFERROR(IF(J3263&lt;&gt;"", INDEX($S$5:$S$1433, MATCH(J3263, $E$5:$E$1433, 0)),""),"")</f>
        <v/>
      </c>
      <c r="V3263" t="str">
        <f>IFERROR(IF(J3263&lt;&gt;"", INDEX($U$5:$U$1433, MATCH(J3263, $E$5:$E$1433, 0)),""),"")</f>
        <v/>
      </c>
    </row>
    <row r="3264">
      <c r="A3264" t="str">
        <f>IF(B3264&lt;&gt;"",A3263+1,"")</f>
        <v/>
      </c>
      <c r="F3264" t="str">
        <f>IFERROR(IF(VLOOKUP(E3264,J:J,1,0)=E3264,"X",""),"")</f>
        <v/>
      </c>
      <c r="G3264" t="str">
        <f>IF(J3264&lt;&gt;"", INDEX($C$5:$C$1433, MATCH(J3264, $E$5:$E$1433, 0)),"")</f>
        <v/>
      </c>
      <c r="H3264" t="str">
        <f>IF(J3264&lt;&gt;"", INDEX($D$5:$D$1433, MATCH(J3264, $E$5:$E$1433, 0)),"")</f>
        <v/>
      </c>
      <c r="I3264" t="str">
        <f>IFERROR(IF(J3264&lt;&gt;"", INDEX($B$5:$B$1433, MATCH(J3264, $E$5:$E$1433, 0)),""),"SAI")</f>
        <v/>
      </c>
      <c r="L3264" t="str">
        <f>IFERROR(IF($N$5="Sáng",IF(MID(K3264,2,7)-MID($L$2,2,7)&gt;0,"Trễ",""),IF(MID(K3264,2,7)-MID($Q$2,2,7)&gt;0,"Trễ","")),"")</f>
        <v/>
      </c>
      <c r="M3264" t="str">
        <f>IFERROR(IF($N$5="Sáng",MID(K3264,2,7)-MID($L$2,2,7),MID(K3264,2,7)-MID($Q$2,2,7)),"")</f>
        <v/>
      </c>
      <c r="Q3264" t="str">
        <f>IF(B3264&lt;&gt;"",IF(AND(P3264="",F3264=""),"Không phép ",""),"")</f>
        <v/>
      </c>
      <c r="R3264" t="str">
        <f>UPPER(B3264)</f>
        <v/>
      </c>
      <c r="T3264" t="str">
        <f>IFERROR(IF(J3264&lt;&gt;"", INDEX($S$5:$S$1433, MATCH(J3264, $E$5:$E$1433, 0)),""),"")</f>
        <v/>
      </c>
      <c r="V3264" t="str">
        <f>IFERROR(IF(J3264&lt;&gt;"", INDEX($U$5:$U$1433, MATCH(J3264, $E$5:$E$1433, 0)),""),"")</f>
        <v/>
      </c>
    </row>
    <row r="3265">
      <c r="A3265" t="str">
        <f>IF(B3265&lt;&gt;"",A3264+1,"")</f>
        <v/>
      </c>
      <c r="F3265" t="str">
        <f>IFERROR(IF(VLOOKUP(E3265,J:J,1,0)=E3265,"X",""),"")</f>
        <v/>
      </c>
      <c r="G3265" t="str">
        <f>IF(J3265&lt;&gt;"", INDEX($C$5:$C$1433, MATCH(J3265, $E$5:$E$1433, 0)),"")</f>
        <v/>
      </c>
      <c r="H3265" t="str">
        <f>IF(J3265&lt;&gt;"", INDEX($D$5:$D$1433, MATCH(J3265, $E$5:$E$1433, 0)),"")</f>
        <v/>
      </c>
      <c r="I3265" t="str">
        <f>IFERROR(IF(J3265&lt;&gt;"", INDEX($B$5:$B$1433, MATCH(J3265, $E$5:$E$1433, 0)),""),"SAI")</f>
        <v/>
      </c>
      <c r="L3265" t="str">
        <f>IFERROR(IF($N$5="Sáng",IF(MID(K3265,2,7)-MID($L$2,2,7)&gt;0,"Trễ",""),IF(MID(K3265,2,7)-MID($Q$2,2,7)&gt;0,"Trễ","")),"")</f>
        <v/>
      </c>
      <c r="M3265" t="str">
        <f>IFERROR(IF($N$5="Sáng",MID(K3265,2,7)-MID($L$2,2,7),MID(K3265,2,7)-MID($Q$2,2,7)),"")</f>
        <v/>
      </c>
      <c r="Q3265" t="str">
        <f>IF(B3265&lt;&gt;"",IF(AND(P3265="",F3265=""),"Không phép ",""),"")</f>
        <v/>
      </c>
      <c r="R3265" t="str">
        <f>UPPER(B3265)</f>
        <v/>
      </c>
      <c r="T3265" t="str">
        <f>IFERROR(IF(J3265&lt;&gt;"", INDEX($S$5:$S$1433, MATCH(J3265, $E$5:$E$1433, 0)),""),"")</f>
        <v/>
      </c>
      <c r="V3265" t="str">
        <f>IFERROR(IF(J3265&lt;&gt;"", INDEX($U$5:$U$1433, MATCH(J3265, $E$5:$E$1433, 0)),""),"")</f>
        <v/>
      </c>
    </row>
    <row r="3266">
      <c r="A3266" t="str">
        <f>IF(B3266&lt;&gt;"",A3265+1,"")</f>
        <v/>
      </c>
      <c r="F3266" t="str">
        <f>IFERROR(IF(VLOOKUP(E3266,J:J,1,0)=E3266,"X",""),"")</f>
        <v/>
      </c>
      <c r="G3266" t="str">
        <f>IF(J3266&lt;&gt;"", INDEX($C$5:$C$1433, MATCH(J3266, $E$5:$E$1433, 0)),"")</f>
        <v/>
      </c>
      <c r="H3266" t="str">
        <f>IF(J3266&lt;&gt;"", INDEX($D$5:$D$1433, MATCH(J3266, $E$5:$E$1433, 0)),"")</f>
        <v/>
      </c>
      <c r="I3266" t="str">
        <f>IFERROR(IF(J3266&lt;&gt;"", INDEX($B$5:$B$1433, MATCH(J3266, $E$5:$E$1433, 0)),""),"SAI")</f>
        <v/>
      </c>
      <c r="L3266" t="str">
        <f>IFERROR(IF($N$5="Sáng",IF(MID(K3266,2,7)-MID($L$2,2,7)&gt;0,"Trễ",""),IF(MID(K3266,2,7)-MID($Q$2,2,7)&gt;0,"Trễ","")),"")</f>
        <v/>
      </c>
      <c r="M3266" t="str">
        <f>IFERROR(IF($N$5="Sáng",MID(K3266,2,7)-MID($L$2,2,7),MID(K3266,2,7)-MID($Q$2,2,7)),"")</f>
        <v/>
      </c>
      <c r="Q3266" t="str">
        <f>IF(B3266&lt;&gt;"",IF(AND(P3266="",F3266=""),"Không phép ",""),"")</f>
        <v/>
      </c>
      <c r="R3266" t="str">
        <f>UPPER(B3266)</f>
        <v/>
      </c>
      <c r="T3266" t="str">
        <f>IFERROR(IF(J3266&lt;&gt;"", INDEX($S$5:$S$1433, MATCH(J3266, $E$5:$E$1433, 0)),""),"")</f>
        <v/>
      </c>
      <c r="V3266" t="str">
        <f>IFERROR(IF(J3266&lt;&gt;"", INDEX($U$5:$U$1433, MATCH(J3266, $E$5:$E$1433, 0)),""),"")</f>
        <v/>
      </c>
    </row>
    <row r="3267">
      <c r="A3267" t="str">
        <f>IF(B3267&lt;&gt;"",A3266+1,"")</f>
        <v/>
      </c>
      <c r="F3267" t="str">
        <f>IFERROR(IF(VLOOKUP(E3267,J:J,1,0)=E3267,"X",""),"")</f>
        <v/>
      </c>
      <c r="G3267" t="str">
        <f>IF(J3267&lt;&gt;"", INDEX($C$5:$C$1433, MATCH(J3267, $E$5:$E$1433, 0)),"")</f>
        <v/>
      </c>
      <c r="H3267" t="str">
        <f>IF(J3267&lt;&gt;"", INDEX($D$5:$D$1433, MATCH(J3267, $E$5:$E$1433, 0)),"")</f>
        <v/>
      </c>
      <c r="I3267" t="str">
        <f>IFERROR(IF(J3267&lt;&gt;"", INDEX($B$5:$B$1433, MATCH(J3267, $E$5:$E$1433, 0)),""),"SAI")</f>
        <v/>
      </c>
      <c r="L3267" t="str">
        <f>IFERROR(IF($N$5="Sáng",IF(MID(K3267,2,7)-MID($L$2,2,7)&gt;0,"Trễ",""),IF(MID(K3267,2,7)-MID($Q$2,2,7)&gt;0,"Trễ","")),"")</f>
        <v/>
      </c>
      <c r="M3267" t="str">
        <f>IFERROR(IF($N$5="Sáng",MID(K3267,2,7)-MID($L$2,2,7),MID(K3267,2,7)-MID($Q$2,2,7)),"")</f>
        <v/>
      </c>
      <c r="Q3267" t="str">
        <f>IF(B3267&lt;&gt;"",IF(AND(P3267="",F3267=""),"Không phép ",""),"")</f>
        <v/>
      </c>
      <c r="R3267" t="str">
        <f>UPPER(B3267)</f>
        <v/>
      </c>
      <c r="T3267" t="str">
        <f>IFERROR(IF(J3267&lt;&gt;"", INDEX($S$5:$S$1433, MATCH(J3267, $E$5:$E$1433, 0)),""),"")</f>
        <v/>
      </c>
      <c r="V3267" t="str">
        <f>IFERROR(IF(J3267&lt;&gt;"", INDEX($U$5:$U$1433, MATCH(J3267, $E$5:$E$1433, 0)),""),"")</f>
        <v/>
      </c>
    </row>
    <row r="3268">
      <c r="A3268" t="str">
        <f>IF(B3268&lt;&gt;"",A3267+1,"")</f>
        <v/>
      </c>
      <c r="F3268" t="str">
        <f>IFERROR(IF(VLOOKUP(E3268,J:J,1,0)=E3268,"X",""),"")</f>
        <v/>
      </c>
      <c r="G3268" t="str">
        <f>IF(J3268&lt;&gt;"", INDEX($C$5:$C$1433, MATCH(J3268, $E$5:$E$1433, 0)),"")</f>
        <v/>
      </c>
      <c r="H3268" t="str">
        <f>IF(J3268&lt;&gt;"", INDEX($D$5:$D$1433, MATCH(J3268, $E$5:$E$1433, 0)),"")</f>
        <v/>
      </c>
      <c r="I3268" t="str">
        <f>IFERROR(IF(J3268&lt;&gt;"", INDEX($B$5:$B$1433, MATCH(J3268, $E$5:$E$1433, 0)),""),"SAI")</f>
        <v/>
      </c>
      <c r="L3268" t="str">
        <f>IFERROR(IF($N$5="Sáng",IF(MID(K3268,2,7)-MID($L$2,2,7)&gt;0,"Trễ",""),IF(MID(K3268,2,7)-MID($Q$2,2,7)&gt;0,"Trễ","")),"")</f>
        <v/>
      </c>
      <c r="M3268" t="str">
        <f>IFERROR(IF($N$5="Sáng",MID(K3268,2,7)-MID($L$2,2,7),MID(K3268,2,7)-MID($Q$2,2,7)),"")</f>
        <v/>
      </c>
      <c r="Q3268" t="str">
        <f>IF(B3268&lt;&gt;"",IF(AND(P3268="",F3268=""),"Không phép ",""),"")</f>
        <v/>
      </c>
      <c r="R3268" t="str">
        <f>UPPER(B3268)</f>
        <v/>
      </c>
      <c r="T3268" t="str">
        <f>IFERROR(IF(J3268&lt;&gt;"", INDEX($S$5:$S$1433, MATCH(J3268, $E$5:$E$1433, 0)),""),"")</f>
        <v/>
      </c>
      <c r="V3268" t="str">
        <f>IFERROR(IF(J3268&lt;&gt;"", INDEX($U$5:$U$1433, MATCH(J3268, $E$5:$E$1433, 0)),""),"")</f>
        <v/>
      </c>
    </row>
    <row r="3269">
      <c r="A3269" t="str">
        <f>IF(B3269&lt;&gt;"",A3268+1,"")</f>
        <v/>
      </c>
      <c r="F3269" t="str">
        <f>IFERROR(IF(VLOOKUP(E3269,J:J,1,0)=E3269,"X",""),"")</f>
        <v/>
      </c>
      <c r="G3269" t="str">
        <f>IF(J3269&lt;&gt;"", INDEX($C$5:$C$1433, MATCH(J3269, $E$5:$E$1433, 0)),"")</f>
        <v/>
      </c>
      <c r="H3269" t="str">
        <f>IF(J3269&lt;&gt;"", INDEX($D$5:$D$1433, MATCH(J3269, $E$5:$E$1433, 0)),"")</f>
        <v/>
      </c>
      <c r="I3269" t="str">
        <f>IFERROR(IF(J3269&lt;&gt;"", INDEX($B$5:$B$1433, MATCH(J3269, $E$5:$E$1433, 0)),""),"SAI")</f>
        <v/>
      </c>
      <c r="L3269" t="str">
        <f>IFERROR(IF($N$5="Sáng",IF(MID(K3269,2,7)-MID($L$2,2,7)&gt;0,"Trễ",""),IF(MID(K3269,2,7)-MID($Q$2,2,7)&gt;0,"Trễ","")),"")</f>
        <v/>
      </c>
      <c r="M3269" t="str">
        <f>IFERROR(IF($N$5="Sáng",MID(K3269,2,7)-MID($L$2,2,7),MID(K3269,2,7)-MID($Q$2,2,7)),"")</f>
        <v/>
      </c>
      <c r="Q3269" t="str">
        <f>IF(B3269&lt;&gt;"",IF(AND(P3269="",F3269=""),"Không phép ",""),"")</f>
        <v/>
      </c>
      <c r="R3269" t="str">
        <f>UPPER(B3269)</f>
        <v/>
      </c>
      <c r="T3269" t="str">
        <f>IFERROR(IF(J3269&lt;&gt;"", INDEX($S$5:$S$1433, MATCH(J3269, $E$5:$E$1433, 0)),""),"")</f>
        <v/>
      </c>
      <c r="V3269" t="str">
        <f>IFERROR(IF(J3269&lt;&gt;"", INDEX($U$5:$U$1433, MATCH(J3269, $E$5:$E$1433, 0)),""),"")</f>
        <v/>
      </c>
    </row>
    <row r="3270">
      <c r="A3270" t="str">
        <f>IF(B3270&lt;&gt;"",A3269+1,"")</f>
        <v/>
      </c>
      <c r="F3270" t="str">
        <f>IFERROR(IF(VLOOKUP(E3270,J:J,1,0)=E3270,"X",""),"")</f>
        <v/>
      </c>
      <c r="G3270" t="str">
        <f>IF(J3270&lt;&gt;"", INDEX($C$5:$C$1433, MATCH(J3270, $E$5:$E$1433, 0)),"")</f>
        <v/>
      </c>
      <c r="H3270" t="str">
        <f>IF(J3270&lt;&gt;"", INDEX($D$5:$D$1433, MATCH(J3270, $E$5:$E$1433, 0)),"")</f>
        <v/>
      </c>
      <c r="I3270" t="str">
        <f>IFERROR(IF(J3270&lt;&gt;"", INDEX($B$5:$B$1433, MATCH(J3270, $E$5:$E$1433, 0)),""),"SAI")</f>
        <v/>
      </c>
      <c r="L3270" t="str">
        <f>IFERROR(IF($N$5="Sáng",IF(MID(K3270,2,7)-MID($L$2,2,7)&gt;0,"Trễ",""),IF(MID(K3270,2,7)-MID($Q$2,2,7)&gt;0,"Trễ","")),"")</f>
        <v/>
      </c>
      <c r="M3270" t="str">
        <f>IFERROR(IF($N$5="Sáng",MID(K3270,2,7)-MID($L$2,2,7),MID(K3270,2,7)-MID($Q$2,2,7)),"")</f>
        <v/>
      </c>
      <c r="Q3270" t="str">
        <f>IF(B3270&lt;&gt;"",IF(AND(P3270="",F3270=""),"Không phép ",""),"")</f>
        <v/>
      </c>
      <c r="R3270" t="str">
        <f>UPPER(B3270)</f>
        <v/>
      </c>
      <c r="T3270" t="str">
        <f>IFERROR(IF(J3270&lt;&gt;"", INDEX($S$5:$S$1433, MATCH(J3270, $E$5:$E$1433, 0)),""),"")</f>
        <v/>
      </c>
      <c r="V3270" t="str">
        <f>IFERROR(IF(J3270&lt;&gt;"", INDEX($U$5:$U$1433, MATCH(J3270, $E$5:$E$1433, 0)),""),"")</f>
        <v/>
      </c>
    </row>
    <row r="3271">
      <c r="A3271" t="str">
        <f>IF(B3271&lt;&gt;"",A3270+1,"")</f>
        <v/>
      </c>
      <c r="F3271" t="str">
        <f>IFERROR(IF(VLOOKUP(E3271,J:J,1,0)=E3271,"X",""),"")</f>
        <v/>
      </c>
      <c r="G3271" t="str">
        <f>IF(J3271&lt;&gt;"", INDEX($C$5:$C$1433, MATCH(J3271, $E$5:$E$1433, 0)),"")</f>
        <v/>
      </c>
      <c r="H3271" t="str">
        <f>IF(J3271&lt;&gt;"", INDEX($D$5:$D$1433, MATCH(J3271, $E$5:$E$1433, 0)),"")</f>
        <v/>
      </c>
      <c r="I3271" t="str">
        <f>IFERROR(IF(J3271&lt;&gt;"", INDEX($B$5:$B$1433, MATCH(J3271, $E$5:$E$1433, 0)),""),"SAI")</f>
        <v/>
      </c>
      <c r="L3271" t="str">
        <f>IFERROR(IF($N$5="Sáng",IF(MID(K3271,2,7)-MID($L$2,2,7)&gt;0,"Trễ",""),IF(MID(K3271,2,7)-MID($Q$2,2,7)&gt;0,"Trễ","")),"")</f>
        <v/>
      </c>
      <c r="M3271" t="str">
        <f>IFERROR(IF($N$5="Sáng",MID(K3271,2,7)-MID($L$2,2,7),MID(K3271,2,7)-MID($Q$2,2,7)),"")</f>
        <v/>
      </c>
      <c r="Q3271" t="str">
        <f>IF(B3271&lt;&gt;"",IF(AND(P3271="",F3271=""),"Không phép ",""),"")</f>
        <v/>
      </c>
      <c r="R3271" t="str">
        <f>UPPER(B3271)</f>
        <v/>
      </c>
      <c r="T3271" t="str">
        <f>IFERROR(IF(J3271&lt;&gt;"", INDEX($S$5:$S$1433, MATCH(J3271, $E$5:$E$1433, 0)),""),"")</f>
        <v/>
      </c>
      <c r="V3271" t="str">
        <f>IFERROR(IF(J3271&lt;&gt;"", INDEX($U$5:$U$1433, MATCH(J3271, $E$5:$E$1433, 0)),""),"")</f>
        <v/>
      </c>
    </row>
    <row r="3272">
      <c r="A3272" t="str">
        <f>IF(B3272&lt;&gt;"",A3271+1,"")</f>
        <v/>
      </c>
      <c r="F3272" t="str">
        <f>IFERROR(IF(VLOOKUP(E3272,J:J,1,0)=E3272,"X",""),"")</f>
        <v/>
      </c>
      <c r="G3272" t="str">
        <f>IF(J3272&lt;&gt;"", INDEX($C$5:$C$1433, MATCH(J3272, $E$5:$E$1433, 0)),"")</f>
        <v/>
      </c>
      <c r="H3272" t="str">
        <f>IF(J3272&lt;&gt;"", INDEX($D$5:$D$1433, MATCH(J3272, $E$5:$E$1433, 0)),"")</f>
        <v/>
      </c>
      <c r="I3272" t="str">
        <f>IFERROR(IF(J3272&lt;&gt;"", INDEX($B$5:$B$1433, MATCH(J3272, $E$5:$E$1433, 0)),""),"SAI")</f>
        <v/>
      </c>
      <c r="L3272" t="str">
        <f>IFERROR(IF($N$5="Sáng",IF(MID(K3272,2,7)-MID($L$2,2,7)&gt;0,"Trễ",""),IF(MID(K3272,2,7)-MID($Q$2,2,7)&gt;0,"Trễ","")),"")</f>
        <v/>
      </c>
      <c r="M3272" t="str">
        <f>IFERROR(IF($N$5="Sáng",MID(K3272,2,7)-MID($L$2,2,7),MID(K3272,2,7)-MID($Q$2,2,7)),"")</f>
        <v/>
      </c>
      <c r="Q3272" t="str">
        <f>IF(B3272&lt;&gt;"",IF(AND(P3272="",F3272=""),"Không phép ",""),"")</f>
        <v/>
      </c>
      <c r="R3272" t="str">
        <f>UPPER(B3272)</f>
        <v/>
      </c>
      <c r="T3272" t="str">
        <f>IFERROR(IF(J3272&lt;&gt;"", INDEX($S$5:$S$1433, MATCH(J3272, $E$5:$E$1433, 0)),""),"")</f>
        <v/>
      </c>
      <c r="V3272" t="str">
        <f>IFERROR(IF(J3272&lt;&gt;"", INDEX($U$5:$U$1433, MATCH(J3272, $E$5:$E$1433, 0)),""),"")</f>
        <v/>
      </c>
    </row>
    <row r="3273">
      <c r="A3273" t="str">
        <f>IF(B3273&lt;&gt;"",A3272+1,"")</f>
        <v/>
      </c>
      <c r="F3273" t="str">
        <f>IFERROR(IF(VLOOKUP(E3273,J:J,1,0)=E3273,"X",""),"")</f>
        <v/>
      </c>
      <c r="G3273" t="str">
        <f>IF(J3273&lt;&gt;"", INDEX($C$5:$C$1433, MATCH(J3273, $E$5:$E$1433, 0)),"")</f>
        <v/>
      </c>
      <c r="H3273" t="str">
        <f>IF(J3273&lt;&gt;"", INDEX($D$5:$D$1433, MATCH(J3273, $E$5:$E$1433, 0)),"")</f>
        <v/>
      </c>
      <c r="I3273" t="str">
        <f>IFERROR(IF(J3273&lt;&gt;"", INDEX($B$5:$B$1433, MATCH(J3273, $E$5:$E$1433, 0)),""),"SAI")</f>
        <v/>
      </c>
      <c r="L3273" t="str">
        <f>IFERROR(IF($N$5="Sáng",IF(MID(K3273,2,7)-MID($L$2,2,7)&gt;0,"Trễ",""),IF(MID(K3273,2,7)-MID($Q$2,2,7)&gt;0,"Trễ","")),"")</f>
        <v/>
      </c>
      <c r="M3273" t="str">
        <f>IFERROR(IF($N$5="Sáng",MID(K3273,2,7)-MID($L$2,2,7),MID(K3273,2,7)-MID($Q$2,2,7)),"")</f>
        <v/>
      </c>
      <c r="Q3273" t="str">
        <f>IF(B3273&lt;&gt;"",IF(AND(P3273="",F3273=""),"Không phép ",""),"")</f>
        <v/>
      </c>
      <c r="R3273" t="str">
        <f>UPPER(B3273)</f>
        <v/>
      </c>
      <c r="T3273" t="str">
        <f>IFERROR(IF(J3273&lt;&gt;"", INDEX($S$5:$S$1433, MATCH(J3273, $E$5:$E$1433, 0)),""),"")</f>
        <v/>
      </c>
      <c r="V3273" t="str">
        <f>IFERROR(IF(J3273&lt;&gt;"", INDEX($U$5:$U$1433, MATCH(J3273, $E$5:$E$1433, 0)),""),"")</f>
        <v/>
      </c>
    </row>
    <row r="3274">
      <c r="A3274" t="str">
        <f>IF(B3274&lt;&gt;"",A3273+1,"")</f>
        <v/>
      </c>
      <c r="F3274" t="str">
        <f>IFERROR(IF(VLOOKUP(E3274,J:J,1,0)=E3274,"X",""),"")</f>
        <v/>
      </c>
      <c r="G3274" t="str">
        <f>IF(J3274&lt;&gt;"", INDEX($C$5:$C$1433, MATCH(J3274, $E$5:$E$1433, 0)),"")</f>
        <v/>
      </c>
      <c r="H3274" t="str">
        <f>IF(J3274&lt;&gt;"", INDEX($D$5:$D$1433, MATCH(J3274, $E$5:$E$1433, 0)),"")</f>
        <v/>
      </c>
      <c r="I3274" t="str">
        <f>IFERROR(IF(J3274&lt;&gt;"", INDEX($B$5:$B$1433, MATCH(J3274, $E$5:$E$1433, 0)),""),"SAI")</f>
        <v/>
      </c>
      <c r="L3274" t="str">
        <f>IFERROR(IF($N$5="Sáng",IF(MID(K3274,2,7)-MID($L$2,2,7)&gt;0,"Trễ",""),IF(MID(K3274,2,7)-MID($Q$2,2,7)&gt;0,"Trễ","")),"")</f>
        <v/>
      </c>
      <c r="M3274" t="str">
        <f>IFERROR(IF($N$5="Sáng",MID(K3274,2,7)-MID($L$2,2,7),MID(K3274,2,7)-MID($Q$2,2,7)),"")</f>
        <v/>
      </c>
      <c r="Q3274" t="str">
        <f>IF(B3274&lt;&gt;"",IF(AND(P3274="",F3274=""),"Không phép ",""),"")</f>
        <v/>
      </c>
      <c r="R3274" t="str">
        <f>UPPER(B3274)</f>
        <v/>
      </c>
      <c r="T3274" t="str">
        <f>IFERROR(IF(J3274&lt;&gt;"", INDEX($S$5:$S$1433, MATCH(J3274, $E$5:$E$1433, 0)),""),"")</f>
        <v/>
      </c>
      <c r="V3274" t="str">
        <f>IFERROR(IF(J3274&lt;&gt;"", INDEX($U$5:$U$1433, MATCH(J3274, $E$5:$E$1433, 0)),""),"")</f>
        <v/>
      </c>
    </row>
    <row r="3275">
      <c r="A3275" t="str">
        <f>IF(B3275&lt;&gt;"",A3274+1,"")</f>
        <v/>
      </c>
      <c r="F3275" t="str">
        <f>IFERROR(IF(VLOOKUP(E3275,J:J,1,0)=E3275,"X",""),"")</f>
        <v/>
      </c>
      <c r="G3275" t="str">
        <f>IF(J3275&lt;&gt;"", INDEX($C$5:$C$1433, MATCH(J3275, $E$5:$E$1433, 0)),"")</f>
        <v/>
      </c>
      <c r="H3275" t="str">
        <f>IF(J3275&lt;&gt;"", INDEX($D$5:$D$1433, MATCH(J3275, $E$5:$E$1433, 0)),"")</f>
        <v/>
      </c>
      <c r="I3275" t="str">
        <f>IFERROR(IF(J3275&lt;&gt;"", INDEX($B$5:$B$1433, MATCH(J3275, $E$5:$E$1433, 0)),""),"SAI")</f>
        <v/>
      </c>
      <c r="L3275" t="str">
        <f>IFERROR(IF($N$5="Sáng",IF(MID(K3275,2,7)-MID($L$2,2,7)&gt;0,"Trễ",""),IF(MID(K3275,2,7)-MID($Q$2,2,7)&gt;0,"Trễ","")),"")</f>
        <v/>
      </c>
      <c r="M3275" t="str">
        <f>IFERROR(IF($N$5="Sáng",MID(K3275,2,7)-MID($L$2,2,7),MID(K3275,2,7)-MID($Q$2,2,7)),"")</f>
        <v/>
      </c>
      <c r="Q3275" t="str">
        <f>IF(B3275&lt;&gt;"",IF(AND(P3275="",F3275=""),"Không phép ",""),"")</f>
        <v/>
      </c>
      <c r="R3275" t="str">
        <f>UPPER(B3275)</f>
        <v/>
      </c>
      <c r="T3275" t="str">
        <f>IFERROR(IF(J3275&lt;&gt;"", INDEX($S$5:$S$1433, MATCH(J3275, $E$5:$E$1433, 0)),""),"")</f>
        <v/>
      </c>
      <c r="V3275" t="str">
        <f>IFERROR(IF(J3275&lt;&gt;"", INDEX($U$5:$U$1433, MATCH(J3275, $E$5:$E$1433, 0)),""),"")</f>
        <v/>
      </c>
    </row>
    <row r="3276">
      <c r="A3276" t="str">
        <f>IF(B3276&lt;&gt;"",A3275+1,"")</f>
        <v/>
      </c>
      <c r="F3276" t="str">
        <f>IFERROR(IF(VLOOKUP(E3276,J:J,1,0)=E3276,"X",""),"")</f>
        <v/>
      </c>
      <c r="G3276" t="str">
        <f>IF(J3276&lt;&gt;"", INDEX($C$5:$C$1433, MATCH(J3276, $E$5:$E$1433, 0)),"")</f>
        <v/>
      </c>
      <c r="H3276" t="str">
        <f>IF(J3276&lt;&gt;"", INDEX($D$5:$D$1433, MATCH(J3276, $E$5:$E$1433, 0)),"")</f>
        <v/>
      </c>
      <c r="I3276" t="str">
        <f>IFERROR(IF(J3276&lt;&gt;"", INDEX($B$5:$B$1433, MATCH(J3276, $E$5:$E$1433, 0)),""),"SAI")</f>
        <v/>
      </c>
      <c r="L3276" t="str">
        <f>IFERROR(IF($N$5="Sáng",IF(MID(K3276,2,7)-MID($L$2,2,7)&gt;0,"Trễ",""),IF(MID(K3276,2,7)-MID($Q$2,2,7)&gt;0,"Trễ","")),"")</f>
        <v/>
      </c>
      <c r="M3276" t="str">
        <f>IFERROR(IF($N$5="Sáng",MID(K3276,2,7)-MID($L$2,2,7),MID(K3276,2,7)-MID($Q$2,2,7)),"")</f>
        <v/>
      </c>
      <c r="Q3276" t="str">
        <f>IF(B3276&lt;&gt;"",IF(AND(P3276="",F3276=""),"Không phép ",""),"")</f>
        <v/>
      </c>
      <c r="R3276" t="str">
        <f>UPPER(B3276)</f>
        <v/>
      </c>
      <c r="T3276" t="str">
        <f>IFERROR(IF(J3276&lt;&gt;"", INDEX($S$5:$S$1433, MATCH(J3276, $E$5:$E$1433, 0)),""),"")</f>
        <v/>
      </c>
      <c r="V3276" t="str">
        <f>IFERROR(IF(J3276&lt;&gt;"", INDEX($U$5:$U$1433, MATCH(J3276, $E$5:$E$1433, 0)),""),"")</f>
        <v/>
      </c>
    </row>
    <row r="3277">
      <c r="A3277" t="str">
        <f>IF(B3277&lt;&gt;"",A3276+1,"")</f>
        <v/>
      </c>
      <c r="F3277" t="str">
        <f>IFERROR(IF(VLOOKUP(E3277,J:J,1,0)=E3277,"X",""),"")</f>
        <v/>
      </c>
      <c r="G3277" t="str">
        <f>IF(J3277&lt;&gt;"", INDEX($C$5:$C$1433, MATCH(J3277, $E$5:$E$1433, 0)),"")</f>
        <v/>
      </c>
      <c r="H3277" t="str">
        <f>IF(J3277&lt;&gt;"", INDEX($D$5:$D$1433, MATCH(J3277, $E$5:$E$1433, 0)),"")</f>
        <v/>
      </c>
      <c r="I3277" t="str">
        <f>IFERROR(IF(J3277&lt;&gt;"", INDEX($B$5:$B$1433, MATCH(J3277, $E$5:$E$1433, 0)),""),"SAI")</f>
        <v/>
      </c>
      <c r="L3277" t="str">
        <f>IFERROR(IF($N$5="Sáng",IF(MID(K3277,2,7)-MID($L$2,2,7)&gt;0,"Trễ",""),IF(MID(K3277,2,7)-MID($Q$2,2,7)&gt;0,"Trễ","")),"")</f>
        <v/>
      </c>
      <c r="M3277" t="str">
        <f>IFERROR(IF($N$5="Sáng",MID(K3277,2,7)-MID($L$2,2,7),MID(K3277,2,7)-MID($Q$2,2,7)),"")</f>
        <v/>
      </c>
      <c r="Q3277" t="str">
        <f>IF(B3277&lt;&gt;"",IF(AND(P3277="",F3277=""),"Không phép ",""),"")</f>
        <v/>
      </c>
      <c r="R3277" t="str">
        <f>UPPER(B3277)</f>
        <v/>
      </c>
      <c r="T3277" t="str">
        <f>IFERROR(IF(J3277&lt;&gt;"", INDEX($S$5:$S$1433, MATCH(J3277, $E$5:$E$1433, 0)),""),"")</f>
        <v/>
      </c>
      <c r="V3277" t="str">
        <f>IFERROR(IF(J3277&lt;&gt;"", INDEX($U$5:$U$1433, MATCH(J3277, $E$5:$E$1433, 0)),""),"")</f>
        <v/>
      </c>
    </row>
    <row r="3278">
      <c r="A3278" t="str">
        <f>IF(B3278&lt;&gt;"",A3277+1,"")</f>
        <v/>
      </c>
      <c r="F3278" t="str">
        <f>IFERROR(IF(VLOOKUP(E3278,J:J,1,0)=E3278,"X",""),"")</f>
        <v/>
      </c>
      <c r="G3278" t="str">
        <f>IF(J3278&lt;&gt;"", INDEX($C$5:$C$1433, MATCH(J3278, $E$5:$E$1433, 0)),"")</f>
        <v/>
      </c>
      <c r="H3278" t="str">
        <f>IF(J3278&lt;&gt;"", INDEX($D$5:$D$1433, MATCH(J3278, $E$5:$E$1433, 0)),"")</f>
        <v/>
      </c>
      <c r="I3278" t="str">
        <f>IFERROR(IF(J3278&lt;&gt;"", INDEX($B$5:$B$1433, MATCH(J3278, $E$5:$E$1433, 0)),""),"SAI")</f>
        <v/>
      </c>
      <c r="L3278" t="str">
        <f>IFERROR(IF($N$5="Sáng",IF(MID(K3278,2,7)-MID($L$2,2,7)&gt;0,"Trễ",""),IF(MID(K3278,2,7)-MID($Q$2,2,7)&gt;0,"Trễ","")),"")</f>
        <v/>
      </c>
      <c r="M3278" t="str">
        <f>IFERROR(IF($N$5="Sáng",MID(K3278,2,7)-MID($L$2,2,7),MID(K3278,2,7)-MID($Q$2,2,7)),"")</f>
        <v/>
      </c>
      <c r="Q3278" t="str">
        <f>IF(B3278&lt;&gt;"",IF(AND(P3278="",F3278=""),"Không phép ",""),"")</f>
        <v/>
      </c>
      <c r="R3278" t="str">
        <f>UPPER(B3278)</f>
        <v/>
      </c>
      <c r="T3278" t="str">
        <f>IFERROR(IF(J3278&lt;&gt;"", INDEX($S$5:$S$1433, MATCH(J3278, $E$5:$E$1433, 0)),""),"")</f>
        <v/>
      </c>
      <c r="V3278" t="str">
        <f>IFERROR(IF(J3278&lt;&gt;"", INDEX($U$5:$U$1433, MATCH(J3278, $E$5:$E$1433, 0)),""),"")</f>
        <v/>
      </c>
    </row>
    <row r="3279">
      <c r="A3279" t="str">
        <f>IF(B3279&lt;&gt;"",A3278+1,"")</f>
        <v/>
      </c>
      <c r="F3279" t="str">
        <f>IFERROR(IF(VLOOKUP(E3279,J:J,1,0)=E3279,"X",""),"")</f>
        <v/>
      </c>
      <c r="G3279" t="str">
        <f>IF(J3279&lt;&gt;"", INDEX($C$5:$C$1433, MATCH(J3279, $E$5:$E$1433, 0)),"")</f>
        <v/>
      </c>
      <c r="H3279" t="str">
        <f>IF(J3279&lt;&gt;"", INDEX($D$5:$D$1433, MATCH(J3279, $E$5:$E$1433, 0)),"")</f>
        <v/>
      </c>
      <c r="I3279" t="str">
        <f>IFERROR(IF(J3279&lt;&gt;"", INDEX($B$5:$B$1433, MATCH(J3279, $E$5:$E$1433, 0)),""),"SAI")</f>
        <v/>
      </c>
      <c r="L3279" t="str">
        <f>IFERROR(IF($N$5="Sáng",IF(MID(K3279,2,7)-MID($L$2,2,7)&gt;0,"Trễ",""),IF(MID(K3279,2,7)-MID($Q$2,2,7)&gt;0,"Trễ","")),"")</f>
        <v/>
      </c>
      <c r="M3279" t="str">
        <f>IFERROR(IF($N$5="Sáng",MID(K3279,2,7)-MID($L$2,2,7),MID(K3279,2,7)-MID($Q$2,2,7)),"")</f>
        <v/>
      </c>
      <c r="Q3279" t="str">
        <f>IF(B3279&lt;&gt;"",IF(AND(P3279="",F3279=""),"Không phép ",""),"")</f>
        <v/>
      </c>
      <c r="R3279" t="str">
        <f>UPPER(B3279)</f>
        <v/>
      </c>
      <c r="T3279" t="str">
        <f>IFERROR(IF(J3279&lt;&gt;"", INDEX($S$5:$S$1433, MATCH(J3279, $E$5:$E$1433, 0)),""),"")</f>
        <v/>
      </c>
      <c r="V3279" t="str">
        <f>IFERROR(IF(J3279&lt;&gt;"", INDEX($U$5:$U$1433, MATCH(J3279, $E$5:$E$1433, 0)),""),"")</f>
        <v/>
      </c>
    </row>
    <row r="3280">
      <c r="A3280" t="str">
        <f>IF(B3280&lt;&gt;"",A3279+1,"")</f>
        <v/>
      </c>
      <c r="F3280" t="str">
        <f>IFERROR(IF(VLOOKUP(E3280,J:J,1,0)=E3280,"X",""),"")</f>
        <v/>
      </c>
      <c r="G3280" t="str">
        <f>IF(J3280&lt;&gt;"", INDEX($C$5:$C$1433, MATCH(J3280, $E$5:$E$1433, 0)),"")</f>
        <v/>
      </c>
      <c r="H3280" t="str">
        <f>IF(J3280&lt;&gt;"", INDEX($D$5:$D$1433, MATCH(J3280, $E$5:$E$1433, 0)),"")</f>
        <v/>
      </c>
      <c r="I3280" t="str">
        <f>IFERROR(IF(J3280&lt;&gt;"", INDEX($B$5:$B$1433, MATCH(J3280, $E$5:$E$1433, 0)),""),"SAI")</f>
        <v/>
      </c>
      <c r="L3280" t="str">
        <f>IFERROR(IF($N$5="Sáng",IF(MID(K3280,2,7)-MID($L$2,2,7)&gt;0,"Trễ",""),IF(MID(K3280,2,7)-MID($Q$2,2,7)&gt;0,"Trễ","")),"")</f>
        <v/>
      </c>
      <c r="M3280" t="str">
        <f>IFERROR(IF($N$5="Sáng",MID(K3280,2,7)-MID($L$2,2,7),MID(K3280,2,7)-MID($Q$2,2,7)),"")</f>
        <v/>
      </c>
      <c r="Q3280" t="str">
        <f>IF(B3280&lt;&gt;"",IF(AND(P3280="",F3280=""),"Không phép ",""),"")</f>
        <v/>
      </c>
      <c r="R3280" t="str">
        <f>UPPER(B3280)</f>
        <v/>
      </c>
      <c r="T3280" t="str">
        <f>IFERROR(IF(J3280&lt;&gt;"", INDEX($S$5:$S$1433, MATCH(J3280, $E$5:$E$1433, 0)),""),"")</f>
        <v/>
      </c>
      <c r="V3280" t="str">
        <f>IFERROR(IF(J3280&lt;&gt;"", INDEX($U$5:$U$1433, MATCH(J3280, $E$5:$E$1433, 0)),""),"")</f>
        <v/>
      </c>
    </row>
    <row r="3281">
      <c r="A3281" t="str">
        <f>IF(B3281&lt;&gt;"",A3280+1,"")</f>
        <v/>
      </c>
      <c r="F3281" t="str">
        <f>IFERROR(IF(VLOOKUP(E3281,J:J,1,0)=E3281,"X",""),"")</f>
        <v/>
      </c>
      <c r="G3281" t="str">
        <f>IF(J3281&lt;&gt;"", INDEX($C$5:$C$1433, MATCH(J3281, $E$5:$E$1433, 0)),"")</f>
        <v/>
      </c>
      <c r="H3281" t="str">
        <f>IF(J3281&lt;&gt;"", INDEX($D$5:$D$1433, MATCH(J3281, $E$5:$E$1433, 0)),"")</f>
        <v/>
      </c>
      <c r="I3281" t="str">
        <f>IFERROR(IF(J3281&lt;&gt;"", INDEX($B$5:$B$1433, MATCH(J3281, $E$5:$E$1433, 0)),""),"SAI")</f>
        <v/>
      </c>
      <c r="L3281" t="str">
        <f>IFERROR(IF($N$5="Sáng",IF(MID(K3281,2,7)-MID($L$2,2,7)&gt;0,"Trễ",""),IF(MID(K3281,2,7)-MID($Q$2,2,7)&gt;0,"Trễ","")),"")</f>
        <v/>
      </c>
      <c r="M3281" t="str">
        <f>IFERROR(IF($N$5="Sáng",MID(K3281,2,7)-MID($L$2,2,7),MID(K3281,2,7)-MID($Q$2,2,7)),"")</f>
        <v/>
      </c>
      <c r="Q3281" t="str">
        <f>IF(B3281&lt;&gt;"",IF(AND(P3281="",F3281=""),"Không phép ",""),"")</f>
        <v/>
      </c>
      <c r="R3281" t="str">
        <f>UPPER(B3281)</f>
        <v/>
      </c>
      <c r="T3281" t="str">
        <f>IFERROR(IF(J3281&lt;&gt;"", INDEX($S$5:$S$1433, MATCH(J3281, $E$5:$E$1433, 0)),""),"")</f>
        <v/>
      </c>
      <c r="V3281" t="str">
        <f>IFERROR(IF(J3281&lt;&gt;"", INDEX($U$5:$U$1433, MATCH(J3281, $E$5:$E$1433, 0)),""),"")</f>
        <v/>
      </c>
    </row>
    <row r="3282">
      <c r="A3282" t="str">
        <f>IF(B3282&lt;&gt;"",A3281+1,"")</f>
        <v/>
      </c>
      <c r="F3282" t="str">
        <f>IFERROR(IF(VLOOKUP(E3282,J:J,1,0)=E3282,"X",""),"")</f>
        <v/>
      </c>
      <c r="G3282" t="str">
        <f>IF(J3282&lt;&gt;"", INDEX($C$5:$C$1433, MATCH(J3282, $E$5:$E$1433, 0)),"")</f>
        <v/>
      </c>
      <c r="H3282" t="str">
        <f>IF(J3282&lt;&gt;"", INDEX($D$5:$D$1433, MATCH(J3282, $E$5:$E$1433, 0)),"")</f>
        <v/>
      </c>
      <c r="I3282" t="str">
        <f>IFERROR(IF(J3282&lt;&gt;"", INDEX($B$5:$B$1433, MATCH(J3282, $E$5:$E$1433, 0)),""),"SAI")</f>
        <v/>
      </c>
      <c r="L3282" t="str">
        <f>IFERROR(IF($N$5="Sáng",IF(MID(K3282,2,7)-MID($L$2,2,7)&gt;0,"Trễ",""),IF(MID(K3282,2,7)-MID($Q$2,2,7)&gt;0,"Trễ","")),"")</f>
        <v/>
      </c>
      <c r="M3282" t="str">
        <f>IFERROR(IF($N$5="Sáng",MID(K3282,2,7)-MID($L$2,2,7),MID(K3282,2,7)-MID($Q$2,2,7)),"")</f>
        <v/>
      </c>
      <c r="Q3282" t="str">
        <f>IF(B3282&lt;&gt;"",IF(AND(P3282="",F3282=""),"Không phép ",""),"")</f>
        <v/>
      </c>
      <c r="R3282" t="str">
        <f>UPPER(B3282)</f>
        <v/>
      </c>
      <c r="T3282" t="str">
        <f>IFERROR(IF(J3282&lt;&gt;"", INDEX($S$5:$S$1433, MATCH(J3282, $E$5:$E$1433, 0)),""),"")</f>
        <v/>
      </c>
      <c r="V3282" t="str">
        <f>IFERROR(IF(J3282&lt;&gt;"", INDEX($U$5:$U$1433, MATCH(J3282, $E$5:$E$1433, 0)),""),"")</f>
        <v/>
      </c>
    </row>
    <row r="3283">
      <c r="A3283" t="str">
        <f>IF(B3283&lt;&gt;"",A3282+1,"")</f>
        <v/>
      </c>
      <c r="F3283" t="str">
        <f>IFERROR(IF(VLOOKUP(E3283,J:J,1,0)=E3283,"X",""),"")</f>
        <v/>
      </c>
      <c r="G3283" t="str">
        <f>IF(J3283&lt;&gt;"", INDEX($C$5:$C$1433, MATCH(J3283, $E$5:$E$1433, 0)),"")</f>
        <v/>
      </c>
      <c r="H3283" t="str">
        <f>IF(J3283&lt;&gt;"", INDEX($D$5:$D$1433, MATCH(J3283, $E$5:$E$1433, 0)),"")</f>
        <v/>
      </c>
      <c r="I3283" t="str">
        <f>IFERROR(IF(J3283&lt;&gt;"", INDEX($B$5:$B$1433, MATCH(J3283, $E$5:$E$1433, 0)),""),"SAI")</f>
        <v/>
      </c>
      <c r="L3283" t="str">
        <f>IFERROR(IF($N$5="Sáng",IF(MID(K3283,2,7)-MID($L$2,2,7)&gt;0,"Trễ",""),IF(MID(K3283,2,7)-MID($Q$2,2,7)&gt;0,"Trễ","")),"")</f>
        <v/>
      </c>
      <c r="M3283" t="str">
        <f>IFERROR(IF($N$5="Sáng",MID(K3283,2,7)-MID($L$2,2,7),MID(K3283,2,7)-MID($Q$2,2,7)),"")</f>
        <v/>
      </c>
      <c r="Q3283" t="str">
        <f>IF(B3283&lt;&gt;"",IF(AND(P3283="",F3283=""),"Không phép ",""),"")</f>
        <v/>
      </c>
      <c r="R3283" t="str">
        <f>UPPER(B3283)</f>
        <v/>
      </c>
      <c r="T3283" t="str">
        <f>IFERROR(IF(J3283&lt;&gt;"", INDEX($S$5:$S$1433, MATCH(J3283, $E$5:$E$1433, 0)),""),"")</f>
        <v/>
      </c>
      <c r="V3283" t="str">
        <f>IFERROR(IF(J3283&lt;&gt;"", INDEX($U$5:$U$1433, MATCH(J3283, $E$5:$E$1433, 0)),""),"")</f>
        <v/>
      </c>
    </row>
    <row r="3284">
      <c r="A3284" t="str">
        <f>IF(B3284&lt;&gt;"",A3283+1,"")</f>
        <v/>
      </c>
      <c r="F3284" t="str">
        <f>IFERROR(IF(VLOOKUP(E3284,J:J,1,0)=E3284,"X",""),"")</f>
        <v/>
      </c>
      <c r="G3284" t="str">
        <f>IF(J3284&lt;&gt;"", INDEX($C$5:$C$1433, MATCH(J3284, $E$5:$E$1433, 0)),"")</f>
        <v/>
      </c>
      <c r="H3284" t="str">
        <f>IF(J3284&lt;&gt;"", INDEX($D$5:$D$1433, MATCH(J3284, $E$5:$E$1433, 0)),"")</f>
        <v/>
      </c>
      <c r="I3284" t="str">
        <f>IFERROR(IF(J3284&lt;&gt;"", INDEX($B$5:$B$1433, MATCH(J3284, $E$5:$E$1433, 0)),""),"SAI")</f>
        <v/>
      </c>
      <c r="L3284" t="str">
        <f>IFERROR(IF($N$5="Sáng",IF(MID(K3284,2,7)-MID($L$2,2,7)&gt;0,"Trễ",""),IF(MID(K3284,2,7)-MID($Q$2,2,7)&gt;0,"Trễ","")),"")</f>
        <v/>
      </c>
      <c r="M3284" t="str">
        <f>IFERROR(IF($N$5="Sáng",MID(K3284,2,7)-MID($L$2,2,7),MID(K3284,2,7)-MID($Q$2,2,7)),"")</f>
        <v/>
      </c>
      <c r="Q3284" t="str">
        <f>IF(B3284&lt;&gt;"",IF(AND(P3284="",F3284=""),"Không phép ",""),"")</f>
        <v/>
      </c>
      <c r="R3284" t="str">
        <f>UPPER(B3284)</f>
        <v/>
      </c>
      <c r="T3284" t="str">
        <f>IFERROR(IF(J3284&lt;&gt;"", INDEX($S$5:$S$1433, MATCH(J3284, $E$5:$E$1433, 0)),""),"")</f>
        <v/>
      </c>
      <c r="V3284" t="str">
        <f>IFERROR(IF(J3284&lt;&gt;"", INDEX($U$5:$U$1433, MATCH(J3284, $E$5:$E$1433, 0)),""),"")</f>
        <v/>
      </c>
    </row>
    <row r="3285">
      <c r="A3285" t="str">
        <f>IF(B3285&lt;&gt;"",A3284+1,"")</f>
        <v/>
      </c>
      <c r="F3285" t="str">
        <f>IFERROR(IF(VLOOKUP(E3285,J:J,1,0)=E3285,"X",""),"")</f>
        <v/>
      </c>
      <c r="G3285" t="str">
        <f>IF(J3285&lt;&gt;"", INDEX($C$5:$C$1433, MATCH(J3285, $E$5:$E$1433, 0)),"")</f>
        <v/>
      </c>
      <c r="H3285" t="str">
        <f>IF(J3285&lt;&gt;"", INDEX($D$5:$D$1433, MATCH(J3285, $E$5:$E$1433, 0)),"")</f>
        <v/>
      </c>
      <c r="I3285" t="str">
        <f>IFERROR(IF(J3285&lt;&gt;"", INDEX($B$5:$B$1433, MATCH(J3285, $E$5:$E$1433, 0)),""),"SAI")</f>
        <v/>
      </c>
      <c r="L3285" t="str">
        <f>IFERROR(IF($N$5="Sáng",IF(MID(K3285,2,7)-MID($L$2,2,7)&gt;0,"Trễ",""),IF(MID(K3285,2,7)-MID($Q$2,2,7)&gt;0,"Trễ","")),"")</f>
        <v/>
      </c>
      <c r="M3285" t="str">
        <f>IFERROR(IF($N$5="Sáng",MID(K3285,2,7)-MID($L$2,2,7),MID(K3285,2,7)-MID($Q$2,2,7)),"")</f>
        <v/>
      </c>
      <c r="Q3285" t="str">
        <f>IF(B3285&lt;&gt;"",IF(AND(P3285="",F3285=""),"Không phép ",""),"")</f>
        <v/>
      </c>
      <c r="R3285" t="str">
        <f>UPPER(B3285)</f>
        <v/>
      </c>
      <c r="T3285" t="str">
        <f>IFERROR(IF(J3285&lt;&gt;"", INDEX($S$5:$S$1433, MATCH(J3285, $E$5:$E$1433, 0)),""),"")</f>
        <v/>
      </c>
      <c r="V3285" t="str">
        <f>IFERROR(IF(J3285&lt;&gt;"", INDEX($U$5:$U$1433, MATCH(J3285, $E$5:$E$1433, 0)),""),"")</f>
        <v/>
      </c>
    </row>
    <row r="3286">
      <c r="A3286" t="str">
        <f>IF(B3286&lt;&gt;"",A3285+1,"")</f>
        <v/>
      </c>
      <c r="F3286" t="str">
        <f>IFERROR(IF(VLOOKUP(E3286,J:J,1,0)=E3286,"X",""),"")</f>
        <v/>
      </c>
      <c r="G3286" t="str">
        <f>IF(J3286&lt;&gt;"", INDEX($C$5:$C$1433, MATCH(J3286, $E$5:$E$1433, 0)),"")</f>
        <v/>
      </c>
      <c r="H3286" t="str">
        <f>IF(J3286&lt;&gt;"", INDEX($D$5:$D$1433, MATCH(J3286, $E$5:$E$1433, 0)),"")</f>
        <v/>
      </c>
      <c r="I3286" t="str">
        <f>IFERROR(IF(J3286&lt;&gt;"", INDEX($B$5:$B$1433, MATCH(J3286, $E$5:$E$1433, 0)),""),"SAI")</f>
        <v/>
      </c>
      <c r="L3286" t="str">
        <f>IFERROR(IF($N$5="Sáng",IF(MID(K3286,2,7)-MID($L$2,2,7)&gt;0,"Trễ",""),IF(MID(K3286,2,7)-MID($Q$2,2,7)&gt;0,"Trễ","")),"")</f>
        <v/>
      </c>
      <c r="M3286" t="str">
        <f>IFERROR(IF($N$5="Sáng",MID(K3286,2,7)-MID($L$2,2,7),MID(K3286,2,7)-MID($Q$2,2,7)),"")</f>
        <v/>
      </c>
      <c r="Q3286" t="str">
        <f>IF(B3286&lt;&gt;"",IF(AND(P3286="",F3286=""),"Không phép ",""),"")</f>
        <v/>
      </c>
      <c r="R3286" t="str">
        <f>UPPER(B3286)</f>
        <v/>
      </c>
      <c r="T3286" t="str">
        <f>IFERROR(IF(J3286&lt;&gt;"", INDEX($S$5:$S$1433, MATCH(J3286, $E$5:$E$1433, 0)),""),"")</f>
        <v/>
      </c>
      <c r="V3286" t="str">
        <f>IFERROR(IF(J3286&lt;&gt;"", INDEX($U$5:$U$1433, MATCH(J3286, $E$5:$E$1433, 0)),""),"")</f>
        <v/>
      </c>
    </row>
    <row r="3287">
      <c r="A3287" t="str">
        <f>IF(B3287&lt;&gt;"",A3286+1,"")</f>
        <v/>
      </c>
      <c r="F3287" t="str">
        <f>IFERROR(IF(VLOOKUP(E3287,J:J,1,0)=E3287,"X",""),"")</f>
        <v/>
      </c>
      <c r="G3287" t="str">
        <f>IF(J3287&lt;&gt;"", INDEX($C$5:$C$1433, MATCH(J3287, $E$5:$E$1433, 0)),"")</f>
        <v/>
      </c>
      <c r="H3287" t="str">
        <f>IF(J3287&lt;&gt;"", INDEX($D$5:$D$1433, MATCH(J3287, $E$5:$E$1433, 0)),"")</f>
        <v/>
      </c>
      <c r="I3287" t="str">
        <f>IFERROR(IF(J3287&lt;&gt;"", INDEX($B$5:$B$1433, MATCH(J3287, $E$5:$E$1433, 0)),""),"SAI")</f>
        <v/>
      </c>
      <c r="L3287" t="str">
        <f>IFERROR(IF($N$5="Sáng",IF(MID(K3287,2,7)-MID($L$2,2,7)&gt;0,"Trễ",""),IF(MID(K3287,2,7)-MID($Q$2,2,7)&gt;0,"Trễ","")),"")</f>
        <v/>
      </c>
      <c r="M3287" t="str">
        <f>IFERROR(IF($N$5="Sáng",MID(K3287,2,7)-MID($L$2,2,7),MID(K3287,2,7)-MID($Q$2,2,7)),"")</f>
        <v/>
      </c>
      <c r="Q3287" t="str">
        <f>IF(B3287&lt;&gt;"",IF(AND(P3287="",F3287=""),"Không phép ",""),"")</f>
        <v/>
      </c>
      <c r="R3287" t="str">
        <f>UPPER(B3287)</f>
        <v/>
      </c>
      <c r="T3287" t="str">
        <f>IFERROR(IF(J3287&lt;&gt;"", INDEX($S$5:$S$1433, MATCH(J3287, $E$5:$E$1433, 0)),""),"")</f>
        <v/>
      </c>
      <c r="V3287" t="str">
        <f>IFERROR(IF(J3287&lt;&gt;"", INDEX($U$5:$U$1433, MATCH(J3287, $E$5:$E$1433, 0)),""),"")</f>
        <v/>
      </c>
    </row>
    <row r="3288">
      <c r="A3288" t="str">
        <f>IF(B3288&lt;&gt;"",A3287+1,"")</f>
        <v/>
      </c>
      <c r="F3288" t="str">
        <f>IFERROR(IF(VLOOKUP(E3288,J:J,1,0)=E3288,"X",""),"")</f>
        <v/>
      </c>
      <c r="G3288" t="str">
        <f>IF(J3288&lt;&gt;"", INDEX($C$5:$C$1433, MATCH(J3288, $E$5:$E$1433, 0)),"")</f>
        <v/>
      </c>
      <c r="H3288" t="str">
        <f>IF(J3288&lt;&gt;"", INDEX($D$5:$D$1433, MATCH(J3288, $E$5:$E$1433, 0)),"")</f>
        <v/>
      </c>
      <c r="I3288" t="str">
        <f>IFERROR(IF(J3288&lt;&gt;"", INDEX($B$5:$B$1433, MATCH(J3288, $E$5:$E$1433, 0)),""),"SAI")</f>
        <v/>
      </c>
      <c r="L3288" t="str">
        <f>IFERROR(IF($N$5="Sáng",IF(MID(K3288,2,7)-MID($L$2,2,7)&gt;0,"Trễ",""),IF(MID(K3288,2,7)-MID($Q$2,2,7)&gt;0,"Trễ","")),"")</f>
        <v/>
      </c>
      <c r="M3288" t="str">
        <f>IFERROR(IF($N$5="Sáng",MID(K3288,2,7)-MID($L$2,2,7),MID(K3288,2,7)-MID($Q$2,2,7)),"")</f>
        <v/>
      </c>
      <c r="Q3288" t="str">
        <f>IF(B3288&lt;&gt;"",IF(AND(P3288="",F3288=""),"Không phép ",""),"")</f>
        <v/>
      </c>
      <c r="R3288" t="str">
        <f>UPPER(B3288)</f>
        <v/>
      </c>
      <c r="T3288" t="str">
        <f>IFERROR(IF(J3288&lt;&gt;"", INDEX($S$5:$S$1433, MATCH(J3288, $E$5:$E$1433, 0)),""),"")</f>
        <v/>
      </c>
      <c r="V3288" t="str">
        <f>IFERROR(IF(J3288&lt;&gt;"", INDEX($U$5:$U$1433, MATCH(J3288, $E$5:$E$1433, 0)),""),"")</f>
        <v/>
      </c>
    </row>
    <row r="3289">
      <c r="A3289" t="str">
        <f>IF(B3289&lt;&gt;"",A3288+1,"")</f>
        <v/>
      </c>
      <c r="F3289" t="str">
        <f>IFERROR(IF(VLOOKUP(E3289,J:J,1,0)=E3289,"X",""),"")</f>
        <v/>
      </c>
      <c r="G3289" t="str">
        <f>IF(J3289&lt;&gt;"", INDEX($C$5:$C$1433, MATCH(J3289, $E$5:$E$1433, 0)),"")</f>
        <v/>
      </c>
      <c r="H3289" t="str">
        <f>IF(J3289&lt;&gt;"", INDEX($D$5:$D$1433, MATCH(J3289, $E$5:$E$1433, 0)),"")</f>
        <v/>
      </c>
      <c r="I3289" t="str">
        <f>IFERROR(IF(J3289&lt;&gt;"", INDEX($B$5:$B$1433, MATCH(J3289, $E$5:$E$1433, 0)),""),"SAI")</f>
        <v/>
      </c>
      <c r="L3289" t="str">
        <f>IFERROR(IF($N$5="Sáng",IF(MID(K3289,2,7)-MID($L$2,2,7)&gt;0,"Trễ",""),IF(MID(K3289,2,7)-MID($Q$2,2,7)&gt;0,"Trễ","")),"")</f>
        <v/>
      </c>
      <c r="M3289" t="str">
        <f>IFERROR(IF($N$5="Sáng",MID(K3289,2,7)-MID($L$2,2,7),MID(K3289,2,7)-MID($Q$2,2,7)),"")</f>
        <v/>
      </c>
      <c r="Q3289" t="str">
        <f>IF(B3289&lt;&gt;"",IF(AND(P3289="",F3289=""),"Không phép ",""),"")</f>
        <v/>
      </c>
      <c r="R3289" t="str">
        <f>UPPER(B3289)</f>
        <v/>
      </c>
      <c r="T3289" t="str">
        <f>IFERROR(IF(J3289&lt;&gt;"", INDEX($S$5:$S$1433, MATCH(J3289, $E$5:$E$1433, 0)),""),"")</f>
        <v/>
      </c>
      <c r="V3289" t="str">
        <f>IFERROR(IF(J3289&lt;&gt;"", INDEX($U$5:$U$1433, MATCH(J3289, $E$5:$E$1433, 0)),""),"")</f>
        <v/>
      </c>
    </row>
    <row r="3290">
      <c r="A3290" t="str">
        <f>IF(B3290&lt;&gt;"",A3289+1,"")</f>
        <v/>
      </c>
      <c r="F3290" t="str">
        <f>IFERROR(IF(VLOOKUP(E3290,J:J,1,0)=E3290,"X",""),"")</f>
        <v/>
      </c>
      <c r="G3290" t="str">
        <f>IF(J3290&lt;&gt;"", INDEX($C$5:$C$1433, MATCH(J3290, $E$5:$E$1433, 0)),"")</f>
        <v/>
      </c>
      <c r="H3290" t="str">
        <f>IF(J3290&lt;&gt;"", INDEX($D$5:$D$1433, MATCH(J3290, $E$5:$E$1433, 0)),"")</f>
        <v/>
      </c>
      <c r="I3290" t="str">
        <f>IFERROR(IF(J3290&lt;&gt;"", INDEX($B$5:$B$1433, MATCH(J3290, $E$5:$E$1433, 0)),""),"SAI")</f>
        <v/>
      </c>
      <c r="L3290" t="str">
        <f>IFERROR(IF($N$5="Sáng",IF(MID(K3290,2,7)-MID($L$2,2,7)&gt;0,"Trễ",""),IF(MID(K3290,2,7)-MID($Q$2,2,7)&gt;0,"Trễ","")),"")</f>
        <v/>
      </c>
      <c r="M3290" t="str">
        <f>IFERROR(IF($N$5="Sáng",MID(K3290,2,7)-MID($L$2,2,7),MID(K3290,2,7)-MID($Q$2,2,7)),"")</f>
        <v/>
      </c>
      <c r="Q3290" t="str">
        <f>IF(B3290&lt;&gt;"",IF(AND(P3290="",F3290=""),"Không phép ",""),"")</f>
        <v/>
      </c>
      <c r="R3290" t="str">
        <f>UPPER(B3290)</f>
        <v/>
      </c>
      <c r="T3290" t="str">
        <f>IFERROR(IF(J3290&lt;&gt;"", INDEX($S$5:$S$1433, MATCH(J3290, $E$5:$E$1433, 0)),""),"")</f>
        <v/>
      </c>
      <c r="V3290" t="str">
        <f>IFERROR(IF(J3290&lt;&gt;"", INDEX($U$5:$U$1433, MATCH(J3290, $E$5:$E$1433, 0)),""),"")</f>
        <v/>
      </c>
    </row>
    <row r="3291">
      <c r="A3291" t="str">
        <f>IF(B3291&lt;&gt;"",A3290+1,"")</f>
        <v/>
      </c>
      <c r="F3291" t="str">
        <f>IFERROR(IF(VLOOKUP(E3291,J:J,1,0)=E3291,"X",""),"")</f>
        <v/>
      </c>
      <c r="G3291" t="str">
        <f>IF(J3291&lt;&gt;"", INDEX($C$5:$C$1433, MATCH(J3291, $E$5:$E$1433, 0)),"")</f>
        <v/>
      </c>
      <c r="H3291" t="str">
        <f>IF(J3291&lt;&gt;"", INDEX($D$5:$D$1433, MATCH(J3291, $E$5:$E$1433, 0)),"")</f>
        <v/>
      </c>
      <c r="I3291" t="str">
        <f>IFERROR(IF(J3291&lt;&gt;"", INDEX($B$5:$B$1433, MATCH(J3291, $E$5:$E$1433, 0)),""),"SAI")</f>
        <v/>
      </c>
      <c r="L3291" t="str">
        <f>IFERROR(IF($N$5="Sáng",IF(MID(K3291,2,7)-MID($L$2,2,7)&gt;0,"Trễ",""),IF(MID(K3291,2,7)-MID($Q$2,2,7)&gt;0,"Trễ","")),"")</f>
        <v/>
      </c>
      <c r="M3291" t="str">
        <f>IFERROR(IF($N$5="Sáng",MID(K3291,2,7)-MID($L$2,2,7),MID(K3291,2,7)-MID($Q$2,2,7)),"")</f>
        <v/>
      </c>
      <c r="Q3291" t="str">
        <f>IF(B3291&lt;&gt;"",IF(AND(P3291="",F3291=""),"Không phép ",""),"")</f>
        <v/>
      </c>
      <c r="R3291" t="str">
        <f>UPPER(B3291)</f>
        <v/>
      </c>
      <c r="T3291" t="str">
        <f>IFERROR(IF(J3291&lt;&gt;"", INDEX($S$5:$S$1433, MATCH(J3291, $E$5:$E$1433, 0)),""),"")</f>
        <v/>
      </c>
      <c r="V3291" t="str">
        <f>IFERROR(IF(J3291&lt;&gt;"", INDEX($U$5:$U$1433, MATCH(J3291, $E$5:$E$1433, 0)),""),"")</f>
        <v/>
      </c>
    </row>
    <row r="3292">
      <c r="A3292" t="str">
        <f>IF(B3292&lt;&gt;"",A3291+1,"")</f>
        <v/>
      </c>
      <c r="F3292" t="str">
        <f>IFERROR(IF(VLOOKUP(E3292,J:J,1,0)=E3292,"X",""),"")</f>
        <v/>
      </c>
      <c r="G3292" t="str">
        <f>IF(J3292&lt;&gt;"", INDEX($C$5:$C$1433, MATCH(J3292, $E$5:$E$1433, 0)),"")</f>
        <v/>
      </c>
      <c r="H3292" t="str">
        <f>IF(J3292&lt;&gt;"", INDEX($D$5:$D$1433, MATCH(J3292, $E$5:$E$1433, 0)),"")</f>
        <v/>
      </c>
      <c r="I3292" t="str">
        <f>IFERROR(IF(J3292&lt;&gt;"", INDEX($B$5:$B$1433, MATCH(J3292, $E$5:$E$1433, 0)),""),"SAI")</f>
        <v/>
      </c>
      <c r="L3292" t="str">
        <f>IFERROR(IF($N$5="Sáng",IF(MID(K3292,2,7)-MID($L$2,2,7)&gt;0,"Trễ",""),IF(MID(K3292,2,7)-MID($Q$2,2,7)&gt;0,"Trễ","")),"")</f>
        <v/>
      </c>
      <c r="M3292" t="str">
        <f>IFERROR(IF($N$5="Sáng",MID(K3292,2,7)-MID($L$2,2,7),MID(K3292,2,7)-MID($Q$2,2,7)),"")</f>
        <v/>
      </c>
      <c r="Q3292" t="str">
        <f>IF(B3292&lt;&gt;"",IF(AND(P3292="",F3292=""),"Không phép ",""),"")</f>
        <v/>
      </c>
      <c r="R3292" t="str">
        <f>UPPER(B3292)</f>
        <v/>
      </c>
      <c r="T3292" t="str">
        <f>IFERROR(IF(J3292&lt;&gt;"", INDEX($S$5:$S$1433, MATCH(J3292, $E$5:$E$1433, 0)),""),"")</f>
        <v/>
      </c>
      <c r="V3292" t="str">
        <f>IFERROR(IF(J3292&lt;&gt;"", INDEX($U$5:$U$1433, MATCH(J3292, $E$5:$E$1433, 0)),""),"")</f>
        <v/>
      </c>
    </row>
    <row r="3293">
      <c r="A3293" t="str">
        <f>IF(B3293&lt;&gt;"",A3292+1,"")</f>
        <v/>
      </c>
      <c r="F3293" t="str">
        <f>IFERROR(IF(VLOOKUP(E3293,J:J,1,0)=E3293,"X",""),"")</f>
        <v/>
      </c>
      <c r="G3293" t="str">
        <f>IF(J3293&lt;&gt;"", INDEX($C$5:$C$1433, MATCH(J3293, $E$5:$E$1433, 0)),"")</f>
        <v/>
      </c>
      <c r="H3293" t="str">
        <f>IF(J3293&lt;&gt;"", INDEX($D$5:$D$1433, MATCH(J3293, $E$5:$E$1433, 0)),"")</f>
        <v/>
      </c>
      <c r="I3293" t="str">
        <f>IFERROR(IF(J3293&lt;&gt;"", INDEX($B$5:$B$1433, MATCH(J3293, $E$5:$E$1433, 0)),""),"SAI")</f>
        <v/>
      </c>
      <c r="L3293" t="str">
        <f>IFERROR(IF($N$5="Sáng",IF(MID(K3293,2,7)-MID($L$2,2,7)&gt;0,"Trễ",""),IF(MID(K3293,2,7)-MID($Q$2,2,7)&gt;0,"Trễ","")),"")</f>
        <v/>
      </c>
      <c r="M3293" t="str">
        <f>IFERROR(IF($N$5="Sáng",MID(K3293,2,7)-MID($L$2,2,7),MID(K3293,2,7)-MID($Q$2,2,7)),"")</f>
        <v/>
      </c>
      <c r="Q3293" t="str">
        <f>IF(B3293&lt;&gt;"",IF(AND(P3293="",F3293=""),"Không phép ",""),"")</f>
        <v/>
      </c>
      <c r="R3293" t="str">
        <f>UPPER(B3293)</f>
        <v/>
      </c>
      <c r="T3293" t="str">
        <f>IFERROR(IF(J3293&lt;&gt;"", INDEX($S$5:$S$1433, MATCH(J3293, $E$5:$E$1433, 0)),""),"")</f>
        <v/>
      </c>
      <c r="V3293" t="str">
        <f>IFERROR(IF(J3293&lt;&gt;"", INDEX($U$5:$U$1433, MATCH(J3293, $E$5:$E$1433, 0)),""),"")</f>
        <v/>
      </c>
    </row>
    <row r="3294">
      <c r="A3294" t="str">
        <f>IF(B3294&lt;&gt;"",A3293+1,"")</f>
        <v/>
      </c>
      <c r="F3294" t="str">
        <f>IFERROR(IF(VLOOKUP(E3294,J:J,1,0)=E3294,"X",""),"")</f>
        <v/>
      </c>
      <c r="G3294" t="str">
        <f>IF(J3294&lt;&gt;"", INDEX($C$5:$C$1433, MATCH(J3294, $E$5:$E$1433, 0)),"")</f>
        <v/>
      </c>
      <c r="H3294" t="str">
        <f>IF(J3294&lt;&gt;"", INDEX($D$5:$D$1433, MATCH(J3294, $E$5:$E$1433, 0)),"")</f>
        <v/>
      </c>
      <c r="I3294" t="str">
        <f>IFERROR(IF(J3294&lt;&gt;"", INDEX($B$5:$B$1433, MATCH(J3294, $E$5:$E$1433, 0)),""),"SAI")</f>
        <v/>
      </c>
      <c r="L3294" t="str">
        <f>IFERROR(IF($N$5="Sáng",IF(MID(K3294,2,7)-MID($L$2,2,7)&gt;0,"Trễ",""),IF(MID(K3294,2,7)-MID($Q$2,2,7)&gt;0,"Trễ","")),"")</f>
        <v/>
      </c>
      <c r="M3294" t="str">
        <f>IFERROR(IF($N$5="Sáng",MID(K3294,2,7)-MID($L$2,2,7),MID(K3294,2,7)-MID($Q$2,2,7)),"")</f>
        <v/>
      </c>
      <c r="Q3294" t="str">
        <f>IF(B3294&lt;&gt;"",IF(AND(P3294="",F3294=""),"Không phép ",""),"")</f>
        <v/>
      </c>
      <c r="R3294" t="str">
        <f>UPPER(B3294)</f>
        <v/>
      </c>
      <c r="T3294" t="str">
        <f>IFERROR(IF(J3294&lt;&gt;"", INDEX($S$5:$S$1433, MATCH(J3294, $E$5:$E$1433, 0)),""),"")</f>
        <v/>
      </c>
      <c r="V3294" t="str">
        <f>IFERROR(IF(J3294&lt;&gt;"", INDEX($U$5:$U$1433, MATCH(J3294, $E$5:$E$1433, 0)),""),"")</f>
        <v/>
      </c>
    </row>
    <row r="3295">
      <c r="A3295" t="str">
        <f>IF(B3295&lt;&gt;"",A3294+1,"")</f>
        <v/>
      </c>
      <c r="F3295" t="str">
        <f>IFERROR(IF(VLOOKUP(E3295,J:J,1,0)=E3295,"X",""),"")</f>
        <v/>
      </c>
      <c r="G3295" t="str">
        <f>IF(J3295&lt;&gt;"", INDEX($C$5:$C$1433, MATCH(J3295, $E$5:$E$1433, 0)),"")</f>
        <v/>
      </c>
      <c r="H3295" t="str">
        <f>IF(J3295&lt;&gt;"", INDEX($D$5:$D$1433, MATCH(J3295, $E$5:$E$1433, 0)),"")</f>
        <v/>
      </c>
      <c r="I3295" t="str">
        <f>IFERROR(IF(J3295&lt;&gt;"", INDEX($B$5:$B$1433, MATCH(J3295, $E$5:$E$1433, 0)),""),"SAI")</f>
        <v/>
      </c>
      <c r="L3295" t="str">
        <f>IFERROR(IF($N$5="Sáng",IF(MID(K3295,2,7)-MID($L$2,2,7)&gt;0,"Trễ",""),IF(MID(K3295,2,7)-MID($Q$2,2,7)&gt;0,"Trễ","")),"")</f>
        <v/>
      </c>
      <c r="M3295" t="str">
        <f>IFERROR(IF($N$5="Sáng",MID(K3295,2,7)-MID($L$2,2,7),MID(K3295,2,7)-MID($Q$2,2,7)),"")</f>
        <v/>
      </c>
      <c r="Q3295" t="str">
        <f>IF(B3295&lt;&gt;"",IF(AND(P3295="",F3295=""),"Không phép ",""),"")</f>
        <v/>
      </c>
      <c r="R3295" t="str">
        <f>UPPER(B3295)</f>
        <v/>
      </c>
      <c r="T3295" t="str">
        <f>IFERROR(IF(J3295&lt;&gt;"", INDEX($S$5:$S$1433, MATCH(J3295, $E$5:$E$1433, 0)),""),"")</f>
        <v/>
      </c>
      <c r="V3295" t="str">
        <f>IFERROR(IF(J3295&lt;&gt;"", INDEX($U$5:$U$1433, MATCH(J3295, $E$5:$E$1433, 0)),""),"")</f>
        <v/>
      </c>
    </row>
    <row r="3296">
      <c r="A3296" t="str">
        <f>IF(B3296&lt;&gt;"",A3295+1,"")</f>
        <v/>
      </c>
      <c r="F3296" t="str">
        <f>IFERROR(IF(VLOOKUP(E3296,J:J,1,0)=E3296,"X",""),"")</f>
        <v/>
      </c>
      <c r="G3296" t="str">
        <f>IF(J3296&lt;&gt;"", INDEX($C$5:$C$1433, MATCH(J3296, $E$5:$E$1433, 0)),"")</f>
        <v/>
      </c>
      <c r="H3296" t="str">
        <f>IF(J3296&lt;&gt;"", INDEX($D$5:$D$1433, MATCH(J3296, $E$5:$E$1433, 0)),"")</f>
        <v/>
      </c>
      <c r="I3296" t="str">
        <f>IFERROR(IF(J3296&lt;&gt;"", INDEX($B$5:$B$1433, MATCH(J3296, $E$5:$E$1433, 0)),""),"SAI")</f>
        <v/>
      </c>
      <c r="L3296" t="str">
        <f>IFERROR(IF($N$5="Sáng",IF(MID(K3296,2,7)-MID($L$2,2,7)&gt;0,"Trễ",""),IF(MID(K3296,2,7)-MID($Q$2,2,7)&gt;0,"Trễ","")),"")</f>
        <v/>
      </c>
      <c r="M3296" t="str">
        <f>IFERROR(IF($N$5="Sáng",MID(K3296,2,7)-MID($L$2,2,7),MID(K3296,2,7)-MID($Q$2,2,7)),"")</f>
        <v/>
      </c>
      <c r="Q3296" t="str">
        <f>IF(B3296&lt;&gt;"",IF(AND(P3296="",F3296=""),"Không phép ",""),"")</f>
        <v/>
      </c>
      <c r="R3296" t="str">
        <f>UPPER(B3296)</f>
        <v/>
      </c>
      <c r="T3296" t="str">
        <f>IFERROR(IF(J3296&lt;&gt;"", INDEX($S$5:$S$1433, MATCH(J3296, $E$5:$E$1433, 0)),""),"")</f>
        <v/>
      </c>
      <c r="V3296" t="str">
        <f>IFERROR(IF(J3296&lt;&gt;"", INDEX($U$5:$U$1433, MATCH(J3296, $E$5:$E$1433, 0)),""),"")</f>
        <v/>
      </c>
    </row>
    <row r="3297">
      <c r="A3297" t="str">
        <f>IF(B3297&lt;&gt;"",A3296+1,"")</f>
        <v/>
      </c>
      <c r="F3297" t="str">
        <f>IFERROR(IF(VLOOKUP(E3297,J:J,1,0)=E3297,"X",""),"")</f>
        <v/>
      </c>
      <c r="G3297" t="str">
        <f>IF(J3297&lt;&gt;"", INDEX($C$5:$C$1433, MATCH(J3297, $E$5:$E$1433, 0)),"")</f>
        <v/>
      </c>
      <c r="H3297" t="str">
        <f>IF(J3297&lt;&gt;"", INDEX($D$5:$D$1433, MATCH(J3297, $E$5:$E$1433, 0)),"")</f>
        <v/>
      </c>
      <c r="I3297" t="str">
        <f>IFERROR(IF(J3297&lt;&gt;"", INDEX($B$5:$B$1433, MATCH(J3297, $E$5:$E$1433, 0)),""),"SAI")</f>
        <v/>
      </c>
      <c r="L3297" t="str">
        <f>IFERROR(IF($N$5="Sáng",IF(MID(K3297,2,7)-MID($L$2,2,7)&gt;0,"Trễ",""),IF(MID(K3297,2,7)-MID($Q$2,2,7)&gt;0,"Trễ","")),"")</f>
        <v/>
      </c>
      <c r="M3297" t="str">
        <f>IFERROR(IF($N$5="Sáng",MID(K3297,2,7)-MID($L$2,2,7),MID(K3297,2,7)-MID($Q$2,2,7)),"")</f>
        <v/>
      </c>
      <c r="Q3297" t="str">
        <f>IF(B3297&lt;&gt;"",IF(AND(P3297="",F3297=""),"Không phép ",""),"")</f>
        <v/>
      </c>
      <c r="R3297" t="str">
        <f>UPPER(B3297)</f>
        <v/>
      </c>
      <c r="T3297" t="str">
        <f>IFERROR(IF(J3297&lt;&gt;"", INDEX($S$5:$S$1433, MATCH(J3297, $E$5:$E$1433, 0)),""),"")</f>
        <v/>
      </c>
      <c r="V3297" t="str">
        <f>IFERROR(IF(J3297&lt;&gt;"", INDEX($U$5:$U$1433, MATCH(J3297, $E$5:$E$1433, 0)),""),"")</f>
        <v/>
      </c>
    </row>
    <row r="3298">
      <c r="A3298" t="str">
        <f>IF(B3298&lt;&gt;"",A3297+1,"")</f>
        <v/>
      </c>
      <c r="F3298" t="str">
        <f>IFERROR(IF(VLOOKUP(E3298,J:J,1,0)=E3298,"X",""),"")</f>
        <v/>
      </c>
      <c r="G3298" t="str">
        <f>IF(J3298&lt;&gt;"", INDEX($C$5:$C$1433, MATCH(J3298, $E$5:$E$1433, 0)),"")</f>
        <v/>
      </c>
      <c r="H3298" t="str">
        <f>IF(J3298&lt;&gt;"", INDEX($D$5:$D$1433, MATCH(J3298, $E$5:$E$1433, 0)),"")</f>
        <v/>
      </c>
      <c r="I3298" t="str">
        <f>IFERROR(IF(J3298&lt;&gt;"", INDEX($B$5:$B$1433, MATCH(J3298, $E$5:$E$1433, 0)),""),"SAI")</f>
        <v/>
      </c>
      <c r="L3298" t="str">
        <f>IFERROR(IF($N$5="Sáng",IF(MID(K3298,2,7)-MID($L$2,2,7)&gt;0,"Trễ",""),IF(MID(K3298,2,7)-MID($Q$2,2,7)&gt;0,"Trễ","")),"")</f>
        <v/>
      </c>
      <c r="M3298" t="str">
        <f>IFERROR(IF($N$5="Sáng",MID(K3298,2,7)-MID($L$2,2,7),MID(K3298,2,7)-MID($Q$2,2,7)),"")</f>
        <v/>
      </c>
      <c r="Q3298" t="str">
        <f>IF(B3298&lt;&gt;"",IF(AND(P3298="",F3298=""),"Không phép ",""),"")</f>
        <v/>
      </c>
      <c r="R3298" t="str">
        <f>UPPER(B3298)</f>
        <v/>
      </c>
      <c r="T3298" t="str">
        <f>IFERROR(IF(J3298&lt;&gt;"", INDEX($S$5:$S$1433, MATCH(J3298, $E$5:$E$1433, 0)),""),"")</f>
        <v/>
      </c>
      <c r="V3298" t="str">
        <f>IFERROR(IF(J3298&lt;&gt;"", INDEX($U$5:$U$1433, MATCH(J3298, $E$5:$E$1433, 0)),""),"")</f>
        <v/>
      </c>
    </row>
    <row r="3299">
      <c r="A3299" t="str">
        <f>IF(B3299&lt;&gt;"",A3298+1,"")</f>
        <v/>
      </c>
      <c r="F3299" t="str">
        <f>IFERROR(IF(VLOOKUP(E3299,J:J,1,0)=E3299,"X",""),"")</f>
        <v/>
      </c>
      <c r="G3299" t="str">
        <f>IF(J3299&lt;&gt;"", INDEX($C$5:$C$1433, MATCH(J3299, $E$5:$E$1433, 0)),"")</f>
        <v/>
      </c>
      <c r="H3299" t="str">
        <f>IF(J3299&lt;&gt;"", INDEX($D$5:$D$1433, MATCH(J3299, $E$5:$E$1433, 0)),"")</f>
        <v/>
      </c>
      <c r="I3299" t="str">
        <f>IFERROR(IF(J3299&lt;&gt;"", INDEX($B$5:$B$1433, MATCH(J3299, $E$5:$E$1433, 0)),""),"SAI")</f>
        <v/>
      </c>
      <c r="L3299" t="str">
        <f>IFERROR(IF($N$5="Sáng",IF(MID(K3299,2,7)-MID($L$2,2,7)&gt;0,"Trễ",""),IF(MID(K3299,2,7)-MID($Q$2,2,7)&gt;0,"Trễ","")),"")</f>
        <v/>
      </c>
      <c r="M3299" t="str">
        <f>IFERROR(IF($N$5="Sáng",MID(K3299,2,7)-MID($L$2,2,7),MID(K3299,2,7)-MID($Q$2,2,7)),"")</f>
        <v/>
      </c>
      <c r="Q3299" t="str">
        <f>IF(B3299&lt;&gt;"",IF(AND(P3299="",F3299=""),"Không phép ",""),"")</f>
        <v/>
      </c>
      <c r="R3299" t="str">
        <f>UPPER(B3299)</f>
        <v/>
      </c>
      <c r="T3299" t="str">
        <f>IFERROR(IF(J3299&lt;&gt;"", INDEX($S$5:$S$1433, MATCH(J3299, $E$5:$E$1433, 0)),""),"")</f>
        <v/>
      </c>
      <c r="V3299" t="str">
        <f>IFERROR(IF(J3299&lt;&gt;"", INDEX($U$5:$U$1433, MATCH(J3299, $E$5:$E$1433, 0)),""),"")</f>
        <v/>
      </c>
    </row>
    <row r="3300">
      <c r="A3300" t="str">
        <f>IF(B3300&lt;&gt;"",A3299+1,"")</f>
        <v/>
      </c>
      <c r="F3300" t="str">
        <f>IFERROR(IF(VLOOKUP(E3300,J:J,1,0)=E3300,"X",""),"")</f>
        <v/>
      </c>
      <c r="G3300" t="str">
        <f>IF(J3300&lt;&gt;"", INDEX($C$5:$C$1433, MATCH(J3300, $E$5:$E$1433, 0)),"")</f>
        <v/>
      </c>
      <c r="H3300" t="str">
        <f>IF(J3300&lt;&gt;"", INDEX($D$5:$D$1433, MATCH(J3300, $E$5:$E$1433, 0)),"")</f>
        <v/>
      </c>
      <c r="I3300" t="str">
        <f>IFERROR(IF(J3300&lt;&gt;"", INDEX($B$5:$B$1433, MATCH(J3300, $E$5:$E$1433, 0)),""),"SAI")</f>
        <v/>
      </c>
      <c r="L3300" t="str">
        <f>IFERROR(IF($N$5="Sáng",IF(MID(K3300,2,7)-MID($L$2,2,7)&gt;0,"Trễ",""),IF(MID(K3300,2,7)-MID($Q$2,2,7)&gt;0,"Trễ","")),"")</f>
        <v/>
      </c>
      <c r="M3300" t="str">
        <f>IFERROR(IF($N$5="Sáng",MID(K3300,2,7)-MID($L$2,2,7),MID(K3300,2,7)-MID($Q$2,2,7)),"")</f>
        <v/>
      </c>
      <c r="Q3300" t="str">
        <f>IF(B3300&lt;&gt;"",IF(AND(P3300="",F3300=""),"Không phép ",""),"")</f>
        <v/>
      </c>
      <c r="R3300" t="str">
        <f>UPPER(B3300)</f>
        <v/>
      </c>
      <c r="T3300" t="str">
        <f>IFERROR(IF(J3300&lt;&gt;"", INDEX($S$5:$S$1433, MATCH(J3300, $E$5:$E$1433, 0)),""),"")</f>
        <v/>
      </c>
      <c r="V3300" t="str">
        <f>IFERROR(IF(J3300&lt;&gt;"", INDEX($U$5:$U$1433, MATCH(J3300, $E$5:$E$1433, 0)),""),"")</f>
        <v/>
      </c>
    </row>
    <row r="3301">
      <c r="A3301" t="str">
        <f>IF(B3301&lt;&gt;"",A3300+1,"")</f>
        <v/>
      </c>
      <c r="F3301" t="str">
        <f>IFERROR(IF(VLOOKUP(E3301,J:J,1,0)=E3301,"X",""),"")</f>
        <v/>
      </c>
      <c r="G3301" t="str">
        <f>IF(J3301&lt;&gt;"", INDEX($C$5:$C$1433, MATCH(J3301, $E$5:$E$1433, 0)),"")</f>
        <v/>
      </c>
      <c r="H3301" t="str">
        <f>IF(J3301&lt;&gt;"", INDEX($D$5:$D$1433, MATCH(J3301, $E$5:$E$1433, 0)),"")</f>
        <v/>
      </c>
      <c r="I3301" t="str">
        <f>IFERROR(IF(J3301&lt;&gt;"", INDEX($B$5:$B$1433, MATCH(J3301, $E$5:$E$1433, 0)),""),"SAI")</f>
        <v/>
      </c>
      <c r="L3301" t="str">
        <f>IFERROR(IF($N$5="Sáng",IF(MID(K3301,2,7)-MID($L$2,2,7)&gt;0,"Trễ",""),IF(MID(K3301,2,7)-MID($Q$2,2,7)&gt;0,"Trễ","")),"")</f>
        <v/>
      </c>
      <c r="M3301" t="str">
        <f>IFERROR(IF($N$5="Sáng",MID(K3301,2,7)-MID($L$2,2,7),MID(K3301,2,7)-MID($Q$2,2,7)),"")</f>
        <v/>
      </c>
      <c r="Q3301" t="str">
        <f>IF(B3301&lt;&gt;"",IF(AND(P3301="",F3301=""),"Không phép ",""),"")</f>
        <v/>
      </c>
      <c r="R3301" t="str">
        <f>UPPER(B3301)</f>
        <v/>
      </c>
      <c r="T3301" t="str">
        <f>IFERROR(IF(J3301&lt;&gt;"", INDEX($S$5:$S$1433, MATCH(J3301, $E$5:$E$1433, 0)),""),"")</f>
        <v/>
      </c>
      <c r="V3301" t="str">
        <f>IFERROR(IF(J3301&lt;&gt;"", INDEX($U$5:$U$1433, MATCH(J3301, $E$5:$E$1433, 0)),""),"")</f>
        <v/>
      </c>
    </row>
    <row r="3302">
      <c r="A3302" t="str">
        <f>IF(B3302&lt;&gt;"",A3301+1,"")</f>
        <v/>
      </c>
      <c r="F3302" t="str">
        <f>IFERROR(IF(VLOOKUP(E3302,J:J,1,0)=E3302,"X",""),"")</f>
        <v/>
      </c>
      <c r="G3302" t="str">
        <f>IF(J3302&lt;&gt;"", INDEX($C$5:$C$1433, MATCH(J3302, $E$5:$E$1433, 0)),"")</f>
        <v/>
      </c>
      <c r="H3302" t="str">
        <f>IF(J3302&lt;&gt;"", INDEX($D$5:$D$1433, MATCH(J3302, $E$5:$E$1433, 0)),"")</f>
        <v/>
      </c>
      <c r="I3302" t="str">
        <f>IFERROR(IF(J3302&lt;&gt;"", INDEX($B$5:$B$1433, MATCH(J3302, $E$5:$E$1433, 0)),""),"SAI")</f>
        <v/>
      </c>
      <c r="L3302" t="str">
        <f>IFERROR(IF($N$5="Sáng",IF(MID(K3302,2,7)-MID($L$2,2,7)&gt;0,"Trễ",""),IF(MID(K3302,2,7)-MID($Q$2,2,7)&gt;0,"Trễ","")),"")</f>
        <v/>
      </c>
      <c r="M3302" t="str">
        <f>IFERROR(IF($N$5="Sáng",MID(K3302,2,7)-MID($L$2,2,7),MID(K3302,2,7)-MID($Q$2,2,7)),"")</f>
        <v/>
      </c>
      <c r="Q3302" t="str">
        <f>IF(B3302&lt;&gt;"",IF(AND(P3302="",F3302=""),"Không phép ",""),"")</f>
        <v/>
      </c>
      <c r="R3302" t="str">
        <f>UPPER(B3302)</f>
        <v/>
      </c>
      <c r="T3302" t="str">
        <f>IFERROR(IF(J3302&lt;&gt;"", INDEX($S$5:$S$1433, MATCH(J3302, $E$5:$E$1433, 0)),""),"")</f>
        <v/>
      </c>
      <c r="V3302" t="str">
        <f>IFERROR(IF(J3302&lt;&gt;"", INDEX($U$5:$U$1433, MATCH(J3302, $E$5:$E$1433, 0)),""),"")</f>
        <v/>
      </c>
    </row>
    <row r="3303">
      <c r="A3303" t="str">
        <f>IF(B3303&lt;&gt;"",A3302+1,"")</f>
        <v/>
      </c>
      <c r="F3303" t="str">
        <f>IFERROR(IF(VLOOKUP(E3303,J:J,1,0)=E3303,"X",""),"")</f>
        <v/>
      </c>
      <c r="G3303" t="str">
        <f>IF(J3303&lt;&gt;"", INDEX($C$5:$C$1433, MATCH(J3303, $E$5:$E$1433, 0)),"")</f>
        <v/>
      </c>
      <c r="H3303" t="str">
        <f>IF(J3303&lt;&gt;"", INDEX($D$5:$D$1433, MATCH(J3303, $E$5:$E$1433, 0)),"")</f>
        <v/>
      </c>
      <c r="I3303" t="str">
        <f>IFERROR(IF(J3303&lt;&gt;"", INDEX($B$5:$B$1433, MATCH(J3303, $E$5:$E$1433, 0)),""),"SAI")</f>
        <v/>
      </c>
      <c r="L3303" t="str">
        <f>IFERROR(IF($N$5="Sáng",IF(MID(K3303,2,7)-MID($L$2,2,7)&gt;0,"Trễ",""),IF(MID(K3303,2,7)-MID($Q$2,2,7)&gt;0,"Trễ","")),"")</f>
        <v/>
      </c>
      <c r="M3303" t="str">
        <f>IFERROR(IF($N$5="Sáng",MID(K3303,2,7)-MID($L$2,2,7),MID(K3303,2,7)-MID($Q$2,2,7)),"")</f>
        <v/>
      </c>
      <c r="Q3303" t="str">
        <f>IF(B3303&lt;&gt;"",IF(AND(P3303="",F3303=""),"Không phép ",""),"")</f>
        <v/>
      </c>
      <c r="R3303" t="str">
        <f>UPPER(B3303)</f>
        <v/>
      </c>
      <c r="T3303" t="str">
        <f>IFERROR(IF(J3303&lt;&gt;"", INDEX($S$5:$S$1433, MATCH(J3303, $E$5:$E$1433, 0)),""),"")</f>
        <v/>
      </c>
      <c r="V3303" t="str">
        <f>IFERROR(IF(J3303&lt;&gt;"", INDEX($U$5:$U$1433, MATCH(J3303, $E$5:$E$1433, 0)),""),"")</f>
        <v/>
      </c>
    </row>
    <row r="3304">
      <c r="A3304" t="str">
        <f>IF(B3304&lt;&gt;"",A3303+1,"")</f>
        <v/>
      </c>
      <c r="F3304" t="str">
        <f>IFERROR(IF(VLOOKUP(E3304,J:J,1,0)=E3304,"X",""),"")</f>
        <v/>
      </c>
      <c r="G3304" t="str">
        <f>IF(J3304&lt;&gt;"", INDEX($C$5:$C$1433, MATCH(J3304, $E$5:$E$1433, 0)),"")</f>
        <v/>
      </c>
      <c r="H3304" t="str">
        <f>IF(J3304&lt;&gt;"", INDEX($D$5:$D$1433, MATCH(J3304, $E$5:$E$1433, 0)),"")</f>
        <v/>
      </c>
      <c r="I3304" t="str">
        <f>IFERROR(IF(J3304&lt;&gt;"", INDEX($B$5:$B$1433, MATCH(J3304, $E$5:$E$1433, 0)),""),"SAI")</f>
        <v/>
      </c>
      <c r="L3304" t="str">
        <f>IFERROR(IF($N$5="Sáng",IF(MID(K3304,2,7)-MID($L$2,2,7)&gt;0,"Trễ",""),IF(MID(K3304,2,7)-MID($Q$2,2,7)&gt;0,"Trễ","")),"")</f>
        <v/>
      </c>
      <c r="M3304" t="str">
        <f>IFERROR(IF($N$5="Sáng",MID(K3304,2,7)-MID($L$2,2,7),MID(K3304,2,7)-MID($Q$2,2,7)),"")</f>
        <v/>
      </c>
      <c r="Q3304" t="str">
        <f>IF(B3304&lt;&gt;"",IF(AND(P3304="",F3304=""),"Không phép ",""),"")</f>
        <v/>
      </c>
      <c r="R3304" t="str">
        <f>UPPER(B3304)</f>
        <v/>
      </c>
      <c r="T3304" t="str">
        <f>IFERROR(IF(J3304&lt;&gt;"", INDEX($S$5:$S$1433, MATCH(J3304, $E$5:$E$1433, 0)),""),"")</f>
        <v/>
      </c>
      <c r="V3304" t="str">
        <f>IFERROR(IF(J3304&lt;&gt;"", INDEX($U$5:$U$1433, MATCH(J3304, $E$5:$E$1433, 0)),""),"")</f>
        <v/>
      </c>
    </row>
    <row r="3305">
      <c r="A3305" t="str">
        <f>IF(B3305&lt;&gt;"",A3304+1,"")</f>
        <v/>
      </c>
      <c r="F3305" t="str">
        <f>IFERROR(IF(VLOOKUP(E3305,J:J,1,0)=E3305,"X",""),"")</f>
        <v/>
      </c>
      <c r="G3305" t="str">
        <f>IF(J3305&lt;&gt;"", INDEX($C$5:$C$1433, MATCH(J3305, $E$5:$E$1433, 0)),"")</f>
        <v/>
      </c>
      <c r="H3305" t="str">
        <f>IF(J3305&lt;&gt;"", INDEX($D$5:$D$1433, MATCH(J3305, $E$5:$E$1433, 0)),"")</f>
        <v/>
      </c>
      <c r="I3305" t="str">
        <f>IFERROR(IF(J3305&lt;&gt;"", INDEX($B$5:$B$1433, MATCH(J3305, $E$5:$E$1433, 0)),""),"SAI")</f>
        <v/>
      </c>
      <c r="L3305" t="str">
        <f>IFERROR(IF($N$5="Sáng",IF(MID(K3305,2,7)-MID($L$2,2,7)&gt;0,"Trễ",""),IF(MID(K3305,2,7)-MID($Q$2,2,7)&gt;0,"Trễ","")),"")</f>
        <v/>
      </c>
      <c r="M3305" t="str">
        <f>IFERROR(IF($N$5="Sáng",MID(K3305,2,7)-MID($L$2,2,7),MID(K3305,2,7)-MID($Q$2,2,7)),"")</f>
        <v/>
      </c>
      <c r="Q3305" t="str">
        <f>IF(B3305&lt;&gt;"",IF(AND(P3305="",F3305=""),"Không phép ",""),"")</f>
        <v/>
      </c>
      <c r="R3305" t="str">
        <f>UPPER(B3305)</f>
        <v/>
      </c>
      <c r="T3305" t="str">
        <f>IFERROR(IF(J3305&lt;&gt;"", INDEX($S$5:$S$1433, MATCH(J3305, $E$5:$E$1433, 0)),""),"")</f>
        <v/>
      </c>
      <c r="V3305" t="str">
        <f>IFERROR(IF(J3305&lt;&gt;"", INDEX($U$5:$U$1433, MATCH(J3305, $E$5:$E$1433, 0)),""),"")</f>
        <v/>
      </c>
    </row>
    <row r="3306">
      <c r="A3306" t="str">
        <f>IF(B3306&lt;&gt;"",A3305+1,"")</f>
        <v/>
      </c>
      <c r="F3306" t="str">
        <f>IFERROR(IF(VLOOKUP(E3306,J:J,1,0)=E3306,"X",""),"")</f>
        <v/>
      </c>
      <c r="G3306" t="str">
        <f>IF(J3306&lt;&gt;"", INDEX($C$5:$C$1433, MATCH(J3306, $E$5:$E$1433, 0)),"")</f>
        <v/>
      </c>
      <c r="H3306" t="str">
        <f>IF(J3306&lt;&gt;"", INDEX($D$5:$D$1433, MATCH(J3306, $E$5:$E$1433, 0)),"")</f>
        <v/>
      </c>
      <c r="I3306" t="str">
        <f>IFERROR(IF(J3306&lt;&gt;"", INDEX($B$5:$B$1433, MATCH(J3306, $E$5:$E$1433, 0)),""),"SAI")</f>
        <v/>
      </c>
      <c r="L3306" t="str">
        <f>IFERROR(IF($N$5="Sáng",IF(MID(K3306,2,7)-MID($L$2,2,7)&gt;0,"Trễ",""),IF(MID(K3306,2,7)-MID($Q$2,2,7)&gt;0,"Trễ","")),"")</f>
        <v/>
      </c>
      <c r="M3306" t="str">
        <f>IFERROR(IF($N$5="Sáng",MID(K3306,2,7)-MID($L$2,2,7),MID(K3306,2,7)-MID($Q$2,2,7)),"")</f>
        <v/>
      </c>
      <c r="Q3306" t="str">
        <f>IF(B3306&lt;&gt;"",IF(AND(P3306="",F3306=""),"Không phép ",""),"")</f>
        <v/>
      </c>
      <c r="R3306" t="str">
        <f>UPPER(B3306)</f>
        <v/>
      </c>
      <c r="T3306" t="str">
        <f>IFERROR(IF(J3306&lt;&gt;"", INDEX($S$5:$S$1433, MATCH(J3306, $E$5:$E$1433, 0)),""),"")</f>
        <v/>
      </c>
      <c r="V3306" t="str">
        <f>IFERROR(IF(J3306&lt;&gt;"", INDEX($U$5:$U$1433, MATCH(J3306, $E$5:$E$1433, 0)),""),"")</f>
        <v/>
      </c>
    </row>
    <row r="3307">
      <c r="A3307" t="str">
        <f>IF(B3307&lt;&gt;"",A3306+1,"")</f>
        <v/>
      </c>
      <c r="F3307" t="str">
        <f>IFERROR(IF(VLOOKUP(E3307,J:J,1,0)=E3307,"X",""),"")</f>
        <v/>
      </c>
      <c r="G3307" t="str">
        <f>IF(J3307&lt;&gt;"", INDEX($C$5:$C$1433, MATCH(J3307, $E$5:$E$1433, 0)),"")</f>
        <v/>
      </c>
      <c r="H3307" t="str">
        <f>IF(J3307&lt;&gt;"", INDEX($D$5:$D$1433, MATCH(J3307, $E$5:$E$1433, 0)),"")</f>
        <v/>
      </c>
      <c r="I3307" t="str">
        <f>IFERROR(IF(J3307&lt;&gt;"", INDEX($B$5:$B$1433, MATCH(J3307, $E$5:$E$1433, 0)),""),"SAI")</f>
        <v/>
      </c>
      <c r="L3307" t="str">
        <f>IFERROR(IF($N$5="Sáng",IF(MID(K3307,2,7)-MID($L$2,2,7)&gt;0,"Trễ",""),IF(MID(K3307,2,7)-MID($Q$2,2,7)&gt;0,"Trễ","")),"")</f>
        <v/>
      </c>
      <c r="M3307" t="str">
        <f>IFERROR(IF($N$5="Sáng",MID(K3307,2,7)-MID($L$2,2,7),MID(K3307,2,7)-MID($Q$2,2,7)),"")</f>
        <v/>
      </c>
      <c r="Q3307" t="str">
        <f>IF(B3307&lt;&gt;"",IF(AND(P3307="",F3307=""),"Không phép ",""),"")</f>
        <v/>
      </c>
      <c r="R3307" t="str">
        <f>UPPER(B3307)</f>
        <v/>
      </c>
      <c r="T3307" t="str">
        <f>IFERROR(IF(J3307&lt;&gt;"", INDEX($S$5:$S$1433, MATCH(J3307, $E$5:$E$1433, 0)),""),"")</f>
        <v/>
      </c>
      <c r="V3307" t="str">
        <f>IFERROR(IF(J3307&lt;&gt;"", INDEX($U$5:$U$1433, MATCH(J3307, $E$5:$E$1433, 0)),""),"")</f>
        <v/>
      </c>
    </row>
    <row r="3308">
      <c r="A3308" t="str">
        <f>IF(B3308&lt;&gt;"",A3307+1,"")</f>
        <v/>
      </c>
      <c r="F3308" t="str">
        <f>IFERROR(IF(VLOOKUP(E3308,J:J,1,0)=E3308,"X",""),"")</f>
        <v/>
      </c>
      <c r="G3308" t="str">
        <f>IF(J3308&lt;&gt;"", INDEX($C$5:$C$1433, MATCH(J3308, $E$5:$E$1433, 0)),"")</f>
        <v/>
      </c>
      <c r="H3308" t="str">
        <f>IF(J3308&lt;&gt;"", INDEX($D$5:$D$1433, MATCH(J3308, $E$5:$E$1433, 0)),"")</f>
        <v/>
      </c>
      <c r="I3308" t="str">
        <f>IFERROR(IF(J3308&lt;&gt;"", INDEX($B$5:$B$1433, MATCH(J3308, $E$5:$E$1433, 0)),""),"SAI")</f>
        <v/>
      </c>
      <c r="L3308" t="str">
        <f>IFERROR(IF($N$5="Sáng",IF(MID(K3308,2,7)-MID($L$2,2,7)&gt;0,"Trễ",""),IF(MID(K3308,2,7)-MID($Q$2,2,7)&gt;0,"Trễ","")),"")</f>
        <v/>
      </c>
      <c r="M3308" t="str">
        <f>IFERROR(IF($N$5="Sáng",MID(K3308,2,7)-MID($L$2,2,7),MID(K3308,2,7)-MID($Q$2,2,7)),"")</f>
        <v/>
      </c>
      <c r="Q3308" t="str">
        <f>IF(B3308&lt;&gt;"",IF(AND(P3308="",F3308=""),"Không phép ",""),"")</f>
        <v/>
      </c>
      <c r="R3308" t="str">
        <f>UPPER(B3308)</f>
        <v/>
      </c>
      <c r="T3308" t="str">
        <f>IFERROR(IF(J3308&lt;&gt;"", INDEX($S$5:$S$1433, MATCH(J3308, $E$5:$E$1433, 0)),""),"")</f>
        <v/>
      </c>
      <c r="V3308" t="str">
        <f>IFERROR(IF(J3308&lt;&gt;"", INDEX($U$5:$U$1433, MATCH(J3308, $E$5:$E$1433, 0)),""),"")</f>
        <v/>
      </c>
    </row>
    <row r="3309">
      <c r="A3309" t="str">
        <f>IF(B3309&lt;&gt;"",A3308+1,"")</f>
        <v/>
      </c>
      <c r="F3309" t="str">
        <f>IFERROR(IF(VLOOKUP(E3309,J:J,1,0)=E3309,"X",""),"")</f>
        <v/>
      </c>
      <c r="G3309" t="str">
        <f>IF(J3309&lt;&gt;"", INDEX($C$5:$C$1433, MATCH(J3309, $E$5:$E$1433, 0)),"")</f>
        <v/>
      </c>
      <c r="H3309" t="str">
        <f>IF(J3309&lt;&gt;"", INDEX($D$5:$D$1433, MATCH(J3309, $E$5:$E$1433, 0)),"")</f>
        <v/>
      </c>
      <c r="I3309" t="str">
        <f>IFERROR(IF(J3309&lt;&gt;"", INDEX($B$5:$B$1433, MATCH(J3309, $E$5:$E$1433, 0)),""),"SAI")</f>
        <v/>
      </c>
      <c r="L3309" t="str">
        <f>IFERROR(IF($N$5="Sáng",IF(MID(K3309,2,7)-MID($L$2,2,7)&gt;0,"Trễ",""),IF(MID(K3309,2,7)-MID($Q$2,2,7)&gt;0,"Trễ","")),"")</f>
        <v/>
      </c>
      <c r="M3309" t="str">
        <f>IFERROR(IF($N$5="Sáng",MID(K3309,2,7)-MID($L$2,2,7),MID(K3309,2,7)-MID($Q$2,2,7)),"")</f>
        <v/>
      </c>
      <c r="Q3309" t="str">
        <f>IF(B3309&lt;&gt;"",IF(AND(P3309="",F3309=""),"Không phép ",""),"")</f>
        <v/>
      </c>
      <c r="R3309" t="str">
        <f>UPPER(B3309)</f>
        <v/>
      </c>
      <c r="T3309" t="str">
        <f>IFERROR(IF(J3309&lt;&gt;"", INDEX($S$5:$S$1433, MATCH(J3309, $E$5:$E$1433, 0)),""),"")</f>
        <v/>
      </c>
      <c r="V3309" t="str">
        <f>IFERROR(IF(J3309&lt;&gt;"", INDEX($U$5:$U$1433, MATCH(J3309, $E$5:$E$1433, 0)),""),"")</f>
        <v/>
      </c>
    </row>
    <row r="3310">
      <c r="A3310" t="str">
        <f>IF(B3310&lt;&gt;"",A3309+1,"")</f>
        <v/>
      </c>
      <c r="F3310" t="str">
        <f>IFERROR(IF(VLOOKUP(E3310,J:J,1,0)=E3310,"X",""),"")</f>
        <v/>
      </c>
      <c r="G3310" t="str">
        <f>IF(J3310&lt;&gt;"", INDEX($C$5:$C$1433, MATCH(J3310, $E$5:$E$1433, 0)),"")</f>
        <v/>
      </c>
      <c r="H3310" t="str">
        <f>IF(J3310&lt;&gt;"", INDEX($D$5:$D$1433, MATCH(J3310, $E$5:$E$1433, 0)),"")</f>
        <v/>
      </c>
      <c r="I3310" t="str">
        <f>IFERROR(IF(J3310&lt;&gt;"", INDEX($B$5:$B$1433, MATCH(J3310, $E$5:$E$1433, 0)),""),"SAI")</f>
        <v/>
      </c>
      <c r="L3310" t="str">
        <f>IFERROR(IF($N$5="Sáng",IF(MID(K3310,2,7)-MID($L$2,2,7)&gt;0,"Trễ",""),IF(MID(K3310,2,7)-MID($Q$2,2,7)&gt;0,"Trễ","")),"")</f>
        <v/>
      </c>
      <c r="M3310" t="str">
        <f>IFERROR(IF($N$5="Sáng",MID(K3310,2,7)-MID($L$2,2,7),MID(K3310,2,7)-MID($Q$2,2,7)),"")</f>
        <v/>
      </c>
      <c r="Q3310" t="str">
        <f>IF(B3310&lt;&gt;"",IF(AND(P3310="",F3310=""),"Không phép ",""),"")</f>
        <v/>
      </c>
      <c r="R3310" t="str">
        <f>UPPER(B3310)</f>
        <v/>
      </c>
      <c r="T3310" t="str">
        <f>IFERROR(IF(J3310&lt;&gt;"", INDEX($S$5:$S$1433, MATCH(J3310, $E$5:$E$1433, 0)),""),"")</f>
        <v/>
      </c>
      <c r="V3310" t="str">
        <f>IFERROR(IF(J3310&lt;&gt;"", INDEX($U$5:$U$1433, MATCH(J3310, $E$5:$E$1433, 0)),""),"")</f>
        <v/>
      </c>
    </row>
    <row r="3311">
      <c r="A3311" t="str">
        <f>IF(B3311&lt;&gt;"",A3310+1,"")</f>
        <v/>
      </c>
      <c r="F3311" t="str">
        <f>IFERROR(IF(VLOOKUP(E3311,J:J,1,0)=E3311,"X",""),"")</f>
        <v/>
      </c>
      <c r="G3311" t="str">
        <f>IF(J3311&lt;&gt;"", INDEX($C$5:$C$1433, MATCH(J3311, $E$5:$E$1433, 0)),"")</f>
        <v/>
      </c>
      <c r="H3311" t="str">
        <f>IF(J3311&lt;&gt;"", INDEX($D$5:$D$1433, MATCH(J3311, $E$5:$E$1433, 0)),"")</f>
        <v/>
      </c>
      <c r="I3311" t="str">
        <f>IFERROR(IF(J3311&lt;&gt;"", INDEX($B$5:$B$1433, MATCH(J3311, $E$5:$E$1433, 0)),""),"SAI")</f>
        <v/>
      </c>
      <c r="L3311" t="str">
        <f>IFERROR(IF($N$5="Sáng",IF(MID(K3311,2,7)-MID($L$2,2,7)&gt;0,"Trễ",""),IF(MID(K3311,2,7)-MID($Q$2,2,7)&gt;0,"Trễ","")),"")</f>
        <v/>
      </c>
      <c r="M3311" t="str">
        <f>IFERROR(IF($N$5="Sáng",MID(K3311,2,7)-MID($L$2,2,7),MID(K3311,2,7)-MID($Q$2,2,7)),"")</f>
        <v/>
      </c>
      <c r="Q3311" t="str">
        <f>IF(B3311&lt;&gt;"",IF(AND(P3311="",F3311=""),"Không phép ",""),"")</f>
        <v/>
      </c>
      <c r="R3311" t="str">
        <f>UPPER(B3311)</f>
        <v/>
      </c>
      <c r="T3311" t="str">
        <f>IFERROR(IF(J3311&lt;&gt;"", INDEX($S$5:$S$1433, MATCH(J3311, $E$5:$E$1433, 0)),""),"")</f>
        <v/>
      </c>
      <c r="V3311" t="str">
        <f>IFERROR(IF(J3311&lt;&gt;"", INDEX($U$5:$U$1433, MATCH(J3311, $E$5:$E$1433, 0)),""),"")</f>
        <v/>
      </c>
    </row>
    <row r="3312">
      <c r="A3312" t="str">
        <f>IF(B3312&lt;&gt;"",A3311+1,"")</f>
        <v/>
      </c>
      <c r="F3312" t="str">
        <f>IFERROR(IF(VLOOKUP(E3312,J:J,1,0)=E3312,"X",""),"")</f>
        <v/>
      </c>
      <c r="G3312" t="str">
        <f>IF(J3312&lt;&gt;"", INDEX($C$5:$C$1433, MATCH(J3312, $E$5:$E$1433, 0)),"")</f>
        <v/>
      </c>
      <c r="H3312" t="str">
        <f>IF(J3312&lt;&gt;"", INDEX($D$5:$D$1433, MATCH(J3312, $E$5:$E$1433, 0)),"")</f>
        <v/>
      </c>
      <c r="I3312" t="str">
        <f>IFERROR(IF(J3312&lt;&gt;"", INDEX($B$5:$B$1433, MATCH(J3312, $E$5:$E$1433, 0)),""),"SAI")</f>
        <v/>
      </c>
      <c r="L3312" t="str">
        <f>IFERROR(IF($N$5="Sáng",IF(MID(K3312,2,7)-MID($L$2,2,7)&gt;0,"Trễ",""),IF(MID(K3312,2,7)-MID($Q$2,2,7)&gt;0,"Trễ","")),"")</f>
        <v/>
      </c>
      <c r="M3312" t="str">
        <f>IFERROR(IF($N$5="Sáng",MID(K3312,2,7)-MID($L$2,2,7),MID(K3312,2,7)-MID($Q$2,2,7)),"")</f>
        <v/>
      </c>
      <c r="Q3312" t="str">
        <f>IF(B3312&lt;&gt;"",IF(AND(P3312="",F3312=""),"Không phép ",""),"")</f>
        <v/>
      </c>
      <c r="R3312" t="str">
        <f>UPPER(B3312)</f>
        <v/>
      </c>
      <c r="T3312" t="str">
        <f>IFERROR(IF(J3312&lt;&gt;"", INDEX($S$5:$S$1433, MATCH(J3312, $E$5:$E$1433, 0)),""),"")</f>
        <v/>
      </c>
      <c r="V3312" t="str">
        <f>IFERROR(IF(J3312&lt;&gt;"", INDEX($U$5:$U$1433, MATCH(J3312, $E$5:$E$1433, 0)),""),"")</f>
        <v/>
      </c>
    </row>
    <row r="3313">
      <c r="A3313" t="str">
        <f>IF(B3313&lt;&gt;"",A3312+1,"")</f>
        <v/>
      </c>
      <c r="F3313" t="str">
        <f>IFERROR(IF(VLOOKUP(E3313,J:J,1,0)=E3313,"X",""),"")</f>
        <v/>
      </c>
      <c r="G3313" t="str">
        <f>IF(J3313&lt;&gt;"", INDEX($C$5:$C$1433, MATCH(J3313, $E$5:$E$1433, 0)),"")</f>
        <v/>
      </c>
      <c r="H3313" t="str">
        <f>IF(J3313&lt;&gt;"", INDEX($D$5:$D$1433, MATCH(J3313, $E$5:$E$1433, 0)),"")</f>
        <v/>
      </c>
      <c r="I3313" t="str">
        <f>IFERROR(IF(J3313&lt;&gt;"", INDEX($B$5:$B$1433, MATCH(J3313, $E$5:$E$1433, 0)),""),"SAI")</f>
        <v/>
      </c>
      <c r="L3313" t="str">
        <f>IFERROR(IF($N$5="Sáng",IF(MID(K3313,2,7)-MID($L$2,2,7)&gt;0,"Trễ",""),IF(MID(K3313,2,7)-MID($Q$2,2,7)&gt;0,"Trễ","")),"")</f>
        <v/>
      </c>
      <c r="M3313" t="str">
        <f>IFERROR(IF($N$5="Sáng",MID(K3313,2,7)-MID($L$2,2,7),MID(K3313,2,7)-MID($Q$2,2,7)),"")</f>
        <v/>
      </c>
      <c r="Q3313" t="str">
        <f>IF(B3313&lt;&gt;"",IF(AND(P3313="",F3313=""),"Không phép ",""),"")</f>
        <v/>
      </c>
      <c r="R3313" t="str">
        <f>UPPER(B3313)</f>
        <v/>
      </c>
      <c r="T3313" t="str">
        <f>IFERROR(IF(J3313&lt;&gt;"", INDEX($S$5:$S$1433, MATCH(J3313, $E$5:$E$1433, 0)),""),"")</f>
        <v/>
      </c>
      <c r="V3313" t="str">
        <f>IFERROR(IF(J3313&lt;&gt;"", INDEX($U$5:$U$1433, MATCH(J3313, $E$5:$E$1433, 0)),""),"")</f>
        <v/>
      </c>
    </row>
    <row r="3314">
      <c r="A3314" t="str">
        <f>IF(B3314&lt;&gt;"",A3313+1,"")</f>
        <v/>
      </c>
      <c r="F3314" t="str">
        <f>IFERROR(IF(VLOOKUP(E3314,J:J,1,0)=E3314,"X",""),"")</f>
        <v/>
      </c>
      <c r="G3314" t="str">
        <f>IF(J3314&lt;&gt;"", INDEX($C$5:$C$1433, MATCH(J3314, $E$5:$E$1433, 0)),"")</f>
        <v/>
      </c>
      <c r="H3314" t="str">
        <f>IF(J3314&lt;&gt;"", INDEX($D$5:$D$1433, MATCH(J3314, $E$5:$E$1433, 0)),"")</f>
        <v/>
      </c>
      <c r="I3314" t="str">
        <f>IFERROR(IF(J3314&lt;&gt;"", INDEX($B$5:$B$1433, MATCH(J3314, $E$5:$E$1433, 0)),""),"SAI")</f>
        <v/>
      </c>
      <c r="L3314" t="str">
        <f>IFERROR(IF($N$5="Sáng",IF(MID(K3314,2,7)-MID($L$2,2,7)&gt;0,"Trễ",""),IF(MID(K3314,2,7)-MID($Q$2,2,7)&gt;0,"Trễ","")),"")</f>
        <v/>
      </c>
      <c r="M3314" t="str">
        <f>IFERROR(IF($N$5="Sáng",MID(K3314,2,7)-MID($L$2,2,7),MID(K3314,2,7)-MID($Q$2,2,7)),"")</f>
        <v/>
      </c>
      <c r="Q3314" t="str">
        <f>IF(B3314&lt;&gt;"",IF(AND(P3314="",F3314=""),"Không phép ",""),"")</f>
        <v/>
      </c>
      <c r="R3314" t="str">
        <f>UPPER(B3314)</f>
        <v/>
      </c>
      <c r="T3314" t="str">
        <f>IFERROR(IF(J3314&lt;&gt;"", INDEX($S$5:$S$1433, MATCH(J3314, $E$5:$E$1433, 0)),""),"")</f>
        <v/>
      </c>
      <c r="V3314" t="str">
        <f>IFERROR(IF(J3314&lt;&gt;"", INDEX($U$5:$U$1433, MATCH(J3314, $E$5:$E$1433, 0)),""),"")</f>
        <v/>
      </c>
    </row>
    <row r="3315">
      <c r="A3315" t="str">
        <f>IF(B3315&lt;&gt;"",A3314+1,"")</f>
        <v/>
      </c>
      <c r="F3315" t="str">
        <f>IFERROR(IF(VLOOKUP(E3315,J:J,1,0)=E3315,"X",""),"")</f>
        <v/>
      </c>
      <c r="G3315" t="str">
        <f>IF(J3315&lt;&gt;"", INDEX($C$5:$C$1433, MATCH(J3315, $E$5:$E$1433, 0)),"")</f>
        <v/>
      </c>
      <c r="H3315" t="str">
        <f>IF(J3315&lt;&gt;"", INDEX($D$5:$D$1433, MATCH(J3315, $E$5:$E$1433, 0)),"")</f>
        <v/>
      </c>
      <c r="I3315" t="str">
        <f>IFERROR(IF(J3315&lt;&gt;"", INDEX($B$5:$B$1433, MATCH(J3315, $E$5:$E$1433, 0)),""),"SAI")</f>
        <v/>
      </c>
      <c r="L3315" t="str">
        <f>IFERROR(IF($N$5="Sáng",IF(MID(K3315,2,7)-MID($L$2,2,7)&gt;0,"Trễ",""),IF(MID(K3315,2,7)-MID($Q$2,2,7)&gt;0,"Trễ","")),"")</f>
        <v/>
      </c>
      <c r="M3315" t="str">
        <f>IFERROR(IF($N$5="Sáng",MID(K3315,2,7)-MID($L$2,2,7),MID(K3315,2,7)-MID($Q$2,2,7)),"")</f>
        <v/>
      </c>
      <c r="Q3315" t="str">
        <f>IF(B3315&lt;&gt;"",IF(AND(P3315="",F3315=""),"Không phép ",""),"")</f>
        <v/>
      </c>
      <c r="R3315" t="str">
        <f>UPPER(B3315)</f>
        <v/>
      </c>
      <c r="T3315" t="str">
        <f>IFERROR(IF(J3315&lt;&gt;"", INDEX($S$5:$S$1433, MATCH(J3315, $E$5:$E$1433, 0)),""),"")</f>
        <v/>
      </c>
      <c r="V3315" t="str">
        <f>IFERROR(IF(J3315&lt;&gt;"", INDEX($U$5:$U$1433, MATCH(J3315, $E$5:$E$1433, 0)),""),"")</f>
        <v/>
      </c>
    </row>
    <row r="3316">
      <c r="A3316" t="str">
        <f>IF(B3316&lt;&gt;"",A3315+1,"")</f>
        <v/>
      </c>
      <c r="F3316" t="str">
        <f>IFERROR(IF(VLOOKUP(E3316,J:J,1,0)=E3316,"X",""),"")</f>
        <v/>
      </c>
      <c r="G3316" t="str">
        <f>IF(J3316&lt;&gt;"", INDEX($C$5:$C$1433, MATCH(J3316, $E$5:$E$1433, 0)),"")</f>
        <v/>
      </c>
      <c r="H3316" t="str">
        <f>IF(J3316&lt;&gt;"", INDEX($D$5:$D$1433, MATCH(J3316, $E$5:$E$1433, 0)),"")</f>
        <v/>
      </c>
      <c r="I3316" t="str">
        <f>IFERROR(IF(J3316&lt;&gt;"", INDEX($B$5:$B$1433, MATCH(J3316, $E$5:$E$1433, 0)),""),"SAI")</f>
        <v/>
      </c>
      <c r="L3316" t="str">
        <f>IFERROR(IF($N$5="Sáng",IF(MID(K3316,2,7)-MID($L$2,2,7)&gt;0,"Trễ",""),IF(MID(K3316,2,7)-MID($Q$2,2,7)&gt;0,"Trễ","")),"")</f>
        <v/>
      </c>
      <c r="M3316" t="str">
        <f>IFERROR(IF($N$5="Sáng",MID(K3316,2,7)-MID($L$2,2,7),MID(K3316,2,7)-MID($Q$2,2,7)),"")</f>
        <v/>
      </c>
      <c r="Q3316" t="str">
        <f>IF(B3316&lt;&gt;"",IF(AND(P3316="",F3316=""),"Không phép ",""),"")</f>
        <v/>
      </c>
      <c r="R3316" t="str">
        <f>UPPER(B3316)</f>
        <v/>
      </c>
      <c r="T3316" t="str">
        <f>IFERROR(IF(J3316&lt;&gt;"", INDEX($S$5:$S$1433, MATCH(J3316, $E$5:$E$1433, 0)),""),"")</f>
        <v/>
      </c>
      <c r="V3316" t="str">
        <f>IFERROR(IF(J3316&lt;&gt;"", INDEX($U$5:$U$1433, MATCH(J3316, $E$5:$E$1433, 0)),""),"")</f>
        <v/>
      </c>
    </row>
    <row r="3317">
      <c r="A3317" t="str">
        <f>IF(B3317&lt;&gt;"",A3316+1,"")</f>
        <v/>
      </c>
      <c r="F3317" t="str">
        <f>IFERROR(IF(VLOOKUP(E3317,J:J,1,0)=E3317,"X",""),"")</f>
        <v/>
      </c>
      <c r="G3317" t="str">
        <f>IF(J3317&lt;&gt;"", INDEX($C$5:$C$1433, MATCH(J3317, $E$5:$E$1433, 0)),"")</f>
        <v/>
      </c>
      <c r="H3317" t="str">
        <f>IF(J3317&lt;&gt;"", INDEX($D$5:$D$1433, MATCH(J3317, $E$5:$E$1433, 0)),"")</f>
        <v/>
      </c>
      <c r="I3317" t="str">
        <f>IFERROR(IF(J3317&lt;&gt;"", INDEX($B$5:$B$1433, MATCH(J3317, $E$5:$E$1433, 0)),""),"SAI")</f>
        <v/>
      </c>
      <c r="L3317" t="str">
        <f>IFERROR(IF($N$5="Sáng",IF(MID(K3317,2,7)-MID($L$2,2,7)&gt;0,"Trễ",""),IF(MID(K3317,2,7)-MID($Q$2,2,7)&gt;0,"Trễ","")),"")</f>
        <v/>
      </c>
      <c r="M3317" t="str">
        <f>IFERROR(IF($N$5="Sáng",MID(K3317,2,7)-MID($L$2,2,7),MID(K3317,2,7)-MID($Q$2,2,7)),"")</f>
        <v/>
      </c>
      <c r="Q3317" t="str">
        <f>IF(B3317&lt;&gt;"",IF(AND(P3317="",F3317=""),"Không phép ",""),"")</f>
        <v/>
      </c>
      <c r="R3317" t="str">
        <f>UPPER(B3317)</f>
        <v/>
      </c>
      <c r="T3317" t="str">
        <f>IFERROR(IF(J3317&lt;&gt;"", INDEX($S$5:$S$1433, MATCH(J3317, $E$5:$E$1433, 0)),""),"")</f>
        <v/>
      </c>
      <c r="V3317" t="str">
        <f>IFERROR(IF(J3317&lt;&gt;"", INDEX($U$5:$U$1433, MATCH(J3317, $E$5:$E$1433, 0)),""),"")</f>
        <v/>
      </c>
    </row>
    <row r="3318">
      <c r="A3318" t="str">
        <f>IF(B3318&lt;&gt;"",A3317+1,"")</f>
        <v/>
      </c>
      <c r="F3318" t="str">
        <f>IFERROR(IF(VLOOKUP(E3318,J:J,1,0)=E3318,"X",""),"")</f>
        <v/>
      </c>
      <c r="G3318" t="str">
        <f>IF(J3318&lt;&gt;"", INDEX($C$5:$C$1433, MATCH(J3318, $E$5:$E$1433, 0)),"")</f>
        <v/>
      </c>
      <c r="H3318" t="str">
        <f>IF(J3318&lt;&gt;"", INDEX($D$5:$D$1433, MATCH(J3318, $E$5:$E$1433, 0)),"")</f>
        <v/>
      </c>
      <c r="I3318" t="str">
        <f>IFERROR(IF(J3318&lt;&gt;"", INDEX($B$5:$B$1433, MATCH(J3318, $E$5:$E$1433, 0)),""),"SAI")</f>
        <v/>
      </c>
      <c r="L3318" t="str">
        <f>IFERROR(IF($N$5="Sáng",IF(MID(K3318,2,7)-MID($L$2,2,7)&gt;0,"Trễ",""),IF(MID(K3318,2,7)-MID($Q$2,2,7)&gt;0,"Trễ","")),"")</f>
        <v/>
      </c>
      <c r="M3318" t="str">
        <f>IFERROR(IF($N$5="Sáng",MID(K3318,2,7)-MID($L$2,2,7),MID(K3318,2,7)-MID($Q$2,2,7)),"")</f>
        <v/>
      </c>
      <c r="Q3318" t="str">
        <f>IF(B3318&lt;&gt;"",IF(AND(P3318="",F3318=""),"Không phép ",""),"")</f>
        <v/>
      </c>
      <c r="R3318" t="str">
        <f>UPPER(B3318)</f>
        <v/>
      </c>
      <c r="T3318" t="str">
        <f>IFERROR(IF(J3318&lt;&gt;"", INDEX($S$5:$S$1433, MATCH(J3318, $E$5:$E$1433, 0)),""),"")</f>
        <v/>
      </c>
      <c r="V3318" t="str">
        <f>IFERROR(IF(J3318&lt;&gt;"", INDEX($U$5:$U$1433, MATCH(J3318, $E$5:$E$1433, 0)),""),"")</f>
        <v/>
      </c>
    </row>
    <row r="3319">
      <c r="A3319" t="str">
        <f>IF(B3319&lt;&gt;"",A3318+1,"")</f>
        <v/>
      </c>
      <c r="F3319" t="str">
        <f>IFERROR(IF(VLOOKUP(E3319,J:J,1,0)=E3319,"X",""),"")</f>
        <v/>
      </c>
      <c r="G3319" t="str">
        <f>IF(J3319&lt;&gt;"", INDEX($C$5:$C$1433, MATCH(J3319, $E$5:$E$1433, 0)),"")</f>
        <v/>
      </c>
      <c r="H3319" t="str">
        <f>IF(J3319&lt;&gt;"", INDEX($D$5:$D$1433, MATCH(J3319, $E$5:$E$1433, 0)),"")</f>
        <v/>
      </c>
      <c r="I3319" t="str">
        <f>IFERROR(IF(J3319&lt;&gt;"", INDEX($B$5:$B$1433, MATCH(J3319, $E$5:$E$1433, 0)),""),"SAI")</f>
        <v/>
      </c>
      <c r="L3319" t="str">
        <f>IFERROR(IF($N$5="Sáng",IF(MID(K3319,2,7)-MID($L$2,2,7)&gt;0,"Trễ",""),IF(MID(K3319,2,7)-MID($Q$2,2,7)&gt;0,"Trễ","")),"")</f>
        <v/>
      </c>
      <c r="M3319" t="str">
        <f>IFERROR(IF($N$5="Sáng",MID(K3319,2,7)-MID($L$2,2,7),MID(K3319,2,7)-MID($Q$2,2,7)),"")</f>
        <v/>
      </c>
      <c r="Q3319" t="str">
        <f>IF(B3319&lt;&gt;"",IF(AND(P3319="",F3319=""),"Không phép ",""),"")</f>
        <v/>
      </c>
      <c r="R3319" t="str">
        <f>UPPER(B3319)</f>
        <v/>
      </c>
      <c r="T3319" t="str">
        <f>IFERROR(IF(J3319&lt;&gt;"", INDEX($S$5:$S$1433, MATCH(J3319, $E$5:$E$1433, 0)),""),"")</f>
        <v/>
      </c>
      <c r="V3319" t="str">
        <f>IFERROR(IF(J3319&lt;&gt;"", INDEX($U$5:$U$1433, MATCH(J3319, $E$5:$E$1433, 0)),""),"")</f>
        <v/>
      </c>
    </row>
    <row r="3320">
      <c r="A3320" t="str">
        <f>IF(B3320&lt;&gt;"",A3319+1,"")</f>
        <v/>
      </c>
      <c r="F3320" t="str">
        <f>IFERROR(IF(VLOOKUP(E3320,J:J,1,0)=E3320,"X",""),"")</f>
        <v/>
      </c>
      <c r="G3320" t="str">
        <f>IF(J3320&lt;&gt;"", INDEX($C$5:$C$1433, MATCH(J3320, $E$5:$E$1433, 0)),"")</f>
        <v/>
      </c>
      <c r="H3320" t="str">
        <f>IF(J3320&lt;&gt;"", INDEX($D$5:$D$1433, MATCH(J3320, $E$5:$E$1433, 0)),"")</f>
        <v/>
      </c>
      <c r="I3320" t="str">
        <f>IFERROR(IF(J3320&lt;&gt;"", INDEX($B$5:$B$1433, MATCH(J3320, $E$5:$E$1433, 0)),""),"SAI")</f>
        <v/>
      </c>
      <c r="L3320" t="str">
        <f>IFERROR(IF($N$5="Sáng",IF(MID(K3320,2,7)-MID($L$2,2,7)&gt;0,"Trễ",""),IF(MID(K3320,2,7)-MID($Q$2,2,7)&gt;0,"Trễ","")),"")</f>
        <v/>
      </c>
      <c r="M3320" t="str">
        <f>IFERROR(IF($N$5="Sáng",MID(K3320,2,7)-MID($L$2,2,7),MID(K3320,2,7)-MID($Q$2,2,7)),"")</f>
        <v/>
      </c>
      <c r="Q3320" t="str">
        <f>IF(B3320&lt;&gt;"",IF(AND(P3320="",F3320=""),"Không phép ",""),"")</f>
        <v/>
      </c>
      <c r="R3320" t="str">
        <f>UPPER(B3320)</f>
        <v/>
      </c>
      <c r="T3320" t="str">
        <f>IFERROR(IF(J3320&lt;&gt;"", INDEX($S$5:$S$1433, MATCH(J3320, $E$5:$E$1433, 0)),""),"")</f>
        <v/>
      </c>
      <c r="V3320" t="str">
        <f>IFERROR(IF(J3320&lt;&gt;"", INDEX($U$5:$U$1433, MATCH(J3320, $E$5:$E$1433, 0)),""),"")</f>
        <v/>
      </c>
    </row>
    <row r="3321">
      <c r="A3321" t="str">
        <f>IF(B3321&lt;&gt;"",A3320+1,"")</f>
        <v/>
      </c>
      <c r="F3321" t="str">
        <f>IFERROR(IF(VLOOKUP(E3321,J:J,1,0)=E3321,"X",""),"")</f>
        <v/>
      </c>
      <c r="G3321" t="str">
        <f>IF(J3321&lt;&gt;"", INDEX($C$5:$C$1433, MATCH(J3321, $E$5:$E$1433, 0)),"")</f>
        <v/>
      </c>
      <c r="H3321" t="str">
        <f>IF(J3321&lt;&gt;"", INDEX($D$5:$D$1433, MATCH(J3321, $E$5:$E$1433, 0)),"")</f>
        <v/>
      </c>
      <c r="I3321" t="str">
        <f>IFERROR(IF(J3321&lt;&gt;"", INDEX($B$5:$B$1433, MATCH(J3321, $E$5:$E$1433, 0)),""),"SAI")</f>
        <v/>
      </c>
      <c r="L3321" t="str">
        <f>IFERROR(IF($N$5="Sáng",IF(MID(K3321,2,7)-MID($L$2,2,7)&gt;0,"Trễ",""),IF(MID(K3321,2,7)-MID($Q$2,2,7)&gt;0,"Trễ","")),"")</f>
        <v/>
      </c>
      <c r="M3321" t="str">
        <f>IFERROR(IF($N$5="Sáng",MID(K3321,2,7)-MID($L$2,2,7),MID(K3321,2,7)-MID($Q$2,2,7)),"")</f>
        <v/>
      </c>
      <c r="Q3321" t="str">
        <f>IF(B3321&lt;&gt;"",IF(AND(P3321="",F3321=""),"Không phép ",""),"")</f>
        <v/>
      </c>
      <c r="R3321" t="str">
        <f>UPPER(B3321)</f>
        <v/>
      </c>
      <c r="T3321" t="str">
        <f>IFERROR(IF(J3321&lt;&gt;"", INDEX($S$5:$S$1433, MATCH(J3321, $E$5:$E$1433, 0)),""),"")</f>
        <v/>
      </c>
      <c r="V3321" t="str">
        <f>IFERROR(IF(J3321&lt;&gt;"", INDEX($U$5:$U$1433, MATCH(J3321, $E$5:$E$1433, 0)),""),"")</f>
        <v/>
      </c>
    </row>
    <row r="3322">
      <c r="A3322" t="str">
        <f>IF(B3322&lt;&gt;"",A3321+1,"")</f>
        <v/>
      </c>
      <c r="F3322" t="str">
        <f>IFERROR(IF(VLOOKUP(E3322,J:J,1,0)=E3322,"X",""),"")</f>
        <v/>
      </c>
      <c r="G3322" t="str">
        <f>IF(J3322&lt;&gt;"", INDEX($C$5:$C$1433, MATCH(J3322, $E$5:$E$1433, 0)),"")</f>
        <v/>
      </c>
      <c r="H3322" t="str">
        <f>IF(J3322&lt;&gt;"", INDEX($D$5:$D$1433, MATCH(J3322, $E$5:$E$1433, 0)),"")</f>
        <v/>
      </c>
      <c r="I3322" t="str">
        <f>IFERROR(IF(J3322&lt;&gt;"", INDEX($B$5:$B$1433, MATCH(J3322, $E$5:$E$1433, 0)),""),"SAI")</f>
        <v/>
      </c>
      <c r="L3322" t="str">
        <f>IFERROR(IF($N$5="Sáng",IF(MID(K3322,2,7)-MID($L$2,2,7)&gt;0,"Trễ",""),IF(MID(K3322,2,7)-MID($Q$2,2,7)&gt;0,"Trễ","")),"")</f>
        <v/>
      </c>
      <c r="M3322" t="str">
        <f>IFERROR(IF($N$5="Sáng",MID(K3322,2,7)-MID($L$2,2,7),MID(K3322,2,7)-MID($Q$2,2,7)),"")</f>
        <v/>
      </c>
      <c r="Q3322" t="str">
        <f>IF(B3322&lt;&gt;"",IF(AND(P3322="",F3322=""),"Không phép ",""),"")</f>
        <v/>
      </c>
      <c r="R3322" t="str">
        <f>UPPER(B3322)</f>
        <v/>
      </c>
      <c r="T3322" t="str">
        <f>IFERROR(IF(J3322&lt;&gt;"", INDEX($S$5:$S$1433, MATCH(J3322, $E$5:$E$1433, 0)),""),"")</f>
        <v/>
      </c>
      <c r="V3322" t="str">
        <f>IFERROR(IF(J3322&lt;&gt;"", INDEX($U$5:$U$1433, MATCH(J3322, $E$5:$E$1433, 0)),""),"")</f>
        <v/>
      </c>
    </row>
    <row r="3323">
      <c r="A3323" t="str">
        <f>IF(B3323&lt;&gt;"",A3322+1,"")</f>
        <v/>
      </c>
      <c r="F3323" t="str">
        <f>IFERROR(IF(VLOOKUP(E3323,J:J,1,0)=E3323,"X",""),"")</f>
        <v/>
      </c>
      <c r="G3323" t="str">
        <f>IF(J3323&lt;&gt;"", INDEX($C$5:$C$1433, MATCH(J3323, $E$5:$E$1433, 0)),"")</f>
        <v/>
      </c>
      <c r="H3323" t="str">
        <f>IF(J3323&lt;&gt;"", INDEX($D$5:$D$1433, MATCH(J3323, $E$5:$E$1433, 0)),"")</f>
        <v/>
      </c>
      <c r="I3323" t="str">
        <f>IFERROR(IF(J3323&lt;&gt;"", INDEX($B$5:$B$1433, MATCH(J3323, $E$5:$E$1433, 0)),""),"SAI")</f>
        <v/>
      </c>
      <c r="L3323" t="str">
        <f>IFERROR(IF($N$5="Sáng",IF(MID(K3323,2,7)-MID($L$2,2,7)&gt;0,"Trễ",""),IF(MID(K3323,2,7)-MID($Q$2,2,7)&gt;0,"Trễ","")),"")</f>
        <v/>
      </c>
      <c r="M3323" t="str">
        <f>IFERROR(IF($N$5="Sáng",MID(K3323,2,7)-MID($L$2,2,7),MID(K3323,2,7)-MID($Q$2,2,7)),"")</f>
        <v/>
      </c>
      <c r="Q3323" t="str">
        <f>IF(B3323&lt;&gt;"",IF(AND(P3323="",F3323=""),"Không phép ",""),"")</f>
        <v/>
      </c>
      <c r="R3323" t="str">
        <f>UPPER(B3323)</f>
        <v/>
      </c>
      <c r="T3323" t="str">
        <f>IFERROR(IF(J3323&lt;&gt;"", INDEX($S$5:$S$1433, MATCH(J3323, $E$5:$E$1433, 0)),""),"")</f>
        <v/>
      </c>
      <c r="V3323" t="str">
        <f>IFERROR(IF(J3323&lt;&gt;"", INDEX($U$5:$U$1433, MATCH(J3323, $E$5:$E$1433, 0)),""),"")</f>
        <v/>
      </c>
    </row>
    <row r="3324">
      <c r="A3324" t="str">
        <f>IF(B3324&lt;&gt;"",A3323+1,"")</f>
        <v/>
      </c>
      <c r="F3324" t="str">
        <f>IFERROR(IF(VLOOKUP(E3324,J:J,1,0)=E3324,"X",""),"")</f>
        <v/>
      </c>
      <c r="G3324" t="str">
        <f>IF(J3324&lt;&gt;"", INDEX($C$5:$C$1433, MATCH(J3324, $E$5:$E$1433, 0)),"")</f>
        <v/>
      </c>
      <c r="H3324" t="str">
        <f>IF(J3324&lt;&gt;"", INDEX($D$5:$D$1433, MATCH(J3324, $E$5:$E$1433, 0)),"")</f>
        <v/>
      </c>
      <c r="I3324" t="str">
        <f>IFERROR(IF(J3324&lt;&gt;"", INDEX($B$5:$B$1433, MATCH(J3324, $E$5:$E$1433, 0)),""),"SAI")</f>
        <v/>
      </c>
      <c r="L3324" t="str">
        <f>IFERROR(IF($N$5="Sáng",IF(MID(K3324,2,7)-MID($L$2,2,7)&gt;0,"Trễ",""),IF(MID(K3324,2,7)-MID($Q$2,2,7)&gt;0,"Trễ","")),"")</f>
        <v/>
      </c>
      <c r="M3324" t="str">
        <f>IFERROR(IF($N$5="Sáng",MID(K3324,2,7)-MID($L$2,2,7),MID(K3324,2,7)-MID($Q$2,2,7)),"")</f>
        <v/>
      </c>
      <c r="Q3324" t="str">
        <f>IF(B3324&lt;&gt;"",IF(AND(P3324="",F3324=""),"Không phép ",""),"")</f>
        <v/>
      </c>
      <c r="R3324" t="str">
        <f>UPPER(B3324)</f>
        <v/>
      </c>
      <c r="T3324" t="str">
        <f>IFERROR(IF(J3324&lt;&gt;"", INDEX($S$5:$S$1433, MATCH(J3324, $E$5:$E$1433, 0)),""),"")</f>
        <v/>
      </c>
      <c r="V3324" t="str">
        <f>IFERROR(IF(J3324&lt;&gt;"", INDEX($U$5:$U$1433, MATCH(J3324, $E$5:$E$1433, 0)),""),"")</f>
        <v/>
      </c>
    </row>
    <row r="3325">
      <c r="A3325" t="str">
        <f>IF(B3325&lt;&gt;"",A3324+1,"")</f>
        <v/>
      </c>
      <c r="F3325" t="str">
        <f>IFERROR(IF(VLOOKUP(E3325,J:J,1,0)=E3325,"X",""),"")</f>
        <v/>
      </c>
      <c r="G3325" t="str">
        <f>IF(J3325&lt;&gt;"", INDEX($C$5:$C$1433, MATCH(J3325, $E$5:$E$1433, 0)),"")</f>
        <v/>
      </c>
      <c r="H3325" t="str">
        <f>IF(J3325&lt;&gt;"", INDEX($D$5:$D$1433, MATCH(J3325, $E$5:$E$1433, 0)),"")</f>
        <v/>
      </c>
      <c r="I3325" t="str">
        <f>IFERROR(IF(J3325&lt;&gt;"", INDEX($B$5:$B$1433, MATCH(J3325, $E$5:$E$1433, 0)),""),"SAI")</f>
        <v/>
      </c>
      <c r="L3325" t="str">
        <f>IFERROR(IF($N$5="Sáng",IF(MID(K3325,2,7)-MID($L$2,2,7)&gt;0,"Trễ",""),IF(MID(K3325,2,7)-MID($Q$2,2,7)&gt;0,"Trễ","")),"")</f>
        <v/>
      </c>
      <c r="M3325" t="str">
        <f>IFERROR(IF($N$5="Sáng",MID(K3325,2,7)-MID($L$2,2,7),MID(K3325,2,7)-MID($Q$2,2,7)),"")</f>
        <v/>
      </c>
      <c r="Q3325" t="str">
        <f>IF(B3325&lt;&gt;"",IF(AND(P3325="",F3325=""),"Không phép ",""),"")</f>
        <v/>
      </c>
      <c r="R3325" t="str">
        <f>UPPER(B3325)</f>
        <v/>
      </c>
      <c r="T3325" t="str">
        <f>IFERROR(IF(J3325&lt;&gt;"", INDEX($S$5:$S$1433, MATCH(J3325, $E$5:$E$1433, 0)),""),"")</f>
        <v/>
      </c>
      <c r="V3325" t="str">
        <f>IFERROR(IF(J3325&lt;&gt;"", INDEX($U$5:$U$1433, MATCH(J3325, $E$5:$E$1433, 0)),""),"")</f>
        <v/>
      </c>
    </row>
    <row r="3326">
      <c r="A3326" t="str">
        <f>IF(B3326&lt;&gt;"",A3325+1,"")</f>
        <v/>
      </c>
      <c r="F3326" t="str">
        <f>IFERROR(IF(VLOOKUP(E3326,J:J,1,0)=E3326,"X",""),"")</f>
        <v/>
      </c>
      <c r="G3326" t="str">
        <f>IF(J3326&lt;&gt;"", INDEX($C$5:$C$1433, MATCH(J3326, $E$5:$E$1433, 0)),"")</f>
        <v/>
      </c>
      <c r="H3326" t="str">
        <f>IF(J3326&lt;&gt;"", INDEX($D$5:$D$1433, MATCH(J3326, $E$5:$E$1433, 0)),"")</f>
        <v/>
      </c>
      <c r="I3326" t="str">
        <f>IFERROR(IF(J3326&lt;&gt;"", INDEX($B$5:$B$1433, MATCH(J3326, $E$5:$E$1433, 0)),""),"SAI")</f>
        <v/>
      </c>
      <c r="L3326" t="str">
        <f>IFERROR(IF($N$5="Sáng",IF(MID(K3326,2,7)-MID($L$2,2,7)&gt;0,"Trễ",""),IF(MID(K3326,2,7)-MID($Q$2,2,7)&gt;0,"Trễ","")),"")</f>
        <v/>
      </c>
      <c r="M3326" t="str">
        <f>IFERROR(IF($N$5="Sáng",MID(K3326,2,7)-MID($L$2,2,7),MID(K3326,2,7)-MID($Q$2,2,7)),"")</f>
        <v/>
      </c>
      <c r="Q3326" t="str">
        <f>IF(B3326&lt;&gt;"",IF(AND(P3326="",F3326=""),"Không phép ",""),"")</f>
        <v/>
      </c>
      <c r="R3326" t="str">
        <f>UPPER(B3326)</f>
        <v/>
      </c>
      <c r="T3326" t="str">
        <f>IFERROR(IF(J3326&lt;&gt;"", INDEX($S$5:$S$1433, MATCH(J3326, $E$5:$E$1433, 0)),""),"")</f>
        <v/>
      </c>
      <c r="V3326" t="str">
        <f>IFERROR(IF(J3326&lt;&gt;"", INDEX($U$5:$U$1433, MATCH(J3326, $E$5:$E$1433, 0)),""),"")</f>
        <v/>
      </c>
    </row>
    <row r="3327">
      <c r="A3327" t="str">
        <f>IF(B3327&lt;&gt;"",A3326+1,"")</f>
        <v/>
      </c>
      <c r="F3327" t="str">
        <f>IFERROR(IF(VLOOKUP(E3327,J:J,1,0)=E3327,"X",""),"")</f>
        <v/>
      </c>
      <c r="G3327" t="str">
        <f>IF(J3327&lt;&gt;"", INDEX($C$5:$C$1433, MATCH(J3327, $E$5:$E$1433, 0)),"")</f>
        <v/>
      </c>
      <c r="H3327" t="str">
        <f>IF(J3327&lt;&gt;"", INDEX($D$5:$D$1433, MATCH(J3327, $E$5:$E$1433, 0)),"")</f>
        <v/>
      </c>
      <c r="I3327" t="str">
        <f>IFERROR(IF(J3327&lt;&gt;"", INDEX($B$5:$B$1433, MATCH(J3327, $E$5:$E$1433, 0)),""),"SAI")</f>
        <v/>
      </c>
      <c r="L3327" t="str">
        <f>IFERROR(IF($N$5="Sáng",IF(MID(K3327,2,7)-MID($L$2,2,7)&gt;0,"Trễ",""),IF(MID(K3327,2,7)-MID($Q$2,2,7)&gt;0,"Trễ","")),"")</f>
        <v/>
      </c>
      <c r="M3327" t="str">
        <f>IFERROR(IF($N$5="Sáng",MID(K3327,2,7)-MID($L$2,2,7),MID(K3327,2,7)-MID($Q$2,2,7)),"")</f>
        <v/>
      </c>
      <c r="Q3327" t="str">
        <f>IF(B3327&lt;&gt;"",IF(AND(P3327="",F3327=""),"Không phép ",""),"")</f>
        <v/>
      </c>
      <c r="R3327" t="str">
        <f>UPPER(B3327)</f>
        <v/>
      </c>
      <c r="T3327" t="str">
        <f>IFERROR(IF(J3327&lt;&gt;"", INDEX($S$5:$S$1433, MATCH(J3327, $E$5:$E$1433, 0)),""),"")</f>
        <v/>
      </c>
      <c r="V3327" t="str">
        <f>IFERROR(IF(J3327&lt;&gt;"", INDEX($U$5:$U$1433, MATCH(J3327, $E$5:$E$1433, 0)),""),"")</f>
        <v/>
      </c>
    </row>
    <row r="3328">
      <c r="A3328" t="str">
        <f>IF(B3328&lt;&gt;"",A3327+1,"")</f>
        <v/>
      </c>
      <c r="F3328" t="str">
        <f>IFERROR(IF(VLOOKUP(E3328,J:J,1,0)=E3328,"X",""),"")</f>
        <v/>
      </c>
      <c r="G3328" t="str">
        <f>IF(J3328&lt;&gt;"", INDEX($C$5:$C$1433, MATCH(J3328, $E$5:$E$1433, 0)),"")</f>
        <v/>
      </c>
      <c r="H3328" t="str">
        <f>IF(J3328&lt;&gt;"", INDEX($D$5:$D$1433, MATCH(J3328, $E$5:$E$1433, 0)),"")</f>
        <v/>
      </c>
      <c r="I3328" t="str">
        <f>IFERROR(IF(J3328&lt;&gt;"", INDEX($B$5:$B$1433, MATCH(J3328, $E$5:$E$1433, 0)),""),"SAI")</f>
        <v/>
      </c>
      <c r="L3328" t="str">
        <f>IFERROR(IF($N$5="Sáng",IF(MID(K3328,2,7)-MID($L$2,2,7)&gt;0,"Trễ",""),IF(MID(K3328,2,7)-MID($Q$2,2,7)&gt;0,"Trễ","")),"")</f>
        <v/>
      </c>
      <c r="M3328" t="str">
        <f>IFERROR(IF($N$5="Sáng",MID(K3328,2,7)-MID($L$2,2,7),MID(K3328,2,7)-MID($Q$2,2,7)),"")</f>
        <v/>
      </c>
      <c r="Q3328" t="str">
        <f>IF(B3328&lt;&gt;"",IF(AND(P3328="",F3328=""),"Không phép ",""),"")</f>
        <v/>
      </c>
      <c r="R3328" t="str">
        <f>UPPER(B3328)</f>
        <v/>
      </c>
      <c r="T3328" t="str">
        <f>IFERROR(IF(J3328&lt;&gt;"", INDEX($S$5:$S$1433, MATCH(J3328, $E$5:$E$1433, 0)),""),"")</f>
        <v/>
      </c>
      <c r="V3328" t="str">
        <f>IFERROR(IF(J3328&lt;&gt;"", INDEX($U$5:$U$1433, MATCH(J3328, $E$5:$E$1433, 0)),""),"")</f>
        <v/>
      </c>
    </row>
    <row r="3329">
      <c r="A3329" t="str">
        <f>IF(B3329&lt;&gt;"",A3328+1,"")</f>
        <v/>
      </c>
      <c r="F3329" t="str">
        <f>IFERROR(IF(VLOOKUP(E3329,J:J,1,0)=E3329,"X",""),"")</f>
        <v/>
      </c>
      <c r="G3329" t="str">
        <f>IF(J3329&lt;&gt;"", INDEX($C$5:$C$1433, MATCH(J3329, $E$5:$E$1433, 0)),"")</f>
        <v/>
      </c>
      <c r="H3329" t="str">
        <f>IF(J3329&lt;&gt;"", INDEX($D$5:$D$1433, MATCH(J3329, $E$5:$E$1433, 0)),"")</f>
        <v/>
      </c>
      <c r="I3329" t="str">
        <f>IFERROR(IF(J3329&lt;&gt;"", INDEX($B$5:$B$1433, MATCH(J3329, $E$5:$E$1433, 0)),""),"SAI")</f>
        <v/>
      </c>
      <c r="L3329" t="str">
        <f>IFERROR(IF($N$5="Sáng",IF(MID(K3329,2,7)-MID($L$2,2,7)&gt;0,"Trễ",""),IF(MID(K3329,2,7)-MID($Q$2,2,7)&gt;0,"Trễ","")),"")</f>
        <v/>
      </c>
      <c r="M3329" t="str">
        <f>IFERROR(IF($N$5="Sáng",MID(K3329,2,7)-MID($L$2,2,7),MID(K3329,2,7)-MID($Q$2,2,7)),"")</f>
        <v/>
      </c>
      <c r="Q3329" t="str">
        <f>IF(B3329&lt;&gt;"",IF(AND(P3329="",F3329=""),"Không phép ",""),"")</f>
        <v/>
      </c>
      <c r="R3329" t="str">
        <f>UPPER(B3329)</f>
        <v/>
      </c>
      <c r="T3329" t="str">
        <f>IFERROR(IF(J3329&lt;&gt;"", INDEX($S$5:$S$1433, MATCH(J3329, $E$5:$E$1433, 0)),""),"")</f>
        <v/>
      </c>
      <c r="V3329" t="str">
        <f>IFERROR(IF(J3329&lt;&gt;"", INDEX($U$5:$U$1433, MATCH(J3329, $E$5:$E$1433, 0)),""),"")</f>
        <v/>
      </c>
    </row>
    <row r="3330">
      <c r="A3330" t="str">
        <f>IF(B3330&lt;&gt;"",A3329+1,"")</f>
        <v/>
      </c>
      <c r="F3330" t="str">
        <f>IFERROR(IF(VLOOKUP(E3330,J:J,1,0)=E3330,"X",""),"")</f>
        <v/>
      </c>
      <c r="G3330" t="str">
        <f>IF(J3330&lt;&gt;"", INDEX($C$5:$C$1433, MATCH(J3330, $E$5:$E$1433, 0)),"")</f>
        <v/>
      </c>
      <c r="H3330" t="str">
        <f>IF(J3330&lt;&gt;"", INDEX($D$5:$D$1433, MATCH(J3330, $E$5:$E$1433, 0)),"")</f>
        <v/>
      </c>
      <c r="I3330" t="str">
        <f>IFERROR(IF(J3330&lt;&gt;"", INDEX($B$5:$B$1433, MATCH(J3330, $E$5:$E$1433, 0)),""),"SAI")</f>
        <v/>
      </c>
      <c r="L3330" t="str">
        <f>IFERROR(IF($N$5="Sáng",IF(MID(K3330,2,7)-MID($L$2,2,7)&gt;0,"Trễ",""),IF(MID(K3330,2,7)-MID($Q$2,2,7)&gt;0,"Trễ","")),"")</f>
        <v/>
      </c>
      <c r="M3330" t="str">
        <f>IFERROR(IF($N$5="Sáng",MID(K3330,2,7)-MID($L$2,2,7),MID(K3330,2,7)-MID($Q$2,2,7)),"")</f>
        <v/>
      </c>
      <c r="Q3330" t="str">
        <f>IF(B3330&lt;&gt;"",IF(AND(P3330="",F3330=""),"Không phép ",""),"")</f>
        <v/>
      </c>
      <c r="R3330" t="str">
        <f>UPPER(B3330)</f>
        <v/>
      </c>
      <c r="T3330" t="str">
        <f>IFERROR(IF(J3330&lt;&gt;"", INDEX($S$5:$S$1433, MATCH(J3330, $E$5:$E$1433, 0)),""),"")</f>
        <v/>
      </c>
      <c r="V3330" t="str">
        <f>IFERROR(IF(J3330&lt;&gt;"", INDEX($U$5:$U$1433, MATCH(J3330, $E$5:$E$1433, 0)),""),"")</f>
        <v/>
      </c>
    </row>
    <row r="3331">
      <c r="A3331" t="str">
        <f>IF(B3331&lt;&gt;"",A3330+1,"")</f>
        <v/>
      </c>
      <c r="F3331" t="str">
        <f>IFERROR(IF(VLOOKUP(E3331,J:J,1,0)=E3331,"X",""),"")</f>
        <v/>
      </c>
      <c r="G3331" t="str">
        <f>IF(J3331&lt;&gt;"", INDEX($C$5:$C$1433, MATCH(J3331, $E$5:$E$1433, 0)),"")</f>
        <v/>
      </c>
      <c r="H3331" t="str">
        <f>IF(J3331&lt;&gt;"", INDEX($D$5:$D$1433, MATCH(J3331, $E$5:$E$1433, 0)),"")</f>
        <v/>
      </c>
      <c r="I3331" t="str">
        <f>IFERROR(IF(J3331&lt;&gt;"", INDEX($B$5:$B$1433, MATCH(J3331, $E$5:$E$1433, 0)),""),"SAI")</f>
        <v/>
      </c>
      <c r="L3331" t="str">
        <f>IFERROR(IF($N$5="Sáng",IF(MID(K3331,2,7)-MID($L$2,2,7)&gt;0,"Trễ",""),IF(MID(K3331,2,7)-MID($Q$2,2,7)&gt;0,"Trễ","")),"")</f>
        <v/>
      </c>
      <c r="M3331" t="str">
        <f>IFERROR(IF($N$5="Sáng",MID(K3331,2,7)-MID($L$2,2,7),MID(K3331,2,7)-MID($Q$2,2,7)),"")</f>
        <v/>
      </c>
      <c r="Q3331" t="str">
        <f>IF(B3331&lt;&gt;"",IF(AND(P3331="",F3331=""),"Không phép ",""),"")</f>
        <v/>
      </c>
      <c r="R3331" t="str">
        <f>UPPER(B3331)</f>
        <v/>
      </c>
      <c r="T3331" t="str">
        <f>IFERROR(IF(J3331&lt;&gt;"", INDEX($S$5:$S$1433, MATCH(J3331, $E$5:$E$1433, 0)),""),"")</f>
        <v/>
      </c>
      <c r="V3331" t="str">
        <f>IFERROR(IF(J3331&lt;&gt;"", INDEX($U$5:$U$1433, MATCH(J3331, $E$5:$E$1433, 0)),""),"")</f>
        <v/>
      </c>
    </row>
    <row r="3332">
      <c r="A3332" t="str">
        <f>IF(B3332&lt;&gt;"",A3331+1,"")</f>
        <v/>
      </c>
      <c r="F3332" t="str">
        <f>IFERROR(IF(VLOOKUP(E3332,J:J,1,0)=E3332,"X",""),"")</f>
        <v/>
      </c>
      <c r="G3332" t="str">
        <f>IF(J3332&lt;&gt;"", INDEX($C$5:$C$1433, MATCH(J3332, $E$5:$E$1433, 0)),"")</f>
        <v/>
      </c>
      <c r="H3332" t="str">
        <f>IF(J3332&lt;&gt;"", INDEX($D$5:$D$1433, MATCH(J3332, $E$5:$E$1433, 0)),"")</f>
        <v/>
      </c>
      <c r="I3332" t="str">
        <f>IFERROR(IF(J3332&lt;&gt;"", INDEX($B$5:$B$1433, MATCH(J3332, $E$5:$E$1433, 0)),""),"SAI")</f>
        <v/>
      </c>
      <c r="L3332" t="str">
        <f>IFERROR(IF($N$5="Sáng",IF(MID(K3332,2,7)-MID($L$2,2,7)&gt;0,"Trễ",""),IF(MID(K3332,2,7)-MID($Q$2,2,7)&gt;0,"Trễ","")),"")</f>
        <v/>
      </c>
      <c r="M3332" t="str">
        <f>IFERROR(IF($N$5="Sáng",MID(K3332,2,7)-MID($L$2,2,7),MID(K3332,2,7)-MID($Q$2,2,7)),"")</f>
        <v/>
      </c>
      <c r="Q3332" t="str">
        <f>IF(B3332&lt;&gt;"",IF(AND(P3332="",F3332=""),"Không phép ",""),"")</f>
        <v/>
      </c>
      <c r="R3332" t="str">
        <f>UPPER(B3332)</f>
        <v/>
      </c>
      <c r="T3332" t="str">
        <f>IFERROR(IF(J3332&lt;&gt;"", INDEX($S$5:$S$1433, MATCH(J3332, $E$5:$E$1433, 0)),""),"")</f>
        <v/>
      </c>
      <c r="V3332" t="str">
        <f>IFERROR(IF(J3332&lt;&gt;"", INDEX($U$5:$U$1433, MATCH(J3332, $E$5:$E$1433, 0)),""),"")</f>
        <v/>
      </c>
    </row>
    <row r="3333">
      <c r="A3333" t="str">
        <f>IF(B3333&lt;&gt;"",A3332+1,"")</f>
        <v/>
      </c>
      <c r="F3333" t="str">
        <f>IFERROR(IF(VLOOKUP(E3333,J:J,1,0)=E3333,"X",""),"")</f>
        <v/>
      </c>
      <c r="G3333" t="str">
        <f>IF(J3333&lt;&gt;"", INDEX($C$5:$C$1433, MATCH(J3333, $E$5:$E$1433, 0)),"")</f>
        <v/>
      </c>
      <c r="H3333" t="str">
        <f>IF(J3333&lt;&gt;"", INDEX($D$5:$D$1433, MATCH(J3333, $E$5:$E$1433, 0)),"")</f>
        <v/>
      </c>
      <c r="I3333" t="str">
        <f>IFERROR(IF(J3333&lt;&gt;"", INDEX($B$5:$B$1433, MATCH(J3333, $E$5:$E$1433, 0)),""),"SAI")</f>
        <v/>
      </c>
      <c r="L3333" t="str">
        <f>IFERROR(IF($N$5="Sáng",IF(MID(K3333,2,7)-MID($L$2,2,7)&gt;0,"Trễ",""),IF(MID(K3333,2,7)-MID($Q$2,2,7)&gt;0,"Trễ","")),"")</f>
        <v/>
      </c>
      <c r="M3333" t="str">
        <f>IFERROR(IF($N$5="Sáng",MID(K3333,2,7)-MID($L$2,2,7),MID(K3333,2,7)-MID($Q$2,2,7)),"")</f>
        <v/>
      </c>
      <c r="Q3333" t="str">
        <f>IF(B3333&lt;&gt;"",IF(AND(P3333="",F3333=""),"Không phép ",""),"")</f>
        <v/>
      </c>
      <c r="R3333" t="str">
        <f>UPPER(B3333)</f>
        <v/>
      </c>
      <c r="T3333" t="str">
        <f>IFERROR(IF(J3333&lt;&gt;"", INDEX($S$5:$S$1433, MATCH(J3333, $E$5:$E$1433, 0)),""),"")</f>
        <v/>
      </c>
      <c r="V3333" t="str">
        <f>IFERROR(IF(J3333&lt;&gt;"", INDEX($U$5:$U$1433, MATCH(J3333, $E$5:$E$1433, 0)),""),"")</f>
        <v/>
      </c>
    </row>
    <row r="3334">
      <c r="A3334" t="str">
        <f>IF(B3334&lt;&gt;"",A3333+1,"")</f>
        <v/>
      </c>
      <c r="F3334" t="str">
        <f>IFERROR(IF(VLOOKUP(E3334,J:J,1,0)=E3334,"X",""),"")</f>
        <v/>
      </c>
      <c r="G3334" t="str">
        <f>IF(J3334&lt;&gt;"", INDEX($C$5:$C$1433, MATCH(J3334, $E$5:$E$1433, 0)),"")</f>
        <v/>
      </c>
      <c r="H3334" t="str">
        <f>IF(J3334&lt;&gt;"", INDEX($D$5:$D$1433, MATCH(J3334, $E$5:$E$1433, 0)),"")</f>
        <v/>
      </c>
      <c r="I3334" t="str">
        <f>IFERROR(IF(J3334&lt;&gt;"", INDEX($B$5:$B$1433, MATCH(J3334, $E$5:$E$1433, 0)),""),"SAI")</f>
        <v/>
      </c>
      <c r="L3334" t="str">
        <f>IFERROR(IF($N$5="Sáng",IF(MID(K3334,2,7)-MID($L$2,2,7)&gt;0,"Trễ",""),IF(MID(K3334,2,7)-MID($Q$2,2,7)&gt;0,"Trễ","")),"")</f>
        <v/>
      </c>
      <c r="M3334" t="str">
        <f>IFERROR(IF($N$5="Sáng",MID(K3334,2,7)-MID($L$2,2,7),MID(K3334,2,7)-MID($Q$2,2,7)),"")</f>
        <v/>
      </c>
      <c r="Q3334" t="str">
        <f>IF(B3334&lt;&gt;"",IF(AND(P3334="",F3334=""),"Không phép ",""),"")</f>
        <v/>
      </c>
      <c r="R3334" t="str">
        <f>UPPER(B3334)</f>
        <v/>
      </c>
      <c r="T3334" t="str">
        <f>IFERROR(IF(J3334&lt;&gt;"", INDEX($S$5:$S$1433, MATCH(J3334, $E$5:$E$1433, 0)),""),"")</f>
        <v/>
      </c>
      <c r="V3334" t="str">
        <f>IFERROR(IF(J3334&lt;&gt;"", INDEX($U$5:$U$1433, MATCH(J3334, $E$5:$E$1433, 0)),""),"")</f>
        <v/>
      </c>
    </row>
    <row r="3335">
      <c r="A3335" t="str">
        <f>IF(B3335&lt;&gt;"",A3334+1,"")</f>
        <v/>
      </c>
      <c r="F3335" t="str">
        <f>IFERROR(IF(VLOOKUP(E3335,J:J,1,0)=E3335,"X",""),"")</f>
        <v/>
      </c>
      <c r="G3335" t="str">
        <f>IF(J3335&lt;&gt;"", INDEX($C$5:$C$1433, MATCH(J3335, $E$5:$E$1433, 0)),"")</f>
        <v/>
      </c>
      <c r="H3335" t="str">
        <f>IF(J3335&lt;&gt;"", INDEX($D$5:$D$1433, MATCH(J3335, $E$5:$E$1433, 0)),"")</f>
        <v/>
      </c>
      <c r="I3335" t="str">
        <f>IFERROR(IF(J3335&lt;&gt;"", INDEX($B$5:$B$1433, MATCH(J3335, $E$5:$E$1433, 0)),""),"SAI")</f>
        <v/>
      </c>
      <c r="L3335" t="str">
        <f>IFERROR(IF($N$5="Sáng",IF(MID(K3335,2,7)-MID($L$2,2,7)&gt;0,"Trễ",""),IF(MID(K3335,2,7)-MID($Q$2,2,7)&gt;0,"Trễ","")),"")</f>
        <v/>
      </c>
      <c r="M3335" t="str">
        <f>IFERROR(IF($N$5="Sáng",MID(K3335,2,7)-MID($L$2,2,7),MID(K3335,2,7)-MID($Q$2,2,7)),"")</f>
        <v/>
      </c>
      <c r="Q3335" t="str">
        <f>IF(B3335&lt;&gt;"",IF(AND(P3335="",F3335=""),"Không phép ",""),"")</f>
        <v/>
      </c>
      <c r="R3335" t="str">
        <f>UPPER(B3335)</f>
        <v/>
      </c>
      <c r="T3335" t="str">
        <f>IFERROR(IF(J3335&lt;&gt;"", INDEX($S$5:$S$1433, MATCH(J3335, $E$5:$E$1433, 0)),""),"")</f>
        <v/>
      </c>
      <c r="V3335" t="str">
        <f>IFERROR(IF(J3335&lt;&gt;"", INDEX($U$5:$U$1433, MATCH(J3335, $E$5:$E$1433, 0)),""),"")</f>
        <v/>
      </c>
    </row>
    <row r="3336">
      <c r="A3336" t="str">
        <f>IF(B3336&lt;&gt;"",A3335+1,"")</f>
        <v/>
      </c>
      <c r="F3336" t="str">
        <f>IFERROR(IF(VLOOKUP(E3336,J:J,1,0)=E3336,"X",""),"")</f>
        <v/>
      </c>
      <c r="G3336" t="str">
        <f>IF(J3336&lt;&gt;"", INDEX($C$5:$C$1433, MATCH(J3336, $E$5:$E$1433, 0)),"")</f>
        <v/>
      </c>
      <c r="H3336" t="str">
        <f>IF(J3336&lt;&gt;"", INDEX($D$5:$D$1433, MATCH(J3336, $E$5:$E$1433, 0)),"")</f>
        <v/>
      </c>
      <c r="I3336" t="str">
        <f>IFERROR(IF(J3336&lt;&gt;"", INDEX($B$5:$B$1433, MATCH(J3336, $E$5:$E$1433, 0)),""),"SAI")</f>
        <v/>
      </c>
      <c r="L3336" t="str">
        <f>IFERROR(IF($N$5="Sáng",IF(MID(K3336,2,7)-MID($L$2,2,7)&gt;0,"Trễ",""),IF(MID(K3336,2,7)-MID($Q$2,2,7)&gt;0,"Trễ","")),"")</f>
        <v/>
      </c>
      <c r="M3336" t="str">
        <f>IFERROR(IF($N$5="Sáng",MID(K3336,2,7)-MID($L$2,2,7),MID(K3336,2,7)-MID($Q$2,2,7)),"")</f>
        <v/>
      </c>
      <c r="Q3336" t="str">
        <f>IF(B3336&lt;&gt;"",IF(AND(P3336="",F3336=""),"Không phép ",""),"")</f>
        <v/>
      </c>
      <c r="R3336" t="str">
        <f>UPPER(B3336)</f>
        <v/>
      </c>
      <c r="T3336" t="str">
        <f>IFERROR(IF(J3336&lt;&gt;"", INDEX($S$5:$S$1433, MATCH(J3336, $E$5:$E$1433, 0)),""),"")</f>
        <v/>
      </c>
      <c r="V3336" t="str">
        <f>IFERROR(IF(J3336&lt;&gt;"", INDEX($U$5:$U$1433, MATCH(J3336, $E$5:$E$1433, 0)),""),"")</f>
        <v/>
      </c>
    </row>
    <row r="3337">
      <c r="A3337" t="str">
        <f>IF(B3337&lt;&gt;"",A3336+1,"")</f>
        <v/>
      </c>
      <c r="F3337" t="str">
        <f>IFERROR(IF(VLOOKUP(E3337,J:J,1,0)=E3337,"X",""),"")</f>
        <v/>
      </c>
      <c r="G3337" t="str">
        <f>IF(J3337&lt;&gt;"", INDEX($C$5:$C$1433, MATCH(J3337, $E$5:$E$1433, 0)),"")</f>
        <v/>
      </c>
      <c r="H3337" t="str">
        <f>IF(J3337&lt;&gt;"", INDEX($D$5:$D$1433, MATCH(J3337, $E$5:$E$1433, 0)),"")</f>
        <v/>
      </c>
      <c r="I3337" t="str">
        <f>IFERROR(IF(J3337&lt;&gt;"", INDEX($B$5:$B$1433, MATCH(J3337, $E$5:$E$1433, 0)),""),"SAI")</f>
        <v/>
      </c>
      <c r="L3337" t="str">
        <f>IFERROR(IF($N$5="Sáng",IF(MID(K3337,2,7)-MID($L$2,2,7)&gt;0,"Trễ",""),IF(MID(K3337,2,7)-MID($Q$2,2,7)&gt;0,"Trễ","")),"")</f>
        <v/>
      </c>
      <c r="M3337" t="str">
        <f>IFERROR(IF($N$5="Sáng",MID(K3337,2,7)-MID($L$2,2,7),MID(K3337,2,7)-MID($Q$2,2,7)),"")</f>
        <v/>
      </c>
      <c r="Q3337" t="str">
        <f>IF(B3337&lt;&gt;"",IF(AND(P3337="",F3337=""),"Không phép ",""),"")</f>
        <v/>
      </c>
      <c r="R3337" t="str">
        <f>UPPER(B3337)</f>
        <v/>
      </c>
      <c r="T3337" t="str">
        <f>IFERROR(IF(J3337&lt;&gt;"", INDEX($S$5:$S$1433, MATCH(J3337, $E$5:$E$1433, 0)),""),"")</f>
        <v/>
      </c>
      <c r="V3337" t="str">
        <f>IFERROR(IF(J3337&lt;&gt;"", INDEX($U$5:$U$1433, MATCH(J3337, $E$5:$E$1433, 0)),""),"")</f>
        <v/>
      </c>
    </row>
    <row r="3338">
      <c r="A3338" t="str">
        <f>IF(B3338&lt;&gt;"",A3337+1,"")</f>
        <v/>
      </c>
      <c r="F3338" t="str">
        <f>IFERROR(IF(VLOOKUP(E3338,J:J,1,0)=E3338,"X",""),"")</f>
        <v/>
      </c>
      <c r="G3338" t="str">
        <f>IF(J3338&lt;&gt;"", INDEX($C$5:$C$1433, MATCH(J3338, $E$5:$E$1433, 0)),"")</f>
        <v/>
      </c>
      <c r="H3338" t="str">
        <f>IF(J3338&lt;&gt;"", INDEX($D$5:$D$1433, MATCH(J3338, $E$5:$E$1433, 0)),"")</f>
        <v/>
      </c>
      <c r="I3338" t="str">
        <f>IFERROR(IF(J3338&lt;&gt;"", INDEX($B$5:$B$1433, MATCH(J3338, $E$5:$E$1433, 0)),""),"SAI")</f>
        <v/>
      </c>
      <c r="L3338" t="str">
        <f>IFERROR(IF($N$5="Sáng",IF(MID(K3338,2,7)-MID($L$2,2,7)&gt;0,"Trễ",""),IF(MID(K3338,2,7)-MID($Q$2,2,7)&gt;0,"Trễ","")),"")</f>
        <v/>
      </c>
      <c r="M3338" t="str">
        <f>IFERROR(IF($N$5="Sáng",MID(K3338,2,7)-MID($L$2,2,7),MID(K3338,2,7)-MID($Q$2,2,7)),"")</f>
        <v/>
      </c>
      <c r="Q3338" t="str">
        <f>IF(B3338&lt;&gt;"",IF(AND(P3338="",F3338=""),"Không phép ",""),"")</f>
        <v/>
      </c>
      <c r="R3338" t="str">
        <f>UPPER(B3338)</f>
        <v/>
      </c>
      <c r="T3338" t="str">
        <f>IFERROR(IF(J3338&lt;&gt;"", INDEX($S$5:$S$1433, MATCH(J3338, $E$5:$E$1433, 0)),""),"")</f>
        <v/>
      </c>
      <c r="V3338" t="str">
        <f>IFERROR(IF(J3338&lt;&gt;"", INDEX($U$5:$U$1433, MATCH(J3338, $E$5:$E$1433, 0)),""),"")</f>
        <v/>
      </c>
    </row>
    <row r="3339">
      <c r="A3339" t="str">
        <f>IF(B3339&lt;&gt;"",A3338+1,"")</f>
        <v/>
      </c>
      <c r="F3339" t="str">
        <f>IFERROR(IF(VLOOKUP(E3339,J:J,1,0)=E3339,"X",""),"")</f>
        <v/>
      </c>
      <c r="G3339" t="str">
        <f>IF(J3339&lt;&gt;"", INDEX($C$5:$C$1433, MATCH(J3339, $E$5:$E$1433, 0)),"")</f>
        <v/>
      </c>
      <c r="H3339" t="str">
        <f>IF(J3339&lt;&gt;"", INDEX($D$5:$D$1433, MATCH(J3339, $E$5:$E$1433, 0)),"")</f>
        <v/>
      </c>
      <c r="I3339" t="str">
        <f>IFERROR(IF(J3339&lt;&gt;"", INDEX($B$5:$B$1433, MATCH(J3339, $E$5:$E$1433, 0)),""),"SAI")</f>
        <v/>
      </c>
      <c r="L3339" t="str">
        <f>IFERROR(IF($N$5="Sáng",IF(MID(K3339,2,7)-MID($L$2,2,7)&gt;0,"Trễ",""),IF(MID(K3339,2,7)-MID($Q$2,2,7)&gt;0,"Trễ","")),"")</f>
        <v/>
      </c>
      <c r="M3339" t="str">
        <f>IFERROR(IF($N$5="Sáng",MID(K3339,2,7)-MID($L$2,2,7),MID(K3339,2,7)-MID($Q$2,2,7)),"")</f>
        <v/>
      </c>
      <c r="Q3339" t="str">
        <f>IF(B3339&lt;&gt;"",IF(AND(P3339="",F3339=""),"Không phép ",""),"")</f>
        <v/>
      </c>
      <c r="R3339" t="str">
        <f>UPPER(B3339)</f>
        <v/>
      </c>
      <c r="T3339" t="str">
        <f>IFERROR(IF(J3339&lt;&gt;"", INDEX($S$5:$S$1433, MATCH(J3339, $E$5:$E$1433, 0)),""),"")</f>
        <v/>
      </c>
      <c r="V3339" t="str">
        <f>IFERROR(IF(J3339&lt;&gt;"", INDEX($U$5:$U$1433, MATCH(J3339, $E$5:$E$1433, 0)),""),"")</f>
        <v/>
      </c>
    </row>
    <row r="3340">
      <c r="A3340" t="str">
        <f>IF(B3340&lt;&gt;"",A3339+1,"")</f>
        <v/>
      </c>
      <c r="F3340" t="str">
        <f>IFERROR(IF(VLOOKUP(E3340,J:J,1,0)=E3340,"X",""),"")</f>
        <v/>
      </c>
      <c r="G3340" t="str">
        <f>IF(J3340&lt;&gt;"", INDEX($C$5:$C$1433, MATCH(J3340, $E$5:$E$1433, 0)),"")</f>
        <v/>
      </c>
      <c r="H3340" t="str">
        <f>IF(J3340&lt;&gt;"", INDEX($D$5:$D$1433, MATCH(J3340, $E$5:$E$1433, 0)),"")</f>
        <v/>
      </c>
      <c r="I3340" t="str">
        <f>IFERROR(IF(J3340&lt;&gt;"", INDEX($B$5:$B$1433, MATCH(J3340, $E$5:$E$1433, 0)),""),"SAI")</f>
        <v/>
      </c>
      <c r="L3340" t="str">
        <f>IFERROR(IF($N$5="Sáng",IF(MID(K3340,2,7)-MID($L$2,2,7)&gt;0,"Trễ",""),IF(MID(K3340,2,7)-MID($Q$2,2,7)&gt;0,"Trễ","")),"")</f>
        <v/>
      </c>
      <c r="M3340" t="str">
        <f>IFERROR(IF($N$5="Sáng",MID(K3340,2,7)-MID($L$2,2,7),MID(K3340,2,7)-MID($Q$2,2,7)),"")</f>
        <v/>
      </c>
      <c r="Q3340" t="str">
        <f>IF(B3340&lt;&gt;"",IF(AND(P3340="",F3340=""),"Không phép ",""),"")</f>
        <v/>
      </c>
      <c r="R3340" t="str">
        <f>UPPER(B3340)</f>
        <v/>
      </c>
      <c r="T3340" t="str">
        <f>IFERROR(IF(J3340&lt;&gt;"", INDEX($S$5:$S$1433, MATCH(J3340, $E$5:$E$1433, 0)),""),"")</f>
        <v/>
      </c>
      <c r="V3340" t="str">
        <f>IFERROR(IF(J3340&lt;&gt;"", INDEX($U$5:$U$1433, MATCH(J3340, $E$5:$E$1433, 0)),""),"")</f>
        <v/>
      </c>
    </row>
    <row r="3341">
      <c r="A3341" t="str">
        <f>IF(B3341&lt;&gt;"",A3340+1,"")</f>
        <v/>
      </c>
      <c r="F3341" t="str">
        <f>IFERROR(IF(VLOOKUP(E3341,J:J,1,0)=E3341,"X",""),"")</f>
        <v/>
      </c>
      <c r="G3341" t="str">
        <f>IF(J3341&lt;&gt;"", INDEX($C$5:$C$1433, MATCH(J3341, $E$5:$E$1433, 0)),"")</f>
        <v/>
      </c>
      <c r="H3341" t="str">
        <f>IF(J3341&lt;&gt;"", INDEX($D$5:$D$1433, MATCH(J3341, $E$5:$E$1433, 0)),"")</f>
        <v/>
      </c>
      <c r="I3341" t="str">
        <f>IFERROR(IF(J3341&lt;&gt;"", INDEX($B$5:$B$1433, MATCH(J3341, $E$5:$E$1433, 0)),""),"SAI")</f>
        <v/>
      </c>
      <c r="L3341" t="str">
        <f>IFERROR(IF($N$5="Sáng",IF(MID(K3341,2,7)-MID($L$2,2,7)&gt;0,"Trễ",""),IF(MID(K3341,2,7)-MID($Q$2,2,7)&gt;0,"Trễ","")),"")</f>
        <v/>
      </c>
      <c r="M3341" t="str">
        <f>IFERROR(IF($N$5="Sáng",MID(K3341,2,7)-MID($L$2,2,7),MID(K3341,2,7)-MID($Q$2,2,7)),"")</f>
        <v/>
      </c>
      <c r="Q3341" t="str">
        <f>IF(B3341&lt;&gt;"",IF(AND(P3341="",F3341=""),"Không phép ",""),"")</f>
        <v/>
      </c>
      <c r="R3341" t="str">
        <f>UPPER(B3341)</f>
        <v/>
      </c>
      <c r="T3341" t="str">
        <f>IFERROR(IF(J3341&lt;&gt;"", INDEX($S$5:$S$1433, MATCH(J3341, $E$5:$E$1433, 0)),""),"")</f>
        <v/>
      </c>
      <c r="V3341" t="str">
        <f>IFERROR(IF(J3341&lt;&gt;"", INDEX($U$5:$U$1433, MATCH(J3341, $E$5:$E$1433, 0)),""),"")</f>
        <v/>
      </c>
    </row>
    <row r="3342">
      <c r="A3342" t="str">
        <f>IF(B3342&lt;&gt;"",A3341+1,"")</f>
        <v/>
      </c>
      <c r="F3342" t="str">
        <f>IFERROR(IF(VLOOKUP(E3342,J:J,1,0)=E3342,"X",""),"")</f>
        <v/>
      </c>
      <c r="G3342" t="str">
        <f>IF(J3342&lt;&gt;"", INDEX($C$5:$C$1433, MATCH(J3342, $E$5:$E$1433, 0)),"")</f>
        <v/>
      </c>
      <c r="H3342" t="str">
        <f>IF(J3342&lt;&gt;"", INDEX($D$5:$D$1433, MATCH(J3342, $E$5:$E$1433, 0)),"")</f>
        <v/>
      </c>
      <c r="I3342" t="str">
        <f>IFERROR(IF(J3342&lt;&gt;"", INDEX($B$5:$B$1433, MATCH(J3342, $E$5:$E$1433, 0)),""),"SAI")</f>
        <v/>
      </c>
      <c r="L3342" t="str">
        <f>IFERROR(IF($N$5="Sáng",IF(MID(K3342,2,7)-MID($L$2,2,7)&gt;0,"Trễ",""),IF(MID(K3342,2,7)-MID($Q$2,2,7)&gt;0,"Trễ","")),"")</f>
        <v/>
      </c>
      <c r="M3342" t="str">
        <f>IFERROR(IF($N$5="Sáng",MID(K3342,2,7)-MID($L$2,2,7),MID(K3342,2,7)-MID($Q$2,2,7)),"")</f>
        <v/>
      </c>
      <c r="Q3342" t="str">
        <f>IF(B3342&lt;&gt;"",IF(AND(P3342="",F3342=""),"Không phép ",""),"")</f>
        <v/>
      </c>
      <c r="R3342" t="str">
        <f>UPPER(B3342)</f>
        <v/>
      </c>
      <c r="T3342" t="str">
        <f>IFERROR(IF(J3342&lt;&gt;"", INDEX($S$5:$S$1433, MATCH(J3342, $E$5:$E$1433, 0)),""),"")</f>
        <v/>
      </c>
      <c r="V3342" t="str">
        <f>IFERROR(IF(J3342&lt;&gt;"", INDEX($U$5:$U$1433, MATCH(J3342, $E$5:$E$1433, 0)),""),"")</f>
        <v/>
      </c>
    </row>
    <row r="3343">
      <c r="A3343" t="str">
        <f>IF(B3343&lt;&gt;"",A3342+1,"")</f>
        <v/>
      </c>
      <c r="F3343" t="str">
        <f>IFERROR(IF(VLOOKUP(E3343,J:J,1,0)=E3343,"X",""),"")</f>
        <v/>
      </c>
      <c r="G3343" t="str">
        <f>IF(J3343&lt;&gt;"", INDEX($C$5:$C$1433, MATCH(J3343, $E$5:$E$1433, 0)),"")</f>
        <v/>
      </c>
      <c r="H3343" t="str">
        <f>IF(J3343&lt;&gt;"", INDEX($D$5:$D$1433, MATCH(J3343, $E$5:$E$1433, 0)),"")</f>
        <v/>
      </c>
      <c r="I3343" t="str">
        <f>IFERROR(IF(J3343&lt;&gt;"", INDEX($B$5:$B$1433, MATCH(J3343, $E$5:$E$1433, 0)),""),"SAI")</f>
        <v/>
      </c>
      <c r="L3343" t="str">
        <f>IFERROR(IF($N$5="Sáng",IF(MID(K3343,2,7)-MID($L$2,2,7)&gt;0,"Trễ",""),IF(MID(K3343,2,7)-MID($Q$2,2,7)&gt;0,"Trễ","")),"")</f>
        <v/>
      </c>
      <c r="M3343" t="str">
        <f>IFERROR(IF($N$5="Sáng",MID(K3343,2,7)-MID($L$2,2,7),MID(K3343,2,7)-MID($Q$2,2,7)),"")</f>
        <v/>
      </c>
      <c r="Q3343" t="str">
        <f>IF(B3343&lt;&gt;"",IF(AND(P3343="",F3343=""),"Không phép ",""),"")</f>
        <v/>
      </c>
      <c r="R3343" t="str">
        <f>UPPER(B3343)</f>
        <v/>
      </c>
      <c r="T3343" t="str">
        <f>IFERROR(IF(J3343&lt;&gt;"", INDEX($S$5:$S$1433, MATCH(J3343, $E$5:$E$1433, 0)),""),"")</f>
        <v/>
      </c>
      <c r="V3343" t="str">
        <f>IFERROR(IF(J3343&lt;&gt;"", INDEX($U$5:$U$1433, MATCH(J3343, $E$5:$E$1433, 0)),""),"")</f>
        <v/>
      </c>
    </row>
    <row r="3344">
      <c r="A3344" t="str">
        <f>IF(B3344&lt;&gt;"",A3343+1,"")</f>
        <v/>
      </c>
      <c r="F3344" t="str">
        <f>IFERROR(IF(VLOOKUP(E3344,J:J,1,0)=E3344,"X",""),"")</f>
        <v/>
      </c>
      <c r="G3344" t="str">
        <f>IF(J3344&lt;&gt;"", INDEX($C$5:$C$1433, MATCH(J3344, $E$5:$E$1433, 0)),"")</f>
        <v/>
      </c>
      <c r="H3344" t="str">
        <f>IF(J3344&lt;&gt;"", INDEX($D$5:$D$1433, MATCH(J3344, $E$5:$E$1433, 0)),"")</f>
        <v/>
      </c>
      <c r="I3344" t="str">
        <f>IFERROR(IF(J3344&lt;&gt;"", INDEX($B$5:$B$1433, MATCH(J3344, $E$5:$E$1433, 0)),""),"SAI")</f>
        <v/>
      </c>
      <c r="L3344" t="str">
        <f>IFERROR(IF($N$5="Sáng",IF(MID(K3344,2,7)-MID($L$2,2,7)&gt;0,"Trễ",""),IF(MID(K3344,2,7)-MID($Q$2,2,7)&gt;0,"Trễ","")),"")</f>
        <v/>
      </c>
      <c r="M3344" t="str">
        <f>IFERROR(IF($N$5="Sáng",MID(K3344,2,7)-MID($L$2,2,7),MID(K3344,2,7)-MID($Q$2,2,7)),"")</f>
        <v/>
      </c>
      <c r="Q3344" t="str">
        <f>IF(B3344&lt;&gt;"",IF(AND(P3344="",F3344=""),"Không phép ",""),"")</f>
        <v/>
      </c>
      <c r="R3344" t="str">
        <f>UPPER(B3344)</f>
        <v/>
      </c>
      <c r="T3344" t="str">
        <f>IFERROR(IF(J3344&lt;&gt;"", INDEX($S$5:$S$1433, MATCH(J3344, $E$5:$E$1433, 0)),""),"")</f>
        <v/>
      </c>
      <c r="V3344" t="str">
        <f>IFERROR(IF(J3344&lt;&gt;"", INDEX($U$5:$U$1433, MATCH(J3344, $E$5:$E$1433, 0)),""),"")</f>
        <v/>
      </c>
    </row>
    <row r="3345">
      <c r="A3345" t="str">
        <f>IF(B3345&lt;&gt;"",A3344+1,"")</f>
        <v/>
      </c>
      <c r="F3345" t="str">
        <f>IFERROR(IF(VLOOKUP(E3345,J:J,1,0)=E3345,"X",""),"")</f>
        <v/>
      </c>
      <c r="G3345" t="str">
        <f>IF(J3345&lt;&gt;"", INDEX($C$5:$C$1433, MATCH(J3345, $E$5:$E$1433, 0)),"")</f>
        <v/>
      </c>
      <c r="H3345" t="str">
        <f>IF(J3345&lt;&gt;"", INDEX($D$5:$D$1433, MATCH(J3345, $E$5:$E$1433, 0)),"")</f>
        <v/>
      </c>
      <c r="I3345" t="str">
        <f>IFERROR(IF(J3345&lt;&gt;"", INDEX($B$5:$B$1433, MATCH(J3345, $E$5:$E$1433, 0)),""),"SAI")</f>
        <v/>
      </c>
      <c r="L3345" t="str">
        <f>IFERROR(IF($N$5="Sáng",IF(MID(K3345,2,7)-MID($L$2,2,7)&gt;0,"Trễ",""),IF(MID(K3345,2,7)-MID($Q$2,2,7)&gt;0,"Trễ","")),"")</f>
        <v/>
      </c>
      <c r="M3345" t="str">
        <f>IFERROR(IF($N$5="Sáng",MID(K3345,2,7)-MID($L$2,2,7),MID(K3345,2,7)-MID($Q$2,2,7)),"")</f>
        <v/>
      </c>
      <c r="Q3345" t="str">
        <f>IF(B3345&lt;&gt;"",IF(AND(P3345="",F3345=""),"Không phép ",""),"")</f>
        <v/>
      </c>
      <c r="R3345" t="str">
        <f>UPPER(B3345)</f>
        <v/>
      </c>
      <c r="T3345" t="str">
        <f>IFERROR(IF(J3345&lt;&gt;"", INDEX($S$5:$S$1433, MATCH(J3345, $E$5:$E$1433, 0)),""),"")</f>
        <v/>
      </c>
      <c r="V3345" t="str">
        <f>IFERROR(IF(J3345&lt;&gt;"", INDEX($U$5:$U$1433, MATCH(J3345, $E$5:$E$1433, 0)),""),"")</f>
        <v/>
      </c>
    </row>
    <row r="3346">
      <c r="A3346" t="str">
        <f>IF(B3346&lt;&gt;"",A3345+1,"")</f>
        <v/>
      </c>
      <c r="F3346" t="str">
        <f>IFERROR(IF(VLOOKUP(E3346,J:J,1,0)=E3346,"X",""),"")</f>
        <v/>
      </c>
      <c r="G3346" t="str">
        <f>IF(J3346&lt;&gt;"", INDEX($C$5:$C$1433, MATCH(J3346, $E$5:$E$1433, 0)),"")</f>
        <v/>
      </c>
      <c r="H3346" t="str">
        <f>IF(J3346&lt;&gt;"", INDEX($D$5:$D$1433, MATCH(J3346, $E$5:$E$1433, 0)),"")</f>
        <v/>
      </c>
      <c r="I3346" t="str">
        <f>IFERROR(IF(J3346&lt;&gt;"", INDEX($B$5:$B$1433, MATCH(J3346, $E$5:$E$1433, 0)),""),"SAI")</f>
        <v/>
      </c>
      <c r="L3346" t="str">
        <f>IFERROR(IF($N$5="Sáng",IF(MID(K3346,2,7)-MID($L$2,2,7)&gt;0,"Trễ",""),IF(MID(K3346,2,7)-MID($Q$2,2,7)&gt;0,"Trễ","")),"")</f>
        <v/>
      </c>
      <c r="M3346" t="str">
        <f>IFERROR(IF($N$5="Sáng",MID(K3346,2,7)-MID($L$2,2,7),MID(K3346,2,7)-MID($Q$2,2,7)),"")</f>
        <v/>
      </c>
      <c r="Q3346" t="str">
        <f>IF(B3346&lt;&gt;"",IF(AND(P3346="",F3346=""),"Không phép ",""),"")</f>
        <v/>
      </c>
      <c r="R3346" t="str">
        <f>UPPER(B3346)</f>
        <v/>
      </c>
      <c r="T3346" t="str">
        <f>IFERROR(IF(J3346&lt;&gt;"", INDEX($S$5:$S$1433, MATCH(J3346, $E$5:$E$1433, 0)),""),"")</f>
        <v/>
      </c>
      <c r="V3346" t="str">
        <f>IFERROR(IF(J3346&lt;&gt;"", INDEX($U$5:$U$1433, MATCH(J3346, $E$5:$E$1433, 0)),""),"")</f>
        <v/>
      </c>
    </row>
    <row r="3347">
      <c r="A3347" t="str">
        <f>IF(B3347&lt;&gt;"",A3346+1,"")</f>
        <v/>
      </c>
      <c r="F3347" t="str">
        <f>IFERROR(IF(VLOOKUP(E3347,J:J,1,0)=E3347,"X",""),"")</f>
        <v/>
      </c>
      <c r="G3347" t="str">
        <f>IF(J3347&lt;&gt;"", INDEX($C$5:$C$1433, MATCH(J3347, $E$5:$E$1433, 0)),"")</f>
        <v/>
      </c>
      <c r="H3347" t="str">
        <f>IF(J3347&lt;&gt;"", INDEX($D$5:$D$1433, MATCH(J3347, $E$5:$E$1433, 0)),"")</f>
        <v/>
      </c>
      <c r="I3347" t="str">
        <f>IFERROR(IF(J3347&lt;&gt;"", INDEX($B$5:$B$1433, MATCH(J3347, $E$5:$E$1433, 0)),""),"SAI")</f>
        <v/>
      </c>
      <c r="L3347" t="str">
        <f>IFERROR(IF($N$5="Sáng",IF(MID(K3347,2,7)-MID($L$2,2,7)&gt;0,"Trễ",""),IF(MID(K3347,2,7)-MID($Q$2,2,7)&gt;0,"Trễ","")),"")</f>
        <v/>
      </c>
      <c r="M3347" t="str">
        <f>IFERROR(IF($N$5="Sáng",MID(K3347,2,7)-MID($L$2,2,7),MID(K3347,2,7)-MID($Q$2,2,7)),"")</f>
        <v/>
      </c>
      <c r="Q3347" t="str">
        <f>IF(B3347&lt;&gt;"",IF(AND(P3347="",F3347=""),"Không phép ",""),"")</f>
        <v/>
      </c>
      <c r="R3347" t="str">
        <f>UPPER(B3347)</f>
        <v/>
      </c>
      <c r="T3347" t="str">
        <f>IFERROR(IF(J3347&lt;&gt;"", INDEX($S$5:$S$1433, MATCH(J3347, $E$5:$E$1433, 0)),""),"")</f>
        <v/>
      </c>
      <c r="V3347" t="str">
        <f>IFERROR(IF(J3347&lt;&gt;"", INDEX($U$5:$U$1433, MATCH(J3347, $E$5:$E$1433, 0)),""),"")</f>
        <v/>
      </c>
    </row>
    <row r="3348">
      <c r="A3348" t="str">
        <f>IF(B3348&lt;&gt;"",A3347+1,"")</f>
        <v/>
      </c>
      <c r="F3348" t="str">
        <f>IFERROR(IF(VLOOKUP(E3348,J:J,1,0)=E3348,"X",""),"")</f>
        <v/>
      </c>
      <c r="G3348" t="str">
        <f>IF(J3348&lt;&gt;"", INDEX($C$5:$C$1433, MATCH(J3348, $E$5:$E$1433, 0)),"")</f>
        <v/>
      </c>
      <c r="H3348" t="str">
        <f>IF(J3348&lt;&gt;"", INDEX($D$5:$D$1433, MATCH(J3348, $E$5:$E$1433, 0)),"")</f>
        <v/>
      </c>
      <c r="I3348" t="str">
        <f>IFERROR(IF(J3348&lt;&gt;"", INDEX($B$5:$B$1433, MATCH(J3348, $E$5:$E$1433, 0)),""),"SAI")</f>
        <v/>
      </c>
      <c r="L3348" t="str">
        <f>IFERROR(IF($N$5="Sáng",IF(MID(K3348,2,7)-MID($L$2,2,7)&gt;0,"Trễ",""),IF(MID(K3348,2,7)-MID($Q$2,2,7)&gt;0,"Trễ","")),"")</f>
        <v/>
      </c>
      <c r="M3348" t="str">
        <f>IFERROR(IF($N$5="Sáng",MID(K3348,2,7)-MID($L$2,2,7),MID(K3348,2,7)-MID($Q$2,2,7)),"")</f>
        <v/>
      </c>
      <c r="Q3348" t="str">
        <f>IF(B3348&lt;&gt;"",IF(AND(P3348="",F3348=""),"Không phép ",""),"")</f>
        <v/>
      </c>
      <c r="R3348" t="str">
        <f>UPPER(B3348)</f>
        <v/>
      </c>
      <c r="T3348" t="str">
        <f>IFERROR(IF(J3348&lt;&gt;"", INDEX($S$5:$S$1433, MATCH(J3348, $E$5:$E$1433, 0)),""),"")</f>
        <v/>
      </c>
      <c r="V3348" t="str">
        <f>IFERROR(IF(J3348&lt;&gt;"", INDEX($U$5:$U$1433, MATCH(J3348, $E$5:$E$1433, 0)),""),"")</f>
        <v/>
      </c>
    </row>
    <row r="3349">
      <c r="A3349" t="str">
        <f>IF(B3349&lt;&gt;"",A3348+1,"")</f>
        <v/>
      </c>
      <c r="F3349" t="str">
        <f>IFERROR(IF(VLOOKUP(E3349,J:J,1,0)=E3349,"X",""),"")</f>
        <v/>
      </c>
      <c r="G3349" t="str">
        <f>IF(J3349&lt;&gt;"", INDEX($C$5:$C$1433, MATCH(J3349, $E$5:$E$1433, 0)),"")</f>
        <v/>
      </c>
      <c r="H3349" t="str">
        <f>IF(J3349&lt;&gt;"", INDEX($D$5:$D$1433, MATCH(J3349, $E$5:$E$1433, 0)),"")</f>
        <v/>
      </c>
      <c r="I3349" t="str">
        <f>IFERROR(IF(J3349&lt;&gt;"", INDEX($B$5:$B$1433, MATCH(J3349, $E$5:$E$1433, 0)),""),"SAI")</f>
        <v/>
      </c>
      <c r="L3349" t="str">
        <f>IFERROR(IF($N$5="Sáng",IF(MID(K3349,2,7)-MID($L$2,2,7)&gt;0,"Trễ",""),IF(MID(K3349,2,7)-MID($Q$2,2,7)&gt;0,"Trễ","")),"")</f>
        <v/>
      </c>
      <c r="M3349" t="str">
        <f>IFERROR(IF($N$5="Sáng",MID(K3349,2,7)-MID($L$2,2,7),MID(K3349,2,7)-MID($Q$2,2,7)),"")</f>
        <v/>
      </c>
      <c r="Q3349" t="str">
        <f>IF(B3349&lt;&gt;"",IF(AND(P3349="",F3349=""),"Không phép ",""),"")</f>
        <v/>
      </c>
      <c r="R3349" t="str">
        <f>UPPER(B3349)</f>
        <v/>
      </c>
      <c r="T3349" t="str">
        <f>IFERROR(IF(J3349&lt;&gt;"", INDEX($S$5:$S$1433, MATCH(J3349, $E$5:$E$1433, 0)),""),"")</f>
        <v/>
      </c>
      <c r="V3349" t="str">
        <f>IFERROR(IF(J3349&lt;&gt;"", INDEX($U$5:$U$1433, MATCH(J3349, $E$5:$E$1433, 0)),""),"")</f>
        <v/>
      </c>
    </row>
    <row r="3350">
      <c r="A3350" t="str">
        <f>IF(B3350&lt;&gt;"",A3349+1,"")</f>
        <v/>
      </c>
      <c r="F3350" t="str">
        <f>IFERROR(IF(VLOOKUP(E3350,J:J,1,0)=E3350,"X",""),"")</f>
        <v/>
      </c>
      <c r="G3350" t="str">
        <f>IF(J3350&lt;&gt;"", INDEX($C$5:$C$1433, MATCH(J3350, $E$5:$E$1433, 0)),"")</f>
        <v/>
      </c>
      <c r="H3350" t="str">
        <f>IF(J3350&lt;&gt;"", INDEX($D$5:$D$1433, MATCH(J3350, $E$5:$E$1433, 0)),"")</f>
        <v/>
      </c>
      <c r="I3350" t="str">
        <f>IFERROR(IF(J3350&lt;&gt;"", INDEX($B$5:$B$1433, MATCH(J3350, $E$5:$E$1433, 0)),""),"SAI")</f>
        <v/>
      </c>
      <c r="L3350" t="str">
        <f>IFERROR(IF($N$5="Sáng",IF(MID(K3350,2,7)-MID($L$2,2,7)&gt;0,"Trễ",""),IF(MID(K3350,2,7)-MID($Q$2,2,7)&gt;0,"Trễ","")),"")</f>
        <v/>
      </c>
      <c r="M3350" t="str">
        <f>IFERROR(IF($N$5="Sáng",MID(K3350,2,7)-MID($L$2,2,7),MID(K3350,2,7)-MID($Q$2,2,7)),"")</f>
        <v/>
      </c>
      <c r="Q3350" t="str">
        <f>IF(B3350&lt;&gt;"",IF(AND(P3350="",F3350=""),"Không phép ",""),"")</f>
        <v/>
      </c>
      <c r="R3350" t="str">
        <f>UPPER(B3350)</f>
        <v/>
      </c>
      <c r="T3350" t="str">
        <f>IFERROR(IF(J3350&lt;&gt;"", INDEX($S$5:$S$1433, MATCH(J3350, $E$5:$E$1433, 0)),""),"")</f>
        <v/>
      </c>
      <c r="V3350" t="str">
        <f>IFERROR(IF(J3350&lt;&gt;"", INDEX($U$5:$U$1433, MATCH(J3350, $E$5:$E$1433, 0)),""),"")</f>
        <v/>
      </c>
    </row>
    <row r="3351">
      <c r="A3351" t="str">
        <f>IF(B3351&lt;&gt;"",A3350+1,"")</f>
        <v/>
      </c>
      <c r="F3351" t="str">
        <f>IFERROR(IF(VLOOKUP(E3351,J:J,1,0)=E3351,"X",""),"")</f>
        <v/>
      </c>
      <c r="G3351" t="str">
        <f>IF(J3351&lt;&gt;"", INDEX($C$5:$C$1433, MATCH(J3351, $E$5:$E$1433, 0)),"")</f>
        <v/>
      </c>
      <c r="H3351" t="str">
        <f>IF(J3351&lt;&gt;"", INDEX($D$5:$D$1433, MATCH(J3351, $E$5:$E$1433, 0)),"")</f>
        <v/>
      </c>
      <c r="I3351" t="str">
        <f>IFERROR(IF(J3351&lt;&gt;"", INDEX($B$5:$B$1433, MATCH(J3351, $E$5:$E$1433, 0)),""),"SAI")</f>
        <v/>
      </c>
      <c r="L3351" t="str">
        <f>IFERROR(IF($N$5="Sáng",IF(MID(K3351,2,7)-MID($L$2,2,7)&gt;0,"Trễ",""),IF(MID(K3351,2,7)-MID($Q$2,2,7)&gt;0,"Trễ","")),"")</f>
        <v/>
      </c>
      <c r="M3351" t="str">
        <f>IFERROR(IF($N$5="Sáng",MID(K3351,2,7)-MID($L$2,2,7),MID(K3351,2,7)-MID($Q$2,2,7)),"")</f>
        <v/>
      </c>
      <c r="Q3351" t="str">
        <f>IF(B3351&lt;&gt;"",IF(AND(P3351="",F3351=""),"Không phép ",""),"")</f>
        <v/>
      </c>
      <c r="R3351" t="str">
        <f>UPPER(B3351)</f>
        <v/>
      </c>
      <c r="T3351" t="str">
        <f>IFERROR(IF(J3351&lt;&gt;"", INDEX($S$5:$S$1433, MATCH(J3351, $E$5:$E$1433, 0)),""),"")</f>
        <v/>
      </c>
      <c r="V3351" t="str">
        <f>IFERROR(IF(J3351&lt;&gt;"", INDEX($U$5:$U$1433, MATCH(J3351, $E$5:$E$1433, 0)),""),"")</f>
        <v/>
      </c>
    </row>
    <row r="3352">
      <c r="A3352" t="str">
        <f>IF(B3352&lt;&gt;"",A3351+1,"")</f>
        <v/>
      </c>
      <c r="F3352" t="str">
        <f>IFERROR(IF(VLOOKUP(E3352,J:J,1,0)=E3352,"X",""),"")</f>
        <v/>
      </c>
      <c r="G3352" t="str">
        <f>IF(J3352&lt;&gt;"", INDEX($C$5:$C$1433, MATCH(J3352, $E$5:$E$1433, 0)),"")</f>
        <v/>
      </c>
      <c r="H3352" t="str">
        <f>IF(J3352&lt;&gt;"", INDEX($D$5:$D$1433, MATCH(J3352, $E$5:$E$1433, 0)),"")</f>
        <v/>
      </c>
      <c r="I3352" t="str">
        <f>IFERROR(IF(J3352&lt;&gt;"", INDEX($B$5:$B$1433, MATCH(J3352, $E$5:$E$1433, 0)),""),"SAI")</f>
        <v/>
      </c>
      <c r="L3352" t="str">
        <f>IFERROR(IF($N$5="Sáng",IF(MID(K3352,2,7)-MID($L$2,2,7)&gt;0,"Trễ",""),IF(MID(K3352,2,7)-MID($Q$2,2,7)&gt;0,"Trễ","")),"")</f>
        <v/>
      </c>
      <c r="M3352" t="str">
        <f>IFERROR(IF($N$5="Sáng",MID(K3352,2,7)-MID($L$2,2,7),MID(K3352,2,7)-MID($Q$2,2,7)),"")</f>
        <v/>
      </c>
      <c r="Q3352" t="str">
        <f>IF(B3352&lt;&gt;"",IF(AND(P3352="",F3352=""),"Không phép ",""),"")</f>
        <v/>
      </c>
      <c r="R3352" t="str">
        <f>UPPER(B3352)</f>
        <v/>
      </c>
      <c r="T3352" t="str">
        <f>IFERROR(IF(J3352&lt;&gt;"", INDEX($S$5:$S$1433, MATCH(J3352, $E$5:$E$1433, 0)),""),"")</f>
        <v/>
      </c>
      <c r="V3352" t="str">
        <f>IFERROR(IF(J3352&lt;&gt;"", INDEX($U$5:$U$1433, MATCH(J3352, $E$5:$E$1433, 0)),""),"")</f>
        <v/>
      </c>
    </row>
    <row r="3353">
      <c r="A3353" t="str">
        <f>IF(B3353&lt;&gt;"",A3352+1,"")</f>
        <v/>
      </c>
      <c r="F3353" t="str">
        <f>IFERROR(IF(VLOOKUP(E3353,J:J,1,0)=E3353,"X",""),"")</f>
        <v/>
      </c>
      <c r="G3353" t="str">
        <f>IF(J3353&lt;&gt;"", INDEX($C$5:$C$1433, MATCH(J3353, $E$5:$E$1433, 0)),"")</f>
        <v/>
      </c>
      <c r="H3353" t="str">
        <f>IF(J3353&lt;&gt;"", INDEX($D$5:$D$1433, MATCH(J3353, $E$5:$E$1433, 0)),"")</f>
        <v/>
      </c>
      <c r="I3353" t="str">
        <f>IFERROR(IF(J3353&lt;&gt;"", INDEX($B$5:$B$1433, MATCH(J3353, $E$5:$E$1433, 0)),""),"SAI")</f>
        <v/>
      </c>
      <c r="L3353" t="str">
        <f>IFERROR(IF($N$5="Sáng",IF(MID(K3353,2,7)-MID($L$2,2,7)&gt;0,"Trễ",""),IF(MID(K3353,2,7)-MID($Q$2,2,7)&gt;0,"Trễ","")),"")</f>
        <v/>
      </c>
      <c r="M3353" t="str">
        <f>IFERROR(IF($N$5="Sáng",MID(K3353,2,7)-MID($L$2,2,7),MID(K3353,2,7)-MID($Q$2,2,7)),"")</f>
        <v/>
      </c>
      <c r="Q3353" t="str">
        <f>IF(B3353&lt;&gt;"",IF(AND(P3353="",F3353=""),"Không phép ",""),"")</f>
        <v/>
      </c>
      <c r="R3353" t="str">
        <f>UPPER(B3353)</f>
        <v/>
      </c>
      <c r="T3353" t="str">
        <f>IFERROR(IF(J3353&lt;&gt;"", INDEX($S$5:$S$1433, MATCH(J3353, $E$5:$E$1433, 0)),""),"")</f>
        <v/>
      </c>
      <c r="V3353" t="str">
        <f>IFERROR(IF(J3353&lt;&gt;"", INDEX($U$5:$U$1433, MATCH(J3353, $E$5:$E$1433, 0)),""),"")</f>
        <v/>
      </c>
    </row>
    <row r="3354">
      <c r="A3354" t="str">
        <f>IF(B3354&lt;&gt;"",A3353+1,"")</f>
        <v/>
      </c>
      <c r="F3354" t="str">
        <f>IFERROR(IF(VLOOKUP(E3354,J:J,1,0)=E3354,"X",""),"")</f>
        <v/>
      </c>
      <c r="G3354" t="str">
        <f>IF(J3354&lt;&gt;"", INDEX($C$5:$C$1433, MATCH(J3354, $E$5:$E$1433, 0)),"")</f>
        <v/>
      </c>
      <c r="H3354" t="str">
        <f>IF(J3354&lt;&gt;"", INDEX($D$5:$D$1433, MATCH(J3354, $E$5:$E$1433, 0)),"")</f>
        <v/>
      </c>
      <c r="I3354" t="str">
        <f>IFERROR(IF(J3354&lt;&gt;"", INDEX($B$5:$B$1433, MATCH(J3354, $E$5:$E$1433, 0)),""),"SAI")</f>
        <v/>
      </c>
      <c r="L3354" t="str">
        <f>IFERROR(IF($N$5="Sáng",IF(MID(K3354,2,7)-MID($L$2,2,7)&gt;0,"Trễ",""),IF(MID(K3354,2,7)-MID($Q$2,2,7)&gt;0,"Trễ","")),"")</f>
        <v/>
      </c>
      <c r="M3354" t="str">
        <f>IFERROR(IF($N$5="Sáng",MID(K3354,2,7)-MID($L$2,2,7),MID(K3354,2,7)-MID($Q$2,2,7)),"")</f>
        <v/>
      </c>
      <c r="Q3354" t="str">
        <f>IF(B3354&lt;&gt;"",IF(AND(P3354="",F3354=""),"Không phép ",""),"")</f>
        <v/>
      </c>
      <c r="R3354" t="str">
        <f>UPPER(B3354)</f>
        <v/>
      </c>
      <c r="T3354" t="str">
        <f>IFERROR(IF(J3354&lt;&gt;"", INDEX($S$5:$S$1433, MATCH(J3354, $E$5:$E$1433, 0)),""),"")</f>
        <v/>
      </c>
      <c r="V3354" t="str">
        <f>IFERROR(IF(J3354&lt;&gt;"", INDEX($U$5:$U$1433, MATCH(J3354, $E$5:$E$1433, 0)),""),"")</f>
        <v/>
      </c>
    </row>
    <row r="3355">
      <c r="A3355" t="str">
        <f>IF(B3355&lt;&gt;"",A3354+1,"")</f>
        <v/>
      </c>
      <c r="F3355" t="str">
        <f>IFERROR(IF(VLOOKUP(E3355,J:J,1,0)=E3355,"X",""),"")</f>
        <v/>
      </c>
      <c r="G3355" t="str">
        <f>IF(J3355&lt;&gt;"", INDEX($C$5:$C$1433, MATCH(J3355, $E$5:$E$1433, 0)),"")</f>
        <v/>
      </c>
      <c r="H3355" t="str">
        <f>IF(J3355&lt;&gt;"", INDEX($D$5:$D$1433, MATCH(J3355, $E$5:$E$1433, 0)),"")</f>
        <v/>
      </c>
      <c r="I3355" t="str">
        <f>IFERROR(IF(J3355&lt;&gt;"", INDEX($B$5:$B$1433, MATCH(J3355, $E$5:$E$1433, 0)),""),"SAI")</f>
        <v/>
      </c>
      <c r="L3355" t="str">
        <f>IFERROR(IF($N$5="Sáng",IF(MID(K3355,2,7)-MID($L$2,2,7)&gt;0,"Trễ",""),IF(MID(K3355,2,7)-MID($Q$2,2,7)&gt;0,"Trễ","")),"")</f>
        <v/>
      </c>
      <c r="M3355" t="str">
        <f>IFERROR(IF($N$5="Sáng",MID(K3355,2,7)-MID($L$2,2,7),MID(K3355,2,7)-MID($Q$2,2,7)),"")</f>
        <v/>
      </c>
      <c r="Q3355" t="str">
        <f>IF(B3355&lt;&gt;"",IF(AND(P3355="",F3355=""),"Không phép ",""),"")</f>
        <v/>
      </c>
      <c r="R3355" t="str">
        <f>UPPER(B3355)</f>
        <v/>
      </c>
      <c r="T3355" t="str">
        <f>IFERROR(IF(J3355&lt;&gt;"", INDEX($S$5:$S$1433, MATCH(J3355, $E$5:$E$1433, 0)),""),"")</f>
        <v/>
      </c>
      <c r="V3355" t="str">
        <f>IFERROR(IF(J3355&lt;&gt;"", INDEX($U$5:$U$1433, MATCH(J3355, $E$5:$E$1433, 0)),""),"")</f>
        <v/>
      </c>
    </row>
    <row r="3356">
      <c r="A3356" t="str">
        <f>IF(B3356&lt;&gt;"",A3355+1,"")</f>
        <v/>
      </c>
      <c r="F3356" t="str">
        <f>IFERROR(IF(VLOOKUP(E3356,J:J,1,0)=E3356,"X",""),"")</f>
        <v/>
      </c>
      <c r="G3356" t="str">
        <f>IF(J3356&lt;&gt;"", INDEX($C$5:$C$1433, MATCH(J3356, $E$5:$E$1433, 0)),"")</f>
        <v/>
      </c>
      <c r="H3356" t="str">
        <f>IF(J3356&lt;&gt;"", INDEX($D$5:$D$1433, MATCH(J3356, $E$5:$E$1433, 0)),"")</f>
        <v/>
      </c>
      <c r="I3356" t="str">
        <f>IFERROR(IF(J3356&lt;&gt;"", INDEX($B$5:$B$1433, MATCH(J3356, $E$5:$E$1433, 0)),""),"SAI")</f>
        <v/>
      </c>
      <c r="L3356" t="str">
        <f>IFERROR(IF($N$5="Sáng",IF(MID(K3356,2,7)-MID($L$2,2,7)&gt;0,"Trễ",""),IF(MID(K3356,2,7)-MID($Q$2,2,7)&gt;0,"Trễ","")),"")</f>
        <v/>
      </c>
      <c r="M3356" t="str">
        <f>IFERROR(IF($N$5="Sáng",MID(K3356,2,7)-MID($L$2,2,7),MID(K3356,2,7)-MID($Q$2,2,7)),"")</f>
        <v/>
      </c>
      <c r="Q3356" t="str">
        <f>IF(B3356&lt;&gt;"",IF(AND(P3356="",F3356=""),"Không phép ",""),"")</f>
        <v/>
      </c>
      <c r="R3356" t="str">
        <f>UPPER(B3356)</f>
        <v/>
      </c>
      <c r="T3356" t="str">
        <f>IFERROR(IF(J3356&lt;&gt;"", INDEX($S$5:$S$1433, MATCH(J3356, $E$5:$E$1433, 0)),""),"")</f>
        <v/>
      </c>
      <c r="V3356" t="str">
        <f>IFERROR(IF(J3356&lt;&gt;"", INDEX($U$5:$U$1433, MATCH(J3356, $E$5:$E$1433, 0)),""),"")</f>
        <v/>
      </c>
    </row>
    <row r="3357">
      <c r="A3357" t="str">
        <f>IF(B3357&lt;&gt;"",A3356+1,"")</f>
        <v/>
      </c>
      <c r="F3357" t="str">
        <f>IFERROR(IF(VLOOKUP(E3357,J:J,1,0)=E3357,"X",""),"")</f>
        <v/>
      </c>
      <c r="G3357" t="str">
        <f>IF(J3357&lt;&gt;"", INDEX($C$5:$C$1433, MATCH(J3357, $E$5:$E$1433, 0)),"")</f>
        <v/>
      </c>
      <c r="H3357" t="str">
        <f>IF(J3357&lt;&gt;"", INDEX($D$5:$D$1433, MATCH(J3357, $E$5:$E$1433, 0)),"")</f>
        <v/>
      </c>
      <c r="I3357" t="str">
        <f>IFERROR(IF(J3357&lt;&gt;"", INDEX($B$5:$B$1433, MATCH(J3357, $E$5:$E$1433, 0)),""),"SAI")</f>
        <v/>
      </c>
      <c r="L3357" t="str">
        <f>IFERROR(IF($N$5="Sáng",IF(MID(K3357,2,7)-MID($L$2,2,7)&gt;0,"Trễ",""),IF(MID(K3357,2,7)-MID($Q$2,2,7)&gt;0,"Trễ","")),"")</f>
        <v/>
      </c>
      <c r="M3357" t="str">
        <f>IFERROR(IF($N$5="Sáng",MID(K3357,2,7)-MID($L$2,2,7),MID(K3357,2,7)-MID($Q$2,2,7)),"")</f>
        <v/>
      </c>
      <c r="Q3357" t="str">
        <f>IF(B3357&lt;&gt;"",IF(AND(P3357="",F3357=""),"Không phép ",""),"")</f>
        <v/>
      </c>
      <c r="R3357" t="str">
        <f>UPPER(B3357)</f>
        <v/>
      </c>
      <c r="T3357" t="str">
        <f>IFERROR(IF(J3357&lt;&gt;"", INDEX($S$5:$S$1433, MATCH(J3357, $E$5:$E$1433, 0)),""),"")</f>
        <v/>
      </c>
      <c r="V3357" t="str">
        <f>IFERROR(IF(J3357&lt;&gt;"", INDEX($U$5:$U$1433, MATCH(J3357, $E$5:$E$1433, 0)),""),"")</f>
        <v/>
      </c>
    </row>
    <row r="3358">
      <c r="A3358" t="str">
        <f>IF(B3358&lt;&gt;"",A3357+1,"")</f>
        <v/>
      </c>
      <c r="F3358" t="str">
        <f>IFERROR(IF(VLOOKUP(E3358,J:J,1,0)=E3358,"X",""),"")</f>
        <v/>
      </c>
      <c r="G3358" t="str">
        <f>IF(J3358&lt;&gt;"", INDEX($C$5:$C$1433, MATCH(J3358, $E$5:$E$1433, 0)),"")</f>
        <v/>
      </c>
      <c r="H3358" t="str">
        <f>IF(J3358&lt;&gt;"", INDEX($D$5:$D$1433, MATCH(J3358, $E$5:$E$1433, 0)),"")</f>
        <v/>
      </c>
      <c r="I3358" t="str">
        <f>IFERROR(IF(J3358&lt;&gt;"", INDEX($B$5:$B$1433, MATCH(J3358, $E$5:$E$1433, 0)),""),"SAI")</f>
        <v/>
      </c>
      <c r="L3358" t="str">
        <f>IFERROR(IF($N$5="Sáng",IF(MID(K3358,2,7)-MID($L$2,2,7)&gt;0,"Trễ",""),IF(MID(K3358,2,7)-MID($Q$2,2,7)&gt;0,"Trễ","")),"")</f>
        <v/>
      </c>
      <c r="M3358" t="str">
        <f>IFERROR(IF($N$5="Sáng",MID(K3358,2,7)-MID($L$2,2,7),MID(K3358,2,7)-MID($Q$2,2,7)),"")</f>
        <v/>
      </c>
      <c r="Q3358" t="str">
        <f>IF(B3358&lt;&gt;"",IF(AND(P3358="",F3358=""),"Không phép ",""),"")</f>
        <v/>
      </c>
      <c r="R3358" t="str">
        <f>UPPER(B3358)</f>
        <v/>
      </c>
      <c r="T3358" t="str">
        <f>IFERROR(IF(J3358&lt;&gt;"", INDEX($S$5:$S$1433, MATCH(J3358, $E$5:$E$1433, 0)),""),"")</f>
        <v/>
      </c>
      <c r="V3358" t="str">
        <f>IFERROR(IF(J3358&lt;&gt;"", INDEX($U$5:$U$1433, MATCH(J3358, $E$5:$E$1433, 0)),""),"")</f>
        <v/>
      </c>
    </row>
    <row r="3359">
      <c r="A3359" t="str">
        <f>IF(B3359&lt;&gt;"",A3358+1,"")</f>
        <v/>
      </c>
      <c r="F3359" t="str">
        <f>IFERROR(IF(VLOOKUP(E3359,J:J,1,0)=E3359,"X",""),"")</f>
        <v/>
      </c>
      <c r="G3359" t="str">
        <f>IF(J3359&lt;&gt;"", INDEX($C$5:$C$1433, MATCH(J3359, $E$5:$E$1433, 0)),"")</f>
        <v/>
      </c>
      <c r="H3359" t="str">
        <f>IF(J3359&lt;&gt;"", INDEX($D$5:$D$1433, MATCH(J3359, $E$5:$E$1433, 0)),"")</f>
        <v/>
      </c>
      <c r="I3359" t="str">
        <f>IFERROR(IF(J3359&lt;&gt;"", INDEX($B$5:$B$1433, MATCH(J3359, $E$5:$E$1433, 0)),""),"SAI")</f>
        <v/>
      </c>
      <c r="L3359" t="str">
        <f>IFERROR(IF($N$5="Sáng",IF(MID(K3359,2,7)-MID($L$2,2,7)&gt;0,"Trễ",""),IF(MID(K3359,2,7)-MID($Q$2,2,7)&gt;0,"Trễ","")),"")</f>
        <v/>
      </c>
      <c r="M3359" t="str">
        <f>IFERROR(IF($N$5="Sáng",MID(K3359,2,7)-MID($L$2,2,7),MID(K3359,2,7)-MID($Q$2,2,7)),"")</f>
        <v/>
      </c>
      <c r="Q3359" t="str">
        <f>IF(B3359&lt;&gt;"",IF(AND(P3359="",F3359=""),"Không phép ",""),"")</f>
        <v/>
      </c>
      <c r="R3359" t="str">
        <f>UPPER(B3359)</f>
        <v/>
      </c>
      <c r="T3359" t="str">
        <f>IFERROR(IF(J3359&lt;&gt;"", INDEX($S$5:$S$1433, MATCH(J3359, $E$5:$E$1433, 0)),""),"")</f>
        <v/>
      </c>
      <c r="V3359" t="str">
        <f>IFERROR(IF(J3359&lt;&gt;"", INDEX($U$5:$U$1433, MATCH(J3359, $E$5:$E$1433, 0)),""),"")</f>
        <v/>
      </c>
    </row>
    <row r="3360">
      <c r="A3360" t="str">
        <f>IF(B3360&lt;&gt;"",A3359+1,"")</f>
        <v/>
      </c>
      <c r="F3360" t="str">
        <f>IFERROR(IF(VLOOKUP(E3360,J:J,1,0)=E3360,"X",""),"")</f>
        <v/>
      </c>
      <c r="G3360" t="str">
        <f>IF(J3360&lt;&gt;"", INDEX($C$5:$C$1433, MATCH(J3360, $E$5:$E$1433, 0)),"")</f>
        <v/>
      </c>
      <c r="H3360" t="str">
        <f>IF(J3360&lt;&gt;"", INDEX($D$5:$D$1433, MATCH(J3360, $E$5:$E$1433, 0)),"")</f>
        <v/>
      </c>
      <c r="I3360" t="str">
        <f>IFERROR(IF(J3360&lt;&gt;"", INDEX($B$5:$B$1433, MATCH(J3360, $E$5:$E$1433, 0)),""),"SAI")</f>
        <v/>
      </c>
      <c r="L3360" t="str">
        <f>IFERROR(IF($N$5="Sáng",IF(MID(K3360,2,7)-MID($L$2,2,7)&gt;0,"Trễ",""),IF(MID(K3360,2,7)-MID($Q$2,2,7)&gt;0,"Trễ","")),"")</f>
        <v/>
      </c>
      <c r="M3360" t="str">
        <f>IFERROR(IF($N$5="Sáng",MID(K3360,2,7)-MID($L$2,2,7),MID(K3360,2,7)-MID($Q$2,2,7)),"")</f>
        <v/>
      </c>
      <c r="Q3360" t="str">
        <f>IF(B3360&lt;&gt;"",IF(AND(P3360="",F3360=""),"Không phép ",""),"")</f>
        <v/>
      </c>
      <c r="R3360" t="str">
        <f>UPPER(B3360)</f>
        <v/>
      </c>
      <c r="T3360" t="str">
        <f>IFERROR(IF(J3360&lt;&gt;"", INDEX($S$5:$S$1433, MATCH(J3360, $E$5:$E$1433, 0)),""),"")</f>
        <v/>
      </c>
      <c r="V3360" t="str">
        <f>IFERROR(IF(J3360&lt;&gt;"", INDEX($U$5:$U$1433, MATCH(J3360, $E$5:$E$1433, 0)),""),"")</f>
        <v/>
      </c>
    </row>
    <row r="3361">
      <c r="A3361" t="str">
        <f>IF(B3361&lt;&gt;"",A3360+1,"")</f>
        <v/>
      </c>
      <c r="F3361" t="str">
        <f>IFERROR(IF(VLOOKUP(E3361,J:J,1,0)=E3361,"X",""),"")</f>
        <v/>
      </c>
      <c r="G3361" t="str">
        <f>IF(J3361&lt;&gt;"", INDEX($C$5:$C$1433, MATCH(J3361, $E$5:$E$1433, 0)),"")</f>
        <v/>
      </c>
      <c r="H3361" t="str">
        <f>IF(J3361&lt;&gt;"", INDEX($D$5:$D$1433, MATCH(J3361, $E$5:$E$1433, 0)),"")</f>
        <v/>
      </c>
      <c r="I3361" t="str">
        <f>IFERROR(IF(J3361&lt;&gt;"", INDEX($B$5:$B$1433, MATCH(J3361, $E$5:$E$1433, 0)),""),"SAI")</f>
        <v/>
      </c>
      <c r="L3361" t="str">
        <f>IFERROR(IF($N$5="Sáng",IF(MID(K3361,2,7)-MID($L$2,2,7)&gt;0,"Trễ",""),IF(MID(K3361,2,7)-MID($Q$2,2,7)&gt;0,"Trễ","")),"")</f>
        <v/>
      </c>
      <c r="M3361" t="str">
        <f>IFERROR(IF($N$5="Sáng",MID(K3361,2,7)-MID($L$2,2,7),MID(K3361,2,7)-MID($Q$2,2,7)),"")</f>
        <v/>
      </c>
      <c r="Q3361" t="str">
        <f>IF(B3361&lt;&gt;"",IF(AND(P3361="",F3361=""),"Không phép ",""),"")</f>
        <v/>
      </c>
      <c r="R3361" t="str">
        <f>UPPER(B3361)</f>
        <v/>
      </c>
      <c r="T3361" t="str">
        <f>IFERROR(IF(J3361&lt;&gt;"", INDEX($S$5:$S$1433, MATCH(J3361, $E$5:$E$1433, 0)),""),"")</f>
        <v/>
      </c>
      <c r="V3361" t="str">
        <f>IFERROR(IF(J3361&lt;&gt;"", INDEX($U$5:$U$1433, MATCH(J3361, $E$5:$E$1433, 0)),""),"")</f>
        <v/>
      </c>
    </row>
    <row r="3362">
      <c r="A3362" t="str">
        <f>IF(B3362&lt;&gt;"",A3361+1,"")</f>
        <v/>
      </c>
      <c r="F3362" t="str">
        <f>IFERROR(IF(VLOOKUP(E3362,J:J,1,0)=E3362,"X",""),"")</f>
        <v/>
      </c>
      <c r="G3362" t="str">
        <f>IF(J3362&lt;&gt;"", INDEX($C$5:$C$1433, MATCH(J3362, $E$5:$E$1433, 0)),"")</f>
        <v/>
      </c>
      <c r="H3362" t="str">
        <f>IF(J3362&lt;&gt;"", INDEX($D$5:$D$1433, MATCH(J3362, $E$5:$E$1433, 0)),"")</f>
        <v/>
      </c>
      <c r="I3362" t="str">
        <f>IFERROR(IF(J3362&lt;&gt;"", INDEX($B$5:$B$1433, MATCH(J3362, $E$5:$E$1433, 0)),""),"SAI")</f>
        <v/>
      </c>
      <c r="L3362" t="str">
        <f>IFERROR(IF($N$5="Sáng",IF(MID(K3362,2,7)-MID($L$2,2,7)&gt;0,"Trễ",""),IF(MID(K3362,2,7)-MID($Q$2,2,7)&gt;0,"Trễ","")),"")</f>
        <v/>
      </c>
      <c r="M3362" t="str">
        <f>IFERROR(IF($N$5="Sáng",MID(K3362,2,7)-MID($L$2,2,7),MID(K3362,2,7)-MID($Q$2,2,7)),"")</f>
        <v/>
      </c>
      <c r="Q3362" t="str">
        <f>IF(B3362&lt;&gt;"",IF(AND(P3362="",F3362=""),"Không phép ",""),"")</f>
        <v/>
      </c>
      <c r="R3362" t="str">
        <f>UPPER(B3362)</f>
        <v/>
      </c>
      <c r="T3362" t="str">
        <f>IFERROR(IF(J3362&lt;&gt;"", INDEX($S$5:$S$1433, MATCH(J3362, $E$5:$E$1433, 0)),""),"")</f>
        <v/>
      </c>
      <c r="V3362" t="str">
        <f>IFERROR(IF(J3362&lt;&gt;"", INDEX($U$5:$U$1433, MATCH(J3362, $E$5:$E$1433, 0)),""),"")</f>
        <v/>
      </c>
    </row>
    <row r="3363">
      <c r="A3363" t="str">
        <f>IF(B3363&lt;&gt;"",A3362+1,"")</f>
        <v/>
      </c>
      <c r="F3363" t="str">
        <f>IFERROR(IF(VLOOKUP(E3363,J:J,1,0)=E3363,"X",""),"")</f>
        <v/>
      </c>
      <c r="G3363" t="str">
        <f>IF(J3363&lt;&gt;"", INDEX($C$5:$C$1433, MATCH(J3363, $E$5:$E$1433, 0)),"")</f>
        <v/>
      </c>
      <c r="H3363" t="str">
        <f>IF(J3363&lt;&gt;"", INDEX($D$5:$D$1433, MATCH(J3363, $E$5:$E$1433, 0)),"")</f>
        <v/>
      </c>
      <c r="I3363" t="str">
        <f>IFERROR(IF(J3363&lt;&gt;"", INDEX($B$5:$B$1433, MATCH(J3363, $E$5:$E$1433, 0)),""),"SAI")</f>
        <v/>
      </c>
      <c r="L3363" t="str">
        <f>IFERROR(IF($N$5="Sáng",IF(MID(K3363,2,7)-MID($L$2,2,7)&gt;0,"Trễ",""),IF(MID(K3363,2,7)-MID($Q$2,2,7)&gt;0,"Trễ","")),"")</f>
        <v/>
      </c>
      <c r="M3363" t="str">
        <f>IFERROR(IF($N$5="Sáng",MID(K3363,2,7)-MID($L$2,2,7),MID(K3363,2,7)-MID($Q$2,2,7)),"")</f>
        <v/>
      </c>
      <c r="Q3363" t="str">
        <f>IF(B3363&lt;&gt;"",IF(AND(P3363="",F3363=""),"Không phép ",""),"")</f>
        <v/>
      </c>
      <c r="R3363" t="str">
        <f>UPPER(B3363)</f>
        <v/>
      </c>
      <c r="T3363" t="str">
        <f>IFERROR(IF(J3363&lt;&gt;"", INDEX($S$5:$S$1433, MATCH(J3363, $E$5:$E$1433, 0)),""),"")</f>
        <v/>
      </c>
      <c r="V3363" t="str">
        <f>IFERROR(IF(J3363&lt;&gt;"", INDEX($U$5:$U$1433, MATCH(J3363, $E$5:$E$1433, 0)),""),"")</f>
        <v/>
      </c>
    </row>
    <row r="3364">
      <c r="A3364" t="str">
        <f>IF(B3364&lt;&gt;"",A3363+1,"")</f>
        <v/>
      </c>
      <c r="F3364" t="str">
        <f>IFERROR(IF(VLOOKUP(E3364,J:J,1,0)=E3364,"X",""),"")</f>
        <v/>
      </c>
      <c r="G3364" t="str">
        <f>IF(J3364&lt;&gt;"", INDEX($C$5:$C$1433, MATCH(J3364, $E$5:$E$1433, 0)),"")</f>
        <v/>
      </c>
      <c r="H3364" t="str">
        <f>IF(J3364&lt;&gt;"", INDEX($D$5:$D$1433, MATCH(J3364, $E$5:$E$1433, 0)),"")</f>
        <v/>
      </c>
      <c r="I3364" t="str">
        <f>IFERROR(IF(J3364&lt;&gt;"", INDEX($B$5:$B$1433, MATCH(J3364, $E$5:$E$1433, 0)),""),"SAI")</f>
        <v/>
      </c>
      <c r="L3364" t="str">
        <f>IFERROR(IF($N$5="Sáng",IF(MID(K3364,2,7)-MID($L$2,2,7)&gt;0,"Trễ",""),IF(MID(K3364,2,7)-MID($Q$2,2,7)&gt;0,"Trễ","")),"")</f>
        <v/>
      </c>
      <c r="M3364" t="str">
        <f>IFERROR(IF($N$5="Sáng",MID(K3364,2,7)-MID($L$2,2,7),MID(K3364,2,7)-MID($Q$2,2,7)),"")</f>
        <v/>
      </c>
      <c r="Q3364" t="str">
        <f>IF(B3364&lt;&gt;"",IF(AND(P3364="",F3364=""),"Không phép ",""),"")</f>
        <v/>
      </c>
      <c r="R3364" t="str">
        <f>UPPER(B3364)</f>
        <v/>
      </c>
      <c r="T3364" t="str">
        <f>IFERROR(IF(J3364&lt;&gt;"", INDEX($S$5:$S$1433, MATCH(J3364, $E$5:$E$1433, 0)),""),"")</f>
        <v/>
      </c>
      <c r="V3364" t="str">
        <f>IFERROR(IF(J3364&lt;&gt;"", INDEX($U$5:$U$1433, MATCH(J3364, $E$5:$E$1433, 0)),""),"")</f>
        <v/>
      </c>
    </row>
    <row r="3365">
      <c r="A3365" t="str">
        <f>IF(B3365&lt;&gt;"",A3364+1,"")</f>
        <v/>
      </c>
      <c r="F3365" t="str">
        <f>IFERROR(IF(VLOOKUP(E3365,J:J,1,0)=E3365,"X",""),"")</f>
        <v/>
      </c>
      <c r="G3365" t="str">
        <f>IF(J3365&lt;&gt;"", INDEX($C$5:$C$1433, MATCH(J3365, $E$5:$E$1433, 0)),"")</f>
        <v/>
      </c>
      <c r="H3365" t="str">
        <f>IF(J3365&lt;&gt;"", INDEX($D$5:$D$1433, MATCH(J3365, $E$5:$E$1433, 0)),"")</f>
        <v/>
      </c>
      <c r="I3365" t="str">
        <f>IFERROR(IF(J3365&lt;&gt;"", INDEX($B$5:$B$1433, MATCH(J3365, $E$5:$E$1433, 0)),""),"SAI")</f>
        <v/>
      </c>
      <c r="L3365" t="str">
        <f>IFERROR(IF($N$5="Sáng",IF(MID(K3365,2,7)-MID($L$2,2,7)&gt;0,"Trễ",""),IF(MID(K3365,2,7)-MID($Q$2,2,7)&gt;0,"Trễ","")),"")</f>
        <v/>
      </c>
      <c r="M3365" t="str">
        <f>IFERROR(IF($N$5="Sáng",MID(K3365,2,7)-MID($L$2,2,7),MID(K3365,2,7)-MID($Q$2,2,7)),"")</f>
        <v/>
      </c>
      <c r="Q3365" t="str">
        <f>IF(B3365&lt;&gt;"",IF(AND(P3365="",F3365=""),"Không phép ",""),"")</f>
        <v/>
      </c>
      <c r="R3365" t="str">
        <f>UPPER(B3365)</f>
        <v/>
      </c>
      <c r="T3365" t="str">
        <f>IFERROR(IF(J3365&lt;&gt;"", INDEX($S$5:$S$1433, MATCH(J3365, $E$5:$E$1433, 0)),""),"")</f>
        <v/>
      </c>
      <c r="V3365" t="str">
        <f>IFERROR(IF(J3365&lt;&gt;"", INDEX($U$5:$U$1433, MATCH(J3365, $E$5:$E$1433, 0)),""),"")</f>
        <v/>
      </c>
    </row>
    <row r="3366">
      <c r="A3366" t="str">
        <f>IF(B3366&lt;&gt;"",A3365+1,"")</f>
        <v/>
      </c>
      <c r="F3366" t="str">
        <f>IFERROR(IF(VLOOKUP(E3366,J:J,1,0)=E3366,"X",""),"")</f>
        <v/>
      </c>
      <c r="G3366" t="str">
        <f>IF(J3366&lt;&gt;"", INDEX($C$5:$C$1433, MATCH(J3366, $E$5:$E$1433, 0)),"")</f>
        <v/>
      </c>
      <c r="H3366" t="str">
        <f>IF(J3366&lt;&gt;"", INDEX($D$5:$D$1433, MATCH(J3366, $E$5:$E$1433, 0)),"")</f>
        <v/>
      </c>
      <c r="I3366" t="str">
        <f>IFERROR(IF(J3366&lt;&gt;"", INDEX($B$5:$B$1433, MATCH(J3366, $E$5:$E$1433, 0)),""),"SAI")</f>
        <v/>
      </c>
      <c r="L3366" t="str">
        <f>IFERROR(IF($N$5="Sáng",IF(MID(K3366,2,7)-MID($L$2,2,7)&gt;0,"Trễ",""),IF(MID(K3366,2,7)-MID($Q$2,2,7)&gt;0,"Trễ","")),"")</f>
        <v/>
      </c>
      <c r="M3366" t="str">
        <f>IFERROR(IF($N$5="Sáng",MID(K3366,2,7)-MID($L$2,2,7),MID(K3366,2,7)-MID($Q$2,2,7)),"")</f>
        <v/>
      </c>
      <c r="Q3366" t="str">
        <f>IF(B3366&lt;&gt;"",IF(AND(P3366="",F3366=""),"Không phép ",""),"")</f>
        <v/>
      </c>
      <c r="R3366" t="str">
        <f>UPPER(B3366)</f>
        <v/>
      </c>
      <c r="T3366" t="str">
        <f>IFERROR(IF(J3366&lt;&gt;"", INDEX($S$5:$S$1433, MATCH(J3366, $E$5:$E$1433, 0)),""),"")</f>
        <v/>
      </c>
      <c r="V3366" t="str">
        <f>IFERROR(IF(J3366&lt;&gt;"", INDEX($U$5:$U$1433, MATCH(J3366, $E$5:$E$1433, 0)),""),"")</f>
        <v/>
      </c>
    </row>
    <row r="3367">
      <c r="A3367" t="str">
        <f>IF(B3367&lt;&gt;"",A3366+1,"")</f>
        <v/>
      </c>
      <c r="F3367" t="str">
        <f>IFERROR(IF(VLOOKUP(E3367,J:J,1,0)=E3367,"X",""),"")</f>
        <v/>
      </c>
      <c r="G3367" t="str">
        <f>IF(J3367&lt;&gt;"", INDEX($C$5:$C$1433, MATCH(J3367, $E$5:$E$1433, 0)),"")</f>
        <v/>
      </c>
      <c r="H3367" t="str">
        <f>IF(J3367&lt;&gt;"", INDEX($D$5:$D$1433, MATCH(J3367, $E$5:$E$1433, 0)),"")</f>
        <v/>
      </c>
      <c r="I3367" t="str">
        <f>IFERROR(IF(J3367&lt;&gt;"", INDEX($B$5:$B$1433, MATCH(J3367, $E$5:$E$1433, 0)),""),"SAI")</f>
        <v/>
      </c>
      <c r="L3367" t="str">
        <f>IFERROR(IF($N$5="Sáng",IF(MID(K3367,2,7)-MID($L$2,2,7)&gt;0,"Trễ",""),IF(MID(K3367,2,7)-MID($Q$2,2,7)&gt;0,"Trễ","")),"")</f>
        <v/>
      </c>
      <c r="M3367" t="str">
        <f>IFERROR(IF($N$5="Sáng",MID(K3367,2,7)-MID($L$2,2,7),MID(K3367,2,7)-MID($Q$2,2,7)),"")</f>
        <v/>
      </c>
      <c r="Q3367" t="str">
        <f>IF(B3367&lt;&gt;"",IF(AND(P3367="",F3367=""),"Không phép ",""),"")</f>
        <v/>
      </c>
      <c r="R3367" t="str">
        <f>UPPER(B3367)</f>
        <v/>
      </c>
      <c r="T3367" t="str">
        <f>IFERROR(IF(J3367&lt;&gt;"", INDEX($S$5:$S$1433, MATCH(J3367, $E$5:$E$1433, 0)),""),"")</f>
        <v/>
      </c>
      <c r="V3367" t="str">
        <f>IFERROR(IF(J3367&lt;&gt;"", INDEX($U$5:$U$1433, MATCH(J3367, $E$5:$E$1433, 0)),""),"")</f>
        <v/>
      </c>
    </row>
    <row r="3368">
      <c r="A3368" t="str">
        <f>IF(B3368&lt;&gt;"",A3367+1,"")</f>
        <v/>
      </c>
      <c r="F3368" t="str">
        <f>IFERROR(IF(VLOOKUP(E3368,J:J,1,0)=E3368,"X",""),"")</f>
        <v/>
      </c>
      <c r="G3368" t="str">
        <f>IF(J3368&lt;&gt;"", INDEX($C$5:$C$1433, MATCH(J3368, $E$5:$E$1433, 0)),"")</f>
        <v/>
      </c>
      <c r="H3368" t="str">
        <f>IF(J3368&lt;&gt;"", INDEX($D$5:$D$1433, MATCH(J3368, $E$5:$E$1433, 0)),"")</f>
        <v/>
      </c>
      <c r="I3368" t="str">
        <f>IFERROR(IF(J3368&lt;&gt;"", INDEX($B$5:$B$1433, MATCH(J3368, $E$5:$E$1433, 0)),""),"SAI")</f>
        <v/>
      </c>
      <c r="L3368" t="str">
        <f>IFERROR(IF($N$5="Sáng",IF(MID(K3368,2,7)-MID($L$2,2,7)&gt;0,"Trễ",""),IF(MID(K3368,2,7)-MID($Q$2,2,7)&gt;0,"Trễ","")),"")</f>
        <v/>
      </c>
      <c r="M3368" t="str">
        <f>IFERROR(IF($N$5="Sáng",MID(K3368,2,7)-MID($L$2,2,7),MID(K3368,2,7)-MID($Q$2,2,7)),"")</f>
        <v/>
      </c>
      <c r="Q3368" t="str">
        <f>IF(B3368&lt;&gt;"",IF(AND(P3368="",F3368=""),"Không phép ",""),"")</f>
        <v/>
      </c>
      <c r="R3368" t="str">
        <f>UPPER(B3368)</f>
        <v/>
      </c>
      <c r="T3368" t="str">
        <f>IFERROR(IF(J3368&lt;&gt;"", INDEX($S$5:$S$1433, MATCH(J3368, $E$5:$E$1433, 0)),""),"")</f>
        <v/>
      </c>
      <c r="V3368" t="str">
        <f>IFERROR(IF(J3368&lt;&gt;"", INDEX($U$5:$U$1433, MATCH(J3368, $E$5:$E$1433, 0)),""),"")</f>
        <v/>
      </c>
    </row>
    <row r="3369">
      <c r="A3369" t="str">
        <f>IF(B3369&lt;&gt;"",A3368+1,"")</f>
        <v/>
      </c>
      <c r="F3369" t="str">
        <f>IFERROR(IF(VLOOKUP(E3369,J:J,1,0)=E3369,"X",""),"")</f>
        <v/>
      </c>
      <c r="G3369" t="str">
        <f>IF(J3369&lt;&gt;"", INDEX($C$5:$C$1433, MATCH(J3369, $E$5:$E$1433, 0)),"")</f>
        <v/>
      </c>
      <c r="H3369" t="str">
        <f>IF(J3369&lt;&gt;"", INDEX($D$5:$D$1433, MATCH(J3369, $E$5:$E$1433, 0)),"")</f>
        <v/>
      </c>
      <c r="I3369" t="str">
        <f>IFERROR(IF(J3369&lt;&gt;"", INDEX($B$5:$B$1433, MATCH(J3369, $E$5:$E$1433, 0)),""),"SAI")</f>
        <v/>
      </c>
      <c r="L3369" t="str">
        <f>IFERROR(IF($N$5="Sáng",IF(MID(K3369,2,7)-MID($L$2,2,7)&gt;0,"Trễ",""),IF(MID(K3369,2,7)-MID($Q$2,2,7)&gt;0,"Trễ","")),"")</f>
        <v/>
      </c>
      <c r="M3369" t="str">
        <f>IFERROR(IF($N$5="Sáng",MID(K3369,2,7)-MID($L$2,2,7),MID(K3369,2,7)-MID($Q$2,2,7)),"")</f>
        <v/>
      </c>
      <c r="Q3369" t="str">
        <f>IF(B3369&lt;&gt;"",IF(AND(P3369="",F3369=""),"Không phép ",""),"")</f>
        <v/>
      </c>
      <c r="R3369" t="str">
        <f>UPPER(B3369)</f>
        <v/>
      </c>
      <c r="T3369" t="str">
        <f>IFERROR(IF(J3369&lt;&gt;"", INDEX($S$5:$S$1433, MATCH(J3369, $E$5:$E$1433, 0)),""),"")</f>
        <v/>
      </c>
      <c r="V3369" t="str">
        <f>IFERROR(IF(J3369&lt;&gt;"", INDEX($U$5:$U$1433, MATCH(J3369, $E$5:$E$1433, 0)),""),"")</f>
        <v/>
      </c>
    </row>
    <row r="3370">
      <c r="A3370" t="str">
        <f>IF(B3370&lt;&gt;"",A3369+1,"")</f>
        <v/>
      </c>
      <c r="F3370" t="str">
        <f>IFERROR(IF(VLOOKUP(E3370,J:J,1,0)=E3370,"X",""),"")</f>
        <v/>
      </c>
      <c r="G3370" t="str">
        <f>IF(J3370&lt;&gt;"", INDEX($C$5:$C$1433, MATCH(J3370, $E$5:$E$1433, 0)),"")</f>
        <v/>
      </c>
      <c r="H3370" t="str">
        <f>IF(J3370&lt;&gt;"", INDEX($D$5:$D$1433, MATCH(J3370, $E$5:$E$1433, 0)),"")</f>
        <v/>
      </c>
      <c r="I3370" t="str">
        <f>IFERROR(IF(J3370&lt;&gt;"", INDEX($B$5:$B$1433, MATCH(J3370, $E$5:$E$1433, 0)),""),"SAI")</f>
        <v/>
      </c>
      <c r="L3370" t="str">
        <f>IFERROR(IF($N$5="Sáng",IF(MID(K3370,2,7)-MID($L$2,2,7)&gt;0,"Trễ",""),IF(MID(K3370,2,7)-MID($Q$2,2,7)&gt;0,"Trễ","")),"")</f>
        <v/>
      </c>
      <c r="M3370" t="str">
        <f>IFERROR(IF($N$5="Sáng",MID(K3370,2,7)-MID($L$2,2,7),MID(K3370,2,7)-MID($Q$2,2,7)),"")</f>
        <v/>
      </c>
      <c r="Q3370" t="str">
        <f>IF(B3370&lt;&gt;"",IF(AND(P3370="",F3370=""),"Không phép ",""),"")</f>
        <v/>
      </c>
      <c r="R3370" t="str">
        <f>UPPER(B3370)</f>
        <v/>
      </c>
      <c r="T3370" t="str">
        <f>IFERROR(IF(J3370&lt;&gt;"", INDEX($S$5:$S$1433, MATCH(J3370, $E$5:$E$1433, 0)),""),"")</f>
        <v/>
      </c>
      <c r="V3370" t="str">
        <f>IFERROR(IF(J3370&lt;&gt;"", INDEX($U$5:$U$1433, MATCH(J3370, $E$5:$E$1433, 0)),""),"")</f>
        <v/>
      </c>
    </row>
    <row r="3371">
      <c r="A3371" t="str">
        <f>IF(B3371&lt;&gt;"",A3370+1,"")</f>
        <v/>
      </c>
      <c r="F3371" t="str">
        <f>IFERROR(IF(VLOOKUP(E3371,J:J,1,0)=E3371,"X",""),"")</f>
        <v/>
      </c>
      <c r="G3371" t="str">
        <f>IF(J3371&lt;&gt;"", INDEX($C$5:$C$1433, MATCH(J3371, $E$5:$E$1433, 0)),"")</f>
        <v/>
      </c>
      <c r="H3371" t="str">
        <f>IF(J3371&lt;&gt;"", INDEX($D$5:$D$1433, MATCH(J3371, $E$5:$E$1433, 0)),"")</f>
        <v/>
      </c>
      <c r="I3371" t="str">
        <f>IFERROR(IF(J3371&lt;&gt;"", INDEX($B$5:$B$1433, MATCH(J3371, $E$5:$E$1433, 0)),""),"SAI")</f>
        <v/>
      </c>
      <c r="L3371" t="str">
        <f>IFERROR(IF($N$5="Sáng",IF(MID(K3371,2,7)-MID($L$2,2,7)&gt;0,"Trễ",""),IF(MID(K3371,2,7)-MID($Q$2,2,7)&gt;0,"Trễ","")),"")</f>
        <v/>
      </c>
      <c r="M3371" t="str">
        <f>IFERROR(IF($N$5="Sáng",MID(K3371,2,7)-MID($L$2,2,7),MID(K3371,2,7)-MID($Q$2,2,7)),"")</f>
        <v/>
      </c>
      <c r="Q3371" t="str">
        <f>IF(B3371&lt;&gt;"",IF(AND(P3371="",F3371=""),"Không phép ",""),"")</f>
        <v/>
      </c>
      <c r="R3371" t="str">
        <f>UPPER(B3371)</f>
        <v/>
      </c>
      <c r="T3371" t="str">
        <f>IFERROR(IF(J3371&lt;&gt;"", INDEX($S$5:$S$1433, MATCH(J3371, $E$5:$E$1433, 0)),""),"")</f>
        <v/>
      </c>
      <c r="V3371" t="str">
        <f>IFERROR(IF(J3371&lt;&gt;"", INDEX($U$5:$U$1433, MATCH(J3371, $E$5:$E$1433, 0)),""),"")</f>
        <v/>
      </c>
    </row>
    <row r="3372">
      <c r="A3372" t="str">
        <f>IF(B3372&lt;&gt;"",A3371+1,"")</f>
        <v/>
      </c>
      <c r="F3372" t="str">
        <f>IFERROR(IF(VLOOKUP(E3372,J:J,1,0)=E3372,"X",""),"")</f>
        <v/>
      </c>
      <c r="G3372" t="str">
        <f>IF(J3372&lt;&gt;"", INDEX($C$5:$C$1433, MATCH(J3372, $E$5:$E$1433, 0)),"")</f>
        <v/>
      </c>
      <c r="H3372" t="str">
        <f>IF(J3372&lt;&gt;"", INDEX($D$5:$D$1433, MATCH(J3372, $E$5:$E$1433, 0)),"")</f>
        <v/>
      </c>
      <c r="I3372" t="str">
        <f>IFERROR(IF(J3372&lt;&gt;"", INDEX($B$5:$B$1433, MATCH(J3372, $E$5:$E$1433, 0)),""),"SAI")</f>
        <v/>
      </c>
      <c r="L3372" t="str">
        <f>IFERROR(IF($N$5="Sáng",IF(MID(K3372,2,7)-MID($L$2,2,7)&gt;0,"Trễ",""),IF(MID(K3372,2,7)-MID($Q$2,2,7)&gt;0,"Trễ","")),"")</f>
        <v/>
      </c>
      <c r="M3372" t="str">
        <f>IFERROR(IF($N$5="Sáng",MID(K3372,2,7)-MID($L$2,2,7),MID(K3372,2,7)-MID($Q$2,2,7)),"")</f>
        <v/>
      </c>
      <c r="Q3372" t="str">
        <f>IF(B3372&lt;&gt;"",IF(AND(P3372="",F3372=""),"Không phép ",""),"")</f>
        <v/>
      </c>
      <c r="R3372" t="str">
        <f>UPPER(B3372)</f>
        <v/>
      </c>
      <c r="T3372" t="str">
        <f>IFERROR(IF(J3372&lt;&gt;"", INDEX($S$5:$S$1433, MATCH(J3372, $E$5:$E$1433, 0)),""),"")</f>
        <v/>
      </c>
      <c r="V3372" t="str">
        <f>IFERROR(IF(J3372&lt;&gt;"", INDEX($U$5:$U$1433, MATCH(J3372, $E$5:$E$1433, 0)),""),"")</f>
        <v/>
      </c>
    </row>
    <row r="3373">
      <c r="A3373" t="str">
        <f>IF(B3373&lt;&gt;"",A3372+1,"")</f>
        <v/>
      </c>
      <c r="F3373" t="str">
        <f>IFERROR(IF(VLOOKUP(E3373,J:J,1,0)=E3373,"X",""),"")</f>
        <v/>
      </c>
      <c r="G3373" t="str">
        <f>IF(J3373&lt;&gt;"", INDEX($C$5:$C$1433, MATCH(J3373, $E$5:$E$1433, 0)),"")</f>
        <v/>
      </c>
      <c r="H3373" t="str">
        <f>IF(J3373&lt;&gt;"", INDEX($D$5:$D$1433, MATCH(J3373, $E$5:$E$1433, 0)),"")</f>
        <v/>
      </c>
      <c r="I3373" t="str">
        <f>IFERROR(IF(J3373&lt;&gt;"", INDEX($B$5:$B$1433, MATCH(J3373, $E$5:$E$1433, 0)),""),"SAI")</f>
        <v/>
      </c>
      <c r="L3373" t="str">
        <f>IFERROR(IF($N$5="Sáng",IF(MID(K3373,2,7)-MID($L$2,2,7)&gt;0,"Trễ",""),IF(MID(K3373,2,7)-MID($Q$2,2,7)&gt;0,"Trễ","")),"")</f>
        <v/>
      </c>
      <c r="M3373" t="str">
        <f>IFERROR(IF($N$5="Sáng",MID(K3373,2,7)-MID($L$2,2,7),MID(K3373,2,7)-MID($Q$2,2,7)),"")</f>
        <v/>
      </c>
      <c r="Q3373" t="str">
        <f>IF(B3373&lt;&gt;"",IF(AND(P3373="",F3373=""),"Không phép ",""),"")</f>
        <v/>
      </c>
      <c r="R3373" t="str">
        <f>UPPER(B3373)</f>
        <v/>
      </c>
      <c r="T3373" t="str">
        <f>IFERROR(IF(J3373&lt;&gt;"", INDEX($S$5:$S$1433, MATCH(J3373, $E$5:$E$1433, 0)),""),"")</f>
        <v/>
      </c>
      <c r="V3373" t="str">
        <f>IFERROR(IF(J3373&lt;&gt;"", INDEX($U$5:$U$1433, MATCH(J3373, $E$5:$E$1433, 0)),""),"")</f>
        <v/>
      </c>
    </row>
    <row r="3374">
      <c r="A3374" t="str">
        <f>IF(B3374&lt;&gt;"",A3373+1,"")</f>
        <v/>
      </c>
      <c r="F3374" t="str">
        <f>IFERROR(IF(VLOOKUP(E3374,J:J,1,0)=E3374,"X",""),"")</f>
        <v/>
      </c>
      <c r="G3374" t="str">
        <f>IF(J3374&lt;&gt;"", INDEX($C$5:$C$1433, MATCH(J3374, $E$5:$E$1433, 0)),"")</f>
        <v/>
      </c>
      <c r="H3374" t="str">
        <f>IF(J3374&lt;&gt;"", INDEX($D$5:$D$1433, MATCH(J3374, $E$5:$E$1433, 0)),"")</f>
        <v/>
      </c>
      <c r="I3374" t="str">
        <f>IFERROR(IF(J3374&lt;&gt;"", INDEX($B$5:$B$1433, MATCH(J3374, $E$5:$E$1433, 0)),""),"SAI")</f>
        <v/>
      </c>
      <c r="L3374" t="str">
        <f>IFERROR(IF($N$5="Sáng",IF(MID(K3374,2,7)-MID($L$2,2,7)&gt;0,"Trễ",""),IF(MID(K3374,2,7)-MID($Q$2,2,7)&gt;0,"Trễ","")),"")</f>
        <v/>
      </c>
      <c r="M3374" t="str">
        <f>IFERROR(IF($N$5="Sáng",MID(K3374,2,7)-MID($L$2,2,7),MID(K3374,2,7)-MID($Q$2,2,7)),"")</f>
        <v/>
      </c>
      <c r="Q3374" t="str">
        <f>IF(B3374&lt;&gt;"",IF(AND(P3374="",F3374=""),"Không phép ",""),"")</f>
        <v/>
      </c>
      <c r="R3374" t="str">
        <f>UPPER(B3374)</f>
        <v/>
      </c>
      <c r="T3374" t="str">
        <f>IFERROR(IF(J3374&lt;&gt;"", INDEX($S$5:$S$1433, MATCH(J3374, $E$5:$E$1433, 0)),""),"")</f>
        <v/>
      </c>
      <c r="V3374" t="str">
        <f>IFERROR(IF(J3374&lt;&gt;"", INDEX($U$5:$U$1433, MATCH(J3374, $E$5:$E$1433, 0)),""),"")</f>
        <v/>
      </c>
    </row>
    <row r="3375">
      <c r="A3375" t="str">
        <f>IF(B3375&lt;&gt;"",A3374+1,"")</f>
        <v/>
      </c>
      <c r="F3375" t="str">
        <f>IFERROR(IF(VLOOKUP(E3375,J:J,1,0)=E3375,"X",""),"")</f>
        <v/>
      </c>
      <c r="G3375" t="str">
        <f>IF(J3375&lt;&gt;"", INDEX($C$5:$C$1433, MATCH(J3375, $E$5:$E$1433, 0)),"")</f>
        <v/>
      </c>
      <c r="H3375" t="str">
        <f>IF(J3375&lt;&gt;"", INDEX($D$5:$D$1433, MATCH(J3375, $E$5:$E$1433, 0)),"")</f>
        <v/>
      </c>
      <c r="I3375" t="str">
        <f>IFERROR(IF(J3375&lt;&gt;"", INDEX($B$5:$B$1433, MATCH(J3375, $E$5:$E$1433, 0)),""),"SAI")</f>
        <v/>
      </c>
      <c r="L3375" t="str">
        <f>IFERROR(IF($N$5="Sáng",IF(MID(K3375,2,7)-MID($L$2,2,7)&gt;0,"Trễ",""),IF(MID(K3375,2,7)-MID($Q$2,2,7)&gt;0,"Trễ","")),"")</f>
        <v/>
      </c>
      <c r="M3375" t="str">
        <f>IFERROR(IF($N$5="Sáng",MID(K3375,2,7)-MID($L$2,2,7),MID(K3375,2,7)-MID($Q$2,2,7)),"")</f>
        <v/>
      </c>
      <c r="Q3375" t="str">
        <f>IF(B3375&lt;&gt;"",IF(AND(P3375="",F3375=""),"Không phép ",""),"")</f>
        <v/>
      </c>
      <c r="R3375" t="str">
        <f>UPPER(B3375)</f>
        <v/>
      </c>
      <c r="T3375" t="str">
        <f>IFERROR(IF(J3375&lt;&gt;"", INDEX($S$5:$S$1433, MATCH(J3375, $E$5:$E$1433, 0)),""),"")</f>
        <v/>
      </c>
      <c r="V3375" t="str">
        <f>IFERROR(IF(J3375&lt;&gt;"", INDEX($U$5:$U$1433, MATCH(J3375, $E$5:$E$1433, 0)),""),"")</f>
        <v/>
      </c>
    </row>
    <row r="3376">
      <c r="A3376" t="str">
        <f>IF(B3376&lt;&gt;"",A3375+1,"")</f>
        <v/>
      </c>
      <c r="F3376" t="str">
        <f>IFERROR(IF(VLOOKUP(E3376,J:J,1,0)=E3376,"X",""),"")</f>
        <v/>
      </c>
      <c r="G3376" t="str">
        <f>IF(J3376&lt;&gt;"", INDEX($C$5:$C$1433, MATCH(J3376, $E$5:$E$1433, 0)),"")</f>
        <v/>
      </c>
      <c r="H3376" t="str">
        <f>IF(J3376&lt;&gt;"", INDEX($D$5:$D$1433, MATCH(J3376, $E$5:$E$1433, 0)),"")</f>
        <v/>
      </c>
      <c r="I3376" t="str">
        <f>IFERROR(IF(J3376&lt;&gt;"", INDEX($B$5:$B$1433, MATCH(J3376, $E$5:$E$1433, 0)),""),"SAI")</f>
        <v/>
      </c>
      <c r="L3376" t="str">
        <f>IFERROR(IF($N$5="Sáng",IF(MID(K3376,2,7)-MID($L$2,2,7)&gt;0,"Trễ",""),IF(MID(K3376,2,7)-MID($Q$2,2,7)&gt;0,"Trễ","")),"")</f>
        <v/>
      </c>
      <c r="M3376" t="str">
        <f>IFERROR(IF($N$5="Sáng",MID(K3376,2,7)-MID($L$2,2,7),MID(K3376,2,7)-MID($Q$2,2,7)),"")</f>
        <v/>
      </c>
      <c r="Q3376" t="str">
        <f>IF(B3376&lt;&gt;"",IF(AND(P3376="",F3376=""),"Không phép ",""),"")</f>
        <v/>
      </c>
      <c r="R3376" t="str">
        <f>UPPER(B3376)</f>
        <v/>
      </c>
      <c r="T3376" t="str">
        <f>IFERROR(IF(J3376&lt;&gt;"", INDEX($S$5:$S$1433, MATCH(J3376, $E$5:$E$1433, 0)),""),"")</f>
        <v/>
      </c>
      <c r="V3376" t="str">
        <f>IFERROR(IF(J3376&lt;&gt;"", INDEX($U$5:$U$1433, MATCH(J3376, $E$5:$E$1433, 0)),""),"")</f>
        <v/>
      </c>
    </row>
    <row r="3377">
      <c r="A3377" t="str">
        <f>IF(B3377&lt;&gt;"",A3376+1,"")</f>
        <v/>
      </c>
      <c r="F3377" t="str">
        <f>IFERROR(IF(VLOOKUP(E3377,J:J,1,0)=E3377,"X",""),"")</f>
        <v/>
      </c>
      <c r="G3377" t="str">
        <f>IF(J3377&lt;&gt;"", INDEX($C$5:$C$1433, MATCH(J3377, $E$5:$E$1433, 0)),"")</f>
        <v/>
      </c>
      <c r="H3377" t="str">
        <f>IF(J3377&lt;&gt;"", INDEX($D$5:$D$1433, MATCH(J3377, $E$5:$E$1433, 0)),"")</f>
        <v/>
      </c>
      <c r="I3377" t="str">
        <f>IFERROR(IF(J3377&lt;&gt;"", INDEX($B$5:$B$1433, MATCH(J3377, $E$5:$E$1433, 0)),""),"SAI")</f>
        <v/>
      </c>
      <c r="L3377" t="str">
        <f>IFERROR(IF($N$5="Sáng",IF(MID(K3377,2,7)-MID($L$2,2,7)&gt;0,"Trễ",""),IF(MID(K3377,2,7)-MID($Q$2,2,7)&gt;0,"Trễ","")),"")</f>
        <v/>
      </c>
      <c r="M3377" t="str">
        <f>IFERROR(IF($N$5="Sáng",MID(K3377,2,7)-MID($L$2,2,7),MID(K3377,2,7)-MID($Q$2,2,7)),"")</f>
        <v/>
      </c>
      <c r="Q3377" t="str">
        <f>IF(B3377&lt;&gt;"",IF(AND(P3377="",F3377=""),"Không phép ",""),"")</f>
        <v/>
      </c>
      <c r="R3377" t="str">
        <f>UPPER(B3377)</f>
        <v/>
      </c>
      <c r="T3377" t="str">
        <f>IFERROR(IF(J3377&lt;&gt;"", INDEX($S$5:$S$1433, MATCH(J3377, $E$5:$E$1433, 0)),""),"")</f>
        <v/>
      </c>
      <c r="V3377" t="str">
        <f>IFERROR(IF(J3377&lt;&gt;"", INDEX($U$5:$U$1433, MATCH(J3377, $E$5:$E$1433, 0)),""),"")</f>
        <v/>
      </c>
    </row>
    <row r="3378">
      <c r="A3378" t="str">
        <f>IF(B3378&lt;&gt;"",A3377+1,"")</f>
        <v/>
      </c>
      <c r="F3378" t="str">
        <f>IFERROR(IF(VLOOKUP(E3378,J:J,1,0)=E3378,"X",""),"")</f>
        <v/>
      </c>
      <c r="G3378" t="str">
        <f>IF(J3378&lt;&gt;"", INDEX($C$5:$C$1433, MATCH(J3378, $E$5:$E$1433, 0)),"")</f>
        <v/>
      </c>
      <c r="H3378" t="str">
        <f>IF(J3378&lt;&gt;"", INDEX($D$5:$D$1433, MATCH(J3378, $E$5:$E$1433, 0)),"")</f>
        <v/>
      </c>
      <c r="I3378" t="str">
        <f>IFERROR(IF(J3378&lt;&gt;"", INDEX($B$5:$B$1433, MATCH(J3378, $E$5:$E$1433, 0)),""),"SAI")</f>
        <v/>
      </c>
      <c r="L3378" t="str">
        <f>IFERROR(IF($N$5="Sáng",IF(MID(K3378,2,7)-MID($L$2,2,7)&gt;0,"Trễ",""),IF(MID(K3378,2,7)-MID($Q$2,2,7)&gt;0,"Trễ","")),"")</f>
        <v/>
      </c>
      <c r="M3378" t="str">
        <f>IFERROR(IF($N$5="Sáng",MID(K3378,2,7)-MID($L$2,2,7),MID(K3378,2,7)-MID($Q$2,2,7)),"")</f>
        <v/>
      </c>
      <c r="Q3378" t="str">
        <f>IF(B3378&lt;&gt;"",IF(AND(P3378="",F3378=""),"Không phép ",""),"")</f>
        <v/>
      </c>
      <c r="R3378" t="str">
        <f>UPPER(B3378)</f>
        <v/>
      </c>
      <c r="T3378" t="str">
        <f>IFERROR(IF(J3378&lt;&gt;"", INDEX($S$5:$S$1433, MATCH(J3378, $E$5:$E$1433, 0)),""),"")</f>
        <v/>
      </c>
      <c r="V3378" t="str">
        <f>IFERROR(IF(J3378&lt;&gt;"", INDEX($U$5:$U$1433, MATCH(J3378, $E$5:$E$1433, 0)),""),"")</f>
        <v/>
      </c>
    </row>
    <row r="3379">
      <c r="A3379" t="str">
        <f>IF(B3379&lt;&gt;"",A3378+1,"")</f>
        <v/>
      </c>
      <c r="F3379" t="str">
        <f>IFERROR(IF(VLOOKUP(E3379,J:J,1,0)=E3379,"X",""),"")</f>
        <v/>
      </c>
      <c r="G3379" t="str">
        <f>IF(J3379&lt;&gt;"", INDEX($C$5:$C$1433, MATCH(J3379, $E$5:$E$1433, 0)),"")</f>
        <v/>
      </c>
      <c r="H3379" t="str">
        <f>IF(J3379&lt;&gt;"", INDEX($D$5:$D$1433, MATCH(J3379, $E$5:$E$1433, 0)),"")</f>
        <v/>
      </c>
      <c r="I3379" t="str">
        <f>IFERROR(IF(J3379&lt;&gt;"", INDEX($B$5:$B$1433, MATCH(J3379, $E$5:$E$1433, 0)),""),"SAI")</f>
        <v/>
      </c>
      <c r="L3379" t="str">
        <f>IFERROR(IF($N$5="Sáng",IF(MID(K3379,2,7)-MID($L$2,2,7)&gt;0,"Trễ",""),IF(MID(K3379,2,7)-MID($Q$2,2,7)&gt;0,"Trễ","")),"")</f>
        <v/>
      </c>
      <c r="M3379" t="str">
        <f>IFERROR(IF($N$5="Sáng",MID(K3379,2,7)-MID($L$2,2,7),MID(K3379,2,7)-MID($Q$2,2,7)),"")</f>
        <v/>
      </c>
      <c r="Q3379" t="str">
        <f>IF(B3379&lt;&gt;"",IF(AND(P3379="",F3379=""),"Không phép ",""),"")</f>
        <v/>
      </c>
      <c r="R3379" t="str">
        <f>UPPER(B3379)</f>
        <v/>
      </c>
      <c r="T3379" t="str">
        <f>IFERROR(IF(J3379&lt;&gt;"", INDEX($S$5:$S$1433, MATCH(J3379, $E$5:$E$1433, 0)),""),"")</f>
        <v/>
      </c>
      <c r="V3379" t="str">
        <f>IFERROR(IF(J3379&lt;&gt;"", INDEX($U$5:$U$1433, MATCH(J3379, $E$5:$E$1433, 0)),""),"")</f>
        <v/>
      </c>
    </row>
    <row r="3380">
      <c r="A3380" t="str">
        <f>IF(B3380&lt;&gt;"",A3379+1,"")</f>
        <v/>
      </c>
      <c r="F3380" t="str">
        <f>IFERROR(IF(VLOOKUP(E3380,J:J,1,0)=E3380,"X",""),"")</f>
        <v/>
      </c>
      <c r="G3380" t="str">
        <f>IF(J3380&lt;&gt;"", INDEX($C$5:$C$1433, MATCH(J3380, $E$5:$E$1433, 0)),"")</f>
        <v/>
      </c>
      <c r="H3380" t="str">
        <f>IF(J3380&lt;&gt;"", INDEX($D$5:$D$1433, MATCH(J3380, $E$5:$E$1433, 0)),"")</f>
        <v/>
      </c>
      <c r="I3380" t="str">
        <f>IFERROR(IF(J3380&lt;&gt;"", INDEX($B$5:$B$1433, MATCH(J3380, $E$5:$E$1433, 0)),""),"SAI")</f>
        <v/>
      </c>
      <c r="L3380" t="str">
        <f>IFERROR(IF($N$5="Sáng",IF(MID(K3380,2,7)-MID($L$2,2,7)&gt;0,"Trễ",""),IF(MID(K3380,2,7)-MID($Q$2,2,7)&gt;0,"Trễ","")),"")</f>
        <v/>
      </c>
      <c r="M3380" t="str">
        <f>IFERROR(IF($N$5="Sáng",MID(K3380,2,7)-MID($L$2,2,7),MID(K3380,2,7)-MID($Q$2,2,7)),"")</f>
        <v/>
      </c>
      <c r="Q3380" t="str">
        <f>IF(B3380&lt;&gt;"",IF(AND(P3380="",F3380=""),"Không phép ",""),"")</f>
        <v/>
      </c>
      <c r="R3380" t="str">
        <f>UPPER(B3380)</f>
        <v/>
      </c>
      <c r="T3380" t="str">
        <f>IFERROR(IF(J3380&lt;&gt;"", INDEX($S$5:$S$1433, MATCH(J3380, $E$5:$E$1433, 0)),""),"")</f>
        <v/>
      </c>
      <c r="V3380" t="str">
        <f>IFERROR(IF(J3380&lt;&gt;"", INDEX($U$5:$U$1433, MATCH(J3380, $E$5:$E$1433, 0)),""),"")</f>
        <v/>
      </c>
    </row>
    <row r="3381">
      <c r="A3381" t="str">
        <f>IF(B3381&lt;&gt;"",A3380+1,"")</f>
        <v/>
      </c>
      <c r="F3381" t="str">
        <f>IFERROR(IF(VLOOKUP(E3381,J:J,1,0)=E3381,"X",""),"")</f>
        <v/>
      </c>
      <c r="G3381" t="str">
        <f>IF(J3381&lt;&gt;"", INDEX($C$5:$C$1433, MATCH(J3381, $E$5:$E$1433, 0)),"")</f>
        <v/>
      </c>
      <c r="H3381" t="str">
        <f>IF(J3381&lt;&gt;"", INDEX($D$5:$D$1433, MATCH(J3381, $E$5:$E$1433, 0)),"")</f>
        <v/>
      </c>
      <c r="I3381" t="str">
        <f>IFERROR(IF(J3381&lt;&gt;"", INDEX($B$5:$B$1433, MATCH(J3381, $E$5:$E$1433, 0)),""),"SAI")</f>
        <v/>
      </c>
      <c r="L3381" t="str">
        <f>IFERROR(IF($N$5="Sáng",IF(MID(K3381,2,7)-MID($L$2,2,7)&gt;0,"Trễ",""),IF(MID(K3381,2,7)-MID($Q$2,2,7)&gt;0,"Trễ","")),"")</f>
        <v/>
      </c>
      <c r="M3381" t="str">
        <f>IFERROR(IF($N$5="Sáng",MID(K3381,2,7)-MID($L$2,2,7),MID(K3381,2,7)-MID($Q$2,2,7)),"")</f>
        <v/>
      </c>
      <c r="Q3381" t="str">
        <f>IF(B3381&lt;&gt;"",IF(AND(P3381="",F3381=""),"Không phép ",""),"")</f>
        <v/>
      </c>
      <c r="R3381" t="str">
        <f>UPPER(B3381)</f>
        <v/>
      </c>
      <c r="T3381" t="str">
        <f>IFERROR(IF(J3381&lt;&gt;"", INDEX($S$5:$S$1433, MATCH(J3381, $E$5:$E$1433, 0)),""),"")</f>
        <v/>
      </c>
      <c r="V3381" t="str">
        <f>IFERROR(IF(J3381&lt;&gt;"", INDEX($U$5:$U$1433, MATCH(J3381, $E$5:$E$1433, 0)),""),"")</f>
        <v/>
      </c>
    </row>
    <row r="3382">
      <c r="A3382" t="str">
        <f>IF(B3382&lt;&gt;"",A3381+1,"")</f>
        <v/>
      </c>
      <c r="F3382" t="str">
        <f>IFERROR(IF(VLOOKUP(E3382,J:J,1,0)=E3382,"X",""),"")</f>
        <v/>
      </c>
      <c r="G3382" t="str">
        <f>IF(J3382&lt;&gt;"", INDEX($C$5:$C$1433, MATCH(J3382, $E$5:$E$1433, 0)),"")</f>
        <v/>
      </c>
      <c r="H3382" t="str">
        <f>IF(J3382&lt;&gt;"", INDEX($D$5:$D$1433, MATCH(J3382, $E$5:$E$1433, 0)),"")</f>
        <v/>
      </c>
      <c r="I3382" t="str">
        <f>IFERROR(IF(J3382&lt;&gt;"", INDEX($B$5:$B$1433, MATCH(J3382, $E$5:$E$1433, 0)),""),"SAI")</f>
        <v/>
      </c>
      <c r="L3382" t="str">
        <f>IFERROR(IF($N$5="Sáng",IF(MID(K3382,2,7)-MID($L$2,2,7)&gt;0,"Trễ",""),IF(MID(K3382,2,7)-MID($Q$2,2,7)&gt;0,"Trễ","")),"")</f>
        <v/>
      </c>
      <c r="M3382" t="str">
        <f>IFERROR(IF($N$5="Sáng",MID(K3382,2,7)-MID($L$2,2,7),MID(K3382,2,7)-MID($Q$2,2,7)),"")</f>
        <v/>
      </c>
      <c r="Q3382" t="str">
        <f>IF(B3382&lt;&gt;"",IF(AND(P3382="",F3382=""),"Không phép ",""),"")</f>
        <v/>
      </c>
      <c r="R3382" t="str">
        <f>UPPER(B3382)</f>
        <v/>
      </c>
      <c r="T3382" t="str">
        <f>IFERROR(IF(J3382&lt;&gt;"", INDEX($S$5:$S$1433, MATCH(J3382, $E$5:$E$1433, 0)),""),"")</f>
        <v/>
      </c>
      <c r="V3382" t="str">
        <f>IFERROR(IF(J3382&lt;&gt;"", INDEX($U$5:$U$1433, MATCH(J3382, $E$5:$E$1433, 0)),""),"")</f>
        <v/>
      </c>
    </row>
    <row r="3383">
      <c r="A3383" t="str">
        <f>IF(B3383&lt;&gt;"",A3382+1,"")</f>
        <v/>
      </c>
      <c r="F3383" t="str">
        <f>IFERROR(IF(VLOOKUP(E3383,J:J,1,0)=E3383,"X",""),"")</f>
        <v/>
      </c>
      <c r="G3383" t="str">
        <f>IF(J3383&lt;&gt;"", INDEX($C$5:$C$1433, MATCH(J3383, $E$5:$E$1433, 0)),"")</f>
        <v/>
      </c>
      <c r="H3383" t="str">
        <f>IF(J3383&lt;&gt;"", INDEX($D$5:$D$1433, MATCH(J3383, $E$5:$E$1433, 0)),"")</f>
        <v/>
      </c>
      <c r="I3383" t="str">
        <f>IFERROR(IF(J3383&lt;&gt;"", INDEX($B$5:$B$1433, MATCH(J3383, $E$5:$E$1433, 0)),""),"SAI")</f>
        <v/>
      </c>
      <c r="L3383" t="str">
        <f>IFERROR(IF($N$5="Sáng",IF(MID(K3383,2,7)-MID($L$2,2,7)&gt;0,"Trễ",""),IF(MID(K3383,2,7)-MID($Q$2,2,7)&gt;0,"Trễ","")),"")</f>
        <v/>
      </c>
      <c r="M3383" t="str">
        <f>IFERROR(IF($N$5="Sáng",MID(K3383,2,7)-MID($L$2,2,7),MID(K3383,2,7)-MID($Q$2,2,7)),"")</f>
        <v/>
      </c>
      <c r="Q3383" t="str">
        <f>IF(B3383&lt;&gt;"",IF(AND(P3383="",F3383=""),"Không phép ",""),"")</f>
        <v/>
      </c>
      <c r="R3383" t="str">
        <f>UPPER(B3383)</f>
        <v/>
      </c>
      <c r="T3383" t="str">
        <f>IFERROR(IF(J3383&lt;&gt;"", INDEX($S$5:$S$1433, MATCH(J3383, $E$5:$E$1433, 0)),""),"")</f>
        <v/>
      </c>
      <c r="V3383" t="str">
        <f>IFERROR(IF(J3383&lt;&gt;"", INDEX($U$5:$U$1433, MATCH(J3383, $E$5:$E$1433, 0)),""),"")</f>
        <v/>
      </c>
    </row>
    <row r="3384">
      <c r="A3384" t="str">
        <f>IF(B3384&lt;&gt;"",A3383+1,"")</f>
        <v/>
      </c>
      <c r="F3384" t="str">
        <f>IFERROR(IF(VLOOKUP(E3384,J:J,1,0)=E3384,"X",""),"")</f>
        <v/>
      </c>
      <c r="G3384" t="str">
        <f>IF(J3384&lt;&gt;"", INDEX($C$5:$C$1433, MATCH(J3384, $E$5:$E$1433, 0)),"")</f>
        <v/>
      </c>
      <c r="H3384" t="str">
        <f>IF(J3384&lt;&gt;"", INDEX($D$5:$D$1433, MATCH(J3384, $E$5:$E$1433, 0)),"")</f>
        <v/>
      </c>
      <c r="I3384" t="str">
        <f>IFERROR(IF(J3384&lt;&gt;"", INDEX($B$5:$B$1433, MATCH(J3384, $E$5:$E$1433, 0)),""),"SAI")</f>
        <v/>
      </c>
      <c r="L3384" t="str">
        <f>IFERROR(IF($N$5="Sáng",IF(MID(K3384,2,7)-MID($L$2,2,7)&gt;0,"Trễ",""),IF(MID(K3384,2,7)-MID($Q$2,2,7)&gt;0,"Trễ","")),"")</f>
        <v/>
      </c>
      <c r="M3384" t="str">
        <f>IFERROR(IF($N$5="Sáng",MID(K3384,2,7)-MID($L$2,2,7),MID(K3384,2,7)-MID($Q$2,2,7)),"")</f>
        <v/>
      </c>
      <c r="Q3384" t="str">
        <f>IF(B3384&lt;&gt;"",IF(AND(P3384="",F3384=""),"Không phép ",""),"")</f>
        <v/>
      </c>
      <c r="R3384" t="str">
        <f>UPPER(B3384)</f>
        <v/>
      </c>
      <c r="T3384" t="str">
        <f>IFERROR(IF(J3384&lt;&gt;"", INDEX($S$5:$S$1433, MATCH(J3384, $E$5:$E$1433, 0)),""),"")</f>
        <v/>
      </c>
      <c r="V3384" t="str">
        <f>IFERROR(IF(J3384&lt;&gt;"", INDEX($U$5:$U$1433, MATCH(J3384, $E$5:$E$1433, 0)),""),"")</f>
        <v/>
      </c>
    </row>
    <row r="3385">
      <c r="A3385" t="str">
        <f>IF(B3385&lt;&gt;"",A3384+1,"")</f>
        <v/>
      </c>
      <c r="F3385" t="str">
        <f>IFERROR(IF(VLOOKUP(E3385,J:J,1,0)=E3385,"X",""),"")</f>
        <v/>
      </c>
      <c r="G3385" t="str">
        <f>IF(J3385&lt;&gt;"", INDEX($C$5:$C$1433, MATCH(J3385, $E$5:$E$1433, 0)),"")</f>
        <v/>
      </c>
      <c r="H3385" t="str">
        <f>IF(J3385&lt;&gt;"", INDEX($D$5:$D$1433, MATCH(J3385, $E$5:$E$1433, 0)),"")</f>
        <v/>
      </c>
      <c r="I3385" t="str">
        <f>IFERROR(IF(J3385&lt;&gt;"", INDEX($B$5:$B$1433, MATCH(J3385, $E$5:$E$1433, 0)),""),"SAI")</f>
        <v/>
      </c>
      <c r="L3385" t="str">
        <f>IFERROR(IF($N$5="Sáng",IF(MID(K3385,2,7)-MID($L$2,2,7)&gt;0,"Trễ",""),IF(MID(K3385,2,7)-MID($Q$2,2,7)&gt;0,"Trễ","")),"")</f>
        <v/>
      </c>
      <c r="M3385" t="str">
        <f>IFERROR(IF($N$5="Sáng",MID(K3385,2,7)-MID($L$2,2,7),MID(K3385,2,7)-MID($Q$2,2,7)),"")</f>
        <v/>
      </c>
      <c r="Q3385" t="str">
        <f>IF(B3385&lt;&gt;"",IF(AND(P3385="",F3385=""),"Không phép ",""),"")</f>
        <v/>
      </c>
      <c r="R3385" t="str">
        <f>UPPER(B3385)</f>
        <v/>
      </c>
      <c r="T3385" t="str">
        <f>IFERROR(IF(J3385&lt;&gt;"", INDEX($S$5:$S$1433, MATCH(J3385, $E$5:$E$1433, 0)),""),"")</f>
        <v/>
      </c>
      <c r="V3385" t="str">
        <f>IFERROR(IF(J3385&lt;&gt;"", INDEX($U$5:$U$1433, MATCH(J3385, $E$5:$E$1433, 0)),""),"")</f>
        <v/>
      </c>
    </row>
    <row r="3386">
      <c r="A3386" t="str">
        <f>IF(B3386&lt;&gt;"",A3385+1,"")</f>
        <v/>
      </c>
      <c r="F3386" t="str">
        <f>IFERROR(IF(VLOOKUP(E3386,J:J,1,0)=E3386,"X",""),"")</f>
        <v/>
      </c>
      <c r="G3386" t="str">
        <f>IF(J3386&lt;&gt;"", INDEX($C$5:$C$1433, MATCH(J3386, $E$5:$E$1433, 0)),"")</f>
        <v/>
      </c>
      <c r="H3386" t="str">
        <f>IF(J3386&lt;&gt;"", INDEX($D$5:$D$1433, MATCH(J3386, $E$5:$E$1433, 0)),"")</f>
        <v/>
      </c>
      <c r="I3386" t="str">
        <f>IFERROR(IF(J3386&lt;&gt;"", INDEX($B$5:$B$1433, MATCH(J3386, $E$5:$E$1433, 0)),""),"SAI")</f>
        <v/>
      </c>
      <c r="L3386" t="str">
        <f>IFERROR(IF($N$5="Sáng",IF(MID(K3386,2,7)-MID($L$2,2,7)&gt;0,"Trễ",""),IF(MID(K3386,2,7)-MID($Q$2,2,7)&gt;0,"Trễ","")),"")</f>
        <v/>
      </c>
      <c r="M3386" t="str">
        <f>IFERROR(IF($N$5="Sáng",MID(K3386,2,7)-MID($L$2,2,7),MID(K3386,2,7)-MID($Q$2,2,7)),"")</f>
        <v/>
      </c>
      <c r="Q3386" t="str">
        <f>IF(B3386&lt;&gt;"",IF(AND(P3386="",F3386=""),"Không phép ",""),"")</f>
        <v/>
      </c>
      <c r="R3386" t="str">
        <f>UPPER(B3386)</f>
        <v/>
      </c>
      <c r="T3386" t="str">
        <f>IFERROR(IF(J3386&lt;&gt;"", INDEX($S$5:$S$1433, MATCH(J3386, $E$5:$E$1433, 0)),""),"")</f>
        <v/>
      </c>
      <c r="V3386" t="str">
        <f>IFERROR(IF(J3386&lt;&gt;"", INDEX($U$5:$U$1433, MATCH(J3386, $E$5:$E$1433, 0)),""),"")</f>
        <v/>
      </c>
    </row>
    <row r="3387">
      <c r="A3387" t="str">
        <f>IF(B3387&lt;&gt;"",A3386+1,"")</f>
        <v/>
      </c>
      <c r="F3387" t="str">
        <f>IFERROR(IF(VLOOKUP(E3387,J:J,1,0)=E3387,"X",""),"")</f>
        <v/>
      </c>
      <c r="G3387" t="str">
        <f>IF(J3387&lt;&gt;"", INDEX($C$5:$C$1433, MATCH(J3387, $E$5:$E$1433, 0)),"")</f>
        <v/>
      </c>
      <c r="H3387" t="str">
        <f>IF(J3387&lt;&gt;"", INDEX($D$5:$D$1433, MATCH(J3387, $E$5:$E$1433, 0)),"")</f>
        <v/>
      </c>
      <c r="I3387" t="str">
        <f>IFERROR(IF(J3387&lt;&gt;"", INDEX($B$5:$B$1433, MATCH(J3387, $E$5:$E$1433, 0)),""),"SAI")</f>
        <v/>
      </c>
      <c r="L3387" t="str">
        <f>IFERROR(IF($N$5="Sáng",IF(MID(K3387,2,7)-MID($L$2,2,7)&gt;0,"Trễ",""),IF(MID(K3387,2,7)-MID($Q$2,2,7)&gt;0,"Trễ","")),"")</f>
        <v/>
      </c>
      <c r="M3387" t="str">
        <f>IFERROR(IF($N$5="Sáng",MID(K3387,2,7)-MID($L$2,2,7),MID(K3387,2,7)-MID($Q$2,2,7)),"")</f>
        <v/>
      </c>
      <c r="Q3387" t="str">
        <f>IF(B3387&lt;&gt;"",IF(AND(P3387="",F3387=""),"Không phép ",""),"")</f>
        <v/>
      </c>
      <c r="R3387" t="str">
        <f>UPPER(B3387)</f>
        <v/>
      </c>
      <c r="T3387" t="str">
        <f>IFERROR(IF(J3387&lt;&gt;"", INDEX($S$5:$S$1433, MATCH(J3387, $E$5:$E$1433, 0)),""),"")</f>
        <v/>
      </c>
      <c r="V3387" t="str">
        <f>IFERROR(IF(J3387&lt;&gt;"", INDEX($U$5:$U$1433, MATCH(J3387, $E$5:$E$1433, 0)),""),"")</f>
        <v/>
      </c>
    </row>
    <row r="3388">
      <c r="A3388" t="str">
        <f>IF(B3388&lt;&gt;"",A3387+1,"")</f>
        <v/>
      </c>
      <c r="F3388" t="str">
        <f>IFERROR(IF(VLOOKUP(E3388,J:J,1,0)=E3388,"X",""),"")</f>
        <v/>
      </c>
      <c r="G3388" t="str">
        <f>IF(J3388&lt;&gt;"", INDEX($C$5:$C$1433, MATCH(J3388, $E$5:$E$1433, 0)),"")</f>
        <v/>
      </c>
      <c r="H3388" t="str">
        <f>IF(J3388&lt;&gt;"", INDEX($D$5:$D$1433, MATCH(J3388, $E$5:$E$1433, 0)),"")</f>
        <v/>
      </c>
      <c r="I3388" t="str">
        <f>IFERROR(IF(J3388&lt;&gt;"", INDEX($B$5:$B$1433, MATCH(J3388, $E$5:$E$1433, 0)),""),"SAI")</f>
        <v/>
      </c>
      <c r="L3388" t="str">
        <f>IFERROR(IF($N$5="Sáng",IF(MID(K3388,2,7)-MID($L$2,2,7)&gt;0,"Trễ",""),IF(MID(K3388,2,7)-MID($Q$2,2,7)&gt;0,"Trễ","")),"")</f>
        <v/>
      </c>
      <c r="M3388" t="str">
        <f>IFERROR(IF($N$5="Sáng",MID(K3388,2,7)-MID($L$2,2,7),MID(K3388,2,7)-MID($Q$2,2,7)),"")</f>
        <v/>
      </c>
      <c r="Q3388" t="str">
        <f>IF(B3388&lt;&gt;"",IF(AND(P3388="",F3388=""),"Không phép ",""),"")</f>
        <v/>
      </c>
      <c r="R3388" t="str">
        <f>UPPER(B3388)</f>
        <v/>
      </c>
      <c r="T3388" t="str">
        <f>IFERROR(IF(J3388&lt;&gt;"", INDEX($S$5:$S$1433, MATCH(J3388, $E$5:$E$1433, 0)),""),"")</f>
        <v/>
      </c>
      <c r="V3388" t="str">
        <f>IFERROR(IF(J3388&lt;&gt;"", INDEX($U$5:$U$1433, MATCH(J3388, $E$5:$E$1433, 0)),""),"")</f>
        <v/>
      </c>
    </row>
    <row r="3389">
      <c r="A3389" t="str">
        <f>IF(B3389&lt;&gt;"",A3388+1,"")</f>
        <v/>
      </c>
      <c r="F3389" t="str">
        <f>IFERROR(IF(VLOOKUP(E3389,J:J,1,0)=E3389,"X",""),"")</f>
        <v/>
      </c>
      <c r="G3389" t="str">
        <f>IF(J3389&lt;&gt;"", INDEX($C$5:$C$1433, MATCH(J3389, $E$5:$E$1433, 0)),"")</f>
        <v/>
      </c>
      <c r="H3389" t="str">
        <f>IF(J3389&lt;&gt;"", INDEX($D$5:$D$1433, MATCH(J3389, $E$5:$E$1433, 0)),"")</f>
        <v/>
      </c>
      <c r="I3389" t="str">
        <f>IFERROR(IF(J3389&lt;&gt;"", INDEX($B$5:$B$1433, MATCH(J3389, $E$5:$E$1433, 0)),""),"SAI")</f>
        <v/>
      </c>
      <c r="L3389" t="str">
        <f>IFERROR(IF($N$5="Sáng",IF(MID(K3389,2,7)-MID($L$2,2,7)&gt;0,"Trễ",""),IF(MID(K3389,2,7)-MID($Q$2,2,7)&gt;0,"Trễ","")),"")</f>
        <v/>
      </c>
      <c r="M3389" t="str">
        <f>IFERROR(IF($N$5="Sáng",MID(K3389,2,7)-MID($L$2,2,7),MID(K3389,2,7)-MID($Q$2,2,7)),"")</f>
        <v/>
      </c>
      <c r="Q3389" t="str">
        <f>IF(B3389&lt;&gt;"",IF(AND(P3389="",F3389=""),"Không phép ",""),"")</f>
        <v/>
      </c>
      <c r="R3389" t="str">
        <f>UPPER(B3389)</f>
        <v/>
      </c>
      <c r="T3389" t="str">
        <f>IFERROR(IF(J3389&lt;&gt;"", INDEX($S$5:$S$1433, MATCH(J3389, $E$5:$E$1433, 0)),""),"")</f>
        <v/>
      </c>
      <c r="V3389" t="str">
        <f>IFERROR(IF(J3389&lt;&gt;"", INDEX($U$5:$U$1433, MATCH(J3389, $E$5:$E$1433, 0)),""),"")</f>
        <v/>
      </c>
    </row>
    <row r="3390">
      <c r="A3390" t="str">
        <f>IF(B3390&lt;&gt;"",A3389+1,"")</f>
        <v/>
      </c>
      <c r="F3390" t="str">
        <f>IFERROR(IF(VLOOKUP(E3390,J:J,1,0)=E3390,"X",""),"")</f>
        <v/>
      </c>
      <c r="G3390" t="str">
        <f>IF(J3390&lt;&gt;"", INDEX($C$5:$C$1433, MATCH(J3390, $E$5:$E$1433, 0)),"")</f>
        <v/>
      </c>
      <c r="H3390" t="str">
        <f>IF(J3390&lt;&gt;"", INDEX($D$5:$D$1433, MATCH(J3390, $E$5:$E$1433, 0)),"")</f>
        <v/>
      </c>
      <c r="I3390" t="str">
        <f>IFERROR(IF(J3390&lt;&gt;"", INDEX($B$5:$B$1433, MATCH(J3390, $E$5:$E$1433, 0)),""),"SAI")</f>
        <v/>
      </c>
      <c r="L3390" t="str">
        <f>IFERROR(IF($N$5="Sáng",IF(MID(K3390,2,7)-MID($L$2,2,7)&gt;0,"Trễ",""),IF(MID(K3390,2,7)-MID($Q$2,2,7)&gt;0,"Trễ","")),"")</f>
        <v/>
      </c>
      <c r="M3390" t="str">
        <f>IFERROR(IF($N$5="Sáng",MID(K3390,2,7)-MID($L$2,2,7),MID(K3390,2,7)-MID($Q$2,2,7)),"")</f>
        <v/>
      </c>
      <c r="Q3390" t="str">
        <f>IF(B3390&lt;&gt;"",IF(AND(P3390="",F3390=""),"Không phép ",""),"")</f>
        <v/>
      </c>
      <c r="R3390" t="str">
        <f>UPPER(B3390)</f>
        <v/>
      </c>
      <c r="T3390" t="str">
        <f>IFERROR(IF(J3390&lt;&gt;"", INDEX($S$5:$S$1433, MATCH(J3390, $E$5:$E$1433, 0)),""),"")</f>
        <v/>
      </c>
      <c r="V3390" t="str">
        <f>IFERROR(IF(J3390&lt;&gt;"", INDEX($U$5:$U$1433, MATCH(J3390, $E$5:$E$1433, 0)),""),"")</f>
        <v/>
      </c>
    </row>
    <row r="3391">
      <c r="A3391" t="str">
        <f>IF(B3391&lt;&gt;"",A3390+1,"")</f>
        <v/>
      </c>
      <c r="F3391" t="str">
        <f>IFERROR(IF(VLOOKUP(E3391,J:J,1,0)=E3391,"X",""),"")</f>
        <v/>
      </c>
      <c r="G3391" t="str">
        <f>IF(J3391&lt;&gt;"", INDEX($C$5:$C$1433, MATCH(J3391, $E$5:$E$1433, 0)),"")</f>
        <v/>
      </c>
      <c r="H3391" t="str">
        <f>IF(J3391&lt;&gt;"", INDEX($D$5:$D$1433, MATCH(J3391, $E$5:$E$1433, 0)),"")</f>
        <v/>
      </c>
      <c r="I3391" t="str">
        <f>IFERROR(IF(J3391&lt;&gt;"", INDEX($B$5:$B$1433, MATCH(J3391, $E$5:$E$1433, 0)),""),"SAI")</f>
        <v/>
      </c>
      <c r="L3391" t="str">
        <f>IFERROR(IF($N$5="Sáng",IF(MID(K3391,2,7)-MID($L$2,2,7)&gt;0,"Trễ",""),IF(MID(K3391,2,7)-MID($Q$2,2,7)&gt;0,"Trễ","")),"")</f>
        <v/>
      </c>
      <c r="M3391" t="str">
        <f>IFERROR(IF($N$5="Sáng",MID(K3391,2,7)-MID($L$2,2,7),MID(K3391,2,7)-MID($Q$2,2,7)),"")</f>
        <v/>
      </c>
      <c r="Q3391" t="str">
        <f>IF(B3391&lt;&gt;"",IF(AND(P3391="",F3391=""),"Không phép ",""),"")</f>
        <v/>
      </c>
      <c r="R3391" t="str">
        <f>UPPER(B3391)</f>
        <v/>
      </c>
      <c r="T3391" t="str">
        <f>IFERROR(IF(J3391&lt;&gt;"", INDEX($S$5:$S$1433, MATCH(J3391, $E$5:$E$1433, 0)),""),"")</f>
        <v/>
      </c>
      <c r="V3391" t="str">
        <f>IFERROR(IF(J3391&lt;&gt;"", INDEX($U$5:$U$1433, MATCH(J3391, $E$5:$E$1433, 0)),""),"")</f>
        <v/>
      </c>
    </row>
    <row r="3392">
      <c r="A3392" t="str">
        <f>IF(B3392&lt;&gt;"",A3391+1,"")</f>
        <v/>
      </c>
      <c r="F3392" t="str">
        <f>IFERROR(IF(VLOOKUP(E3392,J:J,1,0)=E3392,"X",""),"")</f>
        <v/>
      </c>
      <c r="G3392" t="str">
        <f>IF(J3392&lt;&gt;"", INDEX($C$5:$C$1433, MATCH(J3392, $E$5:$E$1433, 0)),"")</f>
        <v/>
      </c>
      <c r="H3392" t="str">
        <f>IF(J3392&lt;&gt;"", INDEX($D$5:$D$1433, MATCH(J3392, $E$5:$E$1433, 0)),"")</f>
        <v/>
      </c>
      <c r="I3392" t="str">
        <f>IFERROR(IF(J3392&lt;&gt;"", INDEX($B$5:$B$1433, MATCH(J3392, $E$5:$E$1433, 0)),""),"SAI")</f>
        <v/>
      </c>
      <c r="L3392" t="str">
        <f>IFERROR(IF($N$5="Sáng",IF(MID(K3392,2,7)-MID($L$2,2,7)&gt;0,"Trễ",""),IF(MID(K3392,2,7)-MID($Q$2,2,7)&gt;0,"Trễ","")),"")</f>
        <v/>
      </c>
      <c r="M3392" t="str">
        <f>IFERROR(IF($N$5="Sáng",MID(K3392,2,7)-MID($L$2,2,7),MID(K3392,2,7)-MID($Q$2,2,7)),"")</f>
        <v/>
      </c>
      <c r="Q3392" t="str">
        <f>IF(B3392&lt;&gt;"",IF(AND(P3392="",F3392=""),"Không phép ",""),"")</f>
        <v/>
      </c>
      <c r="R3392" t="str">
        <f>UPPER(B3392)</f>
        <v/>
      </c>
      <c r="T3392" t="str">
        <f>IFERROR(IF(J3392&lt;&gt;"", INDEX($S$5:$S$1433, MATCH(J3392, $E$5:$E$1433, 0)),""),"")</f>
        <v/>
      </c>
      <c r="V3392" t="str">
        <f>IFERROR(IF(J3392&lt;&gt;"", INDEX($U$5:$U$1433, MATCH(J3392, $E$5:$E$1433, 0)),""),"")</f>
        <v/>
      </c>
    </row>
    <row r="3393">
      <c r="A3393" t="str">
        <f>IF(B3393&lt;&gt;"",A3392+1,"")</f>
        <v/>
      </c>
      <c r="F3393" t="str">
        <f>IFERROR(IF(VLOOKUP(E3393,J:J,1,0)=E3393,"X",""),"")</f>
        <v/>
      </c>
      <c r="G3393" t="str">
        <f>IF(J3393&lt;&gt;"", INDEX($C$5:$C$1433, MATCH(J3393, $E$5:$E$1433, 0)),"")</f>
        <v/>
      </c>
      <c r="H3393" t="str">
        <f>IF(J3393&lt;&gt;"", INDEX($D$5:$D$1433, MATCH(J3393, $E$5:$E$1433, 0)),"")</f>
        <v/>
      </c>
      <c r="I3393" t="str">
        <f>IFERROR(IF(J3393&lt;&gt;"", INDEX($B$5:$B$1433, MATCH(J3393, $E$5:$E$1433, 0)),""),"SAI")</f>
        <v/>
      </c>
      <c r="L3393" t="str">
        <f>IFERROR(IF($N$5="Sáng",IF(MID(K3393,2,7)-MID($L$2,2,7)&gt;0,"Trễ",""),IF(MID(K3393,2,7)-MID($Q$2,2,7)&gt;0,"Trễ","")),"")</f>
        <v/>
      </c>
      <c r="M3393" t="str">
        <f>IFERROR(IF($N$5="Sáng",MID(K3393,2,7)-MID($L$2,2,7),MID(K3393,2,7)-MID($Q$2,2,7)),"")</f>
        <v/>
      </c>
      <c r="Q3393" t="str">
        <f>IF(B3393&lt;&gt;"",IF(AND(P3393="",F3393=""),"Không phép ",""),"")</f>
        <v/>
      </c>
      <c r="R3393" t="str">
        <f>UPPER(B3393)</f>
        <v/>
      </c>
      <c r="T3393" t="str">
        <f>IFERROR(IF(J3393&lt;&gt;"", INDEX($S$5:$S$1433, MATCH(J3393, $E$5:$E$1433, 0)),""),"")</f>
        <v/>
      </c>
      <c r="V3393" t="str">
        <f>IFERROR(IF(J3393&lt;&gt;"", INDEX($U$5:$U$1433, MATCH(J3393, $E$5:$E$1433, 0)),""),"")</f>
        <v/>
      </c>
    </row>
    <row r="3394">
      <c r="A3394" t="str">
        <f>IF(B3394&lt;&gt;"",A3393+1,"")</f>
        <v/>
      </c>
      <c r="F3394" t="str">
        <f>IFERROR(IF(VLOOKUP(E3394,J:J,1,0)=E3394,"X",""),"")</f>
        <v/>
      </c>
      <c r="G3394" t="str">
        <f>IF(J3394&lt;&gt;"", INDEX($C$5:$C$1433, MATCH(J3394, $E$5:$E$1433, 0)),"")</f>
        <v/>
      </c>
      <c r="H3394" t="str">
        <f>IF(J3394&lt;&gt;"", INDEX($D$5:$D$1433, MATCH(J3394, $E$5:$E$1433, 0)),"")</f>
        <v/>
      </c>
      <c r="I3394" t="str">
        <f>IFERROR(IF(J3394&lt;&gt;"", INDEX($B$5:$B$1433, MATCH(J3394, $E$5:$E$1433, 0)),""),"SAI")</f>
        <v/>
      </c>
      <c r="L3394" t="str">
        <f>IFERROR(IF($N$5="Sáng",IF(MID(K3394,2,7)-MID($L$2,2,7)&gt;0,"Trễ",""),IF(MID(K3394,2,7)-MID($Q$2,2,7)&gt;0,"Trễ","")),"")</f>
        <v/>
      </c>
      <c r="M3394" t="str">
        <f>IFERROR(IF($N$5="Sáng",MID(K3394,2,7)-MID($L$2,2,7),MID(K3394,2,7)-MID($Q$2,2,7)),"")</f>
        <v/>
      </c>
      <c r="Q3394" t="str">
        <f>IF(B3394&lt;&gt;"",IF(AND(P3394="",F3394=""),"Không phép ",""),"")</f>
        <v/>
      </c>
      <c r="R3394" t="str">
        <f>UPPER(B3394)</f>
        <v/>
      </c>
      <c r="T3394" t="str">
        <f>IFERROR(IF(J3394&lt;&gt;"", INDEX($S$5:$S$1433, MATCH(J3394, $E$5:$E$1433, 0)),""),"")</f>
        <v/>
      </c>
      <c r="V3394" t="str">
        <f>IFERROR(IF(J3394&lt;&gt;"", INDEX($U$5:$U$1433, MATCH(J3394, $E$5:$E$1433, 0)),""),"")</f>
        <v/>
      </c>
    </row>
    <row r="3395">
      <c r="A3395" t="str">
        <f>IF(B3395&lt;&gt;"",A3394+1,"")</f>
        <v/>
      </c>
      <c r="F3395" t="str">
        <f>IFERROR(IF(VLOOKUP(E3395,J:J,1,0)=E3395,"X",""),"")</f>
        <v/>
      </c>
      <c r="G3395" t="str">
        <f>IF(J3395&lt;&gt;"", INDEX($C$5:$C$1433, MATCH(J3395, $E$5:$E$1433, 0)),"")</f>
        <v/>
      </c>
      <c r="H3395" t="str">
        <f>IF(J3395&lt;&gt;"", INDEX($D$5:$D$1433, MATCH(J3395, $E$5:$E$1433, 0)),"")</f>
        <v/>
      </c>
      <c r="I3395" t="str">
        <f>IFERROR(IF(J3395&lt;&gt;"", INDEX($B$5:$B$1433, MATCH(J3395, $E$5:$E$1433, 0)),""),"SAI")</f>
        <v/>
      </c>
      <c r="L3395" t="str">
        <f>IFERROR(IF($N$5="Sáng",IF(MID(K3395,2,7)-MID($L$2,2,7)&gt;0,"Trễ",""),IF(MID(K3395,2,7)-MID($Q$2,2,7)&gt;0,"Trễ","")),"")</f>
        <v/>
      </c>
      <c r="M3395" t="str">
        <f>IFERROR(IF($N$5="Sáng",MID(K3395,2,7)-MID($L$2,2,7),MID(K3395,2,7)-MID($Q$2,2,7)),"")</f>
        <v/>
      </c>
      <c r="Q3395" t="str">
        <f>IF(B3395&lt;&gt;"",IF(AND(P3395="",F3395=""),"Không phép ",""),"")</f>
        <v/>
      </c>
      <c r="R3395" t="str">
        <f>UPPER(B3395)</f>
        <v/>
      </c>
      <c r="T3395" t="str">
        <f>IFERROR(IF(J3395&lt;&gt;"", INDEX($S$5:$S$1433, MATCH(J3395, $E$5:$E$1433, 0)),""),"")</f>
        <v/>
      </c>
      <c r="V3395" t="str">
        <f>IFERROR(IF(J3395&lt;&gt;"", INDEX($U$5:$U$1433, MATCH(J3395, $E$5:$E$1433, 0)),""),"")</f>
        <v/>
      </c>
    </row>
    <row r="3396">
      <c r="A3396" t="str">
        <f>IF(B3396&lt;&gt;"",A3395+1,"")</f>
        <v/>
      </c>
      <c r="F3396" t="str">
        <f>IFERROR(IF(VLOOKUP(E3396,J:J,1,0)=E3396,"X",""),"")</f>
        <v/>
      </c>
      <c r="G3396" t="str">
        <f>IF(J3396&lt;&gt;"", INDEX($C$5:$C$1433, MATCH(J3396, $E$5:$E$1433, 0)),"")</f>
        <v/>
      </c>
      <c r="H3396" t="str">
        <f>IF(J3396&lt;&gt;"", INDEX($D$5:$D$1433, MATCH(J3396, $E$5:$E$1433, 0)),"")</f>
        <v/>
      </c>
      <c r="I3396" t="str">
        <f>IFERROR(IF(J3396&lt;&gt;"", INDEX($B$5:$B$1433, MATCH(J3396, $E$5:$E$1433, 0)),""),"SAI")</f>
        <v/>
      </c>
      <c r="L3396" t="str">
        <f>IFERROR(IF($N$5="Sáng",IF(MID(K3396,2,7)-MID($L$2,2,7)&gt;0,"Trễ",""),IF(MID(K3396,2,7)-MID($Q$2,2,7)&gt;0,"Trễ","")),"")</f>
        <v/>
      </c>
      <c r="M3396" t="str">
        <f>IFERROR(IF($N$5="Sáng",MID(K3396,2,7)-MID($L$2,2,7),MID(K3396,2,7)-MID($Q$2,2,7)),"")</f>
        <v/>
      </c>
      <c r="Q3396" t="str">
        <f>IF(B3396&lt;&gt;"",IF(AND(P3396="",F3396=""),"Không phép ",""),"")</f>
        <v/>
      </c>
      <c r="R3396" t="str">
        <f>UPPER(B3396)</f>
        <v/>
      </c>
      <c r="T3396" t="str">
        <f>IFERROR(IF(J3396&lt;&gt;"", INDEX($S$5:$S$1433, MATCH(J3396, $E$5:$E$1433, 0)),""),"")</f>
        <v/>
      </c>
      <c r="V3396" t="str">
        <f>IFERROR(IF(J3396&lt;&gt;"", INDEX($U$5:$U$1433, MATCH(J3396, $E$5:$E$1433, 0)),""),"")</f>
        <v/>
      </c>
    </row>
    <row r="3397">
      <c r="A3397" t="str">
        <f>IF(B3397&lt;&gt;"",A3396+1,"")</f>
        <v/>
      </c>
      <c r="F3397" t="str">
        <f>IFERROR(IF(VLOOKUP(E3397,J:J,1,0)=E3397,"X",""),"")</f>
        <v/>
      </c>
      <c r="G3397" t="str">
        <f>IF(J3397&lt;&gt;"", INDEX($C$5:$C$1433, MATCH(J3397, $E$5:$E$1433, 0)),"")</f>
        <v/>
      </c>
      <c r="H3397" t="str">
        <f>IF(J3397&lt;&gt;"", INDEX($D$5:$D$1433, MATCH(J3397, $E$5:$E$1433, 0)),"")</f>
        <v/>
      </c>
      <c r="I3397" t="str">
        <f>IFERROR(IF(J3397&lt;&gt;"", INDEX($B$5:$B$1433, MATCH(J3397, $E$5:$E$1433, 0)),""),"SAI")</f>
        <v/>
      </c>
      <c r="L3397" t="str">
        <f>IFERROR(IF($N$5="Sáng",IF(MID(K3397,2,7)-MID($L$2,2,7)&gt;0,"Trễ",""),IF(MID(K3397,2,7)-MID($Q$2,2,7)&gt;0,"Trễ","")),"")</f>
        <v/>
      </c>
      <c r="M3397" t="str">
        <f>IFERROR(IF($N$5="Sáng",MID(K3397,2,7)-MID($L$2,2,7),MID(K3397,2,7)-MID($Q$2,2,7)),"")</f>
        <v/>
      </c>
      <c r="Q3397" t="str">
        <f>IF(B3397&lt;&gt;"",IF(AND(P3397="",F3397=""),"Không phép ",""),"")</f>
        <v/>
      </c>
      <c r="R3397" t="str">
        <f>UPPER(B3397)</f>
        <v/>
      </c>
      <c r="T3397" t="str">
        <f>IFERROR(IF(J3397&lt;&gt;"", INDEX($S$5:$S$1433, MATCH(J3397, $E$5:$E$1433, 0)),""),"")</f>
        <v/>
      </c>
      <c r="V3397" t="str">
        <f>IFERROR(IF(J3397&lt;&gt;"", INDEX($U$5:$U$1433, MATCH(J3397, $E$5:$E$1433, 0)),""),"")</f>
        <v/>
      </c>
    </row>
    <row r="3398">
      <c r="A3398" t="str">
        <f>IF(B3398&lt;&gt;"",A3397+1,"")</f>
        <v/>
      </c>
      <c r="F3398" t="str">
        <f>IFERROR(IF(VLOOKUP(E3398,J:J,1,0)=E3398,"X",""),"")</f>
        <v/>
      </c>
      <c r="G3398" t="str">
        <f>IF(J3398&lt;&gt;"", INDEX($C$5:$C$1433, MATCH(J3398, $E$5:$E$1433, 0)),"")</f>
        <v/>
      </c>
      <c r="H3398" t="str">
        <f>IF(J3398&lt;&gt;"", INDEX($D$5:$D$1433, MATCH(J3398, $E$5:$E$1433, 0)),"")</f>
        <v/>
      </c>
      <c r="I3398" t="str">
        <f>IFERROR(IF(J3398&lt;&gt;"", INDEX($B$5:$B$1433, MATCH(J3398, $E$5:$E$1433, 0)),""),"SAI")</f>
        <v/>
      </c>
      <c r="L3398" t="str">
        <f>IFERROR(IF($N$5="Sáng",IF(MID(K3398,2,7)-MID($L$2,2,7)&gt;0,"Trễ",""),IF(MID(K3398,2,7)-MID($Q$2,2,7)&gt;0,"Trễ","")),"")</f>
        <v/>
      </c>
      <c r="M3398" t="str">
        <f>IFERROR(IF($N$5="Sáng",MID(K3398,2,7)-MID($L$2,2,7),MID(K3398,2,7)-MID($Q$2,2,7)),"")</f>
        <v/>
      </c>
      <c r="Q3398" t="str">
        <f>IF(B3398&lt;&gt;"",IF(AND(P3398="",F3398=""),"Không phép ",""),"")</f>
        <v/>
      </c>
      <c r="R3398" t="str">
        <f>UPPER(B3398)</f>
        <v/>
      </c>
      <c r="T3398" t="str">
        <f>IFERROR(IF(J3398&lt;&gt;"", INDEX($S$5:$S$1433, MATCH(J3398, $E$5:$E$1433, 0)),""),"")</f>
        <v/>
      </c>
      <c r="V3398" t="str">
        <f>IFERROR(IF(J3398&lt;&gt;"", INDEX($U$5:$U$1433, MATCH(J3398, $E$5:$E$1433, 0)),""),"")</f>
        <v/>
      </c>
    </row>
    <row r="3399">
      <c r="A3399" t="str">
        <f>IF(B3399&lt;&gt;"",A3398+1,"")</f>
        <v/>
      </c>
      <c r="F3399" t="str">
        <f>IFERROR(IF(VLOOKUP(E3399,J:J,1,0)=E3399,"X",""),"")</f>
        <v/>
      </c>
      <c r="G3399" t="str">
        <f>IF(J3399&lt;&gt;"", INDEX($C$5:$C$1433, MATCH(J3399, $E$5:$E$1433, 0)),"")</f>
        <v/>
      </c>
      <c r="H3399" t="str">
        <f>IF(J3399&lt;&gt;"", INDEX($D$5:$D$1433, MATCH(J3399, $E$5:$E$1433, 0)),"")</f>
        <v/>
      </c>
      <c r="I3399" t="str">
        <f>IFERROR(IF(J3399&lt;&gt;"", INDEX($B$5:$B$1433, MATCH(J3399, $E$5:$E$1433, 0)),""),"SAI")</f>
        <v/>
      </c>
      <c r="L3399" t="str">
        <f>IFERROR(IF($N$5="Sáng",IF(MID(K3399,2,7)-MID($L$2,2,7)&gt;0,"Trễ",""),IF(MID(K3399,2,7)-MID($Q$2,2,7)&gt;0,"Trễ","")),"")</f>
        <v/>
      </c>
      <c r="M3399" t="str">
        <f>IFERROR(IF($N$5="Sáng",MID(K3399,2,7)-MID($L$2,2,7),MID(K3399,2,7)-MID($Q$2,2,7)),"")</f>
        <v/>
      </c>
      <c r="Q3399" t="str">
        <f>IF(B3399&lt;&gt;"",IF(AND(P3399="",F3399=""),"Không phép ",""),"")</f>
        <v/>
      </c>
      <c r="R3399" t="str">
        <f>UPPER(B3399)</f>
        <v/>
      </c>
      <c r="T3399" t="str">
        <f>IFERROR(IF(J3399&lt;&gt;"", INDEX($S$5:$S$1433, MATCH(J3399, $E$5:$E$1433, 0)),""),"")</f>
        <v/>
      </c>
      <c r="V3399" t="str">
        <f>IFERROR(IF(J3399&lt;&gt;"", INDEX($U$5:$U$1433, MATCH(J3399, $E$5:$E$1433, 0)),""),"")</f>
        <v/>
      </c>
    </row>
    <row r="3400">
      <c r="A3400" t="str">
        <f>IF(B3400&lt;&gt;"",A3399+1,"")</f>
        <v/>
      </c>
      <c r="F3400" t="str">
        <f>IFERROR(IF(VLOOKUP(E3400,J:J,1,0)=E3400,"X",""),"")</f>
        <v/>
      </c>
      <c r="G3400" t="str">
        <f>IF(J3400&lt;&gt;"", INDEX($C$5:$C$1433, MATCH(J3400, $E$5:$E$1433, 0)),"")</f>
        <v/>
      </c>
      <c r="H3400" t="str">
        <f>IF(J3400&lt;&gt;"", INDEX($D$5:$D$1433, MATCH(J3400, $E$5:$E$1433, 0)),"")</f>
        <v/>
      </c>
      <c r="I3400" t="str">
        <f>IFERROR(IF(J3400&lt;&gt;"", INDEX($B$5:$B$1433, MATCH(J3400, $E$5:$E$1433, 0)),""),"SAI")</f>
        <v/>
      </c>
      <c r="L3400" t="str">
        <f>IFERROR(IF($N$5="Sáng",IF(MID(K3400,2,7)-MID($L$2,2,7)&gt;0,"Trễ",""),IF(MID(K3400,2,7)-MID($Q$2,2,7)&gt;0,"Trễ","")),"")</f>
        <v/>
      </c>
      <c r="M3400" t="str">
        <f>IFERROR(IF($N$5="Sáng",MID(K3400,2,7)-MID($L$2,2,7),MID(K3400,2,7)-MID($Q$2,2,7)),"")</f>
        <v/>
      </c>
      <c r="Q3400" t="str">
        <f>IF(B3400&lt;&gt;"",IF(AND(P3400="",F3400=""),"Không phép ",""),"")</f>
        <v/>
      </c>
      <c r="R3400" t="str">
        <f>UPPER(B3400)</f>
        <v/>
      </c>
      <c r="T3400" t="str">
        <f>IFERROR(IF(J3400&lt;&gt;"", INDEX($S$5:$S$1433, MATCH(J3400, $E$5:$E$1433, 0)),""),"")</f>
        <v/>
      </c>
      <c r="V3400" t="str">
        <f>IFERROR(IF(J3400&lt;&gt;"", INDEX($U$5:$U$1433, MATCH(J3400, $E$5:$E$1433, 0)),""),"")</f>
        <v/>
      </c>
    </row>
    <row r="3401">
      <c r="A3401" t="str">
        <f>IF(B3401&lt;&gt;"",A3400+1,"")</f>
        <v/>
      </c>
      <c r="F3401" t="str">
        <f>IFERROR(IF(VLOOKUP(E3401,J:J,1,0)=E3401,"X",""),"")</f>
        <v/>
      </c>
      <c r="G3401" t="str">
        <f>IF(J3401&lt;&gt;"", INDEX($C$5:$C$1433, MATCH(J3401, $E$5:$E$1433, 0)),"")</f>
        <v/>
      </c>
      <c r="H3401" t="str">
        <f>IF(J3401&lt;&gt;"", INDEX($D$5:$D$1433, MATCH(J3401, $E$5:$E$1433, 0)),"")</f>
        <v/>
      </c>
      <c r="I3401" t="str">
        <f>IFERROR(IF(J3401&lt;&gt;"", INDEX($B$5:$B$1433, MATCH(J3401, $E$5:$E$1433, 0)),""),"SAI")</f>
        <v/>
      </c>
      <c r="L3401" t="str">
        <f>IFERROR(IF($N$5="Sáng",IF(MID(K3401,2,7)-MID($L$2,2,7)&gt;0,"Trễ",""),IF(MID(K3401,2,7)-MID($Q$2,2,7)&gt;0,"Trễ","")),"")</f>
        <v/>
      </c>
      <c r="M3401" t="str">
        <f>IFERROR(IF($N$5="Sáng",MID(K3401,2,7)-MID($L$2,2,7),MID(K3401,2,7)-MID($Q$2,2,7)),"")</f>
        <v/>
      </c>
      <c r="Q3401" t="str">
        <f>IF(B3401&lt;&gt;"",IF(AND(P3401="",F3401=""),"Không phép ",""),"")</f>
        <v/>
      </c>
      <c r="R3401" t="str">
        <f>UPPER(B3401)</f>
        <v/>
      </c>
      <c r="T3401" t="str">
        <f>IFERROR(IF(J3401&lt;&gt;"", INDEX($S$5:$S$1433, MATCH(J3401, $E$5:$E$1433, 0)),""),"")</f>
        <v/>
      </c>
      <c r="V3401" t="str">
        <f>IFERROR(IF(J3401&lt;&gt;"", INDEX($U$5:$U$1433, MATCH(J3401, $E$5:$E$1433, 0)),""),"")</f>
        <v/>
      </c>
    </row>
    <row r="3402">
      <c r="A3402" t="str">
        <f>IF(B3402&lt;&gt;"",A3401+1,"")</f>
        <v/>
      </c>
      <c r="F3402" t="str">
        <f>IFERROR(IF(VLOOKUP(E3402,J:J,1,0)=E3402,"X",""),"")</f>
        <v/>
      </c>
      <c r="G3402" t="str">
        <f>IF(J3402&lt;&gt;"", INDEX($C$5:$C$1433, MATCH(J3402, $E$5:$E$1433, 0)),"")</f>
        <v/>
      </c>
      <c r="H3402" t="str">
        <f>IF(J3402&lt;&gt;"", INDEX($D$5:$D$1433, MATCH(J3402, $E$5:$E$1433, 0)),"")</f>
        <v/>
      </c>
      <c r="I3402" t="str">
        <f>IFERROR(IF(J3402&lt;&gt;"", INDEX($B$5:$B$1433, MATCH(J3402, $E$5:$E$1433, 0)),""),"SAI")</f>
        <v/>
      </c>
      <c r="L3402" t="str">
        <f>IFERROR(IF($N$5="Sáng",IF(MID(K3402,2,7)-MID($L$2,2,7)&gt;0,"Trễ",""),IF(MID(K3402,2,7)-MID($Q$2,2,7)&gt;0,"Trễ","")),"")</f>
        <v/>
      </c>
      <c r="M3402" t="str">
        <f>IFERROR(IF($N$5="Sáng",MID(K3402,2,7)-MID($L$2,2,7),MID(K3402,2,7)-MID($Q$2,2,7)),"")</f>
        <v/>
      </c>
      <c r="Q3402" t="str">
        <f>IF(B3402&lt;&gt;"",IF(AND(P3402="",F3402=""),"Không phép ",""),"")</f>
        <v/>
      </c>
      <c r="R3402" t="str">
        <f>UPPER(B3402)</f>
        <v/>
      </c>
      <c r="T3402" t="str">
        <f>IFERROR(IF(J3402&lt;&gt;"", INDEX($S$5:$S$1433, MATCH(J3402, $E$5:$E$1433, 0)),""),"")</f>
        <v/>
      </c>
      <c r="V3402" t="str">
        <f>IFERROR(IF(J3402&lt;&gt;"", INDEX($U$5:$U$1433, MATCH(J3402, $E$5:$E$1433, 0)),""),"")</f>
        <v/>
      </c>
    </row>
    <row r="3403">
      <c r="A3403" t="str">
        <f>IF(B3403&lt;&gt;"",A3402+1,"")</f>
        <v/>
      </c>
      <c r="F3403" t="str">
        <f>IFERROR(IF(VLOOKUP(E3403,J:J,1,0)=E3403,"X",""),"")</f>
        <v/>
      </c>
      <c r="G3403" t="str">
        <f>IF(J3403&lt;&gt;"", INDEX($C$5:$C$1433, MATCH(J3403, $E$5:$E$1433, 0)),"")</f>
        <v/>
      </c>
      <c r="H3403" t="str">
        <f>IF(J3403&lt;&gt;"", INDEX($D$5:$D$1433, MATCH(J3403, $E$5:$E$1433, 0)),"")</f>
        <v/>
      </c>
      <c r="I3403" t="str">
        <f>IFERROR(IF(J3403&lt;&gt;"", INDEX($B$5:$B$1433, MATCH(J3403, $E$5:$E$1433, 0)),""),"SAI")</f>
        <v/>
      </c>
      <c r="L3403" t="str">
        <f>IFERROR(IF($N$5="Sáng",IF(MID(K3403,2,7)-MID($L$2,2,7)&gt;0,"Trễ",""),IF(MID(K3403,2,7)-MID($Q$2,2,7)&gt;0,"Trễ","")),"")</f>
        <v/>
      </c>
      <c r="M3403" t="str">
        <f>IFERROR(IF($N$5="Sáng",MID(K3403,2,7)-MID($L$2,2,7),MID(K3403,2,7)-MID($Q$2,2,7)),"")</f>
        <v/>
      </c>
      <c r="Q3403" t="str">
        <f>IF(B3403&lt;&gt;"",IF(AND(P3403="",F3403=""),"Không phép ",""),"")</f>
        <v/>
      </c>
      <c r="R3403" t="str">
        <f>UPPER(B3403)</f>
        <v/>
      </c>
      <c r="T3403" t="str">
        <f>IFERROR(IF(J3403&lt;&gt;"", INDEX($S$5:$S$1433, MATCH(J3403, $E$5:$E$1433, 0)),""),"")</f>
        <v/>
      </c>
      <c r="V3403" t="str">
        <f>IFERROR(IF(J3403&lt;&gt;"", INDEX($U$5:$U$1433, MATCH(J3403, $E$5:$E$1433, 0)),""),"")</f>
        <v/>
      </c>
    </row>
    <row r="3404">
      <c r="A3404" t="str">
        <f>IF(B3404&lt;&gt;"",A3403+1,"")</f>
        <v/>
      </c>
      <c r="F3404" t="str">
        <f>IFERROR(IF(VLOOKUP(E3404,J:J,1,0)=E3404,"X",""),"")</f>
        <v/>
      </c>
      <c r="G3404" t="str">
        <f>IF(J3404&lt;&gt;"", INDEX($C$5:$C$1433, MATCH(J3404, $E$5:$E$1433, 0)),"")</f>
        <v/>
      </c>
      <c r="H3404" t="str">
        <f>IF(J3404&lt;&gt;"", INDEX($D$5:$D$1433, MATCH(J3404, $E$5:$E$1433, 0)),"")</f>
        <v/>
      </c>
      <c r="I3404" t="str">
        <f>IFERROR(IF(J3404&lt;&gt;"", INDEX($B$5:$B$1433, MATCH(J3404, $E$5:$E$1433, 0)),""),"SAI")</f>
        <v/>
      </c>
      <c r="L3404" t="str">
        <f>IFERROR(IF($N$5="Sáng",IF(MID(K3404,2,7)-MID($L$2,2,7)&gt;0,"Trễ",""),IF(MID(K3404,2,7)-MID($Q$2,2,7)&gt;0,"Trễ","")),"")</f>
        <v/>
      </c>
      <c r="M3404" t="str">
        <f>IFERROR(IF($N$5="Sáng",MID(K3404,2,7)-MID($L$2,2,7),MID(K3404,2,7)-MID($Q$2,2,7)),"")</f>
        <v/>
      </c>
      <c r="Q3404" t="str">
        <f>IF(B3404&lt;&gt;"",IF(AND(P3404="",F3404=""),"Không phép ",""),"")</f>
        <v/>
      </c>
      <c r="R3404" t="str">
        <f>UPPER(B3404)</f>
        <v/>
      </c>
      <c r="T3404" t="str">
        <f>IFERROR(IF(J3404&lt;&gt;"", INDEX($S$5:$S$1433, MATCH(J3404, $E$5:$E$1433, 0)),""),"")</f>
        <v/>
      </c>
      <c r="V3404" t="str">
        <f>IFERROR(IF(J3404&lt;&gt;"", INDEX($U$5:$U$1433, MATCH(J3404, $E$5:$E$1433, 0)),""),"")</f>
        <v/>
      </c>
    </row>
    <row r="3405">
      <c r="A3405" t="str">
        <f>IF(B3405&lt;&gt;"",A3404+1,"")</f>
        <v/>
      </c>
      <c r="F3405" t="str">
        <f>IFERROR(IF(VLOOKUP(E3405,J:J,1,0)=E3405,"X",""),"")</f>
        <v/>
      </c>
      <c r="G3405" t="str">
        <f>IF(J3405&lt;&gt;"", INDEX($C$5:$C$1433, MATCH(J3405, $E$5:$E$1433, 0)),"")</f>
        <v/>
      </c>
      <c r="H3405" t="str">
        <f>IF(J3405&lt;&gt;"", INDEX($D$5:$D$1433, MATCH(J3405, $E$5:$E$1433, 0)),"")</f>
        <v/>
      </c>
      <c r="I3405" t="str">
        <f>IFERROR(IF(J3405&lt;&gt;"", INDEX($B$5:$B$1433, MATCH(J3405, $E$5:$E$1433, 0)),""),"SAI")</f>
        <v/>
      </c>
      <c r="L3405" t="str">
        <f>IFERROR(IF($N$5="Sáng",IF(MID(K3405,2,7)-MID($L$2,2,7)&gt;0,"Trễ",""),IF(MID(K3405,2,7)-MID($Q$2,2,7)&gt;0,"Trễ","")),"")</f>
        <v/>
      </c>
      <c r="M3405" t="str">
        <f>IFERROR(IF($N$5="Sáng",MID(K3405,2,7)-MID($L$2,2,7),MID(K3405,2,7)-MID($Q$2,2,7)),"")</f>
        <v/>
      </c>
      <c r="Q3405" t="str">
        <f>IF(B3405&lt;&gt;"",IF(AND(P3405="",F3405=""),"Không phép ",""),"")</f>
        <v/>
      </c>
      <c r="R3405" t="str">
        <f>UPPER(B3405)</f>
        <v/>
      </c>
      <c r="T3405" t="str">
        <f>IFERROR(IF(J3405&lt;&gt;"", INDEX($S$5:$S$1433, MATCH(J3405, $E$5:$E$1433, 0)),""),"")</f>
        <v/>
      </c>
      <c r="V3405" t="str">
        <f>IFERROR(IF(J3405&lt;&gt;"", INDEX($U$5:$U$1433, MATCH(J3405, $E$5:$E$1433, 0)),""),"")</f>
        <v/>
      </c>
    </row>
    <row r="3406">
      <c r="A3406" t="str">
        <f>IF(B3406&lt;&gt;"",A3405+1,"")</f>
        <v/>
      </c>
      <c r="F3406" t="str">
        <f>IFERROR(IF(VLOOKUP(E3406,J:J,1,0)=E3406,"X",""),"")</f>
        <v/>
      </c>
      <c r="G3406" t="str">
        <f>IF(J3406&lt;&gt;"", INDEX($C$5:$C$1433, MATCH(J3406, $E$5:$E$1433, 0)),"")</f>
        <v/>
      </c>
      <c r="H3406" t="str">
        <f>IF(J3406&lt;&gt;"", INDEX($D$5:$D$1433, MATCH(J3406, $E$5:$E$1433, 0)),"")</f>
        <v/>
      </c>
      <c r="I3406" t="str">
        <f>IFERROR(IF(J3406&lt;&gt;"", INDEX($B$5:$B$1433, MATCH(J3406, $E$5:$E$1433, 0)),""),"SAI")</f>
        <v/>
      </c>
      <c r="L3406" t="str">
        <f>IFERROR(IF($N$5="Sáng",IF(MID(K3406,2,7)-MID($L$2,2,7)&gt;0,"Trễ",""),IF(MID(K3406,2,7)-MID($Q$2,2,7)&gt;0,"Trễ","")),"")</f>
        <v/>
      </c>
      <c r="M3406" t="str">
        <f>IFERROR(IF($N$5="Sáng",MID(K3406,2,7)-MID($L$2,2,7),MID(K3406,2,7)-MID($Q$2,2,7)),"")</f>
        <v/>
      </c>
      <c r="Q3406" t="str">
        <f>IF(B3406&lt;&gt;"",IF(AND(P3406="",F3406=""),"Không phép ",""),"")</f>
        <v/>
      </c>
      <c r="R3406" t="str">
        <f>UPPER(B3406)</f>
        <v/>
      </c>
      <c r="T3406" t="str">
        <f>IFERROR(IF(J3406&lt;&gt;"", INDEX($S$5:$S$1433, MATCH(J3406, $E$5:$E$1433, 0)),""),"")</f>
        <v/>
      </c>
      <c r="V3406" t="str">
        <f>IFERROR(IF(J3406&lt;&gt;"", INDEX($U$5:$U$1433, MATCH(J3406, $E$5:$E$1433, 0)),""),"")</f>
        <v/>
      </c>
    </row>
    <row r="3407">
      <c r="A3407" t="str">
        <f>IF(B3407&lt;&gt;"",A3406+1,"")</f>
        <v/>
      </c>
      <c r="F3407" t="str">
        <f>IFERROR(IF(VLOOKUP(E3407,J:J,1,0)=E3407,"X",""),"")</f>
        <v/>
      </c>
      <c r="G3407" t="str">
        <f>IF(J3407&lt;&gt;"", INDEX($C$5:$C$1433, MATCH(J3407, $E$5:$E$1433, 0)),"")</f>
        <v/>
      </c>
      <c r="H3407" t="str">
        <f>IF(J3407&lt;&gt;"", INDEX($D$5:$D$1433, MATCH(J3407, $E$5:$E$1433, 0)),"")</f>
        <v/>
      </c>
      <c r="I3407" t="str">
        <f>IFERROR(IF(J3407&lt;&gt;"", INDEX($B$5:$B$1433, MATCH(J3407, $E$5:$E$1433, 0)),""),"SAI")</f>
        <v/>
      </c>
      <c r="L3407" t="str">
        <f>IFERROR(IF($N$5="Sáng",IF(MID(K3407,2,7)-MID($L$2,2,7)&gt;0,"Trễ",""),IF(MID(K3407,2,7)-MID($Q$2,2,7)&gt;0,"Trễ","")),"")</f>
        <v/>
      </c>
      <c r="M3407" t="str">
        <f>IFERROR(IF($N$5="Sáng",MID(K3407,2,7)-MID($L$2,2,7),MID(K3407,2,7)-MID($Q$2,2,7)),"")</f>
        <v/>
      </c>
      <c r="Q3407" t="str">
        <f>IF(B3407&lt;&gt;"",IF(AND(P3407="",F3407=""),"Không phép ",""),"")</f>
        <v/>
      </c>
      <c r="R3407" t="str">
        <f>UPPER(B3407)</f>
        <v/>
      </c>
      <c r="T3407" t="str">
        <f>IFERROR(IF(J3407&lt;&gt;"", INDEX($S$5:$S$1433, MATCH(J3407, $E$5:$E$1433, 0)),""),"")</f>
        <v/>
      </c>
      <c r="V3407" t="str">
        <f>IFERROR(IF(J3407&lt;&gt;"", INDEX($U$5:$U$1433, MATCH(J3407, $E$5:$E$1433, 0)),""),"")</f>
        <v/>
      </c>
    </row>
    <row r="3408">
      <c r="A3408" t="str">
        <f>IF(B3408&lt;&gt;"",A3407+1,"")</f>
        <v/>
      </c>
      <c r="F3408" t="str">
        <f>IFERROR(IF(VLOOKUP(E3408,J:J,1,0)=E3408,"X",""),"")</f>
        <v/>
      </c>
      <c r="G3408" t="str">
        <f>IF(J3408&lt;&gt;"", INDEX($C$5:$C$1433, MATCH(J3408, $E$5:$E$1433, 0)),"")</f>
        <v/>
      </c>
      <c r="H3408" t="str">
        <f>IF(J3408&lt;&gt;"", INDEX($D$5:$D$1433, MATCH(J3408, $E$5:$E$1433, 0)),"")</f>
        <v/>
      </c>
      <c r="I3408" t="str">
        <f>IFERROR(IF(J3408&lt;&gt;"", INDEX($B$5:$B$1433, MATCH(J3408, $E$5:$E$1433, 0)),""),"SAI")</f>
        <v/>
      </c>
      <c r="L3408" t="str">
        <f>IFERROR(IF($N$5="Sáng",IF(MID(K3408,2,7)-MID($L$2,2,7)&gt;0,"Trễ",""),IF(MID(K3408,2,7)-MID($Q$2,2,7)&gt;0,"Trễ","")),"")</f>
        <v/>
      </c>
      <c r="M3408" t="str">
        <f>IFERROR(IF($N$5="Sáng",MID(K3408,2,7)-MID($L$2,2,7),MID(K3408,2,7)-MID($Q$2,2,7)),"")</f>
        <v/>
      </c>
      <c r="Q3408" t="str">
        <f>IF(B3408&lt;&gt;"",IF(AND(P3408="",F3408=""),"Không phép ",""),"")</f>
        <v/>
      </c>
      <c r="R3408" t="str">
        <f>UPPER(B3408)</f>
        <v/>
      </c>
      <c r="T3408" t="str">
        <f>IFERROR(IF(J3408&lt;&gt;"", INDEX($S$5:$S$1433, MATCH(J3408, $E$5:$E$1433, 0)),""),"")</f>
        <v/>
      </c>
      <c r="V3408" t="str">
        <f>IFERROR(IF(J3408&lt;&gt;"", INDEX($U$5:$U$1433, MATCH(J3408, $E$5:$E$1433, 0)),""),"")</f>
        <v/>
      </c>
    </row>
    <row r="3409">
      <c r="A3409" t="str">
        <f>IF(B3409&lt;&gt;"",A3408+1,"")</f>
        <v/>
      </c>
      <c r="F3409" t="str">
        <f>IFERROR(IF(VLOOKUP(E3409,J:J,1,0)=E3409,"X",""),"")</f>
        <v/>
      </c>
      <c r="G3409" t="str">
        <f>IF(J3409&lt;&gt;"", INDEX($C$5:$C$1433, MATCH(J3409, $E$5:$E$1433, 0)),"")</f>
        <v/>
      </c>
      <c r="H3409" t="str">
        <f>IF(J3409&lt;&gt;"", INDEX($D$5:$D$1433, MATCH(J3409, $E$5:$E$1433, 0)),"")</f>
        <v/>
      </c>
      <c r="I3409" t="str">
        <f>IFERROR(IF(J3409&lt;&gt;"", INDEX($B$5:$B$1433, MATCH(J3409, $E$5:$E$1433, 0)),""),"SAI")</f>
        <v/>
      </c>
      <c r="L3409" t="str">
        <f>IFERROR(IF($N$5="Sáng",IF(MID(K3409,2,7)-MID($L$2,2,7)&gt;0,"Trễ",""),IF(MID(K3409,2,7)-MID($Q$2,2,7)&gt;0,"Trễ","")),"")</f>
        <v/>
      </c>
      <c r="M3409" t="str">
        <f>IFERROR(IF($N$5="Sáng",MID(K3409,2,7)-MID($L$2,2,7),MID(K3409,2,7)-MID($Q$2,2,7)),"")</f>
        <v/>
      </c>
      <c r="Q3409" t="str">
        <f>IF(B3409&lt;&gt;"",IF(AND(P3409="",F3409=""),"Không phép ",""),"")</f>
        <v/>
      </c>
      <c r="R3409" t="str">
        <f>UPPER(B3409)</f>
        <v/>
      </c>
      <c r="T3409" t="str">
        <f>IFERROR(IF(J3409&lt;&gt;"", INDEX($S$5:$S$1433, MATCH(J3409, $E$5:$E$1433, 0)),""),"")</f>
        <v/>
      </c>
      <c r="V3409" t="str">
        <f>IFERROR(IF(J3409&lt;&gt;"", INDEX($U$5:$U$1433, MATCH(J3409, $E$5:$E$1433, 0)),""),"")</f>
        <v/>
      </c>
    </row>
    <row r="3410">
      <c r="A3410" t="str">
        <f>IF(B3410&lt;&gt;"",A3409+1,"")</f>
        <v/>
      </c>
      <c r="F3410" t="str">
        <f>IFERROR(IF(VLOOKUP(E3410,J:J,1,0)=E3410,"X",""),"")</f>
        <v/>
      </c>
      <c r="G3410" t="str">
        <f>IF(J3410&lt;&gt;"", INDEX($C$5:$C$1433, MATCH(J3410, $E$5:$E$1433, 0)),"")</f>
        <v/>
      </c>
      <c r="H3410" t="str">
        <f>IF(J3410&lt;&gt;"", INDEX($D$5:$D$1433, MATCH(J3410, $E$5:$E$1433, 0)),"")</f>
        <v/>
      </c>
      <c r="I3410" t="str">
        <f>IFERROR(IF(J3410&lt;&gt;"", INDEX($B$5:$B$1433, MATCH(J3410, $E$5:$E$1433, 0)),""),"SAI")</f>
        <v/>
      </c>
      <c r="L3410" t="str">
        <f>IFERROR(IF($N$5="Sáng",IF(MID(K3410,2,7)-MID($L$2,2,7)&gt;0,"Trễ",""),IF(MID(K3410,2,7)-MID($Q$2,2,7)&gt;0,"Trễ","")),"")</f>
        <v/>
      </c>
      <c r="M3410" t="str">
        <f>IFERROR(IF($N$5="Sáng",MID(K3410,2,7)-MID($L$2,2,7),MID(K3410,2,7)-MID($Q$2,2,7)),"")</f>
        <v/>
      </c>
      <c r="Q3410" t="str">
        <f>IF(B3410&lt;&gt;"",IF(AND(P3410="",F3410=""),"Không phép ",""),"")</f>
        <v/>
      </c>
      <c r="R3410" t="str">
        <f>UPPER(B3410)</f>
        <v/>
      </c>
      <c r="T3410" t="str">
        <f>IFERROR(IF(J3410&lt;&gt;"", INDEX($S$5:$S$1433, MATCH(J3410, $E$5:$E$1433, 0)),""),"")</f>
        <v/>
      </c>
      <c r="V3410" t="str">
        <f>IFERROR(IF(J3410&lt;&gt;"", INDEX($U$5:$U$1433, MATCH(J3410, $E$5:$E$1433, 0)),""),"")</f>
        <v/>
      </c>
    </row>
    <row r="3411">
      <c r="A3411" t="str">
        <f>IF(B3411&lt;&gt;"",A3410+1,"")</f>
        <v/>
      </c>
      <c r="F3411" t="str">
        <f>IFERROR(IF(VLOOKUP(E3411,J:J,1,0)=E3411,"X",""),"")</f>
        <v/>
      </c>
      <c r="G3411" t="str">
        <f>IF(J3411&lt;&gt;"", INDEX($C$5:$C$1433, MATCH(J3411, $E$5:$E$1433, 0)),"")</f>
        <v/>
      </c>
      <c r="H3411" t="str">
        <f>IF(J3411&lt;&gt;"", INDEX($D$5:$D$1433, MATCH(J3411, $E$5:$E$1433, 0)),"")</f>
        <v/>
      </c>
      <c r="I3411" t="str">
        <f>IFERROR(IF(J3411&lt;&gt;"", INDEX($B$5:$B$1433, MATCH(J3411, $E$5:$E$1433, 0)),""),"SAI")</f>
        <v/>
      </c>
      <c r="L3411" t="str">
        <f>IFERROR(IF($N$5="Sáng",IF(MID(K3411,2,7)-MID($L$2,2,7)&gt;0,"Trễ",""),IF(MID(K3411,2,7)-MID($Q$2,2,7)&gt;0,"Trễ","")),"")</f>
        <v/>
      </c>
      <c r="M3411" t="str">
        <f>IFERROR(IF($N$5="Sáng",MID(K3411,2,7)-MID($L$2,2,7),MID(K3411,2,7)-MID($Q$2,2,7)),"")</f>
        <v/>
      </c>
      <c r="Q3411" t="str">
        <f>IF(B3411&lt;&gt;"",IF(AND(P3411="",F3411=""),"Không phép ",""),"")</f>
        <v/>
      </c>
      <c r="R3411" t="str">
        <f>UPPER(B3411)</f>
        <v/>
      </c>
      <c r="T3411" t="str">
        <f>IFERROR(IF(J3411&lt;&gt;"", INDEX($S$5:$S$1433, MATCH(J3411, $E$5:$E$1433, 0)),""),"")</f>
        <v/>
      </c>
      <c r="V3411" t="str">
        <f>IFERROR(IF(J3411&lt;&gt;"", INDEX($U$5:$U$1433, MATCH(J3411, $E$5:$E$1433, 0)),""),"")</f>
        <v/>
      </c>
    </row>
    <row r="3412">
      <c r="A3412" t="str">
        <f>IF(B3412&lt;&gt;"",A3411+1,"")</f>
        <v/>
      </c>
      <c r="F3412" t="str">
        <f>IFERROR(IF(VLOOKUP(E3412,J:J,1,0)=E3412,"X",""),"")</f>
        <v/>
      </c>
      <c r="G3412" t="str">
        <f>IF(J3412&lt;&gt;"", INDEX($C$5:$C$1433, MATCH(J3412, $E$5:$E$1433, 0)),"")</f>
        <v/>
      </c>
      <c r="H3412" t="str">
        <f>IF(J3412&lt;&gt;"", INDEX($D$5:$D$1433, MATCH(J3412, $E$5:$E$1433, 0)),"")</f>
        <v/>
      </c>
      <c r="I3412" t="str">
        <f>IFERROR(IF(J3412&lt;&gt;"", INDEX($B$5:$B$1433, MATCH(J3412, $E$5:$E$1433, 0)),""),"SAI")</f>
        <v/>
      </c>
      <c r="L3412" t="str">
        <f>IFERROR(IF($N$5="Sáng",IF(MID(K3412,2,7)-MID($L$2,2,7)&gt;0,"Trễ",""),IF(MID(K3412,2,7)-MID($Q$2,2,7)&gt;0,"Trễ","")),"")</f>
        <v/>
      </c>
      <c r="M3412" t="str">
        <f>IFERROR(IF($N$5="Sáng",MID(K3412,2,7)-MID($L$2,2,7),MID(K3412,2,7)-MID($Q$2,2,7)),"")</f>
        <v/>
      </c>
      <c r="Q3412" t="str">
        <f>IF(B3412&lt;&gt;"",IF(AND(P3412="",F3412=""),"Không phép ",""),"")</f>
        <v/>
      </c>
      <c r="R3412" t="str">
        <f>UPPER(B3412)</f>
        <v/>
      </c>
      <c r="T3412" t="str">
        <f>IFERROR(IF(J3412&lt;&gt;"", INDEX($S$5:$S$1433, MATCH(J3412, $E$5:$E$1433, 0)),""),"")</f>
        <v/>
      </c>
      <c r="V3412" t="str">
        <f>IFERROR(IF(J3412&lt;&gt;"", INDEX($U$5:$U$1433, MATCH(J3412, $E$5:$E$1433, 0)),""),"")</f>
        <v/>
      </c>
    </row>
    <row r="3413">
      <c r="A3413" t="str">
        <f>IF(B3413&lt;&gt;"",A3412+1,"")</f>
        <v/>
      </c>
      <c r="F3413" t="str">
        <f>IFERROR(IF(VLOOKUP(E3413,J:J,1,0)=E3413,"X",""),"")</f>
        <v/>
      </c>
      <c r="G3413" t="str">
        <f>IF(J3413&lt;&gt;"", INDEX($C$5:$C$1433, MATCH(J3413, $E$5:$E$1433, 0)),"")</f>
        <v/>
      </c>
      <c r="H3413" t="str">
        <f>IF(J3413&lt;&gt;"", INDEX($D$5:$D$1433, MATCH(J3413, $E$5:$E$1433, 0)),"")</f>
        <v/>
      </c>
      <c r="I3413" t="str">
        <f>IFERROR(IF(J3413&lt;&gt;"", INDEX($B$5:$B$1433, MATCH(J3413, $E$5:$E$1433, 0)),""),"SAI")</f>
        <v/>
      </c>
      <c r="L3413" t="str">
        <f>IFERROR(IF($N$5="Sáng",IF(MID(K3413,2,7)-MID($L$2,2,7)&gt;0,"Trễ",""),IF(MID(K3413,2,7)-MID($Q$2,2,7)&gt;0,"Trễ","")),"")</f>
        <v/>
      </c>
      <c r="M3413" t="str">
        <f>IFERROR(IF($N$5="Sáng",MID(K3413,2,7)-MID($L$2,2,7),MID(K3413,2,7)-MID($Q$2,2,7)),"")</f>
        <v/>
      </c>
      <c r="Q3413" t="str">
        <f>IF(B3413&lt;&gt;"",IF(AND(P3413="",F3413=""),"Không phép ",""),"")</f>
        <v/>
      </c>
      <c r="R3413" t="str">
        <f>UPPER(B3413)</f>
        <v/>
      </c>
      <c r="T3413" t="str">
        <f>IFERROR(IF(J3413&lt;&gt;"", INDEX($S$5:$S$1433, MATCH(J3413, $E$5:$E$1433, 0)),""),"")</f>
        <v/>
      </c>
      <c r="V3413" t="str">
        <f>IFERROR(IF(J3413&lt;&gt;"", INDEX($U$5:$U$1433, MATCH(J3413, $E$5:$E$1433, 0)),""),"")</f>
        <v/>
      </c>
    </row>
    <row r="3414">
      <c r="A3414" t="str">
        <f>IF(B3414&lt;&gt;"",A3413+1,"")</f>
        <v/>
      </c>
      <c r="F3414" t="str">
        <f>IFERROR(IF(VLOOKUP(E3414,J:J,1,0)=E3414,"X",""),"")</f>
        <v/>
      </c>
      <c r="G3414" t="str">
        <f>IF(J3414&lt;&gt;"", INDEX($C$5:$C$1433, MATCH(J3414, $E$5:$E$1433, 0)),"")</f>
        <v/>
      </c>
      <c r="H3414" t="str">
        <f>IF(J3414&lt;&gt;"", INDEX($D$5:$D$1433, MATCH(J3414, $E$5:$E$1433, 0)),"")</f>
        <v/>
      </c>
      <c r="I3414" t="str">
        <f>IFERROR(IF(J3414&lt;&gt;"", INDEX($B$5:$B$1433, MATCH(J3414, $E$5:$E$1433, 0)),""),"SAI")</f>
        <v/>
      </c>
      <c r="L3414" t="str">
        <f>IFERROR(IF($N$5="Sáng",IF(MID(K3414,2,7)-MID($L$2,2,7)&gt;0,"Trễ",""),IF(MID(K3414,2,7)-MID($Q$2,2,7)&gt;0,"Trễ","")),"")</f>
        <v/>
      </c>
      <c r="M3414" t="str">
        <f>IFERROR(IF($N$5="Sáng",MID(K3414,2,7)-MID($L$2,2,7),MID(K3414,2,7)-MID($Q$2,2,7)),"")</f>
        <v/>
      </c>
      <c r="Q3414" t="str">
        <f>IF(B3414&lt;&gt;"",IF(AND(P3414="",F3414=""),"Không phép ",""),"")</f>
        <v/>
      </c>
      <c r="R3414" t="str">
        <f>UPPER(B3414)</f>
        <v/>
      </c>
      <c r="T3414" t="str">
        <f>IFERROR(IF(J3414&lt;&gt;"", INDEX($S$5:$S$1433, MATCH(J3414, $E$5:$E$1433, 0)),""),"")</f>
        <v/>
      </c>
      <c r="V3414" t="str">
        <f>IFERROR(IF(J3414&lt;&gt;"", INDEX($U$5:$U$1433, MATCH(J3414, $E$5:$E$1433, 0)),""),"")</f>
        <v/>
      </c>
    </row>
    <row r="3415">
      <c r="A3415" t="str">
        <f>IF(B3415&lt;&gt;"",A3414+1,"")</f>
        <v/>
      </c>
      <c r="F3415" t="str">
        <f>IFERROR(IF(VLOOKUP(E3415,J:J,1,0)=E3415,"X",""),"")</f>
        <v/>
      </c>
      <c r="G3415" t="str">
        <f>IF(J3415&lt;&gt;"", INDEX($C$5:$C$1433, MATCH(J3415, $E$5:$E$1433, 0)),"")</f>
        <v/>
      </c>
      <c r="H3415" t="str">
        <f>IF(J3415&lt;&gt;"", INDEX($D$5:$D$1433, MATCH(J3415, $E$5:$E$1433, 0)),"")</f>
        <v/>
      </c>
      <c r="I3415" t="str">
        <f>IFERROR(IF(J3415&lt;&gt;"", INDEX($B$5:$B$1433, MATCH(J3415, $E$5:$E$1433, 0)),""),"SAI")</f>
        <v/>
      </c>
      <c r="L3415" t="str">
        <f>IFERROR(IF($N$5="Sáng",IF(MID(K3415,2,7)-MID($L$2,2,7)&gt;0,"Trễ",""),IF(MID(K3415,2,7)-MID($Q$2,2,7)&gt;0,"Trễ","")),"")</f>
        <v/>
      </c>
      <c r="M3415" t="str">
        <f>IFERROR(IF($N$5="Sáng",MID(K3415,2,7)-MID($L$2,2,7),MID(K3415,2,7)-MID($Q$2,2,7)),"")</f>
        <v/>
      </c>
      <c r="Q3415" t="str">
        <f>IF(B3415&lt;&gt;"",IF(AND(P3415="",F3415=""),"Không phép ",""),"")</f>
        <v/>
      </c>
      <c r="R3415" t="str">
        <f>UPPER(B3415)</f>
        <v/>
      </c>
      <c r="T3415" t="str">
        <f>IFERROR(IF(J3415&lt;&gt;"", INDEX($S$5:$S$1433, MATCH(J3415, $E$5:$E$1433, 0)),""),"")</f>
        <v/>
      </c>
      <c r="V3415" t="str">
        <f>IFERROR(IF(J3415&lt;&gt;"", INDEX($U$5:$U$1433, MATCH(J3415, $E$5:$E$1433, 0)),""),"")</f>
        <v/>
      </c>
    </row>
    <row r="3416">
      <c r="A3416" t="str">
        <f>IF(B3416&lt;&gt;"",A3415+1,"")</f>
        <v/>
      </c>
      <c r="F3416" t="str">
        <f>IFERROR(IF(VLOOKUP(E3416,J:J,1,0)=E3416,"X",""),"")</f>
        <v/>
      </c>
      <c r="G3416" t="str">
        <f>IF(J3416&lt;&gt;"", INDEX($C$5:$C$1433, MATCH(J3416, $E$5:$E$1433, 0)),"")</f>
        <v/>
      </c>
      <c r="H3416" t="str">
        <f>IF(J3416&lt;&gt;"", INDEX($D$5:$D$1433, MATCH(J3416, $E$5:$E$1433, 0)),"")</f>
        <v/>
      </c>
      <c r="I3416" t="str">
        <f>IFERROR(IF(J3416&lt;&gt;"", INDEX($B$5:$B$1433, MATCH(J3416, $E$5:$E$1433, 0)),""),"SAI")</f>
        <v/>
      </c>
      <c r="L3416" t="str">
        <f>IFERROR(IF($N$5="Sáng",IF(MID(K3416,2,7)-MID($L$2,2,7)&gt;0,"Trễ",""),IF(MID(K3416,2,7)-MID($Q$2,2,7)&gt;0,"Trễ","")),"")</f>
        <v/>
      </c>
      <c r="M3416" t="str">
        <f>IFERROR(IF($N$5="Sáng",MID(K3416,2,7)-MID($L$2,2,7),MID(K3416,2,7)-MID($Q$2,2,7)),"")</f>
        <v/>
      </c>
      <c r="Q3416" t="str">
        <f>IF(B3416&lt;&gt;"",IF(AND(P3416="",F3416=""),"Không phép ",""),"")</f>
        <v/>
      </c>
      <c r="R3416" t="str">
        <f>UPPER(B3416)</f>
        <v/>
      </c>
      <c r="T3416" t="str">
        <f>IFERROR(IF(J3416&lt;&gt;"", INDEX($S$5:$S$1433, MATCH(J3416, $E$5:$E$1433, 0)),""),"")</f>
        <v/>
      </c>
      <c r="V3416" t="str">
        <f>IFERROR(IF(J3416&lt;&gt;"", INDEX($U$5:$U$1433, MATCH(J3416, $E$5:$E$1433, 0)),""),"")</f>
        <v/>
      </c>
    </row>
    <row r="3417">
      <c r="A3417" t="str">
        <f>IF(B3417&lt;&gt;"",A3416+1,"")</f>
        <v/>
      </c>
      <c r="F3417" t="str">
        <f>IFERROR(IF(VLOOKUP(E3417,J:J,1,0)=E3417,"X",""),"")</f>
        <v/>
      </c>
      <c r="G3417" t="str">
        <f>IF(J3417&lt;&gt;"", INDEX($C$5:$C$1433, MATCH(J3417, $E$5:$E$1433, 0)),"")</f>
        <v/>
      </c>
      <c r="H3417" t="str">
        <f>IF(J3417&lt;&gt;"", INDEX($D$5:$D$1433, MATCH(J3417, $E$5:$E$1433, 0)),"")</f>
        <v/>
      </c>
      <c r="I3417" t="str">
        <f>IFERROR(IF(J3417&lt;&gt;"", INDEX($B$5:$B$1433, MATCH(J3417, $E$5:$E$1433, 0)),""),"SAI")</f>
        <v/>
      </c>
      <c r="L3417" t="str">
        <f>IFERROR(IF($N$5="Sáng",IF(MID(K3417,2,7)-MID($L$2,2,7)&gt;0,"Trễ",""),IF(MID(K3417,2,7)-MID($Q$2,2,7)&gt;0,"Trễ","")),"")</f>
        <v/>
      </c>
      <c r="M3417" t="str">
        <f>IFERROR(IF($N$5="Sáng",MID(K3417,2,7)-MID($L$2,2,7),MID(K3417,2,7)-MID($Q$2,2,7)),"")</f>
        <v/>
      </c>
      <c r="Q3417" t="str">
        <f>IF(B3417&lt;&gt;"",IF(AND(P3417="",F3417=""),"Không phép ",""),"")</f>
        <v/>
      </c>
      <c r="R3417" t="str">
        <f>UPPER(B3417)</f>
        <v/>
      </c>
      <c r="T3417" t="str">
        <f>IFERROR(IF(J3417&lt;&gt;"", INDEX($S$5:$S$1433, MATCH(J3417, $E$5:$E$1433, 0)),""),"")</f>
        <v/>
      </c>
      <c r="V3417" t="str">
        <f>IFERROR(IF(J3417&lt;&gt;"", INDEX($U$5:$U$1433, MATCH(J3417, $E$5:$E$1433, 0)),""),"")</f>
        <v/>
      </c>
    </row>
    <row r="3418">
      <c r="A3418" t="str">
        <f>IF(B3418&lt;&gt;"",A3417+1,"")</f>
        <v/>
      </c>
      <c r="F3418" t="str">
        <f>IFERROR(IF(VLOOKUP(E3418,J:J,1,0)=E3418,"X",""),"")</f>
        <v/>
      </c>
      <c r="G3418" t="str">
        <f>IF(J3418&lt;&gt;"", INDEX($C$5:$C$1433, MATCH(J3418, $E$5:$E$1433, 0)),"")</f>
        <v/>
      </c>
      <c r="H3418" t="str">
        <f>IF(J3418&lt;&gt;"", INDEX($D$5:$D$1433, MATCH(J3418, $E$5:$E$1433, 0)),"")</f>
        <v/>
      </c>
      <c r="I3418" t="str">
        <f>IFERROR(IF(J3418&lt;&gt;"", INDEX($B$5:$B$1433, MATCH(J3418, $E$5:$E$1433, 0)),""),"SAI")</f>
        <v/>
      </c>
      <c r="L3418" t="str">
        <f>IFERROR(IF($N$5="Sáng",IF(MID(K3418,2,7)-MID($L$2,2,7)&gt;0,"Trễ",""),IF(MID(K3418,2,7)-MID($Q$2,2,7)&gt;0,"Trễ","")),"")</f>
        <v/>
      </c>
      <c r="M3418" t="str">
        <f>IFERROR(IF($N$5="Sáng",MID(K3418,2,7)-MID($L$2,2,7),MID(K3418,2,7)-MID($Q$2,2,7)),"")</f>
        <v/>
      </c>
      <c r="Q3418" t="str">
        <f>IF(B3418&lt;&gt;"",IF(AND(P3418="",F3418=""),"Không phép ",""),"")</f>
        <v/>
      </c>
      <c r="R3418" t="str">
        <f>UPPER(B3418)</f>
        <v/>
      </c>
      <c r="T3418" t="str">
        <f>IFERROR(IF(J3418&lt;&gt;"", INDEX($S$5:$S$1433, MATCH(J3418, $E$5:$E$1433, 0)),""),"")</f>
        <v/>
      </c>
      <c r="V3418" t="str">
        <f>IFERROR(IF(J3418&lt;&gt;"", INDEX($U$5:$U$1433, MATCH(J3418, $E$5:$E$1433, 0)),""),"")</f>
        <v/>
      </c>
    </row>
    <row r="3419">
      <c r="A3419" t="str">
        <f>IF(B3419&lt;&gt;"",A3418+1,"")</f>
        <v/>
      </c>
      <c r="F3419" t="str">
        <f>IFERROR(IF(VLOOKUP(E3419,J:J,1,0)=E3419,"X",""),"")</f>
        <v/>
      </c>
      <c r="G3419" t="str">
        <f>IF(J3419&lt;&gt;"", INDEX($C$5:$C$1433, MATCH(J3419, $E$5:$E$1433, 0)),"")</f>
        <v/>
      </c>
      <c r="H3419" t="str">
        <f>IF(J3419&lt;&gt;"", INDEX($D$5:$D$1433, MATCH(J3419, $E$5:$E$1433, 0)),"")</f>
        <v/>
      </c>
      <c r="I3419" t="str">
        <f>IFERROR(IF(J3419&lt;&gt;"", INDEX($B$5:$B$1433, MATCH(J3419, $E$5:$E$1433, 0)),""),"SAI")</f>
        <v/>
      </c>
      <c r="L3419" t="str">
        <f>IFERROR(IF($N$5="Sáng",IF(MID(K3419,2,7)-MID($L$2,2,7)&gt;0,"Trễ",""),IF(MID(K3419,2,7)-MID($Q$2,2,7)&gt;0,"Trễ","")),"")</f>
        <v/>
      </c>
      <c r="M3419" t="str">
        <f>IFERROR(IF($N$5="Sáng",MID(K3419,2,7)-MID($L$2,2,7),MID(K3419,2,7)-MID($Q$2,2,7)),"")</f>
        <v/>
      </c>
      <c r="Q3419" t="str">
        <f>IF(B3419&lt;&gt;"",IF(AND(P3419="",F3419=""),"Không phép ",""),"")</f>
        <v/>
      </c>
      <c r="R3419" t="str">
        <f>UPPER(B3419)</f>
        <v/>
      </c>
      <c r="T3419" t="str">
        <f>IFERROR(IF(J3419&lt;&gt;"", INDEX($S$5:$S$1433, MATCH(J3419, $E$5:$E$1433, 0)),""),"")</f>
        <v/>
      </c>
      <c r="V3419" t="str">
        <f>IFERROR(IF(J3419&lt;&gt;"", INDEX($U$5:$U$1433, MATCH(J3419, $E$5:$E$1433, 0)),""),"")</f>
        <v/>
      </c>
    </row>
    <row r="3420">
      <c r="A3420" t="str">
        <f>IF(B3420&lt;&gt;"",A3419+1,"")</f>
        <v/>
      </c>
      <c r="F3420" t="str">
        <f>IFERROR(IF(VLOOKUP(E3420,J:J,1,0)=E3420,"X",""),"")</f>
        <v/>
      </c>
      <c r="G3420" t="str">
        <f>IF(J3420&lt;&gt;"", INDEX($C$5:$C$1433, MATCH(J3420, $E$5:$E$1433, 0)),"")</f>
        <v/>
      </c>
      <c r="H3420" t="str">
        <f>IF(J3420&lt;&gt;"", INDEX($D$5:$D$1433, MATCH(J3420, $E$5:$E$1433, 0)),"")</f>
        <v/>
      </c>
      <c r="I3420" t="str">
        <f>IFERROR(IF(J3420&lt;&gt;"", INDEX($B$5:$B$1433, MATCH(J3420, $E$5:$E$1433, 0)),""),"SAI")</f>
        <v/>
      </c>
      <c r="L3420" t="str">
        <f>IFERROR(IF($N$5="Sáng",IF(MID(K3420,2,7)-MID($L$2,2,7)&gt;0,"Trễ",""),IF(MID(K3420,2,7)-MID($Q$2,2,7)&gt;0,"Trễ","")),"")</f>
        <v/>
      </c>
      <c r="M3420" t="str">
        <f>IFERROR(IF($N$5="Sáng",MID(K3420,2,7)-MID($L$2,2,7),MID(K3420,2,7)-MID($Q$2,2,7)),"")</f>
        <v/>
      </c>
      <c r="Q3420" t="str">
        <f>IF(B3420&lt;&gt;"",IF(AND(P3420="",F3420=""),"Không phép ",""),"")</f>
        <v/>
      </c>
      <c r="R3420" t="str">
        <f>UPPER(B3420)</f>
        <v/>
      </c>
      <c r="T3420" t="str">
        <f>IFERROR(IF(J3420&lt;&gt;"", INDEX($S$5:$S$1433, MATCH(J3420, $E$5:$E$1433, 0)),""),"")</f>
        <v/>
      </c>
      <c r="V3420" t="str">
        <f>IFERROR(IF(J3420&lt;&gt;"", INDEX($U$5:$U$1433, MATCH(J3420, $E$5:$E$1433, 0)),""),"")</f>
        <v/>
      </c>
    </row>
    <row r="3421">
      <c r="A3421" t="str">
        <f>IF(B3421&lt;&gt;"",A3420+1,"")</f>
        <v/>
      </c>
      <c r="F3421" t="str">
        <f>IFERROR(IF(VLOOKUP(E3421,J:J,1,0)=E3421,"X",""),"")</f>
        <v/>
      </c>
      <c r="G3421" t="str">
        <f>IF(J3421&lt;&gt;"", INDEX($C$5:$C$1433, MATCH(J3421, $E$5:$E$1433, 0)),"")</f>
        <v/>
      </c>
      <c r="H3421" t="str">
        <f>IF(J3421&lt;&gt;"", INDEX($D$5:$D$1433, MATCH(J3421, $E$5:$E$1433, 0)),"")</f>
        <v/>
      </c>
      <c r="I3421" t="str">
        <f>IFERROR(IF(J3421&lt;&gt;"", INDEX($B$5:$B$1433, MATCH(J3421, $E$5:$E$1433, 0)),""),"SAI")</f>
        <v/>
      </c>
      <c r="L3421" t="str">
        <f>IFERROR(IF($N$5="Sáng",IF(MID(K3421,2,7)-MID($L$2,2,7)&gt;0,"Trễ",""),IF(MID(K3421,2,7)-MID($Q$2,2,7)&gt;0,"Trễ","")),"")</f>
        <v/>
      </c>
      <c r="M3421" t="str">
        <f>IFERROR(IF($N$5="Sáng",MID(K3421,2,7)-MID($L$2,2,7),MID(K3421,2,7)-MID($Q$2,2,7)),"")</f>
        <v/>
      </c>
      <c r="Q3421" t="str">
        <f>IF(B3421&lt;&gt;"",IF(AND(P3421="",F3421=""),"Không phép ",""),"")</f>
        <v/>
      </c>
      <c r="R3421" t="str">
        <f>UPPER(B3421)</f>
        <v/>
      </c>
      <c r="T3421" t="str">
        <f>IFERROR(IF(J3421&lt;&gt;"", INDEX($S$5:$S$1433, MATCH(J3421, $E$5:$E$1433, 0)),""),"")</f>
        <v/>
      </c>
      <c r="V3421" t="str">
        <f>IFERROR(IF(J3421&lt;&gt;"", INDEX($U$5:$U$1433, MATCH(J3421, $E$5:$E$1433, 0)),""),"")</f>
        <v/>
      </c>
    </row>
    <row r="3422">
      <c r="A3422" t="str">
        <f>IF(B3422&lt;&gt;"",A3421+1,"")</f>
        <v/>
      </c>
      <c r="F3422" t="str">
        <f>IFERROR(IF(VLOOKUP(E3422,J:J,1,0)=E3422,"X",""),"")</f>
        <v/>
      </c>
      <c r="G3422" t="str">
        <f>IF(J3422&lt;&gt;"", INDEX($C$5:$C$1433, MATCH(J3422, $E$5:$E$1433, 0)),"")</f>
        <v/>
      </c>
      <c r="H3422" t="str">
        <f>IF(J3422&lt;&gt;"", INDEX($D$5:$D$1433, MATCH(J3422, $E$5:$E$1433, 0)),"")</f>
        <v/>
      </c>
      <c r="I3422" t="str">
        <f>IFERROR(IF(J3422&lt;&gt;"", INDEX($B$5:$B$1433, MATCH(J3422, $E$5:$E$1433, 0)),""),"SAI")</f>
        <v/>
      </c>
      <c r="L3422" t="str">
        <f>IFERROR(IF($N$5="Sáng",IF(MID(K3422,2,7)-MID($L$2,2,7)&gt;0,"Trễ",""),IF(MID(K3422,2,7)-MID($Q$2,2,7)&gt;0,"Trễ","")),"")</f>
        <v/>
      </c>
      <c r="M3422" t="str">
        <f>IFERROR(IF($N$5="Sáng",MID(K3422,2,7)-MID($L$2,2,7),MID(K3422,2,7)-MID($Q$2,2,7)),"")</f>
        <v/>
      </c>
      <c r="Q3422" t="str">
        <f>IF(B3422&lt;&gt;"",IF(AND(P3422="",F3422=""),"Không phép ",""),"")</f>
        <v/>
      </c>
      <c r="R3422" t="str">
        <f>UPPER(B3422)</f>
        <v/>
      </c>
      <c r="T3422" t="str">
        <f>IFERROR(IF(J3422&lt;&gt;"", INDEX($S$5:$S$1433, MATCH(J3422, $E$5:$E$1433, 0)),""),"")</f>
        <v/>
      </c>
      <c r="V3422" t="str">
        <f>IFERROR(IF(J3422&lt;&gt;"", INDEX($U$5:$U$1433, MATCH(J3422, $E$5:$E$1433, 0)),""),"")</f>
        <v/>
      </c>
    </row>
    <row r="3423">
      <c r="A3423" t="str">
        <f>IF(B3423&lt;&gt;"",A3422+1,"")</f>
        <v/>
      </c>
      <c r="F3423" t="str">
        <f>IFERROR(IF(VLOOKUP(E3423,J:J,1,0)=E3423,"X",""),"")</f>
        <v/>
      </c>
      <c r="G3423" t="str">
        <f>IF(J3423&lt;&gt;"", INDEX($C$5:$C$1433, MATCH(J3423, $E$5:$E$1433, 0)),"")</f>
        <v/>
      </c>
      <c r="H3423" t="str">
        <f>IF(J3423&lt;&gt;"", INDEX($D$5:$D$1433, MATCH(J3423, $E$5:$E$1433, 0)),"")</f>
        <v/>
      </c>
      <c r="I3423" t="str">
        <f>IFERROR(IF(J3423&lt;&gt;"", INDEX($B$5:$B$1433, MATCH(J3423, $E$5:$E$1433, 0)),""),"SAI")</f>
        <v/>
      </c>
      <c r="L3423" t="str">
        <f>IFERROR(IF($N$5="Sáng",IF(MID(K3423,2,7)-MID($L$2,2,7)&gt;0,"Trễ",""),IF(MID(K3423,2,7)-MID($Q$2,2,7)&gt;0,"Trễ","")),"")</f>
        <v/>
      </c>
      <c r="M3423" t="str">
        <f>IFERROR(IF($N$5="Sáng",MID(K3423,2,7)-MID($L$2,2,7),MID(K3423,2,7)-MID($Q$2,2,7)),"")</f>
        <v/>
      </c>
      <c r="Q3423" t="str">
        <f>IF(B3423&lt;&gt;"",IF(AND(P3423="",F3423=""),"Không phép ",""),"")</f>
        <v/>
      </c>
      <c r="R3423" t="str">
        <f>UPPER(B3423)</f>
        <v/>
      </c>
      <c r="T3423" t="str">
        <f>IFERROR(IF(J3423&lt;&gt;"", INDEX($S$5:$S$1433, MATCH(J3423, $E$5:$E$1433, 0)),""),"")</f>
        <v/>
      </c>
      <c r="V3423" t="str">
        <f>IFERROR(IF(J3423&lt;&gt;"", INDEX($U$5:$U$1433, MATCH(J3423, $E$5:$E$1433, 0)),""),"")</f>
        <v/>
      </c>
    </row>
    <row r="3424">
      <c r="A3424" t="str">
        <f>IF(B3424&lt;&gt;"",A3423+1,"")</f>
        <v/>
      </c>
      <c r="F3424" t="str">
        <f>IFERROR(IF(VLOOKUP(E3424,J:J,1,0)=E3424,"X",""),"")</f>
        <v/>
      </c>
      <c r="G3424" t="str">
        <f>IF(J3424&lt;&gt;"", INDEX($C$5:$C$1433, MATCH(J3424, $E$5:$E$1433, 0)),"")</f>
        <v/>
      </c>
      <c r="H3424" t="str">
        <f>IF(J3424&lt;&gt;"", INDEX($D$5:$D$1433, MATCH(J3424, $E$5:$E$1433, 0)),"")</f>
        <v/>
      </c>
      <c r="I3424" t="str">
        <f>IFERROR(IF(J3424&lt;&gt;"", INDEX($B$5:$B$1433, MATCH(J3424, $E$5:$E$1433, 0)),""),"SAI")</f>
        <v/>
      </c>
      <c r="L3424" t="str">
        <f>IFERROR(IF($N$5="Sáng",IF(MID(K3424,2,7)-MID($L$2,2,7)&gt;0,"Trễ",""),IF(MID(K3424,2,7)-MID($Q$2,2,7)&gt;0,"Trễ","")),"")</f>
        <v/>
      </c>
      <c r="M3424" t="str">
        <f>IFERROR(IF($N$5="Sáng",MID(K3424,2,7)-MID($L$2,2,7),MID(K3424,2,7)-MID($Q$2,2,7)),"")</f>
        <v/>
      </c>
      <c r="Q3424" t="str">
        <f>IF(B3424&lt;&gt;"",IF(AND(P3424="",F3424=""),"Không phép ",""),"")</f>
        <v/>
      </c>
      <c r="R3424" t="str">
        <f>UPPER(B3424)</f>
        <v/>
      </c>
      <c r="T3424" t="str">
        <f>IFERROR(IF(J3424&lt;&gt;"", INDEX($S$5:$S$1433, MATCH(J3424, $E$5:$E$1433, 0)),""),"")</f>
        <v/>
      </c>
      <c r="V3424" t="str">
        <f>IFERROR(IF(J3424&lt;&gt;"", INDEX($U$5:$U$1433, MATCH(J3424, $E$5:$E$1433, 0)),""),"")</f>
        <v/>
      </c>
    </row>
    <row r="3425">
      <c r="A3425" t="str">
        <f>IF(B3425&lt;&gt;"",A3424+1,"")</f>
        <v/>
      </c>
      <c r="F3425" t="str">
        <f>IFERROR(IF(VLOOKUP(E3425,J:J,1,0)=E3425,"X",""),"")</f>
        <v/>
      </c>
      <c r="G3425" t="str">
        <f>IF(J3425&lt;&gt;"", INDEX($C$5:$C$1433, MATCH(J3425, $E$5:$E$1433, 0)),"")</f>
        <v/>
      </c>
      <c r="H3425" t="str">
        <f>IF(J3425&lt;&gt;"", INDEX($D$5:$D$1433, MATCH(J3425, $E$5:$E$1433, 0)),"")</f>
        <v/>
      </c>
      <c r="I3425" t="str">
        <f>IFERROR(IF(J3425&lt;&gt;"", INDEX($B$5:$B$1433, MATCH(J3425, $E$5:$E$1433, 0)),""),"SAI")</f>
        <v/>
      </c>
      <c r="L3425" t="str">
        <f>IFERROR(IF($N$5="Sáng",IF(MID(K3425,2,7)-MID($L$2,2,7)&gt;0,"Trễ",""),IF(MID(K3425,2,7)-MID($Q$2,2,7)&gt;0,"Trễ","")),"")</f>
        <v/>
      </c>
      <c r="M3425" t="str">
        <f>IFERROR(IF($N$5="Sáng",MID(K3425,2,7)-MID($L$2,2,7),MID(K3425,2,7)-MID($Q$2,2,7)),"")</f>
        <v/>
      </c>
      <c r="Q3425" t="str">
        <f>IF(B3425&lt;&gt;"",IF(AND(P3425="",F3425=""),"Không phép ",""),"")</f>
        <v/>
      </c>
      <c r="R3425" t="str">
        <f>UPPER(B3425)</f>
        <v/>
      </c>
      <c r="T3425" t="str">
        <f>IFERROR(IF(J3425&lt;&gt;"", INDEX($S$5:$S$1433, MATCH(J3425, $E$5:$E$1433, 0)),""),"")</f>
        <v/>
      </c>
      <c r="V3425" t="str">
        <f>IFERROR(IF(J3425&lt;&gt;"", INDEX($U$5:$U$1433, MATCH(J3425, $E$5:$E$1433, 0)),""),"")</f>
        <v/>
      </c>
    </row>
    <row r="3426">
      <c r="A3426" t="str">
        <f>IF(B3426&lt;&gt;"",A3425+1,"")</f>
        <v/>
      </c>
      <c r="F3426" t="str">
        <f>IFERROR(IF(VLOOKUP(E3426,J:J,1,0)=E3426,"X",""),"")</f>
        <v/>
      </c>
      <c r="G3426" t="str">
        <f>IF(J3426&lt;&gt;"", INDEX($C$5:$C$1433, MATCH(J3426, $E$5:$E$1433, 0)),"")</f>
        <v/>
      </c>
      <c r="H3426" t="str">
        <f>IF(J3426&lt;&gt;"", INDEX($D$5:$D$1433, MATCH(J3426, $E$5:$E$1433, 0)),"")</f>
        <v/>
      </c>
      <c r="I3426" t="str">
        <f>IFERROR(IF(J3426&lt;&gt;"", INDEX($B$5:$B$1433, MATCH(J3426, $E$5:$E$1433, 0)),""),"SAI")</f>
        <v/>
      </c>
      <c r="L3426" t="str">
        <f>IFERROR(IF($N$5="Sáng",IF(MID(K3426,2,7)-MID($L$2,2,7)&gt;0,"Trễ",""),IF(MID(K3426,2,7)-MID($Q$2,2,7)&gt;0,"Trễ","")),"")</f>
        <v/>
      </c>
      <c r="M3426" t="str">
        <f>IFERROR(IF($N$5="Sáng",MID(K3426,2,7)-MID($L$2,2,7),MID(K3426,2,7)-MID($Q$2,2,7)),"")</f>
        <v/>
      </c>
      <c r="Q3426" t="str">
        <f>IF(B3426&lt;&gt;"",IF(AND(P3426="",F3426=""),"Không phép ",""),"")</f>
        <v/>
      </c>
      <c r="R3426" t="str">
        <f>UPPER(B3426)</f>
        <v/>
      </c>
      <c r="T3426" t="str">
        <f>IFERROR(IF(J3426&lt;&gt;"", INDEX($S$5:$S$1433, MATCH(J3426, $E$5:$E$1433, 0)),""),"")</f>
        <v/>
      </c>
      <c r="V3426" t="str">
        <f>IFERROR(IF(J3426&lt;&gt;"", INDEX($U$5:$U$1433, MATCH(J3426, $E$5:$E$1433, 0)),""),"")</f>
        <v/>
      </c>
    </row>
    <row r="3427">
      <c r="A3427" t="str">
        <f>IF(B3427&lt;&gt;"",A3426+1,"")</f>
        <v/>
      </c>
      <c r="F3427" t="str">
        <f>IFERROR(IF(VLOOKUP(E3427,J:J,1,0)=E3427,"X",""),"")</f>
        <v/>
      </c>
      <c r="G3427" t="str">
        <f>IF(J3427&lt;&gt;"", INDEX($C$5:$C$1433, MATCH(J3427, $E$5:$E$1433, 0)),"")</f>
        <v/>
      </c>
      <c r="H3427" t="str">
        <f>IF(J3427&lt;&gt;"", INDEX($D$5:$D$1433, MATCH(J3427, $E$5:$E$1433, 0)),"")</f>
        <v/>
      </c>
      <c r="I3427" t="str">
        <f>IFERROR(IF(J3427&lt;&gt;"", INDEX($B$5:$B$1433, MATCH(J3427, $E$5:$E$1433, 0)),""),"SAI")</f>
        <v/>
      </c>
      <c r="L3427" t="str">
        <f>IFERROR(IF($N$5="Sáng",IF(MID(K3427,2,7)-MID($L$2,2,7)&gt;0,"Trễ",""),IF(MID(K3427,2,7)-MID($Q$2,2,7)&gt;0,"Trễ","")),"")</f>
        <v/>
      </c>
      <c r="M3427" t="str">
        <f>IFERROR(IF($N$5="Sáng",MID(K3427,2,7)-MID($L$2,2,7),MID(K3427,2,7)-MID($Q$2,2,7)),"")</f>
        <v/>
      </c>
      <c r="Q3427" t="str">
        <f>IF(B3427&lt;&gt;"",IF(AND(P3427="",F3427=""),"Không phép ",""),"")</f>
        <v/>
      </c>
      <c r="R3427" t="str">
        <f>UPPER(B3427)</f>
        <v/>
      </c>
      <c r="T3427" t="str">
        <f>IFERROR(IF(J3427&lt;&gt;"", INDEX($S$5:$S$1433, MATCH(J3427, $E$5:$E$1433, 0)),""),"")</f>
        <v/>
      </c>
      <c r="V3427" t="str">
        <f>IFERROR(IF(J3427&lt;&gt;"", INDEX($U$5:$U$1433, MATCH(J3427, $E$5:$E$1433, 0)),""),"")</f>
        <v/>
      </c>
    </row>
    <row r="3428">
      <c r="A3428" t="str">
        <f>IF(B3428&lt;&gt;"",A3427+1,"")</f>
        <v/>
      </c>
      <c r="F3428" t="str">
        <f>IFERROR(IF(VLOOKUP(E3428,J:J,1,0)=E3428,"X",""),"")</f>
        <v/>
      </c>
      <c r="G3428" t="str">
        <f>IF(J3428&lt;&gt;"", INDEX($C$5:$C$1433, MATCH(J3428, $E$5:$E$1433, 0)),"")</f>
        <v/>
      </c>
      <c r="H3428" t="str">
        <f>IF(J3428&lt;&gt;"", INDEX($D$5:$D$1433, MATCH(J3428, $E$5:$E$1433, 0)),"")</f>
        <v/>
      </c>
      <c r="I3428" t="str">
        <f>IFERROR(IF(J3428&lt;&gt;"", INDEX($B$5:$B$1433, MATCH(J3428, $E$5:$E$1433, 0)),""),"SAI")</f>
        <v/>
      </c>
      <c r="L3428" t="str">
        <f>IFERROR(IF($N$5="Sáng",IF(MID(K3428,2,7)-MID($L$2,2,7)&gt;0,"Trễ",""),IF(MID(K3428,2,7)-MID($Q$2,2,7)&gt;0,"Trễ","")),"")</f>
        <v/>
      </c>
      <c r="M3428" t="str">
        <f>IFERROR(IF($N$5="Sáng",MID(K3428,2,7)-MID($L$2,2,7),MID(K3428,2,7)-MID($Q$2,2,7)),"")</f>
        <v/>
      </c>
      <c r="Q3428" t="str">
        <f>IF(B3428&lt;&gt;"",IF(AND(P3428="",F3428=""),"Không phép ",""),"")</f>
        <v/>
      </c>
      <c r="R3428" t="str">
        <f>UPPER(B3428)</f>
        <v/>
      </c>
      <c r="T3428" t="str">
        <f>IFERROR(IF(J3428&lt;&gt;"", INDEX($S$5:$S$1433, MATCH(J3428, $E$5:$E$1433, 0)),""),"")</f>
        <v/>
      </c>
      <c r="V3428" t="str">
        <f>IFERROR(IF(J3428&lt;&gt;"", INDEX($U$5:$U$1433, MATCH(J3428, $E$5:$E$1433, 0)),""),"")</f>
        <v/>
      </c>
    </row>
    <row r="3429">
      <c r="A3429" t="str">
        <f>IF(B3429&lt;&gt;"",A3428+1,"")</f>
        <v/>
      </c>
      <c r="F3429" t="str">
        <f>IFERROR(IF(VLOOKUP(E3429,J:J,1,0)=E3429,"X",""),"")</f>
        <v/>
      </c>
      <c r="G3429" t="str">
        <f>IF(J3429&lt;&gt;"", INDEX($C$5:$C$1433, MATCH(J3429, $E$5:$E$1433, 0)),"")</f>
        <v/>
      </c>
      <c r="H3429" t="str">
        <f>IF(J3429&lt;&gt;"", INDEX($D$5:$D$1433, MATCH(J3429, $E$5:$E$1433, 0)),"")</f>
        <v/>
      </c>
      <c r="I3429" t="str">
        <f>IFERROR(IF(J3429&lt;&gt;"", INDEX($B$5:$B$1433, MATCH(J3429, $E$5:$E$1433, 0)),""),"SAI")</f>
        <v/>
      </c>
      <c r="L3429" t="str">
        <f>IFERROR(IF($N$5="Sáng",IF(MID(K3429,2,7)-MID($L$2,2,7)&gt;0,"Trễ",""),IF(MID(K3429,2,7)-MID($Q$2,2,7)&gt;0,"Trễ","")),"")</f>
        <v/>
      </c>
      <c r="M3429" t="str">
        <f>IFERROR(IF($N$5="Sáng",MID(K3429,2,7)-MID($L$2,2,7),MID(K3429,2,7)-MID($Q$2,2,7)),"")</f>
        <v/>
      </c>
      <c r="Q3429" t="str">
        <f>IF(B3429&lt;&gt;"",IF(AND(P3429="",F3429=""),"Không phép ",""),"")</f>
        <v/>
      </c>
      <c r="R3429" t="str">
        <f>UPPER(B3429)</f>
        <v/>
      </c>
      <c r="T3429" t="str">
        <f>IFERROR(IF(J3429&lt;&gt;"", INDEX($S$5:$S$1433, MATCH(J3429, $E$5:$E$1433, 0)),""),"")</f>
        <v/>
      </c>
      <c r="V3429" t="str">
        <f>IFERROR(IF(J3429&lt;&gt;"", INDEX($U$5:$U$1433, MATCH(J3429, $E$5:$E$1433, 0)),""),"")</f>
        <v/>
      </c>
    </row>
    <row r="3430">
      <c r="A3430" t="str">
        <f>IF(B3430&lt;&gt;"",A3429+1,"")</f>
        <v/>
      </c>
      <c r="F3430" t="str">
        <f>IFERROR(IF(VLOOKUP(E3430,J:J,1,0)=E3430,"X",""),"")</f>
        <v/>
      </c>
      <c r="G3430" t="str">
        <f>IF(J3430&lt;&gt;"", INDEX($C$5:$C$1433, MATCH(J3430, $E$5:$E$1433, 0)),"")</f>
        <v/>
      </c>
      <c r="H3430" t="str">
        <f>IF(J3430&lt;&gt;"", INDEX($D$5:$D$1433, MATCH(J3430, $E$5:$E$1433, 0)),"")</f>
        <v/>
      </c>
      <c r="I3430" t="str">
        <f>IFERROR(IF(J3430&lt;&gt;"", INDEX($B$5:$B$1433, MATCH(J3430, $E$5:$E$1433, 0)),""),"SAI")</f>
        <v/>
      </c>
      <c r="L3430" t="str">
        <f>IFERROR(IF($N$5="Sáng",IF(MID(K3430,2,7)-MID($L$2,2,7)&gt;0,"Trễ",""),IF(MID(K3430,2,7)-MID($Q$2,2,7)&gt;0,"Trễ","")),"")</f>
        <v/>
      </c>
      <c r="M3430" t="str">
        <f>IFERROR(IF($N$5="Sáng",MID(K3430,2,7)-MID($L$2,2,7),MID(K3430,2,7)-MID($Q$2,2,7)),"")</f>
        <v/>
      </c>
      <c r="Q3430" t="str">
        <f>IF(B3430&lt;&gt;"",IF(AND(P3430="",F3430=""),"Không phép ",""),"")</f>
        <v/>
      </c>
      <c r="R3430" t="str">
        <f>UPPER(B3430)</f>
        <v/>
      </c>
      <c r="T3430" t="str">
        <f>IFERROR(IF(J3430&lt;&gt;"", INDEX($S$5:$S$1433, MATCH(J3430, $E$5:$E$1433, 0)),""),"")</f>
        <v/>
      </c>
      <c r="V3430" t="str">
        <f>IFERROR(IF(J3430&lt;&gt;"", INDEX($U$5:$U$1433, MATCH(J3430, $E$5:$E$1433, 0)),""),"")</f>
        <v/>
      </c>
    </row>
    <row r="3431">
      <c r="A3431" t="str">
        <f>IF(B3431&lt;&gt;"",A3430+1,"")</f>
        <v/>
      </c>
      <c r="F3431" t="str">
        <f>IFERROR(IF(VLOOKUP(E3431,J:J,1,0)=E3431,"X",""),"")</f>
        <v/>
      </c>
      <c r="G3431" t="str">
        <f>IF(J3431&lt;&gt;"", INDEX($C$5:$C$1433, MATCH(J3431, $E$5:$E$1433, 0)),"")</f>
        <v/>
      </c>
      <c r="H3431" t="str">
        <f>IF(J3431&lt;&gt;"", INDEX($D$5:$D$1433, MATCH(J3431, $E$5:$E$1433, 0)),"")</f>
        <v/>
      </c>
      <c r="I3431" t="str">
        <f>IFERROR(IF(J3431&lt;&gt;"", INDEX($B$5:$B$1433, MATCH(J3431, $E$5:$E$1433, 0)),""),"SAI")</f>
        <v/>
      </c>
      <c r="L3431" t="str">
        <f>IFERROR(IF($N$5="Sáng",IF(MID(K3431,2,7)-MID($L$2,2,7)&gt;0,"Trễ",""),IF(MID(K3431,2,7)-MID($Q$2,2,7)&gt;0,"Trễ","")),"")</f>
        <v/>
      </c>
      <c r="M3431" t="str">
        <f>IFERROR(IF($N$5="Sáng",MID(K3431,2,7)-MID($L$2,2,7),MID(K3431,2,7)-MID($Q$2,2,7)),"")</f>
        <v/>
      </c>
      <c r="Q3431" t="str">
        <f>IF(B3431&lt;&gt;"",IF(AND(P3431="",F3431=""),"Không phép ",""),"")</f>
        <v/>
      </c>
      <c r="R3431" t="str">
        <f>UPPER(B3431)</f>
        <v/>
      </c>
      <c r="T3431" t="str">
        <f>IFERROR(IF(J3431&lt;&gt;"", INDEX($S$5:$S$1433, MATCH(J3431, $E$5:$E$1433, 0)),""),"")</f>
        <v/>
      </c>
      <c r="V3431" t="str">
        <f>IFERROR(IF(J3431&lt;&gt;"", INDEX($U$5:$U$1433, MATCH(J3431, $E$5:$E$1433, 0)),""),"")</f>
        <v/>
      </c>
    </row>
    <row r="3432">
      <c r="A3432" t="str">
        <f>IF(B3432&lt;&gt;"",A3431+1,"")</f>
        <v/>
      </c>
      <c r="F3432" t="str">
        <f>IFERROR(IF(VLOOKUP(E3432,J:J,1,0)=E3432,"X",""),"")</f>
        <v/>
      </c>
      <c r="G3432" t="str">
        <f>IF(J3432&lt;&gt;"", INDEX($C$5:$C$1433, MATCH(J3432, $E$5:$E$1433, 0)),"")</f>
        <v/>
      </c>
      <c r="H3432" t="str">
        <f>IF(J3432&lt;&gt;"", INDEX($D$5:$D$1433, MATCH(J3432, $E$5:$E$1433, 0)),"")</f>
        <v/>
      </c>
      <c r="I3432" t="str">
        <f>IFERROR(IF(J3432&lt;&gt;"", INDEX($B$5:$B$1433, MATCH(J3432, $E$5:$E$1433, 0)),""),"SAI")</f>
        <v/>
      </c>
      <c r="L3432" t="str">
        <f>IFERROR(IF($N$5="Sáng",IF(MID(K3432,2,7)-MID($L$2,2,7)&gt;0,"Trễ",""),IF(MID(K3432,2,7)-MID($Q$2,2,7)&gt;0,"Trễ","")),"")</f>
        <v/>
      </c>
      <c r="M3432" t="str">
        <f>IFERROR(IF($N$5="Sáng",MID(K3432,2,7)-MID($L$2,2,7),MID(K3432,2,7)-MID($Q$2,2,7)),"")</f>
        <v/>
      </c>
      <c r="Q3432" t="str">
        <f>IF(B3432&lt;&gt;"",IF(AND(P3432="",F3432=""),"Không phép ",""),"")</f>
        <v/>
      </c>
      <c r="R3432" t="str">
        <f>UPPER(B3432)</f>
        <v/>
      </c>
      <c r="T3432" t="str">
        <f>IFERROR(IF(J3432&lt;&gt;"", INDEX($S$5:$S$1433, MATCH(J3432, $E$5:$E$1433, 0)),""),"")</f>
        <v/>
      </c>
      <c r="V3432" t="str">
        <f>IFERROR(IF(J3432&lt;&gt;"", INDEX($U$5:$U$1433, MATCH(J3432, $E$5:$E$1433, 0)),""),"")</f>
        <v/>
      </c>
    </row>
    <row r="3433">
      <c r="A3433" t="str">
        <f>IF(B3433&lt;&gt;"",A3432+1,"")</f>
        <v/>
      </c>
      <c r="F3433" t="str">
        <f>IFERROR(IF(VLOOKUP(E3433,J:J,1,0)=E3433,"X",""),"")</f>
        <v/>
      </c>
      <c r="G3433" t="str">
        <f>IF(J3433&lt;&gt;"", INDEX($C$5:$C$1433, MATCH(J3433, $E$5:$E$1433, 0)),"")</f>
        <v/>
      </c>
      <c r="H3433" t="str">
        <f>IF(J3433&lt;&gt;"", INDEX($D$5:$D$1433, MATCH(J3433, $E$5:$E$1433, 0)),"")</f>
        <v/>
      </c>
      <c r="I3433" t="str">
        <f>IFERROR(IF(J3433&lt;&gt;"", INDEX($B$5:$B$1433, MATCH(J3433, $E$5:$E$1433, 0)),""),"SAI")</f>
        <v/>
      </c>
      <c r="L3433" t="str">
        <f>IFERROR(IF($N$5="Sáng",IF(MID(K3433,2,7)-MID($L$2,2,7)&gt;0,"Trễ",""),IF(MID(K3433,2,7)-MID($Q$2,2,7)&gt;0,"Trễ","")),"")</f>
        <v/>
      </c>
      <c r="M3433" t="str">
        <f>IFERROR(IF($N$5="Sáng",MID(K3433,2,7)-MID($L$2,2,7),MID(K3433,2,7)-MID($Q$2,2,7)),"")</f>
        <v/>
      </c>
      <c r="Q3433" t="str">
        <f>IF(B3433&lt;&gt;"",IF(AND(P3433="",F3433=""),"Không phép ",""),"")</f>
        <v/>
      </c>
      <c r="R3433" t="str">
        <f>UPPER(B3433)</f>
        <v/>
      </c>
      <c r="T3433" t="str">
        <f>IFERROR(IF(J3433&lt;&gt;"", INDEX($S$5:$S$1433, MATCH(J3433, $E$5:$E$1433, 0)),""),"")</f>
        <v/>
      </c>
      <c r="V3433" t="str">
        <f>IFERROR(IF(J3433&lt;&gt;"", INDEX($U$5:$U$1433, MATCH(J3433, $E$5:$E$1433, 0)),""),"")</f>
        <v/>
      </c>
    </row>
    <row r="3434">
      <c r="A3434" t="str">
        <f>IF(B3434&lt;&gt;"",A3433+1,"")</f>
        <v/>
      </c>
      <c r="F3434" t="str">
        <f>IFERROR(IF(VLOOKUP(E3434,J:J,1,0)=E3434,"X",""),"")</f>
        <v/>
      </c>
      <c r="G3434" t="str">
        <f>IF(J3434&lt;&gt;"", INDEX($C$5:$C$1433, MATCH(J3434, $E$5:$E$1433, 0)),"")</f>
        <v/>
      </c>
      <c r="H3434" t="str">
        <f>IF(J3434&lt;&gt;"", INDEX($D$5:$D$1433, MATCH(J3434, $E$5:$E$1433, 0)),"")</f>
        <v/>
      </c>
      <c r="I3434" t="str">
        <f>IFERROR(IF(J3434&lt;&gt;"", INDEX($B$5:$B$1433, MATCH(J3434, $E$5:$E$1433, 0)),""),"SAI")</f>
        <v/>
      </c>
      <c r="L3434" t="str">
        <f>IFERROR(IF($N$5="Sáng",IF(MID(K3434,2,7)-MID($L$2,2,7)&gt;0,"Trễ",""),IF(MID(K3434,2,7)-MID($Q$2,2,7)&gt;0,"Trễ","")),"")</f>
        <v/>
      </c>
      <c r="M3434" t="str">
        <f>IFERROR(IF($N$5="Sáng",MID(K3434,2,7)-MID($L$2,2,7),MID(K3434,2,7)-MID($Q$2,2,7)),"")</f>
        <v/>
      </c>
      <c r="Q3434" t="str">
        <f>IF(B3434&lt;&gt;"",IF(AND(P3434="",F3434=""),"Không phép ",""),"")</f>
        <v/>
      </c>
      <c r="R3434" t="str">
        <f>UPPER(B3434)</f>
        <v/>
      </c>
      <c r="T3434" t="str">
        <f>IFERROR(IF(J3434&lt;&gt;"", INDEX($S$5:$S$1433, MATCH(J3434, $E$5:$E$1433, 0)),""),"")</f>
        <v/>
      </c>
      <c r="V3434" t="str">
        <f>IFERROR(IF(J3434&lt;&gt;"", INDEX($U$5:$U$1433, MATCH(J3434, $E$5:$E$1433, 0)),""),"")</f>
        <v/>
      </c>
    </row>
    <row r="3435">
      <c r="A3435" t="str">
        <f>IF(B3435&lt;&gt;"",A3434+1,"")</f>
        <v/>
      </c>
      <c r="F3435" t="str">
        <f>IFERROR(IF(VLOOKUP(E3435,J:J,1,0)=E3435,"X",""),"")</f>
        <v/>
      </c>
      <c r="G3435" t="str">
        <f>IF(J3435&lt;&gt;"", INDEX($C$5:$C$1433, MATCH(J3435, $E$5:$E$1433, 0)),"")</f>
        <v/>
      </c>
      <c r="H3435" t="str">
        <f>IF(J3435&lt;&gt;"", INDEX($D$5:$D$1433, MATCH(J3435, $E$5:$E$1433, 0)),"")</f>
        <v/>
      </c>
      <c r="I3435" t="str">
        <f>IFERROR(IF(J3435&lt;&gt;"", INDEX($B$5:$B$1433, MATCH(J3435, $E$5:$E$1433, 0)),""),"SAI")</f>
        <v/>
      </c>
      <c r="L3435" t="str">
        <f>IFERROR(IF($N$5="Sáng",IF(MID(K3435,2,7)-MID($L$2,2,7)&gt;0,"Trễ",""),IF(MID(K3435,2,7)-MID($Q$2,2,7)&gt;0,"Trễ","")),"")</f>
        <v/>
      </c>
      <c r="M3435" t="str">
        <f>IFERROR(IF($N$5="Sáng",MID(K3435,2,7)-MID($L$2,2,7),MID(K3435,2,7)-MID($Q$2,2,7)),"")</f>
        <v/>
      </c>
      <c r="Q3435" t="str">
        <f>IF(B3435&lt;&gt;"",IF(AND(P3435="",F3435=""),"Không phép ",""),"")</f>
        <v/>
      </c>
      <c r="R3435" t="str">
        <f>UPPER(B3435)</f>
        <v/>
      </c>
      <c r="T3435" t="str">
        <f>IFERROR(IF(J3435&lt;&gt;"", INDEX($S$5:$S$1433, MATCH(J3435, $E$5:$E$1433, 0)),""),"")</f>
        <v/>
      </c>
      <c r="V3435" t="str">
        <f>IFERROR(IF(J3435&lt;&gt;"", INDEX($U$5:$U$1433, MATCH(J3435, $E$5:$E$1433, 0)),""),"")</f>
        <v/>
      </c>
    </row>
    <row r="3436">
      <c r="A3436" t="str">
        <f>IF(B3436&lt;&gt;"",A3435+1,"")</f>
        <v/>
      </c>
      <c r="F3436" t="str">
        <f>IFERROR(IF(VLOOKUP(E3436,J:J,1,0)=E3436,"X",""),"")</f>
        <v/>
      </c>
      <c r="G3436" t="str">
        <f>IF(J3436&lt;&gt;"", INDEX($C$5:$C$1433, MATCH(J3436, $E$5:$E$1433, 0)),"")</f>
        <v/>
      </c>
      <c r="H3436" t="str">
        <f>IF(J3436&lt;&gt;"", INDEX($D$5:$D$1433, MATCH(J3436, $E$5:$E$1433, 0)),"")</f>
        <v/>
      </c>
      <c r="I3436" t="str">
        <f>IFERROR(IF(J3436&lt;&gt;"", INDEX($B$5:$B$1433, MATCH(J3436, $E$5:$E$1433, 0)),""),"SAI")</f>
        <v/>
      </c>
      <c r="L3436" t="str">
        <f>IFERROR(IF($N$5="Sáng",IF(MID(K3436,2,7)-MID($L$2,2,7)&gt;0,"Trễ",""),IF(MID(K3436,2,7)-MID($Q$2,2,7)&gt;0,"Trễ","")),"")</f>
        <v/>
      </c>
      <c r="M3436" t="str">
        <f>IFERROR(IF($N$5="Sáng",MID(K3436,2,7)-MID($L$2,2,7),MID(K3436,2,7)-MID($Q$2,2,7)),"")</f>
        <v/>
      </c>
      <c r="Q3436" t="str">
        <f>IF(B3436&lt;&gt;"",IF(AND(P3436="",F3436=""),"Không phép ",""),"")</f>
        <v/>
      </c>
      <c r="R3436" t="str">
        <f>UPPER(B3436)</f>
        <v/>
      </c>
      <c r="T3436" t="str">
        <f>IFERROR(IF(J3436&lt;&gt;"", INDEX($S$5:$S$1433, MATCH(J3436, $E$5:$E$1433, 0)),""),"")</f>
        <v/>
      </c>
      <c r="V3436" t="str">
        <f>IFERROR(IF(J3436&lt;&gt;"", INDEX($U$5:$U$1433, MATCH(J3436, $E$5:$E$1433, 0)),""),"")</f>
        <v/>
      </c>
    </row>
    <row r="3437">
      <c r="A3437" t="str">
        <f>IF(B3437&lt;&gt;"",A3436+1,"")</f>
        <v/>
      </c>
      <c r="F3437" t="str">
        <f>IFERROR(IF(VLOOKUP(E3437,J:J,1,0)=E3437,"X",""),"")</f>
        <v/>
      </c>
      <c r="G3437" t="str">
        <f>IF(J3437&lt;&gt;"", INDEX($C$5:$C$1433, MATCH(J3437, $E$5:$E$1433, 0)),"")</f>
        <v/>
      </c>
      <c r="H3437" t="str">
        <f>IF(J3437&lt;&gt;"", INDEX($D$5:$D$1433, MATCH(J3437, $E$5:$E$1433, 0)),"")</f>
        <v/>
      </c>
      <c r="I3437" t="str">
        <f>IFERROR(IF(J3437&lt;&gt;"", INDEX($B$5:$B$1433, MATCH(J3437, $E$5:$E$1433, 0)),""),"SAI")</f>
        <v/>
      </c>
      <c r="L3437" t="str">
        <f>IFERROR(IF($N$5="Sáng",IF(MID(K3437,2,7)-MID($L$2,2,7)&gt;0,"Trễ",""),IF(MID(K3437,2,7)-MID($Q$2,2,7)&gt;0,"Trễ","")),"")</f>
        <v/>
      </c>
      <c r="M3437" t="str">
        <f>IFERROR(IF($N$5="Sáng",MID(K3437,2,7)-MID($L$2,2,7),MID(K3437,2,7)-MID($Q$2,2,7)),"")</f>
        <v/>
      </c>
      <c r="Q3437" t="str">
        <f>IF(B3437&lt;&gt;"",IF(AND(P3437="",F3437=""),"Không phép ",""),"")</f>
        <v/>
      </c>
      <c r="R3437" t="str">
        <f>UPPER(B3437)</f>
        <v/>
      </c>
      <c r="T3437" t="str">
        <f>IFERROR(IF(J3437&lt;&gt;"", INDEX($S$5:$S$1433, MATCH(J3437, $E$5:$E$1433, 0)),""),"")</f>
        <v/>
      </c>
      <c r="V3437" t="str">
        <f>IFERROR(IF(J3437&lt;&gt;"", INDEX($U$5:$U$1433, MATCH(J3437, $E$5:$E$1433, 0)),""),"")</f>
        <v/>
      </c>
    </row>
    <row r="3438">
      <c r="A3438" t="str">
        <f>IF(B3438&lt;&gt;"",A3437+1,"")</f>
        <v/>
      </c>
      <c r="F3438" t="str">
        <f>IFERROR(IF(VLOOKUP(E3438,J:J,1,0)=E3438,"X",""),"")</f>
        <v/>
      </c>
      <c r="G3438" t="str">
        <f>IF(J3438&lt;&gt;"", INDEX($C$5:$C$1433, MATCH(J3438, $E$5:$E$1433, 0)),"")</f>
        <v/>
      </c>
      <c r="H3438" t="str">
        <f>IF(J3438&lt;&gt;"", INDEX($D$5:$D$1433, MATCH(J3438, $E$5:$E$1433, 0)),"")</f>
        <v/>
      </c>
      <c r="I3438" t="str">
        <f>IFERROR(IF(J3438&lt;&gt;"", INDEX($B$5:$B$1433, MATCH(J3438, $E$5:$E$1433, 0)),""),"SAI")</f>
        <v/>
      </c>
      <c r="L3438" t="str">
        <f>IFERROR(IF($N$5="Sáng",IF(MID(K3438,2,7)-MID($L$2,2,7)&gt;0,"Trễ",""),IF(MID(K3438,2,7)-MID($Q$2,2,7)&gt;0,"Trễ","")),"")</f>
        <v/>
      </c>
      <c r="M3438" t="str">
        <f>IFERROR(IF($N$5="Sáng",MID(K3438,2,7)-MID($L$2,2,7),MID(K3438,2,7)-MID($Q$2,2,7)),"")</f>
        <v/>
      </c>
      <c r="Q3438" t="str">
        <f>IF(B3438&lt;&gt;"",IF(AND(P3438="",F3438=""),"Không phép ",""),"")</f>
        <v/>
      </c>
      <c r="R3438" t="str">
        <f>UPPER(B3438)</f>
        <v/>
      </c>
      <c r="T3438" t="str">
        <f>IFERROR(IF(J3438&lt;&gt;"", INDEX($S$5:$S$1433, MATCH(J3438, $E$5:$E$1433, 0)),""),"")</f>
        <v/>
      </c>
      <c r="V3438" t="str">
        <f>IFERROR(IF(J3438&lt;&gt;"", INDEX($U$5:$U$1433, MATCH(J3438, $E$5:$E$1433, 0)),""),"")</f>
        <v/>
      </c>
    </row>
    <row r="3439">
      <c r="A3439" t="str">
        <f>IF(B3439&lt;&gt;"",A3438+1,"")</f>
        <v/>
      </c>
      <c r="F3439" t="str">
        <f>IFERROR(IF(VLOOKUP(E3439,J:J,1,0)=E3439,"X",""),"")</f>
        <v/>
      </c>
      <c r="G3439" t="str">
        <f>IF(J3439&lt;&gt;"", INDEX($C$5:$C$1433, MATCH(J3439, $E$5:$E$1433, 0)),"")</f>
        <v/>
      </c>
      <c r="H3439" t="str">
        <f>IF(J3439&lt;&gt;"", INDEX($D$5:$D$1433, MATCH(J3439, $E$5:$E$1433, 0)),"")</f>
        <v/>
      </c>
      <c r="I3439" t="str">
        <f>IFERROR(IF(J3439&lt;&gt;"", INDEX($B$5:$B$1433, MATCH(J3439, $E$5:$E$1433, 0)),""),"SAI")</f>
        <v/>
      </c>
      <c r="L3439" t="str">
        <f>IFERROR(IF($N$5="Sáng",IF(MID(K3439,2,7)-MID($L$2,2,7)&gt;0,"Trễ",""),IF(MID(K3439,2,7)-MID($Q$2,2,7)&gt;0,"Trễ","")),"")</f>
        <v/>
      </c>
      <c r="M3439" t="str">
        <f>IFERROR(IF($N$5="Sáng",MID(K3439,2,7)-MID($L$2,2,7),MID(K3439,2,7)-MID($Q$2,2,7)),"")</f>
        <v/>
      </c>
      <c r="Q3439" t="str">
        <f>IF(B3439&lt;&gt;"",IF(AND(P3439="",F3439=""),"Không phép ",""),"")</f>
        <v/>
      </c>
      <c r="R3439" t="str">
        <f>UPPER(B3439)</f>
        <v/>
      </c>
      <c r="T3439" t="str">
        <f>IFERROR(IF(J3439&lt;&gt;"", INDEX($S$5:$S$1433, MATCH(J3439, $E$5:$E$1433, 0)),""),"")</f>
        <v/>
      </c>
      <c r="V3439" t="str">
        <f>IFERROR(IF(J3439&lt;&gt;"", INDEX($U$5:$U$1433, MATCH(J3439, $E$5:$E$1433, 0)),""),"")</f>
        <v/>
      </c>
    </row>
    <row r="3440">
      <c r="A3440" t="str">
        <f>IF(B3440&lt;&gt;"",A3439+1,"")</f>
        <v/>
      </c>
      <c r="F3440" t="str">
        <f>IFERROR(IF(VLOOKUP(E3440,J:J,1,0)=E3440,"X",""),"")</f>
        <v/>
      </c>
      <c r="G3440" t="str">
        <f>IF(J3440&lt;&gt;"", INDEX($C$5:$C$1433, MATCH(J3440, $E$5:$E$1433, 0)),"")</f>
        <v/>
      </c>
      <c r="H3440" t="str">
        <f>IF(J3440&lt;&gt;"", INDEX($D$5:$D$1433, MATCH(J3440, $E$5:$E$1433, 0)),"")</f>
        <v/>
      </c>
      <c r="I3440" t="str">
        <f>IFERROR(IF(J3440&lt;&gt;"", INDEX($B$5:$B$1433, MATCH(J3440, $E$5:$E$1433, 0)),""),"SAI")</f>
        <v/>
      </c>
      <c r="L3440" t="str">
        <f>IFERROR(IF($N$5="Sáng",IF(MID(K3440,2,7)-MID($L$2,2,7)&gt;0,"Trễ",""),IF(MID(K3440,2,7)-MID($Q$2,2,7)&gt;0,"Trễ","")),"")</f>
        <v/>
      </c>
      <c r="M3440" t="str">
        <f>IFERROR(IF($N$5="Sáng",MID(K3440,2,7)-MID($L$2,2,7),MID(K3440,2,7)-MID($Q$2,2,7)),"")</f>
        <v/>
      </c>
      <c r="Q3440" t="str">
        <f>IF(B3440&lt;&gt;"",IF(AND(P3440="",F3440=""),"Không phép ",""),"")</f>
        <v/>
      </c>
      <c r="R3440" t="str">
        <f>UPPER(B3440)</f>
        <v/>
      </c>
      <c r="T3440" t="str">
        <f>IFERROR(IF(J3440&lt;&gt;"", INDEX($S$5:$S$1433, MATCH(J3440, $E$5:$E$1433, 0)),""),"")</f>
        <v/>
      </c>
      <c r="V3440" t="str">
        <f>IFERROR(IF(J3440&lt;&gt;"", INDEX($U$5:$U$1433, MATCH(J3440, $E$5:$E$1433, 0)),""),"")</f>
        <v/>
      </c>
    </row>
    <row r="3441">
      <c r="A3441" t="str">
        <f>IF(B3441&lt;&gt;"",A3440+1,"")</f>
        <v/>
      </c>
      <c r="F3441" t="str">
        <f>IFERROR(IF(VLOOKUP(E3441,J:J,1,0)=E3441,"X",""),"")</f>
        <v/>
      </c>
      <c r="G3441" t="str">
        <f>IF(J3441&lt;&gt;"", INDEX($C$5:$C$1433, MATCH(J3441, $E$5:$E$1433, 0)),"")</f>
        <v/>
      </c>
      <c r="H3441" t="str">
        <f>IF(J3441&lt;&gt;"", INDEX($D$5:$D$1433, MATCH(J3441, $E$5:$E$1433, 0)),"")</f>
        <v/>
      </c>
      <c r="I3441" t="str">
        <f>IFERROR(IF(J3441&lt;&gt;"", INDEX($B$5:$B$1433, MATCH(J3441, $E$5:$E$1433, 0)),""),"SAI")</f>
        <v/>
      </c>
      <c r="L3441" t="str">
        <f>IFERROR(IF($N$5="Sáng",IF(MID(K3441,2,7)-MID($L$2,2,7)&gt;0,"Trễ",""),IF(MID(K3441,2,7)-MID($Q$2,2,7)&gt;0,"Trễ","")),"")</f>
        <v/>
      </c>
      <c r="M3441" t="str">
        <f>IFERROR(IF($N$5="Sáng",MID(K3441,2,7)-MID($L$2,2,7),MID(K3441,2,7)-MID($Q$2,2,7)),"")</f>
        <v/>
      </c>
      <c r="Q3441" t="str">
        <f>IF(B3441&lt;&gt;"",IF(AND(P3441="",F3441=""),"Không phép ",""),"")</f>
        <v/>
      </c>
      <c r="R3441" t="str">
        <f>UPPER(B3441)</f>
        <v/>
      </c>
      <c r="T3441" t="str">
        <f>IFERROR(IF(J3441&lt;&gt;"", INDEX($S$5:$S$1433, MATCH(J3441, $E$5:$E$1433, 0)),""),"")</f>
        <v/>
      </c>
      <c r="V3441" t="str">
        <f>IFERROR(IF(J3441&lt;&gt;"", INDEX($U$5:$U$1433, MATCH(J3441, $E$5:$E$1433, 0)),""),"")</f>
        <v/>
      </c>
    </row>
    <row r="3442">
      <c r="A3442" t="str">
        <f>IF(B3442&lt;&gt;"",A3441+1,"")</f>
        <v/>
      </c>
      <c r="F3442" t="str">
        <f>IFERROR(IF(VLOOKUP(E3442,J:J,1,0)=E3442,"X",""),"")</f>
        <v/>
      </c>
      <c r="G3442" t="str">
        <f>IF(J3442&lt;&gt;"", INDEX($C$5:$C$1433, MATCH(J3442, $E$5:$E$1433, 0)),"")</f>
        <v/>
      </c>
      <c r="H3442" t="str">
        <f>IF(J3442&lt;&gt;"", INDEX($D$5:$D$1433, MATCH(J3442, $E$5:$E$1433, 0)),"")</f>
        <v/>
      </c>
      <c r="I3442" t="str">
        <f>IFERROR(IF(J3442&lt;&gt;"", INDEX($B$5:$B$1433, MATCH(J3442, $E$5:$E$1433, 0)),""),"SAI")</f>
        <v/>
      </c>
      <c r="L3442" t="str">
        <f>IFERROR(IF($N$5="Sáng",IF(MID(K3442,2,7)-MID($L$2,2,7)&gt;0,"Trễ",""),IF(MID(K3442,2,7)-MID($Q$2,2,7)&gt;0,"Trễ","")),"")</f>
        <v/>
      </c>
      <c r="M3442" t="str">
        <f>IFERROR(IF($N$5="Sáng",MID(K3442,2,7)-MID($L$2,2,7),MID(K3442,2,7)-MID($Q$2,2,7)),"")</f>
        <v/>
      </c>
      <c r="Q3442" t="str">
        <f>IF(B3442&lt;&gt;"",IF(AND(P3442="",F3442=""),"Không phép ",""),"")</f>
        <v/>
      </c>
      <c r="R3442" t="str">
        <f>UPPER(B3442)</f>
        <v/>
      </c>
      <c r="T3442" t="str">
        <f>IFERROR(IF(J3442&lt;&gt;"", INDEX($S$5:$S$1433, MATCH(J3442, $E$5:$E$1433, 0)),""),"")</f>
        <v/>
      </c>
      <c r="V3442" t="str">
        <f>IFERROR(IF(J3442&lt;&gt;"", INDEX($U$5:$U$1433, MATCH(J3442, $E$5:$E$1433, 0)),""),"")</f>
        <v/>
      </c>
    </row>
    <row r="3443">
      <c r="A3443" t="str">
        <f>IF(B3443&lt;&gt;"",A3442+1,"")</f>
        <v/>
      </c>
      <c r="F3443" t="str">
        <f>IFERROR(IF(VLOOKUP(E3443,J:J,1,0)=E3443,"X",""),"")</f>
        <v/>
      </c>
      <c r="G3443" t="str">
        <f>IF(J3443&lt;&gt;"", INDEX($C$5:$C$1433, MATCH(J3443, $E$5:$E$1433, 0)),"")</f>
        <v/>
      </c>
      <c r="H3443" t="str">
        <f>IF(J3443&lt;&gt;"", INDEX($D$5:$D$1433, MATCH(J3443, $E$5:$E$1433, 0)),"")</f>
        <v/>
      </c>
      <c r="I3443" t="str">
        <f>IFERROR(IF(J3443&lt;&gt;"", INDEX($B$5:$B$1433, MATCH(J3443, $E$5:$E$1433, 0)),""),"SAI")</f>
        <v/>
      </c>
      <c r="L3443" t="str">
        <f>IFERROR(IF($N$5="Sáng",IF(MID(K3443,2,7)-MID($L$2,2,7)&gt;0,"Trễ",""),IF(MID(K3443,2,7)-MID($Q$2,2,7)&gt;0,"Trễ","")),"")</f>
        <v/>
      </c>
      <c r="M3443" t="str">
        <f>IFERROR(IF($N$5="Sáng",MID(K3443,2,7)-MID($L$2,2,7),MID(K3443,2,7)-MID($Q$2,2,7)),"")</f>
        <v/>
      </c>
      <c r="Q3443" t="str">
        <f>IF(B3443&lt;&gt;"",IF(AND(P3443="",F3443=""),"Không phép ",""),"")</f>
        <v/>
      </c>
      <c r="R3443" t="str">
        <f>UPPER(B3443)</f>
        <v/>
      </c>
      <c r="T3443" t="str">
        <f>IFERROR(IF(J3443&lt;&gt;"", INDEX($S$5:$S$1433, MATCH(J3443, $E$5:$E$1433, 0)),""),"")</f>
        <v/>
      </c>
      <c r="V3443" t="str">
        <f>IFERROR(IF(J3443&lt;&gt;"", INDEX($U$5:$U$1433, MATCH(J3443, $E$5:$E$1433, 0)),""),"")</f>
        <v/>
      </c>
    </row>
    <row r="3444">
      <c r="A3444" t="str">
        <f>IF(B3444&lt;&gt;"",A3443+1,"")</f>
        <v/>
      </c>
      <c r="F3444" t="str">
        <f>IFERROR(IF(VLOOKUP(E3444,J:J,1,0)=E3444,"X",""),"")</f>
        <v/>
      </c>
      <c r="G3444" t="str">
        <f>IF(J3444&lt;&gt;"", INDEX($C$5:$C$1433, MATCH(J3444, $E$5:$E$1433, 0)),"")</f>
        <v/>
      </c>
      <c r="H3444" t="str">
        <f>IF(J3444&lt;&gt;"", INDEX($D$5:$D$1433, MATCH(J3444, $E$5:$E$1433, 0)),"")</f>
        <v/>
      </c>
      <c r="I3444" t="str">
        <f>IFERROR(IF(J3444&lt;&gt;"", INDEX($B$5:$B$1433, MATCH(J3444, $E$5:$E$1433, 0)),""),"SAI")</f>
        <v/>
      </c>
      <c r="L3444" t="str">
        <f>IFERROR(IF($N$5="Sáng",IF(MID(K3444,2,7)-MID($L$2,2,7)&gt;0,"Trễ",""),IF(MID(K3444,2,7)-MID($Q$2,2,7)&gt;0,"Trễ","")),"")</f>
        <v/>
      </c>
      <c r="M3444" t="str">
        <f>IFERROR(IF($N$5="Sáng",MID(K3444,2,7)-MID($L$2,2,7),MID(K3444,2,7)-MID($Q$2,2,7)),"")</f>
        <v/>
      </c>
      <c r="Q3444" t="str">
        <f>IF(B3444&lt;&gt;"",IF(AND(P3444="",F3444=""),"Không phép ",""),"")</f>
        <v/>
      </c>
      <c r="R3444" t="str">
        <f>UPPER(B3444)</f>
        <v/>
      </c>
      <c r="T3444" t="str">
        <f>IFERROR(IF(J3444&lt;&gt;"", INDEX($S$5:$S$1433, MATCH(J3444, $E$5:$E$1433, 0)),""),"")</f>
        <v/>
      </c>
      <c r="V3444" t="str">
        <f>IFERROR(IF(J3444&lt;&gt;"", INDEX($U$5:$U$1433, MATCH(J3444, $E$5:$E$1433, 0)),""),"")</f>
        <v/>
      </c>
    </row>
    <row r="3445">
      <c r="A3445" t="str">
        <f>IF(B3445&lt;&gt;"",A3444+1,"")</f>
        <v/>
      </c>
      <c r="F3445" t="str">
        <f>IFERROR(IF(VLOOKUP(E3445,J:J,1,0)=E3445,"X",""),"")</f>
        <v/>
      </c>
      <c r="G3445" t="str">
        <f>IF(J3445&lt;&gt;"", INDEX($C$5:$C$1433, MATCH(J3445, $E$5:$E$1433, 0)),"")</f>
        <v/>
      </c>
      <c r="H3445" t="str">
        <f>IF(J3445&lt;&gt;"", INDEX($D$5:$D$1433, MATCH(J3445, $E$5:$E$1433, 0)),"")</f>
        <v/>
      </c>
      <c r="I3445" t="str">
        <f>IFERROR(IF(J3445&lt;&gt;"", INDEX($B$5:$B$1433, MATCH(J3445, $E$5:$E$1433, 0)),""),"SAI")</f>
        <v/>
      </c>
      <c r="L3445" t="str">
        <f>IFERROR(IF($N$5="Sáng",IF(MID(K3445,2,7)-MID($L$2,2,7)&gt;0,"Trễ",""),IF(MID(K3445,2,7)-MID($Q$2,2,7)&gt;0,"Trễ","")),"")</f>
        <v/>
      </c>
      <c r="M3445" t="str">
        <f>IFERROR(IF($N$5="Sáng",MID(K3445,2,7)-MID($L$2,2,7),MID(K3445,2,7)-MID($Q$2,2,7)),"")</f>
        <v/>
      </c>
      <c r="Q3445" t="str">
        <f>IF(B3445&lt;&gt;"",IF(AND(P3445="",F3445=""),"Không phép ",""),"")</f>
        <v/>
      </c>
      <c r="R3445" t="str">
        <f>UPPER(B3445)</f>
        <v/>
      </c>
      <c r="T3445" t="str">
        <f>IFERROR(IF(J3445&lt;&gt;"", INDEX($S$5:$S$1433, MATCH(J3445, $E$5:$E$1433, 0)),""),"")</f>
        <v/>
      </c>
      <c r="V3445" t="str">
        <f>IFERROR(IF(J3445&lt;&gt;"", INDEX($U$5:$U$1433, MATCH(J3445, $E$5:$E$1433, 0)),""),"")</f>
        <v/>
      </c>
    </row>
    <row r="3446">
      <c r="A3446" t="str">
        <f>IF(B3446&lt;&gt;"",A3445+1,"")</f>
        <v/>
      </c>
      <c r="F3446" t="str">
        <f>IFERROR(IF(VLOOKUP(E3446,J:J,1,0)=E3446,"X",""),"")</f>
        <v/>
      </c>
      <c r="G3446" t="str">
        <f>IF(J3446&lt;&gt;"", INDEX($C$5:$C$1433, MATCH(J3446, $E$5:$E$1433, 0)),"")</f>
        <v/>
      </c>
      <c r="H3446" t="str">
        <f>IF(J3446&lt;&gt;"", INDEX($D$5:$D$1433, MATCH(J3446, $E$5:$E$1433, 0)),"")</f>
        <v/>
      </c>
      <c r="I3446" t="str">
        <f>IFERROR(IF(J3446&lt;&gt;"", INDEX($B$5:$B$1433, MATCH(J3446, $E$5:$E$1433, 0)),""),"SAI")</f>
        <v/>
      </c>
      <c r="L3446" t="str">
        <f>IFERROR(IF($N$5="Sáng",IF(MID(K3446,2,7)-MID($L$2,2,7)&gt;0,"Trễ",""),IF(MID(K3446,2,7)-MID($Q$2,2,7)&gt;0,"Trễ","")),"")</f>
        <v/>
      </c>
      <c r="M3446" t="str">
        <f>IFERROR(IF($N$5="Sáng",MID(K3446,2,7)-MID($L$2,2,7),MID(K3446,2,7)-MID($Q$2,2,7)),"")</f>
        <v/>
      </c>
      <c r="Q3446" t="str">
        <f>IF(B3446&lt;&gt;"",IF(AND(P3446="",F3446=""),"Không phép ",""),"")</f>
        <v/>
      </c>
      <c r="R3446" t="str">
        <f>UPPER(B3446)</f>
        <v/>
      </c>
      <c r="T3446" t="str">
        <f>IFERROR(IF(J3446&lt;&gt;"", INDEX($S$5:$S$1433, MATCH(J3446, $E$5:$E$1433, 0)),""),"")</f>
        <v/>
      </c>
      <c r="V3446" t="str">
        <f>IFERROR(IF(J3446&lt;&gt;"", INDEX($U$5:$U$1433, MATCH(J3446, $E$5:$E$1433, 0)),""),"")</f>
        <v/>
      </c>
    </row>
    <row r="3447">
      <c r="A3447" t="str">
        <f>IF(B3447&lt;&gt;"",A3446+1,"")</f>
        <v/>
      </c>
      <c r="F3447" t="str">
        <f>IFERROR(IF(VLOOKUP(E3447,J:J,1,0)=E3447,"X",""),"")</f>
        <v/>
      </c>
      <c r="G3447" t="str">
        <f>IF(J3447&lt;&gt;"", INDEX($C$5:$C$1433, MATCH(J3447, $E$5:$E$1433, 0)),"")</f>
        <v/>
      </c>
      <c r="H3447" t="str">
        <f>IF(J3447&lt;&gt;"", INDEX($D$5:$D$1433, MATCH(J3447, $E$5:$E$1433, 0)),"")</f>
        <v/>
      </c>
      <c r="I3447" t="str">
        <f>IFERROR(IF(J3447&lt;&gt;"", INDEX($B$5:$B$1433, MATCH(J3447, $E$5:$E$1433, 0)),""),"SAI")</f>
        <v/>
      </c>
      <c r="L3447" t="str">
        <f>IFERROR(IF($N$5="Sáng",IF(MID(K3447,2,7)-MID($L$2,2,7)&gt;0,"Trễ",""),IF(MID(K3447,2,7)-MID($Q$2,2,7)&gt;0,"Trễ","")),"")</f>
        <v/>
      </c>
      <c r="M3447" t="str">
        <f>IFERROR(IF($N$5="Sáng",MID(K3447,2,7)-MID($L$2,2,7),MID(K3447,2,7)-MID($Q$2,2,7)),"")</f>
        <v/>
      </c>
      <c r="Q3447" t="str">
        <f>IF(B3447&lt;&gt;"",IF(AND(P3447="",F3447=""),"Không phép ",""),"")</f>
        <v/>
      </c>
      <c r="R3447" t="str">
        <f>UPPER(B3447)</f>
        <v/>
      </c>
      <c r="T3447" t="str">
        <f>IFERROR(IF(J3447&lt;&gt;"", INDEX($S$5:$S$1433, MATCH(J3447, $E$5:$E$1433, 0)),""),"")</f>
        <v/>
      </c>
      <c r="V3447" t="str">
        <f>IFERROR(IF(J3447&lt;&gt;"", INDEX($U$5:$U$1433, MATCH(J3447, $E$5:$E$1433, 0)),""),"")</f>
        <v/>
      </c>
    </row>
    <row r="3448">
      <c r="A3448" t="str">
        <f>IF(B3448&lt;&gt;"",A3447+1,"")</f>
        <v/>
      </c>
      <c r="F3448" t="str">
        <f>IFERROR(IF(VLOOKUP(E3448,J:J,1,0)=E3448,"X",""),"")</f>
        <v/>
      </c>
      <c r="G3448" t="str">
        <f>IF(J3448&lt;&gt;"", INDEX($C$5:$C$1433, MATCH(J3448, $E$5:$E$1433, 0)),"")</f>
        <v/>
      </c>
      <c r="H3448" t="str">
        <f>IF(J3448&lt;&gt;"", INDEX($D$5:$D$1433, MATCH(J3448, $E$5:$E$1433, 0)),"")</f>
        <v/>
      </c>
      <c r="I3448" t="str">
        <f>IFERROR(IF(J3448&lt;&gt;"", INDEX($B$5:$B$1433, MATCH(J3448, $E$5:$E$1433, 0)),""),"SAI")</f>
        <v/>
      </c>
      <c r="L3448" t="str">
        <f>IFERROR(IF($N$5="Sáng",IF(MID(K3448,2,7)-MID($L$2,2,7)&gt;0,"Trễ",""),IF(MID(K3448,2,7)-MID($Q$2,2,7)&gt;0,"Trễ","")),"")</f>
        <v/>
      </c>
      <c r="M3448" t="str">
        <f>IFERROR(IF($N$5="Sáng",MID(K3448,2,7)-MID($L$2,2,7),MID(K3448,2,7)-MID($Q$2,2,7)),"")</f>
        <v/>
      </c>
      <c r="Q3448" t="str">
        <f>IF(B3448&lt;&gt;"",IF(AND(P3448="",F3448=""),"Không phép ",""),"")</f>
        <v/>
      </c>
      <c r="R3448" t="str">
        <f>UPPER(B3448)</f>
        <v/>
      </c>
      <c r="T3448" t="str">
        <f>IFERROR(IF(J3448&lt;&gt;"", INDEX($S$5:$S$1433, MATCH(J3448, $E$5:$E$1433, 0)),""),"")</f>
        <v/>
      </c>
      <c r="V3448" t="str">
        <f>IFERROR(IF(J3448&lt;&gt;"", INDEX($U$5:$U$1433, MATCH(J3448, $E$5:$E$1433, 0)),""),"")</f>
        <v/>
      </c>
    </row>
    <row r="3449">
      <c r="A3449" t="str">
        <f>IF(B3449&lt;&gt;"",A3448+1,"")</f>
        <v/>
      </c>
      <c r="F3449" t="str">
        <f>IFERROR(IF(VLOOKUP(E3449,J:J,1,0)=E3449,"X",""),"")</f>
        <v/>
      </c>
      <c r="G3449" t="str">
        <f>IF(J3449&lt;&gt;"", INDEX($C$5:$C$1433, MATCH(J3449, $E$5:$E$1433, 0)),"")</f>
        <v/>
      </c>
      <c r="H3449" t="str">
        <f>IF(J3449&lt;&gt;"", INDEX($D$5:$D$1433, MATCH(J3449, $E$5:$E$1433, 0)),"")</f>
        <v/>
      </c>
      <c r="I3449" t="str">
        <f>IFERROR(IF(J3449&lt;&gt;"", INDEX($B$5:$B$1433, MATCH(J3449, $E$5:$E$1433, 0)),""),"SAI")</f>
        <v/>
      </c>
      <c r="L3449" t="str">
        <f>IFERROR(IF($N$5="Sáng",IF(MID(K3449,2,7)-MID($L$2,2,7)&gt;0,"Trễ",""),IF(MID(K3449,2,7)-MID($Q$2,2,7)&gt;0,"Trễ","")),"")</f>
        <v/>
      </c>
      <c r="M3449" t="str">
        <f>IFERROR(IF($N$5="Sáng",MID(K3449,2,7)-MID($L$2,2,7),MID(K3449,2,7)-MID($Q$2,2,7)),"")</f>
        <v/>
      </c>
      <c r="Q3449" t="str">
        <f>IF(B3449&lt;&gt;"",IF(AND(P3449="",F3449=""),"Không phép ",""),"")</f>
        <v/>
      </c>
      <c r="R3449" t="str">
        <f>UPPER(B3449)</f>
        <v/>
      </c>
      <c r="T3449" t="str">
        <f>IFERROR(IF(J3449&lt;&gt;"", INDEX($S$5:$S$1433, MATCH(J3449, $E$5:$E$1433, 0)),""),"")</f>
        <v/>
      </c>
      <c r="V3449" t="str">
        <f>IFERROR(IF(J3449&lt;&gt;"", INDEX($U$5:$U$1433, MATCH(J3449, $E$5:$E$1433, 0)),""),"")</f>
        <v/>
      </c>
    </row>
    <row r="3450">
      <c r="A3450" t="str">
        <f>IF(B3450&lt;&gt;"",A3449+1,"")</f>
        <v/>
      </c>
      <c r="F3450" t="str">
        <f>IFERROR(IF(VLOOKUP(E3450,J:J,1,0)=E3450,"X",""),"")</f>
        <v/>
      </c>
      <c r="G3450" t="str">
        <f>IF(J3450&lt;&gt;"", INDEX($C$5:$C$1433, MATCH(J3450, $E$5:$E$1433, 0)),"")</f>
        <v/>
      </c>
      <c r="H3450" t="str">
        <f>IF(J3450&lt;&gt;"", INDEX($D$5:$D$1433, MATCH(J3450, $E$5:$E$1433, 0)),"")</f>
        <v/>
      </c>
      <c r="I3450" t="str">
        <f>IFERROR(IF(J3450&lt;&gt;"", INDEX($B$5:$B$1433, MATCH(J3450, $E$5:$E$1433, 0)),""),"SAI")</f>
        <v/>
      </c>
      <c r="L3450" t="str">
        <f>IFERROR(IF($N$5="Sáng",IF(MID(K3450,2,7)-MID($L$2,2,7)&gt;0,"Trễ",""),IF(MID(K3450,2,7)-MID($Q$2,2,7)&gt;0,"Trễ","")),"")</f>
        <v/>
      </c>
      <c r="M3450" t="str">
        <f>IFERROR(IF($N$5="Sáng",MID(K3450,2,7)-MID($L$2,2,7),MID(K3450,2,7)-MID($Q$2,2,7)),"")</f>
        <v/>
      </c>
      <c r="Q3450" t="str">
        <f>IF(B3450&lt;&gt;"",IF(AND(P3450="",F3450=""),"Không phép ",""),"")</f>
        <v/>
      </c>
      <c r="R3450" t="str">
        <f>UPPER(B3450)</f>
        <v/>
      </c>
      <c r="T3450" t="str">
        <f>IFERROR(IF(J3450&lt;&gt;"", INDEX($S$5:$S$1433, MATCH(J3450, $E$5:$E$1433, 0)),""),"")</f>
        <v/>
      </c>
      <c r="V3450" t="str">
        <f>IFERROR(IF(J3450&lt;&gt;"", INDEX($U$5:$U$1433, MATCH(J3450, $E$5:$E$1433, 0)),""),"")</f>
        <v/>
      </c>
    </row>
    <row r="3451">
      <c r="A3451" t="str">
        <f>IF(B3451&lt;&gt;"",A3450+1,"")</f>
        <v/>
      </c>
      <c r="F3451" t="str">
        <f>IFERROR(IF(VLOOKUP(E3451,J:J,1,0)=E3451,"X",""),"")</f>
        <v/>
      </c>
      <c r="G3451" t="str">
        <f>IF(J3451&lt;&gt;"", INDEX($C$5:$C$1433, MATCH(J3451, $E$5:$E$1433, 0)),"")</f>
        <v/>
      </c>
      <c r="H3451" t="str">
        <f>IF(J3451&lt;&gt;"", INDEX($D$5:$D$1433, MATCH(J3451, $E$5:$E$1433, 0)),"")</f>
        <v/>
      </c>
      <c r="I3451" t="str">
        <f>IFERROR(IF(J3451&lt;&gt;"", INDEX($B$5:$B$1433, MATCH(J3451, $E$5:$E$1433, 0)),""),"SAI")</f>
        <v/>
      </c>
      <c r="L3451" t="str">
        <f>IFERROR(IF($N$5="Sáng",IF(MID(K3451,2,7)-MID($L$2,2,7)&gt;0,"Trễ",""),IF(MID(K3451,2,7)-MID($Q$2,2,7)&gt;0,"Trễ","")),"")</f>
        <v/>
      </c>
      <c r="M3451" t="str">
        <f>IFERROR(IF($N$5="Sáng",MID(K3451,2,7)-MID($L$2,2,7),MID(K3451,2,7)-MID($Q$2,2,7)),"")</f>
        <v/>
      </c>
      <c r="Q3451" t="str">
        <f>IF(B3451&lt;&gt;"",IF(AND(P3451="",F3451=""),"Không phép ",""),"")</f>
        <v/>
      </c>
      <c r="R3451" t="str">
        <f>UPPER(B3451)</f>
        <v/>
      </c>
      <c r="T3451" t="str">
        <f>IFERROR(IF(J3451&lt;&gt;"", INDEX($S$5:$S$1433, MATCH(J3451, $E$5:$E$1433, 0)),""),"")</f>
        <v/>
      </c>
      <c r="V3451" t="str">
        <f>IFERROR(IF(J3451&lt;&gt;"", INDEX($U$5:$U$1433, MATCH(J3451, $E$5:$E$1433, 0)),""),"")</f>
        <v/>
      </c>
    </row>
    <row r="3452">
      <c r="A3452" t="str">
        <f>IF(B3452&lt;&gt;"",A3451+1,"")</f>
        <v/>
      </c>
      <c r="F3452" t="str">
        <f>IFERROR(IF(VLOOKUP(E3452,J:J,1,0)=E3452,"X",""),"")</f>
        <v/>
      </c>
      <c r="G3452" t="str">
        <f>IF(J3452&lt;&gt;"", INDEX($C$5:$C$1433, MATCH(J3452, $E$5:$E$1433, 0)),"")</f>
        <v/>
      </c>
      <c r="H3452" t="str">
        <f>IF(J3452&lt;&gt;"", INDEX($D$5:$D$1433, MATCH(J3452, $E$5:$E$1433, 0)),"")</f>
        <v/>
      </c>
      <c r="I3452" t="str">
        <f>IFERROR(IF(J3452&lt;&gt;"", INDEX($B$5:$B$1433, MATCH(J3452, $E$5:$E$1433, 0)),""),"SAI")</f>
        <v/>
      </c>
      <c r="L3452" t="str">
        <f>IFERROR(IF($N$5="Sáng",IF(MID(K3452,2,7)-MID($L$2,2,7)&gt;0,"Trễ",""),IF(MID(K3452,2,7)-MID($Q$2,2,7)&gt;0,"Trễ","")),"")</f>
        <v/>
      </c>
      <c r="M3452" t="str">
        <f>IFERROR(IF($N$5="Sáng",MID(K3452,2,7)-MID($L$2,2,7),MID(K3452,2,7)-MID($Q$2,2,7)),"")</f>
        <v/>
      </c>
      <c r="Q3452" t="str">
        <f>IF(B3452&lt;&gt;"",IF(AND(P3452="",F3452=""),"Không phép ",""),"")</f>
        <v/>
      </c>
      <c r="R3452" t="str">
        <f>UPPER(B3452)</f>
        <v/>
      </c>
      <c r="T3452" t="str">
        <f>IFERROR(IF(J3452&lt;&gt;"", INDEX($S$5:$S$1433, MATCH(J3452, $E$5:$E$1433, 0)),""),"")</f>
        <v/>
      </c>
      <c r="V3452" t="str">
        <f>IFERROR(IF(J3452&lt;&gt;"", INDEX($U$5:$U$1433, MATCH(J3452, $E$5:$E$1433, 0)),""),"")</f>
        <v/>
      </c>
    </row>
    <row r="3453">
      <c r="A3453" t="str">
        <f>IF(B3453&lt;&gt;"",A3452+1,"")</f>
        <v/>
      </c>
      <c r="F3453" t="str">
        <f>IFERROR(IF(VLOOKUP(E3453,J:J,1,0)=E3453,"X",""),"")</f>
        <v/>
      </c>
      <c r="G3453" t="str">
        <f>IF(J3453&lt;&gt;"", INDEX($C$5:$C$1433, MATCH(J3453, $E$5:$E$1433, 0)),"")</f>
        <v/>
      </c>
      <c r="H3453" t="str">
        <f>IF(J3453&lt;&gt;"", INDEX($D$5:$D$1433, MATCH(J3453, $E$5:$E$1433, 0)),"")</f>
        <v/>
      </c>
      <c r="I3453" t="str">
        <f>IFERROR(IF(J3453&lt;&gt;"", INDEX($B$5:$B$1433, MATCH(J3453, $E$5:$E$1433, 0)),""),"SAI")</f>
        <v/>
      </c>
      <c r="L3453" t="str">
        <f>IFERROR(IF($N$5="Sáng",IF(MID(K3453,2,7)-MID($L$2,2,7)&gt;0,"Trễ",""),IF(MID(K3453,2,7)-MID($Q$2,2,7)&gt;0,"Trễ","")),"")</f>
        <v/>
      </c>
      <c r="M3453" t="str">
        <f>IFERROR(IF($N$5="Sáng",MID(K3453,2,7)-MID($L$2,2,7),MID(K3453,2,7)-MID($Q$2,2,7)),"")</f>
        <v/>
      </c>
      <c r="Q3453" t="str">
        <f>IF(B3453&lt;&gt;"",IF(AND(P3453="",F3453=""),"Không phép ",""),"")</f>
        <v/>
      </c>
      <c r="R3453" t="str">
        <f>UPPER(B3453)</f>
        <v/>
      </c>
      <c r="T3453" t="str">
        <f>IFERROR(IF(J3453&lt;&gt;"", INDEX($S$5:$S$1433, MATCH(J3453, $E$5:$E$1433, 0)),""),"")</f>
        <v/>
      </c>
      <c r="V3453" t="str">
        <f>IFERROR(IF(J3453&lt;&gt;"", INDEX($U$5:$U$1433, MATCH(J3453, $E$5:$E$1433, 0)),""),"")</f>
        <v/>
      </c>
    </row>
    <row r="3454">
      <c r="A3454" t="str">
        <f>IF(B3454&lt;&gt;"",A3453+1,"")</f>
        <v/>
      </c>
      <c r="F3454" t="str">
        <f>IFERROR(IF(VLOOKUP(E3454,J:J,1,0)=E3454,"X",""),"")</f>
        <v/>
      </c>
      <c r="G3454" t="str">
        <f>IF(J3454&lt;&gt;"", INDEX($C$5:$C$1433, MATCH(J3454, $E$5:$E$1433, 0)),"")</f>
        <v/>
      </c>
      <c r="H3454" t="str">
        <f>IF(J3454&lt;&gt;"", INDEX($D$5:$D$1433, MATCH(J3454, $E$5:$E$1433, 0)),"")</f>
        <v/>
      </c>
      <c r="I3454" t="str">
        <f>IFERROR(IF(J3454&lt;&gt;"", INDEX($B$5:$B$1433, MATCH(J3454, $E$5:$E$1433, 0)),""),"SAI")</f>
        <v/>
      </c>
      <c r="L3454" t="str">
        <f>IFERROR(IF($N$5="Sáng",IF(MID(K3454,2,7)-MID($L$2,2,7)&gt;0,"Trễ",""),IF(MID(K3454,2,7)-MID($Q$2,2,7)&gt;0,"Trễ","")),"")</f>
        <v/>
      </c>
      <c r="M3454" t="str">
        <f>IFERROR(IF($N$5="Sáng",MID(K3454,2,7)-MID($L$2,2,7),MID(K3454,2,7)-MID($Q$2,2,7)),"")</f>
        <v/>
      </c>
      <c r="Q3454" t="str">
        <f>IF(B3454&lt;&gt;"",IF(AND(P3454="",F3454=""),"Không phép ",""),"")</f>
        <v/>
      </c>
      <c r="R3454" t="str">
        <f>UPPER(B3454)</f>
        <v/>
      </c>
      <c r="T3454" t="str">
        <f>IFERROR(IF(J3454&lt;&gt;"", INDEX($S$5:$S$1433, MATCH(J3454, $E$5:$E$1433, 0)),""),"")</f>
        <v/>
      </c>
      <c r="V3454" t="str">
        <f>IFERROR(IF(J3454&lt;&gt;"", INDEX($U$5:$U$1433, MATCH(J3454, $E$5:$E$1433, 0)),""),"")</f>
        <v/>
      </c>
    </row>
    <row r="3455">
      <c r="A3455" t="str">
        <f>IF(B3455&lt;&gt;"",A3454+1,"")</f>
        <v/>
      </c>
      <c r="F3455" t="str">
        <f>IFERROR(IF(VLOOKUP(E3455,J:J,1,0)=E3455,"X",""),"")</f>
        <v/>
      </c>
      <c r="G3455" t="str">
        <f>IF(J3455&lt;&gt;"", INDEX($C$5:$C$1433, MATCH(J3455, $E$5:$E$1433, 0)),"")</f>
        <v/>
      </c>
      <c r="H3455" t="str">
        <f>IF(J3455&lt;&gt;"", INDEX($D$5:$D$1433, MATCH(J3455, $E$5:$E$1433, 0)),"")</f>
        <v/>
      </c>
      <c r="I3455" t="str">
        <f>IFERROR(IF(J3455&lt;&gt;"", INDEX($B$5:$B$1433, MATCH(J3455, $E$5:$E$1433, 0)),""),"SAI")</f>
        <v/>
      </c>
      <c r="L3455" t="str">
        <f>IFERROR(IF($N$5="Sáng",IF(MID(K3455,2,7)-MID($L$2,2,7)&gt;0,"Trễ",""),IF(MID(K3455,2,7)-MID($Q$2,2,7)&gt;0,"Trễ","")),"")</f>
        <v/>
      </c>
      <c r="M3455" t="str">
        <f>IFERROR(IF($N$5="Sáng",MID(K3455,2,7)-MID($L$2,2,7),MID(K3455,2,7)-MID($Q$2,2,7)),"")</f>
        <v/>
      </c>
      <c r="Q3455" t="str">
        <f>IF(B3455&lt;&gt;"",IF(AND(P3455="",F3455=""),"Không phép ",""),"")</f>
        <v/>
      </c>
      <c r="R3455" t="str">
        <f>UPPER(B3455)</f>
        <v/>
      </c>
      <c r="T3455" t="str">
        <f>IFERROR(IF(J3455&lt;&gt;"", INDEX($S$5:$S$1433, MATCH(J3455, $E$5:$E$1433, 0)),""),"")</f>
        <v/>
      </c>
      <c r="V3455" t="str">
        <f>IFERROR(IF(J3455&lt;&gt;"", INDEX($U$5:$U$1433, MATCH(J3455, $E$5:$E$1433, 0)),""),"")</f>
        <v/>
      </c>
    </row>
    <row r="3456">
      <c r="A3456" t="str">
        <f>IF(B3456&lt;&gt;"",A3455+1,"")</f>
        <v/>
      </c>
      <c r="F3456" t="str">
        <f>IFERROR(IF(VLOOKUP(E3456,J:J,1,0)=E3456,"X",""),"")</f>
        <v/>
      </c>
      <c r="G3456" t="str">
        <f>IF(J3456&lt;&gt;"", INDEX($C$5:$C$1433, MATCH(J3456, $E$5:$E$1433, 0)),"")</f>
        <v/>
      </c>
      <c r="H3456" t="str">
        <f>IF(J3456&lt;&gt;"", INDEX($D$5:$D$1433, MATCH(J3456, $E$5:$E$1433, 0)),"")</f>
        <v/>
      </c>
      <c r="I3456" t="str">
        <f>IFERROR(IF(J3456&lt;&gt;"", INDEX($B$5:$B$1433, MATCH(J3456, $E$5:$E$1433, 0)),""),"SAI")</f>
        <v/>
      </c>
      <c r="L3456" t="str">
        <f>IFERROR(IF($N$5="Sáng",IF(MID(K3456,2,7)-MID($L$2,2,7)&gt;0,"Trễ",""),IF(MID(K3456,2,7)-MID($Q$2,2,7)&gt;0,"Trễ","")),"")</f>
        <v/>
      </c>
      <c r="M3456" t="str">
        <f>IFERROR(IF($N$5="Sáng",MID(K3456,2,7)-MID($L$2,2,7),MID(K3456,2,7)-MID($Q$2,2,7)),"")</f>
        <v/>
      </c>
      <c r="Q3456" t="str">
        <f>IF(B3456&lt;&gt;"",IF(AND(P3456="",F3456=""),"Không phép ",""),"")</f>
        <v/>
      </c>
      <c r="R3456" t="str">
        <f>UPPER(B3456)</f>
        <v/>
      </c>
      <c r="T3456" t="str">
        <f>IFERROR(IF(J3456&lt;&gt;"", INDEX($S$5:$S$1433, MATCH(J3456, $E$5:$E$1433, 0)),""),"")</f>
        <v/>
      </c>
      <c r="V3456" t="str">
        <f>IFERROR(IF(J3456&lt;&gt;"", INDEX($U$5:$U$1433, MATCH(J3456, $E$5:$E$1433, 0)),""),"")</f>
        <v/>
      </c>
    </row>
    <row r="3457">
      <c r="A3457" t="str">
        <f>IF(B3457&lt;&gt;"",A3456+1,"")</f>
        <v/>
      </c>
      <c r="F3457" t="str">
        <f>IFERROR(IF(VLOOKUP(E3457,J:J,1,0)=E3457,"X",""),"")</f>
        <v/>
      </c>
      <c r="G3457" t="str">
        <f>IF(J3457&lt;&gt;"", INDEX($C$5:$C$1433, MATCH(J3457, $E$5:$E$1433, 0)),"")</f>
        <v/>
      </c>
      <c r="H3457" t="str">
        <f>IF(J3457&lt;&gt;"", INDEX($D$5:$D$1433, MATCH(J3457, $E$5:$E$1433, 0)),"")</f>
        <v/>
      </c>
      <c r="I3457" t="str">
        <f>IFERROR(IF(J3457&lt;&gt;"", INDEX($B$5:$B$1433, MATCH(J3457, $E$5:$E$1433, 0)),""),"SAI")</f>
        <v/>
      </c>
      <c r="L3457" t="str">
        <f>IFERROR(IF($N$5="Sáng",IF(MID(K3457,2,7)-MID($L$2,2,7)&gt;0,"Trễ",""),IF(MID(K3457,2,7)-MID($Q$2,2,7)&gt;0,"Trễ","")),"")</f>
        <v/>
      </c>
      <c r="M3457" t="str">
        <f>IFERROR(IF($N$5="Sáng",MID(K3457,2,7)-MID($L$2,2,7),MID(K3457,2,7)-MID($Q$2,2,7)),"")</f>
        <v/>
      </c>
      <c r="Q3457" t="str">
        <f>IF(B3457&lt;&gt;"",IF(AND(P3457="",F3457=""),"Không phép ",""),"")</f>
        <v/>
      </c>
      <c r="R3457" t="str">
        <f>UPPER(B3457)</f>
        <v/>
      </c>
      <c r="T3457" t="str">
        <f>IFERROR(IF(J3457&lt;&gt;"", INDEX($S$5:$S$1433, MATCH(J3457, $E$5:$E$1433, 0)),""),"")</f>
        <v/>
      </c>
      <c r="V3457" t="str">
        <f>IFERROR(IF(J3457&lt;&gt;"", INDEX($U$5:$U$1433, MATCH(J3457, $E$5:$E$1433, 0)),""),"")</f>
        <v/>
      </c>
    </row>
    <row r="3458">
      <c r="A3458" t="str">
        <f>IF(B3458&lt;&gt;"",A3457+1,"")</f>
        <v/>
      </c>
      <c r="F3458" t="str">
        <f>IFERROR(IF(VLOOKUP(E3458,J:J,1,0)=E3458,"X",""),"")</f>
        <v/>
      </c>
      <c r="G3458" t="str">
        <f>IF(J3458&lt;&gt;"", INDEX($C$5:$C$1433, MATCH(J3458, $E$5:$E$1433, 0)),"")</f>
        <v/>
      </c>
      <c r="H3458" t="str">
        <f>IF(J3458&lt;&gt;"", INDEX($D$5:$D$1433, MATCH(J3458, $E$5:$E$1433, 0)),"")</f>
        <v/>
      </c>
      <c r="I3458" t="str">
        <f>IFERROR(IF(J3458&lt;&gt;"", INDEX($B$5:$B$1433, MATCH(J3458, $E$5:$E$1433, 0)),""),"SAI")</f>
        <v/>
      </c>
      <c r="L3458" t="str">
        <f>IFERROR(IF($N$5="Sáng",IF(MID(K3458,2,7)-MID($L$2,2,7)&gt;0,"Trễ",""),IF(MID(K3458,2,7)-MID($Q$2,2,7)&gt;0,"Trễ","")),"")</f>
        <v/>
      </c>
      <c r="M3458" t="str">
        <f>IFERROR(IF($N$5="Sáng",MID(K3458,2,7)-MID($L$2,2,7),MID(K3458,2,7)-MID($Q$2,2,7)),"")</f>
        <v/>
      </c>
      <c r="Q3458" t="str">
        <f>IF(B3458&lt;&gt;"",IF(AND(P3458="",F3458=""),"Không phép ",""),"")</f>
        <v/>
      </c>
      <c r="R3458" t="str">
        <f>UPPER(B3458)</f>
        <v/>
      </c>
      <c r="T3458" t="str">
        <f>IFERROR(IF(J3458&lt;&gt;"", INDEX($S$5:$S$1433, MATCH(J3458, $E$5:$E$1433, 0)),""),"")</f>
        <v/>
      </c>
      <c r="V3458" t="str">
        <f>IFERROR(IF(J3458&lt;&gt;"", INDEX($U$5:$U$1433, MATCH(J3458, $E$5:$E$1433, 0)),""),"")</f>
        <v/>
      </c>
    </row>
    <row r="3459">
      <c r="A3459" t="str">
        <f>IF(B3459&lt;&gt;"",A3458+1,"")</f>
        <v/>
      </c>
      <c r="F3459" t="str">
        <f>IFERROR(IF(VLOOKUP(E3459,J:J,1,0)=E3459,"X",""),"")</f>
        <v/>
      </c>
      <c r="G3459" t="str">
        <f>IF(J3459&lt;&gt;"", INDEX($C$5:$C$1433, MATCH(J3459, $E$5:$E$1433, 0)),"")</f>
        <v/>
      </c>
      <c r="H3459" t="str">
        <f>IF(J3459&lt;&gt;"", INDEX($D$5:$D$1433, MATCH(J3459, $E$5:$E$1433, 0)),"")</f>
        <v/>
      </c>
      <c r="I3459" t="str">
        <f>IFERROR(IF(J3459&lt;&gt;"", INDEX($B$5:$B$1433, MATCH(J3459, $E$5:$E$1433, 0)),""),"SAI")</f>
        <v/>
      </c>
      <c r="L3459" t="str">
        <f>IFERROR(IF($N$5="Sáng",IF(MID(K3459,2,7)-MID($L$2,2,7)&gt;0,"Trễ",""),IF(MID(K3459,2,7)-MID($Q$2,2,7)&gt;0,"Trễ","")),"")</f>
        <v/>
      </c>
      <c r="M3459" t="str">
        <f>IFERROR(IF($N$5="Sáng",MID(K3459,2,7)-MID($L$2,2,7),MID(K3459,2,7)-MID($Q$2,2,7)),"")</f>
        <v/>
      </c>
      <c r="Q3459" t="str">
        <f>IF(B3459&lt;&gt;"",IF(AND(P3459="",F3459=""),"Không phép ",""),"")</f>
        <v/>
      </c>
      <c r="R3459" t="str">
        <f>UPPER(B3459)</f>
        <v/>
      </c>
      <c r="T3459" t="str">
        <f>IFERROR(IF(J3459&lt;&gt;"", INDEX($S$5:$S$1433, MATCH(J3459, $E$5:$E$1433, 0)),""),"")</f>
        <v/>
      </c>
      <c r="V3459" t="str">
        <f>IFERROR(IF(J3459&lt;&gt;"", INDEX($U$5:$U$1433, MATCH(J3459, $E$5:$E$1433, 0)),""),"")</f>
        <v/>
      </c>
    </row>
    <row r="3460">
      <c r="A3460" t="str">
        <f>IF(B3460&lt;&gt;"",A3459+1,"")</f>
        <v/>
      </c>
      <c r="F3460" t="str">
        <f>IFERROR(IF(VLOOKUP(E3460,J:J,1,0)=E3460,"X",""),"")</f>
        <v/>
      </c>
      <c r="G3460" t="str">
        <f>IF(J3460&lt;&gt;"", INDEX($C$5:$C$1433, MATCH(J3460, $E$5:$E$1433, 0)),"")</f>
        <v/>
      </c>
      <c r="H3460" t="str">
        <f>IF(J3460&lt;&gt;"", INDEX($D$5:$D$1433, MATCH(J3460, $E$5:$E$1433, 0)),"")</f>
        <v/>
      </c>
      <c r="I3460" t="str">
        <f>IFERROR(IF(J3460&lt;&gt;"", INDEX($B$5:$B$1433, MATCH(J3460, $E$5:$E$1433, 0)),""),"SAI")</f>
        <v/>
      </c>
      <c r="L3460" t="str">
        <f>IFERROR(IF($N$5="Sáng",IF(MID(K3460,2,7)-MID($L$2,2,7)&gt;0,"Trễ",""),IF(MID(K3460,2,7)-MID($Q$2,2,7)&gt;0,"Trễ","")),"")</f>
        <v/>
      </c>
      <c r="M3460" t="str">
        <f>IFERROR(IF($N$5="Sáng",MID(K3460,2,7)-MID($L$2,2,7),MID(K3460,2,7)-MID($Q$2,2,7)),"")</f>
        <v/>
      </c>
      <c r="Q3460" t="str">
        <f>IF(B3460&lt;&gt;"",IF(AND(P3460="",F3460=""),"Không phép ",""),"")</f>
        <v/>
      </c>
      <c r="R3460" t="str">
        <f>UPPER(B3460)</f>
        <v/>
      </c>
      <c r="T3460" t="str">
        <f>IFERROR(IF(J3460&lt;&gt;"", INDEX($S$5:$S$1433, MATCH(J3460, $E$5:$E$1433, 0)),""),"")</f>
        <v/>
      </c>
      <c r="V3460" t="str">
        <f>IFERROR(IF(J3460&lt;&gt;"", INDEX($U$5:$U$1433, MATCH(J3460, $E$5:$E$1433, 0)),""),"")</f>
        <v/>
      </c>
    </row>
    <row r="3461">
      <c r="A3461" t="str">
        <f>IF(B3461&lt;&gt;"",A3460+1,"")</f>
        <v/>
      </c>
      <c r="F3461" t="str">
        <f>IFERROR(IF(VLOOKUP(E3461,J:J,1,0)=E3461,"X",""),"")</f>
        <v/>
      </c>
      <c r="G3461" t="str">
        <f>IF(J3461&lt;&gt;"", INDEX($C$5:$C$1433, MATCH(J3461, $E$5:$E$1433, 0)),"")</f>
        <v/>
      </c>
      <c r="H3461" t="str">
        <f>IF(J3461&lt;&gt;"", INDEX($D$5:$D$1433, MATCH(J3461, $E$5:$E$1433, 0)),"")</f>
        <v/>
      </c>
      <c r="I3461" t="str">
        <f>IFERROR(IF(J3461&lt;&gt;"", INDEX($B$5:$B$1433, MATCH(J3461, $E$5:$E$1433, 0)),""),"SAI")</f>
        <v/>
      </c>
      <c r="L3461" t="str">
        <f>IFERROR(IF($N$5="Sáng",IF(MID(K3461,2,7)-MID($L$2,2,7)&gt;0,"Trễ",""),IF(MID(K3461,2,7)-MID($Q$2,2,7)&gt;0,"Trễ","")),"")</f>
        <v/>
      </c>
      <c r="M3461" t="str">
        <f>IFERROR(IF($N$5="Sáng",MID(K3461,2,7)-MID($L$2,2,7),MID(K3461,2,7)-MID($Q$2,2,7)),"")</f>
        <v/>
      </c>
      <c r="Q3461" t="str">
        <f>IF(B3461&lt;&gt;"",IF(AND(P3461="",F3461=""),"Không phép ",""),"")</f>
        <v/>
      </c>
      <c r="R3461" t="str">
        <f>UPPER(B3461)</f>
        <v/>
      </c>
      <c r="T3461" t="str">
        <f>IFERROR(IF(J3461&lt;&gt;"", INDEX($S$5:$S$1433, MATCH(J3461, $E$5:$E$1433, 0)),""),"")</f>
        <v/>
      </c>
      <c r="V3461" t="str">
        <f>IFERROR(IF(J3461&lt;&gt;"", INDEX($U$5:$U$1433, MATCH(J3461, $E$5:$E$1433, 0)),""),"")</f>
        <v/>
      </c>
    </row>
    <row r="3462">
      <c r="A3462" t="str">
        <f>IF(B3462&lt;&gt;"",A3461+1,"")</f>
        <v/>
      </c>
      <c r="F3462" t="str">
        <f>IFERROR(IF(VLOOKUP(E3462,J:J,1,0)=E3462,"X",""),"")</f>
        <v/>
      </c>
      <c r="G3462" t="str">
        <f>IF(J3462&lt;&gt;"", INDEX($C$5:$C$1433, MATCH(J3462, $E$5:$E$1433, 0)),"")</f>
        <v/>
      </c>
      <c r="H3462" t="str">
        <f>IF(J3462&lt;&gt;"", INDEX($D$5:$D$1433, MATCH(J3462, $E$5:$E$1433, 0)),"")</f>
        <v/>
      </c>
      <c r="I3462" t="str">
        <f>IFERROR(IF(J3462&lt;&gt;"", INDEX($B$5:$B$1433, MATCH(J3462, $E$5:$E$1433, 0)),""),"SAI")</f>
        <v/>
      </c>
      <c r="L3462" t="str">
        <f>IFERROR(IF($N$5="Sáng",IF(MID(K3462,2,7)-MID($L$2,2,7)&gt;0,"Trễ",""),IF(MID(K3462,2,7)-MID($Q$2,2,7)&gt;0,"Trễ","")),"")</f>
        <v/>
      </c>
      <c r="M3462" t="str">
        <f>IFERROR(IF($N$5="Sáng",MID(K3462,2,7)-MID($L$2,2,7),MID(K3462,2,7)-MID($Q$2,2,7)),"")</f>
        <v/>
      </c>
      <c r="Q3462" t="str">
        <f>IF(B3462&lt;&gt;"",IF(AND(P3462="",F3462=""),"Không phép ",""),"")</f>
        <v/>
      </c>
      <c r="R3462" t="str">
        <f>UPPER(B3462)</f>
        <v/>
      </c>
      <c r="T3462" t="str">
        <f>IFERROR(IF(J3462&lt;&gt;"", INDEX($S$5:$S$1433, MATCH(J3462, $E$5:$E$1433, 0)),""),"")</f>
        <v/>
      </c>
      <c r="V3462" t="str">
        <f>IFERROR(IF(J3462&lt;&gt;"", INDEX($U$5:$U$1433, MATCH(J3462, $E$5:$E$1433, 0)),""),"")</f>
        <v/>
      </c>
    </row>
    <row r="3463">
      <c r="A3463" t="str">
        <f>IF(B3463&lt;&gt;"",A3462+1,"")</f>
        <v/>
      </c>
      <c r="F3463" t="str">
        <f>IFERROR(IF(VLOOKUP(E3463,J:J,1,0)=E3463,"X",""),"")</f>
        <v/>
      </c>
      <c r="G3463" t="str">
        <f>IF(J3463&lt;&gt;"", INDEX($C$5:$C$1433, MATCH(J3463, $E$5:$E$1433, 0)),"")</f>
        <v/>
      </c>
      <c r="H3463" t="str">
        <f>IF(J3463&lt;&gt;"", INDEX($D$5:$D$1433, MATCH(J3463, $E$5:$E$1433, 0)),"")</f>
        <v/>
      </c>
      <c r="I3463" t="str">
        <f>IFERROR(IF(J3463&lt;&gt;"", INDEX($B$5:$B$1433, MATCH(J3463, $E$5:$E$1433, 0)),""),"SAI")</f>
        <v/>
      </c>
      <c r="L3463" t="str">
        <f>IFERROR(IF($N$5="Sáng",IF(MID(K3463,2,7)-MID($L$2,2,7)&gt;0,"Trễ",""),IF(MID(K3463,2,7)-MID($Q$2,2,7)&gt;0,"Trễ","")),"")</f>
        <v/>
      </c>
      <c r="M3463" t="str">
        <f>IFERROR(IF($N$5="Sáng",MID(K3463,2,7)-MID($L$2,2,7),MID(K3463,2,7)-MID($Q$2,2,7)),"")</f>
        <v/>
      </c>
      <c r="Q3463" t="str">
        <f>IF(B3463&lt;&gt;"",IF(AND(P3463="",F3463=""),"Không phép ",""),"")</f>
        <v/>
      </c>
      <c r="R3463" t="str">
        <f>UPPER(B3463)</f>
        <v/>
      </c>
      <c r="T3463" t="str">
        <f>IFERROR(IF(J3463&lt;&gt;"", INDEX($S$5:$S$1433, MATCH(J3463, $E$5:$E$1433, 0)),""),"")</f>
        <v/>
      </c>
      <c r="V3463" t="str">
        <f>IFERROR(IF(J3463&lt;&gt;"", INDEX($U$5:$U$1433, MATCH(J3463, $E$5:$E$1433, 0)),""),"")</f>
        <v/>
      </c>
    </row>
    <row r="3464">
      <c r="A3464" t="str">
        <f>IF(B3464&lt;&gt;"",A3463+1,"")</f>
        <v/>
      </c>
      <c r="F3464" t="str">
        <f>IFERROR(IF(VLOOKUP(E3464,J:J,1,0)=E3464,"X",""),"")</f>
        <v/>
      </c>
      <c r="G3464" t="str">
        <f>IF(J3464&lt;&gt;"", INDEX($C$5:$C$1433, MATCH(J3464, $E$5:$E$1433, 0)),"")</f>
        <v/>
      </c>
      <c r="H3464" t="str">
        <f>IF(J3464&lt;&gt;"", INDEX($D$5:$D$1433, MATCH(J3464, $E$5:$E$1433, 0)),"")</f>
        <v/>
      </c>
      <c r="I3464" t="str">
        <f>IFERROR(IF(J3464&lt;&gt;"", INDEX($B$5:$B$1433, MATCH(J3464, $E$5:$E$1433, 0)),""),"SAI")</f>
        <v/>
      </c>
      <c r="L3464" t="str">
        <f>IFERROR(IF($N$5="Sáng",IF(MID(K3464,2,7)-MID($L$2,2,7)&gt;0,"Trễ",""),IF(MID(K3464,2,7)-MID($Q$2,2,7)&gt;0,"Trễ","")),"")</f>
        <v/>
      </c>
      <c r="M3464" t="str">
        <f>IFERROR(IF($N$5="Sáng",MID(K3464,2,7)-MID($L$2,2,7),MID(K3464,2,7)-MID($Q$2,2,7)),"")</f>
        <v/>
      </c>
      <c r="Q3464" t="str">
        <f>IF(B3464&lt;&gt;"",IF(AND(P3464="",F3464=""),"Không phép ",""),"")</f>
        <v/>
      </c>
      <c r="R3464" t="str">
        <f>UPPER(B3464)</f>
        <v/>
      </c>
      <c r="T3464" t="str">
        <f>IFERROR(IF(J3464&lt;&gt;"", INDEX($S$5:$S$1433, MATCH(J3464, $E$5:$E$1433, 0)),""),"")</f>
        <v/>
      </c>
      <c r="V3464" t="str">
        <f>IFERROR(IF(J3464&lt;&gt;"", INDEX($U$5:$U$1433, MATCH(J3464, $E$5:$E$1433, 0)),""),"")</f>
        <v/>
      </c>
    </row>
    <row r="3465">
      <c r="A3465" t="str">
        <f>IF(B3465&lt;&gt;"",A3464+1,"")</f>
        <v/>
      </c>
      <c r="F3465" t="str">
        <f>IFERROR(IF(VLOOKUP(E3465,J:J,1,0)=E3465,"X",""),"")</f>
        <v/>
      </c>
      <c r="G3465" t="str">
        <f>IF(J3465&lt;&gt;"", INDEX($C$5:$C$1433, MATCH(J3465, $E$5:$E$1433, 0)),"")</f>
        <v/>
      </c>
      <c r="H3465" t="str">
        <f>IF(J3465&lt;&gt;"", INDEX($D$5:$D$1433, MATCH(J3465, $E$5:$E$1433, 0)),"")</f>
        <v/>
      </c>
      <c r="I3465" t="str">
        <f>IFERROR(IF(J3465&lt;&gt;"", INDEX($B$5:$B$1433, MATCH(J3465, $E$5:$E$1433, 0)),""),"SAI")</f>
        <v/>
      </c>
      <c r="L3465" t="str">
        <f>IFERROR(IF($N$5="Sáng",IF(MID(K3465,2,7)-MID($L$2,2,7)&gt;0,"Trễ",""),IF(MID(K3465,2,7)-MID($Q$2,2,7)&gt;0,"Trễ","")),"")</f>
        <v/>
      </c>
      <c r="M3465" t="str">
        <f>IFERROR(IF($N$5="Sáng",MID(K3465,2,7)-MID($L$2,2,7),MID(K3465,2,7)-MID($Q$2,2,7)),"")</f>
        <v/>
      </c>
      <c r="Q3465" t="str">
        <f>IF(B3465&lt;&gt;"",IF(AND(P3465="",F3465=""),"Không phép ",""),"")</f>
        <v/>
      </c>
      <c r="R3465" t="str">
        <f>UPPER(B3465)</f>
        <v/>
      </c>
      <c r="T3465" t="str">
        <f>IFERROR(IF(J3465&lt;&gt;"", INDEX($S$5:$S$1433, MATCH(J3465, $E$5:$E$1433, 0)),""),"")</f>
        <v/>
      </c>
      <c r="V3465" t="str">
        <f>IFERROR(IF(J3465&lt;&gt;"", INDEX($U$5:$U$1433, MATCH(J3465, $E$5:$E$1433, 0)),""),"")</f>
        <v/>
      </c>
    </row>
    <row r="3466">
      <c r="A3466" t="str">
        <f>IF(B3466&lt;&gt;"",A3465+1,"")</f>
        <v/>
      </c>
      <c r="F3466" t="str">
        <f>IFERROR(IF(VLOOKUP(E3466,J:J,1,0)=E3466,"X",""),"")</f>
        <v/>
      </c>
      <c r="G3466" t="str">
        <f>IF(J3466&lt;&gt;"", INDEX($C$5:$C$1433, MATCH(J3466, $E$5:$E$1433, 0)),"")</f>
        <v/>
      </c>
      <c r="H3466" t="str">
        <f>IF(J3466&lt;&gt;"", INDEX($D$5:$D$1433, MATCH(J3466, $E$5:$E$1433, 0)),"")</f>
        <v/>
      </c>
      <c r="I3466" t="str">
        <f>IFERROR(IF(J3466&lt;&gt;"", INDEX($B$5:$B$1433, MATCH(J3466, $E$5:$E$1433, 0)),""),"SAI")</f>
        <v/>
      </c>
      <c r="L3466" t="str">
        <f>IFERROR(IF($N$5="Sáng",IF(MID(K3466,2,7)-MID($L$2,2,7)&gt;0,"Trễ",""),IF(MID(K3466,2,7)-MID($Q$2,2,7)&gt;0,"Trễ","")),"")</f>
        <v/>
      </c>
      <c r="M3466" t="str">
        <f>IFERROR(IF($N$5="Sáng",MID(K3466,2,7)-MID($L$2,2,7),MID(K3466,2,7)-MID($Q$2,2,7)),"")</f>
        <v/>
      </c>
      <c r="Q3466" t="str">
        <f>IF(B3466&lt;&gt;"",IF(AND(P3466="",F3466=""),"Không phép ",""),"")</f>
        <v/>
      </c>
      <c r="R3466" t="str">
        <f>UPPER(B3466)</f>
        <v/>
      </c>
      <c r="T3466" t="str">
        <f>IFERROR(IF(J3466&lt;&gt;"", INDEX($S$5:$S$1433, MATCH(J3466, $E$5:$E$1433, 0)),""),"")</f>
        <v/>
      </c>
      <c r="V3466" t="str">
        <f>IFERROR(IF(J3466&lt;&gt;"", INDEX($U$5:$U$1433, MATCH(J3466, $E$5:$E$1433, 0)),""),"")</f>
        <v/>
      </c>
    </row>
    <row r="3467">
      <c r="A3467" t="str">
        <f>IF(B3467&lt;&gt;"",A3466+1,"")</f>
        <v/>
      </c>
      <c r="F3467" t="str">
        <f>IFERROR(IF(VLOOKUP(E3467,J:J,1,0)=E3467,"X",""),"")</f>
        <v/>
      </c>
      <c r="G3467" t="str">
        <f>IF(J3467&lt;&gt;"", INDEX($C$5:$C$1433, MATCH(J3467, $E$5:$E$1433, 0)),"")</f>
        <v/>
      </c>
      <c r="H3467" t="str">
        <f>IF(J3467&lt;&gt;"", INDEX($D$5:$D$1433, MATCH(J3467, $E$5:$E$1433, 0)),"")</f>
        <v/>
      </c>
      <c r="I3467" t="str">
        <f>IFERROR(IF(J3467&lt;&gt;"", INDEX($B$5:$B$1433, MATCH(J3467, $E$5:$E$1433, 0)),""),"SAI")</f>
        <v/>
      </c>
      <c r="L3467" t="str">
        <f>IFERROR(IF($N$5="Sáng",IF(MID(K3467,2,7)-MID($L$2,2,7)&gt;0,"Trễ",""),IF(MID(K3467,2,7)-MID($Q$2,2,7)&gt;0,"Trễ","")),"")</f>
        <v/>
      </c>
      <c r="M3467" t="str">
        <f>IFERROR(IF($N$5="Sáng",MID(K3467,2,7)-MID($L$2,2,7),MID(K3467,2,7)-MID($Q$2,2,7)),"")</f>
        <v/>
      </c>
      <c r="Q3467" t="str">
        <f>IF(B3467&lt;&gt;"",IF(AND(P3467="",F3467=""),"Không phép ",""),"")</f>
        <v/>
      </c>
      <c r="R3467" t="str">
        <f>UPPER(B3467)</f>
        <v/>
      </c>
      <c r="T3467" t="str">
        <f>IFERROR(IF(J3467&lt;&gt;"", INDEX($S$5:$S$1433, MATCH(J3467, $E$5:$E$1433, 0)),""),"")</f>
        <v/>
      </c>
      <c r="V3467" t="str">
        <f>IFERROR(IF(J3467&lt;&gt;"", INDEX($U$5:$U$1433, MATCH(J3467, $E$5:$E$1433, 0)),""),"")</f>
        <v/>
      </c>
    </row>
    <row r="3468">
      <c r="A3468" t="str">
        <f>IF(B3468&lt;&gt;"",A3467+1,"")</f>
        <v/>
      </c>
      <c r="F3468" t="str">
        <f>IFERROR(IF(VLOOKUP(E3468,J:J,1,0)=E3468,"X",""),"")</f>
        <v/>
      </c>
      <c r="G3468" t="str">
        <f>IF(J3468&lt;&gt;"", INDEX($C$5:$C$1433, MATCH(J3468, $E$5:$E$1433, 0)),"")</f>
        <v/>
      </c>
      <c r="H3468" t="str">
        <f>IF(J3468&lt;&gt;"", INDEX($D$5:$D$1433, MATCH(J3468, $E$5:$E$1433, 0)),"")</f>
        <v/>
      </c>
      <c r="I3468" t="str">
        <f>IFERROR(IF(J3468&lt;&gt;"", INDEX($B$5:$B$1433, MATCH(J3468, $E$5:$E$1433, 0)),""),"SAI")</f>
        <v/>
      </c>
      <c r="L3468" t="str">
        <f>IFERROR(IF($N$5="Sáng",IF(MID(K3468,2,7)-MID($L$2,2,7)&gt;0,"Trễ",""),IF(MID(K3468,2,7)-MID($Q$2,2,7)&gt;0,"Trễ","")),"")</f>
        <v/>
      </c>
      <c r="M3468" t="str">
        <f>IFERROR(IF($N$5="Sáng",MID(K3468,2,7)-MID($L$2,2,7),MID(K3468,2,7)-MID($Q$2,2,7)),"")</f>
        <v/>
      </c>
      <c r="Q3468" t="str">
        <f>IF(B3468&lt;&gt;"",IF(AND(P3468="",F3468=""),"Không phép ",""),"")</f>
        <v/>
      </c>
      <c r="R3468" t="str">
        <f>UPPER(B3468)</f>
        <v/>
      </c>
      <c r="T3468" t="str">
        <f>IFERROR(IF(J3468&lt;&gt;"", INDEX($S$5:$S$1433, MATCH(J3468, $E$5:$E$1433, 0)),""),"")</f>
        <v/>
      </c>
      <c r="V3468" t="str">
        <f>IFERROR(IF(J3468&lt;&gt;"", INDEX($U$5:$U$1433, MATCH(J3468, $E$5:$E$1433, 0)),""),"")</f>
        <v/>
      </c>
    </row>
    <row r="3469">
      <c r="A3469" t="str">
        <f>IF(B3469&lt;&gt;"",A3468+1,"")</f>
        <v/>
      </c>
      <c r="F3469" t="str">
        <f>IFERROR(IF(VLOOKUP(E3469,J:J,1,0)=E3469,"X",""),"")</f>
        <v/>
      </c>
      <c r="G3469" t="str">
        <f>IF(J3469&lt;&gt;"", INDEX($C$5:$C$1433, MATCH(J3469, $E$5:$E$1433, 0)),"")</f>
        <v/>
      </c>
      <c r="H3469" t="str">
        <f>IF(J3469&lt;&gt;"", INDEX($D$5:$D$1433, MATCH(J3469, $E$5:$E$1433, 0)),"")</f>
        <v/>
      </c>
      <c r="I3469" t="str">
        <f>IFERROR(IF(J3469&lt;&gt;"", INDEX($B$5:$B$1433, MATCH(J3469, $E$5:$E$1433, 0)),""),"SAI")</f>
        <v/>
      </c>
      <c r="L3469" t="str">
        <f>IFERROR(IF($N$5="Sáng",IF(MID(K3469,2,7)-MID($L$2,2,7)&gt;0,"Trễ",""),IF(MID(K3469,2,7)-MID($Q$2,2,7)&gt;0,"Trễ","")),"")</f>
        <v/>
      </c>
      <c r="M3469" t="str">
        <f>IFERROR(IF($N$5="Sáng",MID(K3469,2,7)-MID($L$2,2,7),MID(K3469,2,7)-MID($Q$2,2,7)),"")</f>
        <v/>
      </c>
      <c r="Q3469" t="str">
        <f>IF(B3469&lt;&gt;"",IF(AND(P3469="",F3469=""),"Không phép ",""),"")</f>
        <v/>
      </c>
      <c r="R3469" t="str">
        <f>UPPER(B3469)</f>
        <v/>
      </c>
      <c r="T3469" t="str">
        <f>IFERROR(IF(J3469&lt;&gt;"", INDEX($S$5:$S$1433, MATCH(J3469, $E$5:$E$1433, 0)),""),"")</f>
        <v/>
      </c>
      <c r="V3469" t="str">
        <f>IFERROR(IF(J3469&lt;&gt;"", INDEX($U$5:$U$1433, MATCH(J3469, $E$5:$E$1433, 0)),""),"")</f>
        <v/>
      </c>
    </row>
    <row r="3470">
      <c r="A3470" t="str">
        <f>IF(B3470&lt;&gt;"",A3469+1,"")</f>
        <v/>
      </c>
      <c r="F3470" t="str">
        <f>IFERROR(IF(VLOOKUP(E3470,J:J,1,0)=E3470,"X",""),"")</f>
        <v/>
      </c>
      <c r="G3470" t="str">
        <f>IF(J3470&lt;&gt;"", INDEX($C$5:$C$1433, MATCH(J3470, $E$5:$E$1433, 0)),"")</f>
        <v/>
      </c>
      <c r="H3470" t="str">
        <f>IF(J3470&lt;&gt;"", INDEX($D$5:$D$1433, MATCH(J3470, $E$5:$E$1433, 0)),"")</f>
        <v/>
      </c>
      <c r="I3470" t="str">
        <f>IFERROR(IF(J3470&lt;&gt;"", INDEX($B$5:$B$1433, MATCH(J3470, $E$5:$E$1433, 0)),""),"SAI")</f>
        <v/>
      </c>
      <c r="L3470" t="str">
        <f>IFERROR(IF($N$5="Sáng",IF(MID(K3470,2,7)-MID($L$2,2,7)&gt;0,"Trễ",""),IF(MID(K3470,2,7)-MID($Q$2,2,7)&gt;0,"Trễ","")),"")</f>
        <v/>
      </c>
      <c r="M3470" t="str">
        <f>IFERROR(IF($N$5="Sáng",MID(K3470,2,7)-MID($L$2,2,7),MID(K3470,2,7)-MID($Q$2,2,7)),"")</f>
        <v/>
      </c>
      <c r="Q3470" t="str">
        <f>IF(B3470&lt;&gt;"",IF(AND(P3470="",F3470=""),"Không phép ",""),"")</f>
        <v/>
      </c>
      <c r="R3470" t="str">
        <f>UPPER(B3470)</f>
        <v/>
      </c>
      <c r="T3470" t="str">
        <f>IFERROR(IF(J3470&lt;&gt;"", INDEX($S$5:$S$1433, MATCH(J3470, $E$5:$E$1433, 0)),""),"")</f>
        <v/>
      </c>
      <c r="V3470" t="str">
        <f>IFERROR(IF(J3470&lt;&gt;"", INDEX($U$5:$U$1433, MATCH(J3470, $E$5:$E$1433, 0)),""),"")</f>
        <v/>
      </c>
    </row>
    <row r="3471">
      <c r="A3471" t="str">
        <f>IF(B3471&lt;&gt;"",A3470+1,"")</f>
        <v/>
      </c>
      <c r="F3471" t="str">
        <f>IFERROR(IF(VLOOKUP(E3471,J:J,1,0)=E3471,"X",""),"")</f>
        <v/>
      </c>
      <c r="G3471" t="str">
        <f>IF(J3471&lt;&gt;"", INDEX($C$5:$C$1433, MATCH(J3471, $E$5:$E$1433, 0)),"")</f>
        <v/>
      </c>
      <c r="H3471" t="str">
        <f>IF(J3471&lt;&gt;"", INDEX($D$5:$D$1433, MATCH(J3471, $E$5:$E$1433, 0)),"")</f>
        <v/>
      </c>
      <c r="I3471" t="str">
        <f>IFERROR(IF(J3471&lt;&gt;"", INDEX($B$5:$B$1433, MATCH(J3471, $E$5:$E$1433, 0)),""),"SAI")</f>
        <v/>
      </c>
      <c r="L3471" t="str">
        <f>IFERROR(IF($N$5="Sáng",IF(MID(K3471,2,7)-MID($L$2,2,7)&gt;0,"Trễ",""),IF(MID(K3471,2,7)-MID($Q$2,2,7)&gt;0,"Trễ","")),"")</f>
        <v/>
      </c>
      <c r="M3471" t="str">
        <f>IFERROR(IF($N$5="Sáng",MID(K3471,2,7)-MID($L$2,2,7),MID(K3471,2,7)-MID($Q$2,2,7)),"")</f>
        <v/>
      </c>
      <c r="Q3471" t="str">
        <f>IF(B3471&lt;&gt;"",IF(AND(P3471="",F3471=""),"Không phép ",""),"")</f>
        <v/>
      </c>
      <c r="R3471" t="str">
        <f>UPPER(B3471)</f>
        <v/>
      </c>
      <c r="T3471" t="str">
        <f>IFERROR(IF(J3471&lt;&gt;"", INDEX($S$5:$S$1433, MATCH(J3471, $E$5:$E$1433, 0)),""),"")</f>
        <v/>
      </c>
      <c r="V3471" t="str">
        <f>IFERROR(IF(J3471&lt;&gt;"", INDEX($U$5:$U$1433, MATCH(J3471, $E$5:$E$1433, 0)),""),"")</f>
        <v/>
      </c>
    </row>
    <row r="3472">
      <c r="A3472" t="str">
        <f>IF(B3472&lt;&gt;"",A3471+1,"")</f>
        <v/>
      </c>
      <c r="F3472" t="str">
        <f>IFERROR(IF(VLOOKUP(E3472,J:J,1,0)=E3472,"X",""),"")</f>
        <v/>
      </c>
      <c r="G3472" t="str">
        <f>IF(J3472&lt;&gt;"", INDEX($C$5:$C$1433, MATCH(J3472, $E$5:$E$1433, 0)),"")</f>
        <v/>
      </c>
      <c r="H3472" t="str">
        <f>IF(J3472&lt;&gt;"", INDEX($D$5:$D$1433, MATCH(J3472, $E$5:$E$1433, 0)),"")</f>
        <v/>
      </c>
      <c r="I3472" t="str">
        <f>IFERROR(IF(J3472&lt;&gt;"", INDEX($B$5:$B$1433, MATCH(J3472, $E$5:$E$1433, 0)),""),"SAI")</f>
        <v/>
      </c>
      <c r="L3472" t="str">
        <f>IFERROR(IF($N$5="Sáng",IF(MID(K3472,2,7)-MID($L$2,2,7)&gt;0,"Trễ",""),IF(MID(K3472,2,7)-MID($Q$2,2,7)&gt;0,"Trễ","")),"")</f>
        <v/>
      </c>
      <c r="M3472" t="str">
        <f>IFERROR(IF($N$5="Sáng",MID(K3472,2,7)-MID($L$2,2,7),MID(K3472,2,7)-MID($Q$2,2,7)),"")</f>
        <v/>
      </c>
      <c r="Q3472" t="str">
        <f>IF(B3472&lt;&gt;"",IF(AND(P3472="",F3472=""),"Không phép ",""),"")</f>
        <v/>
      </c>
      <c r="R3472" t="str">
        <f>UPPER(B3472)</f>
        <v/>
      </c>
      <c r="T3472" t="str">
        <f>IFERROR(IF(J3472&lt;&gt;"", INDEX($S$5:$S$1433, MATCH(J3472, $E$5:$E$1433, 0)),""),"")</f>
        <v/>
      </c>
      <c r="V3472" t="str">
        <f>IFERROR(IF(J3472&lt;&gt;"", INDEX($U$5:$U$1433, MATCH(J3472, $E$5:$E$1433, 0)),""),"")</f>
        <v/>
      </c>
    </row>
    <row r="3473">
      <c r="A3473" t="str">
        <f>IF(B3473&lt;&gt;"",A3472+1,"")</f>
        <v/>
      </c>
      <c r="F3473" t="str">
        <f>IFERROR(IF(VLOOKUP(E3473,J:J,1,0)=E3473,"X",""),"")</f>
        <v/>
      </c>
      <c r="G3473" t="str">
        <f>IF(J3473&lt;&gt;"", INDEX($C$5:$C$1433, MATCH(J3473, $E$5:$E$1433, 0)),"")</f>
        <v/>
      </c>
      <c r="H3473" t="str">
        <f>IF(J3473&lt;&gt;"", INDEX($D$5:$D$1433, MATCH(J3473, $E$5:$E$1433, 0)),"")</f>
        <v/>
      </c>
      <c r="I3473" t="str">
        <f>IFERROR(IF(J3473&lt;&gt;"", INDEX($B$5:$B$1433, MATCH(J3473, $E$5:$E$1433, 0)),""),"SAI")</f>
        <v/>
      </c>
      <c r="L3473" t="str">
        <f>IFERROR(IF($N$5="Sáng",IF(MID(K3473,2,7)-MID($L$2,2,7)&gt;0,"Trễ",""),IF(MID(K3473,2,7)-MID($Q$2,2,7)&gt;0,"Trễ","")),"")</f>
        <v/>
      </c>
      <c r="M3473" t="str">
        <f>IFERROR(IF($N$5="Sáng",MID(K3473,2,7)-MID($L$2,2,7),MID(K3473,2,7)-MID($Q$2,2,7)),"")</f>
        <v/>
      </c>
      <c r="Q3473" t="str">
        <f>IF(B3473&lt;&gt;"",IF(AND(P3473="",F3473=""),"Không phép ",""),"")</f>
        <v/>
      </c>
      <c r="R3473" t="str">
        <f>UPPER(B3473)</f>
        <v/>
      </c>
      <c r="T3473" t="str">
        <f>IFERROR(IF(J3473&lt;&gt;"", INDEX($S$5:$S$1433, MATCH(J3473, $E$5:$E$1433, 0)),""),"")</f>
        <v/>
      </c>
      <c r="V3473" t="str">
        <f>IFERROR(IF(J3473&lt;&gt;"", INDEX($U$5:$U$1433, MATCH(J3473, $E$5:$E$1433, 0)),""),"")</f>
        <v/>
      </c>
    </row>
    <row r="3474">
      <c r="A3474" t="str">
        <f>IF(B3474&lt;&gt;"",A3473+1,"")</f>
        <v/>
      </c>
      <c r="F3474" t="str">
        <f>IFERROR(IF(VLOOKUP(E3474,J:J,1,0)=E3474,"X",""),"")</f>
        <v/>
      </c>
      <c r="G3474" t="str">
        <f>IF(J3474&lt;&gt;"", INDEX($C$5:$C$1433, MATCH(J3474, $E$5:$E$1433, 0)),"")</f>
        <v/>
      </c>
      <c r="H3474" t="str">
        <f>IF(J3474&lt;&gt;"", INDEX($D$5:$D$1433, MATCH(J3474, $E$5:$E$1433, 0)),"")</f>
        <v/>
      </c>
      <c r="I3474" t="str">
        <f>IFERROR(IF(J3474&lt;&gt;"", INDEX($B$5:$B$1433, MATCH(J3474, $E$5:$E$1433, 0)),""),"SAI")</f>
        <v/>
      </c>
      <c r="L3474" t="str">
        <f>IFERROR(IF($N$5="Sáng",IF(MID(K3474,2,7)-MID($L$2,2,7)&gt;0,"Trễ",""),IF(MID(K3474,2,7)-MID($Q$2,2,7)&gt;0,"Trễ","")),"")</f>
        <v/>
      </c>
      <c r="M3474" t="str">
        <f>IFERROR(IF($N$5="Sáng",MID(K3474,2,7)-MID($L$2,2,7),MID(K3474,2,7)-MID($Q$2,2,7)),"")</f>
        <v/>
      </c>
      <c r="Q3474" t="str">
        <f>IF(B3474&lt;&gt;"",IF(AND(P3474="",F3474=""),"Không phép ",""),"")</f>
        <v/>
      </c>
      <c r="R3474" t="str">
        <f>UPPER(B3474)</f>
        <v/>
      </c>
      <c r="T3474" t="str">
        <f>IFERROR(IF(J3474&lt;&gt;"", INDEX($S$5:$S$1433, MATCH(J3474, $E$5:$E$1433, 0)),""),"")</f>
        <v/>
      </c>
      <c r="V3474" t="str">
        <f>IFERROR(IF(J3474&lt;&gt;"", INDEX($U$5:$U$1433, MATCH(J3474, $E$5:$E$1433, 0)),""),"")</f>
        <v/>
      </c>
    </row>
    <row r="3475">
      <c r="A3475" t="str">
        <f>IF(B3475&lt;&gt;"",A3474+1,"")</f>
        <v/>
      </c>
      <c r="F3475" t="str">
        <f>IFERROR(IF(VLOOKUP(E3475,J:J,1,0)=E3475,"X",""),"")</f>
        <v/>
      </c>
      <c r="G3475" t="str">
        <f>IF(J3475&lt;&gt;"", INDEX($C$5:$C$1433, MATCH(J3475, $E$5:$E$1433, 0)),"")</f>
        <v/>
      </c>
      <c r="H3475" t="str">
        <f>IF(J3475&lt;&gt;"", INDEX($D$5:$D$1433, MATCH(J3475, $E$5:$E$1433, 0)),"")</f>
        <v/>
      </c>
      <c r="I3475" t="str">
        <f>IFERROR(IF(J3475&lt;&gt;"", INDEX($B$5:$B$1433, MATCH(J3475, $E$5:$E$1433, 0)),""),"SAI")</f>
        <v/>
      </c>
      <c r="L3475" t="str">
        <f>IFERROR(IF($N$5="Sáng",IF(MID(K3475,2,7)-MID($L$2,2,7)&gt;0,"Trễ",""),IF(MID(K3475,2,7)-MID($Q$2,2,7)&gt;0,"Trễ","")),"")</f>
        <v/>
      </c>
      <c r="M3475" t="str">
        <f>IFERROR(IF($N$5="Sáng",MID(K3475,2,7)-MID($L$2,2,7),MID(K3475,2,7)-MID($Q$2,2,7)),"")</f>
        <v/>
      </c>
      <c r="Q3475" t="str">
        <f>IF(B3475&lt;&gt;"",IF(AND(P3475="",F3475=""),"Không phép ",""),"")</f>
        <v/>
      </c>
      <c r="R3475" t="str">
        <f>UPPER(B3475)</f>
        <v/>
      </c>
      <c r="T3475" t="str">
        <f>IFERROR(IF(J3475&lt;&gt;"", INDEX($S$5:$S$1433, MATCH(J3475, $E$5:$E$1433, 0)),""),"")</f>
        <v/>
      </c>
      <c r="V3475" t="str">
        <f>IFERROR(IF(J3475&lt;&gt;"", INDEX($U$5:$U$1433, MATCH(J3475, $E$5:$E$1433, 0)),""),"")</f>
        <v/>
      </c>
    </row>
    <row r="3476">
      <c r="A3476" t="str">
        <f>IF(B3476&lt;&gt;"",A3475+1,"")</f>
        <v/>
      </c>
      <c r="F3476" t="str">
        <f>IFERROR(IF(VLOOKUP(E3476,J:J,1,0)=E3476,"X",""),"")</f>
        <v/>
      </c>
      <c r="G3476" t="str">
        <f>IF(J3476&lt;&gt;"", INDEX($C$5:$C$1433, MATCH(J3476, $E$5:$E$1433, 0)),"")</f>
        <v/>
      </c>
      <c r="H3476" t="str">
        <f>IF(J3476&lt;&gt;"", INDEX($D$5:$D$1433, MATCH(J3476, $E$5:$E$1433, 0)),"")</f>
        <v/>
      </c>
      <c r="I3476" t="str">
        <f>IFERROR(IF(J3476&lt;&gt;"", INDEX($B$5:$B$1433, MATCH(J3476, $E$5:$E$1433, 0)),""),"SAI")</f>
        <v/>
      </c>
      <c r="L3476" t="str">
        <f>IFERROR(IF($N$5="Sáng",IF(MID(K3476,2,7)-MID($L$2,2,7)&gt;0,"Trễ",""),IF(MID(K3476,2,7)-MID($Q$2,2,7)&gt;0,"Trễ","")),"")</f>
        <v/>
      </c>
      <c r="M3476" t="str">
        <f>IFERROR(IF($N$5="Sáng",MID(K3476,2,7)-MID($L$2,2,7),MID(K3476,2,7)-MID($Q$2,2,7)),"")</f>
        <v/>
      </c>
      <c r="Q3476" t="str">
        <f>IF(B3476&lt;&gt;"",IF(AND(P3476="",F3476=""),"Không phép ",""),"")</f>
        <v/>
      </c>
      <c r="R3476" t="str">
        <f>UPPER(B3476)</f>
        <v/>
      </c>
      <c r="T3476" t="str">
        <f>IFERROR(IF(J3476&lt;&gt;"", INDEX($S$5:$S$1433, MATCH(J3476, $E$5:$E$1433, 0)),""),"")</f>
        <v/>
      </c>
      <c r="V3476" t="str">
        <f>IFERROR(IF(J3476&lt;&gt;"", INDEX($U$5:$U$1433, MATCH(J3476, $E$5:$E$1433, 0)),""),"")</f>
        <v/>
      </c>
    </row>
    <row r="3477">
      <c r="A3477" t="str">
        <f>IF(B3477&lt;&gt;"",A3476+1,"")</f>
        <v/>
      </c>
      <c r="F3477" t="str">
        <f>IFERROR(IF(VLOOKUP(E3477,J:J,1,0)=E3477,"X",""),"")</f>
        <v/>
      </c>
      <c r="G3477" t="str">
        <f>IF(J3477&lt;&gt;"", INDEX($C$5:$C$1433, MATCH(J3477, $E$5:$E$1433, 0)),"")</f>
        <v/>
      </c>
      <c r="H3477" t="str">
        <f>IF(J3477&lt;&gt;"", INDEX($D$5:$D$1433, MATCH(J3477, $E$5:$E$1433, 0)),"")</f>
        <v/>
      </c>
      <c r="I3477" t="str">
        <f>IFERROR(IF(J3477&lt;&gt;"", INDEX($B$5:$B$1433, MATCH(J3477, $E$5:$E$1433, 0)),""),"SAI")</f>
        <v/>
      </c>
      <c r="L3477" t="str">
        <f>IFERROR(IF($N$5="Sáng",IF(MID(K3477,2,7)-MID($L$2,2,7)&gt;0,"Trễ",""),IF(MID(K3477,2,7)-MID($Q$2,2,7)&gt;0,"Trễ","")),"")</f>
        <v/>
      </c>
      <c r="M3477" t="str">
        <f>IFERROR(IF($N$5="Sáng",MID(K3477,2,7)-MID($L$2,2,7),MID(K3477,2,7)-MID($Q$2,2,7)),"")</f>
        <v/>
      </c>
      <c r="Q3477" t="str">
        <f>IF(B3477&lt;&gt;"",IF(AND(P3477="",F3477=""),"Không phép ",""),"")</f>
        <v/>
      </c>
      <c r="R3477" t="str">
        <f>UPPER(B3477)</f>
        <v/>
      </c>
      <c r="T3477" t="str">
        <f>IFERROR(IF(J3477&lt;&gt;"", INDEX($S$5:$S$1433, MATCH(J3477, $E$5:$E$1433, 0)),""),"")</f>
        <v/>
      </c>
      <c r="V3477" t="str">
        <f>IFERROR(IF(J3477&lt;&gt;"", INDEX($U$5:$U$1433, MATCH(J3477, $E$5:$E$1433, 0)),""),"")</f>
        <v/>
      </c>
    </row>
    <row r="3478">
      <c r="A3478" t="str">
        <f>IF(B3478&lt;&gt;"",A3477+1,"")</f>
        <v/>
      </c>
      <c r="F3478" t="str">
        <f>IFERROR(IF(VLOOKUP(E3478,J:J,1,0)=E3478,"X",""),"")</f>
        <v/>
      </c>
      <c r="G3478" t="str">
        <f>IF(J3478&lt;&gt;"", INDEX($C$5:$C$1433, MATCH(J3478, $E$5:$E$1433, 0)),"")</f>
        <v/>
      </c>
      <c r="H3478" t="str">
        <f>IF(J3478&lt;&gt;"", INDEX($D$5:$D$1433, MATCH(J3478, $E$5:$E$1433, 0)),"")</f>
        <v/>
      </c>
      <c r="I3478" t="str">
        <f>IFERROR(IF(J3478&lt;&gt;"", INDEX($B$5:$B$1433, MATCH(J3478, $E$5:$E$1433, 0)),""),"SAI")</f>
        <v/>
      </c>
      <c r="L3478" t="str">
        <f>IFERROR(IF($N$5="Sáng",IF(MID(K3478,2,7)-MID($L$2,2,7)&gt;0,"Trễ",""),IF(MID(K3478,2,7)-MID($Q$2,2,7)&gt;0,"Trễ","")),"")</f>
        <v/>
      </c>
      <c r="M3478" t="str">
        <f>IFERROR(IF($N$5="Sáng",MID(K3478,2,7)-MID($L$2,2,7),MID(K3478,2,7)-MID($Q$2,2,7)),"")</f>
        <v/>
      </c>
      <c r="Q3478" t="str">
        <f>IF(B3478&lt;&gt;"",IF(AND(P3478="",F3478=""),"Không phép ",""),"")</f>
        <v/>
      </c>
      <c r="R3478" t="str">
        <f>UPPER(B3478)</f>
        <v/>
      </c>
      <c r="T3478" t="str">
        <f>IFERROR(IF(J3478&lt;&gt;"", INDEX($S$5:$S$1433, MATCH(J3478, $E$5:$E$1433, 0)),""),"")</f>
        <v/>
      </c>
      <c r="V3478" t="str">
        <f>IFERROR(IF(J3478&lt;&gt;"", INDEX($U$5:$U$1433, MATCH(J3478, $E$5:$E$1433, 0)),""),"")</f>
        <v/>
      </c>
    </row>
    <row r="3479">
      <c r="A3479" t="str">
        <f>IF(B3479&lt;&gt;"",A3478+1,"")</f>
        <v/>
      </c>
      <c r="F3479" t="str">
        <f>IFERROR(IF(VLOOKUP(E3479,J:J,1,0)=E3479,"X",""),"")</f>
        <v/>
      </c>
      <c r="G3479" t="str">
        <f>IF(J3479&lt;&gt;"", INDEX($C$5:$C$1433, MATCH(J3479, $E$5:$E$1433, 0)),"")</f>
        <v/>
      </c>
      <c r="H3479" t="str">
        <f>IF(J3479&lt;&gt;"", INDEX($D$5:$D$1433, MATCH(J3479, $E$5:$E$1433, 0)),"")</f>
        <v/>
      </c>
      <c r="I3479" t="str">
        <f>IFERROR(IF(J3479&lt;&gt;"", INDEX($B$5:$B$1433, MATCH(J3479, $E$5:$E$1433, 0)),""),"SAI")</f>
        <v/>
      </c>
      <c r="L3479" t="str">
        <f>IFERROR(IF($N$5="Sáng",IF(MID(K3479,2,7)-MID($L$2,2,7)&gt;0,"Trễ",""),IF(MID(K3479,2,7)-MID($Q$2,2,7)&gt;0,"Trễ","")),"")</f>
        <v/>
      </c>
      <c r="M3479" t="str">
        <f>IFERROR(IF($N$5="Sáng",MID(K3479,2,7)-MID($L$2,2,7),MID(K3479,2,7)-MID($Q$2,2,7)),"")</f>
        <v/>
      </c>
      <c r="Q3479" t="str">
        <f>IF(B3479&lt;&gt;"",IF(AND(P3479="",F3479=""),"Không phép ",""),"")</f>
        <v/>
      </c>
      <c r="R3479" t="str">
        <f>UPPER(B3479)</f>
        <v/>
      </c>
      <c r="T3479" t="str">
        <f>IFERROR(IF(J3479&lt;&gt;"", INDEX($S$5:$S$1433, MATCH(J3479, $E$5:$E$1433, 0)),""),"")</f>
        <v/>
      </c>
      <c r="V3479" t="str">
        <f>IFERROR(IF(J3479&lt;&gt;"", INDEX($U$5:$U$1433, MATCH(J3479, $E$5:$E$1433, 0)),""),"")</f>
        <v/>
      </c>
    </row>
    <row r="3480">
      <c r="A3480" t="str">
        <f>IF(B3480&lt;&gt;"",A3479+1,"")</f>
        <v/>
      </c>
      <c r="F3480" t="str">
        <f>IFERROR(IF(VLOOKUP(E3480,J:J,1,0)=E3480,"X",""),"")</f>
        <v/>
      </c>
      <c r="G3480" t="str">
        <f>IF(J3480&lt;&gt;"", INDEX($C$5:$C$1433, MATCH(J3480, $E$5:$E$1433, 0)),"")</f>
        <v/>
      </c>
      <c r="H3480" t="str">
        <f>IF(J3480&lt;&gt;"", INDEX($D$5:$D$1433, MATCH(J3480, $E$5:$E$1433, 0)),"")</f>
        <v/>
      </c>
      <c r="I3480" t="str">
        <f>IFERROR(IF(J3480&lt;&gt;"", INDEX($B$5:$B$1433, MATCH(J3480, $E$5:$E$1433, 0)),""),"SAI")</f>
        <v/>
      </c>
      <c r="L3480" t="str">
        <f>IFERROR(IF($N$5="Sáng",IF(MID(K3480,2,7)-MID($L$2,2,7)&gt;0,"Trễ",""),IF(MID(K3480,2,7)-MID($Q$2,2,7)&gt;0,"Trễ","")),"")</f>
        <v/>
      </c>
      <c r="M3480" t="str">
        <f>IFERROR(IF($N$5="Sáng",MID(K3480,2,7)-MID($L$2,2,7),MID(K3480,2,7)-MID($Q$2,2,7)),"")</f>
        <v/>
      </c>
      <c r="Q3480" t="str">
        <f>IF(B3480&lt;&gt;"",IF(AND(P3480="",F3480=""),"Không phép ",""),"")</f>
        <v/>
      </c>
      <c r="R3480" t="str">
        <f>UPPER(B3480)</f>
        <v/>
      </c>
      <c r="T3480" t="str">
        <f>IFERROR(IF(J3480&lt;&gt;"", INDEX($S$5:$S$1433, MATCH(J3480, $E$5:$E$1433, 0)),""),"")</f>
        <v/>
      </c>
      <c r="V3480" t="str">
        <f>IFERROR(IF(J3480&lt;&gt;"", INDEX($U$5:$U$1433, MATCH(J3480, $E$5:$E$1433, 0)),""),"")</f>
        <v/>
      </c>
    </row>
    <row r="3481">
      <c r="A3481" t="str">
        <f>IF(B3481&lt;&gt;"",A3480+1,"")</f>
        <v/>
      </c>
      <c r="F3481" t="str">
        <f>IFERROR(IF(VLOOKUP(E3481,J:J,1,0)=E3481,"X",""),"")</f>
        <v/>
      </c>
      <c r="G3481" t="str">
        <f>IF(J3481&lt;&gt;"", INDEX($C$5:$C$1433, MATCH(J3481, $E$5:$E$1433, 0)),"")</f>
        <v/>
      </c>
      <c r="H3481" t="str">
        <f>IF(J3481&lt;&gt;"", INDEX($D$5:$D$1433, MATCH(J3481, $E$5:$E$1433, 0)),"")</f>
        <v/>
      </c>
      <c r="I3481" t="str">
        <f>IFERROR(IF(J3481&lt;&gt;"", INDEX($B$5:$B$1433, MATCH(J3481, $E$5:$E$1433, 0)),""),"SAI")</f>
        <v/>
      </c>
      <c r="L3481" t="str">
        <f>IFERROR(IF($N$5="Sáng",IF(MID(K3481,2,7)-MID($L$2,2,7)&gt;0,"Trễ",""),IF(MID(K3481,2,7)-MID($Q$2,2,7)&gt;0,"Trễ","")),"")</f>
        <v/>
      </c>
      <c r="M3481" t="str">
        <f>IFERROR(IF($N$5="Sáng",MID(K3481,2,7)-MID($L$2,2,7),MID(K3481,2,7)-MID($Q$2,2,7)),"")</f>
        <v/>
      </c>
      <c r="Q3481" t="str">
        <f>IF(B3481&lt;&gt;"",IF(AND(P3481="",F3481=""),"Không phép ",""),"")</f>
        <v/>
      </c>
      <c r="R3481" t="str">
        <f>UPPER(B3481)</f>
        <v/>
      </c>
      <c r="T3481" t="str">
        <f>IFERROR(IF(J3481&lt;&gt;"", INDEX($S$5:$S$1433, MATCH(J3481, $E$5:$E$1433, 0)),""),"")</f>
        <v/>
      </c>
      <c r="V3481" t="str">
        <f>IFERROR(IF(J3481&lt;&gt;"", INDEX($U$5:$U$1433, MATCH(J3481, $E$5:$E$1433, 0)),""),"")</f>
        <v/>
      </c>
    </row>
    <row r="3482">
      <c r="A3482" t="str">
        <f>IF(B3482&lt;&gt;"",A3481+1,"")</f>
        <v/>
      </c>
      <c r="F3482" t="str">
        <f>IFERROR(IF(VLOOKUP(E3482,J:J,1,0)=E3482,"X",""),"")</f>
        <v/>
      </c>
      <c r="G3482" t="str">
        <f>IF(J3482&lt;&gt;"", INDEX($C$5:$C$1433, MATCH(J3482, $E$5:$E$1433, 0)),"")</f>
        <v/>
      </c>
      <c r="H3482" t="str">
        <f>IF(J3482&lt;&gt;"", INDEX($D$5:$D$1433, MATCH(J3482, $E$5:$E$1433, 0)),"")</f>
        <v/>
      </c>
      <c r="I3482" t="str">
        <f>IFERROR(IF(J3482&lt;&gt;"", INDEX($B$5:$B$1433, MATCH(J3482, $E$5:$E$1433, 0)),""),"SAI")</f>
        <v/>
      </c>
      <c r="L3482" t="str">
        <f>IFERROR(IF($N$5="Sáng",IF(MID(K3482,2,7)-MID($L$2,2,7)&gt;0,"Trễ",""),IF(MID(K3482,2,7)-MID($Q$2,2,7)&gt;0,"Trễ","")),"")</f>
        <v/>
      </c>
      <c r="M3482" t="str">
        <f>IFERROR(IF($N$5="Sáng",MID(K3482,2,7)-MID($L$2,2,7),MID(K3482,2,7)-MID($Q$2,2,7)),"")</f>
        <v/>
      </c>
      <c r="Q3482" t="str">
        <f>IF(B3482&lt;&gt;"",IF(AND(P3482="",F3482=""),"Không phép ",""),"")</f>
        <v/>
      </c>
      <c r="R3482" t="str">
        <f>UPPER(B3482)</f>
        <v/>
      </c>
      <c r="T3482" t="str">
        <f>IFERROR(IF(J3482&lt;&gt;"", INDEX($S$5:$S$1433, MATCH(J3482, $E$5:$E$1433, 0)),""),"")</f>
        <v/>
      </c>
      <c r="V3482" t="str">
        <f>IFERROR(IF(J3482&lt;&gt;"", INDEX($U$5:$U$1433, MATCH(J3482, $E$5:$E$1433, 0)),""),"")</f>
        <v/>
      </c>
    </row>
    <row r="3483">
      <c r="A3483" t="str">
        <f>IF(B3483&lt;&gt;"",A3482+1,"")</f>
        <v/>
      </c>
      <c r="F3483" t="str">
        <f>IFERROR(IF(VLOOKUP(E3483,J:J,1,0)=E3483,"X",""),"")</f>
        <v/>
      </c>
      <c r="G3483" t="str">
        <f>IF(J3483&lt;&gt;"", INDEX($C$5:$C$1433, MATCH(J3483, $E$5:$E$1433, 0)),"")</f>
        <v/>
      </c>
      <c r="H3483" t="str">
        <f>IF(J3483&lt;&gt;"", INDEX($D$5:$D$1433, MATCH(J3483, $E$5:$E$1433, 0)),"")</f>
        <v/>
      </c>
      <c r="I3483" t="str">
        <f>IFERROR(IF(J3483&lt;&gt;"", INDEX($B$5:$B$1433, MATCH(J3483, $E$5:$E$1433, 0)),""),"SAI")</f>
        <v/>
      </c>
      <c r="L3483" t="str">
        <f>IFERROR(IF($N$5="Sáng",IF(MID(K3483,2,7)-MID($L$2,2,7)&gt;0,"Trễ",""),IF(MID(K3483,2,7)-MID($Q$2,2,7)&gt;0,"Trễ","")),"")</f>
        <v/>
      </c>
      <c r="M3483" t="str">
        <f>IFERROR(IF($N$5="Sáng",MID(K3483,2,7)-MID($L$2,2,7),MID(K3483,2,7)-MID($Q$2,2,7)),"")</f>
        <v/>
      </c>
      <c r="Q3483" t="str">
        <f>IF(B3483&lt;&gt;"",IF(AND(P3483="",F3483=""),"Không phép ",""),"")</f>
        <v/>
      </c>
      <c r="R3483" t="str">
        <f>UPPER(B3483)</f>
        <v/>
      </c>
      <c r="T3483" t="str">
        <f>IFERROR(IF(J3483&lt;&gt;"", INDEX($S$5:$S$1433, MATCH(J3483, $E$5:$E$1433, 0)),""),"")</f>
        <v/>
      </c>
      <c r="V3483" t="str">
        <f>IFERROR(IF(J3483&lt;&gt;"", INDEX($U$5:$U$1433, MATCH(J3483, $E$5:$E$1433, 0)),""),"")</f>
        <v/>
      </c>
    </row>
    <row r="3484">
      <c r="A3484" t="str">
        <f>IF(B3484&lt;&gt;"",A3483+1,"")</f>
        <v/>
      </c>
      <c r="F3484" t="str">
        <f>IFERROR(IF(VLOOKUP(E3484,J:J,1,0)=E3484,"X",""),"")</f>
        <v/>
      </c>
      <c r="G3484" t="str">
        <f>IF(J3484&lt;&gt;"", INDEX($C$5:$C$1433, MATCH(J3484, $E$5:$E$1433, 0)),"")</f>
        <v/>
      </c>
      <c r="H3484" t="str">
        <f>IF(J3484&lt;&gt;"", INDEX($D$5:$D$1433, MATCH(J3484, $E$5:$E$1433, 0)),"")</f>
        <v/>
      </c>
      <c r="I3484" t="str">
        <f>IFERROR(IF(J3484&lt;&gt;"", INDEX($B$5:$B$1433, MATCH(J3484, $E$5:$E$1433, 0)),""),"SAI")</f>
        <v/>
      </c>
      <c r="L3484" t="str">
        <f>IFERROR(IF($N$5="Sáng",IF(MID(K3484,2,7)-MID($L$2,2,7)&gt;0,"Trễ",""),IF(MID(K3484,2,7)-MID($Q$2,2,7)&gt;0,"Trễ","")),"")</f>
        <v/>
      </c>
      <c r="M3484" t="str">
        <f>IFERROR(IF($N$5="Sáng",MID(K3484,2,7)-MID($L$2,2,7),MID(K3484,2,7)-MID($Q$2,2,7)),"")</f>
        <v/>
      </c>
      <c r="Q3484" t="str">
        <f>IF(B3484&lt;&gt;"",IF(AND(P3484="",F3484=""),"Không phép ",""),"")</f>
        <v/>
      </c>
      <c r="R3484" t="str">
        <f>UPPER(B3484)</f>
        <v/>
      </c>
      <c r="T3484" t="str">
        <f>IFERROR(IF(J3484&lt;&gt;"", INDEX($S$5:$S$1433, MATCH(J3484, $E$5:$E$1433, 0)),""),"")</f>
        <v/>
      </c>
      <c r="V3484" t="str">
        <f>IFERROR(IF(J3484&lt;&gt;"", INDEX($U$5:$U$1433, MATCH(J3484, $E$5:$E$1433, 0)),""),"")</f>
        <v/>
      </c>
    </row>
    <row r="3485">
      <c r="A3485" t="str">
        <f>IF(B3485&lt;&gt;"",A3484+1,"")</f>
        <v/>
      </c>
      <c r="F3485" t="str">
        <f>IFERROR(IF(VLOOKUP(E3485,J:J,1,0)=E3485,"X",""),"")</f>
        <v/>
      </c>
      <c r="G3485" t="str">
        <f>IF(J3485&lt;&gt;"", INDEX($C$5:$C$1433, MATCH(J3485, $E$5:$E$1433, 0)),"")</f>
        <v/>
      </c>
      <c r="H3485" t="str">
        <f>IF(J3485&lt;&gt;"", INDEX($D$5:$D$1433, MATCH(J3485, $E$5:$E$1433, 0)),"")</f>
        <v/>
      </c>
      <c r="I3485" t="str">
        <f>IFERROR(IF(J3485&lt;&gt;"", INDEX($B$5:$B$1433, MATCH(J3485, $E$5:$E$1433, 0)),""),"SAI")</f>
        <v/>
      </c>
      <c r="L3485" t="str">
        <f>IFERROR(IF($N$5="Sáng",IF(MID(K3485,2,7)-MID($L$2,2,7)&gt;0,"Trễ",""),IF(MID(K3485,2,7)-MID($Q$2,2,7)&gt;0,"Trễ","")),"")</f>
        <v/>
      </c>
      <c r="M3485" t="str">
        <f>IFERROR(IF($N$5="Sáng",MID(K3485,2,7)-MID($L$2,2,7),MID(K3485,2,7)-MID($Q$2,2,7)),"")</f>
        <v/>
      </c>
      <c r="Q3485" t="str">
        <f>IF(B3485&lt;&gt;"",IF(AND(P3485="",F3485=""),"Không phép ",""),"")</f>
        <v/>
      </c>
      <c r="R3485" t="str">
        <f>UPPER(B3485)</f>
        <v/>
      </c>
      <c r="T3485" t="str">
        <f>IFERROR(IF(J3485&lt;&gt;"", INDEX($S$5:$S$1433, MATCH(J3485, $E$5:$E$1433, 0)),""),"")</f>
        <v/>
      </c>
      <c r="V3485" t="str">
        <f>IFERROR(IF(J3485&lt;&gt;"", INDEX($U$5:$U$1433, MATCH(J3485, $E$5:$E$1433, 0)),""),"")</f>
        <v/>
      </c>
    </row>
    <row r="3486">
      <c r="A3486" t="str">
        <f>IF(B3486&lt;&gt;"",A3485+1,"")</f>
        <v/>
      </c>
      <c r="F3486" t="str">
        <f>IFERROR(IF(VLOOKUP(E3486,J:J,1,0)=E3486,"X",""),"")</f>
        <v/>
      </c>
      <c r="G3486" t="str">
        <f>IF(J3486&lt;&gt;"", INDEX($C$5:$C$1433, MATCH(J3486, $E$5:$E$1433, 0)),"")</f>
        <v/>
      </c>
      <c r="H3486" t="str">
        <f>IF(J3486&lt;&gt;"", INDEX($D$5:$D$1433, MATCH(J3486, $E$5:$E$1433, 0)),"")</f>
        <v/>
      </c>
      <c r="I3486" t="str">
        <f>IFERROR(IF(J3486&lt;&gt;"", INDEX($B$5:$B$1433, MATCH(J3486, $E$5:$E$1433, 0)),""),"SAI")</f>
        <v/>
      </c>
      <c r="L3486" t="str">
        <f>IFERROR(IF($N$5="Sáng",IF(MID(K3486,2,7)-MID($L$2,2,7)&gt;0,"Trễ",""),IF(MID(K3486,2,7)-MID($Q$2,2,7)&gt;0,"Trễ","")),"")</f>
        <v/>
      </c>
      <c r="M3486" t="str">
        <f>IFERROR(IF($N$5="Sáng",MID(K3486,2,7)-MID($L$2,2,7),MID(K3486,2,7)-MID($Q$2,2,7)),"")</f>
        <v/>
      </c>
      <c r="Q3486" t="str">
        <f>IF(B3486&lt;&gt;"",IF(AND(P3486="",F3486=""),"Không phép ",""),"")</f>
        <v/>
      </c>
      <c r="R3486" t="str">
        <f>UPPER(B3486)</f>
        <v/>
      </c>
      <c r="T3486" t="str">
        <f>IFERROR(IF(J3486&lt;&gt;"", INDEX($S$5:$S$1433, MATCH(J3486, $E$5:$E$1433, 0)),""),"")</f>
        <v/>
      </c>
      <c r="V3486" t="str">
        <f>IFERROR(IF(J3486&lt;&gt;"", INDEX($U$5:$U$1433, MATCH(J3486, $E$5:$E$1433, 0)),""),"")</f>
        <v/>
      </c>
    </row>
    <row r="3487">
      <c r="A3487" t="str">
        <f>IF(B3487&lt;&gt;"",A3486+1,"")</f>
        <v/>
      </c>
      <c r="F3487" t="str">
        <f>IFERROR(IF(VLOOKUP(E3487,J:J,1,0)=E3487,"X",""),"")</f>
        <v/>
      </c>
      <c r="G3487" t="str">
        <f>IF(J3487&lt;&gt;"", INDEX($C$5:$C$1433, MATCH(J3487, $E$5:$E$1433, 0)),"")</f>
        <v/>
      </c>
      <c r="H3487" t="str">
        <f>IF(J3487&lt;&gt;"", INDEX($D$5:$D$1433, MATCH(J3487, $E$5:$E$1433, 0)),"")</f>
        <v/>
      </c>
      <c r="I3487" t="str">
        <f>IFERROR(IF(J3487&lt;&gt;"", INDEX($B$5:$B$1433, MATCH(J3487, $E$5:$E$1433, 0)),""),"SAI")</f>
        <v/>
      </c>
      <c r="L3487" t="str">
        <f>IFERROR(IF($N$5="Sáng",IF(MID(K3487,2,7)-MID($L$2,2,7)&gt;0,"Trễ",""),IF(MID(K3487,2,7)-MID($Q$2,2,7)&gt;0,"Trễ","")),"")</f>
        <v/>
      </c>
      <c r="M3487" t="str">
        <f>IFERROR(IF($N$5="Sáng",MID(K3487,2,7)-MID($L$2,2,7),MID(K3487,2,7)-MID($Q$2,2,7)),"")</f>
        <v/>
      </c>
      <c r="Q3487" t="str">
        <f>IF(B3487&lt;&gt;"",IF(AND(P3487="",F3487=""),"Không phép ",""),"")</f>
        <v/>
      </c>
      <c r="R3487" t="str">
        <f>UPPER(B3487)</f>
        <v/>
      </c>
      <c r="T3487" t="str">
        <f>IFERROR(IF(J3487&lt;&gt;"", INDEX($S$5:$S$1433, MATCH(J3487, $E$5:$E$1433, 0)),""),"")</f>
        <v/>
      </c>
      <c r="V3487" t="str">
        <f>IFERROR(IF(J3487&lt;&gt;"", INDEX($U$5:$U$1433, MATCH(J3487, $E$5:$E$1433, 0)),""),"")</f>
        <v/>
      </c>
    </row>
    <row r="3488">
      <c r="A3488" t="str">
        <f>IF(B3488&lt;&gt;"",A3487+1,"")</f>
        <v/>
      </c>
      <c r="F3488" t="str">
        <f>IFERROR(IF(VLOOKUP(E3488,J:J,1,0)=E3488,"X",""),"")</f>
        <v/>
      </c>
      <c r="G3488" t="str">
        <f>IF(J3488&lt;&gt;"", INDEX($C$5:$C$1433, MATCH(J3488, $E$5:$E$1433, 0)),"")</f>
        <v/>
      </c>
      <c r="H3488" t="str">
        <f>IF(J3488&lt;&gt;"", INDEX($D$5:$D$1433, MATCH(J3488, $E$5:$E$1433, 0)),"")</f>
        <v/>
      </c>
      <c r="I3488" t="str">
        <f>IFERROR(IF(J3488&lt;&gt;"", INDEX($B$5:$B$1433, MATCH(J3488, $E$5:$E$1433, 0)),""),"SAI")</f>
        <v/>
      </c>
      <c r="L3488" t="str">
        <f>IFERROR(IF($N$5="Sáng",IF(MID(K3488,2,7)-MID($L$2,2,7)&gt;0,"Trễ",""),IF(MID(K3488,2,7)-MID($Q$2,2,7)&gt;0,"Trễ","")),"")</f>
        <v/>
      </c>
      <c r="M3488" t="str">
        <f>IFERROR(IF($N$5="Sáng",MID(K3488,2,7)-MID($L$2,2,7),MID(K3488,2,7)-MID($Q$2,2,7)),"")</f>
        <v/>
      </c>
      <c r="Q3488" t="str">
        <f>IF(B3488&lt;&gt;"",IF(AND(P3488="",F3488=""),"Không phép ",""),"")</f>
        <v/>
      </c>
      <c r="R3488" t="str">
        <f>UPPER(B3488)</f>
        <v/>
      </c>
      <c r="T3488" t="str">
        <f>IFERROR(IF(J3488&lt;&gt;"", INDEX($S$5:$S$1433, MATCH(J3488, $E$5:$E$1433, 0)),""),"")</f>
        <v/>
      </c>
      <c r="V3488" t="str">
        <f>IFERROR(IF(J3488&lt;&gt;"", INDEX($U$5:$U$1433, MATCH(J3488, $E$5:$E$1433, 0)),""),"")</f>
        <v/>
      </c>
    </row>
    <row r="3489">
      <c r="A3489" t="str">
        <f>IF(B3489&lt;&gt;"",A3488+1,"")</f>
        <v/>
      </c>
      <c r="F3489" t="str">
        <f>IFERROR(IF(VLOOKUP(E3489,J:J,1,0)=E3489,"X",""),"")</f>
        <v/>
      </c>
      <c r="G3489" t="str">
        <f>IF(J3489&lt;&gt;"", INDEX($C$5:$C$1433, MATCH(J3489, $E$5:$E$1433, 0)),"")</f>
        <v/>
      </c>
      <c r="H3489" t="str">
        <f>IF(J3489&lt;&gt;"", INDEX($D$5:$D$1433, MATCH(J3489, $E$5:$E$1433, 0)),"")</f>
        <v/>
      </c>
      <c r="I3489" t="str">
        <f>IFERROR(IF(J3489&lt;&gt;"", INDEX($B$5:$B$1433, MATCH(J3489, $E$5:$E$1433, 0)),""),"SAI")</f>
        <v/>
      </c>
      <c r="L3489" t="str">
        <f>IFERROR(IF($N$5="Sáng",IF(MID(K3489,2,7)-MID($L$2,2,7)&gt;0,"Trễ",""),IF(MID(K3489,2,7)-MID($Q$2,2,7)&gt;0,"Trễ","")),"")</f>
        <v/>
      </c>
      <c r="M3489" t="str">
        <f>IFERROR(IF($N$5="Sáng",MID(K3489,2,7)-MID($L$2,2,7),MID(K3489,2,7)-MID($Q$2,2,7)),"")</f>
        <v/>
      </c>
      <c r="Q3489" t="str">
        <f>IF(B3489&lt;&gt;"",IF(AND(P3489="",F3489=""),"Không phép ",""),"")</f>
        <v/>
      </c>
      <c r="R3489" t="str">
        <f>UPPER(B3489)</f>
        <v/>
      </c>
      <c r="T3489" t="str">
        <f>IFERROR(IF(J3489&lt;&gt;"", INDEX($S$5:$S$1433, MATCH(J3489, $E$5:$E$1433, 0)),""),"")</f>
        <v/>
      </c>
      <c r="V3489" t="str">
        <f>IFERROR(IF(J3489&lt;&gt;"", INDEX($U$5:$U$1433, MATCH(J3489, $E$5:$E$1433, 0)),""),"")</f>
        <v/>
      </c>
    </row>
    <row r="3490">
      <c r="A3490" t="str">
        <f>IF(B3490&lt;&gt;"",A3489+1,"")</f>
        <v/>
      </c>
      <c r="F3490" t="str">
        <f>IFERROR(IF(VLOOKUP(E3490,J:J,1,0)=E3490,"X",""),"")</f>
        <v/>
      </c>
      <c r="G3490" t="str">
        <f>IF(J3490&lt;&gt;"", INDEX($C$5:$C$1433, MATCH(J3490, $E$5:$E$1433, 0)),"")</f>
        <v/>
      </c>
      <c r="H3490" t="str">
        <f>IF(J3490&lt;&gt;"", INDEX($D$5:$D$1433, MATCH(J3490, $E$5:$E$1433, 0)),"")</f>
        <v/>
      </c>
      <c r="I3490" t="str">
        <f>IFERROR(IF(J3490&lt;&gt;"", INDEX($B$5:$B$1433, MATCH(J3490, $E$5:$E$1433, 0)),""),"SAI")</f>
        <v/>
      </c>
      <c r="L3490" t="str">
        <f>IFERROR(IF($N$5="Sáng",IF(MID(K3490,2,7)-MID($L$2,2,7)&gt;0,"Trễ",""),IF(MID(K3490,2,7)-MID($Q$2,2,7)&gt;0,"Trễ","")),"")</f>
        <v/>
      </c>
      <c r="M3490" t="str">
        <f>IFERROR(IF($N$5="Sáng",MID(K3490,2,7)-MID($L$2,2,7),MID(K3490,2,7)-MID($Q$2,2,7)),"")</f>
        <v/>
      </c>
      <c r="Q3490" t="str">
        <f>IF(B3490&lt;&gt;"",IF(AND(P3490="",F3490=""),"Không phép ",""),"")</f>
        <v/>
      </c>
      <c r="R3490" t="str">
        <f>UPPER(B3490)</f>
        <v/>
      </c>
      <c r="T3490" t="str">
        <f>IFERROR(IF(J3490&lt;&gt;"", INDEX($S$5:$S$1433, MATCH(J3490, $E$5:$E$1433, 0)),""),"")</f>
        <v/>
      </c>
      <c r="V3490" t="str">
        <f>IFERROR(IF(J3490&lt;&gt;"", INDEX($U$5:$U$1433, MATCH(J3490, $E$5:$E$1433, 0)),""),"")</f>
        <v/>
      </c>
    </row>
    <row r="3491">
      <c r="A3491" t="str">
        <f>IF(B3491&lt;&gt;"",A3490+1,"")</f>
        <v/>
      </c>
      <c r="F3491" t="str">
        <f>IFERROR(IF(VLOOKUP(E3491,J:J,1,0)=E3491,"X",""),"")</f>
        <v/>
      </c>
      <c r="G3491" t="str">
        <f>IF(J3491&lt;&gt;"", INDEX($C$5:$C$1433, MATCH(J3491, $E$5:$E$1433, 0)),"")</f>
        <v/>
      </c>
      <c r="H3491" t="str">
        <f>IF(J3491&lt;&gt;"", INDEX($D$5:$D$1433, MATCH(J3491, $E$5:$E$1433, 0)),"")</f>
        <v/>
      </c>
      <c r="I3491" t="str">
        <f>IFERROR(IF(J3491&lt;&gt;"", INDEX($B$5:$B$1433, MATCH(J3491, $E$5:$E$1433, 0)),""),"SAI")</f>
        <v/>
      </c>
      <c r="L3491" t="str">
        <f>IFERROR(IF($N$5="Sáng",IF(MID(K3491,2,7)-MID($L$2,2,7)&gt;0,"Trễ",""),IF(MID(K3491,2,7)-MID($Q$2,2,7)&gt;0,"Trễ","")),"")</f>
        <v/>
      </c>
      <c r="M3491" t="str">
        <f>IFERROR(IF($N$5="Sáng",MID(K3491,2,7)-MID($L$2,2,7),MID(K3491,2,7)-MID($Q$2,2,7)),"")</f>
        <v/>
      </c>
      <c r="Q3491" t="str">
        <f>IF(B3491&lt;&gt;"",IF(AND(P3491="",F3491=""),"Không phép ",""),"")</f>
        <v/>
      </c>
      <c r="R3491" t="str">
        <f>UPPER(B3491)</f>
        <v/>
      </c>
      <c r="T3491" t="str">
        <f>IFERROR(IF(J3491&lt;&gt;"", INDEX($S$5:$S$1433, MATCH(J3491, $E$5:$E$1433, 0)),""),"")</f>
        <v/>
      </c>
      <c r="V3491" t="str">
        <f>IFERROR(IF(J3491&lt;&gt;"", INDEX($U$5:$U$1433, MATCH(J3491, $E$5:$E$1433, 0)),""),"")</f>
        <v/>
      </c>
    </row>
    <row r="3492">
      <c r="A3492" t="str">
        <f>IF(B3492&lt;&gt;"",A3491+1,"")</f>
        <v/>
      </c>
      <c r="F3492" t="str">
        <f>IFERROR(IF(VLOOKUP(E3492,J:J,1,0)=E3492,"X",""),"")</f>
        <v/>
      </c>
      <c r="G3492" t="str">
        <f>IF(J3492&lt;&gt;"", INDEX($C$5:$C$1433, MATCH(J3492, $E$5:$E$1433, 0)),"")</f>
        <v/>
      </c>
      <c r="H3492" t="str">
        <f>IF(J3492&lt;&gt;"", INDEX($D$5:$D$1433, MATCH(J3492, $E$5:$E$1433, 0)),"")</f>
        <v/>
      </c>
      <c r="I3492" t="str">
        <f>IFERROR(IF(J3492&lt;&gt;"", INDEX($B$5:$B$1433, MATCH(J3492, $E$5:$E$1433, 0)),""),"SAI")</f>
        <v/>
      </c>
      <c r="L3492" t="str">
        <f>IFERROR(IF($N$5="Sáng",IF(MID(K3492,2,7)-MID($L$2,2,7)&gt;0,"Trễ",""),IF(MID(K3492,2,7)-MID($Q$2,2,7)&gt;0,"Trễ","")),"")</f>
        <v/>
      </c>
      <c r="M3492" t="str">
        <f>IFERROR(IF($N$5="Sáng",MID(K3492,2,7)-MID($L$2,2,7),MID(K3492,2,7)-MID($Q$2,2,7)),"")</f>
        <v/>
      </c>
      <c r="Q3492" t="str">
        <f>IF(B3492&lt;&gt;"",IF(AND(P3492="",F3492=""),"Không phép ",""),"")</f>
        <v/>
      </c>
      <c r="R3492" t="str">
        <f>UPPER(B3492)</f>
        <v/>
      </c>
      <c r="T3492" t="str">
        <f>IFERROR(IF(J3492&lt;&gt;"", INDEX($S$5:$S$1433, MATCH(J3492, $E$5:$E$1433, 0)),""),"")</f>
        <v/>
      </c>
      <c r="V3492" t="str">
        <f>IFERROR(IF(J3492&lt;&gt;"", INDEX($U$5:$U$1433, MATCH(J3492, $E$5:$E$1433, 0)),""),"")</f>
        <v/>
      </c>
    </row>
    <row r="3493">
      <c r="A3493" t="str">
        <f>IF(B3493&lt;&gt;"",A3492+1,"")</f>
        <v/>
      </c>
      <c r="F3493" t="str">
        <f>IFERROR(IF(VLOOKUP(E3493,J:J,1,0)=E3493,"X",""),"")</f>
        <v/>
      </c>
      <c r="G3493" t="str">
        <f>IF(J3493&lt;&gt;"", INDEX($C$5:$C$1433, MATCH(J3493, $E$5:$E$1433, 0)),"")</f>
        <v/>
      </c>
      <c r="H3493" t="str">
        <f>IF(J3493&lt;&gt;"", INDEX($D$5:$D$1433, MATCH(J3493, $E$5:$E$1433, 0)),"")</f>
        <v/>
      </c>
      <c r="I3493" t="str">
        <f>IFERROR(IF(J3493&lt;&gt;"", INDEX($B$5:$B$1433, MATCH(J3493, $E$5:$E$1433, 0)),""),"SAI")</f>
        <v/>
      </c>
      <c r="L3493" t="str">
        <f>IFERROR(IF($N$5="Sáng",IF(MID(K3493,2,7)-MID($L$2,2,7)&gt;0,"Trễ",""),IF(MID(K3493,2,7)-MID($Q$2,2,7)&gt;0,"Trễ","")),"")</f>
        <v/>
      </c>
      <c r="M3493" t="str">
        <f>IFERROR(IF($N$5="Sáng",MID(K3493,2,7)-MID($L$2,2,7),MID(K3493,2,7)-MID($Q$2,2,7)),"")</f>
        <v/>
      </c>
      <c r="Q3493" t="str">
        <f>IF(B3493&lt;&gt;"",IF(AND(P3493="",F3493=""),"Không phép ",""),"")</f>
        <v/>
      </c>
      <c r="R3493" t="str">
        <f>UPPER(B3493)</f>
        <v/>
      </c>
      <c r="T3493" t="str">
        <f>IFERROR(IF(J3493&lt;&gt;"", INDEX($S$5:$S$1433, MATCH(J3493, $E$5:$E$1433, 0)),""),"")</f>
        <v/>
      </c>
      <c r="V3493" t="str">
        <f>IFERROR(IF(J3493&lt;&gt;"", INDEX($U$5:$U$1433, MATCH(J3493, $E$5:$E$1433, 0)),""),"")</f>
        <v/>
      </c>
    </row>
    <row r="3494">
      <c r="A3494" t="str">
        <f>IF(B3494&lt;&gt;"",A3493+1,"")</f>
        <v/>
      </c>
      <c r="F3494" t="str">
        <f>IFERROR(IF(VLOOKUP(E3494,J:J,1,0)=E3494,"X",""),"")</f>
        <v/>
      </c>
      <c r="G3494" t="str">
        <f>IF(J3494&lt;&gt;"", INDEX($C$5:$C$1433, MATCH(J3494, $E$5:$E$1433, 0)),"")</f>
        <v/>
      </c>
      <c r="H3494" t="str">
        <f>IF(J3494&lt;&gt;"", INDEX($D$5:$D$1433, MATCH(J3494, $E$5:$E$1433, 0)),"")</f>
        <v/>
      </c>
      <c r="I3494" t="str">
        <f>IFERROR(IF(J3494&lt;&gt;"", INDEX($B$5:$B$1433, MATCH(J3494, $E$5:$E$1433, 0)),""),"SAI")</f>
        <v/>
      </c>
      <c r="L3494" t="str">
        <f>IFERROR(IF($N$5="Sáng",IF(MID(K3494,2,7)-MID($L$2,2,7)&gt;0,"Trễ",""),IF(MID(K3494,2,7)-MID($Q$2,2,7)&gt;0,"Trễ","")),"")</f>
        <v/>
      </c>
      <c r="M3494" t="str">
        <f>IFERROR(IF($N$5="Sáng",MID(K3494,2,7)-MID($L$2,2,7),MID(K3494,2,7)-MID($Q$2,2,7)),"")</f>
        <v/>
      </c>
      <c r="Q3494" t="str">
        <f>IF(B3494&lt;&gt;"",IF(AND(P3494="",F3494=""),"Không phép ",""),"")</f>
        <v/>
      </c>
      <c r="R3494" t="str">
        <f>UPPER(B3494)</f>
        <v/>
      </c>
      <c r="T3494" t="str">
        <f>IFERROR(IF(J3494&lt;&gt;"", INDEX($S$5:$S$1433, MATCH(J3494, $E$5:$E$1433, 0)),""),"")</f>
        <v/>
      </c>
      <c r="V3494" t="str">
        <f>IFERROR(IF(J3494&lt;&gt;"", INDEX($U$5:$U$1433, MATCH(J3494, $E$5:$E$1433, 0)),""),"")</f>
        <v/>
      </c>
    </row>
    <row r="3495">
      <c r="A3495" t="str">
        <f>IF(B3495&lt;&gt;"",A3494+1,"")</f>
        <v/>
      </c>
      <c r="F3495" t="str">
        <f>IFERROR(IF(VLOOKUP(E3495,J:J,1,0)=E3495,"X",""),"")</f>
        <v/>
      </c>
      <c r="G3495" t="str">
        <f>IF(J3495&lt;&gt;"", INDEX($C$5:$C$1433, MATCH(J3495, $E$5:$E$1433, 0)),"")</f>
        <v/>
      </c>
      <c r="H3495" t="str">
        <f>IF(J3495&lt;&gt;"", INDEX($D$5:$D$1433, MATCH(J3495, $E$5:$E$1433, 0)),"")</f>
        <v/>
      </c>
      <c r="I3495" t="str">
        <f>IFERROR(IF(J3495&lt;&gt;"", INDEX($B$5:$B$1433, MATCH(J3495, $E$5:$E$1433, 0)),""),"SAI")</f>
        <v/>
      </c>
      <c r="L3495" t="str">
        <f>IFERROR(IF($N$5="Sáng",IF(MID(K3495,2,7)-MID($L$2,2,7)&gt;0,"Trễ",""),IF(MID(K3495,2,7)-MID($Q$2,2,7)&gt;0,"Trễ","")),"")</f>
        <v/>
      </c>
      <c r="M3495" t="str">
        <f>IFERROR(IF($N$5="Sáng",MID(K3495,2,7)-MID($L$2,2,7),MID(K3495,2,7)-MID($Q$2,2,7)),"")</f>
        <v/>
      </c>
      <c r="Q3495" t="str">
        <f>IF(B3495&lt;&gt;"",IF(AND(P3495="",F3495=""),"Không phép ",""),"")</f>
        <v/>
      </c>
      <c r="R3495" t="str">
        <f>UPPER(B3495)</f>
        <v/>
      </c>
      <c r="T3495" t="str">
        <f>IFERROR(IF(J3495&lt;&gt;"", INDEX($S$5:$S$1433, MATCH(J3495, $E$5:$E$1433, 0)),""),"")</f>
        <v/>
      </c>
      <c r="V3495" t="str">
        <f>IFERROR(IF(J3495&lt;&gt;"", INDEX($U$5:$U$1433, MATCH(J3495, $E$5:$E$1433, 0)),""),"")</f>
        <v/>
      </c>
    </row>
    <row r="3496">
      <c r="A3496" t="str">
        <f>IF(B3496&lt;&gt;"",A3495+1,"")</f>
        <v/>
      </c>
      <c r="F3496" t="str">
        <f>IFERROR(IF(VLOOKUP(E3496,J:J,1,0)=E3496,"X",""),"")</f>
        <v/>
      </c>
      <c r="G3496" t="str">
        <f>IF(J3496&lt;&gt;"", INDEX($C$5:$C$1433, MATCH(J3496, $E$5:$E$1433, 0)),"")</f>
        <v/>
      </c>
      <c r="H3496" t="str">
        <f>IF(J3496&lt;&gt;"", INDEX($D$5:$D$1433, MATCH(J3496, $E$5:$E$1433, 0)),"")</f>
        <v/>
      </c>
      <c r="I3496" t="str">
        <f>IFERROR(IF(J3496&lt;&gt;"", INDEX($B$5:$B$1433, MATCH(J3496, $E$5:$E$1433, 0)),""),"SAI")</f>
        <v/>
      </c>
      <c r="L3496" t="str">
        <f>IFERROR(IF($N$5="Sáng",IF(MID(K3496,2,7)-MID($L$2,2,7)&gt;0,"Trễ",""),IF(MID(K3496,2,7)-MID($Q$2,2,7)&gt;0,"Trễ","")),"")</f>
        <v/>
      </c>
      <c r="M3496" t="str">
        <f>IFERROR(IF($N$5="Sáng",MID(K3496,2,7)-MID($L$2,2,7),MID(K3496,2,7)-MID($Q$2,2,7)),"")</f>
        <v/>
      </c>
      <c r="Q3496" t="str">
        <f>IF(B3496&lt;&gt;"",IF(AND(P3496="",F3496=""),"Không phép ",""),"")</f>
        <v/>
      </c>
      <c r="R3496" t="str">
        <f>UPPER(B3496)</f>
        <v/>
      </c>
      <c r="T3496" t="str">
        <f>IFERROR(IF(J3496&lt;&gt;"", INDEX($S$5:$S$1433, MATCH(J3496, $E$5:$E$1433, 0)),""),"")</f>
        <v/>
      </c>
      <c r="V3496" t="str">
        <f>IFERROR(IF(J3496&lt;&gt;"", INDEX($U$5:$U$1433, MATCH(J3496, $E$5:$E$1433, 0)),""),"")</f>
        <v/>
      </c>
    </row>
    <row r="3497">
      <c r="A3497" t="str">
        <f>IF(B3497&lt;&gt;"",A3496+1,"")</f>
        <v/>
      </c>
      <c r="F3497" t="str">
        <f>IFERROR(IF(VLOOKUP(E3497,J:J,1,0)=E3497,"X",""),"")</f>
        <v/>
      </c>
      <c r="G3497" t="str">
        <f>IF(J3497&lt;&gt;"", INDEX($C$5:$C$1433, MATCH(J3497, $E$5:$E$1433, 0)),"")</f>
        <v/>
      </c>
      <c r="H3497" t="str">
        <f>IF(J3497&lt;&gt;"", INDEX($D$5:$D$1433, MATCH(J3497, $E$5:$E$1433, 0)),"")</f>
        <v/>
      </c>
      <c r="I3497" t="str">
        <f>IFERROR(IF(J3497&lt;&gt;"", INDEX($B$5:$B$1433, MATCH(J3497, $E$5:$E$1433, 0)),""),"SAI")</f>
        <v/>
      </c>
      <c r="L3497" t="str">
        <f>IFERROR(IF($N$5="Sáng",IF(MID(K3497,2,7)-MID($L$2,2,7)&gt;0,"Trễ",""),IF(MID(K3497,2,7)-MID($Q$2,2,7)&gt;0,"Trễ","")),"")</f>
        <v/>
      </c>
      <c r="M3497" t="str">
        <f>IFERROR(IF($N$5="Sáng",MID(K3497,2,7)-MID($L$2,2,7),MID(K3497,2,7)-MID($Q$2,2,7)),"")</f>
        <v/>
      </c>
      <c r="Q3497" t="str">
        <f>IF(B3497&lt;&gt;"",IF(AND(P3497="",F3497=""),"Không phép ",""),"")</f>
        <v/>
      </c>
      <c r="R3497" t="str">
        <f>UPPER(B3497)</f>
        <v/>
      </c>
      <c r="T3497" t="str">
        <f>IFERROR(IF(J3497&lt;&gt;"", INDEX($S$5:$S$1433, MATCH(J3497, $E$5:$E$1433, 0)),""),"")</f>
        <v/>
      </c>
      <c r="V3497" t="str">
        <f>IFERROR(IF(J3497&lt;&gt;"", INDEX($U$5:$U$1433, MATCH(J3497, $E$5:$E$1433, 0)),""),"")</f>
        <v/>
      </c>
    </row>
    <row r="3498">
      <c r="A3498" t="str">
        <f>IF(B3498&lt;&gt;"",A3497+1,"")</f>
        <v/>
      </c>
      <c r="F3498" t="str">
        <f>IFERROR(IF(VLOOKUP(E3498,J:J,1,0)=E3498,"X",""),"")</f>
        <v/>
      </c>
      <c r="G3498" t="str">
        <f>IF(J3498&lt;&gt;"", INDEX($C$5:$C$1433, MATCH(J3498, $E$5:$E$1433, 0)),"")</f>
        <v/>
      </c>
      <c r="H3498" t="str">
        <f>IF(J3498&lt;&gt;"", INDEX($D$5:$D$1433, MATCH(J3498, $E$5:$E$1433, 0)),"")</f>
        <v/>
      </c>
      <c r="I3498" t="str">
        <f>IFERROR(IF(J3498&lt;&gt;"", INDEX($B$5:$B$1433, MATCH(J3498, $E$5:$E$1433, 0)),""),"SAI")</f>
        <v/>
      </c>
      <c r="L3498" t="str">
        <f>IFERROR(IF($N$5="Sáng",IF(MID(K3498,2,7)-MID($L$2,2,7)&gt;0,"Trễ",""),IF(MID(K3498,2,7)-MID($Q$2,2,7)&gt;0,"Trễ","")),"")</f>
        <v/>
      </c>
      <c r="M3498" t="str">
        <f>IFERROR(IF($N$5="Sáng",MID(K3498,2,7)-MID($L$2,2,7),MID(K3498,2,7)-MID($Q$2,2,7)),"")</f>
        <v/>
      </c>
      <c r="Q3498" t="str">
        <f>IF(B3498&lt;&gt;"",IF(AND(P3498="",F3498=""),"Không phép ",""),"")</f>
        <v/>
      </c>
      <c r="R3498" t="str">
        <f>UPPER(B3498)</f>
        <v/>
      </c>
      <c r="T3498" t="str">
        <f>IFERROR(IF(J3498&lt;&gt;"", INDEX($S$5:$S$1433, MATCH(J3498, $E$5:$E$1433, 0)),""),"")</f>
        <v/>
      </c>
      <c r="V3498" t="str">
        <f>IFERROR(IF(J3498&lt;&gt;"", INDEX($U$5:$U$1433, MATCH(J3498, $E$5:$E$1433, 0)),""),"")</f>
        <v/>
      </c>
    </row>
    <row r="3499">
      <c r="A3499" t="str">
        <f>IF(B3499&lt;&gt;"",A3498+1,"")</f>
        <v/>
      </c>
      <c r="F3499" t="str">
        <f>IFERROR(IF(VLOOKUP(E3499,J:J,1,0)=E3499,"X",""),"")</f>
        <v/>
      </c>
      <c r="G3499" t="str">
        <f>IF(J3499&lt;&gt;"", INDEX($C$5:$C$1433, MATCH(J3499, $E$5:$E$1433, 0)),"")</f>
        <v/>
      </c>
      <c r="H3499" t="str">
        <f>IF(J3499&lt;&gt;"", INDEX($D$5:$D$1433, MATCH(J3499, $E$5:$E$1433, 0)),"")</f>
        <v/>
      </c>
      <c r="I3499" t="str">
        <f>IFERROR(IF(J3499&lt;&gt;"", INDEX($B$5:$B$1433, MATCH(J3499, $E$5:$E$1433, 0)),""),"SAI")</f>
        <v/>
      </c>
      <c r="L3499" t="str">
        <f>IFERROR(IF($N$5="Sáng",IF(MID(K3499,2,7)-MID($L$2,2,7)&gt;0,"Trễ",""),IF(MID(K3499,2,7)-MID($Q$2,2,7)&gt;0,"Trễ","")),"")</f>
        <v/>
      </c>
      <c r="M3499" t="str">
        <f>IFERROR(IF($N$5="Sáng",MID(K3499,2,7)-MID($L$2,2,7),MID(K3499,2,7)-MID($Q$2,2,7)),"")</f>
        <v/>
      </c>
      <c r="Q3499" t="str">
        <f>IF(B3499&lt;&gt;"",IF(AND(P3499="",F3499=""),"Không phép ",""),"")</f>
        <v/>
      </c>
      <c r="R3499" t="str">
        <f>UPPER(B3499)</f>
        <v/>
      </c>
      <c r="T3499" t="str">
        <f>IFERROR(IF(J3499&lt;&gt;"", INDEX($S$5:$S$1433, MATCH(J3499, $E$5:$E$1433, 0)),""),"")</f>
        <v/>
      </c>
      <c r="V3499" t="str">
        <f>IFERROR(IF(J3499&lt;&gt;"", INDEX($U$5:$U$1433, MATCH(J3499, $E$5:$E$1433, 0)),""),"")</f>
        <v/>
      </c>
    </row>
    <row r="3500">
      <c r="A3500" t="str">
        <f>IF(B3500&lt;&gt;"",A3499+1,"")</f>
        <v/>
      </c>
      <c r="F3500" t="str">
        <f>IFERROR(IF(VLOOKUP(E3500,J:J,1,0)=E3500,"X",""),"")</f>
        <v/>
      </c>
      <c r="G3500" t="str">
        <f>IF(J3500&lt;&gt;"", INDEX($C$5:$C$1433, MATCH(J3500, $E$5:$E$1433, 0)),"")</f>
        <v/>
      </c>
      <c r="H3500" t="str">
        <f>IF(J3500&lt;&gt;"", INDEX($D$5:$D$1433, MATCH(J3500, $E$5:$E$1433, 0)),"")</f>
        <v/>
      </c>
      <c r="I3500" t="str">
        <f>IFERROR(IF(J3500&lt;&gt;"", INDEX($B$5:$B$1433, MATCH(J3500, $E$5:$E$1433, 0)),""),"SAI")</f>
        <v/>
      </c>
      <c r="L3500" t="str">
        <f>IFERROR(IF($N$5="Sáng",IF(MID(K3500,2,7)-MID($L$2,2,7)&gt;0,"Trễ",""),IF(MID(K3500,2,7)-MID($Q$2,2,7)&gt;0,"Trễ","")),"")</f>
        <v/>
      </c>
      <c r="M3500" t="str">
        <f>IFERROR(IF($N$5="Sáng",MID(K3500,2,7)-MID($L$2,2,7),MID(K3500,2,7)-MID($Q$2,2,7)),"")</f>
        <v/>
      </c>
      <c r="Q3500" t="str">
        <f>IF(B3500&lt;&gt;"",IF(AND(P3500="",F3500=""),"Không phép ",""),"")</f>
        <v/>
      </c>
      <c r="R3500" t="str">
        <f>UPPER(B3500)</f>
        <v/>
      </c>
      <c r="T3500" t="str">
        <f>IFERROR(IF(J3500&lt;&gt;"", INDEX($S$5:$S$1433, MATCH(J3500, $E$5:$E$1433, 0)),""),"")</f>
        <v/>
      </c>
      <c r="V3500" t="str">
        <f>IFERROR(IF(J3500&lt;&gt;"", INDEX($U$5:$U$1433, MATCH(J3500, $E$5:$E$1433, 0)),""),"")</f>
        <v/>
      </c>
    </row>
    <row r="3501">
      <c r="A3501" t="str">
        <f>IF(B3501&lt;&gt;"",A3500+1,"")</f>
        <v/>
      </c>
      <c r="F3501" t="str">
        <f>IFERROR(IF(VLOOKUP(E3501,J:J,1,0)=E3501,"X",""),"")</f>
        <v/>
      </c>
      <c r="G3501" t="str">
        <f>IF(J3501&lt;&gt;"", INDEX($C$5:$C$1433, MATCH(J3501, $E$5:$E$1433, 0)),"")</f>
        <v/>
      </c>
      <c r="H3501" t="str">
        <f>IF(J3501&lt;&gt;"", INDEX($D$5:$D$1433, MATCH(J3501, $E$5:$E$1433, 0)),"")</f>
        <v/>
      </c>
      <c r="I3501" t="str">
        <f>IFERROR(IF(J3501&lt;&gt;"", INDEX($B$5:$B$1433, MATCH(J3501, $E$5:$E$1433, 0)),""),"SAI")</f>
        <v/>
      </c>
      <c r="L3501" t="str">
        <f>IFERROR(IF($N$5="Sáng",IF(MID(K3501,2,7)-MID($L$2,2,7)&gt;0,"Trễ",""),IF(MID(K3501,2,7)-MID($Q$2,2,7)&gt;0,"Trễ","")),"")</f>
        <v/>
      </c>
      <c r="M3501" t="str">
        <f>IFERROR(IF($N$5="Sáng",MID(K3501,2,7)-MID($L$2,2,7),MID(K3501,2,7)-MID($Q$2,2,7)),"")</f>
        <v/>
      </c>
      <c r="Q3501" t="str">
        <f>IF(B3501&lt;&gt;"",IF(AND(P3501="",F3501=""),"Không phép ",""),"")</f>
        <v/>
      </c>
      <c r="R3501" t="str">
        <f>UPPER(B3501)</f>
        <v/>
      </c>
      <c r="T3501" t="str">
        <f>IFERROR(IF(J3501&lt;&gt;"", INDEX($S$5:$S$1433, MATCH(J3501, $E$5:$E$1433, 0)),""),"")</f>
        <v/>
      </c>
      <c r="V3501" t="str">
        <f>IFERROR(IF(J3501&lt;&gt;"", INDEX($U$5:$U$1433, MATCH(J3501, $E$5:$E$1433, 0)),""),"")</f>
        <v/>
      </c>
    </row>
    <row r="3502">
      <c r="A3502" t="str">
        <f>IF(B3502&lt;&gt;"",A3501+1,"")</f>
        <v/>
      </c>
      <c r="F3502" t="str">
        <f>IFERROR(IF(VLOOKUP(E3502,J:J,1,0)=E3502,"X",""),"")</f>
        <v/>
      </c>
      <c r="G3502" t="str">
        <f>IF(J3502&lt;&gt;"", INDEX($C$5:$C$1433, MATCH(J3502, $E$5:$E$1433, 0)),"")</f>
        <v/>
      </c>
      <c r="H3502" t="str">
        <f>IF(J3502&lt;&gt;"", INDEX($D$5:$D$1433, MATCH(J3502, $E$5:$E$1433, 0)),"")</f>
        <v/>
      </c>
      <c r="I3502" t="str">
        <f>IFERROR(IF(J3502&lt;&gt;"", INDEX($B$5:$B$1433, MATCH(J3502, $E$5:$E$1433, 0)),""),"SAI")</f>
        <v/>
      </c>
      <c r="L3502" t="str">
        <f>IFERROR(IF($N$5="Sáng",IF(MID(K3502,2,7)-MID($L$2,2,7)&gt;0,"Trễ",""),IF(MID(K3502,2,7)-MID($Q$2,2,7)&gt;0,"Trễ","")),"")</f>
        <v/>
      </c>
      <c r="M3502" t="str">
        <f>IFERROR(IF($N$5="Sáng",MID(K3502,2,7)-MID($L$2,2,7),MID(K3502,2,7)-MID($Q$2,2,7)),"")</f>
        <v/>
      </c>
      <c r="Q3502" t="str">
        <f>IF(B3502&lt;&gt;"",IF(AND(P3502="",F3502=""),"Không phép ",""),"")</f>
        <v/>
      </c>
      <c r="R3502" t="str">
        <f>UPPER(B3502)</f>
        <v/>
      </c>
      <c r="T3502" t="str">
        <f>IFERROR(IF(J3502&lt;&gt;"", INDEX($S$5:$S$1433, MATCH(J3502, $E$5:$E$1433, 0)),""),"")</f>
        <v/>
      </c>
      <c r="V3502" t="str">
        <f>IFERROR(IF(J3502&lt;&gt;"", INDEX($U$5:$U$1433, MATCH(J3502, $E$5:$E$1433, 0)),""),"")</f>
        <v/>
      </c>
    </row>
    <row r="3503">
      <c r="A3503" t="str">
        <f>IF(B3503&lt;&gt;"",A3502+1,"")</f>
        <v/>
      </c>
      <c r="F3503" t="str">
        <f>IFERROR(IF(VLOOKUP(E3503,J:J,1,0)=E3503,"X",""),"")</f>
        <v/>
      </c>
      <c r="G3503" t="str">
        <f>IF(J3503&lt;&gt;"", INDEX($C$5:$C$1433, MATCH(J3503, $E$5:$E$1433, 0)),"")</f>
        <v/>
      </c>
      <c r="H3503" t="str">
        <f>IF(J3503&lt;&gt;"", INDEX($D$5:$D$1433, MATCH(J3503, $E$5:$E$1433, 0)),"")</f>
        <v/>
      </c>
      <c r="I3503" t="str">
        <f>IFERROR(IF(J3503&lt;&gt;"", INDEX($B$5:$B$1433, MATCH(J3503, $E$5:$E$1433, 0)),""),"SAI")</f>
        <v/>
      </c>
      <c r="L3503" t="str">
        <f>IFERROR(IF($N$5="Sáng",IF(MID(K3503,2,7)-MID($L$2,2,7)&gt;0,"Trễ",""),IF(MID(K3503,2,7)-MID($Q$2,2,7)&gt;0,"Trễ","")),"")</f>
        <v/>
      </c>
      <c r="M3503" t="str">
        <f>IFERROR(IF($N$5="Sáng",MID(K3503,2,7)-MID($L$2,2,7),MID(K3503,2,7)-MID($Q$2,2,7)),"")</f>
        <v/>
      </c>
      <c r="Q3503" t="str">
        <f>IF(B3503&lt;&gt;"",IF(AND(P3503="",F3503=""),"Không phép ",""),"")</f>
        <v/>
      </c>
      <c r="R3503" t="str">
        <f>UPPER(B3503)</f>
        <v/>
      </c>
      <c r="T3503" t="str">
        <f>IFERROR(IF(J3503&lt;&gt;"", INDEX($S$5:$S$1433, MATCH(J3503, $E$5:$E$1433, 0)),""),"")</f>
        <v/>
      </c>
      <c r="V3503" t="str">
        <f>IFERROR(IF(J3503&lt;&gt;"", INDEX($U$5:$U$1433, MATCH(J3503, $E$5:$E$1433, 0)),""),"")</f>
        <v/>
      </c>
    </row>
    <row r="3504">
      <c r="A3504" t="str">
        <f>IF(B3504&lt;&gt;"",A3503+1,"")</f>
        <v/>
      </c>
      <c r="F3504" t="str">
        <f>IFERROR(IF(VLOOKUP(E3504,J:J,1,0)=E3504,"X",""),"")</f>
        <v/>
      </c>
      <c r="G3504" t="str">
        <f>IF(J3504&lt;&gt;"", INDEX($C$5:$C$1433, MATCH(J3504, $E$5:$E$1433, 0)),"")</f>
        <v/>
      </c>
      <c r="H3504" t="str">
        <f>IF(J3504&lt;&gt;"", INDEX($D$5:$D$1433, MATCH(J3504, $E$5:$E$1433, 0)),"")</f>
        <v/>
      </c>
      <c r="I3504" t="str">
        <f>IFERROR(IF(J3504&lt;&gt;"", INDEX($B$5:$B$1433, MATCH(J3504, $E$5:$E$1433, 0)),""),"SAI")</f>
        <v/>
      </c>
      <c r="L3504" t="str">
        <f>IFERROR(IF($N$5="Sáng",IF(MID(K3504,2,7)-MID($L$2,2,7)&gt;0,"Trễ",""),IF(MID(K3504,2,7)-MID($Q$2,2,7)&gt;0,"Trễ","")),"")</f>
        <v/>
      </c>
      <c r="M3504" t="str">
        <f>IFERROR(IF($N$5="Sáng",MID(K3504,2,7)-MID($L$2,2,7),MID(K3504,2,7)-MID($Q$2,2,7)),"")</f>
        <v/>
      </c>
      <c r="Q3504" t="str">
        <f>IF(B3504&lt;&gt;"",IF(AND(P3504="",F3504=""),"Không phép ",""),"")</f>
        <v/>
      </c>
      <c r="R3504" t="str">
        <f>UPPER(B3504)</f>
        <v/>
      </c>
      <c r="T3504" t="str">
        <f>IFERROR(IF(J3504&lt;&gt;"", INDEX($S$5:$S$1433, MATCH(J3504, $E$5:$E$1433, 0)),""),"")</f>
        <v/>
      </c>
      <c r="V3504" t="str">
        <f>IFERROR(IF(J3504&lt;&gt;"", INDEX($U$5:$U$1433, MATCH(J3504, $E$5:$E$1433, 0)),""),"")</f>
        <v/>
      </c>
    </row>
    <row r="3505">
      <c r="A3505" t="str">
        <f>IF(B3505&lt;&gt;"",A3504+1,"")</f>
        <v/>
      </c>
      <c r="F3505" t="str">
        <f>IFERROR(IF(VLOOKUP(E3505,J:J,1,0)=E3505,"X",""),"")</f>
        <v/>
      </c>
      <c r="G3505" t="str">
        <f>IF(J3505&lt;&gt;"", INDEX($C$5:$C$1433, MATCH(J3505, $E$5:$E$1433, 0)),"")</f>
        <v/>
      </c>
      <c r="H3505" t="str">
        <f>IF(J3505&lt;&gt;"", INDEX($D$5:$D$1433, MATCH(J3505, $E$5:$E$1433, 0)),"")</f>
        <v/>
      </c>
      <c r="I3505" t="str">
        <f>IFERROR(IF(J3505&lt;&gt;"", INDEX($B$5:$B$1433, MATCH(J3505, $E$5:$E$1433, 0)),""),"SAI")</f>
        <v/>
      </c>
      <c r="L3505" t="str">
        <f>IFERROR(IF($N$5="Sáng",IF(MID(K3505,2,7)-MID($L$2,2,7)&gt;0,"Trễ",""),IF(MID(K3505,2,7)-MID($Q$2,2,7)&gt;0,"Trễ","")),"")</f>
        <v/>
      </c>
      <c r="M3505" t="str">
        <f>IFERROR(IF($N$5="Sáng",MID(K3505,2,7)-MID($L$2,2,7),MID(K3505,2,7)-MID($Q$2,2,7)),"")</f>
        <v/>
      </c>
      <c r="Q3505" t="str">
        <f>IF(B3505&lt;&gt;"",IF(AND(P3505="",F3505=""),"Không phép ",""),"")</f>
        <v/>
      </c>
      <c r="R3505" t="str">
        <f>UPPER(B3505)</f>
        <v/>
      </c>
      <c r="T3505" t="str">
        <f>IFERROR(IF(J3505&lt;&gt;"", INDEX($S$5:$S$1433, MATCH(J3505, $E$5:$E$1433, 0)),""),"")</f>
        <v/>
      </c>
      <c r="V3505" t="str">
        <f>IFERROR(IF(J3505&lt;&gt;"", INDEX($U$5:$U$1433, MATCH(J3505, $E$5:$E$1433, 0)),""),"")</f>
        <v/>
      </c>
    </row>
    <row r="3506">
      <c r="A3506" t="str">
        <f>IF(B3506&lt;&gt;"",A3505+1,"")</f>
        <v/>
      </c>
      <c r="F3506" t="str">
        <f>IFERROR(IF(VLOOKUP(E3506,J:J,1,0)=E3506,"X",""),"")</f>
        <v/>
      </c>
      <c r="G3506" t="str">
        <f>IF(J3506&lt;&gt;"", INDEX($C$5:$C$1433, MATCH(J3506, $E$5:$E$1433, 0)),"")</f>
        <v/>
      </c>
      <c r="H3506" t="str">
        <f>IF(J3506&lt;&gt;"", INDEX($D$5:$D$1433, MATCH(J3506, $E$5:$E$1433, 0)),"")</f>
        <v/>
      </c>
      <c r="I3506" t="str">
        <f>IFERROR(IF(J3506&lt;&gt;"", INDEX($B$5:$B$1433, MATCH(J3506, $E$5:$E$1433, 0)),""),"SAI")</f>
        <v/>
      </c>
      <c r="L3506" t="str">
        <f>IFERROR(IF($N$5="Sáng",IF(MID(K3506,2,7)-MID($L$2,2,7)&gt;0,"Trễ",""),IF(MID(K3506,2,7)-MID($Q$2,2,7)&gt;0,"Trễ","")),"")</f>
        <v/>
      </c>
      <c r="M3506" t="str">
        <f>IFERROR(IF($N$5="Sáng",MID(K3506,2,7)-MID($L$2,2,7),MID(K3506,2,7)-MID($Q$2,2,7)),"")</f>
        <v/>
      </c>
      <c r="Q3506" t="str">
        <f>IF(B3506&lt;&gt;"",IF(AND(P3506="",F3506=""),"Không phép ",""),"")</f>
        <v/>
      </c>
      <c r="R3506" t="str">
        <f>UPPER(B3506)</f>
        <v/>
      </c>
      <c r="T3506" t="str">
        <f>IFERROR(IF(J3506&lt;&gt;"", INDEX($S$5:$S$1433, MATCH(J3506, $E$5:$E$1433, 0)),""),"")</f>
        <v/>
      </c>
      <c r="V3506" t="str">
        <f>IFERROR(IF(J3506&lt;&gt;"", INDEX($U$5:$U$1433, MATCH(J3506, $E$5:$E$1433, 0)),""),"")</f>
        <v/>
      </c>
    </row>
    <row r="3507">
      <c r="A3507" t="str">
        <f>IF(B3507&lt;&gt;"",A3506+1,"")</f>
        <v/>
      </c>
      <c r="F3507" t="str">
        <f>IFERROR(IF(VLOOKUP(E3507,J:J,1,0)=E3507,"X",""),"")</f>
        <v/>
      </c>
      <c r="G3507" t="str">
        <f>IF(J3507&lt;&gt;"", INDEX($C$5:$C$1433, MATCH(J3507, $E$5:$E$1433, 0)),"")</f>
        <v/>
      </c>
      <c r="H3507" t="str">
        <f>IF(J3507&lt;&gt;"", INDEX($D$5:$D$1433, MATCH(J3507, $E$5:$E$1433, 0)),"")</f>
        <v/>
      </c>
      <c r="I3507" t="str">
        <f>IFERROR(IF(J3507&lt;&gt;"", INDEX($B$5:$B$1433, MATCH(J3507, $E$5:$E$1433, 0)),""),"SAI")</f>
        <v/>
      </c>
      <c r="L3507" t="str">
        <f>IFERROR(IF($N$5="Sáng",IF(MID(K3507,2,7)-MID($L$2,2,7)&gt;0,"Trễ",""),IF(MID(K3507,2,7)-MID($Q$2,2,7)&gt;0,"Trễ","")),"")</f>
        <v/>
      </c>
      <c r="M3507" t="str">
        <f>IFERROR(IF($N$5="Sáng",MID(K3507,2,7)-MID($L$2,2,7),MID(K3507,2,7)-MID($Q$2,2,7)),"")</f>
        <v/>
      </c>
      <c r="Q3507" t="str">
        <f>IF(B3507&lt;&gt;"",IF(AND(P3507="",F3507=""),"Không phép ",""),"")</f>
        <v/>
      </c>
      <c r="R3507" t="str">
        <f>UPPER(B3507)</f>
        <v/>
      </c>
      <c r="T3507" t="str">
        <f>IFERROR(IF(J3507&lt;&gt;"", INDEX($S$5:$S$1433, MATCH(J3507, $E$5:$E$1433, 0)),""),"")</f>
        <v/>
      </c>
      <c r="V3507" t="str">
        <f>IFERROR(IF(J3507&lt;&gt;"", INDEX($U$5:$U$1433, MATCH(J3507, $E$5:$E$1433, 0)),""),"")</f>
        <v/>
      </c>
    </row>
    <row r="3508">
      <c r="A3508" t="str">
        <f>IF(B3508&lt;&gt;"",A3507+1,"")</f>
        <v/>
      </c>
      <c r="F3508" t="str">
        <f>IFERROR(IF(VLOOKUP(E3508,J:J,1,0)=E3508,"X",""),"")</f>
        <v/>
      </c>
      <c r="G3508" t="str">
        <f>IF(J3508&lt;&gt;"", INDEX($C$5:$C$1433, MATCH(J3508, $E$5:$E$1433, 0)),"")</f>
        <v/>
      </c>
      <c r="H3508" t="str">
        <f>IF(J3508&lt;&gt;"", INDEX($D$5:$D$1433, MATCH(J3508, $E$5:$E$1433, 0)),"")</f>
        <v/>
      </c>
      <c r="I3508" t="str">
        <f>IFERROR(IF(J3508&lt;&gt;"", INDEX($B$5:$B$1433, MATCH(J3508, $E$5:$E$1433, 0)),""),"SAI")</f>
        <v/>
      </c>
      <c r="L3508" t="str">
        <f>IFERROR(IF($N$5="Sáng",IF(MID(K3508,2,7)-MID($L$2,2,7)&gt;0,"Trễ",""),IF(MID(K3508,2,7)-MID($Q$2,2,7)&gt;0,"Trễ","")),"")</f>
        <v/>
      </c>
      <c r="M3508" t="str">
        <f>IFERROR(IF($N$5="Sáng",MID(K3508,2,7)-MID($L$2,2,7),MID(K3508,2,7)-MID($Q$2,2,7)),"")</f>
        <v/>
      </c>
      <c r="Q3508" t="str">
        <f>IF(B3508&lt;&gt;"",IF(AND(P3508="",F3508=""),"Không phép ",""),"")</f>
        <v/>
      </c>
      <c r="R3508" t="str">
        <f>UPPER(B3508)</f>
        <v/>
      </c>
      <c r="T3508" t="str">
        <f>IFERROR(IF(J3508&lt;&gt;"", INDEX($S$5:$S$1433, MATCH(J3508, $E$5:$E$1433, 0)),""),"")</f>
        <v/>
      </c>
      <c r="V3508" t="str">
        <f>IFERROR(IF(J3508&lt;&gt;"", INDEX($U$5:$U$1433, MATCH(J3508, $E$5:$E$1433, 0)),""),"")</f>
        <v/>
      </c>
    </row>
    <row r="3509">
      <c r="A3509" t="str">
        <f>IF(B3509&lt;&gt;"",A3508+1,"")</f>
        <v/>
      </c>
      <c r="F3509" t="str">
        <f>IFERROR(IF(VLOOKUP(E3509,J:J,1,0)=E3509,"X",""),"")</f>
        <v/>
      </c>
      <c r="G3509" t="str">
        <f>IF(J3509&lt;&gt;"", INDEX($C$5:$C$1433, MATCH(J3509, $E$5:$E$1433, 0)),"")</f>
        <v/>
      </c>
      <c r="H3509" t="str">
        <f>IF(J3509&lt;&gt;"", INDEX($D$5:$D$1433, MATCH(J3509, $E$5:$E$1433, 0)),"")</f>
        <v/>
      </c>
      <c r="I3509" t="str">
        <f>IFERROR(IF(J3509&lt;&gt;"", INDEX($B$5:$B$1433, MATCH(J3509, $E$5:$E$1433, 0)),""),"SAI")</f>
        <v/>
      </c>
      <c r="L3509" t="str">
        <f>IFERROR(IF($N$5="Sáng",IF(MID(K3509,2,7)-MID($L$2,2,7)&gt;0,"Trễ",""),IF(MID(K3509,2,7)-MID($Q$2,2,7)&gt;0,"Trễ","")),"")</f>
        <v/>
      </c>
      <c r="M3509" t="str">
        <f>IFERROR(IF($N$5="Sáng",MID(K3509,2,7)-MID($L$2,2,7),MID(K3509,2,7)-MID($Q$2,2,7)),"")</f>
        <v/>
      </c>
      <c r="Q3509" t="str">
        <f>IF(B3509&lt;&gt;"",IF(AND(P3509="",F3509=""),"Không phép ",""),"")</f>
        <v/>
      </c>
      <c r="R3509" t="str">
        <f>UPPER(B3509)</f>
        <v/>
      </c>
      <c r="T3509" t="str">
        <f>IFERROR(IF(J3509&lt;&gt;"", INDEX($S$5:$S$1433, MATCH(J3509, $E$5:$E$1433, 0)),""),"")</f>
        <v/>
      </c>
      <c r="V3509" t="str">
        <f>IFERROR(IF(J3509&lt;&gt;"", INDEX($U$5:$U$1433, MATCH(J3509, $E$5:$E$1433, 0)),""),"")</f>
        <v/>
      </c>
    </row>
    <row r="3510">
      <c r="A3510" t="str">
        <f>IF(B3510&lt;&gt;"",A3509+1,"")</f>
        <v/>
      </c>
      <c r="F3510" t="str">
        <f>IFERROR(IF(VLOOKUP(E3510,J:J,1,0)=E3510,"X",""),"")</f>
        <v/>
      </c>
      <c r="G3510" t="str">
        <f>IF(J3510&lt;&gt;"", INDEX($C$5:$C$1433, MATCH(J3510, $E$5:$E$1433, 0)),"")</f>
        <v/>
      </c>
      <c r="H3510" t="str">
        <f>IF(J3510&lt;&gt;"", INDEX($D$5:$D$1433, MATCH(J3510, $E$5:$E$1433, 0)),"")</f>
        <v/>
      </c>
      <c r="I3510" t="str">
        <f>IFERROR(IF(J3510&lt;&gt;"", INDEX($B$5:$B$1433, MATCH(J3510, $E$5:$E$1433, 0)),""),"SAI")</f>
        <v/>
      </c>
      <c r="L3510" t="str">
        <f>IFERROR(IF($N$5="Sáng",IF(MID(K3510,2,7)-MID($L$2,2,7)&gt;0,"Trễ",""),IF(MID(K3510,2,7)-MID($Q$2,2,7)&gt;0,"Trễ","")),"")</f>
        <v/>
      </c>
      <c r="M3510" t="str">
        <f>IFERROR(IF($N$5="Sáng",MID(K3510,2,7)-MID($L$2,2,7),MID(K3510,2,7)-MID($Q$2,2,7)),"")</f>
        <v/>
      </c>
      <c r="Q3510" t="str">
        <f>IF(B3510&lt;&gt;"",IF(AND(P3510="",F3510=""),"Không phép ",""),"")</f>
        <v/>
      </c>
      <c r="R3510" t="str">
        <f>UPPER(B3510)</f>
        <v/>
      </c>
      <c r="T3510" t="str">
        <f>IFERROR(IF(J3510&lt;&gt;"", INDEX($S$5:$S$1433, MATCH(J3510, $E$5:$E$1433, 0)),""),"")</f>
        <v/>
      </c>
      <c r="V3510" t="str">
        <f>IFERROR(IF(J3510&lt;&gt;"", INDEX($U$5:$U$1433, MATCH(J3510, $E$5:$E$1433, 0)),""),"")</f>
        <v/>
      </c>
    </row>
    <row r="3511">
      <c r="A3511" t="str">
        <f>IF(B3511&lt;&gt;"",A3510+1,"")</f>
        <v/>
      </c>
      <c r="F3511" t="str">
        <f>IFERROR(IF(VLOOKUP(E3511,J:J,1,0)=E3511,"X",""),"")</f>
        <v/>
      </c>
      <c r="G3511" t="str">
        <f>IF(J3511&lt;&gt;"", INDEX($C$5:$C$1433, MATCH(J3511, $E$5:$E$1433, 0)),"")</f>
        <v/>
      </c>
      <c r="H3511" t="str">
        <f>IF(J3511&lt;&gt;"", INDEX($D$5:$D$1433, MATCH(J3511, $E$5:$E$1433, 0)),"")</f>
        <v/>
      </c>
      <c r="I3511" t="str">
        <f>IFERROR(IF(J3511&lt;&gt;"", INDEX($B$5:$B$1433, MATCH(J3511, $E$5:$E$1433, 0)),""),"SAI")</f>
        <v/>
      </c>
      <c r="L3511" t="str">
        <f>IFERROR(IF($N$5="Sáng",IF(MID(K3511,2,7)-MID($L$2,2,7)&gt;0,"Trễ",""),IF(MID(K3511,2,7)-MID($Q$2,2,7)&gt;0,"Trễ","")),"")</f>
        <v/>
      </c>
      <c r="M3511" t="str">
        <f>IFERROR(IF($N$5="Sáng",MID(K3511,2,7)-MID($L$2,2,7),MID(K3511,2,7)-MID($Q$2,2,7)),"")</f>
        <v/>
      </c>
      <c r="Q3511" t="str">
        <f>IF(B3511&lt;&gt;"",IF(AND(P3511="",F3511=""),"Không phép ",""),"")</f>
        <v/>
      </c>
      <c r="R3511" t="str">
        <f>UPPER(B3511)</f>
        <v/>
      </c>
      <c r="T3511" t="str">
        <f>IFERROR(IF(J3511&lt;&gt;"", INDEX($S$5:$S$1433, MATCH(J3511, $E$5:$E$1433, 0)),""),"")</f>
        <v/>
      </c>
      <c r="V3511" t="str">
        <f>IFERROR(IF(J3511&lt;&gt;"", INDEX($U$5:$U$1433, MATCH(J3511, $E$5:$E$1433, 0)),""),"")</f>
        <v/>
      </c>
    </row>
    <row r="3512">
      <c r="A3512" t="str">
        <f>IF(B3512&lt;&gt;"",A3511+1,"")</f>
        <v/>
      </c>
      <c r="F3512" t="str">
        <f>IFERROR(IF(VLOOKUP(E3512,J:J,1,0)=E3512,"X",""),"")</f>
        <v/>
      </c>
      <c r="G3512" t="str">
        <f>IF(J3512&lt;&gt;"", INDEX($C$5:$C$1433, MATCH(J3512, $E$5:$E$1433, 0)),"")</f>
        <v/>
      </c>
      <c r="H3512" t="str">
        <f>IF(J3512&lt;&gt;"", INDEX($D$5:$D$1433, MATCH(J3512, $E$5:$E$1433, 0)),"")</f>
        <v/>
      </c>
      <c r="I3512" t="str">
        <f>IFERROR(IF(J3512&lt;&gt;"", INDEX($B$5:$B$1433, MATCH(J3512, $E$5:$E$1433, 0)),""),"SAI")</f>
        <v/>
      </c>
      <c r="L3512" t="str">
        <f>IFERROR(IF($N$5="Sáng",IF(MID(K3512,2,7)-MID($L$2,2,7)&gt;0,"Trễ",""),IF(MID(K3512,2,7)-MID($Q$2,2,7)&gt;0,"Trễ","")),"")</f>
        <v/>
      </c>
      <c r="M3512" t="str">
        <f>IFERROR(IF($N$5="Sáng",MID(K3512,2,7)-MID($L$2,2,7),MID(K3512,2,7)-MID($Q$2,2,7)),"")</f>
        <v/>
      </c>
      <c r="Q3512" t="str">
        <f>IF(B3512&lt;&gt;"",IF(AND(P3512="",F3512=""),"Không phép ",""),"")</f>
        <v/>
      </c>
      <c r="R3512" t="str">
        <f>UPPER(B3512)</f>
        <v/>
      </c>
      <c r="T3512" t="str">
        <f>IFERROR(IF(J3512&lt;&gt;"", INDEX($S$5:$S$1433, MATCH(J3512, $E$5:$E$1433, 0)),""),"")</f>
        <v/>
      </c>
      <c r="V3512" t="str">
        <f>IFERROR(IF(J3512&lt;&gt;"", INDEX($U$5:$U$1433, MATCH(J3512, $E$5:$E$1433, 0)),""),"")</f>
        <v/>
      </c>
    </row>
    <row r="3513">
      <c r="A3513" t="str">
        <f>IF(B3513&lt;&gt;"",A3512+1,"")</f>
        <v/>
      </c>
      <c r="F3513" t="str">
        <f>IFERROR(IF(VLOOKUP(E3513,J:J,1,0)=E3513,"X",""),"")</f>
        <v/>
      </c>
      <c r="G3513" t="str">
        <f>IF(J3513&lt;&gt;"", INDEX($C$5:$C$1433, MATCH(J3513, $E$5:$E$1433, 0)),"")</f>
        <v/>
      </c>
      <c r="H3513" t="str">
        <f>IF(J3513&lt;&gt;"", INDEX($D$5:$D$1433, MATCH(J3513, $E$5:$E$1433, 0)),"")</f>
        <v/>
      </c>
      <c r="I3513" t="str">
        <f>IFERROR(IF(J3513&lt;&gt;"", INDEX($B$5:$B$1433, MATCH(J3513, $E$5:$E$1433, 0)),""),"SAI")</f>
        <v/>
      </c>
      <c r="L3513" t="str">
        <f>IFERROR(IF($N$5="Sáng",IF(MID(K3513,2,7)-MID($L$2,2,7)&gt;0,"Trễ",""),IF(MID(K3513,2,7)-MID($Q$2,2,7)&gt;0,"Trễ","")),"")</f>
        <v/>
      </c>
      <c r="M3513" t="str">
        <f>IFERROR(IF($N$5="Sáng",MID(K3513,2,7)-MID($L$2,2,7),MID(K3513,2,7)-MID($Q$2,2,7)),"")</f>
        <v/>
      </c>
      <c r="Q3513" t="str">
        <f>IF(B3513&lt;&gt;"",IF(AND(P3513="",F3513=""),"Không phép ",""),"")</f>
        <v/>
      </c>
      <c r="R3513" t="str">
        <f>UPPER(B3513)</f>
        <v/>
      </c>
      <c r="T3513" t="str">
        <f>IFERROR(IF(J3513&lt;&gt;"", INDEX($S$5:$S$1433, MATCH(J3513, $E$5:$E$1433, 0)),""),"")</f>
        <v/>
      </c>
      <c r="V3513" t="str">
        <f>IFERROR(IF(J3513&lt;&gt;"", INDEX($U$5:$U$1433, MATCH(J3513, $E$5:$E$1433, 0)),""),"")</f>
        <v/>
      </c>
    </row>
    <row r="3514">
      <c r="A3514" t="str">
        <f>IF(B3514&lt;&gt;"",A3513+1,"")</f>
        <v/>
      </c>
      <c r="F3514" t="str">
        <f>IFERROR(IF(VLOOKUP(E3514,J:J,1,0)=E3514,"X",""),"")</f>
        <v/>
      </c>
      <c r="G3514" t="str">
        <f>IF(J3514&lt;&gt;"", INDEX($C$5:$C$1433, MATCH(J3514, $E$5:$E$1433, 0)),"")</f>
        <v/>
      </c>
      <c r="H3514" t="str">
        <f>IF(J3514&lt;&gt;"", INDEX($D$5:$D$1433, MATCH(J3514, $E$5:$E$1433, 0)),"")</f>
        <v/>
      </c>
      <c r="I3514" t="str">
        <f>IFERROR(IF(J3514&lt;&gt;"", INDEX($B$5:$B$1433, MATCH(J3514, $E$5:$E$1433, 0)),""),"SAI")</f>
        <v/>
      </c>
      <c r="L3514" t="str">
        <f>IFERROR(IF($N$5="Sáng",IF(MID(K3514,2,7)-MID($L$2,2,7)&gt;0,"Trễ",""),IF(MID(K3514,2,7)-MID($Q$2,2,7)&gt;0,"Trễ","")),"")</f>
        <v/>
      </c>
      <c r="M3514" t="str">
        <f>IFERROR(IF($N$5="Sáng",MID(K3514,2,7)-MID($L$2,2,7),MID(K3514,2,7)-MID($Q$2,2,7)),"")</f>
        <v/>
      </c>
      <c r="Q3514" t="str">
        <f>IF(B3514&lt;&gt;"",IF(AND(P3514="",F3514=""),"Không phép ",""),"")</f>
        <v/>
      </c>
      <c r="R3514" t="str">
        <f>UPPER(B3514)</f>
        <v/>
      </c>
      <c r="T3514" t="str">
        <f>IFERROR(IF(J3514&lt;&gt;"", INDEX($S$5:$S$1433, MATCH(J3514, $E$5:$E$1433, 0)),""),"")</f>
        <v/>
      </c>
      <c r="V3514" t="str">
        <f>IFERROR(IF(J3514&lt;&gt;"", INDEX($U$5:$U$1433, MATCH(J3514, $E$5:$E$1433, 0)),""),"")</f>
        <v/>
      </c>
    </row>
    <row r="3515">
      <c r="A3515" t="str">
        <f>IF(B3515&lt;&gt;"",A3514+1,"")</f>
        <v/>
      </c>
      <c r="F3515" t="str">
        <f>IFERROR(IF(VLOOKUP(E3515,J:J,1,0)=E3515,"X",""),"")</f>
        <v/>
      </c>
      <c r="G3515" t="str">
        <f>IF(J3515&lt;&gt;"", INDEX($C$5:$C$1433, MATCH(J3515, $E$5:$E$1433, 0)),"")</f>
        <v/>
      </c>
      <c r="H3515" t="str">
        <f>IF(J3515&lt;&gt;"", INDEX($D$5:$D$1433, MATCH(J3515, $E$5:$E$1433, 0)),"")</f>
        <v/>
      </c>
      <c r="I3515" t="str">
        <f>IFERROR(IF(J3515&lt;&gt;"", INDEX($B$5:$B$1433, MATCH(J3515, $E$5:$E$1433, 0)),""),"SAI")</f>
        <v/>
      </c>
      <c r="L3515" t="str">
        <f>IFERROR(IF($N$5="Sáng",IF(MID(K3515,2,7)-MID($L$2,2,7)&gt;0,"Trễ",""),IF(MID(K3515,2,7)-MID($Q$2,2,7)&gt;0,"Trễ","")),"")</f>
        <v/>
      </c>
      <c r="M3515" t="str">
        <f>IFERROR(IF($N$5="Sáng",MID(K3515,2,7)-MID($L$2,2,7),MID(K3515,2,7)-MID($Q$2,2,7)),"")</f>
        <v/>
      </c>
      <c r="Q3515" t="str">
        <f>IF(B3515&lt;&gt;"",IF(AND(P3515="",F3515=""),"Không phép ",""),"")</f>
        <v/>
      </c>
      <c r="R3515" t="str">
        <f>UPPER(B3515)</f>
        <v/>
      </c>
      <c r="T3515" t="str">
        <f>IFERROR(IF(J3515&lt;&gt;"", INDEX($S$5:$S$1433, MATCH(J3515, $E$5:$E$1433, 0)),""),"")</f>
        <v/>
      </c>
      <c r="V3515" t="str">
        <f>IFERROR(IF(J3515&lt;&gt;"", INDEX($U$5:$U$1433, MATCH(J3515, $E$5:$E$1433, 0)),""),"")</f>
        <v/>
      </c>
    </row>
    <row r="3516">
      <c r="A3516" t="str">
        <f>IF(B3516&lt;&gt;"",A3515+1,"")</f>
        <v/>
      </c>
      <c r="F3516" t="str">
        <f>IFERROR(IF(VLOOKUP(E3516,J:J,1,0)=E3516,"X",""),"")</f>
        <v/>
      </c>
      <c r="G3516" t="str">
        <f>IF(J3516&lt;&gt;"", INDEX($C$5:$C$1433, MATCH(J3516, $E$5:$E$1433, 0)),"")</f>
        <v/>
      </c>
      <c r="H3516" t="str">
        <f>IF(J3516&lt;&gt;"", INDEX($D$5:$D$1433, MATCH(J3516, $E$5:$E$1433, 0)),"")</f>
        <v/>
      </c>
      <c r="I3516" t="str">
        <f>IFERROR(IF(J3516&lt;&gt;"", INDEX($B$5:$B$1433, MATCH(J3516, $E$5:$E$1433, 0)),""),"SAI")</f>
        <v/>
      </c>
      <c r="L3516" t="str">
        <f>IFERROR(IF($N$5="Sáng",IF(MID(K3516,2,7)-MID($L$2,2,7)&gt;0,"Trễ",""),IF(MID(K3516,2,7)-MID($Q$2,2,7)&gt;0,"Trễ","")),"")</f>
        <v/>
      </c>
      <c r="M3516" t="str">
        <f>IFERROR(IF($N$5="Sáng",MID(K3516,2,7)-MID($L$2,2,7),MID(K3516,2,7)-MID($Q$2,2,7)),"")</f>
        <v/>
      </c>
      <c r="Q3516" t="str">
        <f>IF(B3516&lt;&gt;"",IF(AND(P3516="",F3516=""),"Không phép ",""),"")</f>
        <v/>
      </c>
      <c r="R3516" t="str">
        <f>UPPER(B3516)</f>
        <v/>
      </c>
      <c r="T3516" t="str">
        <f>IFERROR(IF(J3516&lt;&gt;"", INDEX($S$5:$S$1433, MATCH(J3516, $E$5:$E$1433, 0)),""),"")</f>
        <v/>
      </c>
      <c r="V3516" t="str">
        <f>IFERROR(IF(J3516&lt;&gt;"", INDEX($U$5:$U$1433, MATCH(J3516, $E$5:$E$1433, 0)),""),"")</f>
        <v/>
      </c>
    </row>
    <row r="3517">
      <c r="A3517" t="str">
        <f>IF(B3517&lt;&gt;"",A3516+1,"")</f>
        <v/>
      </c>
      <c r="F3517" t="str">
        <f>IFERROR(IF(VLOOKUP(E3517,J:J,1,0)=E3517,"X",""),"")</f>
        <v/>
      </c>
      <c r="G3517" t="str">
        <f>IF(J3517&lt;&gt;"", INDEX($C$5:$C$1433, MATCH(J3517, $E$5:$E$1433, 0)),"")</f>
        <v/>
      </c>
      <c r="H3517" t="str">
        <f>IF(J3517&lt;&gt;"", INDEX($D$5:$D$1433, MATCH(J3517, $E$5:$E$1433, 0)),"")</f>
        <v/>
      </c>
      <c r="I3517" t="str">
        <f>IFERROR(IF(J3517&lt;&gt;"", INDEX($B$5:$B$1433, MATCH(J3517, $E$5:$E$1433, 0)),""),"SAI")</f>
        <v/>
      </c>
      <c r="L3517" t="str">
        <f>IFERROR(IF($N$5="Sáng",IF(MID(K3517,2,7)-MID($L$2,2,7)&gt;0,"Trễ",""),IF(MID(K3517,2,7)-MID($Q$2,2,7)&gt;0,"Trễ","")),"")</f>
        <v/>
      </c>
      <c r="M3517" t="str">
        <f>IFERROR(IF($N$5="Sáng",MID(K3517,2,7)-MID($L$2,2,7),MID(K3517,2,7)-MID($Q$2,2,7)),"")</f>
        <v/>
      </c>
      <c r="Q3517" t="str">
        <f>IF(B3517&lt;&gt;"",IF(AND(P3517="",F3517=""),"Không phép ",""),"")</f>
        <v/>
      </c>
      <c r="R3517" t="str">
        <f>UPPER(B3517)</f>
        <v/>
      </c>
      <c r="T3517" t="str">
        <f>IFERROR(IF(J3517&lt;&gt;"", INDEX($S$5:$S$1433, MATCH(J3517, $E$5:$E$1433, 0)),""),"")</f>
        <v/>
      </c>
      <c r="V3517" t="str">
        <f>IFERROR(IF(J3517&lt;&gt;"", INDEX($U$5:$U$1433, MATCH(J3517, $E$5:$E$1433, 0)),""),"")</f>
        <v/>
      </c>
    </row>
    <row r="3518">
      <c r="A3518" t="str">
        <f>IF(B3518&lt;&gt;"",A3517+1,"")</f>
        <v/>
      </c>
      <c r="F3518" t="str">
        <f>IFERROR(IF(VLOOKUP(E3518,J:J,1,0)=E3518,"X",""),"")</f>
        <v/>
      </c>
      <c r="G3518" t="str">
        <f>IF(J3518&lt;&gt;"", INDEX($C$5:$C$1433, MATCH(J3518, $E$5:$E$1433, 0)),"")</f>
        <v/>
      </c>
      <c r="H3518" t="str">
        <f>IF(J3518&lt;&gt;"", INDEX($D$5:$D$1433, MATCH(J3518, $E$5:$E$1433, 0)),"")</f>
        <v/>
      </c>
      <c r="I3518" t="str">
        <f>IFERROR(IF(J3518&lt;&gt;"", INDEX($B$5:$B$1433, MATCH(J3518, $E$5:$E$1433, 0)),""),"SAI")</f>
        <v/>
      </c>
      <c r="L3518" t="str">
        <f>IFERROR(IF($N$5="Sáng",IF(MID(K3518,2,7)-MID($L$2,2,7)&gt;0,"Trễ",""),IF(MID(K3518,2,7)-MID($Q$2,2,7)&gt;0,"Trễ","")),"")</f>
        <v/>
      </c>
      <c r="M3518" t="str">
        <f>IFERROR(IF($N$5="Sáng",MID(K3518,2,7)-MID($L$2,2,7),MID(K3518,2,7)-MID($Q$2,2,7)),"")</f>
        <v/>
      </c>
      <c r="Q3518" t="str">
        <f>IF(B3518&lt;&gt;"",IF(AND(P3518="",F3518=""),"Không phép ",""),"")</f>
        <v/>
      </c>
      <c r="R3518" t="str">
        <f>UPPER(B3518)</f>
        <v/>
      </c>
      <c r="T3518" t="str">
        <f>IFERROR(IF(J3518&lt;&gt;"", INDEX($S$5:$S$1433, MATCH(J3518, $E$5:$E$1433, 0)),""),"")</f>
        <v/>
      </c>
      <c r="V3518" t="str">
        <f>IFERROR(IF(J3518&lt;&gt;"", INDEX($U$5:$U$1433, MATCH(J3518, $E$5:$E$1433, 0)),""),"")</f>
        <v/>
      </c>
    </row>
    <row r="3519">
      <c r="A3519" t="str">
        <f>IF(B3519&lt;&gt;"",A3518+1,"")</f>
        <v/>
      </c>
      <c r="F3519" t="str">
        <f>IFERROR(IF(VLOOKUP(E3519,J:J,1,0)=E3519,"X",""),"")</f>
        <v/>
      </c>
      <c r="G3519" t="str">
        <f>IF(J3519&lt;&gt;"", INDEX($C$5:$C$1433, MATCH(J3519, $E$5:$E$1433, 0)),"")</f>
        <v/>
      </c>
      <c r="H3519" t="str">
        <f>IF(J3519&lt;&gt;"", INDEX($D$5:$D$1433, MATCH(J3519, $E$5:$E$1433, 0)),"")</f>
        <v/>
      </c>
      <c r="I3519" t="str">
        <f>IFERROR(IF(J3519&lt;&gt;"", INDEX($B$5:$B$1433, MATCH(J3519, $E$5:$E$1433, 0)),""),"SAI")</f>
        <v/>
      </c>
      <c r="L3519" t="str">
        <f>IFERROR(IF($N$5="Sáng",IF(MID(K3519,2,7)-MID($L$2,2,7)&gt;0,"Trễ",""),IF(MID(K3519,2,7)-MID($Q$2,2,7)&gt;0,"Trễ","")),"")</f>
        <v/>
      </c>
      <c r="M3519" t="str">
        <f>IFERROR(IF($N$5="Sáng",MID(K3519,2,7)-MID($L$2,2,7),MID(K3519,2,7)-MID($Q$2,2,7)),"")</f>
        <v/>
      </c>
      <c r="Q3519" t="str">
        <f>IF(B3519&lt;&gt;"",IF(AND(P3519="",F3519=""),"Không phép ",""),"")</f>
        <v/>
      </c>
      <c r="R3519" t="str">
        <f>UPPER(B3519)</f>
        <v/>
      </c>
      <c r="T3519" t="str">
        <f>IFERROR(IF(J3519&lt;&gt;"", INDEX($S$5:$S$1433, MATCH(J3519, $E$5:$E$1433, 0)),""),"")</f>
        <v/>
      </c>
      <c r="V3519" t="str">
        <f>IFERROR(IF(J3519&lt;&gt;"", INDEX($U$5:$U$1433, MATCH(J3519, $E$5:$E$1433, 0)),""),"")</f>
        <v/>
      </c>
    </row>
    <row r="3520">
      <c r="A3520" t="str">
        <f>IF(B3520&lt;&gt;"",A3519+1,"")</f>
        <v/>
      </c>
      <c r="F3520" t="str">
        <f>IFERROR(IF(VLOOKUP(E3520,J:J,1,0)=E3520,"X",""),"")</f>
        <v/>
      </c>
      <c r="G3520" t="str">
        <f>IF(J3520&lt;&gt;"", INDEX($C$5:$C$1433, MATCH(J3520, $E$5:$E$1433, 0)),"")</f>
        <v/>
      </c>
      <c r="H3520" t="str">
        <f>IF(J3520&lt;&gt;"", INDEX($D$5:$D$1433, MATCH(J3520, $E$5:$E$1433, 0)),"")</f>
        <v/>
      </c>
      <c r="I3520" t="str">
        <f>IFERROR(IF(J3520&lt;&gt;"", INDEX($B$5:$B$1433, MATCH(J3520, $E$5:$E$1433, 0)),""),"SAI")</f>
        <v/>
      </c>
      <c r="L3520" t="str">
        <f>IFERROR(IF($N$5="Sáng",IF(MID(K3520,2,7)-MID($L$2,2,7)&gt;0,"Trễ",""),IF(MID(K3520,2,7)-MID($Q$2,2,7)&gt;0,"Trễ","")),"")</f>
        <v/>
      </c>
      <c r="M3520" t="str">
        <f>IFERROR(IF($N$5="Sáng",MID(K3520,2,7)-MID($L$2,2,7),MID(K3520,2,7)-MID($Q$2,2,7)),"")</f>
        <v/>
      </c>
      <c r="Q3520" t="str">
        <f>IF(B3520&lt;&gt;"",IF(AND(P3520="",F3520=""),"Không phép ",""),"")</f>
        <v/>
      </c>
      <c r="R3520" t="str">
        <f>UPPER(B3520)</f>
        <v/>
      </c>
      <c r="T3520" t="str">
        <f>IFERROR(IF(J3520&lt;&gt;"", INDEX($S$5:$S$1433, MATCH(J3520, $E$5:$E$1433, 0)),""),"")</f>
        <v/>
      </c>
      <c r="V3520" t="str">
        <f>IFERROR(IF(J3520&lt;&gt;"", INDEX($U$5:$U$1433, MATCH(J3520, $E$5:$E$1433, 0)),""),"")</f>
        <v/>
      </c>
    </row>
    <row r="3521">
      <c r="A3521" t="str">
        <f>IF(B3521&lt;&gt;"",A3520+1,"")</f>
        <v/>
      </c>
      <c r="F3521" t="str">
        <f>IFERROR(IF(VLOOKUP(E3521,J:J,1,0)=E3521,"X",""),"")</f>
        <v/>
      </c>
      <c r="G3521" t="str">
        <f>IF(J3521&lt;&gt;"", INDEX($C$5:$C$1433, MATCH(J3521, $E$5:$E$1433, 0)),"")</f>
        <v/>
      </c>
      <c r="H3521" t="str">
        <f>IF(J3521&lt;&gt;"", INDEX($D$5:$D$1433, MATCH(J3521, $E$5:$E$1433, 0)),"")</f>
        <v/>
      </c>
      <c r="I3521" t="str">
        <f>IFERROR(IF(J3521&lt;&gt;"", INDEX($B$5:$B$1433, MATCH(J3521, $E$5:$E$1433, 0)),""),"SAI")</f>
        <v/>
      </c>
      <c r="L3521" t="str">
        <f>IFERROR(IF($N$5="Sáng",IF(MID(K3521,2,7)-MID($L$2,2,7)&gt;0,"Trễ",""),IF(MID(K3521,2,7)-MID($Q$2,2,7)&gt;0,"Trễ","")),"")</f>
        <v/>
      </c>
      <c r="M3521" t="str">
        <f>IFERROR(IF($N$5="Sáng",MID(K3521,2,7)-MID($L$2,2,7),MID(K3521,2,7)-MID($Q$2,2,7)),"")</f>
        <v/>
      </c>
      <c r="Q3521" t="str">
        <f>IF(B3521&lt;&gt;"",IF(AND(P3521="",F3521=""),"Không phép ",""),"")</f>
        <v/>
      </c>
      <c r="R3521" t="str">
        <f>UPPER(B3521)</f>
        <v/>
      </c>
      <c r="T3521" t="str">
        <f>IFERROR(IF(J3521&lt;&gt;"", INDEX($S$5:$S$1433, MATCH(J3521, $E$5:$E$1433, 0)),""),"")</f>
        <v/>
      </c>
      <c r="V3521" t="str">
        <f>IFERROR(IF(J3521&lt;&gt;"", INDEX($U$5:$U$1433, MATCH(J3521, $E$5:$E$1433, 0)),""),"")</f>
        <v/>
      </c>
    </row>
    <row r="3522">
      <c r="A3522" t="str">
        <f>IF(B3522&lt;&gt;"",A3521+1,"")</f>
        <v/>
      </c>
      <c r="F3522" t="str">
        <f>IFERROR(IF(VLOOKUP(E3522,J:J,1,0)=E3522,"X",""),"")</f>
        <v/>
      </c>
      <c r="G3522" t="str">
        <f>IF(J3522&lt;&gt;"", INDEX($C$5:$C$1433, MATCH(J3522, $E$5:$E$1433, 0)),"")</f>
        <v/>
      </c>
      <c r="H3522" t="str">
        <f>IF(J3522&lt;&gt;"", INDEX($D$5:$D$1433, MATCH(J3522, $E$5:$E$1433, 0)),"")</f>
        <v/>
      </c>
      <c r="I3522" t="str">
        <f>IFERROR(IF(J3522&lt;&gt;"", INDEX($B$5:$B$1433, MATCH(J3522, $E$5:$E$1433, 0)),""),"SAI")</f>
        <v/>
      </c>
      <c r="L3522" t="str">
        <f>IFERROR(IF($N$5="Sáng",IF(MID(K3522,2,7)-MID($L$2,2,7)&gt;0,"Trễ",""),IF(MID(K3522,2,7)-MID($Q$2,2,7)&gt;0,"Trễ","")),"")</f>
        <v/>
      </c>
      <c r="M3522" t="str">
        <f>IFERROR(IF($N$5="Sáng",MID(K3522,2,7)-MID($L$2,2,7),MID(K3522,2,7)-MID($Q$2,2,7)),"")</f>
        <v/>
      </c>
      <c r="Q3522" t="str">
        <f>IF(B3522&lt;&gt;"",IF(AND(P3522="",F3522=""),"Không phép ",""),"")</f>
        <v/>
      </c>
      <c r="R3522" t="str">
        <f>UPPER(B3522)</f>
        <v/>
      </c>
      <c r="T3522" t="str">
        <f>IFERROR(IF(J3522&lt;&gt;"", INDEX($S$5:$S$1433, MATCH(J3522, $E$5:$E$1433, 0)),""),"")</f>
        <v/>
      </c>
      <c r="V3522" t="str">
        <f>IFERROR(IF(J3522&lt;&gt;"", INDEX($U$5:$U$1433, MATCH(J3522, $E$5:$E$1433, 0)),""),"")</f>
        <v/>
      </c>
    </row>
    <row r="3523">
      <c r="A3523" t="str">
        <f>IF(B3523&lt;&gt;"",A3522+1,"")</f>
        <v/>
      </c>
      <c r="F3523" t="str">
        <f>IFERROR(IF(VLOOKUP(E3523,J:J,1,0)=E3523,"X",""),"")</f>
        <v/>
      </c>
      <c r="G3523" t="str">
        <f>IF(J3523&lt;&gt;"", INDEX($C$5:$C$1433, MATCH(J3523, $E$5:$E$1433, 0)),"")</f>
        <v/>
      </c>
      <c r="H3523" t="str">
        <f>IF(J3523&lt;&gt;"", INDEX($D$5:$D$1433, MATCH(J3523, $E$5:$E$1433, 0)),"")</f>
        <v/>
      </c>
      <c r="I3523" t="str">
        <f>IFERROR(IF(J3523&lt;&gt;"", INDEX($B$5:$B$1433, MATCH(J3523, $E$5:$E$1433, 0)),""),"SAI")</f>
        <v/>
      </c>
      <c r="L3523" t="str">
        <f>IFERROR(IF($N$5="Sáng",IF(MID(K3523,2,7)-MID($L$2,2,7)&gt;0,"Trễ",""),IF(MID(K3523,2,7)-MID($Q$2,2,7)&gt;0,"Trễ","")),"")</f>
        <v/>
      </c>
      <c r="M3523" t="str">
        <f>IFERROR(IF($N$5="Sáng",MID(K3523,2,7)-MID($L$2,2,7),MID(K3523,2,7)-MID($Q$2,2,7)),"")</f>
        <v/>
      </c>
      <c r="Q3523" t="str">
        <f>IF(B3523&lt;&gt;"",IF(AND(P3523="",F3523=""),"Không phép ",""),"")</f>
        <v/>
      </c>
      <c r="R3523" t="str">
        <f>UPPER(B3523)</f>
        <v/>
      </c>
      <c r="T3523" t="str">
        <f>IFERROR(IF(J3523&lt;&gt;"", INDEX($S$5:$S$1433, MATCH(J3523, $E$5:$E$1433, 0)),""),"")</f>
        <v/>
      </c>
      <c r="V3523" t="str">
        <f>IFERROR(IF(J3523&lt;&gt;"", INDEX($U$5:$U$1433, MATCH(J3523, $E$5:$E$1433, 0)),""),"")</f>
        <v/>
      </c>
    </row>
    <row r="3524">
      <c r="A3524" t="str">
        <f>IF(B3524&lt;&gt;"",A3523+1,"")</f>
        <v/>
      </c>
      <c r="F3524" t="str">
        <f>IFERROR(IF(VLOOKUP(E3524,J:J,1,0)=E3524,"X",""),"")</f>
        <v/>
      </c>
      <c r="G3524" t="str">
        <f>IF(J3524&lt;&gt;"", INDEX($C$5:$C$1433, MATCH(J3524, $E$5:$E$1433, 0)),"")</f>
        <v/>
      </c>
      <c r="H3524" t="str">
        <f>IF(J3524&lt;&gt;"", INDEX($D$5:$D$1433, MATCH(J3524, $E$5:$E$1433, 0)),"")</f>
        <v/>
      </c>
      <c r="I3524" t="str">
        <f>IFERROR(IF(J3524&lt;&gt;"", INDEX($B$5:$B$1433, MATCH(J3524, $E$5:$E$1433, 0)),""),"SAI")</f>
        <v/>
      </c>
      <c r="L3524" t="str">
        <f>IFERROR(IF($N$5="Sáng",IF(MID(K3524,2,7)-MID($L$2,2,7)&gt;0,"Trễ",""),IF(MID(K3524,2,7)-MID($Q$2,2,7)&gt;0,"Trễ","")),"")</f>
        <v/>
      </c>
      <c r="M3524" t="str">
        <f>IFERROR(IF($N$5="Sáng",MID(K3524,2,7)-MID($L$2,2,7),MID(K3524,2,7)-MID($Q$2,2,7)),"")</f>
        <v/>
      </c>
      <c r="Q3524" t="str">
        <f>IF(B3524&lt;&gt;"",IF(AND(P3524="",F3524=""),"Không phép ",""),"")</f>
        <v/>
      </c>
      <c r="R3524" t="str">
        <f>UPPER(B3524)</f>
        <v/>
      </c>
      <c r="T3524" t="str">
        <f>IFERROR(IF(J3524&lt;&gt;"", INDEX($S$5:$S$1433, MATCH(J3524, $E$5:$E$1433, 0)),""),"")</f>
        <v/>
      </c>
      <c r="V3524" t="str">
        <f>IFERROR(IF(J3524&lt;&gt;"", INDEX($U$5:$U$1433, MATCH(J3524, $E$5:$E$1433, 0)),""),"")</f>
        <v/>
      </c>
    </row>
    <row r="3525">
      <c r="A3525" t="str">
        <f>IF(B3525&lt;&gt;"",A3524+1,"")</f>
        <v/>
      </c>
      <c r="F3525" t="str">
        <f>IFERROR(IF(VLOOKUP(E3525,J:J,1,0)=E3525,"X",""),"")</f>
        <v/>
      </c>
      <c r="G3525" t="str">
        <f>IF(J3525&lt;&gt;"", INDEX($C$5:$C$1433, MATCH(J3525, $E$5:$E$1433, 0)),"")</f>
        <v/>
      </c>
      <c r="H3525" t="str">
        <f>IF(J3525&lt;&gt;"", INDEX($D$5:$D$1433, MATCH(J3525, $E$5:$E$1433, 0)),"")</f>
        <v/>
      </c>
      <c r="I3525" t="str">
        <f>IFERROR(IF(J3525&lt;&gt;"", INDEX($B$5:$B$1433, MATCH(J3525, $E$5:$E$1433, 0)),""),"SAI")</f>
        <v/>
      </c>
      <c r="L3525" t="str">
        <f>IFERROR(IF($N$5="Sáng",IF(MID(K3525,2,7)-MID($L$2,2,7)&gt;0,"Trễ",""),IF(MID(K3525,2,7)-MID($Q$2,2,7)&gt;0,"Trễ","")),"")</f>
        <v/>
      </c>
      <c r="M3525" t="str">
        <f>IFERROR(IF($N$5="Sáng",MID(K3525,2,7)-MID($L$2,2,7),MID(K3525,2,7)-MID($Q$2,2,7)),"")</f>
        <v/>
      </c>
      <c r="Q3525" t="str">
        <f>IF(B3525&lt;&gt;"",IF(AND(P3525="",F3525=""),"Không phép ",""),"")</f>
        <v/>
      </c>
      <c r="R3525" t="str">
        <f>UPPER(B3525)</f>
        <v/>
      </c>
      <c r="T3525" t="str">
        <f>IFERROR(IF(J3525&lt;&gt;"", INDEX($S$5:$S$1433, MATCH(J3525, $E$5:$E$1433, 0)),""),"")</f>
        <v/>
      </c>
      <c r="V3525" t="str">
        <f>IFERROR(IF(J3525&lt;&gt;"", INDEX($U$5:$U$1433, MATCH(J3525, $E$5:$E$1433, 0)),""),"")</f>
        <v/>
      </c>
    </row>
    <row r="3526">
      <c r="A3526" t="str">
        <f>IF(B3526&lt;&gt;"",A3525+1,"")</f>
        <v/>
      </c>
      <c r="F3526" t="str">
        <f>IFERROR(IF(VLOOKUP(E3526,J:J,1,0)=E3526,"X",""),"")</f>
        <v/>
      </c>
      <c r="G3526" t="str">
        <f>IF(J3526&lt;&gt;"", INDEX($C$5:$C$1433, MATCH(J3526, $E$5:$E$1433, 0)),"")</f>
        <v/>
      </c>
      <c r="H3526" t="str">
        <f>IF(J3526&lt;&gt;"", INDEX($D$5:$D$1433, MATCH(J3526, $E$5:$E$1433, 0)),"")</f>
        <v/>
      </c>
      <c r="I3526" t="str">
        <f>IFERROR(IF(J3526&lt;&gt;"", INDEX($B$5:$B$1433, MATCH(J3526, $E$5:$E$1433, 0)),""),"SAI")</f>
        <v/>
      </c>
      <c r="L3526" t="str">
        <f>IFERROR(IF($N$5="Sáng",IF(MID(K3526,2,7)-MID($L$2,2,7)&gt;0,"Trễ",""),IF(MID(K3526,2,7)-MID($Q$2,2,7)&gt;0,"Trễ","")),"")</f>
        <v/>
      </c>
      <c r="M3526" t="str">
        <f>IFERROR(IF($N$5="Sáng",MID(K3526,2,7)-MID($L$2,2,7),MID(K3526,2,7)-MID($Q$2,2,7)),"")</f>
        <v/>
      </c>
      <c r="Q3526" t="str">
        <f>IF(B3526&lt;&gt;"",IF(AND(P3526="",F3526=""),"Không phép ",""),"")</f>
        <v/>
      </c>
      <c r="R3526" t="str">
        <f>UPPER(B3526)</f>
        <v/>
      </c>
      <c r="T3526" t="str">
        <f>IFERROR(IF(J3526&lt;&gt;"", INDEX($S$5:$S$1433, MATCH(J3526, $E$5:$E$1433, 0)),""),"")</f>
        <v/>
      </c>
      <c r="V3526" t="str">
        <f>IFERROR(IF(J3526&lt;&gt;"", INDEX($U$5:$U$1433, MATCH(J3526, $E$5:$E$1433, 0)),""),"")</f>
        <v/>
      </c>
    </row>
    <row r="3527">
      <c r="A3527" t="str">
        <f>IF(B3527&lt;&gt;"",A3526+1,"")</f>
        <v/>
      </c>
      <c r="F3527" t="str">
        <f>IFERROR(IF(VLOOKUP(E3527,J:J,1,0)=E3527,"X",""),"")</f>
        <v/>
      </c>
      <c r="G3527" t="str">
        <f>IF(J3527&lt;&gt;"", INDEX($C$5:$C$1433, MATCH(J3527, $E$5:$E$1433, 0)),"")</f>
        <v/>
      </c>
      <c r="H3527" t="str">
        <f>IF(J3527&lt;&gt;"", INDEX($D$5:$D$1433, MATCH(J3527, $E$5:$E$1433, 0)),"")</f>
        <v/>
      </c>
      <c r="I3527" t="str">
        <f>IFERROR(IF(J3527&lt;&gt;"", INDEX($B$5:$B$1433, MATCH(J3527, $E$5:$E$1433, 0)),""),"SAI")</f>
        <v/>
      </c>
      <c r="L3527" t="str">
        <f>IFERROR(IF($N$5="Sáng",IF(MID(K3527,2,7)-MID($L$2,2,7)&gt;0,"Trễ",""),IF(MID(K3527,2,7)-MID($Q$2,2,7)&gt;0,"Trễ","")),"")</f>
        <v/>
      </c>
      <c r="M3527" t="str">
        <f>IFERROR(IF($N$5="Sáng",MID(K3527,2,7)-MID($L$2,2,7),MID(K3527,2,7)-MID($Q$2,2,7)),"")</f>
        <v/>
      </c>
      <c r="Q3527" t="str">
        <f>IF(B3527&lt;&gt;"",IF(AND(P3527="",F3527=""),"Không phép ",""),"")</f>
        <v/>
      </c>
      <c r="R3527" t="str">
        <f>UPPER(B3527)</f>
        <v/>
      </c>
      <c r="T3527" t="str">
        <f>IFERROR(IF(J3527&lt;&gt;"", INDEX($S$5:$S$1433, MATCH(J3527, $E$5:$E$1433, 0)),""),"")</f>
        <v/>
      </c>
      <c r="V3527" t="str">
        <f>IFERROR(IF(J3527&lt;&gt;"", INDEX($U$5:$U$1433, MATCH(J3527, $E$5:$E$1433, 0)),""),"")</f>
        <v/>
      </c>
    </row>
    <row r="3528">
      <c r="A3528" t="str">
        <f>IF(B3528&lt;&gt;"",A3527+1,"")</f>
        <v/>
      </c>
      <c r="F3528" t="str">
        <f>IFERROR(IF(VLOOKUP(E3528,J:J,1,0)=E3528,"X",""),"")</f>
        <v/>
      </c>
      <c r="G3528" t="str">
        <f>IF(J3528&lt;&gt;"", INDEX($C$5:$C$1433, MATCH(J3528, $E$5:$E$1433, 0)),"")</f>
        <v/>
      </c>
      <c r="H3528" t="str">
        <f>IF(J3528&lt;&gt;"", INDEX($D$5:$D$1433, MATCH(J3528, $E$5:$E$1433, 0)),"")</f>
        <v/>
      </c>
      <c r="I3528" t="str">
        <f>IFERROR(IF(J3528&lt;&gt;"", INDEX($B$5:$B$1433, MATCH(J3528, $E$5:$E$1433, 0)),""),"SAI")</f>
        <v/>
      </c>
      <c r="L3528" t="str">
        <f>IFERROR(IF($N$5="Sáng",IF(MID(K3528,2,7)-MID($L$2,2,7)&gt;0,"Trễ",""),IF(MID(K3528,2,7)-MID($Q$2,2,7)&gt;0,"Trễ","")),"")</f>
        <v/>
      </c>
      <c r="M3528" t="str">
        <f>IFERROR(IF($N$5="Sáng",MID(K3528,2,7)-MID($L$2,2,7),MID(K3528,2,7)-MID($Q$2,2,7)),"")</f>
        <v/>
      </c>
      <c r="Q3528" t="str">
        <f>IF(B3528&lt;&gt;"",IF(AND(P3528="",F3528=""),"Không phép ",""),"")</f>
        <v/>
      </c>
      <c r="R3528" t="str">
        <f>UPPER(B3528)</f>
        <v/>
      </c>
      <c r="T3528" t="str">
        <f>IFERROR(IF(J3528&lt;&gt;"", INDEX($S$5:$S$1433, MATCH(J3528, $E$5:$E$1433, 0)),""),"")</f>
        <v/>
      </c>
      <c r="V3528" t="str">
        <f>IFERROR(IF(J3528&lt;&gt;"", INDEX($U$5:$U$1433, MATCH(J3528, $E$5:$E$1433, 0)),""),"")</f>
        <v/>
      </c>
    </row>
    <row r="3529">
      <c r="A3529" t="str">
        <f>IF(B3529&lt;&gt;"",A3528+1,"")</f>
        <v/>
      </c>
      <c r="F3529" t="str">
        <f>IFERROR(IF(VLOOKUP(E3529,J:J,1,0)=E3529,"X",""),"")</f>
        <v/>
      </c>
      <c r="G3529" t="str">
        <f>IF(J3529&lt;&gt;"", INDEX($C$5:$C$1433, MATCH(J3529, $E$5:$E$1433, 0)),"")</f>
        <v/>
      </c>
      <c r="H3529" t="str">
        <f>IF(J3529&lt;&gt;"", INDEX($D$5:$D$1433, MATCH(J3529, $E$5:$E$1433, 0)),"")</f>
        <v/>
      </c>
      <c r="I3529" t="str">
        <f>IFERROR(IF(J3529&lt;&gt;"", INDEX($B$5:$B$1433, MATCH(J3529, $E$5:$E$1433, 0)),""),"SAI")</f>
        <v/>
      </c>
      <c r="L3529" t="str">
        <f>IFERROR(IF($N$5="Sáng",IF(MID(K3529,2,7)-MID($L$2,2,7)&gt;0,"Trễ",""),IF(MID(K3529,2,7)-MID($Q$2,2,7)&gt;0,"Trễ","")),"")</f>
        <v/>
      </c>
      <c r="M3529" t="str">
        <f>IFERROR(IF($N$5="Sáng",MID(K3529,2,7)-MID($L$2,2,7),MID(K3529,2,7)-MID($Q$2,2,7)),"")</f>
        <v/>
      </c>
      <c r="Q3529" t="str">
        <f>IF(B3529&lt;&gt;"",IF(AND(P3529="",F3529=""),"Không phép ",""),"")</f>
        <v/>
      </c>
      <c r="R3529" t="str">
        <f>UPPER(B3529)</f>
        <v/>
      </c>
      <c r="T3529" t="str">
        <f>IFERROR(IF(J3529&lt;&gt;"", INDEX($S$5:$S$1433, MATCH(J3529, $E$5:$E$1433, 0)),""),"")</f>
        <v/>
      </c>
      <c r="V3529" t="str">
        <f>IFERROR(IF(J3529&lt;&gt;"", INDEX($U$5:$U$1433, MATCH(J3529, $E$5:$E$1433, 0)),""),"")</f>
        <v/>
      </c>
    </row>
    <row r="3530">
      <c r="A3530" t="str">
        <f>IF(B3530&lt;&gt;"",A3529+1,"")</f>
        <v/>
      </c>
      <c r="F3530" t="str">
        <f>IFERROR(IF(VLOOKUP(E3530,J:J,1,0)=E3530,"X",""),"")</f>
        <v/>
      </c>
      <c r="G3530" t="str">
        <f>IF(J3530&lt;&gt;"", INDEX($C$5:$C$1433, MATCH(J3530, $E$5:$E$1433, 0)),"")</f>
        <v/>
      </c>
      <c r="H3530" t="str">
        <f>IF(J3530&lt;&gt;"", INDEX($D$5:$D$1433, MATCH(J3530, $E$5:$E$1433, 0)),"")</f>
        <v/>
      </c>
      <c r="I3530" t="str">
        <f>IFERROR(IF(J3530&lt;&gt;"", INDEX($B$5:$B$1433, MATCH(J3530, $E$5:$E$1433, 0)),""),"SAI")</f>
        <v/>
      </c>
      <c r="L3530" t="str">
        <f>IFERROR(IF($N$5="Sáng",IF(MID(K3530,2,7)-MID($L$2,2,7)&gt;0,"Trễ",""),IF(MID(K3530,2,7)-MID($Q$2,2,7)&gt;0,"Trễ","")),"")</f>
        <v/>
      </c>
      <c r="M3530" t="str">
        <f>IFERROR(IF($N$5="Sáng",MID(K3530,2,7)-MID($L$2,2,7),MID(K3530,2,7)-MID($Q$2,2,7)),"")</f>
        <v/>
      </c>
      <c r="Q3530" t="str">
        <f>IF(B3530&lt;&gt;"",IF(AND(P3530="",F3530=""),"Không phép ",""),"")</f>
        <v/>
      </c>
      <c r="R3530" t="str">
        <f>UPPER(B3530)</f>
        <v/>
      </c>
      <c r="T3530" t="str">
        <f>IFERROR(IF(J3530&lt;&gt;"", INDEX($S$5:$S$1433, MATCH(J3530, $E$5:$E$1433, 0)),""),"")</f>
        <v/>
      </c>
      <c r="V3530" t="str">
        <f>IFERROR(IF(J3530&lt;&gt;"", INDEX($U$5:$U$1433, MATCH(J3530, $E$5:$E$1433, 0)),""),"")</f>
        <v/>
      </c>
    </row>
    <row r="3531">
      <c r="A3531" t="str">
        <f>IF(B3531&lt;&gt;"",A3530+1,"")</f>
        <v/>
      </c>
      <c r="F3531" t="str">
        <f>IFERROR(IF(VLOOKUP(E3531,J:J,1,0)=E3531,"X",""),"")</f>
        <v/>
      </c>
      <c r="G3531" t="str">
        <f>IF(J3531&lt;&gt;"", INDEX($C$5:$C$1433, MATCH(J3531, $E$5:$E$1433, 0)),"")</f>
        <v/>
      </c>
      <c r="H3531" t="str">
        <f>IF(J3531&lt;&gt;"", INDEX($D$5:$D$1433, MATCH(J3531, $E$5:$E$1433, 0)),"")</f>
        <v/>
      </c>
      <c r="I3531" t="str">
        <f>IFERROR(IF(J3531&lt;&gt;"", INDEX($B$5:$B$1433, MATCH(J3531, $E$5:$E$1433, 0)),""),"SAI")</f>
        <v/>
      </c>
      <c r="L3531" t="str">
        <f>IFERROR(IF($N$5="Sáng",IF(MID(K3531,2,7)-MID($L$2,2,7)&gt;0,"Trễ",""),IF(MID(K3531,2,7)-MID($Q$2,2,7)&gt;0,"Trễ","")),"")</f>
        <v/>
      </c>
      <c r="M3531" t="str">
        <f>IFERROR(IF($N$5="Sáng",MID(K3531,2,7)-MID($L$2,2,7),MID(K3531,2,7)-MID($Q$2,2,7)),"")</f>
        <v/>
      </c>
      <c r="Q3531" t="str">
        <f>IF(B3531&lt;&gt;"",IF(AND(P3531="",F3531=""),"Không phép ",""),"")</f>
        <v/>
      </c>
      <c r="R3531" t="str">
        <f>UPPER(B3531)</f>
        <v/>
      </c>
      <c r="T3531" t="str">
        <f>IFERROR(IF(J3531&lt;&gt;"", INDEX($S$5:$S$1433, MATCH(J3531, $E$5:$E$1433, 0)),""),"")</f>
        <v/>
      </c>
      <c r="V3531" t="str">
        <f>IFERROR(IF(J3531&lt;&gt;"", INDEX($U$5:$U$1433, MATCH(J3531, $E$5:$E$1433, 0)),""),"")</f>
        <v/>
      </c>
    </row>
    <row r="3532">
      <c r="A3532" t="str">
        <f>IF(B3532&lt;&gt;"",A3531+1,"")</f>
        <v/>
      </c>
      <c r="F3532" t="str">
        <f>IFERROR(IF(VLOOKUP(E3532,J:J,1,0)=E3532,"X",""),"")</f>
        <v/>
      </c>
      <c r="G3532" t="str">
        <f>IF(J3532&lt;&gt;"", INDEX($C$5:$C$1433, MATCH(J3532, $E$5:$E$1433, 0)),"")</f>
        <v/>
      </c>
      <c r="H3532" t="str">
        <f>IF(J3532&lt;&gt;"", INDEX($D$5:$D$1433, MATCH(J3532, $E$5:$E$1433, 0)),"")</f>
        <v/>
      </c>
      <c r="I3532" t="str">
        <f>IFERROR(IF(J3532&lt;&gt;"", INDEX($B$5:$B$1433, MATCH(J3532, $E$5:$E$1433, 0)),""),"SAI")</f>
        <v/>
      </c>
      <c r="L3532" t="str">
        <f>IFERROR(IF($N$5="Sáng",IF(MID(K3532,2,7)-MID($L$2,2,7)&gt;0,"Trễ",""),IF(MID(K3532,2,7)-MID($Q$2,2,7)&gt;0,"Trễ","")),"")</f>
        <v/>
      </c>
      <c r="M3532" t="str">
        <f>IFERROR(IF($N$5="Sáng",MID(K3532,2,7)-MID($L$2,2,7),MID(K3532,2,7)-MID($Q$2,2,7)),"")</f>
        <v/>
      </c>
      <c r="Q3532" t="str">
        <f>IF(B3532&lt;&gt;"",IF(AND(P3532="",F3532=""),"Không phép ",""),"")</f>
        <v/>
      </c>
      <c r="R3532" t="str">
        <f>UPPER(B3532)</f>
        <v/>
      </c>
      <c r="T3532" t="str">
        <f>IFERROR(IF(J3532&lt;&gt;"", INDEX($S$5:$S$1433, MATCH(J3532, $E$5:$E$1433, 0)),""),"")</f>
        <v/>
      </c>
      <c r="V3532" t="str">
        <f>IFERROR(IF(J3532&lt;&gt;"", INDEX($U$5:$U$1433, MATCH(J3532, $E$5:$E$1433, 0)),""),"")</f>
        <v/>
      </c>
    </row>
    <row r="3533">
      <c r="A3533" t="str">
        <f>IF(B3533&lt;&gt;"",A3532+1,"")</f>
        <v/>
      </c>
      <c r="F3533" t="str">
        <f>IFERROR(IF(VLOOKUP(E3533,J:J,1,0)=E3533,"X",""),"")</f>
        <v/>
      </c>
      <c r="G3533" t="str">
        <f>IF(J3533&lt;&gt;"", INDEX($C$5:$C$1433, MATCH(J3533, $E$5:$E$1433, 0)),"")</f>
        <v/>
      </c>
      <c r="H3533" t="str">
        <f>IF(J3533&lt;&gt;"", INDEX($D$5:$D$1433, MATCH(J3533, $E$5:$E$1433, 0)),"")</f>
        <v/>
      </c>
      <c r="I3533" t="str">
        <f>IFERROR(IF(J3533&lt;&gt;"", INDEX($B$5:$B$1433, MATCH(J3533, $E$5:$E$1433, 0)),""),"SAI")</f>
        <v/>
      </c>
      <c r="L3533" t="str">
        <f>IFERROR(IF($N$5="Sáng",IF(MID(K3533,2,7)-MID($L$2,2,7)&gt;0,"Trễ",""),IF(MID(K3533,2,7)-MID($Q$2,2,7)&gt;0,"Trễ","")),"")</f>
        <v/>
      </c>
      <c r="M3533" t="str">
        <f>IFERROR(IF($N$5="Sáng",MID(K3533,2,7)-MID($L$2,2,7),MID(K3533,2,7)-MID($Q$2,2,7)),"")</f>
        <v/>
      </c>
      <c r="Q3533" t="str">
        <f>IF(B3533&lt;&gt;"",IF(AND(P3533="",F3533=""),"Không phép ",""),"")</f>
        <v/>
      </c>
      <c r="R3533" t="str">
        <f>UPPER(B3533)</f>
        <v/>
      </c>
      <c r="T3533" t="str">
        <f>IFERROR(IF(J3533&lt;&gt;"", INDEX($S$5:$S$1433, MATCH(J3533, $E$5:$E$1433, 0)),""),"")</f>
        <v/>
      </c>
      <c r="V3533" t="str">
        <f>IFERROR(IF(J3533&lt;&gt;"", INDEX($U$5:$U$1433, MATCH(J3533, $E$5:$E$1433, 0)),""),"")</f>
        <v/>
      </c>
    </row>
    <row r="3534">
      <c r="A3534" t="str">
        <f>IF(B3534&lt;&gt;"",A3533+1,"")</f>
        <v/>
      </c>
      <c r="F3534" t="str">
        <f>IFERROR(IF(VLOOKUP(E3534,J:J,1,0)=E3534,"X",""),"")</f>
        <v/>
      </c>
      <c r="G3534" t="str">
        <f>IF(J3534&lt;&gt;"", INDEX($C$5:$C$1433, MATCH(J3534, $E$5:$E$1433, 0)),"")</f>
        <v/>
      </c>
      <c r="H3534" t="str">
        <f>IF(J3534&lt;&gt;"", INDEX($D$5:$D$1433, MATCH(J3534, $E$5:$E$1433, 0)),"")</f>
        <v/>
      </c>
      <c r="I3534" t="str">
        <f>IFERROR(IF(J3534&lt;&gt;"", INDEX($B$5:$B$1433, MATCH(J3534, $E$5:$E$1433, 0)),""),"SAI")</f>
        <v/>
      </c>
      <c r="L3534" t="str">
        <f>IFERROR(IF($N$5="Sáng",IF(MID(K3534,2,7)-MID($L$2,2,7)&gt;0,"Trễ",""),IF(MID(K3534,2,7)-MID($Q$2,2,7)&gt;0,"Trễ","")),"")</f>
        <v/>
      </c>
      <c r="M3534" t="str">
        <f>IFERROR(IF($N$5="Sáng",MID(K3534,2,7)-MID($L$2,2,7),MID(K3534,2,7)-MID($Q$2,2,7)),"")</f>
        <v/>
      </c>
      <c r="Q3534" t="str">
        <f>IF(B3534&lt;&gt;"",IF(AND(P3534="",F3534=""),"Không phép ",""),"")</f>
        <v/>
      </c>
      <c r="R3534" t="str">
        <f>UPPER(B3534)</f>
        <v/>
      </c>
      <c r="T3534" t="str">
        <f>IFERROR(IF(J3534&lt;&gt;"", INDEX($S$5:$S$1433, MATCH(J3534, $E$5:$E$1433, 0)),""),"")</f>
        <v/>
      </c>
      <c r="V3534" t="str">
        <f>IFERROR(IF(J3534&lt;&gt;"", INDEX($U$5:$U$1433, MATCH(J3534, $E$5:$E$1433, 0)),""),"")</f>
        <v/>
      </c>
    </row>
    <row r="3535">
      <c r="A3535" t="str">
        <f>IF(B3535&lt;&gt;"",A3534+1,"")</f>
        <v/>
      </c>
      <c r="F3535" t="str">
        <f>IFERROR(IF(VLOOKUP(E3535,J:J,1,0)=E3535,"X",""),"")</f>
        <v/>
      </c>
      <c r="G3535" t="str">
        <f>IF(J3535&lt;&gt;"", INDEX($C$5:$C$1433, MATCH(J3535, $E$5:$E$1433, 0)),"")</f>
        <v/>
      </c>
      <c r="H3535" t="str">
        <f>IF(J3535&lt;&gt;"", INDEX($D$5:$D$1433, MATCH(J3535, $E$5:$E$1433, 0)),"")</f>
        <v/>
      </c>
      <c r="I3535" t="str">
        <f>IFERROR(IF(J3535&lt;&gt;"", INDEX($B$5:$B$1433, MATCH(J3535, $E$5:$E$1433, 0)),""),"SAI")</f>
        <v/>
      </c>
      <c r="L3535" t="str">
        <f>IFERROR(IF($N$5="Sáng",IF(MID(K3535,2,7)-MID($L$2,2,7)&gt;0,"Trễ",""),IF(MID(K3535,2,7)-MID($Q$2,2,7)&gt;0,"Trễ","")),"")</f>
        <v/>
      </c>
      <c r="M3535" t="str">
        <f>IFERROR(IF($N$5="Sáng",MID(K3535,2,7)-MID($L$2,2,7),MID(K3535,2,7)-MID($Q$2,2,7)),"")</f>
        <v/>
      </c>
      <c r="Q3535" t="str">
        <f>IF(B3535&lt;&gt;"",IF(AND(P3535="",F3535=""),"Không phép ",""),"")</f>
        <v/>
      </c>
      <c r="R3535" t="str">
        <f>UPPER(B3535)</f>
        <v/>
      </c>
      <c r="T3535" t="str">
        <f>IFERROR(IF(J3535&lt;&gt;"", INDEX($S$5:$S$1433, MATCH(J3535, $E$5:$E$1433, 0)),""),"")</f>
        <v/>
      </c>
      <c r="V3535" t="str">
        <f>IFERROR(IF(J3535&lt;&gt;"", INDEX($U$5:$U$1433, MATCH(J3535, $E$5:$E$1433, 0)),""),"")</f>
        <v/>
      </c>
    </row>
    <row r="3536">
      <c r="A3536" t="str">
        <f>IF(B3536&lt;&gt;"",A3535+1,"")</f>
        <v/>
      </c>
      <c r="F3536" t="str">
        <f>IFERROR(IF(VLOOKUP(E3536,J:J,1,0)=E3536,"X",""),"")</f>
        <v/>
      </c>
      <c r="G3536" t="str">
        <f>IF(J3536&lt;&gt;"", INDEX($C$5:$C$1433, MATCH(J3536, $E$5:$E$1433, 0)),"")</f>
        <v/>
      </c>
      <c r="H3536" t="str">
        <f>IF(J3536&lt;&gt;"", INDEX($D$5:$D$1433, MATCH(J3536, $E$5:$E$1433, 0)),"")</f>
        <v/>
      </c>
      <c r="I3536" t="str">
        <f>IFERROR(IF(J3536&lt;&gt;"", INDEX($B$5:$B$1433, MATCH(J3536, $E$5:$E$1433, 0)),""),"SAI")</f>
        <v/>
      </c>
      <c r="L3536" t="str">
        <f>IFERROR(IF($N$5="Sáng",IF(MID(K3536,2,7)-MID($L$2,2,7)&gt;0,"Trễ",""),IF(MID(K3536,2,7)-MID($Q$2,2,7)&gt;0,"Trễ","")),"")</f>
        <v/>
      </c>
      <c r="M3536" t="str">
        <f>IFERROR(IF($N$5="Sáng",MID(K3536,2,7)-MID($L$2,2,7),MID(K3536,2,7)-MID($Q$2,2,7)),"")</f>
        <v/>
      </c>
      <c r="Q3536" t="str">
        <f>IF(B3536&lt;&gt;"",IF(AND(P3536="",F3536=""),"Không phép ",""),"")</f>
        <v/>
      </c>
      <c r="R3536" t="str">
        <f>UPPER(B3536)</f>
        <v/>
      </c>
      <c r="T3536" t="str">
        <f>IFERROR(IF(J3536&lt;&gt;"", INDEX($S$5:$S$1433, MATCH(J3536, $E$5:$E$1433, 0)),""),"")</f>
        <v/>
      </c>
      <c r="V3536" t="str">
        <f>IFERROR(IF(J3536&lt;&gt;"", INDEX($U$5:$U$1433, MATCH(J3536, $E$5:$E$1433, 0)),""),"")</f>
        <v/>
      </c>
    </row>
    <row r="3537">
      <c r="A3537" t="str">
        <f>IF(B3537&lt;&gt;"",A3536+1,"")</f>
        <v/>
      </c>
      <c r="F3537" t="str">
        <f>IFERROR(IF(VLOOKUP(E3537,J:J,1,0)=E3537,"X",""),"")</f>
        <v/>
      </c>
      <c r="G3537" t="str">
        <f>IF(J3537&lt;&gt;"", INDEX($C$5:$C$1433, MATCH(J3537, $E$5:$E$1433, 0)),"")</f>
        <v/>
      </c>
      <c r="H3537" t="str">
        <f>IF(J3537&lt;&gt;"", INDEX($D$5:$D$1433, MATCH(J3537, $E$5:$E$1433, 0)),"")</f>
        <v/>
      </c>
      <c r="I3537" t="str">
        <f>IFERROR(IF(J3537&lt;&gt;"", INDEX($B$5:$B$1433, MATCH(J3537, $E$5:$E$1433, 0)),""),"SAI")</f>
        <v/>
      </c>
      <c r="L3537" t="str">
        <f>IFERROR(IF($N$5="Sáng",IF(MID(K3537,2,7)-MID($L$2,2,7)&gt;0,"Trễ",""),IF(MID(K3537,2,7)-MID($Q$2,2,7)&gt;0,"Trễ","")),"")</f>
        <v/>
      </c>
      <c r="M3537" t="str">
        <f>IFERROR(IF($N$5="Sáng",MID(K3537,2,7)-MID($L$2,2,7),MID(K3537,2,7)-MID($Q$2,2,7)),"")</f>
        <v/>
      </c>
      <c r="Q3537" t="str">
        <f>IF(B3537&lt;&gt;"",IF(AND(P3537="",F3537=""),"Không phép ",""),"")</f>
        <v/>
      </c>
      <c r="R3537" t="str">
        <f>UPPER(B3537)</f>
        <v/>
      </c>
      <c r="T3537" t="str">
        <f>IFERROR(IF(J3537&lt;&gt;"", INDEX($S$5:$S$1433, MATCH(J3537, $E$5:$E$1433, 0)),""),"")</f>
        <v/>
      </c>
      <c r="V3537" t="str">
        <f>IFERROR(IF(J3537&lt;&gt;"", INDEX($U$5:$U$1433, MATCH(J3537, $E$5:$E$1433, 0)),""),"")</f>
        <v/>
      </c>
    </row>
    <row r="3538">
      <c r="A3538" t="str">
        <f>IF(B3538&lt;&gt;"",A3537+1,"")</f>
        <v/>
      </c>
      <c r="F3538" t="str">
        <f>IFERROR(IF(VLOOKUP(E3538,J:J,1,0)=E3538,"X",""),"")</f>
        <v/>
      </c>
      <c r="G3538" t="str">
        <f>IF(J3538&lt;&gt;"", INDEX($C$5:$C$1433, MATCH(J3538, $E$5:$E$1433, 0)),"")</f>
        <v/>
      </c>
      <c r="H3538" t="str">
        <f>IF(J3538&lt;&gt;"", INDEX($D$5:$D$1433, MATCH(J3538, $E$5:$E$1433, 0)),"")</f>
        <v/>
      </c>
      <c r="I3538" t="str">
        <f>IFERROR(IF(J3538&lt;&gt;"", INDEX($B$5:$B$1433, MATCH(J3538, $E$5:$E$1433, 0)),""),"SAI")</f>
        <v/>
      </c>
      <c r="L3538" t="str">
        <f>IFERROR(IF($N$5="Sáng",IF(MID(K3538,2,7)-MID($L$2,2,7)&gt;0,"Trễ",""),IF(MID(K3538,2,7)-MID($Q$2,2,7)&gt;0,"Trễ","")),"")</f>
        <v/>
      </c>
      <c r="M3538" t="str">
        <f>IFERROR(IF($N$5="Sáng",MID(K3538,2,7)-MID($L$2,2,7),MID(K3538,2,7)-MID($Q$2,2,7)),"")</f>
        <v/>
      </c>
      <c r="Q3538" t="str">
        <f>IF(B3538&lt;&gt;"",IF(AND(P3538="",F3538=""),"Không phép ",""),"")</f>
        <v/>
      </c>
      <c r="R3538" t="str">
        <f>UPPER(B3538)</f>
        <v/>
      </c>
      <c r="T3538" t="str">
        <f>IFERROR(IF(J3538&lt;&gt;"", INDEX($S$5:$S$1433, MATCH(J3538, $E$5:$E$1433, 0)),""),"")</f>
        <v/>
      </c>
      <c r="V3538" t="str">
        <f>IFERROR(IF(J3538&lt;&gt;"", INDEX($U$5:$U$1433, MATCH(J3538, $E$5:$E$1433, 0)),""),"")</f>
        <v/>
      </c>
    </row>
    <row r="3539">
      <c r="A3539" t="str">
        <f>IF(B3539&lt;&gt;"",A3538+1,"")</f>
        <v/>
      </c>
      <c r="F3539" t="str">
        <f>IFERROR(IF(VLOOKUP(E3539,J:J,1,0)=E3539,"X",""),"")</f>
        <v/>
      </c>
      <c r="G3539" t="str">
        <f>IF(J3539&lt;&gt;"", INDEX($C$5:$C$1433, MATCH(J3539, $E$5:$E$1433, 0)),"")</f>
        <v/>
      </c>
      <c r="H3539" t="str">
        <f>IF(J3539&lt;&gt;"", INDEX($D$5:$D$1433, MATCH(J3539, $E$5:$E$1433, 0)),"")</f>
        <v/>
      </c>
      <c r="I3539" t="str">
        <f>IFERROR(IF(J3539&lt;&gt;"", INDEX($B$5:$B$1433, MATCH(J3539, $E$5:$E$1433, 0)),""),"SAI")</f>
        <v/>
      </c>
      <c r="L3539" t="str">
        <f>IFERROR(IF($N$5="Sáng",IF(MID(K3539,2,7)-MID($L$2,2,7)&gt;0,"Trễ",""),IF(MID(K3539,2,7)-MID($Q$2,2,7)&gt;0,"Trễ","")),"")</f>
        <v/>
      </c>
      <c r="M3539" t="str">
        <f>IFERROR(IF($N$5="Sáng",MID(K3539,2,7)-MID($L$2,2,7),MID(K3539,2,7)-MID($Q$2,2,7)),"")</f>
        <v/>
      </c>
      <c r="Q3539" t="str">
        <f>IF(B3539&lt;&gt;"",IF(AND(P3539="",F3539=""),"Không phép ",""),"")</f>
        <v/>
      </c>
      <c r="R3539" t="str">
        <f>UPPER(B3539)</f>
        <v/>
      </c>
      <c r="T3539" t="str">
        <f>IFERROR(IF(J3539&lt;&gt;"", INDEX($S$5:$S$1433, MATCH(J3539, $E$5:$E$1433, 0)),""),"")</f>
        <v/>
      </c>
      <c r="V3539" t="str">
        <f>IFERROR(IF(J3539&lt;&gt;"", INDEX($U$5:$U$1433, MATCH(J3539, $E$5:$E$1433, 0)),""),"")</f>
        <v/>
      </c>
    </row>
    <row r="3540">
      <c r="A3540" t="str">
        <f>IF(B3540&lt;&gt;"",A3539+1,"")</f>
        <v/>
      </c>
      <c r="F3540" t="str">
        <f>IFERROR(IF(VLOOKUP(E3540,J:J,1,0)=E3540,"X",""),"")</f>
        <v/>
      </c>
      <c r="G3540" t="str">
        <f>IF(J3540&lt;&gt;"", INDEX($C$5:$C$1433, MATCH(J3540, $E$5:$E$1433, 0)),"")</f>
        <v/>
      </c>
      <c r="H3540" t="str">
        <f>IF(J3540&lt;&gt;"", INDEX($D$5:$D$1433, MATCH(J3540, $E$5:$E$1433, 0)),"")</f>
        <v/>
      </c>
      <c r="I3540" t="str">
        <f>IFERROR(IF(J3540&lt;&gt;"", INDEX($B$5:$B$1433, MATCH(J3540, $E$5:$E$1433, 0)),""),"SAI")</f>
        <v/>
      </c>
      <c r="L3540" t="str">
        <f>IFERROR(IF($N$5="Sáng",IF(MID(K3540,2,7)-MID($L$2,2,7)&gt;0,"Trễ",""),IF(MID(K3540,2,7)-MID($Q$2,2,7)&gt;0,"Trễ","")),"")</f>
        <v/>
      </c>
      <c r="M3540" t="str">
        <f>IFERROR(IF($N$5="Sáng",MID(K3540,2,7)-MID($L$2,2,7),MID(K3540,2,7)-MID($Q$2,2,7)),"")</f>
        <v/>
      </c>
      <c r="Q3540" t="str">
        <f>IF(B3540&lt;&gt;"",IF(AND(P3540="",F3540=""),"Không phép ",""),"")</f>
        <v/>
      </c>
      <c r="R3540" t="str">
        <f>UPPER(B3540)</f>
        <v/>
      </c>
      <c r="T3540" t="str">
        <f>IFERROR(IF(J3540&lt;&gt;"", INDEX($S$5:$S$1433, MATCH(J3540, $E$5:$E$1433, 0)),""),"")</f>
        <v/>
      </c>
      <c r="V3540" t="str">
        <f>IFERROR(IF(J3540&lt;&gt;"", INDEX($U$5:$U$1433, MATCH(J3540, $E$5:$E$1433, 0)),""),"")</f>
        <v/>
      </c>
    </row>
    <row r="3541">
      <c r="A3541" t="str">
        <f>IF(B3541&lt;&gt;"",A3540+1,"")</f>
        <v/>
      </c>
      <c r="F3541" t="str">
        <f>IFERROR(IF(VLOOKUP(E3541,J:J,1,0)=E3541,"X",""),"")</f>
        <v/>
      </c>
      <c r="G3541" t="str">
        <f>IF(J3541&lt;&gt;"", INDEX($C$5:$C$1433, MATCH(J3541, $E$5:$E$1433, 0)),"")</f>
        <v/>
      </c>
      <c r="H3541" t="str">
        <f>IF(J3541&lt;&gt;"", INDEX($D$5:$D$1433, MATCH(J3541, $E$5:$E$1433, 0)),"")</f>
        <v/>
      </c>
      <c r="I3541" t="str">
        <f>IFERROR(IF(J3541&lt;&gt;"", INDEX($B$5:$B$1433, MATCH(J3541, $E$5:$E$1433, 0)),""),"SAI")</f>
        <v/>
      </c>
      <c r="L3541" t="str">
        <f>IFERROR(IF($N$5="Sáng",IF(MID(K3541,2,7)-MID($L$2,2,7)&gt;0,"Trễ",""),IF(MID(K3541,2,7)-MID($Q$2,2,7)&gt;0,"Trễ","")),"")</f>
        <v/>
      </c>
      <c r="M3541" t="str">
        <f>IFERROR(IF($N$5="Sáng",MID(K3541,2,7)-MID($L$2,2,7),MID(K3541,2,7)-MID($Q$2,2,7)),"")</f>
        <v/>
      </c>
      <c r="Q3541" t="str">
        <f>IF(B3541&lt;&gt;"",IF(AND(P3541="",F3541=""),"Không phép ",""),"")</f>
        <v/>
      </c>
      <c r="R3541" t="str">
        <f>UPPER(B3541)</f>
        <v/>
      </c>
      <c r="T3541" t="str">
        <f>IFERROR(IF(J3541&lt;&gt;"", INDEX($S$5:$S$1433, MATCH(J3541, $E$5:$E$1433, 0)),""),"")</f>
        <v/>
      </c>
      <c r="V3541" t="str">
        <f>IFERROR(IF(J3541&lt;&gt;"", INDEX($U$5:$U$1433, MATCH(J3541, $E$5:$E$1433, 0)),""),"")</f>
        <v/>
      </c>
    </row>
    <row r="3542">
      <c r="A3542" t="str">
        <f>IF(B3542&lt;&gt;"",A3541+1,"")</f>
        <v/>
      </c>
      <c r="F3542" t="str">
        <f>IFERROR(IF(VLOOKUP(E3542,J:J,1,0)=E3542,"X",""),"")</f>
        <v/>
      </c>
      <c r="G3542" t="str">
        <f>IF(J3542&lt;&gt;"", INDEX($C$5:$C$1433, MATCH(J3542, $E$5:$E$1433, 0)),"")</f>
        <v/>
      </c>
      <c r="H3542" t="str">
        <f>IF(J3542&lt;&gt;"", INDEX($D$5:$D$1433, MATCH(J3542, $E$5:$E$1433, 0)),"")</f>
        <v/>
      </c>
      <c r="I3542" t="str">
        <f>IFERROR(IF(J3542&lt;&gt;"", INDEX($B$5:$B$1433, MATCH(J3542, $E$5:$E$1433, 0)),""),"SAI")</f>
        <v/>
      </c>
      <c r="L3542" t="str">
        <f>IFERROR(IF($N$5="Sáng",IF(MID(K3542,2,7)-MID($L$2,2,7)&gt;0,"Trễ",""),IF(MID(K3542,2,7)-MID($Q$2,2,7)&gt;0,"Trễ","")),"")</f>
        <v/>
      </c>
      <c r="M3542" t="str">
        <f>IFERROR(IF($N$5="Sáng",MID(K3542,2,7)-MID($L$2,2,7),MID(K3542,2,7)-MID($Q$2,2,7)),"")</f>
        <v/>
      </c>
      <c r="Q3542" t="str">
        <f>IF(B3542&lt;&gt;"",IF(AND(P3542="",F3542=""),"Không phép ",""),"")</f>
        <v/>
      </c>
      <c r="R3542" t="str">
        <f>UPPER(B3542)</f>
        <v/>
      </c>
      <c r="T3542" t="str">
        <f>IFERROR(IF(J3542&lt;&gt;"", INDEX($S$5:$S$1433, MATCH(J3542, $E$5:$E$1433, 0)),""),"")</f>
        <v/>
      </c>
      <c r="V3542" t="str">
        <f>IFERROR(IF(J3542&lt;&gt;"", INDEX($U$5:$U$1433, MATCH(J3542, $E$5:$E$1433, 0)),""),"")</f>
        <v/>
      </c>
    </row>
    <row r="3543">
      <c r="A3543" t="str">
        <f>IF(B3543&lt;&gt;"",A3542+1,"")</f>
        <v/>
      </c>
      <c r="F3543" t="str">
        <f>IFERROR(IF(VLOOKUP(E3543,J:J,1,0)=E3543,"X",""),"")</f>
        <v/>
      </c>
      <c r="G3543" t="str">
        <f>IF(J3543&lt;&gt;"", INDEX($C$5:$C$1433, MATCH(J3543, $E$5:$E$1433, 0)),"")</f>
        <v/>
      </c>
      <c r="H3543" t="str">
        <f>IF(J3543&lt;&gt;"", INDEX($D$5:$D$1433, MATCH(J3543, $E$5:$E$1433, 0)),"")</f>
        <v/>
      </c>
      <c r="I3543" t="str">
        <f>IFERROR(IF(J3543&lt;&gt;"", INDEX($B$5:$B$1433, MATCH(J3543, $E$5:$E$1433, 0)),""),"SAI")</f>
        <v/>
      </c>
      <c r="L3543" t="str">
        <f>IFERROR(IF($N$5="Sáng",IF(MID(K3543,2,7)-MID($L$2,2,7)&gt;0,"Trễ",""),IF(MID(K3543,2,7)-MID($Q$2,2,7)&gt;0,"Trễ","")),"")</f>
        <v/>
      </c>
      <c r="M3543" t="str">
        <f>IFERROR(IF($N$5="Sáng",MID(K3543,2,7)-MID($L$2,2,7),MID(K3543,2,7)-MID($Q$2,2,7)),"")</f>
        <v/>
      </c>
      <c r="Q3543" t="str">
        <f>IF(B3543&lt;&gt;"",IF(AND(P3543="",F3543=""),"Không phép ",""),"")</f>
        <v/>
      </c>
      <c r="R3543" t="str">
        <f>UPPER(B3543)</f>
        <v/>
      </c>
      <c r="T3543" t="str">
        <f>IFERROR(IF(J3543&lt;&gt;"", INDEX($S$5:$S$1433, MATCH(J3543, $E$5:$E$1433, 0)),""),"")</f>
        <v/>
      </c>
      <c r="V3543" t="str">
        <f>IFERROR(IF(J3543&lt;&gt;"", INDEX($U$5:$U$1433, MATCH(J3543, $E$5:$E$1433, 0)),""),"")</f>
        <v/>
      </c>
    </row>
    <row r="3544">
      <c r="A3544" t="str">
        <f>IF(B3544&lt;&gt;"",A3543+1,"")</f>
        <v/>
      </c>
      <c r="F3544" t="str">
        <f>IFERROR(IF(VLOOKUP(E3544,J:J,1,0)=E3544,"X",""),"")</f>
        <v/>
      </c>
      <c r="G3544" t="str">
        <f>IF(J3544&lt;&gt;"", INDEX($C$5:$C$1433, MATCH(J3544, $E$5:$E$1433, 0)),"")</f>
        <v/>
      </c>
      <c r="H3544" t="str">
        <f>IF(J3544&lt;&gt;"", INDEX($D$5:$D$1433, MATCH(J3544, $E$5:$E$1433, 0)),"")</f>
        <v/>
      </c>
      <c r="I3544" t="str">
        <f>IFERROR(IF(J3544&lt;&gt;"", INDEX($B$5:$B$1433, MATCH(J3544, $E$5:$E$1433, 0)),""),"SAI")</f>
        <v/>
      </c>
      <c r="L3544" t="str">
        <f>IFERROR(IF($N$5="Sáng",IF(MID(K3544,2,7)-MID($L$2,2,7)&gt;0,"Trễ",""),IF(MID(K3544,2,7)-MID($Q$2,2,7)&gt;0,"Trễ","")),"")</f>
        <v/>
      </c>
      <c r="M3544" t="str">
        <f>IFERROR(IF($N$5="Sáng",MID(K3544,2,7)-MID($L$2,2,7),MID(K3544,2,7)-MID($Q$2,2,7)),"")</f>
        <v/>
      </c>
      <c r="Q3544" t="str">
        <f>IF(B3544&lt;&gt;"",IF(AND(P3544="",F3544=""),"Không phép ",""),"")</f>
        <v/>
      </c>
      <c r="R3544" t="str">
        <f>UPPER(B3544)</f>
        <v/>
      </c>
      <c r="T3544" t="str">
        <f>IFERROR(IF(J3544&lt;&gt;"", INDEX($S$5:$S$1433, MATCH(J3544, $E$5:$E$1433, 0)),""),"")</f>
        <v/>
      </c>
      <c r="V3544" t="str">
        <f>IFERROR(IF(J3544&lt;&gt;"", INDEX($U$5:$U$1433, MATCH(J3544, $E$5:$E$1433, 0)),""),"")</f>
        <v/>
      </c>
    </row>
    <row r="3545">
      <c r="A3545" t="str">
        <f>IF(B3545&lt;&gt;"",A3544+1,"")</f>
        <v/>
      </c>
      <c r="F3545" t="str">
        <f>IFERROR(IF(VLOOKUP(E3545,J:J,1,0)=E3545,"X",""),"")</f>
        <v/>
      </c>
      <c r="G3545" t="str">
        <f>IF(J3545&lt;&gt;"", INDEX($C$5:$C$1433, MATCH(J3545, $E$5:$E$1433, 0)),"")</f>
        <v/>
      </c>
      <c r="H3545" t="str">
        <f>IF(J3545&lt;&gt;"", INDEX($D$5:$D$1433, MATCH(J3545, $E$5:$E$1433, 0)),"")</f>
        <v/>
      </c>
      <c r="I3545" t="str">
        <f>IFERROR(IF(J3545&lt;&gt;"", INDEX($B$5:$B$1433, MATCH(J3545, $E$5:$E$1433, 0)),""),"SAI")</f>
        <v/>
      </c>
      <c r="L3545" t="str">
        <f>IFERROR(IF($N$5="Sáng",IF(MID(K3545,2,7)-MID($L$2,2,7)&gt;0,"Trễ",""),IF(MID(K3545,2,7)-MID($Q$2,2,7)&gt;0,"Trễ","")),"")</f>
        <v/>
      </c>
      <c r="M3545" t="str">
        <f>IFERROR(IF($N$5="Sáng",MID(K3545,2,7)-MID($L$2,2,7),MID(K3545,2,7)-MID($Q$2,2,7)),"")</f>
        <v/>
      </c>
      <c r="Q3545" t="str">
        <f>IF(B3545&lt;&gt;"",IF(AND(P3545="",F3545=""),"Không phép ",""),"")</f>
        <v/>
      </c>
      <c r="R3545" t="str">
        <f>UPPER(B3545)</f>
        <v/>
      </c>
      <c r="T3545" t="str">
        <f>IFERROR(IF(J3545&lt;&gt;"", INDEX($S$5:$S$1433, MATCH(J3545, $E$5:$E$1433, 0)),""),"")</f>
        <v/>
      </c>
      <c r="V3545" t="str">
        <f>IFERROR(IF(J3545&lt;&gt;"", INDEX($U$5:$U$1433, MATCH(J3545, $E$5:$E$1433, 0)),""),"")</f>
        <v/>
      </c>
    </row>
    <row r="3546">
      <c r="A3546" t="str">
        <f>IF(B3546&lt;&gt;"",A3545+1,"")</f>
        <v/>
      </c>
      <c r="F3546" t="str">
        <f>IFERROR(IF(VLOOKUP(E3546,J:J,1,0)=E3546,"X",""),"")</f>
        <v/>
      </c>
      <c r="G3546" t="str">
        <f>IF(J3546&lt;&gt;"", INDEX($C$5:$C$1433, MATCH(J3546, $E$5:$E$1433, 0)),"")</f>
        <v/>
      </c>
      <c r="H3546" t="str">
        <f>IF(J3546&lt;&gt;"", INDEX($D$5:$D$1433, MATCH(J3546, $E$5:$E$1433, 0)),"")</f>
        <v/>
      </c>
      <c r="I3546" t="str">
        <f>IFERROR(IF(J3546&lt;&gt;"", INDEX($B$5:$B$1433, MATCH(J3546, $E$5:$E$1433, 0)),""),"SAI")</f>
        <v/>
      </c>
      <c r="L3546" t="str">
        <f>IFERROR(IF($N$5="Sáng",IF(MID(K3546,2,7)-MID($L$2,2,7)&gt;0,"Trễ",""),IF(MID(K3546,2,7)-MID($Q$2,2,7)&gt;0,"Trễ","")),"")</f>
        <v/>
      </c>
      <c r="M3546" t="str">
        <f>IFERROR(IF($N$5="Sáng",MID(K3546,2,7)-MID($L$2,2,7),MID(K3546,2,7)-MID($Q$2,2,7)),"")</f>
        <v/>
      </c>
      <c r="Q3546" t="str">
        <f>IF(B3546&lt;&gt;"",IF(AND(P3546="",F3546=""),"Không phép ",""),"")</f>
        <v/>
      </c>
      <c r="R3546" t="str">
        <f>UPPER(B3546)</f>
        <v/>
      </c>
      <c r="T3546" t="str">
        <f>IFERROR(IF(J3546&lt;&gt;"", INDEX($S$5:$S$1433, MATCH(J3546, $E$5:$E$1433, 0)),""),"")</f>
        <v/>
      </c>
      <c r="V3546" t="str">
        <f>IFERROR(IF(J3546&lt;&gt;"", INDEX($U$5:$U$1433, MATCH(J3546, $E$5:$E$1433, 0)),""),"")</f>
        <v/>
      </c>
    </row>
    <row r="3547">
      <c r="A3547" t="str">
        <f>IF(B3547&lt;&gt;"",A3546+1,"")</f>
        <v/>
      </c>
      <c r="F3547" t="str">
        <f>IFERROR(IF(VLOOKUP(E3547,J:J,1,0)=E3547,"X",""),"")</f>
        <v/>
      </c>
      <c r="G3547" t="str">
        <f>IF(J3547&lt;&gt;"", INDEX($C$5:$C$1433, MATCH(J3547, $E$5:$E$1433, 0)),"")</f>
        <v/>
      </c>
      <c r="H3547" t="str">
        <f>IF(J3547&lt;&gt;"", INDEX($D$5:$D$1433, MATCH(J3547, $E$5:$E$1433, 0)),"")</f>
        <v/>
      </c>
      <c r="I3547" t="str">
        <f>IFERROR(IF(J3547&lt;&gt;"", INDEX($B$5:$B$1433, MATCH(J3547, $E$5:$E$1433, 0)),""),"SAI")</f>
        <v/>
      </c>
      <c r="L3547" t="str">
        <f>IFERROR(IF($N$5="Sáng",IF(MID(K3547,2,7)-MID($L$2,2,7)&gt;0,"Trễ",""),IF(MID(K3547,2,7)-MID($Q$2,2,7)&gt;0,"Trễ","")),"")</f>
        <v/>
      </c>
      <c r="M3547" t="str">
        <f>IFERROR(IF($N$5="Sáng",MID(K3547,2,7)-MID($L$2,2,7),MID(K3547,2,7)-MID($Q$2,2,7)),"")</f>
        <v/>
      </c>
      <c r="Q3547" t="str">
        <f>IF(B3547&lt;&gt;"",IF(AND(P3547="",F3547=""),"Không phép ",""),"")</f>
        <v/>
      </c>
      <c r="R3547" t="str">
        <f>UPPER(B3547)</f>
        <v/>
      </c>
      <c r="T3547" t="str">
        <f>IFERROR(IF(J3547&lt;&gt;"", INDEX($S$5:$S$1433, MATCH(J3547, $E$5:$E$1433, 0)),""),"")</f>
        <v/>
      </c>
      <c r="V3547" t="str">
        <f>IFERROR(IF(J3547&lt;&gt;"", INDEX($U$5:$U$1433, MATCH(J3547, $E$5:$E$1433, 0)),""),"")</f>
        <v/>
      </c>
    </row>
    <row r="3548">
      <c r="A3548" t="str">
        <f>IF(B3548&lt;&gt;"",A3547+1,"")</f>
        <v/>
      </c>
      <c r="F3548" t="str">
        <f>IFERROR(IF(VLOOKUP(E3548,J:J,1,0)=E3548,"X",""),"")</f>
        <v/>
      </c>
      <c r="G3548" t="str">
        <f>IF(J3548&lt;&gt;"", INDEX($C$5:$C$1433, MATCH(J3548, $E$5:$E$1433, 0)),"")</f>
        <v/>
      </c>
      <c r="H3548" t="str">
        <f>IF(J3548&lt;&gt;"", INDEX($D$5:$D$1433, MATCH(J3548, $E$5:$E$1433, 0)),"")</f>
        <v/>
      </c>
      <c r="I3548" t="str">
        <f>IFERROR(IF(J3548&lt;&gt;"", INDEX($B$5:$B$1433, MATCH(J3548, $E$5:$E$1433, 0)),""),"SAI")</f>
        <v/>
      </c>
      <c r="L3548" t="str">
        <f>IFERROR(IF($N$5="Sáng",IF(MID(K3548,2,7)-MID($L$2,2,7)&gt;0,"Trễ",""),IF(MID(K3548,2,7)-MID($Q$2,2,7)&gt;0,"Trễ","")),"")</f>
        <v/>
      </c>
      <c r="M3548" t="str">
        <f>IFERROR(IF($N$5="Sáng",MID(K3548,2,7)-MID($L$2,2,7),MID(K3548,2,7)-MID($Q$2,2,7)),"")</f>
        <v/>
      </c>
      <c r="Q3548" t="str">
        <f>IF(B3548&lt;&gt;"",IF(AND(P3548="",F3548=""),"Không phép ",""),"")</f>
        <v/>
      </c>
      <c r="R3548" t="str">
        <f>UPPER(B3548)</f>
        <v/>
      </c>
      <c r="T3548" t="str">
        <f>IFERROR(IF(J3548&lt;&gt;"", INDEX($S$5:$S$1433, MATCH(J3548, $E$5:$E$1433, 0)),""),"")</f>
        <v/>
      </c>
      <c r="V3548" t="str">
        <f>IFERROR(IF(J3548&lt;&gt;"", INDEX($U$5:$U$1433, MATCH(J3548, $E$5:$E$1433, 0)),""),"")</f>
        <v/>
      </c>
    </row>
    <row r="3549">
      <c r="A3549" t="str">
        <f>IF(B3549&lt;&gt;"",A3548+1,"")</f>
        <v/>
      </c>
      <c r="F3549" t="str">
        <f>IFERROR(IF(VLOOKUP(E3549,J:J,1,0)=E3549,"X",""),"")</f>
        <v/>
      </c>
      <c r="G3549" t="str">
        <f>IF(J3549&lt;&gt;"", INDEX($C$5:$C$1433, MATCH(J3549, $E$5:$E$1433, 0)),"")</f>
        <v/>
      </c>
      <c r="H3549" t="str">
        <f>IF(J3549&lt;&gt;"", INDEX($D$5:$D$1433, MATCH(J3549, $E$5:$E$1433, 0)),"")</f>
        <v/>
      </c>
      <c r="I3549" t="str">
        <f>IFERROR(IF(J3549&lt;&gt;"", INDEX($B$5:$B$1433, MATCH(J3549, $E$5:$E$1433, 0)),""),"SAI")</f>
        <v/>
      </c>
      <c r="L3549" t="str">
        <f>IFERROR(IF($N$5="Sáng",IF(MID(K3549,2,7)-MID($L$2,2,7)&gt;0,"Trễ",""),IF(MID(K3549,2,7)-MID($Q$2,2,7)&gt;0,"Trễ","")),"")</f>
        <v/>
      </c>
      <c r="M3549" t="str">
        <f>IFERROR(IF($N$5="Sáng",MID(K3549,2,7)-MID($L$2,2,7),MID(K3549,2,7)-MID($Q$2,2,7)),"")</f>
        <v/>
      </c>
      <c r="Q3549" t="str">
        <f>IF(B3549&lt;&gt;"",IF(AND(P3549="",F3549=""),"Không phép ",""),"")</f>
        <v/>
      </c>
      <c r="R3549" t="str">
        <f>UPPER(B3549)</f>
        <v/>
      </c>
      <c r="T3549" t="str">
        <f>IFERROR(IF(J3549&lt;&gt;"", INDEX($S$5:$S$1433, MATCH(J3549, $E$5:$E$1433, 0)),""),"")</f>
        <v/>
      </c>
      <c r="V3549" t="str">
        <f>IFERROR(IF(J3549&lt;&gt;"", INDEX($U$5:$U$1433, MATCH(J3549, $E$5:$E$1433, 0)),""),"")</f>
        <v/>
      </c>
    </row>
    <row r="3550">
      <c r="A3550" t="str">
        <f>IF(B3550&lt;&gt;"",A3549+1,"")</f>
        <v/>
      </c>
      <c r="F3550" t="str">
        <f>IFERROR(IF(VLOOKUP(E3550,J:J,1,0)=E3550,"X",""),"")</f>
        <v/>
      </c>
      <c r="G3550" t="str">
        <f>IF(J3550&lt;&gt;"", INDEX($C$5:$C$1433, MATCH(J3550, $E$5:$E$1433, 0)),"")</f>
        <v/>
      </c>
      <c r="H3550" t="str">
        <f>IF(J3550&lt;&gt;"", INDEX($D$5:$D$1433, MATCH(J3550, $E$5:$E$1433, 0)),"")</f>
        <v/>
      </c>
      <c r="I3550" t="str">
        <f>IFERROR(IF(J3550&lt;&gt;"", INDEX($B$5:$B$1433, MATCH(J3550, $E$5:$E$1433, 0)),""),"SAI")</f>
        <v/>
      </c>
      <c r="L3550" t="str">
        <f>IFERROR(IF($N$5="Sáng",IF(MID(K3550,2,7)-MID($L$2,2,7)&gt;0,"Trễ",""),IF(MID(K3550,2,7)-MID($Q$2,2,7)&gt;0,"Trễ","")),"")</f>
        <v/>
      </c>
      <c r="M3550" t="str">
        <f>IFERROR(IF($N$5="Sáng",MID(K3550,2,7)-MID($L$2,2,7),MID(K3550,2,7)-MID($Q$2,2,7)),"")</f>
        <v/>
      </c>
      <c r="Q3550" t="str">
        <f>IF(B3550&lt;&gt;"",IF(AND(P3550="",F3550=""),"Không phép ",""),"")</f>
        <v/>
      </c>
      <c r="R3550" t="str">
        <f>UPPER(B3550)</f>
        <v/>
      </c>
      <c r="T3550" t="str">
        <f>IFERROR(IF(J3550&lt;&gt;"", INDEX($S$5:$S$1433, MATCH(J3550, $E$5:$E$1433, 0)),""),"")</f>
        <v/>
      </c>
      <c r="V3550" t="str">
        <f>IFERROR(IF(J3550&lt;&gt;"", INDEX($U$5:$U$1433, MATCH(J3550, $E$5:$E$1433, 0)),""),"")</f>
        <v/>
      </c>
    </row>
    <row r="3551">
      <c r="A3551" t="str">
        <f>IF(B3551&lt;&gt;"",A3550+1,"")</f>
        <v/>
      </c>
      <c r="F3551" t="str">
        <f>IFERROR(IF(VLOOKUP(E3551,J:J,1,0)=E3551,"X",""),"")</f>
        <v/>
      </c>
      <c r="G3551" t="str">
        <f>IF(J3551&lt;&gt;"", INDEX($C$5:$C$1433, MATCH(J3551, $E$5:$E$1433, 0)),"")</f>
        <v/>
      </c>
      <c r="H3551" t="str">
        <f>IF(J3551&lt;&gt;"", INDEX($D$5:$D$1433, MATCH(J3551, $E$5:$E$1433, 0)),"")</f>
        <v/>
      </c>
      <c r="I3551" t="str">
        <f>IFERROR(IF(J3551&lt;&gt;"", INDEX($B$5:$B$1433, MATCH(J3551, $E$5:$E$1433, 0)),""),"SAI")</f>
        <v/>
      </c>
      <c r="L3551" t="str">
        <f>IFERROR(IF($N$5="Sáng",IF(MID(K3551,2,7)-MID($L$2,2,7)&gt;0,"Trễ",""),IF(MID(K3551,2,7)-MID($Q$2,2,7)&gt;0,"Trễ","")),"")</f>
        <v/>
      </c>
      <c r="M3551" t="str">
        <f>IFERROR(IF($N$5="Sáng",MID(K3551,2,7)-MID($L$2,2,7),MID(K3551,2,7)-MID($Q$2,2,7)),"")</f>
        <v/>
      </c>
      <c r="Q3551" t="str">
        <f>IF(B3551&lt;&gt;"",IF(AND(P3551="",F3551=""),"Không phép ",""),"")</f>
        <v/>
      </c>
      <c r="R3551" t="str">
        <f>UPPER(B3551)</f>
        <v/>
      </c>
      <c r="T3551" t="str">
        <f>IFERROR(IF(J3551&lt;&gt;"", INDEX($S$5:$S$1433, MATCH(J3551, $E$5:$E$1433, 0)),""),"")</f>
        <v/>
      </c>
      <c r="V3551" t="str">
        <f>IFERROR(IF(J3551&lt;&gt;"", INDEX($U$5:$U$1433, MATCH(J3551, $E$5:$E$1433, 0)),""),"")</f>
        <v/>
      </c>
    </row>
    <row r="3552">
      <c r="A3552" t="str">
        <f>IF(B3552&lt;&gt;"",A3551+1,"")</f>
        <v/>
      </c>
      <c r="F3552" t="str">
        <f>IFERROR(IF(VLOOKUP(E3552,J:J,1,0)=E3552,"X",""),"")</f>
        <v/>
      </c>
      <c r="G3552" t="str">
        <f>IF(J3552&lt;&gt;"", INDEX($C$5:$C$1433, MATCH(J3552, $E$5:$E$1433, 0)),"")</f>
        <v/>
      </c>
      <c r="H3552" t="str">
        <f>IF(J3552&lt;&gt;"", INDEX($D$5:$D$1433, MATCH(J3552, $E$5:$E$1433, 0)),"")</f>
        <v/>
      </c>
      <c r="I3552" t="str">
        <f>IFERROR(IF(J3552&lt;&gt;"", INDEX($B$5:$B$1433, MATCH(J3552, $E$5:$E$1433, 0)),""),"SAI")</f>
        <v/>
      </c>
      <c r="L3552" t="str">
        <f>IFERROR(IF($N$5="Sáng",IF(MID(K3552,2,7)-MID($L$2,2,7)&gt;0,"Trễ",""),IF(MID(K3552,2,7)-MID($Q$2,2,7)&gt;0,"Trễ","")),"")</f>
        <v/>
      </c>
      <c r="M3552" t="str">
        <f>IFERROR(IF($N$5="Sáng",MID(K3552,2,7)-MID($L$2,2,7),MID(K3552,2,7)-MID($Q$2,2,7)),"")</f>
        <v/>
      </c>
      <c r="Q3552" t="str">
        <f>IF(B3552&lt;&gt;"",IF(AND(P3552="",F3552=""),"Không phép ",""),"")</f>
        <v/>
      </c>
      <c r="R3552" t="str">
        <f>UPPER(B3552)</f>
        <v/>
      </c>
      <c r="T3552" t="str">
        <f>IFERROR(IF(J3552&lt;&gt;"", INDEX($S$5:$S$1433, MATCH(J3552, $E$5:$E$1433, 0)),""),"")</f>
        <v/>
      </c>
      <c r="V3552" t="str">
        <f>IFERROR(IF(J3552&lt;&gt;"", INDEX($U$5:$U$1433, MATCH(J3552, $E$5:$E$1433, 0)),""),"")</f>
        <v/>
      </c>
    </row>
    <row r="3553">
      <c r="A3553" t="str">
        <f>IF(B3553&lt;&gt;"",A3552+1,"")</f>
        <v/>
      </c>
      <c r="F3553" t="str">
        <f>IFERROR(IF(VLOOKUP(E3553,J:J,1,0)=E3553,"X",""),"")</f>
        <v/>
      </c>
      <c r="G3553" t="str">
        <f>IF(J3553&lt;&gt;"", INDEX($C$5:$C$1433, MATCH(J3553, $E$5:$E$1433, 0)),"")</f>
        <v/>
      </c>
      <c r="H3553" t="str">
        <f>IF(J3553&lt;&gt;"", INDEX($D$5:$D$1433, MATCH(J3553, $E$5:$E$1433, 0)),"")</f>
        <v/>
      </c>
      <c r="I3553" t="str">
        <f>IFERROR(IF(J3553&lt;&gt;"", INDEX($B$5:$B$1433, MATCH(J3553, $E$5:$E$1433, 0)),""),"SAI")</f>
        <v/>
      </c>
      <c r="L3553" t="str">
        <f>IFERROR(IF($N$5="Sáng",IF(MID(K3553,2,7)-MID($L$2,2,7)&gt;0,"Trễ",""),IF(MID(K3553,2,7)-MID($Q$2,2,7)&gt;0,"Trễ","")),"")</f>
        <v/>
      </c>
      <c r="M3553" t="str">
        <f>IFERROR(IF($N$5="Sáng",MID(K3553,2,7)-MID($L$2,2,7),MID(K3553,2,7)-MID($Q$2,2,7)),"")</f>
        <v/>
      </c>
      <c r="Q3553" t="str">
        <f>IF(B3553&lt;&gt;"",IF(AND(P3553="",F3553=""),"Không phép ",""),"")</f>
        <v/>
      </c>
      <c r="R3553" t="str">
        <f>UPPER(B3553)</f>
        <v/>
      </c>
      <c r="T3553" t="str">
        <f>IFERROR(IF(J3553&lt;&gt;"", INDEX($S$5:$S$1433, MATCH(J3553, $E$5:$E$1433, 0)),""),"")</f>
        <v/>
      </c>
      <c r="V3553" t="str">
        <f>IFERROR(IF(J3553&lt;&gt;"", INDEX($U$5:$U$1433, MATCH(J3553, $E$5:$E$1433, 0)),""),"")</f>
        <v/>
      </c>
    </row>
    <row r="3554">
      <c r="A3554" t="str">
        <f>IF(B3554&lt;&gt;"",A3553+1,"")</f>
        <v/>
      </c>
      <c r="F3554" t="str">
        <f>IFERROR(IF(VLOOKUP(E3554,J:J,1,0)=E3554,"X",""),"")</f>
        <v/>
      </c>
      <c r="G3554" t="str">
        <f>IF(J3554&lt;&gt;"", INDEX($C$5:$C$1433, MATCH(J3554, $E$5:$E$1433, 0)),"")</f>
        <v/>
      </c>
      <c r="H3554" t="str">
        <f>IF(J3554&lt;&gt;"", INDEX($D$5:$D$1433, MATCH(J3554, $E$5:$E$1433, 0)),"")</f>
        <v/>
      </c>
      <c r="I3554" t="str">
        <f>IFERROR(IF(J3554&lt;&gt;"", INDEX($B$5:$B$1433, MATCH(J3554, $E$5:$E$1433, 0)),""),"SAI")</f>
        <v/>
      </c>
      <c r="L3554" t="str">
        <f>IFERROR(IF($N$5="Sáng",IF(MID(K3554,2,7)-MID($L$2,2,7)&gt;0,"Trễ",""),IF(MID(K3554,2,7)-MID($Q$2,2,7)&gt;0,"Trễ","")),"")</f>
        <v/>
      </c>
      <c r="M3554" t="str">
        <f>IFERROR(IF($N$5="Sáng",MID(K3554,2,7)-MID($L$2,2,7),MID(K3554,2,7)-MID($Q$2,2,7)),"")</f>
        <v/>
      </c>
      <c r="Q3554" t="str">
        <f>IF(B3554&lt;&gt;"",IF(AND(P3554="",F3554=""),"Không phép ",""),"")</f>
        <v/>
      </c>
      <c r="R3554" t="str">
        <f>UPPER(B3554)</f>
        <v/>
      </c>
      <c r="T3554" t="str">
        <f>IFERROR(IF(J3554&lt;&gt;"", INDEX($S$5:$S$1433, MATCH(J3554, $E$5:$E$1433, 0)),""),"")</f>
        <v/>
      </c>
      <c r="V3554" t="str">
        <f>IFERROR(IF(J3554&lt;&gt;"", INDEX($U$5:$U$1433, MATCH(J3554, $E$5:$E$1433, 0)),""),"")</f>
        <v/>
      </c>
    </row>
    <row r="3555">
      <c r="A3555" t="str">
        <f>IF(B3555&lt;&gt;"",A3554+1,"")</f>
        <v/>
      </c>
      <c r="F3555" t="str">
        <f>IFERROR(IF(VLOOKUP(E3555,J:J,1,0)=E3555,"X",""),"")</f>
        <v/>
      </c>
      <c r="G3555" t="str">
        <f>IF(J3555&lt;&gt;"", INDEX($C$5:$C$1433, MATCH(J3555, $E$5:$E$1433, 0)),"")</f>
        <v/>
      </c>
      <c r="H3555" t="str">
        <f>IF(J3555&lt;&gt;"", INDEX($D$5:$D$1433, MATCH(J3555, $E$5:$E$1433, 0)),"")</f>
        <v/>
      </c>
      <c r="I3555" t="str">
        <f>IFERROR(IF(J3555&lt;&gt;"", INDEX($B$5:$B$1433, MATCH(J3555, $E$5:$E$1433, 0)),""),"SAI")</f>
        <v/>
      </c>
      <c r="L3555" t="str">
        <f>IFERROR(IF($N$5="Sáng",IF(MID(K3555,2,7)-MID($L$2,2,7)&gt;0,"Trễ",""),IF(MID(K3555,2,7)-MID($Q$2,2,7)&gt;0,"Trễ","")),"")</f>
        <v/>
      </c>
      <c r="M3555" t="str">
        <f>IFERROR(IF($N$5="Sáng",MID(K3555,2,7)-MID($L$2,2,7),MID(K3555,2,7)-MID($Q$2,2,7)),"")</f>
        <v/>
      </c>
      <c r="Q3555" t="str">
        <f>IF(B3555&lt;&gt;"",IF(AND(P3555="",F3555=""),"Không phép ",""),"")</f>
        <v/>
      </c>
      <c r="R3555" t="str">
        <f>UPPER(B3555)</f>
        <v/>
      </c>
      <c r="T3555" t="str">
        <f>IFERROR(IF(J3555&lt;&gt;"", INDEX($S$5:$S$1433, MATCH(J3555, $E$5:$E$1433, 0)),""),"")</f>
        <v/>
      </c>
      <c r="V3555" t="str">
        <f>IFERROR(IF(J3555&lt;&gt;"", INDEX($U$5:$U$1433, MATCH(J3555, $E$5:$E$1433, 0)),""),"")</f>
        <v/>
      </c>
    </row>
    <row r="3556">
      <c r="A3556" t="str">
        <f>IF(B3556&lt;&gt;"",A3555+1,"")</f>
        <v/>
      </c>
      <c r="F3556" t="str">
        <f>IFERROR(IF(VLOOKUP(E3556,J:J,1,0)=E3556,"X",""),"")</f>
        <v/>
      </c>
      <c r="G3556" t="str">
        <f>IF(J3556&lt;&gt;"", INDEX($C$5:$C$1433, MATCH(J3556, $E$5:$E$1433, 0)),"")</f>
        <v/>
      </c>
      <c r="H3556" t="str">
        <f>IF(J3556&lt;&gt;"", INDEX($D$5:$D$1433, MATCH(J3556, $E$5:$E$1433, 0)),"")</f>
        <v/>
      </c>
      <c r="I3556" t="str">
        <f>IFERROR(IF(J3556&lt;&gt;"", INDEX($B$5:$B$1433, MATCH(J3556, $E$5:$E$1433, 0)),""),"SAI")</f>
        <v/>
      </c>
      <c r="L3556" t="str">
        <f>IFERROR(IF($N$5="Sáng",IF(MID(K3556,2,7)-MID($L$2,2,7)&gt;0,"Trễ",""),IF(MID(K3556,2,7)-MID($Q$2,2,7)&gt;0,"Trễ","")),"")</f>
        <v/>
      </c>
      <c r="M3556" t="str">
        <f>IFERROR(IF($N$5="Sáng",MID(K3556,2,7)-MID($L$2,2,7),MID(K3556,2,7)-MID($Q$2,2,7)),"")</f>
        <v/>
      </c>
      <c r="Q3556" t="str">
        <f>IF(B3556&lt;&gt;"",IF(AND(P3556="",F3556=""),"Không phép ",""),"")</f>
        <v/>
      </c>
      <c r="R3556" t="str">
        <f>UPPER(B3556)</f>
        <v/>
      </c>
      <c r="T3556" t="str">
        <f>IFERROR(IF(J3556&lt;&gt;"", INDEX($S$5:$S$1433, MATCH(J3556, $E$5:$E$1433, 0)),""),"")</f>
        <v/>
      </c>
      <c r="V3556" t="str">
        <f>IFERROR(IF(J3556&lt;&gt;"", INDEX($U$5:$U$1433, MATCH(J3556, $E$5:$E$1433, 0)),""),"")</f>
        <v/>
      </c>
    </row>
    <row r="3557">
      <c r="A3557" t="str">
        <f>IF(B3557&lt;&gt;"",A3556+1,"")</f>
        <v/>
      </c>
      <c r="F3557" t="str">
        <f>IFERROR(IF(VLOOKUP(E3557,J:J,1,0)=E3557,"X",""),"")</f>
        <v/>
      </c>
      <c r="G3557" t="str">
        <f>IF(J3557&lt;&gt;"", INDEX($C$5:$C$1433, MATCH(J3557, $E$5:$E$1433, 0)),"")</f>
        <v/>
      </c>
      <c r="H3557" t="str">
        <f>IF(J3557&lt;&gt;"", INDEX($D$5:$D$1433, MATCH(J3557, $E$5:$E$1433, 0)),"")</f>
        <v/>
      </c>
      <c r="I3557" t="str">
        <f>IFERROR(IF(J3557&lt;&gt;"", INDEX($B$5:$B$1433, MATCH(J3557, $E$5:$E$1433, 0)),""),"SAI")</f>
        <v/>
      </c>
      <c r="L3557" t="str">
        <f>IFERROR(IF($N$5="Sáng",IF(MID(K3557,2,7)-MID($L$2,2,7)&gt;0,"Trễ",""),IF(MID(K3557,2,7)-MID($Q$2,2,7)&gt;0,"Trễ","")),"")</f>
        <v/>
      </c>
      <c r="M3557" t="str">
        <f>IFERROR(IF($N$5="Sáng",MID(K3557,2,7)-MID($L$2,2,7),MID(K3557,2,7)-MID($Q$2,2,7)),"")</f>
        <v/>
      </c>
      <c r="Q3557" t="str">
        <f>IF(B3557&lt;&gt;"",IF(AND(P3557="",F3557=""),"Không phép ",""),"")</f>
        <v/>
      </c>
      <c r="R3557" t="str">
        <f>UPPER(B3557)</f>
        <v/>
      </c>
      <c r="T3557" t="str">
        <f>IFERROR(IF(J3557&lt;&gt;"", INDEX($S$5:$S$1433, MATCH(J3557, $E$5:$E$1433, 0)),""),"")</f>
        <v/>
      </c>
      <c r="V3557" t="str">
        <f>IFERROR(IF(J3557&lt;&gt;"", INDEX($U$5:$U$1433, MATCH(J3557, $E$5:$E$1433, 0)),""),"")</f>
        <v/>
      </c>
    </row>
    <row r="3558">
      <c r="A3558" t="str">
        <f>IF(B3558&lt;&gt;"",A3557+1,"")</f>
        <v/>
      </c>
      <c r="F3558" t="str">
        <f>IFERROR(IF(VLOOKUP(E3558,J:J,1,0)=E3558,"X",""),"")</f>
        <v/>
      </c>
      <c r="G3558" t="str">
        <f>IF(J3558&lt;&gt;"", INDEX($C$5:$C$1433, MATCH(J3558, $E$5:$E$1433, 0)),"")</f>
        <v/>
      </c>
      <c r="H3558" t="str">
        <f>IF(J3558&lt;&gt;"", INDEX($D$5:$D$1433, MATCH(J3558, $E$5:$E$1433, 0)),"")</f>
        <v/>
      </c>
      <c r="I3558" t="str">
        <f>IFERROR(IF(J3558&lt;&gt;"", INDEX($B$5:$B$1433, MATCH(J3558, $E$5:$E$1433, 0)),""),"SAI")</f>
        <v/>
      </c>
      <c r="L3558" t="str">
        <f>IFERROR(IF($N$5="Sáng",IF(MID(K3558,2,7)-MID($L$2,2,7)&gt;0,"Trễ",""),IF(MID(K3558,2,7)-MID($Q$2,2,7)&gt;0,"Trễ","")),"")</f>
        <v/>
      </c>
      <c r="M3558" t="str">
        <f>IFERROR(IF($N$5="Sáng",MID(K3558,2,7)-MID($L$2,2,7),MID(K3558,2,7)-MID($Q$2,2,7)),"")</f>
        <v/>
      </c>
      <c r="Q3558" t="str">
        <f>IF(B3558&lt;&gt;"",IF(AND(P3558="",F3558=""),"Không phép ",""),"")</f>
        <v/>
      </c>
      <c r="R3558" t="str">
        <f>UPPER(B3558)</f>
        <v/>
      </c>
      <c r="T3558" t="str">
        <f>IFERROR(IF(J3558&lt;&gt;"", INDEX($S$5:$S$1433, MATCH(J3558, $E$5:$E$1433, 0)),""),"")</f>
        <v/>
      </c>
      <c r="V3558" t="str">
        <f>IFERROR(IF(J3558&lt;&gt;"", INDEX($U$5:$U$1433, MATCH(J3558, $E$5:$E$1433, 0)),""),"")</f>
        <v/>
      </c>
    </row>
    <row r="3559">
      <c r="A3559" t="str">
        <f>IF(B3559&lt;&gt;"",A3558+1,"")</f>
        <v/>
      </c>
      <c r="F3559" t="str">
        <f>IFERROR(IF(VLOOKUP(E3559,J:J,1,0)=E3559,"X",""),"")</f>
        <v/>
      </c>
      <c r="G3559" t="str">
        <f>IF(J3559&lt;&gt;"", INDEX($C$5:$C$1433, MATCH(J3559, $E$5:$E$1433, 0)),"")</f>
        <v/>
      </c>
      <c r="H3559" t="str">
        <f>IF(J3559&lt;&gt;"", INDEX($D$5:$D$1433, MATCH(J3559, $E$5:$E$1433, 0)),"")</f>
        <v/>
      </c>
      <c r="I3559" t="str">
        <f>IFERROR(IF(J3559&lt;&gt;"", INDEX($B$5:$B$1433, MATCH(J3559, $E$5:$E$1433, 0)),""),"SAI")</f>
        <v/>
      </c>
      <c r="L3559" t="str">
        <f>IFERROR(IF($N$5="Sáng",IF(MID(K3559,2,7)-MID($L$2,2,7)&gt;0,"Trễ",""),IF(MID(K3559,2,7)-MID($Q$2,2,7)&gt;0,"Trễ","")),"")</f>
        <v/>
      </c>
      <c r="M3559" t="str">
        <f>IFERROR(IF($N$5="Sáng",MID(K3559,2,7)-MID($L$2,2,7),MID(K3559,2,7)-MID($Q$2,2,7)),"")</f>
        <v/>
      </c>
      <c r="Q3559" t="str">
        <f>IF(B3559&lt;&gt;"",IF(AND(P3559="",F3559=""),"Không phép ",""),"")</f>
        <v/>
      </c>
      <c r="R3559" t="str">
        <f>UPPER(B3559)</f>
        <v/>
      </c>
      <c r="T3559" t="str">
        <f>IFERROR(IF(J3559&lt;&gt;"", INDEX($S$5:$S$1433, MATCH(J3559, $E$5:$E$1433, 0)),""),"")</f>
        <v/>
      </c>
      <c r="V3559" t="str">
        <f>IFERROR(IF(J3559&lt;&gt;"", INDEX($U$5:$U$1433, MATCH(J3559, $E$5:$E$1433, 0)),""),"")</f>
        <v/>
      </c>
    </row>
    <row r="3560">
      <c r="A3560" t="str">
        <f>IF(B3560&lt;&gt;"",A3559+1,"")</f>
        <v/>
      </c>
      <c r="F3560" t="str">
        <f>IFERROR(IF(VLOOKUP(E3560,J:J,1,0)=E3560,"X",""),"")</f>
        <v/>
      </c>
      <c r="G3560" t="str">
        <f>IF(J3560&lt;&gt;"", INDEX($C$5:$C$1433, MATCH(J3560, $E$5:$E$1433, 0)),"")</f>
        <v/>
      </c>
      <c r="H3560" t="str">
        <f>IF(J3560&lt;&gt;"", INDEX($D$5:$D$1433, MATCH(J3560, $E$5:$E$1433, 0)),"")</f>
        <v/>
      </c>
      <c r="I3560" t="str">
        <f>IFERROR(IF(J3560&lt;&gt;"", INDEX($B$5:$B$1433, MATCH(J3560, $E$5:$E$1433, 0)),""),"SAI")</f>
        <v/>
      </c>
      <c r="L3560" t="str">
        <f>IFERROR(IF($N$5="Sáng",IF(MID(K3560,2,7)-MID($L$2,2,7)&gt;0,"Trễ",""),IF(MID(K3560,2,7)-MID($Q$2,2,7)&gt;0,"Trễ","")),"")</f>
        <v/>
      </c>
      <c r="M3560" t="str">
        <f>IFERROR(IF($N$5="Sáng",MID(K3560,2,7)-MID($L$2,2,7),MID(K3560,2,7)-MID($Q$2,2,7)),"")</f>
        <v/>
      </c>
      <c r="Q3560" t="str">
        <f>IF(B3560&lt;&gt;"",IF(AND(P3560="",F3560=""),"Không phép ",""),"")</f>
        <v/>
      </c>
      <c r="R3560" t="str">
        <f>UPPER(B3560)</f>
        <v/>
      </c>
      <c r="T3560" t="str">
        <f>IFERROR(IF(J3560&lt;&gt;"", INDEX($S$5:$S$1433, MATCH(J3560, $E$5:$E$1433, 0)),""),"")</f>
        <v/>
      </c>
      <c r="V3560" t="str">
        <f>IFERROR(IF(J3560&lt;&gt;"", INDEX($U$5:$U$1433, MATCH(J3560, $E$5:$E$1433, 0)),""),"")</f>
        <v/>
      </c>
    </row>
    <row r="3561">
      <c r="A3561" t="str">
        <f>IF(B3561&lt;&gt;"",A3560+1,"")</f>
        <v/>
      </c>
      <c r="F3561" t="str">
        <f>IFERROR(IF(VLOOKUP(E3561,J:J,1,0)=E3561,"X",""),"")</f>
        <v/>
      </c>
      <c r="G3561" t="str">
        <f>IF(J3561&lt;&gt;"", INDEX($C$5:$C$1433, MATCH(J3561, $E$5:$E$1433, 0)),"")</f>
        <v/>
      </c>
      <c r="H3561" t="str">
        <f>IF(J3561&lt;&gt;"", INDEX($D$5:$D$1433, MATCH(J3561, $E$5:$E$1433, 0)),"")</f>
        <v/>
      </c>
      <c r="I3561" t="str">
        <f>IFERROR(IF(J3561&lt;&gt;"", INDEX($B$5:$B$1433, MATCH(J3561, $E$5:$E$1433, 0)),""),"SAI")</f>
        <v/>
      </c>
      <c r="L3561" t="str">
        <f>IFERROR(IF($N$5="Sáng",IF(MID(K3561,2,7)-MID($L$2,2,7)&gt;0,"Trễ",""),IF(MID(K3561,2,7)-MID($Q$2,2,7)&gt;0,"Trễ","")),"")</f>
        <v/>
      </c>
      <c r="M3561" t="str">
        <f>IFERROR(IF($N$5="Sáng",MID(K3561,2,7)-MID($L$2,2,7),MID(K3561,2,7)-MID($Q$2,2,7)),"")</f>
        <v/>
      </c>
      <c r="Q3561" t="str">
        <f>IF(B3561&lt;&gt;"",IF(AND(P3561="",F3561=""),"Không phép ",""),"")</f>
        <v/>
      </c>
      <c r="R3561" t="str">
        <f>UPPER(B3561)</f>
        <v/>
      </c>
      <c r="T3561" t="str">
        <f>IFERROR(IF(J3561&lt;&gt;"", INDEX($S$5:$S$1433, MATCH(J3561, $E$5:$E$1433, 0)),""),"")</f>
        <v/>
      </c>
      <c r="V3561" t="str">
        <f>IFERROR(IF(J3561&lt;&gt;"", INDEX($U$5:$U$1433, MATCH(J3561, $E$5:$E$1433, 0)),""),"")</f>
        <v/>
      </c>
    </row>
    <row r="3562">
      <c r="A3562" t="str">
        <f>IF(B3562&lt;&gt;"",A3561+1,"")</f>
        <v/>
      </c>
      <c r="F3562" t="str">
        <f>IFERROR(IF(VLOOKUP(E3562,J:J,1,0)=E3562,"X",""),"")</f>
        <v/>
      </c>
      <c r="G3562" t="str">
        <f>IF(J3562&lt;&gt;"", INDEX($C$5:$C$1433, MATCH(J3562, $E$5:$E$1433, 0)),"")</f>
        <v/>
      </c>
      <c r="H3562" t="str">
        <f>IF(J3562&lt;&gt;"", INDEX($D$5:$D$1433, MATCH(J3562, $E$5:$E$1433, 0)),"")</f>
        <v/>
      </c>
      <c r="I3562" t="str">
        <f>IFERROR(IF(J3562&lt;&gt;"", INDEX($B$5:$B$1433, MATCH(J3562, $E$5:$E$1433, 0)),""),"SAI")</f>
        <v/>
      </c>
      <c r="L3562" t="str">
        <f>IFERROR(IF($N$5="Sáng",IF(MID(K3562,2,7)-MID($L$2,2,7)&gt;0,"Trễ",""),IF(MID(K3562,2,7)-MID($Q$2,2,7)&gt;0,"Trễ","")),"")</f>
        <v/>
      </c>
      <c r="M3562" t="str">
        <f>IFERROR(IF($N$5="Sáng",MID(K3562,2,7)-MID($L$2,2,7),MID(K3562,2,7)-MID($Q$2,2,7)),"")</f>
        <v/>
      </c>
      <c r="Q3562" t="str">
        <f>IF(B3562&lt;&gt;"",IF(AND(P3562="",F3562=""),"Không phép ",""),"")</f>
        <v/>
      </c>
      <c r="R3562" t="str">
        <f>UPPER(B3562)</f>
        <v/>
      </c>
      <c r="T3562" t="str">
        <f>IFERROR(IF(J3562&lt;&gt;"", INDEX($S$5:$S$1433, MATCH(J3562, $E$5:$E$1433, 0)),""),"")</f>
        <v/>
      </c>
      <c r="V3562" t="str">
        <f>IFERROR(IF(J3562&lt;&gt;"", INDEX($U$5:$U$1433, MATCH(J3562, $E$5:$E$1433, 0)),""),"")</f>
        <v/>
      </c>
    </row>
    <row r="3563">
      <c r="A3563" t="str">
        <f>IF(B3563&lt;&gt;"",A3562+1,"")</f>
        <v/>
      </c>
      <c r="F3563" t="str">
        <f>IFERROR(IF(VLOOKUP(E3563,J:J,1,0)=E3563,"X",""),"")</f>
        <v/>
      </c>
      <c r="G3563" t="str">
        <f>IF(J3563&lt;&gt;"", INDEX($C$5:$C$1433, MATCH(J3563, $E$5:$E$1433, 0)),"")</f>
        <v/>
      </c>
      <c r="H3563" t="str">
        <f>IF(J3563&lt;&gt;"", INDEX($D$5:$D$1433, MATCH(J3563, $E$5:$E$1433, 0)),"")</f>
        <v/>
      </c>
      <c r="I3563" t="str">
        <f>IFERROR(IF(J3563&lt;&gt;"", INDEX($B$5:$B$1433, MATCH(J3563, $E$5:$E$1433, 0)),""),"SAI")</f>
        <v/>
      </c>
      <c r="L3563" t="str">
        <f>IFERROR(IF($N$5="Sáng",IF(MID(K3563,2,7)-MID($L$2,2,7)&gt;0,"Trễ",""),IF(MID(K3563,2,7)-MID($Q$2,2,7)&gt;0,"Trễ","")),"")</f>
        <v/>
      </c>
      <c r="M3563" t="str">
        <f>IFERROR(IF($N$5="Sáng",MID(K3563,2,7)-MID($L$2,2,7),MID(K3563,2,7)-MID($Q$2,2,7)),"")</f>
        <v/>
      </c>
      <c r="Q3563" t="str">
        <f>IF(B3563&lt;&gt;"",IF(AND(P3563="",F3563=""),"Không phép ",""),"")</f>
        <v/>
      </c>
      <c r="R3563" t="str">
        <f>UPPER(B3563)</f>
        <v/>
      </c>
      <c r="T3563" t="str">
        <f>IFERROR(IF(J3563&lt;&gt;"", INDEX($S$5:$S$1433, MATCH(J3563, $E$5:$E$1433, 0)),""),"")</f>
        <v/>
      </c>
      <c r="V3563" t="str">
        <f>IFERROR(IF(J3563&lt;&gt;"", INDEX($U$5:$U$1433, MATCH(J3563, $E$5:$E$1433, 0)),""),"")</f>
        <v/>
      </c>
    </row>
    <row r="3564">
      <c r="A3564" t="str">
        <f>IF(B3564&lt;&gt;"",A3563+1,"")</f>
        <v/>
      </c>
      <c r="F3564" t="str">
        <f>IFERROR(IF(VLOOKUP(E3564,J:J,1,0)=E3564,"X",""),"")</f>
        <v/>
      </c>
      <c r="G3564" t="str">
        <f>IF(J3564&lt;&gt;"", INDEX($C$5:$C$1433, MATCH(J3564, $E$5:$E$1433, 0)),"")</f>
        <v/>
      </c>
      <c r="H3564" t="str">
        <f>IF(J3564&lt;&gt;"", INDEX($D$5:$D$1433, MATCH(J3564, $E$5:$E$1433, 0)),"")</f>
        <v/>
      </c>
      <c r="I3564" t="str">
        <f>IFERROR(IF(J3564&lt;&gt;"", INDEX($B$5:$B$1433, MATCH(J3564, $E$5:$E$1433, 0)),""),"SAI")</f>
        <v/>
      </c>
      <c r="L3564" t="str">
        <f>IFERROR(IF($N$5="Sáng",IF(MID(K3564,2,7)-MID($L$2,2,7)&gt;0,"Trễ",""),IF(MID(K3564,2,7)-MID($Q$2,2,7)&gt;0,"Trễ","")),"")</f>
        <v/>
      </c>
      <c r="M3564" t="str">
        <f>IFERROR(IF($N$5="Sáng",MID(K3564,2,7)-MID($L$2,2,7),MID(K3564,2,7)-MID($Q$2,2,7)),"")</f>
        <v/>
      </c>
      <c r="Q3564" t="str">
        <f>IF(B3564&lt;&gt;"",IF(AND(P3564="",F3564=""),"Không phép ",""),"")</f>
        <v/>
      </c>
      <c r="R3564" t="str">
        <f>UPPER(B3564)</f>
        <v/>
      </c>
      <c r="T3564" t="str">
        <f>IFERROR(IF(J3564&lt;&gt;"", INDEX($S$5:$S$1433, MATCH(J3564, $E$5:$E$1433, 0)),""),"")</f>
        <v/>
      </c>
      <c r="V3564" t="str">
        <f>IFERROR(IF(J3564&lt;&gt;"", INDEX($U$5:$U$1433, MATCH(J3564, $E$5:$E$1433, 0)),""),"")</f>
        <v/>
      </c>
    </row>
    <row r="3565">
      <c r="A3565" t="str">
        <f>IF(B3565&lt;&gt;"",A3564+1,"")</f>
        <v/>
      </c>
      <c r="F3565" t="str">
        <f>IFERROR(IF(VLOOKUP(E3565,J:J,1,0)=E3565,"X",""),"")</f>
        <v/>
      </c>
      <c r="G3565" t="str">
        <f>IF(J3565&lt;&gt;"", INDEX($C$5:$C$1433, MATCH(J3565, $E$5:$E$1433, 0)),"")</f>
        <v/>
      </c>
      <c r="H3565" t="str">
        <f>IF(J3565&lt;&gt;"", INDEX($D$5:$D$1433, MATCH(J3565, $E$5:$E$1433, 0)),"")</f>
        <v/>
      </c>
      <c r="I3565" t="str">
        <f>IFERROR(IF(J3565&lt;&gt;"", INDEX($B$5:$B$1433, MATCH(J3565, $E$5:$E$1433, 0)),""),"SAI")</f>
        <v/>
      </c>
      <c r="L3565" t="str">
        <f>IFERROR(IF($N$5="Sáng",IF(MID(K3565,2,7)-MID($L$2,2,7)&gt;0,"Trễ",""),IF(MID(K3565,2,7)-MID($Q$2,2,7)&gt;0,"Trễ","")),"")</f>
        <v/>
      </c>
      <c r="M3565" t="str">
        <f>IFERROR(IF($N$5="Sáng",MID(K3565,2,7)-MID($L$2,2,7),MID(K3565,2,7)-MID($Q$2,2,7)),"")</f>
        <v/>
      </c>
      <c r="Q3565" t="str">
        <f>IF(B3565&lt;&gt;"",IF(AND(P3565="",F3565=""),"Không phép ",""),"")</f>
        <v/>
      </c>
      <c r="R3565" t="str">
        <f>UPPER(B3565)</f>
        <v/>
      </c>
      <c r="T3565" t="str">
        <f>IFERROR(IF(J3565&lt;&gt;"", INDEX($S$5:$S$1433, MATCH(J3565, $E$5:$E$1433, 0)),""),"")</f>
        <v/>
      </c>
      <c r="V3565" t="str">
        <f>IFERROR(IF(J3565&lt;&gt;"", INDEX($U$5:$U$1433, MATCH(J3565, $E$5:$E$1433, 0)),""),"")</f>
        <v/>
      </c>
    </row>
    <row r="3566">
      <c r="A3566" t="str">
        <f>IF(B3566&lt;&gt;"",A3565+1,"")</f>
        <v/>
      </c>
      <c r="F3566" t="str">
        <f>IFERROR(IF(VLOOKUP(E3566,J:J,1,0)=E3566,"X",""),"")</f>
        <v/>
      </c>
      <c r="G3566" t="str">
        <f>IF(J3566&lt;&gt;"", INDEX($C$5:$C$1433, MATCH(J3566, $E$5:$E$1433, 0)),"")</f>
        <v/>
      </c>
      <c r="H3566" t="str">
        <f>IF(J3566&lt;&gt;"", INDEX($D$5:$D$1433, MATCH(J3566, $E$5:$E$1433, 0)),"")</f>
        <v/>
      </c>
      <c r="I3566" t="str">
        <f>IFERROR(IF(J3566&lt;&gt;"", INDEX($B$5:$B$1433, MATCH(J3566, $E$5:$E$1433, 0)),""),"SAI")</f>
        <v/>
      </c>
      <c r="L3566" t="str">
        <f>IFERROR(IF($N$5="Sáng",IF(MID(K3566,2,7)-MID($L$2,2,7)&gt;0,"Trễ",""),IF(MID(K3566,2,7)-MID($Q$2,2,7)&gt;0,"Trễ","")),"")</f>
        <v/>
      </c>
      <c r="M3566" t="str">
        <f>IFERROR(IF($N$5="Sáng",MID(K3566,2,7)-MID($L$2,2,7),MID(K3566,2,7)-MID($Q$2,2,7)),"")</f>
        <v/>
      </c>
      <c r="Q3566" t="str">
        <f>IF(B3566&lt;&gt;"",IF(AND(P3566="",F3566=""),"Không phép ",""),"")</f>
        <v/>
      </c>
      <c r="R3566" t="str">
        <f>UPPER(B3566)</f>
        <v/>
      </c>
      <c r="T3566" t="str">
        <f>IFERROR(IF(J3566&lt;&gt;"", INDEX($S$5:$S$1433, MATCH(J3566, $E$5:$E$1433, 0)),""),"")</f>
        <v/>
      </c>
      <c r="V3566" t="str">
        <f>IFERROR(IF(J3566&lt;&gt;"", INDEX($U$5:$U$1433, MATCH(J3566, $E$5:$E$1433, 0)),""),"")</f>
        <v/>
      </c>
    </row>
    <row r="3567">
      <c r="A3567" t="str">
        <f>IF(B3567&lt;&gt;"",A3566+1,"")</f>
        <v/>
      </c>
      <c r="F3567" t="str">
        <f>IFERROR(IF(VLOOKUP(E3567,J:J,1,0)=E3567,"X",""),"")</f>
        <v/>
      </c>
      <c r="G3567" t="str">
        <f>IF(J3567&lt;&gt;"", INDEX($C$5:$C$1433, MATCH(J3567, $E$5:$E$1433, 0)),"")</f>
        <v/>
      </c>
      <c r="H3567" t="str">
        <f>IF(J3567&lt;&gt;"", INDEX($D$5:$D$1433, MATCH(J3567, $E$5:$E$1433, 0)),"")</f>
        <v/>
      </c>
      <c r="I3567" t="str">
        <f>IFERROR(IF(J3567&lt;&gt;"", INDEX($B$5:$B$1433, MATCH(J3567, $E$5:$E$1433, 0)),""),"SAI")</f>
        <v/>
      </c>
      <c r="L3567" t="str">
        <f>IFERROR(IF($N$5="Sáng",IF(MID(K3567,2,7)-MID($L$2,2,7)&gt;0,"Trễ",""),IF(MID(K3567,2,7)-MID($Q$2,2,7)&gt;0,"Trễ","")),"")</f>
        <v/>
      </c>
      <c r="M3567" t="str">
        <f>IFERROR(IF($N$5="Sáng",MID(K3567,2,7)-MID($L$2,2,7),MID(K3567,2,7)-MID($Q$2,2,7)),"")</f>
        <v/>
      </c>
      <c r="Q3567" t="str">
        <f>IF(B3567&lt;&gt;"",IF(AND(P3567="",F3567=""),"Không phép ",""),"")</f>
        <v/>
      </c>
      <c r="R3567" t="str">
        <f>UPPER(B3567)</f>
        <v/>
      </c>
      <c r="T3567" t="str">
        <f>IFERROR(IF(J3567&lt;&gt;"", INDEX($S$5:$S$1433, MATCH(J3567, $E$5:$E$1433, 0)),""),"")</f>
        <v/>
      </c>
      <c r="V3567" t="str">
        <f>IFERROR(IF(J3567&lt;&gt;"", INDEX($U$5:$U$1433, MATCH(J3567, $E$5:$E$1433, 0)),""),"")</f>
        <v/>
      </c>
    </row>
    <row r="3568">
      <c r="A3568" t="str">
        <f>IF(B3568&lt;&gt;"",A3567+1,"")</f>
        <v/>
      </c>
      <c r="F3568" t="str">
        <f>IFERROR(IF(VLOOKUP(E3568,J:J,1,0)=E3568,"X",""),"")</f>
        <v/>
      </c>
      <c r="G3568" t="str">
        <f>IF(J3568&lt;&gt;"", INDEX($C$5:$C$1433, MATCH(J3568, $E$5:$E$1433, 0)),"")</f>
        <v/>
      </c>
      <c r="H3568" t="str">
        <f>IF(J3568&lt;&gt;"", INDEX($D$5:$D$1433, MATCH(J3568, $E$5:$E$1433, 0)),"")</f>
        <v/>
      </c>
      <c r="I3568" t="str">
        <f>IFERROR(IF(J3568&lt;&gt;"", INDEX($B$5:$B$1433, MATCH(J3568, $E$5:$E$1433, 0)),""),"SAI")</f>
        <v/>
      </c>
      <c r="L3568" t="str">
        <f>IFERROR(IF($N$5="Sáng",IF(MID(K3568,2,7)-MID($L$2,2,7)&gt;0,"Trễ",""),IF(MID(K3568,2,7)-MID($Q$2,2,7)&gt;0,"Trễ","")),"")</f>
        <v/>
      </c>
      <c r="M3568" t="str">
        <f>IFERROR(IF($N$5="Sáng",MID(K3568,2,7)-MID($L$2,2,7),MID(K3568,2,7)-MID($Q$2,2,7)),"")</f>
        <v/>
      </c>
      <c r="Q3568" t="str">
        <f>IF(B3568&lt;&gt;"",IF(AND(P3568="",F3568=""),"Không phép ",""),"")</f>
        <v/>
      </c>
      <c r="R3568" t="str">
        <f>UPPER(B3568)</f>
        <v/>
      </c>
      <c r="T3568" t="str">
        <f>IFERROR(IF(J3568&lt;&gt;"", INDEX($S$5:$S$1433, MATCH(J3568, $E$5:$E$1433, 0)),""),"")</f>
        <v/>
      </c>
      <c r="V3568" t="str">
        <f>IFERROR(IF(J3568&lt;&gt;"", INDEX($U$5:$U$1433, MATCH(J3568, $E$5:$E$1433, 0)),""),"")</f>
        <v/>
      </c>
    </row>
    <row r="3569">
      <c r="A3569" t="str">
        <f>IF(B3569&lt;&gt;"",A3568+1,"")</f>
        <v/>
      </c>
      <c r="F3569" t="str">
        <f>IFERROR(IF(VLOOKUP(E3569,J:J,1,0)=E3569,"X",""),"")</f>
        <v/>
      </c>
      <c r="G3569" t="str">
        <f>IF(J3569&lt;&gt;"", INDEX($C$5:$C$1433, MATCH(J3569, $E$5:$E$1433, 0)),"")</f>
        <v/>
      </c>
      <c r="H3569" t="str">
        <f>IF(J3569&lt;&gt;"", INDEX($D$5:$D$1433, MATCH(J3569, $E$5:$E$1433, 0)),"")</f>
        <v/>
      </c>
      <c r="I3569" t="str">
        <f>IFERROR(IF(J3569&lt;&gt;"", INDEX($B$5:$B$1433, MATCH(J3569, $E$5:$E$1433, 0)),""),"SAI")</f>
        <v/>
      </c>
      <c r="L3569" t="str">
        <f>IFERROR(IF($N$5="Sáng",IF(MID(K3569,2,7)-MID($L$2,2,7)&gt;0,"Trễ",""),IF(MID(K3569,2,7)-MID($Q$2,2,7)&gt;0,"Trễ","")),"")</f>
        <v/>
      </c>
      <c r="M3569" t="str">
        <f>IFERROR(IF($N$5="Sáng",MID(K3569,2,7)-MID($L$2,2,7),MID(K3569,2,7)-MID($Q$2,2,7)),"")</f>
        <v/>
      </c>
      <c r="Q3569" t="str">
        <f>IF(B3569&lt;&gt;"",IF(AND(P3569="",F3569=""),"Không phép ",""),"")</f>
        <v/>
      </c>
      <c r="R3569" t="str">
        <f>UPPER(B3569)</f>
        <v/>
      </c>
      <c r="T3569" t="str">
        <f>IFERROR(IF(J3569&lt;&gt;"", INDEX($S$5:$S$1433, MATCH(J3569, $E$5:$E$1433, 0)),""),"")</f>
        <v/>
      </c>
      <c r="V3569" t="str">
        <f>IFERROR(IF(J3569&lt;&gt;"", INDEX($U$5:$U$1433, MATCH(J3569, $E$5:$E$1433, 0)),""),"")</f>
        <v/>
      </c>
    </row>
    <row r="3570">
      <c r="A3570" t="str">
        <f>IF(B3570&lt;&gt;"",A3569+1,"")</f>
        <v/>
      </c>
      <c r="F3570" t="str">
        <f>IFERROR(IF(VLOOKUP(E3570,J:J,1,0)=E3570,"X",""),"")</f>
        <v/>
      </c>
      <c r="G3570" t="str">
        <f>IF(J3570&lt;&gt;"", INDEX($C$5:$C$1433, MATCH(J3570, $E$5:$E$1433, 0)),"")</f>
        <v/>
      </c>
      <c r="H3570" t="str">
        <f>IF(J3570&lt;&gt;"", INDEX($D$5:$D$1433, MATCH(J3570, $E$5:$E$1433, 0)),"")</f>
        <v/>
      </c>
      <c r="I3570" t="str">
        <f>IFERROR(IF(J3570&lt;&gt;"", INDEX($B$5:$B$1433, MATCH(J3570, $E$5:$E$1433, 0)),""),"SAI")</f>
        <v/>
      </c>
      <c r="L3570" t="str">
        <f>IFERROR(IF($N$5="Sáng",IF(MID(K3570,2,7)-MID($L$2,2,7)&gt;0,"Trễ",""),IF(MID(K3570,2,7)-MID($Q$2,2,7)&gt;0,"Trễ","")),"")</f>
        <v/>
      </c>
      <c r="M3570" t="str">
        <f>IFERROR(IF($N$5="Sáng",MID(K3570,2,7)-MID($L$2,2,7),MID(K3570,2,7)-MID($Q$2,2,7)),"")</f>
        <v/>
      </c>
      <c r="Q3570" t="str">
        <f>IF(B3570&lt;&gt;"",IF(AND(P3570="",F3570=""),"Không phép ",""),"")</f>
        <v/>
      </c>
      <c r="R3570" t="str">
        <f>UPPER(B3570)</f>
        <v/>
      </c>
      <c r="T3570" t="str">
        <f>IFERROR(IF(J3570&lt;&gt;"", INDEX($S$5:$S$1433, MATCH(J3570, $E$5:$E$1433, 0)),""),"")</f>
        <v/>
      </c>
      <c r="V3570" t="str">
        <f>IFERROR(IF(J3570&lt;&gt;"", INDEX($U$5:$U$1433, MATCH(J3570, $E$5:$E$1433, 0)),""),"")</f>
        <v/>
      </c>
    </row>
    <row r="3571">
      <c r="A3571" t="str">
        <f>IF(B3571&lt;&gt;"",A3570+1,"")</f>
        <v/>
      </c>
      <c r="F3571" t="str">
        <f>IFERROR(IF(VLOOKUP(E3571,J:J,1,0)=E3571,"X",""),"")</f>
        <v/>
      </c>
      <c r="G3571" t="str">
        <f>IF(J3571&lt;&gt;"", INDEX($C$5:$C$1433, MATCH(J3571, $E$5:$E$1433, 0)),"")</f>
        <v/>
      </c>
      <c r="H3571" t="str">
        <f>IF(J3571&lt;&gt;"", INDEX($D$5:$D$1433, MATCH(J3571, $E$5:$E$1433, 0)),"")</f>
        <v/>
      </c>
      <c r="I3571" t="str">
        <f>IFERROR(IF(J3571&lt;&gt;"", INDEX($B$5:$B$1433, MATCH(J3571, $E$5:$E$1433, 0)),""),"SAI")</f>
        <v/>
      </c>
      <c r="L3571" t="str">
        <f>IFERROR(IF($N$5="Sáng",IF(MID(K3571,2,7)-MID($L$2,2,7)&gt;0,"Trễ",""),IF(MID(K3571,2,7)-MID($Q$2,2,7)&gt;0,"Trễ","")),"")</f>
        <v/>
      </c>
      <c r="M3571" t="str">
        <f>IFERROR(IF($N$5="Sáng",MID(K3571,2,7)-MID($L$2,2,7),MID(K3571,2,7)-MID($Q$2,2,7)),"")</f>
        <v/>
      </c>
      <c r="Q3571" t="str">
        <f>IF(B3571&lt;&gt;"",IF(AND(P3571="",F3571=""),"Không phép ",""),"")</f>
        <v/>
      </c>
      <c r="R3571" t="str">
        <f>UPPER(B3571)</f>
        <v/>
      </c>
      <c r="T3571" t="str">
        <f>IFERROR(IF(J3571&lt;&gt;"", INDEX($S$5:$S$1433, MATCH(J3571, $E$5:$E$1433, 0)),""),"")</f>
        <v/>
      </c>
      <c r="V3571" t="str">
        <f>IFERROR(IF(J3571&lt;&gt;"", INDEX($U$5:$U$1433, MATCH(J3571, $E$5:$E$1433, 0)),""),"")</f>
        <v/>
      </c>
    </row>
    <row r="3572">
      <c r="A3572" t="str">
        <f>IF(B3572&lt;&gt;"",A3571+1,"")</f>
        <v/>
      </c>
      <c r="F3572" t="str">
        <f>IFERROR(IF(VLOOKUP(E3572,J:J,1,0)=E3572,"X",""),"")</f>
        <v/>
      </c>
      <c r="G3572" t="str">
        <f>IF(J3572&lt;&gt;"", INDEX($C$5:$C$1433, MATCH(J3572, $E$5:$E$1433, 0)),"")</f>
        <v/>
      </c>
      <c r="H3572" t="str">
        <f>IF(J3572&lt;&gt;"", INDEX($D$5:$D$1433, MATCH(J3572, $E$5:$E$1433, 0)),"")</f>
        <v/>
      </c>
      <c r="I3572" t="str">
        <f>IFERROR(IF(J3572&lt;&gt;"", INDEX($B$5:$B$1433, MATCH(J3572, $E$5:$E$1433, 0)),""),"SAI")</f>
        <v/>
      </c>
      <c r="L3572" t="str">
        <f>IFERROR(IF($N$5="Sáng",IF(MID(K3572,2,7)-MID($L$2,2,7)&gt;0,"Trễ",""),IF(MID(K3572,2,7)-MID($Q$2,2,7)&gt;0,"Trễ","")),"")</f>
        <v/>
      </c>
      <c r="M3572" t="str">
        <f>IFERROR(IF($N$5="Sáng",MID(K3572,2,7)-MID($L$2,2,7),MID(K3572,2,7)-MID($Q$2,2,7)),"")</f>
        <v/>
      </c>
      <c r="Q3572" t="str">
        <f>IF(B3572&lt;&gt;"",IF(AND(P3572="",F3572=""),"Không phép ",""),"")</f>
        <v/>
      </c>
      <c r="R3572" t="str">
        <f>UPPER(B3572)</f>
        <v/>
      </c>
      <c r="T3572" t="str">
        <f>IFERROR(IF(J3572&lt;&gt;"", INDEX($S$5:$S$1433, MATCH(J3572, $E$5:$E$1433, 0)),""),"")</f>
        <v/>
      </c>
      <c r="V3572" t="str">
        <f>IFERROR(IF(J3572&lt;&gt;"", INDEX($U$5:$U$1433, MATCH(J3572, $E$5:$E$1433, 0)),""),"")</f>
        <v/>
      </c>
    </row>
    <row r="3573">
      <c r="A3573" t="str">
        <f>IF(B3573&lt;&gt;"",A3572+1,"")</f>
        <v/>
      </c>
      <c r="F3573" t="str">
        <f>IFERROR(IF(VLOOKUP(E3573,J:J,1,0)=E3573,"X",""),"")</f>
        <v/>
      </c>
      <c r="G3573" t="str">
        <f>IF(J3573&lt;&gt;"", INDEX($C$5:$C$1433, MATCH(J3573, $E$5:$E$1433, 0)),"")</f>
        <v/>
      </c>
      <c r="H3573" t="str">
        <f>IF(J3573&lt;&gt;"", INDEX($D$5:$D$1433, MATCH(J3573, $E$5:$E$1433, 0)),"")</f>
        <v/>
      </c>
      <c r="I3573" t="str">
        <f>IFERROR(IF(J3573&lt;&gt;"", INDEX($B$5:$B$1433, MATCH(J3573, $E$5:$E$1433, 0)),""),"SAI")</f>
        <v/>
      </c>
      <c r="L3573" t="str">
        <f>IFERROR(IF($N$5="Sáng",IF(MID(K3573,2,7)-MID($L$2,2,7)&gt;0,"Trễ",""),IF(MID(K3573,2,7)-MID($Q$2,2,7)&gt;0,"Trễ","")),"")</f>
        <v/>
      </c>
      <c r="M3573" t="str">
        <f>IFERROR(IF($N$5="Sáng",MID(K3573,2,7)-MID($L$2,2,7),MID(K3573,2,7)-MID($Q$2,2,7)),"")</f>
        <v/>
      </c>
      <c r="Q3573" t="str">
        <f>IF(B3573&lt;&gt;"",IF(AND(P3573="",F3573=""),"Không phép ",""),"")</f>
        <v/>
      </c>
      <c r="R3573" t="str">
        <f>UPPER(B3573)</f>
        <v/>
      </c>
      <c r="T3573" t="str">
        <f>IFERROR(IF(J3573&lt;&gt;"", INDEX($S$5:$S$1433, MATCH(J3573, $E$5:$E$1433, 0)),""),"")</f>
        <v/>
      </c>
      <c r="V3573" t="str">
        <f>IFERROR(IF(J3573&lt;&gt;"", INDEX($U$5:$U$1433, MATCH(J3573, $E$5:$E$1433, 0)),""),"")</f>
        <v/>
      </c>
    </row>
    <row r="3574">
      <c r="A3574" t="str">
        <f>IF(B3574&lt;&gt;"",A3573+1,"")</f>
        <v/>
      </c>
      <c r="F3574" t="str">
        <f>IFERROR(IF(VLOOKUP(E3574,J:J,1,0)=E3574,"X",""),"")</f>
        <v/>
      </c>
      <c r="G3574" t="str">
        <f>IF(J3574&lt;&gt;"", INDEX($C$5:$C$1433, MATCH(J3574, $E$5:$E$1433, 0)),"")</f>
        <v/>
      </c>
      <c r="H3574" t="str">
        <f>IF(J3574&lt;&gt;"", INDEX($D$5:$D$1433, MATCH(J3574, $E$5:$E$1433, 0)),"")</f>
        <v/>
      </c>
      <c r="I3574" t="str">
        <f>IFERROR(IF(J3574&lt;&gt;"", INDEX($B$5:$B$1433, MATCH(J3574, $E$5:$E$1433, 0)),""),"SAI")</f>
        <v/>
      </c>
      <c r="L3574" t="str">
        <f>IFERROR(IF($N$5="Sáng",IF(MID(K3574,2,7)-MID($L$2,2,7)&gt;0,"Trễ",""),IF(MID(K3574,2,7)-MID($Q$2,2,7)&gt;0,"Trễ","")),"")</f>
        <v/>
      </c>
      <c r="M3574" t="str">
        <f>IFERROR(IF($N$5="Sáng",MID(K3574,2,7)-MID($L$2,2,7),MID(K3574,2,7)-MID($Q$2,2,7)),"")</f>
        <v/>
      </c>
      <c r="Q3574" t="str">
        <f>IF(B3574&lt;&gt;"",IF(AND(P3574="",F3574=""),"Không phép ",""),"")</f>
        <v/>
      </c>
      <c r="R3574" t="str">
        <f>UPPER(B3574)</f>
        <v/>
      </c>
      <c r="T3574" t="str">
        <f>IFERROR(IF(J3574&lt;&gt;"", INDEX($S$5:$S$1433, MATCH(J3574, $E$5:$E$1433, 0)),""),"")</f>
        <v/>
      </c>
      <c r="V3574" t="str">
        <f>IFERROR(IF(J3574&lt;&gt;"", INDEX($U$5:$U$1433, MATCH(J3574, $E$5:$E$1433, 0)),""),"")</f>
        <v/>
      </c>
    </row>
    <row r="3575">
      <c r="A3575" t="str">
        <f>IF(B3575&lt;&gt;"",A3574+1,"")</f>
        <v/>
      </c>
      <c r="F3575" t="str">
        <f>IFERROR(IF(VLOOKUP(E3575,J:J,1,0)=E3575,"X",""),"")</f>
        <v/>
      </c>
      <c r="G3575" t="str">
        <f>IF(J3575&lt;&gt;"", INDEX($C$5:$C$1433, MATCH(J3575, $E$5:$E$1433, 0)),"")</f>
        <v/>
      </c>
      <c r="H3575" t="str">
        <f>IF(J3575&lt;&gt;"", INDEX($D$5:$D$1433, MATCH(J3575, $E$5:$E$1433, 0)),"")</f>
        <v/>
      </c>
      <c r="I3575" t="str">
        <f>IFERROR(IF(J3575&lt;&gt;"", INDEX($B$5:$B$1433, MATCH(J3575, $E$5:$E$1433, 0)),""),"SAI")</f>
        <v/>
      </c>
      <c r="L3575" t="str">
        <f>IFERROR(IF($N$5="Sáng",IF(MID(K3575,2,7)-MID($L$2,2,7)&gt;0,"Trễ",""),IF(MID(K3575,2,7)-MID($Q$2,2,7)&gt;0,"Trễ","")),"")</f>
        <v/>
      </c>
      <c r="M3575" t="str">
        <f>IFERROR(IF($N$5="Sáng",MID(K3575,2,7)-MID($L$2,2,7),MID(K3575,2,7)-MID($Q$2,2,7)),"")</f>
        <v/>
      </c>
      <c r="Q3575" t="str">
        <f>IF(B3575&lt;&gt;"",IF(AND(P3575="",F3575=""),"Không phép ",""),"")</f>
        <v/>
      </c>
      <c r="R3575" t="str">
        <f>UPPER(B3575)</f>
        <v/>
      </c>
      <c r="T3575" t="str">
        <f>IFERROR(IF(J3575&lt;&gt;"", INDEX($S$5:$S$1433, MATCH(J3575, $E$5:$E$1433, 0)),""),"")</f>
        <v/>
      </c>
      <c r="V3575" t="str">
        <f>IFERROR(IF(J3575&lt;&gt;"", INDEX($U$5:$U$1433, MATCH(J3575, $E$5:$E$1433, 0)),""),"")</f>
        <v/>
      </c>
    </row>
    <row r="3576">
      <c r="A3576" t="str">
        <f>IF(B3576&lt;&gt;"",A3575+1,"")</f>
        <v/>
      </c>
      <c r="F3576" t="str">
        <f>IFERROR(IF(VLOOKUP(E3576,J:J,1,0)=E3576,"X",""),"")</f>
        <v/>
      </c>
      <c r="G3576" t="str">
        <f>IF(J3576&lt;&gt;"", INDEX($C$5:$C$1433, MATCH(J3576, $E$5:$E$1433, 0)),"")</f>
        <v/>
      </c>
      <c r="H3576" t="str">
        <f>IF(J3576&lt;&gt;"", INDEX($D$5:$D$1433, MATCH(J3576, $E$5:$E$1433, 0)),"")</f>
        <v/>
      </c>
      <c r="I3576" t="str">
        <f>IFERROR(IF(J3576&lt;&gt;"", INDEX($B$5:$B$1433, MATCH(J3576, $E$5:$E$1433, 0)),""),"SAI")</f>
        <v/>
      </c>
      <c r="L3576" t="str">
        <f>IFERROR(IF($N$5="Sáng",IF(MID(K3576,2,7)-MID($L$2,2,7)&gt;0,"Trễ",""),IF(MID(K3576,2,7)-MID($Q$2,2,7)&gt;0,"Trễ","")),"")</f>
        <v/>
      </c>
      <c r="M3576" t="str">
        <f>IFERROR(IF($N$5="Sáng",MID(K3576,2,7)-MID($L$2,2,7),MID(K3576,2,7)-MID($Q$2,2,7)),"")</f>
        <v/>
      </c>
      <c r="Q3576" t="str">
        <f>IF(B3576&lt;&gt;"",IF(AND(P3576="",F3576=""),"Không phép ",""),"")</f>
        <v/>
      </c>
      <c r="R3576" t="str">
        <f>UPPER(B3576)</f>
        <v/>
      </c>
      <c r="T3576" t="str">
        <f>IFERROR(IF(J3576&lt;&gt;"", INDEX($S$5:$S$1433, MATCH(J3576, $E$5:$E$1433, 0)),""),"")</f>
        <v/>
      </c>
      <c r="V3576" t="str">
        <f>IFERROR(IF(J3576&lt;&gt;"", INDEX($U$5:$U$1433, MATCH(J3576, $E$5:$E$1433, 0)),""),"")</f>
        <v/>
      </c>
    </row>
    <row r="3577">
      <c r="A3577" t="str">
        <f>IF(B3577&lt;&gt;"",A3576+1,"")</f>
        <v/>
      </c>
      <c r="F3577" t="str">
        <f>IFERROR(IF(VLOOKUP(E3577,J:J,1,0)=E3577,"X",""),"")</f>
        <v/>
      </c>
      <c r="G3577" t="str">
        <f>IF(J3577&lt;&gt;"", INDEX($C$5:$C$1433, MATCH(J3577, $E$5:$E$1433, 0)),"")</f>
        <v/>
      </c>
      <c r="H3577" t="str">
        <f>IF(J3577&lt;&gt;"", INDEX($D$5:$D$1433, MATCH(J3577, $E$5:$E$1433, 0)),"")</f>
        <v/>
      </c>
      <c r="I3577" t="str">
        <f>IFERROR(IF(J3577&lt;&gt;"", INDEX($B$5:$B$1433, MATCH(J3577, $E$5:$E$1433, 0)),""),"SAI")</f>
        <v/>
      </c>
      <c r="L3577" t="str">
        <f>IFERROR(IF($N$5="Sáng",IF(MID(K3577,2,7)-MID($L$2,2,7)&gt;0,"Trễ",""),IF(MID(K3577,2,7)-MID($Q$2,2,7)&gt;0,"Trễ","")),"")</f>
        <v/>
      </c>
      <c r="M3577" t="str">
        <f>IFERROR(IF($N$5="Sáng",MID(K3577,2,7)-MID($L$2,2,7),MID(K3577,2,7)-MID($Q$2,2,7)),"")</f>
        <v/>
      </c>
      <c r="Q3577" t="str">
        <f>IF(B3577&lt;&gt;"",IF(AND(P3577="",F3577=""),"Không phép ",""),"")</f>
        <v/>
      </c>
      <c r="R3577" t="str">
        <f>UPPER(B3577)</f>
        <v/>
      </c>
      <c r="T3577" t="str">
        <f>IFERROR(IF(J3577&lt;&gt;"", INDEX($S$5:$S$1433, MATCH(J3577, $E$5:$E$1433, 0)),""),"")</f>
        <v/>
      </c>
      <c r="V3577" t="str">
        <f>IFERROR(IF(J3577&lt;&gt;"", INDEX($U$5:$U$1433, MATCH(J3577, $E$5:$E$1433, 0)),""),"")</f>
        <v/>
      </c>
    </row>
    <row r="3578">
      <c r="A3578" t="str">
        <f>IF(B3578&lt;&gt;"",A3577+1,"")</f>
        <v/>
      </c>
      <c r="F3578" t="str">
        <f>IFERROR(IF(VLOOKUP(E3578,J:J,1,0)=E3578,"X",""),"")</f>
        <v/>
      </c>
      <c r="G3578" t="str">
        <f>IF(J3578&lt;&gt;"", INDEX($C$5:$C$1433, MATCH(J3578, $E$5:$E$1433, 0)),"")</f>
        <v/>
      </c>
      <c r="H3578" t="str">
        <f>IF(J3578&lt;&gt;"", INDEX($D$5:$D$1433, MATCH(J3578, $E$5:$E$1433, 0)),"")</f>
        <v/>
      </c>
      <c r="I3578" t="str">
        <f>IFERROR(IF(J3578&lt;&gt;"", INDEX($B$5:$B$1433, MATCH(J3578, $E$5:$E$1433, 0)),""),"SAI")</f>
        <v/>
      </c>
      <c r="L3578" t="str">
        <f>IFERROR(IF($N$5="Sáng",IF(MID(K3578,2,7)-MID($L$2,2,7)&gt;0,"Trễ",""),IF(MID(K3578,2,7)-MID($Q$2,2,7)&gt;0,"Trễ","")),"")</f>
        <v/>
      </c>
      <c r="M3578" t="str">
        <f>IFERROR(IF($N$5="Sáng",MID(K3578,2,7)-MID($L$2,2,7),MID(K3578,2,7)-MID($Q$2,2,7)),"")</f>
        <v/>
      </c>
      <c r="Q3578" t="str">
        <f>IF(B3578&lt;&gt;"",IF(AND(P3578="",F3578=""),"Không phép ",""),"")</f>
        <v/>
      </c>
      <c r="R3578" t="str">
        <f>UPPER(B3578)</f>
        <v/>
      </c>
      <c r="T3578" t="str">
        <f>IFERROR(IF(J3578&lt;&gt;"", INDEX($S$5:$S$1433, MATCH(J3578, $E$5:$E$1433, 0)),""),"")</f>
        <v/>
      </c>
      <c r="V3578" t="str">
        <f>IFERROR(IF(J3578&lt;&gt;"", INDEX($U$5:$U$1433, MATCH(J3578, $E$5:$E$1433, 0)),""),"")</f>
        <v/>
      </c>
    </row>
    <row r="3579">
      <c r="A3579" t="str">
        <f>IF(B3579&lt;&gt;"",A3578+1,"")</f>
        <v/>
      </c>
      <c r="F3579" t="str">
        <f>IFERROR(IF(VLOOKUP(E3579,J:J,1,0)=E3579,"X",""),"")</f>
        <v/>
      </c>
      <c r="G3579" t="str">
        <f>IF(J3579&lt;&gt;"", INDEX($C$5:$C$1433, MATCH(J3579, $E$5:$E$1433, 0)),"")</f>
        <v/>
      </c>
      <c r="H3579" t="str">
        <f>IF(J3579&lt;&gt;"", INDEX($D$5:$D$1433, MATCH(J3579, $E$5:$E$1433, 0)),"")</f>
        <v/>
      </c>
      <c r="I3579" t="str">
        <f>IFERROR(IF(J3579&lt;&gt;"", INDEX($B$5:$B$1433, MATCH(J3579, $E$5:$E$1433, 0)),""),"SAI")</f>
        <v/>
      </c>
      <c r="L3579" t="str">
        <f>IFERROR(IF($N$5="Sáng",IF(MID(K3579,2,7)-MID($L$2,2,7)&gt;0,"Trễ",""),IF(MID(K3579,2,7)-MID($Q$2,2,7)&gt;0,"Trễ","")),"")</f>
        <v/>
      </c>
      <c r="M3579" t="str">
        <f>IFERROR(IF($N$5="Sáng",MID(K3579,2,7)-MID($L$2,2,7),MID(K3579,2,7)-MID($Q$2,2,7)),"")</f>
        <v/>
      </c>
      <c r="Q3579" t="str">
        <f>IF(B3579&lt;&gt;"",IF(AND(P3579="",F3579=""),"Không phép ",""),"")</f>
        <v/>
      </c>
      <c r="R3579" t="str">
        <f>UPPER(B3579)</f>
        <v/>
      </c>
      <c r="T3579" t="str">
        <f>IFERROR(IF(J3579&lt;&gt;"", INDEX($S$5:$S$1433, MATCH(J3579, $E$5:$E$1433, 0)),""),"")</f>
        <v/>
      </c>
      <c r="V3579" t="str">
        <f>IFERROR(IF(J3579&lt;&gt;"", INDEX($U$5:$U$1433, MATCH(J3579, $E$5:$E$1433, 0)),""),"")</f>
        <v/>
      </c>
    </row>
    <row r="3580">
      <c r="A3580" t="str">
        <f>IF(B3580&lt;&gt;"",A3579+1,"")</f>
        <v/>
      </c>
      <c r="F3580" t="str">
        <f>IFERROR(IF(VLOOKUP(E3580,J:J,1,0)=E3580,"X",""),"")</f>
        <v/>
      </c>
      <c r="G3580" t="str">
        <f>IF(J3580&lt;&gt;"", INDEX($C$5:$C$1433, MATCH(J3580, $E$5:$E$1433, 0)),"")</f>
        <v/>
      </c>
      <c r="H3580" t="str">
        <f>IF(J3580&lt;&gt;"", INDEX($D$5:$D$1433, MATCH(J3580, $E$5:$E$1433, 0)),"")</f>
        <v/>
      </c>
      <c r="I3580" t="str">
        <f>IFERROR(IF(J3580&lt;&gt;"", INDEX($B$5:$B$1433, MATCH(J3580, $E$5:$E$1433, 0)),""),"SAI")</f>
        <v/>
      </c>
      <c r="L3580" t="str">
        <f>IFERROR(IF($N$5="Sáng",IF(MID(K3580,2,7)-MID($L$2,2,7)&gt;0,"Trễ",""),IF(MID(K3580,2,7)-MID($Q$2,2,7)&gt;0,"Trễ","")),"")</f>
        <v/>
      </c>
      <c r="M3580" t="str">
        <f>IFERROR(IF($N$5="Sáng",MID(K3580,2,7)-MID($L$2,2,7),MID(K3580,2,7)-MID($Q$2,2,7)),"")</f>
        <v/>
      </c>
      <c r="Q3580" t="str">
        <f>IF(B3580&lt;&gt;"",IF(AND(P3580="",F3580=""),"Không phép ",""),"")</f>
        <v/>
      </c>
      <c r="R3580" t="str">
        <f>UPPER(B3580)</f>
        <v/>
      </c>
      <c r="T3580" t="str">
        <f>IFERROR(IF(J3580&lt;&gt;"", INDEX($S$5:$S$1433, MATCH(J3580, $E$5:$E$1433, 0)),""),"")</f>
        <v/>
      </c>
      <c r="V3580" t="str">
        <f>IFERROR(IF(J3580&lt;&gt;"", INDEX($U$5:$U$1433, MATCH(J3580, $E$5:$E$1433, 0)),""),"")</f>
        <v/>
      </c>
    </row>
    <row r="3581">
      <c r="A3581" t="str">
        <f>IF(B3581&lt;&gt;"",A3580+1,"")</f>
        <v/>
      </c>
      <c r="F3581" t="str">
        <f>IFERROR(IF(VLOOKUP(E3581,J:J,1,0)=E3581,"X",""),"")</f>
        <v/>
      </c>
      <c r="G3581" t="str">
        <f>IF(J3581&lt;&gt;"", INDEX($C$5:$C$1433, MATCH(J3581, $E$5:$E$1433, 0)),"")</f>
        <v/>
      </c>
      <c r="H3581" t="str">
        <f>IF(J3581&lt;&gt;"", INDEX($D$5:$D$1433, MATCH(J3581, $E$5:$E$1433, 0)),"")</f>
        <v/>
      </c>
      <c r="I3581" t="str">
        <f>IFERROR(IF(J3581&lt;&gt;"", INDEX($B$5:$B$1433, MATCH(J3581, $E$5:$E$1433, 0)),""),"SAI")</f>
        <v/>
      </c>
      <c r="L3581" t="str">
        <f>IFERROR(IF($N$5="Sáng",IF(MID(K3581,2,7)-MID($L$2,2,7)&gt;0,"Trễ",""),IF(MID(K3581,2,7)-MID($Q$2,2,7)&gt;0,"Trễ","")),"")</f>
        <v/>
      </c>
      <c r="M3581" t="str">
        <f>IFERROR(IF($N$5="Sáng",MID(K3581,2,7)-MID($L$2,2,7),MID(K3581,2,7)-MID($Q$2,2,7)),"")</f>
        <v/>
      </c>
      <c r="Q3581" t="str">
        <f>IF(B3581&lt;&gt;"",IF(AND(P3581="",F3581=""),"Không phép ",""),"")</f>
        <v/>
      </c>
      <c r="R3581" t="str">
        <f>UPPER(B3581)</f>
        <v/>
      </c>
      <c r="T3581" t="str">
        <f>IFERROR(IF(J3581&lt;&gt;"", INDEX($S$5:$S$1433, MATCH(J3581, $E$5:$E$1433, 0)),""),"")</f>
        <v/>
      </c>
      <c r="V3581" t="str">
        <f>IFERROR(IF(J3581&lt;&gt;"", INDEX($U$5:$U$1433, MATCH(J3581, $E$5:$E$1433, 0)),""),"")</f>
        <v/>
      </c>
    </row>
    <row r="3582">
      <c r="A3582" t="str">
        <f>IF(B3582&lt;&gt;"",A3581+1,"")</f>
        <v/>
      </c>
      <c r="F3582" t="str">
        <f>IFERROR(IF(VLOOKUP(E3582,J:J,1,0)=E3582,"X",""),"")</f>
        <v/>
      </c>
      <c r="G3582" t="str">
        <f>IF(J3582&lt;&gt;"", INDEX($C$5:$C$1433, MATCH(J3582, $E$5:$E$1433, 0)),"")</f>
        <v/>
      </c>
      <c r="H3582" t="str">
        <f>IF(J3582&lt;&gt;"", INDEX($D$5:$D$1433, MATCH(J3582, $E$5:$E$1433, 0)),"")</f>
        <v/>
      </c>
      <c r="I3582" t="str">
        <f>IFERROR(IF(J3582&lt;&gt;"", INDEX($B$5:$B$1433, MATCH(J3582, $E$5:$E$1433, 0)),""),"SAI")</f>
        <v/>
      </c>
      <c r="L3582" t="str">
        <f>IFERROR(IF($N$5="Sáng",IF(MID(K3582,2,7)-MID($L$2,2,7)&gt;0,"Trễ",""),IF(MID(K3582,2,7)-MID($Q$2,2,7)&gt;0,"Trễ","")),"")</f>
        <v/>
      </c>
      <c r="M3582" t="str">
        <f>IFERROR(IF($N$5="Sáng",MID(K3582,2,7)-MID($L$2,2,7),MID(K3582,2,7)-MID($Q$2,2,7)),"")</f>
        <v/>
      </c>
      <c r="Q3582" t="str">
        <f>IF(B3582&lt;&gt;"",IF(AND(P3582="",F3582=""),"Không phép ",""),"")</f>
        <v/>
      </c>
      <c r="R3582" t="str">
        <f>UPPER(B3582)</f>
        <v/>
      </c>
      <c r="T3582" t="str">
        <f>IFERROR(IF(J3582&lt;&gt;"", INDEX($S$5:$S$1433, MATCH(J3582, $E$5:$E$1433, 0)),""),"")</f>
        <v/>
      </c>
      <c r="V3582" t="str">
        <f>IFERROR(IF(J3582&lt;&gt;"", INDEX($U$5:$U$1433, MATCH(J3582, $E$5:$E$1433, 0)),""),"")</f>
        <v/>
      </c>
    </row>
    <row r="3583">
      <c r="A3583" t="str">
        <f>IF(B3583&lt;&gt;"",A3582+1,"")</f>
        <v/>
      </c>
      <c r="F3583" t="str">
        <f>IFERROR(IF(VLOOKUP(E3583,J:J,1,0)=E3583,"X",""),"")</f>
        <v/>
      </c>
      <c r="G3583" t="str">
        <f>IF(J3583&lt;&gt;"", INDEX($C$5:$C$1433, MATCH(J3583, $E$5:$E$1433, 0)),"")</f>
        <v/>
      </c>
      <c r="H3583" t="str">
        <f>IF(J3583&lt;&gt;"", INDEX($D$5:$D$1433, MATCH(J3583, $E$5:$E$1433, 0)),"")</f>
        <v/>
      </c>
      <c r="I3583" t="str">
        <f>IFERROR(IF(J3583&lt;&gt;"", INDEX($B$5:$B$1433, MATCH(J3583, $E$5:$E$1433, 0)),""),"SAI")</f>
        <v/>
      </c>
      <c r="L3583" t="str">
        <f>IFERROR(IF($N$5="Sáng",IF(MID(K3583,2,7)-MID($L$2,2,7)&gt;0,"Trễ",""),IF(MID(K3583,2,7)-MID($Q$2,2,7)&gt;0,"Trễ","")),"")</f>
        <v/>
      </c>
      <c r="M3583" t="str">
        <f>IFERROR(IF($N$5="Sáng",MID(K3583,2,7)-MID($L$2,2,7),MID(K3583,2,7)-MID($Q$2,2,7)),"")</f>
        <v/>
      </c>
      <c r="Q3583" t="str">
        <f>IF(B3583&lt;&gt;"",IF(AND(P3583="",F3583=""),"Không phép ",""),"")</f>
        <v/>
      </c>
      <c r="R3583" t="str">
        <f>UPPER(B3583)</f>
        <v/>
      </c>
      <c r="T3583" t="str">
        <f>IFERROR(IF(J3583&lt;&gt;"", INDEX($S$5:$S$1433, MATCH(J3583, $E$5:$E$1433, 0)),""),"")</f>
        <v/>
      </c>
      <c r="V3583" t="str">
        <f>IFERROR(IF(J3583&lt;&gt;"", INDEX($U$5:$U$1433, MATCH(J3583, $E$5:$E$1433, 0)),""),"")</f>
        <v/>
      </c>
    </row>
    <row r="3584">
      <c r="A3584" t="str">
        <f>IF(B3584&lt;&gt;"",A3583+1,"")</f>
        <v/>
      </c>
      <c r="F3584" t="str">
        <f>IFERROR(IF(VLOOKUP(E3584,J:J,1,0)=E3584,"X",""),"")</f>
        <v/>
      </c>
      <c r="G3584" t="str">
        <f>IF(J3584&lt;&gt;"", INDEX($C$5:$C$1433, MATCH(J3584, $E$5:$E$1433, 0)),"")</f>
        <v/>
      </c>
      <c r="H3584" t="str">
        <f>IF(J3584&lt;&gt;"", INDEX($D$5:$D$1433, MATCH(J3584, $E$5:$E$1433, 0)),"")</f>
        <v/>
      </c>
      <c r="I3584" t="str">
        <f>IFERROR(IF(J3584&lt;&gt;"", INDEX($B$5:$B$1433, MATCH(J3584, $E$5:$E$1433, 0)),""),"SAI")</f>
        <v/>
      </c>
      <c r="L3584" t="str">
        <f>IFERROR(IF($N$5="Sáng",IF(MID(K3584,2,7)-MID($L$2,2,7)&gt;0,"Trễ",""),IF(MID(K3584,2,7)-MID($Q$2,2,7)&gt;0,"Trễ","")),"")</f>
        <v/>
      </c>
      <c r="M3584" t="str">
        <f>IFERROR(IF($N$5="Sáng",MID(K3584,2,7)-MID($L$2,2,7),MID(K3584,2,7)-MID($Q$2,2,7)),"")</f>
        <v/>
      </c>
      <c r="Q3584" t="str">
        <f>IF(B3584&lt;&gt;"",IF(AND(P3584="",F3584=""),"Không phép ",""),"")</f>
        <v/>
      </c>
      <c r="R3584" t="str">
        <f>UPPER(B3584)</f>
        <v/>
      </c>
      <c r="T3584" t="str">
        <f>IFERROR(IF(J3584&lt;&gt;"", INDEX($S$5:$S$1433, MATCH(J3584, $E$5:$E$1433, 0)),""),"")</f>
        <v/>
      </c>
      <c r="V3584" t="str">
        <f>IFERROR(IF(J3584&lt;&gt;"", INDEX($U$5:$U$1433, MATCH(J3584, $E$5:$E$1433, 0)),""),"")</f>
        <v/>
      </c>
    </row>
    <row r="3585">
      <c r="A3585" t="str">
        <f>IF(B3585&lt;&gt;"",A3584+1,"")</f>
        <v/>
      </c>
      <c r="F3585" t="str">
        <f>IFERROR(IF(VLOOKUP(E3585,J:J,1,0)=E3585,"X",""),"")</f>
        <v/>
      </c>
      <c r="G3585" t="str">
        <f>IF(J3585&lt;&gt;"", INDEX($C$5:$C$1433, MATCH(J3585, $E$5:$E$1433, 0)),"")</f>
        <v/>
      </c>
      <c r="H3585" t="str">
        <f>IF(J3585&lt;&gt;"", INDEX($D$5:$D$1433, MATCH(J3585, $E$5:$E$1433, 0)),"")</f>
        <v/>
      </c>
      <c r="I3585" t="str">
        <f>IFERROR(IF(J3585&lt;&gt;"", INDEX($B$5:$B$1433, MATCH(J3585, $E$5:$E$1433, 0)),""),"SAI")</f>
        <v/>
      </c>
      <c r="L3585" t="str">
        <f>IFERROR(IF($N$5="Sáng",IF(MID(K3585,2,7)-MID($L$2,2,7)&gt;0,"Trễ",""),IF(MID(K3585,2,7)-MID($Q$2,2,7)&gt;0,"Trễ","")),"")</f>
        <v/>
      </c>
      <c r="M3585" t="str">
        <f>IFERROR(IF($N$5="Sáng",MID(K3585,2,7)-MID($L$2,2,7),MID(K3585,2,7)-MID($Q$2,2,7)),"")</f>
        <v/>
      </c>
      <c r="Q3585" t="str">
        <f>IF(B3585&lt;&gt;"",IF(AND(P3585="",F3585=""),"Không phép ",""),"")</f>
        <v/>
      </c>
      <c r="R3585" t="str">
        <f>UPPER(B3585)</f>
        <v/>
      </c>
      <c r="T3585" t="str">
        <f>IFERROR(IF(J3585&lt;&gt;"", INDEX($S$5:$S$1433, MATCH(J3585, $E$5:$E$1433, 0)),""),"")</f>
        <v/>
      </c>
      <c r="V3585" t="str">
        <f>IFERROR(IF(J3585&lt;&gt;"", INDEX($U$5:$U$1433, MATCH(J3585, $E$5:$E$1433, 0)),""),"")</f>
        <v/>
      </c>
    </row>
    <row r="3586">
      <c r="A3586" t="str">
        <f>IF(B3586&lt;&gt;"",A3585+1,"")</f>
        <v/>
      </c>
      <c r="F3586" t="str">
        <f>IFERROR(IF(VLOOKUP(E3586,J:J,1,0)=E3586,"X",""),"")</f>
        <v/>
      </c>
      <c r="G3586" t="str">
        <f>IF(J3586&lt;&gt;"", INDEX($C$5:$C$1433, MATCH(J3586, $E$5:$E$1433, 0)),"")</f>
        <v/>
      </c>
      <c r="H3586" t="str">
        <f>IF(J3586&lt;&gt;"", INDEX($D$5:$D$1433, MATCH(J3586, $E$5:$E$1433, 0)),"")</f>
        <v/>
      </c>
      <c r="I3586" t="str">
        <f>IFERROR(IF(J3586&lt;&gt;"", INDEX($B$5:$B$1433, MATCH(J3586, $E$5:$E$1433, 0)),""),"SAI")</f>
        <v/>
      </c>
      <c r="L3586" t="str">
        <f>IFERROR(IF($N$5="Sáng",IF(MID(K3586,2,7)-MID($L$2,2,7)&gt;0,"Trễ",""),IF(MID(K3586,2,7)-MID($Q$2,2,7)&gt;0,"Trễ","")),"")</f>
        <v/>
      </c>
      <c r="M3586" t="str">
        <f>IFERROR(IF($N$5="Sáng",MID(K3586,2,7)-MID($L$2,2,7),MID(K3586,2,7)-MID($Q$2,2,7)),"")</f>
        <v/>
      </c>
      <c r="Q3586" t="str">
        <f>IF(B3586&lt;&gt;"",IF(AND(P3586="",F3586=""),"Không phép ",""),"")</f>
        <v/>
      </c>
      <c r="R3586" t="str">
        <f>UPPER(B3586)</f>
        <v/>
      </c>
      <c r="T3586" t="str">
        <f>IFERROR(IF(J3586&lt;&gt;"", INDEX($S$5:$S$1433, MATCH(J3586, $E$5:$E$1433, 0)),""),"")</f>
        <v/>
      </c>
      <c r="V3586" t="str">
        <f>IFERROR(IF(J3586&lt;&gt;"", INDEX($U$5:$U$1433, MATCH(J3586, $E$5:$E$1433, 0)),""),"")</f>
        <v/>
      </c>
    </row>
    <row r="3587">
      <c r="A3587" t="str">
        <f>IF(B3587&lt;&gt;"",A3586+1,"")</f>
        <v/>
      </c>
      <c r="F3587" t="str">
        <f>IFERROR(IF(VLOOKUP(E3587,J:J,1,0)=E3587,"X",""),"")</f>
        <v/>
      </c>
      <c r="G3587" t="str">
        <f>IF(J3587&lt;&gt;"", INDEX($C$5:$C$1433, MATCH(J3587, $E$5:$E$1433, 0)),"")</f>
        <v/>
      </c>
      <c r="H3587" t="str">
        <f>IF(J3587&lt;&gt;"", INDEX($D$5:$D$1433, MATCH(J3587, $E$5:$E$1433, 0)),"")</f>
        <v/>
      </c>
      <c r="I3587" t="str">
        <f>IFERROR(IF(J3587&lt;&gt;"", INDEX($B$5:$B$1433, MATCH(J3587, $E$5:$E$1433, 0)),""),"SAI")</f>
        <v/>
      </c>
      <c r="L3587" t="str">
        <f>IFERROR(IF($N$5="Sáng",IF(MID(K3587,2,7)-MID($L$2,2,7)&gt;0,"Trễ",""),IF(MID(K3587,2,7)-MID($Q$2,2,7)&gt;0,"Trễ","")),"")</f>
        <v/>
      </c>
      <c r="M3587" t="str">
        <f>IFERROR(IF($N$5="Sáng",MID(K3587,2,7)-MID($L$2,2,7),MID(K3587,2,7)-MID($Q$2,2,7)),"")</f>
        <v/>
      </c>
      <c r="Q3587" t="str">
        <f>IF(B3587&lt;&gt;"",IF(AND(P3587="",F3587=""),"Không phép ",""),"")</f>
        <v/>
      </c>
      <c r="R3587" t="str">
        <f>UPPER(B3587)</f>
        <v/>
      </c>
      <c r="T3587" t="str">
        <f>IFERROR(IF(J3587&lt;&gt;"", INDEX($S$5:$S$1433, MATCH(J3587, $E$5:$E$1433, 0)),""),"")</f>
        <v/>
      </c>
      <c r="V3587" t="str">
        <f>IFERROR(IF(J3587&lt;&gt;"", INDEX($U$5:$U$1433, MATCH(J3587, $E$5:$E$1433, 0)),""),"")</f>
        <v/>
      </c>
    </row>
    <row r="3588">
      <c r="A3588" t="str">
        <f>IF(B3588&lt;&gt;"",A3587+1,"")</f>
        <v/>
      </c>
      <c r="F3588" t="str">
        <f>IFERROR(IF(VLOOKUP(E3588,J:J,1,0)=E3588,"X",""),"")</f>
        <v/>
      </c>
      <c r="G3588" t="str">
        <f>IF(J3588&lt;&gt;"", INDEX($C$5:$C$1433, MATCH(J3588, $E$5:$E$1433, 0)),"")</f>
        <v/>
      </c>
      <c r="H3588" t="str">
        <f>IF(J3588&lt;&gt;"", INDEX($D$5:$D$1433, MATCH(J3588, $E$5:$E$1433, 0)),"")</f>
        <v/>
      </c>
      <c r="I3588" t="str">
        <f>IFERROR(IF(J3588&lt;&gt;"", INDEX($B$5:$B$1433, MATCH(J3588, $E$5:$E$1433, 0)),""),"SAI")</f>
        <v/>
      </c>
      <c r="L3588" t="str">
        <f>IFERROR(IF($N$5="Sáng",IF(MID(K3588,2,7)-MID($L$2,2,7)&gt;0,"Trễ",""),IF(MID(K3588,2,7)-MID($Q$2,2,7)&gt;0,"Trễ","")),"")</f>
        <v/>
      </c>
      <c r="M3588" t="str">
        <f>IFERROR(IF($N$5="Sáng",MID(K3588,2,7)-MID($L$2,2,7),MID(K3588,2,7)-MID($Q$2,2,7)),"")</f>
        <v/>
      </c>
      <c r="Q3588" t="str">
        <f>IF(B3588&lt;&gt;"",IF(AND(P3588="",F3588=""),"Không phép ",""),"")</f>
        <v/>
      </c>
      <c r="R3588" t="str">
        <f>UPPER(B3588)</f>
        <v/>
      </c>
      <c r="T3588" t="str">
        <f>IFERROR(IF(J3588&lt;&gt;"", INDEX($S$5:$S$1433, MATCH(J3588, $E$5:$E$1433, 0)),""),"")</f>
        <v/>
      </c>
      <c r="V3588" t="str">
        <f>IFERROR(IF(J3588&lt;&gt;"", INDEX($U$5:$U$1433, MATCH(J3588, $E$5:$E$1433, 0)),""),"")</f>
        <v/>
      </c>
    </row>
    <row r="3589">
      <c r="A3589" t="str">
        <f>IF(B3589&lt;&gt;"",A3588+1,"")</f>
        <v/>
      </c>
      <c r="F3589" t="str">
        <f>IFERROR(IF(VLOOKUP(E3589,J:J,1,0)=E3589,"X",""),"")</f>
        <v/>
      </c>
      <c r="G3589" t="str">
        <f>IF(J3589&lt;&gt;"", INDEX($C$5:$C$1433, MATCH(J3589, $E$5:$E$1433, 0)),"")</f>
        <v/>
      </c>
      <c r="H3589" t="str">
        <f>IF(J3589&lt;&gt;"", INDEX($D$5:$D$1433, MATCH(J3589, $E$5:$E$1433, 0)),"")</f>
        <v/>
      </c>
      <c r="I3589" t="str">
        <f>IFERROR(IF(J3589&lt;&gt;"", INDEX($B$5:$B$1433, MATCH(J3589, $E$5:$E$1433, 0)),""),"SAI")</f>
        <v/>
      </c>
      <c r="L3589" t="str">
        <f>IFERROR(IF($N$5="Sáng",IF(MID(K3589,2,7)-MID($L$2,2,7)&gt;0,"Trễ",""),IF(MID(K3589,2,7)-MID($Q$2,2,7)&gt;0,"Trễ","")),"")</f>
        <v/>
      </c>
      <c r="M3589" t="str">
        <f>IFERROR(IF($N$5="Sáng",MID(K3589,2,7)-MID($L$2,2,7),MID(K3589,2,7)-MID($Q$2,2,7)),"")</f>
        <v/>
      </c>
      <c r="Q3589" t="str">
        <f>IF(B3589&lt;&gt;"",IF(AND(P3589="",F3589=""),"Không phép ",""),"")</f>
        <v/>
      </c>
      <c r="R3589" t="str">
        <f>UPPER(B3589)</f>
        <v/>
      </c>
      <c r="T3589" t="str">
        <f>IFERROR(IF(J3589&lt;&gt;"", INDEX($S$5:$S$1433, MATCH(J3589, $E$5:$E$1433, 0)),""),"")</f>
        <v/>
      </c>
      <c r="V3589" t="str">
        <f>IFERROR(IF(J3589&lt;&gt;"", INDEX($U$5:$U$1433, MATCH(J3589, $E$5:$E$1433, 0)),""),"")</f>
        <v/>
      </c>
    </row>
    <row r="3590">
      <c r="A3590" t="str">
        <f>IF(B3590&lt;&gt;"",A3589+1,"")</f>
        <v/>
      </c>
      <c r="F3590" t="str">
        <f>IFERROR(IF(VLOOKUP(E3590,J:J,1,0)=E3590,"X",""),"")</f>
        <v/>
      </c>
      <c r="G3590" t="str">
        <f>IF(J3590&lt;&gt;"", INDEX($C$5:$C$1433, MATCH(J3590, $E$5:$E$1433, 0)),"")</f>
        <v/>
      </c>
      <c r="H3590" t="str">
        <f>IF(J3590&lt;&gt;"", INDEX($D$5:$D$1433, MATCH(J3590, $E$5:$E$1433, 0)),"")</f>
        <v/>
      </c>
      <c r="I3590" t="str">
        <f>IFERROR(IF(J3590&lt;&gt;"", INDEX($B$5:$B$1433, MATCH(J3590, $E$5:$E$1433, 0)),""),"SAI")</f>
        <v/>
      </c>
      <c r="L3590" t="str">
        <f>IFERROR(IF($N$5="Sáng",IF(MID(K3590,2,7)-MID($L$2,2,7)&gt;0,"Trễ",""),IF(MID(K3590,2,7)-MID($Q$2,2,7)&gt;0,"Trễ","")),"")</f>
        <v/>
      </c>
      <c r="M3590" t="str">
        <f>IFERROR(IF($N$5="Sáng",MID(K3590,2,7)-MID($L$2,2,7),MID(K3590,2,7)-MID($Q$2,2,7)),"")</f>
        <v/>
      </c>
      <c r="Q3590" t="str">
        <f>IF(B3590&lt;&gt;"",IF(AND(P3590="",F3590=""),"Không phép ",""),"")</f>
        <v/>
      </c>
      <c r="R3590" t="str">
        <f>UPPER(B3590)</f>
        <v/>
      </c>
      <c r="T3590" t="str">
        <f>IFERROR(IF(J3590&lt;&gt;"", INDEX($S$5:$S$1433, MATCH(J3590, $E$5:$E$1433, 0)),""),"")</f>
        <v/>
      </c>
      <c r="V3590" t="str">
        <f>IFERROR(IF(J3590&lt;&gt;"", INDEX($U$5:$U$1433, MATCH(J3590, $E$5:$E$1433, 0)),""),"")</f>
        <v/>
      </c>
    </row>
    <row r="3591">
      <c r="A3591" t="str">
        <f>IF(B3591&lt;&gt;"",A3590+1,"")</f>
        <v/>
      </c>
      <c r="F3591" t="str">
        <f>IFERROR(IF(VLOOKUP(E3591,J:J,1,0)=E3591,"X",""),"")</f>
        <v/>
      </c>
      <c r="G3591" t="str">
        <f>IF(J3591&lt;&gt;"", INDEX($C$5:$C$1433, MATCH(J3591, $E$5:$E$1433, 0)),"")</f>
        <v/>
      </c>
      <c r="H3591" t="str">
        <f>IF(J3591&lt;&gt;"", INDEX($D$5:$D$1433, MATCH(J3591, $E$5:$E$1433, 0)),"")</f>
        <v/>
      </c>
      <c r="I3591" t="str">
        <f>IFERROR(IF(J3591&lt;&gt;"", INDEX($B$5:$B$1433, MATCH(J3591, $E$5:$E$1433, 0)),""),"SAI")</f>
        <v/>
      </c>
      <c r="L3591" t="str">
        <f>IFERROR(IF($N$5="Sáng",IF(MID(K3591,2,7)-MID($L$2,2,7)&gt;0,"Trễ",""),IF(MID(K3591,2,7)-MID($Q$2,2,7)&gt;0,"Trễ","")),"")</f>
        <v/>
      </c>
      <c r="M3591" t="str">
        <f>IFERROR(IF($N$5="Sáng",MID(K3591,2,7)-MID($L$2,2,7),MID(K3591,2,7)-MID($Q$2,2,7)),"")</f>
        <v/>
      </c>
      <c r="Q3591" t="str">
        <f>IF(B3591&lt;&gt;"",IF(AND(P3591="",F3591=""),"Không phép ",""),"")</f>
        <v/>
      </c>
      <c r="R3591" t="str">
        <f>UPPER(B3591)</f>
        <v/>
      </c>
      <c r="T3591" t="str">
        <f>IFERROR(IF(J3591&lt;&gt;"", INDEX($S$5:$S$1433, MATCH(J3591, $E$5:$E$1433, 0)),""),"")</f>
        <v/>
      </c>
      <c r="V3591" t="str">
        <f>IFERROR(IF(J3591&lt;&gt;"", INDEX($U$5:$U$1433, MATCH(J3591, $E$5:$E$1433, 0)),""),"")</f>
        <v/>
      </c>
    </row>
    <row r="3592">
      <c r="A3592" t="str">
        <f>IF(B3592&lt;&gt;"",A3591+1,"")</f>
        <v/>
      </c>
      <c r="F3592" t="str">
        <f>IFERROR(IF(VLOOKUP(E3592,J:J,1,0)=E3592,"X",""),"")</f>
        <v/>
      </c>
      <c r="G3592" t="str">
        <f>IF(J3592&lt;&gt;"", INDEX($C$5:$C$1433, MATCH(J3592, $E$5:$E$1433, 0)),"")</f>
        <v/>
      </c>
      <c r="H3592" t="str">
        <f>IF(J3592&lt;&gt;"", INDEX($D$5:$D$1433, MATCH(J3592, $E$5:$E$1433, 0)),"")</f>
        <v/>
      </c>
      <c r="I3592" t="str">
        <f>IFERROR(IF(J3592&lt;&gt;"", INDEX($B$5:$B$1433, MATCH(J3592, $E$5:$E$1433, 0)),""),"SAI")</f>
        <v/>
      </c>
      <c r="L3592" t="str">
        <f>IFERROR(IF($N$5="Sáng",IF(MID(K3592,2,7)-MID($L$2,2,7)&gt;0,"Trễ",""),IF(MID(K3592,2,7)-MID($Q$2,2,7)&gt;0,"Trễ","")),"")</f>
        <v/>
      </c>
      <c r="M3592" t="str">
        <f>IFERROR(IF($N$5="Sáng",MID(K3592,2,7)-MID($L$2,2,7),MID(K3592,2,7)-MID($Q$2,2,7)),"")</f>
        <v/>
      </c>
      <c r="Q3592" t="str">
        <f>IF(B3592&lt;&gt;"",IF(AND(P3592="",F3592=""),"Không phép ",""),"")</f>
        <v/>
      </c>
      <c r="R3592" t="str">
        <f>UPPER(B3592)</f>
        <v/>
      </c>
      <c r="T3592" t="str">
        <f>IFERROR(IF(J3592&lt;&gt;"", INDEX($S$5:$S$1433, MATCH(J3592, $E$5:$E$1433, 0)),""),"")</f>
        <v/>
      </c>
      <c r="V3592" t="str">
        <f>IFERROR(IF(J3592&lt;&gt;"", INDEX($U$5:$U$1433, MATCH(J3592, $E$5:$E$1433, 0)),""),"")</f>
        <v/>
      </c>
    </row>
    <row r="3593">
      <c r="A3593" t="str">
        <f>IF(B3593&lt;&gt;"",A3592+1,"")</f>
        <v/>
      </c>
      <c r="F3593" t="str">
        <f>IFERROR(IF(VLOOKUP(E3593,J:J,1,0)=E3593,"X",""),"")</f>
        <v/>
      </c>
      <c r="G3593" t="str">
        <f>IF(J3593&lt;&gt;"", INDEX($C$5:$C$1433, MATCH(J3593, $E$5:$E$1433, 0)),"")</f>
        <v/>
      </c>
      <c r="H3593" t="str">
        <f>IF(J3593&lt;&gt;"", INDEX($D$5:$D$1433, MATCH(J3593, $E$5:$E$1433, 0)),"")</f>
        <v/>
      </c>
      <c r="I3593" t="str">
        <f>IFERROR(IF(J3593&lt;&gt;"", INDEX($B$5:$B$1433, MATCH(J3593, $E$5:$E$1433, 0)),""),"SAI")</f>
        <v/>
      </c>
      <c r="L3593" t="str">
        <f>IFERROR(IF($N$5="Sáng",IF(MID(K3593,2,7)-MID($L$2,2,7)&gt;0,"Trễ",""),IF(MID(K3593,2,7)-MID($Q$2,2,7)&gt;0,"Trễ","")),"")</f>
        <v/>
      </c>
      <c r="M3593" t="str">
        <f>IFERROR(IF($N$5="Sáng",MID(K3593,2,7)-MID($L$2,2,7),MID(K3593,2,7)-MID($Q$2,2,7)),"")</f>
        <v/>
      </c>
      <c r="Q3593" t="str">
        <f>IF(B3593&lt;&gt;"",IF(AND(P3593="",F3593=""),"Không phép ",""),"")</f>
        <v/>
      </c>
      <c r="R3593" t="str">
        <f>UPPER(B3593)</f>
        <v/>
      </c>
      <c r="T3593" t="str">
        <f>IFERROR(IF(J3593&lt;&gt;"", INDEX($S$5:$S$1433, MATCH(J3593, $E$5:$E$1433, 0)),""),"")</f>
        <v/>
      </c>
      <c r="V3593" t="str">
        <f>IFERROR(IF(J3593&lt;&gt;"", INDEX($U$5:$U$1433, MATCH(J3593, $E$5:$E$1433, 0)),""),"")</f>
        <v/>
      </c>
    </row>
    <row r="3594">
      <c r="A3594" t="str">
        <f>IF(B3594&lt;&gt;"",A3593+1,"")</f>
        <v/>
      </c>
      <c r="F3594" t="str">
        <f>IFERROR(IF(VLOOKUP(E3594,J:J,1,0)=E3594,"X",""),"")</f>
        <v/>
      </c>
      <c r="G3594" t="str">
        <f>IF(J3594&lt;&gt;"", INDEX($C$5:$C$1433, MATCH(J3594, $E$5:$E$1433, 0)),"")</f>
        <v/>
      </c>
      <c r="H3594" t="str">
        <f>IF(J3594&lt;&gt;"", INDEX($D$5:$D$1433, MATCH(J3594, $E$5:$E$1433, 0)),"")</f>
        <v/>
      </c>
      <c r="I3594" t="str">
        <f>IFERROR(IF(J3594&lt;&gt;"", INDEX($B$5:$B$1433, MATCH(J3594, $E$5:$E$1433, 0)),""),"SAI")</f>
        <v/>
      </c>
      <c r="L3594" t="str">
        <f>IFERROR(IF($N$5="Sáng",IF(MID(K3594,2,7)-MID($L$2,2,7)&gt;0,"Trễ",""),IF(MID(K3594,2,7)-MID($Q$2,2,7)&gt;0,"Trễ","")),"")</f>
        <v/>
      </c>
      <c r="M3594" t="str">
        <f>IFERROR(IF($N$5="Sáng",MID(K3594,2,7)-MID($L$2,2,7),MID(K3594,2,7)-MID($Q$2,2,7)),"")</f>
        <v/>
      </c>
      <c r="Q3594" t="str">
        <f>IF(B3594&lt;&gt;"",IF(AND(P3594="",F3594=""),"Không phép ",""),"")</f>
        <v/>
      </c>
      <c r="R3594" t="str">
        <f>UPPER(B3594)</f>
        <v/>
      </c>
      <c r="T3594" t="str">
        <f>IFERROR(IF(J3594&lt;&gt;"", INDEX($S$5:$S$1433, MATCH(J3594, $E$5:$E$1433, 0)),""),"")</f>
        <v/>
      </c>
      <c r="V3594" t="str">
        <f>IFERROR(IF(J3594&lt;&gt;"", INDEX($U$5:$U$1433, MATCH(J3594, $E$5:$E$1433, 0)),""),"")</f>
        <v/>
      </c>
    </row>
    <row r="3595">
      <c r="A3595" t="str">
        <f>IF(B3595&lt;&gt;"",A3594+1,"")</f>
        <v/>
      </c>
      <c r="F3595" t="str">
        <f>IFERROR(IF(VLOOKUP(E3595,J:J,1,0)=E3595,"X",""),"")</f>
        <v/>
      </c>
      <c r="G3595" t="str">
        <f>IF(J3595&lt;&gt;"", INDEX($C$5:$C$1433, MATCH(J3595, $E$5:$E$1433, 0)),"")</f>
        <v/>
      </c>
      <c r="H3595" t="str">
        <f>IF(J3595&lt;&gt;"", INDEX($D$5:$D$1433, MATCH(J3595, $E$5:$E$1433, 0)),"")</f>
        <v/>
      </c>
      <c r="I3595" t="str">
        <f>IFERROR(IF(J3595&lt;&gt;"", INDEX($B$5:$B$1433, MATCH(J3595, $E$5:$E$1433, 0)),""),"SAI")</f>
        <v/>
      </c>
      <c r="L3595" t="str">
        <f>IFERROR(IF($N$5="Sáng",IF(MID(K3595,2,7)-MID($L$2,2,7)&gt;0,"Trễ",""),IF(MID(K3595,2,7)-MID($Q$2,2,7)&gt;0,"Trễ","")),"")</f>
        <v/>
      </c>
      <c r="M3595" t="str">
        <f>IFERROR(IF($N$5="Sáng",MID(K3595,2,7)-MID($L$2,2,7),MID(K3595,2,7)-MID($Q$2,2,7)),"")</f>
        <v/>
      </c>
      <c r="Q3595" t="str">
        <f>IF(B3595&lt;&gt;"",IF(AND(P3595="",F3595=""),"Không phép ",""),"")</f>
        <v/>
      </c>
      <c r="R3595" t="str">
        <f>UPPER(B3595)</f>
        <v/>
      </c>
      <c r="T3595" t="str">
        <f>IFERROR(IF(J3595&lt;&gt;"", INDEX($S$5:$S$1433, MATCH(J3595, $E$5:$E$1433, 0)),""),"")</f>
        <v/>
      </c>
      <c r="V3595" t="str">
        <f>IFERROR(IF(J3595&lt;&gt;"", INDEX($U$5:$U$1433, MATCH(J3595, $E$5:$E$1433, 0)),""),"")</f>
        <v/>
      </c>
    </row>
    <row r="3596">
      <c r="A3596" t="str">
        <f>IF(B3596&lt;&gt;"",A3595+1,"")</f>
        <v/>
      </c>
      <c r="F3596" t="str">
        <f>IFERROR(IF(VLOOKUP(E3596,J:J,1,0)=E3596,"X",""),"")</f>
        <v/>
      </c>
      <c r="G3596" t="str">
        <f>IF(J3596&lt;&gt;"", INDEX($C$5:$C$1433, MATCH(J3596, $E$5:$E$1433, 0)),"")</f>
        <v/>
      </c>
      <c r="H3596" t="str">
        <f>IF(J3596&lt;&gt;"", INDEX($D$5:$D$1433, MATCH(J3596, $E$5:$E$1433, 0)),"")</f>
        <v/>
      </c>
      <c r="I3596" t="str">
        <f>IFERROR(IF(J3596&lt;&gt;"", INDEX($B$5:$B$1433, MATCH(J3596, $E$5:$E$1433, 0)),""),"SAI")</f>
        <v/>
      </c>
      <c r="L3596" t="str">
        <f>IFERROR(IF($N$5="Sáng",IF(MID(K3596,2,7)-MID($L$2,2,7)&gt;0,"Trễ",""),IF(MID(K3596,2,7)-MID($Q$2,2,7)&gt;0,"Trễ","")),"")</f>
        <v/>
      </c>
      <c r="M3596" t="str">
        <f>IFERROR(IF($N$5="Sáng",MID(K3596,2,7)-MID($L$2,2,7),MID(K3596,2,7)-MID($Q$2,2,7)),"")</f>
        <v/>
      </c>
      <c r="Q3596" t="str">
        <f>IF(B3596&lt;&gt;"",IF(AND(P3596="",F3596=""),"Không phép ",""),"")</f>
        <v/>
      </c>
      <c r="R3596" t="str">
        <f>UPPER(B3596)</f>
        <v/>
      </c>
      <c r="T3596" t="str">
        <f>IFERROR(IF(J3596&lt;&gt;"", INDEX($S$5:$S$1433, MATCH(J3596, $E$5:$E$1433, 0)),""),"")</f>
        <v/>
      </c>
      <c r="V3596" t="str">
        <f>IFERROR(IF(J3596&lt;&gt;"", INDEX($U$5:$U$1433, MATCH(J3596, $E$5:$E$1433, 0)),""),"")</f>
        <v/>
      </c>
    </row>
    <row r="3597">
      <c r="A3597" t="str">
        <f>IF(B3597&lt;&gt;"",A3596+1,"")</f>
        <v/>
      </c>
      <c r="F3597" t="str">
        <f>IFERROR(IF(VLOOKUP(E3597,J:J,1,0)=E3597,"X",""),"")</f>
        <v/>
      </c>
      <c r="G3597" t="str">
        <f>IF(J3597&lt;&gt;"", INDEX($C$5:$C$1433, MATCH(J3597, $E$5:$E$1433, 0)),"")</f>
        <v/>
      </c>
      <c r="H3597" t="str">
        <f>IF(J3597&lt;&gt;"", INDEX($D$5:$D$1433, MATCH(J3597, $E$5:$E$1433, 0)),"")</f>
        <v/>
      </c>
      <c r="I3597" t="str">
        <f>IFERROR(IF(J3597&lt;&gt;"", INDEX($B$5:$B$1433, MATCH(J3597, $E$5:$E$1433, 0)),""),"SAI")</f>
        <v/>
      </c>
      <c r="L3597" t="str">
        <f>IFERROR(IF($N$5="Sáng",IF(MID(K3597,2,7)-MID($L$2,2,7)&gt;0,"Trễ",""),IF(MID(K3597,2,7)-MID($Q$2,2,7)&gt;0,"Trễ","")),"")</f>
        <v/>
      </c>
      <c r="M3597" t="str">
        <f>IFERROR(IF($N$5="Sáng",MID(K3597,2,7)-MID($L$2,2,7),MID(K3597,2,7)-MID($Q$2,2,7)),"")</f>
        <v/>
      </c>
      <c r="Q3597" t="str">
        <f>IF(B3597&lt;&gt;"",IF(AND(P3597="",F3597=""),"Không phép ",""),"")</f>
        <v/>
      </c>
      <c r="R3597" t="str">
        <f>UPPER(B3597)</f>
        <v/>
      </c>
      <c r="T3597" t="str">
        <f>IFERROR(IF(J3597&lt;&gt;"", INDEX($S$5:$S$1433, MATCH(J3597, $E$5:$E$1433, 0)),""),"")</f>
        <v/>
      </c>
      <c r="V3597" t="str">
        <f>IFERROR(IF(J3597&lt;&gt;"", INDEX($U$5:$U$1433, MATCH(J3597, $E$5:$E$1433, 0)),""),"")</f>
        <v/>
      </c>
    </row>
    <row r="3598">
      <c r="A3598" t="str">
        <f>IF(B3598&lt;&gt;"",A3597+1,"")</f>
        <v/>
      </c>
      <c r="F3598" t="str">
        <f>IFERROR(IF(VLOOKUP(E3598,J:J,1,0)=E3598,"X",""),"")</f>
        <v/>
      </c>
      <c r="G3598" t="str">
        <f>IF(J3598&lt;&gt;"", INDEX($C$5:$C$1433, MATCH(J3598, $E$5:$E$1433, 0)),"")</f>
        <v/>
      </c>
      <c r="H3598" t="str">
        <f>IF(J3598&lt;&gt;"", INDEX($D$5:$D$1433, MATCH(J3598, $E$5:$E$1433, 0)),"")</f>
        <v/>
      </c>
      <c r="I3598" t="str">
        <f>IFERROR(IF(J3598&lt;&gt;"", INDEX($B$5:$B$1433, MATCH(J3598, $E$5:$E$1433, 0)),""),"SAI")</f>
        <v/>
      </c>
      <c r="L3598" t="str">
        <f>IFERROR(IF($N$5="Sáng",IF(MID(K3598,2,7)-MID($L$2,2,7)&gt;0,"Trễ",""),IF(MID(K3598,2,7)-MID($Q$2,2,7)&gt;0,"Trễ","")),"")</f>
        <v/>
      </c>
      <c r="M3598" t="str">
        <f>IFERROR(IF($N$5="Sáng",MID(K3598,2,7)-MID($L$2,2,7),MID(K3598,2,7)-MID($Q$2,2,7)),"")</f>
        <v/>
      </c>
      <c r="Q3598" t="str">
        <f>IF(B3598&lt;&gt;"",IF(AND(P3598="",F3598=""),"Không phép ",""),"")</f>
        <v/>
      </c>
      <c r="R3598" t="str">
        <f>UPPER(B3598)</f>
        <v/>
      </c>
      <c r="T3598" t="str">
        <f>IFERROR(IF(J3598&lt;&gt;"", INDEX($S$5:$S$1433, MATCH(J3598, $E$5:$E$1433, 0)),""),"")</f>
        <v/>
      </c>
      <c r="V3598" t="str">
        <f>IFERROR(IF(J3598&lt;&gt;"", INDEX($U$5:$U$1433, MATCH(J3598, $E$5:$E$1433, 0)),""),"")</f>
        <v/>
      </c>
    </row>
    <row r="3599">
      <c r="A3599" t="str">
        <f>IF(B3599&lt;&gt;"",A3598+1,"")</f>
        <v/>
      </c>
      <c r="F3599" t="str">
        <f>IFERROR(IF(VLOOKUP(E3599,J:J,1,0)=E3599,"X",""),"")</f>
        <v/>
      </c>
      <c r="G3599" t="str">
        <f>IF(J3599&lt;&gt;"", INDEX($C$5:$C$1433, MATCH(J3599, $E$5:$E$1433, 0)),"")</f>
        <v/>
      </c>
      <c r="H3599" t="str">
        <f>IF(J3599&lt;&gt;"", INDEX($D$5:$D$1433, MATCH(J3599, $E$5:$E$1433, 0)),"")</f>
        <v/>
      </c>
      <c r="I3599" t="str">
        <f>IFERROR(IF(J3599&lt;&gt;"", INDEX($B$5:$B$1433, MATCH(J3599, $E$5:$E$1433, 0)),""),"SAI")</f>
        <v/>
      </c>
      <c r="L3599" t="str">
        <f>IFERROR(IF($N$5="Sáng",IF(MID(K3599,2,7)-MID($L$2,2,7)&gt;0,"Trễ",""),IF(MID(K3599,2,7)-MID($Q$2,2,7)&gt;0,"Trễ","")),"")</f>
        <v/>
      </c>
      <c r="M3599" t="str">
        <f>IFERROR(IF($N$5="Sáng",MID(K3599,2,7)-MID($L$2,2,7),MID(K3599,2,7)-MID($Q$2,2,7)),"")</f>
        <v/>
      </c>
      <c r="Q3599" t="str">
        <f>IF(B3599&lt;&gt;"",IF(AND(P3599="",F3599=""),"Không phép ",""),"")</f>
        <v/>
      </c>
      <c r="R3599" t="str">
        <f>UPPER(B3599)</f>
        <v/>
      </c>
      <c r="T3599" t="str">
        <f>IFERROR(IF(J3599&lt;&gt;"", INDEX($S$5:$S$1433, MATCH(J3599, $E$5:$E$1433, 0)),""),"")</f>
        <v/>
      </c>
      <c r="V3599" t="str">
        <f>IFERROR(IF(J3599&lt;&gt;"", INDEX($U$5:$U$1433, MATCH(J3599, $E$5:$E$1433, 0)),""),"")</f>
        <v/>
      </c>
    </row>
    <row r="3600">
      <c r="A3600" t="str">
        <f>IF(B3600&lt;&gt;"",A3599+1,"")</f>
        <v/>
      </c>
      <c r="F3600" t="str">
        <f>IFERROR(IF(VLOOKUP(E3600,J:J,1,0)=E3600,"X",""),"")</f>
        <v/>
      </c>
      <c r="G3600" t="str">
        <f>IF(J3600&lt;&gt;"", INDEX($C$5:$C$1433, MATCH(J3600, $E$5:$E$1433, 0)),"")</f>
        <v/>
      </c>
      <c r="H3600" t="str">
        <f>IF(J3600&lt;&gt;"", INDEX($D$5:$D$1433, MATCH(J3600, $E$5:$E$1433, 0)),"")</f>
        <v/>
      </c>
      <c r="I3600" t="str">
        <f>IFERROR(IF(J3600&lt;&gt;"", INDEX($B$5:$B$1433, MATCH(J3600, $E$5:$E$1433, 0)),""),"SAI")</f>
        <v/>
      </c>
      <c r="L3600" t="str">
        <f>IFERROR(IF($N$5="Sáng",IF(MID(K3600,2,7)-MID($L$2,2,7)&gt;0,"Trễ",""),IF(MID(K3600,2,7)-MID($Q$2,2,7)&gt;0,"Trễ","")),"")</f>
        <v/>
      </c>
      <c r="M3600" t="str">
        <f>IFERROR(IF($N$5="Sáng",MID(K3600,2,7)-MID($L$2,2,7),MID(K3600,2,7)-MID($Q$2,2,7)),"")</f>
        <v/>
      </c>
      <c r="Q3600" t="str">
        <f>IF(B3600&lt;&gt;"",IF(AND(P3600="",F3600=""),"Không phép ",""),"")</f>
        <v/>
      </c>
      <c r="R3600" t="str">
        <f>UPPER(B3600)</f>
        <v/>
      </c>
      <c r="T3600" t="str">
        <f>IFERROR(IF(J3600&lt;&gt;"", INDEX($S$5:$S$1433, MATCH(J3600, $E$5:$E$1433, 0)),""),"")</f>
        <v/>
      </c>
      <c r="V3600" t="str">
        <f>IFERROR(IF(J3600&lt;&gt;"", INDEX($U$5:$U$1433, MATCH(J3600, $E$5:$E$1433, 0)),""),"")</f>
        <v/>
      </c>
    </row>
    <row r="3601">
      <c r="A3601" t="str">
        <f>IF(B3601&lt;&gt;"",A3600+1,"")</f>
        <v/>
      </c>
      <c r="F3601" t="str">
        <f>IFERROR(IF(VLOOKUP(E3601,J:J,1,0)=E3601,"X",""),"")</f>
        <v/>
      </c>
      <c r="G3601" t="str">
        <f>IF(J3601&lt;&gt;"", INDEX($C$5:$C$1433, MATCH(J3601, $E$5:$E$1433, 0)),"")</f>
        <v/>
      </c>
      <c r="H3601" t="str">
        <f>IF(J3601&lt;&gt;"", INDEX($D$5:$D$1433, MATCH(J3601, $E$5:$E$1433, 0)),"")</f>
        <v/>
      </c>
      <c r="I3601" t="str">
        <f>IFERROR(IF(J3601&lt;&gt;"", INDEX($B$5:$B$1433, MATCH(J3601, $E$5:$E$1433, 0)),""),"SAI")</f>
        <v/>
      </c>
      <c r="L3601" t="str">
        <f>IFERROR(IF($N$5="Sáng",IF(MID(K3601,2,7)-MID($L$2,2,7)&gt;0,"Trễ",""),IF(MID(K3601,2,7)-MID($Q$2,2,7)&gt;0,"Trễ","")),"")</f>
        <v/>
      </c>
      <c r="M3601" t="str">
        <f>IFERROR(IF($N$5="Sáng",MID(K3601,2,7)-MID($L$2,2,7),MID(K3601,2,7)-MID($Q$2,2,7)),"")</f>
        <v/>
      </c>
      <c r="Q3601" t="str">
        <f>IF(B3601&lt;&gt;"",IF(AND(P3601="",F3601=""),"Không phép ",""),"")</f>
        <v/>
      </c>
      <c r="R3601" t="str">
        <f>UPPER(B3601)</f>
        <v/>
      </c>
      <c r="T3601" t="str">
        <f>IFERROR(IF(J3601&lt;&gt;"", INDEX($S$5:$S$1433, MATCH(J3601, $E$5:$E$1433, 0)),""),"")</f>
        <v/>
      </c>
      <c r="V3601" t="str">
        <f>IFERROR(IF(J3601&lt;&gt;"", INDEX($U$5:$U$1433, MATCH(J3601, $E$5:$E$1433, 0)),""),"")</f>
        <v/>
      </c>
    </row>
    <row r="3602">
      <c r="A3602" t="str">
        <f>IF(B3602&lt;&gt;"",A3601+1,"")</f>
        <v/>
      </c>
      <c r="F3602" t="str">
        <f>IFERROR(IF(VLOOKUP(E3602,J:J,1,0)=E3602,"X",""),"")</f>
        <v/>
      </c>
      <c r="G3602" t="str">
        <f>IF(J3602&lt;&gt;"", INDEX($C$5:$C$1433, MATCH(J3602, $E$5:$E$1433, 0)),"")</f>
        <v/>
      </c>
      <c r="H3602" t="str">
        <f>IF(J3602&lt;&gt;"", INDEX($D$5:$D$1433, MATCH(J3602, $E$5:$E$1433, 0)),"")</f>
        <v/>
      </c>
      <c r="I3602" t="str">
        <f>IFERROR(IF(J3602&lt;&gt;"", INDEX($B$5:$B$1433, MATCH(J3602, $E$5:$E$1433, 0)),""),"SAI")</f>
        <v/>
      </c>
      <c r="L3602" t="str">
        <f>IFERROR(IF($N$5="Sáng",IF(MID(K3602,2,7)-MID($L$2,2,7)&gt;0,"Trễ",""),IF(MID(K3602,2,7)-MID($Q$2,2,7)&gt;0,"Trễ","")),"")</f>
        <v/>
      </c>
      <c r="M3602" t="str">
        <f>IFERROR(IF($N$5="Sáng",MID(K3602,2,7)-MID($L$2,2,7),MID(K3602,2,7)-MID($Q$2,2,7)),"")</f>
        <v/>
      </c>
      <c r="Q3602" t="str">
        <f>IF(B3602&lt;&gt;"",IF(AND(P3602="",F3602=""),"Không phép ",""),"")</f>
        <v/>
      </c>
      <c r="R3602" t="str">
        <f>UPPER(B3602)</f>
        <v/>
      </c>
      <c r="T3602" t="str">
        <f>IFERROR(IF(J3602&lt;&gt;"", INDEX($S$5:$S$1433, MATCH(J3602, $E$5:$E$1433, 0)),""),"")</f>
        <v/>
      </c>
      <c r="V3602" t="str">
        <f>IFERROR(IF(J3602&lt;&gt;"", INDEX($U$5:$U$1433, MATCH(J3602, $E$5:$E$1433, 0)),""),"")</f>
        <v/>
      </c>
    </row>
    <row r="3603">
      <c r="A3603" t="str">
        <f>IF(B3603&lt;&gt;"",A3602+1,"")</f>
        <v/>
      </c>
      <c r="F3603" t="str">
        <f>IFERROR(IF(VLOOKUP(E3603,J:J,1,0)=E3603,"X",""),"")</f>
        <v/>
      </c>
      <c r="G3603" t="str">
        <f>IF(J3603&lt;&gt;"", INDEX($C$5:$C$1433, MATCH(J3603, $E$5:$E$1433, 0)),"")</f>
        <v/>
      </c>
      <c r="H3603" t="str">
        <f>IF(J3603&lt;&gt;"", INDEX($D$5:$D$1433, MATCH(J3603, $E$5:$E$1433, 0)),"")</f>
        <v/>
      </c>
      <c r="I3603" t="str">
        <f>IFERROR(IF(J3603&lt;&gt;"", INDEX($B$5:$B$1433, MATCH(J3603, $E$5:$E$1433, 0)),""),"SAI")</f>
        <v/>
      </c>
      <c r="L3603" t="str">
        <f>IFERROR(IF($N$5="Sáng",IF(MID(K3603,2,7)-MID($L$2,2,7)&gt;0,"Trễ",""),IF(MID(K3603,2,7)-MID($Q$2,2,7)&gt;0,"Trễ","")),"")</f>
        <v/>
      </c>
      <c r="M3603" t="str">
        <f>IFERROR(IF($N$5="Sáng",MID(K3603,2,7)-MID($L$2,2,7),MID(K3603,2,7)-MID($Q$2,2,7)),"")</f>
        <v/>
      </c>
      <c r="Q3603" t="str">
        <f>IF(B3603&lt;&gt;"",IF(AND(P3603="",F3603=""),"Không phép ",""),"")</f>
        <v/>
      </c>
      <c r="R3603" t="str">
        <f>UPPER(B3603)</f>
        <v/>
      </c>
      <c r="T3603" t="str">
        <f>IFERROR(IF(J3603&lt;&gt;"", INDEX($S$5:$S$1433, MATCH(J3603, $E$5:$E$1433, 0)),""),"")</f>
        <v/>
      </c>
      <c r="V3603" t="str">
        <f>IFERROR(IF(J3603&lt;&gt;"", INDEX($U$5:$U$1433, MATCH(J3603, $E$5:$E$1433, 0)),""),"")</f>
        <v/>
      </c>
    </row>
    <row r="3604">
      <c r="A3604" t="str">
        <f>IF(B3604&lt;&gt;"",A3603+1,"")</f>
        <v/>
      </c>
      <c r="F3604" t="str">
        <f>IFERROR(IF(VLOOKUP(E3604,J:J,1,0)=E3604,"X",""),"")</f>
        <v/>
      </c>
      <c r="G3604" t="str">
        <f>IF(J3604&lt;&gt;"", INDEX($C$5:$C$1433, MATCH(J3604, $E$5:$E$1433, 0)),"")</f>
        <v/>
      </c>
      <c r="H3604" t="str">
        <f>IF(J3604&lt;&gt;"", INDEX($D$5:$D$1433, MATCH(J3604, $E$5:$E$1433, 0)),"")</f>
        <v/>
      </c>
      <c r="I3604" t="str">
        <f>IFERROR(IF(J3604&lt;&gt;"", INDEX($B$5:$B$1433, MATCH(J3604, $E$5:$E$1433, 0)),""),"SAI")</f>
        <v/>
      </c>
      <c r="L3604" t="str">
        <f>IFERROR(IF($N$5="Sáng",IF(MID(K3604,2,7)-MID($L$2,2,7)&gt;0,"Trễ",""),IF(MID(K3604,2,7)-MID($Q$2,2,7)&gt;0,"Trễ","")),"")</f>
        <v/>
      </c>
      <c r="M3604" t="str">
        <f>IFERROR(IF($N$5="Sáng",MID(K3604,2,7)-MID($L$2,2,7),MID(K3604,2,7)-MID($Q$2,2,7)),"")</f>
        <v/>
      </c>
      <c r="Q3604" t="str">
        <f>IF(B3604&lt;&gt;"",IF(AND(P3604="",F3604=""),"Không phép ",""),"")</f>
        <v/>
      </c>
      <c r="R3604" t="str">
        <f>UPPER(B3604)</f>
        <v/>
      </c>
      <c r="T3604" t="str">
        <f>IFERROR(IF(J3604&lt;&gt;"", INDEX($S$5:$S$1433, MATCH(J3604, $E$5:$E$1433, 0)),""),"")</f>
        <v/>
      </c>
      <c r="V3604" t="str">
        <f>IFERROR(IF(J3604&lt;&gt;"", INDEX($U$5:$U$1433, MATCH(J3604, $E$5:$E$1433, 0)),""),"")</f>
        <v/>
      </c>
    </row>
    <row r="3605">
      <c r="A3605" t="str">
        <f>IF(B3605&lt;&gt;"",A3604+1,"")</f>
        <v/>
      </c>
      <c r="F3605" t="str">
        <f>IFERROR(IF(VLOOKUP(E3605,J:J,1,0)=E3605,"X",""),"")</f>
        <v/>
      </c>
      <c r="G3605" t="str">
        <f>IF(J3605&lt;&gt;"", INDEX($C$5:$C$1433, MATCH(J3605, $E$5:$E$1433, 0)),"")</f>
        <v/>
      </c>
      <c r="H3605" t="str">
        <f>IF(J3605&lt;&gt;"", INDEX($D$5:$D$1433, MATCH(J3605, $E$5:$E$1433, 0)),"")</f>
        <v/>
      </c>
      <c r="I3605" t="str">
        <f>IFERROR(IF(J3605&lt;&gt;"", INDEX($B$5:$B$1433, MATCH(J3605, $E$5:$E$1433, 0)),""),"SAI")</f>
        <v/>
      </c>
      <c r="L3605" t="str">
        <f>IFERROR(IF($N$5="Sáng",IF(MID(K3605,2,7)-MID($L$2,2,7)&gt;0,"Trễ",""),IF(MID(K3605,2,7)-MID($Q$2,2,7)&gt;0,"Trễ","")),"")</f>
        <v/>
      </c>
      <c r="M3605" t="str">
        <f>IFERROR(IF($N$5="Sáng",MID(K3605,2,7)-MID($L$2,2,7),MID(K3605,2,7)-MID($Q$2,2,7)),"")</f>
        <v/>
      </c>
      <c r="Q3605" t="str">
        <f>IF(B3605&lt;&gt;"",IF(AND(P3605="",F3605=""),"Không phép ",""),"")</f>
        <v/>
      </c>
      <c r="R3605" t="str">
        <f>UPPER(B3605)</f>
        <v/>
      </c>
      <c r="T3605" t="str">
        <f>IFERROR(IF(J3605&lt;&gt;"", INDEX($S$5:$S$1433, MATCH(J3605, $E$5:$E$1433, 0)),""),"")</f>
        <v/>
      </c>
      <c r="V3605" t="str">
        <f>IFERROR(IF(J3605&lt;&gt;"", INDEX($U$5:$U$1433, MATCH(J3605, $E$5:$E$1433, 0)),""),"")</f>
        <v/>
      </c>
    </row>
    <row r="3606">
      <c r="A3606" t="str">
        <f>IF(B3606&lt;&gt;"",A3605+1,"")</f>
        <v/>
      </c>
      <c r="F3606" t="str">
        <f>IFERROR(IF(VLOOKUP(E3606,J:J,1,0)=E3606,"X",""),"")</f>
        <v/>
      </c>
      <c r="G3606" t="str">
        <f>IF(J3606&lt;&gt;"", INDEX($C$5:$C$1433, MATCH(J3606, $E$5:$E$1433, 0)),"")</f>
        <v/>
      </c>
      <c r="H3606" t="str">
        <f>IF(J3606&lt;&gt;"", INDEX($D$5:$D$1433, MATCH(J3606, $E$5:$E$1433, 0)),"")</f>
        <v/>
      </c>
      <c r="I3606" t="str">
        <f>IFERROR(IF(J3606&lt;&gt;"", INDEX($B$5:$B$1433, MATCH(J3606, $E$5:$E$1433, 0)),""),"SAI")</f>
        <v/>
      </c>
      <c r="L3606" t="str">
        <f>IFERROR(IF($N$5="Sáng",IF(MID(K3606,2,7)-MID($L$2,2,7)&gt;0,"Trễ",""),IF(MID(K3606,2,7)-MID($Q$2,2,7)&gt;0,"Trễ","")),"")</f>
        <v/>
      </c>
      <c r="M3606" t="str">
        <f>IFERROR(IF($N$5="Sáng",MID(K3606,2,7)-MID($L$2,2,7),MID(K3606,2,7)-MID($Q$2,2,7)),"")</f>
        <v/>
      </c>
      <c r="Q3606" t="str">
        <f>IF(B3606&lt;&gt;"",IF(AND(P3606="",F3606=""),"Không phép ",""),"")</f>
        <v/>
      </c>
      <c r="R3606" t="str">
        <f>UPPER(B3606)</f>
        <v/>
      </c>
      <c r="T3606" t="str">
        <f>IFERROR(IF(J3606&lt;&gt;"", INDEX($S$5:$S$1433, MATCH(J3606, $E$5:$E$1433, 0)),""),"")</f>
        <v/>
      </c>
      <c r="V3606" t="str">
        <f>IFERROR(IF(J3606&lt;&gt;"", INDEX($U$5:$U$1433, MATCH(J3606, $E$5:$E$1433, 0)),""),"")</f>
        <v/>
      </c>
    </row>
    <row r="3607">
      <c r="A3607" t="str">
        <f>IF(B3607&lt;&gt;"",A3606+1,"")</f>
        <v/>
      </c>
      <c r="F3607" t="str">
        <f>IFERROR(IF(VLOOKUP(E3607,J:J,1,0)=E3607,"X",""),"")</f>
        <v/>
      </c>
      <c r="G3607" t="str">
        <f>IF(J3607&lt;&gt;"", INDEX($C$5:$C$1433, MATCH(J3607, $E$5:$E$1433, 0)),"")</f>
        <v/>
      </c>
      <c r="H3607" t="str">
        <f>IF(J3607&lt;&gt;"", INDEX($D$5:$D$1433, MATCH(J3607, $E$5:$E$1433, 0)),"")</f>
        <v/>
      </c>
      <c r="I3607" t="str">
        <f>IFERROR(IF(J3607&lt;&gt;"", INDEX($B$5:$B$1433, MATCH(J3607, $E$5:$E$1433, 0)),""),"SAI")</f>
        <v/>
      </c>
      <c r="L3607" t="str">
        <f>IFERROR(IF($N$5="Sáng",IF(MID(K3607,2,7)-MID($L$2,2,7)&gt;0,"Trễ",""),IF(MID(K3607,2,7)-MID($Q$2,2,7)&gt;0,"Trễ","")),"")</f>
        <v/>
      </c>
      <c r="M3607" t="str">
        <f>IFERROR(IF($N$5="Sáng",MID(K3607,2,7)-MID($L$2,2,7),MID(K3607,2,7)-MID($Q$2,2,7)),"")</f>
        <v/>
      </c>
      <c r="Q3607" t="str">
        <f>IF(B3607&lt;&gt;"",IF(AND(P3607="",F3607=""),"Không phép ",""),"")</f>
        <v/>
      </c>
      <c r="R3607" t="str">
        <f>UPPER(B3607)</f>
        <v/>
      </c>
      <c r="T3607" t="str">
        <f>IFERROR(IF(J3607&lt;&gt;"", INDEX($S$5:$S$1433, MATCH(J3607, $E$5:$E$1433, 0)),""),"")</f>
        <v/>
      </c>
      <c r="V3607" t="str">
        <f>IFERROR(IF(J3607&lt;&gt;"", INDEX($U$5:$U$1433, MATCH(J3607, $E$5:$E$1433, 0)),""),"")</f>
        <v/>
      </c>
    </row>
    <row r="3608">
      <c r="A3608" t="str">
        <f>IF(B3608&lt;&gt;"",A3607+1,"")</f>
        <v/>
      </c>
      <c r="F3608" t="str">
        <f>IFERROR(IF(VLOOKUP(E3608,J:J,1,0)=E3608,"X",""),"")</f>
        <v/>
      </c>
      <c r="G3608" t="str">
        <f>IF(J3608&lt;&gt;"", INDEX($C$5:$C$1433, MATCH(J3608, $E$5:$E$1433, 0)),"")</f>
        <v/>
      </c>
      <c r="H3608" t="str">
        <f>IF(J3608&lt;&gt;"", INDEX($D$5:$D$1433, MATCH(J3608, $E$5:$E$1433, 0)),"")</f>
        <v/>
      </c>
      <c r="I3608" t="str">
        <f>IFERROR(IF(J3608&lt;&gt;"", INDEX($B$5:$B$1433, MATCH(J3608, $E$5:$E$1433, 0)),""),"SAI")</f>
        <v/>
      </c>
      <c r="L3608" t="str">
        <f>IFERROR(IF($N$5="Sáng",IF(MID(K3608,2,7)-MID($L$2,2,7)&gt;0,"Trễ",""),IF(MID(K3608,2,7)-MID($Q$2,2,7)&gt;0,"Trễ","")),"")</f>
        <v/>
      </c>
      <c r="M3608" t="str">
        <f>IFERROR(IF($N$5="Sáng",MID(K3608,2,7)-MID($L$2,2,7),MID(K3608,2,7)-MID($Q$2,2,7)),"")</f>
        <v/>
      </c>
      <c r="Q3608" t="str">
        <f>IF(B3608&lt;&gt;"",IF(AND(P3608="",F3608=""),"Không phép ",""),"")</f>
        <v/>
      </c>
      <c r="R3608" t="str">
        <f>UPPER(B3608)</f>
        <v/>
      </c>
      <c r="T3608" t="str">
        <f>IFERROR(IF(J3608&lt;&gt;"", INDEX($S$5:$S$1433, MATCH(J3608, $E$5:$E$1433, 0)),""),"")</f>
        <v/>
      </c>
      <c r="V3608" t="str">
        <f>IFERROR(IF(J3608&lt;&gt;"", INDEX($U$5:$U$1433, MATCH(J3608, $E$5:$E$1433, 0)),""),"")</f>
        <v/>
      </c>
    </row>
    <row r="3609">
      <c r="A3609" t="str">
        <f>IF(B3609&lt;&gt;"",A3608+1,"")</f>
        <v/>
      </c>
      <c r="F3609" t="str">
        <f>IFERROR(IF(VLOOKUP(E3609,J:J,1,0)=E3609,"X",""),"")</f>
        <v/>
      </c>
      <c r="G3609" t="str">
        <f>IF(J3609&lt;&gt;"", INDEX($C$5:$C$1433, MATCH(J3609, $E$5:$E$1433, 0)),"")</f>
        <v/>
      </c>
      <c r="H3609" t="str">
        <f>IF(J3609&lt;&gt;"", INDEX($D$5:$D$1433, MATCH(J3609, $E$5:$E$1433, 0)),"")</f>
        <v/>
      </c>
      <c r="I3609" t="str">
        <f>IFERROR(IF(J3609&lt;&gt;"", INDEX($B$5:$B$1433, MATCH(J3609, $E$5:$E$1433, 0)),""),"SAI")</f>
        <v/>
      </c>
      <c r="L3609" t="str">
        <f>IFERROR(IF($N$5="Sáng",IF(MID(K3609,2,7)-MID($L$2,2,7)&gt;0,"Trễ",""),IF(MID(K3609,2,7)-MID($Q$2,2,7)&gt;0,"Trễ","")),"")</f>
        <v/>
      </c>
      <c r="M3609" t="str">
        <f>IFERROR(IF($N$5="Sáng",MID(K3609,2,7)-MID($L$2,2,7),MID(K3609,2,7)-MID($Q$2,2,7)),"")</f>
        <v/>
      </c>
      <c r="Q3609" t="str">
        <f>IF(B3609&lt;&gt;"",IF(AND(P3609="",F3609=""),"Không phép ",""),"")</f>
        <v/>
      </c>
      <c r="R3609" t="str">
        <f>UPPER(B3609)</f>
        <v/>
      </c>
      <c r="T3609" t="str">
        <f>IFERROR(IF(J3609&lt;&gt;"", INDEX($S$5:$S$1433, MATCH(J3609, $E$5:$E$1433, 0)),""),"")</f>
        <v/>
      </c>
      <c r="V3609" t="str">
        <f>IFERROR(IF(J3609&lt;&gt;"", INDEX($U$5:$U$1433, MATCH(J3609, $E$5:$E$1433, 0)),""),"")</f>
        <v/>
      </c>
    </row>
    <row r="3610">
      <c r="A3610" t="str">
        <f>IF(B3610&lt;&gt;"",A3609+1,"")</f>
        <v/>
      </c>
      <c r="F3610" t="str">
        <f>IFERROR(IF(VLOOKUP(E3610,J:J,1,0)=E3610,"X",""),"")</f>
        <v/>
      </c>
      <c r="G3610" t="str">
        <f>IF(J3610&lt;&gt;"", INDEX($C$5:$C$1433, MATCH(J3610, $E$5:$E$1433, 0)),"")</f>
        <v/>
      </c>
      <c r="H3610" t="str">
        <f>IF(J3610&lt;&gt;"", INDEX($D$5:$D$1433, MATCH(J3610, $E$5:$E$1433, 0)),"")</f>
        <v/>
      </c>
      <c r="I3610" t="str">
        <f>IFERROR(IF(J3610&lt;&gt;"", INDEX($B$5:$B$1433, MATCH(J3610, $E$5:$E$1433, 0)),""),"SAI")</f>
        <v/>
      </c>
      <c r="L3610" t="str">
        <f>IFERROR(IF($N$5="Sáng",IF(MID(K3610,2,7)-MID($L$2,2,7)&gt;0,"Trễ",""),IF(MID(K3610,2,7)-MID($Q$2,2,7)&gt;0,"Trễ","")),"")</f>
        <v/>
      </c>
      <c r="M3610" t="str">
        <f>IFERROR(IF($N$5="Sáng",MID(K3610,2,7)-MID($L$2,2,7),MID(K3610,2,7)-MID($Q$2,2,7)),"")</f>
        <v/>
      </c>
      <c r="Q3610" t="str">
        <f>IF(B3610&lt;&gt;"",IF(AND(P3610="",F3610=""),"Không phép ",""),"")</f>
        <v/>
      </c>
      <c r="R3610" t="str">
        <f>UPPER(B3610)</f>
        <v/>
      </c>
      <c r="T3610" t="str">
        <f>IFERROR(IF(J3610&lt;&gt;"", INDEX($S$5:$S$1433, MATCH(J3610, $E$5:$E$1433, 0)),""),"")</f>
        <v/>
      </c>
      <c r="V3610" t="str">
        <f>IFERROR(IF(J3610&lt;&gt;"", INDEX($U$5:$U$1433, MATCH(J3610, $E$5:$E$1433, 0)),""),"")</f>
        <v/>
      </c>
    </row>
    <row r="3611">
      <c r="A3611" t="str">
        <f>IF(B3611&lt;&gt;"",A3610+1,"")</f>
        <v/>
      </c>
      <c r="F3611" t="str">
        <f>IFERROR(IF(VLOOKUP(E3611,J:J,1,0)=E3611,"X",""),"")</f>
        <v/>
      </c>
      <c r="G3611" t="str">
        <f>IF(J3611&lt;&gt;"", INDEX($C$5:$C$1433, MATCH(J3611, $E$5:$E$1433, 0)),"")</f>
        <v/>
      </c>
      <c r="H3611" t="str">
        <f>IF(J3611&lt;&gt;"", INDEX($D$5:$D$1433, MATCH(J3611, $E$5:$E$1433, 0)),"")</f>
        <v/>
      </c>
      <c r="I3611" t="str">
        <f>IFERROR(IF(J3611&lt;&gt;"", INDEX($B$5:$B$1433, MATCH(J3611, $E$5:$E$1433, 0)),""),"SAI")</f>
        <v/>
      </c>
      <c r="L3611" t="str">
        <f>IFERROR(IF($N$5="Sáng",IF(MID(K3611,2,7)-MID($L$2,2,7)&gt;0,"Trễ",""),IF(MID(K3611,2,7)-MID($Q$2,2,7)&gt;0,"Trễ","")),"")</f>
        <v/>
      </c>
      <c r="M3611" t="str">
        <f>IFERROR(IF($N$5="Sáng",MID(K3611,2,7)-MID($L$2,2,7),MID(K3611,2,7)-MID($Q$2,2,7)),"")</f>
        <v/>
      </c>
      <c r="Q3611" t="str">
        <f>IF(B3611&lt;&gt;"",IF(AND(P3611="",F3611=""),"Không phép ",""),"")</f>
        <v/>
      </c>
      <c r="R3611" t="str">
        <f>UPPER(B3611)</f>
        <v/>
      </c>
      <c r="T3611" t="str">
        <f>IFERROR(IF(J3611&lt;&gt;"", INDEX($S$5:$S$1433, MATCH(J3611, $E$5:$E$1433, 0)),""),"")</f>
        <v/>
      </c>
      <c r="V3611" t="str">
        <f>IFERROR(IF(J3611&lt;&gt;"", INDEX($U$5:$U$1433, MATCH(J3611, $E$5:$E$1433, 0)),""),"")</f>
        <v/>
      </c>
    </row>
    <row r="3612">
      <c r="A3612" t="str">
        <f>IF(B3612&lt;&gt;"",A3611+1,"")</f>
        <v/>
      </c>
      <c r="F3612" t="str">
        <f>IFERROR(IF(VLOOKUP(E3612,J:J,1,0)=E3612,"X",""),"")</f>
        <v/>
      </c>
      <c r="G3612" t="str">
        <f>IF(J3612&lt;&gt;"", INDEX($C$5:$C$1433, MATCH(J3612, $E$5:$E$1433, 0)),"")</f>
        <v/>
      </c>
      <c r="H3612" t="str">
        <f>IF(J3612&lt;&gt;"", INDEX($D$5:$D$1433, MATCH(J3612, $E$5:$E$1433, 0)),"")</f>
        <v/>
      </c>
      <c r="I3612" t="str">
        <f>IFERROR(IF(J3612&lt;&gt;"", INDEX($B$5:$B$1433, MATCH(J3612, $E$5:$E$1433, 0)),""),"SAI")</f>
        <v/>
      </c>
      <c r="L3612" t="str">
        <f>IFERROR(IF($N$5="Sáng",IF(MID(K3612,2,7)-MID($L$2,2,7)&gt;0,"Trễ",""),IF(MID(K3612,2,7)-MID($Q$2,2,7)&gt;0,"Trễ","")),"")</f>
        <v/>
      </c>
      <c r="M3612" t="str">
        <f>IFERROR(IF($N$5="Sáng",MID(K3612,2,7)-MID($L$2,2,7),MID(K3612,2,7)-MID($Q$2,2,7)),"")</f>
        <v/>
      </c>
      <c r="Q3612" t="str">
        <f>IF(B3612&lt;&gt;"",IF(AND(P3612="",F3612=""),"Không phép ",""),"")</f>
        <v/>
      </c>
      <c r="R3612" t="str">
        <f>UPPER(B3612)</f>
        <v/>
      </c>
      <c r="T3612" t="str">
        <f>IFERROR(IF(J3612&lt;&gt;"", INDEX($S$5:$S$1433, MATCH(J3612, $E$5:$E$1433, 0)),""),"")</f>
        <v/>
      </c>
      <c r="V3612" t="str">
        <f>IFERROR(IF(J3612&lt;&gt;"", INDEX($U$5:$U$1433, MATCH(J3612, $E$5:$E$1433, 0)),""),"")</f>
        <v/>
      </c>
    </row>
    <row r="3613">
      <c r="A3613" t="str">
        <f>IF(B3613&lt;&gt;"",A3612+1,"")</f>
        <v/>
      </c>
      <c r="F3613" t="str">
        <f>IFERROR(IF(VLOOKUP(E3613,J:J,1,0)=E3613,"X",""),"")</f>
        <v/>
      </c>
      <c r="G3613" t="str">
        <f>IF(J3613&lt;&gt;"", INDEX($C$5:$C$1433, MATCH(J3613, $E$5:$E$1433, 0)),"")</f>
        <v/>
      </c>
      <c r="H3613" t="str">
        <f>IF(J3613&lt;&gt;"", INDEX($D$5:$D$1433, MATCH(J3613, $E$5:$E$1433, 0)),"")</f>
        <v/>
      </c>
      <c r="I3613" t="str">
        <f>IFERROR(IF(J3613&lt;&gt;"", INDEX($B$5:$B$1433, MATCH(J3613, $E$5:$E$1433, 0)),""),"SAI")</f>
        <v/>
      </c>
      <c r="L3613" t="str">
        <f>IFERROR(IF($N$5="Sáng",IF(MID(K3613,2,7)-MID($L$2,2,7)&gt;0,"Trễ",""),IF(MID(K3613,2,7)-MID($Q$2,2,7)&gt;0,"Trễ","")),"")</f>
        <v/>
      </c>
      <c r="M3613" t="str">
        <f>IFERROR(IF($N$5="Sáng",MID(K3613,2,7)-MID($L$2,2,7),MID(K3613,2,7)-MID($Q$2,2,7)),"")</f>
        <v/>
      </c>
      <c r="Q3613" t="str">
        <f>IF(B3613&lt;&gt;"",IF(AND(P3613="",F3613=""),"Không phép ",""),"")</f>
        <v/>
      </c>
      <c r="R3613" t="str">
        <f>UPPER(B3613)</f>
        <v/>
      </c>
      <c r="T3613" t="str">
        <f>IFERROR(IF(J3613&lt;&gt;"", INDEX($S$5:$S$1433, MATCH(J3613, $E$5:$E$1433, 0)),""),"")</f>
        <v/>
      </c>
      <c r="V3613" t="str">
        <f>IFERROR(IF(J3613&lt;&gt;"", INDEX($U$5:$U$1433, MATCH(J3613, $E$5:$E$1433, 0)),""),"")</f>
        <v/>
      </c>
    </row>
    <row r="3614">
      <c r="A3614" t="str">
        <f>IF(B3614&lt;&gt;"",A3613+1,"")</f>
        <v/>
      </c>
      <c r="F3614" t="str">
        <f>IFERROR(IF(VLOOKUP(E3614,J:J,1,0)=E3614,"X",""),"")</f>
        <v/>
      </c>
      <c r="G3614" t="str">
        <f>IF(J3614&lt;&gt;"", INDEX($C$5:$C$1433, MATCH(J3614, $E$5:$E$1433, 0)),"")</f>
        <v/>
      </c>
      <c r="H3614" t="str">
        <f>IF(J3614&lt;&gt;"", INDEX($D$5:$D$1433, MATCH(J3614, $E$5:$E$1433, 0)),"")</f>
        <v/>
      </c>
      <c r="I3614" t="str">
        <f>IFERROR(IF(J3614&lt;&gt;"", INDEX($B$5:$B$1433, MATCH(J3614, $E$5:$E$1433, 0)),""),"SAI")</f>
        <v/>
      </c>
      <c r="L3614" t="str">
        <f>IFERROR(IF($N$5="Sáng",IF(MID(K3614,2,7)-MID($L$2,2,7)&gt;0,"Trễ",""),IF(MID(K3614,2,7)-MID($Q$2,2,7)&gt;0,"Trễ","")),"")</f>
        <v/>
      </c>
      <c r="M3614" t="str">
        <f>IFERROR(IF($N$5="Sáng",MID(K3614,2,7)-MID($L$2,2,7),MID(K3614,2,7)-MID($Q$2,2,7)),"")</f>
        <v/>
      </c>
      <c r="Q3614" t="str">
        <f>IF(B3614&lt;&gt;"",IF(AND(P3614="",F3614=""),"Không phép ",""),"")</f>
        <v/>
      </c>
      <c r="R3614" t="str">
        <f>UPPER(B3614)</f>
        <v/>
      </c>
      <c r="T3614" t="str">
        <f>IFERROR(IF(J3614&lt;&gt;"", INDEX($S$5:$S$1433, MATCH(J3614, $E$5:$E$1433, 0)),""),"")</f>
        <v/>
      </c>
      <c r="V3614" t="str">
        <f>IFERROR(IF(J3614&lt;&gt;"", INDEX($U$5:$U$1433, MATCH(J3614, $E$5:$E$1433, 0)),""),"")</f>
        <v/>
      </c>
    </row>
    <row r="3615">
      <c r="A3615" t="str">
        <f>IF(B3615&lt;&gt;"",A3614+1,"")</f>
        <v/>
      </c>
      <c r="F3615" t="str">
        <f>IFERROR(IF(VLOOKUP(E3615,J:J,1,0)=E3615,"X",""),"")</f>
        <v/>
      </c>
      <c r="G3615" t="str">
        <f>IF(J3615&lt;&gt;"", INDEX($C$5:$C$1433, MATCH(J3615, $E$5:$E$1433, 0)),"")</f>
        <v/>
      </c>
      <c r="H3615" t="str">
        <f>IF(J3615&lt;&gt;"", INDEX($D$5:$D$1433, MATCH(J3615, $E$5:$E$1433, 0)),"")</f>
        <v/>
      </c>
      <c r="I3615" t="str">
        <f>IFERROR(IF(J3615&lt;&gt;"", INDEX($B$5:$B$1433, MATCH(J3615, $E$5:$E$1433, 0)),""),"SAI")</f>
        <v/>
      </c>
      <c r="L3615" t="str">
        <f>IFERROR(IF($N$5="Sáng",IF(MID(K3615,2,7)-MID($L$2,2,7)&gt;0,"Trễ",""),IF(MID(K3615,2,7)-MID($Q$2,2,7)&gt;0,"Trễ","")),"")</f>
        <v/>
      </c>
      <c r="M3615" t="str">
        <f>IFERROR(IF($N$5="Sáng",MID(K3615,2,7)-MID($L$2,2,7),MID(K3615,2,7)-MID($Q$2,2,7)),"")</f>
        <v/>
      </c>
      <c r="Q3615" t="str">
        <f>IF(B3615&lt;&gt;"",IF(AND(P3615="",F3615=""),"Không phép ",""),"")</f>
        <v/>
      </c>
      <c r="R3615" t="str">
        <f>UPPER(B3615)</f>
        <v/>
      </c>
      <c r="T3615" t="str">
        <f>IFERROR(IF(J3615&lt;&gt;"", INDEX($S$5:$S$1433, MATCH(J3615, $E$5:$E$1433, 0)),""),"")</f>
        <v/>
      </c>
      <c r="V3615" t="str">
        <f>IFERROR(IF(J3615&lt;&gt;"", INDEX($U$5:$U$1433, MATCH(J3615, $E$5:$E$1433, 0)),""),"")</f>
        <v/>
      </c>
    </row>
    <row r="3616">
      <c r="A3616" t="str">
        <f>IF(B3616&lt;&gt;"",A3615+1,"")</f>
        <v/>
      </c>
      <c r="F3616" t="str">
        <f>IFERROR(IF(VLOOKUP(E3616,J:J,1,0)=E3616,"X",""),"")</f>
        <v/>
      </c>
      <c r="G3616" t="str">
        <f>IF(J3616&lt;&gt;"", INDEX($C$5:$C$1433, MATCH(J3616, $E$5:$E$1433, 0)),"")</f>
        <v/>
      </c>
      <c r="H3616" t="str">
        <f>IF(J3616&lt;&gt;"", INDEX($D$5:$D$1433, MATCH(J3616, $E$5:$E$1433, 0)),"")</f>
        <v/>
      </c>
      <c r="I3616" t="str">
        <f>IFERROR(IF(J3616&lt;&gt;"", INDEX($B$5:$B$1433, MATCH(J3616, $E$5:$E$1433, 0)),""),"SAI")</f>
        <v/>
      </c>
      <c r="L3616" t="str">
        <f>IFERROR(IF($N$5="Sáng",IF(MID(K3616,2,7)-MID($L$2,2,7)&gt;0,"Trễ",""),IF(MID(K3616,2,7)-MID($Q$2,2,7)&gt;0,"Trễ","")),"")</f>
        <v/>
      </c>
      <c r="M3616" t="str">
        <f>IFERROR(IF($N$5="Sáng",MID(K3616,2,7)-MID($L$2,2,7),MID(K3616,2,7)-MID($Q$2,2,7)),"")</f>
        <v/>
      </c>
      <c r="Q3616" t="str">
        <f>IF(B3616&lt;&gt;"",IF(AND(P3616="",F3616=""),"Không phép ",""),"")</f>
        <v/>
      </c>
      <c r="R3616" t="str">
        <f>UPPER(B3616)</f>
        <v/>
      </c>
      <c r="T3616" t="str">
        <f>IFERROR(IF(J3616&lt;&gt;"", INDEX($S$5:$S$1433, MATCH(J3616, $E$5:$E$1433, 0)),""),"")</f>
        <v/>
      </c>
      <c r="V3616" t="str">
        <f>IFERROR(IF(J3616&lt;&gt;"", INDEX($U$5:$U$1433, MATCH(J3616, $E$5:$E$1433, 0)),""),"")</f>
        <v/>
      </c>
    </row>
    <row r="3617">
      <c r="A3617" t="str">
        <f>IF(B3617&lt;&gt;"",A3616+1,"")</f>
        <v/>
      </c>
      <c r="F3617" t="str">
        <f>IFERROR(IF(VLOOKUP(E3617,J:J,1,0)=E3617,"X",""),"")</f>
        <v/>
      </c>
      <c r="G3617" t="str">
        <f>IF(J3617&lt;&gt;"", INDEX($C$5:$C$1433, MATCH(J3617, $E$5:$E$1433, 0)),"")</f>
        <v/>
      </c>
      <c r="H3617" t="str">
        <f>IF(J3617&lt;&gt;"", INDEX($D$5:$D$1433, MATCH(J3617, $E$5:$E$1433, 0)),"")</f>
        <v/>
      </c>
      <c r="I3617" t="str">
        <f>IFERROR(IF(J3617&lt;&gt;"", INDEX($B$5:$B$1433, MATCH(J3617, $E$5:$E$1433, 0)),""),"SAI")</f>
        <v/>
      </c>
      <c r="L3617" t="str">
        <f>IFERROR(IF($N$5="Sáng",IF(MID(K3617,2,7)-MID($L$2,2,7)&gt;0,"Trễ",""),IF(MID(K3617,2,7)-MID($Q$2,2,7)&gt;0,"Trễ","")),"")</f>
        <v/>
      </c>
      <c r="M3617" t="str">
        <f>IFERROR(IF($N$5="Sáng",MID(K3617,2,7)-MID($L$2,2,7),MID(K3617,2,7)-MID($Q$2,2,7)),"")</f>
        <v/>
      </c>
      <c r="Q3617" t="str">
        <f>IF(B3617&lt;&gt;"",IF(AND(P3617="",F3617=""),"Không phép ",""),"")</f>
        <v/>
      </c>
      <c r="R3617" t="str">
        <f>UPPER(B3617)</f>
        <v/>
      </c>
      <c r="T3617" t="str">
        <f>IFERROR(IF(J3617&lt;&gt;"", INDEX($S$5:$S$1433, MATCH(J3617, $E$5:$E$1433, 0)),""),"")</f>
        <v/>
      </c>
      <c r="V3617" t="str">
        <f>IFERROR(IF(J3617&lt;&gt;"", INDEX($U$5:$U$1433, MATCH(J3617, $E$5:$E$1433, 0)),""),"")</f>
        <v/>
      </c>
    </row>
    <row r="3618">
      <c r="A3618" t="str">
        <f>IF(B3618&lt;&gt;"",A3617+1,"")</f>
        <v/>
      </c>
      <c r="F3618" t="str">
        <f>IFERROR(IF(VLOOKUP(E3618,J:J,1,0)=E3618,"X",""),"")</f>
        <v/>
      </c>
      <c r="G3618" t="str">
        <f>IF(J3618&lt;&gt;"", INDEX($C$5:$C$1433, MATCH(J3618, $E$5:$E$1433, 0)),"")</f>
        <v/>
      </c>
      <c r="H3618" t="str">
        <f>IF(J3618&lt;&gt;"", INDEX($D$5:$D$1433, MATCH(J3618, $E$5:$E$1433, 0)),"")</f>
        <v/>
      </c>
      <c r="I3618" t="str">
        <f>IFERROR(IF(J3618&lt;&gt;"", INDEX($B$5:$B$1433, MATCH(J3618, $E$5:$E$1433, 0)),""),"SAI")</f>
        <v/>
      </c>
      <c r="L3618" t="str">
        <f>IFERROR(IF($N$5="Sáng",IF(MID(K3618,2,7)-MID($L$2,2,7)&gt;0,"Trễ",""),IF(MID(K3618,2,7)-MID($Q$2,2,7)&gt;0,"Trễ","")),"")</f>
        <v/>
      </c>
      <c r="M3618" t="str">
        <f>IFERROR(IF($N$5="Sáng",MID(K3618,2,7)-MID($L$2,2,7),MID(K3618,2,7)-MID($Q$2,2,7)),"")</f>
        <v/>
      </c>
      <c r="Q3618" t="str">
        <f>IF(B3618&lt;&gt;"",IF(AND(P3618="",F3618=""),"Không phép ",""),"")</f>
        <v/>
      </c>
      <c r="R3618" t="str">
        <f>UPPER(B3618)</f>
        <v/>
      </c>
      <c r="T3618" t="str">
        <f>IFERROR(IF(J3618&lt;&gt;"", INDEX($S$5:$S$1433, MATCH(J3618, $E$5:$E$1433, 0)),""),"")</f>
        <v/>
      </c>
      <c r="V3618" t="str">
        <f>IFERROR(IF(J3618&lt;&gt;"", INDEX($U$5:$U$1433, MATCH(J3618, $E$5:$E$1433, 0)),""),"")</f>
        <v/>
      </c>
    </row>
    <row r="3619">
      <c r="A3619" t="str">
        <f>IF(B3619&lt;&gt;"",A3618+1,"")</f>
        <v/>
      </c>
      <c r="F3619" t="str">
        <f>IFERROR(IF(VLOOKUP(E3619,J:J,1,0)=E3619,"X",""),"")</f>
        <v/>
      </c>
      <c r="G3619" t="str">
        <f>IF(J3619&lt;&gt;"", INDEX($C$5:$C$1433, MATCH(J3619, $E$5:$E$1433, 0)),"")</f>
        <v/>
      </c>
      <c r="H3619" t="str">
        <f>IF(J3619&lt;&gt;"", INDEX($D$5:$D$1433, MATCH(J3619, $E$5:$E$1433, 0)),"")</f>
        <v/>
      </c>
      <c r="I3619" t="str">
        <f>IFERROR(IF(J3619&lt;&gt;"", INDEX($B$5:$B$1433, MATCH(J3619, $E$5:$E$1433, 0)),""),"SAI")</f>
        <v/>
      </c>
      <c r="L3619" t="str">
        <f>IFERROR(IF($N$5="Sáng",IF(MID(K3619,2,7)-MID($L$2,2,7)&gt;0,"Trễ",""),IF(MID(K3619,2,7)-MID($Q$2,2,7)&gt;0,"Trễ","")),"")</f>
        <v/>
      </c>
      <c r="M3619" t="str">
        <f>IFERROR(IF($N$5="Sáng",MID(K3619,2,7)-MID($L$2,2,7),MID(K3619,2,7)-MID($Q$2,2,7)),"")</f>
        <v/>
      </c>
      <c r="Q3619" t="str">
        <f>IF(B3619&lt;&gt;"",IF(AND(P3619="",F3619=""),"Không phép ",""),"")</f>
        <v/>
      </c>
      <c r="R3619" t="str">
        <f>UPPER(B3619)</f>
        <v/>
      </c>
      <c r="T3619" t="str">
        <f>IFERROR(IF(J3619&lt;&gt;"", INDEX($S$5:$S$1433, MATCH(J3619, $E$5:$E$1433, 0)),""),"")</f>
        <v/>
      </c>
      <c r="V3619" t="str">
        <f>IFERROR(IF(J3619&lt;&gt;"", INDEX($U$5:$U$1433, MATCH(J3619, $E$5:$E$1433, 0)),""),"")</f>
        <v/>
      </c>
    </row>
    <row r="3620">
      <c r="A3620" t="str">
        <f>IF(B3620&lt;&gt;"",A3619+1,"")</f>
        <v/>
      </c>
      <c r="F3620" t="str">
        <f>IFERROR(IF(VLOOKUP(E3620,J:J,1,0)=E3620,"X",""),"")</f>
        <v/>
      </c>
      <c r="G3620" t="str">
        <f>IF(J3620&lt;&gt;"", INDEX($C$5:$C$1433, MATCH(J3620, $E$5:$E$1433, 0)),"")</f>
        <v/>
      </c>
      <c r="H3620" t="str">
        <f>IF(J3620&lt;&gt;"", INDEX($D$5:$D$1433, MATCH(J3620, $E$5:$E$1433, 0)),"")</f>
        <v/>
      </c>
      <c r="I3620" t="str">
        <f>IFERROR(IF(J3620&lt;&gt;"", INDEX($B$5:$B$1433, MATCH(J3620, $E$5:$E$1433, 0)),""),"SAI")</f>
        <v/>
      </c>
      <c r="L3620" t="str">
        <f>IFERROR(IF($N$5="Sáng",IF(MID(K3620,2,7)-MID($L$2,2,7)&gt;0,"Trễ",""),IF(MID(K3620,2,7)-MID($Q$2,2,7)&gt;0,"Trễ","")),"")</f>
        <v/>
      </c>
      <c r="M3620" t="str">
        <f>IFERROR(IF($N$5="Sáng",MID(K3620,2,7)-MID($L$2,2,7),MID(K3620,2,7)-MID($Q$2,2,7)),"")</f>
        <v/>
      </c>
      <c r="Q3620" t="str">
        <f>IF(B3620&lt;&gt;"",IF(AND(P3620="",F3620=""),"Không phép ",""),"")</f>
        <v/>
      </c>
      <c r="R3620" t="str">
        <f>UPPER(B3620)</f>
        <v/>
      </c>
      <c r="T3620" t="str">
        <f>IFERROR(IF(J3620&lt;&gt;"", INDEX($S$5:$S$1433, MATCH(J3620, $E$5:$E$1433, 0)),""),"")</f>
        <v/>
      </c>
      <c r="V3620" t="str">
        <f>IFERROR(IF(J3620&lt;&gt;"", INDEX($U$5:$U$1433, MATCH(J3620, $E$5:$E$1433, 0)),""),"")</f>
        <v/>
      </c>
    </row>
    <row r="3621">
      <c r="A3621" t="str">
        <f>IF(B3621&lt;&gt;"",A3620+1,"")</f>
        <v/>
      </c>
      <c r="F3621" t="str">
        <f>IFERROR(IF(VLOOKUP(E3621,J:J,1,0)=E3621,"X",""),"")</f>
        <v/>
      </c>
      <c r="G3621" t="str">
        <f>IF(J3621&lt;&gt;"", INDEX($C$5:$C$1433, MATCH(J3621, $E$5:$E$1433, 0)),"")</f>
        <v/>
      </c>
      <c r="H3621" t="str">
        <f>IF(J3621&lt;&gt;"", INDEX($D$5:$D$1433, MATCH(J3621, $E$5:$E$1433, 0)),"")</f>
        <v/>
      </c>
      <c r="I3621" t="str">
        <f>IFERROR(IF(J3621&lt;&gt;"", INDEX($B$5:$B$1433, MATCH(J3621, $E$5:$E$1433, 0)),""),"SAI")</f>
        <v/>
      </c>
      <c r="L3621" t="str">
        <f>IFERROR(IF($N$5="Sáng",IF(MID(K3621,2,7)-MID($L$2,2,7)&gt;0,"Trễ",""),IF(MID(K3621,2,7)-MID($Q$2,2,7)&gt;0,"Trễ","")),"")</f>
        <v/>
      </c>
      <c r="M3621" t="str">
        <f>IFERROR(IF($N$5="Sáng",MID(K3621,2,7)-MID($L$2,2,7),MID(K3621,2,7)-MID($Q$2,2,7)),"")</f>
        <v/>
      </c>
      <c r="Q3621" t="str">
        <f>IF(B3621&lt;&gt;"",IF(AND(P3621="",F3621=""),"Không phép ",""),"")</f>
        <v/>
      </c>
      <c r="R3621" t="str">
        <f>UPPER(B3621)</f>
        <v/>
      </c>
      <c r="T3621" t="str">
        <f>IFERROR(IF(J3621&lt;&gt;"", INDEX($S$5:$S$1433, MATCH(J3621, $E$5:$E$1433, 0)),""),"")</f>
        <v/>
      </c>
      <c r="V3621" t="str">
        <f>IFERROR(IF(J3621&lt;&gt;"", INDEX($U$5:$U$1433, MATCH(J3621, $E$5:$E$1433, 0)),""),"")</f>
        <v/>
      </c>
    </row>
    <row r="3622">
      <c r="A3622" t="str">
        <f>IF(B3622&lt;&gt;"",A3621+1,"")</f>
        <v/>
      </c>
      <c r="F3622" t="str">
        <f>IFERROR(IF(VLOOKUP(E3622,J:J,1,0)=E3622,"X",""),"")</f>
        <v/>
      </c>
      <c r="G3622" t="str">
        <f>IF(J3622&lt;&gt;"", INDEX($C$5:$C$1433, MATCH(J3622, $E$5:$E$1433, 0)),"")</f>
        <v/>
      </c>
      <c r="H3622" t="str">
        <f>IF(J3622&lt;&gt;"", INDEX($D$5:$D$1433, MATCH(J3622, $E$5:$E$1433, 0)),"")</f>
        <v/>
      </c>
      <c r="I3622" t="str">
        <f>IFERROR(IF(J3622&lt;&gt;"", INDEX($B$5:$B$1433, MATCH(J3622, $E$5:$E$1433, 0)),""),"SAI")</f>
        <v/>
      </c>
      <c r="L3622" t="str">
        <f>IFERROR(IF($N$5="Sáng",IF(MID(K3622,2,7)-MID($L$2,2,7)&gt;0,"Trễ",""),IF(MID(K3622,2,7)-MID($Q$2,2,7)&gt;0,"Trễ","")),"")</f>
        <v/>
      </c>
      <c r="M3622" t="str">
        <f>IFERROR(IF($N$5="Sáng",MID(K3622,2,7)-MID($L$2,2,7),MID(K3622,2,7)-MID($Q$2,2,7)),"")</f>
        <v/>
      </c>
      <c r="Q3622" t="str">
        <f>IF(B3622&lt;&gt;"",IF(AND(P3622="",F3622=""),"Không phép ",""),"")</f>
        <v/>
      </c>
      <c r="R3622" t="str">
        <f>UPPER(B3622)</f>
        <v/>
      </c>
      <c r="T3622" t="str">
        <f>IFERROR(IF(J3622&lt;&gt;"", INDEX($S$5:$S$1433, MATCH(J3622, $E$5:$E$1433, 0)),""),"")</f>
        <v/>
      </c>
      <c r="V3622" t="str">
        <f>IFERROR(IF(J3622&lt;&gt;"", INDEX($U$5:$U$1433, MATCH(J3622, $E$5:$E$1433, 0)),""),"")</f>
        <v/>
      </c>
    </row>
    <row r="3623">
      <c r="A3623" t="str">
        <f>IF(B3623&lt;&gt;"",A3622+1,"")</f>
        <v/>
      </c>
      <c r="F3623" t="str">
        <f>IFERROR(IF(VLOOKUP(E3623,J:J,1,0)=E3623,"X",""),"")</f>
        <v/>
      </c>
      <c r="G3623" t="str">
        <f>IF(J3623&lt;&gt;"", INDEX($C$5:$C$1433, MATCH(J3623, $E$5:$E$1433, 0)),"")</f>
        <v/>
      </c>
      <c r="H3623" t="str">
        <f>IF(J3623&lt;&gt;"", INDEX($D$5:$D$1433, MATCH(J3623, $E$5:$E$1433, 0)),"")</f>
        <v/>
      </c>
      <c r="I3623" t="str">
        <f>IFERROR(IF(J3623&lt;&gt;"", INDEX($B$5:$B$1433, MATCH(J3623, $E$5:$E$1433, 0)),""),"SAI")</f>
        <v/>
      </c>
      <c r="L3623" t="str">
        <f>IFERROR(IF($N$5="Sáng",IF(MID(K3623,2,7)-MID($L$2,2,7)&gt;0,"Trễ",""),IF(MID(K3623,2,7)-MID($Q$2,2,7)&gt;0,"Trễ","")),"")</f>
        <v/>
      </c>
      <c r="M3623" t="str">
        <f>IFERROR(IF($N$5="Sáng",MID(K3623,2,7)-MID($L$2,2,7),MID(K3623,2,7)-MID($Q$2,2,7)),"")</f>
        <v/>
      </c>
      <c r="Q3623" t="str">
        <f>IF(B3623&lt;&gt;"",IF(AND(P3623="",F3623=""),"Không phép ",""),"")</f>
        <v/>
      </c>
      <c r="R3623" t="str">
        <f>UPPER(B3623)</f>
        <v/>
      </c>
      <c r="T3623" t="str">
        <f>IFERROR(IF(J3623&lt;&gt;"", INDEX($S$5:$S$1433, MATCH(J3623, $E$5:$E$1433, 0)),""),"")</f>
        <v/>
      </c>
      <c r="V3623" t="str">
        <f>IFERROR(IF(J3623&lt;&gt;"", INDEX($U$5:$U$1433, MATCH(J3623, $E$5:$E$1433, 0)),""),"")</f>
        <v/>
      </c>
    </row>
    <row r="3624">
      <c r="A3624" t="str">
        <f>IF(B3624&lt;&gt;"",A3623+1,"")</f>
        <v/>
      </c>
      <c r="F3624" t="str">
        <f>IFERROR(IF(VLOOKUP(E3624,J:J,1,0)=E3624,"X",""),"")</f>
        <v/>
      </c>
      <c r="G3624" t="str">
        <f>IF(J3624&lt;&gt;"", INDEX($C$5:$C$1433, MATCH(J3624, $E$5:$E$1433, 0)),"")</f>
        <v/>
      </c>
      <c r="H3624" t="str">
        <f>IF(J3624&lt;&gt;"", INDEX($D$5:$D$1433, MATCH(J3624, $E$5:$E$1433, 0)),"")</f>
        <v/>
      </c>
      <c r="I3624" t="str">
        <f>IFERROR(IF(J3624&lt;&gt;"", INDEX($B$5:$B$1433, MATCH(J3624, $E$5:$E$1433, 0)),""),"SAI")</f>
        <v/>
      </c>
      <c r="L3624" t="str">
        <f>IFERROR(IF($N$5="Sáng",IF(MID(K3624,2,7)-MID($L$2,2,7)&gt;0,"Trễ",""),IF(MID(K3624,2,7)-MID($Q$2,2,7)&gt;0,"Trễ","")),"")</f>
        <v/>
      </c>
      <c r="M3624" t="str">
        <f>IFERROR(IF($N$5="Sáng",MID(K3624,2,7)-MID($L$2,2,7),MID(K3624,2,7)-MID($Q$2,2,7)),"")</f>
        <v/>
      </c>
      <c r="Q3624" t="str">
        <f>IF(B3624&lt;&gt;"",IF(AND(P3624="",F3624=""),"Không phép ",""),"")</f>
        <v/>
      </c>
      <c r="R3624" t="str">
        <f>UPPER(B3624)</f>
        <v/>
      </c>
      <c r="T3624" t="str">
        <f>IFERROR(IF(J3624&lt;&gt;"", INDEX($S$5:$S$1433, MATCH(J3624, $E$5:$E$1433, 0)),""),"")</f>
        <v/>
      </c>
      <c r="V3624" t="str">
        <f>IFERROR(IF(J3624&lt;&gt;"", INDEX($U$5:$U$1433, MATCH(J3624, $E$5:$E$1433, 0)),""),"")</f>
        <v/>
      </c>
    </row>
    <row r="3625">
      <c r="A3625" t="str">
        <f>IF(B3625&lt;&gt;"",A3624+1,"")</f>
        <v/>
      </c>
      <c r="F3625" t="str">
        <f>IFERROR(IF(VLOOKUP(E3625,J:J,1,0)=E3625,"X",""),"")</f>
        <v/>
      </c>
      <c r="G3625" t="str">
        <f>IF(J3625&lt;&gt;"", INDEX($C$5:$C$1433, MATCH(J3625, $E$5:$E$1433, 0)),"")</f>
        <v/>
      </c>
      <c r="H3625" t="str">
        <f>IF(J3625&lt;&gt;"", INDEX($D$5:$D$1433, MATCH(J3625, $E$5:$E$1433, 0)),"")</f>
        <v/>
      </c>
      <c r="I3625" t="str">
        <f>IFERROR(IF(J3625&lt;&gt;"", INDEX($B$5:$B$1433, MATCH(J3625, $E$5:$E$1433, 0)),""),"SAI")</f>
        <v/>
      </c>
      <c r="L3625" t="str">
        <f>IFERROR(IF($N$5="Sáng",IF(MID(K3625,2,7)-MID($L$2,2,7)&gt;0,"Trễ",""),IF(MID(K3625,2,7)-MID($Q$2,2,7)&gt;0,"Trễ","")),"")</f>
        <v/>
      </c>
      <c r="M3625" t="str">
        <f>IFERROR(IF($N$5="Sáng",MID(K3625,2,7)-MID($L$2,2,7),MID(K3625,2,7)-MID($Q$2,2,7)),"")</f>
        <v/>
      </c>
      <c r="Q3625" t="str">
        <f>IF(B3625&lt;&gt;"",IF(AND(P3625="",F3625=""),"Không phép ",""),"")</f>
        <v/>
      </c>
      <c r="R3625" t="str">
        <f>UPPER(B3625)</f>
        <v/>
      </c>
      <c r="T3625" t="str">
        <f>IFERROR(IF(J3625&lt;&gt;"", INDEX($S$5:$S$1433, MATCH(J3625, $E$5:$E$1433, 0)),""),"")</f>
        <v/>
      </c>
      <c r="V3625" t="str">
        <f>IFERROR(IF(J3625&lt;&gt;"", INDEX($U$5:$U$1433, MATCH(J3625, $E$5:$E$1433, 0)),""),"")</f>
        <v/>
      </c>
    </row>
    <row r="3626">
      <c r="A3626" t="str">
        <f>IF(B3626&lt;&gt;"",A3625+1,"")</f>
        <v/>
      </c>
      <c r="F3626" t="str">
        <f>IFERROR(IF(VLOOKUP(E3626,J:J,1,0)=E3626,"X",""),"")</f>
        <v/>
      </c>
      <c r="G3626" t="str">
        <f>IF(J3626&lt;&gt;"", INDEX($C$5:$C$1433, MATCH(J3626, $E$5:$E$1433, 0)),"")</f>
        <v/>
      </c>
      <c r="H3626" t="str">
        <f>IF(J3626&lt;&gt;"", INDEX($D$5:$D$1433, MATCH(J3626, $E$5:$E$1433, 0)),"")</f>
        <v/>
      </c>
      <c r="I3626" t="str">
        <f>IFERROR(IF(J3626&lt;&gt;"", INDEX($B$5:$B$1433, MATCH(J3626, $E$5:$E$1433, 0)),""),"SAI")</f>
        <v/>
      </c>
      <c r="L3626" t="str">
        <f>IFERROR(IF($N$5="Sáng",IF(MID(K3626,2,7)-MID($L$2,2,7)&gt;0,"Trễ",""),IF(MID(K3626,2,7)-MID($Q$2,2,7)&gt;0,"Trễ","")),"")</f>
        <v/>
      </c>
      <c r="M3626" t="str">
        <f>IFERROR(IF($N$5="Sáng",MID(K3626,2,7)-MID($L$2,2,7),MID(K3626,2,7)-MID($Q$2,2,7)),"")</f>
        <v/>
      </c>
      <c r="Q3626" t="str">
        <f>IF(B3626&lt;&gt;"",IF(AND(P3626="",F3626=""),"Không phép ",""),"")</f>
        <v/>
      </c>
      <c r="R3626" t="str">
        <f>UPPER(B3626)</f>
        <v/>
      </c>
      <c r="T3626" t="str">
        <f>IFERROR(IF(J3626&lt;&gt;"", INDEX($S$5:$S$1433, MATCH(J3626, $E$5:$E$1433, 0)),""),"")</f>
        <v/>
      </c>
      <c r="V3626" t="str">
        <f>IFERROR(IF(J3626&lt;&gt;"", INDEX($U$5:$U$1433, MATCH(J3626, $E$5:$E$1433, 0)),""),"")</f>
        <v/>
      </c>
    </row>
    <row r="3627">
      <c r="A3627" t="str">
        <f>IF(B3627&lt;&gt;"",A3626+1,"")</f>
        <v/>
      </c>
      <c r="F3627" t="str">
        <f>IFERROR(IF(VLOOKUP(E3627,J:J,1,0)=E3627,"X",""),"")</f>
        <v/>
      </c>
      <c r="G3627" t="str">
        <f>IF(J3627&lt;&gt;"", INDEX($C$5:$C$1433, MATCH(J3627, $E$5:$E$1433, 0)),"")</f>
        <v/>
      </c>
      <c r="H3627" t="str">
        <f>IF(J3627&lt;&gt;"", INDEX($D$5:$D$1433, MATCH(J3627, $E$5:$E$1433, 0)),"")</f>
        <v/>
      </c>
      <c r="I3627" t="str">
        <f>IFERROR(IF(J3627&lt;&gt;"", INDEX($B$5:$B$1433, MATCH(J3627, $E$5:$E$1433, 0)),""),"SAI")</f>
        <v/>
      </c>
      <c r="L3627" t="str">
        <f>IFERROR(IF($N$5="Sáng",IF(MID(K3627,2,7)-MID($L$2,2,7)&gt;0,"Trễ",""),IF(MID(K3627,2,7)-MID($Q$2,2,7)&gt;0,"Trễ","")),"")</f>
        <v/>
      </c>
      <c r="M3627" t="str">
        <f>IFERROR(IF($N$5="Sáng",MID(K3627,2,7)-MID($L$2,2,7),MID(K3627,2,7)-MID($Q$2,2,7)),"")</f>
        <v/>
      </c>
      <c r="Q3627" t="str">
        <f>IF(B3627&lt;&gt;"",IF(AND(P3627="",F3627=""),"Không phép ",""),"")</f>
        <v/>
      </c>
      <c r="R3627" t="str">
        <f>UPPER(B3627)</f>
        <v/>
      </c>
      <c r="T3627" t="str">
        <f>IFERROR(IF(J3627&lt;&gt;"", INDEX($S$5:$S$1433, MATCH(J3627, $E$5:$E$1433, 0)),""),"")</f>
        <v/>
      </c>
      <c r="V3627" t="str">
        <f>IFERROR(IF(J3627&lt;&gt;"", INDEX($U$5:$U$1433, MATCH(J3627, $E$5:$E$1433, 0)),""),"")</f>
        <v/>
      </c>
    </row>
    <row r="3628">
      <c r="A3628" t="str">
        <f>IF(B3628&lt;&gt;"",A3627+1,"")</f>
        <v/>
      </c>
      <c r="F3628" t="str">
        <f>IFERROR(IF(VLOOKUP(E3628,J:J,1,0)=E3628,"X",""),"")</f>
        <v/>
      </c>
      <c r="G3628" t="str">
        <f>IF(J3628&lt;&gt;"", INDEX($C$5:$C$1433, MATCH(J3628, $E$5:$E$1433, 0)),"")</f>
        <v/>
      </c>
      <c r="H3628" t="str">
        <f>IF(J3628&lt;&gt;"", INDEX($D$5:$D$1433, MATCH(J3628, $E$5:$E$1433, 0)),"")</f>
        <v/>
      </c>
      <c r="I3628" t="str">
        <f>IFERROR(IF(J3628&lt;&gt;"", INDEX($B$5:$B$1433, MATCH(J3628, $E$5:$E$1433, 0)),""),"SAI")</f>
        <v/>
      </c>
      <c r="L3628" t="str">
        <f>IFERROR(IF($N$5="Sáng",IF(MID(K3628,2,7)-MID($L$2,2,7)&gt;0,"Trễ",""),IF(MID(K3628,2,7)-MID($Q$2,2,7)&gt;0,"Trễ","")),"")</f>
        <v/>
      </c>
      <c r="M3628" t="str">
        <f>IFERROR(IF($N$5="Sáng",MID(K3628,2,7)-MID($L$2,2,7),MID(K3628,2,7)-MID($Q$2,2,7)),"")</f>
        <v/>
      </c>
      <c r="Q3628" t="str">
        <f>IF(B3628&lt;&gt;"",IF(AND(P3628="",F3628=""),"Không phép ",""),"")</f>
        <v/>
      </c>
      <c r="R3628" t="str">
        <f>UPPER(B3628)</f>
        <v/>
      </c>
      <c r="T3628" t="str">
        <f>IFERROR(IF(J3628&lt;&gt;"", INDEX($S$5:$S$1433, MATCH(J3628, $E$5:$E$1433, 0)),""),"")</f>
        <v/>
      </c>
      <c r="V3628" t="str">
        <f>IFERROR(IF(J3628&lt;&gt;"", INDEX($U$5:$U$1433, MATCH(J3628, $E$5:$E$1433, 0)),""),"")</f>
        <v/>
      </c>
    </row>
    <row r="3629">
      <c r="A3629" t="str">
        <f>IF(B3629&lt;&gt;"",A3628+1,"")</f>
        <v/>
      </c>
      <c r="F3629" t="str">
        <f>IFERROR(IF(VLOOKUP(E3629,J:J,1,0)=E3629,"X",""),"")</f>
        <v/>
      </c>
      <c r="G3629" t="str">
        <f>IF(J3629&lt;&gt;"", INDEX($C$5:$C$1433, MATCH(J3629, $E$5:$E$1433, 0)),"")</f>
        <v/>
      </c>
      <c r="H3629" t="str">
        <f>IF(J3629&lt;&gt;"", INDEX($D$5:$D$1433, MATCH(J3629, $E$5:$E$1433, 0)),"")</f>
        <v/>
      </c>
      <c r="I3629" t="str">
        <f>IFERROR(IF(J3629&lt;&gt;"", INDEX($B$5:$B$1433, MATCH(J3629, $E$5:$E$1433, 0)),""),"SAI")</f>
        <v/>
      </c>
      <c r="L3629" t="str">
        <f>IFERROR(IF($N$5="Sáng",IF(MID(K3629,2,7)-MID($L$2,2,7)&gt;0,"Trễ",""),IF(MID(K3629,2,7)-MID($Q$2,2,7)&gt;0,"Trễ","")),"")</f>
        <v/>
      </c>
      <c r="M3629" t="str">
        <f>IFERROR(IF($N$5="Sáng",MID(K3629,2,7)-MID($L$2,2,7),MID(K3629,2,7)-MID($Q$2,2,7)),"")</f>
        <v/>
      </c>
      <c r="Q3629" t="str">
        <f>IF(B3629&lt;&gt;"",IF(AND(P3629="",F3629=""),"Không phép ",""),"")</f>
        <v/>
      </c>
      <c r="R3629" t="str">
        <f>UPPER(B3629)</f>
        <v/>
      </c>
      <c r="T3629" t="str">
        <f>IFERROR(IF(J3629&lt;&gt;"", INDEX($S$5:$S$1433, MATCH(J3629, $E$5:$E$1433, 0)),""),"")</f>
        <v/>
      </c>
      <c r="V3629" t="str">
        <f>IFERROR(IF(J3629&lt;&gt;"", INDEX($U$5:$U$1433, MATCH(J3629, $E$5:$E$1433, 0)),""),"")</f>
        <v/>
      </c>
    </row>
    <row r="3630">
      <c r="A3630" t="str">
        <f>IF(B3630&lt;&gt;"",A3629+1,"")</f>
        <v/>
      </c>
      <c r="F3630" t="str">
        <f>IFERROR(IF(VLOOKUP(E3630,J:J,1,0)=E3630,"X",""),"")</f>
        <v/>
      </c>
      <c r="G3630" t="str">
        <f>IF(J3630&lt;&gt;"", INDEX($C$5:$C$1433, MATCH(J3630, $E$5:$E$1433, 0)),"")</f>
        <v/>
      </c>
      <c r="H3630" t="str">
        <f>IF(J3630&lt;&gt;"", INDEX($D$5:$D$1433, MATCH(J3630, $E$5:$E$1433, 0)),"")</f>
        <v/>
      </c>
      <c r="I3630" t="str">
        <f>IFERROR(IF(J3630&lt;&gt;"", INDEX($B$5:$B$1433, MATCH(J3630, $E$5:$E$1433, 0)),""),"SAI")</f>
        <v/>
      </c>
      <c r="L3630" t="str">
        <f>IFERROR(IF($N$5="Sáng",IF(MID(K3630,2,7)-MID($L$2,2,7)&gt;0,"Trễ",""),IF(MID(K3630,2,7)-MID($Q$2,2,7)&gt;0,"Trễ","")),"")</f>
        <v/>
      </c>
      <c r="M3630" t="str">
        <f>IFERROR(IF($N$5="Sáng",MID(K3630,2,7)-MID($L$2,2,7),MID(K3630,2,7)-MID($Q$2,2,7)),"")</f>
        <v/>
      </c>
      <c r="Q3630" t="str">
        <f>IF(B3630&lt;&gt;"",IF(AND(P3630="",F3630=""),"Không phép ",""),"")</f>
        <v/>
      </c>
      <c r="R3630" t="str">
        <f>UPPER(B3630)</f>
        <v/>
      </c>
      <c r="T3630" t="str">
        <f>IFERROR(IF(J3630&lt;&gt;"", INDEX($S$5:$S$1433, MATCH(J3630, $E$5:$E$1433, 0)),""),"")</f>
        <v/>
      </c>
      <c r="V3630" t="str">
        <f>IFERROR(IF(J3630&lt;&gt;"", INDEX($U$5:$U$1433, MATCH(J3630, $E$5:$E$1433, 0)),""),"")</f>
        <v/>
      </c>
    </row>
    <row r="3631">
      <c r="A3631" t="str">
        <f>IF(B3631&lt;&gt;"",A3630+1,"")</f>
        <v/>
      </c>
      <c r="F3631" t="str">
        <f>IFERROR(IF(VLOOKUP(E3631,J:J,1,0)=E3631,"X",""),"")</f>
        <v/>
      </c>
      <c r="G3631" t="str">
        <f>IF(J3631&lt;&gt;"", INDEX($C$5:$C$1433, MATCH(J3631, $E$5:$E$1433, 0)),"")</f>
        <v/>
      </c>
      <c r="H3631" t="str">
        <f>IF(J3631&lt;&gt;"", INDEX($D$5:$D$1433, MATCH(J3631, $E$5:$E$1433, 0)),"")</f>
        <v/>
      </c>
      <c r="I3631" t="str">
        <f>IFERROR(IF(J3631&lt;&gt;"", INDEX($B$5:$B$1433, MATCH(J3631, $E$5:$E$1433, 0)),""),"SAI")</f>
        <v/>
      </c>
      <c r="L3631" t="str">
        <f>IFERROR(IF($N$5="Sáng",IF(MID(K3631,2,7)-MID($L$2,2,7)&gt;0,"Trễ",""),IF(MID(K3631,2,7)-MID($Q$2,2,7)&gt;0,"Trễ","")),"")</f>
        <v/>
      </c>
      <c r="M3631" t="str">
        <f>IFERROR(IF($N$5="Sáng",MID(K3631,2,7)-MID($L$2,2,7),MID(K3631,2,7)-MID($Q$2,2,7)),"")</f>
        <v/>
      </c>
      <c r="Q3631" t="str">
        <f>IF(B3631&lt;&gt;"",IF(AND(P3631="",F3631=""),"Không phép ",""),"")</f>
        <v/>
      </c>
      <c r="R3631" t="str">
        <f>UPPER(B3631)</f>
        <v/>
      </c>
      <c r="T3631" t="str">
        <f>IFERROR(IF(J3631&lt;&gt;"", INDEX($S$5:$S$1433, MATCH(J3631, $E$5:$E$1433, 0)),""),"")</f>
        <v/>
      </c>
      <c r="V3631" t="str">
        <f>IFERROR(IF(J3631&lt;&gt;"", INDEX($U$5:$U$1433, MATCH(J3631, $E$5:$E$1433, 0)),""),"")</f>
        <v/>
      </c>
    </row>
    <row r="3632">
      <c r="A3632" t="str">
        <f>IF(B3632&lt;&gt;"",A3631+1,"")</f>
        <v/>
      </c>
      <c r="F3632" t="str">
        <f>IFERROR(IF(VLOOKUP(E3632,J:J,1,0)=E3632,"X",""),"")</f>
        <v/>
      </c>
      <c r="G3632" t="str">
        <f>IF(J3632&lt;&gt;"", INDEX($C$5:$C$1433, MATCH(J3632, $E$5:$E$1433, 0)),"")</f>
        <v/>
      </c>
      <c r="H3632" t="str">
        <f>IF(J3632&lt;&gt;"", INDEX($D$5:$D$1433, MATCH(J3632, $E$5:$E$1433, 0)),"")</f>
        <v/>
      </c>
      <c r="I3632" t="str">
        <f>IFERROR(IF(J3632&lt;&gt;"", INDEX($B$5:$B$1433, MATCH(J3632, $E$5:$E$1433, 0)),""),"SAI")</f>
        <v/>
      </c>
      <c r="L3632" t="str">
        <f>IFERROR(IF($N$5="Sáng",IF(MID(K3632,2,7)-MID($L$2,2,7)&gt;0,"Trễ",""),IF(MID(K3632,2,7)-MID($Q$2,2,7)&gt;0,"Trễ","")),"")</f>
        <v/>
      </c>
      <c r="M3632" t="str">
        <f>IFERROR(IF($N$5="Sáng",MID(K3632,2,7)-MID($L$2,2,7),MID(K3632,2,7)-MID($Q$2,2,7)),"")</f>
        <v/>
      </c>
      <c r="Q3632" t="str">
        <f>IF(B3632&lt;&gt;"",IF(AND(P3632="",F3632=""),"Không phép ",""),"")</f>
        <v/>
      </c>
      <c r="R3632" t="str">
        <f>UPPER(B3632)</f>
        <v/>
      </c>
      <c r="T3632" t="str">
        <f>IFERROR(IF(J3632&lt;&gt;"", INDEX($S$5:$S$1433, MATCH(J3632, $E$5:$E$1433, 0)),""),"")</f>
        <v/>
      </c>
      <c r="V3632" t="str">
        <f>IFERROR(IF(J3632&lt;&gt;"", INDEX($U$5:$U$1433, MATCH(J3632, $E$5:$E$1433, 0)),""),"")</f>
        <v/>
      </c>
    </row>
    <row r="3633">
      <c r="A3633" t="str">
        <f>IF(B3633&lt;&gt;"",A3632+1,"")</f>
        <v/>
      </c>
      <c r="F3633" t="str">
        <f>IFERROR(IF(VLOOKUP(E3633,J:J,1,0)=E3633,"X",""),"")</f>
        <v/>
      </c>
      <c r="G3633" t="str">
        <f>IF(J3633&lt;&gt;"", INDEX($C$5:$C$1433, MATCH(J3633, $E$5:$E$1433, 0)),"")</f>
        <v/>
      </c>
      <c r="H3633" t="str">
        <f>IF(J3633&lt;&gt;"", INDEX($D$5:$D$1433, MATCH(J3633, $E$5:$E$1433, 0)),"")</f>
        <v/>
      </c>
      <c r="I3633" t="str">
        <f>IFERROR(IF(J3633&lt;&gt;"", INDEX($B$5:$B$1433, MATCH(J3633, $E$5:$E$1433, 0)),""),"SAI")</f>
        <v/>
      </c>
      <c r="L3633" t="str">
        <f>IFERROR(IF($N$5="Sáng",IF(MID(K3633,2,7)-MID($L$2,2,7)&gt;0,"Trễ",""),IF(MID(K3633,2,7)-MID($Q$2,2,7)&gt;0,"Trễ","")),"")</f>
        <v/>
      </c>
      <c r="M3633" t="str">
        <f>IFERROR(IF($N$5="Sáng",MID(K3633,2,7)-MID($L$2,2,7),MID(K3633,2,7)-MID($Q$2,2,7)),"")</f>
        <v/>
      </c>
      <c r="Q3633" t="str">
        <f>IF(B3633&lt;&gt;"",IF(AND(P3633="",F3633=""),"Không phép ",""),"")</f>
        <v/>
      </c>
      <c r="R3633" t="str">
        <f>UPPER(B3633)</f>
        <v/>
      </c>
      <c r="T3633" t="str">
        <f>IFERROR(IF(J3633&lt;&gt;"", INDEX($S$5:$S$1433, MATCH(J3633, $E$5:$E$1433, 0)),""),"")</f>
        <v/>
      </c>
      <c r="V3633" t="str">
        <f>IFERROR(IF(J3633&lt;&gt;"", INDEX($U$5:$U$1433, MATCH(J3633, $E$5:$E$1433, 0)),""),"")</f>
        <v/>
      </c>
    </row>
    <row r="3634">
      <c r="A3634" t="str">
        <f>IF(B3634&lt;&gt;"",A3633+1,"")</f>
        <v/>
      </c>
      <c r="F3634" t="str">
        <f>IFERROR(IF(VLOOKUP(E3634,J:J,1,0)=E3634,"X",""),"")</f>
        <v/>
      </c>
      <c r="G3634" t="str">
        <f>IF(J3634&lt;&gt;"", INDEX($C$5:$C$1433, MATCH(J3634, $E$5:$E$1433, 0)),"")</f>
        <v/>
      </c>
      <c r="H3634" t="str">
        <f>IF(J3634&lt;&gt;"", INDEX($D$5:$D$1433, MATCH(J3634, $E$5:$E$1433, 0)),"")</f>
        <v/>
      </c>
      <c r="I3634" t="str">
        <f>IFERROR(IF(J3634&lt;&gt;"", INDEX($B$5:$B$1433, MATCH(J3634, $E$5:$E$1433, 0)),""),"SAI")</f>
        <v/>
      </c>
      <c r="L3634" t="str">
        <f>IFERROR(IF($N$5="Sáng",IF(MID(K3634,2,7)-MID($L$2,2,7)&gt;0,"Trễ",""),IF(MID(K3634,2,7)-MID($Q$2,2,7)&gt;0,"Trễ","")),"")</f>
        <v/>
      </c>
      <c r="M3634" t="str">
        <f>IFERROR(IF($N$5="Sáng",MID(K3634,2,7)-MID($L$2,2,7),MID(K3634,2,7)-MID($Q$2,2,7)),"")</f>
        <v/>
      </c>
      <c r="Q3634" t="str">
        <f>IF(B3634&lt;&gt;"",IF(AND(P3634="",F3634=""),"Không phép ",""),"")</f>
        <v/>
      </c>
      <c r="R3634" t="str">
        <f>UPPER(B3634)</f>
        <v/>
      </c>
      <c r="T3634" t="str">
        <f>IFERROR(IF(J3634&lt;&gt;"", INDEX($S$5:$S$1433, MATCH(J3634, $E$5:$E$1433, 0)),""),"")</f>
        <v/>
      </c>
      <c r="V3634" t="str">
        <f>IFERROR(IF(J3634&lt;&gt;"", INDEX($U$5:$U$1433, MATCH(J3634, $E$5:$E$1433, 0)),""),"")</f>
        <v/>
      </c>
    </row>
    <row r="3635">
      <c r="A3635" t="str">
        <f>IF(B3635&lt;&gt;"",A3634+1,"")</f>
        <v/>
      </c>
      <c r="F3635" t="str">
        <f>IFERROR(IF(VLOOKUP(E3635,J:J,1,0)=E3635,"X",""),"")</f>
        <v/>
      </c>
      <c r="G3635" t="str">
        <f>IF(J3635&lt;&gt;"", INDEX($C$5:$C$1433, MATCH(J3635, $E$5:$E$1433, 0)),"")</f>
        <v/>
      </c>
      <c r="H3635" t="str">
        <f>IF(J3635&lt;&gt;"", INDEX($D$5:$D$1433, MATCH(J3635, $E$5:$E$1433, 0)),"")</f>
        <v/>
      </c>
      <c r="I3635" t="str">
        <f>IFERROR(IF(J3635&lt;&gt;"", INDEX($B$5:$B$1433, MATCH(J3635, $E$5:$E$1433, 0)),""),"SAI")</f>
        <v/>
      </c>
      <c r="L3635" t="str">
        <f>IFERROR(IF($N$5="Sáng",IF(MID(K3635,2,7)-MID($L$2,2,7)&gt;0,"Trễ",""),IF(MID(K3635,2,7)-MID($Q$2,2,7)&gt;0,"Trễ","")),"")</f>
        <v/>
      </c>
      <c r="M3635" t="str">
        <f>IFERROR(IF($N$5="Sáng",MID(K3635,2,7)-MID($L$2,2,7),MID(K3635,2,7)-MID($Q$2,2,7)),"")</f>
        <v/>
      </c>
      <c r="Q3635" t="str">
        <f>IF(B3635&lt;&gt;"",IF(AND(P3635="",F3635=""),"Không phép ",""),"")</f>
        <v/>
      </c>
      <c r="R3635" t="str">
        <f>UPPER(B3635)</f>
        <v/>
      </c>
      <c r="T3635" t="str">
        <f>IFERROR(IF(J3635&lt;&gt;"", INDEX($S$5:$S$1433, MATCH(J3635, $E$5:$E$1433, 0)),""),"")</f>
        <v/>
      </c>
      <c r="V3635" t="str">
        <f>IFERROR(IF(J3635&lt;&gt;"", INDEX($U$5:$U$1433, MATCH(J3635, $E$5:$E$1433, 0)),""),"")</f>
        <v/>
      </c>
    </row>
    <row r="3636">
      <c r="A3636" t="str">
        <f>IF(B3636&lt;&gt;"",A3635+1,"")</f>
        <v/>
      </c>
      <c r="F3636" t="str">
        <f>IFERROR(IF(VLOOKUP(E3636,J:J,1,0)=E3636,"X",""),"")</f>
        <v/>
      </c>
      <c r="G3636" t="str">
        <f>IF(J3636&lt;&gt;"", INDEX($C$5:$C$1433, MATCH(J3636, $E$5:$E$1433, 0)),"")</f>
        <v/>
      </c>
      <c r="H3636" t="str">
        <f>IF(J3636&lt;&gt;"", INDEX($D$5:$D$1433, MATCH(J3636, $E$5:$E$1433, 0)),"")</f>
        <v/>
      </c>
      <c r="I3636" t="str">
        <f>IFERROR(IF(J3636&lt;&gt;"", INDEX($B$5:$B$1433, MATCH(J3636, $E$5:$E$1433, 0)),""),"SAI")</f>
        <v/>
      </c>
      <c r="L3636" t="str">
        <f>IFERROR(IF($N$5="Sáng",IF(MID(K3636,2,7)-MID($L$2,2,7)&gt;0,"Trễ",""),IF(MID(K3636,2,7)-MID($Q$2,2,7)&gt;0,"Trễ","")),"")</f>
        <v/>
      </c>
      <c r="M3636" t="str">
        <f>IFERROR(IF($N$5="Sáng",MID(K3636,2,7)-MID($L$2,2,7),MID(K3636,2,7)-MID($Q$2,2,7)),"")</f>
        <v/>
      </c>
      <c r="Q3636" t="str">
        <f>IF(B3636&lt;&gt;"",IF(AND(P3636="",F3636=""),"Không phép ",""),"")</f>
        <v/>
      </c>
      <c r="R3636" t="str">
        <f>UPPER(B3636)</f>
        <v/>
      </c>
      <c r="T3636" t="str">
        <f>IFERROR(IF(J3636&lt;&gt;"", INDEX($S$5:$S$1433, MATCH(J3636, $E$5:$E$1433, 0)),""),"")</f>
        <v/>
      </c>
      <c r="V3636" t="str">
        <f>IFERROR(IF(J3636&lt;&gt;"", INDEX($U$5:$U$1433, MATCH(J3636, $E$5:$E$1433, 0)),""),"")</f>
        <v/>
      </c>
    </row>
    <row r="3637">
      <c r="A3637" t="str">
        <f>IF(B3637&lt;&gt;"",A3636+1,"")</f>
        <v/>
      </c>
      <c r="F3637" t="str">
        <f>IFERROR(IF(VLOOKUP(E3637,J:J,1,0)=E3637,"X",""),"")</f>
        <v/>
      </c>
      <c r="G3637" t="str">
        <f>IF(J3637&lt;&gt;"", INDEX($C$5:$C$1433, MATCH(J3637, $E$5:$E$1433, 0)),"")</f>
        <v/>
      </c>
      <c r="H3637" t="str">
        <f>IF(J3637&lt;&gt;"", INDEX($D$5:$D$1433, MATCH(J3637, $E$5:$E$1433, 0)),"")</f>
        <v/>
      </c>
      <c r="I3637" t="str">
        <f>IFERROR(IF(J3637&lt;&gt;"", INDEX($B$5:$B$1433, MATCH(J3637, $E$5:$E$1433, 0)),""),"SAI")</f>
        <v/>
      </c>
      <c r="L3637" t="str">
        <f>IFERROR(IF($N$5="Sáng",IF(MID(K3637,2,7)-MID($L$2,2,7)&gt;0,"Trễ",""),IF(MID(K3637,2,7)-MID($Q$2,2,7)&gt;0,"Trễ","")),"")</f>
        <v/>
      </c>
      <c r="M3637" t="str">
        <f>IFERROR(IF($N$5="Sáng",MID(K3637,2,7)-MID($L$2,2,7),MID(K3637,2,7)-MID($Q$2,2,7)),"")</f>
        <v/>
      </c>
      <c r="Q3637" t="str">
        <f>IF(B3637&lt;&gt;"",IF(AND(P3637="",F3637=""),"Không phép ",""),"")</f>
        <v/>
      </c>
      <c r="R3637" t="str">
        <f>UPPER(B3637)</f>
        <v/>
      </c>
      <c r="T3637" t="str">
        <f>IFERROR(IF(J3637&lt;&gt;"", INDEX($S$5:$S$1433, MATCH(J3637, $E$5:$E$1433, 0)),""),"")</f>
        <v/>
      </c>
      <c r="V3637" t="str">
        <f>IFERROR(IF(J3637&lt;&gt;"", INDEX($U$5:$U$1433, MATCH(J3637, $E$5:$E$1433, 0)),""),"")</f>
        <v/>
      </c>
    </row>
    <row r="3638">
      <c r="A3638" t="str">
        <f>IF(B3638&lt;&gt;"",A3637+1,"")</f>
        <v/>
      </c>
      <c r="F3638" t="str">
        <f>IFERROR(IF(VLOOKUP(E3638,J:J,1,0)=E3638,"X",""),"")</f>
        <v/>
      </c>
      <c r="G3638" t="str">
        <f>IF(J3638&lt;&gt;"", INDEX($C$5:$C$1433, MATCH(J3638, $E$5:$E$1433, 0)),"")</f>
        <v/>
      </c>
      <c r="H3638" t="str">
        <f>IF(J3638&lt;&gt;"", INDEX($D$5:$D$1433, MATCH(J3638, $E$5:$E$1433, 0)),"")</f>
        <v/>
      </c>
      <c r="I3638" t="str">
        <f>IFERROR(IF(J3638&lt;&gt;"", INDEX($B$5:$B$1433, MATCH(J3638, $E$5:$E$1433, 0)),""),"SAI")</f>
        <v/>
      </c>
      <c r="L3638" t="str">
        <f>IFERROR(IF($N$5="Sáng",IF(MID(K3638,2,7)-MID($L$2,2,7)&gt;0,"Trễ",""),IF(MID(K3638,2,7)-MID($Q$2,2,7)&gt;0,"Trễ","")),"")</f>
        <v/>
      </c>
      <c r="M3638" t="str">
        <f>IFERROR(IF($N$5="Sáng",MID(K3638,2,7)-MID($L$2,2,7),MID(K3638,2,7)-MID($Q$2,2,7)),"")</f>
        <v/>
      </c>
      <c r="Q3638" t="str">
        <f>IF(B3638&lt;&gt;"",IF(AND(P3638="",F3638=""),"Không phép ",""),"")</f>
        <v/>
      </c>
      <c r="R3638" t="str">
        <f>UPPER(B3638)</f>
        <v/>
      </c>
      <c r="T3638" t="str">
        <f>IFERROR(IF(J3638&lt;&gt;"", INDEX($S$5:$S$1433, MATCH(J3638, $E$5:$E$1433, 0)),""),"")</f>
        <v/>
      </c>
      <c r="V3638" t="str">
        <f>IFERROR(IF(J3638&lt;&gt;"", INDEX($U$5:$U$1433, MATCH(J3638, $E$5:$E$1433, 0)),""),"")</f>
        <v/>
      </c>
    </row>
    <row r="3639">
      <c r="A3639" t="str">
        <f>IF(B3639&lt;&gt;"",A3638+1,"")</f>
        <v/>
      </c>
      <c r="F3639" t="str">
        <f>IFERROR(IF(VLOOKUP(E3639,J:J,1,0)=E3639,"X",""),"")</f>
        <v/>
      </c>
      <c r="G3639" t="str">
        <f>IF(J3639&lt;&gt;"", INDEX($C$5:$C$1433, MATCH(J3639, $E$5:$E$1433, 0)),"")</f>
        <v/>
      </c>
      <c r="H3639" t="str">
        <f>IF(J3639&lt;&gt;"", INDEX($D$5:$D$1433, MATCH(J3639, $E$5:$E$1433, 0)),"")</f>
        <v/>
      </c>
      <c r="I3639" t="str">
        <f>IFERROR(IF(J3639&lt;&gt;"", INDEX($B$5:$B$1433, MATCH(J3639, $E$5:$E$1433, 0)),""),"SAI")</f>
        <v/>
      </c>
      <c r="L3639" t="str">
        <f>IFERROR(IF($N$5="Sáng",IF(MID(K3639,2,7)-MID($L$2,2,7)&gt;0,"Trễ",""),IF(MID(K3639,2,7)-MID($Q$2,2,7)&gt;0,"Trễ","")),"")</f>
        <v/>
      </c>
      <c r="M3639" t="str">
        <f>IFERROR(IF($N$5="Sáng",MID(K3639,2,7)-MID($L$2,2,7),MID(K3639,2,7)-MID($Q$2,2,7)),"")</f>
        <v/>
      </c>
      <c r="Q3639" t="str">
        <f>IF(B3639&lt;&gt;"",IF(AND(P3639="",F3639=""),"Không phép ",""),"")</f>
        <v/>
      </c>
      <c r="R3639" t="str">
        <f>UPPER(B3639)</f>
        <v/>
      </c>
      <c r="T3639" t="str">
        <f>IFERROR(IF(J3639&lt;&gt;"", INDEX($S$5:$S$1433, MATCH(J3639, $E$5:$E$1433, 0)),""),"")</f>
        <v/>
      </c>
      <c r="V3639" t="str">
        <f>IFERROR(IF(J3639&lt;&gt;"", INDEX($U$5:$U$1433, MATCH(J3639, $E$5:$E$1433, 0)),""),"")</f>
        <v/>
      </c>
    </row>
    <row r="3640">
      <c r="A3640" t="str">
        <f>IF(B3640&lt;&gt;"",A3639+1,"")</f>
        <v/>
      </c>
      <c r="F3640" t="str">
        <f>IFERROR(IF(VLOOKUP(E3640,J:J,1,0)=E3640,"X",""),"")</f>
        <v/>
      </c>
      <c r="G3640" t="str">
        <f>IF(J3640&lt;&gt;"", INDEX($C$5:$C$1433, MATCH(J3640, $E$5:$E$1433, 0)),"")</f>
        <v/>
      </c>
      <c r="H3640" t="str">
        <f>IF(J3640&lt;&gt;"", INDEX($D$5:$D$1433, MATCH(J3640, $E$5:$E$1433, 0)),"")</f>
        <v/>
      </c>
      <c r="I3640" t="str">
        <f>IFERROR(IF(J3640&lt;&gt;"", INDEX($B$5:$B$1433, MATCH(J3640, $E$5:$E$1433, 0)),""),"SAI")</f>
        <v/>
      </c>
      <c r="L3640" t="str">
        <f>IFERROR(IF($N$5="Sáng",IF(MID(K3640,2,7)-MID($L$2,2,7)&gt;0,"Trễ",""),IF(MID(K3640,2,7)-MID($Q$2,2,7)&gt;0,"Trễ","")),"")</f>
        <v/>
      </c>
      <c r="M3640" t="str">
        <f>IFERROR(IF($N$5="Sáng",MID(K3640,2,7)-MID($L$2,2,7),MID(K3640,2,7)-MID($Q$2,2,7)),"")</f>
        <v/>
      </c>
      <c r="Q3640" t="str">
        <f>IF(B3640&lt;&gt;"",IF(AND(P3640="",F3640=""),"Không phép ",""),"")</f>
        <v/>
      </c>
      <c r="R3640" t="str">
        <f>UPPER(B3640)</f>
        <v/>
      </c>
      <c r="T3640" t="str">
        <f>IFERROR(IF(J3640&lt;&gt;"", INDEX($S$5:$S$1433, MATCH(J3640, $E$5:$E$1433, 0)),""),"")</f>
        <v/>
      </c>
      <c r="V3640" t="str">
        <f>IFERROR(IF(J3640&lt;&gt;"", INDEX($U$5:$U$1433, MATCH(J3640, $E$5:$E$1433, 0)),""),"")</f>
        <v/>
      </c>
    </row>
    <row r="3641">
      <c r="A3641" t="str">
        <f>IF(B3641&lt;&gt;"",A3640+1,"")</f>
        <v/>
      </c>
      <c r="F3641" t="str">
        <f>IFERROR(IF(VLOOKUP(E3641,J:J,1,0)=E3641,"X",""),"")</f>
        <v/>
      </c>
      <c r="G3641" t="str">
        <f>IF(J3641&lt;&gt;"", INDEX($C$5:$C$1433, MATCH(J3641, $E$5:$E$1433, 0)),"")</f>
        <v/>
      </c>
      <c r="H3641" t="str">
        <f>IF(J3641&lt;&gt;"", INDEX($D$5:$D$1433, MATCH(J3641, $E$5:$E$1433, 0)),"")</f>
        <v/>
      </c>
      <c r="I3641" t="str">
        <f>IFERROR(IF(J3641&lt;&gt;"", INDEX($B$5:$B$1433, MATCH(J3641, $E$5:$E$1433, 0)),""),"SAI")</f>
        <v/>
      </c>
      <c r="L3641" t="str">
        <f>IFERROR(IF($N$5="Sáng",IF(MID(K3641,2,7)-MID($L$2,2,7)&gt;0,"Trễ",""),IF(MID(K3641,2,7)-MID($Q$2,2,7)&gt;0,"Trễ","")),"")</f>
        <v/>
      </c>
      <c r="M3641" t="str">
        <f>IFERROR(IF($N$5="Sáng",MID(K3641,2,7)-MID($L$2,2,7),MID(K3641,2,7)-MID($Q$2,2,7)),"")</f>
        <v/>
      </c>
      <c r="Q3641" t="str">
        <f>IF(B3641&lt;&gt;"",IF(AND(P3641="",F3641=""),"Không phép ",""),"")</f>
        <v/>
      </c>
      <c r="R3641" t="str">
        <f>UPPER(B3641)</f>
        <v/>
      </c>
      <c r="T3641" t="str">
        <f>IFERROR(IF(J3641&lt;&gt;"", INDEX($S$5:$S$1433, MATCH(J3641, $E$5:$E$1433, 0)),""),"")</f>
        <v/>
      </c>
      <c r="V3641" t="str">
        <f>IFERROR(IF(J3641&lt;&gt;"", INDEX($U$5:$U$1433, MATCH(J3641, $E$5:$E$1433, 0)),""),"")</f>
        <v/>
      </c>
    </row>
    <row r="3642">
      <c r="A3642" t="str">
        <f>IF(B3642&lt;&gt;"",A3641+1,"")</f>
        <v/>
      </c>
      <c r="F3642" t="str">
        <f>IFERROR(IF(VLOOKUP(E3642,J:J,1,0)=E3642,"X",""),"")</f>
        <v/>
      </c>
      <c r="G3642" t="str">
        <f>IF(J3642&lt;&gt;"", INDEX($C$5:$C$1433, MATCH(J3642, $E$5:$E$1433, 0)),"")</f>
        <v/>
      </c>
      <c r="H3642" t="str">
        <f>IF(J3642&lt;&gt;"", INDEX($D$5:$D$1433, MATCH(J3642, $E$5:$E$1433, 0)),"")</f>
        <v/>
      </c>
      <c r="I3642" t="str">
        <f>IFERROR(IF(J3642&lt;&gt;"", INDEX($B$5:$B$1433, MATCH(J3642, $E$5:$E$1433, 0)),""),"SAI")</f>
        <v/>
      </c>
      <c r="L3642" t="str">
        <f>IFERROR(IF($N$5="Sáng",IF(MID(K3642,2,7)-MID($L$2,2,7)&gt;0,"Trễ",""),IF(MID(K3642,2,7)-MID($Q$2,2,7)&gt;0,"Trễ","")),"")</f>
        <v/>
      </c>
      <c r="M3642" t="str">
        <f>IFERROR(IF($N$5="Sáng",MID(K3642,2,7)-MID($L$2,2,7),MID(K3642,2,7)-MID($Q$2,2,7)),"")</f>
        <v/>
      </c>
      <c r="Q3642" t="str">
        <f>IF(B3642&lt;&gt;"",IF(AND(P3642="",F3642=""),"Không phép ",""),"")</f>
        <v/>
      </c>
      <c r="R3642" t="str">
        <f>UPPER(B3642)</f>
        <v/>
      </c>
      <c r="T3642" t="str">
        <f>IFERROR(IF(J3642&lt;&gt;"", INDEX($S$5:$S$1433, MATCH(J3642, $E$5:$E$1433, 0)),""),"")</f>
        <v/>
      </c>
      <c r="V3642" t="str">
        <f>IFERROR(IF(J3642&lt;&gt;"", INDEX($U$5:$U$1433, MATCH(J3642, $E$5:$E$1433, 0)),""),"")</f>
        <v/>
      </c>
    </row>
    <row r="3643">
      <c r="A3643" t="str">
        <f>IF(B3643&lt;&gt;"",A3642+1,"")</f>
        <v/>
      </c>
      <c r="F3643" t="str">
        <f>IFERROR(IF(VLOOKUP(E3643,J:J,1,0)=E3643,"X",""),"")</f>
        <v/>
      </c>
      <c r="G3643" t="str">
        <f>IF(J3643&lt;&gt;"", INDEX($C$5:$C$1433, MATCH(J3643, $E$5:$E$1433, 0)),"")</f>
        <v/>
      </c>
      <c r="H3643" t="str">
        <f>IF(J3643&lt;&gt;"", INDEX($D$5:$D$1433, MATCH(J3643, $E$5:$E$1433, 0)),"")</f>
        <v/>
      </c>
      <c r="I3643" t="str">
        <f>IFERROR(IF(J3643&lt;&gt;"", INDEX($B$5:$B$1433, MATCH(J3643, $E$5:$E$1433, 0)),""),"SAI")</f>
        <v/>
      </c>
      <c r="L3643" t="str">
        <f>IFERROR(IF($N$5="Sáng",IF(MID(K3643,2,7)-MID($L$2,2,7)&gt;0,"Trễ",""),IF(MID(K3643,2,7)-MID($Q$2,2,7)&gt;0,"Trễ","")),"")</f>
        <v/>
      </c>
      <c r="M3643" t="str">
        <f>IFERROR(IF($N$5="Sáng",MID(K3643,2,7)-MID($L$2,2,7),MID(K3643,2,7)-MID($Q$2,2,7)),"")</f>
        <v/>
      </c>
      <c r="Q3643" t="str">
        <f>IF(B3643&lt;&gt;"",IF(AND(P3643="",F3643=""),"Không phép ",""),"")</f>
        <v/>
      </c>
      <c r="R3643" t="str">
        <f>UPPER(B3643)</f>
        <v/>
      </c>
      <c r="T3643" t="str">
        <f>IFERROR(IF(J3643&lt;&gt;"", INDEX($S$5:$S$1433, MATCH(J3643, $E$5:$E$1433, 0)),""),"")</f>
        <v/>
      </c>
      <c r="V3643" t="str">
        <f>IFERROR(IF(J3643&lt;&gt;"", INDEX($U$5:$U$1433, MATCH(J3643, $E$5:$E$1433, 0)),""),"")</f>
        <v/>
      </c>
    </row>
    <row r="3644">
      <c r="A3644" t="str">
        <f>IF(B3644&lt;&gt;"",A3643+1,"")</f>
        <v/>
      </c>
      <c r="F3644" t="str">
        <f>IFERROR(IF(VLOOKUP(E3644,J:J,1,0)=E3644,"X",""),"")</f>
        <v/>
      </c>
      <c r="G3644" t="str">
        <f>IF(J3644&lt;&gt;"", INDEX($C$5:$C$1433, MATCH(J3644, $E$5:$E$1433, 0)),"")</f>
        <v/>
      </c>
      <c r="H3644" t="str">
        <f>IF(J3644&lt;&gt;"", INDEX($D$5:$D$1433, MATCH(J3644, $E$5:$E$1433, 0)),"")</f>
        <v/>
      </c>
      <c r="I3644" t="str">
        <f>IFERROR(IF(J3644&lt;&gt;"", INDEX($B$5:$B$1433, MATCH(J3644, $E$5:$E$1433, 0)),""),"SAI")</f>
        <v/>
      </c>
      <c r="L3644" t="str">
        <f>IFERROR(IF($N$5="Sáng",IF(MID(K3644,2,7)-MID($L$2,2,7)&gt;0,"Trễ",""),IF(MID(K3644,2,7)-MID($Q$2,2,7)&gt;0,"Trễ","")),"")</f>
        <v/>
      </c>
      <c r="M3644" t="str">
        <f>IFERROR(IF($N$5="Sáng",MID(K3644,2,7)-MID($L$2,2,7),MID(K3644,2,7)-MID($Q$2,2,7)),"")</f>
        <v/>
      </c>
      <c r="Q3644" t="str">
        <f>IF(B3644&lt;&gt;"",IF(AND(P3644="",F3644=""),"Không phép ",""),"")</f>
        <v/>
      </c>
      <c r="R3644" t="str">
        <f>UPPER(B3644)</f>
        <v/>
      </c>
      <c r="T3644" t="str">
        <f>IFERROR(IF(J3644&lt;&gt;"", INDEX($S$5:$S$1433, MATCH(J3644, $E$5:$E$1433, 0)),""),"")</f>
        <v/>
      </c>
      <c r="V3644" t="str">
        <f>IFERROR(IF(J3644&lt;&gt;"", INDEX($U$5:$U$1433, MATCH(J3644, $E$5:$E$1433, 0)),""),"")</f>
        <v/>
      </c>
    </row>
    <row r="3645">
      <c r="A3645" t="str">
        <f>IF(B3645&lt;&gt;"",A3644+1,"")</f>
        <v/>
      </c>
      <c r="F3645" t="str">
        <f>IFERROR(IF(VLOOKUP(E3645,J:J,1,0)=E3645,"X",""),"")</f>
        <v/>
      </c>
      <c r="G3645" t="str">
        <f>IF(J3645&lt;&gt;"", INDEX($C$5:$C$1433, MATCH(J3645, $E$5:$E$1433, 0)),"")</f>
        <v/>
      </c>
      <c r="H3645" t="str">
        <f>IF(J3645&lt;&gt;"", INDEX($D$5:$D$1433, MATCH(J3645, $E$5:$E$1433, 0)),"")</f>
        <v/>
      </c>
      <c r="I3645" t="str">
        <f>IFERROR(IF(J3645&lt;&gt;"", INDEX($B$5:$B$1433, MATCH(J3645, $E$5:$E$1433, 0)),""),"SAI")</f>
        <v/>
      </c>
      <c r="L3645" t="str">
        <f>IFERROR(IF($N$5="Sáng",IF(MID(K3645,2,7)-MID($L$2,2,7)&gt;0,"Trễ",""),IF(MID(K3645,2,7)-MID($Q$2,2,7)&gt;0,"Trễ","")),"")</f>
        <v/>
      </c>
      <c r="M3645" t="str">
        <f>IFERROR(IF($N$5="Sáng",MID(K3645,2,7)-MID($L$2,2,7),MID(K3645,2,7)-MID($Q$2,2,7)),"")</f>
        <v/>
      </c>
      <c r="Q3645" t="str">
        <f>IF(B3645&lt;&gt;"",IF(AND(P3645="",F3645=""),"Không phép ",""),"")</f>
        <v/>
      </c>
      <c r="R3645" t="str">
        <f>UPPER(B3645)</f>
        <v/>
      </c>
      <c r="T3645" t="str">
        <f>IFERROR(IF(J3645&lt;&gt;"", INDEX($S$5:$S$1433, MATCH(J3645, $E$5:$E$1433, 0)),""),"")</f>
        <v/>
      </c>
      <c r="V3645" t="str">
        <f>IFERROR(IF(J3645&lt;&gt;"", INDEX($U$5:$U$1433, MATCH(J3645, $E$5:$E$1433, 0)),""),"")</f>
        <v/>
      </c>
    </row>
    <row r="3646">
      <c r="A3646" t="str">
        <f>IF(B3646&lt;&gt;"",A3645+1,"")</f>
        <v/>
      </c>
      <c r="F3646" t="str">
        <f>IFERROR(IF(VLOOKUP(E3646,J:J,1,0)=E3646,"X",""),"")</f>
        <v/>
      </c>
      <c r="G3646" t="str">
        <f>IF(J3646&lt;&gt;"", INDEX($C$5:$C$1433, MATCH(J3646, $E$5:$E$1433, 0)),"")</f>
        <v/>
      </c>
      <c r="H3646" t="str">
        <f>IF(J3646&lt;&gt;"", INDEX($D$5:$D$1433, MATCH(J3646, $E$5:$E$1433, 0)),"")</f>
        <v/>
      </c>
      <c r="I3646" t="str">
        <f>IFERROR(IF(J3646&lt;&gt;"", INDEX($B$5:$B$1433, MATCH(J3646, $E$5:$E$1433, 0)),""),"SAI")</f>
        <v/>
      </c>
      <c r="L3646" t="str">
        <f>IFERROR(IF($N$5="Sáng",IF(MID(K3646,2,7)-MID($L$2,2,7)&gt;0,"Trễ",""),IF(MID(K3646,2,7)-MID($Q$2,2,7)&gt;0,"Trễ","")),"")</f>
        <v/>
      </c>
      <c r="M3646" t="str">
        <f>IFERROR(IF($N$5="Sáng",MID(K3646,2,7)-MID($L$2,2,7),MID(K3646,2,7)-MID($Q$2,2,7)),"")</f>
        <v/>
      </c>
      <c r="Q3646" t="str">
        <f>IF(B3646&lt;&gt;"",IF(AND(P3646="",F3646=""),"Không phép ",""),"")</f>
        <v/>
      </c>
      <c r="R3646" t="str">
        <f>UPPER(B3646)</f>
        <v/>
      </c>
      <c r="T3646" t="str">
        <f>IFERROR(IF(J3646&lt;&gt;"", INDEX($S$5:$S$1433, MATCH(J3646, $E$5:$E$1433, 0)),""),"")</f>
        <v/>
      </c>
      <c r="V3646" t="str">
        <f>IFERROR(IF(J3646&lt;&gt;"", INDEX($U$5:$U$1433, MATCH(J3646, $E$5:$E$1433, 0)),""),"")</f>
        <v/>
      </c>
    </row>
    <row r="3647">
      <c r="A3647" t="str">
        <f>IF(B3647&lt;&gt;"",A3646+1,"")</f>
        <v/>
      </c>
      <c r="F3647" t="str">
        <f>IFERROR(IF(VLOOKUP(E3647,J:J,1,0)=E3647,"X",""),"")</f>
        <v/>
      </c>
      <c r="G3647" t="str">
        <f>IF(J3647&lt;&gt;"", INDEX($C$5:$C$1433, MATCH(J3647, $E$5:$E$1433, 0)),"")</f>
        <v/>
      </c>
      <c r="H3647" t="str">
        <f>IF(J3647&lt;&gt;"", INDEX($D$5:$D$1433, MATCH(J3647, $E$5:$E$1433, 0)),"")</f>
        <v/>
      </c>
      <c r="I3647" t="str">
        <f>IFERROR(IF(J3647&lt;&gt;"", INDEX($B$5:$B$1433, MATCH(J3647, $E$5:$E$1433, 0)),""),"SAI")</f>
        <v/>
      </c>
      <c r="L3647" t="str">
        <f>IFERROR(IF($N$5="Sáng",IF(MID(K3647,2,7)-MID($L$2,2,7)&gt;0,"Trễ",""),IF(MID(K3647,2,7)-MID($Q$2,2,7)&gt;0,"Trễ","")),"")</f>
        <v/>
      </c>
      <c r="M3647" t="str">
        <f>IFERROR(IF($N$5="Sáng",MID(K3647,2,7)-MID($L$2,2,7),MID(K3647,2,7)-MID($Q$2,2,7)),"")</f>
        <v/>
      </c>
      <c r="Q3647" t="str">
        <f>IF(B3647&lt;&gt;"",IF(AND(P3647="",F3647=""),"Không phép ",""),"")</f>
        <v/>
      </c>
      <c r="R3647" t="str">
        <f>UPPER(B3647)</f>
        <v/>
      </c>
      <c r="T3647" t="str">
        <f>IFERROR(IF(J3647&lt;&gt;"", INDEX($S$5:$S$1433, MATCH(J3647, $E$5:$E$1433, 0)),""),"")</f>
        <v/>
      </c>
      <c r="V3647" t="str">
        <f>IFERROR(IF(J3647&lt;&gt;"", INDEX($U$5:$U$1433, MATCH(J3647, $E$5:$E$1433, 0)),""),"")</f>
        <v/>
      </c>
    </row>
    <row r="3648">
      <c r="A3648" t="str">
        <f>IF(B3648&lt;&gt;"",A3647+1,"")</f>
        <v/>
      </c>
      <c r="F3648" t="str">
        <f>IFERROR(IF(VLOOKUP(E3648,J:J,1,0)=E3648,"X",""),"")</f>
        <v/>
      </c>
      <c r="G3648" t="str">
        <f>IF(J3648&lt;&gt;"", INDEX($C$5:$C$1433, MATCH(J3648, $E$5:$E$1433, 0)),"")</f>
        <v/>
      </c>
      <c r="H3648" t="str">
        <f>IF(J3648&lt;&gt;"", INDEX($D$5:$D$1433, MATCH(J3648, $E$5:$E$1433, 0)),"")</f>
        <v/>
      </c>
      <c r="I3648" t="str">
        <f>IFERROR(IF(J3648&lt;&gt;"", INDEX($B$5:$B$1433, MATCH(J3648, $E$5:$E$1433, 0)),""),"SAI")</f>
        <v/>
      </c>
      <c r="L3648" t="str">
        <f>IFERROR(IF($N$5="Sáng",IF(MID(K3648,2,7)-MID($L$2,2,7)&gt;0,"Trễ",""),IF(MID(K3648,2,7)-MID($Q$2,2,7)&gt;0,"Trễ","")),"")</f>
        <v/>
      </c>
      <c r="M3648" t="str">
        <f>IFERROR(IF($N$5="Sáng",MID(K3648,2,7)-MID($L$2,2,7),MID(K3648,2,7)-MID($Q$2,2,7)),"")</f>
        <v/>
      </c>
      <c r="Q3648" t="str">
        <f>IF(B3648&lt;&gt;"",IF(AND(P3648="",F3648=""),"Không phép ",""),"")</f>
        <v/>
      </c>
      <c r="R3648" t="str">
        <f>UPPER(B3648)</f>
        <v/>
      </c>
      <c r="T3648" t="str">
        <f>IFERROR(IF(J3648&lt;&gt;"", INDEX($S$5:$S$1433, MATCH(J3648, $E$5:$E$1433, 0)),""),"")</f>
        <v/>
      </c>
      <c r="V3648" t="str">
        <f>IFERROR(IF(J3648&lt;&gt;"", INDEX($U$5:$U$1433, MATCH(J3648, $E$5:$E$1433, 0)),""),"")</f>
        <v/>
      </c>
    </row>
    <row r="3649">
      <c r="A3649" t="str">
        <f>IF(B3649&lt;&gt;"",A3648+1,"")</f>
        <v/>
      </c>
      <c r="F3649" t="str">
        <f>IFERROR(IF(VLOOKUP(E3649,J:J,1,0)=E3649,"X",""),"")</f>
        <v/>
      </c>
      <c r="G3649" t="str">
        <f>IF(J3649&lt;&gt;"", INDEX($C$5:$C$1433, MATCH(J3649, $E$5:$E$1433, 0)),"")</f>
        <v/>
      </c>
      <c r="H3649" t="str">
        <f>IF(J3649&lt;&gt;"", INDEX($D$5:$D$1433, MATCH(J3649, $E$5:$E$1433, 0)),"")</f>
        <v/>
      </c>
      <c r="I3649" t="str">
        <f>IFERROR(IF(J3649&lt;&gt;"", INDEX($B$5:$B$1433, MATCH(J3649, $E$5:$E$1433, 0)),""),"SAI")</f>
        <v/>
      </c>
      <c r="L3649" t="str">
        <f>IFERROR(IF($N$5="Sáng",IF(MID(K3649,2,7)-MID($L$2,2,7)&gt;0,"Trễ",""),IF(MID(K3649,2,7)-MID($Q$2,2,7)&gt;0,"Trễ","")),"")</f>
        <v/>
      </c>
      <c r="M3649" t="str">
        <f>IFERROR(IF($N$5="Sáng",MID(K3649,2,7)-MID($L$2,2,7),MID(K3649,2,7)-MID($Q$2,2,7)),"")</f>
        <v/>
      </c>
      <c r="Q3649" t="str">
        <f>IF(B3649&lt;&gt;"",IF(AND(P3649="",F3649=""),"Không phép ",""),"")</f>
        <v/>
      </c>
      <c r="R3649" t="str">
        <f>UPPER(B3649)</f>
        <v/>
      </c>
      <c r="T3649" t="str">
        <f>IFERROR(IF(J3649&lt;&gt;"", INDEX($S$5:$S$1433, MATCH(J3649, $E$5:$E$1433, 0)),""),"")</f>
        <v/>
      </c>
      <c r="V3649" t="str">
        <f>IFERROR(IF(J3649&lt;&gt;"", INDEX($U$5:$U$1433, MATCH(J3649, $E$5:$E$1433, 0)),""),"")</f>
        <v/>
      </c>
    </row>
    <row r="3650">
      <c r="A3650" t="str">
        <f>IF(B3650&lt;&gt;"",A3649+1,"")</f>
        <v/>
      </c>
      <c r="F3650" t="str">
        <f>IFERROR(IF(VLOOKUP(E3650,J:J,1,0)=E3650,"X",""),"")</f>
        <v/>
      </c>
      <c r="G3650" t="str">
        <f>IF(J3650&lt;&gt;"", INDEX($C$5:$C$1433, MATCH(J3650, $E$5:$E$1433, 0)),"")</f>
        <v/>
      </c>
      <c r="H3650" t="str">
        <f>IF(J3650&lt;&gt;"", INDEX($D$5:$D$1433, MATCH(J3650, $E$5:$E$1433, 0)),"")</f>
        <v/>
      </c>
      <c r="I3650" t="str">
        <f>IFERROR(IF(J3650&lt;&gt;"", INDEX($B$5:$B$1433, MATCH(J3650, $E$5:$E$1433, 0)),""),"SAI")</f>
        <v/>
      </c>
      <c r="L3650" t="str">
        <f>IFERROR(IF($N$5="Sáng",IF(MID(K3650,2,7)-MID($L$2,2,7)&gt;0,"Trễ",""),IF(MID(K3650,2,7)-MID($Q$2,2,7)&gt;0,"Trễ","")),"")</f>
        <v/>
      </c>
      <c r="M3650" t="str">
        <f>IFERROR(IF($N$5="Sáng",MID(K3650,2,7)-MID($L$2,2,7),MID(K3650,2,7)-MID($Q$2,2,7)),"")</f>
        <v/>
      </c>
      <c r="Q3650" t="str">
        <f>IF(B3650&lt;&gt;"",IF(AND(P3650="",F3650=""),"Không phép ",""),"")</f>
        <v/>
      </c>
      <c r="R3650" t="str">
        <f>UPPER(B3650)</f>
        <v/>
      </c>
      <c r="T3650" t="str">
        <f>IFERROR(IF(J3650&lt;&gt;"", INDEX($S$5:$S$1433, MATCH(J3650, $E$5:$E$1433, 0)),""),"")</f>
        <v/>
      </c>
      <c r="V3650" t="str">
        <f>IFERROR(IF(J3650&lt;&gt;"", INDEX($U$5:$U$1433, MATCH(J3650, $E$5:$E$1433, 0)),""),"")</f>
        <v/>
      </c>
    </row>
    <row r="3651">
      <c r="A3651" t="str">
        <f>IF(B3651&lt;&gt;"",A3650+1,"")</f>
        <v/>
      </c>
      <c r="F3651" t="str">
        <f>IFERROR(IF(VLOOKUP(E3651,J:J,1,0)=E3651,"X",""),"")</f>
        <v/>
      </c>
      <c r="G3651" t="str">
        <f>IF(J3651&lt;&gt;"", INDEX($C$5:$C$1433, MATCH(J3651, $E$5:$E$1433, 0)),"")</f>
        <v/>
      </c>
      <c r="H3651" t="str">
        <f>IF(J3651&lt;&gt;"", INDEX($D$5:$D$1433, MATCH(J3651, $E$5:$E$1433, 0)),"")</f>
        <v/>
      </c>
      <c r="I3651" t="str">
        <f>IFERROR(IF(J3651&lt;&gt;"", INDEX($B$5:$B$1433, MATCH(J3651, $E$5:$E$1433, 0)),""),"SAI")</f>
        <v/>
      </c>
      <c r="L3651" t="str">
        <f>IFERROR(IF($N$5="Sáng",IF(MID(K3651,2,7)-MID($L$2,2,7)&gt;0,"Trễ",""),IF(MID(K3651,2,7)-MID($Q$2,2,7)&gt;0,"Trễ","")),"")</f>
        <v/>
      </c>
      <c r="M3651" t="str">
        <f>IFERROR(IF($N$5="Sáng",MID(K3651,2,7)-MID($L$2,2,7),MID(K3651,2,7)-MID($Q$2,2,7)),"")</f>
        <v/>
      </c>
      <c r="Q3651" t="str">
        <f>IF(B3651&lt;&gt;"",IF(AND(P3651="",F3651=""),"Không phép ",""),"")</f>
        <v/>
      </c>
      <c r="R3651" t="str">
        <f>UPPER(B3651)</f>
        <v/>
      </c>
      <c r="T3651" t="str">
        <f>IFERROR(IF(J3651&lt;&gt;"", INDEX($S$5:$S$1433, MATCH(J3651, $E$5:$E$1433, 0)),""),"")</f>
        <v/>
      </c>
      <c r="V3651" t="str">
        <f>IFERROR(IF(J3651&lt;&gt;"", INDEX($U$5:$U$1433, MATCH(J3651, $E$5:$E$1433, 0)),""),"")</f>
        <v/>
      </c>
    </row>
    <row r="3652">
      <c r="A3652" t="str">
        <f>IF(B3652&lt;&gt;"",A3651+1,"")</f>
        <v/>
      </c>
      <c r="F3652" t="str">
        <f>IFERROR(IF(VLOOKUP(E3652,J:J,1,0)=E3652,"X",""),"")</f>
        <v/>
      </c>
      <c r="G3652" t="str">
        <f>IF(J3652&lt;&gt;"", INDEX($C$5:$C$1433, MATCH(J3652, $E$5:$E$1433, 0)),"")</f>
        <v/>
      </c>
      <c r="H3652" t="str">
        <f>IF(J3652&lt;&gt;"", INDEX($D$5:$D$1433, MATCH(J3652, $E$5:$E$1433, 0)),"")</f>
        <v/>
      </c>
      <c r="I3652" t="str">
        <f>IFERROR(IF(J3652&lt;&gt;"", INDEX($B$5:$B$1433, MATCH(J3652, $E$5:$E$1433, 0)),""),"SAI")</f>
        <v/>
      </c>
      <c r="L3652" t="str">
        <f>IFERROR(IF($N$5="Sáng",IF(MID(K3652,2,7)-MID($L$2,2,7)&gt;0,"Trễ",""),IF(MID(K3652,2,7)-MID($Q$2,2,7)&gt;0,"Trễ","")),"")</f>
        <v/>
      </c>
      <c r="M3652" t="str">
        <f>IFERROR(IF($N$5="Sáng",MID(K3652,2,7)-MID($L$2,2,7),MID(K3652,2,7)-MID($Q$2,2,7)),"")</f>
        <v/>
      </c>
      <c r="Q3652" t="str">
        <f>IF(B3652&lt;&gt;"",IF(AND(P3652="",F3652=""),"Không phép ",""),"")</f>
        <v/>
      </c>
      <c r="R3652" t="str">
        <f>UPPER(B3652)</f>
        <v/>
      </c>
      <c r="T3652" t="str">
        <f>IFERROR(IF(J3652&lt;&gt;"", INDEX($S$5:$S$1433, MATCH(J3652, $E$5:$E$1433, 0)),""),"")</f>
        <v/>
      </c>
      <c r="V3652" t="str">
        <f>IFERROR(IF(J3652&lt;&gt;"", INDEX($U$5:$U$1433, MATCH(J3652, $E$5:$E$1433, 0)),""),"")</f>
        <v/>
      </c>
    </row>
    <row r="3653">
      <c r="A3653" t="str">
        <f>IF(B3653&lt;&gt;"",A3652+1,"")</f>
        <v/>
      </c>
      <c r="F3653" t="str">
        <f>IFERROR(IF(VLOOKUP(E3653,J:J,1,0)=E3653,"X",""),"")</f>
        <v/>
      </c>
      <c r="G3653" t="str">
        <f>IF(J3653&lt;&gt;"", INDEX($C$5:$C$1433, MATCH(J3653, $E$5:$E$1433, 0)),"")</f>
        <v/>
      </c>
      <c r="H3653" t="str">
        <f>IF(J3653&lt;&gt;"", INDEX($D$5:$D$1433, MATCH(J3653, $E$5:$E$1433, 0)),"")</f>
        <v/>
      </c>
      <c r="I3653" t="str">
        <f>IFERROR(IF(J3653&lt;&gt;"", INDEX($B$5:$B$1433, MATCH(J3653, $E$5:$E$1433, 0)),""),"SAI")</f>
        <v/>
      </c>
      <c r="L3653" t="str">
        <f>IFERROR(IF($N$5="Sáng",IF(MID(K3653,2,7)-MID($L$2,2,7)&gt;0,"Trễ",""),IF(MID(K3653,2,7)-MID($Q$2,2,7)&gt;0,"Trễ","")),"")</f>
        <v/>
      </c>
      <c r="M3653" t="str">
        <f>IFERROR(IF($N$5="Sáng",MID(K3653,2,7)-MID($L$2,2,7),MID(K3653,2,7)-MID($Q$2,2,7)),"")</f>
        <v/>
      </c>
      <c r="Q3653" t="str">
        <f>IF(B3653&lt;&gt;"",IF(AND(P3653="",F3653=""),"Không phép ",""),"")</f>
        <v/>
      </c>
      <c r="R3653" t="str">
        <f>UPPER(B3653)</f>
        <v/>
      </c>
      <c r="T3653" t="str">
        <f>IFERROR(IF(J3653&lt;&gt;"", INDEX($S$5:$S$1433, MATCH(J3653, $E$5:$E$1433, 0)),""),"")</f>
        <v/>
      </c>
      <c r="V3653" t="str">
        <f>IFERROR(IF(J3653&lt;&gt;"", INDEX($U$5:$U$1433, MATCH(J3653, $E$5:$E$1433, 0)),""),"")</f>
        <v/>
      </c>
    </row>
    <row r="3654">
      <c r="A3654" t="str">
        <f>IF(B3654&lt;&gt;"",A3653+1,"")</f>
        <v/>
      </c>
      <c r="F3654" t="str">
        <f>IFERROR(IF(VLOOKUP(E3654,J:J,1,0)=E3654,"X",""),"")</f>
        <v/>
      </c>
      <c r="G3654" t="str">
        <f>IF(J3654&lt;&gt;"", INDEX($C$5:$C$1433, MATCH(J3654, $E$5:$E$1433, 0)),"")</f>
        <v/>
      </c>
      <c r="H3654" t="str">
        <f>IF(J3654&lt;&gt;"", INDEX($D$5:$D$1433, MATCH(J3654, $E$5:$E$1433, 0)),"")</f>
        <v/>
      </c>
      <c r="I3654" t="str">
        <f>IFERROR(IF(J3654&lt;&gt;"", INDEX($B$5:$B$1433, MATCH(J3654, $E$5:$E$1433, 0)),""),"SAI")</f>
        <v/>
      </c>
      <c r="L3654" t="str">
        <f>IFERROR(IF($N$5="Sáng",IF(MID(K3654,2,7)-MID($L$2,2,7)&gt;0,"Trễ",""),IF(MID(K3654,2,7)-MID($Q$2,2,7)&gt;0,"Trễ","")),"")</f>
        <v/>
      </c>
      <c r="M3654" t="str">
        <f>IFERROR(IF($N$5="Sáng",MID(K3654,2,7)-MID($L$2,2,7),MID(K3654,2,7)-MID($Q$2,2,7)),"")</f>
        <v/>
      </c>
      <c r="Q3654" t="str">
        <f>IF(B3654&lt;&gt;"",IF(AND(P3654="",F3654=""),"Không phép ",""),"")</f>
        <v/>
      </c>
      <c r="R3654" t="str">
        <f>UPPER(B3654)</f>
        <v/>
      </c>
      <c r="T3654" t="str">
        <f>IFERROR(IF(J3654&lt;&gt;"", INDEX($S$5:$S$1433, MATCH(J3654, $E$5:$E$1433, 0)),""),"")</f>
        <v/>
      </c>
      <c r="V3654" t="str">
        <f>IFERROR(IF(J3654&lt;&gt;"", INDEX($U$5:$U$1433, MATCH(J3654, $E$5:$E$1433, 0)),""),"")</f>
        <v/>
      </c>
    </row>
    <row r="3655">
      <c r="A3655" t="str">
        <f>IF(B3655&lt;&gt;"",A3654+1,"")</f>
        <v/>
      </c>
      <c r="F3655" t="str">
        <f>IFERROR(IF(VLOOKUP(E3655,J:J,1,0)=E3655,"X",""),"")</f>
        <v/>
      </c>
      <c r="G3655" t="str">
        <f>IF(J3655&lt;&gt;"", INDEX($C$5:$C$1433, MATCH(J3655, $E$5:$E$1433, 0)),"")</f>
        <v/>
      </c>
      <c r="H3655" t="str">
        <f>IF(J3655&lt;&gt;"", INDEX($D$5:$D$1433, MATCH(J3655, $E$5:$E$1433, 0)),"")</f>
        <v/>
      </c>
      <c r="I3655" t="str">
        <f>IFERROR(IF(J3655&lt;&gt;"", INDEX($B$5:$B$1433, MATCH(J3655, $E$5:$E$1433, 0)),""),"SAI")</f>
        <v/>
      </c>
      <c r="L3655" t="str">
        <f>IFERROR(IF($N$5="Sáng",IF(MID(K3655,2,7)-MID($L$2,2,7)&gt;0,"Trễ",""),IF(MID(K3655,2,7)-MID($Q$2,2,7)&gt;0,"Trễ","")),"")</f>
        <v/>
      </c>
      <c r="M3655" t="str">
        <f>IFERROR(IF($N$5="Sáng",MID(K3655,2,7)-MID($L$2,2,7),MID(K3655,2,7)-MID($Q$2,2,7)),"")</f>
        <v/>
      </c>
      <c r="Q3655" t="str">
        <f>IF(B3655&lt;&gt;"",IF(AND(P3655="",F3655=""),"Không phép ",""),"")</f>
        <v/>
      </c>
      <c r="R3655" t="str">
        <f>UPPER(B3655)</f>
        <v/>
      </c>
      <c r="T3655" t="str">
        <f>IFERROR(IF(J3655&lt;&gt;"", INDEX($S$5:$S$1433, MATCH(J3655, $E$5:$E$1433, 0)),""),"")</f>
        <v/>
      </c>
      <c r="V3655" t="str">
        <f>IFERROR(IF(J3655&lt;&gt;"", INDEX($U$5:$U$1433, MATCH(J3655, $E$5:$E$1433, 0)),""),"")</f>
        <v/>
      </c>
    </row>
    <row r="3656">
      <c r="A3656" t="str">
        <f>IF(B3656&lt;&gt;"",A3655+1,"")</f>
        <v/>
      </c>
      <c r="F3656" t="str">
        <f>IFERROR(IF(VLOOKUP(E3656,J:J,1,0)=E3656,"X",""),"")</f>
        <v/>
      </c>
      <c r="G3656" t="str">
        <f>IF(J3656&lt;&gt;"", INDEX($C$5:$C$1433, MATCH(J3656, $E$5:$E$1433, 0)),"")</f>
        <v/>
      </c>
      <c r="H3656" t="str">
        <f>IF(J3656&lt;&gt;"", INDEX($D$5:$D$1433, MATCH(J3656, $E$5:$E$1433, 0)),"")</f>
        <v/>
      </c>
      <c r="I3656" t="str">
        <f>IFERROR(IF(J3656&lt;&gt;"", INDEX($B$5:$B$1433, MATCH(J3656, $E$5:$E$1433, 0)),""),"SAI")</f>
        <v/>
      </c>
      <c r="L3656" t="str">
        <f>IFERROR(IF($N$5="Sáng",IF(MID(K3656,2,7)-MID($L$2,2,7)&gt;0,"Trễ",""),IF(MID(K3656,2,7)-MID($Q$2,2,7)&gt;0,"Trễ","")),"")</f>
        <v/>
      </c>
      <c r="M3656" t="str">
        <f>IFERROR(IF($N$5="Sáng",MID(K3656,2,7)-MID($L$2,2,7),MID(K3656,2,7)-MID($Q$2,2,7)),"")</f>
        <v/>
      </c>
      <c r="Q3656" t="str">
        <f>IF(B3656&lt;&gt;"",IF(AND(P3656="",F3656=""),"Không phép ",""),"")</f>
        <v/>
      </c>
      <c r="R3656" t="str">
        <f>UPPER(B3656)</f>
        <v/>
      </c>
      <c r="T3656" t="str">
        <f>IFERROR(IF(J3656&lt;&gt;"", INDEX($S$5:$S$1433, MATCH(J3656, $E$5:$E$1433, 0)),""),"")</f>
        <v/>
      </c>
      <c r="V3656" t="str">
        <f>IFERROR(IF(J3656&lt;&gt;"", INDEX($U$5:$U$1433, MATCH(J3656, $E$5:$E$1433, 0)),""),"")</f>
        <v/>
      </c>
    </row>
    <row r="3657">
      <c r="A3657" t="str">
        <f>IF(B3657&lt;&gt;"",A3656+1,"")</f>
        <v/>
      </c>
      <c r="F3657" t="str">
        <f>IFERROR(IF(VLOOKUP(E3657,J:J,1,0)=E3657,"X",""),"")</f>
        <v/>
      </c>
      <c r="G3657" t="str">
        <f>IF(J3657&lt;&gt;"", INDEX($C$5:$C$1433, MATCH(J3657, $E$5:$E$1433, 0)),"")</f>
        <v/>
      </c>
      <c r="H3657" t="str">
        <f>IF(J3657&lt;&gt;"", INDEX($D$5:$D$1433, MATCH(J3657, $E$5:$E$1433, 0)),"")</f>
        <v/>
      </c>
      <c r="I3657" t="str">
        <f>IFERROR(IF(J3657&lt;&gt;"", INDEX($B$5:$B$1433, MATCH(J3657, $E$5:$E$1433, 0)),""),"SAI")</f>
        <v/>
      </c>
      <c r="L3657" t="str">
        <f>IFERROR(IF($N$5="Sáng",IF(MID(K3657,2,7)-MID($L$2,2,7)&gt;0,"Trễ",""),IF(MID(K3657,2,7)-MID($Q$2,2,7)&gt;0,"Trễ","")),"")</f>
        <v/>
      </c>
      <c r="M3657" t="str">
        <f>IFERROR(IF($N$5="Sáng",MID(K3657,2,7)-MID($L$2,2,7),MID(K3657,2,7)-MID($Q$2,2,7)),"")</f>
        <v/>
      </c>
      <c r="Q3657" t="str">
        <f>IF(B3657&lt;&gt;"",IF(AND(P3657="",F3657=""),"Không phép ",""),"")</f>
        <v/>
      </c>
      <c r="R3657" t="str">
        <f>UPPER(B3657)</f>
        <v/>
      </c>
      <c r="T3657" t="str">
        <f>IFERROR(IF(J3657&lt;&gt;"", INDEX($S$5:$S$1433, MATCH(J3657, $E$5:$E$1433, 0)),""),"")</f>
        <v/>
      </c>
      <c r="V3657" t="str">
        <f>IFERROR(IF(J3657&lt;&gt;"", INDEX($U$5:$U$1433, MATCH(J3657, $E$5:$E$1433, 0)),""),"")</f>
        <v/>
      </c>
    </row>
    <row r="3658">
      <c r="A3658" t="str">
        <f>IF(B3658&lt;&gt;"",A3657+1,"")</f>
        <v/>
      </c>
      <c r="F3658" t="str">
        <f>IFERROR(IF(VLOOKUP(E3658,J:J,1,0)=E3658,"X",""),"")</f>
        <v/>
      </c>
      <c r="G3658" t="str">
        <f>IF(J3658&lt;&gt;"", INDEX($C$5:$C$1433, MATCH(J3658, $E$5:$E$1433, 0)),"")</f>
        <v/>
      </c>
      <c r="H3658" t="str">
        <f>IF(J3658&lt;&gt;"", INDEX($D$5:$D$1433, MATCH(J3658, $E$5:$E$1433, 0)),"")</f>
        <v/>
      </c>
      <c r="I3658" t="str">
        <f>IFERROR(IF(J3658&lt;&gt;"", INDEX($B$5:$B$1433, MATCH(J3658, $E$5:$E$1433, 0)),""),"SAI")</f>
        <v/>
      </c>
      <c r="L3658" t="str">
        <f>IFERROR(IF($N$5="Sáng",IF(MID(K3658,2,7)-MID($L$2,2,7)&gt;0,"Trễ",""),IF(MID(K3658,2,7)-MID($Q$2,2,7)&gt;0,"Trễ","")),"")</f>
        <v/>
      </c>
      <c r="M3658" t="str">
        <f>IFERROR(IF($N$5="Sáng",MID(K3658,2,7)-MID($L$2,2,7),MID(K3658,2,7)-MID($Q$2,2,7)),"")</f>
        <v/>
      </c>
      <c r="Q3658" t="str">
        <f>IF(B3658&lt;&gt;"",IF(AND(P3658="",F3658=""),"Không phép ",""),"")</f>
        <v/>
      </c>
      <c r="R3658" t="str">
        <f>UPPER(B3658)</f>
        <v/>
      </c>
      <c r="T3658" t="str">
        <f>IFERROR(IF(J3658&lt;&gt;"", INDEX($S$5:$S$1433, MATCH(J3658, $E$5:$E$1433, 0)),""),"")</f>
        <v/>
      </c>
      <c r="V3658" t="str">
        <f>IFERROR(IF(J3658&lt;&gt;"", INDEX($U$5:$U$1433, MATCH(J3658, $E$5:$E$1433, 0)),""),"")</f>
        <v/>
      </c>
    </row>
    <row r="3659">
      <c r="A3659" t="str">
        <f>IF(B3659&lt;&gt;"",A3658+1,"")</f>
        <v/>
      </c>
      <c r="F3659" t="str">
        <f>IFERROR(IF(VLOOKUP(E3659,J:J,1,0)=E3659,"X",""),"")</f>
        <v/>
      </c>
      <c r="G3659" t="str">
        <f>IF(J3659&lt;&gt;"", INDEX($C$5:$C$1433, MATCH(J3659, $E$5:$E$1433, 0)),"")</f>
        <v/>
      </c>
      <c r="H3659" t="str">
        <f>IF(J3659&lt;&gt;"", INDEX($D$5:$D$1433, MATCH(J3659, $E$5:$E$1433, 0)),"")</f>
        <v/>
      </c>
      <c r="I3659" t="str">
        <f>IFERROR(IF(J3659&lt;&gt;"", INDEX($B$5:$B$1433, MATCH(J3659, $E$5:$E$1433, 0)),""),"SAI")</f>
        <v/>
      </c>
      <c r="L3659" t="str">
        <f>IFERROR(IF($N$5="Sáng",IF(MID(K3659,2,7)-MID($L$2,2,7)&gt;0,"Trễ",""),IF(MID(K3659,2,7)-MID($Q$2,2,7)&gt;0,"Trễ","")),"")</f>
        <v/>
      </c>
      <c r="M3659" t="str">
        <f>IFERROR(IF($N$5="Sáng",MID(K3659,2,7)-MID($L$2,2,7),MID(K3659,2,7)-MID($Q$2,2,7)),"")</f>
        <v/>
      </c>
      <c r="Q3659" t="str">
        <f>IF(B3659&lt;&gt;"",IF(AND(P3659="",F3659=""),"Không phép ",""),"")</f>
        <v/>
      </c>
      <c r="R3659" t="str">
        <f>UPPER(B3659)</f>
        <v/>
      </c>
      <c r="T3659" t="str">
        <f>IFERROR(IF(J3659&lt;&gt;"", INDEX($S$5:$S$1433, MATCH(J3659, $E$5:$E$1433, 0)),""),"")</f>
        <v/>
      </c>
      <c r="V3659" t="str">
        <f>IFERROR(IF(J3659&lt;&gt;"", INDEX($U$5:$U$1433, MATCH(J3659, $E$5:$E$1433, 0)),""),"")</f>
        <v/>
      </c>
    </row>
    <row r="3660">
      <c r="A3660" t="str">
        <f>IF(B3660&lt;&gt;"",A3659+1,"")</f>
        <v/>
      </c>
      <c r="F3660" t="str">
        <f>IFERROR(IF(VLOOKUP(E3660,J:J,1,0)=E3660,"X",""),"")</f>
        <v/>
      </c>
      <c r="G3660" t="str">
        <f>IF(J3660&lt;&gt;"", INDEX($C$5:$C$1433, MATCH(J3660, $E$5:$E$1433, 0)),"")</f>
        <v/>
      </c>
      <c r="H3660" t="str">
        <f>IF(J3660&lt;&gt;"", INDEX($D$5:$D$1433, MATCH(J3660, $E$5:$E$1433, 0)),"")</f>
        <v/>
      </c>
      <c r="I3660" t="str">
        <f>IFERROR(IF(J3660&lt;&gt;"", INDEX($B$5:$B$1433, MATCH(J3660, $E$5:$E$1433, 0)),""),"SAI")</f>
        <v/>
      </c>
      <c r="L3660" t="str">
        <f>IFERROR(IF($N$5="Sáng",IF(MID(K3660,2,7)-MID($L$2,2,7)&gt;0,"Trễ",""),IF(MID(K3660,2,7)-MID($Q$2,2,7)&gt;0,"Trễ","")),"")</f>
        <v/>
      </c>
      <c r="M3660" t="str">
        <f>IFERROR(IF($N$5="Sáng",MID(K3660,2,7)-MID($L$2,2,7),MID(K3660,2,7)-MID($Q$2,2,7)),"")</f>
        <v/>
      </c>
      <c r="Q3660" t="str">
        <f>IF(B3660&lt;&gt;"",IF(AND(P3660="",F3660=""),"Không phép ",""),"")</f>
        <v/>
      </c>
      <c r="R3660" t="str">
        <f>UPPER(B3660)</f>
        <v/>
      </c>
      <c r="T3660" t="str">
        <f>IFERROR(IF(J3660&lt;&gt;"", INDEX($S$5:$S$1433, MATCH(J3660, $E$5:$E$1433, 0)),""),"")</f>
        <v/>
      </c>
      <c r="V3660" t="str">
        <f>IFERROR(IF(J3660&lt;&gt;"", INDEX($U$5:$U$1433, MATCH(J3660, $E$5:$E$1433, 0)),""),"")</f>
        <v/>
      </c>
    </row>
    <row r="3661">
      <c r="A3661" t="str">
        <f>IF(B3661&lt;&gt;"",A3660+1,"")</f>
        <v/>
      </c>
      <c r="F3661" t="str">
        <f>IFERROR(IF(VLOOKUP(E3661,J:J,1,0)=E3661,"X",""),"")</f>
        <v/>
      </c>
      <c r="G3661" t="str">
        <f>IF(J3661&lt;&gt;"", INDEX($C$5:$C$1433, MATCH(J3661, $E$5:$E$1433, 0)),"")</f>
        <v/>
      </c>
      <c r="H3661" t="str">
        <f>IF(J3661&lt;&gt;"", INDEX($D$5:$D$1433, MATCH(J3661, $E$5:$E$1433, 0)),"")</f>
        <v/>
      </c>
      <c r="I3661" t="str">
        <f>IFERROR(IF(J3661&lt;&gt;"", INDEX($B$5:$B$1433, MATCH(J3661, $E$5:$E$1433, 0)),""),"SAI")</f>
        <v/>
      </c>
      <c r="L3661" t="str">
        <f>IFERROR(IF($N$5="Sáng",IF(MID(K3661,2,7)-MID($L$2,2,7)&gt;0,"Trễ",""),IF(MID(K3661,2,7)-MID($Q$2,2,7)&gt;0,"Trễ","")),"")</f>
        <v/>
      </c>
      <c r="M3661" t="str">
        <f>IFERROR(IF($N$5="Sáng",MID(K3661,2,7)-MID($L$2,2,7),MID(K3661,2,7)-MID($Q$2,2,7)),"")</f>
        <v/>
      </c>
      <c r="Q3661" t="str">
        <f>IF(B3661&lt;&gt;"",IF(AND(P3661="",F3661=""),"Không phép ",""),"")</f>
        <v/>
      </c>
      <c r="R3661" t="str">
        <f>UPPER(B3661)</f>
        <v/>
      </c>
      <c r="T3661" t="str">
        <f>IFERROR(IF(J3661&lt;&gt;"", INDEX($S$5:$S$1433, MATCH(J3661, $E$5:$E$1433, 0)),""),"")</f>
        <v/>
      </c>
      <c r="V3661" t="str">
        <f>IFERROR(IF(J3661&lt;&gt;"", INDEX($U$5:$U$1433, MATCH(J3661, $E$5:$E$1433, 0)),""),"")</f>
        <v/>
      </c>
    </row>
    <row r="3662">
      <c r="A3662" t="str">
        <f>IF(B3662&lt;&gt;"",A3661+1,"")</f>
        <v/>
      </c>
      <c r="F3662" t="str">
        <f>IFERROR(IF(VLOOKUP(E3662,J:J,1,0)=E3662,"X",""),"")</f>
        <v/>
      </c>
      <c r="G3662" t="str">
        <f>IF(J3662&lt;&gt;"", INDEX($C$5:$C$1433, MATCH(J3662, $E$5:$E$1433, 0)),"")</f>
        <v/>
      </c>
      <c r="H3662" t="str">
        <f>IF(J3662&lt;&gt;"", INDEX($D$5:$D$1433, MATCH(J3662, $E$5:$E$1433, 0)),"")</f>
        <v/>
      </c>
      <c r="I3662" t="str">
        <f>IFERROR(IF(J3662&lt;&gt;"", INDEX($B$5:$B$1433, MATCH(J3662, $E$5:$E$1433, 0)),""),"SAI")</f>
        <v/>
      </c>
      <c r="L3662" t="str">
        <f>IFERROR(IF($N$5="Sáng",IF(MID(K3662,2,7)-MID($L$2,2,7)&gt;0,"Trễ",""),IF(MID(K3662,2,7)-MID($Q$2,2,7)&gt;0,"Trễ","")),"")</f>
        <v/>
      </c>
      <c r="M3662" t="str">
        <f>IFERROR(IF($N$5="Sáng",MID(K3662,2,7)-MID($L$2,2,7),MID(K3662,2,7)-MID($Q$2,2,7)),"")</f>
        <v/>
      </c>
      <c r="Q3662" t="str">
        <f>IF(B3662&lt;&gt;"",IF(AND(P3662="",F3662=""),"Không phép ",""),"")</f>
        <v/>
      </c>
      <c r="R3662" t="str">
        <f>UPPER(B3662)</f>
        <v/>
      </c>
      <c r="T3662" t="str">
        <f>IFERROR(IF(J3662&lt;&gt;"", INDEX($S$5:$S$1433, MATCH(J3662, $E$5:$E$1433, 0)),""),"")</f>
        <v/>
      </c>
      <c r="V3662" t="str">
        <f>IFERROR(IF(J3662&lt;&gt;"", INDEX($U$5:$U$1433, MATCH(J3662, $E$5:$E$1433, 0)),""),"")</f>
        <v/>
      </c>
    </row>
    <row r="3663">
      <c r="A3663" t="str">
        <f>IF(B3663&lt;&gt;"",A3662+1,"")</f>
        <v/>
      </c>
      <c r="F3663" t="str">
        <f>IFERROR(IF(VLOOKUP(E3663,J:J,1,0)=E3663,"X",""),"")</f>
        <v/>
      </c>
      <c r="G3663" t="str">
        <f>IF(J3663&lt;&gt;"", INDEX($C$5:$C$1433, MATCH(J3663, $E$5:$E$1433, 0)),"")</f>
        <v/>
      </c>
      <c r="H3663" t="str">
        <f>IF(J3663&lt;&gt;"", INDEX($D$5:$D$1433, MATCH(J3663, $E$5:$E$1433, 0)),"")</f>
        <v/>
      </c>
      <c r="I3663" t="str">
        <f>IFERROR(IF(J3663&lt;&gt;"", INDEX($B$5:$B$1433, MATCH(J3663, $E$5:$E$1433, 0)),""),"SAI")</f>
        <v/>
      </c>
      <c r="L3663" t="str">
        <f>IFERROR(IF($N$5="Sáng",IF(MID(K3663,2,7)-MID($L$2,2,7)&gt;0,"Trễ",""),IF(MID(K3663,2,7)-MID($Q$2,2,7)&gt;0,"Trễ","")),"")</f>
        <v/>
      </c>
      <c r="M3663" t="str">
        <f>IFERROR(IF($N$5="Sáng",MID(K3663,2,7)-MID($L$2,2,7),MID(K3663,2,7)-MID($Q$2,2,7)),"")</f>
        <v/>
      </c>
      <c r="Q3663" t="str">
        <f>IF(B3663&lt;&gt;"",IF(AND(P3663="",F3663=""),"Không phép ",""),"")</f>
        <v/>
      </c>
      <c r="R3663" t="str">
        <f>UPPER(B3663)</f>
        <v/>
      </c>
      <c r="T3663" t="str">
        <f>IFERROR(IF(J3663&lt;&gt;"", INDEX($S$5:$S$1433, MATCH(J3663, $E$5:$E$1433, 0)),""),"")</f>
        <v/>
      </c>
      <c r="V3663" t="str">
        <f>IFERROR(IF(J3663&lt;&gt;"", INDEX($U$5:$U$1433, MATCH(J3663, $E$5:$E$1433, 0)),""),"")</f>
        <v/>
      </c>
    </row>
    <row r="3664">
      <c r="A3664" t="str">
        <f>IF(B3664&lt;&gt;"",A3663+1,"")</f>
        <v/>
      </c>
      <c r="F3664" t="str">
        <f>IFERROR(IF(VLOOKUP(E3664,J:J,1,0)=E3664,"X",""),"")</f>
        <v/>
      </c>
      <c r="G3664" t="str">
        <f>IF(J3664&lt;&gt;"", INDEX($C$5:$C$1433, MATCH(J3664, $E$5:$E$1433, 0)),"")</f>
        <v/>
      </c>
      <c r="H3664" t="str">
        <f>IF(J3664&lt;&gt;"", INDEX($D$5:$D$1433, MATCH(J3664, $E$5:$E$1433, 0)),"")</f>
        <v/>
      </c>
      <c r="I3664" t="str">
        <f>IFERROR(IF(J3664&lt;&gt;"", INDEX($B$5:$B$1433, MATCH(J3664, $E$5:$E$1433, 0)),""),"SAI")</f>
        <v/>
      </c>
      <c r="L3664" t="str">
        <f>IFERROR(IF($N$5="Sáng",IF(MID(K3664,2,7)-MID($L$2,2,7)&gt;0,"Trễ",""),IF(MID(K3664,2,7)-MID($Q$2,2,7)&gt;0,"Trễ","")),"")</f>
        <v/>
      </c>
      <c r="M3664" t="str">
        <f>IFERROR(IF($N$5="Sáng",MID(K3664,2,7)-MID($L$2,2,7),MID(K3664,2,7)-MID($Q$2,2,7)),"")</f>
        <v/>
      </c>
      <c r="Q3664" t="str">
        <f>IF(B3664&lt;&gt;"",IF(AND(P3664="",F3664=""),"Không phép ",""),"")</f>
        <v/>
      </c>
      <c r="R3664" t="str">
        <f>UPPER(B3664)</f>
        <v/>
      </c>
      <c r="T3664" t="str">
        <f>IFERROR(IF(J3664&lt;&gt;"", INDEX($S$5:$S$1433, MATCH(J3664, $E$5:$E$1433, 0)),""),"")</f>
        <v/>
      </c>
      <c r="V3664" t="str">
        <f>IFERROR(IF(J3664&lt;&gt;"", INDEX($U$5:$U$1433, MATCH(J3664, $E$5:$E$1433, 0)),""),"")</f>
        <v/>
      </c>
    </row>
    <row r="3665">
      <c r="A3665" t="str">
        <f>IF(B3665&lt;&gt;"",A3664+1,"")</f>
        <v/>
      </c>
      <c r="F3665" t="str">
        <f>IFERROR(IF(VLOOKUP(E3665,J:J,1,0)=E3665,"X",""),"")</f>
        <v/>
      </c>
      <c r="G3665" t="str">
        <f>IF(J3665&lt;&gt;"", INDEX($C$5:$C$1433, MATCH(J3665, $E$5:$E$1433, 0)),"")</f>
        <v/>
      </c>
      <c r="H3665" t="str">
        <f>IF(J3665&lt;&gt;"", INDEX($D$5:$D$1433, MATCH(J3665, $E$5:$E$1433, 0)),"")</f>
        <v/>
      </c>
      <c r="I3665" t="str">
        <f>IFERROR(IF(J3665&lt;&gt;"", INDEX($B$5:$B$1433, MATCH(J3665, $E$5:$E$1433, 0)),""),"SAI")</f>
        <v/>
      </c>
      <c r="L3665" t="str">
        <f>IFERROR(IF($N$5="Sáng",IF(MID(K3665,2,7)-MID($L$2,2,7)&gt;0,"Trễ",""),IF(MID(K3665,2,7)-MID($Q$2,2,7)&gt;0,"Trễ","")),"")</f>
        <v/>
      </c>
      <c r="M3665" t="str">
        <f>IFERROR(IF($N$5="Sáng",MID(K3665,2,7)-MID($L$2,2,7),MID(K3665,2,7)-MID($Q$2,2,7)),"")</f>
        <v/>
      </c>
      <c r="Q3665" t="str">
        <f>IF(B3665&lt;&gt;"",IF(AND(P3665="",F3665=""),"Không phép ",""),"")</f>
        <v/>
      </c>
      <c r="R3665" t="str">
        <f>UPPER(B3665)</f>
        <v/>
      </c>
      <c r="T3665" t="str">
        <f>IFERROR(IF(J3665&lt;&gt;"", INDEX($S$5:$S$1433, MATCH(J3665, $E$5:$E$1433, 0)),""),"")</f>
        <v/>
      </c>
      <c r="V3665" t="str">
        <f>IFERROR(IF(J3665&lt;&gt;"", INDEX($U$5:$U$1433, MATCH(J3665, $E$5:$E$1433, 0)),""),"")</f>
        <v/>
      </c>
    </row>
    <row r="3666">
      <c r="A3666" t="str">
        <f>IF(B3666&lt;&gt;"",A3665+1,"")</f>
        <v/>
      </c>
      <c r="F3666" t="str">
        <f>IFERROR(IF(VLOOKUP(E3666,J:J,1,0)=E3666,"X",""),"")</f>
        <v/>
      </c>
      <c r="G3666" t="str">
        <f>IF(J3666&lt;&gt;"", INDEX($C$5:$C$1433, MATCH(J3666, $E$5:$E$1433, 0)),"")</f>
        <v/>
      </c>
      <c r="H3666" t="str">
        <f>IF(J3666&lt;&gt;"", INDEX($D$5:$D$1433, MATCH(J3666, $E$5:$E$1433, 0)),"")</f>
        <v/>
      </c>
      <c r="I3666" t="str">
        <f>IFERROR(IF(J3666&lt;&gt;"", INDEX($B$5:$B$1433, MATCH(J3666, $E$5:$E$1433, 0)),""),"SAI")</f>
        <v/>
      </c>
      <c r="L3666" t="str">
        <f>IFERROR(IF($N$5="Sáng",IF(MID(K3666,2,7)-MID($L$2,2,7)&gt;0,"Trễ",""),IF(MID(K3666,2,7)-MID($Q$2,2,7)&gt;0,"Trễ","")),"")</f>
        <v/>
      </c>
      <c r="M3666" t="str">
        <f>IFERROR(IF($N$5="Sáng",MID(K3666,2,7)-MID($L$2,2,7),MID(K3666,2,7)-MID($Q$2,2,7)),"")</f>
        <v/>
      </c>
      <c r="Q3666" t="str">
        <f>IF(B3666&lt;&gt;"",IF(AND(P3666="",F3666=""),"Không phép ",""),"")</f>
        <v/>
      </c>
      <c r="R3666" t="str">
        <f>UPPER(B3666)</f>
        <v/>
      </c>
      <c r="T3666" t="str">
        <f>IFERROR(IF(J3666&lt;&gt;"", INDEX($S$5:$S$1433, MATCH(J3666, $E$5:$E$1433, 0)),""),"")</f>
        <v/>
      </c>
      <c r="V3666" t="str">
        <f>IFERROR(IF(J3666&lt;&gt;"", INDEX($U$5:$U$1433, MATCH(J3666, $E$5:$E$1433, 0)),""),"")</f>
        <v/>
      </c>
    </row>
    <row r="3667">
      <c r="A3667" t="str">
        <f>IF(B3667&lt;&gt;"",A3666+1,"")</f>
        <v/>
      </c>
      <c r="F3667" t="str">
        <f>IFERROR(IF(VLOOKUP(E3667,J:J,1,0)=E3667,"X",""),"")</f>
        <v/>
      </c>
      <c r="G3667" t="str">
        <f>IF(J3667&lt;&gt;"", INDEX($C$5:$C$1433, MATCH(J3667, $E$5:$E$1433, 0)),"")</f>
        <v/>
      </c>
      <c r="H3667" t="str">
        <f>IF(J3667&lt;&gt;"", INDEX($D$5:$D$1433, MATCH(J3667, $E$5:$E$1433, 0)),"")</f>
        <v/>
      </c>
      <c r="I3667" t="str">
        <f>IFERROR(IF(J3667&lt;&gt;"", INDEX($B$5:$B$1433, MATCH(J3667, $E$5:$E$1433, 0)),""),"SAI")</f>
        <v/>
      </c>
      <c r="L3667" t="str">
        <f>IFERROR(IF($N$5="Sáng",IF(MID(K3667,2,7)-MID($L$2,2,7)&gt;0,"Trễ",""),IF(MID(K3667,2,7)-MID($Q$2,2,7)&gt;0,"Trễ","")),"")</f>
        <v/>
      </c>
      <c r="M3667" t="str">
        <f>IFERROR(IF($N$5="Sáng",MID(K3667,2,7)-MID($L$2,2,7),MID(K3667,2,7)-MID($Q$2,2,7)),"")</f>
        <v/>
      </c>
      <c r="Q3667" t="str">
        <f>IF(B3667&lt;&gt;"",IF(AND(P3667="",F3667=""),"Không phép ",""),"")</f>
        <v/>
      </c>
      <c r="R3667" t="str">
        <f>UPPER(B3667)</f>
        <v/>
      </c>
      <c r="T3667" t="str">
        <f>IFERROR(IF(J3667&lt;&gt;"", INDEX($S$5:$S$1433, MATCH(J3667, $E$5:$E$1433, 0)),""),"")</f>
        <v/>
      </c>
      <c r="V3667" t="str">
        <f>IFERROR(IF(J3667&lt;&gt;"", INDEX($U$5:$U$1433, MATCH(J3667, $E$5:$E$1433, 0)),""),"")</f>
        <v/>
      </c>
    </row>
    <row r="3668">
      <c r="A3668" t="str">
        <f>IF(B3668&lt;&gt;"",A3667+1,"")</f>
        <v/>
      </c>
      <c r="F3668" t="str">
        <f>IFERROR(IF(VLOOKUP(E3668,J:J,1,0)=E3668,"X",""),"")</f>
        <v/>
      </c>
      <c r="G3668" t="str">
        <f>IF(J3668&lt;&gt;"", INDEX($C$5:$C$1433, MATCH(J3668, $E$5:$E$1433, 0)),"")</f>
        <v/>
      </c>
      <c r="H3668" t="str">
        <f>IF(J3668&lt;&gt;"", INDEX($D$5:$D$1433, MATCH(J3668, $E$5:$E$1433, 0)),"")</f>
        <v/>
      </c>
      <c r="I3668" t="str">
        <f>IFERROR(IF(J3668&lt;&gt;"", INDEX($B$5:$B$1433, MATCH(J3668, $E$5:$E$1433, 0)),""),"SAI")</f>
        <v/>
      </c>
      <c r="L3668" t="str">
        <f>IFERROR(IF($N$5="Sáng",IF(MID(K3668,2,7)-MID($L$2,2,7)&gt;0,"Trễ",""),IF(MID(K3668,2,7)-MID($Q$2,2,7)&gt;0,"Trễ","")),"")</f>
        <v/>
      </c>
      <c r="M3668" t="str">
        <f>IFERROR(IF($N$5="Sáng",MID(K3668,2,7)-MID($L$2,2,7),MID(K3668,2,7)-MID($Q$2,2,7)),"")</f>
        <v/>
      </c>
      <c r="Q3668" t="str">
        <f>IF(B3668&lt;&gt;"",IF(AND(P3668="",F3668=""),"Không phép ",""),"")</f>
        <v/>
      </c>
      <c r="R3668" t="str">
        <f>UPPER(B3668)</f>
        <v/>
      </c>
      <c r="T3668" t="str">
        <f>IFERROR(IF(J3668&lt;&gt;"", INDEX($S$5:$S$1433, MATCH(J3668, $E$5:$E$1433, 0)),""),"")</f>
        <v/>
      </c>
      <c r="V3668" t="str">
        <f>IFERROR(IF(J3668&lt;&gt;"", INDEX($U$5:$U$1433, MATCH(J3668, $E$5:$E$1433, 0)),""),"")</f>
        <v/>
      </c>
    </row>
    <row r="3669">
      <c r="A3669" t="str">
        <f>IF(B3669&lt;&gt;"",A3668+1,"")</f>
        <v/>
      </c>
      <c r="F3669" t="str">
        <f>IFERROR(IF(VLOOKUP(E3669,J:J,1,0)=E3669,"X",""),"")</f>
        <v/>
      </c>
      <c r="G3669" t="str">
        <f>IF(J3669&lt;&gt;"", INDEX($C$5:$C$1433, MATCH(J3669, $E$5:$E$1433, 0)),"")</f>
        <v/>
      </c>
      <c r="H3669" t="str">
        <f>IF(J3669&lt;&gt;"", INDEX($D$5:$D$1433, MATCH(J3669, $E$5:$E$1433, 0)),"")</f>
        <v/>
      </c>
      <c r="I3669" t="str">
        <f>IFERROR(IF(J3669&lt;&gt;"", INDEX($B$5:$B$1433, MATCH(J3669, $E$5:$E$1433, 0)),""),"SAI")</f>
        <v/>
      </c>
      <c r="L3669" t="str">
        <f>IFERROR(IF($N$5="Sáng",IF(MID(K3669,2,7)-MID($L$2,2,7)&gt;0,"Trễ",""),IF(MID(K3669,2,7)-MID($Q$2,2,7)&gt;0,"Trễ","")),"")</f>
        <v/>
      </c>
      <c r="M3669" t="str">
        <f>IFERROR(IF($N$5="Sáng",MID(K3669,2,7)-MID($L$2,2,7),MID(K3669,2,7)-MID($Q$2,2,7)),"")</f>
        <v/>
      </c>
      <c r="Q3669" t="str">
        <f>IF(B3669&lt;&gt;"",IF(AND(P3669="",F3669=""),"Không phép ",""),"")</f>
        <v/>
      </c>
      <c r="R3669" t="str">
        <f>UPPER(B3669)</f>
        <v/>
      </c>
      <c r="T3669" t="str">
        <f>IFERROR(IF(J3669&lt;&gt;"", INDEX($S$5:$S$1433, MATCH(J3669, $E$5:$E$1433, 0)),""),"")</f>
        <v/>
      </c>
      <c r="V3669" t="str">
        <f>IFERROR(IF(J3669&lt;&gt;"", INDEX($U$5:$U$1433, MATCH(J3669, $E$5:$E$1433, 0)),""),"")</f>
        <v/>
      </c>
    </row>
    <row r="3670">
      <c r="A3670" t="str">
        <f>IF(B3670&lt;&gt;"",A3669+1,"")</f>
        <v/>
      </c>
      <c r="F3670" t="str">
        <f>IFERROR(IF(VLOOKUP(E3670,J:J,1,0)=E3670,"X",""),"")</f>
        <v/>
      </c>
      <c r="G3670" t="str">
        <f>IF(J3670&lt;&gt;"", INDEX($C$5:$C$1433, MATCH(J3670, $E$5:$E$1433, 0)),"")</f>
        <v/>
      </c>
      <c r="H3670" t="str">
        <f>IF(J3670&lt;&gt;"", INDEX($D$5:$D$1433, MATCH(J3670, $E$5:$E$1433, 0)),"")</f>
        <v/>
      </c>
      <c r="I3670" t="str">
        <f>IFERROR(IF(J3670&lt;&gt;"", INDEX($B$5:$B$1433, MATCH(J3670, $E$5:$E$1433, 0)),""),"SAI")</f>
        <v/>
      </c>
      <c r="L3670" t="str">
        <f>IFERROR(IF($N$5="Sáng",IF(MID(K3670,2,7)-MID($L$2,2,7)&gt;0,"Trễ",""),IF(MID(K3670,2,7)-MID($Q$2,2,7)&gt;0,"Trễ","")),"")</f>
        <v/>
      </c>
      <c r="M3670" t="str">
        <f>IFERROR(IF($N$5="Sáng",MID(K3670,2,7)-MID($L$2,2,7),MID(K3670,2,7)-MID($Q$2,2,7)),"")</f>
        <v/>
      </c>
      <c r="Q3670" t="str">
        <f>IF(B3670&lt;&gt;"",IF(AND(P3670="",F3670=""),"Không phép ",""),"")</f>
        <v/>
      </c>
      <c r="R3670" t="str">
        <f>UPPER(B3670)</f>
        <v/>
      </c>
      <c r="T3670" t="str">
        <f>IFERROR(IF(J3670&lt;&gt;"", INDEX($S$5:$S$1433, MATCH(J3670, $E$5:$E$1433, 0)),""),"")</f>
        <v/>
      </c>
      <c r="V3670" t="str">
        <f>IFERROR(IF(J3670&lt;&gt;"", INDEX($U$5:$U$1433, MATCH(J3670, $E$5:$E$1433, 0)),""),"")</f>
        <v/>
      </c>
    </row>
    <row r="3671">
      <c r="A3671" t="str">
        <f>IF(B3671&lt;&gt;"",A3670+1,"")</f>
        <v/>
      </c>
      <c r="F3671" t="str">
        <f>IFERROR(IF(VLOOKUP(E3671,J:J,1,0)=E3671,"X",""),"")</f>
        <v/>
      </c>
      <c r="G3671" t="str">
        <f>IF(J3671&lt;&gt;"", INDEX($C$5:$C$1433, MATCH(J3671, $E$5:$E$1433, 0)),"")</f>
        <v/>
      </c>
      <c r="H3671" t="str">
        <f>IF(J3671&lt;&gt;"", INDEX($D$5:$D$1433, MATCH(J3671, $E$5:$E$1433, 0)),"")</f>
        <v/>
      </c>
      <c r="I3671" t="str">
        <f>IFERROR(IF(J3671&lt;&gt;"", INDEX($B$5:$B$1433, MATCH(J3671, $E$5:$E$1433, 0)),""),"SAI")</f>
        <v/>
      </c>
      <c r="L3671" t="str">
        <f>IFERROR(IF($N$5="Sáng",IF(MID(K3671,2,7)-MID($L$2,2,7)&gt;0,"Trễ",""),IF(MID(K3671,2,7)-MID($Q$2,2,7)&gt;0,"Trễ","")),"")</f>
        <v/>
      </c>
      <c r="M3671" t="str">
        <f>IFERROR(IF($N$5="Sáng",MID(K3671,2,7)-MID($L$2,2,7),MID(K3671,2,7)-MID($Q$2,2,7)),"")</f>
        <v/>
      </c>
      <c r="Q3671" t="str">
        <f>IF(B3671&lt;&gt;"",IF(AND(P3671="",F3671=""),"Không phép ",""),"")</f>
        <v/>
      </c>
      <c r="R3671" t="str">
        <f>UPPER(B3671)</f>
        <v/>
      </c>
      <c r="T3671" t="str">
        <f>IFERROR(IF(J3671&lt;&gt;"", INDEX($S$5:$S$1433, MATCH(J3671, $E$5:$E$1433, 0)),""),"")</f>
        <v/>
      </c>
      <c r="V3671" t="str">
        <f>IFERROR(IF(J3671&lt;&gt;"", INDEX($U$5:$U$1433, MATCH(J3671, $E$5:$E$1433, 0)),""),"")</f>
        <v/>
      </c>
    </row>
    <row r="3672">
      <c r="A3672" t="str">
        <f>IF(B3672&lt;&gt;"",A3671+1,"")</f>
        <v/>
      </c>
      <c r="F3672" t="str">
        <f>IFERROR(IF(VLOOKUP(E3672,J:J,1,0)=E3672,"X",""),"")</f>
        <v/>
      </c>
      <c r="G3672" t="str">
        <f>IF(J3672&lt;&gt;"", INDEX($C$5:$C$1433, MATCH(J3672, $E$5:$E$1433, 0)),"")</f>
        <v/>
      </c>
      <c r="H3672" t="str">
        <f>IF(J3672&lt;&gt;"", INDEX($D$5:$D$1433, MATCH(J3672, $E$5:$E$1433, 0)),"")</f>
        <v/>
      </c>
      <c r="I3672" t="str">
        <f>IFERROR(IF(J3672&lt;&gt;"", INDEX($B$5:$B$1433, MATCH(J3672, $E$5:$E$1433, 0)),""),"SAI")</f>
        <v/>
      </c>
      <c r="L3672" t="str">
        <f>IFERROR(IF($N$5="Sáng",IF(MID(K3672,2,7)-MID($L$2,2,7)&gt;0,"Trễ",""),IF(MID(K3672,2,7)-MID($Q$2,2,7)&gt;0,"Trễ","")),"")</f>
        <v/>
      </c>
      <c r="M3672" t="str">
        <f>IFERROR(IF($N$5="Sáng",MID(K3672,2,7)-MID($L$2,2,7),MID(K3672,2,7)-MID($Q$2,2,7)),"")</f>
        <v/>
      </c>
      <c r="Q3672" t="str">
        <f>IF(B3672&lt;&gt;"",IF(AND(P3672="",F3672=""),"Không phép ",""),"")</f>
        <v/>
      </c>
      <c r="R3672" t="str">
        <f>UPPER(B3672)</f>
        <v/>
      </c>
      <c r="T3672" t="str">
        <f>IFERROR(IF(J3672&lt;&gt;"", INDEX($S$5:$S$1433, MATCH(J3672, $E$5:$E$1433, 0)),""),"")</f>
        <v/>
      </c>
      <c r="V3672" t="str">
        <f>IFERROR(IF(J3672&lt;&gt;"", INDEX($U$5:$U$1433, MATCH(J3672, $E$5:$E$1433, 0)),""),"")</f>
        <v/>
      </c>
    </row>
    <row r="3673">
      <c r="A3673" t="str">
        <f>IF(B3673&lt;&gt;"",A3672+1,"")</f>
        <v/>
      </c>
      <c r="F3673" t="str">
        <f>IFERROR(IF(VLOOKUP(E3673,J:J,1,0)=E3673,"X",""),"")</f>
        <v/>
      </c>
      <c r="G3673" t="str">
        <f>IF(J3673&lt;&gt;"", INDEX($C$5:$C$1433, MATCH(J3673, $E$5:$E$1433, 0)),"")</f>
        <v/>
      </c>
      <c r="H3673" t="str">
        <f>IF(J3673&lt;&gt;"", INDEX($D$5:$D$1433, MATCH(J3673, $E$5:$E$1433, 0)),"")</f>
        <v/>
      </c>
      <c r="I3673" t="str">
        <f>IFERROR(IF(J3673&lt;&gt;"", INDEX($B$5:$B$1433, MATCH(J3673, $E$5:$E$1433, 0)),""),"SAI")</f>
        <v/>
      </c>
      <c r="L3673" t="str">
        <f>IFERROR(IF($N$5="Sáng",IF(MID(K3673,2,7)-MID($L$2,2,7)&gt;0,"Trễ",""),IF(MID(K3673,2,7)-MID($Q$2,2,7)&gt;0,"Trễ","")),"")</f>
        <v/>
      </c>
      <c r="M3673" t="str">
        <f>IFERROR(IF($N$5="Sáng",MID(K3673,2,7)-MID($L$2,2,7),MID(K3673,2,7)-MID($Q$2,2,7)),"")</f>
        <v/>
      </c>
      <c r="Q3673" t="str">
        <f>IF(B3673&lt;&gt;"",IF(AND(P3673="",F3673=""),"Không phép ",""),"")</f>
        <v/>
      </c>
      <c r="R3673" t="str">
        <f>UPPER(B3673)</f>
        <v/>
      </c>
      <c r="T3673" t="str">
        <f>IFERROR(IF(J3673&lt;&gt;"", INDEX($S$5:$S$1433, MATCH(J3673, $E$5:$E$1433, 0)),""),"")</f>
        <v/>
      </c>
      <c r="V3673" t="str">
        <f>IFERROR(IF(J3673&lt;&gt;"", INDEX($U$5:$U$1433, MATCH(J3673, $E$5:$E$1433, 0)),""),"")</f>
        <v/>
      </c>
    </row>
    <row r="3674">
      <c r="A3674" t="str">
        <f>IF(B3674&lt;&gt;"",A3673+1,"")</f>
        <v/>
      </c>
      <c r="F3674" t="str">
        <f>IFERROR(IF(VLOOKUP(E3674,J:J,1,0)=E3674,"X",""),"")</f>
        <v/>
      </c>
      <c r="G3674" t="str">
        <f>IF(J3674&lt;&gt;"", INDEX($C$5:$C$1433, MATCH(J3674, $E$5:$E$1433, 0)),"")</f>
        <v/>
      </c>
      <c r="H3674" t="str">
        <f>IF(J3674&lt;&gt;"", INDEX($D$5:$D$1433, MATCH(J3674, $E$5:$E$1433, 0)),"")</f>
        <v/>
      </c>
      <c r="I3674" t="str">
        <f>IFERROR(IF(J3674&lt;&gt;"", INDEX($B$5:$B$1433, MATCH(J3674, $E$5:$E$1433, 0)),""),"SAI")</f>
        <v/>
      </c>
      <c r="L3674" t="str">
        <f>IFERROR(IF($N$5="Sáng",IF(MID(K3674,2,7)-MID($L$2,2,7)&gt;0,"Trễ",""),IF(MID(K3674,2,7)-MID($Q$2,2,7)&gt;0,"Trễ","")),"")</f>
        <v/>
      </c>
      <c r="M3674" t="str">
        <f>IFERROR(IF($N$5="Sáng",MID(K3674,2,7)-MID($L$2,2,7),MID(K3674,2,7)-MID($Q$2,2,7)),"")</f>
        <v/>
      </c>
      <c r="Q3674" t="str">
        <f>IF(B3674&lt;&gt;"",IF(AND(P3674="",F3674=""),"Không phép ",""),"")</f>
        <v/>
      </c>
      <c r="R3674" t="str">
        <f>UPPER(B3674)</f>
        <v/>
      </c>
      <c r="T3674" t="str">
        <f>IFERROR(IF(J3674&lt;&gt;"", INDEX($S$5:$S$1433, MATCH(J3674, $E$5:$E$1433, 0)),""),"")</f>
        <v/>
      </c>
      <c r="V3674" t="str">
        <f>IFERROR(IF(J3674&lt;&gt;"", INDEX($U$5:$U$1433, MATCH(J3674, $E$5:$E$1433, 0)),""),"")</f>
        <v/>
      </c>
    </row>
    <row r="3675">
      <c r="A3675" t="str">
        <f>IF(B3675&lt;&gt;"",A3674+1,"")</f>
        <v/>
      </c>
      <c r="F3675" t="str">
        <f>IFERROR(IF(VLOOKUP(E3675,J:J,1,0)=E3675,"X",""),"")</f>
        <v/>
      </c>
      <c r="G3675" t="str">
        <f>IF(J3675&lt;&gt;"", INDEX($C$5:$C$1433, MATCH(J3675, $E$5:$E$1433, 0)),"")</f>
        <v/>
      </c>
      <c r="H3675" t="str">
        <f>IF(J3675&lt;&gt;"", INDEX($D$5:$D$1433, MATCH(J3675, $E$5:$E$1433, 0)),"")</f>
        <v/>
      </c>
      <c r="I3675" t="str">
        <f>IFERROR(IF(J3675&lt;&gt;"", INDEX($B$5:$B$1433, MATCH(J3675, $E$5:$E$1433, 0)),""),"SAI")</f>
        <v/>
      </c>
      <c r="L3675" t="str">
        <f>IFERROR(IF($N$5="Sáng",IF(MID(K3675,2,7)-MID($L$2,2,7)&gt;0,"Trễ",""),IF(MID(K3675,2,7)-MID($Q$2,2,7)&gt;0,"Trễ","")),"")</f>
        <v/>
      </c>
      <c r="M3675" t="str">
        <f>IFERROR(IF($N$5="Sáng",MID(K3675,2,7)-MID($L$2,2,7),MID(K3675,2,7)-MID($Q$2,2,7)),"")</f>
        <v/>
      </c>
      <c r="Q3675" t="str">
        <f>IF(B3675&lt;&gt;"",IF(AND(P3675="",F3675=""),"Không phép ",""),"")</f>
        <v/>
      </c>
      <c r="R3675" t="str">
        <f>UPPER(B3675)</f>
        <v/>
      </c>
      <c r="T3675" t="str">
        <f>IFERROR(IF(J3675&lt;&gt;"", INDEX($S$5:$S$1433, MATCH(J3675, $E$5:$E$1433, 0)),""),"")</f>
        <v/>
      </c>
      <c r="V3675" t="str">
        <f>IFERROR(IF(J3675&lt;&gt;"", INDEX($U$5:$U$1433, MATCH(J3675, $E$5:$E$1433, 0)),""),"")</f>
        <v/>
      </c>
    </row>
    <row r="3676">
      <c r="A3676" t="str">
        <f>IF(B3676&lt;&gt;"",A3675+1,"")</f>
        <v/>
      </c>
      <c r="F3676" t="str">
        <f>IFERROR(IF(VLOOKUP(E3676,J:J,1,0)=E3676,"X",""),"")</f>
        <v/>
      </c>
      <c r="G3676" t="str">
        <f>IF(J3676&lt;&gt;"", INDEX($C$5:$C$1433, MATCH(J3676, $E$5:$E$1433, 0)),"")</f>
        <v/>
      </c>
      <c r="H3676" t="str">
        <f>IF(J3676&lt;&gt;"", INDEX($D$5:$D$1433, MATCH(J3676, $E$5:$E$1433, 0)),"")</f>
        <v/>
      </c>
      <c r="I3676" t="str">
        <f>IFERROR(IF(J3676&lt;&gt;"", INDEX($B$5:$B$1433, MATCH(J3676, $E$5:$E$1433, 0)),""),"SAI")</f>
        <v/>
      </c>
      <c r="L3676" t="str">
        <f>IFERROR(IF($N$5="Sáng",IF(MID(K3676,2,7)-MID($L$2,2,7)&gt;0,"Trễ",""),IF(MID(K3676,2,7)-MID($Q$2,2,7)&gt;0,"Trễ","")),"")</f>
        <v/>
      </c>
      <c r="M3676" t="str">
        <f>IFERROR(IF($N$5="Sáng",MID(K3676,2,7)-MID($L$2,2,7),MID(K3676,2,7)-MID($Q$2,2,7)),"")</f>
        <v/>
      </c>
      <c r="Q3676" t="str">
        <f>IF(B3676&lt;&gt;"",IF(AND(P3676="",F3676=""),"Không phép ",""),"")</f>
        <v/>
      </c>
      <c r="R3676" t="str">
        <f>UPPER(B3676)</f>
        <v/>
      </c>
      <c r="T3676" t="str">
        <f>IFERROR(IF(J3676&lt;&gt;"", INDEX($S$5:$S$1433, MATCH(J3676, $E$5:$E$1433, 0)),""),"")</f>
        <v/>
      </c>
      <c r="V3676" t="str">
        <f>IFERROR(IF(J3676&lt;&gt;"", INDEX($U$5:$U$1433, MATCH(J3676, $E$5:$E$1433, 0)),""),"")</f>
        <v/>
      </c>
    </row>
    <row r="3677">
      <c r="A3677" t="str">
        <f>IF(B3677&lt;&gt;"",A3676+1,"")</f>
        <v/>
      </c>
      <c r="F3677" t="str">
        <f>IFERROR(IF(VLOOKUP(E3677,J:J,1,0)=E3677,"X",""),"")</f>
        <v/>
      </c>
      <c r="G3677" t="str">
        <f>IF(J3677&lt;&gt;"", INDEX($C$5:$C$1433, MATCH(J3677, $E$5:$E$1433, 0)),"")</f>
        <v/>
      </c>
      <c r="H3677" t="str">
        <f>IF(J3677&lt;&gt;"", INDEX($D$5:$D$1433, MATCH(J3677, $E$5:$E$1433, 0)),"")</f>
        <v/>
      </c>
      <c r="I3677" t="str">
        <f>IFERROR(IF(J3677&lt;&gt;"", INDEX($B$5:$B$1433, MATCH(J3677, $E$5:$E$1433, 0)),""),"SAI")</f>
        <v/>
      </c>
      <c r="L3677" t="str">
        <f>IFERROR(IF($N$5="Sáng",IF(MID(K3677,2,7)-MID($L$2,2,7)&gt;0,"Trễ",""),IF(MID(K3677,2,7)-MID($Q$2,2,7)&gt;0,"Trễ","")),"")</f>
        <v/>
      </c>
      <c r="M3677" t="str">
        <f>IFERROR(IF($N$5="Sáng",MID(K3677,2,7)-MID($L$2,2,7),MID(K3677,2,7)-MID($Q$2,2,7)),"")</f>
        <v/>
      </c>
      <c r="Q3677" t="str">
        <f>IF(B3677&lt;&gt;"",IF(AND(P3677="",F3677=""),"Không phép ",""),"")</f>
        <v/>
      </c>
      <c r="R3677" t="str">
        <f>UPPER(B3677)</f>
        <v/>
      </c>
      <c r="T3677" t="str">
        <f>IFERROR(IF(J3677&lt;&gt;"", INDEX($S$5:$S$1433, MATCH(J3677, $E$5:$E$1433, 0)),""),"")</f>
        <v/>
      </c>
      <c r="V3677" t="str">
        <f>IFERROR(IF(J3677&lt;&gt;"", INDEX($U$5:$U$1433, MATCH(J3677, $E$5:$E$1433, 0)),""),"")</f>
        <v/>
      </c>
    </row>
    <row r="3678">
      <c r="A3678" t="str">
        <f>IF(B3678&lt;&gt;"",A3677+1,"")</f>
        <v/>
      </c>
      <c r="F3678" t="str">
        <f>IFERROR(IF(VLOOKUP(E3678,J:J,1,0)=E3678,"X",""),"")</f>
        <v/>
      </c>
      <c r="G3678" t="str">
        <f>IF(J3678&lt;&gt;"", INDEX($C$5:$C$1433, MATCH(J3678, $E$5:$E$1433, 0)),"")</f>
        <v/>
      </c>
      <c r="H3678" t="str">
        <f>IF(J3678&lt;&gt;"", INDEX($D$5:$D$1433, MATCH(J3678, $E$5:$E$1433, 0)),"")</f>
        <v/>
      </c>
      <c r="I3678" t="str">
        <f>IFERROR(IF(J3678&lt;&gt;"", INDEX($B$5:$B$1433, MATCH(J3678, $E$5:$E$1433, 0)),""),"SAI")</f>
        <v/>
      </c>
      <c r="L3678" t="str">
        <f>IFERROR(IF($N$5="Sáng",IF(MID(K3678,2,7)-MID($L$2,2,7)&gt;0,"Trễ",""),IF(MID(K3678,2,7)-MID($Q$2,2,7)&gt;0,"Trễ","")),"")</f>
        <v/>
      </c>
      <c r="M3678" t="str">
        <f>IFERROR(IF($N$5="Sáng",MID(K3678,2,7)-MID($L$2,2,7),MID(K3678,2,7)-MID($Q$2,2,7)),"")</f>
        <v/>
      </c>
      <c r="Q3678" t="str">
        <f>IF(B3678&lt;&gt;"",IF(AND(P3678="",F3678=""),"Không phép ",""),"")</f>
        <v/>
      </c>
      <c r="R3678" t="str">
        <f>UPPER(B3678)</f>
        <v/>
      </c>
      <c r="T3678" t="str">
        <f>IFERROR(IF(J3678&lt;&gt;"", INDEX($S$5:$S$1433, MATCH(J3678, $E$5:$E$1433, 0)),""),"")</f>
        <v/>
      </c>
      <c r="V3678" t="str">
        <f>IFERROR(IF(J3678&lt;&gt;"", INDEX($U$5:$U$1433, MATCH(J3678, $E$5:$E$1433, 0)),""),"")</f>
        <v/>
      </c>
    </row>
    <row r="3679">
      <c r="A3679" t="str">
        <f>IF(B3679&lt;&gt;"",A3678+1,"")</f>
        <v/>
      </c>
      <c r="F3679" t="str">
        <f>IFERROR(IF(VLOOKUP(E3679,J:J,1,0)=E3679,"X",""),"")</f>
        <v/>
      </c>
      <c r="G3679" t="str">
        <f>IF(J3679&lt;&gt;"", INDEX($C$5:$C$1433, MATCH(J3679, $E$5:$E$1433, 0)),"")</f>
        <v/>
      </c>
      <c r="H3679" t="str">
        <f>IF(J3679&lt;&gt;"", INDEX($D$5:$D$1433, MATCH(J3679, $E$5:$E$1433, 0)),"")</f>
        <v/>
      </c>
      <c r="I3679" t="str">
        <f>IFERROR(IF(J3679&lt;&gt;"", INDEX($B$5:$B$1433, MATCH(J3679, $E$5:$E$1433, 0)),""),"SAI")</f>
        <v/>
      </c>
      <c r="L3679" t="str">
        <f>IFERROR(IF($N$5="Sáng",IF(MID(K3679,2,7)-MID($L$2,2,7)&gt;0,"Trễ",""),IF(MID(K3679,2,7)-MID($Q$2,2,7)&gt;0,"Trễ","")),"")</f>
        <v/>
      </c>
      <c r="M3679" t="str">
        <f>IFERROR(IF($N$5="Sáng",MID(K3679,2,7)-MID($L$2,2,7),MID(K3679,2,7)-MID($Q$2,2,7)),"")</f>
        <v/>
      </c>
      <c r="Q3679" t="str">
        <f>IF(B3679&lt;&gt;"",IF(AND(P3679="",F3679=""),"Không phép ",""),"")</f>
        <v/>
      </c>
      <c r="R3679" t="str">
        <f>UPPER(B3679)</f>
        <v/>
      </c>
      <c r="T3679" t="str">
        <f>IFERROR(IF(J3679&lt;&gt;"", INDEX($S$5:$S$1433, MATCH(J3679, $E$5:$E$1433, 0)),""),"")</f>
        <v/>
      </c>
      <c r="V3679" t="str">
        <f>IFERROR(IF(J3679&lt;&gt;"", INDEX($U$5:$U$1433, MATCH(J3679, $E$5:$E$1433, 0)),""),"")</f>
        <v/>
      </c>
    </row>
    <row r="3680">
      <c r="A3680" t="str">
        <f>IF(B3680&lt;&gt;"",A3679+1,"")</f>
        <v/>
      </c>
      <c r="F3680" t="str">
        <f>IFERROR(IF(VLOOKUP(E3680,J:J,1,0)=E3680,"X",""),"")</f>
        <v/>
      </c>
      <c r="G3680" t="str">
        <f>IF(J3680&lt;&gt;"", INDEX($C$5:$C$1433, MATCH(J3680, $E$5:$E$1433, 0)),"")</f>
        <v/>
      </c>
      <c r="H3680" t="str">
        <f>IF(J3680&lt;&gt;"", INDEX($D$5:$D$1433, MATCH(J3680, $E$5:$E$1433, 0)),"")</f>
        <v/>
      </c>
      <c r="I3680" t="str">
        <f>IFERROR(IF(J3680&lt;&gt;"", INDEX($B$5:$B$1433, MATCH(J3680, $E$5:$E$1433, 0)),""),"SAI")</f>
        <v/>
      </c>
      <c r="L3680" t="str">
        <f>IFERROR(IF($N$5="Sáng",IF(MID(K3680,2,7)-MID($L$2,2,7)&gt;0,"Trễ",""),IF(MID(K3680,2,7)-MID($Q$2,2,7)&gt;0,"Trễ","")),"")</f>
        <v/>
      </c>
      <c r="M3680" t="str">
        <f>IFERROR(IF($N$5="Sáng",MID(K3680,2,7)-MID($L$2,2,7),MID(K3680,2,7)-MID($Q$2,2,7)),"")</f>
        <v/>
      </c>
      <c r="Q3680" t="str">
        <f>IF(B3680&lt;&gt;"",IF(AND(P3680="",F3680=""),"Không phép ",""),"")</f>
        <v/>
      </c>
      <c r="R3680" t="str">
        <f>UPPER(B3680)</f>
        <v/>
      </c>
      <c r="T3680" t="str">
        <f>IFERROR(IF(J3680&lt;&gt;"", INDEX($S$5:$S$1433, MATCH(J3680, $E$5:$E$1433, 0)),""),"")</f>
        <v/>
      </c>
      <c r="V3680" t="str">
        <f>IFERROR(IF(J3680&lt;&gt;"", INDEX($U$5:$U$1433, MATCH(J3680, $E$5:$E$1433, 0)),""),"")</f>
        <v/>
      </c>
    </row>
    <row r="3681">
      <c r="A3681" t="str">
        <f>IF(B3681&lt;&gt;"",A3680+1,"")</f>
        <v/>
      </c>
      <c r="F3681" t="str">
        <f>IFERROR(IF(VLOOKUP(E3681,J:J,1,0)=E3681,"X",""),"")</f>
        <v/>
      </c>
      <c r="G3681" t="str">
        <f>IF(J3681&lt;&gt;"", INDEX($C$5:$C$1433, MATCH(J3681, $E$5:$E$1433, 0)),"")</f>
        <v/>
      </c>
      <c r="H3681" t="str">
        <f>IF(J3681&lt;&gt;"", INDEX($D$5:$D$1433, MATCH(J3681, $E$5:$E$1433, 0)),"")</f>
        <v/>
      </c>
      <c r="I3681" t="str">
        <f>IFERROR(IF(J3681&lt;&gt;"", INDEX($B$5:$B$1433, MATCH(J3681, $E$5:$E$1433, 0)),""),"SAI")</f>
        <v/>
      </c>
      <c r="L3681" t="str">
        <f>IFERROR(IF($N$5="Sáng",IF(MID(K3681,2,7)-MID($L$2,2,7)&gt;0,"Trễ",""),IF(MID(K3681,2,7)-MID($Q$2,2,7)&gt;0,"Trễ","")),"")</f>
        <v/>
      </c>
      <c r="M3681" t="str">
        <f>IFERROR(IF($N$5="Sáng",MID(K3681,2,7)-MID($L$2,2,7),MID(K3681,2,7)-MID($Q$2,2,7)),"")</f>
        <v/>
      </c>
      <c r="Q3681" t="str">
        <f>IF(B3681&lt;&gt;"",IF(AND(P3681="",F3681=""),"Không phép ",""),"")</f>
        <v/>
      </c>
      <c r="R3681" t="str">
        <f>UPPER(B3681)</f>
        <v/>
      </c>
      <c r="T3681" t="str">
        <f>IFERROR(IF(J3681&lt;&gt;"", INDEX($S$5:$S$1433, MATCH(J3681, $E$5:$E$1433, 0)),""),"")</f>
        <v/>
      </c>
      <c r="V3681" t="str">
        <f>IFERROR(IF(J3681&lt;&gt;"", INDEX($U$5:$U$1433, MATCH(J3681, $E$5:$E$1433, 0)),""),"")</f>
        <v/>
      </c>
    </row>
    <row r="3682">
      <c r="A3682" t="str">
        <f>IF(B3682&lt;&gt;"",A3681+1,"")</f>
        <v/>
      </c>
      <c r="F3682" t="str">
        <f>IFERROR(IF(VLOOKUP(E3682,J:J,1,0)=E3682,"X",""),"")</f>
        <v/>
      </c>
      <c r="G3682" t="str">
        <f>IF(J3682&lt;&gt;"", INDEX($C$5:$C$1433, MATCH(J3682, $E$5:$E$1433, 0)),"")</f>
        <v/>
      </c>
      <c r="H3682" t="str">
        <f>IF(J3682&lt;&gt;"", INDEX($D$5:$D$1433, MATCH(J3682, $E$5:$E$1433, 0)),"")</f>
        <v/>
      </c>
      <c r="I3682" t="str">
        <f>IFERROR(IF(J3682&lt;&gt;"", INDEX($B$5:$B$1433, MATCH(J3682, $E$5:$E$1433, 0)),""),"SAI")</f>
        <v/>
      </c>
      <c r="L3682" t="str">
        <f>IFERROR(IF($N$5="Sáng",IF(MID(K3682,2,7)-MID($L$2,2,7)&gt;0,"Trễ",""),IF(MID(K3682,2,7)-MID($Q$2,2,7)&gt;0,"Trễ","")),"")</f>
        <v/>
      </c>
      <c r="M3682" t="str">
        <f>IFERROR(IF($N$5="Sáng",MID(K3682,2,7)-MID($L$2,2,7),MID(K3682,2,7)-MID($Q$2,2,7)),"")</f>
        <v/>
      </c>
      <c r="Q3682" t="str">
        <f>IF(B3682&lt;&gt;"",IF(AND(P3682="",F3682=""),"Không phép ",""),"")</f>
        <v/>
      </c>
      <c r="R3682" t="str">
        <f>UPPER(B3682)</f>
        <v/>
      </c>
      <c r="T3682" t="str">
        <f>IFERROR(IF(J3682&lt;&gt;"", INDEX($S$5:$S$1433, MATCH(J3682, $E$5:$E$1433, 0)),""),"")</f>
        <v/>
      </c>
      <c r="V3682" t="str">
        <f>IFERROR(IF(J3682&lt;&gt;"", INDEX($U$5:$U$1433, MATCH(J3682, $E$5:$E$1433, 0)),""),"")</f>
        <v/>
      </c>
    </row>
    <row r="3683">
      <c r="A3683" t="str">
        <f>IF(B3683&lt;&gt;"",A3682+1,"")</f>
        <v/>
      </c>
      <c r="F3683" t="str">
        <f>IFERROR(IF(VLOOKUP(E3683,J:J,1,0)=E3683,"X",""),"")</f>
        <v/>
      </c>
      <c r="G3683" t="str">
        <f>IF(J3683&lt;&gt;"", INDEX($C$5:$C$1433, MATCH(J3683, $E$5:$E$1433, 0)),"")</f>
        <v/>
      </c>
      <c r="H3683" t="str">
        <f>IF(J3683&lt;&gt;"", INDEX($D$5:$D$1433, MATCH(J3683, $E$5:$E$1433, 0)),"")</f>
        <v/>
      </c>
      <c r="I3683" t="str">
        <f>IFERROR(IF(J3683&lt;&gt;"", INDEX($B$5:$B$1433, MATCH(J3683, $E$5:$E$1433, 0)),""),"SAI")</f>
        <v/>
      </c>
      <c r="L3683" t="str">
        <f>IFERROR(IF($N$5="Sáng",IF(MID(K3683,2,7)-MID($L$2,2,7)&gt;0,"Trễ",""),IF(MID(K3683,2,7)-MID($Q$2,2,7)&gt;0,"Trễ","")),"")</f>
        <v/>
      </c>
      <c r="M3683" t="str">
        <f>IFERROR(IF($N$5="Sáng",MID(K3683,2,7)-MID($L$2,2,7),MID(K3683,2,7)-MID($Q$2,2,7)),"")</f>
        <v/>
      </c>
      <c r="Q3683" t="str">
        <f>IF(B3683&lt;&gt;"",IF(AND(P3683="",F3683=""),"Không phép ",""),"")</f>
        <v/>
      </c>
      <c r="R3683" t="str">
        <f>UPPER(B3683)</f>
        <v/>
      </c>
      <c r="T3683" t="str">
        <f>IFERROR(IF(J3683&lt;&gt;"", INDEX($S$5:$S$1433, MATCH(J3683, $E$5:$E$1433, 0)),""),"")</f>
        <v/>
      </c>
      <c r="V3683" t="str">
        <f>IFERROR(IF(J3683&lt;&gt;"", INDEX($U$5:$U$1433, MATCH(J3683, $E$5:$E$1433, 0)),""),"")</f>
        <v/>
      </c>
    </row>
    <row r="3684">
      <c r="A3684" t="str">
        <f>IF(B3684&lt;&gt;"",A3683+1,"")</f>
        <v/>
      </c>
      <c r="F3684" t="str">
        <f>IFERROR(IF(VLOOKUP(E3684,J:J,1,0)=E3684,"X",""),"")</f>
        <v/>
      </c>
      <c r="G3684" t="str">
        <f>IF(J3684&lt;&gt;"", INDEX($C$5:$C$1433, MATCH(J3684, $E$5:$E$1433, 0)),"")</f>
        <v/>
      </c>
      <c r="H3684" t="str">
        <f>IF(J3684&lt;&gt;"", INDEX($D$5:$D$1433, MATCH(J3684, $E$5:$E$1433, 0)),"")</f>
        <v/>
      </c>
      <c r="I3684" t="str">
        <f>IFERROR(IF(J3684&lt;&gt;"", INDEX($B$5:$B$1433, MATCH(J3684, $E$5:$E$1433, 0)),""),"SAI")</f>
        <v/>
      </c>
      <c r="L3684" t="str">
        <f>IFERROR(IF($N$5="Sáng",IF(MID(K3684,2,7)-MID($L$2,2,7)&gt;0,"Trễ",""),IF(MID(K3684,2,7)-MID($Q$2,2,7)&gt;0,"Trễ","")),"")</f>
        <v/>
      </c>
      <c r="M3684" t="str">
        <f>IFERROR(IF($N$5="Sáng",MID(K3684,2,7)-MID($L$2,2,7),MID(K3684,2,7)-MID($Q$2,2,7)),"")</f>
        <v/>
      </c>
      <c r="Q3684" t="str">
        <f>IF(B3684&lt;&gt;"",IF(AND(P3684="",F3684=""),"Không phép ",""),"")</f>
        <v/>
      </c>
      <c r="R3684" t="str">
        <f>UPPER(B3684)</f>
        <v/>
      </c>
      <c r="T3684" t="str">
        <f>IFERROR(IF(J3684&lt;&gt;"", INDEX($S$5:$S$1433, MATCH(J3684, $E$5:$E$1433, 0)),""),"")</f>
        <v/>
      </c>
      <c r="V3684" t="str">
        <f>IFERROR(IF(J3684&lt;&gt;"", INDEX($U$5:$U$1433, MATCH(J3684, $E$5:$E$1433, 0)),""),"")</f>
        <v/>
      </c>
    </row>
    <row r="3685">
      <c r="A3685" t="str">
        <f>IF(B3685&lt;&gt;"",A3684+1,"")</f>
        <v/>
      </c>
      <c r="F3685" t="str">
        <f>IFERROR(IF(VLOOKUP(E3685,J:J,1,0)=E3685,"X",""),"")</f>
        <v/>
      </c>
      <c r="G3685" t="str">
        <f>IF(J3685&lt;&gt;"", INDEX($C$5:$C$1433, MATCH(J3685, $E$5:$E$1433, 0)),"")</f>
        <v/>
      </c>
      <c r="H3685" t="str">
        <f>IF(J3685&lt;&gt;"", INDEX($D$5:$D$1433, MATCH(J3685, $E$5:$E$1433, 0)),"")</f>
        <v/>
      </c>
      <c r="I3685" t="str">
        <f>IFERROR(IF(J3685&lt;&gt;"", INDEX($B$5:$B$1433, MATCH(J3685, $E$5:$E$1433, 0)),""),"SAI")</f>
        <v/>
      </c>
      <c r="L3685" t="str">
        <f>IFERROR(IF($N$5="Sáng",IF(MID(K3685,2,7)-MID($L$2,2,7)&gt;0,"Trễ",""),IF(MID(K3685,2,7)-MID($Q$2,2,7)&gt;0,"Trễ","")),"")</f>
        <v/>
      </c>
      <c r="M3685" t="str">
        <f>IFERROR(IF($N$5="Sáng",MID(K3685,2,7)-MID($L$2,2,7),MID(K3685,2,7)-MID($Q$2,2,7)),"")</f>
        <v/>
      </c>
      <c r="Q3685" t="str">
        <f>IF(B3685&lt;&gt;"",IF(AND(P3685="",F3685=""),"Không phép ",""),"")</f>
        <v/>
      </c>
      <c r="R3685" t="str">
        <f>UPPER(B3685)</f>
        <v/>
      </c>
      <c r="T3685" t="str">
        <f>IFERROR(IF(J3685&lt;&gt;"", INDEX($S$5:$S$1433, MATCH(J3685, $E$5:$E$1433, 0)),""),"")</f>
        <v/>
      </c>
      <c r="V3685" t="str">
        <f>IFERROR(IF(J3685&lt;&gt;"", INDEX($U$5:$U$1433, MATCH(J3685, $E$5:$E$1433, 0)),""),"")</f>
        <v/>
      </c>
    </row>
    <row r="3686">
      <c r="A3686" t="str">
        <f>IF(B3686&lt;&gt;"",A3685+1,"")</f>
        <v/>
      </c>
      <c r="F3686" t="str">
        <f>IFERROR(IF(VLOOKUP(E3686,J:J,1,0)=E3686,"X",""),"")</f>
        <v/>
      </c>
      <c r="G3686" t="str">
        <f>IF(J3686&lt;&gt;"", INDEX($C$5:$C$1433, MATCH(J3686, $E$5:$E$1433, 0)),"")</f>
        <v/>
      </c>
      <c r="H3686" t="str">
        <f>IF(J3686&lt;&gt;"", INDEX($D$5:$D$1433, MATCH(J3686, $E$5:$E$1433, 0)),"")</f>
        <v/>
      </c>
      <c r="I3686" t="str">
        <f>IFERROR(IF(J3686&lt;&gt;"", INDEX($B$5:$B$1433, MATCH(J3686, $E$5:$E$1433, 0)),""),"SAI")</f>
        <v/>
      </c>
      <c r="L3686" t="str">
        <f>IFERROR(IF($N$5="Sáng",IF(MID(K3686,2,7)-MID($L$2,2,7)&gt;0,"Trễ",""),IF(MID(K3686,2,7)-MID($Q$2,2,7)&gt;0,"Trễ","")),"")</f>
        <v/>
      </c>
      <c r="M3686" t="str">
        <f>IFERROR(IF($N$5="Sáng",MID(K3686,2,7)-MID($L$2,2,7),MID(K3686,2,7)-MID($Q$2,2,7)),"")</f>
        <v/>
      </c>
      <c r="Q3686" t="str">
        <f>IF(B3686&lt;&gt;"",IF(AND(P3686="",F3686=""),"Không phép ",""),"")</f>
        <v/>
      </c>
      <c r="R3686" t="str">
        <f>UPPER(B3686)</f>
        <v/>
      </c>
      <c r="T3686" t="str">
        <f>IFERROR(IF(J3686&lt;&gt;"", INDEX($S$5:$S$1433, MATCH(J3686, $E$5:$E$1433, 0)),""),"")</f>
        <v/>
      </c>
      <c r="V3686" t="str">
        <f>IFERROR(IF(J3686&lt;&gt;"", INDEX($U$5:$U$1433, MATCH(J3686, $E$5:$E$1433, 0)),""),"")</f>
        <v/>
      </c>
    </row>
    <row r="3687">
      <c r="A3687" t="str">
        <f>IF(B3687&lt;&gt;"",A3686+1,"")</f>
        <v/>
      </c>
      <c r="F3687" t="str">
        <f>IFERROR(IF(VLOOKUP(E3687,J:J,1,0)=E3687,"X",""),"")</f>
        <v/>
      </c>
      <c r="G3687" t="str">
        <f>IF(J3687&lt;&gt;"", INDEX($C$5:$C$1433, MATCH(J3687, $E$5:$E$1433, 0)),"")</f>
        <v/>
      </c>
      <c r="H3687" t="str">
        <f>IF(J3687&lt;&gt;"", INDEX($D$5:$D$1433, MATCH(J3687, $E$5:$E$1433, 0)),"")</f>
        <v/>
      </c>
      <c r="I3687" t="str">
        <f>IFERROR(IF(J3687&lt;&gt;"", INDEX($B$5:$B$1433, MATCH(J3687, $E$5:$E$1433, 0)),""),"SAI")</f>
        <v/>
      </c>
      <c r="L3687" t="str">
        <f>IFERROR(IF($N$5="Sáng",IF(MID(K3687,2,7)-MID($L$2,2,7)&gt;0,"Trễ",""),IF(MID(K3687,2,7)-MID($Q$2,2,7)&gt;0,"Trễ","")),"")</f>
        <v/>
      </c>
      <c r="M3687" t="str">
        <f>IFERROR(IF($N$5="Sáng",MID(K3687,2,7)-MID($L$2,2,7),MID(K3687,2,7)-MID($Q$2,2,7)),"")</f>
        <v/>
      </c>
      <c r="Q3687" t="str">
        <f>IF(B3687&lt;&gt;"",IF(AND(P3687="",F3687=""),"Không phép ",""),"")</f>
        <v/>
      </c>
      <c r="R3687" t="str">
        <f>UPPER(B3687)</f>
        <v/>
      </c>
      <c r="T3687" t="str">
        <f>IFERROR(IF(J3687&lt;&gt;"", INDEX($S$5:$S$1433, MATCH(J3687, $E$5:$E$1433, 0)),""),"")</f>
        <v/>
      </c>
      <c r="V3687" t="str">
        <f>IFERROR(IF(J3687&lt;&gt;"", INDEX($U$5:$U$1433, MATCH(J3687, $E$5:$E$1433, 0)),""),"")</f>
        <v/>
      </c>
    </row>
    <row r="3688">
      <c r="A3688" t="str">
        <f>IF(B3688&lt;&gt;"",A3687+1,"")</f>
        <v/>
      </c>
      <c r="F3688" t="str">
        <f>IFERROR(IF(VLOOKUP(E3688,J:J,1,0)=E3688,"X",""),"")</f>
        <v/>
      </c>
      <c r="G3688" t="str">
        <f>IF(J3688&lt;&gt;"", INDEX($C$5:$C$1433, MATCH(J3688, $E$5:$E$1433, 0)),"")</f>
        <v/>
      </c>
      <c r="H3688" t="str">
        <f>IF(J3688&lt;&gt;"", INDEX($D$5:$D$1433, MATCH(J3688, $E$5:$E$1433, 0)),"")</f>
        <v/>
      </c>
      <c r="I3688" t="str">
        <f>IFERROR(IF(J3688&lt;&gt;"", INDEX($B$5:$B$1433, MATCH(J3688, $E$5:$E$1433, 0)),""),"SAI")</f>
        <v/>
      </c>
      <c r="L3688" t="str">
        <f>IFERROR(IF($N$5="Sáng",IF(MID(K3688,2,7)-MID($L$2,2,7)&gt;0,"Trễ",""),IF(MID(K3688,2,7)-MID($Q$2,2,7)&gt;0,"Trễ","")),"")</f>
        <v/>
      </c>
      <c r="M3688" t="str">
        <f>IFERROR(IF($N$5="Sáng",MID(K3688,2,7)-MID($L$2,2,7),MID(K3688,2,7)-MID($Q$2,2,7)),"")</f>
        <v/>
      </c>
      <c r="Q3688" t="str">
        <f>IF(B3688&lt;&gt;"",IF(AND(P3688="",F3688=""),"Không phép ",""),"")</f>
        <v/>
      </c>
      <c r="R3688" t="str">
        <f>UPPER(B3688)</f>
        <v/>
      </c>
      <c r="T3688" t="str">
        <f>IFERROR(IF(J3688&lt;&gt;"", INDEX($S$5:$S$1433, MATCH(J3688, $E$5:$E$1433, 0)),""),"")</f>
        <v/>
      </c>
      <c r="V3688" t="str">
        <f>IFERROR(IF(J3688&lt;&gt;"", INDEX($U$5:$U$1433, MATCH(J3688, $E$5:$E$1433, 0)),""),"")</f>
        <v/>
      </c>
    </row>
    <row r="3689">
      <c r="A3689" t="str">
        <f>IF(B3689&lt;&gt;"",A3688+1,"")</f>
        <v/>
      </c>
      <c r="F3689" t="str">
        <f>IFERROR(IF(VLOOKUP(E3689,J:J,1,0)=E3689,"X",""),"")</f>
        <v/>
      </c>
      <c r="G3689" t="str">
        <f>IF(J3689&lt;&gt;"", INDEX($C$5:$C$1433, MATCH(J3689, $E$5:$E$1433, 0)),"")</f>
        <v/>
      </c>
      <c r="H3689" t="str">
        <f>IF(J3689&lt;&gt;"", INDEX($D$5:$D$1433, MATCH(J3689, $E$5:$E$1433, 0)),"")</f>
        <v/>
      </c>
      <c r="I3689" t="str">
        <f>IFERROR(IF(J3689&lt;&gt;"", INDEX($B$5:$B$1433, MATCH(J3689, $E$5:$E$1433, 0)),""),"SAI")</f>
        <v/>
      </c>
      <c r="L3689" t="str">
        <f>IFERROR(IF($N$5="Sáng",IF(MID(K3689,2,7)-MID($L$2,2,7)&gt;0,"Trễ",""),IF(MID(K3689,2,7)-MID($Q$2,2,7)&gt;0,"Trễ","")),"")</f>
        <v/>
      </c>
      <c r="M3689" t="str">
        <f>IFERROR(IF($N$5="Sáng",MID(K3689,2,7)-MID($L$2,2,7),MID(K3689,2,7)-MID($Q$2,2,7)),"")</f>
        <v/>
      </c>
      <c r="Q3689" t="str">
        <f>IF(B3689&lt;&gt;"",IF(AND(P3689="",F3689=""),"Không phép ",""),"")</f>
        <v/>
      </c>
      <c r="R3689" t="str">
        <f>UPPER(B3689)</f>
        <v/>
      </c>
      <c r="T3689" t="str">
        <f>IFERROR(IF(J3689&lt;&gt;"", INDEX($S$5:$S$1433, MATCH(J3689, $E$5:$E$1433, 0)),""),"")</f>
        <v/>
      </c>
      <c r="V3689" t="str">
        <f>IFERROR(IF(J3689&lt;&gt;"", INDEX($U$5:$U$1433, MATCH(J3689, $E$5:$E$1433, 0)),""),"")</f>
        <v/>
      </c>
    </row>
    <row r="3690">
      <c r="A3690" t="str">
        <f>IF(B3690&lt;&gt;"",A3689+1,"")</f>
        <v/>
      </c>
      <c r="F3690" t="str">
        <f>IFERROR(IF(VLOOKUP(E3690,J:J,1,0)=E3690,"X",""),"")</f>
        <v/>
      </c>
      <c r="G3690" t="str">
        <f>IF(J3690&lt;&gt;"", INDEX($C$5:$C$1433, MATCH(J3690, $E$5:$E$1433, 0)),"")</f>
        <v/>
      </c>
      <c r="H3690" t="str">
        <f>IF(J3690&lt;&gt;"", INDEX($D$5:$D$1433, MATCH(J3690, $E$5:$E$1433, 0)),"")</f>
        <v/>
      </c>
      <c r="I3690" t="str">
        <f>IFERROR(IF(J3690&lt;&gt;"", INDEX($B$5:$B$1433, MATCH(J3690, $E$5:$E$1433, 0)),""),"SAI")</f>
        <v/>
      </c>
      <c r="L3690" t="str">
        <f>IFERROR(IF($N$5="Sáng",IF(MID(K3690,2,7)-MID($L$2,2,7)&gt;0,"Trễ",""),IF(MID(K3690,2,7)-MID($Q$2,2,7)&gt;0,"Trễ","")),"")</f>
        <v/>
      </c>
      <c r="M3690" t="str">
        <f>IFERROR(IF($N$5="Sáng",MID(K3690,2,7)-MID($L$2,2,7),MID(K3690,2,7)-MID($Q$2,2,7)),"")</f>
        <v/>
      </c>
      <c r="Q3690" t="str">
        <f>IF(B3690&lt;&gt;"",IF(AND(P3690="",F3690=""),"Không phép ",""),"")</f>
        <v/>
      </c>
      <c r="R3690" t="str">
        <f>UPPER(B3690)</f>
        <v/>
      </c>
      <c r="T3690" t="str">
        <f>IFERROR(IF(J3690&lt;&gt;"", INDEX($S$5:$S$1433, MATCH(J3690, $E$5:$E$1433, 0)),""),"")</f>
        <v/>
      </c>
      <c r="V3690" t="str">
        <f>IFERROR(IF(J3690&lt;&gt;"", INDEX($U$5:$U$1433, MATCH(J3690, $E$5:$E$1433, 0)),""),"")</f>
        <v/>
      </c>
    </row>
    <row r="3691">
      <c r="A3691" t="str">
        <f>IF(B3691&lt;&gt;"",A3690+1,"")</f>
        <v/>
      </c>
      <c r="F3691" t="str">
        <f>IFERROR(IF(VLOOKUP(E3691,J:J,1,0)=E3691,"X",""),"")</f>
        <v/>
      </c>
      <c r="G3691" t="str">
        <f>IF(J3691&lt;&gt;"", INDEX($C$5:$C$1433, MATCH(J3691, $E$5:$E$1433, 0)),"")</f>
        <v/>
      </c>
      <c r="H3691" t="str">
        <f>IF(J3691&lt;&gt;"", INDEX($D$5:$D$1433, MATCH(J3691, $E$5:$E$1433, 0)),"")</f>
        <v/>
      </c>
      <c r="I3691" t="str">
        <f>IFERROR(IF(J3691&lt;&gt;"", INDEX($B$5:$B$1433, MATCH(J3691, $E$5:$E$1433, 0)),""),"SAI")</f>
        <v/>
      </c>
      <c r="L3691" t="str">
        <f>IFERROR(IF($N$5="Sáng",IF(MID(K3691,2,7)-MID($L$2,2,7)&gt;0,"Trễ",""),IF(MID(K3691,2,7)-MID($Q$2,2,7)&gt;0,"Trễ","")),"")</f>
        <v/>
      </c>
      <c r="M3691" t="str">
        <f>IFERROR(IF($N$5="Sáng",MID(K3691,2,7)-MID($L$2,2,7),MID(K3691,2,7)-MID($Q$2,2,7)),"")</f>
        <v/>
      </c>
      <c r="Q3691" t="str">
        <f>IF(B3691&lt;&gt;"",IF(AND(P3691="",F3691=""),"Không phép ",""),"")</f>
        <v/>
      </c>
      <c r="R3691" t="str">
        <f>UPPER(B3691)</f>
        <v/>
      </c>
      <c r="T3691" t="str">
        <f>IFERROR(IF(J3691&lt;&gt;"", INDEX($S$5:$S$1433, MATCH(J3691, $E$5:$E$1433, 0)),""),"")</f>
        <v/>
      </c>
      <c r="V3691" t="str">
        <f>IFERROR(IF(J3691&lt;&gt;"", INDEX($U$5:$U$1433, MATCH(J3691, $E$5:$E$1433, 0)),""),"")</f>
        <v/>
      </c>
    </row>
    <row r="3692">
      <c r="A3692" t="str">
        <f>IF(B3692&lt;&gt;"",A3691+1,"")</f>
        <v/>
      </c>
      <c r="F3692" t="str">
        <f>IFERROR(IF(VLOOKUP(E3692,J:J,1,0)=E3692,"X",""),"")</f>
        <v/>
      </c>
      <c r="G3692" t="str">
        <f>IF(J3692&lt;&gt;"", INDEX($C$5:$C$1433, MATCH(J3692, $E$5:$E$1433, 0)),"")</f>
        <v/>
      </c>
      <c r="H3692" t="str">
        <f>IF(J3692&lt;&gt;"", INDEX($D$5:$D$1433, MATCH(J3692, $E$5:$E$1433, 0)),"")</f>
        <v/>
      </c>
      <c r="I3692" t="str">
        <f>IFERROR(IF(J3692&lt;&gt;"", INDEX($B$5:$B$1433, MATCH(J3692, $E$5:$E$1433, 0)),""),"SAI")</f>
        <v/>
      </c>
      <c r="L3692" t="str">
        <f>IFERROR(IF($N$5="Sáng",IF(MID(K3692,2,7)-MID($L$2,2,7)&gt;0,"Trễ",""),IF(MID(K3692,2,7)-MID($Q$2,2,7)&gt;0,"Trễ","")),"")</f>
        <v/>
      </c>
      <c r="M3692" t="str">
        <f>IFERROR(IF($N$5="Sáng",MID(K3692,2,7)-MID($L$2,2,7),MID(K3692,2,7)-MID($Q$2,2,7)),"")</f>
        <v/>
      </c>
      <c r="Q3692" t="str">
        <f>IF(B3692&lt;&gt;"",IF(AND(P3692="",F3692=""),"Không phép ",""),"")</f>
        <v/>
      </c>
      <c r="R3692" t="str">
        <f>UPPER(B3692)</f>
        <v/>
      </c>
      <c r="T3692" t="str">
        <f>IFERROR(IF(J3692&lt;&gt;"", INDEX($S$5:$S$1433, MATCH(J3692, $E$5:$E$1433, 0)),""),"")</f>
        <v/>
      </c>
      <c r="V3692" t="str">
        <f>IFERROR(IF(J3692&lt;&gt;"", INDEX($U$5:$U$1433, MATCH(J3692, $E$5:$E$1433, 0)),""),"")</f>
        <v/>
      </c>
    </row>
    <row r="3693">
      <c r="A3693" t="str">
        <f>IF(B3693&lt;&gt;"",A3692+1,"")</f>
        <v/>
      </c>
      <c r="F3693" t="str">
        <f>IFERROR(IF(VLOOKUP(E3693,J:J,1,0)=E3693,"X",""),"")</f>
        <v/>
      </c>
      <c r="G3693" t="str">
        <f>IF(J3693&lt;&gt;"", INDEX($C$5:$C$1433, MATCH(J3693, $E$5:$E$1433, 0)),"")</f>
        <v/>
      </c>
      <c r="H3693" t="str">
        <f>IF(J3693&lt;&gt;"", INDEX($D$5:$D$1433, MATCH(J3693, $E$5:$E$1433, 0)),"")</f>
        <v/>
      </c>
      <c r="I3693" t="str">
        <f>IFERROR(IF(J3693&lt;&gt;"", INDEX($B$5:$B$1433, MATCH(J3693, $E$5:$E$1433, 0)),""),"SAI")</f>
        <v/>
      </c>
      <c r="L3693" t="str">
        <f>IFERROR(IF($N$5="Sáng",IF(MID(K3693,2,7)-MID($L$2,2,7)&gt;0,"Trễ",""),IF(MID(K3693,2,7)-MID($Q$2,2,7)&gt;0,"Trễ","")),"")</f>
        <v/>
      </c>
      <c r="M3693" t="str">
        <f>IFERROR(IF($N$5="Sáng",MID(K3693,2,7)-MID($L$2,2,7),MID(K3693,2,7)-MID($Q$2,2,7)),"")</f>
        <v/>
      </c>
      <c r="Q3693" t="str">
        <f>IF(B3693&lt;&gt;"",IF(AND(P3693="",F3693=""),"Không phép ",""),"")</f>
        <v/>
      </c>
      <c r="R3693" t="str">
        <f>UPPER(B3693)</f>
        <v/>
      </c>
      <c r="T3693" t="str">
        <f>IFERROR(IF(J3693&lt;&gt;"", INDEX($S$5:$S$1433, MATCH(J3693, $E$5:$E$1433, 0)),""),"")</f>
        <v/>
      </c>
      <c r="V3693" t="str">
        <f>IFERROR(IF(J3693&lt;&gt;"", INDEX($U$5:$U$1433, MATCH(J3693, $E$5:$E$1433, 0)),""),"")</f>
        <v/>
      </c>
    </row>
    <row r="3694">
      <c r="A3694" t="str">
        <f>IF(B3694&lt;&gt;"",A3693+1,"")</f>
        <v/>
      </c>
      <c r="F3694" t="str">
        <f>IFERROR(IF(VLOOKUP(E3694,J:J,1,0)=E3694,"X",""),"")</f>
        <v/>
      </c>
      <c r="G3694" t="str">
        <f>IF(J3694&lt;&gt;"", INDEX($C$5:$C$1433, MATCH(J3694, $E$5:$E$1433, 0)),"")</f>
        <v/>
      </c>
      <c r="H3694" t="str">
        <f>IF(J3694&lt;&gt;"", INDEX($D$5:$D$1433, MATCH(J3694, $E$5:$E$1433, 0)),"")</f>
        <v/>
      </c>
      <c r="I3694" t="str">
        <f>IFERROR(IF(J3694&lt;&gt;"", INDEX($B$5:$B$1433, MATCH(J3694, $E$5:$E$1433, 0)),""),"SAI")</f>
        <v/>
      </c>
      <c r="L3694" t="str">
        <f>IFERROR(IF($N$5="Sáng",IF(MID(K3694,2,7)-MID($L$2,2,7)&gt;0,"Trễ",""),IF(MID(K3694,2,7)-MID($Q$2,2,7)&gt;0,"Trễ","")),"")</f>
        <v/>
      </c>
      <c r="M3694" t="str">
        <f>IFERROR(IF($N$5="Sáng",MID(K3694,2,7)-MID($L$2,2,7),MID(K3694,2,7)-MID($Q$2,2,7)),"")</f>
        <v/>
      </c>
      <c r="Q3694" t="str">
        <f>IF(B3694&lt;&gt;"",IF(AND(P3694="",F3694=""),"Không phép ",""),"")</f>
        <v/>
      </c>
      <c r="R3694" t="str">
        <f>UPPER(B3694)</f>
        <v/>
      </c>
      <c r="T3694" t="str">
        <f>IFERROR(IF(J3694&lt;&gt;"", INDEX($S$5:$S$1433, MATCH(J3694, $E$5:$E$1433, 0)),""),"")</f>
        <v/>
      </c>
      <c r="V3694" t="str">
        <f>IFERROR(IF(J3694&lt;&gt;"", INDEX($U$5:$U$1433, MATCH(J3694, $E$5:$E$1433, 0)),""),"")</f>
        <v/>
      </c>
    </row>
    <row r="3695">
      <c r="A3695" t="str">
        <f>IF(B3695&lt;&gt;"",A3694+1,"")</f>
        <v/>
      </c>
      <c r="F3695" t="str">
        <f>IFERROR(IF(VLOOKUP(E3695,J:J,1,0)=E3695,"X",""),"")</f>
        <v/>
      </c>
      <c r="G3695" t="str">
        <f>IF(J3695&lt;&gt;"", INDEX($C$5:$C$1433, MATCH(J3695, $E$5:$E$1433, 0)),"")</f>
        <v/>
      </c>
      <c r="H3695" t="str">
        <f>IF(J3695&lt;&gt;"", INDEX($D$5:$D$1433, MATCH(J3695, $E$5:$E$1433, 0)),"")</f>
        <v/>
      </c>
      <c r="I3695" t="str">
        <f>IFERROR(IF(J3695&lt;&gt;"", INDEX($B$5:$B$1433, MATCH(J3695, $E$5:$E$1433, 0)),""),"SAI")</f>
        <v/>
      </c>
      <c r="L3695" t="str">
        <f>IFERROR(IF($N$5="Sáng",IF(MID(K3695,2,7)-MID($L$2,2,7)&gt;0,"Trễ",""),IF(MID(K3695,2,7)-MID($Q$2,2,7)&gt;0,"Trễ","")),"")</f>
        <v/>
      </c>
      <c r="M3695" t="str">
        <f>IFERROR(IF($N$5="Sáng",MID(K3695,2,7)-MID($L$2,2,7),MID(K3695,2,7)-MID($Q$2,2,7)),"")</f>
        <v/>
      </c>
      <c r="Q3695" t="str">
        <f>IF(B3695&lt;&gt;"",IF(AND(P3695="",F3695=""),"Không phép ",""),"")</f>
        <v/>
      </c>
      <c r="R3695" t="str">
        <f>UPPER(B3695)</f>
        <v/>
      </c>
      <c r="T3695" t="str">
        <f>IFERROR(IF(J3695&lt;&gt;"", INDEX($S$5:$S$1433, MATCH(J3695, $E$5:$E$1433, 0)),""),"")</f>
        <v/>
      </c>
      <c r="V3695" t="str">
        <f>IFERROR(IF(J3695&lt;&gt;"", INDEX($U$5:$U$1433, MATCH(J3695, $E$5:$E$1433, 0)),""),"")</f>
        <v/>
      </c>
    </row>
    <row r="3696">
      <c r="A3696" t="str">
        <f>IF(B3696&lt;&gt;"",A3695+1,"")</f>
        <v/>
      </c>
      <c r="F3696" t="str">
        <f>IFERROR(IF(VLOOKUP(E3696,J:J,1,0)=E3696,"X",""),"")</f>
        <v/>
      </c>
      <c r="G3696" t="str">
        <f>IF(J3696&lt;&gt;"", INDEX($C$5:$C$1433, MATCH(J3696, $E$5:$E$1433, 0)),"")</f>
        <v/>
      </c>
      <c r="H3696" t="str">
        <f>IF(J3696&lt;&gt;"", INDEX($D$5:$D$1433, MATCH(J3696, $E$5:$E$1433, 0)),"")</f>
        <v/>
      </c>
      <c r="I3696" t="str">
        <f>IFERROR(IF(J3696&lt;&gt;"", INDEX($B$5:$B$1433, MATCH(J3696, $E$5:$E$1433, 0)),""),"SAI")</f>
        <v/>
      </c>
      <c r="L3696" t="str">
        <f>IFERROR(IF($N$5="Sáng",IF(MID(K3696,2,7)-MID($L$2,2,7)&gt;0,"Trễ",""),IF(MID(K3696,2,7)-MID($Q$2,2,7)&gt;0,"Trễ","")),"")</f>
        <v/>
      </c>
      <c r="M3696" t="str">
        <f>IFERROR(IF($N$5="Sáng",MID(K3696,2,7)-MID($L$2,2,7),MID(K3696,2,7)-MID($Q$2,2,7)),"")</f>
        <v/>
      </c>
      <c r="Q3696" t="str">
        <f>IF(B3696&lt;&gt;"",IF(AND(P3696="",F3696=""),"Không phép ",""),"")</f>
        <v/>
      </c>
      <c r="R3696" t="str">
        <f>UPPER(B3696)</f>
        <v/>
      </c>
      <c r="T3696" t="str">
        <f>IFERROR(IF(J3696&lt;&gt;"", INDEX($S$5:$S$1433, MATCH(J3696, $E$5:$E$1433, 0)),""),"")</f>
        <v/>
      </c>
      <c r="V3696" t="str">
        <f>IFERROR(IF(J3696&lt;&gt;"", INDEX($U$5:$U$1433, MATCH(J3696, $E$5:$E$1433, 0)),""),"")</f>
        <v/>
      </c>
    </row>
    <row r="3697">
      <c r="A3697" t="str">
        <f>IF(B3697&lt;&gt;"",A3696+1,"")</f>
        <v/>
      </c>
      <c r="F3697" t="str">
        <f>IFERROR(IF(VLOOKUP(E3697,J:J,1,0)=E3697,"X",""),"")</f>
        <v/>
      </c>
      <c r="G3697" t="str">
        <f>IF(J3697&lt;&gt;"", INDEX($C$5:$C$1433, MATCH(J3697, $E$5:$E$1433, 0)),"")</f>
        <v/>
      </c>
      <c r="H3697" t="str">
        <f>IF(J3697&lt;&gt;"", INDEX($D$5:$D$1433, MATCH(J3697, $E$5:$E$1433, 0)),"")</f>
        <v/>
      </c>
      <c r="I3697" t="str">
        <f>IFERROR(IF(J3697&lt;&gt;"", INDEX($B$5:$B$1433, MATCH(J3697, $E$5:$E$1433, 0)),""),"SAI")</f>
        <v/>
      </c>
      <c r="L3697" t="str">
        <f>IFERROR(IF($N$5="Sáng",IF(MID(K3697,2,7)-MID($L$2,2,7)&gt;0,"Trễ",""),IF(MID(K3697,2,7)-MID($Q$2,2,7)&gt;0,"Trễ","")),"")</f>
        <v/>
      </c>
      <c r="M3697" t="str">
        <f>IFERROR(IF($N$5="Sáng",MID(K3697,2,7)-MID($L$2,2,7),MID(K3697,2,7)-MID($Q$2,2,7)),"")</f>
        <v/>
      </c>
      <c r="Q3697" t="str">
        <f>IF(B3697&lt;&gt;"",IF(AND(P3697="",F3697=""),"Không phép ",""),"")</f>
        <v/>
      </c>
      <c r="R3697" t="str">
        <f>UPPER(B3697)</f>
        <v/>
      </c>
      <c r="T3697" t="str">
        <f>IFERROR(IF(J3697&lt;&gt;"", INDEX($S$5:$S$1433, MATCH(J3697, $E$5:$E$1433, 0)),""),"")</f>
        <v/>
      </c>
      <c r="V3697" t="str">
        <f>IFERROR(IF(J3697&lt;&gt;"", INDEX($U$5:$U$1433, MATCH(J3697, $E$5:$E$1433, 0)),""),"")</f>
        <v/>
      </c>
    </row>
    <row r="3698">
      <c r="A3698" t="str">
        <f>IF(B3698&lt;&gt;"",A3697+1,"")</f>
        <v/>
      </c>
      <c r="F3698" t="str">
        <f>IFERROR(IF(VLOOKUP(E3698,J:J,1,0)=E3698,"X",""),"")</f>
        <v/>
      </c>
      <c r="G3698" t="str">
        <f>IF(J3698&lt;&gt;"", INDEX($C$5:$C$1433, MATCH(J3698, $E$5:$E$1433, 0)),"")</f>
        <v/>
      </c>
      <c r="H3698" t="str">
        <f>IF(J3698&lt;&gt;"", INDEX($D$5:$D$1433, MATCH(J3698, $E$5:$E$1433, 0)),"")</f>
        <v/>
      </c>
      <c r="I3698" t="str">
        <f>IFERROR(IF(J3698&lt;&gt;"", INDEX($B$5:$B$1433, MATCH(J3698, $E$5:$E$1433, 0)),""),"SAI")</f>
        <v/>
      </c>
      <c r="L3698" t="str">
        <f>IFERROR(IF($N$5="Sáng",IF(MID(K3698,2,7)-MID($L$2,2,7)&gt;0,"Trễ",""),IF(MID(K3698,2,7)-MID($Q$2,2,7)&gt;0,"Trễ","")),"")</f>
        <v/>
      </c>
      <c r="M3698" t="str">
        <f>IFERROR(IF($N$5="Sáng",MID(K3698,2,7)-MID($L$2,2,7),MID(K3698,2,7)-MID($Q$2,2,7)),"")</f>
        <v/>
      </c>
      <c r="Q3698" t="str">
        <f>IF(B3698&lt;&gt;"",IF(AND(P3698="",F3698=""),"Không phép ",""),"")</f>
        <v/>
      </c>
      <c r="R3698" t="str">
        <f>UPPER(B3698)</f>
        <v/>
      </c>
      <c r="T3698" t="str">
        <f>IFERROR(IF(J3698&lt;&gt;"", INDEX($S$5:$S$1433, MATCH(J3698, $E$5:$E$1433, 0)),""),"")</f>
        <v/>
      </c>
      <c r="V3698" t="str">
        <f>IFERROR(IF(J3698&lt;&gt;"", INDEX($U$5:$U$1433, MATCH(J3698, $E$5:$E$1433, 0)),""),"")</f>
        <v/>
      </c>
    </row>
    <row r="3699">
      <c r="A3699" t="str">
        <f>IF(B3699&lt;&gt;"",A3698+1,"")</f>
        <v/>
      </c>
      <c r="F3699" t="str">
        <f>IFERROR(IF(VLOOKUP(E3699,J:J,1,0)=E3699,"X",""),"")</f>
        <v/>
      </c>
      <c r="G3699" t="str">
        <f>IF(J3699&lt;&gt;"", INDEX($C$5:$C$1433, MATCH(J3699, $E$5:$E$1433, 0)),"")</f>
        <v/>
      </c>
      <c r="H3699" t="str">
        <f>IF(J3699&lt;&gt;"", INDEX($D$5:$D$1433, MATCH(J3699, $E$5:$E$1433, 0)),"")</f>
        <v/>
      </c>
      <c r="I3699" t="str">
        <f>IFERROR(IF(J3699&lt;&gt;"", INDEX($B$5:$B$1433, MATCH(J3699, $E$5:$E$1433, 0)),""),"SAI")</f>
        <v/>
      </c>
      <c r="L3699" t="str">
        <f>IFERROR(IF($N$5="Sáng",IF(MID(K3699,2,7)-MID($L$2,2,7)&gt;0,"Trễ",""),IF(MID(K3699,2,7)-MID($Q$2,2,7)&gt;0,"Trễ","")),"")</f>
        <v/>
      </c>
      <c r="M3699" t="str">
        <f>IFERROR(IF($N$5="Sáng",MID(K3699,2,7)-MID($L$2,2,7),MID(K3699,2,7)-MID($Q$2,2,7)),"")</f>
        <v/>
      </c>
      <c r="Q3699" t="str">
        <f>IF(B3699&lt;&gt;"",IF(AND(P3699="",F3699=""),"Không phép ",""),"")</f>
        <v/>
      </c>
      <c r="R3699" t="str">
        <f>UPPER(B3699)</f>
        <v/>
      </c>
      <c r="T3699" t="str">
        <f>IFERROR(IF(J3699&lt;&gt;"", INDEX($S$5:$S$1433, MATCH(J3699, $E$5:$E$1433, 0)),""),"")</f>
        <v/>
      </c>
      <c r="V3699" t="str">
        <f>IFERROR(IF(J3699&lt;&gt;"", INDEX($U$5:$U$1433, MATCH(J3699, $E$5:$E$1433, 0)),""),"")</f>
        <v/>
      </c>
    </row>
    <row r="3700">
      <c r="A3700" t="str">
        <f>IF(B3700&lt;&gt;"",A3699+1,"")</f>
        <v/>
      </c>
      <c r="F3700" t="str">
        <f>IFERROR(IF(VLOOKUP(E3700,J:J,1,0)=E3700,"X",""),"")</f>
        <v/>
      </c>
      <c r="G3700" t="str">
        <f>IF(J3700&lt;&gt;"", INDEX($C$5:$C$1433, MATCH(J3700, $E$5:$E$1433, 0)),"")</f>
        <v/>
      </c>
      <c r="H3700" t="str">
        <f>IF(J3700&lt;&gt;"", INDEX($D$5:$D$1433, MATCH(J3700, $E$5:$E$1433, 0)),"")</f>
        <v/>
      </c>
      <c r="I3700" t="str">
        <f>IFERROR(IF(J3700&lt;&gt;"", INDEX($B$5:$B$1433, MATCH(J3700, $E$5:$E$1433, 0)),""),"SAI")</f>
        <v/>
      </c>
      <c r="L3700" t="str">
        <f>IFERROR(IF($N$5="Sáng",IF(MID(K3700,2,7)-MID($L$2,2,7)&gt;0,"Trễ",""),IF(MID(K3700,2,7)-MID($Q$2,2,7)&gt;0,"Trễ","")),"")</f>
        <v/>
      </c>
      <c r="M3700" t="str">
        <f>IFERROR(IF($N$5="Sáng",MID(K3700,2,7)-MID($L$2,2,7),MID(K3700,2,7)-MID($Q$2,2,7)),"")</f>
        <v/>
      </c>
      <c r="Q3700" t="str">
        <f>IF(B3700&lt;&gt;"",IF(AND(P3700="",F3700=""),"Không phép ",""),"")</f>
        <v/>
      </c>
      <c r="R3700" t="str">
        <f>UPPER(B3700)</f>
        <v/>
      </c>
      <c r="T3700" t="str">
        <f>IFERROR(IF(J3700&lt;&gt;"", INDEX($S$5:$S$1433, MATCH(J3700, $E$5:$E$1433, 0)),""),"")</f>
        <v/>
      </c>
      <c r="V3700" t="str">
        <f>IFERROR(IF(J3700&lt;&gt;"", INDEX($U$5:$U$1433, MATCH(J3700, $E$5:$E$1433, 0)),""),"")</f>
        <v/>
      </c>
    </row>
    <row r="3701">
      <c r="A3701" t="str">
        <f>IF(B3701&lt;&gt;"",A3700+1,"")</f>
        <v/>
      </c>
      <c r="F3701" t="str">
        <f>IFERROR(IF(VLOOKUP(E3701,J:J,1,0)=E3701,"X",""),"")</f>
        <v/>
      </c>
      <c r="G3701" t="str">
        <f>IF(J3701&lt;&gt;"", INDEX($C$5:$C$1433, MATCH(J3701, $E$5:$E$1433, 0)),"")</f>
        <v/>
      </c>
      <c r="H3701" t="str">
        <f>IF(J3701&lt;&gt;"", INDEX($D$5:$D$1433, MATCH(J3701, $E$5:$E$1433, 0)),"")</f>
        <v/>
      </c>
      <c r="I3701" t="str">
        <f>IFERROR(IF(J3701&lt;&gt;"", INDEX($B$5:$B$1433, MATCH(J3701, $E$5:$E$1433, 0)),""),"SAI")</f>
        <v/>
      </c>
      <c r="L3701" t="str">
        <f>IFERROR(IF($N$5="Sáng",IF(MID(K3701,2,7)-MID($L$2,2,7)&gt;0,"Trễ",""),IF(MID(K3701,2,7)-MID($Q$2,2,7)&gt;0,"Trễ","")),"")</f>
        <v/>
      </c>
      <c r="M3701" t="str">
        <f>IFERROR(IF($N$5="Sáng",MID(K3701,2,7)-MID($L$2,2,7),MID(K3701,2,7)-MID($Q$2,2,7)),"")</f>
        <v/>
      </c>
      <c r="Q3701" t="str">
        <f>IF(B3701&lt;&gt;"",IF(AND(P3701="",F3701=""),"Không phép ",""),"")</f>
        <v/>
      </c>
      <c r="R3701" t="str">
        <f>UPPER(B3701)</f>
        <v/>
      </c>
      <c r="T3701" t="str">
        <f>IFERROR(IF(J3701&lt;&gt;"", INDEX($S$5:$S$1433, MATCH(J3701, $E$5:$E$1433, 0)),""),"")</f>
        <v/>
      </c>
      <c r="V3701" t="str">
        <f>IFERROR(IF(J3701&lt;&gt;"", INDEX($U$5:$U$1433, MATCH(J3701, $E$5:$E$1433, 0)),""),"")</f>
        <v/>
      </c>
    </row>
    <row r="3702">
      <c r="A3702" t="str">
        <f>IF(B3702&lt;&gt;"",A3701+1,"")</f>
        <v/>
      </c>
      <c r="F3702" t="str">
        <f>IFERROR(IF(VLOOKUP(E3702,J:J,1,0)=E3702,"X",""),"")</f>
        <v/>
      </c>
      <c r="G3702" t="str">
        <f>IF(J3702&lt;&gt;"", INDEX($C$5:$C$1433, MATCH(J3702, $E$5:$E$1433, 0)),"")</f>
        <v/>
      </c>
      <c r="H3702" t="str">
        <f>IF(J3702&lt;&gt;"", INDEX($D$5:$D$1433, MATCH(J3702, $E$5:$E$1433, 0)),"")</f>
        <v/>
      </c>
      <c r="I3702" t="str">
        <f>IFERROR(IF(J3702&lt;&gt;"", INDEX($B$5:$B$1433, MATCH(J3702, $E$5:$E$1433, 0)),""),"SAI")</f>
        <v/>
      </c>
      <c r="L3702" t="str">
        <f>IFERROR(IF($N$5="Sáng",IF(MID(K3702,2,7)-MID($L$2,2,7)&gt;0,"Trễ",""),IF(MID(K3702,2,7)-MID($Q$2,2,7)&gt;0,"Trễ","")),"")</f>
        <v/>
      </c>
      <c r="M3702" t="str">
        <f>IFERROR(IF($N$5="Sáng",MID(K3702,2,7)-MID($L$2,2,7),MID(K3702,2,7)-MID($Q$2,2,7)),"")</f>
        <v/>
      </c>
      <c r="Q3702" t="str">
        <f>IF(B3702&lt;&gt;"",IF(AND(P3702="",F3702=""),"Không phép ",""),"")</f>
        <v/>
      </c>
      <c r="R3702" t="str">
        <f>UPPER(B3702)</f>
        <v/>
      </c>
      <c r="T3702" t="str">
        <f>IFERROR(IF(J3702&lt;&gt;"", INDEX($S$5:$S$1433, MATCH(J3702, $E$5:$E$1433, 0)),""),"")</f>
        <v/>
      </c>
      <c r="V3702" t="str">
        <f>IFERROR(IF(J3702&lt;&gt;"", INDEX($U$5:$U$1433, MATCH(J3702, $E$5:$E$1433, 0)),""),"")</f>
        <v/>
      </c>
    </row>
    <row r="3703">
      <c r="A3703" t="str">
        <f>IF(B3703&lt;&gt;"",A3702+1,"")</f>
        <v/>
      </c>
      <c r="F3703" t="str">
        <f>IFERROR(IF(VLOOKUP(E3703,J:J,1,0)=E3703,"X",""),"")</f>
        <v/>
      </c>
      <c r="G3703" t="str">
        <f>IF(J3703&lt;&gt;"", INDEX($C$5:$C$1433, MATCH(J3703, $E$5:$E$1433, 0)),"")</f>
        <v/>
      </c>
      <c r="H3703" t="str">
        <f>IF(J3703&lt;&gt;"", INDEX($D$5:$D$1433, MATCH(J3703, $E$5:$E$1433, 0)),"")</f>
        <v/>
      </c>
      <c r="I3703" t="str">
        <f>IFERROR(IF(J3703&lt;&gt;"", INDEX($B$5:$B$1433, MATCH(J3703, $E$5:$E$1433, 0)),""),"SAI")</f>
        <v/>
      </c>
      <c r="L3703" t="str">
        <f>IFERROR(IF($N$5="Sáng",IF(MID(K3703,2,7)-MID($L$2,2,7)&gt;0,"Trễ",""),IF(MID(K3703,2,7)-MID($Q$2,2,7)&gt;0,"Trễ","")),"")</f>
        <v/>
      </c>
      <c r="M3703" t="str">
        <f>IFERROR(IF($N$5="Sáng",MID(K3703,2,7)-MID($L$2,2,7),MID(K3703,2,7)-MID($Q$2,2,7)),"")</f>
        <v/>
      </c>
      <c r="Q3703" t="str">
        <f>IF(B3703&lt;&gt;"",IF(AND(P3703="",F3703=""),"Không phép ",""),"")</f>
        <v/>
      </c>
      <c r="R3703" t="str">
        <f>UPPER(B3703)</f>
        <v/>
      </c>
      <c r="T3703" t="str">
        <f>IFERROR(IF(J3703&lt;&gt;"", INDEX($S$5:$S$1433, MATCH(J3703, $E$5:$E$1433, 0)),""),"")</f>
        <v/>
      </c>
      <c r="V3703" t="str">
        <f>IFERROR(IF(J3703&lt;&gt;"", INDEX($U$5:$U$1433, MATCH(J3703, $E$5:$E$1433, 0)),""),"")</f>
        <v/>
      </c>
    </row>
    <row r="3704">
      <c r="A3704" t="str">
        <f>IF(B3704&lt;&gt;"",A3703+1,"")</f>
        <v/>
      </c>
      <c r="F3704" t="str">
        <f>IFERROR(IF(VLOOKUP(E3704,J:J,1,0)=E3704,"X",""),"")</f>
        <v/>
      </c>
      <c r="G3704" t="str">
        <f>IF(J3704&lt;&gt;"", INDEX($C$5:$C$1433, MATCH(J3704, $E$5:$E$1433, 0)),"")</f>
        <v/>
      </c>
      <c r="H3704" t="str">
        <f>IF(J3704&lt;&gt;"", INDEX($D$5:$D$1433, MATCH(J3704, $E$5:$E$1433, 0)),"")</f>
        <v/>
      </c>
      <c r="I3704" t="str">
        <f>IFERROR(IF(J3704&lt;&gt;"", INDEX($B$5:$B$1433, MATCH(J3704, $E$5:$E$1433, 0)),""),"SAI")</f>
        <v/>
      </c>
      <c r="L3704" t="str">
        <f>IFERROR(IF($N$5="Sáng",IF(MID(K3704,2,7)-MID($L$2,2,7)&gt;0,"Trễ",""),IF(MID(K3704,2,7)-MID($Q$2,2,7)&gt;0,"Trễ","")),"")</f>
        <v/>
      </c>
      <c r="M3704" t="str">
        <f>IFERROR(IF($N$5="Sáng",MID(K3704,2,7)-MID($L$2,2,7),MID(K3704,2,7)-MID($Q$2,2,7)),"")</f>
        <v/>
      </c>
      <c r="Q3704" t="str">
        <f>IF(B3704&lt;&gt;"",IF(AND(P3704="",F3704=""),"Không phép ",""),"")</f>
        <v/>
      </c>
      <c r="R3704" t="str">
        <f>UPPER(B3704)</f>
        <v/>
      </c>
      <c r="T3704" t="str">
        <f>IFERROR(IF(J3704&lt;&gt;"", INDEX($S$5:$S$1433, MATCH(J3704, $E$5:$E$1433, 0)),""),"")</f>
        <v/>
      </c>
      <c r="V3704" t="str">
        <f>IFERROR(IF(J3704&lt;&gt;"", INDEX($U$5:$U$1433, MATCH(J3704, $E$5:$E$1433, 0)),""),"")</f>
        <v/>
      </c>
    </row>
    <row r="3705">
      <c r="A3705" t="str">
        <f>IF(B3705&lt;&gt;"",A3704+1,"")</f>
        <v/>
      </c>
      <c r="F3705" t="str">
        <f>IFERROR(IF(VLOOKUP(E3705,J:J,1,0)=E3705,"X",""),"")</f>
        <v/>
      </c>
      <c r="G3705" t="str">
        <f>IF(J3705&lt;&gt;"", INDEX($C$5:$C$1433, MATCH(J3705, $E$5:$E$1433, 0)),"")</f>
        <v/>
      </c>
      <c r="H3705" t="str">
        <f>IF(J3705&lt;&gt;"", INDEX($D$5:$D$1433, MATCH(J3705, $E$5:$E$1433, 0)),"")</f>
        <v/>
      </c>
      <c r="I3705" t="str">
        <f>IFERROR(IF(J3705&lt;&gt;"", INDEX($B$5:$B$1433, MATCH(J3705, $E$5:$E$1433, 0)),""),"SAI")</f>
        <v/>
      </c>
      <c r="L3705" t="str">
        <f>IFERROR(IF($N$5="Sáng",IF(MID(K3705,2,7)-MID($L$2,2,7)&gt;0,"Trễ",""),IF(MID(K3705,2,7)-MID($Q$2,2,7)&gt;0,"Trễ","")),"")</f>
        <v/>
      </c>
      <c r="M3705" t="str">
        <f>IFERROR(IF($N$5="Sáng",MID(K3705,2,7)-MID($L$2,2,7),MID(K3705,2,7)-MID($Q$2,2,7)),"")</f>
        <v/>
      </c>
      <c r="Q3705" t="str">
        <f>IF(B3705&lt;&gt;"",IF(AND(P3705="",F3705=""),"Không phép ",""),"")</f>
        <v/>
      </c>
      <c r="R3705" t="str">
        <f>UPPER(B3705)</f>
        <v/>
      </c>
      <c r="T3705" t="str">
        <f>IFERROR(IF(J3705&lt;&gt;"", INDEX($S$5:$S$1433, MATCH(J3705, $E$5:$E$1433, 0)),""),"")</f>
        <v/>
      </c>
      <c r="V3705" t="str">
        <f>IFERROR(IF(J3705&lt;&gt;"", INDEX($U$5:$U$1433, MATCH(J3705, $E$5:$E$1433, 0)),""),"")</f>
        <v/>
      </c>
    </row>
    <row r="3706">
      <c r="A3706" t="str">
        <f>IF(B3706&lt;&gt;"",A3705+1,"")</f>
        <v/>
      </c>
      <c r="F3706" t="str">
        <f>IFERROR(IF(VLOOKUP(E3706,J:J,1,0)=E3706,"X",""),"")</f>
        <v/>
      </c>
      <c r="G3706" t="str">
        <f>IF(J3706&lt;&gt;"", INDEX($C$5:$C$1433, MATCH(J3706, $E$5:$E$1433, 0)),"")</f>
        <v/>
      </c>
      <c r="H3706" t="str">
        <f>IF(J3706&lt;&gt;"", INDEX($D$5:$D$1433, MATCH(J3706, $E$5:$E$1433, 0)),"")</f>
        <v/>
      </c>
      <c r="I3706" t="str">
        <f>IFERROR(IF(J3706&lt;&gt;"", INDEX($B$5:$B$1433, MATCH(J3706, $E$5:$E$1433, 0)),""),"SAI")</f>
        <v/>
      </c>
      <c r="L3706" t="str">
        <f>IFERROR(IF($N$5="Sáng",IF(MID(K3706,2,7)-MID($L$2,2,7)&gt;0,"Trễ",""),IF(MID(K3706,2,7)-MID($Q$2,2,7)&gt;0,"Trễ","")),"")</f>
        <v/>
      </c>
      <c r="M3706" t="str">
        <f>IFERROR(IF($N$5="Sáng",MID(K3706,2,7)-MID($L$2,2,7),MID(K3706,2,7)-MID($Q$2,2,7)),"")</f>
        <v/>
      </c>
      <c r="Q3706" t="str">
        <f>IF(B3706&lt;&gt;"",IF(AND(P3706="",F3706=""),"Không phép ",""),"")</f>
        <v/>
      </c>
      <c r="R3706" t="str">
        <f>UPPER(B3706)</f>
        <v/>
      </c>
      <c r="T3706" t="str">
        <f>IFERROR(IF(J3706&lt;&gt;"", INDEX($S$5:$S$1433, MATCH(J3706, $E$5:$E$1433, 0)),""),"")</f>
        <v/>
      </c>
      <c r="V3706" t="str">
        <f>IFERROR(IF(J3706&lt;&gt;"", INDEX($U$5:$U$1433, MATCH(J3706, $E$5:$E$1433, 0)),""),"")</f>
        <v/>
      </c>
    </row>
    <row r="3707">
      <c r="A3707" t="str">
        <f>IF(B3707&lt;&gt;"",A3706+1,"")</f>
        <v/>
      </c>
      <c r="F3707" t="str">
        <f>IFERROR(IF(VLOOKUP(E3707,J:J,1,0)=E3707,"X",""),"")</f>
        <v/>
      </c>
      <c r="G3707" t="str">
        <f>IF(J3707&lt;&gt;"", INDEX($C$5:$C$1433, MATCH(J3707, $E$5:$E$1433, 0)),"")</f>
        <v/>
      </c>
      <c r="H3707" t="str">
        <f>IF(J3707&lt;&gt;"", INDEX($D$5:$D$1433, MATCH(J3707, $E$5:$E$1433, 0)),"")</f>
        <v/>
      </c>
      <c r="I3707" t="str">
        <f>IFERROR(IF(J3707&lt;&gt;"", INDEX($B$5:$B$1433, MATCH(J3707, $E$5:$E$1433, 0)),""),"SAI")</f>
        <v/>
      </c>
      <c r="L3707" t="str">
        <f>IFERROR(IF($N$5="Sáng",IF(MID(K3707,2,7)-MID($L$2,2,7)&gt;0,"Trễ",""),IF(MID(K3707,2,7)-MID($Q$2,2,7)&gt;0,"Trễ","")),"")</f>
        <v/>
      </c>
      <c r="M3707" t="str">
        <f>IFERROR(IF($N$5="Sáng",MID(K3707,2,7)-MID($L$2,2,7),MID(K3707,2,7)-MID($Q$2,2,7)),"")</f>
        <v/>
      </c>
      <c r="Q3707" t="str">
        <f>IF(B3707&lt;&gt;"",IF(AND(P3707="",F3707=""),"Không phép ",""),"")</f>
        <v/>
      </c>
      <c r="R3707" t="str">
        <f>UPPER(B3707)</f>
        <v/>
      </c>
      <c r="T3707" t="str">
        <f>IFERROR(IF(J3707&lt;&gt;"", INDEX($S$5:$S$1433, MATCH(J3707, $E$5:$E$1433, 0)),""),"")</f>
        <v/>
      </c>
      <c r="V3707" t="str">
        <f>IFERROR(IF(J3707&lt;&gt;"", INDEX($U$5:$U$1433, MATCH(J3707, $E$5:$E$1433, 0)),""),"")</f>
        <v/>
      </c>
    </row>
    <row r="3708">
      <c r="A3708" t="str">
        <f>IF(B3708&lt;&gt;"",A3707+1,"")</f>
        <v/>
      </c>
      <c r="F3708" t="str">
        <f>IFERROR(IF(VLOOKUP(E3708,J:J,1,0)=E3708,"X",""),"")</f>
        <v/>
      </c>
      <c r="G3708" t="str">
        <f>IF(J3708&lt;&gt;"", INDEX($C$5:$C$1433, MATCH(J3708, $E$5:$E$1433, 0)),"")</f>
        <v/>
      </c>
      <c r="H3708" t="str">
        <f>IF(J3708&lt;&gt;"", INDEX($D$5:$D$1433, MATCH(J3708, $E$5:$E$1433, 0)),"")</f>
        <v/>
      </c>
      <c r="I3708" t="str">
        <f>IFERROR(IF(J3708&lt;&gt;"", INDEX($B$5:$B$1433, MATCH(J3708, $E$5:$E$1433, 0)),""),"SAI")</f>
        <v/>
      </c>
      <c r="L3708" t="str">
        <f>IFERROR(IF($N$5="Sáng",IF(MID(K3708,2,7)-MID($L$2,2,7)&gt;0,"Trễ",""),IF(MID(K3708,2,7)-MID($Q$2,2,7)&gt;0,"Trễ","")),"")</f>
        <v/>
      </c>
      <c r="M3708" t="str">
        <f>IFERROR(IF($N$5="Sáng",MID(K3708,2,7)-MID($L$2,2,7),MID(K3708,2,7)-MID($Q$2,2,7)),"")</f>
        <v/>
      </c>
      <c r="Q3708" t="str">
        <f>IF(B3708&lt;&gt;"",IF(AND(P3708="",F3708=""),"Không phép ",""),"")</f>
        <v/>
      </c>
      <c r="R3708" t="str">
        <f>UPPER(B3708)</f>
        <v/>
      </c>
      <c r="T3708" t="str">
        <f>IFERROR(IF(J3708&lt;&gt;"", INDEX($S$5:$S$1433, MATCH(J3708, $E$5:$E$1433, 0)),""),"")</f>
        <v/>
      </c>
      <c r="V3708" t="str">
        <f>IFERROR(IF(J3708&lt;&gt;"", INDEX($U$5:$U$1433, MATCH(J3708, $E$5:$E$1433, 0)),""),"")</f>
        <v/>
      </c>
    </row>
    <row r="3709">
      <c r="A3709" t="str">
        <f>IF(B3709&lt;&gt;"",A3708+1,"")</f>
        <v/>
      </c>
      <c r="F3709" t="str">
        <f>IFERROR(IF(VLOOKUP(E3709,J:J,1,0)=E3709,"X",""),"")</f>
        <v/>
      </c>
      <c r="G3709" t="str">
        <f>IF(J3709&lt;&gt;"", INDEX($C$5:$C$1433, MATCH(J3709, $E$5:$E$1433, 0)),"")</f>
        <v/>
      </c>
      <c r="H3709" t="str">
        <f>IF(J3709&lt;&gt;"", INDEX($D$5:$D$1433, MATCH(J3709, $E$5:$E$1433, 0)),"")</f>
        <v/>
      </c>
      <c r="I3709" t="str">
        <f>IFERROR(IF(J3709&lt;&gt;"", INDEX($B$5:$B$1433, MATCH(J3709, $E$5:$E$1433, 0)),""),"SAI")</f>
        <v/>
      </c>
      <c r="L3709" t="str">
        <f>IFERROR(IF($N$5="Sáng",IF(MID(K3709,2,7)-MID($L$2,2,7)&gt;0,"Trễ",""),IF(MID(K3709,2,7)-MID($Q$2,2,7)&gt;0,"Trễ","")),"")</f>
        <v/>
      </c>
      <c r="M3709" t="str">
        <f>IFERROR(IF($N$5="Sáng",MID(K3709,2,7)-MID($L$2,2,7),MID(K3709,2,7)-MID($Q$2,2,7)),"")</f>
        <v/>
      </c>
      <c r="Q3709" t="str">
        <f>IF(B3709&lt;&gt;"",IF(AND(P3709="",F3709=""),"Không phép ",""),"")</f>
        <v/>
      </c>
      <c r="R3709" t="str">
        <f>UPPER(B3709)</f>
        <v/>
      </c>
      <c r="T3709" t="str">
        <f>IFERROR(IF(J3709&lt;&gt;"", INDEX($S$5:$S$1433, MATCH(J3709, $E$5:$E$1433, 0)),""),"")</f>
        <v/>
      </c>
      <c r="V3709" t="str">
        <f>IFERROR(IF(J3709&lt;&gt;"", INDEX($U$5:$U$1433, MATCH(J3709, $E$5:$E$1433, 0)),""),"")</f>
        <v/>
      </c>
    </row>
    <row r="3710">
      <c r="A3710" t="str">
        <f>IF(B3710&lt;&gt;"",A3709+1,"")</f>
        <v/>
      </c>
      <c r="F3710" t="str">
        <f>IFERROR(IF(VLOOKUP(E3710,J:J,1,0)=E3710,"X",""),"")</f>
        <v/>
      </c>
      <c r="G3710" t="str">
        <f>IF(J3710&lt;&gt;"", INDEX($C$5:$C$1433, MATCH(J3710, $E$5:$E$1433, 0)),"")</f>
        <v/>
      </c>
      <c r="H3710" t="str">
        <f>IF(J3710&lt;&gt;"", INDEX($D$5:$D$1433, MATCH(J3710, $E$5:$E$1433, 0)),"")</f>
        <v/>
      </c>
      <c r="I3710" t="str">
        <f>IFERROR(IF(J3710&lt;&gt;"", INDEX($B$5:$B$1433, MATCH(J3710, $E$5:$E$1433, 0)),""),"SAI")</f>
        <v/>
      </c>
      <c r="L3710" t="str">
        <f>IFERROR(IF($N$5="Sáng",IF(MID(K3710,2,7)-MID($L$2,2,7)&gt;0,"Trễ",""),IF(MID(K3710,2,7)-MID($Q$2,2,7)&gt;0,"Trễ","")),"")</f>
        <v/>
      </c>
      <c r="M3710" t="str">
        <f>IFERROR(IF($N$5="Sáng",MID(K3710,2,7)-MID($L$2,2,7),MID(K3710,2,7)-MID($Q$2,2,7)),"")</f>
        <v/>
      </c>
      <c r="Q3710" t="str">
        <f>IF(B3710&lt;&gt;"",IF(AND(P3710="",F3710=""),"Không phép ",""),"")</f>
        <v/>
      </c>
      <c r="R3710" t="str">
        <f>UPPER(B3710)</f>
        <v/>
      </c>
      <c r="T3710" t="str">
        <f>IFERROR(IF(J3710&lt;&gt;"", INDEX($S$5:$S$1433, MATCH(J3710, $E$5:$E$1433, 0)),""),"")</f>
        <v/>
      </c>
      <c r="V3710" t="str">
        <f>IFERROR(IF(J3710&lt;&gt;"", INDEX($U$5:$U$1433, MATCH(J3710, $E$5:$E$1433, 0)),""),"")</f>
        <v/>
      </c>
    </row>
    <row r="3711">
      <c r="A3711" t="str">
        <f>IF(B3711&lt;&gt;"",A3710+1,"")</f>
        <v/>
      </c>
      <c r="F3711" t="str">
        <f>IFERROR(IF(VLOOKUP(E3711,J:J,1,0)=E3711,"X",""),"")</f>
        <v/>
      </c>
      <c r="G3711" t="str">
        <f>IF(J3711&lt;&gt;"", INDEX($C$5:$C$1433, MATCH(J3711, $E$5:$E$1433, 0)),"")</f>
        <v/>
      </c>
      <c r="H3711" t="str">
        <f>IF(J3711&lt;&gt;"", INDEX($D$5:$D$1433, MATCH(J3711, $E$5:$E$1433, 0)),"")</f>
        <v/>
      </c>
      <c r="I3711" t="str">
        <f>IFERROR(IF(J3711&lt;&gt;"", INDEX($B$5:$B$1433, MATCH(J3711, $E$5:$E$1433, 0)),""),"SAI")</f>
        <v/>
      </c>
      <c r="L3711" t="str">
        <f>IFERROR(IF($N$5="Sáng",IF(MID(K3711,2,7)-MID($L$2,2,7)&gt;0,"Trễ",""),IF(MID(K3711,2,7)-MID($Q$2,2,7)&gt;0,"Trễ","")),"")</f>
        <v/>
      </c>
      <c r="M3711" t="str">
        <f>IFERROR(IF($N$5="Sáng",MID(K3711,2,7)-MID($L$2,2,7),MID(K3711,2,7)-MID($Q$2,2,7)),"")</f>
        <v/>
      </c>
      <c r="Q3711" t="str">
        <f>IF(B3711&lt;&gt;"",IF(AND(P3711="",F3711=""),"Không phép ",""),"")</f>
        <v/>
      </c>
      <c r="R3711" t="str">
        <f>UPPER(B3711)</f>
        <v/>
      </c>
      <c r="T3711" t="str">
        <f>IFERROR(IF(J3711&lt;&gt;"", INDEX($S$5:$S$1433, MATCH(J3711, $E$5:$E$1433, 0)),""),"")</f>
        <v/>
      </c>
      <c r="V3711" t="str">
        <f>IFERROR(IF(J3711&lt;&gt;"", INDEX($U$5:$U$1433, MATCH(J3711, $E$5:$E$1433, 0)),""),"")</f>
        <v/>
      </c>
    </row>
    <row r="3712">
      <c r="A3712" t="str">
        <f>IF(B3712&lt;&gt;"",A3711+1,"")</f>
        <v/>
      </c>
      <c r="F3712" t="str">
        <f>IFERROR(IF(VLOOKUP(E3712,J:J,1,0)=E3712,"X",""),"")</f>
        <v/>
      </c>
      <c r="G3712" t="str">
        <f>IF(J3712&lt;&gt;"", INDEX($C$5:$C$1433, MATCH(J3712, $E$5:$E$1433, 0)),"")</f>
        <v/>
      </c>
      <c r="H3712" t="str">
        <f>IF(J3712&lt;&gt;"", INDEX($D$5:$D$1433, MATCH(J3712, $E$5:$E$1433, 0)),"")</f>
        <v/>
      </c>
      <c r="I3712" t="str">
        <f>IFERROR(IF(J3712&lt;&gt;"", INDEX($B$5:$B$1433, MATCH(J3712, $E$5:$E$1433, 0)),""),"SAI")</f>
        <v/>
      </c>
      <c r="L3712" t="str">
        <f>IFERROR(IF($N$5="Sáng",IF(MID(K3712,2,7)-MID($L$2,2,7)&gt;0,"Trễ",""),IF(MID(K3712,2,7)-MID($Q$2,2,7)&gt;0,"Trễ","")),"")</f>
        <v/>
      </c>
      <c r="M3712" t="str">
        <f>IFERROR(IF($N$5="Sáng",MID(K3712,2,7)-MID($L$2,2,7),MID(K3712,2,7)-MID($Q$2,2,7)),"")</f>
        <v/>
      </c>
      <c r="Q3712" t="str">
        <f>IF(B3712&lt;&gt;"",IF(AND(P3712="",F3712=""),"Không phép ",""),"")</f>
        <v/>
      </c>
      <c r="R3712" t="str">
        <f>UPPER(B3712)</f>
        <v/>
      </c>
      <c r="T3712" t="str">
        <f>IFERROR(IF(J3712&lt;&gt;"", INDEX($S$5:$S$1433, MATCH(J3712, $E$5:$E$1433, 0)),""),"")</f>
        <v/>
      </c>
      <c r="V3712" t="str">
        <f>IFERROR(IF(J3712&lt;&gt;"", INDEX($U$5:$U$1433, MATCH(J3712, $E$5:$E$1433, 0)),""),"")</f>
        <v/>
      </c>
    </row>
    <row r="3713">
      <c r="A3713" t="str">
        <f>IF(B3713&lt;&gt;"",A3712+1,"")</f>
        <v/>
      </c>
      <c r="F3713" t="str">
        <f>IFERROR(IF(VLOOKUP(E3713,J:J,1,0)=E3713,"X",""),"")</f>
        <v/>
      </c>
      <c r="G3713" t="str">
        <f>IF(J3713&lt;&gt;"", INDEX($C$5:$C$1433, MATCH(J3713, $E$5:$E$1433, 0)),"")</f>
        <v/>
      </c>
      <c r="H3713" t="str">
        <f>IF(J3713&lt;&gt;"", INDEX($D$5:$D$1433, MATCH(J3713, $E$5:$E$1433, 0)),"")</f>
        <v/>
      </c>
      <c r="I3713" t="str">
        <f>IFERROR(IF(J3713&lt;&gt;"", INDEX($B$5:$B$1433, MATCH(J3713, $E$5:$E$1433, 0)),""),"SAI")</f>
        <v/>
      </c>
      <c r="L3713" t="str">
        <f>IFERROR(IF($N$5="Sáng",IF(MID(K3713,2,7)-MID($L$2,2,7)&gt;0,"Trễ",""),IF(MID(K3713,2,7)-MID($Q$2,2,7)&gt;0,"Trễ","")),"")</f>
        <v/>
      </c>
      <c r="M3713" t="str">
        <f>IFERROR(IF($N$5="Sáng",MID(K3713,2,7)-MID($L$2,2,7),MID(K3713,2,7)-MID($Q$2,2,7)),"")</f>
        <v/>
      </c>
      <c r="Q3713" t="str">
        <f>IF(B3713&lt;&gt;"",IF(AND(P3713="",F3713=""),"Không phép ",""),"")</f>
        <v/>
      </c>
      <c r="R3713" t="str">
        <f>UPPER(B3713)</f>
        <v/>
      </c>
      <c r="T3713" t="str">
        <f>IFERROR(IF(J3713&lt;&gt;"", INDEX($S$5:$S$1433, MATCH(J3713, $E$5:$E$1433, 0)),""),"")</f>
        <v/>
      </c>
      <c r="V3713" t="str">
        <f>IFERROR(IF(J3713&lt;&gt;"", INDEX($U$5:$U$1433, MATCH(J3713, $E$5:$E$1433, 0)),""),"")</f>
        <v/>
      </c>
    </row>
    <row r="3714">
      <c r="A3714" t="str">
        <f>IF(B3714&lt;&gt;"",A3713+1,"")</f>
        <v/>
      </c>
      <c r="F3714" t="str">
        <f>IFERROR(IF(VLOOKUP(E3714,J:J,1,0)=E3714,"X",""),"")</f>
        <v/>
      </c>
      <c r="G3714" t="str">
        <f>IF(J3714&lt;&gt;"", INDEX($C$5:$C$1433, MATCH(J3714, $E$5:$E$1433, 0)),"")</f>
        <v/>
      </c>
      <c r="H3714" t="str">
        <f>IF(J3714&lt;&gt;"", INDEX($D$5:$D$1433, MATCH(J3714, $E$5:$E$1433, 0)),"")</f>
        <v/>
      </c>
      <c r="I3714" t="str">
        <f>IFERROR(IF(J3714&lt;&gt;"", INDEX($B$5:$B$1433, MATCH(J3714, $E$5:$E$1433, 0)),""),"SAI")</f>
        <v/>
      </c>
      <c r="L3714" t="str">
        <f>IFERROR(IF($N$5="Sáng",IF(MID(K3714,2,7)-MID($L$2,2,7)&gt;0,"Trễ",""),IF(MID(K3714,2,7)-MID($Q$2,2,7)&gt;0,"Trễ","")),"")</f>
        <v/>
      </c>
      <c r="M3714" t="str">
        <f>IFERROR(IF($N$5="Sáng",MID(K3714,2,7)-MID($L$2,2,7),MID(K3714,2,7)-MID($Q$2,2,7)),"")</f>
        <v/>
      </c>
      <c r="Q3714" t="str">
        <f>IF(B3714&lt;&gt;"",IF(AND(P3714="",F3714=""),"Không phép ",""),"")</f>
        <v/>
      </c>
      <c r="R3714" t="str">
        <f>UPPER(B3714)</f>
        <v/>
      </c>
      <c r="T3714" t="str">
        <f>IFERROR(IF(J3714&lt;&gt;"", INDEX($S$5:$S$1433, MATCH(J3714, $E$5:$E$1433, 0)),""),"")</f>
        <v/>
      </c>
      <c r="V3714" t="str">
        <f>IFERROR(IF(J3714&lt;&gt;"", INDEX($U$5:$U$1433, MATCH(J3714, $E$5:$E$1433, 0)),""),"")</f>
        <v/>
      </c>
    </row>
    <row r="3715">
      <c r="A3715" t="str">
        <f>IF(B3715&lt;&gt;"",A3714+1,"")</f>
        <v/>
      </c>
      <c r="F3715" t="str">
        <f>IFERROR(IF(VLOOKUP(E3715,J:J,1,0)=E3715,"X",""),"")</f>
        <v/>
      </c>
      <c r="G3715" t="str">
        <f>IF(J3715&lt;&gt;"", INDEX($C$5:$C$1433, MATCH(J3715, $E$5:$E$1433, 0)),"")</f>
        <v/>
      </c>
      <c r="H3715" t="str">
        <f>IF(J3715&lt;&gt;"", INDEX($D$5:$D$1433, MATCH(J3715, $E$5:$E$1433, 0)),"")</f>
        <v/>
      </c>
      <c r="I3715" t="str">
        <f>IFERROR(IF(J3715&lt;&gt;"", INDEX($B$5:$B$1433, MATCH(J3715, $E$5:$E$1433, 0)),""),"SAI")</f>
        <v/>
      </c>
      <c r="L3715" t="str">
        <f>IFERROR(IF($N$5="Sáng",IF(MID(K3715,2,7)-MID($L$2,2,7)&gt;0,"Trễ",""),IF(MID(K3715,2,7)-MID($Q$2,2,7)&gt;0,"Trễ","")),"")</f>
        <v/>
      </c>
      <c r="M3715" t="str">
        <f>IFERROR(IF($N$5="Sáng",MID(K3715,2,7)-MID($L$2,2,7),MID(K3715,2,7)-MID($Q$2,2,7)),"")</f>
        <v/>
      </c>
      <c r="Q3715" t="str">
        <f>IF(B3715&lt;&gt;"",IF(AND(P3715="",F3715=""),"Không phép ",""),"")</f>
        <v/>
      </c>
      <c r="R3715" t="str">
        <f>UPPER(B3715)</f>
        <v/>
      </c>
      <c r="T3715" t="str">
        <f>IFERROR(IF(J3715&lt;&gt;"", INDEX($S$5:$S$1433, MATCH(J3715, $E$5:$E$1433, 0)),""),"")</f>
        <v/>
      </c>
      <c r="V3715" t="str">
        <f>IFERROR(IF(J3715&lt;&gt;"", INDEX($U$5:$U$1433, MATCH(J3715, $E$5:$E$1433, 0)),""),"")</f>
        <v/>
      </c>
    </row>
    <row r="3716">
      <c r="A3716" t="str">
        <f>IF(B3716&lt;&gt;"",A3715+1,"")</f>
        <v/>
      </c>
      <c r="F3716" t="str">
        <f>IFERROR(IF(VLOOKUP(E3716,J:J,1,0)=E3716,"X",""),"")</f>
        <v/>
      </c>
      <c r="G3716" t="str">
        <f>IF(J3716&lt;&gt;"", INDEX($C$5:$C$1433, MATCH(J3716, $E$5:$E$1433, 0)),"")</f>
        <v/>
      </c>
      <c r="H3716" t="str">
        <f>IF(J3716&lt;&gt;"", INDEX($D$5:$D$1433, MATCH(J3716, $E$5:$E$1433, 0)),"")</f>
        <v/>
      </c>
      <c r="I3716" t="str">
        <f>IFERROR(IF(J3716&lt;&gt;"", INDEX($B$5:$B$1433, MATCH(J3716, $E$5:$E$1433, 0)),""),"SAI")</f>
        <v/>
      </c>
      <c r="L3716" t="str">
        <f>IFERROR(IF($N$5="Sáng",IF(MID(K3716,2,7)-MID($L$2,2,7)&gt;0,"Trễ",""),IF(MID(K3716,2,7)-MID($Q$2,2,7)&gt;0,"Trễ","")),"")</f>
        <v/>
      </c>
      <c r="M3716" t="str">
        <f>IFERROR(IF($N$5="Sáng",MID(K3716,2,7)-MID($L$2,2,7),MID(K3716,2,7)-MID($Q$2,2,7)),"")</f>
        <v/>
      </c>
      <c r="Q3716" t="str">
        <f>IF(B3716&lt;&gt;"",IF(AND(P3716="",F3716=""),"Không phép ",""),"")</f>
        <v/>
      </c>
      <c r="R3716" t="str">
        <f>UPPER(B3716)</f>
        <v/>
      </c>
      <c r="T3716" t="str">
        <f>IFERROR(IF(J3716&lt;&gt;"", INDEX($S$5:$S$1433, MATCH(J3716, $E$5:$E$1433, 0)),""),"")</f>
        <v/>
      </c>
      <c r="V3716" t="str">
        <f>IFERROR(IF(J3716&lt;&gt;"", INDEX($U$5:$U$1433, MATCH(J3716, $E$5:$E$1433, 0)),""),"")</f>
        <v/>
      </c>
    </row>
    <row r="3717">
      <c r="A3717" t="str">
        <f>IF(B3717&lt;&gt;"",A3716+1,"")</f>
        <v/>
      </c>
      <c r="F3717" t="str">
        <f>IFERROR(IF(VLOOKUP(E3717,J:J,1,0)=E3717,"X",""),"")</f>
        <v/>
      </c>
      <c r="G3717" t="str">
        <f>IF(J3717&lt;&gt;"", INDEX($C$5:$C$1433, MATCH(J3717, $E$5:$E$1433, 0)),"")</f>
        <v/>
      </c>
      <c r="H3717" t="str">
        <f>IF(J3717&lt;&gt;"", INDEX($D$5:$D$1433, MATCH(J3717, $E$5:$E$1433, 0)),"")</f>
        <v/>
      </c>
      <c r="I3717" t="str">
        <f>IFERROR(IF(J3717&lt;&gt;"", INDEX($B$5:$B$1433, MATCH(J3717, $E$5:$E$1433, 0)),""),"SAI")</f>
        <v/>
      </c>
      <c r="L3717" t="str">
        <f>IFERROR(IF($N$5="Sáng",IF(MID(K3717,2,7)-MID($L$2,2,7)&gt;0,"Trễ",""),IF(MID(K3717,2,7)-MID($Q$2,2,7)&gt;0,"Trễ","")),"")</f>
        <v/>
      </c>
      <c r="M3717" t="str">
        <f>IFERROR(IF($N$5="Sáng",MID(K3717,2,7)-MID($L$2,2,7),MID(K3717,2,7)-MID($Q$2,2,7)),"")</f>
        <v/>
      </c>
      <c r="Q3717" t="str">
        <f>IF(B3717&lt;&gt;"",IF(AND(P3717="",F3717=""),"Không phép ",""),"")</f>
        <v/>
      </c>
      <c r="R3717" t="str">
        <f>UPPER(B3717)</f>
        <v/>
      </c>
      <c r="T3717" t="str">
        <f>IFERROR(IF(J3717&lt;&gt;"", INDEX($S$5:$S$1433, MATCH(J3717, $E$5:$E$1433, 0)),""),"")</f>
        <v/>
      </c>
      <c r="V3717" t="str">
        <f>IFERROR(IF(J3717&lt;&gt;"", INDEX($U$5:$U$1433, MATCH(J3717, $E$5:$E$1433, 0)),""),"")</f>
        <v/>
      </c>
    </row>
    <row r="3718">
      <c r="A3718" t="str">
        <f>IF(B3718&lt;&gt;"",A3717+1,"")</f>
        <v/>
      </c>
      <c r="F3718" t="str">
        <f>IFERROR(IF(VLOOKUP(E3718,J:J,1,0)=E3718,"X",""),"")</f>
        <v/>
      </c>
      <c r="G3718" t="str">
        <f>IF(J3718&lt;&gt;"", INDEX($C$5:$C$1433, MATCH(J3718, $E$5:$E$1433, 0)),"")</f>
        <v/>
      </c>
      <c r="H3718" t="str">
        <f>IF(J3718&lt;&gt;"", INDEX($D$5:$D$1433, MATCH(J3718, $E$5:$E$1433, 0)),"")</f>
        <v/>
      </c>
      <c r="I3718" t="str">
        <f>IFERROR(IF(J3718&lt;&gt;"", INDEX($B$5:$B$1433, MATCH(J3718, $E$5:$E$1433, 0)),""),"SAI")</f>
        <v/>
      </c>
      <c r="L3718" t="str">
        <f>IFERROR(IF($N$5="Sáng",IF(MID(K3718,2,7)-MID($L$2,2,7)&gt;0,"Trễ",""),IF(MID(K3718,2,7)-MID($Q$2,2,7)&gt;0,"Trễ","")),"")</f>
        <v/>
      </c>
      <c r="M3718" t="str">
        <f>IFERROR(IF($N$5="Sáng",MID(K3718,2,7)-MID($L$2,2,7),MID(K3718,2,7)-MID($Q$2,2,7)),"")</f>
        <v/>
      </c>
      <c r="Q3718" t="str">
        <f>IF(B3718&lt;&gt;"",IF(AND(P3718="",F3718=""),"Không phép ",""),"")</f>
        <v/>
      </c>
      <c r="R3718" t="str">
        <f>UPPER(B3718)</f>
        <v/>
      </c>
      <c r="T3718" t="str">
        <f>IFERROR(IF(J3718&lt;&gt;"", INDEX($S$5:$S$1433, MATCH(J3718, $E$5:$E$1433, 0)),""),"")</f>
        <v/>
      </c>
      <c r="V3718" t="str">
        <f>IFERROR(IF(J3718&lt;&gt;"", INDEX($U$5:$U$1433, MATCH(J3718, $E$5:$E$1433, 0)),""),"")</f>
        <v/>
      </c>
    </row>
    <row r="3719">
      <c r="A3719" t="str">
        <f>IF(B3719&lt;&gt;"",A3718+1,"")</f>
        <v/>
      </c>
      <c r="F3719" t="str">
        <f>IFERROR(IF(VLOOKUP(E3719,J:J,1,0)=E3719,"X",""),"")</f>
        <v/>
      </c>
      <c r="G3719" t="str">
        <f>IF(J3719&lt;&gt;"", INDEX($C$5:$C$1433, MATCH(J3719, $E$5:$E$1433, 0)),"")</f>
        <v/>
      </c>
      <c r="H3719" t="str">
        <f>IF(J3719&lt;&gt;"", INDEX($D$5:$D$1433, MATCH(J3719, $E$5:$E$1433, 0)),"")</f>
        <v/>
      </c>
      <c r="I3719" t="str">
        <f>IFERROR(IF(J3719&lt;&gt;"", INDEX($B$5:$B$1433, MATCH(J3719, $E$5:$E$1433, 0)),""),"SAI")</f>
        <v/>
      </c>
      <c r="L3719" t="str">
        <f>IFERROR(IF($N$5="Sáng",IF(MID(K3719,2,7)-MID($L$2,2,7)&gt;0,"Trễ",""),IF(MID(K3719,2,7)-MID($Q$2,2,7)&gt;0,"Trễ","")),"")</f>
        <v/>
      </c>
      <c r="M3719" t="str">
        <f>IFERROR(IF($N$5="Sáng",MID(K3719,2,7)-MID($L$2,2,7),MID(K3719,2,7)-MID($Q$2,2,7)),"")</f>
        <v/>
      </c>
      <c r="Q3719" t="str">
        <f>IF(B3719&lt;&gt;"",IF(AND(P3719="",F3719=""),"Không phép ",""),"")</f>
        <v/>
      </c>
      <c r="R3719" t="str">
        <f>UPPER(B3719)</f>
        <v/>
      </c>
      <c r="T3719" t="str">
        <f>IFERROR(IF(J3719&lt;&gt;"", INDEX($S$5:$S$1433, MATCH(J3719, $E$5:$E$1433, 0)),""),"")</f>
        <v/>
      </c>
      <c r="V3719" t="str">
        <f>IFERROR(IF(J3719&lt;&gt;"", INDEX($U$5:$U$1433, MATCH(J3719, $E$5:$E$1433, 0)),""),"")</f>
        <v/>
      </c>
    </row>
    <row r="3720">
      <c r="A3720" t="str">
        <f>IF(B3720&lt;&gt;"",A3719+1,"")</f>
        <v/>
      </c>
      <c r="F3720" t="str">
        <f>IFERROR(IF(VLOOKUP(E3720,J:J,1,0)=E3720,"X",""),"")</f>
        <v/>
      </c>
      <c r="G3720" t="str">
        <f>IF(J3720&lt;&gt;"", INDEX($C$5:$C$1433, MATCH(J3720, $E$5:$E$1433, 0)),"")</f>
        <v/>
      </c>
      <c r="H3720" t="str">
        <f>IF(J3720&lt;&gt;"", INDEX($D$5:$D$1433, MATCH(J3720, $E$5:$E$1433, 0)),"")</f>
        <v/>
      </c>
      <c r="I3720" t="str">
        <f>IFERROR(IF(J3720&lt;&gt;"", INDEX($B$5:$B$1433, MATCH(J3720, $E$5:$E$1433, 0)),""),"SAI")</f>
        <v/>
      </c>
      <c r="L3720" t="str">
        <f>IFERROR(IF($N$5="Sáng",IF(MID(K3720,2,7)-MID($L$2,2,7)&gt;0,"Trễ",""),IF(MID(K3720,2,7)-MID($Q$2,2,7)&gt;0,"Trễ","")),"")</f>
        <v/>
      </c>
      <c r="M3720" t="str">
        <f>IFERROR(IF($N$5="Sáng",MID(K3720,2,7)-MID($L$2,2,7),MID(K3720,2,7)-MID($Q$2,2,7)),"")</f>
        <v/>
      </c>
      <c r="Q3720" t="str">
        <f>IF(B3720&lt;&gt;"",IF(AND(P3720="",F3720=""),"Không phép ",""),"")</f>
        <v/>
      </c>
      <c r="R3720" t="str">
        <f>UPPER(B3720)</f>
        <v/>
      </c>
      <c r="T3720" t="str">
        <f>IFERROR(IF(J3720&lt;&gt;"", INDEX($S$5:$S$1433, MATCH(J3720, $E$5:$E$1433, 0)),""),"")</f>
        <v/>
      </c>
      <c r="V3720" t="str">
        <f>IFERROR(IF(J3720&lt;&gt;"", INDEX($U$5:$U$1433, MATCH(J3720, $E$5:$E$1433, 0)),""),"")</f>
        <v/>
      </c>
    </row>
    <row r="3721">
      <c r="A3721" t="str">
        <f>IF(B3721&lt;&gt;"",A3720+1,"")</f>
        <v/>
      </c>
      <c r="F3721" t="str">
        <f>IFERROR(IF(VLOOKUP(E3721,J:J,1,0)=E3721,"X",""),"")</f>
        <v/>
      </c>
      <c r="G3721" t="str">
        <f>IF(J3721&lt;&gt;"", INDEX($C$5:$C$1433, MATCH(J3721, $E$5:$E$1433, 0)),"")</f>
        <v/>
      </c>
      <c r="H3721" t="str">
        <f>IF(J3721&lt;&gt;"", INDEX($D$5:$D$1433, MATCH(J3721, $E$5:$E$1433, 0)),"")</f>
        <v/>
      </c>
      <c r="I3721" t="str">
        <f>IFERROR(IF(J3721&lt;&gt;"", INDEX($B$5:$B$1433, MATCH(J3721, $E$5:$E$1433, 0)),""),"SAI")</f>
        <v/>
      </c>
      <c r="L3721" t="str">
        <f>IFERROR(IF($N$5="Sáng",IF(MID(K3721,2,7)-MID($L$2,2,7)&gt;0,"Trễ",""),IF(MID(K3721,2,7)-MID($Q$2,2,7)&gt;0,"Trễ","")),"")</f>
        <v/>
      </c>
      <c r="M3721" t="str">
        <f>IFERROR(IF($N$5="Sáng",MID(K3721,2,7)-MID($L$2,2,7),MID(K3721,2,7)-MID($Q$2,2,7)),"")</f>
        <v/>
      </c>
      <c r="Q3721" t="str">
        <f>IF(B3721&lt;&gt;"",IF(AND(P3721="",F3721=""),"Không phép ",""),"")</f>
        <v/>
      </c>
      <c r="R3721" t="str">
        <f>UPPER(B3721)</f>
        <v/>
      </c>
      <c r="T3721" t="str">
        <f>IFERROR(IF(J3721&lt;&gt;"", INDEX($S$5:$S$1433, MATCH(J3721, $E$5:$E$1433, 0)),""),"")</f>
        <v/>
      </c>
      <c r="V3721" t="str">
        <f>IFERROR(IF(J3721&lt;&gt;"", INDEX($U$5:$U$1433, MATCH(J3721, $E$5:$E$1433, 0)),""),"")</f>
        <v/>
      </c>
    </row>
    <row r="3722">
      <c r="A3722" t="str">
        <f>IF(B3722&lt;&gt;"",A3721+1,"")</f>
        <v/>
      </c>
      <c r="F3722" t="str">
        <f>IFERROR(IF(VLOOKUP(E3722,J:J,1,0)=E3722,"X",""),"")</f>
        <v/>
      </c>
      <c r="G3722" t="str">
        <f>IF(J3722&lt;&gt;"", INDEX($C$5:$C$1433, MATCH(J3722, $E$5:$E$1433, 0)),"")</f>
        <v/>
      </c>
      <c r="H3722" t="str">
        <f>IF(J3722&lt;&gt;"", INDEX($D$5:$D$1433, MATCH(J3722, $E$5:$E$1433, 0)),"")</f>
        <v/>
      </c>
      <c r="I3722" t="str">
        <f>IFERROR(IF(J3722&lt;&gt;"", INDEX($B$5:$B$1433, MATCH(J3722, $E$5:$E$1433, 0)),""),"SAI")</f>
        <v/>
      </c>
      <c r="L3722" t="str">
        <f>IFERROR(IF($N$5="Sáng",IF(MID(K3722,2,7)-MID($L$2,2,7)&gt;0,"Trễ",""),IF(MID(K3722,2,7)-MID($Q$2,2,7)&gt;0,"Trễ","")),"")</f>
        <v/>
      </c>
      <c r="M3722" t="str">
        <f>IFERROR(IF($N$5="Sáng",MID(K3722,2,7)-MID($L$2,2,7),MID(K3722,2,7)-MID($Q$2,2,7)),"")</f>
        <v/>
      </c>
      <c r="Q3722" t="str">
        <f>IF(B3722&lt;&gt;"",IF(AND(P3722="",F3722=""),"Không phép ",""),"")</f>
        <v/>
      </c>
      <c r="R3722" t="str">
        <f>UPPER(B3722)</f>
        <v/>
      </c>
      <c r="T3722" t="str">
        <f>IFERROR(IF(J3722&lt;&gt;"", INDEX($S$5:$S$1433, MATCH(J3722, $E$5:$E$1433, 0)),""),"")</f>
        <v/>
      </c>
      <c r="V3722" t="str">
        <f>IFERROR(IF(J3722&lt;&gt;"", INDEX($U$5:$U$1433, MATCH(J3722, $E$5:$E$1433, 0)),""),"")</f>
        <v/>
      </c>
    </row>
    <row r="3723">
      <c r="A3723" t="str">
        <f>IF(B3723&lt;&gt;"",A3722+1,"")</f>
        <v/>
      </c>
      <c r="F3723" t="str">
        <f>IFERROR(IF(VLOOKUP(E3723,J:J,1,0)=E3723,"X",""),"")</f>
        <v/>
      </c>
      <c r="G3723" t="str">
        <f>IF(J3723&lt;&gt;"", INDEX($C$5:$C$1433, MATCH(J3723, $E$5:$E$1433, 0)),"")</f>
        <v/>
      </c>
      <c r="H3723" t="str">
        <f>IF(J3723&lt;&gt;"", INDEX($D$5:$D$1433, MATCH(J3723, $E$5:$E$1433, 0)),"")</f>
        <v/>
      </c>
      <c r="I3723" t="str">
        <f>IFERROR(IF(J3723&lt;&gt;"", INDEX($B$5:$B$1433, MATCH(J3723, $E$5:$E$1433, 0)),""),"SAI")</f>
        <v/>
      </c>
      <c r="L3723" t="str">
        <f>IFERROR(IF($N$5="Sáng",IF(MID(K3723,2,7)-MID($L$2,2,7)&gt;0,"Trễ",""),IF(MID(K3723,2,7)-MID($Q$2,2,7)&gt;0,"Trễ","")),"")</f>
        <v/>
      </c>
      <c r="M3723" t="str">
        <f>IFERROR(IF($N$5="Sáng",MID(K3723,2,7)-MID($L$2,2,7),MID(K3723,2,7)-MID($Q$2,2,7)),"")</f>
        <v/>
      </c>
      <c r="Q3723" t="str">
        <f>IF(B3723&lt;&gt;"",IF(AND(P3723="",F3723=""),"Không phép ",""),"")</f>
        <v/>
      </c>
      <c r="R3723" t="str">
        <f>UPPER(B3723)</f>
        <v/>
      </c>
      <c r="T3723" t="str">
        <f>IFERROR(IF(J3723&lt;&gt;"", INDEX($S$5:$S$1433, MATCH(J3723, $E$5:$E$1433, 0)),""),"")</f>
        <v/>
      </c>
      <c r="V3723" t="str">
        <f>IFERROR(IF(J3723&lt;&gt;"", INDEX($U$5:$U$1433, MATCH(J3723, $E$5:$E$1433, 0)),""),"")</f>
        <v/>
      </c>
    </row>
    <row r="3724">
      <c r="A3724" t="str">
        <f>IF(B3724&lt;&gt;"",A3723+1,"")</f>
        <v/>
      </c>
      <c r="F3724" t="str">
        <f>IFERROR(IF(VLOOKUP(E3724,J:J,1,0)=E3724,"X",""),"")</f>
        <v/>
      </c>
      <c r="G3724" t="str">
        <f>IF(J3724&lt;&gt;"", INDEX($C$5:$C$1433, MATCH(J3724, $E$5:$E$1433, 0)),"")</f>
        <v/>
      </c>
      <c r="H3724" t="str">
        <f>IF(J3724&lt;&gt;"", INDEX($D$5:$D$1433, MATCH(J3724, $E$5:$E$1433, 0)),"")</f>
        <v/>
      </c>
      <c r="I3724" t="str">
        <f>IFERROR(IF(J3724&lt;&gt;"", INDEX($B$5:$B$1433, MATCH(J3724, $E$5:$E$1433, 0)),""),"SAI")</f>
        <v/>
      </c>
      <c r="L3724" t="str">
        <f>IFERROR(IF($N$5="Sáng",IF(MID(K3724,2,7)-MID($L$2,2,7)&gt;0,"Trễ",""),IF(MID(K3724,2,7)-MID($Q$2,2,7)&gt;0,"Trễ","")),"")</f>
        <v/>
      </c>
      <c r="M3724" t="str">
        <f>IFERROR(IF($N$5="Sáng",MID(K3724,2,7)-MID($L$2,2,7),MID(K3724,2,7)-MID($Q$2,2,7)),"")</f>
        <v/>
      </c>
      <c r="Q3724" t="str">
        <f>IF(B3724&lt;&gt;"",IF(AND(P3724="",F3724=""),"Không phép ",""),"")</f>
        <v/>
      </c>
      <c r="R3724" t="str">
        <f>UPPER(B3724)</f>
        <v/>
      </c>
      <c r="T3724" t="str">
        <f>IFERROR(IF(J3724&lt;&gt;"", INDEX($S$5:$S$1433, MATCH(J3724, $E$5:$E$1433, 0)),""),"")</f>
        <v/>
      </c>
      <c r="V3724" t="str">
        <f>IFERROR(IF(J3724&lt;&gt;"", INDEX($U$5:$U$1433, MATCH(J3724, $E$5:$E$1433, 0)),""),"")</f>
        <v/>
      </c>
    </row>
    <row r="3725">
      <c r="A3725" t="str">
        <f>IF(B3725&lt;&gt;"",A3724+1,"")</f>
        <v/>
      </c>
      <c r="F3725" t="str">
        <f>IFERROR(IF(VLOOKUP(E3725,J:J,1,0)=E3725,"X",""),"")</f>
        <v/>
      </c>
      <c r="G3725" t="str">
        <f>IF(J3725&lt;&gt;"", INDEX($C$5:$C$1433, MATCH(J3725, $E$5:$E$1433, 0)),"")</f>
        <v/>
      </c>
      <c r="H3725" t="str">
        <f>IF(J3725&lt;&gt;"", INDEX($D$5:$D$1433, MATCH(J3725, $E$5:$E$1433, 0)),"")</f>
        <v/>
      </c>
      <c r="I3725" t="str">
        <f>IFERROR(IF(J3725&lt;&gt;"", INDEX($B$5:$B$1433, MATCH(J3725, $E$5:$E$1433, 0)),""),"SAI")</f>
        <v/>
      </c>
      <c r="L3725" t="str">
        <f>IFERROR(IF($N$5="Sáng",IF(MID(K3725,2,7)-MID($L$2,2,7)&gt;0,"Trễ",""),IF(MID(K3725,2,7)-MID($Q$2,2,7)&gt;0,"Trễ","")),"")</f>
        <v/>
      </c>
      <c r="M3725" t="str">
        <f>IFERROR(IF($N$5="Sáng",MID(K3725,2,7)-MID($L$2,2,7),MID(K3725,2,7)-MID($Q$2,2,7)),"")</f>
        <v/>
      </c>
      <c r="Q3725" t="str">
        <f>IF(B3725&lt;&gt;"",IF(AND(P3725="",F3725=""),"Không phép ",""),"")</f>
        <v/>
      </c>
      <c r="R3725" t="str">
        <f>UPPER(B3725)</f>
        <v/>
      </c>
      <c r="T3725" t="str">
        <f>IFERROR(IF(J3725&lt;&gt;"", INDEX($S$5:$S$1433, MATCH(J3725, $E$5:$E$1433, 0)),""),"")</f>
        <v/>
      </c>
      <c r="V3725" t="str">
        <f>IFERROR(IF(J3725&lt;&gt;"", INDEX($U$5:$U$1433, MATCH(J3725, $E$5:$E$1433, 0)),""),"")</f>
        <v/>
      </c>
    </row>
    <row r="3726">
      <c r="A3726" t="str">
        <f>IF(B3726&lt;&gt;"",A3725+1,"")</f>
        <v/>
      </c>
      <c r="F3726" t="str">
        <f>IFERROR(IF(VLOOKUP(E3726,J:J,1,0)=E3726,"X",""),"")</f>
        <v/>
      </c>
      <c r="G3726" t="str">
        <f>IF(J3726&lt;&gt;"", INDEX($C$5:$C$1433, MATCH(J3726, $E$5:$E$1433, 0)),"")</f>
        <v/>
      </c>
      <c r="H3726" t="str">
        <f>IF(J3726&lt;&gt;"", INDEX($D$5:$D$1433, MATCH(J3726, $E$5:$E$1433, 0)),"")</f>
        <v/>
      </c>
      <c r="I3726" t="str">
        <f>IFERROR(IF(J3726&lt;&gt;"", INDEX($B$5:$B$1433, MATCH(J3726, $E$5:$E$1433, 0)),""),"SAI")</f>
        <v/>
      </c>
      <c r="L3726" t="str">
        <f>IFERROR(IF($N$5="Sáng",IF(MID(K3726,2,7)-MID($L$2,2,7)&gt;0,"Trễ",""),IF(MID(K3726,2,7)-MID($Q$2,2,7)&gt;0,"Trễ","")),"")</f>
        <v/>
      </c>
      <c r="M3726" t="str">
        <f>IFERROR(IF($N$5="Sáng",MID(K3726,2,7)-MID($L$2,2,7),MID(K3726,2,7)-MID($Q$2,2,7)),"")</f>
        <v/>
      </c>
      <c r="Q3726" t="str">
        <f>IF(B3726&lt;&gt;"",IF(AND(P3726="",F3726=""),"Không phép ",""),"")</f>
        <v/>
      </c>
      <c r="R3726" t="str">
        <f>UPPER(B3726)</f>
        <v/>
      </c>
      <c r="T3726" t="str">
        <f>IFERROR(IF(J3726&lt;&gt;"", INDEX($S$5:$S$1433, MATCH(J3726, $E$5:$E$1433, 0)),""),"")</f>
        <v/>
      </c>
      <c r="V3726" t="str">
        <f>IFERROR(IF(J3726&lt;&gt;"", INDEX($U$5:$U$1433, MATCH(J3726, $E$5:$E$1433, 0)),""),"")</f>
        <v/>
      </c>
    </row>
    <row r="3727">
      <c r="A3727" t="str">
        <f>IF(B3727&lt;&gt;"",A3726+1,"")</f>
        <v/>
      </c>
      <c r="F3727" t="str">
        <f>IFERROR(IF(VLOOKUP(E3727,J:J,1,0)=E3727,"X",""),"")</f>
        <v/>
      </c>
      <c r="G3727" t="str">
        <f>IF(J3727&lt;&gt;"", INDEX($C$5:$C$1433, MATCH(J3727, $E$5:$E$1433, 0)),"")</f>
        <v/>
      </c>
      <c r="H3727" t="str">
        <f>IF(J3727&lt;&gt;"", INDEX($D$5:$D$1433, MATCH(J3727, $E$5:$E$1433, 0)),"")</f>
        <v/>
      </c>
      <c r="I3727" t="str">
        <f>IFERROR(IF(J3727&lt;&gt;"", INDEX($B$5:$B$1433, MATCH(J3727, $E$5:$E$1433, 0)),""),"SAI")</f>
        <v/>
      </c>
      <c r="L3727" t="str">
        <f>IFERROR(IF($N$5="Sáng",IF(MID(K3727,2,7)-MID($L$2,2,7)&gt;0,"Trễ",""),IF(MID(K3727,2,7)-MID($Q$2,2,7)&gt;0,"Trễ","")),"")</f>
        <v/>
      </c>
      <c r="M3727" t="str">
        <f>IFERROR(IF($N$5="Sáng",MID(K3727,2,7)-MID($L$2,2,7),MID(K3727,2,7)-MID($Q$2,2,7)),"")</f>
        <v/>
      </c>
      <c r="Q3727" t="str">
        <f>IF(B3727&lt;&gt;"",IF(AND(P3727="",F3727=""),"Không phép ",""),"")</f>
        <v/>
      </c>
      <c r="R3727" t="str">
        <f>UPPER(B3727)</f>
        <v/>
      </c>
      <c r="T3727" t="str">
        <f>IFERROR(IF(J3727&lt;&gt;"", INDEX($S$5:$S$1433, MATCH(J3727, $E$5:$E$1433, 0)),""),"")</f>
        <v/>
      </c>
      <c r="V3727" t="str">
        <f>IFERROR(IF(J3727&lt;&gt;"", INDEX($U$5:$U$1433, MATCH(J3727, $E$5:$E$1433, 0)),""),"")</f>
        <v/>
      </c>
    </row>
    <row r="3728">
      <c r="A3728" t="str">
        <f>IF(B3728&lt;&gt;"",A3727+1,"")</f>
        <v/>
      </c>
      <c r="F3728" t="str">
        <f>IFERROR(IF(VLOOKUP(E3728,J:J,1,0)=E3728,"X",""),"")</f>
        <v/>
      </c>
      <c r="G3728" t="str">
        <f>IF(J3728&lt;&gt;"", INDEX($C$5:$C$1433, MATCH(J3728, $E$5:$E$1433, 0)),"")</f>
        <v/>
      </c>
      <c r="H3728" t="str">
        <f>IF(J3728&lt;&gt;"", INDEX($D$5:$D$1433, MATCH(J3728, $E$5:$E$1433, 0)),"")</f>
        <v/>
      </c>
      <c r="I3728" t="str">
        <f>IFERROR(IF(J3728&lt;&gt;"", INDEX($B$5:$B$1433, MATCH(J3728, $E$5:$E$1433, 0)),""),"SAI")</f>
        <v/>
      </c>
      <c r="L3728" t="str">
        <f>IFERROR(IF($N$5="Sáng",IF(MID(K3728,2,7)-MID($L$2,2,7)&gt;0,"Trễ",""),IF(MID(K3728,2,7)-MID($Q$2,2,7)&gt;0,"Trễ","")),"")</f>
        <v/>
      </c>
      <c r="M3728" t="str">
        <f>IFERROR(IF($N$5="Sáng",MID(K3728,2,7)-MID($L$2,2,7),MID(K3728,2,7)-MID($Q$2,2,7)),"")</f>
        <v/>
      </c>
      <c r="Q3728" t="str">
        <f>IF(B3728&lt;&gt;"",IF(AND(P3728="",F3728=""),"Không phép ",""),"")</f>
        <v/>
      </c>
      <c r="R3728" t="str">
        <f>UPPER(B3728)</f>
        <v/>
      </c>
      <c r="T3728" t="str">
        <f>IFERROR(IF(J3728&lt;&gt;"", INDEX($S$5:$S$1433, MATCH(J3728, $E$5:$E$1433, 0)),""),"")</f>
        <v/>
      </c>
      <c r="V3728" t="str">
        <f>IFERROR(IF(J3728&lt;&gt;"", INDEX($U$5:$U$1433, MATCH(J3728, $E$5:$E$1433, 0)),""),"")</f>
        <v/>
      </c>
    </row>
    <row r="3729">
      <c r="A3729" t="str">
        <f>IF(B3729&lt;&gt;"",A3728+1,"")</f>
        <v/>
      </c>
      <c r="F3729" t="str">
        <f>IFERROR(IF(VLOOKUP(E3729,J:J,1,0)=E3729,"X",""),"")</f>
        <v/>
      </c>
      <c r="G3729" t="str">
        <f>IF(J3729&lt;&gt;"", INDEX($C$5:$C$1433, MATCH(J3729, $E$5:$E$1433, 0)),"")</f>
        <v/>
      </c>
      <c r="H3729" t="str">
        <f>IF(J3729&lt;&gt;"", INDEX($D$5:$D$1433, MATCH(J3729, $E$5:$E$1433, 0)),"")</f>
        <v/>
      </c>
      <c r="I3729" t="str">
        <f>IFERROR(IF(J3729&lt;&gt;"", INDEX($B$5:$B$1433, MATCH(J3729, $E$5:$E$1433, 0)),""),"SAI")</f>
        <v/>
      </c>
      <c r="L3729" t="str">
        <f>IFERROR(IF($N$5="Sáng",IF(MID(K3729,2,7)-MID($L$2,2,7)&gt;0,"Trễ",""),IF(MID(K3729,2,7)-MID($Q$2,2,7)&gt;0,"Trễ","")),"")</f>
        <v/>
      </c>
      <c r="M3729" t="str">
        <f>IFERROR(IF($N$5="Sáng",MID(K3729,2,7)-MID($L$2,2,7),MID(K3729,2,7)-MID($Q$2,2,7)),"")</f>
        <v/>
      </c>
      <c r="Q3729" t="str">
        <f>IF(B3729&lt;&gt;"",IF(AND(P3729="",F3729=""),"Không phép ",""),"")</f>
        <v/>
      </c>
      <c r="R3729" t="str">
        <f>UPPER(B3729)</f>
        <v/>
      </c>
      <c r="T3729" t="str">
        <f>IFERROR(IF(J3729&lt;&gt;"", INDEX($S$5:$S$1433, MATCH(J3729, $E$5:$E$1433, 0)),""),"")</f>
        <v/>
      </c>
      <c r="V3729" t="str">
        <f>IFERROR(IF(J3729&lt;&gt;"", INDEX($U$5:$U$1433, MATCH(J3729, $E$5:$E$1433, 0)),""),"")</f>
        <v/>
      </c>
    </row>
    <row r="3730">
      <c r="A3730" t="str">
        <f>IF(B3730&lt;&gt;"",A3729+1,"")</f>
        <v/>
      </c>
      <c r="F3730" t="str">
        <f>IFERROR(IF(VLOOKUP(E3730,J:J,1,0)=E3730,"X",""),"")</f>
        <v/>
      </c>
      <c r="G3730" t="str">
        <f>IF(J3730&lt;&gt;"", INDEX($C$5:$C$1433, MATCH(J3730, $E$5:$E$1433, 0)),"")</f>
        <v/>
      </c>
      <c r="H3730" t="str">
        <f>IF(J3730&lt;&gt;"", INDEX($D$5:$D$1433, MATCH(J3730, $E$5:$E$1433, 0)),"")</f>
        <v/>
      </c>
      <c r="I3730" t="str">
        <f>IFERROR(IF(J3730&lt;&gt;"", INDEX($B$5:$B$1433, MATCH(J3730, $E$5:$E$1433, 0)),""),"SAI")</f>
        <v/>
      </c>
      <c r="L3730" t="str">
        <f>IFERROR(IF($N$5="Sáng",IF(MID(K3730,2,7)-MID($L$2,2,7)&gt;0,"Trễ",""),IF(MID(K3730,2,7)-MID($Q$2,2,7)&gt;0,"Trễ","")),"")</f>
        <v/>
      </c>
      <c r="M3730" t="str">
        <f>IFERROR(IF($N$5="Sáng",MID(K3730,2,7)-MID($L$2,2,7),MID(K3730,2,7)-MID($Q$2,2,7)),"")</f>
        <v/>
      </c>
      <c r="Q3730" t="str">
        <f>IF(B3730&lt;&gt;"",IF(AND(P3730="",F3730=""),"Không phép ",""),"")</f>
        <v/>
      </c>
      <c r="R3730" t="str">
        <f>UPPER(B3730)</f>
        <v/>
      </c>
      <c r="T3730" t="str">
        <f>IFERROR(IF(J3730&lt;&gt;"", INDEX($S$5:$S$1433, MATCH(J3730, $E$5:$E$1433, 0)),""),"")</f>
        <v/>
      </c>
      <c r="V3730" t="str">
        <f>IFERROR(IF(J3730&lt;&gt;"", INDEX($U$5:$U$1433, MATCH(J3730, $E$5:$E$1433, 0)),""),"")</f>
        <v/>
      </c>
    </row>
    <row r="3731">
      <c r="A3731" t="str">
        <f>IF(B3731&lt;&gt;"",A3730+1,"")</f>
        <v/>
      </c>
      <c r="F3731" t="str">
        <f>IFERROR(IF(VLOOKUP(E3731,J:J,1,0)=E3731,"X",""),"")</f>
        <v/>
      </c>
      <c r="G3731" t="str">
        <f>IF(J3731&lt;&gt;"", INDEX($C$5:$C$1433, MATCH(J3731, $E$5:$E$1433, 0)),"")</f>
        <v/>
      </c>
      <c r="H3731" t="str">
        <f>IF(J3731&lt;&gt;"", INDEX($D$5:$D$1433, MATCH(J3731, $E$5:$E$1433, 0)),"")</f>
        <v/>
      </c>
      <c r="I3731" t="str">
        <f>IFERROR(IF(J3731&lt;&gt;"", INDEX($B$5:$B$1433, MATCH(J3731, $E$5:$E$1433, 0)),""),"SAI")</f>
        <v/>
      </c>
      <c r="L3731" t="str">
        <f>IFERROR(IF($N$5="Sáng",IF(MID(K3731,2,7)-MID($L$2,2,7)&gt;0,"Trễ",""),IF(MID(K3731,2,7)-MID($Q$2,2,7)&gt;0,"Trễ","")),"")</f>
        <v/>
      </c>
      <c r="M3731" t="str">
        <f>IFERROR(IF($N$5="Sáng",MID(K3731,2,7)-MID($L$2,2,7),MID(K3731,2,7)-MID($Q$2,2,7)),"")</f>
        <v/>
      </c>
      <c r="Q3731" t="str">
        <f>IF(B3731&lt;&gt;"",IF(AND(P3731="",F3731=""),"Không phép ",""),"")</f>
        <v/>
      </c>
      <c r="R3731" t="str">
        <f>UPPER(B3731)</f>
        <v/>
      </c>
      <c r="T3731" t="str">
        <f>IFERROR(IF(J3731&lt;&gt;"", INDEX($S$5:$S$1433, MATCH(J3731, $E$5:$E$1433, 0)),""),"")</f>
        <v/>
      </c>
      <c r="V3731" t="str">
        <f>IFERROR(IF(J3731&lt;&gt;"", INDEX($U$5:$U$1433, MATCH(J3731, $E$5:$E$1433, 0)),""),"")</f>
        <v/>
      </c>
    </row>
    <row r="3732">
      <c r="A3732" t="str">
        <f>IF(B3732&lt;&gt;"",A3731+1,"")</f>
        <v/>
      </c>
      <c r="F3732" t="str">
        <f>IFERROR(IF(VLOOKUP(E3732,J:J,1,0)=E3732,"X",""),"")</f>
        <v/>
      </c>
      <c r="G3732" t="str">
        <f>IF(J3732&lt;&gt;"", INDEX($C$5:$C$1433, MATCH(J3732, $E$5:$E$1433, 0)),"")</f>
        <v/>
      </c>
      <c r="H3732" t="str">
        <f>IF(J3732&lt;&gt;"", INDEX($D$5:$D$1433, MATCH(J3732, $E$5:$E$1433, 0)),"")</f>
        <v/>
      </c>
      <c r="I3732" t="str">
        <f>IFERROR(IF(J3732&lt;&gt;"", INDEX($B$5:$B$1433, MATCH(J3732, $E$5:$E$1433, 0)),""),"SAI")</f>
        <v/>
      </c>
      <c r="L3732" t="str">
        <f>IFERROR(IF($N$5="Sáng",IF(MID(K3732,2,7)-MID($L$2,2,7)&gt;0,"Trễ",""),IF(MID(K3732,2,7)-MID($Q$2,2,7)&gt;0,"Trễ","")),"")</f>
        <v/>
      </c>
      <c r="M3732" t="str">
        <f>IFERROR(IF($N$5="Sáng",MID(K3732,2,7)-MID($L$2,2,7),MID(K3732,2,7)-MID($Q$2,2,7)),"")</f>
        <v/>
      </c>
      <c r="Q3732" t="str">
        <f>IF(B3732&lt;&gt;"",IF(AND(P3732="",F3732=""),"Không phép ",""),"")</f>
        <v/>
      </c>
      <c r="R3732" t="str">
        <f>UPPER(B3732)</f>
        <v/>
      </c>
      <c r="T3732" t="str">
        <f>IFERROR(IF(J3732&lt;&gt;"", INDEX($S$5:$S$1433, MATCH(J3732, $E$5:$E$1433, 0)),""),"")</f>
        <v/>
      </c>
      <c r="V3732" t="str">
        <f>IFERROR(IF(J3732&lt;&gt;"", INDEX($U$5:$U$1433, MATCH(J3732, $E$5:$E$1433, 0)),""),"")</f>
        <v/>
      </c>
    </row>
    <row r="3733">
      <c r="A3733" t="str">
        <f>IF(B3733&lt;&gt;"",A3732+1,"")</f>
        <v/>
      </c>
      <c r="F3733" t="str">
        <f>IFERROR(IF(VLOOKUP(E3733,J:J,1,0)=E3733,"X",""),"")</f>
        <v/>
      </c>
      <c r="G3733" t="str">
        <f>IF(J3733&lt;&gt;"", INDEX($C$5:$C$1433, MATCH(J3733, $E$5:$E$1433, 0)),"")</f>
        <v/>
      </c>
      <c r="H3733" t="str">
        <f>IF(J3733&lt;&gt;"", INDEX($D$5:$D$1433, MATCH(J3733, $E$5:$E$1433, 0)),"")</f>
        <v/>
      </c>
      <c r="I3733" t="str">
        <f>IFERROR(IF(J3733&lt;&gt;"", INDEX($B$5:$B$1433, MATCH(J3733, $E$5:$E$1433, 0)),""),"SAI")</f>
        <v/>
      </c>
      <c r="L3733" t="str">
        <f>IFERROR(IF($N$5="Sáng",IF(MID(K3733,2,7)-MID($L$2,2,7)&gt;0,"Trễ",""),IF(MID(K3733,2,7)-MID($Q$2,2,7)&gt;0,"Trễ","")),"")</f>
        <v/>
      </c>
      <c r="M3733" t="str">
        <f>IFERROR(IF($N$5="Sáng",MID(K3733,2,7)-MID($L$2,2,7),MID(K3733,2,7)-MID($Q$2,2,7)),"")</f>
        <v/>
      </c>
      <c r="Q3733" t="str">
        <f>IF(B3733&lt;&gt;"",IF(AND(P3733="",F3733=""),"Không phép ",""),"")</f>
        <v/>
      </c>
      <c r="R3733" t="str">
        <f>UPPER(B3733)</f>
        <v/>
      </c>
      <c r="T3733" t="str">
        <f>IFERROR(IF(J3733&lt;&gt;"", INDEX($S$5:$S$1433, MATCH(J3733, $E$5:$E$1433, 0)),""),"")</f>
        <v/>
      </c>
      <c r="V3733" t="str">
        <f>IFERROR(IF(J3733&lt;&gt;"", INDEX($U$5:$U$1433, MATCH(J3733, $E$5:$E$1433, 0)),""),"")</f>
        <v/>
      </c>
    </row>
    <row r="3734">
      <c r="A3734" t="str">
        <f>IF(B3734&lt;&gt;"",A3733+1,"")</f>
        <v/>
      </c>
      <c r="F3734" t="str">
        <f>IFERROR(IF(VLOOKUP(E3734,J:J,1,0)=E3734,"X",""),"")</f>
        <v/>
      </c>
      <c r="G3734" t="str">
        <f>IF(J3734&lt;&gt;"", INDEX($C$5:$C$1433, MATCH(J3734, $E$5:$E$1433, 0)),"")</f>
        <v/>
      </c>
      <c r="H3734" t="str">
        <f>IF(J3734&lt;&gt;"", INDEX($D$5:$D$1433, MATCH(J3734, $E$5:$E$1433, 0)),"")</f>
        <v/>
      </c>
      <c r="I3734" t="str">
        <f>IFERROR(IF(J3734&lt;&gt;"", INDEX($B$5:$B$1433, MATCH(J3734, $E$5:$E$1433, 0)),""),"SAI")</f>
        <v/>
      </c>
      <c r="L3734" t="str">
        <f>IFERROR(IF($N$5="Sáng",IF(MID(K3734,2,7)-MID($L$2,2,7)&gt;0,"Trễ",""),IF(MID(K3734,2,7)-MID($Q$2,2,7)&gt;0,"Trễ","")),"")</f>
        <v/>
      </c>
      <c r="M3734" t="str">
        <f>IFERROR(IF($N$5="Sáng",MID(K3734,2,7)-MID($L$2,2,7),MID(K3734,2,7)-MID($Q$2,2,7)),"")</f>
        <v/>
      </c>
      <c r="Q3734" t="str">
        <f>IF(B3734&lt;&gt;"",IF(AND(P3734="",F3734=""),"Không phép ",""),"")</f>
        <v/>
      </c>
      <c r="R3734" t="str">
        <f>UPPER(B3734)</f>
        <v/>
      </c>
      <c r="T3734" t="str">
        <f>IFERROR(IF(J3734&lt;&gt;"", INDEX($S$5:$S$1433, MATCH(J3734, $E$5:$E$1433, 0)),""),"")</f>
        <v/>
      </c>
      <c r="V3734" t="str">
        <f>IFERROR(IF(J3734&lt;&gt;"", INDEX($U$5:$U$1433, MATCH(J3734, $E$5:$E$1433, 0)),""),"")</f>
        <v/>
      </c>
    </row>
    <row r="3735">
      <c r="A3735" t="str">
        <f>IF(B3735&lt;&gt;"",A3734+1,"")</f>
        <v/>
      </c>
      <c r="F3735" t="str">
        <f>IFERROR(IF(VLOOKUP(E3735,J:J,1,0)=E3735,"X",""),"")</f>
        <v/>
      </c>
      <c r="G3735" t="str">
        <f>IF(J3735&lt;&gt;"", INDEX($C$5:$C$1433, MATCH(J3735, $E$5:$E$1433, 0)),"")</f>
        <v/>
      </c>
      <c r="H3735" t="str">
        <f>IF(J3735&lt;&gt;"", INDEX($D$5:$D$1433, MATCH(J3735, $E$5:$E$1433, 0)),"")</f>
        <v/>
      </c>
      <c r="I3735" t="str">
        <f>IFERROR(IF(J3735&lt;&gt;"", INDEX($B$5:$B$1433, MATCH(J3735, $E$5:$E$1433, 0)),""),"SAI")</f>
        <v/>
      </c>
      <c r="L3735" t="str">
        <f>IFERROR(IF($N$5="Sáng",IF(MID(K3735,2,7)-MID($L$2,2,7)&gt;0,"Trễ",""),IF(MID(K3735,2,7)-MID($Q$2,2,7)&gt;0,"Trễ","")),"")</f>
        <v/>
      </c>
      <c r="M3735" t="str">
        <f>IFERROR(IF($N$5="Sáng",MID(K3735,2,7)-MID($L$2,2,7),MID(K3735,2,7)-MID($Q$2,2,7)),"")</f>
        <v/>
      </c>
      <c r="Q3735" t="str">
        <f>IF(B3735&lt;&gt;"",IF(AND(P3735="",F3735=""),"Không phép ",""),"")</f>
        <v/>
      </c>
      <c r="R3735" t="str">
        <f>UPPER(B3735)</f>
        <v/>
      </c>
      <c r="T3735" t="str">
        <f>IFERROR(IF(J3735&lt;&gt;"", INDEX($S$5:$S$1433, MATCH(J3735, $E$5:$E$1433, 0)),""),"")</f>
        <v/>
      </c>
      <c r="V3735" t="str">
        <f>IFERROR(IF(J3735&lt;&gt;"", INDEX($U$5:$U$1433, MATCH(J3735, $E$5:$E$1433, 0)),""),"")</f>
        <v/>
      </c>
    </row>
    <row r="3736">
      <c r="A3736" t="str">
        <f>IF(B3736&lt;&gt;"",A3735+1,"")</f>
        <v/>
      </c>
      <c r="F3736" t="str">
        <f>IFERROR(IF(VLOOKUP(E3736,J:J,1,0)=E3736,"X",""),"")</f>
        <v/>
      </c>
      <c r="G3736" t="str">
        <f>IF(J3736&lt;&gt;"", INDEX($C$5:$C$1433, MATCH(J3736, $E$5:$E$1433, 0)),"")</f>
        <v/>
      </c>
      <c r="H3736" t="str">
        <f>IF(J3736&lt;&gt;"", INDEX($D$5:$D$1433, MATCH(J3736, $E$5:$E$1433, 0)),"")</f>
        <v/>
      </c>
      <c r="I3736" t="str">
        <f>IFERROR(IF(J3736&lt;&gt;"", INDEX($B$5:$B$1433, MATCH(J3736, $E$5:$E$1433, 0)),""),"SAI")</f>
        <v/>
      </c>
      <c r="L3736" t="str">
        <f>IFERROR(IF($N$5="Sáng",IF(MID(K3736,2,7)-MID($L$2,2,7)&gt;0,"Trễ",""),IF(MID(K3736,2,7)-MID($Q$2,2,7)&gt;0,"Trễ","")),"")</f>
        <v/>
      </c>
      <c r="M3736" t="str">
        <f>IFERROR(IF($N$5="Sáng",MID(K3736,2,7)-MID($L$2,2,7),MID(K3736,2,7)-MID($Q$2,2,7)),"")</f>
        <v/>
      </c>
      <c r="Q3736" t="str">
        <f>IF(B3736&lt;&gt;"",IF(AND(P3736="",F3736=""),"Không phép ",""),"")</f>
        <v/>
      </c>
      <c r="R3736" t="str">
        <f>UPPER(B3736)</f>
        <v/>
      </c>
      <c r="T3736" t="str">
        <f>IFERROR(IF(J3736&lt;&gt;"", INDEX($S$5:$S$1433, MATCH(J3736, $E$5:$E$1433, 0)),""),"")</f>
        <v/>
      </c>
      <c r="V3736" t="str">
        <f>IFERROR(IF(J3736&lt;&gt;"", INDEX($U$5:$U$1433, MATCH(J3736, $E$5:$E$1433, 0)),""),"")</f>
        <v/>
      </c>
    </row>
    <row r="3737">
      <c r="A3737" t="str">
        <f>IF(B3737&lt;&gt;"",A3736+1,"")</f>
        <v/>
      </c>
      <c r="F3737" t="str">
        <f>IFERROR(IF(VLOOKUP(E3737,J:J,1,0)=E3737,"X",""),"")</f>
        <v/>
      </c>
      <c r="G3737" t="str">
        <f>IF(J3737&lt;&gt;"", INDEX($C$5:$C$1433, MATCH(J3737, $E$5:$E$1433, 0)),"")</f>
        <v/>
      </c>
      <c r="H3737" t="str">
        <f>IF(J3737&lt;&gt;"", INDEX($D$5:$D$1433, MATCH(J3737, $E$5:$E$1433, 0)),"")</f>
        <v/>
      </c>
      <c r="I3737" t="str">
        <f>IFERROR(IF(J3737&lt;&gt;"", INDEX($B$5:$B$1433, MATCH(J3737, $E$5:$E$1433, 0)),""),"SAI")</f>
        <v/>
      </c>
      <c r="L3737" t="str">
        <f>IFERROR(IF($N$5="Sáng",IF(MID(K3737,2,7)-MID($L$2,2,7)&gt;0,"Trễ",""),IF(MID(K3737,2,7)-MID($Q$2,2,7)&gt;0,"Trễ","")),"")</f>
        <v/>
      </c>
      <c r="M3737" t="str">
        <f>IFERROR(IF($N$5="Sáng",MID(K3737,2,7)-MID($L$2,2,7),MID(K3737,2,7)-MID($Q$2,2,7)),"")</f>
        <v/>
      </c>
      <c r="Q3737" t="str">
        <f>IF(B3737&lt;&gt;"",IF(AND(P3737="",F3737=""),"Không phép ",""),"")</f>
        <v/>
      </c>
      <c r="R3737" t="str">
        <f>UPPER(B3737)</f>
        <v/>
      </c>
      <c r="T3737" t="str">
        <f>IFERROR(IF(J3737&lt;&gt;"", INDEX($S$5:$S$1433, MATCH(J3737, $E$5:$E$1433, 0)),""),"")</f>
        <v/>
      </c>
      <c r="V3737" t="str">
        <f>IFERROR(IF(J3737&lt;&gt;"", INDEX($U$5:$U$1433, MATCH(J3737, $E$5:$E$1433, 0)),""),"")</f>
        <v/>
      </c>
    </row>
    <row r="3738">
      <c r="A3738" t="str">
        <f>IF(B3738&lt;&gt;"",A3737+1,"")</f>
        <v/>
      </c>
      <c r="F3738" t="str">
        <f>IFERROR(IF(VLOOKUP(E3738,J:J,1,0)=E3738,"X",""),"")</f>
        <v/>
      </c>
      <c r="G3738" t="str">
        <f>IF(J3738&lt;&gt;"", INDEX($C$5:$C$1433, MATCH(J3738, $E$5:$E$1433, 0)),"")</f>
        <v/>
      </c>
      <c r="H3738" t="str">
        <f>IF(J3738&lt;&gt;"", INDEX($D$5:$D$1433, MATCH(J3738, $E$5:$E$1433, 0)),"")</f>
        <v/>
      </c>
      <c r="I3738" t="str">
        <f>IFERROR(IF(J3738&lt;&gt;"", INDEX($B$5:$B$1433, MATCH(J3738, $E$5:$E$1433, 0)),""),"SAI")</f>
        <v/>
      </c>
      <c r="L3738" t="str">
        <f>IFERROR(IF($N$5="Sáng",IF(MID(K3738,2,7)-MID($L$2,2,7)&gt;0,"Trễ",""),IF(MID(K3738,2,7)-MID($Q$2,2,7)&gt;0,"Trễ","")),"")</f>
        <v/>
      </c>
      <c r="M3738" t="str">
        <f>IFERROR(IF($N$5="Sáng",MID(K3738,2,7)-MID($L$2,2,7),MID(K3738,2,7)-MID($Q$2,2,7)),"")</f>
        <v/>
      </c>
      <c r="Q3738" t="str">
        <f>IF(B3738&lt;&gt;"",IF(AND(P3738="",F3738=""),"Không phép ",""),"")</f>
        <v/>
      </c>
      <c r="R3738" t="str">
        <f>UPPER(B3738)</f>
        <v/>
      </c>
      <c r="T3738" t="str">
        <f>IFERROR(IF(J3738&lt;&gt;"", INDEX($S$5:$S$1433, MATCH(J3738, $E$5:$E$1433, 0)),""),"")</f>
        <v/>
      </c>
      <c r="V3738" t="str">
        <f>IFERROR(IF(J3738&lt;&gt;"", INDEX($U$5:$U$1433, MATCH(J3738, $E$5:$E$1433, 0)),""),"")</f>
        <v/>
      </c>
    </row>
    <row r="3739">
      <c r="A3739" t="str">
        <f>IF(B3739&lt;&gt;"",A3738+1,"")</f>
        <v/>
      </c>
      <c r="F3739" t="str">
        <f>IFERROR(IF(VLOOKUP(E3739,J:J,1,0)=E3739,"X",""),"")</f>
        <v/>
      </c>
      <c r="G3739" t="str">
        <f>IF(J3739&lt;&gt;"", INDEX($C$5:$C$1433, MATCH(J3739, $E$5:$E$1433, 0)),"")</f>
        <v/>
      </c>
      <c r="H3739" t="str">
        <f>IF(J3739&lt;&gt;"", INDEX($D$5:$D$1433, MATCH(J3739, $E$5:$E$1433, 0)),"")</f>
        <v/>
      </c>
      <c r="I3739" t="str">
        <f>IFERROR(IF(J3739&lt;&gt;"", INDEX($B$5:$B$1433, MATCH(J3739, $E$5:$E$1433, 0)),""),"SAI")</f>
        <v/>
      </c>
      <c r="L3739" t="str">
        <f>IFERROR(IF($N$5="Sáng",IF(MID(K3739,2,7)-MID($L$2,2,7)&gt;0,"Trễ",""),IF(MID(K3739,2,7)-MID($Q$2,2,7)&gt;0,"Trễ","")),"")</f>
        <v/>
      </c>
      <c r="M3739" t="str">
        <f>IFERROR(IF($N$5="Sáng",MID(K3739,2,7)-MID($L$2,2,7),MID(K3739,2,7)-MID($Q$2,2,7)),"")</f>
        <v/>
      </c>
      <c r="Q3739" t="str">
        <f>IF(B3739&lt;&gt;"",IF(AND(P3739="",F3739=""),"Không phép ",""),"")</f>
        <v/>
      </c>
      <c r="R3739" t="str">
        <f>UPPER(B3739)</f>
        <v/>
      </c>
      <c r="T3739" t="str">
        <f>IFERROR(IF(J3739&lt;&gt;"", INDEX($S$5:$S$1433, MATCH(J3739, $E$5:$E$1433, 0)),""),"")</f>
        <v/>
      </c>
      <c r="V3739" t="str">
        <f>IFERROR(IF(J3739&lt;&gt;"", INDEX($U$5:$U$1433, MATCH(J3739, $E$5:$E$1433, 0)),""),"")</f>
        <v/>
      </c>
    </row>
    <row r="3740">
      <c r="A3740" t="str">
        <f>IF(B3740&lt;&gt;"",A3739+1,"")</f>
        <v/>
      </c>
      <c r="F3740" t="str">
        <f>IFERROR(IF(VLOOKUP(E3740,J:J,1,0)=E3740,"X",""),"")</f>
        <v/>
      </c>
      <c r="G3740" t="str">
        <f>IF(J3740&lt;&gt;"", INDEX($C$5:$C$1433, MATCH(J3740, $E$5:$E$1433, 0)),"")</f>
        <v/>
      </c>
      <c r="H3740" t="str">
        <f>IF(J3740&lt;&gt;"", INDEX($D$5:$D$1433, MATCH(J3740, $E$5:$E$1433, 0)),"")</f>
        <v/>
      </c>
      <c r="I3740" t="str">
        <f>IFERROR(IF(J3740&lt;&gt;"", INDEX($B$5:$B$1433, MATCH(J3740, $E$5:$E$1433, 0)),""),"SAI")</f>
        <v/>
      </c>
      <c r="L3740" t="str">
        <f>IFERROR(IF($N$5="Sáng",IF(MID(K3740,2,7)-MID($L$2,2,7)&gt;0,"Trễ",""),IF(MID(K3740,2,7)-MID($Q$2,2,7)&gt;0,"Trễ","")),"")</f>
        <v/>
      </c>
      <c r="M3740" t="str">
        <f>IFERROR(IF($N$5="Sáng",MID(K3740,2,7)-MID($L$2,2,7),MID(K3740,2,7)-MID($Q$2,2,7)),"")</f>
        <v/>
      </c>
      <c r="Q3740" t="str">
        <f>IF(B3740&lt;&gt;"",IF(AND(P3740="",F3740=""),"Không phép ",""),"")</f>
        <v/>
      </c>
      <c r="R3740" t="str">
        <f>UPPER(B3740)</f>
        <v/>
      </c>
      <c r="T3740" t="str">
        <f>IFERROR(IF(J3740&lt;&gt;"", INDEX($S$5:$S$1433, MATCH(J3740, $E$5:$E$1433, 0)),""),"")</f>
        <v/>
      </c>
      <c r="V3740" t="str">
        <f>IFERROR(IF(J3740&lt;&gt;"", INDEX($U$5:$U$1433, MATCH(J3740, $E$5:$E$1433, 0)),""),"")</f>
        <v/>
      </c>
    </row>
    <row r="3741">
      <c r="A3741" t="str">
        <f>IF(B3741&lt;&gt;"",A3740+1,"")</f>
        <v/>
      </c>
      <c r="F3741" t="str">
        <f>IFERROR(IF(VLOOKUP(E3741,J:J,1,0)=E3741,"X",""),"")</f>
        <v/>
      </c>
      <c r="G3741" t="str">
        <f>IF(J3741&lt;&gt;"", INDEX($C$5:$C$1433, MATCH(J3741, $E$5:$E$1433, 0)),"")</f>
        <v/>
      </c>
      <c r="H3741" t="str">
        <f>IF(J3741&lt;&gt;"", INDEX($D$5:$D$1433, MATCH(J3741, $E$5:$E$1433, 0)),"")</f>
        <v/>
      </c>
      <c r="I3741" t="str">
        <f>IFERROR(IF(J3741&lt;&gt;"", INDEX($B$5:$B$1433, MATCH(J3741, $E$5:$E$1433, 0)),""),"SAI")</f>
        <v/>
      </c>
      <c r="L3741" t="str">
        <f>IFERROR(IF($N$5="Sáng",IF(MID(K3741,2,7)-MID($L$2,2,7)&gt;0,"Trễ",""),IF(MID(K3741,2,7)-MID($Q$2,2,7)&gt;0,"Trễ","")),"")</f>
        <v/>
      </c>
      <c r="M3741" t="str">
        <f>IFERROR(IF($N$5="Sáng",MID(K3741,2,7)-MID($L$2,2,7),MID(K3741,2,7)-MID($Q$2,2,7)),"")</f>
        <v/>
      </c>
      <c r="Q3741" t="str">
        <f>IF(B3741&lt;&gt;"",IF(AND(P3741="",F3741=""),"Không phép ",""),"")</f>
        <v/>
      </c>
      <c r="R3741" t="str">
        <f>UPPER(B3741)</f>
        <v/>
      </c>
      <c r="T3741" t="str">
        <f>IFERROR(IF(J3741&lt;&gt;"", INDEX($S$5:$S$1433, MATCH(J3741, $E$5:$E$1433, 0)),""),"")</f>
        <v/>
      </c>
      <c r="V3741" t="str">
        <f>IFERROR(IF(J3741&lt;&gt;"", INDEX($U$5:$U$1433, MATCH(J3741, $E$5:$E$1433, 0)),""),"")</f>
        <v/>
      </c>
    </row>
    <row r="3742">
      <c r="A3742" t="str">
        <f>IF(B3742&lt;&gt;"",A3741+1,"")</f>
        <v/>
      </c>
      <c r="F3742" t="str">
        <f>IFERROR(IF(VLOOKUP(E3742,J:J,1,0)=E3742,"X",""),"")</f>
        <v/>
      </c>
      <c r="G3742" t="str">
        <f>IF(J3742&lt;&gt;"", INDEX($C$5:$C$1433, MATCH(J3742, $E$5:$E$1433, 0)),"")</f>
        <v/>
      </c>
      <c r="H3742" t="str">
        <f>IF(J3742&lt;&gt;"", INDEX($D$5:$D$1433, MATCH(J3742, $E$5:$E$1433, 0)),"")</f>
        <v/>
      </c>
      <c r="I3742" t="str">
        <f>IFERROR(IF(J3742&lt;&gt;"", INDEX($B$5:$B$1433, MATCH(J3742, $E$5:$E$1433, 0)),""),"SAI")</f>
        <v/>
      </c>
      <c r="L3742" t="str">
        <f>IFERROR(IF($N$5="Sáng",IF(MID(K3742,2,7)-MID($L$2,2,7)&gt;0,"Trễ",""),IF(MID(K3742,2,7)-MID($Q$2,2,7)&gt;0,"Trễ","")),"")</f>
        <v/>
      </c>
      <c r="M3742" t="str">
        <f>IFERROR(IF($N$5="Sáng",MID(K3742,2,7)-MID($L$2,2,7),MID(K3742,2,7)-MID($Q$2,2,7)),"")</f>
        <v/>
      </c>
      <c r="Q3742" t="str">
        <f>IF(B3742&lt;&gt;"",IF(AND(P3742="",F3742=""),"Không phép ",""),"")</f>
        <v/>
      </c>
      <c r="R3742" t="str">
        <f>UPPER(B3742)</f>
        <v/>
      </c>
      <c r="T3742" t="str">
        <f>IFERROR(IF(J3742&lt;&gt;"", INDEX($S$5:$S$1433, MATCH(J3742, $E$5:$E$1433, 0)),""),"")</f>
        <v/>
      </c>
      <c r="V3742" t="str">
        <f>IFERROR(IF(J3742&lt;&gt;"", INDEX($U$5:$U$1433, MATCH(J3742, $E$5:$E$1433, 0)),""),"")</f>
        <v/>
      </c>
    </row>
    <row r="3743">
      <c r="A3743" t="str">
        <f>IF(B3743&lt;&gt;"",A3742+1,"")</f>
        <v/>
      </c>
      <c r="F3743" t="str">
        <f>IFERROR(IF(VLOOKUP(E3743,J:J,1,0)=E3743,"X",""),"")</f>
        <v/>
      </c>
      <c r="G3743" t="str">
        <f>IF(J3743&lt;&gt;"", INDEX($C$5:$C$1433, MATCH(J3743, $E$5:$E$1433, 0)),"")</f>
        <v/>
      </c>
      <c r="H3743" t="str">
        <f>IF(J3743&lt;&gt;"", INDEX($D$5:$D$1433, MATCH(J3743, $E$5:$E$1433, 0)),"")</f>
        <v/>
      </c>
      <c r="I3743" t="str">
        <f>IFERROR(IF(J3743&lt;&gt;"", INDEX($B$5:$B$1433, MATCH(J3743, $E$5:$E$1433, 0)),""),"SAI")</f>
        <v/>
      </c>
      <c r="L3743" t="str">
        <f>IFERROR(IF($N$5="Sáng",IF(MID(K3743,2,7)-MID($L$2,2,7)&gt;0,"Trễ",""),IF(MID(K3743,2,7)-MID($Q$2,2,7)&gt;0,"Trễ","")),"")</f>
        <v/>
      </c>
      <c r="M3743" t="str">
        <f>IFERROR(IF($N$5="Sáng",MID(K3743,2,7)-MID($L$2,2,7),MID(K3743,2,7)-MID($Q$2,2,7)),"")</f>
        <v/>
      </c>
      <c r="Q3743" t="str">
        <f>IF(B3743&lt;&gt;"",IF(AND(P3743="",F3743=""),"Không phép ",""),"")</f>
        <v/>
      </c>
      <c r="R3743" t="str">
        <f>UPPER(B3743)</f>
        <v/>
      </c>
      <c r="T3743" t="str">
        <f>IFERROR(IF(J3743&lt;&gt;"", INDEX($S$5:$S$1433, MATCH(J3743, $E$5:$E$1433, 0)),""),"")</f>
        <v/>
      </c>
      <c r="V3743" t="str">
        <f>IFERROR(IF(J3743&lt;&gt;"", INDEX($U$5:$U$1433, MATCH(J3743, $E$5:$E$1433, 0)),""),"")</f>
        <v/>
      </c>
    </row>
    <row r="3744">
      <c r="A3744" t="str">
        <f>IF(B3744&lt;&gt;"",A3743+1,"")</f>
        <v/>
      </c>
      <c r="F3744" t="str">
        <f>IFERROR(IF(VLOOKUP(E3744,J:J,1,0)=E3744,"X",""),"")</f>
        <v/>
      </c>
      <c r="G3744" t="str">
        <f>IF(J3744&lt;&gt;"", INDEX($C$5:$C$1433, MATCH(J3744, $E$5:$E$1433, 0)),"")</f>
        <v/>
      </c>
      <c r="H3744" t="str">
        <f>IF(J3744&lt;&gt;"", INDEX($D$5:$D$1433, MATCH(J3744, $E$5:$E$1433, 0)),"")</f>
        <v/>
      </c>
      <c r="I3744" t="str">
        <f>IFERROR(IF(J3744&lt;&gt;"", INDEX($B$5:$B$1433, MATCH(J3744, $E$5:$E$1433, 0)),""),"SAI")</f>
        <v/>
      </c>
      <c r="L3744" t="str">
        <f>IFERROR(IF($N$5="Sáng",IF(MID(K3744,2,7)-MID($L$2,2,7)&gt;0,"Trễ",""),IF(MID(K3744,2,7)-MID($Q$2,2,7)&gt;0,"Trễ","")),"")</f>
        <v/>
      </c>
      <c r="M3744" t="str">
        <f>IFERROR(IF($N$5="Sáng",MID(K3744,2,7)-MID($L$2,2,7),MID(K3744,2,7)-MID($Q$2,2,7)),"")</f>
        <v/>
      </c>
      <c r="Q3744" t="str">
        <f>IF(B3744&lt;&gt;"",IF(AND(P3744="",F3744=""),"Không phép ",""),"")</f>
        <v/>
      </c>
      <c r="R3744" t="str">
        <f>UPPER(B3744)</f>
        <v/>
      </c>
      <c r="T3744" t="str">
        <f>IFERROR(IF(J3744&lt;&gt;"", INDEX($S$5:$S$1433, MATCH(J3744, $E$5:$E$1433, 0)),""),"")</f>
        <v/>
      </c>
      <c r="V3744" t="str">
        <f>IFERROR(IF(J3744&lt;&gt;"", INDEX($U$5:$U$1433, MATCH(J3744, $E$5:$E$1433, 0)),""),"")</f>
        <v/>
      </c>
    </row>
    <row r="3745">
      <c r="A3745" t="str">
        <f>IF(B3745&lt;&gt;"",A3744+1,"")</f>
        <v/>
      </c>
      <c r="F3745" t="str">
        <f>IFERROR(IF(VLOOKUP(E3745,J:J,1,0)=E3745,"X",""),"")</f>
        <v/>
      </c>
      <c r="G3745" t="str">
        <f>IF(J3745&lt;&gt;"", INDEX($C$5:$C$1433, MATCH(J3745, $E$5:$E$1433, 0)),"")</f>
        <v/>
      </c>
      <c r="H3745" t="str">
        <f>IF(J3745&lt;&gt;"", INDEX($D$5:$D$1433, MATCH(J3745, $E$5:$E$1433, 0)),"")</f>
        <v/>
      </c>
      <c r="I3745" t="str">
        <f>IFERROR(IF(J3745&lt;&gt;"", INDEX($B$5:$B$1433, MATCH(J3745, $E$5:$E$1433, 0)),""),"SAI")</f>
        <v/>
      </c>
      <c r="L3745" t="str">
        <f>IFERROR(IF($N$5="Sáng",IF(MID(K3745,2,7)-MID($L$2,2,7)&gt;0,"Trễ",""),IF(MID(K3745,2,7)-MID($Q$2,2,7)&gt;0,"Trễ","")),"")</f>
        <v/>
      </c>
      <c r="M3745" t="str">
        <f>IFERROR(IF($N$5="Sáng",MID(K3745,2,7)-MID($L$2,2,7),MID(K3745,2,7)-MID($Q$2,2,7)),"")</f>
        <v/>
      </c>
      <c r="Q3745" t="str">
        <f>IF(B3745&lt;&gt;"",IF(AND(P3745="",F3745=""),"Không phép ",""),"")</f>
        <v/>
      </c>
      <c r="R3745" t="str">
        <f>UPPER(B3745)</f>
        <v/>
      </c>
      <c r="T3745" t="str">
        <f>IFERROR(IF(J3745&lt;&gt;"", INDEX($S$5:$S$1433, MATCH(J3745, $E$5:$E$1433, 0)),""),"")</f>
        <v/>
      </c>
      <c r="V3745" t="str">
        <f>IFERROR(IF(J3745&lt;&gt;"", INDEX($U$5:$U$1433, MATCH(J3745, $E$5:$E$1433, 0)),""),"")</f>
        <v/>
      </c>
    </row>
    <row r="3746">
      <c r="A3746" t="str">
        <f>IF(B3746&lt;&gt;"",A3745+1,"")</f>
        <v/>
      </c>
      <c r="F3746" t="str">
        <f>IFERROR(IF(VLOOKUP(E3746,J:J,1,0)=E3746,"X",""),"")</f>
        <v/>
      </c>
      <c r="G3746" t="str">
        <f>IF(J3746&lt;&gt;"", INDEX($C$5:$C$1433, MATCH(J3746, $E$5:$E$1433, 0)),"")</f>
        <v/>
      </c>
      <c r="H3746" t="str">
        <f>IF(J3746&lt;&gt;"", INDEX($D$5:$D$1433, MATCH(J3746, $E$5:$E$1433, 0)),"")</f>
        <v/>
      </c>
      <c r="I3746" t="str">
        <f>IFERROR(IF(J3746&lt;&gt;"", INDEX($B$5:$B$1433, MATCH(J3746, $E$5:$E$1433, 0)),""),"SAI")</f>
        <v/>
      </c>
      <c r="L3746" t="str">
        <f>IFERROR(IF($N$5="Sáng",IF(MID(K3746,2,7)-MID($L$2,2,7)&gt;0,"Trễ",""),IF(MID(K3746,2,7)-MID($Q$2,2,7)&gt;0,"Trễ","")),"")</f>
        <v/>
      </c>
      <c r="M3746" t="str">
        <f>IFERROR(IF($N$5="Sáng",MID(K3746,2,7)-MID($L$2,2,7),MID(K3746,2,7)-MID($Q$2,2,7)),"")</f>
        <v/>
      </c>
      <c r="Q3746" t="str">
        <f>IF(B3746&lt;&gt;"",IF(AND(P3746="",F3746=""),"Không phép ",""),"")</f>
        <v/>
      </c>
      <c r="R3746" t="str">
        <f>UPPER(B3746)</f>
        <v/>
      </c>
      <c r="T3746" t="str">
        <f>IFERROR(IF(J3746&lt;&gt;"", INDEX($S$5:$S$1433, MATCH(J3746, $E$5:$E$1433, 0)),""),"")</f>
        <v/>
      </c>
      <c r="V3746" t="str">
        <f>IFERROR(IF(J3746&lt;&gt;"", INDEX($U$5:$U$1433, MATCH(J3746, $E$5:$E$1433, 0)),""),"")</f>
        <v/>
      </c>
    </row>
    <row r="3747">
      <c r="A3747" t="str">
        <f>IF(B3747&lt;&gt;"",A3746+1,"")</f>
        <v/>
      </c>
      <c r="F3747" t="str">
        <f>IFERROR(IF(VLOOKUP(E3747,J:J,1,0)=E3747,"X",""),"")</f>
        <v/>
      </c>
      <c r="G3747" t="str">
        <f>IF(J3747&lt;&gt;"", INDEX($C$5:$C$1433, MATCH(J3747, $E$5:$E$1433, 0)),"")</f>
        <v/>
      </c>
      <c r="H3747" t="str">
        <f>IF(J3747&lt;&gt;"", INDEX($D$5:$D$1433, MATCH(J3747, $E$5:$E$1433, 0)),"")</f>
        <v/>
      </c>
      <c r="I3747" t="str">
        <f>IFERROR(IF(J3747&lt;&gt;"", INDEX($B$5:$B$1433, MATCH(J3747, $E$5:$E$1433, 0)),""),"SAI")</f>
        <v/>
      </c>
      <c r="L3747" t="str">
        <f>IFERROR(IF($N$5="Sáng",IF(MID(K3747,2,7)-MID($L$2,2,7)&gt;0,"Trễ",""),IF(MID(K3747,2,7)-MID($Q$2,2,7)&gt;0,"Trễ","")),"")</f>
        <v/>
      </c>
      <c r="M3747" t="str">
        <f>IFERROR(IF($N$5="Sáng",MID(K3747,2,7)-MID($L$2,2,7),MID(K3747,2,7)-MID($Q$2,2,7)),"")</f>
        <v/>
      </c>
      <c r="Q3747" t="str">
        <f>IF(B3747&lt;&gt;"",IF(AND(P3747="",F3747=""),"Không phép ",""),"")</f>
        <v/>
      </c>
      <c r="R3747" t="str">
        <f>UPPER(B3747)</f>
        <v/>
      </c>
      <c r="T3747" t="str">
        <f>IFERROR(IF(J3747&lt;&gt;"", INDEX($S$5:$S$1433, MATCH(J3747, $E$5:$E$1433, 0)),""),"")</f>
        <v/>
      </c>
      <c r="V3747" t="str">
        <f>IFERROR(IF(J3747&lt;&gt;"", INDEX($U$5:$U$1433, MATCH(J3747, $E$5:$E$1433, 0)),""),"")</f>
        <v/>
      </c>
    </row>
    <row r="3748">
      <c r="A3748" t="str">
        <f>IF(B3748&lt;&gt;"",A3747+1,"")</f>
        <v/>
      </c>
      <c r="F3748" t="str">
        <f>IFERROR(IF(VLOOKUP(E3748,J:J,1,0)=E3748,"X",""),"")</f>
        <v/>
      </c>
      <c r="G3748" t="str">
        <f>IF(J3748&lt;&gt;"", INDEX($C$5:$C$1433, MATCH(J3748, $E$5:$E$1433, 0)),"")</f>
        <v/>
      </c>
      <c r="H3748" t="str">
        <f>IF(J3748&lt;&gt;"", INDEX($D$5:$D$1433, MATCH(J3748, $E$5:$E$1433, 0)),"")</f>
        <v/>
      </c>
      <c r="I3748" t="str">
        <f>IFERROR(IF(J3748&lt;&gt;"", INDEX($B$5:$B$1433, MATCH(J3748, $E$5:$E$1433, 0)),""),"SAI")</f>
        <v/>
      </c>
      <c r="L3748" t="str">
        <f>IFERROR(IF($N$5="Sáng",IF(MID(K3748,2,7)-MID($L$2,2,7)&gt;0,"Trễ",""),IF(MID(K3748,2,7)-MID($Q$2,2,7)&gt;0,"Trễ","")),"")</f>
        <v/>
      </c>
      <c r="M3748" t="str">
        <f>IFERROR(IF($N$5="Sáng",MID(K3748,2,7)-MID($L$2,2,7),MID(K3748,2,7)-MID($Q$2,2,7)),"")</f>
        <v/>
      </c>
      <c r="Q3748" t="str">
        <f>IF(B3748&lt;&gt;"",IF(AND(P3748="",F3748=""),"Không phép ",""),"")</f>
        <v/>
      </c>
      <c r="R3748" t="str">
        <f>UPPER(B3748)</f>
        <v/>
      </c>
      <c r="T3748" t="str">
        <f>IFERROR(IF(J3748&lt;&gt;"", INDEX($S$5:$S$1433, MATCH(J3748, $E$5:$E$1433, 0)),""),"")</f>
        <v/>
      </c>
      <c r="V3748" t="str">
        <f>IFERROR(IF(J3748&lt;&gt;"", INDEX($U$5:$U$1433, MATCH(J3748, $E$5:$E$1433, 0)),""),"")</f>
        <v/>
      </c>
    </row>
    <row r="3749">
      <c r="A3749" t="str">
        <f>IF(B3749&lt;&gt;"",A3748+1,"")</f>
        <v/>
      </c>
      <c r="F3749" t="str">
        <f>IFERROR(IF(VLOOKUP(E3749,J:J,1,0)=E3749,"X",""),"")</f>
        <v/>
      </c>
      <c r="G3749" t="str">
        <f>IF(J3749&lt;&gt;"", INDEX($C$5:$C$1433, MATCH(J3749, $E$5:$E$1433, 0)),"")</f>
        <v/>
      </c>
      <c r="H3749" t="str">
        <f>IF(J3749&lt;&gt;"", INDEX($D$5:$D$1433, MATCH(J3749, $E$5:$E$1433, 0)),"")</f>
        <v/>
      </c>
      <c r="I3749" t="str">
        <f>IFERROR(IF(J3749&lt;&gt;"", INDEX($B$5:$B$1433, MATCH(J3749, $E$5:$E$1433, 0)),""),"SAI")</f>
        <v/>
      </c>
      <c r="L3749" t="str">
        <f>IFERROR(IF($N$5="Sáng",IF(MID(K3749,2,7)-MID($L$2,2,7)&gt;0,"Trễ",""),IF(MID(K3749,2,7)-MID($Q$2,2,7)&gt;0,"Trễ","")),"")</f>
        <v/>
      </c>
      <c r="M3749" t="str">
        <f>IFERROR(IF($N$5="Sáng",MID(K3749,2,7)-MID($L$2,2,7),MID(K3749,2,7)-MID($Q$2,2,7)),"")</f>
        <v/>
      </c>
      <c r="Q3749" t="str">
        <f>IF(B3749&lt;&gt;"",IF(AND(P3749="",F3749=""),"Không phép ",""),"")</f>
        <v/>
      </c>
      <c r="R3749" t="str">
        <f>UPPER(B3749)</f>
        <v/>
      </c>
      <c r="T3749" t="str">
        <f>IFERROR(IF(J3749&lt;&gt;"", INDEX($S$5:$S$1433, MATCH(J3749, $E$5:$E$1433, 0)),""),"")</f>
        <v/>
      </c>
      <c r="V3749" t="str">
        <f>IFERROR(IF(J3749&lt;&gt;"", INDEX($U$5:$U$1433, MATCH(J3749, $E$5:$E$1433, 0)),""),"")</f>
        <v/>
      </c>
    </row>
    <row r="3750">
      <c r="A3750" t="str">
        <f>IF(B3750&lt;&gt;"",A3749+1,"")</f>
        <v/>
      </c>
      <c r="F3750" t="str">
        <f>IFERROR(IF(VLOOKUP(E3750,J:J,1,0)=E3750,"X",""),"")</f>
        <v/>
      </c>
      <c r="G3750" t="str">
        <f>IF(J3750&lt;&gt;"", INDEX($C$5:$C$1433, MATCH(J3750, $E$5:$E$1433, 0)),"")</f>
        <v/>
      </c>
      <c r="H3750" t="str">
        <f>IF(J3750&lt;&gt;"", INDEX($D$5:$D$1433, MATCH(J3750, $E$5:$E$1433, 0)),"")</f>
        <v/>
      </c>
      <c r="I3750" t="str">
        <f>IFERROR(IF(J3750&lt;&gt;"", INDEX($B$5:$B$1433, MATCH(J3750, $E$5:$E$1433, 0)),""),"SAI")</f>
        <v/>
      </c>
      <c r="L3750" t="str">
        <f>IFERROR(IF($N$5="Sáng",IF(MID(K3750,2,7)-MID($L$2,2,7)&gt;0,"Trễ",""),IF(MID(K3750,2,7)-MID($Q$2,2,7)&gt;0,"Trễ","")),"")</f>
        <v/>
      </c>
      <c r="M3750" t="str">
        <f>IFERROR(IF($N$5="Sáng",MID(K3750,2,7)-MID($L$2,2,7),MID(K3750,2,7)-MID($Q$2,2,7)),"")</f>
        <v/>
      </c>
      <c r="Q3750" t="str">
        <f>IF(B3750&lt;&gt;"",IF(AND(P3750="",F3750=""),"Không phép ",""),"")</f>
        <v/>
      </c>
      <c r="R3750" t="str">
        <f>UPPER(B3750)</f>
        <v/>
      </c>
      <c r="T3750" t="str">
        <f>IFERROR(IF(J3750&lt;&gt;"", INDEX($S$5:$S$1433, MATCH(J3750, $E$5:$E$1433, 0)),""),"")</f>
        <v/>
      </c>
      <c r="V3750" t="str">
        <f>IFERROR(IF(J3750&lt;&gt;"", INDEX($U$5:$U$1433, MATCH(J3750, $E$5:$E$1433, 0)),""),"")</f>
        <v/>
      </c>
    </row>
    <row r="3751">
      <c r="A3751" t="str">
        <f>IF(B3751&lt;&gt;"",A3750+1,"")</f>
        <v/>
      </c>
      <c r="F3751" t="str">
        <f>IFERROR(IF(VLOOKUP(E3751,J:J,1,0)=E3751,"X",""),"")</f>
        <v/>
      </c>
      <c r="G3751" t="str">
        <f>IF(J3751&lt;&gt;"", INDEX($C$5:$C$1433, MATCH(J3751, $E$5:$E$1433, 0)),"")</f>
        <v/>
      </c>
      <c r="H3751" t="str">
        <f>IF(J3751&lt;&gt;"", INDEX($D$5:$D$1433, MATCH(J3751, $E$5:$E$1433, 0)),"")</f>
        <v/>
      </c>
      <c r="I3751" t="str">
        <f>IFERROR(IF(J3751&lt;&gt;"", INDEX($B$5:$B$1433, MATCH(J3751, $E$5:$E$1433, 0)),""),"SAI")</f>
        <v/>
      </c>
      <c r="L3751" t="str">
        <f>IFERROR(IF($N$5="Sáng",IF(MID(K3751,2,7)-MID($L$2,2,7)&gt;0,"Trễ",""),IF(MID(K3751,2,7)-MID($Q$2,2,7)&gt;0,"Trễ","")),"")</f>
        <v/>
      </c>
      <c r="M3751" t="str">
        <f>IFERROR(IF($N$5="Sáng",MID(K3751,2,7)-MID($L$2,2,7),MID(K3751,2,7)-MID($Q$2,2,7)),"")</f>
        <v/>
      </c>
      <c r="Q3751" t="str">
        <f>IF(B3751&lt;&gt;"",IF(AND(P3751="",F3751=""),"Không phép ",""),"")</f>
        <v/>
      </c>
      <c r="R3751" t="str">
        <f>UPPER(B3751)</f>
        <v/>
      </c>
      <c r="T3751" t="str">
        <f>IFERROR(IF(J3751&lt;&gt;"", INDEX($S$5:$S$1433, MATCH(J3751, $E$5:$E$1433, 0)),""),"")</f>
        <v/>
      </c>
      <c r="V3751" t="str">
        <f>IFERROR(IF(J3751&lt;&gt;"", INDEX($U$5:$U$1433, MATCH(J3751, $E$5:$E$1433, 0)),""),"")</f>
        <v/>
      </c>
    </row>
    <row r="3752">
      <c r="A3752" t="str">
        <f>IF(B3752&lt;&gt;"",A3751+1,"")</f>
        <v/>
      </c>
      <c r="F3752" t="str">
        <f>IFERROR(IF(VLOOKUP(E3752,J:J,1,0)=E3752,"X",""),"")</f>
        <v/>
      </c>
      <c r="G3752" t="str">
        <f>IF(J3752&lt;&gt;"", INDEX($C$5:$C$1433, MATCH(J3752, $E$5:$E$1433, 0)),"")</f>
        <v/>
      </c>
      <c r="H3752" t="str">
        <f>IF(J3752&lt;&gt;"", INDEX($D$5:$D$1433, MATCH(J3752, $E$5:$E$1433, 0)),"")</f>
        <v/>
      </c>
      <c r="I3752" t="str">
        <f>IFERROR(IF(J3752&lt;&gt;"", INDEX($B$5:$B$1433, MATCH(J3752, $E$5:$E$1433, 0)),""),"SAI")</f>
        <v/>
      </c>
      <c r="L3752" t="str">
        <f>IFERROR(IF($N$5="Sáng",IF(MID(K3752,2,7)-MID($L$2,2,7)&gt;0,"Trễ",""),IF(MID(K3752,2,7)-MID($Q$2,2,7)&gt;0,"Trễ","")),"")</f>
        <v/>
      </c>
      <c r="M3752" t="str">
        <f>IFERROR(IF($N$5="Sáng",MID(K3752,2,7)-MID($L$2,2,7),MID(K3752,2,7)-MID($Q$2,2,7)),"")</f>
        <v/>
      </c>
      <c r="Q3752" t="str">
        <f>IF(B3752&lt;&gt;"",IF(AND(P3752="",F3752=""),"Không phép ",""),"")</f>
        <v/>
      </c>
      <c r="R3752" t="str">
        <f>UPPER(B3752)</f>
        <v/>
      </c>
      <c r="T3752" t="str">
        <f>IFERROR(IF(J3752&lt;&gt;"", INDEX($S$5:$S$1433, MATCH(J3752, $E$5:$E$1433, 0)),""),"")</f>
        <v/>
      </c>
      <c r="V3752" t="str">
        <f>IFERROR(IF(J3752&lt;&gt;"", INDEX($U$5:$U$1433, MATCH(J3752, $E$5:$E$1433, 0)),""),"")</f>
        <v/>
      </c>
    </row>
    <row r="3753">
      <c r="A3753" t="str">
        <f>IF(B3753&lt;&gt;"",A3752+1,"")</f>
        <v/>
      </c>
      <c r="F3753" t="str">
        <f>IFERROR(IF(VLOOKUP(E3753,J:J,1,0)=E3753,"X",""),"")</f>
        <v/>
      </c>
      <c r="G3753" t="str">
        <f>IF(J3753&lt;&gt;"", INDEX($C$5:$C$1433, MATCH(J3753, $E$5:$E$1433, 0)),"")</f>
        <v/>
      </c>
      <c r="H3753" t="str">
        <f>IF(J3753&lt;&gt;"", INDEX($D$5:$D$1433, MATCH(J3753, $E$5:$E$1433, 0)),"")</f>
        <v/>
      </c>
      <c r="I3753" t="str">
        <f>IFERROR(IF(J3753&lt;&gt;"", INDEX($B$5:$B$1433, MATCH(J3753, $E$5:$E$1433, 0)),""),"SAI")</f>
        <v/>
      </c>
      <c r="L3753" t="str">
        <f>IFERROR(IF($N$5="Sáng",IF(MID(K3753,2,7)-MID($L$2,2,7)&gt;0,"Trễ",""),IF(MID(K3753,2,7)-MID($Q$2,2,7)&gt;0,"Trễ","")),"")</f>
        <v/>
      </c>
      <c r="M3753" t="str">
        <f>IFERROR(IF($N$5="Sáng",MID(K3753,2,7)-MID($L$2,2,7),MID(K3753,2,7)-MID($Q$2,2,7)),"")</f>
        <v/>
      </c>
      <c r="Q3753" t="str">
        <f>IF(B3753&lt;&gt;"",IF(AND(P3753="",F3753=""),"Không phép ",""),"")</f>
        <v/>
      </c>
      <c r="R3753" t="str">
        <f>UPPER(B3753)</f>
        <v/>
      </c>
      <c r="T3753" t="str">
        <f>IFERROR(IF(J3753&lt;&gt;"", INDEX($S$5:$S$1433, MATCH(J3753, $E$5:$E$1433, 0)),""),"")</f>
        <v/>
      </c>
      <c r="V3753" t="str">
        <f>IFERROR(IF(J3753&lt;&gt;"", INDEX($U$5:$U$1433, MATCH(J3753, $E$5:$E$1433, 0)),""),"")</f>
        <v/>
      </c>
    </row>
    <row r="3754">
      <c r="A3754" t="str">
        <f>IF(B3754&lt;&gt;"",A3753+1,"")</f>
        <v/>
      </c>
      <c r="F3754" t="str">
        <f>IFERROR(IF(VLOOKUP(E3754,J:J,1,0)=E3754,"X",""),"")</f>
        <v/>
      </c>
      <c r="G3754" t="str">
        <f>IF(J3754&lt;&gt;"", INDEX($C$5:$C$1433, MATCH(J3754, $E$5:$E$1433, 0)),"")</f>
        <v/>
      </c>
      <c r="H3754" t="str">
        <f>IF(J3754&lt;&gt;"", INDEX($D$5:$D$1433, MATCH(J3754, $E$5:$E$1433, 0)),"")</f>
        <v/>
      </c>
      <c r="I3754" t="str">
        <f>IFERROR(IF(J3754&lt;&gt;"", INDEX($B$5:$B$1433, MATCH(J3754, $E$5:$E$1433, 0)),""),"SAI")</f>
        <v/>
      </c>
      <c r="L3754" t="str">
        <f>IFERROR(IF($N$5="Sáng",IF(MID(K3754,2,7)-MID($L$2,2,7)&gt;0,"Trễ",""),IF(MID(K3754,2,7)-MID($Q$2,2,7)&gt;0,"Trễ","")),"")</f>
        <v/>
      </c>
      <c r="M3754" t="str">
        <f>IFERROR(IF($N$5="Sáng",MID(K3754,2,7)-MID($L$2,2,7),MID(K3754,2,7)-MID($Q$2,2,7)),"")</f>
        <v/>
      </c>
      <c r="Q3754" t="str">
        <f>IF(B3754&lt;&gt;"",IF(AND(P3754="",F3754=""),"Không phép ",""),"")</f>
        <v/>
      </c>
      <c r="R3754" t="str">
        <f>UPPER(B3754)</f>
        <v/>
      </c>
      <c r="T3754" t="str">
        <f>IFERROR(IF(J3754&lt;&gt;"", INDEX($S$5:$S$1433, MATCH(J3754, $E$5:$E$1433, 0)),""),"")</f>
        <v/>
      </c>
      <c r="V3754" t="str">
        <f>IFERROR(IF(J3754&lt;&gt;"", INDEX($U$5:$U$1433, MATCH(J3754, $E$5:$E$1433, 0)),""),"")</f>
        <v/>
      </c>
    </row>
    <row r="3755">
      <c r="A3755" t="str">
        <f>IF(B3755&lt;&gt;"",A3754+1,"")</f>
        <v/>
      </c>
      <c r="F3755" t="str">
        <f>IFERROR(IF(VLOOKUP(E3755,J:J,1,0)=E3755,"X",""),"")</f>
        <v/>
      </c>
      <c r="G3755" t="str">
        <f>IF(J3755&lt;&gt;"", INDEX($C$5:$C$1433, MATCH(J3755, $E$5:$E$1433, 0)),"")</f>
        <v/>
      </c>
      <c r="H3755" t="str">
        <f>IF(J3755&lt;&gt;"", INDEX($D$5:$D$1433, MATCH(J3755, $E$5:$E$1433, 0)),"")</f>
        <v/>
      </c>
      <c r="I3755" t="str">
        <f>IFERROR(IF(J3755&lt;&gt;"", INDEX($B$5:$B$1433, MATCH(J3755, $E$5:$E$1433, 0)),""),"SAI")</f>
        <v/>
      </c>
      <c r="L3755" t="str">
        <f>IFERROR(IF($N$5="Sáng",IF(MID(K3755,2,7)-MID($L$2,2,7)&gt;0,"Trễ",""),IF(MID(K3755,2,7)-MID($Q$2,2,7)&gt;0,"Trễ","")),"")</f>
        <v/>
      </c>
      <c r="M3755" t="str">
        <f>IFERROR(IF($N$5="Sáng",MID(K3755,2,7)-MID($L$2,2,7),MID(K3755,2,7)-MID($Q$2,2,7)),"")</f>
        <v/>
      </c>
      <c r="Q3755" t="str">
        <f>IF(B3755&lt;&gt;"",IF(AND(P3755="",F3755=""),"Không phép ",""),"")</f>
        <v/>
      </c>
      <c r="R3755" t="str">
        <f>UPPER(B3755)</f>
        <v/>
      </c>
      <c r="T3755" t="str">
        <f>IFERROR(IF(J3755&lt;&gt;"", INDEX($S$5:$S$1433, MATCH(J3755, $E$5:$E$1433, 0)),""),"")</f>
        <v/>
      </c>
      <c r="V3755" t="str">
        <f>IFERROR(IF(J3755&lt;&gt;"", INDEX($U$5:$U$1433, MATCH(J3755, $E$5:$E$1433, 0)),""),"")</f>
        <v/>
      </c>
    </row>
    <row r="3756">
      <c r="A3756" t="str">
        <f>IF(B3756&lt;&gt;"",A3755+1,"")</f>
        <v/>
      </c>
      <c r="F3756" t="str">
        <f>IFERROR(IF(VLOOKUP(E3756,J:J,1,0)=E3756,"X",""),"")</f>
        <v/>
      </c>
      <c r="G3756" t="str">
        <f>IF(J3756&lt;&gt;"", INDEX($C$5:$C$1433, MATCH(J3756, $E$5:$E$1433, 0)),"")</f>
        <v/>
      </c>
      <c r="H3756" t="str">
        <f>IF(J3756&lt;&gt;"", INDEX($D$5:$D$1433, MATCH(J3756, $E$5:$E$1433, 0)),"")</f>
        <v/>
      </c>
      <c r="I3756" t="str">
        <f>IFERROR(IF(J3756&lt;&gt;"", INDEX($B$5:$B$1433, MATCH(J3756, $E$5:$E$1433, 0)),""),"SAI")</f>
        <v/>
      </c>
      <c r="L3756" t="str">
        <f>IFERROR(IF($N$5="Sáng",IF(MID(K3756,2,7)-MID($L$2,2,7)&gt;0,"Trễ",""),IF(MID(K3756,2,7)-MID($Q$2,2,7)&gt;0,"Trễ","")),"")</f>
        <v/>
      </c>
      <c r="M3756" t="str">
        <f>IFERROR(IF($N$5="Sáng",MID(K3756,2,7)-MID($L$2,2,7),MID(K3756,2,7)-MID($Q$2,2,7)),"")</f>
        <v/>
      </c>
      <c r="Q3756" t="str">
        <f>IF(B3756&lt;&gt;"",IF(AND(P3756="",F3756=""),"Không phép ",""),"")</f>
        <v/>
      </c>
      <c r="R3756" t="str">
        <f>UPPER(B3756)</f>
        <v/>
      </c>
      <c r="T3756" t="str">
        <f>IFERROR(IF(J3756&lt;&gt;"", INDEX($S$5:$S$1433, MATCH(J3756, $E$5:$E$1433, 0)),""),"")</f>
        <v/>
      </c>
      <c r="V3756" t="str">
        <f>IFERROR(IF(J3756&lt;&gt;"", INDEX($U$5:$U$1433, MATCH(J3756, $E$5:$E$1433, 0)),""),"")</f>
        <v/>
      </c>
    </row>
    <row r="3757">
      <c r="A3757" t="str">
        <f>IF(B3757&lt;&gt;"",A3756+1,"")</f>
        <v/>
      </c>
      <c r="F3757" t="str">
        <f>IFERROR(IF(VLOOKUP(E3757,J:J,1,0)=E3757,"X",""),"")</f>
        <v/>
      </c>
      <c r="G3757" t="str">
        <f>IF(J3757&lt;&gt;"", INDEX($C$5:$C$1433, MATCH(J3757, $E$5:$E$1433, 0)),"")</f>
        <v/>
      </c>
      <c r="H3757" t="str">
        <f>IF(J3757&lt;&gt;"", INDEX($D$5:$D$1433, MATCH(J3757, $E$5:$E$1433, 0)),"")</f>
        <v/>
      </c>
      <c r="I3757" t="str">
        <f>IFERROR(IF(J3757&lt;&gt;"", INDEX($B$5:$B$1433, MATCH(J3757, $E$5:$E$1433, 0)),""),"SAI")</f>
        <v/>
      </c>
      <c r="L3757" t="str">
        <f>IFERROR(IF($N$5="Sáng",IF(MID(K3757,2,7)-MID($L$2,2,7)&gt;0,"Trễ",""),IF(MID(K3757,2,7)-MID($Q$2,2,7)&gt;0,"Trễ","")),"")</f>
        <v/>
      </c>
      <c r="M3757" t="str">
        <f>IFERROR(IF($N$5="Sáng",MID(K3757,2,7)-MID($L$2,2,7),MID(K3757,2,7)-MID($Q$2,2,7)),"")</f>
        <v/>
      </c>
      <c r="Q3757" t="str">
        <f>IF(B3757&lt;&gt;"",IF(AND(P3757="",F3757=""),"Không phép ",""),"")</f>
        <v/>
      </c>
      <c r="R3757" t="str">
        <f>UPPER(B3757)</f>
        <v/>
      </c>
      <c r="T3757" t="str">
        <f>IFERROR(IF(J3757&lt;&gt;"", INDEX($S$5:$S$1433, MATCH(J3757, $E$5:$E$1433, 0)),""),"")</f>
        <v/>
      </c>
      <c r="V3757" t="str">
        <f>IFERROR(IF(J3757&lt;&gt;"", INDEX($U$5:$U$1433, MATCH(J3757, $E$5:$E$1433, 0)),""),"")</f>
        <v/>
      </c>
    </row>
    <row r="3758">
      <c r="A3758" t="str">
        <f>IF(B3758&lt;&gt;"",A3757+1,"")</f>
        <v/>
      </c>
      <c r="F3758" t="str">
        <f>IFERROR(IF(VLOOKUP(E3758,J:J,1,0)=E3758,"X",""),"")</f>
        <v/>
      </c>
      <c r="G3758" t="str">
        <f>IF(J3758&lt;&gt;"", INDEX($C$5:$C$1433, MATCH(J3758, $E$5:$E$1433, 0)),"")</f>
        <v/>
      </c>
      <c r="H3758" t="str">
        <f>IF(J3758&lt;&gt;"", INDEX($D$5:$D$1433, MATCH(J3758, $E$5:$E$1433, 0)),"")</f>
        <v/>
      </c>
      <c r="I3758" t="str">
        <f>IFERROR(IF(J3758&lt;&gt;"", INDEX($B$5:$B$1433, MATCH(J3758, $E$5:$E$1433, 0)),""),"SAI")</f>
        <v/>
      </c>
      <c r="L3758" t="str">
        <f>IFERROR(IF($N$5="Sáng",IF(MID(K3758,2,7)-MID($L$2,2,7)&gt;0,"Trễ",""),IF(MID(K3758,2,7)-MID($Q$2,2,7)&gt;0,"Trễ","")),"")</f>
        <v/>
      </c>
      <c r="M3758" t="str">
        <f>IFERROR(IF($N$5="Sáng",MID(K3758,2,7)-MID($L$2,2,7),MID(K3758,2,7)-MID($Q$2,2,7)),"")</f>
        <v/>
      </c>
      <c r="Q3758" t="str">
        <f>IF(B3758&lt;&gt;"",IF(AND(P3758="",F3758=""),"Không phép ",""),"")</f>
        <v/>
      </c>
      <c r="R3758" t="str">
        <f>UPPER(B3758)</f>
        <v/>
      </c>
      <c r="T3758" t="str">
        <f>IFERROR(IF(J3758&lt;&gt;"", INDEX($S$5:$S$1433, MATCH(J3758, $E$5:$E$1433, 0)),""),"")</f>
        <v/>
      </c>
      <c r="V3758" t="str">
        <f>IFERROR(IF(J3758&lt;&gt;"", INDEX($U$5:$U$1433, MATCH(J3758, $E$5:$E$1433, 0)),""),"")</f>
        <v/>
      </c>
    </row>
    <row r="3759">
      <c r="A3759" t="str">
        <f>IF(B3759&lt;&gt;"",A3758+1,"")</f>
        <v/>
      </c>
      <c r="F3759" t="str">
        <f>IFERROR(IF(VLOOKUP(E3759,J:J,1,0)=E3759,"X",""),"")</f>
        <v/>
      </c>
      <c r="G3759" t="str">
        <f>IF(J3759&lt;&gt;"", INDEX($C$5:$C$1433, MATCH(J3759, $E$5:$E$1433, 0)),"")</f>
        <v/>
      </c>
      <c r="H3759" t="str">
        <f>IF(J3759&lt;&gt;"", INDEX($D$5:$D$1433, MATCH(J3759, $E$5:$E$1433, 0)),"")</f>
        <v/>
      </c>
      <c r="I3759" t="str">
        <f>IFERROR(IF(J3759&lt;&gt;"", INDEX($B$5:$B$1433, MATCH(J3759, $E$5:$E$1433, 0)),""),"SAI")</f>
        <v/>
      </c>
      <c r="L3759" t="str">
        <f>IFERROR(IF($N$5="Sáng",IF(MID(K3759,2,7)-MID($L$2,2,7)&gt;0,"Trễ",""),IF(MID(K3759,2,7)-MID($Q$2,2,7)&gt;0,"Trễ","")),"")</f>
        <v/>
      </c>
      <c r="M3759" t="str">
        <f>IFERROR(IF($N$5="Sáng",MID(K3759,2,7)-MID($L$2,2,7),MID(K3759,2,7)-MID($Q$2,2,7)),"")</f>
        <v/>
      </c>
      <c r="Q3759" t="str">
        <f>IF(B3759&lt;&gt;"",IF(AND(P3759="",F3759=""),"Không phép ",""),"")</f>
        <v/>
      </c>
      <c r="R3759" t="str">
        <f>UPPER(B3759)</f>
        <v/>
      </c>
      <c r="T3759" t="str">
        <f>IFERROR(IF(J3759&lt;&gt;"", INDEX($S$5:$S$1433, MATCH(J3759, $E$5:$E$1433, 0)),""),"")</f>
        <v/>
      </c>
      <c r="V3759" t="str">
        <f>IFERROR(IF(J3759&lt;&gt;"", INDEX($U$5:$U$1433, MATCH(J3759, $E$5:$E$1433, 0)),""),"")</f>
        <v/>
      </c>
    </row>
    <row r="3760">
      <c r="A3760" t="str">
        <f>IF(B3760&lt;&gt;"",A3759+1,"")</f>
        <v/>
      </c>
      <c r="F3760" t="str">
        <f>IFERROR(IF(VLOOKUP(E3760,J:J,1,0)=E3760,"X",""),"")</f>
        <v/>
      </c>
      <c r="G3760" t="str">
        <f>IF(J3760&lt;&gt;"", INDEX($C$5:$C$1433, MATCH(J3760, $E$5:$E$1433, 0)),"")</f>
        <v/>
      </c>
      <c r="H3760" t="str">
        <f>IF(J3760&lt;&gt;"", INDEX($D$5:$D$1433, MATCH(J3760, $E$5:$E$1433, 0)),"")</f>
        <v/>
      </c>
      <c r="I3760" t="str">
        <f>IFERROR(IF(J3760&lt;&gt;"", INDEX($B$5:$B$1433, MATCH(J3760, $E$5:$E$1433, 0)),""),"SAI")</f>
        <v/>
      </c>
      <c r="L3760" t="str">
        <f>IFERROR(IF($N$5="Sáng",IF(MID(K3760,2,7)-MID($L$2,2,7)&gt;0,"Trễ",""),IF(MID(K3760,2,7)-MID($Q$2,2,7)&gt;0,"Trễ","")),"")</f>
        <v/>
      </c>
      <c r="M3760" t="str">
        <f>IFERROR(IF($N$5="Sáng",MID(K3760,2,7)-MID($L$2,2,7),MID(K3760,2,7)-MID($Q$2,2,7)),"")</f>
        <v/>
      </c>
      <c r="Q3760" t="str">
        <f>IF(B3760&lt;&gt;"",IF(AND(P3760="",F3760=""),"Không phép ",""),"")</f>
        <v/>
      </c>
      <c r="R3760" t="str">
        <f>UPPER(B3760)</f>
        <v/>
      </c>
      <c r="T3760" t="str">
        <f>IFERROR(IF(J3760&lt;&gt;"", INDEX($S$5:$S$1433, MATCH(J3760, $E$5:$E$1433, 0)),""),"")</f>
        <v/>
      </c>
      <c r="V3760" t="str">
        <f>IFERROR(IF(J3760&lt;&gt;"", INDEX($U$5:$U$1433, MATCH(J3760, $E$5:$E$1433, 0)),""),"")</f>
        <v/>
      </c>
    </row>
    <row r="3761">
      <c r="A3761" t="str">
        <f>IF(B3761&lt;&gt;"",A3760+1,"")</f>
        <v/>
      </c>
      <c r="F3761" t="str">
        <f>IFERROR(IF(VLOOKUP(E3761,J:J,1,0)=E3761,"X",""),"")</f>
        <v/>
      </c>
      <c r="G3761" t="str">
        <f>IF(J3761&lt;&gt;"", INDEX($C$5:$C$1433, MATCH(J3761, $E$5:$E$1433, 0)),"")</f>
        <v/>
      </c>
      <c r="H3761" t="str">
        <f>IF(J3761&lt;&gt;"", INDEX($D$5:$D$1433, MATCH(J3761, $E$5:$E$1433, 0)),"")</f>
        <v/>
      </c>
      <c r="I3761" t="str">
        <f>IFERROR(IF(J3761&lt;&gt;"", INDEX($B$5:$B$1433, MATCH(J3761, $E$5:$E$1433, 0)),""),"SAI")</f>
        <v/>
      </c>
      <c r="L3761" t="str">
        <f>IFERROR(IF($N$5="Sáng",IF(MID(K3761,2,7)-MID($L$2,2,7)&gt;0,"Trễ",""),IF(MID(K3761,2,7)-MID($Q$2,2,7)&gt;0,"Trễ","")),"")</f>
        <v/>
      </c>
      <c r="M3761" t="str">
        <f>IFERROR(IF($N$5="Sáng",MID(K3761,2,7)-MID($L$2,2,7),MID(K3761,2,7)-MID($Q$2,2,7)),"")</f>
        <v/>
      </c>
      <c r="Q3761" t="str">
        <f>IF(B3761&lt;&gt;"",IF(AND(P3761="",F3761=""),"Không phép ",""),"")</f>
        <v/>
      </c>
      <c r="R3761" t="str">
        <f>UPPER(B3761)</f>
        <v/>
      </c>
      <c r="T3761" t="str">
        <f>IFERROR(IF(J3761&lt;&gt;"", INDEX($S$5:$S$1433, MATCH(J3761, $E$5:$E$1433, 0)),""),"")</f>
        <v/>
      </c>
      <c r="V3761" t="str">
        <f>IFERROR(IF(J3761&lt;&gt;"", INDEX($U$5:$U$1433, MATCH(J3761, $E$5:$E$1433, 0)),""),"")</f>
        <v/>
      </c>
    </row>
    <row r="3762">
      <c r="A3762" t="str">
        <f>IF(B3762&lt;&gt;"",A3761+1,"")</f>
        <v/>
      </c>
      <c r="F3762" t="str">
        <f>IFERROR(IF(VLOOKUP(E3762,J:J,1,0)=E3762,"X",""),"")</f>
        <v/>
      </c>
      <c r="G3762" t="str">
        <f>IF(J3762&lt;&gt;"", INDEX($C$5:$C$1433, MATCH(J3762, $E$5:$E$1433, 0)),"")</f>
        <v/>
      </c>
      <c r="H3762" t="str">
        <f>IF(J3762&lt;&gt;"", INDEX($D$5:$D$1433, MATCH(J3762, $E$5:$E$1433, 0)),"")</f>
        <v/>
      </c>
      <c r="I3762" t="str">
        <f>IFERROR(IF(J3762&lt;&gt;"", INDEX($B$5:$B$1433, MATCH(J3762, $E$5:$E$1433, 0)),""),"SAI")</f>
        <v/>
      </c>
      <c r="L3762" t="str">
        <f>IFERROR(IF($N$5="Sáng",IF(MID(K3762,2,7)-MID($L$2,2,7)&gt;0,"Trễ",""),IF(MID(K3762,2,7)-MID($Q$2,2,7)&gt;0,"Trễ","")),"")</f>
        <v/>
      </c>
      <c r="M3762" t="str">
        <f>IFERROR(IF($N$5="Sáng",MID(K3762,2,7)-MID($L$2,2,7),MID(K3762,2,7)-MID($Q$2,2,7)),"")</f>
        <v/>
      </c>
      <c r="Q3762" t="str">
        <f>IF(B3762&lt;&gt;"",IF(AND(P3762="",F3762=""),"Không phép ",""),"")</f>
        <v/>
      </c>
      <c r="R3762" t="str">
        <f>UPPER(B3762)</f>
        <v/>
      </c>
      <c r="T3762" t="str">
        <f>IFERROR(IF(J3762&lt;&gt;"", INDEX($S$5:$S$1433, MATCH(J3762, $E$5:$E$1433, 0)),""),"")</f>
        <v/>
      </c>
      <c r="V3762" t="str">
        <f>IFERROR(IF(J3762&lt;&gt;"", INDEX($U$5:$U$1433, MATCH(J3762, $E$5:$E$1433, 0)),""),"")</f>
        <v/>
      </c>
    </row>
    <row r="3763">
      <c r="A3763" t="str">
        <f>IF(B3763&lt;&gt;"",A3762+1,"")</f>
        <v/>
      </c>
      <c r="F3763" t="str">
        <f>IFERROR(IF(VLOOKUP(E3763,J:J,1,0)=E3763,"X",""),"")</f>
        <v/>
      </c>
      <c r="G3763" t="str">
        <f>IF(J3763&lt;&gt;"", INDEX($C$5:$C$1433, MATCH(J3763, $E$5:$E$1433, 0)),"")</f>
        <v/>
      </c>
      <c r="H3763" t="str">
        <f>IF(J3763&lt;&gt;"", INDEX($D$5:$D$1433, MATCH(J3763, $E$5:$E$1433, 0)),"")</f>
        <v/>
      </c>
      <c r="I3763" t="str">
        <f>IFERROR(IF(J3763&lt;&gt;"", INDEX($B$5:$B$1433, MATCH(J3763, $E$5:$E$1433, 0)),""),"SAI")</f>
        <v/>
      </c>
      <c r="L3763" t="str">
        <f>IFERROR(IF($N$5="Sáng",IF(MID(K3763,2,7)-MID($L$2,2,7)&gt;0,"Trễ",""),IF(MID(K3763,2,7)-MID($Q$2,2,7)&gt;0,"Trễ","")),"")</f>
        <v/>
      </c>
      <c r="M3763" t="str">
        <f>IFERROR(IF($N$5="Sáng",MID(K3763,2,7)-MID($L$2,2,7),MID(K3763,2,7)-MID($Q$2,2,7)),"")</f>
        <v/>
      </c>
      <c r="Q3763" t="str">
        <f>IF(B3763&lt;&gt;"",IF(AND(P3763="",F3763=""),"Không phép ",""),"")</f>
        <v/>
      </c>
      <c r="R3763" t="str">
        <f>UPPER(B3763)</f>
        <v/>
      </c>
      <c r="T3763" t="str">
        <f>IFERROR(IF(J3763&lt;&gt;"", INDEX($S$5:$S$1433, MATCH(J3763, $E$5:$E$1433, 0)),""),"")</f>
        <v/>
      </c>
      <c r="V3763" t="str">
        <f>IFERROR(IF(J3763&lt;&gt;"", INDEX($U$5:$U$1433, MATCH(J3763, $E$5:$E$1433, 0)),""),"")</f>
        <v/>
      </c>
    </row>
    <row r="3764">
      <c r="A3764" t="str">
        <f>IF(B3764&lt;&gt;"",A3763+1,"")</f>
        <v/>
      </c>
      <c r="F3764" t="str">
        <f>IFERROR(IF(VLOOKUP(E3764,J:J,1,0)=E3764,"X",""),"")</f>
        <v/>
      </c>
      <c r="G3764" t="str">
        <f>IF(J3764&lt;&gt;"", INDEX($C$5:$C$1433, MATCH(J3764, $E$5:$E$1433, 0)),"")</f>
        <v/>
      </c>
      <c r="H3764" t="str">
        <f>IF(J3764&lt;&gt;"", INDEX($D$5:$D$1433, MATCH(J3764, $E$5:$E$1433, 0)),"")</f>
        <v/>
      </c>
      <c r="I3764" t="str">
        <f>IFERROR(IF(J3764&lt;&gt;"", INDEX($B$5:$B$1433, MATCH(J3764, $E$5:$E$1433, 0)),""),"SAI")</f>
        <v/>
      </c>
      <c r="L3764" t="str">
        <f>IFERROR(IF($N$5="Sáng",IF(MID(K3764,2,7)-MID($L$2,2,7)&gt;0,"Trễ",""),IF(MID(K3764,2,7)-MID($Q$2,2,7)&gt;0,"Trễ","")),"")</f>
        <v/>
      </c>
      <c r="M3764" t="str">
        <f>IFERROR(IF($N$5="Sáng",MID(K3764,2,7)-MID($L$2,2,7),MID(K3764,2,7)-MID($Q$2,2,7)),"")</f>
        <v/>
      </c>
      <c r="Q3764" t="str">
        <f>IF(B3764&lt;&gt;"",IF(AND(P3764="",F3764=""),"Không phép ",""),"")</f>
        <v/>
      </c>
      <c r="R3764" t="str">
        <f>UPPER(B3764)</f>
        <v/>
      </c>
      <c r="T3764" t="str">
        <f>IFERROR(IF(J3764&lt;&gt;"", INDEX($S$5:$S$1433, MATCH(J3764, $E$5:$E$1433, 0)),""),"")</f>
        <v/>
      </c>
      <c r="V3764" t="str">
        <f>IFERROR(IF(J3764&lt;&gt;"", INDEX($U$5:$U$1433, MATCH(J3764, $E$5:$E$1433, 0)),""),"")</f>
        <v/>
      </c>
    </row>
    <row r="3765">
      <c r="A3765" t="str">
        <f>IF(B3765&lt;&gt;"",A3764+1,"")</f>
        <v/>
      </c>
      <c r="F3765" t="str">
        <f>IFERROR(IF(VLOOKUP(E3765,J:J,1,0)=E3765,"X",""),"")</f>
        <v/>
      </c>
      <c r="G3765" t="str">
        <f>IF(J3765&lt;&gt;"", INDEX($C$5:$C$1433, MATCH(J3765, $E$5:$E$1433, 0)),"")</f>
        <v/>
      </c>
      <c r="H3765" t="str">
        <f>IF(J3765&lt;&gt;"", INDEX($D$5:$D$1433, MATCH(J3765, $E$5:$E$1433, 0)),"")</f>
        <v/>
      </c>
      <c r="I3765" t="str">
        <f>IFERROR(IF(J3765&lt;&gt;"", INDEX($B$5:$B$1433, MATCH(J3765, $E$5:$E$1433, 0)),""),"SAI")</f>
        <v/>
      </c>
      <c r="L3765" t="str">
        <f>IFERROR(IF($N$5="Sáng",IF(MID(K3765,2,7)-MID($L$2,2,7)&gt;0,"Trễ",""),IF(MID(K3765,2,7)-MID($Q$2,2,7)&gt;0,"Trễ","")),"")</f>
        <v/>
      </c>
      <c r="M3765" t="str">
        <f>IFERROR(IF($N$5="Sáng",MID(K3765,2,7)-MID($L$2,2,7),MID(K3765,2,7)-MID($Q$2,2,7)),"")</f>
        <v/>
      </c>
      <c r="Q3765" t="str">
        <f>IF(B3765&lt;&gt;"",IF(AND(P3765="",F3765=""),"Không phép ",""),"")</f>
        <v/>
      </c>
      <c r="R3765" t="str">
        <f>UPPER(B3765)</f>
        <v/>
      </c>
      <c r="T3765" t="str">
        <f>IFERROR(IF(J3765&lt;&gt;"", INDEX($S$5:$S$1433, MATCH(J3765, $E$5:$E$1433, 0)),""),"")</f>
        <v/>
      </c>
      <c r="V3765" t="str">
        <f>IFERROR(IF(J3765&lt;&gt;"", INDEX($U$5:$U$1433, MATCH(J3765, $E$5:$E$1433, 0)),""),"")</f>
        <v/>
      </c>
    </row>
    <row r="3766">
      <c r="A3766" t="str">
        <f>IF(B3766&lt;&gt;"",A3765+1,"")</f>
        <v/>
      </c>
      <c r="F3766" t="str">
        <f>IFERROR(IF(VLOOKUP(E3766,J:J,1,0)=E3766,"X",""),"")</f>
        <v/>
      </c>
      <c r="G3766" t="str">
        <f>IF(J3766&lt;&gt;"", INDEX($C$5:$C$1433, MATCH(J3766, $E$5:$E$1433, 0)),"")</f>
        <v/>
      </c>
      <c r="H3766" t="str">
        <f>IF(J3766&lt;&gt;"", INDEX($D$5:$D$1433, MATCH(J3766, $E$5:$E$1433, 0)),"")</f>
        <v/>
      </c>
      <c r="I3766" t="str">
        <f>IFERROR(IF(J3766&lt;&gt;"", INDEX($B$5:$B$1433, MATCH(J3766, $E$5:$E$1433, 0)),""),"SAI")</f>
        <v/>
      </c>
      <c r="L3766" t="str">
        <f>IFERROR(IF($N$5="Sáng",IF(MID(K3766,2,7)-MID($L$2,2,7)&gt;0,"Trễ",""),IF(MID(K3766,2,7)-MID($Q$2,2,7)&gt;0,"Trễ","")),"")</f>
        <v/>
      </c>
      <c r="M3766" t="str">
        <f>IFERROR(IF($N$5="Sáng",MID(K3766,2,7)-MID($L$2,2,7),MID(K3766,2,7)-MID($Q$2,2,7)),"")</f>
        <v/>
      </c>
      <c r="Q3766" t="str">
        <f>IF(B3766&lt;&gt;"",IF(AND(P3766="",F3766=""),"Không phép ",""),"")</f>
        <v/>
      </c>
      <c r="R3766" t="str">
        <f>UPPER(B3766)</f>
        <v/>
      </c>
      <c r="T3766" t="str">
        <f>IFERROR(IF(J3766&lt;&gt;"", INDEX($S$5:$S$1433, MATCH(J3766, $E$5:$E$1433, 0)),""),"")</f>
        <v/>
      </c>
      <c r="V3766" t="str">
        <f>IFERROR(IF(J3766&lt;&gt;"", INDEX($U$5:$U$1433, MATCH(J3766, $E$5:$E$1433, 0)),""),"")</f>
        <v/>
      </c>
    </row>
    <row r="3767">
      <c r="A3767" t="str">
        <f>IF(B3767&lt;&gt;"",A3766+1,"")</f>
        <v/>
      </c>
      <c r="F3767" t="str">
        <f>IFERROR(IF(VLOOKUP(E3767,J:J,1,0)=E3767,"X",""),"")</f>
        <v/>
      </c>
      <c r="G3767" t="str">
        <f>IF(J3767&lt;&gt;"", INDEX($C$5:$C$1433, MATCH(J3767, $E$5:$E$1433, 0)),"")</f>
        <v/>
      </c>
      <c r="H3767" t="str">
        <f>IF(J3767&lt;&gt;"", INDEX($D$5:$D$1433, MATCH(J3767, $E$5:$E$1433, 0)),"")</f>
        <v/>
      </c>
      <c r="I3767" t="str">
        <f>IFERROR(IF(J3767&lt;&gt;"", INDEX($B$5:$B$1433, MATCH(J3767, $E$5:$E$1433, 0)),""),"SAI")</f>
        <v/>
      </c>
      <c r="L3767" t="str">
        <f>IFERROR(IF($N$5="Sáng",IF(MID(K3767,2,7)-MID($L$2,2,7)&gt;0,"Trễ",""),IF(MID(K3767,2,7)-MID($Q$2,2,7)&gt;0,"Trễ","")),"")</f>
        <v/>
      </c>
      <c r="M3767" t="str">
        <f>IFERROR(IF($N$5="Sáng",MID(K3767,2,7)-MID($L$2,2,7),MID(K3767,2,7)-MID($Q$2,2,7)),"")</f>
        <v/>
      </c>
      <c r="Q3767" t="str">
        <f>IF(B3767&lt;&gt;"",IF(AND(P3767="",F3767=""),"Không phép ",""),"")</f>
        <v/>
      </c>
      <c r="R3767" t="str">
        <f>UPPER(B3767)</f>
        <v/>
      </c>
      <c r="T3767" t="str">
        <f>IFERROR(IF(J3767&lt;&gt;"", INDEX($S$5:$S$1433, MATCH(J3767, $E$5:$E$1433, 0)),""),"")</f>
        <v/>
      </c>
      <c r="V3767" t="str">
        <f>IFERROR(IF(J3767&lt;&gt;"", INDEX($U$5:$U$1433, MATCH(J3767, $E$5:$E$1433, 0)),""),"")</f>
        <v/>
      </c>
    </row>
    <row r="3768">
      <c r="A3768" t="str">
        <f>IF(B3768&lt;&gt;"",A3767+1,"")</f>
        <v/>
      </c>
      <c r="F3768" t="str">
        <f>IFERROR(IF(VLOOKUP(E3768,J:J,1,0)=E3768,"X",""),"")</f>
        <v/>
      </c>
      <c r="G3768" t="str">
        <f>IF(J3768&lt;&gt;"", INDEX($C$5:$C$1433, MATCH(J3768, $E$5:$E$1433, 0)),"")</f>
        <v/>
      </c>
      <c r="H3768" t="str">
        <f>IF(J3768&lt;&gt;"", INDEX($D$5:$D$1433, MATCH(J3768, $E$5:$E$1433, 0)),"")</f>
        <v/>
      </c>
      <c r="I3768" t="str">
        <f>IFERROR(IF(J3768&lt;&gt;"", INDEX($B$5:$B$1433, MATCH(J3768, $E$5:$E$1433, 0)),""),"SAI")</f>
        <v/>
      </c>
      <c r="L3768" t="str">
        <f>IFERROR(IF($N$5="Sáng",IF(MID(K3768,2,7)-MID($L$2,2,7)&gt;0,"Trễ",""),IF(MID(K3768,2,7)-MID($Q$2,2,7)&gt;0,"Trễ","")),"")</f>
        <v/>
      </c>
      <c r="M3768" t="str">
        <f>IFERROR(IF($N$5="Sáng",MID(K3768,2,7)-MID($L$2,2,7),MID(K3768,2,7)-MID($Q$2,2,7)),"")</f>
        <v/>
      </c>
      <c r="Q3768" t="str">
        <f>IF(B3768&lt;&gt;"",IF(AND(P3768="",F3768=""),"Không phép ",""),"")</f>
        <v/>
      </c>
      <c r="R3768" t="str">
        <f>UPPER(B3768)</f>
        <v/>
      </c>
      <c r="T3768" t="str">
        <f>IFERROR(IF(J3768&lt;&gt;"", INDEX($S$5:$S$1433, MATCH(J3768, $E$5:$E$1433, 0)),""),"")</f>
        <v/>
      </c>
      <c r="V3768" t="str">
        <f>IFERROR(IF(J3768&lt;&gt;"", INDEX($U$5:$U$1433, MATCH(J3768, $E$5:$E$1433, 0)),""),"")</f>
        <v/>
      </c>
    </row>
    <row r="3769">
      <c r="A3769" t="str">
        <f>IF(B3769&lt;&gt;"",A3768+1,"")</f>
        <v/>
      </c>
      <c r="F3769" t="str">
        <f>IFERROR(IF(VLOOKUP(E3769,J:J,1,0)=E3769,"X",""),"")</f>
        <v/>
      </c>
      <c r="G3769" t="str">
        <f>IF(J3769&lt;&gt;"", INDEX($C$5:$C$1433, MATCH(J3769, $E$5:$E$1433, 0)),"")</f>
        <v/>
      </c>
      <c r="H3769" t="str">
        <f>IF(J3769&lt;&gt;"", INDEX($D$5:$D$1433, MATCH(J3769, $E$5:$E$1433, 0)),"")</f>
        <v/>
      </c>
      <c r="I3769" t="str">
        <f>IFERROR(IF(J3769&lt;&gt;"", INDEX($B$5:$B$1433, MATCH(J3769, $E$5:$E$1433, 0)),""),"SAI")</f>
        <v/>
      </c>
      <c r="L3769" t="str">
        <f>IFERROR(IF($N$5="Sáng",IF(MID(K3769,2,7)-MID($L$2,2,7)&gt;0,"Trễ",""),IF(MID(K3769,2,7)-MID($Q$2,2,7)&gt;0,"Trễ","")),"")</f>
        <v/>
      </c>
      <c r="M3769" t="str">
        <f>IFERROR(IF($N$5="Sáng",MID(K3769,2,7)-MID($L$2,2,7),MID(K3769,2,7)-MID($Q$2,2,7)),"")</f>
        <v/>
      </c>
      <c r="Q3769" t="str">
        <f>IF(B3769&lt;&gt;"",IF(AND(P3769="",F3769=""),"Không phép ",""),"")</f>
        <v/>
      </c>
      <c r="R3769" t="str">
        <f>UPPER(B3769)</f>
        <v/>
      </c>
      <c r="T3769" t="str">
        <f>IFERROR(IF(J3769&lt;&gt;"", INDEX($S$5:$S$1433, MATCH(J3769, $E$5:$E$1433, 0)),""),"")</f>
        <v/>
      </c>
      <c r="V3769" t="str">
        <f>IFERROR(IF(J3769&lt;&gt;"", INDEX($U$5:$U$1433, MATCH(J3769, $E$5:$E$1433, 0)),""),"")</f>
        <v/>
      </c>
    </row>
    <row r="3770">
      <c r="A3770" t="str">
        <f>IF(B3770&lt;&gt;"",A3769+1,"")</f>
        <v/>
      </c>
      <c r="F3770" t="str">
        <f>IFERROR(IF(VLOOKUP(E3770,J:J,1,0)=E3770,"X",""),"")</f>
        <v/>
      </c>
      <c r="G3770" t="str">
        <f>IF(J3770&lt;&gt;"", INDEX($C$5:$C$1433, MATCH(J3770, $E$5:$E$1433, 0)),"")</f>
        <v/>
      </c>
      <c r="H3770" t="str">
        <f>IF(J3770&lt;&gt;"", INDEX($D$5:$D$1433, MATCH(J3770, $E$5:$E$1433, 0)),"")</f>
        <v/>
      </c>
      <c r="I3770" t="str">
        <f>IFERROR(IF(J3770&lt;&gt;"", INDEX($B$5:$B$1433, MATCH(J3770, $E$5:$E$1433, 0)),""),"SAI")</f>
        <v/>
      </c>
      <c r="L3770" t="str">
        <f>IFERROR(IF($N$5="Sáng",IF(MID(K3770,2,7)-MID($L$2,2,7)&gt;0,"Trễ",""),IF(MID(K3770,2,7)-MID($Q$2,2,7)&gt;0,"Trễ","")),"")</f>
        <v/>
      </c>
      <c r="M3770" t="str">
        <f>IFERROR(IF($N$5="Sáng",MID(K3770,2,7)-MID($L$2,2,7),MID(K3770,2,7)-MID($Q$2,2,7)),"")</f>
        <v/>
      </c>
      <c r="Q3770" t="str">
        <f>IF(B3770&lt;&gt;"",IF(AND(P3770="",F3770=""),"Không phép ",""),"")</f>
        <v/>
      </c>
      <c r="R3770" t="str">
        <f>UPPER(B3770)</f>
        <v/>
      </c>
      <c r="T3770" t="str">
        <f>IFERROR(IF(J3770&lt;&gt;"", INDEX($S$5:$S$1433, MATCH(J3770, $E$5:$E$1433, 0)),""),"")</f>
        <v/>
      </c>
      <c r="V3770" t="str">
        <f>IFERROR(IF(J3770&lt;&gt;"", INDEX($U$5:$U$1433, MATCH(J3770, $E$5:$E$1433, 0)),""),"")</f>
        <v/>
      </c>
    </row>
    <row r="3771">
      <c r="A3771" t="str">
        <f>IF(B3771&lt;&gt;"",A3770+1,"")</f>
        <v/>
      </c>
      <c r="F3771" t="str">
        <f>IFERROR(IF(VLOOKUP(E3771,J:J,1,0)=E3771,"X",""),"")</f>
        <v/>
      </c>
      <c r="G3771" t="str">
        <f>IF(J3771&lt;&gt;"", INDEX($C$5:$C$1433, MATCH(J3771, $E$5:$E$1433, 0)),"")</f>
        <v/>
      </c>
      <c r="H3771" t="str">
        <f>IF(J3771&lt;&gt;"", INDEX($D$5:$D$1433, MATCH(J3771, $E$5:$E$1433, 0)),"")</f>
        <v/>
      </c>
      <c r="I3771" t="str">
        <f>IFERROR(IF(J3771&lt;&gt;"", INDEX($B$5:$B$1433, MATCH(J3771, $E$5:$E$1433, 0)),""),"SAI")</f>
        <v/>
      </c>
      <c r="L3771" t="str">
        <f>IFERROR(IF($N$5="Sáng",IF(MID(K3771,2,7)-MID($L$2,2,7)&gt;0,"Trễ",""),IF(MID(K3771,2,7)-MID($Q$2,2,7)&gt;0,"Trễ","")),"")</f>
        <v/>
      </c>
      <c r="M3771" t="str">
        <f>IFERROR(IF($N$5="Sáng",MID(K3771,2,7)-MID($L$2,2,7),MID(K3771,2,7)-MID($Q$2,2,7)),"")</f>
        <v/>
      </c>
      <c r="Q3771" t="str">
        <f>IF(B3771&lt;&gt;"",IF(AND(P3771="",F3771=""),"Không phép ",""),"")</f>
        <v/>
      </c>
      <c r="R3771" t="str">
        <f>UPPER(B3771)</f>
        <v/>
      </c>
      <c r="T3771" t="str">
        <f>IFERROR(IF(J3771&lt;&gt;"", INDEX($S$5:$S$1433, MATCH(J3771, $E$5:$E$1433, 0)),""),"")</f>
        <v/>
      </c>
      <c r="V3771" t="str">
        <f>IFERROR(IF(J3771&lt;&gt;"", INDEX($U$5:$U$1433, MATCH(J3771, $E$5:$E$1433, 0)),""),"")</f>
        <v/>
      </c>
    </row>
    <row r="3772">
      <c r="A3772" t="str">
        <f>IF(B3772&lt;&gt;"",A3771+1,"")</f>
        <v/>
      </c>
      <c r="F3772" t="str">
        <f>IFERROR(IF(VLOOKUP(E3772,J:J,1,0)=E3772,"X",""),"")</f>
        <v/>
      </c>
      <c r="G3772" t="str">
        <f>IF(J3772&lt;&gt;"", INDEX($C$5:$C$1433, MATCH(J3772, $E$5:$E$1433, 0)),"")</f>
        <v/>
      </c>
      <c r="H3772" t="str">
        <f>IF(J3772&lt;&gt;"", INDEX($D$5:$D$1433, MATCH(J3772, $E$5:$E$1433, 0)),"")</f>
        <v/>
      </c>
      <c r="I3772" t="str">
        <f>IFERROR(IF(J3772&lt;&gt;"", INDEX($B$5:$B$1433, MATCH(J3772, $E$5:$E$1433, 0)),""),"SAI")</f>
        <v/>
      </c>
      <c r="L3772" t="str">
        <f>IFERROR(IF($N$5="Sáng",IF(MID(K3772,2,7)-MID($L$2,2,7)&gt;0,"Trễ",""),IF(MID(K3772,2,7)-MID($Q$2,2,7)&gt;0,"Trễ","")),"")</f>
        <v/>
      </c>
      <c r="M3772" t="str">
        <f>IFERROR(IF($N$5="Sáng",MID(K3772,2,7)-MID($L$2,2,7),MID(K3772,2,7)-MID($Q$2,2,7)),"")</f>
        <v/>
      </c>
      <c r="Q3772" t="str">
        <f>IF(B3772&lt;&gt;"",IF(AND(P3772="",F3772=""),"Không phép ",""),"")</f>
        <v/>
      </c>
      <c r="R3772" t="str">
        <f>UPPER(B3772)</f>
        <v/>
      </c>
      <c r="T3772" t="str">
        <f>IFERROR(IF(J3772&lt;&gt;"", INDEX($S$5:$S$1433, MATCH(J3772, $E$5:$E$1433, 0)),""),"")</f>
        <v/>
      </c>
      <c r="V3772" t="str">
        <f>IFERROR(IF(J3772&lt;&gt;"", INDEX($U$5:$U$1433, MATCH(J3772, $E$5:$E$1433, 0)),""),"")</f>
        <v/>
      </c>
    </row>
    <row r="3773">
      <c r="A3773" t="str">
        <f>IF(B3773&lt;&gt;"",A3772+1,"")</f>
        <v/>
      </c>
      <c r="F3773" t="str">
        <f>IFERROR(IF(VLOOKUP(E3773,J:J,1,0)=E3773,"X",""),"")</f>
        <v/>
      </c>
      <c r="G3773" t="str">
        <f>IF(J3773&lt;&gt;"", INDEX($C$5:$C$1433, MATCH(J3773, $E$5:$E$1433, 0)),"")</f>
        <v/>
      </c>
      <c r="H3773" t="str">
        <f>IF(J3773&lt;&gt;"", INDEX($D$5:$D$1433, MATCH(J3773, $E$5:$E$1433, 0)),"")</f>
        <v/>
      </c>
      <c r="I3773" t="str">
        <f>IFERROR(IF(J3773&lt;&gt;"", INDEX($B$5:$B$1433, MATCH(J3773, $E$5:$E$1433, 0)),""),"SAI")</f>
        <v/>
      </c>
      <c r="L3773" t="str">
        <f>IFERROR(IF($N$5="Sáng",IF(MID(K3773,2,7)-MID($L$2,2,7)&gt;0,"Trễ",""),IF(MID(K3773,2,7)-MID($Q$2,2,7)&gt;0,"Trễ","")),"")</f>
        <v/>
      </c>
      <c r="M3773" t="str">
        <f>IFERROR(IF($N$5="Sáng",MID(K3773,2,7)-MID($L$2,2,7),MID(K3773,2,7)-MID($Q$2,2,7)),"")</f>
        <v/>
      </c>
      <c r="Q3773" t="str">
        <f>IF(B3773&lt;&gt;"",IF(AND(P3773="",F3773=""),"Không phép ",""),"")</f>
        <v/>
      </c>
      <c r="R3773" t="str">
        <f>UPPER(B3773)</f>
        <v/>
      </c>
      <c r="T3773" t="str">
        <f>IFERROR(IF(J3773&lt;&gt;"", INDEX($S$5:$S$1433, MATCH(J3773, $E$5:$E$1433, 0)),""),"")</f>
        <v/>
      </c>
      <c r="V3773" t="str">
        <f>IFERROR(IF(J3773&lt;&gt;"", INDEX($U$5:$U$1433, MATCH(J3773, $E$5:$E$1433, 0)),""),"")</f>
        <v/>
      </c>
    </row>
    <row r="3774">
      <c r="A3774" t="str">
        <f>IF(B3774&lt;&gt;"",A3773+1,"")</f>
        <v/>
      </c>
      <c r="F3774" t="str">
        <f>IFERROR(IF(VLOOKUP(E3774,J:J,1,0)=E3774,"X",""),"")</f>
        <v/>
      </c>
      <c r="G3774" t="str">
        <f>IF(J3774&lt;&gt;"", INDEX($C$5:$C$1433, MATCH(J3774, $E$5:$E$1433, 0)),"")</f>
        <v/>
      </c>
      <c r="H3774" t="str">
        <f>IF(J3774&lt;&gt;"", INDEX($D$5:$D$1433, MATCH(J3774, $E$5:$E$1433, 0)),"")</f>
        <v/>
      </c>
      <c r="I3774" t="str">
        <f>IFERROR(IF(J3774&lt;&gt;"", INDEX($B$5:$B$1433, MATCH(J3774, $E$5:$E$1433, 0)),""),"SAI")</f>
        <v/>
      </c>
      <c r="L3774" t="str">
        <f>IFERROR(IF($N$5="Sáng",IF(MID(K3774,2,7)-MID($L$2,2,7)&gt;0,"Trễ",""),IF(MID(K3774,2,7)-MID($Q$2,2,7)&gt;0,"Trễ","")),"")</f>
        <v/>
      </c>
      <c r="M3774" t="str">
        <f>IFERROR(IF($N$5="Sáng",MID(K3774,2,7)-MID($L$2,2,7),MID(K3774,2,7)-MID($Q$2,2,7)),"")</f>
        <v/>
      </c>
      <c r="Q3774" t="str">
        <f>IF(B3774&lt;&gt;"",IF(AND(P3774="",F3774=""),"Không phép ",""),"")</f>
        <v/>
      </c>
      <c r="R3774" t="str">
        <f>UPPER(B3774)</f>
        <v/>
      </c>
      <c r="T3774" t="str">
        <f>IFERROR(IF(J3774&lt;&gt;"", INDEX($S$5:$S$1433, MATCH(J3774, $E$5:$E$1433, 0)),""),"")</f>
        <v/>
      </c>
      <c r="V3774" t="str">
        <f>IFERROR(IF(J3774&lt;&gt;"", INDEX($U$5:$U$1433, MATCH(J3774, $E$5:$E$1433, 0)),""),"")</f>
        <v/>
      </c>
    </row>
    <row r="3775">
      <c r="A3775" t="str">
        <f>IF(B3775&lt;&gt;"",A3774+1,"")</f>
        <v/>
      </c>
      <c r="F3775" t="str">
        <f>IFERROR(IF(VLOOKUP(E3775,J:J,1,0)=E3775,"X",""),"")</f>
        <v/>
      </c>
      <c r="G3775" t="str">
        <f>IF(J3775&lt;&gt;"", INDEX($C$5:$C$1433, MATCH(J3775, $E$5:$E$1433, 0)),"")</f>
        <v/>
      </c>
      <c r="H3775" t="str">
        <f>IF(J3775&lt;&gt;"", INDEX($D$5:$D$1433, MATCH(J3775, $E$5:$E$1433, 0)),"")</f>
        <v/>
      </c>
      <c r="I3775" t="str">
        <f>IFERROR(IF(J3775&lt;&gt;"", INDEX($B$5:$B$1433, MATCH(J3775, $E$5:$E$1433, 0)),""),"SAI")</f>
        <v/>
      </c>
      <c r="L3775" t="str">
        <f>IFERROR(IF($N$5="Sáng",IF(MID(K3775,2,7)-MID($L$2,2,7)&gt;0,"Trễ",""),IF(MID(K3775,2,7)-MID($Q$2,2,7)&gt;0,"Trễ","")),"")</f>
        <v/>
      </c>
      <c r="M3775" t="str">
        <f>IFERROR(IF($N$5="Sáng",MID(K3775,2,7)-MID($L$2,2,7),MID(K3775,2,7)-MID($Q$2,2,7)),"")</f>
        <v/>
      </c>
      <c r="Q3775" t="str">
        <f>IF(B3775&lt;&gt;"",IF(AND(P3775="",F3775=""),"Không phép ",""),"")</f>
        <v/>
      </c>
      <c r="R3775" t="str">
        <f>UPPER(B3775)</f>
        <v/>
      </c>
      <c r="T3775" t="str">
        <f>IFERROR(IF(J3775&lt;&gt;"", INDEX($S$5:$S$1433, MATCH(J3775, $E$5:$E$1433, 0)),""),"")</f>
        <v/>
      </c>
      <c r="V3775" t="str">
        <f>IFERROR(IF(J3775&lt;&gt;"", INDEX($U$5:$U$1433, MATCH(J3775, $E$5:$E$1433, 0)),""),"")</f>
        <v/>
      </c>
    </row>
    <row r="3776">
      <c r="A3776" t="str">
        <f>IF(B3776&lt;&gt;"",A3775+1,"")</f>
        <v/>
      </c>
      <c r="F3776" t="str">
        <f>IFERROR(IF(VLOOKUP(E3776,J:J,1,0)=E3776,"X",""),"")</f>
        <v/>
      </c>
      <c r="G3776" t="str">
        <f>IF(J3776&lt;&gt;"", INDEX($C$5:$C$1433, MATCH(J3776, $E$5:$E$1433, 0)),"")</f>
        <v/>
      </c>
      <c r="H3776" t="str">
        <f>IF(J3776&lt;&gt;"", INDEX($D$5:$D$1433, MATCH(J3776, $E$5:$E$1433, 0)),"")</f>
        <v/>
      </c>
      <c r="I3776" t="str">
        <f>IFERROR(IF(J3776&lt;&gt;"", INDEX($B$5:$B$1433, MATCH(J3776, $E$5:$E$1433, 0)),""),"SAI")</f>
        <v/>
      </c>
      <c r="L3776" t="str">
        <f>IFERROR(IF($N$5="Sáng",IF(MID(K3776,2,7)-MID($L$2,2,7)&gt;0,"Trễ",""),IF(MID(K3776,2,7)-MID($Q$2,2,7)&gt;0,"Trễ","")),"")</f>
        <v/>
      </c>
      <c r="M3776" t="str">
        <f>IFERROR(IF($N$5="Sáng",MID(K3776,2,7)-MID($L$2,2,7),MID(K3776,2,7)-MID($Q$2,2,7)),"")</f>
        <v/>
      </c>
      <c r="Q3776" t="str">
        <f>IF(B3776&lt;&gt;"",IF(AND(P3776="",F3776=""),"Không phép ",""),"")</f>
        <v/>
      </c>
      <c r="R3776" t="str">
        <f>UPPER(B3776)</f>
        <v/>
      </c>
      <c r="T3776" t="str">
        <f>IFERROR(IF(J3776&lt;&gt;"", INDEX($S$5:$S$1433, MATCH(J3776, $E$5:$E$1433, 0)),""),"")</f>
        <v/>
      </c>
      <c r="V3776" t="str">
        <f>IFERROR(IF(J3776&lt;&gt;"", INDEX($U$5:$U$1433, MATCH(J3776, $E$5:$E$1433, 0)),""),"")</f>
        <v/>
      </c>
    </row>
    <row r="3777">
      <c r="A3777" t="str">
        <f>IF(B3777&lt;&gt;"",A3776+1,"")</f>
        <v/>
      </c>
      <c r="F3777" t="str">
        <f>IFERROR(IF(VLOOKUP(E3777,J:J,1,0)=E3777,"X",""),"")</f>
        <v/>
      </c>
      <c r="G3777" t="str">
        <f>IF(J3777&lt;&gt;"", INDEX($C$5:$C$1433, MATCH(J3777, $E$5:$E$1433, 0)),"")</f>
        <v/>
      </c>
      <c r="H3777" t="str">
        <f>IF(J3777&lt;&gt;"", INDEX($D$5:$D$1433, MATCH(J3777, $E$5:$E$1433, 0)),"")</f>
        <v/>
      </c>
      <c r="I3777" t="str">
        <f>IFERROR(IF(J3777&lt;&gt;"", INDEX($B$5:$B$1433, MATCH(J3777, $E$5:$E$1433, 0)),""),"SAI")</f>
        <v/>
      </c>
      <c r="L3777" t="str">
        <f>IFERROR(IF($N$5="Sáng",IF(MID(K3777,2,7)-MID($L$2,2,7)&gt;0,"Trễ",""),IF(MID(K3777,2,7)-MID($Q$2,2,7)&gt;0,"Trễ","")),"")</f>
        <v/>
      </c>
      <c r="M3777" t="str">
        <f>IFERROR(IF($N$5="Sáng",MID(K3777,2,7)-MID($L$2,2,7),MID(K3777,2,7)-MID($Q$2,2,7)),"")</f>
        <v/>
      </c>
      <c r="Q3777" t="str">
        <f>IF(B3777&lt;&gt;"",IF(AND(P3777="",F3777=""),"Không phép ",""),"")</f>
        <v/>
      </c>
      <c r="R3777" t="str">
        <f>UPPER(B3777)</f>
        <v/>
      </c>
      <c r="T3777" t="str">
        <f>IFERROR(IF(J3777&lt;&gt;"", INDEX($S$5:$S$1433, MATCH(J3777, $E$5:$E$1433, 0)),""),"")</f>
        <v/>
      </c>
      <c r="V3777" t="str">
        <f>IFERROR(IF(J3777&lt;&gt;"", INDEX($U$5:$U$1433, MATCH(J3777, $E$5:$E$1433, 0)),""),"")</f>
        <v/>
      </c>
    </row>
    <row r="3778">
      <c r="A3778" t="str">
        <f>IF(B3778&lt;&gt;"",A3777+1,"")</f>
        <v/>
      </c>
      <c r="F3778" t="str">
        <f>IFERROR(IF(VLOOKUP(E3778,J:J,1,0)=E3778,"X",""),"")</f>
        <v/>
      </c>
      <c r="G3778" t="str">
        <f>IF(J3778&lt;&gt;"", INDEX($C$5:$C$1433, MATCH(J3778, $E$5:$E$1433, 0)),"")</f>
        <v/>
      </c>
      <c r="H3778" t="str">
        <f>IF(J3778&lt;&gt;"", INDEX($D$5:$D$1433, MATCH(J3778, $E$5:$E$1433, 0)),"")</f>
        <v/>
      </c>
      <c r="I3778" t="str">
        <f>IFERROR(IF(J3778&lt;&gt;"", INDEX($B$5:$B$1433, MATCH(J3778, $E$5:$E$1433, 0)),""),"SAI")</f>
        <v/>
      </c>
      <c r="L3778" t="str">
        <f>IFERROR(IF($N$5="Sáng",IF(MID(K3778,2,7)-MID($L$2,2,7)&gt;0,"Trễ",""),IF(MID(K3778,2,7)-MID($Q$2,2,7)&gt;0,"Trễ","")),"")</f>
        <v/>
      </c>
      <c r="M3778" t="str">
        <f>IFERROR(IF($N$5="Sáng",MID(K3778,2,7)-MID($L$2,2,7),MID(K3778,2,7)-MID($Q$2,2,7)),"")</f>
        <v/>
      </c>
      <c r="Q3778" t="str">
        <f>IF(B3778&lt;&gt;"",IF(AND(P3778="",F3778=""),"Không phép ",""),"")</f>
        <v/>
      </c>
      <c r="R3778" t="str">
        <f>UPPER(B3778)</f>
        <v/>
      </c>
      <c r="T3778" t="str">
        <f>IFERROR(IF(J3778&lt;&gt;"", INDEX($S$5:$S$1433, MATCH(J3778, $E$5:$E$1433, 0)),""),"")</f>
        <v/>
      </c>
      <c r="V3778" t="str">
        <f>IFERROR(IF(J3778&lt;&gt;"", INDEX($U$5:$U$1433, MATCH(J3778, $E$5:$E$1433, 0)),""),"")</f>
        <v/>
      </c>
    </row>
    <row r="3779">
      <c r="A3779" t="str">
        <f>IF(B3779&lt;&gt;"",A3778+1,"")</f>
        <v/>
      </c>
      <c r="F3779" t="str">
        <f>IFERROR(IF(VLOOKUP(E3779,J:J,1,0)=E3779,"X",""),"")</f>
        <v/>
      </c>
      <c r="G3779" t="str">
        <f>IF(J3779&lt;&gt;"", INDEX($C$5:$C$1433, MATCH(J3779, $E$5:$E$1433, 0)),"")</f>
        <v/>
      </c>
      <c r="H3779" t="str">
        <f>IF(J3779&lt;&gt;"", INDEX($D$5:$D$1433, MATCH(J3779, $E$5:$E$1433, 0)),"")</f>
        <v/>
      </c>
      <c r="I3779" t="str">
        <f>IFERROR(IF(J3779&lt;&gt;"", INDEX($B$5:$B$1433, MATCH(J3779, $E$5:$E$1433, 0)),""),"SAI")</f>
        <v/>
      </c>
      <c r="L3779" t="str">
        <f>IFERROR(IF($N$5="Sáng",IF(MID(K3779,2,7)-MID($L$2,2,7)&gt;0,"Trễ",""),IF(MID(K3779,2,7)-MID($Q$2,2,7)&gt;0,"Trễ","")),"")</f>
        <v/>
      </c>
      <c r="M3779" t="str">
        <f>IFERROR(IF($N$5="Sáng",MID(K3779,2,7)-MID($L$2,2,7),MID(K3779,2,7)-MID($Q$2,2,7)),"")</f>
        <v/>
      </c>
      <c r="Q3779" t="str">
        <f>IF(B3779&lt;&gt;"",IF(AND(P3779="",F3779=""),"Không phép ",""),"")</f>
        <v/>
      </c>
      <c r="R3779" t="str">
        <f>UPPER(B3779)</f>
        <v/>
      </c>
      <c r="T3779" t="str">
        <f>IFERROR(IF(J3779&lt;&gt;"", INDEX($S$5:$S$1433, MATCH(J3779, $E$5:$E$1433, 0)),""),"")</f>
        <v/>
      </c>
      <c r="V3779" t="str">
        <f>IFERROR(IF(J3779&lt;&gt;"", INDEX($U$5:$U$1433, MATCH(J3779, $E$5:$E$1433, 0)),""),"")</f>
        <v/>
      </c>
    </row>
    <row r="3780">
      <c r="A3780" t="str">
        <f>IF(B3780&lt;&gt;"",A3779+1,"")</f>
        <v/>
      </c>
      <c r="F3780" t="str">
        <f>IFERROR(IF(VLOOKUP(E3780,J:J,1,0)=E3780,"X",""),"")</f>
        <v/>
      </c>
      <c r="G3780" t="str">
        <f>IF(J3780&lt;&gt;"", INDEX($C$5:$C$1433, MATCH(J3780, $E$5:$E$1433, 0)),"")</f>
        <v/>
      </c>
      <c r="H3780" t="str">
        <f>IF(J3780&lt;&gt;"", INDEX($D$5:$D$1433, MATCH(J3780, $E$5:$E$1433, 0)),"")</f>
        <v/>
      </c>
      <c r="I3780" t="str">
        <f>IFERROR(IF(J3780&lt;&gt;"", INDEX($B$5:$B$1433, MATCH(J3780, $E$5:$E$1433, 0)),""),"SAI")</f>
        <v/>
      </c>
      <c r="L3780" t="str">
        <f>IFERROR(IF($N$5="Sáng",IF(MID(K3780,2,7)-MID($L$2,2,7)&gt;0,"Trễ",""),IF(MID(K3780,2,7)-MID($Q$2,2,7)&gt;0,"Trễ","")),"")</f>
        <v/>
      </c>
      <c r="M3780" t="str">
        <f>IFERROR(IF($N$5="Sáng",MID(K3780,2,7)-MID($L$2,2,7),MID(K3780,2,7)-MID($Q$2,2,7)),"")</f>
        <v/>
      </c>
      <c r="Q3780" t="str">
        <f>IF(B3780&lt;&gt;"",IF(AND(P3780="",F3780=""),"Không phép ",""),"")</f>
        <v/>
      </c>
      <c r="R3780" t="str">
        <f>UPPER(B3780)</f>
        <v/>
      </c>
      <c r="T3780" t="str">
        <f>IFERROR(IF(J3780&lt;&gt;"", INDEX($S$5:$S$1433, MATCH(J3780, $E$5:$E$1433, 0)),""),"")</f>
        <v/>
      </c>
      <c r="V3780" t="str">
        <f>IFERROR(IF(J3780&lt;&gt;"", INDEX($U$5:$U$1433, MATCH(J3780, $E$5:$E$1433, 0)),""),"")</f>
        <v/>
      </c>
    </row>
    <row r="3781">
      <c r="A3781" t="str">
        <f>IF(B3781&lt;&gt;"",A3780+1,"")</f>
        <v/>
      </c>
      <c r="F3781" t="str">
        <f>IFERROR(IF(VLOOKUP(E3781,J:J,1,0)=E3781,"X",""),"")</f>
        <v/>
      </c>
      <c r="G3781" t="str">
        <f>IF(J3781&lt;&gt;"", INDEX($C$5:$C$1433, MATCH(J3781, $E$5:$E$1433, 0)),"")</f>
        <v/>
      </c>
      <c r="H3781" t="str">
        <f>IF(J3781&lt;&gt;"", INDEX($D$5:$D$1433, MATCH(J3781, $E$5:$E$1433, 0)),"")</f>
        <v/>
      </c>
      <c r="I3781" t="str">
        <f>IFERROR(IF(J3781&lt;&gt;"", INDEX($B$5:$B$1433, MATCH(J3781, $E$5:$E$1433, 0)),""),"SAI")</f>
        <v/>
      </c>
      <c r="L3781" t="str">
        <f>IFERROR(IF($N$5="Sáng",IF(MID(K3781,2,7)-MID($L$2,2,7)&gt;0,"Trễ",""),IF(MID(K3781,2,7)-MID($Q$2,2,7)&gt;0,"Trễ","")),"")</f>
        <v/>
      </c>
      <c r="M3781" t="str">
        <f>IFERROR(IF($N$5="Sáng",MID(K3781,2,7)-MID($L$2,2,7),MID(K3781,2,7)-MID($Q$2,2,7)),"")</f>
        <v/>
      </c>
      <c r="Q3781" t="str">
        <f>IF(B3781&lt;&gt;"",IF(AND(P3781="",F3781=""),"Không phép ",""),"")</f>
        <v/>
      </c>
      <c r="R3781" t="str">
        <f>UPPER(B3781)</f>
        <v/>
      </c>
      <c r="T3781" t="str">
        <f>IFERROR(IF(J3781&lt;&gt;"", INDEX($S$5:$S$1433, MATCH(J3781, $E$5:$E$1433, 0)),""),"")</f>
        <v/>
      </c>
      <c r="V3781" t="str">
        <f>IFERROR(IF(J3781&lt;&gt;"", INDEX($U$5:$U$1433, MATCH(J3781, $E$5:$E$1433, 0)),""),"")</f>
        <v/>
      </c>
    </row>
    <row r="3782">
      <c r="A3782" t="str">
        <f>IF(B3782&lt;&gt;"",A3781+1,"")</f>
        <v/>
      </c>
      <c r="F3782" t="str">
        <f>IFERROR(IF(VLOOKUP(E3782,J:J,1,0)=E3782,"X",""),"")</f>
        <v/>
      </c>
      <c r="G3782" t="str">
        <f>IF(J3782&lt;&gt;"", INDEX($C$5:$C$1433, MATCH(J3782, $E$5:$E$1433, 0)),"")</f>
        <v/>
      </c>
      <c r="H3782" t="str">
        <f>IF(J3782&lt;&gt;"", INDEX($D$5:$D$1433, MATCH(J3782, $E$5:$E$1433, 0)),"")</f>
        <v/>
      </c>
      <c r="I3782" t="str">
        <f>IFERROR(IF(J3782&lt;&gt;"", INDEX($B$5:$B$1433, MATCH(J3782, $E$5:$E$1433, 0)),""),"SAI")</f>
        <v/>
      </c>
      <c r="L3782" t="str">
        <f>IFERROR(IF($N$5="Sáng",IF(MID(K3782,2,7)-MID($L$2,2,7)&gt;0,"Trễ",""),IF(MID(K3782,2,7)-MID($Q$2,2,7)&gt;0,"Trễ","")),"")</f>
        <v/>
      </c>
      <c r="M3782" t="str">
        <f>IFERROR(IF($N$5="Sáng",MID(K3782,2,7)-MID($L$2,2,7),MID(K3782,2,7)-MID($Q$2,2,7)),"")</f>
        <v/>
      </c>
      <c r="Q3782" t="str">
        <f>IF(B3782&lt;&gt;"",IF(AND(P3782="",F3782=""),"Không phép ",""),"")</f>
        <v/>
      </c>
      <c r="R3782" t="str">
        <f>UPPER(B3782)</f>
        <v/>
      </c>
      <c r="T3782" t="str">
        <f>IFERROR(IF(J3782&lt;&gt;"", INDEX($S$5:$S$1433, MATCH(J3782, $E$5:$E$1433, 0)),""),"")</f>
        <v/>
      </c>
      <c r="V3782" t="str">
        <f>IFERROR(IF(J3782&lt;&gt;"", INDEX($U$5:$U$1433, MATCH(J3782, $E$5:$E$1433, 0)),""),"")</f>
        <v/>
      </c>
    </row>
    <row r="3783">
      <c r="A3783" t="str">
        <f>IF(B3783&lt;&gt;"",A3782+1,"")</f>
        <v/>
      </c>
      <c r="F3783" t="str">
        <f>IFERROR(IF(VLOOKUP(E3783,J:J,1,0)=E3783,"X",""),"")</f>
        <v/>
      </c>
      <c r="G3783" t="str">
        <f>IF(J3783&lt;&gt;"", INDEX($C$5:$C$1433, MATCH(J3783, $E$5:$E$1433, 0)),"")</f>
        <v/>
      </c>
      <c r="H3783" t="str">
        <f>IF(J3783&lt;&gt;"", INDEX($D$5:$D$1433, MATCH(J3783, $E$5:$E$1433, 0)),"")</f>
        <v/>
      </c>
      <c r="I3783" t="str">
        <f>IFERROR(IF(J3783&lt;&gt;"", INDEX($B$5:$B$1433, MATCH(J3783, $E$5:$E$1433, 0)),""),"SAI")</f>
        <v/>
      </c>
      <c r="L3783" t="str">
        <f>IFERROR(IF($N$5="Sáng",IF(MID(K3783,2,7)-MID($L$2,2,7)&gt;0,"Trễ",""),IF(MID(K3783,2,7)-MID($Q$2,2,7)&gt;0,"Trễ","")),"")</f>
        <v/>
      </c>
      <c r="M3783" t="str">
        <f>IFERROR(IF($N$5="Sáng",MID(K3783,2,7)-MID($L$2,2,7),MID(K3783,2,7)-MID($Q$2,2,7)),"")</f>
        <v/>
      </c>
      <c r="Q3783" t="str">
        <f>IF(B3783&lt;&gt;"",IF(AND(P3783="",F3783=""),"Không phép ",""),"")</f>
        <v/>
      </c>
      <c r="R3783" t="str">
        <f>UPPER(B3783)</f>
        <v/>
      </c>
      <c r="T3783" t="str">
        <f>IFERROR(IF(J3783&lt;&gt;"", INDEX($S$5:$S$1433, MATCH(J3783, $E$5:$E$1433, 0)),""),"")</f>
        <v/>
      </c>
      <c r="V3783" t="str">
        <f>IFERROR(IF(J3783&lt;&gt;"", INDEX($U$5:$U$1433, MATCH(J3783, $E$5:$E$1433, 0)),""),"")</f>
        <v/>
      </c>
    </row>
    <row r="3784">
      <c r="A3784" t="str">
        <f>IF(B3784&lt;&gt;"",A3783+1,"")</f>
        <v/>
      </c>
      <c r="F3784" t="str">
        <f>IFERROR(IF(VLOOKUP(E3784,J:J,1,0)=E3784,"X",""),"")</f>
        <v/>
      </c>
      <c r="G3784" t="str">
        <f>IF(J3784&lt;&gt;"", INDEX($C$5:$C$1433, MATCH(J3784, $E$5:$E$1433, 0)),"")</f>
        <v/>
      </c>
      <c r="H3784" t="str">
        <f>IF(J3784&lt;&gt;"", INDEX($D$5:$D$1433, MATCH(J3784, $E$5:$E$1433, 0)),"")</f>
        <v/>
      </c>
      <c r="I3784" t="str">
        <f>IFERROR(IF(J3784&lt;&gt;"", INDEX($B$5:$B$1433, MATCH(J3784, $E$5:$E$1433, 0)),""),"SAI")</f>
        <v/>
      </c>
      <c r="L3784" t="str">
        <f>IFERROR(IF($N$5="Sáng",IF(MID(K3784,2,7)-MID($L$2,2,7)&gt;0,"Trễ",""),IF(MID(K3784,2,7)-MID($Q$2,2,7)&gt;0,"Trễ","")),"")</f>
        <v/>
      </c>
      <c r="M3784" t="str">
        <f>IFERROR(IF($N$5="Sáng",MID(K3784,2,7)-MID($L$2,2,7),MID(K3784,2,7)-MID($Q$2,2,7)),"")</f>
        <v/>
      </c>
      <c r="Q3784" t="str">
        <f>IF(B3784&lt;&gt;"",IF(AND(P3784="",F3784=""),"Không phép ",""),"")</f>
        <v/>
      </c>
      <c r="R3784" t="str">
        <f>UPPER(B3784)</f>
        <v/>
      </c>
      <c r="T3784" t="str">
        <f>IFERROR(IF(J3784&lt;&gt;"", INDEX($S$5:$S$1433, MATCH(J3784, $E$5:$E$1433, 0)),""),"")</f>
        <v/>
      </c>
      <c r="V3784" t="str">
        <f>IFERROR(IF(J3784&lt;&gt;"", INDEX($U$5:$U$1433, MATCH(J3784, $E$5:$E$1433, 0)),""),"")</f>
        <v/>
      </c>
    </row>
    <row r="3785">
      <c r="A3785" t="str">
        <f>IF(B3785&lt;&gt;"",A3784+1,"")</f>
        <v/>
      </c>
      <c r="F3785" t="str">
        <f>IFERROR(IF(VLOOKUP(E3785,J:J,1,0)=E3785,"X",""),"")</f>
        <v/>
      </c>
      <c r="G3785" t="str">
        <f>IF(J3785&lt;&gt;"", INDEX($C$5:$C$1433, MATCH(J3785, $E$5:$E$1433, 0)),"")</f>
        <v/>
      </c>
      <c r="H3785" t="str">
        <f>IF(J3785&lt;&gt;"", INDEX($D$5:$D$1433, MATCH(J3785, $E$5:$E$1433, 0)),"")</f>
        <v/>
      </c>
      <c r="I3785" t="str">
        <f>IFERROR(IF(J3785&lt;&gt;"", INDEX($B$5:$B$1433, MATCH(J3785, $E$5:$E$1433, 0)),""),"SAI")</f>
        <v/>
      </c>
      <c r="L3785" t="str">
        <f>IFERROR(IF($N$5="Sáng",IF(MID(K3785,2,7)-MID($L$2,2,7)&gt;0,"Trễ",""),IF(MID(K3785,2,7)-MID($Q$2,2,7)&gt;0,"Trễ","")),"")</f>
        <v/>
      </c>
      <c r="M3785" t="str">
        <f>IFERROR(IF($N$5="Sáng",MID(K3785,2,7)-MID($L$2,2,7),MID(K3785,2,7)-MID($Q$2,2,7)),"")</f>
        <v/>
      </c>
      <c r="Q3785" t="str">
        <f>IF(B3785&lt;&gt;"",IF(AND(P3785="",F3785=""),"Không phép ",""),"")</f>
        <v/>
      </c>
      <c r="R3785" t="str">
        <f>UPPER(B3785)</f>
        <v/>
      </c>
      <c r="T3785" t="str">
        <f>IFERROR(IF(J3785&lt;&gt;"", INDEX($S$5:$S$1433, MATCH(J3785, $E$5:$E$1433, 0)),""),"")</f>
        <v/>
      </c>
      <c r="V3785" t="str">
        <f>IFERROR(IF(J3785&lt;&gt;"", INDEX($U$5:$U$1433, MATCH(J3785, $E$5:$E$1433, 0)),""),"")</f>
        <v/>
      </c>
    </row>
    <row r="3786">
      <c r="A3786" t="str">
        <f>IF(B3786&lt;&gt;"",A3785+1,"")</f>
        <v/>
      </c>
      <c r="F3786" t="str">
        <f>IFERROR(IF(VLOOKUP(E3786,J:J,1,0)=E3786,"X",""),"")</f>
        <v/>
      </c>
      <c r="G3786" t="str">
        <f>IF(J3786&lt;&gt;"", INDEX($C$5:$C$1433, MATCH(J3786, $E$5:$E$1433, 0)),"")</f>
        <v/>
      </c>
      <c r="H3786" t="str">
        <f>IF(J3786&lt;&gt;"", INDEX($D$5:$D$1433, MATCH(J3786, $E$5:$E$1433, 0)),"")</f>
        <v/>
      </c>
      <c r="I3786" t="str">
        <f>IFERROR(IF(J3786&lt;&gt;"", INDEX($B$5:$B$1433, MATCH(J3786, $E$5:$E$1433, 0)),""),"SAI")</f>
        <v/>
      </c>
      <c r="L3786" t="str">
        <f>IFERROR(IF($N$5="Sáng",IF(MID(K3786,2,7)-MID($L$2,2,7)&gt;0,"Trễ",""),IF(MID(K3786,2,7)-MID($Q$2,2,7)&gt;0,"Trễ","")),"")</f>
        <v/>
      </c>
      <c r="M3786" t="str">
        <f>IFERROR(IF($N$5="Sáng",MID(K3786,2,7)-MID($L$2,2,7),MID(K3786,2,7)-MID($Q$2,2,7)),"")</f>
        <v/>
      </c>
      <c r="Q3786" t="str">
        <f>IF(B3786&lt;&gt;"",IF(AND(P3786="",F3786=""),"Không phép ",""),"")</f>
        <v/>
      </c>
      <c r="R3786" t="str">
        <f>UPPER(B3786)</f>
        <v/>
      </c>
      <c r="T3786" t="str">
        <f>IFERROR(IF(J3786&lt;&gt;"", INDEX($S$5:$S$1433, MATCH(J3786, $E$5:$E$1433, 0)),""),"")</f>
        <v/>
      </c>
      <c r="V3786" t="str">
        <f>IFERROR(IF(J3786&lt;&gt;"", INDEX($U$5:$U$1433, MATCH(J3786, $E$5:$E$1433, 0)),""),"")</f>
        <v/>
      </c>
    </row>
    <row r="3787">
      <c r="A3787" t="str">
        <f>IF(B3787&lt;&gt;"",A3786+1,"")</f>
        <v/>
      </c>
      <c r="F3787" t="str">
        <f>IFERROR(IF(VLOOKUP(E3787,J:J,1,0)=E3787,"X",""),"")</f>
        <v/>
      </c>
      <c r="G3787" t="str">
        <f>IF(J3787&lt;&gt;"", INDEX($C$5:$C$1433, MATCH(J3787, $E$5:$E$1433, 0)),"")</f>
        <v/>
      </c>
      <c r="H3787" t="str">
        <f>IF(J3787&lt;&gt;"", INDEX($D$5:$D$1433, MATCH(J3787, $E$5:$E$1433, 0)),"")</f>
        <v/>
      </c>
      <c r="I3787" t="str">
        <f>IFERROR(IF(J3787&lt;&gt;"", INDEX($B$5:$B$1433, MATCH(J3787, $E$5:$E$1433, 0)),""),"SAI")</f>
        <v/>
      </c>
      <c r="L3787" t="str">
        <f>IFERROR(IF($N$5="Sáng",IF(MID(K3787,2,7)-MID($L$2,2,7)&gt;0,"Trễ",""),IF(MID(K3787,2,7)-MID($Q$2,2,7)&gt;0,"Trễ","")),"")</f>
        <v/>
      </c>
      <c r="M3787" t="str">
        <f>IFERROR(IF($N$5="Sáng",MID(K3787,2,7)-MID($L$2,2,7),MID(K3787,2,7)-MID($Q$2,2,7)),"")</f>
        <v/>
      </c>
      <c r="Q3787" t="str">
        <f>IF(B3787&lt;&gt;"",IF(AND(P3787="",F3787=""),"Không phép ",""),"")</f>
        <v/>
      </c>
      <c r="R3787" t="str">
        <f>UPPER(B3787)</f>
        <v/>
      </c>
      <c r="T3787" t="str">
        <f>IFERROR(IF(J3787&lt;&gt;"", INDEX($S$5:$S$1433, MATCH(J3787, $E$5:$E$1433, 0)),""),"")</f>
        <v/>
      </c>
      <c r="V3787" t="str">
        <f>IFERROR(IF(J3787&lt;&gt;"", INDEX($U$5:$U$1433, MATCH(J3787, $E$5:$E$1433, 0)),""),"")</f>
        <v/>
      </c>
    </row>
    <row r="3788">
      <c r="A3788" t="str">
        <f>IF(B3788&lt;&gt;"",A3787+1,"")</f>
        <v/>
      </c>
      <c r="F3788" t="str">
        <f>IFERROR(IF(VLOOKUP(E3788,J:J,1,0)=E3788,"X",""),"")</f>
        <v/>
      </c>
      <c r="G3788" t="str">
        <f>IF(J3788&lt;&gt;"", INDEX($C$5:$C$1433, MATCH(J3788, $E$5:$E$1433, 0)),"")</f>
        <v/>
      </c>
      <c r="H3788" t="str">
        <f>IF(J3788&lt;&gt;"", INDEX($D$5:$D$1433, MATCH(J3788, $E$5:$E$1433, 0)),"")</f>
        <v/>
      </c>
      <c r="I3788" t="str">
        <f>IFERROR(IF(J3788&lt;&gt;"", INDEX($B$5:$B$1433, MATCH(J3788, $E$5:$E$1433, 0)),""),"SAI")</f>
        <v/>
      </c>
      <c r="L3788" t="str">
        <f>IFERROR(IF($N$5="Sáng",IF(MID(K3788,2,7)-MID($L$2,2,7)&gt;0,"Trễ",""),IF(MID(K3788,2,7)-MID($Q$2,2,7)&gt;0,"Trễ","")),"")</f>
        <v/>
      </c>
      <c r="M3788" t="str">
        <f>IFERROR(IF($N$5="Sáng",MID(K3788,2,7)-MID($L$2,2,7),MID(K3788,2,7)-MID($Q$2,2,7)),"")</f>
        <v/>
      </c>
      <c r="Q3788" t="str">
        <f>IF(B3788&lt;&gt;"",IF(AND(P3788="",F3788=""),"Không phép ",""),"")</f>
        <v/>
      </c>
      <c r="R3788" t="str">
        <f>UPPER(B3788)</f>
        <v/>
      </c>
      <c r="T3788" t="str">
        <f>IFERROR(IF(J3788&lt;&gt;"", INDEX($S$5:$S$1433, MATCH(J3788, $E$5:$E$1433, 0)),""),"")</f>
        <v/>
      </c>
      <c r="V3788" t="str">
        <f>IFERROR(IF(J3788&lt;&gt;"", INDEX($U$5:$U$1433, MATCH(J3788, $E$5:$E$1433, 0)),""),"")</f>
        <v/>
      </c>
    </row>
    <row r="3789">
      <c r="A3789" t="str">
        <f>IF(B3789&lt;&gt;"",A3788+1,"")</f>
        <v/>
      </c>
      <c r="F3789" t="str">
        <f>IFERROR(IF(VLOOKUP(E3789,J:J,1,0)=E3789,"X",""),"")</f>
        <v/>
      </c>
      <c r="G3789" t="str">
        <f>IF(J3789&lt;&gt;"", INDEX($C$5:$C$1433, MATCH(J3789, $E$5:$E$1433, 0)),"")</f>
        <v/>
      </c>
      <c r="H3789" t="str">
        <f>IF(J3789&lt;&gt;"", INDEX($D$5:$D$1433, MATCH(J3789, $E$5:$E$1433, 0)),"")</f>
        <v/>
      </c>
      <c r="I3789" t="str">
        <f>IFERROR(IF(J3789&lt;&gt;"", INDEX($B$5:$B$1433, MATCH(J3789, $E$5:$E$1433, 0)),""),"SAI")</f>
        <v/>
      </c>
      <c r="L3789" t="str">
        <f>IFERROR(IF($N$5="Sáng",IF(MID(K3789,2,7)-MID($L$2,2,7)&gt;0,"Trễ",""),IF(MID(K3789,2,7)-MID($Q$2,2,7)&gt;0,"Trễ","")),"")</f>
        <v/>
      </c>
      <c r="M3789" t="str">
        <f>IFERROR(IF($N$5="Sáng",MID(K3789,2,7)-MID($L$2,2,7),MID(K3789,2,7)-MID($Q$2,2,7)),"")</f>
        <v/>
      </c>
      <c r="Q3789" t="str">
        <f>IF(B3789&lt;&gt;"",IF(AND(P3789="",F3789=""),"Không phép ",""),"")</f>
        <v/>
      </c>
      <c r="R3789" t="str">
        <f>UPPER(B3789)</f>
        <v/>
      </c>
      <c r="T3789" t="str">
        <f>IFERROR(IF(J3789&lt;&gt;"", INDEX($S$5:$S$1433, MATCH(J3789, $E$5:$E$1433, 0)),""),"")</f>
        <v/>
      </c>
      <c r="V3789" t="str">
        <f>IFERROR(IF(J3789&lt;&gt;"", INDEX($U$5:$U$1433, MATCH(J3789, $E$5:$E$1433, 0)),""),"")</f>
        <v/>
      </c>
    </row>
    <row r="3790">
      <c r="A3790" t="str">
        <f>IF(B3790&lt;&gt;"",A3789+1,"")</f>
        <v/>
      </c>
      <c r="F3790" t="str">
        <f>IFERROR(IF(VLOOKUP(E3790,J:J,1,0)=E3790,"X",""),"")</f>
        <v/>
      </c>
      <c r="G3790" t="str">
        <f>IF(J3790&lt;&gt;"", INDEX($C$5:$C$1433, MATCH(J3790, $E$5:$E$1433, 0)),"")</f>
        <v/>
      </c>
      <c r="H3790" t="str">
        <f>IF(J3790&lt;&gt;"", INDEX($D$5:$D$1433, MATCH(J3790, $E$5:$E$1433, 0)),"")</f>
        <v/>
      </c>
      <c r="I3790" t="str">
        <f>IFERROR(IF(J3790&lt;&gt;"", INDEX($B$5:$B$1433, MATCH(J3790, $E$5:$E$1433, 0)),""),"SAI")</f>
        <v/>
      </c>
      <c r="L3790" t="str">
        <f>IFERROR(IF($N$5="Sáng",IF(MID(K3790,2,7)-MID($L$2,2,7)&gt;0,"Trễ",""),IF(MID(K3790,2,7)-MID($Q$2,2,7)&gt;0,"Trễ","")),"")</f>
        <v/>
      </c>
      <c r="M3790" t="str">
        <f>IFERROR(IF($N$5="Sáng",MID(K3790,2,7)-MID($L$2,2,7),MID(K3790,2,7)-MID($Q$2,2,7)),"")</f>
        <v/>
      </c>
      <c r="Q3790" t="str">
        <f>IF(B3790&lt;&gt;"",IF(AND(P3790="",F3790=""),"Không phép ",""),"")</f>
        <v/>
      </c>
      <c r="R3790" t="str">
        <f>UPPER(B3790)</f>
        <v/>
      </c>
      <c r="T3790" t="str">
        <f>IFERROR(IF(J3790&lt;&gt;"", INDEX($S$5:$S$1433, MATCH(J3790, $E$5:$E$1433, 0)),""),"")</f>
        <v/>
      </c>
      <c r="V3790" t="str">
        <f>IFERROR(IF(J3790&lt;&gt;"", INDEX($U$5:$U$1433, MATCH(J3790, $E$5:$E$1433, 0)),""),"")</f>
        <v/>
      </c>
    </row>
    <row r="3791">
      <c r="A3791" t="str">
        <f>IF(B3791&lt;&gt;"",A3790+1,"")</f>
        <v/>
      </c>
      <c r="F3791" t="str">
        <f>IFERROR(IF(VLOOKUP(E3791,J:J,1,0)=E3791,"X",""),"")</f>
        <v/>
      </c>
      <c r="G3791" t="str">
        <f>IF(J3791&lt;&gt;"", INDEX($C$5:$C$1433, MATCH(J3791, $E$5:$E$1433, 0)),"")</f>
        <v/>
      </c>
      <c r="H3791" t="str">
        <f>IF(J3791&lt;&gt;"", INDEX($D$5:$D$1433, MATCH(J3791, $E$5:$E$1433, 0)),"")</f>
        <v/>
      </c>
      <c r="I3791" t="str">
        <f>IFERROR(IF(J3791&lt;&gt;"", INDEX($B$5:$B$1433, MATCH(J3791, $E$5:$E$1433, 0)),""),"SAI")</f>
        <v/>
      </c>
      <c r="L3791" t="str">
        <f>IFERROR(IF($N$5="Sáng",IF(MID(K3791,2,7)-MID($L$2,2,7)&gt;0,"Trễ",""),IF(MID(K3791,2,7)-MID($Q$2,2,7)&gt;0,"Trễ","")),"")</f>
        <v/>
      </c>
      <c r="M3791" t="str">
        <f>IFERROR(IF($N$5="Sáng",MID(K3791,2,7)-MID($L$2,2,7),MID(K3791,2,7)-MID($Q$2,2,7)),"")</f>
        <v/>
      </c>
      <c r="Q3791" t="str">
        <f>IF(B3791&lt;&gt;"",IF(AND(P3791="",F3791=""),"Không phép ",""),"")</f>
        <v/>
      </c>
      <c r="R3791" t="str">
        <f>UPPER(B3791)</f>
        <v/>
      </c>
      <c r="T3791" t="str">
        <f>IFERROR(IF(J3791&lt;&gt;"", INDEX($S$5:$S$1433, MATCH(J3791, $E$5:$E$1433, 0)),""),"")</f>
        <v/>
      </c>
      <c r="V3791" t="str">
        <f>IFERROR(IF(J3791&lt;&gt;"", INDEX($U$5:$U$1433, MATCH(J3791, $E$5:$E$1433, 0)),""),"")</f>
        <v/>
      </c>
    </row>
    <row r="3792">
      <c r="A3792" t="str">
        <f>IF(B3792&lt;&gt;"",A3791+1,"")</f>
        <v/>
      </c>
      <c r="F3792" t="str">
        <f>IFERROR(IF(VLOOKUP(E3792,J:J,1,0)=E3792,"X",""),"")</f>
        <v/>
      </c>
      <c r="G3792" t="str">
        <f>IF(J3792&lt;&gt;"", INDEX($C$5:$C$1433, MATCH(J3792, $E$5:$E$1433, 0)),"")</f>
        <v/>
      </c>
      <c r="H3792" t="str">
        <f>IF(J3792&lt;&gt;"", INDEX($D$5:$D$1433, MATCH(J3792, $E$5:$E$1433, 0)),"")</f>
        <v/>
      </c>
      <c r="I3792" t="str">
        <f>IFERROR(IF(J3792&lt;&gt;"", INDEX($B$5:$B$1433, MATCH(J3792, $E$5:$E$1433, 0)),""),"SAI")</f>
        <v/>
      </c>
      <c r="L3792" t="str">
        <f>IFERROR(IF($N$5="Sáng",IF(MID(K3792,2,7)-MID($L$2,2,7)&gt;0,"Trễ",""),IF(MID(K3792,2,7)-MID($Q$2,2,7)&gt;0,"Trễ","")),"")</f>
        <v/>
      </c>
      <c r="M3792" t="str">
        <f>IFERROR(IF($N$5="Sáng",MID(K3792,2,7)-MID($L$2,2,7),MID(K3792,2,7)-MID($Q$2,2,7)),"")</f>
        <v/>
      </c>
      <c r="Q3792" t="str">
        <f>IF(B3792&lt;&gt;"",IF(AND(P3792="",F3792=""),"Không phép ",""),"")</f>
        <v/>
      </c>
      <c r="R3792" t="str">
        <f>UPPER(B3792)</f>
        <v/>
      </c>
      <c r="T3792" t="str">
        <f>IFERROR(IF(J3792&lt;&gt;"", INDEX($S$5:$S$1433, MATCH(J3792, $E$5:$E$1433, 0)),""),"")</f>
        <v/>
      </c>
      <c r="V3792" t="str">
        <f>IFERROR(IF(J3792&lt;&gt;"", INDEX($U$5:$U$1433, MATCH(J3792, $E$5:$E$1433, 0)),""),"")</f>
        <v/>
      </c>
    </row>
    <row r="3793">
      <c r="A3793" t="str">
        <f>IF(B3793&lt;&gt;"",A3792+1,"")</f>
        <v/>
      </c>
      <c r="F3793" t="str">
        <f>IFERROR(IF(VLOOKUP(E3793,J:J,1,0)=E3793,"X",""),"")</f>
        <v/>
      </c>
      <c r="G3793" t="str">
        <f>IF(J3793&lt;&gt;"", INDEX($C$5:$C$1433, MATCH(J3793, $E$5:$E$1433, 0)),"")</f>
        <v/>
      </c>
      <c r="H3793" t="str">
        <f>IF(J3793&lt;&gt;"", INDEX($D$5:$D$1433, MATCH(J3793, $E$5:$E$1433, 0)),"")</f>
        <v/>
      </c>
      <c r="I3793" t="str">
        <f>IFERROR(IF(J3793&lt;&gt;"", INDEX($B$5:$B$1433, MATCH(J3793, $E$5:$E$1433, 0)),""),"SAI")</f>
        <v/>
      </c>
      <c r="L3793" t="str">
        <f>IFERROR(IF($N$5="Sáng",IF(MID(K3793,2,7)-MID($L$2,2,7)&gt;0,"Trễ",""),IF(MID(K3793,2,7)-MID($Q$2,2,7)&gt;0,"Trễ","")),"")</f>
        <v/>
      </c>
      <c r="M3793" t="str">
        <f>IFERROR(IF($N$5="Sáng",MID(K3793,2,7)-MID($L$2,2,7),MID(K3793,2,7)-MID($Q$2,2,7)),"")</f>
        <v/>
      </c>
      <c r="Q3793" t="str">
        <f>IF(B3793&lt;&gt;"",IF(AND(P3793="",F3793=""),"Không phép ",""),"")</f>
        <v/>
      </c>
      <c r="R3793" t="str">
        <f>UPPER(B3793)</f>
        <v/>
      </c>
      <c r="T3793" t="str">
        <f>IFERROR(IF(J3793&lt;&gt;"", INDEX($S$5:$S$1433, MATCH(J3793, $E$5:$E$1433, 0)),""),"")</f>
        <v/>
      </c>
      <c r="V3793" t="str">
        <f>IFERROR(IF(J3793&lt;&gt;"", INDEX($U$5:$U$1433, MATCH(J3793, $E$5:$E$1433, 0)),""),"")</f>
        <v/>
      </c>
    </row>
    <row r="3794">
      <c r="A3794" t="str">
        <f>IF(B3794&lt;&gt;"",A3793+1,"")</f>
        <v/>
      </c>
      <c r="F3794" t="str">
        <f>IFERROR(IF(VLOOKUP(E3794,J:J,1,0)=E3794,"X",""),"")</f>
        <v/>
      </c>
      <c r="G3794" t="str">
        <f>IF(J3794&lt;&gt;"", INDEX($C$5:$C$1433, MATCH(J3794, $E$5:$E$1433, 0)),"")</f>
        <v/>
      </c>
      <c r="H3794" t="str">
        <f>IF(J3794&lt;&gt;"", INDEX($D$5:$D$1433, MATCH(J3794, $E$5:$E$1433, 0)),"")</f>
        <v/>
      </c>
      <c r="I3794" t="str">
        <f>IFERROR(IF(J3794&lt;&gt;"", INDEX($B$5:$B$1433, MATCH(J3794, $E$5:$E$1433, 0)),""),"SAI")</f>
        <v/>
      </c>
      <c r="L3794" t="str">
        <f>IFERROR(IF($N$5="Sáng",IF(MID(K3794,2,7)-MID($L$2,2,7)&gt;0,"Trễ",""),IF(MID(K3794,2,7)-MID($Q$2,2,7)&gt;0,"Trễ","")),"")</f>
        <v/>
      </c>
      <c r="M3794" t="str">
        <f>IFERROR(IF($N$5="Sáng",MID(K3794,2,7)-MID($L$2,2,7),MID(K3794,2,7)-MID($Q$2,2,7)),"")</f>
        <v/>
      </c>
      <c r="Q3794" t="str">
        <f>IF(B3794&lt;&gt;"",IF(AND(P3794="",F3794=""),"Không phép ",""),"")</f>
        <v/>
      </c>
      <c r="R3794" t="str">
        <f>UPPER(B3794)</f>
        <v/>
      </c>
      <c r="T3794" t="str">
        <f>IFERROR(IF(J3794&lt;&gt;"", INDEX($S$5:$S$1433, MATCH(J3794, $E$5:$E$1433, 0)),""),"")</f>
        <v/>
      </c>
      <c r="V3794" t="str">
        <f>IFERROR(IF(J3794&lt;&gt;"", INDEX($U$5:$U$1433, MATCH(J3794, $E$5:$E$1433, 0)),""),"")</f>
        <v/>
      </c>
    </row>
    <row r="3795">
      <c r="A3795" t="str">
        <f>IF(B3795&lt;&gt;"",A3794+1,"")</f>
        <v/>
      </c>
      <c r="F3795" t="str">
        <f>IFERROR(IF(VLOOKUP(E3795,J:J,1,0)=E3795,"X",""),"")</f>
        <v/>
      </c>
      <c r="G3795" t="str">
        <f>IF(J3795&lt;&gt;"", INDEX($C$5:$C$1433, MATCH(J3795, $E$5:$E$1433, 0)),"")</f>
        <v/>
      </c>
      <c r="H3795" t="str">
        <f>IF(J3795&lt;&gt;"", INDEX($D$5:$D$1433, MATCH(J3795, $E$5:$E$1433, 0)),"")</f>
        <v/>
      </c>
      <c r="I3795" t="str">
        <f>IFERROR(IF(J3795&lt;&gt;"", INDEX($B$5:$B$1433, MATCH(J3795, $E$5:$E$1433, 0)),""),"SAI")</f>
        <v/>
      </c>
      <c r="L3795" t="str">
        <f>IFERROR(IF($N$5="Sáng",IF(MID(K3795,2,7)-MID($L$2,2,7)&gt;0,"Trễ",""),IF(MID(K3795,2,7)-MID($Q$2,2,7)&gt;0,"Trễ","")),"")</f>
        <v/>
      </c>
      <c r="M3795" t="str">
        <f>IFERROR(IF($N$5="Sáng",MID(K3795,2,7)-MID($L$2,2,7),MID(K3795,2,7)-MID($Q$2,2,7)),"")</f>
        <v/>
      </c>
      <c r="Q3795" t="str">
        <f>IF(B3795&lt;&gt;"",IF(AND(P3795="",F3795=""),"Không phép ",""),"")</f>
        <v/>
      </c>
      <c r="R3795" t="str">
        <f>UPPER(B3795)</f>
        <v/>
      </c>
      <c r="T3795" t="str">
        <f>IFERROR(IF(J3795&lt;&gt;"", INDEX($S$5:$S$1433, MATCH(J3795, $E$5:$E$1433, 0)),""),"")</f>
        <v/>
      </c>
      <c r="V3795" t="str">
        <f>IFERROR(IF(J3795&lt;&gt;"", INDEX($U$5:$U$1433, MATCH(J3795, $E$5:$E$1433, 0)),""),"")</f>
        <v/>
      </c>
    </row>
    <row r="3796">
      <c r="A3796" t="str">
        <f>IF(B3796&lt;&gt;"",A3795+1,"")</f>
        <v/>
      </c>
      <c r="F3796" t="str">
        <f>IFERROR(IF(VLOOKUP(E3796,J:J,1,0)=E3796,"X",""),"")</f>
        <v/>
      </c>
      <c r="G3796" t="str">
        <f>IF(J3796&lt;&gt;"", INDEX($C$5:$C$1433, MATCH(J3796, $E$5:$E$1433, 0)),"")</f>
        <v/>
      </c>
      <c r="H3796" t="str">
        <f>IF(J3796&lt;&gt;"", INDEX($D$5:$D$1433, MATCH(J3796, $E$5:$E$1433, 0)),"")</f>
        <v/>
      </c>
      <c r="I3796" t="str">
        <f>IFERROR(IF(J3796&lt;&gt;"", INDEX($B$5:$B$1433, MATCH(J3796, $E$5:$E$1433, 0)),""),"SAI")</f>
        <v/>
      </c>
      <c r="L3796" t="str">
        <f>IFERROR(IF($N$5="Sáng",IF(MID(K3796,2,7)-MID($L$2,2,7)&gt;0,"Trễ",""),IF(MID(K3796,2,7)-MID($Q$2,2,7)&gt;0,"Trễ","")),"")</f>
        <v/>
      </c>
      <c r="M3796" t="str">
        <f>IFERROR(IF($N$5="Sáng",MID(K3796,2,7)-MID($L$2,2,7),MID(K3796,2,7)-MID($Q$2,2,7)),"")</f>
        <v/>
      </c>
      <c r="Q3796" t="str">
        <f>IF(B3796&lt;&gt;"",IF(AND(P3796="",F3796=""),"Không phép ",""),"")</f>
        <v/>
      </c>
      <c r="R3796" t="str">
        <f>UPPER(B3796)</f>
        <v/>
      </c>
      <c r="T3796" t="str">
        <f>IFERROR(IF(J3796&lt;&gt;"", INDEX($S$5:$S$1433, MATCH(J3796, $E$5:$E$1433, 0)),""),"")</f>
        <v/>
      </c>
      <c r="V3796" t="str">
        <f>IFERROR(IF(J3796&lt;&gt;"", INDEX($U$5:$U$1433, MATCH(J3796, $E$5:$E$1433, 0)),""),"")</f>
        <v/>
      </c>
    </row>
    <row r="3797">
      <c r="A3797" t="str">
        <f>IF(B3797&lt;&gt;"",A3796+1,"")</f>
        <v/>
      </c>
      <c r="F3797" t="str">
        <f>IFERROR(IF(VLOOKUP(E3797,J:J,1,0)=E3797,"X",""),"")</f>
        <v/>
      </c>
      <c r="G3797" t="str">
        <f>IF(J3797&lt;&gt;"", INDEX($C$5:$C$1433, MATCH(J3797, $E$5:$E$1433, 0)),"")</f>
        <v/>
      </c>
      <c r="H3797" t="str">
        <f>IF(J3797&lt;&gt;"", INDEX($D$5:$D$1433, MATCH(J3797, $E$5:$E$1433, 0)),"")</f>
        <v/>
      </c>
      <c r="I3797" t="str">
        <f>IFERROR(IF(J3797&lt;&gt;"", INDEX($B$5:$B$1433, MATCH(J3797, $E$5:$E$1433, 0)),""),"SAI")</f>
        <v/>
      </c>
      <c r="L3797" t="str">
        <f>IFERROR(IF($N$5="Sáng",IF(MID(K3797,2,7)-MID($L$2,2,7)&gt;0,"Trễ",""),IF(MID(K3797,2,7)-MID($Q$2,2,7)&gt;0,"Trễ","")),"")</f>
        <v/>
      </c>
      <c r="M3797" t="str">
        <f>IFERROR(IF($N$5="Sáng",MID(K3797,2,7)-MID($L$2,2,7),MID(K3797,2,7)-MID($Q$2,2,7)),"")</f>
        <v/>
      </c>
      <c r="Q3797" t="str">
        <f>IF(B3797&lt;&gt;"",IF(AND(P3797="",F3797=""),"Không phép ",""),"")</f>
        <v/>
      </c>
      <c r="R3797" t="str">
        <f>UPPER(B3797)</f>
        <v/>
      </c>
      <c r="T3797" t="str">
        <f>IFERROR(IF(J3797&lt;&gt;"", INDEX($S$5:$S$1433, MATCH(J3797, $E$5:$E$1433, 0)),""),"")</f>
        <v/>
      </c>
      <c r="V3797" t="str">
        <f>IFERROR(IF(J3797&lt;&gt;"", INDEX($U$5:$U$1433, MATCH(J3797, $E$5:$E$1433, 0)),""),"")</f>
        <v/>
      </c>
    </row>
    <row r="3798">
      <c r="A3798" t="str">
        <f>IF(B3798&lt;&gt;"",A3797+1,"")</f>
        <v/>
      </c>
      <c r="F3798" t="str">
        <f>IFERROR(IF(VLOOKUP(E3798,J:J,1,0)=E3798,"X",""),"")</f>
        <v/>
      </c>
      <c r="G3798" t="str">
        <f>IF(J3798&lt;&gt;"", INDEX($C$5:$C$1433, MATCH(J3798, $E$5:$E$1433, 0)),"")</f>
        <v/>
      </c>
      <c r="H3798" t="str">
        <f>IF(J3798&lt;&gt;"", INDEX($D$5:$D$1433, MATCH(J3798, $E$5:$E$1433, 0)),"")</f>
        <v/>
      </c>
      <c r="I3798" t="str">
        <f>IFERROR(IF(J3798&lt;&gt;"", INDEX($B$5:$B$1433, MATCH(J3798, $E$5:$E$1433, 0)),""),"SAI")</f>
        <v/>
      </c>
      <c r="L3798" t="str">
        <f>IFERROR(IF($N$5="Sáng",IF(MID(K3798,2,7)-MID($L$2,2,7)&gt;0,"Trễ",""),IF(MID(K3798,2,7)-MID($Q$2,2,7)&gt;0,"Trễ","")),"")</f>
        <v/>
      </c>
      <c r="M3798" t="str">
        <f>IFERROR(IF($N$5="Sáng",MID(K3798,2,7)-MID($L$2,2,7),MID(K3798,2,7)-MID($Q$2,2,7)),"")</f>
        <v/>
      </c>
      <c r="Q3798" t="str">
        <f>IF(B3798&lt;&gt;"",IF(AND(P3798="",F3798=""),"Không phép ",""),"")</f>
        <v/>
      </c>
      <c r="R3798" t="str">
        <f>UPPER(B3798)</f>
        <v/>
      </c>
      <c r="T3798" t="str">
        <f>IFERROR(IF(J3798&lt;&gt;"", INDEX($S$5:$S$1433, MATCH(J3798, $E$5:$E$1433, 0)),""),"")</f>
        <v/>
      </c>
      <c r="V3798" t="str">
        <f>IFERROR(IF(J3798&lt;&gt;"", INDEX($U$5:$U$1433, MATCH(J3798, $E$5:$E$1433, 0)),""),"")</f>
        <v/>
      </c>
    </row>
    <row r="3799">
      <c r="A3799" t="str">
        <f>IF(B3799&lt;&gt;"",A3798+1,"")</f>
        <v/>
      </c>
      <c r="F3799" t="str">
        <f>IFERROR(IF(VLOOKUP(E3799,J:J,1,0)=E3799,"X",""),"")</f>
        <v/>
      </c>
      <c r="G3799" t="str">
        <f>IF(J3799&lt;&gt;"", INDEX($C$5:$C$1433, MATCH(J3799, $E$5:$E$1433, 0)),"")</f>
        <v/>
      </c>
      <c r="H3799" t="str">
        <f>IF(J3799&lt;&gt;"", INDEX($D$5:$D$1433, MATCH(J3799, $E$5:$E$1433, 0)),"")</f>
        <v/>
      </c>
      <c r="I3799" t="str">
        <f>IFERROR(IF(J3799&lt;&gt;"", INDEX($B$5:$B$1433, MATCH(J3799, $E$5:$E$1433, 0)),""),"SAI")</f>
        <v/>
      </c>
      <c r="L3799" t="str">
        <f>IFERROR(IF($N$5="Sáng",IF(MID(K3799,2,7)-MID($L$2,2,7)&gt;0,"Trễ",""),IF(MID(K3799,2,7)-MID($Q$2,2,7)&gt;0,"Trễ","")),"")</f>
        <v/>
      </c>
      <c r="M3799" t="str">
        <f>IFERROR(IF($N$5="Sáng",MID(K3799,2,7)-MID($L$2,2,7),MID(K3799,2,7)-MID($Q$2,2,7)),"")</f>
        <v/>
      </c>
      <c r="Q3799" t="str">
        <f>IF(B3799&lt;&gt;"",IF(AND(P3799="",F3799=""),"Không phép ",""),"")</f>
        <v/>
      </c>
      <c r="R3799" t="str">
        <f>UPPER(B3799)</f>
        <v/>
      </c>
      <c r="T3799" t="str">
        <f>IFERROR(IF(J3799&lt;&gt;"", INDEX($S$5:$S$1433, MATCH(J3799, $E$5:$E$1433, 0)),""),"")</f>
        <v/>
      </c>
      <c r="V3799" t="str">
        <f>IFERROR(IF(J3799&lt;&gt;"", INDEX($U$5:$U$1433, MATCH(J3799, $E$5:$E$1433, 0)),""),"")</f>
        <v/>
      </c>
    </row>
    <row r="3800">
      <c r="A3800" t="str">
        <f>IF(B3800&lt;&gt;"",A3799+1,"")</f>
        <v/>
      </c>
      <c r="F3800" t="str">
        <f>IFERROR(IF(VLOOKUP(E3800,J:J,1,0)=E3800,"X",""),"")</f>
        <v/>
      </c>
      <c r="G3800" t="str">
        <f>IF(J3800&lt;&gt;"", INDEX($C$5:$C$1433, MATCH(J3800, $E$5:$E$1433, 0)),"")</f>
        <v/>
      </c>
      <c r="H3800" t="str">
        <f>IF(J3800&lt;&gt;"", INDEX($D$5:$D$1433, MATCH(J3800, $E$5:$E$1433, 0)),"")</f>
        <v/>
      </c>
      <c r="I3800" t="str">
        <f>IFERROR(IF(J3800&lt;&gt;"", INDEX($B$5:$B$1433, MATCH(J3800, $E$5:$E$1433, 0)),""),"SAI")</f>
        <v/>
      </c>
      <c r="L3800" t="str">
        <f>IFERROR(IF($N$5="Sáng",IF(MID(K3800,2,7)-MID($L$2,2,7)&gt;0,"Trễ",""),IF(MID(K3800,2,7)-MID($Q$2,2,7)&gt;0,"Trễ","")),"")</f>
        <v/>
      </c>
      <c r="M3800" t="str">
        <f>IFERROR(IF($N$5="Sáng",MID(K3800,2,7)-MID($L$2,2,7),MID(K3800,2,7)-MID($Q$2,2,7)),"")</f>
        <v/>
      </c>
      <c r="Q3800" t="str">
        <f>IF(B3800&lt;&gt;"",IF(AND(P3800="",F3800=""),"Không phép ",""),"")</f>
        <v/>
      </c>
      <c r="R3800" t="str">
        <f>UPPER(B3800)</f>
        <v/>
      </c>
      <c r="T3800" t="str">
        <f>IFERROR(IF(J3800&lt;&gt;"", INDEX($S$5:$S$1433, MATCH(J3800, $E$5:$E$1433, 0)),""),"")</f>
        <v/>
      </c>
      <c r="V3800" t="str">
        <f>IFERROR(IF(J3800&lt;&gt;"", INDEX($U$5:$U$1433, MATCH(J3800, $E$5:$E$1433, 0)),""),"")</f>
        <v/>
      </c>
    </row>
    <row r="3801">
      <c r="A3801" t="str">
        <f>IF(B3801&lt;&gt;"",A3800+1,"")</f>
        <v/>
      </c>
      <c r="F3801" t="str">
        <f>IFERROR(IF(VLOOKUP(E3801,J:J,1,0)=E3801,"X",""),"")</f>
        <v/>
      </c>
      <c r="G3801" t="str">
        <f>IF(J3801&lt;&gt;"", INDEX($C$5:$C$1433, MATCH(J3801, $E$5:$E$1433, 0)),"")</f>
        <v/>
      </c>
      <c r="H3801" t="str">
        <f>IF(J3801&lt;&gt;"", INDEX($D$5:$D$1433, MATCH(J3801, $E$5:$E$1433, 0)),"")</f>
        <v/>
      </c>
      <c r="I3801" t="str">
        <f>IFERROR(IF(J3801&lt;&gt;"", INDEX($B$5:$B$1433, MATCH(J3801, $E$5:$E$1433, 0)),""),"SAI")</f>
        <v/>
      </c>
      <c r="L3801" t="str">
        <f>IFERROR(IF($N$5="Sáng",IF(MID(K3801,2,7)-MID($L$2,2,7)&gt;0,"Trễ",""),IF(MID(K3801,2,7)-MID($Q$2,2,7)&gt;0,"Trễ","")),"")</f>
        <v/>
      </c>
      <c r="M3801" t="str">
        <f>IFERROR(IF($N$5="Sáng",MID(K3801,2,7)-MID($L$2,2,7),MID(K3801,2,7)-MID($Q$2,2,7)),"")</f>
        <v/>
      </c>
      <c r="Q3801" t="str">
        <f>IF(B3801&lt;&gt;"",IF(AND(P3801="",F3801=""),"Không phép ",""),"")</f>
        <v/>
      </c>
      <c r="R3801" t="str">
        <f>UPPER(B3801)</f>
        <v/>
      </c>
      <c r="T3801" t="str">
        <f>IFERROR(IF(J3801&lt;&gt;"", INDEX($S$5:$S$1433, MATCH(J3801, $E$5:$E$1433, 0)),""),"")</f>
        <v/>
      </c>
      <c r="V3801" t="str">
        <f>IFERROR(IF(J3801&lt;&gt;"", INDEX($U$5:$U$1433, MATCH(J3801, $E$5:$E$1433, 0)),""),"")</f>
        <v/>
      </c>
    </row>
    <row r="3802">
      <c r="A3802" t="str">
        <f>IF(B3802&lt;&gt;"",A3801+1,"")</f>
        <v/>
      </c>
      <c r="F3802" t="str">
        <f>IFERROR(IF(VLOOKUP(E3802,J:J,1,0)=E3802,"X",""),"")</f>
        <v/>
      </c>
      <c r="G3802" t="str">
        <f>IF(J3802&lt;&gt;"", INDEX($C$5:$C$1433, MATCH(J3802, $E$5:$E$1433, 0)),"")</f>
        <v/>
      </c>
      <c r="H3802" t="str">
        <f>IF(J3802&lt;&gt;"", INDEX($D$5:$D$1433, MATCH(J3802, $E$5:$E$1433, 0)),"")</f>
        <v/>
      </c>
      <c r="I3802" t="str">
        <f>IFERROR(IF(J3802&lt;&gt;"", INDEX($B$5:$B$1433, MATCH(J3802, $E$5:$E$1433, 0)),""),"SAI")</f>
        <v/>
      </c>
      <c r="L3802" t="str">
        <f>IFERROR(IF($N$5="Sáng",IF(MID(K3802,2,7)-MID($L$2,2,7)&gt;0,"Trễ",""),IF(MID(K3802,2,7)-MID($Q$2,2,7)&gt;0,"Trễ","")),"")</f>
        <v/>
      </c>
      <c r="M3802" t="str">
        <f>IFERROR(IF($N$5="Sáng",MID(K3802,2,7)-MID($L$2,2,7),MID(K3802,2,7)-MID($Q$2,2,7)),"")</f>
        <v/>
      </c>
      <c r="Q3802" t="str">
        <f>IF(B3802&lt;&gt;"",IF(AND(P3802="",F3802=""),"Không phép ",""),"")</f>
        <v/>
      </c>
      <c r="R3802" t="str">
        <f>UPPER(B3802)</f>
        <v/>
      </c>
      <c r="T3802" t="str">
        <f>IFERROR(IF(J3802&lt;&gt;"", INDEX($S$5:$S$1433, MATCH(J3802, $E$5:$E$1433, 0)),""),"")</f>
        <v/>
      </c>
      <c r="V3802" t="str">
        <f>IFERROR(IF(J3802&lt;&gt;"", INDEX($U$5:$U$1433, MATCH(J3802, $E$5:$E$1433, 0)),""),"")</f>
        <v/>
      </c>
    </row>
    <row r="3803">
      <c r="A3803" t="str">
        <f>IF(B3803&lt;&gt;"",A3802+1,"")</f>
        <v/>
      </c>
      <c r="F3803" t="str">
        <f>IFERROR(IF(VLOOKUP(E3803,J:J,1,0)=E3803,"X",""),"")</f>
        <v/>
      </c>
      <c r="G3803" t="str">
        <f>IF(J3803&lt;&gt;"", INDEX($C$5:$C$1433, MATCH(J3803, $E$5:$E$1433, 0)),"")</f>
        <v/>
      </c>
      <c r="H3803" t="str">
        <f>IF(J3803&lt;&gt;"", INDEX($D$5:$D$1433, MATCH(J3803, $E$5:$E$1433, 0)),"")</f>
        <v/>
      </c>
      <c r="I3803" t="str">
        <f>IFERROR(IF(J3803&lt;&gt;"", INDEX($B$5:$B$1433, MATCH(J3803, $E$5:$E$1433, 0)),""),"SAI")</f>
        <v/>
      </c>
      <c r="L3803" t="str">
        <f>IFERROR(IF($N$5="Sáng",IF(MID(K3803,2,7)-MID($L$2,2,7)&gt;0,"Trễ",""),IF(MID(K3803,2,7)-MID($Q$2,2,7)&gt;0,"Trễ","")),"")</f>
        <v/>
      </c>
      <c r="M3803" t="str">
        <f>IFERROR(IF($N$5="Sáng",MID(K3803,2,7)-MID($L$2,2,7),MID(K3803,2,7)-MID($Q$2,2,7)),"")</f>
        <v/>
      </c>
      <c r="Q3803" t="str">
        <f>IF(B3803&lt;&gt;"",IF(AND(P3803="",F3803=""),"Không phép ",""),"")</f>
        <v/>
      </c>
      <c r="R3803" t="str">
        <f>UPPER(B3803)</f>
        <v/>
      </c>
      <c r="T3803" t="str">
        <f>IFERROR(IF(J3803&lt;&gt;"", INDEX($S$5:$S$1433, MATCH(J3803, $E$5:$E$1433, 0)),""),"")</f>
        <v/>
      </c>
      <c r="V3803" t="str">
        <f>IFERROR(IF(J3803&lt;&gt;"", INDEX($U$5:$U$1433, MATCH(J3803, $E$5:$E$1433, 0)),""),"")</f>
        <v/>
      </c>
    </row>
    <row r="3804">
      <c r="A3804" t="str">
        <f>IF(B3804&lt;&gt;"",A3803+1,"")</f>
        <v/>
      </c>
      <c r="F3804" t="str">
        <f>IFERROR(IF(VLOOKUP(E3804,J:J,1,0)=E3804,"X",""),"")</f>
        <v/>
      </c>
      <c r="G3804" t="str">
        <f>IF(J3804&lt;&gt;"", INDEX($C$5:$C$1433, MATCH(J3804, $E$5:$E$1433, 0)),"")</f>
        <v/>
      </c>
      <c r="H3804" t="str">
        <f>IF(J3804&lt;&gt;"", INDEX($D$5:$D$1433, MATCH(J3804, $E$5:$E$1433, 0)),"")</f>
        <v/>
      </c>
      <c r="I3804" t="str">
        <f>IFERROR(IF(J3804&lt;&gt;"", INDEX($B$5:$B$1433, MATCH(J3804, $E$5:$E$1433, 0)),""),"SAI")</f>
        <v/>
      </c>
      <c r="L3804" t="str">
        <f>IFERROR(IF($N$5="Sáng",IF(MID(K3804,2,7)-MID($L$2,2,7)&gt;0,"Trễ",""),IF(MID(K3804,2,7)-MID($Q$2,2,7)&gt;0,"Trễ","")),"")</f>
        <v/>
      </c>
      <c r="M3804" t="str">
        <f>IFERROR(IF($N$5="Sáng",MID(K3804,2,7)-MID($L$2,2,7),MID(K3804,2,7)-MID($Q$2,2,7)),"")</f>
        <v/>
      </c>
      <c r="Q3804" t="str">
        <f>IF(B3804&lt;&gt;"",IF(AND(P3804="",F3804=""),"Không phép ",""),"")</f>
        <v/>
      </c>
      <c r="R3804" t="str">
        <f>UPPER(B3804)</f>
        <v/>
      </c>
      <c r="T3804" t="str">
        <f>IFERROR(IF(J3804&lt;&gt;"", INDEX($S$5:$S$1433, MATCH(J3804, $E$5:$E$1433, 0)),""),"")</f>
        <v/>
      </c>
      <c r="V3804" t="str">
        <f>IFERROR(IF(J3804&lt;&gt;"", INDEX($U$5:$U$1433, MATCH(J3804, $E$5:$E$1433, 0)),""),"")</f>
        <v/>
      </c>
    </row>
    <row r="3805">
      <c r="A3805" t="str">
        <f>IF(B3805&lt;&gt;"",A3804+1,"")</f>
        <v/>
      </c>
      <c r="F3805" t="str">
        <f>IFERROR(IF(VLOOKUP(E3805,J:J,1,0)=E3805,"X",""),"")</f>
        <v/>
      </c>
      <c r="G3805" t="str">
        <f>IF(J3805&lt;&gt;"", INDEX($C$5:$C$1433, MATCH(J3805, $E$5:$E$1433, 0)),"")</f>
        <v/>
      </c>
      <c r="H3805" t="str">
        <f>IF(J3805&lt;&gt;"", INDEX($D$5:$D$1433, MATCH(J3805, $E$5:$E$1433, 0)),"")</f>
        <v/>
      </c>
      <c r="I3805" t="str">
        <f>IFERROR(IF(J3805&lt;&gt;"", INDEX($B$5:$B$1433, MATCH(J3805, $E$5:$E$1433, 0)),""),"SAI")</f>
        <v/>
      </c>
      <c r="L3805" t="str">
        <f>IFERROR(IF($N$5="Sáng",IF(MID(K3805,2,7)-MID($L$2,2,7)&gt;0,"Trễ",""),IF(MID(K3805,2,7)-MID($Q$2,2,7)&gt;0,"Trễ","")),"")</f>
        <v/>
      </c>
      <c r="M3805" t="str">
        <f>IFERROR(IF($N$5="Sáng",MID(K3805,2,7)-MID($L$2,2,7),MID(K3805,2,7)-MID($Q$2,2,7)),"")</f>
        <v/>
      </c>
      <c r="Q3805" t="str">
        <f>IF(B3805&lt;&gt;"",IF(AND(P3805="",F3805=""),"Không phép ",""),"")</f>
        <v/>
      </c>
      <c r="R3805" t="str">
        <f>UPPER(B3805)</f>
        <v/>
      </c>
      <c r="T3805" t="str">
        <f>IFERROR(IF(J3805&lt;&gt;"", INDEX($S$5:$S$1433, MATCH(J3805, $E$5:$E$1433, 0)),""),"")</f>
        <v/>
      </c>
      <c r="V3805" t="str">
        <f>IFERROR(IF(J3805&lt;&gt;"", INDEX($U$5:$U$1433, MATCH(J3805, $E$5:$E$1433, 0)),""),"")</f>
        <v/>
      </c>
    </row>
    <row r="3806">
      <c r="A3806" t="str">
        <f>IF(B3806&lt;&gt;"",A3805+1,"")</f>
        <v/>
      </c>
      <c r="F3806" t="str">
        <f>IFERROR(IF(VLOOKUP(E3806,J:J,1,0)=E3806,"X",""),"")</f>
        <v/>
      </c>
      <c r="G3806" t="str">
        <f>IF(J3806&lt;&gt;"", INDEX($C$5:$C$1433, MATCH(J3806, $E$5:$E$1433, 0)),"")</f>
        <v/>
      </c>
      <c r="H3806" t="str">
        <f>IF(J3806&lt;&gt;"", INDEX($D$5:$D$1433, MATCH(J3806, $E$5:$E$1433, 0)),"")</f>
        <v/>
      </c>
      <c r="I3806" t="str">
        <f>IFERROR(IF(J3806&lt;&gt;"", INDEX($B$5:$B$1433, MATCH(J3806, $E$5:$E$1433, 0)),""),"SAI")</f>
        <v/>
      </c>
      <c r="L3806" t="str">
        <f>IFERROR(IF($N$5="Sáng",IF(MID(K3806,2,7)-MID($L$2,2,7)&gt;0,"Trễ",""),IF(MID(K3806,2,7)-MID($Q$2,2,7)&gt;0,"Trễ","")),"")</f>
        <v/>
      </c>
      <c r="M3806" t="str">
        <f>IFERROR(IF($N$5="Sáng",MID(K3806,2,7)-MID($L$2,2,7),MID(K3806,2,7)-MID($Q$2,2,7)),"")</f>
        <v/>
      </c>
      <c r="Q3806" t="str">
        <f>IF(B3806&lt;&gt;"",IF(AND(P3806="",F3806=""),"Không phép ",""),"")</f>
        <v/>
      </c>
      <c r="R3806" t="str">
        <f>UPPER(B3806)</f>
        <v/>
      </c>
      <c r="T3806" t="str">
        <f>IFERROR(IF(J3806&lt;&gt;"", INDEX($S$5:$S$1433, MATCH(J3806, $E$5:$E$1433, 0)),""),"")</f>
        <v/>
      </c>
      <c r="V3806" t="str">
        <f>IFERROR(IF(J3806&lt;&gt;"", INDEX($U$5:$U$1433, MATCH(J3806, $E$5:$E$1433, 0)),""),"")</f>
        <v/>
      </c>
    </row>
    <row r="3807">
      <c r="A3807" t="str">
        <f>IF(B3807&lt;&gt;"",A3806+1,"")</f>
        <v/>
      </c>
      <c r="F3807" t="str">
        <f>IFERROR(IF(VLOOKUP(E3807,J:J,1,0)=E3807,"X",""),"")</f>
        <v/>
      </c>
      <c r="G3807" t="str">
        <f>IF(J3807&lt;&gt;"", INDEX($C$5:$C$1433, MATCH(J3807, $E$5:$E$1433, 0)),"")</f>
        <v/>
      </c>
      <c r="H3807" t="str">
        <f>IF(J3807&lt;&gt;"", INDEX($D$5:$D$1433, MATCH(J3807, $E$5:$E$1433, 0)),"")</f>
        <v/>
      </c>
      <c r="I3807" t="str">
        <f>IFERROR(IF(J3807&lt;&gt;"", INDEX($B$5:$B$1433, MATCH(J3807, $E$5:$E$1433, 0)),""),"SAI")</f>
        <v/>
      </c>
      <c r="L3807" t="str">
        <f>IFERROR(IF($N$5="Sáng",IF(MID(K3807,2,7)-MID($L$2,2,7)&gt;0,"Trễ",""),IF(MID(K3807,2,7)-MID($Q$2,2,7)&gt;0,"Trễ","")),"")</f>
        <v/>
      </c>
      <c r="M3807" t="str">
        <f>IFERROR(IF($N$5="Sáng",MID(K3807,2,7)-MID($L$2,2,7),MID(K3807,2,7)-MID($Q$2,2,7)),"")</f>
        <v/>
      </c>
      <c r="Q3807" t="str">
        <f>IF(B3807&lt;&gt;"",IF(AND(P3807="",F3807=""),"Không phép ",""),"")</f>
        <v/>
      </c>
      <c r="R3807" t="str">
        <f>UPPER(B3807)</f>
        <v/>
      </c>
      <c r="T3807" t="str">
        <f>IFERROR(IF(J3807&lt;&gt;"", INDEX($S$5:$S$1433, MATCH(J3807, $E$5:$E$1433, 0)),""),"")</f>
        <v/>
      </c>
      <c r="V3807" t="str">
        <f>IFERROR(IF(J3807&lt;&gt;"", INDEX($U$5:$U$1433, MATCH(J3807, $E$5:$E$1433, 0)),""),"")</f>
        <v/>
      </c>
    </row>
    <row r="3808">
      <c r="A3808" t="str">
        <f>IF(B3808&lt;&gt;"",A3807+1,"")</f>
        <v/>
      </c>
      <c r="F3808" t="str">
        <f>IFERROR(IF(VLOOKUP(E3808,J:J,1,0)=E3808,"X",""),"")</f>
        <v/>
      </c>
      <c r="G3808" t="str">
        <f>IF(J3808&lt;&gt;"", INDEX($C$5:$C$1433, MATCH(J3808, $E$5:$E$1433, 0)),"")</f>
        <v/>
      </c>
      <c r="H3808" t="str">
        <f>IF(J3808&lt;&gt;"", INDEX($D$5:$D$1433, MATCH(J3808, $E$5:$E$1433, 0)),"")</f>
        <v/>
      </c>
      <c r="I3808" t="str">
        <f>IFERROR(IF(J3808&lt;&gt;"", INDEX($B$5:$B$1433, MATCH(J3808, $E$5:$E$1433, 0)),""),"SAI")</f>
        <v/>
      </c>
      <c r="L3808" t="str">
        <f>IFERROR(IF($N$5="Sáng",IF(MID(K3808,2,7)-MID($L$2,2,7)&gt;0,"Trễ",""),IF(MID(K3808,2,7)-MID($Q$2,2,7)&gt;0,"Trễ","")),"")</f>
        <v/>
      </c>
      <c r="M3808" t="str">
        <f>IFERROR(IF($N$5="Sáng",MID(K3808,2,7)-MID($L$2,2,7),MID(K3808,2,7)-MID($Q$2,2,7)),"")</f>
        <v/>
      </c>
      <c r="Q3808" t="str">
        <f>IF(B3808&lt;&gt;"",IF(AND(P3808="",F3808=""),"Không phép ",""),"")</f>
        <v/>
      </c>
      <c r="R3808" t="str">
        <f>UPPER(B3808)</f>
        <v/>
      </c>
      <c r="T3808" t="str">
        <f>IFERROR(IF(J3808&lt;&gt;"", INDEX($S$5:$S$1433, MATCH(J3808, $E$5:$E$1433, 0)),""),"")</f>
        <v/>
      </c>
      <c r="V3808" t="str">
        <f>IFERROR(IF(J3808&lt;&gt;"", INDEX($U$5:$U$1433, MATCH(J3808, $E$5:$E$1433, 0)),""),"")</f>
        <v/>
      </c>
    </row>
    <row r="3809">
      <c r="A3809" t="str">
        <f>IF(B3809&lt;&gt;"",A3808+1,"")</f>
        <v/>
      </c>
      <c r="F3809" t="str">
        <f>IFERROR(IF(VLOOKUP(E3809,J:J,1,0)=E3809,"X",""),"")</f>
        <v/>
      </c>
      <c r="G3809" t="str">
        <f>IF(J3809&lt;&gt;"", INDEX($C$5:$C$1433, MATCH(J3809, $E$5:$E$1433, 0)),"")</f>
        <v/>
      </c>
      <c r="H3809" t="str">
        <f>IF(J3809&lt;&gt;"", INDEX($D$5:$D$1433, MATCH(J3809, $E$5:$E$1433, 0)),"")</f>
        <v/>
      </c>
      <c r="I3809" t="str">
        <f>IFERROR(IF(J3809&lt;&gt;"", INDEX($B$5:$B$1433, MATCH(J3809, $E$5:$E$1433, 0)),""),"SAI")</f>
        <v/>
      </c>
      <c r="L3809" t="str">
        <f>IFERROR(IF($N$5="Sáng",IF(MID(K3809,2,7)-MID($L$2,2,7)&gt;0,"Trễ",""),IF(MID(K3809,2,7)-MID($Q$2,2,7)&gt;0,"Trễ","")),"")</f>
        <v/>
      </c>
      <c r="M3809" t="str">
        <f>IFERROR(IF($N$5="Sáng",MID(K3809,2,7)-MID($L$2,2,7),MID(K3809,2,7)-MID($Q$2,2,7)),"")</f>
        <v/>
      </c>
      <c r="Q3809" t="str">
        <f>IF(B3809&lt;&gt;"",IF(AND(P3809="",F3809=""),"Không phép ",""),"")</f>
        <v/>
      </c>
      <c r="R3809" t="str">
        <f>UPPER(B3809)</f>
        <v/>
      </c>
      <c r="T3809" t="str">
        <f>IFERROR(IF(J3809&lt;&gt;"", INDEX($S$5:$S$1433, MATCH(J3809, $E$5:$E$1433, 0)),""),"")</f>
        <v/>
      </c>
      <c r="V3809" t="str">
        <f>IFERROR(IF(J3809&lt;&gt;"", INDEX($U$5:$U$1433, MATCH(J3809, $E$5:$E$1433, 0)),""),"")</f>
        <v/>
      </c>
    </row>
    <row r="3810">
      <c r="A3810" t="str">
        <f>IF(B3810&lt;&gt;"",A3809+1,"")</f>
        <v/>
      </c>
      <c r="F3810" t="str">
        <f>IFERROR(IF(VLOOKUP(E3810,J:J,1,0)=E3810,"X",""),"")</f>
        <v/>
      </c>
      <c r="G3810" t="str">
        <f>IF(J3810&lt;&gt;"", INDEX($C$5:$C$1433, MATCH(J3810, $E$5:$E$1433, 0)),"")</f>
        <v/>
      </c>
      <c r="H3810" t="str">
        <f>IF(J3810&lt;&gt;"", INDEX($D$5:$D$1433, MATCH(J3810, $E$5:$E$1433, 0)),"")</f>
        <v/>
      </c>
      <c r="I3810" t="str">
        <f>IFERROR(IF(J3810&lt;&gt;"", INDEX($B$5:$B$1433, MATCH(J3810, $E$5:$E$1433, 0)),""),"SAI")</f>
        <v/>
      </c>
      <c r="L3810" t="str">
        <f>IFERROR(IF($N$5="Sáng",IF(MID(K3810,2,7)-MID($L$2,2,7)&gt;0,"Trễ",""),IF(MID(K3810,2,7)-MID($Q$2,2,7)&gt;0,"Trễ","")),"")</f>
        <v/>
      </c>
      <c r="M3810" t="str">
        <f>IFERROR(IF($N$5="Sáng",MID(K3810,2,7)-MID($L$2,2,7),MID(K3810,2,7)-MID($Q$2,2,7)),"")</f>
        <v/>
      </c>
      <c r="Q3810" t="str">
        <f>IF(B3810&lt;&gt;"",IF(AND(P3810="",F3810=""),"Không phép ",""),"")</f>
        <v/>
      </c>
      <c r="R3810" t="str">
        <f>UPPER(B3810)</f>
        <v/>
      </c>
      <c r="T3810" t="str">
        <f>IFERROR(IF(J3810&lt;&gt;"", INDEX($S$5:$S$1433, MATCH(J3810, $E$5:$E$1433, 0)),""),"")</f>
        <v/>
      </c>
      <c r="V3810" t="str">
        <f>IFERROR(IF(J3810&lt;&gt;"", INDEX($U$5:$U$1433, MATCH(J3810, $E$5:$E$1433, 0)),""),"")</f>
        <v/>
      </c>
    </row>
    <row r="3811">
      <c r="A3811" t="str">
        <f>IF(B3811&lt;&gt;"",A3810+1,"")</f>
        <v/>
      </c>
      <c r="F3811" t="str">
        <f>IFERROR(IF(VLOOKUP(E3811,J:J,1,0)=E3811,"X",""),"")</f>
        <v/>
      </c>
      <c r="G3811" t="str">
        <f>IF(J3811&lt;&gt;"", INDEX($C$5:$C$1433, MATCH(J3811, $E$5:$E$1433, 0)),"")</f>
        <v/>
      </c>
      <c r="H3811" t="str">
        <f>IF(J3811&lt;&gt;"", INDEX($D$5:$D$1433, MATCH(J3811, $E$5:$E$1433, 0)),"")</f>
        <v/>
      </c>
      <c r="I3811" t="str">
        <f>IFERROR(IF(J3811&lt;&gt;"", INDEX($B$5:$B$1433, MATCH(J3811, $E$5:$E$1433, 0)),""),"SAI")</f>
        <v/>
      </c>
      <c r="L3811" t="str">
        <f>IFERROR(IF($N$5="Sáng",IF(MID(K3811,2,7)-MID($L$2,2,7)&gt;0,"Trễ",""),IF(MID(K3811,2,7)-MID($Q$2,2,7)&gt;0,"Trễ","")),"")</f>
        <v/>
      </c>
      <c r="M3811" t="str">
        <f>IFERROR(IF($N$5="Sáng",MID(K3811,2,7)-MID($L$2,2,7),MID(K3811,2,7)-MID($Q$2,2,7)),"")</f>
        <v/>
      </c>
      <c r="Q3811" t="str">
        <f>IF(B3811&lt;&gt;"",IF(AND(P3811="",F3811=""),"Không phép ",""),"")</f>
        <v/>
      </c>
      <c r="R3811" t="str">
        <f>UPPER(B3811)</f>
        <v/>
      </c>
      <c r="T3811" t="str">
        <f>IFERROR(IF(J3811&lt;&gt;"", INDEX($S$5:$S$1433, MATCH(J3811, $E$5:$E$1433, 0)),""),"")</f>
        <v/>
      </c>
      <c r="V3811" t="str">
        <f>IFERROR(IF(J3811&lt;&gt;"", INDEX($U$5:$U$1433, MATCH(J3811, $E$5:$E$1433, 0)),""),"")</f>
        <v/>
      </c>
    </row>
    <row r="3812">
      <c r="A3812" t="str">
        <f>IF(B3812&lt;&gt;"",A3811+1,"")</f>
        <v/>
      </c>
      <c r="F3812" t="str">
        <f>IFERROR(IF(VLOOKUP(E3812,J:J,1,0)=E3812,"X",""),"")</f>
        <v/>
      </c>
      <c r="G3812" t="str">
        <f>IF(J3812&lt;&gt;"", INDEX($C$5:$C$1433, MATCH(J3812, $E$5:$E$1433, 0)),"")</f>
        <v/>
      </c>
      <c r="H3812" t="str">
        <f>IF(J3812&lt;&gt;"", INDEX($D$5:$D$1433, MATCH(J3812, $E$5:$E$1433, 0)),"")</f>
        <v/>
      </c>
      <c r="I3812" t="str">
        <f>IFERROR(IF(J3812&lt;&gt;"", INDEX($B$5:$B$1433, MATCH(J3812, $E$5:$E$1433, 0)),""),"SAI")</f>
        <v/>
      </c>
      <c r="L3812" t="str">
        <f>IFERROR(IF($N$5="Sáng",IF(MID(K3812,2,7)-MID($L$2,2,7)&gt;0,"Trễ",""),IF(MID(K3812,2,7)-MID($Q$2,2,7)&gt;0,"Trễ","")),"")</f>
        <v/>
      </c>
      <c r="M3812" t="str">
        <f>IFERROR(IF($N$5="Sáng",MID(K3812,2,7)-MID($L$2,2,7),MID(K3812,2,7)-MID($Q$2,2,7)),"")</f>
        <v/>
      </c>
      <c r="Q3812" t="str">
        <f>IF(B3812&lt;&gt;"",IF(AND(P3812="",F3812=""),"Không phép ",""),"")</f>
        <v/>
      </c>
      <c r="R3812" t="str">
        <f>UPPER(B3812)</f>
        <v/>
      </c>
      <c r="T3812" t="str">
        <f>IFERROR(IF(J3812&lt;&gt;"", INDEX($S$5:$S$1433, MATCH(J3812, $E$5:$E$1433, 0)),""),"")</f>
        <v/>
      </c>
      <c r="V3812" t="str">
        <f>IFERROR(IF(J3812&lt;&gt;"", INDEX($U$5:$U$1433, MATCH(J3812, $E$5:$E$1433, 0)),""),"")</f>
        <v/>
      </c>
    </row>
    <row r="3813">
      <c r="A3813" t="str">
        <f>IF(B3813&lt;&gt;"",A3812+1,"")</f>
        <v/>
      </c>
      <c r="F3813" t="str">
        <f>IFERROR(IF(VLOOKUP(E3813,J:J,1,0)=E3813,"X",""),"")</f>
        <v/>
      </c>
      <c r="G3813" t="str">
        <f>IF(J3813&lt;&gt;"", INDEX($C$5:$C$1433, MATCH(J3813, $E$5:$E$1433, 0)),"")</f>
        <v/>
      </c>
      <c r="H3813" t="str">
        <f>IF(J3813&lt;&gt;"", INDEX($D$5:$D$1433, MATCH(J3813, $E$5:$E$1433, 0)),"")</f>
        <v/>
      </c>
      <c r="I3813" t="str">
        <f>IFERROR(IF(J3813&lt;&gt;"", INDEX($B$5:$B$1433, MATCH(J3813, $E$5:$E$1433, 0)),""),"SAI")</f>
        <v/>
      </c>
      <c r="L3813" t="str">
        <f>IFERROR(IF($N$5="Sáng",IF(MID(K3813,2,7)-MID($L$2,2,7)&gt;0,"Trễ",""),IF(MID(K3813,2,7)-MID($Q$2,2,7)&gt;0,"Trễ","")),"")</f>
        <v/>
      </c>
      <c r="M3813" t="str">
        <f>IFERROR(IF($N$5="Sáng",MID(K3813,2,7)-MID($L$2,2,7),MID(K3813,2,7)-MID($Q$2,2,7)),"")</f>
        <v/>
      </c>
      <c r="Q3813" t="str">
        <f>IF(B3813&lt;&gt;"",IF(AND(P3813="",F3813=""),"Không phép ",""),"")</f>
        <v/>
      </c>
      <c r="R3813" t="str">
        <f>UPPER(B3813)</f>
        <v/>
      </c>
      <c r="T3813" t="str">
        <f>IFERROR(IF(J3813&lt;&gt;"", INDEX($S$5:$S$1433, MATCH(J3813, $E$5:$E$1433, 0)),""),"")</f>
        <v/>
      </c>
      <c r="V3813" t="str">
        <f>IFERROR(IF(J3813&lt;&gt;"", INDEX($U$5:$U$1433, MATCH(J3813, $E$5:$E$1433, 0)),""),"")</f>
        <v/>
      </c>
    </row>
    <row r="3814">
      <c r="A3814" t="str">
        <f>IF(B3814&lt;&gt;"",A3813+1,"")</f>
        <v/>
      </c>
      <c r="F3814" t="str">
        <f>IFERROR(IF(VLOOKUP(E3814,J:J,1,0)=E3814,"X",""),"")</f>
        <v/>
      </c>
      <c r="G3814" t="str">
        <f>IF(J3814&lt;&gt;"", INDEX($C$5:$C$1433, MATCH(J3814, $E$5:$E$1433, 0)),"")</f>
        <v/>
      </c>
      <c r="H3814" t="str">
        <f>IF(J3814&lt;&gt;"", INDEX($D$5:$D$1433, MATCH(J3814, $E$5:$E$1433, 0)),"")</f>
        <v/>
      </c>
      <c r="I3814" t="str">
        <f>IFERROR(IF(J3814&lt;&gt;"", INDEX($B$5:$B$1433, MATCH(J3814, $E$5:$E$1433, 0)),""),"SAI")</f>
        <v/>
      </c>
      <c r="L3814" t="str">
        <f>IFERROR(IF($N$5="Sáng",IF(MID(K3814,2,7)-MID($L$2,2,7)&gt;0,"Trễ",""),IF(MID(K3814,2,7)-MID($Q$2,2,7)&gt;0,"Trễ","")),"")</f>
        <v/>
      </c>
      <c r="M3814" t="str">
        <f>IFERROR(IF($N$5="Sáng",MID(K3814,2,7)-MID($L$2,2,7),MID(K3814,2,7)-MID($Q$2,2,7)),"")</f>
        <v/>
      </c>
      <c r="Q3814" t="str">
        <f>IF(B3814&lt;&gt;"",IF(AND(P3814="",F3814=""),"Không phép ",""),"")</f>
        <v/>
      </c>
      <c r="R3814" t="str">
        <f>UPPER(B3814)</f>
        <v/>
      </c>
      <c r="T3814" t="str">
        <f>IFERROR(IF(J3814&lt;&gt;"", INDEX($S$5:$S$1433, MATCH(J3814, $E$5:$E$1433, 0)),""),"")</f>
        <v/>
      </c>
      <c r="V3814" t="str">
        <f>IFERROR(IF(J3814&lt;&gt;"", INDEX($U$5:$U$1433, MATCH(J3814, $E$5:$E$1433, 0)),""),"")</f>
        <v/>
      </c>
    </row>
    <row r="3815">
      <c r="A3815" t="str">
        <f>IF(B3815&lt;&gt;"",A3814+1,"")</f>
        <v/>
      </c>
      <c r="F3815" t="str">
        <f>IFERROR(IF(VLOOKUP(E3815,J:J,1,0)=E3815,"X",""),"")</f>
        <v/>
      </c>
      <c r="G3815" t="str">
        <f>IF(J3815&lt;&gt;"", INDEX($C$5:$C$1433, MATCH(J3815, $E$5:$E$1433, 0)),"")</f>
        <v/>
      </c>
      <c r="H3815" t="str">
        <f>IF(J3815&lt;&gt;"", INDEX($D$5:$D$1433, MATCH(J3815, $E$5:$E$1433, 0)),"")</f>
        <v/>
      </c>
      <c r="I3815" t="str">
        <f>IFERROR(IF(J3815&lt;&gt;"", INDEX($B$5:$B$1433, MATCH(J3815, $E$5:$E$1433, 0)),""),"SAI")</f>
        <v/>
      </c>
      <c r="L3815" t="str">
        <f>IFERROR(IF($N$5="Sáng",IF(MID(K3815,2,7)-MID($L$2,2,7)&gt;0,"Trễ",""),IF(MID(K3815,2,7)-MID($Q$2,2,7)&gt;0,"Trễ","")),"")</f>
        <v/>
      </c>
      <c r="M3815" t="str">
        <f>IFERROR(IF($N$5="Sáng",MID(K3815,2,7)-MID($L$2,2,7),MID(K3815,2,7)-MID($Q$2,2,7)),"")</f>
        <v/>
      </c>
      <c r="Q3815" t="str">
        <f>IF(B3815&lt;&gt;"",IF(AND(P3815="",F3815=""),"Không phép ",""),"")</f>
        <v/>
      </c>
      <c r="R3815" t="str">
        <f>UPPER(B3815)</f>
        <v/>
      </c>
      <c r="T3815" t="str">
        <f>IFERROR(IF(J3815&lt;&gt;"", INDEX($S$5:$S$1433, MATCH(J3815, $E$5:$E$1433, 0)),""),"")</f>
        <v/>
      </c>
      <c r="V3815" t="str">
        <f>IFERROR(IF(J3815&lt;&gt;"", INDEX($U$5:$U$1433, MATCH(J3815, $E$5:$E$1433, 0)),""),"")</f>
        <v/>
      </c>
    </row>
    <row r="3816">
      <c r="A3816" t="str">
        <f>IF(B3816&lt;&gt;"",A3815+1,"")</f>
        <v/>
      </c>
      <c r="F3816" t="str">
        <f>IFERROR(IF(VLOOKUP(E3816,J:J,1,0)=E3816,"X",""),"")</f>
        <v/>
      </c>
      <c r="G3816" t="str">
        <f>IF(J3816&lt;&gt;"", INDEX($C$5:$C$1433, MATCH(J3816, $E$5:$E$1433, 0)),"")</f>
        <v/>
      </c>
      <c r="H3816" t="str">
        <f>IF(J3816&lt;&gt;"", INDEX($D$5:$D$1433, MATCH(J3816, $E$5:$E$1433, 0)),"")</f>
        <v/>
      </c>
      <c r="I3816" t="str">
        <f>IFERROR(IF(J3816&lt;&gt;"", INDEX($B$5:$B$1433, MATCH(J3816, $E$5:$E$1433, 0)),""),"SAI")</f>
        <v/>
      </c>
      <c r="L3816" t="str">
        <f>IFERROR(IF($N$5="Sáng",IF(MID(K3816,2,7)-MID($L$2,2,7)&gt;0,"Trễ",""),IF(MID(K3816,2,7)-MID($Q$2,2,7)&gt;0,"Trễ","")),"")</f>
        <v/>
      </c>
      <c r="M3816" t="str">
        <f>IFERROR(IF($N$5="Sáng",MID(K3816,2,7)-MID($L$2,2,7),MID(K3816,2,7)-MID($Q$2,2,7)),"")</f>
        <v/>
      </c>
      <c r="Q3816" t="str">
        <f>IF(B3816&lt;&gt;"",IF(AND(P3816="",F3816=""),"Không phép ",""),"")</f>
        <v/>
      </c>
      <c r="R3816" t="str">
        <f>UPPER(B3816)</f>
        <v/>
      </c>
      <c r="T3816" t="str">
        <f>IFERROR(IF(J3816&lt;&gt;"", INDEX($S$5:$S$1433, MATCH(J3816, $E$5:$E$1433, 0)),""),"")</f>
        <v/>
      </c>
      <c r="V3816" t="str">
        <f>IFERROR(IF(J3816&lt;&gt;"", INDEX($U$5:$U$1433, MATCH(J3816, $E$5:$E$1433, 0)),""),"")</f>
        <v/>
      </c>
    </row>
    <row r="3817">
      <c r="A3817" t="str">
        <f>IF(B3817&lt;&gt;"",A3816+1,"")</f>
        <v/>
      </c>
      <c r="F3817" t="str">
        <f>IFERROR(IF(VLOOKUP(E3817,J:J,1,0)=E3817,"X",""),"")</f>
        <v/>
      </c>
      <c r="G3817" t="str">
        <f>IF(J3817&lt;&gt;"", INDEX($C$5:$C$1433, MATCH(J3817, $E$5:$E$1433, 0)),"")</f>
        <v/>
      </c>
      <c r="H3817" t="str">
        <f>IF(J3817&lt;&gt;"", INDEX($D$5:$D$1433, MATCH(J3817, $E$5:$E$1433, 0)),"")</f>
        <v/>
      </c>
      <c r="I3817" t="str">
        <f>IFERROR(IF(J3817&lt;&gt;"", INDEX($B$5:$B$1433, MATCH(J3817, $E$5:$E$1433, 0)),""),"SAI")</f>
        <v/>
      </c>
      <c r="L3817" t="str">
        <f>IFERROR(IF($N$5="Sáng",IF(MID(K3817,2,7)-MID($L$2,2,7)&gt;0,"Trễ",""),IF(MID(K3817,2,7)-MID($Q$2,2,7)&gt;0,"Trễ","")),"")</f>
        <v/>
      </c>
      <c r="M3817" t="str">
        <f>IFERROR(IF($N$5="Sáng",MID(K3817,2,7)-MID($L$2,2,7),MID(K3817,2,7)-MID($Q$2,2,7)),"")</f>
        <v/>
      </c>
      <c r="Q3817" t="str">
        <f>IF(B3817&lt;&gt;"",IF(AND(P3817="",F3817=""),"Không phép ",""),"")</f>
        <v/>
      </c>
      <c r="R3817" t="str">
        <f>UPPER(B3817)</f>
        <v/>
      </c>
      <c r="T3817" t="str">
        <f>IFERROR(IF(J3817&lt;&gt;"", INDEX($S$5:$S$1433, MATCH(J3817, $E$5:$E$1433, 0)),""),"")</f>
        <v/>
      </c>
      <c r="V3817" t="str">
        <f>IFERROR(IF(J3817&lt;&gt;"", INDEX($U$5:$U$1433, MATCH(J3817, $E$5:$E$1433, 0)),""),"")</f>
        <v/>
      </c>
    </row>
    <row r="3818">
      <c r="A3818" t="str">
        <f>IF(B3818&lt;&gt;"",A3817+1,"")</f>
        <v/>
      </c>
      <c r="F3818" t="str">
        <f>IFERROR(IF(VLOOKUP(E3818,J:J,1,0)=E3818,"X",""),"")</f>
        <v/>
      </c>
      <c r="G3818" t="str">
        <f>IF(J3818&lt;&gt;"", INDEX($C$5:$C$1433, MATCH(J3818, $E$5:$E$1433, 0)),"")</f>
        <v/>
      </c>
      <c r="H3818" t="str">
        <f>IF(J3818&lt;&gt;"", INDEX($D$5:$D$1433, MATCH(J3818, $E$5:$E$1433, 0)),"")</f>
        <v/>
      </c>
      <c r="I3818" t="str">
        <f>IFERROR(IF(J3818&lt;&gt;"", INDEX($B$5:$B$1433, MATCH(J3818, $E$5:$E$1433, 0)),""),"SAI")</f>
        <v/>
      </c>
      <c r="L3818" t="str">
        <f>IFERROR(IF($N$5="Sáng",IF(MID(K3818,2,7)-MID($L$2,2,7)&gt;0,"Trễ",""),IF(MID(K3818,2,7)-MID($Q$2,2,7)&gt;0,"Trễ","")),"")</f>
        <v/>
      </c>
      <c r="M3818" t="str">
        <f>IFERROR(IF($N$5="Sáng",MID(K3818,2,7)-MID($L$2,2,7),MID(K3818,2,7)-MID($Q$2,2,7)),"")</f>
        <v/>
      </c>
      <c r="Q3818" t="str">
        <f>IF(B3818&lt;&gt;"",IF(AND(P3818="",F3818=""),"Không phép ",""),"")</f>
        <v/>
      </c>
      <c r="R3818" t="str">
        <f>UPPER(B3818)</f>
        <v/>
      </c>
      <c r="T3818" t="str">
        <f>IFERROR(IF(J3818&lt;&gt;"", INDEX($S$5:$S$1433, MATCH(J3818, $E$5:$E$1433, 0)),""),"")</f>
        <v/>
      </c>
      <c r="V3818" t="str">
        <f>IFERROR(IF(J3818&lt;&gt;"", INDEX($U$5:$U$1433, MATCH(J3818, $E$5:$E$1433, 0)),""),"")</f>
        <v/>
      </c>
    </row>
    <row r="3819">
      <c r="A3819" t="str">
        <f>IF(B3819&lt;&gt;"",A3818+1,"")</f>
        <v/>
      </c>
      <c r="F3819" t="str">
        <f>IFERROR(IF(VLOOKUP(E3819,J:J,1,0)=E3819,"X",""),"")</f>
        <v/>
      </c>
      <c r="G3819" t="str">
        <f>IF(J3819&lt;&gt;"", INDEX($C$5:$C$1433, MATCH(J3819, $E$5:$E$1433, 0)),"")</f>
        <v/>
      </c>
      <c r="H3819" t="str">
        <f>IF(J3819&lt;&gt;"", INDEX($D$5:$D$1433, MATCH(J3819, $E$5:$E$1433, 0)),"")</f>
        <v/>
      </c>
      <c r="I3819" t="str">
        <f>IFERROR(IF(J3819&lt;&gt;"", INDEX($B$5:$B$1433, MATCH(J3819, $E$5:$E$1433, 0)),""),"SAI")</f>
        <v/>
      </c>
      <c r="L3819" t="str">
        <f>IFERROR(IF($N$5="Sáng",IF(MID(K3819,2,7)-MID($L$2,2,7)&gt;0,"Trễ",""),IF(MID(K3819,2,7)-MID($Q$2,2,7)&gt;0,"Trễ","")),"")</f>
        <v/>
      </c>
      <c r="M3819" t="str">
        <f>IFERROR(IF($N$5="Sáng",MID(K3819,2,7)-MID($L$2,2,7),MID(K3819,2,7)-MID($Q$2,2,7)),"")</f>
        <v/>
      </c>
      <c r="Q3819" t="str">
        <f>IF(B3819&lt;&gt;"",IF(AND(P3819="",F3819=""),"Không phép ",""),"")</f>
        <v/>
      </c>
      <c r="R3819" t="str">
        <f>UPPER(B3819)</f>
        <v/>
      </c>
      <c r="T3819" t="str">
        <f>IFERROR(IF(J3819&lt;&gt;"", INDEX($S$5:$S$1433, MATCH(J3819, $E$5:$E$1433, 0)),""),"")</f>
        <v/>
      </c>
      <c r="V3819" t="str">
        <f>IFERROR(IF(J3819&lt;&gt;"", INDEX($U$5:$U$1433, MATCH(J3819, $E$5:$E$1433, 0)),""),"")</f>
        <v/>
      </c>
    </row>
    <row r="3820">
      <c r="A3820" t="str">
        <f>IF(B3820&lt;&gt;"",A3819+1,"")</f>
        <v/>
      </c>
      <c r="F3820" t="str">
        <f>IFERROR(IF(VLOOKUP(E3820,J:J,1,0)=E3820,"X",""),"")</f>
        <v/>
      </c>
      <c r="G3820" t="str">
        <f>IF(J3820&lt;&gt;"", INDEX($C$5:$C$1433, MATCH(J3820, $E$5:$E$1433, 0)),"")</f>
        <v/>
      </c>
      <c r="H3820" t="str">
        <f>IF(J3820&lt;&gt;"", INDEX($D$5:$D$1433, MATCH(J3820, $E$5:$E$1433, 0)),"")</f>
        <v/>
      </c>
      <c r="I3820" t="str">
        <f>IFERROR(IF(J3820&lt;&gt;"", INDEX($B$5:$B$1433, MATCH(J3820, $E$5:$E$1433, 0)),""),"SAI")</f>
        <v/>
      </c>
      <c r="L3820" t="str">
        <f>IFERROR(IF($N$5="Sáng",IF(MID(K3820,2,7)-MID($L$2,2,7)&gt;0,"Trễ",""),IF(MID(K3820,2,7)-MID($Q$2,2,7)&gt;0,"Trễ","")),"")</f>
        <v/>
      </c>
      <c r="M3820" t="str">
        <f>IFERROR(IF($N$5="Sáng",MID(K3820,2,7)-MID($L$2,2,7),MID(K3820,2,7)-MID($Q$2,2,7)),"")</f>
        <v/>
      </c>
      <c r="Q3820" t="str">
        <f>IF(B3820&lt;&gt;"",IF(AND(P3820="",F3820=""),"Không phép ",""),"")</f>
        <v/>
      </c>
      <c r="R3820" t="str">
        <f>UPPER(B3820)</f>
        <v/>
      </c>
      <c r="T3820" t="str">
        <f>IFERROR(IF(J3820&lt;&gt;"", INDEX($S$5:$S$1433, MATCH(J3820, $E$5:$E$1433, 0)),""),"")</f>
        <v/>
      </c>
      <c r="V3820" t="str">
        <f>IFERROR(IF(J3820&lt;&gt;"", INDEX($U$5:$U$1433, MATCH(J3820, $E$5:$E$1433, 0)),""),"")</f>
        <v/>
      </c>
    </row>
    <row r="3821">
      <c r="A3821" t="str">
        <f>IF(B3821&lt;&gt;"",A3820+1,"")</f>
        <v/>
      </c>
      <c r="F3821" t="str">
        <f>IFERROR(IF(VLOOKUP(E3821,J:J,1,0)=E3821,"X",""),"")</f>
        <v/>
      </c>
      <c r="G3821" t="str">
        <f>IF(J3821&lt;&gt;"", INDEX($C$5:$C$1433, MATCH(J3821, $E$5:$E$1433, 0)),"")</f>
        <v/>
      </c>
      <c r="H3821" t="str">
        <f>IF(J3821&lt;&gt;"", INDEX($D$5:$D$1433, MATCH(J3821, $E$5:$E$1433, 0)),"")</f>
        <v/>
      </c>
      <c r="I3821" t="str">
        <f>IFERROR(IF(J3821&lt;&gt;"", INDEX($B$5:$B$1433, MATCH(J3821, $E$5:$E$1433, 0)),""),"SAI")</f>
        <v/>
      </c>
      <c r="L3821" t="str">
        <f>IFERROR(IF($N$5="Sáng",IF(MID(K3821,2,7)-MID($L$2,2,7)&gt;0,"Trễ",""),IF(MID(K3821,2,7)-MID($Q$2,2,7)&gt;0,"Trễ","")),"")</f>
        <v/>
      </c>
      <c r="M3821" t="str">
        <f>IFERROR(IF($N$5="Sáng",MID(K3821,2,7)-MID($L$2,2,7),MID(K3821,2,7)-MID($Q$2,2,7)),"")</f>
        <v/>
      </c>
      <c r="Q3821" t="str">
        <f>IF(B3821&lt;&gt;"",IF(AND(P3821="",F3821=""),"Không phép ",""),"")</f>
        <v/>
      </c>
      <c r="R3821" t="str">
        <f>UPPER(B3821)</f>
        <v/>
      </c>
      <c r="T3821" t="str">
        <f>IFERROR(IF(J3821&lt;&gt;"", INDEX($S$5:$S$1433, MATCH(J3821, $E$5:$E$1433, 0)),""),"")</f>
        <v/>
      </c>
      <c r="V3821" t="str">
        <f>IFERROR(IF(J3821&lt;&gt;"", INDEX($U$5:$U$1433, MATCH(J3821, $E$5:$E$1433, 0)),""),"")</f>
        <v/>
      </c>
    </row>
    <row r="3822">
      <c r="A3822" t="str">
        <f>IF(B3822&lt;&gt;"",A3821+1,"")</f>
        <v/>
      </c>
      <c r="F3822" t="str">
        <f>IFERROR(IF(VLOOKUP(E3822,J:J,1,0)=E3822,"X",""),"")</f>
        <v/>
      </c>
      <c r="G3822" t="str">
        <f>IF(J3822&lt;&gt;"", INDEX($C$5:$C$1433, MATCH(J3822, $E$5:$E$1433, 0)),"")</f>
        <v/>
      </c>
      <c r="H3822" t="str">
        <f>IF(J3822&lt;&gt;"", INDEX($D$5:$D$1433, MATCH(J3822, $E$5:$E$1433, 0)),"")</f>
        <v/>
      </c>
      <c r="I3822" t="str">
        <f>IFERROR(IF(J3822&lt;&gt;"", INDEX($B$5:$B$1433, MATCH(J3822, $E$5:$E$1433, 0)),""),"SAI")</f>
        <v/>
      </c>
      <c r="L3822" t="str">
        <f>IFERROR(IF($N$5="Sáng",IF(MID(K3822,2,7)-MID($L$2,2,7)&gt;0,"Trễ",""),IF(MID(K3822,2,7)-MID($Q$2,2,7)&gt;0,"Trễ","")),"")</f>
        <v/>
      </c>
      <c r="M3822" t="str">
        <f>IFERROR(IF($N$5="Sáng",MID(K3822,2,7)-MID($L$2,2,7),MID(K3822,2,7)-MID($Q$2,2,7)),"")</f>
        <v/>
      </c>
      <c r="Q3822" t="str">
        <f>IF(B3822&lt;&gt;"",IF(AND(P3822="",F3822=""),"Không phép ",""),"")</f>
        <v/>
      </c>
      <c r="R3822" t="str">
        <f>UPPER(B3822)</f>
        <v/>
      </c>
      <c r="T3822" t="str">
        <f>IFERROR(IF(J3822&lt;&gt;"", INDEX($S$5:$S$1433, MATCH(J3822, $E$5:$E$1433, 0)),""),"")</f>
        <v/>
      </c>
      <c r="V3822" t="str">
        <f>IFERROR(IF(J3822&lt;&gt;"", INDEX($U$5:$U$1433, MATCH(J3822, $E$5:$E$1433, 0)),""),"")</f>
        <v/>
      </c>
    </row>
    <row r="3823">
      <c r="A3823" t="str">
        <f>IF(B3823&lt;&gt;"",A3822+1,"")</f>
        <v/>
      </c>
      <c r="F3823" t="str">
        <f>IFERROR(IF(VLOOKUP(E3823,J:J,1,0)=E3823,"X",""),"")</f>
        <v/>
      </c>
      <c r="G3823" t="str">
        <f>IF(J3823&lt;&gt;"", INDEX($C$5:$C$1433, MATCH(J3823, $E$5:$E$1433, 0)),"")</f>
        <v/>
      </c>
      <c r="H3823" t="str">
        <f>IF(J3823&lt;&gt;"", INDEX($D$5:$D$1433, MATCH(J3823, $E$5:$E$1433, 0)),"")</f>
        <v/>
      </c>
      <c r="I3823" t="str">
        <f>IFERROR(IF(J3823&lt;&gt;"", INDEX($B$5:$B$1433, MATCH(J3823, $E$5:$E$1433, 0)),""),"SAI")</f>
        <v/>
      </c>
      <c r="L3823" t="str">
        <f>IFERROR(IF($N$5="Sáng",IF(MID(K3823,2,7)-MID($L$2,2,7)&gt;0,"Trễ",""),IF(MID(K3823,2,7)-MID($Q$2,2,7)&gt;0,"Trễ","")),"")</f>
        <v/>
      </c>
      <c r="M3823" t="str">
        <f>IFERROR(IF($N$5="Sáng",MID(K3823,2,7)-MID($L$2,2,7),MID(K3823,2,7)-MID($Q$2,2,7)),"")</f>
        <v/>
      </c>
      <c r="Q3823" t="str">
        <f>IF(B3823&lt;&gt;"",IF(AND(P3823="",F3823=""),"Không phép ",""),"")</f>
        <v/>
      </c>
      <c r="R3823" t="str">
        <f>UPPER(B3823)</f>
        <v/>
      </c>
      <c r="T3823" t="str">
        <f>IFERROR(IF(J3823&lt;&gt;"", INDEX($S$5:$S$1433, MATCH(J3823, $E$5:$E$1433, 0)),""),"")</f>
        <v/>
      </c>
      <c r="V3823" t="str">
        <f>IFERROR(IF(J3823&lt;&gt;"", INDEX($U$5:$U$1433, MATCH(J3823, $E$5:$E$1433, 0)),""),"")</f>
        <v/>
      </c>
    </row>
    <row r="3824">
      <c r="A3824" t="str">
        <f>IF(B3824&lt;&gt;"",A3823+1,"")</f>
        <v/>
      </c>
      <c r="F3824" t="str">
        <f>IFERROR(IF(VLOOKUP(E3824,J:J,1,0)=E3824,"X",""),"")</f>
        <v/>
      </c>
      <c r="G3824" t="str">
        <f>IF(J3824&lt;&gt;"", INDEX($C$5:$C$1433, MATCH(J3824, $E$5:$E$1433, 0)),"")</f>
        <v/>
      </c>
      <c r="H3824" t="str">
        <f>IF(J3824&lt;&gt;"", INDEX($D$5:$D$1433, MATCH(J3824, $E$5:$E$1433, 0)),"")</f>
        <v/>
      </c>
      <c r="I3824" t="str">
        <f>IFERROR(IF(J3824&lt;&gt;"", INDEX($B$5:$B$1433, MATCH(J3824, $E$5:$E$1433, 0)),""),"SAI")</f>
        <v/>
      </c>
      <c r="L3824" t="str">
        <f>IFERROR(IF($N$5="Sáng",IF(MID(K3824,2,7)-MID($L$2,2,7)&gt;0,"Trễ",""),IF(MID(K3824,2,7)-MID($Q$2,2,7)&gt;0,"Trễ","")),"")</f>
        <v/>
      </c>
      <c r="M3824" t="str">
        <f>IFERROR(IF($N$5="Sáng",MID(K3824,2,7)-MID($L$2,2,7),MID(K3824,2,7)-MID($Q$2,2,7)),"")</f>
        <v/>
      </c>
      <c r="Q3824" t="str">
        <f>IF(B3824&lt;&gt;"",IF(AND(P3824="",F3824=""),"Không phép ",""),"")</f>
        <v/>
      </c>
      <c r="R3824" t="str">
        <f>UPPER(B3824)</f>
        <v/>
      </c>
      <c r="T3824" t="str">
        <f>IFERROR(IF(J3824&lt;&gt;"", INDEX($S$5:$S$1433, MATCH(J3824, $E$5:$E$1433, 0)),""),"")</f>
        <v/>
      </c>
      <c r="V3824" t="str">
        <f>IFERROR(IF(J3824&lt;&gt;"", INDEX($U$5:$U$1433, MATCH(J3824, $E$5:$E$1433, 0)),""),"")</f>
        <v/>
      </c>
    </row>
    <row r="3825">
      <c r="A3825" t="str">
        <f>IF(B3825&lt;&gt;"",A3824+1,"")</f>
        <v/>
      </c>
      <c r="F3825" t="str">
        <f>IFERROR(IF(VLOOKUP(E3825,J:J,1,0)=E3825,"X",""),"")</f>
        <v/>
      </c>
      <c r="G3825" t="str">
        <f>IF(J3825&lt;&gt;"", INDEX($C$5:$C$1433, MATCH(J3825, $E$5:$E$1433, 0)),"")</f>
        <v/>
      </c>
      <c r="H3825" t="str">
        <f>IF(J3825&lt;&gt;"", INDEX($D$5:$D$1433, MATCH(J3825, $E$5:$E$1433, 0)),"")</f>
        <v/>
      </c>
      <c r="I3825" t="str">
        <f>IFERROR(IF(J3825&lt;&gt;"", INDEX($B$5:$B$1433, MATCH(J3825, $E$5:$E$1433, 0)),""),"SAI")</f>
        <v/>
      </c>
      <c r="L3825" t="str">
        <f>IFERROR(IF($N$5="Sáng",IF(MID(K3825,2,7)-MID($L$2,2,7)&gt;0,"Trễ",""),IF(MID(K3825,2,7)-MID($Q$2,2,7)&gt;0,"Trễ","")),"")</f>
        <v/>
      </c>
      <c r="M3825" t="str">
        <f>IFERROR(IF($N$5="Sáng",MID(K3825,2,7)-MID($L$2,2,7),MID(K3825,2,7)-MID($Q$2,2,7)),"")</f>
        <v/>
      </c>
      <c r="Q3825" t="str">
        <f>IF(B3825&lt;&gt;"",IF(AND(P3825="",F3825=""),"Không phép ",""),"")</f>
        <v/>
      </c>
      <c r="R3825" t="str">
        <f>UPPER(B3825)</f>
        <v/>
      </c>
      <c r="T3825" t="str">
        <f>IFERROR(IF(J3825&lt;&gt;"", INDEX($S$5:$S$1433, MATCH(J3825, $E$5:$E$1433, 0)),""),"")</f>
        <v/>
      </c>
      <c r="V3825" t="str">
        <f>IFERROR(IF(J3825&lt;&gt;"", INDEX($U$5:$U$1433, MATCH(J3825, $E$5:$E$1433, 0)),""),"")</f>
        <v/>
      </c>
    </row>
    <row r="3826">
      <c r="A3826" t="str">
        <f>IF(B3826&lt;&gt;"",A3825+1,"")</f>
        <v/>
      </c>
      <c r="F3826" t="str">
        <f>IFERROR(IF(VLOOKUP(E3826,J:J,1,0)=E3826,"X",""),"")</f>
        <v/>
      </c>
      <c r="G3826" t="str">
        <f>IF(J3826&lt;&gt;"", INDEX($C$5:$C$1433, MATCH(J3826, $E$5:$E$1433, 0)),"")</f>
        <v/>
      </c>
      <c r="H3826" t="str">
        <f>IF(J3826&lt;&gt;"", INDEX($D$5:$D$1433, MATCH(J3826, $E$5:$E$1433, 0)),"")</f>
        <v/>
      </c>
      <c r="I3826" t="str">
        <f>IFERROR(IF(J3826&lt;&gt;"", INDEX($B$5:$B$1433, MATCH(J3826, $E$5:$E$1433, 0)),""),"SAI")</f>
        <v/>
      </c>
      <c r="L3826" t="str">
        <f>IFERROR(IF($N$5="Sáng",IF(MID(K3826,2,7)-MID($L$2,2,7)&gt;0,"Trễ",""),IF(MID(K3826,2,7)-MID($Q$2,2,7)&gt;0,"Trễ","")),"")</f>
        <v/>
      </c>
      <c r="M3826" t="str">
        <f>IFERROR(IF($N$5="Sáng",MID(K3826,2,7)-MID($L$2,2,7),MID(K3826,2,7)-MID($Q$2,2,7)),"")</f>
        <v/>
      </c>
      <c r="Q3826" t="str">
        <f>IF(B3826&lt;&gt;"",IF(AND(P3826="",F3826=""),"Không phép ",""),"")</f>
        <v/>
      </c>
      <c r="R3826" t="str">
        <f>UPPER(B3826)</f>
        <v/>
      </c>
      <c r="T3826" t="str">
        <f>IFERROR(IF(J3826&lt;&gt;"", INDEX($S$5:$S$1433, MATCH(J3826, $E$5:$E$1433, 0)),""),"")</f>
        <v/>
      </c>
      <c r="V3826" t="str">
        <f>IFERROR(IF(J3826&lt;&gt;"", INDEX($U$5:$U$1433, MATCH(J3826, $E$5:$E$1433, 0)),""),"")</f>
        <v/>
      </c>
    </row>
    <row r="3827">
      <c r="A3827" t="str">
        <f>IF(B3827&lt;&gt;"",A3826+1,"")</f>
        <v/>
      </c>
      <c r="F3827" t="str">
        <f>IFERROR(IF(VLOOKUP(E3827,J:J,1,0)=E3827,"X",""),"")</f>
        <v/>
      </c>
      <c r="G3827" t="str">
        <f>IF(J3827&lt;&gt;"", INDEX($C$5:$C$1433, MATCH(J3827, $E$5:$E$1433, 0)),"")</f>
        <v/>
      </c>
      <c r="H3827" t="str">
        <f>IF(J3827&lt;&gt;"", INDEX($D$5:$D$1433, MATCH(J3827, $E$5:$E$1433, 0)),"")</f>
        <v/>
      </c>
      <c r="I3827" t="str">
        <f>IFERROR(IF(J3827&lt;&gt;"", INDEX($B$5:$B$1433, MATCH(J3827, $E$5:$E$1433, 0)),""),"SAI")</f>
        <v/>
      </c>
      <c r="L3827" t="str">
        <f>IFERROR(IF($N$5="Sáng",IF(MID(K3827,2,7)-MID($L$2,2,7)&gt;0,"Trễ",""),IF(MID(K3827,2,7)-MID($Q$2,2,7)&gt;0,"Trễ","")),"")</f>
        <v/>
      </c>
      <c r="M3827" t="str">
        <f>IFERROR(IF($N$5="Sáng",MID(K3827,2,7)-MID($L$2,2,7),MID(K3827,2,7)-MID($Q$2,2,7)),"")</f>
        <v/>
      </c>
      <c r="Q3827" t="str">
        <f>IF(B3827&lt;&gt;"",IF(AND(P3827="",F3827=""),"Không phép ",""),"")</f>
        <v/>
      </c>
      <c r="R3827" t="str">
        <f>UPPER(B3827)</f>
        <v/>
      </c>
      <c r="T3827" t="str">
        <f>IFERROR(IF(J3827&lt;&gt;"", INDEX($S$5:$S$1433, MATCH(J3827, $E$5:$E$1433, 0)),""),"")</f>
        <v/>
      </c>
      <c r="V3827" t="str">
        <f>IFERROR(IF(J3827&lt;&gt;"", INDEX($U$5:$U$1433, MATCH(J3827, $E$5:$E$1433, 0)),""),"")</f>
        <v/>
      </c>
    </row>
    <row r="3828">
      <c r="A3828" t="str">
        <f>IF(B3828&lt;&gt;"",A3827+1,"")</f>
        <v/>
      </c>
      <c r="F3828" t="str">
        <f>IFERROR(IF(VLOOKUP(E3828,J:J,1,0)=E3828,"X",""),"")</f>
        <v/>
      </c>
      <c r="G3828" t="str">
        <f>IF(J3828&lt;&gt;"", INDEX($C$5:$C$1433, MATCH(J3828, $E$5:$E$1433, 0)),"")</f>
        <v/>
      </c>
      <c r="H3828" t="str">
        <f>IF(J3828&lt;&gt;"", INDEX($D$5:$D$1433, MATCH(J3828, $E$5:$E$1433, 0)),"")</f>
        <v/>
      </c>
      <c r="I3828" t="str">
        <f>IFERROR(IF(J3828&lt;&gt;"", INDEX($B$5:$B$1433, MATCH(J3828, $E$5:$E$1433, 0)),""),"SAI")</f>
        <v/>
      </c>
      <c r="L3828" t="str">
        <f>IFERROR(IF($N$5="Sáng",IF(MID(K3828,2,7)-MID($L$2,2,7)&gt;0,"Trễ",""),IF(MID(K3828,2,7)-MID($Q$2,2,7)&gt;0,"Trễ","")),"")</f>
        <v/>
      </c>
      <c r="M3828" t="str">
        <f>IFERROR(IF($N$5="Sáng",MID(K3828,2,7)-MID($L$2,2,7),MID(K3828,2,7)-MID($Q$2,2,7)),"")</f>
        <v/>
      </c>
      <c r="Q3828" t="str">
        <f>IF(B3828&lt;&gt;"",IF(AND(P3828="",F3828=""),"Không phép ",""),"")</f>
        <v/>
      </c>
      <c r="R3828" t="str">
        <f>UPPER(B3828)</f>
        <v/>
      </c>
      <c r="T3828" t="str">
        <f>IFERROR(IF(J3828&lt;&gt;"", INDEX($S$5:$S$1433, MATCH(J3828, $E$5:$E$1433, 0)),""),"")</f>
        <v/>
      </c>
      <c r="V3828" t="str">
        <f>IFERROR(IF(J3828&lt;&gt;"", INDEX($U$5:$U$1433, MATCH(J3828, $E$5:$E$1433, 0)),""),"")</f>
        <v/>
      </c>
    </row>
    <row r="3829">
      <c r="A3829" t="str">
        <f>IF(B3829&lt;&gt;"",A3828+1,"")</f>
        <v/>
      </c>
      <c r="F3829" t="str">
        <f>IFERROR(IF(VLOOKUP(E3829,J:J,1,0)=E3829,"X",""),"")</f>
        <v/>
      </c>
      <c r="G3829" t="str">
        <f>IF(J3829&lt;&gt;"", INDEX($C$5:$C$1433, MATCH(J3829, $E$5:$E$1433, 0)),"")</f>
        <v/>
      </c>
      <c r="H3829" t="str">
        <f>IF(J3829&lt;&gt;"", INDEX($D$5:$D$1433, MATCH(J3829, $E$5:$E$1433, 0)),"")</f>
        <v/>
      </c>
      <c r="I3829" t="str">
        <f>IFERROR(IF(J3829&lt;&gt;"", INDEX($B$5:$B$1433, MATCH(J3829, $E$5:$E$1433, 0)),""),"SAI")</f>
        <v/>
      </c>
      <c r="L3829" t="str">
        <f>IFERROR(IF($N$5="Sáng",IF(MID(K3829,2,7)-MID($L$2,2,7)&gt;0,"Trễ",""),IF(MID(K3829,2,7)-MID($Q$2,2,7)&gt;0,"Trễ","")),"")</f>
        <v/>
      </c>
      <c r="M3829" t="str">
        <f>IFERROR(IF($N$5="Sáng",MID(K3829,2,7)-MID($L$2,2,7),MID(K3829,2,7)-MID($Q$2,2,7)),"")</f>
        <v/>
      </c>
      <c r="Q3829" t="str">
        <f>IF(B3829&lt;&gt;"",IF(AND(P3829="",F3829=""),"Không phép ",""),"")</f>
        <v/>
      </c>
      <c r="R3829" t="str">
        <f>UPPER(B3829)</f>
        <v/>
      </c>
      <c r="T3829" t="str">
        <f>IFERROR(IF(J3829&lt;&gt;"", INDEX($S$5:$S$1433, MATCH(J3829, $E$5:$E$1433, 0)),""),"")</f>
        <v/>
      </c>
      <c r="V3829" t="str">
        <f>IFERROR(IF(J3829&lt;&gt;"", INDEX($U$5:$U$1433, MATCH(J3829, $E$5:$E$1433, 0)),""),"")</f>
        <v/>
      </c>
    </row>
    <row r="3830">
      <c r="A3830" t="str">
        <f>IF(B3830&lt;&gt;"",A3829+1,"")</f>
        <v/>
      </c>
      <c r="F3830" t="str">
        <f>IFERROR(IF(VLOOKUP(E3830,J:J,1,0)=E3830,"X",""),"")</f>
        <v/>
      </c>
      <c r="G3830" t="str">
        <f>IF(J3830&lt;&gt;"", INDEX($C$5:$C$1433, MATCH(J3830, $E$5:$E$1433, 0)),"")</f>
        <v/>
      </c>
      <c r="H3830" t="str">
        <f>IF(J3830&lt;&gt;"", INDEX($D$5:$D$1433, MATCH(J3830, $E$5:$E$1433, 0)),"")</f>
        <v/>
      </c>
      <c r="I3830" t="str">
        <f>IFERROR(IF(J3830&lt;&gt;"", INDEX($B$5:$B$1433, MATCH(J3830, $E$5:$E$1433, 0)),""),"SAI")</f>
        <v/>
      </c>
      <c r="L3830" t="str">
        <f>IFERROR(IF($N$5="Sáng",IF(MID(K3830,2,7)-MID($L$2,2,7)&gt;0,"Trễ",""),IF(MID(K3830,2,7)-MID($Q$2,2,7)&gt;0,"Trễ","")),"")</f>
        <v/>
      </c>
      <c r="M3830" t="str">
        <f>IFERROR(IF($N$5="Sáng",MID(K3830,2,7)-MID($L$2,2,7),MID(K3830,2,7)-MID($Q$2,2,7)),"")</f>
        <v/>
      </c>
      <c r="Q3830" t="str">
        <f>IF(B3830&lt;&gt;"",IF(AND(P3830="",F3830=""),"Không phép ",""),"")</f>
        <v/>
      </c>
      <c r="R3830" t="str">
        <f>UPPER(B3830)</f>
        <v/>
      </c>
      <c r="T3830" t="str">
        <f>IFERROR(IF(J3830&lt;&gt;"", INDEX($S$5:$S$1433, MATCH(J3830, $E$5:$E$1433, 0)),""),"")</f>
        <v/>
      </c>
      <c r="V3830" t="str">
        <f>IFERROR(IF(J3830&lt;&gt;"", INDEX($U$5:$U$1433, MATCH(J3830, $E$5:$E$1433, 0)),""),"")</f>
        <v/>
      </c>
    </row>
    <row r="3831">
      <c r="A3831" t="str">
        <f>IF(B3831&lt;&gt;"",A3830+1,"")</f>
        <v/>
      </c>
      <c r="F3831" t="str">
        <f>IFERROR(IF(VLOOKUP(E3831,J:J,1,0)=E3831,"X",""),"")</f>
        <v/>
      </c>
      <c r="G3831" t="str">
        <f>IF(J3831&lt;&gt;"", INDEX($C$5:$C$1433, MATCH(J3831, $E$5:$E$1433, 0)),"")</f>
        <v/>
      </c>
      <c r="H3831" t="str">
        <f>IF(J3831&lt;&gt;"", INDEX($D$5:$D$1433, MATCH(J3831, $E$5:$E$1433, 0)),"")</f>
        <v/>
      </c>
      <c r="I3831" t="str">
        <f>IFERROR(IF(J3831&lt;&gt;"", INDEX($B$5:$B$1433, MATCH(J3831, $E$5:$E$1433, 0)),""),"SAI")</f>
        <v/>
      </c>
      <c r="L3831" t="str">
        <f>IFERROR(IF($N$5="Sáng",IF(MID(K3831,2,7)-MID($L$2,2,7)&gt;0,"Trễ",""),IF(MID(K3831,2,7)-MID($Q$2,2,7)&gt;0,"Trễ","")),"")</f>
        <v/>
      </c>
      <c r="M3831" t="str">
        <f>IFERROR(IF($N$5="Sáng",MID(K3831,2,7)-MID($L$2,2,7),MID(K3831,2,7)-MID($Q$2,2,7)),"")</f>
        <v/>
      </c>
      <c r="Q3831" t="str">
        <f>IF(B3831&lt;&gt;"",IF(AND(P3831="",F3831=""),"Không phép ",""),"")</f>
        <v/>
      </c>
      <c r="R3831" t="str">
        <f>UPPER(B3831)</f>
        <v/>
      </c>
      <c r="T3831" t="str">
        <f>IFERROR(IF(J3831&lt;&gt;"", INDEX($S$5:$S$1433, MATCH(J3831, $E$5:$E$1433, 0)),""),"")</f>
        <v/>
      </c>
      <c r="V3831" t="str">
        <f>IFERROR(IF(J3831&lt;&gt;"", INDEX($U$5:$U$1433, MATCH(J3831, $E$5:$E$1433, 0)),""),"")</f>
        <v/>
      </c>
    </row>
    <row r="3832">
      <c r="A3832" t="str">
        <f>IF(B3832&lt;&gt;"",A3831+1,"")</f>
        <v/>
      </c>
      <c r="F3832" t="str">
        <f>IFERROR(IF(VLOOKUP(E3832,J:J,1,0)=E3832,"X",""),"")</f>
        <v/>
      </c>
      <c r="G3832" t="str">
        <f>IF(J3832&lt;&gt;"", INDEX($C$5:$C$1433, MATCH(J3832, $E$5:$E$1433, 0)),"")</f>
        <v/>
      </c>
      <c r="H3832" t="str">
        <f>IF(J3832&lt;&gt;"", INDEX($D$5:$D$1433, MATCH(J3832, $E$5:$E$1433, 0)),"")</f>
        <v/>
      </c>
      <c r="I3832" t="str">
        <f>IFERROR(IF(J3832&lt;&gt;"", INDEX($B$5:$B$1433, MATCH(J3832, $E$5:$E$1433, 0)),""),"SAI")</f>
        <v/>
      </c>
      <c r="L3832" t="str">
        <f>IFERROR(IF($N$5="Sáng",IF(MID(K3832,2,7)-MID($L$2,2,7)&gt;0,"Trễ",""),IF(MID(K3832,2,7)-MID($Q$2,2,7)&gt;0,"Trễ","")),"")</f>
        <v/>
      </c>
      <c r="M3832" t="str">
        <f>IFERROR(IF($N$5="Sáng",MID(K3832,2,7)-MID($L$2,2,7),MID(K3832,2,7)-MID($Q$2,2,7)),"")</f>
        <v/>
      </c>
      <c r="Q3832" t="str">
        <f>IF(B3832&lt;&gt;"",IF(AND(P3832="",F3832=""),"Không phép ",""),"")</f>
        <v/>
      </c>
      <c r="R3832" t="str">
        <f>UPPER(B3832)</f>
        <v/>
      </c>
      <c r="T3832" t="str">
        <f>IFERROR(IF(J3832&lt;&gt;"", INDEX($S$5:$S$1433, MATCH(J3832, $E$5:$E$1433, 0)),""),"")</f>
        <v/>
      </c>
      <c r="V3832" t="str">
        <f>IFERROR(IF(J3832&lt;&gt;"", INDEX($U$5:$U$1433, MATCH(J3832, $E$5:$E$1433, 0)),""),"")</f>
        <v/>
      </c>
    </row>
    <row r="3833">
      <c r="A3833" t="str">
        <f>IF(B3833&lt;&gt;"",A3832+1,"")</f>
        <v/>
      </c>
      <c r="F3833" t="str">
        <f>IFERROR(IF(VLOOKUP(E3833,J:J,1,0)=E3833,"X",""),"")</f>
        <v/>
      </c>
      <c r="G3833" t="str">
        <f>IF(J3833&lt;&gt;"", INDEX($C$5:$C$1433, MATCH(J3833, $E$5:$E$1433, 0)),"")</f>
        <v/>
      </c>
      <c r="H3833" t="str">
        <f>IF(J3833&lt;&gt;"", INDEX($D$5:$D$1433, MATCH(J3833, $E$5:$E$1433, 0)),"")</f>
        <v/>
      </c>
      <c r="I3833" t="str">
        <f>IFERROR(IF(J3833&lt;&gt;"", INDEX($B$5:$B$1433, MATCH(J3833, $E$5:$E$1433, 0)),""),"SAI")</f>
        <v/>
      </c>
      <c r="L3833" t="str">
        <f>IFERROR(IF($N$5="Sáng",IF(MID(K3833,2,7)-MID($L$2,2,7)&gt;0,"Trễ",""),IF(MID(K3833,2,7)-MID($Q$2,2,7)&gt;0,"Trễ","")),"")</f>
        <v/>
      </c>
      <c r="M3833" t="str">
        <f>IFERROR(IF($N$5="Sáng",MID(K3833,2,7)-MID($L$2,2,7),MID(K3833,2,7)-MID($Q$2,2,7)),"")</f>
        <v/>
      </c>
      <c r="Q3833" t="str">
        <f>IF(B3833&lt;&gt;"",IF(AND(P3833="",F3833=""),"Không phép ",""),"")</f>
        <v/>
      </c>
      <c r="R3833" t="str">
        <f>UPPER(B3833)</f>
        <v/>
      </c>
      <c r="T3833" t="str">
        <f>IFERROR(IF(J3833&lt;&gt;"", INDEX($S$5:$S$1433, MATCH(J3833, $E$5:$E$1433, 0)),""),"")</f>
        <v/>
      </c>
      <c r="V3833" t="str">
        <f>IFERROR(IF(J3833&lt;&gt;"", INDEX($U$5:$U$1433, MATCH(J3833, $E$5:$E$1433, 0)),""),"")</f>
        <v/>
      </c>
    </row>
    <row r="3834">
      <c r="A3834" t="str">
        <f>IF(B3834&lt;&gt;"",A3833+1,"")</f>
        <v/>
      </c>
      <c r="F3834" t="str">
        <f>IFERROR(IF(VLOOKUP(E3834,J:J,1,0)=E3834,"X",""),"")</f>
        <v/>
      </c>
      <c r="G3834" t="str">
        <f>IF(J3834&lt;&gt;"", INDEX($C$5:$C$1433, MATCH(J3834, $E$5:$E$1433, 0)),"")</f>
        <v/>
      </c>
      <c r="H3834" t="str">
        <f>IF(J3834&lt;&gt;"", INDEX($D$5:$D$1433, MATCH(J3834, $E$5:$E$1433, 0)),"")</f>
        <v/>
      </c>
      <c r="I3834" t="str">
        <f>IFERROR(IF(J3834&lt;&gt;"", INDEX($B$5:$B$1433, MATCH(J3834, $E$5:$E$1433, 0)),""),"SAI")</f>
        <v/>
      </c>
      <c r="L3834" t="str">
        <f>IFERROR(IF($N$5="Sáng",IF(MID(K3834,2,7)-MID($L$2,2,7)&gt;0,"Trễ",""),IF(MID(K3834,2,7)-MID($Q$2,2,7)&gt;0,"Trễ","")),"")</f>
        <v/>
      </c>
      <c r="M3834" t="str">
        <f>IFERROR(IF($N$5="Sáng",MID(K3834,2,7)-MID($L$2,2,7),MID(K3834,2,7)-MID($Q$2,2,7)),"")</f>
        <v/>
      </c>
      <c r="Q3834" t="str">
        <f>IF(B3834&lt;&gt;"",IF(AND(P3834="",F3834=""),"Không phép ",""),"")</f>
        <v/>
      </c>
      <c r="R3834" t="str">
        <f>UPPER(B3834)</f>
        <v/>
      </c>
      <c r="T3834" t="str">
        <f>IFERROR(IF(J3834&lt;&gt;"", INDEX($S$5:$S$1433, MATCH(J3834, $E$5:$E$1433, 0)),""),"")</f>
        <v/>
      </c>
      <c r="V3834" t="str">
        <f>IFERROR(IF(J3834&lt;&gt;"", INDEX($U$5:$U$1433, MATCH(J3834, $E$5:$E$1433, 0)),""),"")</f>
        <v/>
      </c>
    </row>
    <row r="3835">
      <c r="A3835" t="str">
        <f>IF(B3835&lt;&gt;"",A3834+1,"")</f>
        <v/>
      </c>
      <c r="F3835" t="str">
        <f>IFERROR(IF(VLOOKUP(E3835,J:J,1,0)=E3835,"X",""),"")</f>
        <v/>
      </c>
      <c r="G3835" t="str">
        <f>IF(J3835&lt;&gt;"", INDEX($C$5:$C$1433, MATCH(J3835, $E$5:$E$1433, 0)),"")</f>
        <v/>
      </c>
      <c r="H3835" t="str">
        <f>IF(J3835&lt;&gt;"", INDEX($D$5:$D$1433, MATCH(J3835, $E$5:$E$1433, 0)),"")</f>
        <v/>
      </c>
      <c r="I3835" t="str">
        <f>IFERROR(IF(J3835&lt;&gt;"", INDEX($B$5:$B$1433, MATCH(J3835, $E$5:$E$1433, 0)),""),"SAI")</f>
        <v/>
      </c>
      <c r="L3835" t="str">
        <f>IFERROR(IF($N$5="Sáng",IF(MID(K3835,2,7)-MID($L$2,2,7)&gt;0,"Trễ",""),IF(MID(K3835,2,7)-MID($Q$2,2,7)&gt;0,"Trễ","")),"")</f>
        <v/>
      </c>
      <c r="M3835" t="str">
        <f>IFERROR(IF($N$5="Sáng",MID(K3835,2,7)-MID($L$2,2,7),MID(K3835,2,7)-MID($Q$2,2,7)),"")</f>
        <v/>
      </c>
      <c r="Q3835" t="str">
        <f>IF(B3835&lt;&gt;"",IF(AND(P3835="",F3835=""),"Không phép ",""),"")</f>
        <v/>
      </c>
      <c r="R3835" t="str">
        <f>UPPER(B3835)</f>
        <v/>
      </c>
      <c r="T3835" t="str">
        <f>IFERROR(IF(J3835&lt;&gt;"", INDEX($S$5:$S$1433, MATCH(J3835, $E$5:$E$1433, 0)),""),"")</f>
        <v/>
      </c>
      <c r="V3835" t="str">
        <f>IFERROR(IF(J3835&lt;&gt;"", INDEX($U$5:$U$1433, MATCH(J3835, $E$5:$E$1433, 0)),""),"")</f>
        <v/>
      </c>
    </row>
    <row r="3836">
      <c r="A3836" t="str">
        <f>IF(B3836&lt;&gt;"",A3835+1,"")</f>
        <v/>
      </c>
      <c r="F3836" t="str">
        <f>IFERROR(IF(VLOOKUP(E3836,J:J,1,0)=E3836,"X",""),"")</f>
        <v/>
      </c>
      <c r="G3836" t="str">
        <f>IF(J3836&lt;&gt;"", INDEX($C$5:$C$1433, MATCH(J3836, $E$5:$E$1433, 0)),"")</f>
        <v/>
      </c>
      <c r="H3836" t="str">
        <f>IF(J3836&lt;&gt;"", INDEX($D$5:$D$1433, MATCH(J3836, $E$5:$E$1433, 0)),"")</f>
        <v/>
      </c>
      <c r="I3836" t="str">
        <f>IFERROR(IF(J3836&lt;&gt;"", INDEX($B$5:$B$1433, MATCH(J3836, $E$5:$E$1433, 0)),""),"SAI")</f>
        <v/>
      </c>
      <c r="L3836" t="str">
        <f>IFERROR(IF($N$5="Sáng",IF(MID(K3836,2,7)-MID($L$2,2,7)&gt;0,"Trễ",""),IF(MID(K3836,2,7)-MID($Q$2,2,7)&gt;0,"Trễ","")),"")</f>
        <v/>
      </c>
      <c r="M3836" t="str">
        <f>IFERROR(IF($N$5="Sáng",MID(K3836,2,7)-MID($L$2,2,7),MID(K3836,2,7)-MID($Q$2,2,7)),"")</f>
        <v/>
      </c>
      <c r="Q3836" t="str">
        <f>IF(B3836&lt;&gt;"",IF(AND(P3836="",F3836=""),"Không phép ",""),"")</f>
        <v/>
      </c>
      <c r="R3836" t="str">
        <f>UPPER(B3836)</f>
        <v/>
      </c>
      <c r="T3836" t="str">
        <f>IFERROR(IF(J3836&lt;&gt;"", INDEX($S$5:$S$1433, MATCH(J3836, $E$5:$E$1433, 0)),""),"")</f>
        <v/>
      </c>
      <c r="V3836" t="str">
        <f>IFERROR(IF(J3836&lt;&gt;"", INDEX($U$5:$U$1433, MATCH(J3836, $E$5:$E$1433, 0)),""),"")</f>
        <v/>
      </c>
    </row>
    <row r="3837">
      <c r="A3837" t="str">
        <f>IF(B3837&lt;&gt;"",A3836+1,"")</f>
        <v/>
      </c>
      <c r="F3837" t="str">
        <f>IFERROR(IF(VLOOKUP(E3837,J:J,1,0)=E3837,"X",""),"")</f>
        <v/>
      </c>
      <c r="G3837" t="str">
        <f>IF(J3837&lt;&gt;"", INDEX($C$5:$C$1433, MATCH(J3837, $E$5:$E$1433, 0)),"")</f>
        <v/>
      </c>
      <c r="H3837" t="str">
        <f>IF(J3837&lt;&gt;"", INDEX($D$5:$D$1433, MATCH(J3837, $E$5:$E$1433, 0)),"")</f>
        <v/>
      </c>
      <c r="I3837" t="str">
        <f>IFERROR(IF(J3837&lt;&gt;"", INDEX($B$5:$B$1433, MATCH(J3837, $E$5:$E$1433, 0)),""),"SAI")</f>
        <v/>
      </c>
      <c r="L3837" t="str">
        <f>IFERROR(IF($N$5="Sáng",IF(MID(K3837,2,7)-MID($L$2,2,7)&gt;0,"Trễ",""),IF(MID(K3837,2,7)-MID($Q$2,2,7)&gt;0,"Trễ","")),"")</f>
        <v/>
      </c>
      <c r="M3837" t="str">
        <f>IFERROR(IF($N$5="Sáng",MID(K3837,2,7)-MID($L$2,2,7),MID(K3837,2,7)-MID($Q$2,2,7)),"")</f>
        <v/>
      </c>
      <c r="Q3837" t="str">
        <f>IF(B3837&lt;&gt;"",IF(AND(P3837="",F3837=""),"Không phép ",""),"")</f>
        <v/>
      </c>
      <c r="R3837" t="str">
        <f>UPPER(B3837)</f>
        <v/>
      </c>
      <c r="T3837" t="str">
        <f>IFERROR(IF(J3837&lt;&gt;"", INDEX($S$5:$S$1433, MATCH(J3837, $E$5:$E$1433, 0)),""),"")</f>
        <v/>
      </c>
      <c r="V3837" t="str">
        <f>IFERROR(IF(J3837&lt;&gt;"", INDEX($U$5:$U$1433, MATCH(J3837, $E$5:$E$1433, 0)),""),"")</f>
        <v/>
      </c>
    </row>
    <row r="3838">
      <c r="A3838" t="str">
        <f>IF(B3838&lt;&gt;"",A3837+1,"")</f>
        <v/>
      </c>
      <c r="F3838" t="str">
        <f>IFERROR(IF(VLOOKUP(E3838,J:J,1,0)=E3838,"X",""),"")</f>
        <v/>
      </c>
      <c r="G3838" t="str">
        <f>IF(J3838&lt;&gt;"", INDEX($C$5:$C$1433, MATCH(J3838, $E$5:$E$1433, 0)),"")</f>
        <v/>
      </c>
      <c r="H3838" t="str">
        <f>IF(J3838&lt;&gt;"", INDEX($D$5:$D$1433, MATCH(J3838, $E$5:$E$1433, 0)),"")</f>
        <v/>
      </c>
      <c r="I3838" t="str">
        <f>IFERROR(IF(J3838&lt;&gt;"", INDEX($B$5:$B$1433, MATCH(J3838, $E$5:$E$1433, 0)),""),"SAI")</f>
        <v/>
      </c>
      <c r="L3838" t="str">
        <f>IFERROR(IF($N$5="Sáng",IF(MID(K3838,2,7)-MID($L$2,2,7)&gt;0,"Trễ",""),IF(MID(K3838,2,7)-MID($Q$2,2,7)&gt;0,"Trễ","")),"")</f>
        <v/>
      </c>
      <c r="M3838" t="str">
        <f>IFERROR(IF($N$5="Sáng",MID(K3838,2,7)-MID($L$2,2,7),MID(K3838,2,7)-MID($Q$2,2,7)),"")</f>
        <v/>
      </c>
      <c r="Q3838" t="str">
        <f>IF(B3838&lt;&gt;"",IF(AND(P3838="",F3838=""),"Không phép ",""),"")</f>
        <v/>
      </c>
      <c r="R3838" t="str">
        <f>UPPER(B3838)</f>
        <v/>
      </c>
      <c r="T3838" t="str">
        <f>IFERROR(IF(J3838&lt;&gt;"", INDEX($S$5:$S$1433, MATCH(J3838, $E$5:$E$1433, 0)),""),"")</f>
        <v/>
      </c>
      <c r="V3838" t="str">
        <f>IFERROR(IF(J3838&lt;&gt;"", INDEX($U$5:$U$1433, MATCH(J3838, $E$5:$E$1433, 0)),""),"")</f>
        <v/>
      </c>
    </row>
    <row r="3839">
      <c r="A3839" t="str">
        <f>IF(B3839&lt;&gt;"",A3838+1,"")</f>
        <v/>
      </c>
      <c r="F3839" t="str">
        <f>IFERROR(IF(VLOOKUP(E3839,J:J,1,0)=E3839,"X",""),"")</f>
        <v/>
      </c>
      <c r="G3839" t="str">
        <f>IF(J3839&lt;&gt;"", INDEX($C$5:$C$1433, MATCH(J3839, $E$5:$E$1433, 0)),"")</f>
        <v/>
      </c>
      <c r="H3839" t="str">
        <f>IF(J3839&lt;&gt;"", INDEX($D$5:$D$1433, MATCH(J3839, $E$5:$E$1433, 0)),"")</f>
        <v/>
      </c>
      <c r="I3839" t="str">
        <f>IFERROR(IF(J3839&lt;&gt;"", INDEX($B$5:$B$1433, MATCH(J3839, $E$5:$E$1433, 0)),""),"SAI")</f>
        <v/>
      </c>
      <c r="L3839" t="str">
        <f>IFERROR(IF($N$5="Sáng",IF(MID(K3839,2,7)-MID($L$2,2,7)&gt;0,"Trễ",""),IF(MID(K3839,2,7)-MID($Q$2,2,7)&gt;0,"Trễ","")),"")</f>
        <v/>
      </c>
      <c r="M3839" t="str">
        <f>IFERROR(IF($N$5="Sáng",MID(K3839,2,7)-MID($L$2,2,7),MID(K3839,2,7)-MID($Q$2,2,7)),"")</f>
        <v/>
      </c>
      <c r="Q3839" t="str">
        <f>IF(B3839&lt;&gt;"",IF(AND(P3839="",F3839=""),"Không phép ",""),"")</f>
        <v/>
      </c>
      <c r="R3839" t="str">
        <f>UPPER(B3839)</f>
        <v/>
      </c>
      <c r="T3839" t="str">
        <f>IFERROR(IF(J3839&lt;&gt;"", INDEX($S$5:$S$1433, MATCH(J3839, $E$5:$E$1433, 0)),""),"")</f>
        <v/>
      </c>
      <c r="V3839" t="str">
        <f>IFERROR(IF(J3839&lt;&gt;"", INDEX($U$5:$U$1433, MATCH(J3839, $E$5:$E$1433, 0)),""),"")</f>
        <v/>
      </c>
    </row>
    <row r="3840">
      <c r="A3840" t="str">
        <f>IF(B3840&lt;&gt;"",A3839+1,"")</f>
        <v/>
      </c>
      <c r="F3840" t="str">
        <f>IFERROR(IF(VLOOKUP(E3840,J:J,1,0)=E3840,"X",""),"")</f>
        <v/>
      </c>
      <c r="G3840" t="str">
        <f>IF(J3840&lt;&gt;"", INDEX($C$5:$C$1433, MATCH(J3840, $E$5:$E$1433, 0)),"")</f>
        <v/>
      </c>
      <c r="H3840" t="str">
        <f>IF(J3840&lt;&gt;"", INDEX($D$5:$D$1433, MATCH(J3840, $E$5:$E$1433, 0)),"")</f>
        <v/>
      </c>
      <c r="I3840" t="str">
        <f>IFERROR(IF(J3840&lt;&gt;"", INDEX($B$5:$B$1433, MATCH(J3840, $E$5:$E$1433, 0)),""),"SAI")</f>
        <v/>
      </c>
      <c r="L3840" t="str">
        <f>IFERROR(IF($N$5="Sáng",IF(MID(K3840,2,7)-MID($L$2,2,7)&gt;0,"Trễ",""),IF(MID(K3840,2,7)-MID($Q$2,2,7)&gt;0,"Trễ","")),"")</f>
        <v/>
      </c>
      <c r="M3840" t="str">
        <f>IFERROR(IF($N$5="Sáng",MID(K3840,2,7)-MID($L$2,2,7),MID(K3840,2,7)-MID($Q$2,2,7)),"")</f>
        <v/>
      </c>
      <c r="Q3840" t="str">
        <f>IF(B3840&lt;&gt;"",IF(AND(P3840="",F3840=""),"Không phép ",""),"")</f>
        <v/>
      </c>
      <c r="R3840" t="str">
        <f>UPPER(B3840)</f>
        <v/>
      </c>
      <c r="T3840" t="str">
        <f>IFERROR(IF(J3840&lt;&gt;"", INDEX($S$5:$S$1433, MATCH(J3840, $E$5:$E$1433, 0)),""),"")</f>
        <v/>
      </c>
      <c r="V3840" t="str">
        <f>IFERROR(IF(J3840&lt;&gt;"", INDEX($U$5:$U$1433, MATCH(J3840, $E$5:$E$1433, 0)),""),"")</f>
        <v/>
      </c>
    </row>
    <row r="3841">
      <c r="A3841" t="str">
        <f>IF(B3841&lt;&gt;"",A3840+1,"")</f>
        <v/>
      </c>
      <c r="F3841" t="str">
        <f>IFERROR(IF(VLOOKUP(E3841,J:J,1,0)=E3841,"X",""),"")</f>
        <v/>
      </c>
      <c r="G3841" t="str">
        <f>IF(J3841&lt;&gt;"", INDEX($C$5:$C$1433, MATCH(J3841, $E$5:$E$1433, 0)),"")</f>
        <v/>
      </c>
      <c r="H3841" t="str">
        <f>IF(J3841&lt;&gt;"", INDEX($D$5:$D$1433, MATCH(J3841, $E$5:$E$1433, 0)),"")</f>
        <v/>
      </c>
      <c r="I3841" t="str">
        <f>IFERROR(IF(J3841&lt;&gt;"", INDEX($B$5:$B$1433, MATCH(J3841, $E$5:$E$1433, 0)),""),"SAI")</f>
        <v/>
      </c>
      <c r="L3841" t="str">
        <f>IFERROR(IF($N$5="Sáng",IF(MID(K3841,2,7)-MID($L$2,2,7)&gt;0,"Trễ",""),IF(MID(K3841,2,7)-MID($Q$2,2,7)&gt;0,"Trễ","")),"")</f>
        <v/>
      </c>
      <c r="M3841" t="str">
        <f>IFERROR(IF($N$5="Sáng",MID(K3841,2,7)-MID($L$2,2,7),MID(K3841,2,7)-MID($Q$2,2,7)),"")</f>
        <v/>
      </c>
      <c r="Q3841" t="str">
        <f>IF(B3841&lt;&gt;"",IF(AND(P3841="",F3841=""),"Không phép ",""),"")</f>
        <v/>
      </c>
      <c r="R3841" t="str">
        <f>UPPER(B3841)</f>
        <v/>
      </c>
      <c r="T3841" t="str">
        <f>IFERROR(IF(J3841&lt;&gt;"", INDEX($S$5:$S$1433, MATCH(J3841, $E$5:$E$1433, 0)),""),"")</f>
        <v/>
      </c>
      <c r="V3841" t="str">
        <f>IFERROR(IF(J3841&lt;&gt;"", INDEX($U$5:$U$1433, MATCH(J3841, $E$5:$E$1433, 0)),""),"")</f>
        <v/>
      </c>
    </row>
    <row r="3842">
      <c r="A3842" t="str">
        <f>IF(B3842&lt;&gt;"",A3841+1,"")</f>
        <v/>
      </c>
      <c r="F3842" t="str">
        <f>IFERROR(IF(VLOOKUP(E3842,J:J,1,0)=E3842,"X",""),"")</f>
        <v/>
      </c>
      <c r="G3842" t="str">
        <f>IF(J3842&lt;&gt;"", INDEX($C$5:$C$1433, MATCH(J3842, $E$5:$E$1433, 0)),"")</f>
        <v/>
      </c>
      <c r="H3842" t="str">
        <f>IF(J3842&lt;&gt;"", INDEX($D$5:$D$1433, MATCH(J3842, $E$5:$E$1433, 0)),"")</f>
        <v/>
      </c>
      <c r="I3842" t="str">
        <f>IFERROR(IF(J3842&lt;&gt;"", INDEX($B$5:$B$1433, MATCH(J3842, $E$5:$E$1433, 0)),""),"SAI")</f>
        <v/>
      </c>
      <c r="L3842" t="str">
        <f>IFERROR(IF($N$5="Sáng",IF(MID(K3842,2,7)-MID($L$2,2,7)&gt;0,"Trễ",""),IF(MID(K3842,2,7)-MID($Q$2,2,7)&gt;0,"Trễ","")),"")</f>
        <v/>
      </c>
      <c r="M3842" t="str">
        <f>IFERROR(IF($N$5="Sáng",MID(K3842,2,7)-MID($L$2,2,7),MID(K3842,2,7)-MID($Q$2,2,7)),"")</f>
        <v/>
      </c>
      <c r="Q3842" t="str">
        <f>IF(B3842&lt;&gt;"",IF(AND(P3842="",F3842=""),"Không phép ",""),"")</f>
        <v/>
      </c>
      <c r="R3842" t="str">
        <f>UPPER(B3842)</f>
        <v/>
      </c>
      <c r="T3842" t="str">
        <f>IFERROR(IF(J3842&lt;&gt;"", INDEX($S$5:$S$1433, MATCH(J3842, $E$5:$E$1433, 0)),""),"")</f>
        <v/>
      </c>
      <c r="V3842" t="str">
        <f>IFERROR(IF(J3842&lt;&gt;"", INDEX($U$5:$U$1433, MATCH(J3842, $E$5:$E$1433, 0)),""),"")</f>
        <v/>
      </c>
    </row>
    <row r="3843">
      <c r="A3843" t="str">
        <f>IF(B3843&lt;&gt;"",A3842+1,"")</f>
        <v/>
      </c>
      <c r="F3843" t="str">
        <f>IFERROR(IF(VLOOKUP(E3843,J:J,1,0)=E3843,"X",""),"")</f>
        <v/>
      </c>
      <c r="G3843" t="str">
        <f>IF(J3843&lt;&gt;"", INDEX($C$5:$C$1433, MATCH(J3843, $E$5:$E$1433, 0)),"")</f>
        <v/>
      </c>
      <c r="H3843" t="str">
        <f>IF(J3843&lt;&gt;"", INDEX($D$5:$D$1433, MATCH(J3843, $E$5:$E$1433, 0)),"")</f>
        <v/>
      </c>
      <c r="I3843" t="str">
        <f>IFERROR(IF(J3843&lt;&gt;"", INDEX($B$5:$B$1433, MATCH(J3843, $E$5:$E$1433, 0)),""),"SAI")</f>
        <v/>
      </c>
      <c r="L3843" t="str">
        <f>IFERROR(IF($N$5="Sáng",IF(MID(K3843,2,7)-MID($L$2,2,7)&gt;0,"Trễ",""),IF(MID(K3843,2,7)-MID($Q$2,2,7)&gt;0,"Trễ","")),"")</f>
        <v/>
      </c>
      <c r="M3843" t="str">
        <f>IFERROR(IF($N$5="Sáng",MID(K3843,2,7)-MID($L$2,2,7),MID(K3843,2,7)-MID($Q$2,2,7)),"")</f>
        <v/>
      </c>
      <c r="Q3843" t="str">
        <f>IF(B3843&lt;&gt;"",IF(AND(P3843="",F3843=""),"Không phép ",""),"")</f>
        <v/>
      </c>
      <c r="R3843" t="str">
        <f>UPPER(B3843)</f>
        <v/>
      </c>
      <c r="T3843" t="str">
        <f>IFERROR(IF(J3843&lt;&gt;"", INDEX($S$5:$S$1433, MATCH(J3843, $E$5:$E$1433, 0)),""),"")</f>
        <v/>
      </c>
      <c r="V3843" t="str">
        <f>IFERROR(IF(J3843&lt;&gt;"", INDEX($U$5:$U$1433, MATCH(J3843, $E$5:$E$1433, 0)),""),"")</f>
        <v/>
      </c>
    </row>
    <row r="3844">
      <c r="A3844" t="str">
        <f>IF(B3844&lt;&gt;"",A3843+1,"")</f>
        <v/>
      </c>
      <c r="F3844" t="str">
        <f>IFERROR(IF(VLOOKUP(E3844,J:J,1,0)=E3844,"X",""),"")</f>
        <v/>
      </c>
      <c r="G3844" t="str">
        <f>IF(J3844&lt;&gt;"", INDEX($C$5:$C$1433, MATCH(J3844, $E$5:$E$1433, 0)),"")</f>
        <v/>
      </c>
      <c r="H3844" t="str">
        <f>IF(J3844&lt;&gt;"", INDEX($D$5:$D$1433, MATCH(J3844, $E$5:$E$1433, 0)),"")</f>
        <v/>
      </c>
      <c r="I3844" t="str">
        <f>IFERROR(IF(J3844&lt;&gt;"", INDEX($B$5:$B$1433, MATCH(J3844, $E$5:$E$1433, 0)),""),"SAI")</f>
        <v/>
      </c>
      <c r="L3844" t="str">
        <f>IFERROR(IF($N$5="Sáng",IF(MID(K3844,2,7)-MID($L$2,2,7)&gt;0,"Trễ",""),IF(MID(K3844,2,7)-MID($Q$2,2,7)&gt;0,"Trễ","")),"")</f>
        <v/>
      </c>
      <c r="M3844" t="str">
        <f>IFERROR(IF($N$5="Sáng",MID(K3844,2,7)-MID($L$2,2,7),MID(K3844,2,7)-MID($Q$2,2,7)),"")</f>
        <v/>
      </c>
      <c r="Q3844" t="str">
        <f>IF(B3844&lt;&gt;"",IF(AND(P3844="",F3844=""),"Không phép ",""),"")</f>
        <v/>
      </c>
      <c r="R3844" t="str">
        <f>UPPER(B3844)</f>
        <v/>
      </c>
      <c r="T3844" t="str">
        <f>IFERROR(IF(J3844&lt;&gt;"", INDEX($S$5:$S$1433, MATCH(J3844, $E$5:$E$1433, 0)),""),"")</f>
        <v/>
      </c>
      <c r="V3844" t="str">
        <f>IFERROR(IF(J3844&lt;&gt;"", INDEX($U$5:$U$1433, MATCH(J3844, $E$5:$E$1433, 0)),""),"")</f>
        <v/>
      </c>
    </row>
    <row r="3845">
      <c r="A3845" t="str">
        <f>IF(B3845&lt;&gt;"",A3844+1,"")</f>
        <v/>
      </c>
      <c r="F3845" t="str">
        <f>IFERROR(IF(VLOOKUP(E3845,J:J,1,0)=E3845,"X",""),"")</f>
        <v/>
      </c>
      <c r="G3845" t="str">
        <f>IF(J3845&lt;&gt;"", INDEX($C$5:$C$1433, MATCH(J3845, $E$5:$E$1433, 0)),"")</f>
        <v/>
      </c>
      <c r="H3845" t="str">
        <f>IF(J3845&lt;&gt;"", INDEX($D$5:$D$1433, MATCH(J3845, $E$5:$E$1433, 0)),"")</f>
        <v/>
      </c>
      <c r="I3845" t="str">
        <f>IFERROR(IF(J3845&lt;&gt;"", INDEX($B$5:$B$1433, MATCH(J3845, $E$5:$E$1433, 0)),""),"SAI")</f>
        <v/>
      </c>
      <c r="L3845" t="str">
        <f>IFERROR(IF($N$5="Sáng",IF(MID(K3845,2,7)-MID($L$2,2,7)&gt;0,"Trễ",""),IF(MID(K3845,2,7)-MID($Q$2,2,7)&gt;0,"Trễ","")),"")</f>
        <v/>
      </c>
      <c r="M3845" t="str">
        <f>IFERROR(IF($N$5="Sáng",MID(K3845,2,7)-MID($L$2,2,7),MID(K3845,2,7)-MID($Q$2,2,7)),"")</f>
        <v/>
      </c>
      <c r="Q3845" t="str">
        <f>IF(B3845&lt;&gt;"",IF(AND(P3845="",F3845=""),"Không phép ",""),"")</f>
        <v/>
      </c>
      <c r="R3845" t="str">
        <f>UPPER(B3845)</f>
        <v/>
      </c>
      <c r="T3845" t="str">
        <f>IFERROR(IF(J3845&lt;&gt;"", INDEX($S$5:$S$1433, MATCH(J3845, $E$5:$E$1433, 0)),""),"")</f>
        <v/>
      </c>
      <c r="V3845" t="str">
        <f>IFERROR(IF(J3845&lt;&gt;"", INDEX($U$5:$U$1433, MATCH(J3845, $E$5:$E$1433, 0)),""),"")</f>
        <v/>
      </c>
    </row>
    <row r="3846">
      <c r="A3846" t="str">
        <f>IF(B3846&lt;&gt;"",A3845+1,"")</f>
        <v/>
      </c>
      <c r="F3846" t="str">
        <f>IFERROR(IF(VLOOKUP(E3846,J:J,1,0)=E3846,"X",""),"")</f>
        <v/>
      </c>
      <c r="G3846" t="str">
        <f>IF(J3846&lt;&gt;"", INDEX($C$5:$C$1433, MATCH(J3846, $E$5:$E$1433, 0)),"")</f>
        <v/>
      </c>
      <c r="H3846" t="str">
        <f>IF(J3846&lt;&gt;"", INDEX($D$5:$D$1433, MATCH(J3846, $E$5:$E$1433, 0)),"")</f>
        <v/>
      </c>
      <c r="I3846" t="str">
        <f>IFERROR(IF(J3846&lt;&gt;"", INDEX($B$5:$B$1433, MATCH(J3846, $E$5:$E$1433, 0)),""),"SAI")</f>
        <v/>
      </c>
      <c r="L3846" t="str">
        <f>IFERROR(IF($N$5="Sáng",IF(MID(K3846,2,7)-MID($L$2,2,7)&gt;0,"Trễ",""),IF(MID(K3846,2,7)-MID($Q$2,2,7)&gt;0,"Trễ","")),"")</f>
        <v/>
      </c>
      <c r="M3846" t="str">
        <f>IFERROR(IF($N$5="Sáng",MID(K3846,2,7)-MID($L$2,2,7),MID(K3846,2,7)-MID($Q$2,2,7)),"")</f>
        <v/>
      </c>
      <c r="Q3846" t="str">
        <f>IF(B3846&lt;&gt;"",IF(AND(P3846="",F3846=""),"Không phép ",""),"")</f>
        <v/>
      </c>
      <c r="R3846" t="str">
        <f>UPPER(B3846)</f>
        <v/>
      </c>
      <c r="T3846" t="str">
        <f>IFERROR(IF(J3846&lt;&gt;"", INDEX($S$5:$S$1433, MATCH(J3846, $E$5:$E$1433, 0)),""),"")</f>
        <v/>
      </c>
      <c r="V3846" t="str">
        <f>IFERROR(IF(J3846&lt;&gt;"", INDEX($U$5:$U$1433, MATCH(J3846, $E$5:$E$1433, 0)),""),"")</f>
        <v/>
      </c>
    </row>
    <row r="3847">
      <c r="A3847" t="str">
        <f>IF(B3847&lt;&gt;"",A3846+1,"")</f>
        <v/>
      </c>
      <c r="F3847" t="str">
        <f>IFERROR(IF(VLOOKUP(E3847,J:J,1,0)=E3847,"X",""),"")</f>
        <v/>
      </c>
      <c r="G3847" t="str">
        <f>IF(J3847&lt;&gt;"", INDEX($C$5:$C$1433, MATCH(J3847, $E$5:$E$1433, 0)),"")</f>
        <v/>
      </c>
      <c r="H3847" t="str">
        <f>IF(J3847&lt;&gt;"", INDEX($D$5:$D$1433, MATCH(J3847, $E$5:$E$1433, 0)),"")</f>
        <v/>
      </c>
      <c r="I3847" t="str">
        <f>IFERROR(IF(J3847&lt;&gt;"", INDEX($B$5:$B$1433, MATCH(J3847, $E$5:$E$1433, 0)),""),"SAI")</f>
        <v/>
      </c>
      <c r="L3847" t="str">
        <f>IFERROR(IF($N$5="Sáng",IF(MID(K3847,2,7)-MID($L$2,2,7)&gt;0,"Trễ",""),IF(MID(K3847,2,7)-MID($Q$2,2,7)&gt;0,"Trễ","")),"")</f>
        <v/>
      </c>
      <c r="M3847" t="str">
        <f>IFERROR(IF($N$5="Sáng",MID(K3847,2,7)-MID($L$2,2,7),MID(K3847,2,7)-MID($Q$2,2,7)),"")</f>
        <v/>
      </c>
      <c r="Q3847" t="str">
        <f>IF(B3847&lt;&gt;"",IF(AND(P3847="",F3847=""),"Không phép ",""),"")</f>
        <v/>
      </c>
      <c r="R3847" t="str">
        <f>UPPER(B3847)</f>
        <v/>
      </c>
      <c r="T3847" t="str">
        <f>IFERROR(IF(J3847&lt;&gt;"", INDEX($S$5:$S$1433, MATCH(J3847, $E$5:$E$1433, 0)),""),"")</f>
        <v/>
      </c>
      <c r="V3847" t="str">
        <f>IFERROR(IF(J3847&lt;&gt;"", INDEX($U$5:$U$1433, MATCH(J3847, $E$5:$E$1433, 0)),""),"")</f>
        <v/>
      </c>
    </row>
    <row r="3848">
      <c r="A3848" t="str">
        <f>IF(B3848&lt;&gt;"",A3847+1,"")</f>
        <v/>
      </c>
      <c r="F3848" t="str">
        <f>IFERROR(IF(VLOOKUP(E3848,J:J,1,0)=E3848,"X",""),"")</f>
        <v/>
      </c>
      <c r="G3848" t="str">
        <f>IF(J3848&lt;&gt;"", INDEX($C$5:$C$1433, MATCH(J3848, $E$5:$E$1433, 0)),"")</f>
        <v/>
      </c>
      <c r="H3848" t="str">
        <f>IF(J3848&lt;&gt;"", INDEX($D$5:$D$1433, MATCH(J3848, $E$5:$E$1433, 0)),"")</f>
        <v/>
      </c>
      <c r="I3848" t="str">
        <f>IFERROR(IF(J3848&lt;&gt;"", INDEX($B$5:$B$1433, MATCH(J3848, $E$5:$E$1433, 0)),""),"SAI")</f>
        <v/>
      </c>
      <c r="L3848" t="str">
        <f>IFERROR(IF($N$5="Sáng",IF(MID(K3848,2,7)-MID($L$2,2,7)&gt;0,"Trễ",""),IF(MID(K3848,2,7)-MID($Q$2,2,7)&gt;0,"Trễ","")),"")</f>
        <v/>
      </c>
      <c r="M3848" t="str">
        <f>IFERROR(IF($N$5="Sáng",MID(K3848,2,7)-MID($L$2,2,7),MID(K3848,2,7)-MID($Q$2,2,7)),"")</f>
        <v/>
      </c>
      <c r="Q3848" t="str">
        <f>IF(B3848&lt;&gt;"",IF(AND(P3848="",F3848=""),"Không phép ",""),"")</f>
        <v/>
      </c>
      <c r="R3848" t="str">
        <f>UPPER(B3848)</f>
        <v/>
      </c>
      <c r="T3848" t="str">
        <f>IFERROR(IF(J3848&lt;&gt;"", INDEX($S$5:$S$1433, MATCH(J3848, $E$5:$E$1433, 0)),""),"")</f>
        <v/>
      </c>
      <c r="V3848" t="str">
        <f>IFERROR(IF(J3848&lt;&gt;"", INDEX($U$5:$U$1433, MATCH(J3848, $E$5:$E$1433, 0)),""),"")</f>
        <v/>
      </c>
    </row>
    <row r="3849">
      <c r="A3849" t="str">
        <f>IF(B3849&lt;&gt;"",A3848+1,"")</f>
        <v/>
      </c>
      <c r="F3849" t="str">
        <f>IFERROR(IF(VLOOKUP(E3849,J:J,1,0)=E3849,"X",""),"")</f>
        <v/>
      </c>
      <c r="G3849" t="str">
        <f>IF(J3849&lt;&gt;"", INDEX($C$5:$C$1433, MATCH(J3849, $E$5:$E$1433, 0)),"")</f>
        <v/>
      </c>
      <c r="H3849" t="str">
        <f>IF(J3849&lt;&gt;"", INDEX($D$5:$D$1433, MATCH(J3849, $E$5:$E$1433, 0)),"")</f>
        <v/>
      </c>
      <c r="I3849" t="str">
        <f>IFERROR(IF(J3849&lt;&gt;"", INDEX($B$5:$B$1433, MATCH(J3849, $E$5:$E$1433, 0)),""),"SAI")</f>
        <v/>
      </c>
      <c r="L3849" t="str">
        <f>IFERROR(IF($N$5="Sáng",IF(MID(K3849,2,7)-MID($L$2,2,7)&gt;0,"Trễ",""),IF(MID(K3849,2,7)-MID($Q$2,2,7)&gt;0,"Trễ","")),"")</f>
        <v/>
      </c>
      <c r="M3849" t="str">
        <f>IFERROR(IF($N$5="Sáng",MID(K3849,2,7)-MID($L$2,2,7),MID(K3849,2,7)-MID($Q$2,2,7)),"")</f>
        <v/>
      </c>
      <c r="Q3849" t="str">
        <f>IF(B3849&lt;&gt;"",IF(AND(P3849="",F3849=""),"Không phép ",""),"")</f>
        <v/>
      </c>
      <c r="R3849" t="str">
        <f>UPPER(B3849)</f>
        <v/>
      </c>
      <c r="T3849" t="str">
        <f>IFERROR(IF(J3849&lt;&gt;"", INDEX($S$5:$S$1433, MATCH(J3849, $E$5:$E$1433, 0)),""),"")</f>
        <v/>
      </c>
      <c r="V3849" t="str">
        <f>IFERROR(IF(J3849&lt;&gt;"", INDEX($U$5:$U$1433, MATCH(J3849, $E$5:$E$1433, 0)),""),"")</f>
        <v/>
      </c>
    </row>
    <row r="3850">
      <c r="A3850" t="str">
        <f>IF(B3850&lt;&gt;"",A3849+1,"")</f>
        <v/>
      </c>
      <c r="F3850" t="str">
        <f>IFERROR(IF(VLOOKUP(E3850,J:J,1,0)=E3850,"X",""),"")</f>
        <v/>
      </c>
      <c r="G3850" t="str">
        <f>IF(J3850&lt;&gt;"", INDEX($C$5:$C$1433, MATCH(J3850, $E$5:$E$1433, 0)),"")</f>
        <v/>
      </c>
      <c r="H3850" t="str">
        <f>IF(J3850&lt;&gt;"", INDEX($D$5:$D$1433, MATCH(J3850, $E$5:$E$1433, 0)),"")</f>
        <v/>
      </c>
      <c r="I3850" t="str">
        <f>IFERROR(IF(J3850&lt;&gt;"", INDEX($B$5:$B$1433, MATCH(J3850, $E$5:$E$1433, 0)),""),"SAI")</f>
        <v/>
      </c>
      <c r="L3850" t="str">
        <f>IFERROR(IF($N$5="Sáng",IF(MID(K3850,2,7)-MID($L$2,2,7)&gt;0,"Trễ",""),IF(MID(K3850,2,7)-MID($Q$2,2,7)&gt;0,"Trễ","")),"")</f>
        <v/>
      </c>
      <c r="M3850" t="str">
        <f>IFERROR(IF($N$5="Sáng",MID(K3850,2,7)-MID($L$2,2,7),MID(K3850,2,7)-MID($Q$2,2,7)),"")</f>
        <v/>
      </c>
      <c r="Q3850" t="str">
        <f>IF(B3850&lt;&gt;"",IF(AND(P3850="",F3850=""),"Không phép ",""),"")</f>
        <v/>
      </c>
      <c r="R3850" t="str">
        <f>UPPER(B3850)</f>
        <v/>
      </c>
      <c r="T3850" t="str">
        <f>IFERROR(IF(J3850&lt;&gt;"", INDEX($S$5:$S$1433, MATCH(J3850, $E$5:$E$1433, 0)),""),"")</f>
        <v/>
      </c>
      <c r="V3850" t="str">
        <f>IFERROR(IF(J3850&lt;&gt;"", INDEX($U$5:$U$1433, MATCH(J3850, $E$5:$E$1433, 0)),""),"")</f>
        <v/>
      </c>
    </row>
    <row r="3851">
      <c r="A3851" t="str">
        <f>IF(B3851&lt;&gt;"",A3850+1,"")</f>
        <v/>
      </c>
      <c r="F3851" t="str">
        <f>IFERROR(IF(VLOOKUP(E3851,J:J,1,0)=E3851,"X",""),"")</f>
        <v/>
      </c>
      <c r="G3851" t="str">
        <f>IF(J3851&lt;&gt;"", INDEX($C$5:$C$1433, MATCH(J3851, $E$5:$E$1433, 0)),"")</f>
        <v/>
      </c>
      <c r="H3851" t="str">
        <f>IF(J3851&lt;&gt;"", INDEX($D$5:$D$1433, MATCH(J3851, $E$5:$E$1433, 0)),"")</f>
        <v/>
      </c>
      <c r="I3851" t="str">
        <f>IFERROR(IF(J3851&lt;&gt;"", INDEX($B$5:$B$1433, MATCH(J3851, $E$5:$E$1433, 0)),""),"SAI")</f>
        <v/>
      </c>
      <c r="L3851" t="str">
        <f>IFERROR(IF($N$5="Sáng",IF(MID(K3851,2,7)-MID($L$2,2,7)&gt;0,"Trễ",""),IF(MID(K3851,2,7)-MID($Q$2,2,7)&gt;0,"Trễ","")),"")</f>
        <v/>
      </c>
      <c r="M3851" t="str">
        <f>IFERROR(IF($N$5="Sáng",MID(K3851,2,7)-MID($L$2,2,7),MID(K3851,2,7)-MID($Q$2,2,7)),"")</f>
        <v/>
      </c>
      <c r="Q3851" t="str">
        <f>IF(B3851&lt;&gt;"",IF(AND(P3851="",F3851=""),"Không phép ",""),"")</f>
        <v/>
      </c>
      <c r="R3851" t="str">
        <f>UPPER(B3851)</f>
        <v/>
      </c>
      <c r="T3851" t="str">
        <f>IFERROR(IF(J3851&lt;&gt;"", INDEX($S$5:$S$1433, MATCH(J3851, $E$5:$E$1433, 0)),""),"")</f>
        <v/>
      </c>
      <c r="V3851" t="str">
        <f>IFERROR(IF(J3851&lt;&gt;"", INDEX($U$5:$U$1433, MATCH(J3851, $E$5:$E$1433, 0)),""),"")</f>
        <v/>
      </c>
    </row>
    <row r="3852">
      <c r="A3852" t="str">
        <f>IF(B3852&lt;&gt;"",A3851+1,"")</f>
        <v/>
      </c>
      <c r="F3852" t="str">
        <f>IFERROR(IF(VLOOKUP(E3852,J:J,1,0)=E3852,"X",""),"")</f>
        <v/>
      </c>
      <c r="G3852" t="str">
        <f>IF(J3852&lt;&gt;"", INDEX($C$5:$C$1433, MATCH(J3852, $E$5:$E$1433, 0)),"")</f>
        <v/>
      </c>
      <c r="H3852" t="str">
        <f>IF(J3852&lt;&gt;"", INDEX($D$5:$D$1433, MATCH(J3852, $E$5:$E$1433, 0)),"")</f>
        <v/>
      </c>
      <c r="I3852" t="str">
        <f>IFERROR(IF(J3852&lt;&gt;"", INDEX($B$5:$B$1433, MATCH(J3852, $E$5:$E$1433, 0)),""),"SAI")</f>
        <v/>
      </c>
      <c r="L3852" t="str">
        <f>IFERROR(IF($N$5="Sáng",IF(MID(K3852,2,7)-MID($L$2,2,7)&gt;0,"Trễ",""),IF(MID(K3852,2,7)-MID($Q$2,2,7)&gt;0,"Trễ","")),"")</f>
        <v/>
      </c>
      <c r="M3852" t="str">
        <f>IFERROR(IF($N$5="Sáng",MID(K3852,2,7)-MID($L$2,2,7),MID(K3852,2,7)-MID($Q$2,2,7)),"")</f>
        <v/>
      </c>
      <c r="Q3852" t="str">
        <f>IF(B3852&lt;&gt;"",IF(AND(P3852="",F3852=""),"Không phép ",""),"")</f>
        <v/>
      </c>
      <c r="R3852" t="str">
        <f>UPPER(B3852)</f>
        <v/>
      </c>
      <c r="T3852" t="str">
        <f>IFERROR(IF(J3852&lt;&gt;"", INDEX($S$5:$S$1433, MATCH(J3852, $E$5:$E$1433, 0)),""),"")</f>
        <v/>
      </c>
      <c r="V3852" t="str">
        <f>IFERROR(IF(J3852&lt;&gt;"", INDEX($U$5:$U$1433, MATCH(J3852, $E$5:$E$1433, 0)),""),"")</f>
        <v/>
      </c>
    </row>
    <row r="3853">
      <c r="A3853" t="str">
        <f>IF(B3853&lt;&gt;"",A3852+1,"")</f>
        <v/>
      </c>
      <c r="F3853" t="str">
        <f>IFERROR(IF(VLOOKUP(E3853,J:J,1,0)=E3853,"X",""),"")</f>
        <v/>
      </c>
      <c r="G3853" t="str">
        <f>IF(J3853&lt;&gt;"", INDEX($C$5:$C$1433, MATCH(J3853, $E$5:$E$1433, 0)),"")</f>
        <v/>
      </c>
      <c r="H3853" t="str">
        <f>IF(J3853&lt;&gt;"", INDEX($D$5:$D$1433, MATCH(J3853, $E$5:$E$1433, 0)),"")</f>
        <v/>
      </c>
      <c r="I3853" t="str">
        <f>IFERROR(IF(J3853&lt;&gt;"", INDEX($B$5:$B$1433, MATCH(J3853, $E$5:$E$1433, 0)),""),"SAI")</f>
        <v/>
      </c>
      <c r="L3853" t="str">
        <f>IFERROR(IF($N$5="Sáng",IF(MID(K3853,2,7)-MID($L$2,2,7)&gt;0,"Trễ",""),IF(MID(K3853,2,7)-MID($Q$2,2,7)&gt;0,"Trễ","")),"")</f>
        <v/>
      </c>
      <c r="M3853" t="str">
        <f>IFERROR(IF($N$5="Sáng",MID(K3853,2,7)-MID($L$2,2,7),MID(K3853,2,7)-MID($Q$2,2,7)),"")</f>
        <v/>
      </c>
      <c r="Q3853" t="str">
        <f>IF(B3853&lt;&gt;"",IF(AND(P3853="",F3853=""),"Không phép ",""),"")</f>
        <v/>
      </c>
      <c r="R3853" t="str">
        <f>UPPER(B3853)</f>
        <v/>
      </c>
      <c r="T3853" t="str">
        <f>IFERROR(IF(J3853&lt;&gt;"", INDEX($S$5:$S$1433, MATCH(J3853, $E$5:$E$1433, 0)),""),"")</f>
        <v/>
      </c>
      <c r="V3853" t="str">
        <f>IFERROR(IF(J3853&lt;&gt;"", INDEX($U$5:$U$1433, MATCH(J3853, $E$5:$E$1433, 0)),""),"")</f>
        <v/>
      </c>
    </row>
    <row r="3854">
      <c r="A3854" t="str">
        <f>IF(B3854&lt;&gt;"",A3853+1,"")</f>
        <v/>
      </c>
      <c r="F3854" t="str">
        <f>IFERROR(IF(VLOOKUP(E3854,J:J,1,0)=E3854,"X",""),"")</f>
        <v/>
      </c>
      <c r="G3854" t="str">
        <f>IF(J3854&lt;&gt;"", INDEX($C$5:$C$1433, MATCH(J3854, $E$5:$E$1433, 0)),"")</f>
        <v/>
      </c>
      <c r="H3854" t="str">
        <f>IF(J3854&lt;&gt;"", INDEX($D$5:$D$1433, MATCH(J3854, $E$5:$E$1433, 0)),"")</f>
        <v/>
      </c>
      <c r="I3854" t="str">
        <f>IFERROR(IF(J3854&lt;&gt;"", INDEX($B$5:$B$1433, MATCH(J3854, $E$5:$E$1433, 0)),""),"SAI")</f>
        <v/>
      </c>
      <c r="L3854" t="str">
        <f>IFERROR(IF($N$5="Sáng",IF(MID(K3854,2,7)-MID($L$2,2,7)&gt;0,"Trễ",""),IF(MID(K3854,2,7)-MID($Q$2,2,7)&gt;0,"Trễ","")),"")</f>
        <v/>
      </c>
      <c r="M3854" t="str">
        <f>IFERROR(IF($N$5="Sáng",MID(K3854,2,7)-MID($L$2,2,7),MID(K3854,2,7)-MID($Q$2,2,7)),"")</f>
        <v/>
      </c>
      <c r="Q3854" t="str">
        <f>IF(B3854&lt;&gt;"",IF(AND(P3854="",F3854=""),"Không phép ",""),"")</f>
        <v/>
      </c>
      <c r="R3854" t="str">
        <f>UPPER(B3854)</f>
        <v/>
      </c>
      <c r="T3854" t="str">
        <f>IFERROR(IF(J3854&lt;&gt;"", INDEX($S$5:$S$1433, MATCH(J3854, $E$5:$E$1433, 0)),""),"")</f>
        <v/>
      </c>
      <c r="V3854" t="str">
        <f>IFERROR(IF(J3854&lt;&gt;"", INDEX($U$5:$U$1433, MATCH(J3854, $E$5:$E$1433, 0)),""),"")</f>
        <v/>
      </c>
    </row>
    <row r="3855">
      <c r="A3855" t="str">
        <f>IF(B3855&lt;&gt;"",A3854+1,"")</f>
        <v/>
      </c>
      <c r="F3855" t="str">
        <f>IFERROR(IF(VLOOKUP(E3855,J:J,1,0)=E3855,"X",""),"")</f>
        <v/>
      </c>
      <c r="G3855" t="str">
        <f>IF(J3855&lt;&gt;"", INDEX($C$5:$C$1433, MATCH(J3855, $E$5:$E$1433, 0)),"")</f>
        <v/>
      </c>
      <c r="H3855" t="str">
        <f>IF(J3855&lt;&gt;"", INDEX($D$5:$D$1433, MATCH(J3855, $E$5:$E$1433, 0)),"")</f>
        <v/>
      </c>
      <c r="I3855" t="str">
        <f>IFERROR(IF(J3855&lt;&gt;"", INDEX($B$5:$B$1433, MATCH(J3855, $E$5:$E$1433, 0)),""),"SAI")</f>
        <v/>
      </c>
      <c r="L3855" t="str">
        <f>IFERROR(IF($N$5="Sáng",IF(MID(K3855,2,7)-MID($L$2,2,7)&gt;0,"Trễ",""),IF(MID(K3855,2,7)-MID($Q$2,2,7)&gt;0,"Trễ","")),"")</f>
        <v/>
      </c>
      <c r="M3855" t="str">
        <f>IFERROR(IF($N$5="Sáng",MID(K3855,2,7)-MID($L$2,2,7),MID(K3855,2,7)-MID($Q$2,2,7)),"")</f>
        <v/>
      </c>
      <c r="Q3855" t="str">
        <f>IF(B3855&lt;&gt;"",IF(AND(P3855="",F3855=""),"Không phép ",""),"")</f>
        <v/>
      </c>
      <c r="R3855" t="str">
        <f>UPPER(B3855)</f>
        <v/>
      </c>
      <c r="T3855" t="str">
        <f>IFERROR(IF(J3855&lt;&gt;"", INDEX($S$5:$S$1433, MATCH(J3855, $E$5:$E$1433, 0)),""),"")</f>
        <v/>
      </c>
      <c r="V3855" t="str">
        <f>IFERROR(IF(J3855&lt;&gt;"", INDEX($U$5:$U$1433, MATCH(J3855, $E$5:$E$1433, 0)),""),"")</f>
        <v/>
      </c>
    </row>
    <row r="3856">
      <c r="A3856" t="str">
        <f>IF(B3856&lt;&gt;"",A3855+1,"")</f>
        <v/>
      </c>
      <c r="F3856" t="str">
        <f>IFERROR(IF(VLOOKUP(E3856,J:J,1,0)=E3856,"X",""),"")</f>
        <v/>
      </c>
      <c r="G3856" t="str">
        <f>IF(J3856&lt;&gt;"", INDEX($C$5:$C$1433, MATCH(J3856, $E$5:$E$1433, 0)),"")</f>
        <v/>
      </c>
      <c r="H3856" t="str">
        <f>IF(J3856&lt;&gt;"", INDEX($D$5:$D$1433, MATCH(J3856, $E$5:$E$1433, 0)),"")</f>
        <v/>
      </c>
      <c r="I3856" t="str">
        <f>IFERROR(IF(J3856&lt;&gt;"", INDEX($B$5:$B$1433, MATCH(J3856, $E$5:$E$1433, 0)),""),"SAI")</f>
        <v/>
      </c>
      <c r="L3856" t="str">
        <f>IFERROR(IF($N$5="Sáng",IF(MID(K3856,2,7)-MID($L$2,2,7)&gt;0,"Trễ",""),IF(MID(K3856,2,7)-MID($Q$2,2,7)&gt;0,"Trễ","")),"")</f>
        <v/>
      </c>
      <c r="M3856" t="str">
        <f>IFERROR(IF($N$5="Sáng",MID(K3856,2,7)-MID($L$2,2,7),MID(K3856,2,7)-MID($Q$2,2,7)),"")</f>
        <v/>
      </c>
      <c r="Q3856" t="str">
        <f>IF(B3856&lt;&gt;"",IF(AND(P3856="",F3856=""),"Không phép ",""),"")</f>
        <v/>
      </c>
      <c r="R3856" t="str">
        <f>UPPER(B3856)</f>
        <v/>
      </c>
      <c r="T3856" t="str">
        <f>IFERROR(IF(J3856&lt;&gt;"", INDEX($S$5:$S$1433, MATCH(J3856, $E$5:$E$1433, 0)),""),"")</f>
        <v/>
      </c>
      <c r="V3856" t="str">
        <f>IFERROR(IF(J3856&lt;&gt;"", INDEX($U$5:$U$1433, MATCH(J3856, $E$5:$E$1433, 0)),""),"")</f>
        <v/>
      </c>
    </row>
    <row r="3857">
      <c r="A3857" t="str">
        <f>IF(B3857&lt;&gt;"",A3856+1,"")</f>
        <v/>
      </c>
      <c r="F3857" t="str">
        <f>IFERROR(IF(VLOOKUP(E3857,J:J,1,0)=E3857,"X",""),"")</f>
        <v/>
      </c>
      <c r="G3857" t="str">
        <f>IF(J3857&lt;&gt;"", INDEX($C$5:$C$1433, MATCH(J3857, $E$5:$E$1433, 0)),"")</f>
        <v/>
      </c>
      <c r="H3857" t="str">
        <f>IF(J3857&lt;&gt;"", INDEX($D$5:$D$1433, MATCH(J3857, $E$5:$E$1433, 0)),"")</f>
        <v/>
      </c>
      <c r="I3857" t="str">
        <f>IFERROR(IF(J3857&lt;&gt;"", INDEX($B$5:$B$1433, MATCH(J3857, $E$5:$E$1433, 0)),""),"SAI")</f>
        <v/>
      </c>
      <c r="L3857" t="str">
        <f>IFERROR(IF($N$5="Sáng",IF(MID(K3857,2,7)-MID($L$2,2,7)&gt;0,"Trễ",""),IF(MID(K3857,2,7)-MID($Q$2,2,7)&gt;0,"Trễ","")),"")</f>
        <v/>
      </c>
      <c r="M3857" t="str">
        <f>IFERROR(IF($N$5="Sáng",MID(K3857,2,7)-MID($L$2,2,7),MID(K3857,2,7)-MID($Q$2,2,7)),"")</f>
        <v/>
      </c>
      <c r="Q3857" t="str">
        <f>IF(B3857&lt;&gt;"",IF(AND(P3857="",F3857=""),"Không phép ",""),"")</f>
        <v/>
      </c>
      <c r="R3857" t="str">
        <f>UPPER(B3857)</f>
        <v/>
      </c>
      <c r="T3857" t="str">
        <f>IFERROR(IF(J3857&lt;&gt;"", INDEX($S$5:$S$1433, MATCH(J3857, $E$5:$E$1433, 0)),""),"")</f>
        <v/>
      </c>
      <c r="V3857" t="str">
        <f>IFERROR(IF(J3857&lt;&gt;"", INDEX($U$5:$U$1433, MATCH(J3857, $E$5:$E$1433, 0)),""),"")</f>
        <v/>
      </c>
    </row>
    <row r="3858">
      <c r="A3858" t="str">
        <f>IF(B3858&lt;&gt;"",A3857+1,"")</f>
        <v/>
      </c>
      <c r="F3858" t="str">
        <f>IFERROR(IF(VLOOKUP(E3858,J:J,1,0)=E3858,"X",""),"")</f>
        <v/>
      </c>
      <c r="G3858" t="str">
        <f>IF(J3858&lt;&gt;"", INDEX($C$5:$C$1433, MATCH(J3858, $E$5:$E$1433, 0)),"")</f>
        <v/>
      </c>
      <c r="H3858" t="str">
        <f>IF(J3858&lt;&gt;"", INDEX($D$5:$D$1433, MATCH(J3858, $E$5:$E$1433, 0)),"")</f>
        <v/>
      </c>
      <c r="I3858" t="str">
        <f>IFERROR(IF(J3858&lt;&gt;"", INDEX($B$5:$B$1433, MATCH(J3858, $E$5:$E$1433, 0)),""),"SAI")</f>
        <v/>
      </c>
      <c r="L3858" t="str">
        <f>IFERROR(IF($N$5="Sáng",IF(MID(K3858,2,7)-MID($L$2,2,7)&gt;0,"Trễ",""),IF(MID(K3858,2,7)-MID($Q$2,2,7)&gt;0,"Trễ","")),"")</f>
        <v/>
      </c>
      <c r="M3858" t="str">
        <f>IFERROR(IF($N$5="Sáng",MID(K3858,2,7)-MID($L$2,2,7),MID(K3858,2,7)-MID($Q$2,2,7)),"")</f>
        <v/>
      </c>
      <c r="Q3858" t="str">
        <f>IF(B3858&lt;&gt;"",IF(AND(P3858="",F3858=""),"Không phép ",""),"")</f>
        <v/>
      </c>
      <c r="R3858" t="str">
        <f>UPPER(B3858)</f>
        <v/>
      </c>
      <c r="T3858" t="str">
        <f>IFERROR(IF(J3858&lt;&gt;"", INDEX($S$5:$S$1433, MATCH(J3858, $E$5:$E$1433, 0)),""),"")</f>
        <v/>
      </c>
      <c r="V3858" t="str">
        <f>IFERROR(IF(J3858&lt;&gt;"", INDEX($U$5:$U$1433, MATCH(J3858, $E$5:$E$1433, 0)),""),"")</f>
        <v/>
      </c>
    </row>
    <row r="3859">
      <c r="A3859" t="str">
        <f>IF(B3859&lt;&gt;"",A3858+1,"")</f>
        <v/>
      </c>
      <c r="F3859" t="str">
        <f>IFERROR(IF(VLOOKUP(E3859,J:J,1,0)=E3859,"X",""),"")</f>
        <v/>
      </c>
      <c r="G3859" t="str">
        <f>IF(J3859&lt;&gt;"", INDEX($C$5:$C$1433, MATCH(J3859, $E$5:$E$1433, 0)),"")</f>
        <v/>
      </c>
      <c r="H3859" t="str">
        <f>IF(J3859&lt;&gt;"", INDEX($D$5:$D$1433, MATCH(J3859, $E$5:$E$1433, 0)),"")</f>
        <v/>
      </c>
      <c r="I3859" t="str">
        <f>IFERROR(IF(J3859&lt;&gt;"", INDEX($B$5:$B$1433, MATCH(J3859, $E$5:$E$1433, 0)),""),"SAI")</f>
        <v/>
      </c>
      <c r="L3859" t="str">
        <f>IFERROR(IF($N$5="Sáng",IF(MID(K3859,2,7)-MID($L$2,2,7)&gt;0,"Trễ",""),IF(MID(K3859,2,7)-MID($Q$2,2,7)&gt;0,"Trễ","")),"")</f>
        <v/>
      </c>
      <c r="M3859" t="str">
        <f>IFERROR(IF($N$5="Sáng",MID(K3859,2,7)-MID($L$2,2,7),MID(K3859,2,7)-MID($Q$2,2,7)),"")</f>
        <v/>
      </c>
      <c r="Q3859" t="str">
        <f>IF(B3859&lt;&gt;"",IF(AND(P3859="",F3859=""),"Không phép ",""),"")</f>
        <v/>
      </c>
      <c r="R3859" t="str">
        <f>UPPER(B3859)</f>
        <v/>
      </c>
      <c r="T3859" t="str">
        <f>IFERROR(IF(J3859&lt;&gt;"", INDEX($S$5:$S$1433, MATCH(J3859, $E$5:$E$1433, 0)),""),"")</f>
        <v/>
      </c>
      <c r="V3859" t="str">
        <f>IFERROR(IF(J3859&lt;&gt;"", INDEX($U$5:$U$1433, MATCH(J3859, $E$5:$E$1433, 0)),""),"")</f>
        <v/>
      </c>
    </row>
    <row r="3860">
      <c r="A3860" t="str">
        <f>IF(B3860&lt;&gt;"",A3859+1,"")</f>
        <v/>
      </c>
      <c r="F3860" t="str">
        <f>IFERROR(IF(VLOOKUP(E3860,J:J,1,0)=E3860,"X",""),"")</f>
        <v/>
      </c>
      <c r="G3860" t="str">
        <f>IF(J3860&lt;&gt;"", INDEX($C$5:$C$1433, MATCH(J3860, $E$5:$E$1433, 0)),"")</f>
        <v/>
      </c>
      <c r="H3860" t="str">
        <f>IF(J3860&lt;&gt;"", INDEX($D$5:$D$1433, MATCH(J3860, $E$5:$E$1433, 0)),"")</f>
        <v/>
      </c>
      <c r="I3860" t="str">
        <f>IFERROR(IF(J3860&lt;&gt;"", INDEX($B$5:$B$1433, MATCH(J3860, $E$5:$E$1433, 0)),""),"SAI")</f>
        <v/>
      </c>
      <c r="L3860" t="str">
        <f>IFERROR(IF($N$5="Sáng",IF(MID(K3860,2,7)-MID($L$2,2,7)&gt;0,"Trễ",""),IF(MID(K3860,2,7)-MID($Q$2,2,7)&gt;0,"Trễ","")),"")</f>
        <v/>
      </c>
      <c r="M3860" t="str">
        <f>IFERROR(IF($N$5="Sáng",MID(K3860,2,7)-MID($L$2,2,7),MID(K3860,2,7)-MID($Q$2,2,7)),"")</f>
        <v/>
      </c>
      <c r="Q3860" t="str">
        <f>IF(B3860&lt;&gt;"",IF(AND(P3860="",F3860=""),"Không phép ",""),"")</f>
        <v/>
      </c>
      <c r="R3860" t="str">
        <f>UPPER(B3860)</f>
        <v/>
      </c>
      <c r="T3860" t="str">
        <f>IFERROR(IF(J3860&lt;&gt;"", INDEX($S$5:$S$1433, MATCH(J3860, $E$5:$E$1433, 0)),""),"")</f>
        <v/>
      </c>
      <c r="V3860" t="str">
        <f>IFERROR(IF(J3860&lt;&gt;"", INDEX($U$5:$U$1433, MATCH(J3860, $E$5:$E$1433, 0)),""),"")</f>
        <v/>
      </c>
    </row>
    <row r="3861">
      <c r="A3861" t="str">
        <f>IF(B3861&lt;&gt;"",A3860+1,"")</f>
        <v/>
      </c>
      <c r="F3861" t="str">
        <f>IFERROR(IF(VLOOKUP(E3861,J:J,1,0)=E3861,"X",""),"")</f>
        <v/>
      </c>
      <c r="G3861" t="str">
        <f>IF(J3861&lt;&gt;"", INDEX($C$5:$C$1433, MATCH(J3861, $E$5:$E$1433, 0)),"")</f>
        <v/>
      </c>
      <c r="H3861" t="str">
        <f>IF(J3861&lt;&gt;"", INDEX($D$5:$D$1433, MATCH(J3861, $E$5:$E$1433, 0)),"")</f>
        <v/>
      </c>
      <c r="I3861" t="str">
        <f>IFERROR(IF(J3861&lt;&gt;"", INDEX($B$5:$B$1433, MATCH(J3861, $E$5:$E$1433, 0)),""),"SAI")</f>
        <v/>
      </c>
      <c r="L3861" t="str">
        <f>IFERROR(IF($N$5="Sáng",IF(MID(K3861,2,7)-MID($L$2,2,7)&gt;0,"Trễ",""),IF(MID(K3861,2,7)-MID($Q$2,2,7)&gt;0,"Trễ","")),"")</f>
        <v/>
      </c>
      <c r="M3861" t="str">
        <f>IFERROR(IF($N$5="Sáng",MID(K3861,2,7)-MID($L$2,2,7),MID(K3861,2,7)-MID($Q$2,2,7)),"")</f>
        <v/>
      </c>
      <c r="Q3861" t="str">
        <f>IF(B3861&lt;&gt;"",IF(AND(P3861="",F3861=""),"Không phép ",""),"")</f>
        <v/>
      </c>
      <c r="R3861" t="str">
        <f>UPPER(B3861)</f>
        <v/>
      </c>
      <c r="T3861" t="str">
        <f>IFERROR(IF(J3861&lt;&gt;"", INDEX($S$5:$S$1433, MATCH(J3861, $E$5:$E$1433, 0)),""),"")</f>
        <v/>
      </c>
      <c r="V3861" t="str">
        <f>IFERROR(IF(J3861&lt;&gt;"", INDEX($U$5:$U$1433, MATCH(J3861, $E$5:$E$1433, 0)),""),"")</f>
        <v/>
      </c>
    </row>
    <row r="3862">
      <c r="A3862" t="str">
        <f>IF(B3862&lt;&gt;"",A3861+1,"")</f>
        <v/>
      </c>
      <c r="F3862" t="str">
        <f>IFERROR(IF(VLOOKUP(E3862,J:J,1,0)=E3862,"X",""),"")</f>
        <v/>
      </c>
      <c r="G3862" t="str">
        <f>IF(J3862&lt;&gt;"", INDEX($C$5:$C$1433, MATCH(J3862, $E$5:$E$1433, 0)),"")</f>
        <v/>
      </c>
      <c r="H3862" t="str">
        <f>IF(J3862&lt;&gt;"", INDEX($D$5:$D$1433, MATCH(J3862, $E$5:$E$1433, 0)),"")</f>
        <v/>
      </c>
      <c r="I3862" t="str">
        <f>IFERROR(IF(J3862&lt;&gt;"", INDEX($B$5:$B$1433, MATCH(J3862, $E$5:$E$1433, 0)),""),"SAI")</f>
        <v/>
      </c>
      <c r="L3862" t="str">
        <f>IFERROR(IF($N$5="Sáng",IF(MID(K3862,2,7)-MID($L$2,2,7)&gt;0,"Trễ",""),IF(MID(K3862,2,7)-MID($Q$2,2,7)&gt;0,"Trễ","")),"")</f>
        <v/>
      </c>
      <c r="M3862" t="str">
        <f>IFERROR(IF($N$5="Sáng",MID(K3862,2,7)-MID($L$2,2,7),MID(K3862,2,7)-MID($Q$2,2,7)),"")</f>
        <v/>
      </c>
      <c r="Q3862" t="str">
        <f>IF(B3862&lt;&gt;"",IF(AND(P3862="",F3862=""),"Không phép ",""),"")</f>
        <v/>
      </c>
      <c r="R3862" t="str">
        <f>UPPER(B3862)</f>
        <v/>
      </c>
      <c r="T3862" t="str">
        <f>IFERROR(IF(J3862&lt;&gt;"", INDEX($S$5:$S$1433, MATCH(J3862, $E$5:$E$1433, 0)),""),"")</f>
        <v/>
      </c>
      <c r="V3862" t="str">
        <f>IFERROR(IF(J3862&lt;&gt;"", INDEX($U$5:$U$1433, MATCH(J3862, $E$5:$E$1433, 0)),""),"")</f>
        <v/>
      </c>
    </row>
    <row r="3863">
      <c r="A3863" t="str">
        <f>IF(B3863&lt;&gt;"",A3862+1,"")</f>
        <v/>
      </c>
      <c r="F3863" t="str">
        <f>IFERROR(IF(VLOOKUP(E3863,J:J,1,0)=E3863,"X",""),"")</f>
        <v/>
      </c>
      <c r="G3863" t="str">
        <f>IF(J3863&lt;&gt;"", INDEX($C$5:$C$1433, MATCH(J3863, $E$5:$E$1433, 0)),"")</f>
        <v/>
      </c>
      <c r="H3863" t="str">
        <f>IF(J3863&lt;&gt;"", INDEX($D$5:$D$1433, MATCH(J3863, $E$5:$E$1433, 0)),"")</f>
        <v/>
      </c>
      <c r="I3863" t="str">
        <f>IFERROR(IF(J3863&lt;&gt;"", INDEX($B$5:$B$1433, MATCH(J3863, $E$5:$E$1433, 0)),""),"SAI")</f>
        <v/>
      </c>
      <c r="L3863" t="str">
        <f>IFERROR(IF($N$5="Sáng",IF(MID(K3863,2,7)-MID($L$2,2,7)&gt;0,"Trễ",""),IF(MID(K3863,2,7)-MID($Q$2,2,7)&gt;0,"Trễ","")),"")</f>
        <v/>
      </c>
      <c r="M3863" t="str">
        <f>IFERROR(IF($N$5="Sáng",MID(K3863,2,7)-MID($L$2,2,7),MID(K3863,2,7)-MID($Q$2,2,7)),"")</f>
        <v/>
      </c>
      <c r="Q3863" t="str">
        <f>IF(B3863&lt;&gt;"",IF(AND(P3863="",F3863=""),"Không phép ",""),"")</f>
        <v/>
      </c>
      <c r="R3863" t="str">
        <f>UPPER(B3863)</f>
        <v/>
      </c>
      <c r="T3863" t="str">
        <f>IFERROR(IF(J3863&lt;&gt;"", INDEX($S$5:$S$1433, MATCH(J3863, $E$5:$E$1433, 0)),""),"")</f>
        <v/>
      </c>
      <c r="V3863" t="str">
        <f>IFERROR(IF(J3863&lt;&gt;"", INDEX($U$5:$U$1433, MATCH(J3863, $E$5:$E$1433, 0)),""),"")</f>
        <v/>
      </c>
    </row>
    <row r="3864">
      <c r="A3864" t="str">
        <f>IF(B3864&lt;&gt;"",A3863+1,"")</f>
        <v/>
      </c>
      <c r="F3864" t="str">
        <f>IFERROR(IF(VLOOKUP(E3864,J:J,1,0)=E3864,"X",""),"")</f>
        <v/>
      </c>
      <c r="G3864" t="str">
        <f>IF(J3864&lt;&gt;"", INDEX($C$5:$C$1433, MATCH(J3864, $E$5:$E$1433, 0)),"")</f>
        <v/>
      </c>
      <c r="H3864" t="str">
        <f>IF(J3864&lt;&gt;"", INDEX($D$5:$D$1433, MATCH(J3864, $E$5:$E$1433, 0)),"")</f>
        <v/>
      </c>
      <c r="I3864" t="str">
        <f>IFERROR(IF(J3864&lt;&gt;"", INDEX($B$5:$B$1433, MATCH(J3864, $E$5:$E$1433, 0)),""),"SAI")</f>
        <v/>
      </c>
      <c r="L3864" t="str">
        <f>IFERROR(IF($N$5="Sáng",IF(MID(K3864,2,7)-MID($L$2,2,7)&gt;0,"Trễ",""),IF(MID(K3864,2,7)-MID($Q$2,2,7)&gt;0,"Trễ","")),"")</f>
        <v/>
      </c>
      <c r="M3864" t="str">
        <f>IFERROR(IF($N$5="Sáng",MID(K3864,2,7)-MID($L$2,2,7),MID(K3864,2,7)-MID($Q$2,2,7)),"")</f>
        <v/>
      </c>
      <c r="Q3864" t="str">
        <f>IF(B3864&lt;&gt;"",IF(AND(P3864="",F3864=""),"Không phép ",""),"")</f>
        <v/>
      </c>
      <c r="R3864" t="str">
        <f>UPPER(B3864)</f>
        <v/>
      </c>
      <c r="T3864" t="str">
        <f>IFERROR(IF(J3864&lt;&gt;"", INDEX($S$5:$S$1433, MATCH(J3864, $E$5:$E$1433, 0)),""),"")</f>
        <v/>
      </c>
      <c r="V3864" t="str">
        <f>IFERROR(IF(J3864&lt;&gt;"", INDEX($U$5:$U$1433, MATCH(J3864, $E$5:$E$1433, 0)),""),"")</f>
        <v/>
      </c>
    </row>
    <row r="3865">
      <c r="A3865" t="str">
        <f>IF(B3865&lt;&gt;"",A3864+1,"")</f>
        <v/>
      </c>
      <c r="F3865" t="str">
        <f>IFERROR(IF(VLOOKUP(E3865,J:J,1,0)=E3865,"X",""),"")</f>
        <v/>
      </c>
      <c r="G3865" t="str">
        <f>IF(J3865&lt;&gt;"", INDEX($C$5:$C$1433, MATCH(J3865, $E$5:$E$1433, 0)),"")</f>
        <v/>
      </c>
      <c r="H3865" t="str">
        <f>IF(J3865&lt;&gt;"", INDEX($D$5:$D$1433, MATCH(J3865, $E$5:$E$1433, 0)),"")</f>
        <v/>
      </c>
      <c r="I3865" t="str">
        <f>IFERROR(IF(J3865&lt;&gt;"", INDEX($B$5:$B$1433, MATCH(J3865, $E$5:$E$1433, 0)),""),"SAI")</f>
        <v/>
      </c>
      <c r="L3865" t="str">
        <f>IFERROR(IF($N$5="Sáng",IF(MID(K3865,2,7)-MID($L$2,2,7)&gt;0,"Trễ",""),IF(MID(K3865,2,7)-MID($Q$2,2,7)&gt;0,"Trễ","")),"")</f>
        <v/>
      </c>
      <c r="M3865" t="str">
        <f>IFERROR(IF($N$5="Sáng",MID(K3865,2,7)-MID($L$2,2,7),MID(K3865,2,7)-MID($Q$2,2,7)),"")</f>
        <v/>
      </c>
      <c r="Q3865" t="str">
        <f>IF(B3865&lt;&gt;"",IF(AND(P3865="",F3865=""),"Không phép ",""),"")</f>
        <v/>
      </c>
      <c r="R3865" t="str">
        <f>UPPER(B3865)</f>
        <v/>
      </c>
      <c r="T3865" t="str">
        <f>IFERROR(IF(J3865&lt;&gt;"", INDEX($S$5:$S$1433, MATCH(J3865, $E$5:$E$1433, 0)),""),"")</f>
        <v/>
      </c>
      <c r="V3865" t="str">
        <f>IFERROR(IF(J3865&lt;&gt;"", INDEX($U$5:$U$1433, MATCH(J3865, $E$5:$E$1433, 0)),""),"")</f>
        <v/>
      </c>
    </row>
    <row r="3866">
      <c r="A3866" t="str">
        <f>IF(B3866&lt;&gt;"",A3865+1,"")</f>
        <v/>
      </c>
      <c r="F3866" t="str">
        <f>IFERROR(IF(VLOOKUP(E3866,J:J,1,0)=E3866,"X",""),"")</f>
        <v/>
      </c>
      <c r="G3866" t="str">
        <f>IF(J3866&lt;&gt;"", INDEX($C$5:$C$1433, MATCH(J3866, $E$5:$E$1433, 0)),"")</f>
        <v/>
      </c>
      <c r="H3866" t="str">
        <f>IF(J3866&lt;&gt;"", INDEX($D$5:$D$1433, MATCH(J3866, $E$5:$E$1433, 0)),"")</f>
        <v/>
      </c>
      <c r="I3866" t="str">
        <f>IFERROR(IF(J3866&lt;&gt;"", INDEX($B$5:$B$1433, MATCH(J3866, $E$5:$E$1433, 0)),""),"SAI")</f>
        <v/>
      </c>
      <c r="L3866" t="str">
        <f>IFERROR(IF($N$5="Sáng",IF(MID(K3866,2,7)-MID($L$2,2,7)&gt;0,"Trễ",""),IF(MID(K3866,2,7)-MID($Q$2,2,7)&gt;0,"Trễ","")),"")</f>
        <v/>
      </c>
      <c r="M3866" t="str">
        <f>IFERROR(IF($N$5="Sáng",MID(K3866,2,7)-MID($L$2,2,7),MID(K3866,2,7)-MID($Q$2,2,7)),"")</f>
        <v/>
      </c>
      <c r="Q3866" t="str">
        <f>IF(B3866&lt;&gt;"",IF(AND(P3866="",F3866=""),"Không phép ",""),"")</f>
        <v/>
      </c>
      <c r="R3866" t="str">
        <f>UPPER(B3866)</f>
        <v/>
      </c>
      <c r="T3866" t="str">
        <f>IFERROR(IF(J3866&lt;&gt;"", INDEX($S$5:$S$1433, MATCH(J3866, $E$5:$E$1433, 0)),""),"")</f>
        <v/>
      </c>
      <c r="V3866" t="str">
        <f>IFERROR(IF(J3866&lt;&gt;"", INDEX($U$5:$U$1433, MATCH(J3866, $E$5:$E$1433, 0)),""),"")</f>
        <v/>
      </c>
    </row>
    <row r="3867">
      <c r="A3867" t="str">
        <f>IF(B3867&lt;&gt;"",A3866+1,"")</f>
        <v/>
      </c>
      <c r="F3867" t="str">
        <f>IFERROR(IF(VLOOKUP(E3867,J:J,1,0)=E3867,"X",""),"")</f>
        <v/>
      </c>
      <c r="G3867" t="str">
        <f>IF(J3867&lt;&gt;"", INDEX($C$5:$C$1433, MATCH(J3867, $E$5:$E$1433, 0)),"")</f>
        <v/>
      </c>
      <c r="H3867" t="str">
        <f>IF(J3867&lt;&gt;"", INDEX($D$5:$D$1433, MATCH(J3867, $E$5:$E$1433, 0)),"")</f>
        <v/>
      </c>
      <c r="I3867" t="str">
        <f>IFERROR(IF(J3867&lt;&gt;"", INDEX($B$5:$B$1433, MATCH(J3867, $E$5:$E$1433, 0)),""),"SAI")</f>
        <v/>
      </c>
      <c r="L3867" t="str">
        <f>IFERROR(IF($N$5="Sáng",IF(MID(K3867,2,7)-MID($L$2,2,7)&gt;0,"Trễ",""),IF(MID(K3867,2,7)-MID($Q$2,2,7)&gt;0,"Trễ","")),"")</f>
        <v/>
      </c>
      <c r="M3867" t="str">
        <f>IFERROR(IF($N$5="Sáng",MID(K3867,2,7)-MID($L$2,2,7),MID(K3867,2,7)-MID($Q$2,2,7)),"")</f>
        <v/>
      </c>
      <c r="Q3867" t="str">
        <f>IF(B3867&lt;&gt;"",IF(AND(P3867="",F3867=""),"Không phép ",""),"")</f>
        <v/>
      </c>
      <c r="R3867" t="str">
        <f>UPPER(B3867)</f>
        <v/>
      </c>
      <c r="T3867" t="str">
        <f>IFERROR(IF(J3867&lt;&gt;"", INDEX($S$5:$S$1433, MATCH(J3867, $E$5:$E$1433, 0)),""),"")</f>
        <v/>
      </c>
      <c r="V3867" t="str">
        <f>IFERROR(IF(J3867&lt;&gt;"", INDEX($U$5:$U$1433, MATCH(J3867, $E$5:$E$1433, 0)),""),"")</f>
        <v/>
      </c>
    </row>
    <row r="3868">
      <c r="A3868" t="str">
        <f>IF(B3868&lt;&gt;"",A3867+1,"")</f>
        <v/>
      </c>
      <c r="F3868" t="str">
        <f>IFERROR(IF(VLOOKUP(E3868,J:J,1,0)=E3868,"X",""),"")</f>
        <v/>
      </c>
      <c r="G3868" t="str">
        <f>IF(J3868&lt;&gt;"", INDEX($C$5:$C$1433, MATCH(J3868, $E$5:$E$1433, 0)),"")</f>
        <v/>
      </c>
      <c r="H3868" t="str">
        <f>IF(J3868&lt;&gt;"", INDEX($D$5:$D$1433, MATCH(J3868, $E$5:$E$1433, 0)),"")</f>
        <v/>
      </c>
      <c r="I3868" t="str">
        <f>IFERROR(IF(J3868&lt;&gt;"", INDEX($B$5:$B$1433, MATCH(J3868, $E$5:$E$1433, 0)),""),"SAI")</f>
        <v/>
      </c>
      <c r="L3868" t="str">
        <f>IFERROR(IF($N$5="Sáng",IF(MID(K3868,2,7)-MID($L$2,2,7)&gt;0,"Trễ",""),IF(MID(K3868,2,7)-MID($Q$2,2,7)&gt;0,"Trễ","")),"")</f>
        <v/>
      </c>
      <c r="M3868" t="str">
        <f>IFERROR(IF($N$5="Sáng",MID(K3868,2,7)-MID($L$2,2,7),MID(K3868,2,7)-MID($Q$2,2,7)),"")</f>
        <v/>
      </c>
      <c r="Q3868" t="str">
        <f>IF(B3868&lt;&gt;"",IF(AND(P3868="",F3868=""),"Không phép ",""),"")</f>
        <v/>
      </c>
      <c r="R3868" t="str">
        <f>UPPER(B3868)</f>
        <v/>
      </c>
      <c r="T3868" t="str">
        <f>IFERROR(IF(J3868&lt;&gt;"", INDEX($S$5:$S$1433, MATCH(J3868, $E$5:$E$1433, 0)),""),"")</f>
        <v/>
      </c>
      <c r="V3868" t="str">
        <f>IFERROR(IF(J3868&lt;&gt;"", INDEX($U$5:$U$1433, MATCH(J3868, $E$5:$E$1433, 0)),""),"")</f>
        <v/>
      </c>
    </row>
    <row r="3869">
      <c r="A3869" t="str">
        <f>IF(B3869&lt;&gt;"",A3868+1,"")</f>
        <v/>
      </c>
      <c r="F3869" t="str">
        <f>IFERROR(IF(VLOOKUP(E3869,J:J,1,0)=E3869,"X",""),"")</f>
        <v/>
      </c>
      <c r="G3869" t="str">
        <f>IF(J3869&lt;&gt;"", INDEX($C$5:$C$1433, MATCH(J3869, $E$5:$E$1433, 0)),"")</f>
        <v/>
      </c>
      <c r="H3869" t="str">
        <f>IF(J3869&lt;&gt;"", INDEX($D$5:$D$1433, MATCH(J3869, $E$5:$E$1433, 0)),"")</f>
        <v/>
      </c>
      <c r="I3869" t="str">
        <f>IFERROR(IF(J3869&lt;&gt;"", INDEX($B$5:$B$1433, MATCH(J3869, $E$5:$E$1433, 0)),""),"SAI")</f>
        <v/>
      </c>
      <c r="L3869" t="str">
        <f>IFERROR(IF($N$5="Sáng",IF(MID(K3869,2,7)-MID($L$2,2,7)&gt;0,"Trễ",""),IF(MID(K3869,2,7)-MID($Q$2,2,7)&gt;0,"Trễ","")),"")</f>
        <v/>
      </c>
      <c r="M3869" t="str">
        <f>IFERROR(IF($N$5="Sáng",MID(K3869,2,7)-MID($L$2,2,7),MID(K3869,2,7)-MID($Q$2,2,7)),"")</f>
        <v/>
      </c>
      <c r="Q3869" t="str">
        <f>IF(B3869&lt;&gt;"",IF(AND(P3869="",F3869=""),"Không phép ",""),"")</f>
        <v/>
      </c>
      <c r="R3869" t="str">
        <f>UPPER(B3869)</f>
        <v/>
      </c>
      <c r="T3869" t="str">
        <f>IFERROR(IF(J3869&lt;&gt;"", INDEX($S$5:$S$1433, MATCH(J3869, $E$5:$E$1433, 0)),""),"")</f>
        <v/>
      </c>
      <c r="V3869" t="str">
        <f>IFERROR(IF(J3869&lt;&gt;"", INDEX($U$5:$U$1433, MATCH(J3869, $E$5:$E$1433, 0)),""),"")</f>
        <v/>
      </c>
    </row>
    <row r="3870">
      <c r="A3870" t="str">
        <f>IF(B3870&lt;&gt;"",A3869+1,"")</f>
        <v/>
      </c>
      <c r="F3870" t="str">
        <f>IFERROR(IF(VLOOKUP(E3870,J:J,1,0)=E3870,"X",""),"")</f>
        <v/>
      </c>
      <c r="G3870" t="str">
        <f>IF(J3870&lt;&gt;"", INDEX($C$5:$C$1433, MATCH(J3870, $E$5:$E$1433, 0)),"")</f>
        <v/>
      </c>
      <c r="H3870" t="str">
        <f>IF(J3870&lt;&gt;"", INDEX($D$5:$D$1433, MATCH(J3870, $E$5:$E$1433, 0)),"")</f>
        <v/>
      </c>
      <c r="I3870" t="str">
        <f>IFERROR(IF(J3870&lt;&gt;"", INDEX($B$5:$B$1433, MATCH(J3870, $E$5:$E$1433, 0)),""),"SAI")</f>
        <v/>
      </c>
      <c r="L3870" t="str">
        <f>IFERROR(IF($N$5="Sáng",IF(MID(K3870,2,7)-MID($L$2,2,7)&gt;0,"Trễ",""),IF(MID(K3870,2,7)-MID($Q$2,2,7)&gt;0,"Trễ","")),"")</f>
        <v/>
      </c>
      <c r="M3870" t="str">
        <f>IFERROR(IF($N$5="Sáng",MID(K3870,2,7)-MID($L$2,2,7),MID(K3870,2,7)-MID($Q$2,2,7)),"")</f>
        <v/>
      </c>
      <c r="Q3870" t="str">
        <f>IF(B3870&lt;&gt;"",IF(AND(P3870="",F3870=""),"Không phép ",""),"")</f>
        <v/>
      </c>
      <c r="R3870" t="str">
        <f>UPPER(B3870)</f>
        <v/>
      </c>
      <c r="T3870" t="str">
        <f>IFERROR(IF(J3870&lt;&gt;"", INDEX($S$5:$S$1433, MATCH(J3870, $E$5:$E$1433, 0)),""),"")</f>
        <v/>
      </c>
      <c r="V3870" t="str">
        <f>IFERROR(IF(J3870&lt;&gt;"", INDEX($U$5:$U$1433, MATCH(J3870, $E$5:$E$1433, 0)),""),"")</f>
        <v/>
      </c>
    </row>
    <row r="3871">
      <c r="A3871" t="str">
        <f>IF(B3871&lt;&gt;"",A3870+1,"")</f>
        <v/>
      </c>
      <c r="F3871" t="str">
        <f>IFERROR(IF(VLOOKUP(E3871,J:J,1,0)=E3871,"X",""),"")</f>
        <v/>
      </c>
      <c r="G3871" t="str">
        <f>IF(J3871&lt;&gt;"", INDEX($C$5:$C$1433, MATCH(J3871, $E$5:$E$1433, 0)),"")</f>
        <v/>
      </c>
      <c r="H3871" t="str">
        <f>IF(J3871&lt;&gt;"", INDEX($D$5:$D$1433, MATCH(J3871, $E$5:$E$1433, 0)),"")</f>
        <v/>
      </c>
      <c r="I3871" t="str">
        <f>IFERROR(IF(J3871&lt;&gt;"", INDEX($B$5:$B$1433, MATCH(J3871, $E$5:$E$1433, 0)),""),"SAI")</f>
        <v/>
      </c>
      <c r="L3871" t="str">
        <f>IFERROR(IF($N$5="Sáng",IF(MID(K3871,2,7)-MID($L$2,2,7)&gt;0,"Trễ",""),IF(MID(K3871,2,7)-MID($Q$2,2,7)&gt;0,"Trễ","")),"")</f>
        <v/>
      </c>
      <c r="M3871" t="str">
        <f>IFERROR(IF($N$5="Sáng",MID(K3871,2,7)-MID($L$2,2,7),MID(K3871,2,7)-MID($Q$2,2,7)),"")</f>
        <v/>
      </c>
      <c r="Q3871" t="str">
        <f>IF(B3871&lt;&gt;"",IF(AND(P3871="",F3871=""),"Không phép ",""),"")</f>
        <v/>
      </c>
      <c r="R3871" t="str">
        <f>UPPER(B3871)</f>
        <v/>
      </c>
      <c r="T3871" t="str">
        <f>IFERROR(IF(J3871&lt;&gt;"", INDEX($S$5:$S$1433, MATCH(J3871, $E$5:$E$1433, 0)),""),"")</f>
        <v/>
      </c>
      <c r="V3871" t="str">
        <f>IFERROR(IF(J3871&lt;&gt;"", INDEX($U$5:$U$1433, MATCH(J3871, $E$5:$E$1433, 0)),""),"")</f>
        <v/>
      </c>
    </row>
    <row r="3872">
      <c r="A3872" t="str">
        <f>IF(B3872&lt;&gt;"",A3871+1,"")</f>
        <v/>
      </c>
      <c r="F3872" t="str">
        <f>IFERROR(IF(VLOOKUP(E3872,J:J,1,0)=E3872,"X",""),"")</f>
        <v/>
      </c>
      <c r="G3872" t="str">
        <f>IF(J3872&lt;&gt;"", INDEX($C$5:$C$1433, MATCH(J3872, $E$5:$E$1433, 0)),"")</f>
        <v/>
      </c>
      <c r="H3872" t="str">
        <f>IF(J3872&lt;&gt;"", INDEX($D$5:$D$1433, MATCH(J3872, $E$5:$E$1433, 0)),"")</f>
        <v/>
      </c>
      <c r="I3872" t="str">
        <f>IFERROR(IF(J3872&lt;&gt;"", INDEX($B$5:$B$1433, MATCH(J3872, $E$5:$E$1433, 0)),""),"SAI")</f>
        <v/>
      </c>
      <c r="L3872" t="str">
        <f>IFERROR(IF($N$5="Sáng",IF(MID(K3872,2,7)-MID($L$2,2,7)&gt;0,"Trễ",""),IF(MID(K3872,2,7)-MID($Q$2,2,7)&gt;0,"Trễ","")),"")</f>
        <v/>
      </c>
      <c r="M3872" t="str">
        <f>IFERROR(IF($N$5="Sáng",MID(K3872,2,7)-MID($L$2,2,7),MID(K3872,2,7)-MID($Q$2,2,7)),"")</f>
        <v/>
      </c>
      <c r="Q3872" t="str">
        <f>IF(B3872&lt;&gt;"",IF(AND(P3872="",F3872=""),"Không phép ",""),"")</f>
        <v/>
      </c>
      <c r="R3872" t="str">
        <f>UPPER(B3872)</f>
        <v/>
      </c>
      <c r="T3872" t="str">
        <f>IFERROR(IF(J3872&lt;&gt;"", INDEX($S$5:$S$1433, MATCH(J3872, $E$5:$E$1433, 0)),""),"")</f>
        <v/>
      </c>
      <c r="V3872" t="str">
        <f>IFERROR(IF(J3872&lt;&gt;"", INDEX($U$5:$U$1433, MATCH(J3872, $E$5:$E$1433, 0)),""),"")</f>
        <v/>
      </c>
    </row>
    <row r="3873">
      <c r="A3873" t="str">
        <f>IF(B3873&lt;&gt;"",A3872+1,"")</f>
        <v/>
      </c>
      <c r="F3873" t="str">
        <f>IFERROR(IF(VLOOKUP(E3873,J:J,1,0)=E3873,"X",""),"")</f>
        <v/>
      </c>
      <c r="G3873" t="str">
        <f>IF(J3873&lt;&gt;"", INDEX($C$5:$C$1433, MATCH(J3873, $E$5:$E$1433, 0)),"")</f>
        <v/>
      </c>
      <c r="H3873" t="str">
        <f>IF(J3873&lt;&gt;"", INDEX($D$5:$D$1433, MATCH(J3873, $E$5:$E$1433, 0)),"")</f>
        <v/>
      </c>
      <c r="I3873" t="str">
        <f>IFERROR(IF(J3873&lt;&gt;"", INDEX($B$5:$B$1433, MATCH(J3873, $E$5:$E$1433, 0)),""),"SAI")</f>
        <v/>
      </c>
      <c r="L3873" t="str">
        <f>IFERROR(IF($N$5="Sáng",IF(MID(K3873,2,7)-MID($L$2,2,7)&gt;0,"Trễ",""),IF(MID(K3873,2,7)-MID($Q$2,2,7)&gt;0,"Trễ","")),"")</f>
        <v/>
      </c>
      <c r="M3873" t="str">
        <f>IFERROR(IF($N$5="Sáng",MID(K3873,2,7)-MID($L$2,2,7),MID(K3873,2,7)-MID($Q$2,2,7)),"")</f>
        <v/>
      </c>
      <c r="Q3873" t="str">
        <f>IF(B3873&lt;&gt;"",IF(AND(P3873="",F3873=""),"Không phép ",""),"")</f>
        <v/>
      </c>
      <c r="R3873" t="str">
        <f>UPPER(B3873)</f>
        <v/>
      </c>
      <c r="T3873" t="str">
        <f>IFERROR(IF(J3873&lt;&gt;"", INDEX($S$5:$S$1433, MATCH(J3873, $E$5:$E$1433, 0)),""),"")</f>
        <v/>
      </c>
      <c r="V3873" t="str">
        <f>IFERROR(IF(J3873&lt;&gt;"", INDEX($U$5:$U$1433, MATCH(J3873, $E$5:$E$1433, 0)),""),"")</f>
        <v/>
      </c>
    </row>
    <row r="3874">
      <c r="A3874" t="str">
        <f>IF(B3874&lt;&gt;"",A3873+1,"")</f>
        <v/>
      </c>
      <c r="F3874" t="str">
        <f>IFERROR(IF(VLOOKUP(E3874,J:J,1,0)=E3874,"X",""),"")</f>
        <v/>
      </c>
      <c r="G3874" t="str">
        <f>IF(J3874&lt;&gt;"", INDEX($C$5:$C$1433, MATCH(J3874, $E$5:$E$1433, 0)),"")</f>
        <v/>
      </c>
      <c r="H3874" t="str">
        <f>IF(J3874&lt;&gt;"", INDEX($D$5:$D$1433, MATCH(J3874, $E$5:$E$1433, 0)),"")</f>
        <v/>
      </c>
      <c r="I3874" t="str">
        <f>IFERROR(IF(J3874&lt;&gt;"", INDEX($B$5:$B$1433, MATCH(J3874, $E$5:$E$1433, 0)),""),"SAI")</f>
        <v/>
      </c>
      <c r="L3874" t="str">
        <f>IFERROR(IF($N$5="Sáng",IF(MID(K3874,2,7)-MID($L$2,2,7)&gt;0,"Trễ",""),IF(MID(K3874,2,7)-MID($Q$2,2,7)&gt;0,"Trễ","")),"")</f>
        <v/>
      </c>
      <c r="M3874" t="str">
        <f>IFERROR(IF($N$5="Sáng",MID(K3874,2,7)-MID($L$2,2,7),MID(K3874,2,7)-MID($Q$2,2,7)),"")</f>
        <v/>
      </c>
      <c r="Q3874" t="str">
        <f>IF(B3874&lt;&gt;"",IF(AND(P3874="",F3874=""),"Không phép ",""),"")</f>
        <v/>
      </c>
      <c r="R3874" t="str">
        <f>UPPER(B3874)</f>
        <v/>
      </c>
      <c r="T3874" t="str">
        <f>IFERROR(IF(J3874&lt;&gt;"", INDEX($S$5:$S$1433, MATCH(J3874, $E$5:$E$1433, 0)),""),"")</f>
        <v/>
      </c>
      <c r="V3874" t="str">
        <f>IFERROR(IF(J3874&lt;&gt;"", INDEX($U$5:$U$1433, MATCH(J3874, $E$5:$E$1433, 0)),""),"")</f>
        <v/>
      </c>
    </row>
    <row r="3875">
      <c r="A3875" t="str">
        <f>IF(B3875&lt;&gt;"",A3874+1,"")</f>
        <v/>
      </c>
      <c r="F3875" t="str">
        <f>IFERROR(IF(VLOOKUP(E3875,J:J,1,0)=E3875,"X",""),"")</f>
        <v/>
      </c>
      <c r="G3875" t="str">
        <f>IF(J3875&lt;&gt;"", INDEX($C$5:$C$1433, MATCH(J3875, $E$5:$E$1433, 0)),"")</f>
        <v/>
      </c>
      <c r="H3875" t="str">
        <f>IF(J3875&lt;&gt;"", INDEX($D$5:$D$1433, MATCH(J3875, $E$5:$E$1433, 0)),"")</f>
        <v/>
      </c>
      <c r="I3875" t="str">
        <f>IFERROR(IF(J3875&lt;&gt;"", INDEX($B$5:$B$1433, MATCH(J3875, $E$5:$E$1433, 0)),""),"SAI")</f>
        <v/>
      </c>
      <c r="L3875" t="str">
        <f>IFERROR(IF($N$5="Sáng",IF(MID(K3875,2,7)-MID($L$2,2,7)&gt;0,"Trễ",""),IF(MID(K3875,2,7)-MID($Q$2,2,7)&gt;0,"Trễ","")),"")</f>
        <v/>
      </c>
      <c r="M3875" t="str">
        <f>IFERROR(IF($N$5="Sáng",MID(K3875,2,7)-MID($L$2,2,7),MID(K3875,2,7)-MID($Q$2,2,7)),"")</f>
        <v/>
      </c>
      <c r="Q3875" t="str">
        <f>IF(B3875&lt;&gt;"",IF(AND(P3875="",F3875=""),"Không phép ",""),"")</f>
        <v/>
      </c>
      <c r="R3875" t="str">
        <f>UPPER(B3875)</f>
        <v/>
      </c>
      <c r="T3875" t="str">
        <f>IFERROR(IF(J3875&lt;&gt;"", INDEX($S$5:$S$1433, MATCH(J3875, $E$5:$E$1433, 0)),""),"")</f>
        <v/>
      </c>
      <c r="V3875" t="str">
        <f>IFERROR(IF(J3875&lt;&gt;"", INDEX($U$5:$U$1433, MATCH(J3875, $E$5:$E$1433, 0)),""),"")</f>
        <v/>
      </c>
    </row>
    <row r="3876">
      <c r="A3876" t="str">
        <f>IF(B3876&lt;&gt;"",A3875+1,"")</f>
        <v/>
      </c>
      <c r="F3876" t="str">
        <f>IFERROR(IF(VLOOKUP(E3876,J:J,1,0)=E3876,"X",""),"")</f>
        <v/>
      </c>
      <c r="G3876" t="str">
        <f>IF(J3876&lt;&gt;"", INDEX($C$5:$C$1433, MATCH(J3876, $E$5:$E$1433, 0)),"")</f>
        <v/>
      </c>
      <c r="H3876" t="str">
        <f>IF(J3876&lt;&gt;"", INDEX($D$5:$D$1433, MATCH(J3876, $E$5:$E$1433, 0)),"")</f>
        <v/>
      </c>
      <c r="I3876" t="str">
        <f>IFERROR(IF(J3876&lt;&gt;"", INDEX($B$5:$B$1433, MATCH(J3876, $E$5:$E$1433, 0)),""),"SAI")</f>
        <v/>
      </c>
      <c r="L3876" t="str">
        <f>IFERROR(IF($N$5="Sáng",IF(MID(K3876,2,7)-MID($L$2,2,7)&gt;0,"Trễ",""),IF(MID(K3876,2,7)-MID($Q$2,2,7)&gt;0,"Trễ","")),"")</f>
        <v/>
      </c>
      <c r="M3876" t="str">
        <f>IFERROR(IF($N$5="Sáng",MID(K3876,2,7)-MID($L$2,2,7),MID(K3876,2,7)-MID($Q$2,2,7)),"")</f>
        <v/>
      </c>
      <c r="Q3876" t="str">
        <f>IF(B3876&lt;&gt;"",IF(AND(P3876="",F3876=""),"Không phép ",""),"")</f>
        <v/>
      </c>
      <c r="R3876" t="str">
        <f>UPPER(B3876)</f>
        <v/>
      </c>
      <c r="T3876" t="str">
        <f>IFERROR(IF(J3876&lt;&gt;"", INDEX($S$5:$S$1433, MATCH(J3876, $E$5:$E$1433, 0)),""),"")</f>
        <v/>
      </c>
      <c r="V3876" t="str">
        <f>IFERROR(IF(J3876&lt;&gt;"", INDEX($U$5:$U$1433, MATCH(J3876, $E$5:$E$1433, 0)),""),"")</f>
        <v/>
      </c>
    </row>
    <row r="3877">
      <c r="A3877" t="str">
        <f>IF(B3877&lt;&gt;"",A3876+1,"")</f>
        <v/>
      </c>
      <c r="F3877" t="str">
        <f>IFERROR(IF(VLOOKUP(E3877,J:J,1,0)=E3877,"X",""),"")</f>
        <v/>
      </c>
      <c r="G3877" t="str">
        <f>IF(J3877&lt;&gt;"", INDEX($C$5:$C$1433, MATCH(J3877, $E$5:$E$1433, 0)),"")</f>
        <v/>
      </c>
      <c r="H3877" t="str">
        <f>IF(J3877&lt;&gt;"", INDEX($D$5:$D$1433, MATCH(J3877, $E$5:$E$1433, 0)),"")</f>
        <v/>
      </c>
      <c r="I3877" t="str">
        <f>IFERROR(IF(J3877&lt;&gt;"", INDEX($B$5:$B$1433, MATCH(J3877, $E$5:$E$1433, 0)),""),"SAI")</f>
        <v/>
      </c>
      <c r="L3877" t="str">
        <f>IFERROR(IF($N$5="Sáng",IF(MID(K3877,2,7)-MID($L$2,2,7)&gt;0,"Trễ",""),IF(MID(K3877,2,7)-MID($Q$2,2,7)&gt;0,"Trễ","")),"")</f>
        <v/>
      </c>
      <c r="M3877" t="str">
        <f>IFERROR(IF($N$5="Sáng",MID(K3877,2,7)-MID($L$2,2,7),MID(K3877,2,7)-MID($Q$2,2,7)),"")</f>
        <v/>
      </c>
      <c r="Q3877" t="str">
        <f>IF(B3877&lt;&gt;"",IF(AND(P3877="",F3877=""),"Không phép ",""),"")</f>
        <v/>
      </c>
      <c r="R3877" t="str">
        <f>UPPER(B3877)</f>
        <v/>
      </c>
      <c r="T3877" t="str">
        <f>IFERROR(IF(J3877&lt;&gt;"", INDEX($S$5:$S$1433, MATCH(J3877, $E$5:$E$1433, 0)),""),"")</f>
        <v/>
      </c>
      <c r="V3877" t="str">
        <f>IFERROR(IF(J3877&lt;&gt;"", INDEX($U$5:$U$1433, MATCH(J3877, $E$5:$E$1433, 0)),""),"")</f>
        <v/>
      </c>
    </row>
    <row r="3878">
      <c r="A3878" t="str">
        <f>IF(B3878&lt;&gt;"",A3877+1,"")</f>
        <v/>
      </c>
      <c r="F3878" t="str">
        <f>IFERROR(IF(VLOOKUP(E3878,J:J,1,0)=E3878,"X",""),"")</f>
        <v/>
      </c>
      <c r="G3878" t="str">
        <f>IF(J3878&lt;&gt;"", INDEX($C$5:$C$1433, MATCH(J3878, $E$5:$E$1433, 0)),"")</f>
        <v/>
      </c>
      <c r="H3878" t="str">
        <f>IF(J3878&lt;&gt;"", INDEX($D$5:$D$1433, MATCH(J3878, $E$5:$E$1433, 0)),"")</f>
        <v/>
      </c>
      <c r="I3878" t="str">
        <f>IFERROR(IF(J3878&lt;&gt;"", INDEX($B$5:$B$1433, MATCH(J3878, $E$5:$E$1433, 0)),""),"SAI")</f>
        <v/>
      </c>
      <c r="L3878" t="str">
        <f>IFERROR(IF($N$5="Sáng",IF(MID(K3878,2,7)-MID($L$2,2,7)&gt;0,"Trễ",""),IF(MID(K3878,2,7)-MID($Q$2,2,7)&gt;0,"Trễ","")),"")</f>
        <v/>
      </c>
      <c r="M3878" t="str">
        <f>IFERROR(IF($N$5="Sáng",MID(K3878,2,7)-MID($L$2,2,7),MID(K3878,2,7)-MID($Q$2,2,7)),"")</f>
        <v/>
      </c>
      <c r="Q3878" t="str">
        <f>IF(B3878&lt;&gt;"",IF(AND(P3878="",F3878=""),"Không phép ",""),"")</f>
        <v/>
      </c>
      <c r="R3878" t="str">
        <f>UPPER(B3878)</f>
        <v/>
      </c>
      <c r="T3878" t="str">
        <f>IFERROR(IF(J3878&lt;&gt;"", INDEX($S$5:$S$1433, MATCH(J3878, $E$5:$E$1433, 0)),""),"")</f>
        <v/>
      </c>
      <c r="V3878" t="str">
        <f>IFERROR(IF(J3878&lt;&gt;"", INDEX($U$5:$U$1433, MATCH(J3878, $E$5:$E$1433, 0)),""),"")</f>
        <v/>
      </c>
    </row>
    <row r="3879">
      <c r="A3879" t="str">
        <f>IF(B3879&lt;&gt;"",A3878+1,"")</f>
        <v/>
      </c>
      <c r="F3879" t="str">
        <f>IFERROR(IF(VLOOKUP(E3879,J:J,1,0)=E3879,"X",""),"")</f>
        <v/>
      </c>
      <c r="G3879" t="str">
        <f>IF(J3879&lt;&gt;"", INDEX($C$5:$C$1433, MATCH(J3879, $E$5:$E$1433, 0)),"")</f>
        <v/>
      </c>
      <c r="H3879" t="str">
        <f>IF(J3879&lt;&gt;"", INDEX($D$5:$D$1433, MATCH(J3879, $E$5:$E$1433, 0)),"")</f>
        <v/>
      </c>
      <c r="I3879" t="str">
        <f>IFERROR(IF(J3879&lt;&gt;"", INDEX($B$5:$B$1433, MATCH(J3879, $E$5:$E$1433, 0)),""),"SAI")</f>
        <v/>
      </c>
      <c r="L3879" t="str">
        <f>IFERROR(IF($N$5="Sáng",IF(MID(K3879,2,7)-MID($L$2,2,7)&gt;0,"Trễ",""),IF(MID(K3879,2,7)-MID($Q$2,2,7)&gt;0,"Trễ","")),"")</f>
        <v/>
      </c>
      <c r="M3879" t="str">
        <f>IFERROR(IF($N$5="Sáng",MID(K3879,2,7)-MID($L$2,2,7),MID(K3879,2,7)-MID($Q$2,2,7)),"")</f>
        <v/>
      </c>
      <c r="Q3879" t="str">
        <f>IF(B3879&lt;&gt;"",IF(AND(P3879="",F3879=""),"Không phép ",""),"")</f>
        <v/>
      </c>
      <c r="R3879" t="str">
        <f>UPPER(B3879)</f>
        <v/>
      </c>
      <c r="T3879" t="str">
        <f>IFERROR(IF(J3879&lt;&gt;"", INDEX($S$5:$S$1433, MATCH(J3879, $E$5:$E$1433, 0)),""),"")</f>
        <v/>
      </c>
      <c r="V3879" t="str">
        <f>IFERROR(IF(J3879&lt;&gt;"", INDEX($U$5:$U$1433, MATCH(J3879, $E$5:$E$1433, 0)),""),"")</f>
        <v/>
      </c>
    </row>
    <row r="3880">
      <c r="A3880" t="str">
        <f>IF(B3880&lt;&gt;"",A3879+1,"")</f>
        <v/>
      </c>
      <c r="F3880" t="str">
        <f>IFERROR(IF(VLOOKUP(E3880,J:J,1,0)=E3880,"X",""),"")</f>
        <v/>
      </c>
      <c r="G3880" t="str">
        <f>IF(J3880&lt;&gt;"", INDEX($C$5:$C$1433, MATCH(J3880, $E$5:$E$1433, 0)),"")</f>
        <v/>
      </c>
      <c r="H3880" t="str">
        <f>IF(J3880&lt;&gt;"", INDEX($D$5:$D$1433, MATCH(J3880, $E$5:$E$1433, 0)),"")</f>
        <v/>
      </c>
      <c r="I3880" t="str">
        <f>IFERROR(IF(J3880&lt;&gt;"", INDEX($B$5:$B$1433, MATCH(J3880, $E$5:$E$1433, 0)),""),"SAI")</f>
        <v/>
      </c>
      <c r="L3880" t="str">
        <f>IFERROR(IF($N$5="Sáng",IF(MID(K3880,2,7)-MID($L$2,2,7)&gt;0,"Trễ",""),IF(MID(K3880,2,7)-MID($Q$2,2,7)&gt;0,"Trễ","")),"")</f>
        <v/>
      </c>
      <c r="M3880" t="str">
        <f>IFERROR(IF($N$5="Sáng",MID(K3880,2,7)-MID($L$2,2,7),MID(K3880,2,7)-MID($Q$2,2,7)),"")</f>
        <v/>
      </c>
      <c r="Q3880" t="str">
        <f>IF(B3880&lt;&gt;"",IF(AND(P3880="",F3880=""),"Không phép ",""),"")</f>
        <v/>
      </c>
      <c r="R3880" t="str">
        <f>UPPER(B3880)</f>
        <v/>
      </c>
      <c r="T3880" t="str">
        <f>IFERROR(IF(J3880&lt;&gt;"", INDEX($S$5:$S$1433, MATCH(J3880, $E$5:$E$1433, 0)),""),"")</f>
        <v/>
      </c>
      <c r="V3880" t="str">
        <f>IFERROR(IF(J3880&lt;&gt;"", INDEX($U$5:$U$1433, MATCH(J3880, $E$5:$E$1433, 0)),""),"")</f>
        <v/>
      </c>
    </row>
    <row r="3881">
      <c r="A3881" t="str">
        <f>IF(B3881&lt;&gt;"",A3880+1,"")</f>
        <v/>
      </c>
      <c r="F3881" t="str">
        <f>IFERROR(IF(VLOOKUP(E3881,J:J,1,0)=E3881,"X",""),"")</f>
        <v/>
      </c>
      <c r="G3881" t="str">
        <f>IF(J3881&lt;&gt;"", INDEX($C$5:$C$1433, MATCH(J3881, $E$5:$E$1433, 0)),"")</f>
        <v/>
      </c>
      <c r="H3881" t="str">
        <f>IF(J3881&lt;&gt;"", INDEX($D$5:$D$1433, MATCH(J3881, $E$5:$E$1433, 0)),"")</f>
        <v/>
      </c>
      <c r="I3881" t="str">
        <f>IFERROR(IF(J3881&lt;&gt;"", INDEX($B$5:$B$1433, MATCH(J3881, $E$5:$E$1433, 0)),""),"SAI")</f>
        <v/>
      </c>
      <c r="L3881" t="str">
        <f>IFERROR(IF($N$5="Sáng",IF(MID(K3881,2,7)-MID($L$2,2,7)&gt;0,"Trễ",""),IF(MID(K3881,2,7)-MID($Q$2,2,7)&gt;0,"Trễ","")),"")</f>
        <v/>
      </c>
      <c r="M3881" t="str">
        <f>IFERROR(IF($N$5="Sáng",MID(K3881,2,7)-MID($L$2,2,7),MID(K3881,2,7)-MID($Q$2,2,7)),"")</f>
        <v/>
      </c>
      <c r="Q3881" t="str">
        <f>IF(B3881&lt;&gt;"",IF(AND(P3881="",F3881=""),"Không phép ",""),"")</f>
        <v/>
      </c>
      <c r="R3881" t="str">
        <f>UPPER(B3881)</f>
        <v/>
      </c>
      <c r="T3881" t="str">
        <f>IFERROR(IF(J3881&lt;&gt;"", INDEX($S$5:$S$1433, MATCH(J3881, $E$5:$E$1433, 0)),""),"")</f>
        <v/>
      </c>
      <c r="V3881" t="str">
        <f>IFERROR(IF(J3881&lt;&gt;"", INDEX($U$5:$U$1433, MATCH(J3881, $E$5:$E$1433, 0)),""),"")</f>
        <v/>
      </c>
    </row>
    <row r="3882">
      <c r="A3882" t="str">
        <f>IF(B3882&lt;&gt;"",A3881+1,"")</f>
        <v/>
      </c>
      <c r="F3882" t="str">
        <f>IFERROR(IF(VLOOKUP(E3882,J:J,1,0)=E3882,"X",""),"")</f>
        <v/>
      </c>
      <c r="G3882" t="str">
        <f>IF(J3882&lt;&gt;"", INDEX($C$5:$C$1433, MATCH(J3882, $E$5:$E$1433, 0)),"")</f>
        <v/>
      </c>
      <c r="H3882" t="str">
        <f>IF(J3882&lt;&gt;"", INDEX($D$5:$D$1433, MATCH(J3882, $E$5:$E$1433, 0)),"")</f>
        <v/>
      </c>
      <c r="I3882" t="str">
        <f>IFERROR(IF(J3882&lt;&gt;"", INDEX($B$5:$B$1433, MATCH(J3882, $E$5:$E$1433, 0)),""),"SAI")</f>
        <v/>
      </c>
      <c r="L3882" t="str">
        <f>IFERROR(IF($N$5="Sáng",IF(MID(K3882,2,7)-MID($L$2,2,7)&gt;0,"Trễ",""),IF(MID(K3882,2,7)-MID($Q$2,2,7)&gt;0,"Trễ","")),"")</f>
        <v/>
      </c>
      <c r="M3882" t="str">
        <f>IFERROR(IF($N$5="Sáng",MID(K3882,2,7)-MID($L$2,2,7),MID(K3882,2,7)-MID($Q$2,2,7)),"")</f>
        <v/>
      </c>
      <c r="Q3882" t="str">
        <f>IF(B3882&lt;&gt;"",IF(AND(P3882="",F3882=""),"Không phép ",""),"")</f>
        <v/>
      </c>
      <c r="R3882" t="str">
        <f>UPPER(B3882)</f>
        <v/>
      </c>
      <c r="T3882" t="str">
        <f>IFERROR(IF(J3882&lt;&gt;"", INDEX($S$5:$S$1433, MATCH(J3882, $E$5:$E$1433, 0)),""),"")</f>
        <v/>
      </c>
      <c r="V3882" t="str">
        <f>IFERROR(IF(J3882&lt;&gt;"", INDEX($U$5:$U$1433, MATCH(J3882, $E$5:$E$1433, 0)),""),"")</f>
        <v/>
      </c>
    </row>
    <row r="3883">
      <c r="A3883" t="str">
        <f>IF(B3883&lt;&gt;"",A3882+1,"")</f>
        <v/>
      </c>
      <c r="F3883" t="str">
        <f>IFERROR(IF(VLOOKUP(E3883,J:J,1,0)=E3883,"X",""),"")</f>
        <v/>
      </c>
      <c r="G3883" t="str">
        <f>IF(J3883&lt;&gt;"", INDEX($C$5:$C$1433, MATCH(J3883, $E$5:$E$1433, 0)),"")</f>
        <v/>
      </c>
      <c r="H3883" t="str">
        <f>IF(J3883&lt;&gt;"", INDEX($D$5:$D$1433, MATCH(J3883, $E$5:$E$1433, 0)),"")</f>
        <v/>
      </c>
      <c r="I3883" t="str">
        <f>IFERROR(IF(J3883&lt;&gt;"", INDEX($B$5:$B$1433, MATCH(J3883, $E$5:$E$1433, 0)),""),"SAI")</f>
        <v/>
      </c>
      <c r="L3883" t="str">
        <f>IFERROR(IF($N$5="Sáng",IF(MID(K3883,2,7)-MID($L$2,2,7)&gt;0,"Trễ",""),IF(MID(K3883,2,7)-MID($Q$2,2,7)&gt;0,"Trễ","")),"")</f>
        <v/>
      </c>
      <c r="M3883" t="str">
        <f>IFERROR(IF($N$5="Sáng",MID(K3883,2,7)-MID($L$2,2,7),MID(K3883,2,7)-MID($Q$2,2,7)),"")</f>
        <v/>
      </c>
      <c r="Q3883" t="str">
        <f>IF(B3883&lt;&gt;"",IF(AND(P3883="",F3883=""),"Không phép ",""),"")</f>
        <v/>
      </c>
      <c r="R3883" t="str">
        <f>UPPER(B3883)</f>
        <v/>
      </c>
      <c r="T3883" t="str">
        <f>IFERROR(IF(J3883&lt;&gt;"", INDEX($S$5:$S$1433, MATCH(J3883, $E$5:$E$1433, 0)),""),"")</f>
        <v/>
      </c>
      <c r="V3883" t="str">
        <f>IFERROR(IF(J3883&lt;&gt;"", INDEX($U$5:$U$1433, MATCH(J3883, $E$5:$E$1433, 0)),""),"")</f>
        <v/>
      </c>
    </row>
    <row r="3884">
      <c r="A3884" t="str">
        <f>IF(B3884&lt;&gt;"",A3883+1,"")</f>
        <v/>
      </c>
      <c r="F3884" t="str">
        <f>IFERROR(IF(VLOOKUP(E3884,J:J,1,0)=E3884,"X",""),"")</f>
        <v/>
      </c>
      <c r="G3884" t="str">
        <f>IF(J3884&lt;&gt;"", INDEX($C$5:$C$1433, MATCH(J3884, $E$5:$E$1433, 0)),"")</f>
        <v/>
      </c>
      <c r="H3884" t="str">
        <f>IF(J3884&lt;&gt;"", INDEX($D$5:$D$1433, MATCH(J3884, $E$5:$E$1433, 0)),"")</f>
        <v/>
      </c>
      <c r="I3884" t="str">
        <f>IFERROR(IF(J3884&lt;&gt;"", INDEX($B$5:$B$1433, MATCH(J3884, $E$5:$E$1433, 0)),""),"SAI")</f>
        <v/>
      </c>
      <c r="L3884" t="str">
        <f>IFERROR(IF($N$5="Sáng",IF(MID(K3884,2,7)-MID($L$2,2,7)&gt;0,"Trễ",""),IF(MID(K3884,2,7)-MID($Q$2,2,7)&gt;0,"Trễ","")),"")</f>
        <v/>
      </c>
      <c r="M3884" t="str">
        <f>IFERROR(IF($N$5="Sáng",MID(K3884,2,7)-MID($L$2,2,7),MID(K3884,2,7)-MID($Q$2,2,7)),"")</f>
        <v/>
      </c>
      <c r="Q3884" t="str">
        <f>IF(B3884&lt;&gt;"",IF(AND(P3884="",F3884=""),"Không phép ",""),"")</f>
        <v/>
      </c>
      <c r="R3884" t="str">
        <f>UPPER(B3884)</f>
        <v/>
      </c>
      <c r="T3884" t="str">
        <f>IFERROR(IF(J3884&lt;&gt;"", INDEX($S$5:$S$1433, MATCH(J3884, $E$5:$E$1433, 0)),""),"")</f>
        <v/>
      </c>
      <c r="V3884" t="str">
        <f>IFERROR(IF(J3884&lt;&gt;"", INDEX($U$5:$U$1433, MATCH(J3884, $E$5:$E$1433, 0)),""),"")</f>
        <v/>
      </c>
    </row>
    <row r="3885">
      <c r="A3885" t="str">
        <f>IF(B3885&lt;&gt;"",A3884+1,"")</f>
        <v/>
      </c>
      <c r="F3885" t="str">
        <f>IFERROR(IF(VLOOKUP(E3885,J:J,1,0)=E3885,"X",""),"")</f>
        <v/>
      </c>
      <c r="G3885" t="str">
        <f>IF(J3885&lt;&gt;"", INDEX($C$5:$C$1433, MATCH(J3885, $E$5:$E$1433, 0)),"")</f>
        <v/>
      </c>
      <c r="H3885" t="str">
        <f>IF(J3885&lt;&gt;"", INDEX($D$5:$D$1433, MATCH(J3885, $E$5:$E$1433, 0)),"")</f>
        <v/>
      </c>
      <c r="I3885" t="str">
        <f>IFERROR(IF(J3885&lt;&gt;"", INDEX($B$5:$B$1433, MATCH(J3885, $E$5:$E$1433, 0)),""),"SAI")</f>
        <v/>
      </c>
      <c r="L3885" t="str">
        <f>IFERROR(IF($N$5="Sáng",IF(MID(K3885,2,7)-MID($L$2,2,7)&gt;0,"Trễ",""),IF(MID(K3885,2,7)-MID($Q$2,2,7)&gt;0,"Trễ","")),"")</f>
        <v/>
      </c>
      <c r="M3885" t="str">
        <f>IFERROR(IF($N$5="Sáng",MID(K3885,2,7)-MID($L$2,2,7),MID(K3885,2,7)-MID($Q$2,2,7)),"")</f>
        <v/>
      </c>
      <c r="Q3885" t="str">
        <f>IF(B3885&lt;&gt;"",IF(AND(P3885="",F3885=""),"Không phép ",""),"")</f>
        <v/>
      </c>
      <c r="R3885" t="str">
        <f>UPPER(B3885)</f>
        <v/>
      </c>
      <c r="T3885" t="str">
        <f>IFERROR(IF(J3885&lt;&gt;"", INDEX($S$5:$S$1433, MATCH(J3885, $E$5:$E$1433, 0)),""),"")</f>
        <v/>
      </c>
      <c r="V3885" t="str">
        <f>IFERROR(IF(J3885&lt;&gt;"", INDEX($U$5:$U$1433, MATCH(J3885, $E$5:$E$1433, 0)),""),"")</f>
        <v/>
      </c>
    </row>
    <row r="3886">
      <c r="A3886" t="str">
        <f>IF(B3886&lt;&gt;"",A3885+1,"")</f>
        <v/>
      </c>
      <c r="F3886" t="str">
        <f>IFERROR(IF(VLOOKUP(E3886,J:J,1,0)=E3886,"X",""),"")</f>
        <v/>
      </c>
      <c r="G3886" t="str">
        <f>IF(J3886&lt;&gt;"", INDEX($C$5:$C$1433, MATCH(J3886, $E$5:$E$1433, 0)),"")</f>
        <v/>
      </c>
      <c r="H3886" t="str">
        <f>IF(J3886&lt;&gt;"", INDEX($D$5:$D$1433, MATCH(J3886, $E$5:$E$1433, 0)),"")</f>
        <v/>
      </c>
      <c r="I3886" t="str">
        <f>IFERROR(IF(J3886&lt;&gt;"", INDEX($B$5:$B$1433, MATCH(J3886, $E$5:$E$1433, 0)),""),"SAI")</f>
        <v/>
      </c>
      <c r="L3886" t="str">
        <f>IFERROR(IF($N$5="Sáng",IF(MID(K3886,2,7)-MID($L$2,2,7)&gt;0,"Trễ",""),IF(MID(K3886,2,7)-MID($Q$2,2,7)&gt;0,"Trễ","")),"")</f>
        <v/>
      </c>
      <c r="M3886" t="str">
        <f>IFERROR(IF($N$5="Sáng",MID(K3886,2,7)-MID($L$2,2,7),MID(K3886,2,7)-MID($Q$2,2,7)),"")</f>
        <v/>
      </c>
      <c r="Q3886" t="str">
        <f>IF(B3886&lt;&gt;"",IF(AND(P3886="",F3886=""),"Không phép ",""),"")</f>
        <v/>
      </c>
      <c r="R3886" t="str">
        <f>UPPER(B3886)</f>
        <v/>
      </c>
      <c r="T3886" t="str">
        <f>IFERROR(IF(J3886&lt;&gt;"", INDEX($S$5:$S$1433, MATCH(J3886, $E$5:$E$1433, 0)),""),"")</f>
        <v/>
      </c>
      <c r="V3886" t="str">
        <f>IFERROR(IF(J3886&lt;&gt;"", INDEX($U$5:$U$1433, MATCH(J3886, $E$5:$E$1433, 0)),""),"")</f>
        <v/>
      </c>
    </row>
    <row r="3887">
      <c r="A3887" t="str">
        <f>IF(B3887&lt;&gt;"",A3886+1,"")</f>
        <v/>
      </c>
      <c r="F3887" t="str">
        <f>IFERROR(IF(VLOOKUP(E3887,J:J,1,0)=E3887,"X",""),"")</f>
        <v/>
      </c>
      <c r="G3887" t="str">
        <f>IF(J3887&lt;&gt;"", INDEX($C$5:$C$1433, MATCH(J3887, $E$5:$E$1433, 0)),"")</f>
        <v/>
      </c>
      <c r="H3887" t="str">
        <f>IF(J3887&lt;&gt;"", INDEX($D$5:$D$1433, MATCH(J3887, $E$5:$E$1433, 0)),"")</f>
        <v/>
      </c>
      <c r="I3887" t="str">
        <f>IFERROR(IF(J3887&lt;&gt;"", INDEX($B$5:$B$1433, MATCH(J3887, $E$5:$E$1433, 0)),""),"SAI")</f>
        <v/>
      </c>
      <c r="L3887" t="str">
        <f>IFERROR(IF($N$5="Sáng",IF(MID(K3887,2,7)-MID($L$2,2,7)&gt;0,"Trễ",""),IF(MID(K3887,2,7)-MID($Q$2,2,7)&gt;0,"Trễ","")),"")</f>
        <v/>
      </c>
      <c r="M3887" t="str">
        <f>IFERROR(IF($N$5="Sáng",MID(K3887,2,7)-MID($L$2,2,7),MID(K3887,2,7)-MID($Q$2,2,7)),"")</f>
        <v/>
      </c>
      <c r="Q3887" t="str">
        <f>IF(B3887&lt;&gt;"",IF(AND(P3887="",F3887=""),"Không phép ",""),"")</f>
        <v/>
      </c>
      <c r="R3887" t="str">
        <f>UPPER(B3887)</f>
        <v/>
      </c>
      <c r="T3887" t="str">
        <f>IFERROR(IF(J3887&lt;&gt;"", INDEX($S$5:$S$1433, MATCH(J3887, $E$5:$E$1433, 0)),""),"")</f>
        <v/>
      </c>
      <c r="V3887" t="str">
        <f>IFERROR(IF(J3887&lt;&gt;"", INDEX($U$5:$U$1433, MATCH(J3887, $E$5:$E$1433, 0)),""),"")</f>
        <v/>
      </c>
    </row>
    <row r="3888">
      <c r="A3888" t="str">
        <f>IF(B3888&lt;&gt;"",A3887+1,"")</f>
        <v/>
      </c>
      <c r="F3888" t="str">
        <f>IFERROR(IF(VLOOKUP(E3888,J:J,1,0)=E3888,"X",""),"")</f>
        <v/>
      </c>
      <c r="G3888" t="str">
        <f>IF(J3888&lt;&gt;"", INDEX($C$5:$C$1433, MATCH(J3888, $E$5:$E$1433, 0)),"")</f>
        <v/>
      </c>
      <c r="H3888" t="str">
        <f>IF(J3888&lt;&gt;"", INDEX($D$5:$D$1433, MATCH(J3888, $E$5:$E$1433, 0)),"")</f>
        <v/>
      </c>
      <c r="I3888" t="str">
        <f>IFERROR(IF(J3888&lt;&gt;"", INDEX($B$5:$B$1433, MATCH(J3888, $E$5:$E$1433, 0)),""),"SAI")</f>
        <v/>
      </c>
      <c r="L3888" t="str">
        <f>IFERROR(IF($N$5="Sáng",IF(MID(K3888,2,7)-MID($L$2,2,7)&gt;0,"Trễ",""),IF(MID(K3888,2,7)-MID($Q$2,2,7)&gt;0,"Trễ","")),"")</f>
        <v/>
      </c>
      <c r="M3888" t="str">
        <f>IFERROR(IF($N$5="Sáng",MID(K3888,2,7)-MID($L$2,2,7),MID(K3888,2,7)-MID($Q$2,2,7)),"")</f>
        <v/>
      </c>
      <c r="Q3888" t="str">
        <f>IF(B3888&lt;&gt;"",IF(AND(P3888="",F3888=""),"Không phép ",""),"")</f>
        <v/>
      </c>
      <c r="R3888" t="str">
        <f>UPPER(B3888)</f>
        <v/>
      </c>
      <c r="T3888" t="str">
        <f>IFERROR(IF(J3888&lt;&gt;"", INDEX($S$5:$S$1433, MATCH(J3888, $E$5:$E$1433, 0)),""),"")</f>
        <v/>
      </c>
      <c r="V3888" t="str">
        <f>IFERROR(IF(J3888&lt;&gt;"", INDEX($U$5:$U$1433, MATCH(J3888, $E$5:$E$1433, 0)),""),"")</f>
        <v/>
      </c>
    </row>
    <row r="3889">
      <c r="A3889" t="str">
        <f>IF(B3889&lt;&gt;"",A3888+1,"")</f>
        <v/>
      </c>
      <c r="F3889" t="str">
        <f>IFERROR(IF(VLOOKUP(E3889,J:J,1,0)=E3889,"X",""),"")</f>
        <v/>
      </c>
      <c r="G3889" t="str">
        <f>IF(J3889&lt;&gt;"", INDEX($C$5:$C$1433, MATCH(J3889, $E$5:$E$1433, 0)),"")</f>
        <v/>
      </c>
      <c r="H3889" t="str">
        <f>IF(J3889&lt;&gt;"", INDEX($D$5:$D$1433, MATCH(J3889, $E$5:$E$1433, 0)),"")</f>
        <v/>
      </c>
      <c r="I3889" t="str">
        <f>IFERROR(IF(J3889&lt;&gt;"", INDEX($B$5:$B$1433, MATCH(J3889, $E$5:$E$1433, 0)),""),"SAI")</f>
        <v/>
      </c>
      <c r="L3889" t="str">
        <f>IFERROR(IF($N$5="Sáng",IF(MID(K3889,2,7)-MID($L$2,2,7)&gt;0,"Trễ",""),IF(MID(K3889,2,7)-MID($Q$2,2,7)&gt;0,"Trễ","")),"")</f>
        <v/>
      </c>
      <c r="M3889" t="str">
        <f>IFERROR(IF($N$5="Sáng",MID(K3889,2,7)-MID($L$2,2,7),MID(K3889,2,7)-MID($Q$2,2,7)),"")</f>
        <v/>
      </c>
      <c r="Q3889" t="str">
        <f>IF(B3889&lt;&gt;"",IF(AND(P3889="",F3889=""),"Không phép ",""),"")</f>
        <v/>
      </c>
      <c r="R3889" t="str">
        <f>UPPER(B3889)</f>
        <v/>
      </c>
      <c r="T3889" t="str">
        <f>IFERROR(IF(J3889&lt;&gt;"", INDEX($S$5:$S$1433, MATCH(J3889, $E$5:$E$1433, 0)),""),"")</f>
        <v/>
      </c>
      <c r="V3889" t="str">
        <f>IFERROR(IF(J3889&lt;&gt;"", INDEX($U$5:$U$1433, MATCH(J3889, $E$5:$E$1433, 0)),""),"")</f>
        <v/>
      </c>
    </row>
    <row r="3890">
      <c r="A3890" t="str">
        <f>IF(B3890&lt;&gt;"",A3889+1,"")</f>
        <v/>
      </c>
      <c r="F3890" t="str">
        <f>IFERROR(IF(VLOOKUP(E3890,J:J,1,0)=E3890,"X",""),"")</f>
        <v/>
      </c>
      <c r="G3890" t="str">
        <f>IF(J3890&lt;&gt;"", INDEX($C$5:$C$1433, MATCH(J3890, $E$5:$E$1433, 0)),"")</f>
        <v/>
      </c>
      <c r="H3890" t="str">
        <f>IF(J3890&lt;&gt;"", INDEX($D$5:$D$1433, MATCH(J3890, $E$5:$E$1433, 0)),"")</f>
        <v/>
      </c>
      <c r="I3890" t="str">
        <f>IFERROR(IF(J3890&lt;&gt;"", INDEX($B$5:$B$1433, MATCH(J3890, $E$5:$E$1433, 0)),""),"SAI")</f>
        <v/>
      </c>
      <c r="L3890" t="str">
        <f>IFERROR(IF($N$5="Sáng",IF(MID(K3890,2,7)-MID($L$2,2,7)&gt;0,"Trễ",""),IF(MID(K3890,2,7)-MID($Q$2,2,7)&gt;0,"Trễ","")),"")</f>
        <v/>
      </c>
      <c r="M3890" t="str">
        <f>IFERROR(IF($N$5="Sáng",MID(K3890,2,7)-MID($L$2,2,7),MID(K3890,2,7)-MID($Q$2,2,7)),"")</f>
        <v/>
      </c>
      <c r="Q3890" t="str">
        <f>IF(B3890&lt;&gt;"",IF(AND(P3890="",F3890=""),"Không phép ",""),"")</f>
        <v/>
      </c>
      <c r="R3890" t="str">
        <f>UPPER(B3890)</f>
        <v/>
      </c>
      <c r="T3890" t="str">
        <f>IFERROR(IF(J3890&lt;&gt;"", INDEX($S$5:$S$1433, MATCH(J3890, $E$5:$E$1433, 0)),""),"")</f>
        <v/>
      </c>
      <c r="V3890" t="str">
        <f>IFERROR(IF(J3890&lt;&gt;"", INDEX($U$5:$U$1433, MATCH(J3890, $E$5:$E$1433, 0)),""),"")</f>
        <v/>
      </c>
    </row>
    <row r="3891">
      <c r="A3891" t="str">
        <f>IF(B3891&lt;&gt;"",A3890+1,"")</f>
        <v/>
      </c>
      <c r="F3891" t="str">
        <f>IFERROR(IF(VLOOKUP(E3891,J:J,1,0)=E3891,"X",""),"")</f>
        <v/>
      </c>
      <c r="G3891" t="str">
        <f>IF(J3891&lt;&gt;"", INDEX($C$5:$C$1433, MATCH(J3891, $E$5:$E$1433, 0)),"")</f>
        <v/>
      </c>
      <c r="H3891" t="str">
        <f>IF(J3891&lt;&gt;"", INDEX($D$5:$D$1433, MATCH(J3891, $E$5:$E$1433, 0)),"")</f>
        <v/>
      </c>
      <c r="I3891" t="str">
        <f>IFERROR(IF(J3891&lt;&gt;"", INDEX($B$5:$B$1433, MATCH(J3891, $E$5:$E$1433, 0)),""),"SAI")</f>
        <v/>
      </c>
      <c r="L3891" t="str">
        <f>IFERROR(IF($N$5="Sáng",IF(MID(K3891,2,7)-MID($L$2,2,7)&gt;0,"Trễ",""),IF(MID(K3891,2,7)-MID($Q$2,2,7)&gt;0,"Trễ","")),"")</f>
        <v/>
      </c>
      <c r="M3891" t="str">
        <f>IFERROR(IF($N$5="Sáng",MID(K3891,2,7)-MID($L$2,2,7),MID(K3891,2,7)-MID($Q$2,2,7)),"")</f>
        <v/>
      </c>
      <c r="Q3891" t="str">
        <f>IF(B3891&lt;&gt;"",IF(AND(P3891="",F3891=""),"Không phép ",""),"")</f>
        <v/>
      </c>
      <c r="R3891" t="str">
        <f>UPPER(B3891)</f>
        <v/>
      </c>
      <c r="T3891" t="str">
        <f>IFERROR(IF(J3891&lt;&gt;"", INDEX($S$5:$S$1433, MATCH(J3891, $E$5:$E$1433, 0)),""),"")</f>
        <v/>
      </c>
      <c r="V3891" t="str">
        <f>IFERROR(IF(J3891&lt;&gt;"", INDEX($U$5:$U$1433, MATCH(J3891, $E$5:$E$1433, 0)),""),"")</f>
        <v/>
      </c>
    </row>
    <row r="3892">
      <c r="A3892" t="str">
        <f>IF(B3892&lt;&gt;"",A3891+1,"")</f>
        <v/>
      </c>
      <c r="F3892" t="str">
        <f>IFERROR(IF(VLOOKUP(E3892,J:J,1,0)=E3892,"X",""),"")</f>
        <v/>
      </c>
      <c r="G3892" t="str">
        <f>IF(J3892&lt;&gt;"", INDEX($C$5:$C$1433, MATCH(J3892, $E$5:$E$1433, 0)),"")</f>
        <v/>
      </c>
      <c r="H3892" t="str">
        <f>IF(J3892&lt;&gt;"", INDEX($D$5:$D$1433, MATCH(J3892, $E$5:$E$1433, 0)),"")</f>
        <v/>
      </c>
      <c r="I3892" t="str">
        <f>IFERROR(IF(J3892&lt;&gt;"", INDEX($B$5:$B$1433, MATCH(J3892, $E$5:$E$1433, 0)),""),"SAI")</f>
        <v/>
      </c>
      <c r="L3892" t="str">
        <f>IFERROR(IF($N$5="Sáng",IF(MID(K3892,2,7)-MID($L$2,2,7)&gt;0,"Trễ",""),IF(MID(K3892,2,7)-MID($Q$2,2,7)&gt;0,"Trễ","")),"")</f>
        <v/>
      </c>
      <c r="M3892" t="str">
        <f>IFERROR(IF($N$5="Sáng",MID(K3892,2,7)-MID($L$2,2,7),MID(K3892,2,7)-MID($Q$2,2,7)),"")</f>
        <v/>
      </c>
      <c r="Q3892" t="str">
        <f>IF(B3892&lt;&gt;"",IF(AND(P3892="",F3892=""),"Không phép ",""),"")</f>
        <v/>
      </c>
      <c r="R3892" t="str">
        <f>UPPER(B3892)</f>
        <v/>
      </c>
      <c r="T3892" t="str">
        <f>IFERROR(IF(J3892&lt;&gt;"", INDEX($S$5:$S$1433, MATCH(J3892, $E$5:$E$1433, 0)),""),"")</f>
        <v/>
      </c>
      <c r="V3892" t="str">
        <f>IFERROR(IF(J3892&lt;&gt;"", INDEX($U$5:$U$1433, MATCH(J3892, $E$5:$E$1433, 0)),""),"")</f>
        <v/>
      </c>
    </row>
    <row r="3893">
      <c r="A3893" t="str">
        <f>IF(B3893&lt;&gt;"",A3892+1,"")</f>
        <v/>
      </c>
      <c r="F3893" t="str">
        <f>IFERROR(IF(VLOOKUP(E3893,J:J,1,0)=E3893,"X",""),"")</f>
        <v/>
      </c>
      <c r="G3893" t="str">
        <f>IF(J3893&lt;&gt;"", INDEX($C$5:$C$1433, MATCH(J3893, $E$5:$E$1433, 0)),"")</f>
        <v/>
      </c>
      <c r="H3893" t="str">
        <f>IF(J3893&lt;&gt;"", INDEX($D$5:$D$1433, MATCH(J3893, $E$5:$E$1433, 0)),"")</f>
        <v/>
      </c>
      <c r="I3893" t="str">
        <f>IFERROR(IF(J3893&lt;&gt;"", INDEX($B$5:$B$1433, MATCH(J3893, $E$5:$E$1433, 0)),""),"SAI")</f>
        <v/>
      </c>
      <c r="L3893" t="str">
        <f>IFERROR(IF($N$5="Sáng",IF(MID(K3893,2,7)-MID($L$2,2,7)&gt;0,"Trễ",""),IF(MID(K3893,2,7)-MID($Q$2,2,7)&gt;0,"Trễ","")),"")</f>
        <v/>
      </c>
      <c r="M3893" t="str">
        <f>IFERROR(IF($N$5="Sáng",MID(K3893,2,7)-MID($L$2,2,7),MID(K3893,2,7)-MID($Q$2,2,7)),"")</f>
        <v/>
      </c>
      <c r="Q3893" t="str">
        <f>IF(B3893&lt;&gt;"",IF(AND(P3893="",F3893=""),"Không phép ",""),"")</f>
        <v/>
      </c>
      <c r="R3893" t="str">
        <f>UPPER(B3893)</f>
        <v/>
      </c>
      <c r="T3893" t="str">
        <f>IFERROR(IF(J3893&lt;&gt;"", INDEX($S$5:$S$1433, MATCH(J3893, $E$5:$E$1433, 0)),""),"")</f>
        <v/>
      </c>
      <c r="V3893" t="str">
        <f>IFERROR(IF(J3893&lt;&gt;"", INDEX($U$5:$U$1433, MATCH(J3893, $E$5:$E$1433, 0)),""),"")</f>
        <v/>
      </c>
    </row>
    <row r="3894">
      <c r="A3894" t="str">
        <f>IF(B3894&lt;&gt;"",A3893+1,"")</f>
        <v/>
      </c>
      <c r="F3894" t="str">
        <f>IFERROR(IF(VLOOKUP(E3894,J:J,1,0)=E3894,"X",""),"")</f>
        <v/>
      </c>
      <c r="G3894" t="str">
        <f>IF(J3894&lt;&gt;"", INDEX($C$5:$C$1433, MATCH(J3894, $E$5:$E$1433, 0)),"")</f>
        <v/>
      </c>
      <c r="H3894" t="str">
        <f>IF(J3894&lt;&gt;"", INDEX($D$5:$D$1433, MATCH(J3894, $E$5:$E$1433, 0)),"")</f>
        <v/>
      </c>
      <c r="I3894" t="str">
        <f>IFERROR(IF(J3894&lt;&gt;"", INDEX($B$5:$B$1433, MATCH(J3894, $E$5:$E$1433, 0)),""),"SAI")</f>
        <v/>
      </c>
      <c r="L3894" t="str">
        <f>IFERROR(IF($N$5="Sáng",IF(MID(K3894,2,7)-MID($L$2,2,7)&gt;0,"Trễ",""),IF(MID(K3894,2,7)-MID($Q$2,2,7)&gt;0,"Trễ","")),"")</f>
        <v/>
      </c>
      <c r="M3894" t="str">
        <f>IFERROR(IF($N$5="Sáng",MID(K3894,2,7)-MID($L$2,2,7),MID(K3894,2,7)-MID($Q$2,2,7)),"")</f>
        <v/>
      </c>
      <c r="Q3894" t="str">
        <f>IF(B3894&lt;&gt;"",IF(AND(P3894="",F3894=""),"Không phép ",""),"")</f>
        <v/>
      </c>
      <c r="R3894" t="str">
        <f>UPPER(B3894)</f>
        <v/>
      </c>
      <c r="T3894" t="str">
        <f>IFERROR(IF(J3894&lt;&gt;"", INDEX($S$5:$S$1433, MATCH(J3894, $E$5:$E$1433, 0)),""),"")</f>
        <v/>
      </c>
      <c r="V3894" t="str">
        <f>IFERROR(IF(J3894&lt;&gt;"", INDEX($U$5:$U$1433, MATCH(J3894, $E$5:$E$1433, 0)),""),"")</f>
        <v/>
      </c>
    </row>
    <row r="3895">
      <c r="A3895" t="str">
        <f>IF(B3895&lt;&gt;"",A3894+1,"")</f>
        <v/>
      </c>
      <c r="F3895" t="str">
        <f>IFERROR(IF(VLOOKUP(E3895,J:J,1,0)=E3895,"X",""),"")</f>
        <v/>
      </c>
      <c r="G3895" t="str">
        <f>IF(J3895&lt;&gt;"", INDEX($C$5:$C$1433, MATCH(J3895, $E$5:$E$1433, 0)),"")</f>
        <v/>
      </c>
      <c r="H3895" t="str">
        <f>IF(J3895&lt;&gt;"", INDEX($D$5:$D$1433, MATCH(J3895, $E$5:$E$1433, 0)),"")</f>
        <v/>
      </c>
      <c r="I3895" t="str">
        <f>IFERROR(IF(J3895&lt;&gt;"", INDEX($B$5:$B$1433, MATCH(J3895, $E$5:$E$1433, 0)),""),"SAI")</f>
        <v/>
      </c>
      <c r="L3895" t="str">
        <f>IFERROR(IF($N$5="Sáng",IF(MID(K3895,2,7)-MID($L$2,2,7)&gt;0,"Trễ",""),IF(MID(K3895,2,7)-MID($Q$2,2,7)&gt;0,"Trễ","")),"")</f>
        <v/>
      </c>
      <c r="M3895" t="str">
        <f>IFERROR(IF($N$5="Sáng",MID(K3895,2,7)-MID($L$2,2,7),MID(K3895,2,7)-MID($Q$2,2,7)),"")</f>
        <v/>
      </c>
      <c r="Q3895" t="str">
        <f>IF(B3895&lt;&gt;"",IF(AND(P3895="",F3895=""),"Không phép ",""),"")</f>
        <v/>
      </c>
      <c r="R3895" t="str">
        <f>UPPER(B3895)</f>
        <v/>
      </c>
      <c r="T3895" t="str">
        <f>IFERROR(IF(J3895&lt;&gt;"", INDEX($S$5:$S$1433, MATCH(J3895, $E$5:$E$1433, 0)),""),"")</f>
        <v/>
      </c>
      <c r="V3895" t="str">
        <f>IFERROR(IF(J3895&lt;&gt;"", INDEX($U$5:$U$1433, MATCH(J3895, $E$5:$E$1433, 0)),""),"")</f>
        <v/>
      </c>
    </row>
    <row r="3896">
      <c r="A3896" t="str">
        <f>IF(B3896&lt;&gt;"",A3895+1,"")</f>
        <v/>
      </c>
      <c r="F3896" t="str">
        <f>IFERROR(IF(VLOOKUP(E3896,J:J,1,0)=E3896,"X",""),"")</f>
        <v/>
      </c>
      <c r="G3896" t="str">
        <f>IF(J3896&lt;&gt;"", INDEX($C$5:$C$1433, MATCH(J3896, $E$5:$E$1433, 0)),"")</f>
        <v/>
      </c>
      <c r="H3896" t="str">
        <f>IF(J3896&lt;&gt;"", INDEX($D$5:$D$1433, MATCH(J3896, $E$5:$E$1433, 0)),"")</f>
        <v/>
      </c>
      <c r="I3896" t="str">
        <f>IFERROR(IF(J3896&lt;&gt;"", INDEX($B$5:$B$1433, MATCH(J3896, $E$5:$E$1433, 0)),""),"SAI")</f>
        <v/>
      </c>
      <c r="L3896" t="str">
        <f>IFERROR(IF($N$5="Sáng",IF(MID(K3896,2,7)-MID($L$2,2,7)&gt;0,"Trễ",""),IF(MID(K3896,2,7)-MID($Q$2,2,7)&gt;0,"Trễ","")),"")</f>
        <v/>
      </c>
      <c r="M3896" t="str">
        <f>IFERROR(IF($N$5="Sáng",MID(K3896,2,7)-MID($L$2,2,7),MID(K3896,2,7)-MID($Q$2,2,7)),"")</f>
        <v/>
      </c>
      <c r="Q3896" t="str">
        <f>IF(B3896&lt;&gt;"",IF(AND(P3896="",F3896=""),"Không phép ",""),"")</f>
        <v/>
      </c>
      <c r="R3896" t="str">
        <f>UPPER(B3896)</f>
        <v/>
      </c>
      <c r="T3896" t="str">
        <f>IFERROR(IF(J3896&lt;&gt;"", INDEX($S$5:$S$1433, MATCH(J3896, $E$5:$E$1433, 0)),""),"")</f>
        <v/>
      </c>
      <c r="V3896" t="str">
        <f>IFERROR(IF(J3896&lt;&gt;"", INDEX($U$5:$U$1433, MATCH(J3896, $E$5:$E$1433, 0)),""),"")</f>
        <v/>
      </c>
    </row>
    <row r="3897">
      <c r="A3897" t="str">
        <f>IF(B3897&lt;&gt;"",A3896+1,"")</f>
        <v/>
      </c>
      <c r="F3897" t="str">
        <f>IFERROR(IF(VLOOKUP(E3897,J:J,1,0)=E3897,"X",""),"")</f>
        <v/>
      </c>
      <c r="G3897" t="str">
        <f>IF(J3897&lt;&gt;"", INDEX($C$5:$C$1433, MATCH(J3897, $E$5:$E$1433, 0)),"")</f>
        <v/>
      </c>
      <c r="H3897" t="str">
        <f>IF(J3897&lt;&gt;"", INDEX($D$5:$D$1433, MATCH(J3897, $E$5:$E$1433, 0)),"")</f>
        <v/>
      </c>
      <c r="I3897" t="str">
        <f>IFERROR(IF(J3897&lt;&gt;"", INDEX($B$5:$B$1433, MATCH(J3897, $E$5:$E$1433, 0)),""),"SAI")</f>
        <v/>
      </c>
      <c r="L3897" t="str">
        <f>IFERROR(IF($N$5="Sáng",IF(MID(K3897,2,7)-MID($L$2,2,7)&gt;0,"Trễ",""),IF(MID(K3897,2,7)-MID($Q$2,2,7)&gt;0,"Trễ","")),"")</f>
        <v/>
      </c>
      <c r="M3897" t="str">
        <f>IFERROR(IF($N$5="Sáng",MID(K3897,2,7)-MID($L$2,2,7),MID(K3897,2,7)-MID($Q$2,2,7)),"")</f>
        <v/>
      </c>
      <c r="Q3897" t="str">
        <f>IF(B3897&lt;&gt;"",IF(AND(P3897="",F3897=""),"Không phép ",""),"")</f>
        <v/>
      </c>
      <c r="R3897" t="str">
        <f>UPPER(B3897)</f>
        <v/>
      </c>
      <c r="T3897" t="str">
        <f>IFERROR(IF(J3897&lt;&gt;"", INDEX($S$5:$S$1433, MATCH(J3897, $E$5:$E$1433, 0)),""),"")</f>
        <v/>
      </c>
      <c r="V3897" t="str">
        <f>IFERROR(IF(J3897&lt;&gt;"", INDEX($U$5:$U$1433, MATCH(J3897, $E$5:$E$1433, 0)),""),"")</f>
        <v/>
      </c>
    </row>
    <row r="3898">
      <c r="A3898" t="str">
        <f>IF(B3898&lt;&gt;"",A3897+1,"")</f>
        <v/>
      </c>
      <c r="F3898" t="str">
        <f>IFERROR(IF(VLOOKUP(E3898,J:J,1,0)=E3898,"X",""),"")</f>
        <v/>
      </c>
      <c r="G3898" t="str">
        <f>IF(J3898&lt;&gt;"", INDEX($C$5:$C$1433, MATCH(J3898, $E$5:$E$1433, 0)),"")</f>
        <v/>
      </c>
      <c r="H3898" t="str">
        <f>IF(J3898&lt;&gt;"", INDEX($D$5:$D$1433, MATCH(J3898, $E$5:$E$1433, 0)),"")</f>
        <v/>
      </c>
      <c r="I3898" t="str">
        <f>IFERROR(IF(J3898&lt;&gt;"", INDEX($B$5:$B$1433, MATCH(J3898, $E$5:$E$1433, 0)),""),"SAI")</f>
        <v/>
      </c>
      <c r="L3898" t="str">
        <f>IFERROR(IF($N$5="Sáng",IF(MID(K3898,2,7)-MID($L$2,2,7)&gt;0,"Trễ",""),IF(MID(K3898,2,7)-MID($Q$2,2,7)&gt;0,"Trễ","")),"")</f>
        <v/>
      </c>
      <c r="M3898" t="str">
        <f>IFERROR(IF($N$5="Sáng",MID(K3898,2,7)-MID($L$2,2,7),MID(K3898,2,7)-MID($Q$2,2,7)),"")</f>
        <v/>
      </c>
      <c r="Q3898" t="str">
        <f>IF(B3898&lt;&gt;"",IF(AND(P3898="",F3898=""),"Không phép ",""),"")</f>
        <v/>
      </c>
      <c r="R3898" t="str">
        <f>UPPER(B3898)</f>
        <v/>
      </c>
      <c r="T3898" t="str">
        <f>IFERROR(IF(J3898&lt;&gt;"", INDEX($S$5:$S$1433, MATCH(J3898, $E$5:$E$1433, 0)),""),"")</f>
        <v/>
      </c>
      <c r="V3898" t="str">
        <f>IFERROR(IF(J3898&lt;&gt;"", INDEX($U$5:$U$1433, MATCH(J3898, $E$5:$E$1433, 0)),""),"")</f>
        <v/>
      </c>
    </row>
    <row r="3899">
      <c r="A3899" t="str">
        <f>IF(B3899&lt;&gt;"",A3898+1,"")</f>
        <v/>
      </c>
      <c r="F3899" t="str">
        <f>IFERROR(IF(VLOOKUP(E3899,J:J,1,0)=E3899,"X",""),"")</f>
        <v/>
      </c>
      <c r="G3899" t="str">
        <f>IF(J3899&lt;&gt;"", INDEX($C$5:$C$1433, MATCH(J3899, $E$5:$E$1433, 0)),"")</f>
        <v/>
      </c>
      <c r="H3899" t="str">
        <f>IF(J3899&lt;&gt;"", INDEX($D$5:$D$1433, MATCH(J3899, $E$5:$E$1433, 0)),"")</f>
        <v/>
      </c>
      <c r="I3899" t="str">
        <f>IFERROR(IF(J3899&lt;&gt;"", INDEX($B$5:$B$1433, MATCH(J3899, $E$5:$E$1433, 0)),""),"SAI")</f>
        <v/>
      </c>
      <c r="L3899" t="str">
        <f>IFERROR(IF($N$5="Sáng",IF(MID(K3899,2,7)-MID($L$2,2,7)&gt;0,"Trễ",""),IF(MID(K3899,2,7)-MID($Q$2,2,7)&gt;0,"Trễ","")),"")</f>
        <v/>
      </c>
      <c r="M3899" t="str">
        <f>IFERROR(IF($N$5="Sáng",MID(K3899,2,7)-MID($L$2,2,7),MID(K3899,2,7)-MID($Q$2,2,7)),"")</f>
        <v/>
      </c>
      <c r="Q3899" t="str">
        <f>IF(B3899&lt;&gt;"",IF(AND(P3899="",F3899=""),"Không phép ",""),"")</f>
        <v/>
      </c>
      <c r="R3899" t="str">
        <f>UPPER(B3899)</f>
        <v/>
      </c>
      <c r="T3899" t="str">
        <f>IFERROR(IF(J3899&lt;&gt;"", INDEX($S$5:$S$1433, MATCH(J3899, $E$5:$E$1433, 0)),""),"")</f>
        <v/>
      </c>
      <c r="V3899" t="str">
        <f>IFERROR(IF(J3899&lt;&gt;"", INDEX($U$5:$U$1433, MATCH(J3899, $E$5:$E$1433, 0)),""),"")</f>
        <v/>
      </c>
    </row>
    <row r="3900">
      <c r="A3900" t="str">
        <f>IF(B3900&lt;&gt;"",A3899+1,"")</f>
        <v/>
      </c>
      <c r="F3900" t="str">
        <f>IFERROR(IF(VLOOKUP(E3900,J:J,1,0)=E3900,"X",""),"")</f>
        <v/>
      </c>
      <c r="G3900" t="str">
        <f>IF(J3900&lt;&gt;"", INDEX($C$5:$C$1433, MATCH(J3900, $E$5:$E$1433, 0)),"")</f>
        <v/>
      </c>
      <c r="H3900" t="str">
        <f>IF(J3900&lt;&gt;"", INDEX($D$5:$D$1433, MATCH(J3900, $E$5:$E$1433, 0)),"")</f>
        <v/>
      </c>
      <c r="I3900" t="str">
        <f>IFERROR(IF(J3900&lt;&gt;"", INDEX($B$5:$B$1433, MATCH(J3900, $E$5:$E$1433, 0)),""),"SAI")</f>
        <v/>
      </c>
      <c r="L3900" t="str">
        <f>IFERROR(IF($N$5="Sáng",IF(MID(K3900,2,7)-MID($L$2,2,7)&gt;0,"Trễ",""),IF(MID(K3900,2,7)-MID($Q$2,2,7)&gt;0,"Trễ","")),"")</f>
        <v/>
      </c>
      <c r="M3900" t="str">
        <f>IFERROR(IF($N$5="Sáng",MID(K3900,2,7)-MID($L$2,2,7),MID(K3900,2,7)-MID($Q$2,2,7)),"")</f>
        <v/>
      </c>
      <c r="Q3900" t="str">
        <f>IF(B3900&lt;&gt;"",IF(AND(P3900="",F3900=""),"Không phép ",""),"")</f>
        <v/>
      </c>
      <c r="R3900" t="str">
        <f>UPPER(B3900)</f>
        <v/>
      </c>
      <c r="T3900" t="str">
        <f>IFERROR(IF(J3900&lt;&gt;"", INDEX($S$5:$S$1433, MATCH(J3900, $E$5:$E$1433, 0)),""),"")</f>
        <v/>
      </c>
      <c r="V3900" t="str">
        <f>IFERROR(IF(J3900&lt;&gt;"", INDEX($U$5:$U$1433, MATCH(J3900, $E$5:$E$1433, 0)),""),"")</f>
        <v/>
      </c>
    </row>
    <row r="3901">
      <c r="A3901" t="str">
        <f>IF(B3901&lt;&gt;"",A3900+1,"")</f>
        <v/>
      </c>
      <c r="F3901" t="str">
        <f>IFERROR(IF(VLOOKUP(E3901,J:J,1,0)=E3901,"X",""),"")</f>
        <v/>
      </c>
      <c r="G3901" t="str">
        <f>IF(J3901&lt;&gt;"", INDEX($C$5:$C$1433, MATCH(J3901, $E$5:$E$1433, 0)),"")</f>
        <v/>
      </c>
      <c r="H3901" t="str">
        <f>IF(J3901&lt;&gt;"", INDEX($D$5:$D$1433, MATCH(J3901, $E$5:$E$1433, 0)),"")</f>
        <v/>
      </c>
      <c r="I3901" t="str">
        <f>IFERROR(IF(J3901&lt;&gt;"", INDEX($B$5:$B$1433, MATCH(J3901, $E$5:$E$1433, 0)),""),"SAI")</f>
        <v/>
      </c>
      <c r="L3901" t="str">
        <f>IFERROR(IF($N$5="Sáng",IF(MID(K3901,2,7)-MID($L$2,2,7)&gt;0,"Trễ",""),IF(MID(K3901,2,7)-MID($Q$2,2,7)&gt;0,"Trễ","")),"")</f>
        <v/>
      </c>
      <c r="M3901" t="str">
        <f>IFERROR(IF($N$5="Sáng",MID(K3901,2,7)-MID($L$2,2,7),MID(K3901,2,7)-MID($Q$2,2,7)),"")</f>
        <v/>
      </c>
      <c r="Q3901" t="str">
        <f>IF(B3901&lt;&gt;"",IF(AND(P3901="",F3901=""),"Không phép ",""),"")</f>
        <v/>
      </c>
      <c r="R3901" t="str">
        <f>UPPER(B3901)</f>
        <v/>
      </c>
      <c r="T3901" t="str">
        <f>IFERROR(IF(J3901&lt;&gt;"", INDEX($S$5:$S$1433, MATCH(J3901, $E$5:$E$1433, 0)),""),"")</f>
        <v/>
      </c>
      <c r="V3901" t="str">
        <f>IFERROR(IF(J3901&lt;&gt;"", INDEX($U$5:$U$1433, MATCH(J3901, $E$5:$E$1433, 0)),""),"")</f>
        <v/>
      </c>
    </row>
    <row r="3902">
      <c r="A3902" t="str">
        <f>IF(B3902&lt;&gt;"",A3901+1,"")</f>
        <v/>
      </c>
      <c r="F3902" t="str">
        <f>IFERROR(IF(VLOOKUP(E3902,J:J,1,0)=E3902,"X",""),"")</f>
        <v/>
      </c>
      <c r="G3902" t="str">
        <f>IF(J3902&lt;&gt;"", INDEX($C$5:$C$1433, MATCH(J3902, $E$5:$E$1433, 0)),"")</f>
        <v/>
      </c>
      <c r="H3902" t="str">
        <f>IF(J3902&lt;&gt;"", INDEX($D$5:$D$1433, MATCH(J3902, $E$5:$E$1433, 0)),"")</f>
        <v/>
      </c>
      <c r="I3902" t="str">
        <f>IFERROR(IF(J3902&lt;&gt;"", INDEX($B$5:$B$1433, MATCH(J3902, $E$5:$E$1433, 0)),""),"SAI")</f>
        <v/>
      </c>
      <c r="L3902" t="str">
        <f>IFERROR(IF($N$5="Sáng",IF(MID(K3902,2,7)-MID($L$2,2,7)&gt;0,"Trễ",""),IF(MID(K3902,2,7)-MID($Q$2,2,7)&gt;0,"Trễ","")),"")</f>
        <v/>
      </c>
      <c r="M3902" t="str">
        <f>IFERROR(IF($N$5="Sáng",MID(K3902,2,7)-MID($L$2,2,7),MID(K3902,2,7)-MID($Q$2,2,7)),"")</f>
        <v/>
      </c>
      <c r="Q3902" t="str">
        <f>IF(B3902&lt;&gt;"",IF(AND(P3902="",F3902=""),"Không phép ",""),"")</f>
        <v/>
      </c>
      <c r="R3902" t="str">
        <f>UPPER(B3902)</f>
        <v/>
      </c>
      <c r="T3902" t="str">
        <f>IFERROR(IF(J3902&lt;&gt;"", INDEX($S$5:$S$1433, MATCH(J3902, $E$5:$E$1433, 0)),""),"")</f>
        <v/>
      </c>
      <c r="V3902" t="str">
        <f>IFERROR(IF(J3902&lt;&gt;"", INDEX($U$5:$U$1433, MATCH(J3902, $E$5:$E$1433, 0)),""),"")</f>
        <v/>
      </c>
    </row>
    <row r="3903">
      <c r="A3903" t="str">
        <f>IF(B3903&lt;&gt;"",A3902+1,"")</f>
        <v/>
      </c>
      <c r="F3903" t="str">
        <f>IFERROR(IF(VLOOKUP(E3903,J:J,1,0)=E3903,"X",""),"")</f>
        <v/>
      </c>
      <c r="G3903" t="str">
        <f>IF(J3903&lt;&gt;"", INDEX($C$5:$C$1433, MATCH(J3903, $E$5:$E$1433, 0)),"")</f>
        <v/>
      </c>
      <c r="H3903" t="str">
        <f>IF(J3903&lt;&gt;"", INDEX($D$5:$D$1433, MATCH(J3903, $E$5:$E$1433, 0)),"")</f>
        <v/>
      </c>
      <c r="I3903" t="str">
        <f>IFERROR(IF(J3903&lt;&gt;"", INDEX($B$5:$B$1433, MATCH(J3903, $E$5:$E$1433, 0)),""),"SAI")</f>
        <v/>
      </c>
      <c r="L3903" t="str">
        <f>IFERROR(IF($N$5="Sáng",IF(MID(K3903,2,7)-MID($L$2,2,7)&gt;0,"Trễ",""),IF(MID(K3903,2,7)-MID($Q$2,2,7)&gt;0,"Trễ","")),"")</f>
        <v/>
      </c>
      <c r="M3903" t="str">
        <f>IFERROR(IF($N$5="Sáng",MID(K3903,2,7)-MID($L$2,2,7),MID(K3903,2,7)-MID($Q$2,2,7)),"")</f>
        <v/>
      </c>
      <c r="Q3903" t="str">
        <f>IF(B3903&lt;&gt;"",IF(AND(P3903="",F3903=""),"Không phép ",""),"")</f>
        <v/>
      </c>
      <c r="R3903" t="str">
        <f>UPPER(B3903)</f>
        <v/>
      </c>
      <c r="T3903" t="str">
        <f>IFERROR(IF(J3903&lt;&gt;"", INDEX($S$5:$S$1433, MATCH(J3903, $E$5:$E$1433, 0)),""),"")</f>
        <v/>
      </c>
      <c r="V3903" t="str">
        <f>IFERROR(IF(J3903&lt;&gt;"", INDEX($U$5:$U$1433, MATCH(J3903, $E$5:$E$1433, 0)),""),"")</f>
        <v/>
      </c>
    </row>
    <row r="3904">
      <c r="A3904" t="str">
        <f>IF(B3904&lt;&gt;"",A3903+1,"")</f>
        <v/>
      </c>
      <c r="F3904" t="str">
        <f>IFERROR(IF(VLOOKUP(E3904,J:J,1,0)=E3904,"X",""),"")</f>
        <v/>
      </c>
      <c r="G3904" t="str">
        <f>IF(J3904&lt;&gt;"", INDEX($C$5:$C$1433, MATCH(J3904, $E$5:$E$1433, 0)),"")</f>
        <v/>
      </c>
      <c r="H3904" t="str">
        <f>IF(J3904&lt;&gt;"", INDEX($D$5:$D$1433, MATCH(J3904, $E$5:$E$1433, 0)),"")</f>
        <v/>
      </c>
      <c r="I3904" t="str">
        <f>IFERROR(IF(J3904&lt;&gt;"", INDEX($B$5:$B$1433, MATCH(J3904, $E$5:$E$1433, 0)),""),"SAI")</f>
        <v/>
      </c>
      <c r="L3904" t="str">
        <f>IFERROR(IF($N$5="Sáng",IF(MID(K3904,2,7)-MID($L$2,2,7)&gt;0,"Trễ",""),IF(MID(K3904,2,7)-MID($Q$2,2,7)&gt;0,"Trễ","")),"")</f>
        <v/>
      </c>
      <c r="M3904" t="str">
        <f>IFERROR(IF($N$5="Sáng",MID(K3904,2,7)-MID($L$2,2,7),MID(K3904,2,7)-MID($Q$2,2,7)),"")</f>
        <v/>
      </c>
      <c r="Q3904" t="str">
        <f>IF(B3904&lt;&gt;"",IF(AND(P3904="",F3904=""),"Không phép ",""),"")</f>
        <v/>
      </c>
      <c r="R3904" t="str">
        <f>UPPER(B3904)</f>
        <v/>
      </c>
      <c r="T3904" t="str">
        <f>IFERROR(IF(J3904&lt;&gt;"", INDEX($S$5:$S$1433, MATCH(J3904, $E$5:$E$1433, 0)),""),"")</f>
        <v/>
      </c>
      <c r="V3904" t="str">
        <f>IFERROR(IF(J3904&lt;&gt;"", INDEX($U$5:$U$1433, MATCH(J3904, $E$5:$E$1433, 0)),""),"")</f>
        <v/>
      </c>
    </row>
    <row r="3905">
      <c r="A3905" t="str">
        <f>IF(B3905&lt;&gt;"",A3904+1,"")</f>
        <v/>
      </c>
      <c r="F3905" t="str">
        <f>IFERROR(IF(VLOOKUP(E3905,J:J,1,0)=E3905,"X",""),"")</f>
        <v/>
      </c>
      <c r="G3905" t="str">
        <f>IF(J3905&lt;&gt;"", INDEX($C$5:$C$1433, MATCH(J3905, $E$5:$E$1433, 0)),"")</f>
        <v/>
      </c>
      <c r="H3905" t="str">
        <f>IF(J3905&lt;&gt;"", INDEX($D$5:$D$1433, MATCH(J3905, $E$5:$E$1433, 0)),"")</f>
        <v/>
      </c>
      <c r="I3905" t="str">
        <f>IFERROR(IF(J3905&lt;&gt;"", INDEX($B$5:$B$1433, MATCH(J3905, $E$5:$E$1433, 0)),""),"SAI")</f>
        <v/>
      </c>
      <c r="L3905" t="str">
        <f>IFERROR(IF($N$5="Sáng",IF(MID(K3905,2,7)-MID($L$2,2,7)&gt;0,"Trễ",""),IF(MID(K3905,2,7)-MID($Q$2,2,7)&gt;0,"Trễ","")),"")</f>
        <v/>
      </c>
      <c r="M3905" t="str">
        <f>IFERROR(IF($N$5="Sáng",MID(K3905,2,7)-MID($L$2,2,7),MID(K3905,2,7)-MID($Q$2,2,7)),"")</f>
        <v/>
      </c>
      <c r="Q3905" t="str">
        <f>IF(B3905&lt;&gt;"",IF(AND(P3905="",F3905=""),"Không phép ",""),"")</f>
        <v/>
      </c>
      <c r="R3905" t="str">
        <f>UPPER(B3905)</f>
        <v/>
      </c>
      <c r="T3905" t="str">
        <f>IFERROR(IF(J3905&lt;&gt;"", INDEX($S$5:$S$1433, MATCH(J3905, $E$5:$E$1433, 0)),""),"")</f>
        <v/>
      </c>
      <c r="V3905" t="str">
        <f>IFERROR(IF(J3905&lt;&gt;"", INDEX($U$5:$U$1433, MATCH(J3905, $E$5:$E$1433, 0)),""),"")</f>
        <v/>
      </c>
    </row>
    <row r="3906">
      <c r="A3906" t="str">
        <f>IF(B3906&lt;&gt;"",A3905+1,"")</f>
        <v/>
      </c>
      <c r="F3906" t="str">
        <f>IFERROR(IF(VLOOKUP(E3906,J:J,1,0)=E3906,"X",""),"")</f>
        <v/>
      </c>
      <c r="G3906" t="str">
        <f>IF(J3906&lt;&gt;"", INDEX($C$5:$C$1433, MATCH(J3906, $E$5:$E$1433, 0)),"")</f>
        <v/>
      </c>
      <c r="H3906" t="str">
        <f>IF(J3906&lt;&gt;"", INDEX($D$5:$D$1433, MATCH(J3906, $E$5:$E$1433, 0)),"")</f>
        <v/>
      </c>
      <c r="I3906" t="str">
        <f>IFERROR(IF(J3906&lt;&gt;"", INDEX($B$5:$B$1433, MATCH(J3906, $E$5:$E$1433, 0)),""),"SAI")</f>
        <v/>
      </c>
      <c r="L3906" t="str">
        <f>IFERROR(IF($N$5="Sáng",IF(MID(K3906,2,7)-MID($L$2,2,7)&gt;0,"Trễ",""),IF(MID(K3906,2,7)-MID($Q$2,2,7)&gt;0,"Trễ","")),"")</f>
        <v/>
      </c>
      <c r="M3906" t="str">
        <f>IFERROR(IF($N$5="Sáng",MID(K3906,2,7)-MID($L$2,2,7),MID(K3906,2,7)-MID($Q$2,2,7)),"")</f>
        <v/>
      </c>
      <c r="Q3906" t="str">
        <f>IF(B3906&lt;&gt;"",IF(AND(P3906="",F3906=""),"Không phép ",""),"")</f>
        <v/>
      </c>
      <c r="R3906" t="str">
        <f>UPPER(B3906)</f>
        <v/>
      </c>
      <c r="T3906" t="str">
        <f>IFERROR(IF(J3906&lt;&gt;"", INDEX($S$5:$S$1433, MATCH(J3906, $E$5:$E$1433, 0)),""),"")</f>
        <v/>
      </c>
      <c r="V3906" t="str">
        <f>IFERROR(IF(J3906&lt;&gt;"", INDEX($U$5:$U$1433, MATCH(J3906, $E$5:$E$1433, 0)),""),"")</f>
        <v/>
      </c>
    </row>
    <row r="3907">
      <c r="A3907" t="str">
        <f>IF(B3907&lt;&gt;"",A3906+1,"")</f>
        <v/>
      </c>
      <c r="F3907" t="str">
        <f>IFERROR(IF(VLOOKUP(E3907,J:J,1,0)=E3907,"X",""),"")</f>
        <v/>
      </c>
      <c r="G3907" t="str">
        <f>IF(J3907&lt;&gt;"", INDEX($C$5:$C$1433, MATCH(J3907, $E$5:$E$1433, 0)),"")</f>
        <v/>
      </c>
      <c r="H3907" t="str">
        <f>IF(J3907&lt;&gt;"", INDEX($D$5:$D$1433, MATCH(J3907, $E$5:$E$1433, 0)),"")</f>
        <v/>
      </c>
      <c r="I3907" t="str">
        <f>IFERROR(IF(J3907&lt;&gt;"", INDEX($B$5:$B$1433, MATCH(J3907, $E$5:$E$1433, 0)),""),"SAI")</f>
        <v/>
      </c>
      <c r="L3907" t="str">
        <f>IFERROR(IF($N$5="Sáng",IF(MID(K3907,2,7)-MID($L$2,2,7)&gt;0,"Trễ",""),IF(MID(K3907,2,7)-MID($Q$2,2,7)&gt;0,"Trễ","")),"")</f>
        <v/>
      </c>
      <c r="M3907" t="str">
        <f>IFERROR(IF($N$5="Sáng",MID(K3907,2,7)-MID($L$2,2,7),MID(K3907,2,7)-MID($Q$2,2,7)),"")</f>
        <v/>
      </c>
      <c r="Q3907" t="str">
        <f>IF(B3907&lt;&gt;"",IF(AND(P3907="",F3907=""),"Không phép ",""),"")</f>
        <v/>
      </c>
      <c r="R3907" t="str">
        <f>UPPER(B3907)</f>
        <v/>
      </c>
      <c r="T3907" t="str">
        <f>IFERROR(IF(J3907&lt;&gt;"", INDEX($S$5:$S$1433, MATCH(J3907, $E$5:$E$1433, 0)),""),"")</f>
        <v/>
      </c>
      <c r="V3907" t="str">
        <f>IFERROR(IF(J3907&lt;&gt;"", INDEX($U$5:$U$1433, MATCH(J3907, $E$5:$E$1433, 0)),""),"")</f>
        <v/>
      </c>
    </row>
    <row r="3908">
      <c r="A3908" t="str">
        <f>IF(B3908&lt;&gt;"",A3907+1,"")</f>
        <v/>
      </c>
      <c r="F3908" t="str">
        <f>IFERROR(IF(VLOOKUP(E3908,J:J,1,0)=E3908,"X",""),"")</f>
        <v/>
      </c>
      <c r="G3908" t="str">
        <f>IF(J3908&lt;&gt;"", INDEX($C$5:$C$1433, MATCH(J3908, $E$5:$E$1433, 0)),"")</f>
        <v/>
      </c>
      <c r="H3908" t="str">
        <f>IF(J3908&lt;&gt;"", INDEX($D$5:$D$1433, MATCH(J3908, $E$5:$E$1433, 0)),"")</f>
        <v/>
      </c>
      <c r="I3908" t="str">
        <f>IFERROR(IF(J3908&lt;&gt;"", INDEX($B$5:$B$1433, MATCH(J3908, $E$5:$E$1433, 0)),""),"SAI")</f>
        <v/>
      </c>
      <c r="L3908" t="str">
        <f>IFERROR(IF($N$5="Sáng",IF(MID(K3908,2,7)-MID($L$2,2,7)&gt;0,"Trễ",""),IF(MID(K3908,2,7)-MID($Q$2,2,7)&gt;0,"Trễ","")),"")</f>
        <v/>
      </c>
      <c r="M3908" t="str">
        <f>IFERROR(IF($N$5="Sáng",MID(K3908,2,7)-MID($L$2,2,7),MID(K3908,2,7)-MID($Q$2,2,7)),"")</f>
        <v/>
      </c>
      <c r="Q3908" t="str">
        <f>IF(B3908&lt;&gt;"",IF(AND(P3908="",F3908=""),"Không phép ",""),"")</f>
        <v/>
      </c>
      <c r="R3908" t="str">
        <f>UPPER(B3908)</f>
        <v/>
      </c>
      <c r="T3908" t="str">
        <f>IFERROR(IF(J3908&lt;&gt;"", INDEX($S$5:$S$1433, MATCH(J3908, $E$5:$E$1433, 0)),""),"")</f>
        <v/>
      </c>
      <c r="V3908" t="str">
        <f>IFERROR(IF(J3908&lt;&gt;"", INDEX($U$5:$U$1433, MATCH(J3908, $E$5:$E$1433, 0)),""),"")</f>
        <v/>
      </c>
    </row>
    <row r="3909">
      <c r="A3909" t="str">
        <f>IF(B3909&lt;&gt;"",A3908+1,"")</f>
        <v/>
      </c>
      <c r="F3909" t="str">
        <f>IFERROR(IF(VLOOKUP(E3909,J:J,1,0)=E3909,"X",""),"")</f>
        <v/>
      </c>
      <c r="G3909" t="str">
        <f>IF(J3909&lt;&gt;"", INDEX($C$5:$C$1433, MATCH(J3909, $E$5:$E$1433, 0)),"")</f>
        <v/>
      </c>
      <c r="H3909" t="str">
        <f>IF(J3909&lt;&gt;"", INDEX($D$5:$D$1433, MATCH(J3909, $E$5:$E$1433, 0)),"")</f>
        <v/>
      </c>
      <c r="I3909" t="str">
        <f>IFERROR(IF(J3909&lt;&gt;"", INDEX($B$5:$B$1433, MATCH(J3909, $E$5:$E$1433, 0)),""),"SAI")</f>
        <v/>
      </c>
      <c r="L3909" t="str">
        <f>IFERROR(IF($N$5="Sáng",IF(MID(K3909,2,7)-MID($L$2,2,7)&gt;0,"Trễ",""),IF(MID(K3909,2,7)-MID($Q$2,2,7)&gt;0,"Trễ","")),"")</f>
        <v/>
      </c>
      <c r="M3909" t="str">
        <f>IFERROR(IF($N$5="Sáng",MID(K3909,2,7)-MID($L$2,2,7),MID(K3909,2,7)-MID($Q$2,2,7)),"")</f>
        <v/>
      </c>
      <c r="Q3909" t="str">
        <f>IF(B3909&lt;&gt;"",IF(AND(P3909="",F3909=""),"Không phép ",""),"")</f>
        <v/>
      </c>
      <c r="R3909" t="str">
        <f>UPPER(B3909)</f>
        <v/>
      </c>
      <c r="T3909" t="str">
        <f>IFERROR(IF(J3909&lt;&gt;"", INDEX($S$5:$S$1433, MATCH(J3909, $E$5:$E$1433, 0)),""),"")</f>
        <v/>
      </c>
      <c r="V3909" t="str">
        <f>IFERROR(IF(J3909&lt;&gt;"", INDEX($U$5:$U$1433, MATCH(J3909, $E$5:$E$1433, 0)),""),"")</f>
        <v/>
      </c>
    </row>
    <row r="3910">
      <c r="A3910" t="str">
        <f>IF(B3910&lt;&gt;"",A3909+1,"")</f>
        <v/>
      </c>
      <c r="F3910" t="str">
        <f>IFERROR(IF(VLOOKUP(E3910,J:J,1,0)=E3910,"X",""),"")</f>
        <v/>
      </c>
      <c r="G3910" t="str">
        <f>IF(J3910&lt;&gt;"", INDEX($C$5:$C$1433, MATCH(J3910, $E$5:$E$1433, 0)),"")</f>
        <v/>
      </c>
      <c r="H3910" t="str">
        <f>IF(J3910&lt;&gt;"", INDEX($D$5:$D$1433, MATCH(J3910, $E$5:$E$1433, 0)),"")</f>
        <v/>
      </c>
      <c r="I3910" t="str">
        <f>IFERROR(IF(J3910&lt;&gt;"", INDEX($B$5:$B$1433, MATCH(J3910, $E$5:$E$1433, 0)),""),"SAI")</f>
        <v/>
      </c>
      <c r="L3910" t="str">
        <f>IFERROR(IF($N$5="Sáng",IF(MID(K3910,2,7)-MID($L$2,2,7)&gt;0,"Trễ",""),IF(MID(K3910,2,7)-MID($Q$2,2,7)&gt;0,"Trễ","")),"")</f>
        <v/>
      </c>
      <c r="M3910" t="str">
        <f>IFERROR(IF($N$5="Sáng",MID(K3910,2,7)-MID($L$2,2,7),MID(K3910,2,7)-MID($Q$2,2,7)),"")</f>
        <v/>
      </c>
      <c r="Q3910" t="str">
        <f>IF(B3910&lt;&gt;"",IF(AND(P3910="",F3910=""),"Không phép ",""),"")</f>
        <v/>
      </c>
      <c r="R3910" t="str">
        <f>UPPER(B3910)</f>
        <v/>
      </c>
      <c r="T3910" t="str">
        <f>IFERROR(IF(J3910&lt;&gt;"", INDEX($S$5:$S$1433, MATCH(J3910, $E$5:$E$1433, 0)),""),"")</f>
        <v/>
      </c>
      <c r="V3910" t="str">
        <f>IFERROR(IF(J3910&lt;&gt;"", INDEX($U$5:$U$1433, MATCH(J3910, $E$5:$E$1433, 0)),""),"")</f>
        <v/>
      </c>
    </row>
    <row r="3911">
      <c r="A3911" t="str">
        <f>IF(B3911&lt;&gt;"",A3910+1,"")</f>
        <v/>
      </c>
      <c r="F3911" t="str">
        <f>IFERROR(IF(VLOOKUP(E3911,J:J,1,0)=E3911,"X",""),"")</f>
        <v/>
      </c>
      <c r="G3911" t="str">
        <f>IF(J3911&lt;&gt;"", INDEX($C$5:$C$1433, MATCH(J3911, $E$5:$E$1433, 0)),"")</f>
        <v/>
      </c>
      <c r="H3911" t="str">
        <f>IF(J3911&lt;&gt;"", INDEX($D$5:$D$1433, MATCH(J3911, $E$5:$E$1433, 0)),"")</f>
        <v/>
      </c>
      <c r="I3911" t="str">
        <f>IFERROR(IF(J3911&lt;&gt;"", INDEX($B$5:$B$1433, MATCH(J3911, $E$5:$E$1433, 0)),""),"SAI")</f>
        <v/>
      </c>
      <c r="L3911" t="str">
        <f>IFERROR(IF($N$5="Sáng",IF(MID(K3911,2,7)-MID($L$2,2,7)&gt;0,"Trễ",""),IF(MID(K3911,2,7)-MID($Q$2,2,7)&gt;0,"Trễ","")),"")</f>
        <v/>
      </c>
      <c r="M3911" t="str">
        <f>IFERROR(IF($N$5="Sáng",MID(K3911,2,7)-MID($L$2,2,7),MID(K3911,2,7)-MID($Q$2,2,7)),"")</f>
        <v/>
      </c>
      <c r="Q3911" t="str">
        <f>IF(B3911&lt;&gt;"",IF(AND(P3911="",F3911=""),"Không phép ",""),"")</f>
        <v/>
      </c>
      <c r="R3911" t="str">
        <f>UPPER(B3911)</f>
        <v/>
      </c>
      <c r="T3911" t="str">
        <f>IFERROR(IF(J3911&lt;&gt;"", INDEX($S$5:$S$1433, MATCH(J3911, $E$5:$E$1433, 0)),""),"")</f>
        <v/>
      </c>
      <c r="V3911" t="str">
        <f>IFERROR(IF(J3911&lt;&gt;"", INDEX($U$5:$U$1433, MATCH(J3911, $E$5:$E$1433, 0)),""),"")</f>
        <v/>
      </c>
    </row>
    <row r="3912">
      <c r="A3912" t="str">
        <f>IF(B3912&lt;&gt;"",A3911+1,"")</f>
        <v/>
      </c>
      <c r="F3912" t="str">
        <f>IFERROR(IF(VLOOKUP(E3912,J:J,1,0)=E3912,"X",""),"")</f>
        <v/>
      </c>
      <c r="G3912" t="str">
        <f>IF(J3912&lt;&gt;"", INDEX($C$5:$C$1433, MATCH(J3912, $E$5:$E$1433, 0)),"")</f>
        <v/>
      </c>
      <c r="H3912" t="str">
        <f>IF(J3912&lt;&gt;"", INDEX($D$5:$D$1433, MATCH(J3912, $E$5:$E$1433, 0)),"")</f>
        <v/>
      </c>
      <c r="I3912" t="str">
        <f>IFERROR(IF(J3912&lt;&gt;"", INDEX($B$5:$B$1433, MATCH(J3912, $E$5:$E$1433, 0)),""),"SAI")</f>
        <v/>
      </c>
      <c r="L3912" t="str">
        <f>IFERROR(IF($N$5="Sáng",IF(MID(K3912,2,7)-MID($L$2,2,7)&gt;0,"Trễ",""),IF(MID(K3912,2,7)-MID($Q$2,2,7)&gt;0,"Trễ","")),"")</f>
        <v/>
      </c>
      <c r="M3912" t="str">
        <f>IFERROR(IF($N$5="Sáng",MID(K3912,2,7)-MID($L$2,2,7),MID(K3912,2,7)-MID($Q$2,2,7)),"")</f>
        <v/>
      </c>
      <c r="Q3912" t="str">
        <f>IF(B3912&lt;&gt;"",IF(AND(P3912="",F3912=""),"Không phép ",""),"")</f>
        <v/>
      </c>
      <c r="R3912" t="str">
        <f>UPPER(B3912)</f>
        <v/>
      </c>
      <c r="T3912" t="str">
        <f>IFERROR(IF(J3912&lt;&gt;"", INDEX($S$5:$S$1433, MATCH(J3912, $E$5:$E$1433, 0)),""),"")</f>
        <v/>
      </c>
      <c r="V3912" t="str">
        <f>IFERROR(IF(J3912&lt;&gt;"", INDEX($U$5:$U$1433, MATCH(J3912, $E$5:$E$1433, 0)),""),"")</f>
        <v/>
      </c>
    </row>
    <row r="3913">
      <c r="A3913" t="str">
        <f>IF(B3913&lt;&gt;"",A3912+1,"")</f>
        <v/>
      </c>
      <c r="F3913" t="str">
        <f>IFERROR(IF(VLOOKUP(E3913,J:J,1,0)=E3913,"X",""),"")</f>
        <v/>
      </c>
      <c r="G3913" t="str">
        <f>IF(J3913&lt;&gt;"", INDEX($C$5:$C$1433, MATCH(J3913, $E$5:$E$1433, 0)),"")</f>
        <v/>
      </c>
      <c r="H3913" t="str">
        <f>IF(J3913&lt;&gt;"", INDEX($D$5:$D$1433, MATCH(J3913, $E$5:$E$1433, 0)),"")</f>
        <v/>
      </c>
      <c r="I3913" t="str">
        <f>IFERROR(IF(J3913&lt;&gt;"", INDEX($B$5:$B$1433, MATCH(J3913, $E$5:$E$1433, 0)),""),"SAI")</f>
        <v/>
      </c>
      <c r="L3913" t="str">
        <f>IFERROR(IF($N$5="Sáng",IF(MID(K3913,2,7)-MID($L$2,2,7)&gt;0,"Trễ",""),IF(MID(K3913,2,7)-MID($Q$2,2,7)&gt;0,"Trễ","")),"")</f>
        <v/>
      </c>
      <c r="M3913" t="str">
        <f>IFERROR(IF($N$5="Sáng",MID(K3913,2,7)-MID($L$2,2,7),MID(K3913,2,7)-MID($Q$2,2,7)),"")</f>
        <v/>
      </c>
      <c r="Q3913" t="str">
        <f>IF(B3913&lt;&gt;"",IF(AND(P3913="",F3913=""),"Không phép ",""),"")</f>
        <v/>
      </c>
      <c r="R3913" t="str">
        <f>UPPER(B3913)</f>
        <v/>
      </c>
      <c r="T3913" t="str">
        <f>IFERROR(IF(J3913&lt;&gt;"", INDEX($S$5:$S$1433, MATCH(J3913, $E$5:$E$1433, 0)),""),"")</f>
        <v/>
      </c>
      <c r="V3913" t="str">
        <f>IFERROR(IF(J3913&lt;&gt;"", INDEX($U$5:$U$1433, MATCH(J3913, $E$5:$E$1433, 0)),""),"")</f>
        <v/>
      </c>
    </row>
    <row r="3914">
      <c r="A3914" t="str">
        <f>IF(B3914&lt;&gt;"",A3913+1,"")</f>
        <v/>
      </c>
      <c r="F3914" t="str">
        <f>IFERROR(IF(VLOOKUP(E3914,J:J,1,0)=E3914,"X",""),"")</f>
        <v/>
      </c>
      <c r="G3914" t="str">
        <f>IF(J3914&lt;&gt;"", INDEX($C$5:$C$1433, MATCH(J3914, $E$5:$E$1433, 0)),"")</f>
        <v/>
      </c>
      <c r="H3914" t="str">
        <f>IF(J3914&lt;&gt;"", INDEX($D$5:$D$1433, MATCH(J3914, $E$5:$E$1433, 0)),"")</f>
        <v/>
      </c>
      <c r="I3914" t="str">
        <f>IFERROR(IF(J3914&lt;&gt;"", INDEX($B$5:$B$1433, MATCH(J3914, $E$5:$E$1433, 0)),""),"SAI")</f>
        <v/>
      </c>
      <c r="L3914" t="str">
        <f>IFERROR(IF($N$5="Sáng",IF(MID(K3914,2,7)-MID($L$2,2,7)&gt;0,"Trễ",""),IF(MID(K3914,2,7)-MID($Q$2,2,7)&gt;0,"Trễ","")),"")</f>
        <v/>
      </c>
      <c r="M3914" t="str">
        <f>IFERROR(IF($N$5="Sáng",MID(K3914,2,7)-MID($L$2,2,7),MID(K3914,2,7)-MID($Q$2,2,7)),"")</f>
        <v/>
      </c>
      <c r="Q3914" t="str">
        <f>IF(B3914&lt;&gt;"",IF(AND(P3914="",F3914=""),"Không phép ",""),"")</f>
        <v/>
      </c>
      <c r="R3914" t="str">
        <f>UPPER(B3914)</f>
        <v/>
      </c>
      <c r="T3914" t="str">
        <f>IFERROR(IF(J3914&lt;&gt;"", INDEX($S$5:$S$1433, MATCH(J3914, $E$5:$E$1433, 0)),""),"")</f>
        <v/>
      </c>
      <c r="V3914" t="str">
        <f>IFERROR(IF(J3914&lt;&gt;"", INDEX($U$5:$U$1433, MATCH(J3914, $E$5:$E$1433, 0)),""),"")</f>
        <v/>
      </c>
    </row>
    <row r="3915">
      <c r="A3915" t="str">
        <f>IF(B3915&lt;&gt;"",A3914+1,"")</f>
        <v/>
      </c>
      <c r="F3915" t="str">
        <f>IFERROR(IF(VLOOKUP(E3915,J:J,1,0)=E3915,"X",""),"")</f>
        <v/>
      </c>
      <c r="G3915" t="str">
        <f>IF(J3915&lt;&gt;"", INDEX($C$5:$C$1433, MATCH(J3915, $E$5:$E$1433, 0)),"")</f>
        <v/>
      </c>
      <c r="H3915" t="str">
        <f>IF(J3915&lt;&gt;"", INDEX($D$5:$D$1433, MATCH(J3915, $E$5:$E$1433, 0)),"")</f>
        <v/>
      </c>
      <c r="I3915" t="str">
        <f>IFERROR(IF(J3915&lt;&gt;"", INDEX($B$5:$B$1433, MATCH(J3915, $E$5:$E$1433, 0)),""),"SAI")</f>
        <v/>
      </c>
      <c r="L3915" t="str">
        <f>IFERROR(IF($N$5="Sáng",IF(MID(K3915,2,7)-MID($L$2,2,7)&gt;0,"Trễ",""),IF(MID(K3915,2,7)-MID($Q$2,2,7)&gt;0,"Trễ","")),"")</f>
        <v/>
      </c>
      <c r="M3915" t="str">
        <f>IFERROR(IF($N$5="Sáng",MID(K3915,2,7)-MID($L$2,2,7),MID(K3915,2,7)-MID($Q$2,2,7)),"")</f>
        <v/>
      </c>
      <c r="Q3915" t="str">
        <f>IF(B3915&lt;&gt;"",IF(AND(P3915="",F3915=""),"Không phép ",""),"")</f>
        <v/>
      </c>
      <c r="R3915" t="str">
        <f>UPPER(B3915)</f>
        <v/>
      </c>
      <c r="T3915" t="str">
        <f>IFERROR(IF(J3915&lt;&gt;"", INDEX($S$5:$S$1433, MATCH(J3915, $E$5:$E$1433, 0)),""),"")</f>
        <v/>
      </c>
      <c r="V3915" t="str">
        <f>IFERROR(IF(J3915&lt;&gt;"", INDEX($U$5:$U$1433, MATCH(J3915, $E$5:$E$1433, 0)),""),"")</f>
        <v/>
      </c>
    </row>
    <row r="3916">
      <c r="A3916" t="str">
        <f>IF(B3916&lt;&gt;"",A3915+1,"")</f>
        <v/>
      </c>
      <c r="F3916" t="str">
        <f>IFERROR(IF(VLOOKUP(E3916,J:J,1,0)=E3916,"X",""),"")</f>
        <v/>
      </c>
      <c r="G3916" t="str">
        <f>IF(J3916&lt;&gt;"", INDEX($C$5:$C$1433, MATCH(J3916, $E$5:$E$1433, 0)),"")</f>
        <v/>
      </c>
      <c r="H3916" t="str">
        <f>IF(J3916&lt;&gt;"", INDEX($D$5:$D$1433, MATCH(J3916, $E$5:$E$1433, 0)),"")</f>
        <v/>
      </c>
      <c r="I3916" t="str">
        <f>IFERROR(IF(J3916&lt;&gt;"", INDEX($B$5:$B$1433, MATCH(J3916, $E$5:$E$1433, 0)),""),"SAI")</f>
        <v/>
      </c>
      <c r="L3916" t="str">
        <f>IFERROR(IF($N$5="Sáng",IF(MID(K3916,2,7)-MID($L$2,2,7)&gt;0,"Trễ",""),IF(MID(K3916,2,7)-MID($Q$2,2,7)&gt;0,"Trễ","")),"")</f>
        <v/>
      </c>
      <c r="M3916" t="str">
        <f>IFERROR(IF($N$5="Sáng",MID(K3916,2,7)-MID($L$2,2,7),MID(K3916,2,7)-MID($Q$2,2,7)),"")</f>
        <v/>
      </c>
      <c r="Q3916" t="str">
        <f>IF(B3916&lt;&gt;"",IF(AND(P3916="",F3916=""),"Không phép ",""),"")</f>
        <v/>
      </c>
      <c r="R3916" t="str">
        <f>UPPER(B3916)</f>
        <v/>
      </c>
      <c r="T3916" t="str">
        <f>IFERROR(IF(J3916&lt;&gt;"", INDEX($S$5:$S$1433, MATCH(J3916, $E$5:$E$1433, 0)),""),"")</f>
        <v/>
      </c>
      <c r="V3916" t="str">
        <f>IFERROR(IF(J3916&lt;&gt;"", INDEX($U$5:$U$1433, MATCH(J3916, $E$5:$E$1433, 0)),""),"")</f>
        <v/>
      </c>
    </row>
    <row r="3917">
      <c r="A3917" t="str">
        <f>IF(B3917&lt;&gt;"",A3916+1,"")</f>
        <v/>
      </c>
      <c r="F3917" t="str">
        <f>IFERROR(IF(VLOOKUP(E3917,J:J,1,0)=E3917,"X",""),"")</f>
        <v/>
      </c>
      <c r="G3917" t="str">
        <f>IF(J3917&lt;&gt;"", INDEX($C$5:$C$1433, MATCH(J3917, $E$5:$E$1433, 0)),"")</f>
        <v/>
      </c>
      <c r="H3917" t="str">
        <f>IF(J3917&lt;&gt;"", INDEX($D$5:$D$1433, MATCH(J3917, $E$5:$E$1433, 0)),"")</f>
        <v/>
      </c>
      <c r="I3917" t="str">
        <f>IFERROR(IF(J3917&lt;&gt;"", INDEX($B$5:$B$1433, MATCH(J3917, $E$5:$E$1433, 0)),""),"SAI")</f>
        <v/>
      </c>
      <c r="L3917" t="str">
        <f>IFERROR(IF($N$5="Sáng",IF(MID(K3917,2,7)-MID($L$2,2,7)&gt;0,"Trễ",""),IF(MID(K3917,2,7)-MID($Q$2,2,7)&gt;0,"Trễ","")),"")</f>
        <v/>
      </c>
      <c r="M3917" t="str">
        <f>IFERROR(IF($N$5="Sáng",MID(K3917,2,7)-MID($L$2,2,7),MID(K3917,2,7)-MID($Q$2,2,7)),"")</f>
        <v/>
      </c>
      <c r="Q3917" t="str">
        <f>IF(B3917&lt;&gt;"",IF(AND(P3917="",F3917=""),"Không phép ",""),"")</f>
        <v/>
      </c>
      <c r="R3917" t="str">
        <f>UPPER(B3917)</f>
        <v/>
      </c>
      <c r="T3917" t="str">
        <f>IFERROR(IF(J3917&lt;&gt;"", INDEX($S$5:$S$1433, MATCH(J3917, $E$5:$E$1433, 0)),""),"")</f>
        <v/>
      </c>
      <c r="V3917" t="str">
        <f>IFERROR(IF(J3917&lt;&gt;"", INDEX($U$5:$U$1433, MATCH(J3917, $E$5:$E$1433, 0)),""),"")</f>
        <v/>
      </c>
    </row>
    <row r="3918">
      <c r="A3918" t="str">
        <f>IF(B3918&lt;&gt;"",A3917+1,"")</f>
        <v/>
      </c>
      <c r="F3918" t="str">
        <f>IFERROR(IF(VLOOKUP(E3918,J:J,1,0)=E3918,"X",""),"")</f>
        <v/>
      </c>
      <c r="G3918" t="str">
        <f>IF(J3918&lt;&gt;"", INDEX($C$5:$C$1433, MATCH(J3918, $E$5:$E$1433, 0)),"")</f>
        <v/>
      </c>
      <c r="H3918" t="str">
        <f>IF(J3918&lt;&gt;"", INDEX($D$5:$D$1433, MATCH(J3918, $E$5:$E$1433, 0)),"")</f>
        <v/>
      </c>
      <c r="I3918" t="str">
        <f>IFERROR(IF(J3918&lt;&gt;"", INDEX($B$5:$B$1433, MATCH(J3918, $E$5:$E$1433, 0)),""),"SAI")</f>
        <v/>
      </c>
      <c r="L3918" t="str">
        <f>IFERROR(IF($N$5="Sáng",IF(MID(K3918,2,7)-MID($L$2,2,7)&gt;0,"Trễ",""),IF(MID(K3918,2,7)-MID($Q$2,2,7)&gt;0,"Trễ","")),"")</f>
        <v/>
      </c>
      <c r="M3918" t="str">
        <f>IFERROR(IF($N$5="Sáng",MID(K3918,2,7)-MID($L$2,2,7),MID(K3918,2,7)-MID($Q$2,2,7)),"")</f>
        <v/>
      </c>
      <c r="Q3918" t="str">
        <f>IF(B3918&lt;&gt;"",IF(AND(P3918="",F3918=""),"Không phép ",""),"")</f>
        <v/>
      </c>
      <c r="R3918" t="str">
        <f>UPPER(B3918)</f>
        <v/>
      </c>
      <c r="T3918" t="str">
        <f>IFERROR(IF(J3918&lt;&gt;"", INDEX($S$5:$S$1433, MATCH(J3918, $E$5:$E$1433, 0)),""),"")</f>
        <v/>
      </c>
      <c r="V3918" t="str">
        <f>IFERROR(IF(J3918&lt;&gt;"", INDEX($U$5:$U$1433, MATCH(J3918, $E$5:$E$1433, 0)),""),"")</f>
        <v/>
      </c>
    </row>
    <row r="3919">
      <c r="A3919" t="str">
        <f>IF(B3919&lt;&gt;"",A3918+1,"")</f>
        <v/>
      </c>
      <c r="F3919" t="str">
        <f>IFERROR(IF(VLOOKUP(E3919,J:J,1,0)=E3919,"X",""),"")</f>
        <v/>
      </c>
      <c r="G3919" t="str">
        <f>IF(J3919&lt;&gt;"", INDEX($C$5:$C$1433, MATCH(J3919, $E$5:$E$1433, 0)),"")</f>
        <v/>
      </c>
      <c r="H3919" t="str">
        <f>IF(J3919&lt;&gt;"", INDEX($D$5:$D$1433, MATCH(J3919, $E$5:$E$1433, 0)),"")</f>
        <v/>
      </c>
      <c r="I3919" t="str">
        <f>IFERROR(IF(J3919&lt;&gt;"", INDEX($B$5:$B$1433, MATCH(J3919, $E$5:$E$1433, 0)),""),"SAI")</f>
        <v/>
      </c>
      <c r="L3919" t="str">
        <f>IFERROR(IF($N$5="Sáng",IF(MID(K3919,2,7)-MID($L$2,2,7)&gt;0,"Trễ",""),IF(MID(K3919,2,7)-MID($Q$2,2,7)&gt;0,"Trễ","")),"")</f>
        <v/>
      </c>
      <c r="M3919" t="str">
        <f>IFERROR(IF($N$5="Sáng",MID(K3919,2,7)-MID($L$2,2,7),MID(K3919,2,7)-MID($Q$2,2,7)),"")</f>
        <v/>
      </c>
      <c r="Q3919" t="str">
        <f>IF(B3919&lt;&gt;"",IF(AND(P3919="",F3919=""),"Không phép ",""),"")</f>
        <v/>
      </c>
      <c r="R3919" t="str">
        <f>UPPER(B3919)</f>
        <v/>
      </c>
      <c r="T3919" t="str">
        <f>IFERROR(IF(J3919&lt;&gt;"", INDEX($S$5:$S$1433, MATCH(J3919, $E$5:$E$1433, 0)),""),"")</f>
        <v/>
      </c>
      <c r="V3919" t="str">
        <f>IFERROR(IF(J3919&lt;&gt;"", INDEX($U$5:$U$1433, MATCH(J3919, $E$5:$E$1433, 0)),""),"")</f>
        <v/>
      </c>
    </row>
    <row r="3920">
      <c r="A3920" t="str">
        <f>IF(B3920&lt;&gt;"",A3919+1,"")</f>
        <v/>
      </c>
      <c r="F3920" t="str">
        <f>IFERROR(IF(VLOOKUP(E3920,J:J,1,0)=E3920,"X",""),"")</f>
        <v/>
      </c>
      <c r="G3920" t="str">
        <f>IF(J3920&lt;&gt;"", INDEX($C$5:$C$1433, MATCH(J3920, $E$5:$E$1433, 0)),"")</f>
        <v/>
      </c>
      <c r="H3920" t="str">
        <f>IF(J3920&lt;&gt;"", INDEX($D$5:$D$1433, MATCH(J3920, $E$5:$E$1433, 0)),"")</f>
        <v/>
      </c>
      <c r="I3920" t="str">
        <f>IFERROR(IF(J3920&lt;&gt;"", INDEX($B$5:$B$1433, MATCH(J3920, $E$5:$E$1433, 0)),""),"SAI")</f>
        <v/>
      </c>
      <c r="L3920" t="str">
        <f>IFERROR(IF($N$5="Sáng",IF(MID(K3920,2,7)-MID($L$2,2,7)&gt;0,"Trễ",""),IF(MID(K3920,2,7)-MID($Q$2,2,7)&gt;0,"Trễ","")),"")</f>
        <v/>
      </c>
      <c r="M3920" t="str">
        <f>IFERROR(IF($N$5="Sáng",MID(K3920,2,7)-MID($L$2,2,7),MID(K3920,2,7)-MID($Q$2,2,7)),"")</f>
        <v/>
      </c>
      <c r="Q3920" t="str">
        <f>IF(B3920&lt;&gt;"",IF(AND(P3920="",F3920=""),"Không phép ",""),"")</f>
        <v/>
      </c>
      <c r="R3920" t="str">
        <f>UPPER(B3920)</f>
        <v/>
      </c>
      <c r="T3920" t="str">
        <f>IFERROR(IF(J3920&lt;&gt;"", INDEX($S$5:$S$1433, MATCH(J3920, $E$5:$E$1433, 0)),""),"")</f>
        <v/>
      </c>
      <c r="V3920" t="str">
        <f>IFERROR(IF(J3920&lt;&gt;"", INDEX($U$5:$U$1433, MATCH(J3920, $E$5:$E$1433, 0)),""),"")</f>
        <v/>
      </c>
    </row>
    <row r="3921">
      <c r="A3921" t="str">
        <f>IF(B3921&lt;&gt;"",A3920+1,"")</f>
        <v/>
      </c>
      <c r="F3921" t="str">
        <f>IFERROR(IF(VLOOKUP(E3921,J:J,1,0)=E3921,"X",""),"")</f>
        <v/>
      </c>
      <c r="G3921" t="str">
        <f>IF(J3921&lt;&gt;"", INDEX($C$5:$C$1433, MATCH(J3921, $E$5:$E$1433, 0)),"")</f>
        <v/>
      </c>
      <c r="H3921" t="str">
        <f>IF(J3921&lt;&gt;"", INDEX($D$5:$D$1433, MATCH(J3921, $E$5:$E$1433, 0)),"")</f>
        <v/>
      </c>
      <c r="I3921" t="str">
        <f>IFERROR(IF(J3921&lt;&gt;"", INDEX($B$5:$B$1433, MATCH(J3921, $E$5:$E$1433, 0)),""),"SAI")</f>
        <v/>
      </c>
      <c r="L3921" t="str">
        <f>IFERROR(IF($N$5="Sáng",IF(MID(K3921,2,7)-MID($L$2,2,7)&gt;0,"Trễ",""),IF(MID(K3921,2,7)-MID($Q$2,2,7)&gt;0,"Trễ","")),"")</f>
        <v/>
      </c>
      <c r="M3921" t="str">
        <f>IFERROR(IF($N$5="Sáng",MID(K3921,2,7)-MID($L$2,2,7),MID(K3921,2,7)-MID($Q$2,2,7)),"")</f>
        <v/>
      </c>
      <c r="Q3921" t="str">
        <f>IF(B3921&lt;&gt;"",IF(AND(P3921="",F3921=""),"Không phép ",""),"")</f>
        <v/>
      </c>
      <c r="R3921" t="str">
        <f>UPPER(B3921)</f>
        <v/>
      </c>
      <c r="T3921" t="str">
        <f>IFERROR(IF(J3921&lt;&gt;"", INDEX($S$5:$S$1433, MATCH(J3921, $E$5:$E$1433, 0)),""),"")</f>
        <v/>
      </c>
      <c r="V3921" t="str">
        <f>IFERROR(IF(J3921&lt;&gt;"", INDEX($U$5:$U$1433, MATCH(J3921, $E$5:$E$1433, 0)),""),"")</f>
        <v/>
      </c>
    </row>
    <row r="3922">
      <c r="A3922" t="str">
        <f>IF(B3922&lt;&gt;"",A3921+1,"")</f>
        <v/>
      </c>
      <c r="F3922" t="str">
        <f>IFERROR(IF(VLOOKUP(E3922,J:J,1,0)=E3922,"X",""),"")</f>
        <v/>
      </c>
      <c r="G3922" t="str">
        <f>IF(J3922&lt;&gt;"", INDEX($C$5:$C$1433, MATCH(J3922, $E$5:$E$1433, 0)),"")</f>
        <v/>
      </c>
      <c r="H3922" t="str">
        <f>IF(J3922&lt;&gt;"", INDEX($D$5:$D$1433, MATCH(J3922, $E$5:$E$1433, 0)),"")</f>
        <v/>
      </c>
      <c r="I3922" t="str">
        <f>IFERROR(IF(J3922&lt;&gt;"", INDEX($B$5:$B$1433, MATCH(J3922, $E$5:$E$1433, 0)),""),"SAI")</f>
        <v/>
      </c>
      <c r="L3922" t="str">
        <f>IFERROR(IF($N$5="Sáng",IF(MID(K3922,2,7)-MID($L$2,2,7)&gt;0,"Trễ",""),IF(MID(K3922,2,7)-MID($Q$2,2,7)&gt;0,"Trễ","")),"")</f>
        <v/>
      </c>
      <c r="M3922" t="str">
        <f>IFERROR(IF($N$5="Sáng",MID(K3922,2,7)-MID($L$2,2,7),MID(K3922,2,7)-MID($Q$2,2,7)),"")</f>
        <v/>
      </c>
      <c r="Q3922" t="str">
        <f>IF(B3922&lt;&gt;"",IF(AND(P3922="",F3922=""),"Không phép ",""),"")</f>
        <v/>
      </c>
      <c r="R3922" t="str">
        <f>UPPER(B3922)</f>
        <v/>
      </c>
      <c r="T3922" t="str">
        <f>IFERROR(IF(J3922&lt;&gt;"", INDEX($S$5:$S$1433, MATCH(J3922, $E$5:$E$1433, 0)),""),"")</f>
        <v/>
      </c>
      <c r="V3922" t="str">
        <f>IFERROR(IF(J3922&lt;&gt;"", INDEX($U$5:$U$1433, MATCH(J3922, $E$5:$E$1433, 0)),""),"")</f>
        <v/>
      </c>
    </row>
    <row r="3923">
      <c r="A3923" t="str">
        <f>IF(B3923&lt;&gt;"",A3922+1,"")</f>
        <v/>
      </c>
      <c r="F3923" t="str">
        <f>IFERROR(IF(VLOOKUP(E3923,J:J,1,0)=E3923,"X",""),"")</f>
        <v/>
      </c>
      <c r="G3923" t="str">
        <f>IF(J3923&lt;&gt;"", INDEX($C$5:$C$1433, MATCH(J3923, $E$5:$E$1433, 0)),"")</f>
        <v/>
      </c>
      <c r="H3923" t="str">
        <f>IF(J3923&lt;&gt;"", INDEX($D$5:$D$1433, MATCH(J3923, $E$5:$E$1433, 0)),"")</f>
        <v/>
      </c>
      <c r="I3923" t="str">
        <f>IFERROR(IF(J3923&lt;&gt;"", INDEX($B$5:$B$1433, MATCH(J3923, $E$5:$E$1433, 0)),""),"SAI")</f>
        <v/>
      </c>
      <c r="L3923" t="str">
        <f>IFERROR(IF($N$5="Sáng",IF(MID(K3923,2,7)-MID($L$2,2,7)&gt;0,"Trễ",""),IF(MID(K3923,2,7)-MID($Q$2,2,7)&gt;0,"Trễ","")),"")</f>
        <v/>
      </c>
      <c r="M3923" t="str">
        <f>IFERROR(IF($N$5="Sáng",MID(K3923,2,7)-MID($L$2,2,7),MID(K3923,2,7)-MID($Q$2,2,7)),"")</f>
        <v/>
      </c>
      <c r="Q3923" t="str">
        <f>IF(B3923&lt;&gt;"",IF(AND(P3923="",F3923=""),"Không phép ",""),"")</f>
        <v/>
      </c>
      <c r="R3923" t="str">
        <f>UPPER(B3923)</f>
        <v/>
      </c>
      <c r="T3923" t="str">
        <f>IFERROR(IF(J3923&lt;&gt;"", INDEX($S$5:$S$1433, MATCH(J3923, $E$5:$E$1433, 0)),""),"")</f>
        <v/>
      </c>
      <c r="V3923" t="str">
        <f>IFERROR(IF(J3923&lt;&gt;"", INDEX($U$5:$U$1433, MATCH(J3923, $E$5:$E$1433, 0)),""),"")</f>
        <v/>
      </c>
    </row>
    <row r="3924">
      <c r="A3924" t="str">
        <f>IF(B3924&lt;&gt;"",A3923+1,"")</f>
        <v/>
      </c>
      <c r="F3924" t="str">
        <f>IFERROR(IF(VLOOKUP(E3924,J:J,1,0)=E3924,"X",""),"")</f>
        <v/>
      </c>
      <c r="G3924" t="str">
        <f>IF(J3924&lt;&gt;"", INDEX($C$5:$C$1433, MATCH(J3924, $E$5:$E$1433, 0)),"")</f>
        <v/>
      </c>
      <c r="H3924" t="str">
        <f>IF(J3924&lt;&gt;"", INDEX($D$5:$D$1433, MATCH(J3924, $E$5:$E$1433, 0)),"")</f>
        <v/>
      </c>
      <c r="I3924" t="str">
        <f>IFERROR(IF(J3924&lt;&gt;"", INDEX($B$5:$B$1433, MATCH(J3924, $E$5:$E$1433, 0)),""),"SAI")</f>
        <v/>
      </c>
      <c r="L3924" t="str">
        <f>IFERROR(IF($N$5="Sáng",IF(MID(K3924,2,7)-MID($L$2,2,7)&gt;0,"Trễ",""),IF(MID(K3924,2,7)-MID($Q$2,2,7)&gt;0,"Trễ","")),"")</f>
        <v/>
      </c>
      <c r="M3924" t="str">
        <f>IFERROR(IF($N$5="Sáng",MID(K3924,2,7)-MID($L$2,2,7),MID(K3924,2,7)-MID($Q$2,2,7)),"")</f>
        <v/>
      </c>
      <c r="Q3924" t="str">
        <f>IF(B3924&lt;&gt;"",IF(AND(P3924="",F3924=""),"Không phép ",""),"")</f>
        <v/>
      </c>
      <c r="R3924" t="str">
        <f>UPPER(B3924)</f>
        <v/>
      </c>
      <c r="T3924" t="str">
        <f>IFERROR(IF(J3924&lt;&gt;"", INDEX($S$5:$S$1433, MATCH(J3924, $E$5:$E$1433, 0)),""),"")</f>
        <v/>
      </c>
      <c r="V3924" t="str">
        <f>IFERROR(IF(J3924&lt;&gt;"", INDEX($U$5:$U$1433, MATCH(J3924, $E$5:$E$1433, 0)),""),"")</f>
        <v/>
      </c>
    </row>
    <row r="3925">
      <c r="A3925" t="str">
        <f>IF(B3925&lt;&gt;"",A3924+1,"")</f>
        <v/>
      </c>
      <c r="F3925" t="str">
        <f>IFERROR(IF(VLOOKUP(E3925,J:J,1,0)=E3925,"X",""),"")</f>
        <v/>
      </c>
      <c r="G3925" t="str">
        <f>IF(J3925&lt;&gt;"", INDEX($C$5:$C$1433, MATCH(J3925, $E$5:$E$1433, 0)),"")</f>
        <v/>
      </c>
      <c r="H3925" t="str">
        <f>IF(J3925&lt;&gt;"", INDEX($D$5:$D$1433, MATCH(J3925, $E$5:$E$1433, 0)),"")</f>
        <v/>
      </c>
      <c r="I3925" t="str">
        <f>IFERROR(IF(J3925&lt;&gt;"", INDEX($B$5:$B$1433, MATCH(J3925, $E$5:$E$1433, 0)),""),"SAI")</f>
        <v/>
      </c>
      <c r="L3925" t="str">
        <f>IFERROR(IF($N$5="Sáng",IF(MID(K3925,2,7)-MID($L$2,2,7)&gt;0,"Trễ",""),IF(MID(K3925,2,7)-MID($Q$2,2,7)&gt;0,"Trễ","")),"")</f>
        <v/>
      </c>
      <c r="M3925" t="str">
        <f>IFERROR(IF($N$5="Sáng",MID(K3925,2,7)-MID($L$2,2,7),MID(K3925,2,7)-MID($Q$2,2,7)),"")</f>
        <v/>
      </c>
      <c r="Q3925" t="str">
        <f>IF(B3925&lt;&gt;"",IF(AND(P3925="",F3925=""),"Không phép ",""),"")</f>
        <v/>
      </c>
      <c r="R3925" t="str">
        <f>UPPER(B3925)</f>
        <v/>
      </c>
      <c r="T3925" t="str">
        <f>IFERROR(IF(J3925&lt;&gt;"", INDEX($S$5:$S$1433, MATCH(J3925, $E$5:$E$1433, 0)),""),"")</f>
        <v/>
      </c>
      <c r="V3925" t="str">
        <f>IFERROR(IF(J3925&lt;&gt;"", INDEX($U$5:$U$1433, MATCH(J3925, $E$5:$E$1433, 0)),""),"")</f>
        <v/>
      </c>
    </row>
    <row r="3926">
      <c r="A3926" t="str">
        <f>IF(B3926&lt;&gt;"",A3925+1,"")</f>
        <v/>
      </c>
      <c r="F3926" t="str">
        <f>IFERROR(IF(VLOOKUP(E3926,J:J,1,0)=E3926,"X",""),"")</f>
        <v/>
      </c>
      <c r="G3926" t="str">
        <f>IF(J3926&lt;&gt;"", INDEX($C$5:$C$1433, MATCH(J3926, $E$5:$E$1433, 0)),"")</f>
        <v/>
      </c>
      <c r="H3926" t="str">
        <f>IF(J3926&lt;&gt;"", INDEX($D$5:$D$1433, MATCH(J3926, $E$5:$E$1433, 0)),"")</f>
        <v/>
      </c>
      <c r="I3926" t="str">
        <f>IFERROR(IF(J3926&lt;&gt;"", INDEX($B$5:$B$1433, MATCH(J3926, $E$5:$E$1433, 0)),""),"SAI")</f>
        <v/>
      </c>
      <c r="L3926" t="str">
        <f>IFERROR(IF($N$5="Sáng",IF(MID(K3926,2,7)-MID($L$2,2,7)&gt;0,"Trễ",""),IF(MID(K3926,2,7)-MID($Q$2,2,7)&gt;0,"Trễ","")),"")</f>
        <v/>
      </c>
      <c r="M3926" t="str">
        <f>IFERROR(IF($N$5="Sáng",MID(K3926,2,7)-MID($L$2,2,7),MID(K3926,2,7)-MID($Q$2,2,7)),"")</f>
        <v/>
      </c>
      <c r="Q3926" t="str">
        <f>IF(B3926&lt;&gt;"",IF(AND(P3926="",F3926=""),"Không phép ",""),"")</f>
        <v/>
      </c>
      <c r="R3926" t="str">
        <f>UPPER(B3926)</f>
        <v/>
      </c>
      <c r="T3926" t="str">
        <f>IFERROR(IF(J3926&lt;&gt;"", INDEX($S$5:$S$1433, MATCH(J3926, $E$5:$E$1433, 0)),""),"")</f>
        <v/>
      </c>
      <c r="V3926" t="str">
        <f>IFERROR(IF(J3926&lt;&gt;"", INDEX($U$5:$U$1433, MATCH(J3926, $E$5:$E$1433, 0)),""),"")</f>
        <v/>
      </c>
    </row>
    <row r="3927">
      <c r="A3927" t="str">
        <f>IF(B3927&lt;&gt;"",A3926+1,"")</f>
        <v/>
      </c>
      <c r="F3927" t="str">
        <f>IFERROR(IF(VLOOKUP(E3927,J:J,1,0)=E3927,"X",""),"")</f>
        <v/>
      </c>
      <c r="G3927" t="str">
        <f>IF(J3927&lt;&gt;"", INDEX($C$5:$C$1433, MATCH(J3927, $E$5:$E$1433, 0)),"")</f>
        <v/>
      </c>
      <c r="H3927" t="str">
        <f>IF(J3927&lt;&gt;"", INDEX($D$5:$D$1433, MATCH(J3927, $E$5:$E$1433, 0)),"")</f>
        <v/>
      </c>
      <c r="I3927" t="str">
        <f>IFERROR(IF(J3927&lt;&gt;"", INDEX($B$5:$B$1433, MATCH(J3927, $E$5:$E$1433, 0)),""),"SAI")</f>
        <v/>
      </c>
      <c r="L3927" t="str">
        <f>IFERROR(IF($N$5="Sáng",IF(MID(K3927,2,7)-MID($L$2,2,7)&gt;0,"Trễ",""),IF(MID(K3927,2,7)-MID($Q$2,2,7)&gt;0,"Trễ","")),"")</f>
        <v/>
      </c>
      <c r="M3927" t="str">
        <f>IFERROR(IF($N$5="Sáng",MID(K3927,2,7)-MID($L$2,2,7),MID(K3927,2,7)-MID($Q$2,2,7)),"")</f>
        <v/>
      </c>
      <c r="Q3927" t="str">
        <f>IF(B3927&lt;&gt;"",IF(AND(P3927="",F3927=""),"Không phép ",""),"")</f>
        <v/>
      </c>
      <c r="R3927" t="str">
        <f>UPPER(B3927)</f>
        <v/>
      </c>
      <c r="T3927" t="str">
        <f>IFERROR(IF(J3927&lt;&gt;"", INDEX($S$5:$S$1433, MATCH(J3927, $E$5:$E$1433, 0)),""),"")</f>
        <v/>
      </c>
      <c r="V3927" t="str">
        <f>IFERROR(IF(J3927&lt;&gt;"", INDEX($U$5:$U$1433, MATCH(J3927, $E$5:$E$1433, 0)),""),"")</f>
        <v/>
      </c>
    </row>
    <row r="3928">
      <c r="A3928" t="str">
        <f>IF(B3928&lt;&gt;"",A3927+1,"")</f>
        <v/>
      </c>
      <c r="F3928" t="str">
        <f>IFERROR(IF(VLOOKUP(E3928,J:J,1,0)=E3928,"X",""),"")</f>
        <v/>
      </c>
      <c r="G3928" t="str">
        <f>IF(J3928&lt;&gt;"", INDEX($C$5:$C$1433, MATCH(J3928, $E$5:$E$1433, 0)),"")</f>
        <v/>
      </c>
      <c r="H3928" t="str">
        <f>IF(J3928&lt;&gt;"", INDEX($D$5:$D$1433, MATCH(J3928, $E$5:$E$1433, 0)),"")</f>
        <v/>
      </c>
      <c r="I3928" t="str">
        <f>IFERROR(IF(J3928&lt;&gt;"", INDEX($B$5:$B$1433, MATCH(J3928, $E$5:$E$1433, 0)),""),"SAI")</f>
        <v/>
      </c>
      <c r="L3928" t="str">
        <f>IFERROR(IF($N$5="Sáng",IF(MID(K3928,2,7)-MID($L$2,2,7)&gt;0,"Trễ",""),IF(MID(K3928,2,7)-MID($Q$2,2,7)&gt;0,"Trễ","")),"")</f>
        <v/>
      </c>
      <c r="M3928" t="str">
        <f>IFERROR(IF($N$5="Sáng",MID(K3928,2,7)-MID($L$2,2,7),MID(K3928,2,7)-MID($Q$2,2,7)),"")</f>
        <v/>
      </c>
      <c r="Q3928" t="str">
        <f>IF(B3928&lt;&gt;"",IF(AND(P3928="",F3928=""),"Không phép ",""),"")</f>
        <v/>
      </c>
      <c r="R3928" t="str">
        <f>UPPER(B3928)</f>
        <v/>
      </c>
      <c r="T3928" t="str">
        <f>IFERROR(IF(J3928&lt;&gt;"", INDEX($S$5:$S$1433, MATCH(J3928, $E$5:$E$1433, 0)),""),"")</f>
        <v/>
      </c>
      <c r="V3928" t="str">
        <f>IFERROR(IF(J3928&lt;&gt;"", INDEX($U$5:$U$1433, MATCH(J3928, $E$5:$E$1433, 0)),""),"")</f>
        <v/>
      </c>
    </row>
    <row r="3929">
      <c r="A3929" t="str">
        <f>IF(B3929&lt;&gt;"",A3928+1,"")</f>
        <v/>
      </c>
      <c r="F3929" t="str">
        <f>IFERROR(IF(VLOOKUP(E3929,J:J,1,0)=E3929,"X",""),"")</f>
        <v/>
      </c>
      <c r="G3929" t="str">
        <f>IF(J3929&lt;&gt;"", INDEX($C$5:$C$1433, MATCH(J3929, $E$5:$E$1433, 0)),"")</f>
        <v/>
      </c>
      <c r="H3929" t="str">
        <f>IF(J3929&lt;&gt;"", INDEX($D$5:$D$1433, MATCH(J3929, $E$5:$E$1433, 0)),"")</f>
        <v/>
      </c>
      <c r="I3929" t="str">
        <f>IFERROR(IF(J3929&lt;&gt;"", INDEX($B$5:$B$1433, MATCH(J3929, $E$5:$E$1433, 0)),""),"SAI")</f>
        <v/>
      </c>
      <c r="L3929" t="str">
        <f>IFERROR(IF($N$5="Sáng",IF(MID(K3929,2,7)-MID($L$2,2,7)&gt;0,"Trễ",""),IF(MID(K3929,2,7)-MID($Q$2,2,7)&gt;0,"Trễ","")),"")</f>
        <v/>
      </c>
      <c r="M3929" t="str">
        <f>IFERROR(IF($N$5="Sáng",MID(K3929,2,7)-MID($L$2,2,7),MID(K3929,2,7)-MID($Q$2,2,7)),"")</f>
        <v/>
      </c>
      <c r="Q3929" t="str">
        <f>IF(B3929&lt;&gt;"",IF(AND(P3929="",F3929=""),"Không phép ",""),"")</f>
        <v/>
      </c>
      <c r="R3929" t="str">
        <f>UPPER(B3929)</f>
        <v/>
      </c>
      <c r="T3929" t="str">
        <f>IFERROR(IF(J3929&lt;&gt;"", INDEX($S$5:$S$1433, MATCH(J3929, $E$5:$E$1433, 0)),""),"")</f>
        <v/>
      </c>
      <c r="V3929" t="str">
        <f>IFERROR(IF(J3929&lt;&gt;"", INDEX($U$5:$U$1433, MATCH(J3929, $E$5:$E$1433, 0)),""),"")</f>
        <v/>
      </c>
    </row>
    <row r="3930">
      <c r="A3930" t="str">
        <f>IF(B3930&lt;&gt;"",A3929+1,"")</f>
        <v/>
      </c>
      <c r="F3930" t="str">
        <f>IFERROR(IF(VLOOKUP(E3930,J:J,1,0)=E3930,"X",""),"")</f>
        <v/>
      </c>
      <c r="G3930" t="str">
        <f>IF(J3930&lt;&gt;"", INDEX($C$5:$C$1433, MATCH(J3930, $E$5:$E$1433, 0)),"")</f>
        <v/>
      </c>
      <c r="H3930" t="str">
        <f>IF(J3930&lt;&gt;"", INDEX($D$5:$D$1433, MATCH(J3930, $E$5:$E$1433, 0)),"")</f>
        <v/>
      </c>
      <c r="I3930" t="str">
        <f>IFERROR(IF(J3930&lt;&gt;"", INDEX($B$5:$B$1433, MATCH(J3930, $E$5:$E$1433, 0)),""),"SAI")</f>
        <v/>
      </c>
      <c r="L3930" t="str">
        <f>IFERROR(IF($N$5="Sáng",IF(MID(K3930,2,7)-MID($L$2,2,7)&gt;0,"Trễ",""),IF(MID(K3930,2,7)-MID($Q$2,2,7)&gt;0,"Trễ","")),"")</f>
        <v/>
      </c>
      <c r="M3930" t="str">
        <f>IFERROR(IF($N$5="Sáng",MID(K3930,2,7)-MID($L$2,2,7),MID(K3930,2,7)-MID($Q$2,2,7)),"")</f>
        <v/>
      </c>
      <c r="Q3930" t="str">
        <f>IF(B3930&lt;&gt;"",IF(AND(P3930="",F3930=""),"Không phép ",""),"")</f>
        <v/>
      </c>
      <c r="R3930" t="str">
        <f>UPPER(B3930)</f>
        <v/>
      </c>
      <c r="T3930" t="str">
        <f>IFERROR(IF(J3930&lt;&gt;"", INDEX($S$5:$S$1433, MATCH(J3930, $E$5:$E$1433, 0)),""),"")</f>
        <v/>
      </c>
      <c r="V3930" t="str">
        <f>IFERROR(IF(J3930&lt;&gt;"", INDEX($U$5:$U$1433, MATCH(J3930, $E$5:$E$1433, 0)),""),"")</f>
        <v/>
      </c>
    </row>
    <row r="3931">
      <c r="A3931" t="str">
        <f>IF(B3931&lt;&gt;"",A3930+1,"")</f>
        <v/>
      </c>
      <c r="F3931" t="str">
        <f>IFERROR(IF(VLOOKUP(E3931,J:J,1,0)=E3931,"X",""),"")</f>
        <v/>
      </c>
      <c r="G3931" t="str">
        <f>IF(J3931&lt;&gt;"", INDEX($C$5:$C$1433, MATCH(J3931, $E$5:$E$1433, 0)),"")</f>
        <v/>
      </c>
      <c r="H3931" t="str">
        <f>IF(J3931&lt;&gt;"", INDEX($D$5:$D$1433, MATCH(J3931, $E$5:$E$1433, 0)),"")</f>
        <v/>
      </c>
      <c r="I3931" t="str">
        <f>IFERROR(IF(J3931&lt;&gt;"", INDEX($B$5:$B$1433, MATCH(J3931, $E$5:$E$1433, 0)),""),"SAI")</f>
        <v/>
      </c>
      <c r="L3931" t="str">
        <f>IFERROR(IF($N$5="Sáng",IF(MID(K3931,2,7)-MID($L$2,2,7)&gt;0,"Trễ",""),IF(MID(K3931,2,7)-MID($Q$2,2,7)&gt;0,"Trễ","")),"")</f>
        <v/>
      </c>
      <c r="M3931" t="str">
        <f>IFERROR(IF($N$5="Sáng",MID(K3931,2,7)-MID($L$2,2,7),MID(K3931,2,7)-MID($Q$2,2,7)),"")</f>
        <v/>
      </c>
      <c r="Q3931" t="str">
        <f>IF(B3931&lt;&gt;"",IF(AND(P3931="",F3931=""),"Không phép ",""),"")</f>
        <v/>
      </c>
      <c r="R3931" t="str">
        <f>UPPER(B3931)</f>
        <v/>
      </c>
      <c r="T3931" t="str">
        <f>IFERROR(IF(J3931&lt;&gt;"", INDEX($S$5:$S$1433, MATCH(J3931, $E$5:$E$1433, 0)),""),"")</f>
        <v/>
      </c>
      <c r="V3931" t="str">
        <f>IFERROR(IF(J3931&lt;&gt;"", INDEX($U$5:$U$1433, MATCH(J3931, $E$5:$E$1433, 0)),""),"")</f>
        <v/>
      </c>
    </row>
    <row r="3932">
      <c r="A3932" t="str">
        <f>IF(B3932&lt;&gt;"",A3931+1,"")</f>
        <v/>
      </c>
      <c r="F3932" t="str">
        <f>IFERROR(IF(VLOOKUP(E3932,J:J,1,0)=E3932,"X",""),"")</f>
        <v/>
      </c>
      <c r="G3932" t="str">
        <f>IF(J3932&lt;&gt;"", INDEX($C$5:$C$1433, MATCH(J3932, $E$5:$E$1433, 0)),"")</f>
        <v/>
      </c>
      <c r="H3932" t="str">
        <f>IF(J3932&lt;&gt;"", INDEX($D$5:$D$1433, MATCH(J3932, $E$5:$E$1433, 0)),"")</f>
        <v/>
      </c>
      <c r="I3932" t="str">
        <f>IFERROR(IF(J3932&lt;&gt;"", INDEX($B$5:$B$1433, MATCH(J3932, $E$5:$E$1433, 0)),""),"SAI")</f>
        <v/>
      </c>
      <c r="L3932" t="str">
        <f>IFERROR(IF($N$5="Sáng",IF(MID(K3932,2,7)-MID($L$2,2,7)&gt;0,"Trễ",""),IF(MID(K3932,2,7)-MID($Q$2,2,7)&gt;0,"Trễ","")),"")</f>
        <v/>
      </c>
      <c r="M3932" t="str">
        <f>IFERROR(IF($N$5="Sáng",MID(K3932,2,7)-MID($L$2,2,7),MID(K3932,2,7)-MID($Q$2,2,7)),"")</f>
        <v/>
      </c>
      <c r="Q3932" t="str">
        <f>IF(B3932&lt;&gt;"",IF(AND(P3932="",F3932=""),"Không phép ",""),"")</f>
        <v/>
      </c>
      <c r="R3932" t="str">
        <f>UPPER(B3932)</f>
        <v/>
      </c>
      <c r="T3932" t="str">
        <f>IFERROR(IF(J3932&lt;&gt;"", INDEX($S$5:$S$1433, MATCH(J3932, $E$5:$E$1433, 0)),""),"")</f>
        <v/>
      </c>
      <c r="V3932" t="str">
        <f>IFERROR(IF(J3932&lt;&gt;"", INDEX($U$5:$U$1433, MATCH(J3932, $E$5:$E$1433, 0)),""),"")</f>
        <v/>
      </c>
    </row>
    <row r="3933">
      <c r="A3933" t="str">
        <f>IF(B3933&lt;&gt;"",A3932+1,"")</f>
        <v/>
      </c>
      <c r="F3933" t="str">
        <f>IFERROR(IF(VLOOKUP(E3933,J:J,1,0)=E3933,"X",""),"")</f>
        <v/>
      </c>
      <c r="G3933" t="str">
        <f>IF(J3933&lt;&gt;"", INDEX($C$5:$C$1433, MATCH(J3933, $E$5:$E$1433, 0)),"")</f>
        <v/>
      </c>
      <c r="H3933" t="str">
        <f>IF(J3933&lt;&gt;"", INDEX($D$5:$D$1433, MATCH(J3933, $E$5:$E$1433, 0)),"")</f>
        <v/>
      </c>
      <c r="I3933" t="str">
        <f>IFERROR(IF(J3933&lt;&gt;"", INDEX($B$5:$B$1433, MATCH(J3933, $E$5:$E$1433, 0)),""),"SAI")</f>
        <v/>
      </c>
      <c r="L3933" t="str">
        <f>IFERROR(IF($N$5="Sáng",IF(MID(K3933,2,7)-MID($L$2,2,7)&gt;0,"Trễ",""),IF(MID(K3933,2,7)-MID($Q$2,2,7)&gt;0,"Trễ","")),"")</f>
        <v/>
      </c>
      <c r="M3933" t="str">
        <f>IFERROR(IF($N$5="Sáng",MID(K3933,2,7)-MID($L$2,2,7),MID(K3933,2,7)-MID($Q$2,2,7)),"")</f>
        <v/>
      </c>
      <c r="Q3933" t="str">
        <f>IF(B3933&lt;&gt;"",IF(AND(P3933="",F3933=""),"Không phép ",""),"")</f>
        <v/>
      </c>
      <c r="R3933" t="str">
        <f>UPPER(B3933)</f>
        <v/>
      </c>
      <c r="T3933" t="str">
        <f>IFERROR(IF(J3933&lt;&gt;"", INDEX($S$5:$S$1433, MATCH(J3933, $E$5:$E$1433, 0)),""),"")</f>
        <v/>
      </c>
      <c r="V3933" t="str">
        <f>IFERROR(IF(J3933&lt;&gt;"", INDEX($U$5:$U$1433, MATCH(J3933, $E$5:$E$1433, 0)),""),"")</f>
        <v/>
      </c>
    </row>
    <row r="3934">
      <c r="A3934" t="str">
        <f>IF(B3934&lt;&gt;"",A3933+1,"")</f>
        <v/>
      </c>
      <c r="F3934" t="str">
        <f>IFERROR(IF(VLOOKUP(E3934,J:J,1,0)=E3934,"X",""),"")</f>
        <v/>
      </c>
      <c r="G3934" t="str">
        <f>IF(J3934&lt;&gt;"", INDEX($C$5:$C$1433, MATCH(J3934, $E$5:$E$1433, 0)),"")</f>
        <v/>
      </c>
      <c r="H3934" t="str">
        <f>IF(J3934&lt;&gt;"", INDEX($D$5:$D$1433, MATCH(J3934, $E$5:$E$1433, 0)),"")</f>
        <v/>
      </c>
      <c r="I3934" t="str">
        <f>IFERROR(IF(J3934&lt;&gt;"", INDEX($B$5:$B$1433, MATCH(J3934, $E$5:$E$1433, 0)),""),"SAI")</f>
        <v/>
      </c>
      <c r="L3934" t="str">
        <f>IFERROR(IF($N$5="Sáng",IF(MID(K3934,2,7)-MID($L$2,2,7)&gt;0,"Trễ",""),IF(MID(K3934,2,7)-MID($Q$2,2,7)&gt;0,"Trễ","")),"")</f>
        <v/>
      </c>
      <c r="M3934" t="str">
        <f>IFERROR(IF($N$5="Sáng",MID(K3934,2,7)-MID($L$2,2,7),MID(K3934,2,7)-MID($Q$2,2,7)),"")</f>
        <v/>
      </c>
      <c r="Q3934" t="str">
        <f>IF(B3934&lt;&gt;"",IF(AND(P3934="",F3934=""),"Không phép ",""),"")</f>
        <v/>
      </c>
      <c r="R3934" t="str">
        <f>UPPER(B3934)</f>
        <v/>
      </c>
      <c r="T3934" t="str">
        <f>IFERROR(IF(J3934&lt;&gt;"", INDEX($S$5:$S$1433, MATCH(J3934, $E$5:$E$1433, 0)),""),"")</f>
        <v/>
      </c>
      <c r="V3934" t="str">
        <f>IFERROR(IF(J3934&lt;&gt;"", INDEX($U$5:$U$1433, MATCH(J3934, $E$5:$E$1433, 0)),""),"")</f>
        <v/>
      </c>
    </row>
    <row r="3935">
      <c r="A3935" t="str">
        <f>IF(B3935&lt;&gt;"",A3934+1,"")</f>
        <v/>
      </c>
      <c r="F3935" t="str">
        <f>IFERROR(IF(VLOOKUP(E3935,J:J,1,0)=E3935,"X",""),"")</f>
        <v/>
      </c>
      <c r="G3935" t="str">
        <f>IF(J3935&lt;&gt;"", INDEX($C$5:$C$1433, MATCH(J3935, $E$5:$E$1433, 0)),"")</f>
        <v/>
      </c>
      <c r="H3935" t="str">
        <f>IF(J3935&lt;&gt;"", INDEX($D$5:$D$1433, MATCH(J3935, $E$5:$E$1433, 0)),"")</f>
        <v/>
      </c>
      <c r="I3935" t="str">
        <f>IFERROR(IF(J3935&lt;&gt;"", INDEX($B$5:$B$1433, MATCH(J3935, $E$5:$E$1433, 0)),""),"SAI")</f>
        <v/>
      </c>
      <c r="L3935" t="str">
        <f>IFERROR(IF($N$5="Sáng",IF(MID(K3935,2,7)-MID($L$2,2,7)&gt;0,"Trễ",""),IF(MID(K3935,2,7)-MID($Q$2,2,7)&gt;0,"Trễ","")),"")</f>
        <v/>
      </c>
      <c r="M3935" t="str">
        <f>IFERROR(IF($N$5="Sáng",MID(K3935,2,7)-MID($L$2,2,7),MID(K3935,2,7)-MID($Q$2,2,7)),"")</f>
        <v/>
      </c>
      <c r="Q3935" t="str">
        <f>IF(B3935&lt;&gt;"",IF(AND(P3935="",F3935=""),"Không phép ",""),"")</f>
        <v/>
      </c>
      <c r="R3935" t="str">
        <f>UPPER(B3935)</f>
        <v/>
      </c>
      <c r="T3935" t="str">
        <f>IFERROR(IF(J3935&lt;&gt;"", INDEX($S$5:$S$1433, MATCH(J3935, $E$5:$E$1433, 0)),""),"")</f>
        <v/>
      </c>
      <c r="V3935" t="str">
        <f>IFERROR(IF(J3935&lt;&gt;"", INDEX($U$5:$U$1433, MATCH(J3935, $E$5:$E$1433, 0)),""),"")</f>
        <v/>
      </c>
    </row>
    <row r="3936">
      <c r="A3936" t="str">
        <f>IF(B3936&lt;&gt;"",A3935+1,"")</f>
        <v/>
      </c>
      <c r="F3936" t="str">
        <f>IFERROR(IF(VLOOKUP(E3936,J:J,1,0)=E3936,"X",""),"")</f>
        <v/>
      </c>
      <c r="G3936" t="str">
        <f>IF(J3936&lt;&gt;"", INDEX($C$5:$C$1433, MATCH(J3936, $E$5:$E$1433, 0)),"")</f>
        <v/>
      </c>
      <c r="H3936" t="str">
        <f>IF(J3936&lt;&gt;"", INDEX($D$5:$D$1433, MATCH(J3936, $E$5:$E$1433, 0)),"")</f>
        <v/>
      </c>
      <c r="I3936" t="str">
        <f>IFERROR(IF(J3936&lt;&gt;"", INDEX($B$5:$B$1433, MATCH(J3936, $E$5:$E$1433, 0)),""),"SAI")</f>
        <v/>
      </c>
      <c r="L3936" t="str">
        <f>IFERROR(IF($N$5="Sáng",IF(MID(K3936,2,7)-MID($L$2,2,7)&gt;0,"Trễ",""),IF(MID(K3936,2,7)-MID($Q$2,2,7)&gt;0,"Trễ","")),"")</f>
        <v/>
      </c>
      <c r="M3936" t="str">
        <f>IFERROR(IF($N$5="Sáng",MID(K3936,2,7)-MID($L$2,2,7),MID(K3936,2,7)-MID($Q$2,2,7)),"")</f>
        <v/>
      </c>
      <c r="Q3936" t="str">
        <f>IF(B3936&lt;&gt;"",IF(AND(P3936="",F3936=""),"Không phép ",""),"")</f>
        <v/>
      </c>
      <c r="R3936" t="str">
        <f>UPPER(B3936)</f>
        <v/>
      </c>
      <c r="T3936" t="str">
        <f>IFERROR(IF(J3936&lt;&gt;"", INDEX($S$5:$S$1433, MATCH(J3936, $E$5:$E$1433, 0)),""),"")</f>
        <v/>
      </c>
      <c r="V3936" t="str">
        <f>IFERROR(IF(J3936&lt;&gt;"", INDEX($U$5:$U$1433, MATCH(J3936, $E$5:$E$1433, 0)),""),"")</f>
        <v/>
      </c>
    </row>
    <row r="3937">
      <c r="A3937" t="str">
        <f>IF(B3937&lt;&gt;"",A3936+1,"")</f>
        <v/>
      </c>
      <c r="F3937" t="str">
        <f>IFERROR(IF(VLOOKUP(E3937,J:J,1,0)=E3937,"X",""),"")</f>
        <v/>
      </c>
      <c r="G3937" t="str">
        <f>IF(J3937&lt;&gt;"", INDEX($C$5:$C$1433, MATCH(J3937, $E$5:$E$1433, 0)),"")</f>
        <v/>
      </c>
      <c r="H3937" t="str">
        <f>IF(J3937&lt;&gt;"", INDEX($D$5:$D$1433, MATCH(J3937, $E$5:$E$1433, 0)),"")</f>
        <v/>
      </c>
      <c r="I3937" t="str">
        <f>IFERROR(IF(J3937&lt;&gt;"", INDEX($B$5:$B$1433, MATCH(J3937, $E$5:$E$1433, 0)),""),"SAI")</f>
        <v/>
      </c>
      <c r="L3937" t="str">
        <f>IFERROR(IF($N$5="Sáng",IF(MID(K3937,2,7)-MID($L$2,2,7)&gt;0,"Trễ",""),IF(MID(K3937,2,7)-MID($Q$2,2,7)&gt;0,"Trễ","")),"")</f>
        <v/>
      </c>
      <c r="M3937" t="str">
        <f>IFERROR(IF($N$5="Sáng",MID(K3937,2,7)-MID($L$2,2,7),MID(K3937,2,7)-MID($Q$2,2,7)),"")</f>
        <v/>
      </c>
      <c r="Q3937" t="str">
        <f>IF(B3937&lt;&gt;"",IF(AND(P3937="",F3937=""),"Không phép ",""),"")</f>
        <v/>
      </c>
      <c r="R3937" t="str">
        <f>UPPER(B3937)</f>
        <v/>
      </c>
      <c r="T3937" t="str">
        <f>IFERROR(IF(J3937&lt;&gt;"", INDEX($S$5:$S$1433, MATCH(J3937, $E$5:$E$1433, 0)),""),"")</f>
        <v/>
      </c>
      <c r="V3937" t="str">
        <f>IFERROR(IF(J3937&lt;&gt;"", INDEX($U$5:$U$1433, MATCH(J3937, $E$5:$E$1433, 0)),""),"")</f>
        <v/>
      </c>
    </row>
    <row r="3938">
      <c r="A3938" t="str">
        <f>IF(B3938&lt;&gt;"",A3937+1,"")</f>
        <v/>
      </c>
      <c r="F3938" t="str">
        <f>IFERROR(IF(VLOOKUP(E3938,J:J,1,0)=E3938,"X",""),"")</f>
        <v/>
      </c>
      <c r="G3938" t="str">
        <f>IF(J3938&lt;&gt;"", INDEX($C$5:$C$1433, MATCH(J3938, $E$5:$E$1433, 0)),"")</f>
        <v/>
      </c>
      <c r="H3938" t="str">
        <f>IF(J3938&lt;&gt;"", INDEX($D$5:$D$1433, MATCH(J3938, $E$5:$E$1433, 0)),"")</f>
        <v/>
      </c>
      <c r="I3938" t="str">
        <f>IFERROR(IF(J3938&lt;&gt;"", INDEX($B$5:$B$1433, MATCH(J3938, $E$5:$E$1433, 0)),""),"SAI")</f>
        <v/>
      </c>
      <c r="L3938" t="str">
        <f>IFERROR(IF($N$5="Sáng",IF(MID(K3938,2,7)-MID($L$2,2,7)&gt;0,"Trễ",""),IF(MID(K3938,2,7)-MID($Q$2,2,7)&gt;0,"Trễ","")),"")</f>
        <v/>
      </c>
      <c r="M3938" t="str">
        <f>IFERROR(IF($N$5="Sáng",MID(K3938,2,7)-MID($L$2,2,7),MID(K3938,2,7)-MID($Q$2,2,7)),"")</f>
        <v/>
      </c>
      <c r="Q3938" t="str">
        <f>IF(B3938&lt;&gt;"",IF(AND(P3938="",F3938=""),"Không phép ",""),"")</f>
        <v/>
      </c>
      <c r="R3938" t="str">
        <f>UPPER(B3938)</f>
        <v/>
      </c>
      <c r="T3938" t="str">
        <f>IFERROR(IF(J3938&lt;&gt;"", INDEX($S$5:$S$1433, MATCH(J3938, $E$5:$E$1433, 0)),""),"")</f>
        <v/>
      </c>
      <c r="V3938" t="str">
        <f>IFERROR(IF(J3938&lt;&gt;"", INDEX($U$5:$U$1433, MATCH(J3938, $E$5:$E$1433, 0)),""),"")</f>
        <v/>
      </c>
    </row>
    <row r="3939">
      <c r="A3939" t="str">
        <f>IF(B3939&lt;&gt;"",A3938+1,"")</f>
        <v/>
      </c>
      <c r="F3939" t="str">
        <f>IFERROR(IF(VLOOKUP(E3939,J:J,1,0)=E3939,"X",""),"")</f>
        <v/>
      </c>
      <c r="G3939" t="str">
        <f>IF(J3939&lt;&gt;"", INDEX($C$5:$C$1433, MATCH(J3939, $E$5:$E$1433, 0)),"")</f>
        <v/>
      </c>
      <c r="H3939" t="str">
        <f>IF(J3939&lt;&gt;"", INDEX($D$5:$D$1433, MATCH(J3939, $E$5:$E$1433, 0)),"")</f>
        <v/>
      </c>
      <c r="I3939" t="str">
        <f>IFERROR(IF(J3939&lt;&gt;"", INDEX($B$5:$B$1433, MATCH(J3939, $E$5:$E$1433, 0)),""),"SAI")</f>
        <v/>
      </c>
      <c r="L3939" t="str">
        <f>IFERROR(IF($N$5="Sáng",IF(MID(K3939,2,7)-MID($L$2,2,7)&gt;0,"Trễ",""),IF(MID(K3939,2,7)-MID($Q$2,2,7)&gt;0,"Trễ","")),"")</f>
        <v/>
      </c>
      <c r="M3939" t="str">
        <f>IFERROR(IF($N$5="Sáng",MID(K3939,2,7)-MID($L$2,2,7),MID(K3939,2,7)-MID($Q$2,2,7)),"")</f>
        <v/>
      </c>
      <c r="Q3939" t="str">
        <f>IF(B3939&lt;&gt;"",IF(AND(P3939="",F3939=""),"Không phép ",""),"")</f>
        <v/>
      </c>
      <c r="R3939" t="str">
        <f>UPPER(B3939)</f>
        <v/>
      </c>
      <c r="T3939" t="str">
        <f>IFERROR(IF(J3939&lt;&gt;"", INDEX($S$5:$S$1433, MATCH(J3939, $E$5:$E$1433, 0)),""),"")</f>
        <v/>
      </c>
      <c r="V3939" t="str">
        <f>IFERROR(IF(J3939&lt;&gt;"", INDEX($U$5:$U$1433, MATCH(J3939, $E$5:$E$1433, 0)),""),"")</f>
        <v/>
      </c>
    </row>
    <row r="3940">
      <c r="A3940" t="str">
        <f>IF(B3940&lt;&gt;"",A3939+1,"")</f>
        <v/>
      </c>
      <c r="F3940" t="str">
        <f>IFERROR(IF(VLOOKUP(E3940,J:J,1,0)=E3940,"X",""),"")</f>
        <v/>
      </c>
      <c r="G3940" t="str">
        <f>IF(J3940&lt;&gt;"", INDEX($C$5:$C$1433, MATCH(J3940, $E$5:$E$1433, 0)),"")</f>
        <v/>
      </c>
      <c r="H3940" t="str">
        <f>IF(J3940&lt;&gt;"", INDEX($D$5:$D$1433, MATCH(J3940, $E$5:$E$1433, 0)),"")</f>
        <v/>
      </c>
      <c r="I3940" t="str">
        <f>IFERROR(IF(J3940&lt;&gt;"", INDEX($B$5:$B$1433, MATCH(J3940, $E$5:$E$1433, 0)),""),"SAI")</f>
        <v/>
      </c>
      <c r="L3940" t="str">
        <f>IFERROR(IF($N$5="Sáng",IF(MID(K3940,2,7)-MID($L$2,2,7)&gt;0,"Trễ",""),IF(MID(K3940,2,7)-MID($Q$2,2,7)&gt;0,"Trễ","")),"")</f>
        <v/>
      </c>
      <c r="M3940" t="str">
        <f>IFERROR(IF($N$5="Sáng",MID(K3940,2,7)-MID($L$2,2,7),MID(K3940,2,7)-MID($Q$2,2,7)),"")</f>
        <v/>
      </c>
      <c r="Q3940" t="str">
        <f>IF(B3940&lt;&gt;"",IF(AND(P3940="",F3940=""),"Không phép ",""),"")</f>
        <v/>
      </c>
      <c r="R3940" t="str">
        <f>UPPER(B3940)</f>
        <v/>
      </c>
      <c r="T3940" t="str">
        <f>IFERROR(IF(J3940&lt;&gt;"", INDEX($S$5:$S$1433, MATCH(J3940, $E$5:$E$1433, 0)),""),"")</f>
        <v/>
      </c>
      <c r="V3940" t="str">
        <f>IFERROR(IF(J3940&lt;&gt;"", INDEX($U$5:$U$1433, MATCH(J3940, $E$5:$E$1433, 0)),""),"")</f>
        <v/>
      </c>
    </row>
    <row r="3941">
      <c r="A3941" t="str">
        <f>IF(B3941&lt;&gt;"",A3940+1,"")</f>
        <v/>
      </c>
      <c r="F3941" t="str">
        <f>IFERROR(IF(VLOOKUP(E3941,J:J,1,0)=E3941,"X",""),"")</f>
        <v/>
      </c>
      <c r="G3941" t="str">
        <f>IF(J3941&lt;&gt;"", INDEX($C$5:$C$1433, MATCH(J3941, $E$5:$E$1433, 0)),"")</f>
        <v/>
      </c>
      <c r="H3941" t="str">
        <f>IF(J3941&lt;&gt;"", INDEX($D$5:$D$1433, MATCH(J3941, $E$5:$E$1433, 0)),"")</f>
        <v/>
      </c>
      <c r="I3941" t="str">
        <f>IFERROR(IF(J3941&lt;&gt;"", INDEX($B$5:$B$1433, MATCH(J3941, $E$5:$E$1433, 0)),""),"SAI")</f>
        <v/>
      </c>
      <c r="L3941" t="str">
        <f>IFERROR(IF($N$5="Sáng",IF(MID(K3941,2,7)-MID($L$2,2,7)&gt;0,"Trễ",""),IF(MID(K3941,2,7)-MID($Q$2,2,7)&gt;0,"Trễ","")),"")</f>
        <v/>
      </c>
      <c r="M3941" t="str">
        <f>IFERROR(IF($N$5="Sáng",MID(K3941,2,7)-MID($L$2,2,7),MID(K3941,2,7)-MID($Q$2,2,7)),"")</f>
        <v/>
      </c>
      <c r="Q3941" t="str">
        <f>IF(B3941&lt;&gt;"",IF(AND(P3941="",F3941=""),"Không phép ",""),"")</f>
        <v/>
      </c>
      <c r="R3941" t="str">
        <f>UPPER(B3941)</f>
        <v/>
      </c>
      <c r="T3941" t="str">
        <f>IFERROR(IF(J3941&lt;&gt;"", INDEX($S$5:$S$1433, MATCH(J3941, $E$5:$E$1433, 0)),""),"")</f>
        <v/>
      </c>
      <c r="V3941" t="str">
        <f>IFERROR(IF(J3941&lt;&gt;"", INDEX($U$5:$U$1433, MATCH(J3941, $E$5:$E$1433, 0)),""),"")</f>
        <v/>
      </c>
    </row>
    <row r="3942">
      <c r="A3942" t="str">
        <f>IF(B3942&lt;&gt;"",A3941+1,"")</f>
        <v/>
      </c>
      <c r="F3942" t="str">
        <f>IFERROR(IF(VLOOKUP(E3942,J:J,1,0)=E3942,"X",""),"")</f>
        <v/>
      </c>
      <c r="G3942" t="str">
        <f>IF(J3942&lt;&gt;"", INDEX($C$5:$C$1433, MATCH(J3942, $E$5:$E$1433, 0)),"")</f>
        <v/>
      </c>
      <c r="H3942" t="str">
        <f>IF(J3942&lt;&gt;"", INDEX($D$5:$D$1433, MATCH(J3942, $E$5:$E$1433, 0)),"")</f>
        <v/>
      </c>
      <c r="I3942" t="str">
        <f>IFERROR(IF(J3942&lt;&gt;"", INDEX($B$5:$B$1433, MATCH(J3942, $E$5:$E$1433, 0)),""),"SAI")</f>
        <v/>
      </c>
      <c r="L3942" t="str">
        <f>IFERROR(IF($N$5="Sáng",IF(MID(K3942,2,7)-MID($L$2,2,7)&gt;0,"Trễ",""),IF(MID(K3942,2,7)-MID($Q$2,2,7)&gt;0,"Trễ","")),"")</f>
        <v/>
      </c>
      <c r="M3942" t="str">
        <f>IFERROR(IF($N$5="Sáng",MID(K3942,2,7)-MID($L$2,2,7),MID(K3942,2,7)-MID($Q$2,2,7)),"")</f>
        <v/>
      </c>
      <c r="Q3942" t="str">
        <f>IF(B3942&lt;&gt;"",IF(AND(P3942="",F3942=""),"Không phép ",""),"")</f>
        <v/>
      </c>
      <c r="R3942" t="str">
        <f>UPPER(B3942)</f>
        <v/>
      </c>
      <c r="T3942" t="str">
        <f>IFERROR(IF(J3942&lt;&gt;"", INDEX($S$5:$S$1433, MATCH(J3942, $E$5:$E$1433, 0)),""),"")</f>
        <v/>
      </c>
      <c r="V3942" t="str">
        <f>IFERROR(IF(J3942&lt;&gt;"", INDEX($U$5:$U$1433, MATCH(J3942, $E$5:$E$1433, 0)),""),"")</f>
        <v/>
      </c>
    </row>
    <row r="3943">
      <c r="A3943" t="str">
        <f>IF(B3943&lt;&gt;"",A3942+1,"")</f>
        <v/>
      </c>
      <c r="F3943" t="str">
        <f>IFERROR(IF(VLOOKUP(E3943,J:J,1,0)=E3943,"X",""),"")</f>
        <v/>
      </c>
      <c r="G3943" t="str">
        <f>IF(J3943&lt;&gt;"", INDEX($C$5:$C$1433, MATCH(J3943, $E$5:$E$1433, 0)),"")</f>
        <v/>
      </c>
      <c r="H3943" t="str">
        <f>IF(J3943&lt;&gt;"", INDEX($D$5:$D$1433, MATCH(J3943, $E$5:$E$1433, 0)),"")</f>
        <v/>
      </c>
      <c r="I3943" t="str">
        <f>IFERROR(IF(J3943&lt;&gt;"", INDEX($B$5:$B$1433, MATCH(J3943, $E$5:$E$1433, 0)),""),"SAI")</f>
        <v/>
      </c>
      <c r="L3943" t="str">
        <f>IFERROR(IF($N$5="Sáng",IF(MID(K3943,2,7)-MID($L$2,2,7)&gt;0,"Trễ",""),IF(MID(K3943,2,7)-MID($Q$2,2,7)&gt;0,"Trễ","")),"")</f>
        <v/>
      </c>
      <c r="M3943" t="str">
        <f>IFERROR(IF($N$5="Sáng",MID(K3943,2,7)-MID($L$2,2,7),MID(K3943,2,7)-MID($Q$2,2,7)),"")</f>
        <v/>
      </c>
      <c r="Q3943" t="str">
        <f>IF(B3943&lt;&gt;"",IF(AND(P3943="",F3943=""),"Không phép ",""),"")</f>
        <v/>
      </c>
      <c r="R3943" t="str">
        <f>UPPER(B3943)</f>
        <v/>
      </c>
      <c r="T3943" t="str">
        <f>IFERROR(IF(J3943&lt;&gt;"", INDEX($S$5:$S$1433, MATCH(J3943, $E$5:$E$1433, 0)),""),"")</f>
        <v/>
      </c>
      <c r="V3943" t="str">
        <f>IFERROR(IF(J3943&lt;&gt;"", INDEX($U$5:$U$1433, MATCH(J3943, $E$5:$E$1433, 0)),""),"")</f>
        <v/>
      </c>
    </row>
    <row r="3944">
      <c r="A3944" t="str">
        <f>IF(B3944&lt;&gt;"",A3943+1,"")</f>
        <v/>
      </c>
      <c r="F3944" t="str">
        <f>IFERROR(IF(VLOOKUP(E3944,J:J,1,0)=E3944,"X",""),"")</f>
        <v/>
      </c>
      <c r="G3944" t="str">
        <f>IF(J3944&lt;&gt;"", INDEX($C$5:$C$1433, MATCH(J3944, $E$5:$E$1433, 0)),"")</f>
        <v/>
      </c>
      <c r="H3944" t="str">
        <f>IF(J3944&lt;&gt;"", INDEX($D$5:$D$1433, MATCH(J3944, $E$5:$E$1433, 0)),"")</f>
        <v/>
      </c>
      <c r="I3944" t="str">
        <f>IFERROR(IF(J3944&lt;&gt;"", INDEX($B$5:$B$1433, MATCH(J3944, $E$5:$E$1433, 0)),""),"SAI")</f>
        <v/>
      </c>
      <c r="L3944" t="str">
        <f>IFERROR(IF($N$5="Sáng",IF(MID(K3944,2,7)-MID($L$2,2,7)&gt;0,"Trễ",""),IF(MID(K3944,2,7)-MID($Q$2,2,7)&gt;0,"Trễ","")),"")</f>
        <v/>
      </c>
      <c r="M3944" t="str">
        <f>IFERROR(IF($N$5="Sáng",MID(K3944,2,7)-MID($L$2,2,7),MID(K3944,2,7)-MID($Q$2,2,7)),"")</f>
        <v/>
      </c>
      <c r="Q3944" t="str">
        <f>IF(B3944&lt;&gt;"",IF(AND(P3944="",F3944=""),"Không phép ",""),"")</f>
        <v/>
      </c>
      <c r="R3944" t="str">
        <f>UPPER(B3944)</f>
        <v/>
      </c>
      <c r="T3944" t="str">
        <f>IFERROR(IF(J3944&lt;&gt;"", INDEX($S$5:$S$1433, MATCH(J3944, $E$5:$E$1433, 0)),""),"")</f>
        <v/>
      </c>
      <c r="V3944" t="str">
        <f>IFERROR(IF(J3944&lt;&gt;"", INDEX($U$5:$U$1433, MATCH(J3944, $E$5:$E$1433, 0)),""),"")</f>
        <v/>
      </c>
    </row>
    <row r="3945">
      <c r="A3945" t="str">
        <f>IF(B3945&lt;&gt;"",A3944+1,"")</f>
        <v/>
      </c>
      <c r="F3945" t="str">
        <f>IFERROR(IF(VLOOKUP(E3945,J:J,1,0)=E3945,"X",""),"")</f>
        <v/>
      </c>
      <c r="G3945" t="str">
        <f>IF(J3945&lt;&gt;"", INDEX($C$5:$C$1433, MATCH(J3945, $E$5:$E$1433, 0)),"")</f>
        <v/>
      </c>
      <c r="H3945" t="str">
        <f>IF(J3945&lt;&gt;"", INDEX($D$5:$D$1433, MATCH(J3945, $E$5:$E$1433, 0)),"")</f>
        <v/>
      </c>
      <c r="I3945" t="str">
        <f>IFERROR(IF(J3945&lt;&gt;"", INDEX($B$5:$B$1433, MATCH(J3945, $E$5:$E$1433, 0)),""),"SAI")</f>
        <v/>
      </c>
      <c r="L3945" t="str">
        <f>IFERROR(IF($N$5="Sáng",IF(MID(K3945,2,7)-MID($L$2,2,7)&gt;0,"Trễ",""),IF(MID(K3945,2,7)-MID($Q$2,2,7)&gt;0,"Trễ","")),"")</f>
        <v/>
      </c>
      <c r="M3945" t="str">
        <f>IFERROR(IF($N$5="Sáng",MID(K3945,2,7)-MID($L$2,2,7),MID(K3945,2,7)-MID($Q$2,2,7)),"")</f>
        <v/>
      </c>
      <c r="Q3945" t="str">
        <f>IF(B3945&lt;&gt;"",IF(AND(P3945="",F3945=""),"Không phép ",""),"")</f>
        <v/>
      </c>
      <c r="R3945" t="str">
        <f>UPPER(B3945)</f>
        <v/>
      </c>
      <c r="T3945" t="str">
        <f>IFERROR(IF(J3945&lt;&gt;"", INDEX($S$5:$S$1433, MATCH(J3945, $E$5:$E$1433, 0)),""),"")</f>
        <v/>
      </c>
      <c r="V3945" t="str">
        <f>IFERROR(IF(J3945&lt;&gt;"", INDEX($U$5:$U$1433, MATCH(J3945, $E$5:$E$1433, 0)),""),"")</f>
        <v/>
      </c>
    </row>
    <row r="3946">
      <c r="A3946" t="str">
        <f>IF(B3946&lt;&gt;"",A3945+1,"")</f>
        <v/>
      </c>
      <c r="F3946" t="str">
        <f>IFERROR(IF(VLOOKUP(E3946,J:J,1,0)=E3946,"X",""),"")</f>
        <v/>
      </c>
      <c r="G3946" t="str">
        <f>IF(J3946&lt;&gt;"", INDEX($C$5:$C$1433, MATCH(J3946, $E$5:$E$1433, 0)),"")</f>
        <v/>
      </c>
      <c r="H3946" t="str">
        <f>IF(J3946&lt;&gt;"", INDEX($D$5:$D$1433, MATCH(J3946, $E$5:$E$1433, 0)),"")</f>
        <v/>
      </c>
      <c r="I3946" t="str">
        <f>IFERROR(IF(J3946&lt;&gt;"", INDEX($B$5:$B$1433, MATCH(J3946, $E$5:$E$1433, 0)),""),"SAI")</f>
        <v/>
      </c>
      <c r="L3946" t="str">
        <f>IFERROR(IF($N$5="Sáng",IF(MID(K3946,2,7)-MID($L$2,2,7)&gt;0,"Trễ",""),IF(MID(K3946,2,7)-MID($Q$2,2,7)&gt;0,"Trễ","")),"")</f>
        <v/>
      </c>
      <c r="M3946" t="str">
        <f>IFERROR(IF($N$5="Sáng",MID(K3946,2,7)-MID($L$2,2,7),MID(K3946,2,7)-MID($Q$2,2,7)),"")</f>
        <v/>
      </c>
      <c r="Q3946" t="str">
        <f>IF(B3946&lt;&gt;"",IF(AND(P3946="",F3946=""),"Không phép ",""),"")</f>
        <v/>
      </c>
      <c r="R3946" t="str">
        <f>UPPER(B3946)</f>
        <v/>
      </c>
      <c r="T3946" t="str">
        <f>IFERROR(IF(J3946&lt;&gt;"", INDEX($S$5:$S$1433, MATCH(J3946, $E$5:$E$1433, 0)),""),"")</f>
        <v/>
      </c>
      <c r="V3946" t="str">
        <f>IFERROR(IF(J3946&lt;&gt;"", INDEX($U$5:$U$1433, MATCH(J3946, $E$5:$E$1433, 0)),""),"")</f>
        <v/>
      </c>
    </row>
    <row r="3947">
      <c r="A3947" t="str">
        <f>IF(B3947&lt;&gt;"",A3946+1,"")</f>
        <v/>
      </c>
      <c r="F3947" t="str">
        <f>IFERROR(IF(VLOOKUP(E3947,J:J,1,0)=E3947,"X",""),"")</f>
        <v/>
      </c>
      <c r="G3947" t="str">
        <f>IF(J3947&lt;&gt;"", INDEX($C$5:$C$1433, MATCH(J3947, $E$5:$E$1433, 0)),"")</f>
        <v/>
      </c>
      <c r="H3947" t="str">
        <f>IF(J3947&lt;&gt;"", INDEX($D$5:$D$1433, MATCH(J3947, $E$5:$E$1433, 0)),"")</f>
        <v/>
      </c>
      <c r="I3947" t="str">
        <f>IFERROR(IF(J3947&lt;&gt;"", INDEX($B$5:$B$1433, MATCH(J3947, $E$5:$E$1433, 0)),""),"SAI")</f>
        <v/>
      </c>
      <c r="L3947" t="str">
        <f>IFERROR(IF($N$5="Sáng",IF(MID(K3947,2,7)-MID($L$2,2,7)&gt;0,"Trễ",""),IF(MID(K3947,2,7)-MID($Q$2,2,7)&gt;0,"Trễ","")),"")</f>
        <v/>
      </c>
      <c r="M3947" t="str">
        <f>IFERROR(IF($N$5="Sáng",MID(K3947,2,7)-MID($L$2,2,7),MID(K3947,2,7)-MID($Q$2,2,7)),"")</f>
        <v/>
      </c>
      <c r="Q3947" t="str">
        <f>IF(B3947&lt;&gt;"",IF(AND(P3947="",F3947=""),"Không phép ",""),"")</f>
        <v/>
      </c>
      <c r="R3947" t="str">
        <f>UPPER(B3947)</f>
        <v/>
      </c>
      <c r="T3947" t="str">
        <f>IFERROR(IF(J3947&lt;&gt;"", INDEX($S$5:$S$1433, MATCH(J3947, $E$5:$E$1433, 0)),""),"")</f>
        <v/>
      </c>
      <c r="V3947" t="str">
        <f>IFERROR(IF(J3947&lt;&gt;"", INDEX($U$5:$U$1433, MATCH(J3947, $E$5:$E$1433, 0)),""),"")</f>
        <v/>
      </c>
    </row>
    <row r="3948">
      <c r="A3948" t="str">
        <f>IF(B3948&lt;&gt;"",A3947+1,"")</f>
        <v/>
      </c>
      <c r="F3948" t="str">
        <f>IFERROR(IF(VLOOKUP(E3948,J:J,1,0)=E3948,"X",""),"")</f>
        <v/>
      </c>
      <c r="G3948" t="str">
        <f>IF(J3948&lt;&gt;"", INDEX($C$5:$C$1433, MATCH(J3948, $E$5:$E$1433, 0)),"")</f>
        <v/>
      </c>
      <c r="H3948" t="str">
        <f>IF(J3948&lt;&gt;"", INDEX($D$5:$D$1433, MATCH(J3948, $E$5:$E$1433, 0)),"")</f>
        <v/>
      </c>
      <c r="I3948" t="str">
        <f>IFERROR(IF(J3948&lt;&gt;"", INDEX($B$5:$B$1433, MATCH(J3948, $E$5:$E$1433, 0)),""),"SAI")</f>
        <v/>
      </c>
      <c r="L3948" t="str">
        <f>IFERROR(IF($N$5="Sáng",IF(MID(K3948,2,7)-MID($L$2,2,7)&gt;0,"Trễ",""),IF(MID(K3948,2,7)-MID($Q$2,2,7)&gt;0,"Trễ","")),"")</f>
        <v/>
      </c>
      <c r="M3948" t="str">
        <f>IFERROR(IF($N$5="Sáng",MID(K3948,2,7)-MID($L$2,2,7),MID(K3948,2,7)-MID($Q$2,2,7)),"")</f>
        <v/>
      </c>
      <c r="Q3948" t="str">
        <f>IF(B3948&lt;&gt;"",IF(AND(P3948="",F3948=""),"Không phép ",""),"")</f>
        <v/>
      </c>
      <c r="R3948" t="str">
        <f>UPPER(B3948)</f>
        <v/>
      </c>
      <c r="T3948" t="str">
        <f>IFERROR(IF(J3948&lt;&gt;"", INDEX($S$5:$S$1433, MATCH(J3948, $E$5:$E$1433, 0)),""),"")</f>
        <v/>
      </c>
      <c r="V3948" t="str">
        <f>IFERROR(IF(J3948&lt;&gt;"", INDEX($U$5:$U$1433, MATCH(J3948, $E$5:$E$1433, 0)),""),"")</f>
        <v/>
      </c>
    </row>
    <row r="3949">
      <c r="A3949" t="str">
        <f>IF(B3949&lt;&gt;"",A3948+1,"")</f>
        <v/>
      </c>
      <c r="F3949" t="str">
        <f>IFERROR(IF(VLOOKUP(E3949,J:J,1,0)=E3949,"X",""),"")</f>
        <v/>
      </c>
      <c r="G3949" t="str">
        <f>IF(J3949&lt;&gt;"", INDEX($C$5:$C$1433, MATCH(J3949, $E$5:$E$1433, 0)),"")</f>
        <v/>
      </c>
      <c r="H3949" t="str">
        <f>IF(J3949&lt;&gt;"", INDEX($D$5:$D$1433, MATCH(J3949, $E$5:$E$1433, 0)),"")</f>
        <v/>
      </c>
      <c r="I3949" t="str">
        <f>IFERROR(IF(J3949&lt;&gt;"", INDEX($B$5:$B$1433, MATCH(J3949, $E$5:$E$1433, 0)),""),"SAI")</f>
        <v/>
      </c>
      <c r="L3949" t="str">
        <f>IFERROR(IF($N$5="Sáng",IF(MID(K3949,2,7)-MID($L$2,2,7)&gt;0,"Trễ",""),IF(MID(K3949,2,7)-MID($Q$2,2,7)&gt;0,"Trễ","")),"")</f>
        <v/>
      </c>
      <c r="M3949" t="str">
        <f>IFERROR(IF($N$5="Sáng",MID(K3949,2,7)-MID($L$2,2,7),MID(K3949,2,7)-MID($Q$2,2,7)),"")</f>
        <v/>
      </c>
      <c r="Q3949" t="str">
        <f>IF(B3949&lt;&gt;"",IF(AND(P3949="",F3949=""),"Không phép ",""),"")</f>
        <v/>
      </c>
      <c r="R3949" t="str">
        <f>UPPER(B3949)</f>
        <v/>
      </c>
      <c r="T3949" t="str">
        <f>IFERROR(IF(J3949&lt;&gt;"", INDEX($S$5:$S$1433, MATCH(J3949, $E$5:$E$1433, 0)),""),"")</f>
        <v/>
      </c>
      <c r="V3949" t="str">
        <f>IFERROR(IF(J3949&lt;&gt;"", INDEX($U$5:$U$1433, MATCH(J3949, $E$5:$E$1433, 0)),""),"")</f>
        <v/>
      </c>
    </row>
    <row r="3950">
      <c r="A3950" t="str">
        <f>IF(B3950&lt;&gt;"",A3949+1,"")</f>
        <v/>
      </c>
      <c r="F3950" t="str">
        <f>IFERROR(IF(VLOOKUP(E3950,J:J,1,0)=E3950,"X",""),"")</f>
        <v/>
      </c>
      <c r="G3950" t="str">
        <f>IF(J3950&lt;&gt;"", INDEX($C$5:$C$1433, MATCH(J3950, $E$5:$E$1433, 0)),"")</f>
        <v/>
      </c>
      <c r="H3950" t="str">
        <f>IF(J3950&lt;&gt;"", INDEX($D$5:$D$1433, MATCH(J3950, $E$5:$E$1433, 0)),"")</f>
        <v/>
      </c>
      <c r="I3950" t="str">
        <f>IFERROR(IF(J3950&lt;&gt;"", INDEX($B$5:$B$1433, MATCH(J3950, $E$5:$E$1433, 0)),""),"SAI")</f>
        <v/>
      </c>
      <c r="L3950" t="str">
        <f>IFERROR(IF($N$5="Sáng",IF(MID(K3950,2,7)-MID($L$2,2,7)&gt;0,"Trễ",""),IF(MID(K3950,2,7)-MID($Q$2,2,7)&gt;0,"Trễ","")),"")</f>
        <v/>
      </c>
      <c r="M3950" t="str">
        <f>IFERROR(IF($N$5="Sáng",MID(K3950,2,7)-MID($L$2,2,7),MID(K3950,2,7)-MID($Q$2,2,7)),"")</f>
        <v/>
      </c>
      <c r="Q3950" t="str">
        <f>IF(B3950&lt;&gt;"",IF(AND(P3950="",F3950=""),"Không phép ",""),"")</f>
        <v/>
      </c>
      <c r="R3950" t="str">
        <f>UPPER(B3950)</f>
        <v/>
      </c>
      <c r="T3950" t="str">
        <f>IFERROR(IF(J3950&lt;&gt;"", INDEX($S$5:$S$1433, MATCH(J3950, $E$5:$E$1433, 0)),""),"")</f>
        <v/>
      </c>
      <c r="V3950" t="str">
        <f>IFERROR(IF(J3950&lt;&gt;"", INDEX($U$5:$U$1433, MATCH(J3950, $E$5:$E$1433, 0)),""),"")</f>
        <v/>
      </c>
    </row>
    <row r="3951">
      <c r="A3951" t="str">
        <f>IF(B3951&lt;&gt;"",A3950+1,"")</f>
        <v/>
      </c>
      <c r="F3951" t="str">
        <f>IFERROR(IF(VLOOKUP(E3951,J:J,1,0)=E3951,"X",""),"")</f>
        <v/>
      </c>
      <c r="G3951" t="str">
        <f>IF(J3951&lt;&gt;"", INDEX($C$5:$C$1433, MATCH(J3951, $E$5:$E$1433, 0)),"")</f>
        <v/>
      </c>
      <c r="H3951" t="str">
        <f>IF(J3951&lt;&gt;"", INDEX($D$5:$D$1433, MATCH(J3951, $E$5:$E$1433, 0)),"")</f>
        <v/>
      </c>
      <c r="I3951" t="str">
        <f>IFERROR(IF(J3951&lt;&gt;"", INDEX($B$5:$B$1433, MATCH(J3951, $E$5:$E$1433, 0)),""),"SAI")</f>
        <v/>
      </c>
      <c r="L3951" t="str">
        <f>IFERROR(IF($N$5="Sáng",IF(MID(K3951,2,7)-MID($L$2,2,7)&gt;0,"Trễ",""),IF(MID(K3951,2,7)-MID($Q$2,2,7)&gt;0,"Trễ","")),"")</f>
        <v/>
      </c>
      <c r="M3951" t="str">
        <f>IFERROR(IF($N$5="Sáng",MID(K3951,2,7)-MID($L$2,2,7),MID(K3951,2,7)-MID($Q$2,2,7)),"")</f>
        <v/>
      </c>
      <c r="Q3951" t="str">
        <f>IF(B3951&lt;&gt;"",IF(AND(P3951="",F3951=""),"Không phép ",""),"")</f>
        <v/>
      </c>
      <c r="R3951" t="str">
        <f>UPPER(B3951)</f>
        <v/>
      </c>
      <c r="T3951" t="str">
        <f>IFERROR(IF(J3951&lt;&gt;"", INDEX($S$5:$S$1433, MATCH(J3951, $E$5:$E$1433, 0)),""),"")</f>
        <v/>
      </c>
      <c r="V3951" t="str">
        <f>IFERROR(IF(J3951&lt;&gt;"", INDEX($U$5:$U$1433, MATCH(J3951, $E$5:$E$1433, 0)),""),"")</f>
        <v/>
      </c>
    </row>
    <row r="3952">
      <c r="A3952" t="str">
        <f>IF(B3952&lt;&gt;"",A3951+1,"")</f>
        <v/>
      </c>
      <c r="F3952" t="str">
        <f>IFERROR(IF(VLOOKUP(E3952,J:J,1,0)=E3952,"X",""),"")</f>
        <v/>
      </c>
      <c r="G3952" t="str">
        <f>IF(J3952&lt;&gt;"", INDEX($C$5:$C$1433, MATCH(J3952, $E$5:$E$1433, 0)),"")</f>
        <v/>
      </c>
      <c r="H3952" t="str">
        <f>IF(J3952&lt;&gt;"", INDEX($D$5:$D$1433, MATCH(J3952, $E$5:$E$1433, 0)),"")</f>
        <v/>
      </c>
      <c r="I3952" t="str">
        <f>IFERROR(IF(J3952&lt;&gt;"", INDEX($B$5:$B$1433, MATCH(J3952, $E$5:$E$1433, 0)),""),"SAI")</f>
        <v/>
      </c>
      <c r="L3952" t="str">
        <f>IFERROR(IF($N$5="Sáng",IF(MID(K3952,2,7)-MID($L$2,2,7)&gt;0,"Trễ",""),IF(MID(K3952,2,7)-MID($Q$2,2,7)&gt;0,"Trễ","")),"")</f>
        <v/>
      </c>
      <c r="M3952" t="str">
        <f>IFERROR(IF($N$5="Sáng",MID(K3952,2,7)-MID($L$2,2,7),MID(K3952,2,7)-MID($Q$2,2,7)),"")</f>
        <v/>
      </c>
      <c r="Q3952" t="str">
        <f>IF(B3952&lt;&gt;"",IF(AND(P3952="",F3952=""),"Không phép ",""),"")</f>
        <v/>
      </c>
      <c r="R3952" t="str">
        <f>UPPER(B3952)</f>
        <v/>
      </c>
      <c r="T3952" t="str">
        <f>IFERROR(IF(J3952&lt;&gt;"", INDEX($S$5:$S$1433, MATCH(J3952, $E$5:$E$1433, 0)),""),"")</f>
        <v/>
      </c>
      <c r="V3952" t="str">
        <f>IFERROR(IF(J3952&lt;&gt;"", INDEX($U$5:$U$1433, MATCH(J3952, $E$5:$E$1433, 0)),""),"")</f>
        <v/>
      </c>
    </row>
    <row r="3953">
      <c r="A3953" t="str">
        <f>IF(B3953&lt;&gt;"",A3952+1,"")</f>
        <v/>
      </c>
      <c r="F3953" t="str">
        <f>IFERROR(IF(VLOOKUP(E3953,J:J,1,0)=E3953,"X",""),"")</f>
        <v/>
      </c>
      <c r="G3953" t="str">
        <f>IF(J3953&lt;&gt;"", INDEX($C$5:$C$1433, MATCH(J3953, $E$5:$E$1433, 0)),"")</f>
        <v/>
      </c>
      <c r="H3953" t="str">
        <f>IF(J3953&lt;&gt;"", INDEX($D$5:$D$1433, MATCH(J3953, $E$5:$E$1433, 0)),"")</f>
        <v/>
      </c>
      <c r="I3953" t="str">
        <f>IFERROR(IF(J3953&lt;&gt;"", INDEX($B$5:$B$1433, MATCH(J3953, $E$5:$E$1433, 0)),""),"SAI")</f>
        <v/>
      </c>
      <c r="L3953" t="str">
        <f>IFERROR(IF($N$5="Sáng",IF(MID(K3953,2,7)-MID($L$2,2,7)&gt;0,"Trễ",""),IF(MID(K3953,2,7)-MID($Q$2,2,7)&gt;0,"Trễ","")),"")</f>
        <v/>
      </c>
      <c r="M3953" t="str">
        <f>IFERROR(IF($N$5="Sáng",MID(K3953,2,7)-MID($L$2,2,7),MID(K3953,2,7)-MID($Q$2,2,7)),"")</f>
        <v/>
      </c>
      <c r="Q3953" t="str">
        <f>IF(B3953&lt;&gt;"",IF(AND(P3953="",F3953=""),"Không phép ",""),"")</f>
        <v/>
      </c>
      <c r="R3953" t="str">
        <f>UPPER(B3953)</f>
        <v/>
      </c>
      <c r="T3953" t="str">
        <f>IFERROR(IF(J3953&lt;&gt;"", INDEX($S$5:$S$1433, MATCH(J3953, $E$5:$E$1433, 0)),""),"")</f>
        <v/>
      </c>
      <c r="V3953" t="str">
        <f>IFERROR(IF(J3953&lt;&gt;"", INDEX($U$5:$U$1433, MATCH(J3953, $E$5:$E$1433, 0)),""),"")</f>
        <v/>
      </c>
    </row>
    <row r="3954">
      <c r="A3954" t="str">
        <f>IF(B3954&lt;&gt;"",A3953+1,"")</f>
        <v/>
      </c>
      <c r="F3954" t="str">
        <f>IFERROR(IF(VLOOKUP(E3954,J:J,1,0)=E3954,"X",""),"")</f>
        <v/>
      </c>
      <c r="G3954" t="str">
        <f>IF(J3954&lt;&gt;"", INDEX($C$5:$C$1433, MATCH(J3954, $E$5:$E$1433, 0)),"")</f>
        <v/>
      </c>
      <c r="H3954" t="str">
        <f>IF(J3954&lt;&gt;"", INDEX($D$5:$D$1433, MATCH(J3954, $E$5:$E$1433, 0)),"")</f>
        <v/>
      </c>
      <c r="I3954" t="str">
        <f>IFERROR(IF(J3954&lt;&gt;"", INDEX($B$5:$B$1433, MATCH(J3954, $E$5:$E$1433, 0)),""),"SAI")</f>
        <v/>
      </c>
      <c r="L3954" t="str">
        <f>IFERROR(IF($N$5="Sáng",IF(MID(K3954,2,7)-MID($L$2,2,7)&gt;0,"Trễ",""),IF(MID(K3954,2,7)-MID($Q$2,2,7)&gt;0,"Trễ","")),"")</f>
        <v/>
      </c>
      <c r="M3954" t="str">
        <f>IFERROR(IF($N$5="Sáng",MID(K3954,2,7)-MID($L$2,2,7),MID(K3954,2,7)-MID($Q$2,2,7)),"")</f>
        <v/>
      </c>
      <c r="Q3954" t="str">
        <f>IF(B3954&lt;&gt;"",IF(AND(P3954="",F3954=""),"Không phép ",""),"")</f>
        <v/>
      </c>
      <c r="R3954" t="str">
        <f>UPPER(B3954)</f>
        <v/>
      </c>
      <c r="T3954" t="str">
        <f>IFERROR(IF(J3954&lt;&gt;"", INDEX($S$5:$S$1433, MATCH(J3954, $E$5:$E$1433, 0)),""),"")</f>
        <v/>
      </c>
      <c r="V3954" t="str">
        <f>IFERROR(IF(J3954&lt;&gt;"", INDEX($U$5:$U$1433, MATCH(J3954, $E$5:$E$1433, 0)),""),"")</f>
        <v/>
      </c>
    </row>
    <row r="3955">
      <c r="A3955" t="str">
        <f>IF(B3955&lt;&gt;"",A3954+1,"")</f>
        <v/>
      </c>
      <c r="F3955" t="str">
        <f>IFERROR(IF(VLOOKUP(E3955,J:J,1,0)=E3955,"X",""),"")</f>
        <v/>
      </c>
      <c r="G3955" t="str">
        <f>IF(J3955&lt;&gt;"", INDEX($C$5:$C$1433, MATCH(J3955, $E$5:$E$1433, 0)),"")</f>
        <v/>
      </c>
      <c r="H3955" t="str">
        <f>IF(J3955&lt;&gt;"", INDEX($D$5:$D$1433, MATCH(J3955, $E$5:$E$1433, 0)),"")</f>
        <v/>
      </c>
      <c r="I3955" t="str">
        <f>IFERROR(IF(J3955&lt;&gt;"", INDEX($B$5:$B$1433, MATCH(J3955, $E$5:$E$1433, 0)),""),"SAI")</f>
        <v/>
      </c>
      <c r="L3955" t="str">
        <f>IFERROR(IF($N$5="Sáng",IF(MID(K3955,2,7)-MID($L$2,2,7)&gt;0,"Trễ",""),IF(MID(K3955,2,7)-MID($Q$2,2,7)&gt;0,"Trễ","")),"")</f>
        <v/>
      </c>
      <c r="M3955" t="str">
        <f>IFERROR(IF($N$5="Sáng",MID(K3955,2,7)-MID($L$2,2,7),MID(K3955,2,7)-MID($Q$2,2,7)),"")</f>
        <v/>
      </c>
      <c r="Q3955" t="str">
        <f>IF(B3955&lt;&gt;"",IF(AND(P3955="",F3955=""),"Không phép ",""),"")</f>
        <v/>
      </c>
      <c r="R3955" t="str">
        <f>UPPER(B3955)</f>
        <v/>
      </c>
      <c r="T3955" t="str">
        <f>IFERROR(IF(J3955&lt;&gt;"", INDEX($S$5:$S$1433, MATCH(J3955, $E$5:$E$1433, 0)),""),"")</f>
        <v/>
      </c>
      <c r="V3955" t="str">
        <f>IFERROR(IF(J3955&lt;&gt;"", INDEX($U$5:$U$1433, MATCH(J3955, $E$5:$E$1433, 0)),""),"")</f>
        <v/>
      </c>
    </row>
    <row r="3956">
      <c r="A3956" t="str">
        <f>IF(B3956&lt;&gt;"",A3955+1,"")</f>
        <v/>
      </c>
      <c r="F3956" t="str">
        <f>IFERROR(IF(VLOOKUP(E3956,J:J,1,0)=E3956,"X",""),"")</f>
        <v/>
      </c>
      <c r="G3956" t="str">
        <f>IF(J3956&lt;&gt;"", INDEX($C$5:$C$1433, MATCH(J3956, $E$5:$E$1433, 0)),"")</f>
        <v/>
      </c>
      <c r="H3956" t="str">
        <f>IF(J3956&lt;&gt;"", INDEX($D$5:$D$1433, MATCH(J3956, $E$5:$E$1433, 0)),"")</f>
        <v/>
      </c>
      <c r="I3956" t="str">
        <f>IFERROR(IF(J3956&lt;&gt;"", INDEX($B$5:$B$1433, MATCH(J3956, $E$5:$E$1433, 0)),""),"SAI")</f>
        <v/>
      </c>
      <c r="L3956" t="str">
        <f>IFERROR(IF($N$5="Sáng",IF(MID(K3956,2,7)-MID($L$2,2,7)&gt;0,"Trễ",""),IF(MID(K3956,2,7)-MID($Q$2,2,7)&gt;0,"Trễ","")),"")</f>
        <v/>
      </c>
      <c r="M3956" t="str">
        <f>IFERROR(IF($N$5="Sáng",MID(K3956,2,7)-MID($L$2,2,7),MID(K3956,2,7)-MID($Q$2,2,7)),"")</f>
        <v/>
      </c>
      <c r="Q3956" t="str">
        <f>IF(B3956&lt;&gt;"",IF(AND(P3956="",F3956=""),"Không phép ",""),"")</f>
        <v/>
      </c>
      <c r="R3956" t="str">
        <f>UPPER(B3956)</f>
        <v/>
      </c>
      <c r="T3956" t="str">
        <f>IFERROR(IF(J3956&lt;&gt;"", INDEX($S$5:$S$1433, MATCH(J3956, $E$5:$E$1433, 0)),""),"")</f>
        <v/>
      </c>
      <c r="V3956" t="str">
        <f>IFERROR(IF(J3956&lt;&gt;"", INDEX($U$5:$U$1433, MATCH(J3956, $E$5:$E$1433, 0)),""),"")</f>
        <v/>
      </c>
    </row>
    <row r="3957">
      <c r="A3957" t="str">
        <f>IF(B3957&lt;&gt;"",A3956+1,"")</f>
        <v/>
      </c>
      <c r="F3957" t="str">
        <f>IFERROR(IF(VLOOKUP(E3957,J:J,1,0)=E3957,"X",""),"")</f>
        <v/>
      </c>
      <c r="G3957" t="str">
        <f>IF(J3957&lt;&gt;"", INDEX($C$5:$C$1433, MATCH(J3957, $E$5:$E$1433, 0)),"")</f>
        <v/>
      </c>
      <c r="H3957" t="str">
        <f>IF(J3957&lt;&gt;"", INDEX($D$5:$D$1433, MATCH(J3957, $E$5:$E$1433, 0)),"")</f>
        <v/>
      </c>
      <c r="I3957" t="str">
        <f>IFERROR(IF(J3957&lt;&gt;"", INDEX($B$5:$B$1433, MATCH(J3957, $E$5:$E$1433, 0)),""),"SAI")</f>
        <v/>
      </c>
      <c r="L3957" t="str">
        <f>IFERROR(IF($N$5="Sáng",IF(MID(K3957,2,7)-MID($L$2,2,7)&gt;0,"Trễ",""),IF(MID(K3957,2,7)-MID($Q$2,2,7)&gt;0,"Trễ","")),"")</f>
        <v/>
      </c>
      <c r="M3957" t="str">
        <f>IFERROR(IF($N$5="Sáng",MID(K3957,2,7)-MID($L$2,2,7),MID(K3957,2,7)-MID($Q$2,2,7)),"")</f>
        <v/>
      </c>
      <c r="Q3957" t="str">
        <f>IF(B3957&lt;&gt;"",IF(AND(P3957="",F3957=""),"Không phép ",""),"")</f>
        <v/>
      </c>
      <c r="R3957" t="str">
        <f>UPPER(B3957)</f>
        <v/>
      </c>
      <c r="T3957" t="str">
        <f>IFERROR(IF(J3957&lt;&gt;"", INDEX($S$5:$S$1433, MATCH(J3957, $E$5:$E$1433, 0)),""),"")</f>
        <v/>
      </c>
      <c r="V3957" t="str">
        <f>IFERROR(IF(J3957&lt;&gt;"", INDEX($U$5:$U$1433, MATCH(J3957, $E$5:$E$1433, 0)),""),"")</f>
        <v/>
      </c>
    </row>
    <row r="3958">
      <c r="A3958" t="str">
        <f>IF(B3958&lt;&gt;"",A3957+1,"")</f>
        <v/>
      </c>
      <c r="F3958" t="str">
        <f>IFERROR(IF(VLOOKUP(E3958,J:J,1,0)=E3958,"X",""),"")</f>
        <v/>
      </c>
      <c r="G3958" t="str">
        <f>IF(J3958&lt;&gt;"", INDEX($C$5:$C$1433, MATCH(J3958, $E$5:$E$1433, 0)),"")</f>
        <v/>
      </c>
      <c r="H3958" t="str">
        <f>IF(J3958&lt;&gt;"", INDEX($D$5:$D$1433, MATCH(J3958, $E$5:$E$1433, 0)),"")</f>
        <v/>
      </c>
      <c r="I3958" t="str">
        <f>IFERROR(IF(J3958&lt;&gt;"", INDEX($B$5:$B$1433, MATCH(J3958, $E$5:$E$1433, 0)),""),"SAI")</f>
        <v/>
      </c>
      <c r="L3958" t="str">
        <f>IFERROR(IF($N$5="Sáng",IF(MID(K3958,2,7)-MID($L$2,2,7)&gt;0,"Trễ",""),IF(MID(K3958,2,7)-MID($Q$2,2,7)&gt;0,"Trễ","")),"")</f>
        <v/>
      </c>
      <c r="M3958" t="str">
        <f>IFERROR(IF($N$5="Sáng",MID(K3958,2,7)-MID($L$2,2,7),MID(K3958,2,7)-MID($Q$2,2,7)),"")</f>
        <v/>
      </c>
      <c r="Q3958" t="str">
        <f>IF(B3958&lt;&gt;"",IF(AND(P3958="",F3958=""),"Không phép ",""),"")</f>
        <v/>
      </c>
      <c r="R3958" t="str">
        <f>UPPER(B3958)</f>
        <v/>
      </c>
      <c r="T3958" t="str">
        <f>IFERROR(IF(J3958&lt;&gt;"", INDEX($S$5:$S$1433, MATCH(J3958, $E$5:$E$1433, 0)),""),"")</f>
        <v/>
      </c>
      <c r="V3958" t="str">
        <f>IFERROR(IF(J3958&lt;&gt;"", INDEX($U$5:$U$1433, MATCH(J3958, $E$5:$E$1433, 0)),""),"")</f>
        <v/>
      </c>
    </row>
    <row r="3959">
      <c r="A3959" t="str">
        <f>IF(B3959&lt;&gt;"",A3958+1,"")</f>
        <v/>
      </c>
      <c r="F3959" t="str">
        <f>IFERROR(IF(VLOOKUP(E3959,J:J,1,0)=E3959,"X",""),"")</f>
        <v/>
      </c>
      <c r="G3959" t="str">
        <f>IF(J3959&lt;&gt;"", INDEX($C$5:$C$1433, MATCH(J3959, $E$5:$E$1433, 0)),"")</f>
        <v/>
      </c>
      <c r="H3959" t="str">
        <f>IF(J3959&lt;&gt;"", INDEX($D$5:$D$1433, MATCH(J3959, $E$5:$E$1433, 0)),"")</f>
        <v/>
      </c>
      <c r="I3959" t="str">
        <f>IFERROR(IF(J3959&lt;&gt;"", INDEX($B$5:$B$1433, MATCH(J3959, $E$5:$E$1433, 0)),""),"SAI")</f>
        <v/>
      </c>
      <c r="L3959" t="str">
        <f>IFERROR(IF($N$5="Sáng",IF(MID(K3959,2,7)-MID($L$2,2,7)&gt;0,"Trễ",""),IF(MID(K3959,2,7)-MID($Q$2,2,7)&gt;0,"Trễ","")),"")</f>
        <v/>
      </c>
      <c r="M3959" t="str">
        <f>IFERROR(IF($N$5="Sáng",MID(K3959,2,7)-MID($L$2,2,7),MID(K3959,2,7)-MID($Q$2,2,7)),"")</f>
        <v/>
      </c>
      <c r="Q3959" t="str">
        <f>IF(B3959&lt;&gt;"",IF(AND(P3959="",F3959=""),"Không phép ",""),"")</f>
        <v/>
      </c>
      <c r="R3959" t="str">
        <f>UPPER(B3959)</f>
        <v/>
      </c>
      <c r="T3959" t="str">
        <f>IFERROR(IF(J3959&lt;&gt;"", INDEX($S$5:$S$1433, MATCH(J3959, $E$5:$E$1433, 0)),""),"")</f>
        <v/>
      </c>
      <c r="V3959" t="str">
        <f>IFERROR(IF(J3959&lt;&gt;"", INDEX($U$5:$U$1433, MATCH(J3959, $E$5:$E$1433, 0)),""),"")</f>
        <v/>
      </c>
    </row>
    <row r="3960">
      <c r="A3960" t="str">
        <f>IF(B3960&lt;&gt;"",A3959+1,"")</f>
        <v/>
      </c>
      <c r="F3960" t="str">
        <f>IFERROR(IF(VLOOKUP(E3960,J:J,1,0)=E3960,"X",""),"")</f>
        <v/>
      </c>
      <c r="G3960" t="str">
        <f>IF(J3960&lt;&gt;"", INDEX($C$5:$C$1433, MATCH(J3960, $E$5:$E$1433, 0)),"")</f>
        <v/>
      </c>
      <c r="H3960" t="str">
        <f>IF(J3960&lt;&gt;"", INDEX($D$5:$D$1433, MATCH(J3960, $E$5:$E$1433, 0)),"")</f>
        <v/>
      </c>
      <c r="I3960" t="str">
        <f>IFERROR(IF(J3960&lt;&gt;"", INDEX($B$5:$B$1433, MATCH(J3960, $E$5:$E$1433, 0)),""),"SAI")</f>
        <v/>
      </c>
      <c r="L3960" t="str">
        <f>IFERROR(IF($N$5="Sáng",IF(MID(K3960,2,7)-MID($L$2,2,7)&gt;0,"Trễ",""),IF(MID(K3960,2,7)-MID($Q$2,2,7)&gt;0,"Trễ","")),"")</f>
        <v/>
      </c>
      <c r="M3960" t="str">
        <f>IFERROR(IF($N$5="Sáng",MID(K3960,2,7)-MID($L$2,2,7),MID(K3960,2,7)-MID($Q$2,2,7)),"")</f>
        <v/>
      </c>
      <c r="Q3960" t="str">
        <f>IF(B3960&lt;&gt;"",IF(AND(P3960="",F3960=""),"Không phép ",""),"")</f>
        <v/>
      </c>
      <c r="R3960" t="str">
        <f>UPPER(B3960)</f>
        <v/>
      </c>
      <c r="T3960" t="str">
        <f>IFERROR(IF(J3960&lt;&gt;"", INDEX($S$5:$S$1433, MATCH(J3960, $E$5:$E$1433, 0)),""),"")</f>
        <v/>
      </c>
      <c r="V3960" t="str">
        <f>IFERROR(IF(J3960&lt;&gt;"", INDEX($U$5:$U$1433, MATCH(J3960, $E$5:$E$1433, 0)),""),"")</f>
        <v/>
      </c>
    </row>
    <row r="3961">
      <c r="A3961" t="str">
        <f>IF(B3961&lt;&gt;"",A3960+1,"")</f>
        <v/>
      </c>
      <c r="F3961" t="str">
        <f>IFERROR(IF(VLOOKUP(E3961,J:J,1,0)=E3961,"X",""),"")</f>
        <v/>
      </c>
      <c r="G3961" t="str">
        <f>IF(J3961&lt;&gt;"", INDEX($C$5:$C$1433, MATCH(J3961, $E$5:$E$1433, 0)),"")</f>
        <v/>
      </c>
      <c r="H3961" t="str">
        <f>IF(J3961&lt;&gt;"", INDEX($D$5:$D$1433, MATCH(J3961, $E$5:$E$1433, 0)),"")</f>
        <v/>
      </c>
      <c r="I3961" t="str">
        <f>IFERROR(IF(J3961&lt;&gt;"", INDEX($B$5:$B$1433, MATCH(J3961, $E$5:$E$1433, 0)),""),"SAI")</f>
        <v/>
      </c>
      <c r="L3961" t="str">
        <f>IFERROR(IF($N$5="Sáng",IF(MID(K3961,2,7)-MID($L$2,2,7)&gt;0,"Trễ",""),IF(MID(K3961,2,7)-MID($Q$2,2,7)&gt;0,"Trễ","")),"")</f>
        <v/>
      </c>
      <c r="M3961" t="str">
        <f>IFERROR(IF($N$5="Sáng",MID(K3961,2,7)-MID($L$2,2,7),MID(K3961,2,7)-MID($Q$2,2,7)),"")</f>
        <v/>
      </c>
      <c r="Q3961" t="str">
        <f>IF(B3961&lt;&gt;"",IF(AND(P3961="",F3961=""),"Không phép ",""),"")</f>
        <v/>
      </c>
      <c r="R3961" t="str">
        <f>UPPER(B3961)</f>
        <v/>
      </c>
      <c r="T3961" t="str">
        <f>IFERROR(IF(J3961&lt;&gt;"", INDEX($S$5:$S$1433, MATCH(J3961, $E$5:$E$1433, 0)),""),"")</f>
        <v/>
      </c>
      <c r="V3961" t="str">
        <f>IFERROR(IF(J3961&lt;&gt;"", INDEX($U$5:$U$1433, MATCH(J3961, $E$5:$E$1433, 0)),""),"")</f>
        <v/>
      </c>
    </row>
    <row r="3962">
      <c r="A3962" t="str">
        <f>IF(B3962&lt;&gt;"",A3961+1,"")</f>
        <v/>
      </c>
      <c r="F3962" t="str">
        <f>IFERROR(IF(VLOOKUP(E3962,J:J,1,0)=E3962,"X",""),"")</f>
        <v/>
      </c>
      <c r="G3962" t="str">
        <f>IF(J3962&lt;&gt;"", INDEX($C$5:$C$1433, MATCH(J3962, $E$5:$E$1433, 0)),"")</f>
        <v/>
      </c>
      <c r="H3962" t="str">
        <f>IF(J3962&lt;&gt;"", INDEX($D$5:$D$1433, MATCH(J3962, $E$5:$E$1433, 0)),"")</f>
        <v/>
      </c>
      <c r="I3962" t="str">
        <f>IFERROR(IF(J3962&lt;&gt;"", INDEX($B$5:$B$1433, MATCH(J3962, $E$5:$E$1433, 0)),""),"SAI")</f>
        <v/>
      </c>
      <c r="L3962" t="str">
        <f>IFERROR(IF($N$5="Sáng",IF(MID(K3962,2,7)-MID($L$2,2,7)&gt;0,"Trễ",""),IF(MID(K3962,2,7)-MID($Q$2,2,7)&gt;0,"Trễ","")),"")</f>
        <v/>
      </c>
      <c r="M3962" t="str">
        <f>IFERROR(IF($N$5="Sáng",MID(K3962,2,7)-MID($L$2,2,7),MID(K3962,2,7)-MID($Q$2,2,7)),"")</f>
        <v/>
      </c>
      <c r="Q3962" t="str">
        <f>IF(B3962&lt;&gt;"",IF(AND(P3962="",F3962=""),"Không phép ",""),"")</f>
        <v/>
      </c>
      <c r="R3962" t="str">
        <f>UPPER(B3962)</f>
        <v/>
      </c>
      <c r="T3962" t="str">
        <f>IFERROR(IF(J3962&lt;&gt;"", INDEX($S$5:$S$1433, MATCH(J3962, $E$5:$E$1433, 0)),""),"")</f>
        <v/>
      </c>
      <c r="V3962" t="str">
        <f>IFERROR(IF(J3962&lt;&gt;"", INDEX($U$5:$U$1433, MATCH(J3962, $E$5:$E$1433, 0)),""),"")</f>
        <v/>
      </c>
    </row>
    <row r="3963">
      <c r="A3963" t="str">
        <f>IF(B3963&lt;&gt;"",A3962+1,"")</f>
        <v/>
      </c>
      <c r="F3963" t="str">
        <f>IFERROR(IF(VLOOKUP(E3963,J:J,1,0)=E3963,"X",""),"")</f>
        <v/>
      </c>
      <c r="G3963" t="str">
        <f>IF(J3963&lt;&gt;"", INDEX($C$5:$C$1433, MATCH(J3963, $E$5:$E$1433, 0)),"")</f>
        <v/>
      </c>
      <c r="H3963" t="str">
        <f>IF(J3963&lt;&gt;"", INDEX($D$5:$D$1433, MATCH(J3963, $E$5:$E$1433, 0)),"")</f>
        <v/>
      </c>
      <c r="I3963" t="str">
        <f>IFERROR(IF(J3963&lt;&gt;"", INDEX($B$5:$B$1433, MATCH(J3963, $E$5:$E$1433, 0)),""),"SAI")</f>
        <v/>
      </c>
      <c r="L3963" t="str">
        <f>IFERROR(IF($N$5="Sáng",IF(MID(K3963,2,7)-MID($L$2,2,7)&gt;0,"Trễ",""),IF(MID(K3963,2,7)-MID($Q$2,2,7)&gt;0,"Trễ","")),"")</f>
        <v/>
      </c>
      <c r="M3963" t="str">
        <f>IFERROR(IF($N$5="Sáng",MID(K3963,2,7)-MID($L$2,2,7),MID(K3963,2,7)-MID($Q$2,2,7)),"")</f>
        <v/>
      </c>
      <c r="Q3963" t="str">
        <f>IF(B3963&lt;&gt;"",IF(AND(P3963="",F3963=""),"Không phép ",""),"")</f>
        <v/>
      </c>
      <c r="R3963" t="str">
        <f>UPPER(B3963)</f>
        <v/>
      </c>
      <c r="T3963" t="str">
        <f>IFERROR(IF(J3963&lt;&gt;"", INDEX($S$5:$S$1433, MATCH(J3963, $E$5:$E$1433, 0)),""),"")</f>
        <v/>
      </c>
      <c r="V3963" t="str">
        <f>IFERROR(IF(J3963&lt;&gt;"", INDEX($U$5:$U$1433, MATCH(J3963, $E$5:$E$1433, 0)),""),"")</f>
        <v/>
      </c>
    </row>
    <row r="3964">
      <c r="A3964" t="str">
        <f>IF(B3964&lt;&gt;"",A3963+1,"")</f>
        <v/>
      </c>
      <c r="F3964" t="str">
        <f>IFERROR(IF(VLOOKUP(E3964,J:J,1,0)=E3964,"X",""),"")</f>
        <v/>
      </c>
      <c r="G3964" t="str">
        <f>IF(J3964&lt;&gt;"", INDEX($C$5:$C$1433, MATCH(J3964, $E$5:$E$1433, 0)),"")</f>
        <v/>
      </c>
      <c r="H3964" t="str">
        <f>IF(J3964&lt;&gt;"", INDEX($D$5:$D$1433, MATCH(J3964, $E$5:$E$1433, 0)),"")</f>
        <v/>
      </c>
      <c r="I3964" t="str">
        <f>IFERROR(IF(J3964&lt;&gt;"", INDEX($B$5:$B$1433, MATCH(J3964, $E$5:$E$1433, 0)),""),"SAI")</f>
        <v/>
      </c>
      <c r="L3964" t="str">
        <f>IFERROR(IF($N$5="Sáng",IF(MID(K3964,2,7)-MID($L$2,2,7)&gt;0,"Trễ",""),IF(MID(K3964,2,7)-MID($Q$2,2,7)&gt;0,"Trễ","")),"")</f>
        <v/>
      </c>
      <c r="M3964" t="str">
        <f>IFERROR(IF($N$5="Sáng",MID(K3964,2,7)-MID($L$2,2,7),MID(K3964,2,7)-MID($Q$2,2,7)),"")</f>
        <v/>
      </c>
      <c r="Q3964" t="str">
        <f>IF(B3964&lt;&gt;"",IF(AND(P3964="",F3964=""),"Không phép ",""),"")</f>
        <v/>
      </c>
      <c r="R3964" t="str">
        <f>UPPER(B3964)</f>
        <v/>
      </c>
      <c r="T3964" t="str">
        <f>IFERROR(IF(J3964&lt;&gt;"", INDEX($S$5:$S$1433, MATCH(J3964, $E$5:$E$1433, 0)),""),"")</f>
        <v/>
      </c>
      <c r="V3964" t="str">
        <f>IFERROR(IF(J3964&lt;&gt;"", INDEX($U$5:$U$1433, MATCH(J3964, $E$5:$E$1433, 0)),""),"")</f>
        <v/>
      </c>
    </row>
    <row r="3965">
      <c r="A3965" t="str">
        <f>IF(B3965&lt;&gt;"",A3964+1,"")</f>
        <v/>
      </c>
      <c r="F3965" t="str">
        <f>IFERROR(IF(VLOOKUP(E3965,J:J,1,0)=E3965,"X",""),"")</f>
        <v/>
      </c>
      <c r="G3965" t="str">
        <f>IF(J3965&lt;&gt;"", INDEX($C$5:$C$1433, MATCH(J3965, $E$5:$E$1433, 0)),"")</f>
        <v/>
      </c>
      <c r="H3965" t="str">
        <f>IF(J3965&lt;&gt;"", INDEX($D$5:$D$1433, MATCH(J3965, $E$5:$E$1433, 0)),"")</f>
        <v/>
      </c>
      <c r="I3965" t="str">
        <f>IFERROR(IF(J3965&lt;&gt;"", INDEX($B$5:$B$1433, MATCH(J3965, $E$5:$E$1433, 0)),""),"SAI")</f>
        <v/>
      </c>
      <c r="L3965" t="str">
        <f>IFERROR(IF($N$5="Sáng",IF(MID(K3965,2,7)-MID($L$2,2,7)&gt;0,"Trễ",""),IF(MID(K3965,2,7)-MID($Q$2,2,7)&gt;0,"Trễ","")),"")</f>
        <v/>
      </c>
      <c r="M3965" t="str">
        <f>IFERROR(IF($N$5="Sáng",MID(K3965,2,7)-MID($L$2,2,7),MID(K3965,2,7)-MID($Q$2,2,7)),"")</f>
        <v/>
      </c>
      <c r="Q3965" t="str">
        <f>IF(B3965&lt;&gt;"",IF(AND(P3965="",F3965=""),"Không phép ",""),"")</f>
        <v/>
      </c>
      <c r="R3965" t="str">
        <f>UPPER(B3965)</f>
        <v/>
      </c>
      <c r="T3965" t="str">
        <f>IFERROR(IF(J3965&lt;&gt;"", INDEX($S$5:$S$1433, MATCH(J3965, $E$5:$E$1433, 0)),""),"")</f>
        <v/>
      </c>
      <c r="V3965" t="str">
        <f>IFERROR(IF(J3965&lt;&gt;"", INDEX($U$5:$U$1433, MATCH(J3965, $E$5:$E$1433, 0)),""),"")</f>
        <v/>
      </c>
    </row>
    <row r="3966">
      <c r="A3966" t="str">
        <f>IF(B3966&lt;&gt;"",A3965+1,"")</f>
        <v/>
      </c>
      <c r="F3966" t="str">
        <f>IFERROR(IF(VLOOKUP(E3966,J:J,1,0)=E3966,"X",""),"")</f>
        <v/>
      </c>
      <c r="G3966" t="str">
        <f>IF(J3966&lt;&gt;"", INDEX($C$5:$C$1433, MATCH(J3966, $E$5:$E$1433, 0)),"")</f>
        <v/>
      </c>
      <c r="H3966" t="str">
        <f>IF(J3966&lt;&gt;"", INDEX($D$5:$D$1433, MATCH(J3966, $E$5:$E$1433, 0)),"")</f>
        <v/>
      </c>
      <c r="I3966" t="str">
        <f>IFERROR(IF(J3966&lt;&gt;"", INDEX($B$5:$B$1433, MATCH(J3966, $E$5:$E$1433, 0)),""),"SAI")</f>
        <v/>
      </c>
      <c r="L3966" t="str">
        <f>IFERROR(IF($N$5="Sáng",IF(MID(K3966,2,7)-MID($L$2,2,7)&gt;0,"Trễ",""),IF(MID(K3966,2,7)-MID($Q$2,2,7)&gt;0,"Trễ","")),"")</f>
        <v/>
      </c>
      <c r="M3966" t="str">
        <f>IFERROR(IF($N$5="Sáng",MID(K3966,2,7)-MID($L$2,2,7),MID(K3966,2,7)-MID($Q$2,2,7)),"")</f>
        <v/>
      </c>
      <c r="Q3966" t="str">
        <f>IF(B3966&lt;&gt;"",IF(AND(P3966="",F3966=""),"Không phép ",""),"")</f>
        <v/>
      </c>
      <c r="R3966" t="str">
        <f>UPPER(B3966)</f>
        <v/>
      </c>
      <c r="T3966" t="str">
        <f>IFERROR(IF(J3966&lt;&gt;"", INDEX($S$5:$S$1433, MATCH(J3966, $E$5:$E$1433, 0)),""),"")</f>
        <v/>
      </c>
      <c r="V3966" t="str">
        <f>IFERROR(IF(J3966&lt;&gt;"", INDEX($U$5:$U$1433, MATCH(J3966, $E$5:$E$1433, 0)),""),"")</f>
        <v/>
      </c>
    </row>
    <row r="3967">
      <c r="A3967" t="str">
        <f>IF(B3967&lt;&gt;"",A3966+1,"")</f>
        <v/>
      </c>
      <c r="F3967" t="str">
        <f>IFERROR(IF(VLOOKUP(E3967,J:J,1,0)=E3967,"X",""),"")</f>
        <v/>
      </c>
      <c r="G3967" t="str">
        <f>IF(J3967&lt;&gt;"", INDEX($C$5:$C$1433, MATCH(J3967, $E$5:$E$1433, 0)),"")</f>
        <v/>
      </c>
      <c r="H3967" t="str">
        <f>IF(J3967&lt;&gt;"", INDEX($D$5:$D$1433, MATCH(J3967, $E$5:$E$1433, 0)),"")</f>
        <v/>
      </c>
      <c r="I3967" t="str">
        <f>IFERROR(IF(J3967&lt;&gt;"", INDEX($B$5:$B$1433, MATCH(J3967, $E$5:$E$1433, 0)),""),"SAI")</f>
        <v/>
      </c>
      <c r="L3967" t="str">
        <f>IFERROR(IF($N$5="Sáng",IF(MID(K3967,2,7)-MID($L$2,2,7)&gt;0,"Trễ",""),IF(MID(K3967,2,7)-MID($Q$2,2,7)&gt;0,"Trễ","")),"")</f>
        <v/>
      </c>
      <c r="M3967" t="str">
        <f>IFERROR(IF($N$5="Sáng",MID(K3967,2,7)-MID($L$2,2,7),MID(K3967,2,7)-MID($Q$2,2,7)),"")</f>
        <v/>
      </c>
      <c r="Q3967" t="str">
        <f>IF(B3967&lt;&gt;"",IF(AND(P3967="",F3967=""),"Không phép ",""),"")</f>
        <v/>
      </c>
      <c r="R3967" t="str">
        <f>UPPER(B3967)</f>
        <v/>
      </c>
      <c r="T3967" t="str">
        <f>IFERROR(IF(J3967&lt;&gt;"", INDEX($S$5:$S$1433, MATCH(J3967, $E$5:$E$1433, 0)),""),"")</f>
        <v/>
      </c>
      <c r="V3967" t="str">
        <f>IFERROR(IF(J3967&lt;&gt;"", INDEX($U$5:$U$1433, MATCH(J3967, $E$5:$E$1433, 0)),""),"")</f>
        <v/>
      </c>
    </row>
    <row r="3968">
      <c r="A3968" t="str">
        <f>IF(B3968&lt;&gt;"",A3967+1,"")</f>
        <v/>
      </c>
      <c r="F3968" t="str">
        <f>IFERROR(IF(VLOOKUP(E3968,J:J,1,0)=E3968,"X",""),"")</f>
        <v/>
      </c>
      <c r="G3968" t="str">
        <f>IF(J3968&lt;&gt;"", INDEX($C$5:$C$1433, MATCH(J3968, $E$5:$E$1433, 0)),"")</f>
        <v/>
      </c>
      <c r="H3968" t="str">
        <f>IF(J3968&lt;&gt;"", INDEX($D$5:$D$1433, MATCH(J3968, $E$5:$E$1433, 0)),"")</f>
        <v/>
      </c>
      <c r="I3968" t="str">
        <f>IFERROR(IF(J3968&lt;&gt;"", INDEX($B$5:$B$1433, MATCH(J3968, $E$5:$E$1433, 0)),""),"SAI")</f>
        <v/>
      </c>
      <c r="L3968" t="str">
        <f>IFERROR(IF($N$5="Sáng",IF(MID(K3968,2,7)-MID($L$2,2,7)&gt;0,"Trễ",""),IF(MID(K3968,2,7)-MID($Q$2,2,7)&gt;0,"Trễ","")),"")</f>
        <v/>
      </c>
      <c r="M3968" t="str">
        <f>IFERROR(IF($N$5="Sáng",MID(K3968,2,7)-MID($L$2,2,7),MID(K3968,2,7)-MID($Q$2,2,7)),"")</f>
        <v/>
      </c>
      <c r="Q3968" t="str">
        <f>IF(B3968&lt;&gt;"",IF(AND(P3968="",F3968=""),"Không phép ",""),"")</f>
        <v/>
      </c>
      <c r="R3968" t="str">
        <f>UPPER(B3968)</f>
        <v/>
      </c>
      <c r="T3968" t="str">
        <f>IFERROR(IF(J3968&lt;&gt;"", INDEX($S$5:$S$1433, MATCH(J3968, $E$5:$E$1433, 0)),""),"")</f>
        <v/>
      </c>
      <c r="V3968" t="str">
        <f>IFERROR(IF(J3968&lt;&gt;"", INDEX($U$5:$U$1433, MATCH(J3968, $E$5:$E$1433, 0)),""),"")</f>
        <v/>
      </c>
    </row>
    <row r="3969">
      <c r="A3969" t="str">
        <f>IF(B3969&lt;&gt;"",A3968+1,"")</f>
        <v/>
      </c>
      <c r="F3969" t="str">
        <f>IFERROR(IF(VLOOKUP(E3969,J:J,1,0)=E3969,"X",""),"")</f>
        <v/>
      </c>
      <c r="G3969" t="str">
        <f>IF(J3969&lt;&gt;"", INDEX($C$5:$C$1433, MATCH(J3969, $E$5:$E$1433, 0)),"")</f>
        <v/>
      </c>
      <c r="H3969" t="str">
        <f>IF(J3969&lt;&gt;"", INDEX($D$5:$D$1433, MATCH(J3969, $E$5:$E$1433, 0)),"")</f>
        <v/>
      </c>
      <c r="I3969" t="str">
        <f>IFERROR(IF(J3969&lt;&gt;"", INDEX($B$5:$B$1433, MATCH(J3969, $E$5:$E$1433, 0)),""),"SAI")</f>
        <v/>
      </c>
      <c r="L3969" t="str">
        <f>IFERROR(IF($N$5="Sáng",IF(MID(K3969,2,7)-MID($L$2,2,7)&gt;0,"Trễ",""),IF(MID(K3969,2,7)-MID($Q$2,2,7)&gt;0,"Trễ","")),"")</f>
        <v/>
      </c>
      <c r="M3969" t="str">
        <f>IFERROR(IF($N$5="Sáng",MID(K3969,2,7)-MID($L$2,2,7),MID(K3969,2,7)-MID($Q$2,2,7)),"")</f>
        <v/>
      </c>
      <c r="Q3969" t="str">
        <f>IF(B3969&lt;&gt;"",IF(AND(P3969="",F3969=""),"Không phép ",""),"")</f>
        <v/>
      </c>
      <c r="R3969" t="str">
        <f>UPPER(B3969)</f>
        <v/>
      </c>
      <c r="T3969" t="str">
        <f>IFERROR(IF(J3969&lt;&gt;"", INDEX($S$5:$S$1433, MATCH(J3969, $E$5:$E$1433, 0)),""),"")</f>
        <v/>
      </c>
      <c r="V3969" t="str">
        <f>IFERROR(IF(J3969&lt;&gt;"", INDEX($U$5:$U$1433, MATCH(J3969, $E$5:$E$1433, 0)),""),"")</f>
        <v/>
      </c>
    </row>
    <row r="3970">
      <c r="A3970" t="str">
        <f>IF(B3970&lt;&gt;"",A3969+1,"")</f>
        <v/>
      </c>
      <c r="F3970" t="str">
        <f>IFERROR(IF(VLOOKUP(E3970,J:J,1,0)=E3970,"X",""),"")</f>
        <v/>
      </c>
      <c r="G3970" t="str">
        <f>IF(J3970&lt;&gt;"", INDEX($C$5:$C$1433, MATCH(J3970, $E$5:$E$1433, 0)),"")</f>
        <v/>
      </c>
      <c r="H3970" t="str">
        <f>IF(J3970&lt;&gt;"", INDEX($D$5:$D$1433, MATCH(J3970, $E$5:$E$1433, 0)),"")</f>
        <v/>
      </c>
      <c r="I3970" t="str">
        <f>IFERROR(IF(J3970&lt;&gt;"", INDEX($B$5:$B$1433, MATCH(J3970, $E$5:$E$1433, 0)),""),"SAI")</f>
        <v/>
      </c>
      <c r="L3970" t="str">
        <f>IFERROR(IF($N$5="Sáng",IF(MID(K3970,2,7)-MID($L$2,2,7)&gt;0,"Trễ",""),IF(MID(K3970,2,7)-MID($Q$2,2,7)&gt;0,"Trễ","")),"")</f>
        <v/>
      </c>
      <c r="M3970" t="str">
        <f>IFERROR(IF($N$5="Sáng",MID(K3970,2,7)-MID($L$2,2,7),MID(K3970,2,7)-MID($Q$2,2,7)),"")</f>
        <v/>
      </c>
      <c r="Q3970" t="str">
        <f>IF(B3970&lt;&gt;"",IF(AND(P3970="",F3970=""),"Không phép ",""),"")</f>
        <v/>
      </c>
      <c r="R3970" t="str">
        <f>UPPER(B3970)</f>
        <v/>
      </c>
      <c r="T3970" t="str">
        <f>IFERROR(IF(J3970&lt;&gt;"", INDEX($S$5:$S$1433, MATCH(J3970, $E$5:$E$1433, 0)),""),"")</f>
        <v/>
      </c>
      <c r="V3970" t="str">
        <f>IFERROR(IF(J3970&lt;&gt;"", INDEX($U$5:$U$1433, MATCH(J3970, $E$5:$E$1433, 0)),""),"")</f>
        <v/>
      </c>
    </row>
    <row r="3971">
      <c r="A3971" t="str">
        <f>IF(B3971&lt;&gt;"",A3970+1,"")</f>
        <v/>
      </c>
      <c r="F3971" t="str">
        <f>IFERROR(IF(VLOOKUP(E3971,J:J,1,0)=E3971,"X",""),"")</f>
        <v/>
      </c>
      <c r="G3971" t="str">
        <f>IF(J3971&lt;&gt;"", INDEX($C$5:$C$1433, MATCH(J3971, $E$5:$E$1433, 0)),"")</f>
        <v/>
      </c>
      <c r="H3971" t="str">
        <f>IF(J3971&lt;&gt;"", INDEX($D$5:$D$1433, MATCH(J3971, $E$5:$E$1433, 0)),"")</f>
        <v/>
      </c>
      <c r="I3971" t="str">
        <f>IFERROR(IF(J3971&lt;&gt;"", INDEX($B$5:$B$1433, MATCH(J3971, $E$5:$E$1433, 0)),""),"SAI")</f>
        <v/>
      </c>
      <c r="L3971" t="str">
        <f>IFERROR(IF($N$5="Sáng",IF(MID(K3971,2,7)-MID($L$2,2,7)&gt;0,"Trễ",""),IF(MID(K3971,2,7)-MID($Q$2,2,7)&gt;0,"Trễ","")),"")</f>
        <v/>
      </c>
      <c r="M3971" t="str">
        <f>IFERROR(IF($N$5="Sáng",MID(K3971,2,7)-MID($L$2,2,7),MID(K3971,2,7)-MID($Q$2,2,7)),"")</f>
        <v/>
      </c>
      <c r="Q3971" t="str">
        <f>IF(B3971&lt;&gt;"",IF(AND(P3971="",F3971=""),"Không phép ",""),"")</f>
        <v/>
      </c>
      <c r="R3971" t="str">
        <f>UPPER(B3971)</f>
        <v/>
      </c>
      <c r="T3971" t="str">
        <f>IFERROR(IF(J3971&lt;&gt;"", INDEX($S$5:$S$1433, MATCH(J3971, $E$5:$E$1433, 0)),""),"")</f>
        <v/>
      </c>
      <c r="V3971" t="str">
        <f>IFERROR(IF(J3971&lt;&gt;"", INDEX($U$5:$U$1433, MATCH(J3971, $E$5:$E$1433, 0)),""),"")</f>
        <v/>
      </c>
    </row>
    <row r="3972">
      <c r="A3972" t="str">
        <f>IF(B3972&lt;&gt;"",A3971+1,"")</f>
        <v/>
      </c>
      <c r="F3972" t="str">
        <f>IFERROR(IF(VLOOKUP(E3972,J:J,1,0)=E3972,"X",""),"")</f>
        <v/>
      </c>
      <c r="G3972" t="str">
        <f>IF(J3972&lt;&gt;"", INDEX($C$5:$C$1433, MATCH(J3972, $E$5:$E$1433, 0)),"")</f>
        <v/>
      </c>
      <c r="H3972" t="str">
        <f>IF(J3972&lt;&gt;"", INDEX($D$5:$D$1433, MATCH(J3972, $E$5:$E$1433, 0)),"")</f>
        <v/>
      </c>
      <c r="I3972" t="str">
        <f>IFERROR(IF(J3972&lt;&gt;"", INDEX($B$5:$B$1433, MATCH(J3972, $E$5:$E$1433, 0)),""),"SAI")</f>
        <v/>
      </c>
      <c r="L3972" t="str">
        <f>IFERROR(IF($N$5="Sáng",IF(MID(K3972,2,7)-MID($L$2,2,7)&gt;0,"Trễ",""),IF(MID(K3972,2,7)-MID($Q$2,2,7)&gt;0,"Trễ","")),"")</f>
        <v/>
      </c>
      <c r="M3972" t="str">
        <f>IFERROR(IF($N$5="Sáng",MID(K3972,2,7)-MID($L$2,2,7),MID(K3972,2,7)-MID($Q$2,2,7)),"")</f>
        <v/>
      </c>
      <c r="Q3972" t="str">
        <f>IF(B3972&lt;&gt;"",IF(AND(P3972="",F3972=""),"Không phép ",""),"")</f>
        <v/>
      </c>
      <c r="R3972" t="str">
        <f>UPPER(B3972)</f>
        <v/>
      </c>
      <c r="T3972" t="str">
        <f>IFERROR(IF(J3972&lt;&gt;"", INDEX($S$5:$S$1433, MATCH(J3972, $E$5:$E$1433, 0)),""),"")</f>
        <v/>
      </c>
      <c r="V3972" t="str">
        <f>IFERROR(IF(J3972&lt;&gt;"", INDEX($U$5:$U$1433, MATCH(J3972, $E$5:$E$1433, 0)),""),"")</f>
        <v/>
      </c>
    </row>
    <row r="3973">
      <c r="A3973" t="str">
        <f>IF(B3973&lt;&gt;"",A3972+1,"")</f>
        <v/>
      </c>
      <c r="F3973" t="str">
        <f>IFERROR(IF(VLOOKUP(E3973,J:J,1,0)=E3973,"X",""),"")</f>
        <v/>
      </c>
      <c r="G3973" t="str">
        <f>IF(J3973&lt;&gt;"", INDEX($C$5:$C$1433, MATCH(J3973, $E$5:$E$1433, 0)),"")</f>
        <v/>
      </c>
      <c r="H3973" t="str">
        <f>IF(J3973&lt;&gt;"", INDEX($D$5:$D$1433, MATCH(J3973, $E$5:$E$1433, 0)),"")</f>
        <v/>
      </c>
      <c r="I3973" t="str">
        <f>IFERROR(IF(J3973&lt;&gt;"", INDEX($B$5:$B$1433, MATCH(J3973, $E$5:$E$1433, 0)),""),"SAI")</f>
        <v/>
      </c>
      <c r="L3973" t="str">
        <f>IFERROR(IF($N$5="Sáng",IF(MID(K3973,2,7)-MID($L$2,2,7)&gt;0,"Trễ",""),IF(MID(K3973,2,7)-MID($Q$2,2,7)&gt;0,"Trễ","")),"")</f>
        <v/>
      </c>
      <c r="M3973" t="str">
        <f>IFERROR(IF($N$5="Sáng",MID(K3973,2,7)-MID($L$2,2,7),MID(K3973,2,7)-MID($Q$2,2,7)),"")</f>
        <v/>
      </c>
      <c r="Q3973" t="str">
        <f>IF(B3973&lt;&gt;"",IF(AND(P3973="",F3973=""),"Không phép ",""),"")</f>
        <v/>
      </c>
      <c r="R3973" t="str">
        <f>UPPER(B3973)</f>
        <v/>
      </c>
      <c r="T3973" t="str">
        <f>IFERROR(IF(J3973&lt;&gt;"", INDEX($S$5:$S$1433, MATCH(J3973, $E$5:$E$1433, 0)),""),"")</f>
        <v/>
      </c>
      <c r="V3973" t="str">
        <f>IFERROR(IF(J3973&lt;&gt;"", INDEX($U$5:$U$1433, MATCH(J3973, $E$5:$E$1433, 0)),""),"")</f>
        <v/>
      </c>
    </row>
    <row r="3974">
      <c r="A3974" t="str">
        <f>IF(B3974&lt;&gt;"",A3973+1,"")</f>
        <v/>
      </c>
      <c r="F3974" t="str">
        <f>IFERROR(IF(VLOOKUP(E3974,J:J,1,0)=E3974,"X",""),"")</f>
        <v/>
      </c>
      <c r="G3974" t="str">
        <f>IF(J3974&lt;&gt;"", INDEX($C$5:$C$1433, MATCH(J3974, $E$5:$E$1433, 0)),"")</f>
        <v/>
      </c>
      <c r="H3974" t="str">
        <f>IF(J3974&lt;&gt;"", INDEX($D$5:$D$1433, MATCH(J3974, $E$5:$E$1433, 0)),"")</f>
        <v/>
      </c>
      <c r="I3974" t="str">
        <f>IFERROR(IF(J3974&lt;&gt;"", INDEX($B$5:$B$1433, MATCH(J3974, $E$5:$E$1433, 0)),""),"SAI")</f>
        <v/>
      </c>
      <c r="L3974" t="str">
        <f>IFERROR(IF($N$5="Sáng",IF(MID(K3974,2,7)-MID($L$2,2,7)&gt;0,"Trễ",""),IF(MID(K3974,2,7)-MID($Q$2,2,7)&gt;0,"Trễ","")),"")</f>
        <v/>
      </c>
      <c r="M3974" t="str">
        <f>IFERROR(IF($N$5="Sáng",MID(K3974,2,7)-MID($L$2,2,7),MID(K3974,2,7)-MID($Q$2,2,7)),"")</f>
        <v/>
      </c>
      <c r="Q3974" t="str">
        <f>IF(B3974&lt;&gt;"",IF(AND(P3974="",F3974=""),"Không phép ",""),"")</f>
        <v/>
      </c>
      <c r="R3974" t="str">
        <f>UPPER(B3974)</f>
        <v/>
      </c>
      <c r="T3974" t="str">
        <f>IFERROR(IF(J3974&lt;&gt;"", INDEX($S$5:$S$1433, MATCH(J3974, $E$5:$E$1433, 0)),""),"")</f>
        <v/>
      </c>
      <c r="V3974" t="str">
        <f>IFERROR(IF(J3974&lt;&gt;"", INDEX($U$5:$U$1433, MATCH(J3974, $E$5:$E$1433, 0)),""),"")</f>
        <v/>
      </c>
    </row>
    <row r="3975">
      <c r="A3975" t="str">
        <f>IF(B3975&lt;&gt;"",A3974+1,"")</f>
        <v/>
      </c>
      <c r="F3975" t="str">
        <f>IFERROR(IF(VLOOKUP(E3975,J:J,1,0)=E3975,"X",""),"")</f>
        <v/>
      </c>
      <c r="G3975" t="str">
        <f>IF(J3975&lt;&gt;"", INDEX($C$5:$C$1433, MATCH(J3975, $E$5:$E$1433, 0)),"")</f>
        <v/>
      </c>
      <c r="H3975" t="str">
        <f>IF(J3975&lt;&gt;"", INDEX($D$5:$D$1433, MATCH(J3975, $E$5:$E$1433, 0)),"")</f>
        <v/>
      </c>
      <c r="I3975" t="str">
        <f>IFERROR(IF(J3975&lt;&gt;"", INDEX($B$5:$B$1433, MATCH(J3975, $E$5:$E$1433, 0)),""),"SAI")</f>
        <v/>
      </c>
      <c r="L3975" t="str">
        <f>IFERROR(IF($N$5="Sáng",IF(MID(K3975,2,7)-MID($L$2,2,7)&gt;0,"Trễ",""),IF(MID(K3975,2,7)-MID($Q$2,2,7)&gt;0,"Trễ","")),"")</f>
        <v/>
      </c>
      <c r="M3975" t="str">
        <f>IFERROR(IF($N$5="Sáng",MID(K3975,2,7)-MID($L$2,2,7),MID(K3975,2,7)-MID($Q$2,2,7)),"")</f>
        <v/>
      </c>
      <c r="Q3975" t="str">
        <f>IF(B3975&lt;&gt;"",IF(AND(P3975="",F3975=""),"Không phép ",""),"")</f>
        <v/>
      </c>
      <c r="R3975" t="str">
        <f>UPPER(B3975)</f>
        <v/>
      </c>
      <c r="T3975" t="str">
        <f>IFERROR(IF(J3975&lt;&gt;"", INDEX($S$5:$S$1433, MATCH(J3975, $E$5:$E$1433, 0)),""),"")</f>
        <v/>
      </c>
      <c r="V3975" t="str">
        <f>IFERROR(IF(J3975&lt;&gt;"", INDEX($U$5:$U$1433, MATCH(J3975, $E$5:$E$1433, 0)),""),"")</f>
        <v/>
      </c>
    </row>
    <row r="3976">
      <c r="A3976" t="str">
        <f>IF(B3976&lt;&gt;"",A3975+1,"")</f>
        <v/>
      </c>
      <c r="F3976" t="str">
        <f>IFERROR(IF(VLOOKUP(E3976,J:J,1,0)=E3976,"X",""),"")</f>
        <v/>
      </c>
      <c r="G3976" t="str">
        <f>IF(J3976&lt;&gt;"", INDEX($C$5:$C$1433, MATCH(J3976, $E$5:$E$1433, 0)),"")</f>
        <v/>
      </c>
      <c r="H3976" t="str">
        <f>IF(J3976&lt;&gt;"", INDEX($D$5:$D$1433, MATCH(J3976, $E$5:$E$1433, 0)),"")</f>
        <v/>
      </c>
      <c r="I3976" t="str">
        <f>IFERROR(IF(J3976&lt;&gt;"", INDEX($B$5:$B$1433, MATCH(J3976, $E$5:$E$1433, 0)),""),"SAI")</f>
        <v/>
      </c>
      <c r="L3976" t="str">
        <f>IFERROR(IF($N$5="Sáng",IF(MID(K3976,2,7)-MID($L$2,2,7)&gt;0,"Trễ",""),IF(MID(K3976,2,7)-MID($Q$2,2,7)&gt;0,"Trễ","")),"")</f>
        <v/>
      </c>
      <c r="M3976" t="str">
        <f>IFERROR(IF($N$5="Sáng",MID(K3976,2,7)-MID($L$2,2,7),MID(K3976,2,7)-MID($Q$2,2,7)),"")</f>
        <v/>
      </c>
      <c r="Q3976" t="str">
        <f>IF(B3976&lt;&gt;"",IF(AND(P3976="",F3976=""),"Không phép ",""),"")</f>
        <v/>
      </c>
      <c r="R3976" t="str">
        <f>UPPER(B3976)</f>
        <v/>
      </c>
      <c r="T3976" t="str">
        <f>IFERROR(IF(J3976&lt;&gt;"", INDEX($S$5:$S$1433, MATCH(J3976, $E$5:$E$1433, 0)),""),"")</f>
        <v/>
      </c>
      <c r="V3976" t="str">
        <f>IFERROR(IF(J3976&lt;&gt;"", INDEX($U$5:$U$1433, MATCH(J3976, $E$5:$E$1433, 0)),""),"")</f>
        <v/>
      </c>
    </row>
    <row r="3977">
      <c r="A3977" t="str">
        <f>IF(B3977&lt;&gt;"",A3976+1,"")</f>
        <v/>
      </c>
      <c r="F3977" t="str">
        <f>IFERROR(IF(VLOOKUP(E3977,J:J,1,0)=E3977,"X",""),"")</f>
        <v/>
      </c>
      <c r="G3977" t="str">
        <f>IF(J3977&lt;&gt;"", INDEX($C$5:$C$1433, MATCH(J3977, $E$5:$E$1433, 0)),"")</f>
        <v/>
      </c>
      <c r="H3977" t="str">
        <f>IF(J3977&lt;&gt;"", INDEX($D$5:$D$1433, MATCH(J3977, $E$5:$E$1433, 0)),"")</f>
        <v/>
      </c>
      <c r="I3977" t="str">
        <f>IFERROR(IF(J3977&lt;&gt;"", INDEX($B$5:$B$1433, MATCH(J3977, $E$5:$E$1433, 0)),""),"SAI")</f>
        <v/>
      </c>
      <c r="L3977" t="str">
        <f>IFERROR(IF($N$5="Sáng",IF(MID(K3977,2,7)-MID($L$2,2,7)&gt;0,"Trễ",""),IF(MID(K3977,2,7)-MID($Q$2,2,7)&gt;0,"Trễ","")),"")</f>
        <v/>
      </c>
      <c r="M3977" t="str">
        <f>IFERROR(IF($N$5="Sáng",MID(K3977,2,7)-MID($L$2,2,7),MID(K3977,2,7)-MID($Q$2,2,7)),"")</f>
        <v/>
      </c>
      <c r="Q3977" t="str">
        <f>IF(B3977&lt;&gt;"",IF(AND(P3977="",F3977=""),"Không phép ",""),"")</f>
        <v/>
      </c>
      <c r="R3977" t="str">
        <f>UPPER(B3977)</f>
        <v/>
      </c>
      <c r="T3977" t="str">
        <f>IFERROR(IF(J3977&lt;&gt;"", INDEX($S$5:$S$1433, MATCH(J3977, $E$5:$E$1433, 0)),""),"")</f>
        <v/>
      </c>
      <c r="V3977" t="str">
        <f>IFERROR(IF(J3977&lt;&gt;"", INDEX($U$5:$U$1433, MATCH(J3977, $E$5:$E$1433, 0)),""),"")</f>
        <v/>
      </c>
    </row>
    <row r="3978">
      <c r="A3978" t="str">
        <f>IF(B3978&lt;&gt;"",A3977+1,"")</f>
        <v/>
      </c>
      <c r="F3978" t="str">
        <f>IFERROR(IF(VLOOKUP(E3978,J:J,1,0)=E3978,"X",""),"")</f>
        <v/>
      </c>
      <c r="G3978" t="str">
        <f>IF(J3978&lt;&gt;"", INDEX($C$5:$C$1433, MATCH(J3978, $E$5:$E$1433, 0)),"")</f>
        <v/>
      </c>
      <c r="H3978" t="str">
        <f>IF(J3978&lt;&gt;"", INDEX($D$5:$D$1433, MATCH(J3978, $E$5:$E$1433, 0)),"")</f>
        <v/>
      </c>
      <c r="I3978" t="str">
        <f>IFERROR(IF(J3978&lt;&gt;"", INDEX($B$5:$B$1433, MATCH(J3978, $E$5:$E$1433, 0)),""),"SAI")</f>
        <v/>
      </c>
      <c r="L3978" t="str">
        <f>IFERROR(IF($N$5="Sáng",IF(MID(K3978,2,7)-MID($L$2,2,7)&gt;0,"Trễ",""),IF(MID(K3978,2,7)-MID($Q$2,2,7)&gt;0,"Trễ","")),"")</f>
        <v/>
      </c>
      <c r="M3978" t="str">
        <f>IFERROR(IF($N$5="Sáng",MID(K3978,2,7)-MID($L$2,2,7),MID(K3978,2,7)-MID($Q$2,2,7)),"")</f>
        <v/>
      </c>
      <c r="Q3978" t="str">
        <f>IF(B3978&lt;&gt;"",IF(AND(P3978="",F3978=""),"Không phép ",""),"")</f>
        <v/>
      </c>
      <c r="R3978" t="str">
        <f>UPPER(B3978)</f>
        <v/>
      </c>
      <c r="T3978" t="str">
        <f>IFERROR(IF(J3978&lt;&gt;"", INDEX($S$5:$S$1433, MATCH(J3978, $E$5:$E$1433, 0)),""),"")</f>
        <v/>
      </c>
      <c r="V3978" t="str">
        <f>IFERROR(IF(J3978&lt;&gt;"", INDEX($U$5:$U$1433, MATCH(J3978, $E$5:$E$1433, 0)),""),"")</f>
        <v/>
      </c>
    </row>
    <row r="3979">
      <c r="A3979" t="str">
        <f>IF(B3979&lt;&gt;"",A3978+1,"")</f>
        <v/>
      </c>
      <c r="F3979" t="str">
        <f>IFERROR(IF(VLOOKUP(E3979,J:J,1,0)=E3979,"X",""),"")</f>
        <v/>
      </c>
      <c r="G3979" t="str">
        <f>IF(J3979&lt;&gt;"", INDEX($C$5:$C$1433, MATCH(J3979, $E$5:$E$1433, 0)),"")</f>
        <v/>
      </c>
      <c r="H3979" t="str">
        <f>IF(J3979&lt;&gt;"", INDEX($D$5:$D$1433, MATCH(J3979, $E$5:$E$1433, 0)),"")</f>
        <v/>
      </c>
      <c r="I3979" t="str">
        <f>IFERROR(IF(J3979&lt;&gt;"", INDEX($B$5:$B$1433, MATCH(J3979, $E$5:$E$1433, 0)),""),"SAI")</f>
        <v/>
      </c>
      <c r="L3979" t="str">
        <f>IFERROR(IF($N$5="Sáng",IF(MID(K3979,2,7)-MID($L$2,2,7)&gt;0,"Trễ",""),IF(MID(K3979,2,7)-MID($Q$2,2,7)&gt;0,"Trễ","")),"")</f>
        <v/>
      </c>
      <c r="M3979" t="str">
        <f>IFERROR(IF($N$5="Sáng",MID(K3979,2,7)-MID($L$2,2,7),MID(K3979,2,7)-MID($Q$2,2,7)),"")</f>
        <v/>
      </c>
      <c r="Q3979" t="str">
        <f>IF(B3979&lt;&gt;"",IF(AND(P3979="",F3979=""),"Không phép ",""),"")</f>
        <v/>
      </c>
      <c r="R3979" t="str">
        <f>UPPER(B3979)</f>
        <v/>
      </c>
      <c r="T3979" t="str">
        <f>IFERROR(IF(J3979&lt;&gt;"", INDEX($S$5:$S$1433, MATCH(J3979, $E$5:$E$1433, 0)),""),"")</f>
        <v/>
      </c>
      <c r="V3979" t="str">
        <f>IFERROR(IF(J3979&lt;&gt;"", INDEX($U$5:$U$1433, MATCH(J3979, $E$5:$E$1433, 0)),""),"")</f>
        <v/>
      </c>
    </row>
    <row r="3980">
      <c r="A3980" t="str">
        <f>IF(B3980&lt;&gt;"",A3979+1,"")</f>
        <v/>
      </c>
      <c r="F3980" t="str">
        <f>IFERROR(IF(VLOOKUP(E3980,J:J,1,0)=E3980,"X",""),"")</f>
        <v/>
      </c>
      <c r="G3980" t="str">
        <f>IF(J3980&lt;&gt;"", INDEX($C$5:$C$1433, MATCH(J3980, $E$5:$E$1433, 0)),"")</f>
        <v/>
      </c>
      <c r="H3980" t="str">
        <f>IF(J3980&lt;&gt;"", INDEX($D$5:$D$1433, MATCH(J3980, $E$5:$E$1433, 0)),"")</f>
        <v/>
      </c>
      <c r="I3980" t="str">
        <f>IFERROR(IF(J3980&lt;&gt;"", INDEX($B$5:$B$1433, MATCH(J3980, $E$5:$E$1433, 0)),""),"SAI")</f>
        <v/>
      </c>
      <c r="L3980" t="str">
        <f>IFERROR(IF($N$5="Sáng",IF(MID(K3980,2,7)-MID($L$2,2,7)&gt;0,"Trễ",""),IF(MID(K3980,2,7)-MID($Q$2,2,7)&gt;0,"Trễ","")),"")</f>
        <v/>
      </c>
      <c r="M3980" t="str">
        <f>IFERROR(IF($N$5="Sáng",MID(K3980,2,7)-MID($L$2,2,7),MID(K3980,2,7)-MID($Q$2,2,7)),"")</f>
        <v/>
      </c>
      <c r="Q3980" t="str">
        <f>IF(B3980&lt;&gt;"",IF(AND(P3980="",F3980=""),"Không phép ",""),"")</f>
        <v/>
      </c>
      <c r="R3980" t="str">
        <f>UPPER(B3980)</f>
        <v/>
      </c>
      <c r="T3980" t="str">
        <f>IFERROR(IF(J3980&lt;&gt;"", INDEX($S$5:$S$1433, MATCH(J3980, $E$5:$E$1433, 0)),""),"")</f>
        <v/>
      </c>
      <c r="V3980" t="str">
        <f>IFERROR(IF(J3980&lt;&gt;"", INDEX($U$5:$U$1433, MATCH(J3980, $E$5:$E$1433, 0)),""),"")</f>
        <v/>
      </c>
    </row>
    <row r="3981">
      <c r="A3981" t="str">
        <f>IF(B3981&lt;&gt;"",A3980+1,"")</f>
        <v/>
      </c>
      <c r="F3981" t="str">
        <f>IFERROR(IF(VLOOKUP(E3981,J:J,1,0)=E3981,"X",""),"")</f>
        <v/>
      </c>
      <c r="G3981" t="str">
        <f>IF(J3981&lt;&gt;"", INDEX($C$5:$C$1433, MATCH(J3981, $E$5:$E$1433, 0)),"")</f>
        <v/>
      </c>
      <c r="H3981" t="str">
        <f>IF(J3981&lt;&gt;"", INDEX($D$5:$D$1433, MATCH(J3981, $E$5:$E$1433, 0)),"")</f>
        <v/>
      </c>
      <c r="I3981" t="str">
        <f>IFERROR(IF(J3981&lt;&gt;"", INDEX($B$5:$B$1433, MATCH(J3981, $E$5:$E$1433, 0)),""),"SAI")</f>
        <v/>
      </c>
      <c r="L3981" t="str">
        <f>IFERROR(IF($N$5="Sáng",IF(MID(K3981,2,7)-MID($L$2,2,7)&gt;0,"Trễ",""),IF(MID(K3981,2,7)-MID($Q$2,2,7)&gt;0,"Trễ","")),"")</f>
        <v/>
      </c>
      <c r="M3981" t="str">
        <f>IFERROR(IF($N$5="Sáng",MID(K3981,2,7)-MID($L$2,2,7),MID(K3981,2,7)-MID($Q$2,2,7)),"")</f>
        <v/>
      </c>
      <c r="Q3981" t="str">
        <f>IF(B3981&lt;&gt;"",IF(AND(P3981="",F3981=""),"Không phép ",""),"")</f>
        <v/>
      </c>
      <c r="R3981" t="str">
        <f>UPPER(B3981)</f>
        <v/>
      </c>
      <c r="T3981" t="str">
        <f>IFERROR(IF(J3981&lt;&gt;"", INDEX($S$5:$S$1433, MATCH(J3981, $E$5:$E$1433, 0)),""),"")</f>
        <v/>
      </c>
      <c r="V3981" t="str">
        <f>IFERROR(IF(J3981&lt;&gt;"", INDEX($U$5:$U$1433, MATCH(J3981, $E$5:$E$1433, 0)),""),"")</f>
        <v/>
      </c>
    </row>
    <row r="3982">
      <c r="A3982" t="str">
        <f>IF(B3982&lt;&gt;"",A3981+1,"")</f>
        <v/>
      </c>
      <c r="F3982" t="str">
        <f>IFERROR(IF(VLOOKUP(E3982,J:J,1,0)=E3982,"X",""),"")</f>
        <v/>
      </c>
      <c r="G3982" t="str">
        <f>IF(J3982&lt;&gt;"", INDEX($C$5:$C$1433, MATCH(J3982, $E$5:$E$1433, 0)),"")</f>
        <v/>
      </c>
      <c r="H3982" t="str">
        <f>IF(J3982&lt;&gt;"", INDEX($D$5:$D$1433, MATCH(J3982, $E$5:$E$1433, 0)),"")</f>
        <v/>
      </c>
      <c r="I3982" t="str">
        <f>IFERROR(IF(J3982&lt;&gt;"", INDEX($B$5:$B$1433, MATCH(J3982, $E$5:$E$1433, 0)),""),"SAI")</f>
        <v/>
      </c>
      <c r="L3982" t="str">
        <f>IFERROR(IF($N$5="Sáng",IF(MID(K3982,2,7)-MID($L$2,2,7)&gt;0,"Trễ",""),IF(MID(K3982,2,7)-MID($Q$2,2,7)&gt;0,"Trễ","")),"")</f>
        <v/>
      </c>
      <c r="M3982" t="str">
        <f>IFERROR(IF($N$5="Sáng",MID(K3982,2,7)-MID($L$2,2,7),MID(K3982,2,7)-MID($Q$2,2,7)),"")</f>
        <v/>
      </c>
      <c r="Q3982" t="str">
        <f>IF(B3982&lt;&gt;"",IF(AND(P3982="",F3982=""),"Không phép ",""),"")</f>
        <v/>
      </c>
      <c r="R3982" t="str">
        <f>UPPER(B3982)</f>
        <v/>
      </c>
      <c r="T3982" t="str">
        <f>IFERROR(IF(J3982&lt;&gt;"", INDEX($S$5:$S$1433, MATCH(J3982, $E$5:$E$1433, 0)),""),"")</f>
        <v/>
      </c>
      <c r="V3982" t="str">
        <f>IFERROR(IF(J3982&lt;&gt;"", INDEX($U$5:$U$1433, MATCH(J3982, $E$5:$E$1433, 0)),""),"")</f>
        <v/>
      </c>
    </row>
    <row r="3983">
      <c r="A3983" t="str">
        <f>IF(B3983&lt;&gt;"",A3982+1,"")</f>
        <v/>
      </c>
      <c r="F3983" t="str">
        <f>IFERROR(IF(VLOOKUP(E3983,J:J,1,0)=E3983,"X",""),"")</f>
        <v/>
      </c>
      <c r="G3983" t="str">
        <f>IF(J3983&lt;&gt;"", INDEX($C$5:$C$1433, MATCH(J3983, $E$5:$E$1433, 0)),"")</f>
        <v/>
      </c>
      <c r="H3983" t="str">
        <f>IF(J3983&lt;&gt;"", INDEX($D$5:$D$1433, MATCH(J3983, $E$5:$E$1433, 0)),"")</f>
        <v/>
      </c>
      <c r="I3983" t="str">
        <f>IFERROR(IF(J3983&lt;&gt;"", INDEX($B$5:$B$1433, MATCH(J3983, $E$5:$E$1433, 0)),""),"SAI")</f>
        <v/>
      </c>
      <c r="L3983" t="str">
        <f>IFERROR(IF($N$5="Sáng",IF(MID(K3983,2,7)-MID($L$2,2,7)&gt;0,"Trễ",""),IF(MID(K3983,2,7)-MID($Q$2,2,7)&gt;0,"Trễ","")),"")</f>
        <v/>
      </c>
      <c r="M3983" t="str">
        <f>IFERROR(IF($N$5="Sáng",MID(K3983,2,7)-MID($L$2,2,7),MID(K3983,2,7)-MID($Q$2,2,7)),"")</f>
        <v/>
      </c>
      <c r="Q3983" t="str">
        <f>IF(B3983&lt;&gt;"",IF(AND(P3983="",F3983=""),"Không phép ",""),"")</f>
        <v/>
      </c>
      <c r="R3983" t="str">
        <f>UPPER(B3983)</f>
        <v/>
      </c>
      <c r="T3983" t="str">
        <f>IFERROR(IF(J3983&lt;&gt;"", INDEX($S$5:$S$1433, MATCH(J3983, $E$5:$E$1433, 0)),""),"")</f>
        <v/>
      </c>
      <c r="V3983" t="str">
        <f>IFERROR(IF(J3983&lt;&gt;"", INDEX($U$5:$U$1433, MATCH(J3983, $E$5:$E$1433, 0)),""),"")</f>
        <v/>
      </c>
    </row>
    <row r="3984">
      <c r="A3984" t="str">
        <f>IF(B3984&lt;&gt;"",A3983+1,"")</f>
        <v/>
      </c>
      <c r="F3984" t="str">
        <f>IFERROR(IF(VLOOKUP(E3984,J:J,1,0)=E3984,"X",""),"")</f>
        <v/>
      </c>
      <c r="G3984" t="str">
        <f>IF(J3984&lt;&gt;"", INDEX($C$5:$C$1433, MATCH(J3984, $E$5:$E$1433, 0)),"")</f>
        <v/>
      </c>
      <c r="H3984" t="str">
        <f>IF(J3984&lt;&gt;"", INDEX($D$5:$D$1433, MATCH(J3984, $E$5:$E$1433, 0)),"")</f>
        <v/>
      </c>
      <c r="I3984" t="str">
        <f>IFERROR(IF(J3984&lt;&gt;"", INDEX($B$5:$B$1433, MATCH(J3984, $E$5:$E$1433, 0)),""),"SAI")</f>
        <v/>
      </c>
      <c r="L3984" t="str">
        <f>IFERROR(IF($N$5="Sáng",IF(MID(K3984,2,7)-MID($L$2,2,7)&gt;0,"Trễ",""),IF(MID(K3984,2,7)-MID($Q$2,2,7)&gt;0,"Trễ","")),"")</f>
        <v/>
      </c>
      <c r="M3984" t="str">
        <f>IFERROR(IF($N$5="Sáng",MID(K3984,2,7)-MID($L$2,2,7),MID(K3984,2,7)-MID($Q$2,2,7)),"")</f>
        <v/>
      </c>
      <c r="Q3984" t="str">
        <f>IF(B3984&lt;&gt;"",IF(AND(P3984="",F3984=""),"Không phép ",""),"")</f>
        <v/>
      </c>
      <c r="R3984" t="str">
        <f>UPPER(B3984)</f>
        <v/>
      </c>
      <c r="T3984" t="str">
        <f>IFERROR(IF(J3984&lt;&gt;"", INDEX($S$5:$S$1433, MATCH(J3984, $E$5:$E$1433, 0)),""),"")</f>
        <v/>
      </c>
      <c r="V3984" t="str">
        <f>IFERROR(IF(J3984&lt;&gt;"", INDEX($U$5:$U$1433, MATCH(J3984, $E$5:$E$1433, 0)),""),"")</f>
        <v/>
      </c>
    </row>
    <row r="3985">
      <c r="A3985" t="str">
        <f>IF(B3985&lt;&gt;"",A3984+1,"")</f>
        <v/>
      </c>
      <c r="F3985" t="str">
        <f>IFERROR(IF(VLOOKUP(E3985,J:J,1,0)=E3985,"X",""),"")</f>
        <v/>
      </c>
      <c r="G3985" t="str">
        <f>IF(J3985&lt;&gt;"", INDEX($C$5:$C$1433, MATCH(J3985, $E$5:$E$1433, 0)),"")</f>
        <v/>
      </c>
      <c r="H3985" t="str">
        <f>IF(J3985&lt;&gt;"", INDEX($D$5:$D$1433, MATCH(J3985, $E$5:$E$1433, 0)),"")</f>
        <v/>
      </c>
      <c r="I3985" t="str">
        <f>IFERROR(IF(J3985&lt;&gt;"", INDEX($B$5:$B$1433, MATCH(J3985, $E$5:$E$1433, 0)),""),"SAI")</f>
        <v/>
      </c>
      <c r="L3985" t="str">
        <f>IFERROR(IF($N$5="Sáng",IF(MID(K3985,2,7)-MID($L$2,2,7)&gt;0,"Trễ",""),IF(MID(K3985,2,7)-MID($Q$2,2,7)&gt;0,"Trễ","")),"")</f>
        <v/>
      </c>
      <c r="M3985" t="str">
        <f>IFERROR(IF($N$5="Sáng",MID(K3985,2,7)-MID($L$2,2,7),MID(K3985,2,7)-MID($Q$2,2,7)),"")</f>
        <v/>
      </c>
      <c r="Q3985" t="str">
        <f>IF(B3985&lt;&gt;"",IF(AND(P3985="",F3985=""),"Không phép ",""),"")</f>
        <v/>
      </c>
      <c r="R3985" t="str">
        <f>UPPER(B3985)</f>
        <v/>
      </c>
      <c r="T3985" t="str">
        <f>IFERROR(IF(J3985&lt;&gt;"", INDEX($S$5:$S$1433, MATCH(J3985, $E$5:$E$1433, 0)),""),"")</f>
        <v/>
      </c>
      <c r="V3985" t="str">
        <f>IFERROR(IF(J3985&lt;&gt;"", INDEX($U$5:$U$1433, MATCH(J3985, $E$5:$E$1433, 0)),""),"")</f>
        <v/>
      </c>
    </row>
    <row r="3986">
      <c r="A3986" t="str">
        <f>IF(B3986&lt;&gt;"",A3985+1,"")</f>
        <v/>
      </c>
      <c r="F3986" t="str">
        <f>IFERROR(IF(VLOOKUP(E3986,J:J,1,0)=E3986,"X",""),"")</f>
        <v/>
      </c>
      <c r="G3986" t="str">
        <f>IF(J3986&lt;&gt;"", INDEX($C$5:$C$1433, MATCH(J3986, $E$5:$E$1433, 0)),"")</f>
        <v/>
      </c>
      <c r="H3986" t="str">
        <f>IF(J3986&lt;&gt;"", INDEX($D$5:$D$1433, MATCH(J3986, $E$5:$E$1433, 0)),"")</f>
        <v/>
      </c>
      <c r="I3986" t="str">
        <f>IFERROR(IF(J3986&lt;&gt;"", INDEX($B$5:$B$1433, MATCH(J3986, $E$5:$E$1433, 0)),""),"SAI")</f>
        <v/>
      </c>
      <c r="L3986" t="str">
        <f>IFERROR(IF($N$5="Sáng",IF(MID(K3986,2,7)-MID($L$2,2,7)&gt;0,"Trễ",""),IF(MID(K3986,2,7)-MID($Q$2,2,7)&gt;0,"Trễ","")),"")</f>
        <v/>
      </c>
      <c r="M3986" t="str">
        <f>IFERROR(IF($N$5="Sáng",MID(K3986,2,7)-MID($L$2,2,7),MID(K3986,2,7)-MID($Q$2,2,7)),"")</f>
        <v/>
      </c>
      <c r="Q3986" t="str">
        <f>IF(B3986&lt;&gt;"",IF(AND(P3986="",F3986=""),"Không phép ",""),"")</f>
        <v/>
      </c>
      <c r="R3986" t="str">
        <f>UPPER(B3986)</f>
        <v/>
      </c>
      <c r="T3986" t="str">
        <f>IFERROR(IF(J3986&lt;&gt;"", INDEX($S$5:$S$1433, MATCH(J3986, $E$5:$E$1433, 0)),""),"")</f>
        <v/>
      </c>
      <c r="V3986" t="str">
        <f>IFERROR(IF(J3986&lt;&gt;"", INDEX($U$5:$U$1433, MATCH(J3986, $E$5:$E$1433, 0)),""),"")</f>
        <v/>
      </c>
    </row>
    <row r="3987">
      <c r="A3987" t="str">
        <f>IF(B3987&lt;&gt;"",A3986+1,"")</f>
        <v/>
      </c>
      <c r="F3987" t="str">
        <f>IFERROR(IF(VLOOKUP(E3987,J:J,1,0)=E3987,"X",""),"")</f>
        <v/>
      </c>
      <c r="G3987" t="str">
        <f>IF(J3987&lt;&gt;"", INDEX($C$5:$C$1433, MATCH(J3987, $E$5:$E$1433, 0)),"")</f>
        <v/>
      </c>
      <c r="H3987" t="str">
        <f>IF(J3987&lt;&gt;"", INDEX($D$5:$D$1433, MATCH(J3987, $E$5:$E$1433, 0)),"")</f>
        <v/>
      </c>
      <c r="I3987" t="str">
        <f>IFERROR(IF(J3987&lt;&gt;"", INDEX($B$5:$B$1433, MATCH(J3987, $E$5:$E$1433, 0)),""),"SAI")</f>
        <v/>
      </c>
      <c r="L3987" t="str">
        <f>IFERROR(IF($N$5="Sáng",IF(MID(K3987,2,7)-MID($L$2,2,7)&gt;0,"Trễ",""),IF(MID(K3987,2,7)-MID($Q$2,2,7)&gt;0,"Trễ","")),"")</f>
        <v/>
      </c>
      <c r="M3987" t="str">
        <f>IFERROR(IF($N$5="Sáng",MID(K3987,2,7)-MID($L$2,2,7),MID(K3987,2,7)-MID($Q$2,2,7)),"")</f>
        <v/>
      </c>
      <c r="Q3987" t="str">
        <f>IF(B3987&lt;&gt;"",IF(AND(P3987="",F3987=""),"Không phép ",""),"")</f>
        <v/>
      </c>
      <c r="R3987" t="str">
        <f>UPPER(B3987)</f>
        <v/>
      </c>
      <c r="T3987" t="str">
        <f>IFERROR(IF(J3987&lt;&gt;"", INDEX($S$5:$S$1433, MATCH(J3987, $E$5:$E$1433, 0)),""),"")</f>
        <v/>
      </c>
      <c r="V3987" t="str">
        <f>IFERROR(IF(J3987&lt;&gt;"", INDEX($U$5:$U$1433, MATCH(J3987, $E$5:$E$1433, 0)),""),"")</f>
        <v/>
      </c>
    </row>
    <row r="3988">
      <c r="A3988" t="str">
        <f>IF(B3988&lt;&gt;"",A3987+1,"")</f>
        <v/>
      </c>
      <c r="F3988" t="str">
        <f>IFERROR(IF(VLOOKUP(E3988,J:J,1,0)=E3988,"X",""),"")</f>
        <v/>
      </c>
      <c r="G3988" t="str">
        <f>IF(J3988&lt;&gt;"", INDEX($C$5:$C$1433, MATCH(J3988, $E$5:$E$1433, 0)),"")</f>
        <v/>
      </c>
      <c r="H3988" t="str">
        <f>IF(J3988&lt;&gt;"", INDEX($D$5:$D$1433, MATCH(J3988, $E$5:$E$1433, 0)),"")</f>
        <v/>
      </c>
      <c r="I3988" t="str">
        <f>IFERROR(IF(J3988&lt;&gt;"", INDEX($B$5:$B$1433, MATCH(J3988, $E$5:$E$1433, 0)),""),"SAI")</f>
        <v/>
      </c>
      <c r="L3988" t="str">
        <f>IFERROR(IF($N$5="Sáng",IF(MID(K3988,2,7)-MID($L$2,2,7)&gt;0,"Trễ",""),IF(MID(K3988,2,7)-MID($Q$2,2,7)&gt;0,"Trễ","")),"")</f>
        <v/>
      </c>
      <c r="M3988" t="str">
        <f>IFERROR(IF($N$5="Sáng",MID(K3988,2,7)-MID($L$2,2,7),MID(K3988,2,7)-MID($Q$2,2,7)),"")</f>
        <v/>
      </c>
      <c r="Q3988" t="str">
        <f>IF(B3988&lt;&gt;"",IF(AND(P3988="",F3988=""),"Không phép ",""),"")</f>
        <v/>
      </c>
      <c r="R3988" t="str">
        <f>UPPER(B3988)</f>
        <v/>
      </c>
      <c r="T3988" t="str">
        <f>IFERROR(IF(J3988&lt;&gt;"", INDEX($S$5:$S$1433, MATCH(J3988, $E$5:$E$1433, 0)),""),"")</f>
        <v/>
      </c>
      <c r="V3988" t="str">
        <f>IFERROR(IF(J3988&lt;&gt;"", INDEX($U$5:$U$1433, MATCH(J3988, $E$5:$E$1433, 0)),""),"")</f>
        <v/>
      </c>
    </row>
    <row r="3989">
      <c r="A3989" t="str">
        <f>IF(B3989&lt;&gt;"",A3988+1,"")</f>
        <v/>
      </c>
      <c r="F3989" t="str">
        <f>IFERROR(IF(VLOOKUP(E3989,J:J,1,0)=E3989,"X",""),"")</f>
        <v/>
      </c>
      <c r="G3989" t="str">
        <f>IF(J3989&lt;&gt;"", INDEX($C$5:$C$1433, MATCH(J3989, $E$5:$E$1433, 0)),"")</f>
        <v/>
      </c>
      <c r="H3989" t="str">
        <f>IF(J3989&lt;&gt;"", INDEX($D$5:$D$1433, MATCH(J3989, $E$5:$E$1433, 0)),"")</f>
        <v/>
      </c>
      <c r="I3989" t="str">
        <f>IFERROR(IF(J3989&lt;&gt;"", INDEX($B$5:$B$1433, MATCH(J3989, $E$5:$E$1433, 0)),""),"SAI")</f>
        <v/>
      </c>
      <c r="L3989" t="str">
        <f>IFERROR(IF($N$5="Sáng",IF(MID(K3989,2,7)-MID($L$2,2,7)&gt;0,"Trễ",""),IF(MID(K3989,2,7)-MID($Q$2,2,7)&gt;0,"Trễ","")),"")</f>
        <v/>
      </c>
      <c r="M3989" t="str">
        <f>IFERROR(IF($N$5="Sáng",MID(K3989,2,7)-MID($L$2,2,7),MID(K3989,2,7)-MID($Q$2,2,7)),"")</f>
        <v/>
      </c>
      <c r="Q3989" t="str">
        <f>IF(B3989&lt;&gt;"",IF(AND(P3989="",F3989=""),"Không phép ",""),"")</f>
        <v/>
      </c>
      <c r="R3989" t="str">
        <f>UPPER(B3989)</f>
        <v/>
      </c>
      <c r="T3989" t="str">
        <f>IFERROR(IF(J3989&lt;&gt;"", INDEX($S$5:$S$1433, MATCH(J3989, $E$5:$E$1433, 0)),""),"")</f>
        <v/>
      </c>
      <c r="V3989" t="str">
        <f>IFERROR(IF(J3989&lt;&gt;"", INDEX($U$5:$U$1433, MATCH(J3989, $E$5:$E$1433, 0)),""),"")</f>
        <v/>
      </c>
    </row>
    <row r="3990">
      <c r="A3990" t="str">
        <f>IF(B3990&lt;&gt;"",A3989+1,"")</f>
        <v/>
      </c>
      <c r="F3990" t="str">
        <f>IFERROR(IF(VLOOKUP(E3990,J:J,1,0)=E3990,"X",""),"")</f>
        <v/>
      </c>
      <c r="G3990" t="str">
        <f>IF(J3990&lt;&gt;"", INDEX($C$5:$C$1433, MATCH(J3990, $E$5:$E$1433, 0)),"")</f>
        <v/>
      </c>
      <c r="H3990" t="str">
        <f>IF(J3990&lt;&gt;"", INDEX($D$5:$D$1433, MATCH(J3990, $E$5:$E$1433, 0)),"")</f>
        <v/>
      </c>
      <c r="I3990" t="str">
        <f>IFERROR(IF(J3990&lt;&gt;"", INDEX($B$5:$B$1433, MATCH(J3990, $E$5:$E$1433, 0)),""),"SAI")</f>
        <v/>
      </c>
      <c r="L3990" t="str">
        <f>IFERROR(IF($N$5="Sáng",IF(MID(K3990,2,7)-MID($L$2,2,7)&gt;0,"Trễ",""),IF(MID(K3990,2,7)-MID($Q$2,2,7)&gt;0,"Trễ","")),"")</f>
        <v/>
      </c>
      <c r="M3990" t="str">
        <f>IFERROR(IF($N$5="Sáng",MID(K3990,2,7)-MID($L$2,2,7),MID(K3990,2,7)-MID($Q$2,2,7)),"")</f>
        <v/>
      </c>
      <c r="Q3990" t="str">
        <f>IF(B3990&lt;&gt;"",IF(AND(P3990="",F3990=""),"Không phép ",""),"")</f>
        <v/>
      </c>
      <c r="R3990" t="str">
        <f>UPPER(B3990)</f>
        <v/>
      </c>
      <c r="T3990" t="str">
        <f>IFERROR(IF(J3990&lt;&gt;"", INDEX($S$5:$S$1433, MATCH(J3990, $E$5:$E$1433, 0)),""),"")</f>
        <v/>
      </c>
      <c r="V3990" t="str">
        <f>IFERROR(IF(J3990&lt;&gt;"", INDEX($U$5:$U$1433, MATCH(J3990, $E$5:$E$1433, 0)),""),"")</f>
        <v/>
      </c>
    </row>
    <row r="3991">
      <c r="A3991" t="str">
        <f>IF(B3991&lt;&gt;"",A3990+1,"")</f>
        <v/>
      </c>
      <c r="F3991" t="str">
        <f>IFERROR(IF(VLOOKUP(E3991,J:J,1,0)=E3991,"X",""),"")</f>
        <v/>
      </c>
      <c r="G3991" t="str">
        <f>IF(J3991&lt;&gt;"", INDEX($C$5:$C$1433, MATCH(J3991, $E$5:$E$1433, 0)),"")</f>
        <v/>
      </c>
      <c r="H3991" t="str">
        <f>IF(J3991&lt;&gt;"", INDEX($D$5:$D$1433, MATCH(J3991, $E$5:$E$1433, 0)),"")</f>
        <v/>
      </c>
      <c r="I3991" t="str">
        <f>IFERROR(IF(J3991&lt;&gt;"", INDEX($B$5:$B$1433, MATCH(J3991, $E$5:$E$1433, 0)),""),"SAI")</f>
        <v/>
      </c>
      <c r="L3991" t="str">
        <f>IFERROR(IF($N$5="Sáng",IF(MID(K3991,2,7)-MID($L$2,2,7)&gt;0,"Trễ",""),IF(MID(K3991,2,7)-MID($Q$2,2,7)&gt;0,"Trễ","")),"")</f>
        <v/>
      </c>
      <c r="M3991" t="str">
        <f>IFERROR(IF($N$5="Sáng",MID(K3991,2,7)-MID($L$2,2,7),MID(K3991,2,7)-MID($Q$2,2,7)),"")</f>
        <v/>
      </c>
      <c r="Q3991" t="str">
        <f>IF(B3991&lt;&gt;"",IF(AND(P3991="",F3991=""),"Không phép ",""),"")</f>
        <v/>
      </c>
      <c r="R3991" t="str">
        <f>UPPER(B3991)</f>
        <v/>
      </c>
      <c r="T3991" t="str">
        <f>IFERROR(IF(J3991&lt;&gt;"", INDEX($S$5:$S$1433, MATCH(J3991, $E$5:$E$1433, 0)),""),"")</f>
        <v/>
      </c>
      <c r="V3991" t="str">
        <f>IFERROR(IF(J3991&lt;&gt;"", INDEX($U$5:$U$1433, MATCH(J3991, $E$5:$E$1433, 0)),""),"")</f>
        <v/>
      </c>
    </row>
    <row r="3992">
      <c r="A3992" t="str">
        <f>IF(B3992&lt;&gt;"",A3991+1,"")</f>
        <v/>
      </c>
      <c r="F3992" t="str">
        <f>IFERROR(IF(VLOOKUP(E3992,J:J,1,0)=E3992,"X",""),"")</f>
        <v/>
      </c>
      <c r="G3992" t="str">
        <f>IF(J3992&lt;&gt;"", INDEX($C$5:$C$1433, MATCH(J3992, $E$5:$E$1433, 0)),"")</f>
        <v/>
      </c>
      <c r="H3992" t="str">
        <f>IF(J3992&lt;&gt;"", INDEX($D$5:$D$1433, MATCH(J3992, $E$5:$E$1433, 0)),"")</f>
        <v/>
      </c>
      <c r="I3992" t="str">
        <f>IFERROR(IF(J3992&lt;&gt;"", INDEX($B$5:$B$1433, MATCH(J3992, $E$5:$E$1433, 0)),""),"SAI")</f>
        <v/>
      </c>
      <c r="L3992" t="str">
        <f>IFERROR(IF($N$5="Sáng",IF(MID(K3992,2,7)-MID($L$2,2,7)&gt;0,"Trễ",""),IF(MID(K3992,2,7)-MID($Q$2,2,7)&gt;0,"Trễ","")),"")</f>
        <v/>
      </c>
      <c r="M3992" t="str">
        <f>IFERROR(IF($N$5="Sáng",MID(K3992,2,7)-MID($L$2,2,7),MID(K3992,2,7)-MID($Q$2,2,7)),"")</f>
        <v/>
      </c>
      <c r="Q3992" t="str">
        <f>IF(B3992&lt;&gt;"",IF(AND(P3992="",F3992=""),"Không phép ",""),"")</f>
        <v/>
      </c>
      <c r="R3992" t="str">
        <f>UPPER(B3992)</f>
        <v/>
      </c>
      <c r="T3992" t="str">
        <f>IFERROR(IF(J3992&lt;&gt;"", INDEX($S$5:$S$1433, MATCH(J3992, $E$5:$E$1433, 0)),""),"")</f>
        <v/>
      </c>
      <c r="V3992" t="str">
        <f>IFERROR(IF(J3992&lt;&gt;"", INDEX($U$5:$U$1433, MATCH(J3992, $E$5:$E$1433, 0)),""),"")</f>
        <v/>
      </c>
    </row>
    <row r="3993">
      <c r="A3993" t="str">
        <f>IF(B3993&lt;&gt;"",A3992+1,"")</f>
        <v/>
      </c>
      <c r="F3993" t="str">
        <f>IFERROR(IF(VLOOKUP(E3993,J:J,1,0)=E3993,"X",""),"")</f>
        <v/>
      </c>
      <c r="G3993" t="str">
        <f>IF(J3993&lt;&gt;"", INDEX($C$5:$C$1433, MATCH(J3993, $E$5:$E$1433, 0)),"")</f>
        <v/>
      </c>
      <c r="H3993" t="str">
        <f>IF(J3993&lt;&gt;"", INDEX($D$5:$D$1433, MATCH(J3993, $E$5:$E$1433, 0)),"")</f>
        <v/>
      </c>
      <c r="I3993" t="str">
        <f>IFERROR(IF(J3993&lt;&gt;"", INDEX($B$5:$B$1433, MATCH(J3993, $E$5:$E$1433, 0)),""),"SAI")</f>
        <v/>
      </c>
      <c r="L3993" t="str">
        <f>IFERROR(IF($N$5="Sáng",IF(MID(K3993,2,7)-MID($L$2,2,7)&gt;0,"Trễ",""),IF(MID(K3993,2,7)-MID($Q$2,2,7)&gt;0,"Trễ","")),"")</f>
        <v/>
      </c>
      <c r="M3993" t="str">
        <f>IFERROR(IF($N$5="Sáng",MID(K3993,2,7)-MID($L$2,2,7),MID(K3993,2,7)-MID($Q$2,2,7)),"")</f>
        <v/>
      </c>
      <c r="Q3993" t="str">
        <f>IF(B3993&lt;&gt;"",IF(AND(P3993="",F3993=""),"Không phép ",""),"")</f>
        <v/>
      </c>
      <c r="R3993" t="str">
        <f>UPPER(B3993)</f>
        <v/>
      </c>
      <c r="T3993" t="str">
        <f>IFERROR(IF(J3993&lt;&gt;"", INDEX($S$5:$S$1433, MATCH(J3993, $E$5:$E$1433, 0)),""),"")</f>
        <v/>
      </c>
      <c r="V3993" t="str">
        <f>IFERROR(IF(J3993&lt;&gt;"", INDEX($U$5:$U$1433, MATCH(J3993, $E$5:$E$1433, 0)),""),"")</f>
        <v/>
      </c>
    </row>
    <row r="3994">
      <c r="A3994" t="str">
        <f>IF(B3994&lt;&gt;"",A3993+1,"")</f>
        <v/>
      </c>
      <c r="F3994" t="str">
        <f>IFERROR(IF(VLOOKUP(E3994,J:J,1,0)=E3994,"X",""),"")</f>
        <v/>
      </c>
      <c r="G3994" t="str">
        <f>IF(J3994&lt;&gt;"", INDEX($C$5:$C$1433, MATCH(J3994, $E$5:$E$1433, 0)),"")</f>
        <v/>
      </c>
      <c r="H3994" t="str">
        <f>IF(J3994&lt;&gt;"", INDEX($D$5:$D$1433, MATCH(J3994, $E$5:$E$1433, 0)),"")</f>
        <v/>
      </c>
      <c r="I3994" t="str">
        <f>IFERROR(IF(J3994&lt;&gt;"", INDEX($B$5:$B$1433, MATCH(J3994, $E$5:$E$1433, 0)),""),"SAI")</f>
        <v/>
      </c>
      <c r="L3994" t="str">
        <f>IFERROR(IF($N$5="Sáng",IF(MID(K3994,2,7)-MID($L$2,2,7)&gt;0,"Trễ",""),IF(MID(K3994,2,7)-MID($Q$2,2,7)&gt;0,"Trễ","")),"")</f>
        <v/>
      </c>
      <c r="M3994" t="str">
        <f>IFERROR(IF($N$5="Sáng",MID(K3994,2,7)-MID($L$2,2,7),MID(K3994,2,7)-MID($Q$2,2,7)),"")</f>
        <v/>
      </c>
      <c r="Q3994" t="str">
        <f>IF(B3994&lt;&gt;"",IF(AND(P3994="",F3994=""),"Không phép ",""),"")</f>
        <v/>
      </c>
      <c r="R3994" t="str">
        <f>UPPER(B3994)</f>
        <v/>
      </c>
      <c r="T3994" t="str">
        <f>IFERROR(IF(J3994&lt;&gt;"", INDEX($S$5:$S$1433, MATCH(J3994, $E$5:$E$1433, 0)),""),"")</f>
        <v/>
      </c>
      <c r="V3994" t="str">
        <f>IFERROR(IF(J3994&lt;&gt;"", INDEX($U$5:$U$1433, MATCH(J3994, $E$5:$E$1433, 0)),""),"")</f>
        <v/>
      </c>
    </row>
    <row r="3995">
      <c r="A3995" t="str">
        <f>IF(B3995&lt;&gt;"",A3994+1,"")</f>
        <v/>
      </c>
      <c r="F3995" t="str">
        <f>IFERROR(IF(VLOOKUP(E3995,J:J,1,0)=E3995,"X",""),"")</f>
        <v/>
      </c>
      <c r="G3995" t="str">
        <f>IF(J3995&lt;&gt;"", INDEX($C$5:$C$1433, MATCH(J3995, $E$5:$E$1433, 0)),"")</f>
        <v/>
      </c>
      <c r="H3995" t="str">
        <f>IF(J3995&lt;&gt;"", INDEX($D$5:$D$1433, MATCH(J3995, $E$5:$E$1433, 0)),"")</f>
        <v/>
      </c>
      <c r="I3995" t="str">
        <f>IFERROR(IF(J3995&lt;&gt;"", INDEX($B$5:$B$1433, MATCH(J3995, $E$5:$E$1433, 0)),""),"SAI")</f>
        <v/>
      </c>
      <c r="L3995" t="str">
        <f>IFERROR(IF($N$5="Sáng",IF(MID(K3995,2,7)-MID($L$2,2,7)&gt;0,"Trễ",""),IF(MID(K3995,2,7)-MID($Q$2,2,7)&gt;0,"Trễ","")),"")</f>
        <v/>
      </c>
      <c r="M3995" t="str">
        <f>IFERROR(IF($N$5="Sáng",MID(K3995,2,7)-MID($L$2,2,7),MID(K3995,2,7)-MID($Q$2,2,7)),"")</f>
        <v/>
      </c>
      <c r="Q3995" t="str">
        <f>IF(B3995&lt;&gt;"",IF(AND(P3995="",F3995=""),"Không phép ",""),"")</f>
        <v/>
      </c>
      <c r="R3995" t="str">
        <f>UPPER(B3995)</f>
        <v/>
      </c>
      <c r="T3995" t="str">
        <f>IFERROR(IF(J3995&lt;&gt;"", INDEX($S$5:$S$1433, MATCH(J3995, $E$5:$E$1433, 0)),""),"")</f>
        <v/>
      </c>
      <c r="V3995" t="str">
        <f>IFERROR(IF(J3995&lt;&gt;"", INDEX($U$5:$U$1433, MATCH(J3995, $E$5:$E$1433, 0)),""),"")</f>
        <v/>
      </c>
    </row>
    <row r="3996">
      <c r="A3996" t="str">
        <f>IF(B3996&lt;&gt;"",A3995+1,"")</f>
        <v/>
      </c>
      <c r="F3996" t="str">
        <f>IFERROR(IF(VLOOKUP(E3996,J:J,1,0)=E3996,"X",""),"")</f>
        <v/>
      </c>
      <c r="G3996" t="str">
        <f>IF(J3996&lt;&gt;"", INDEX($C$5:$C$1433, MATCH(J3996, $E$5:$E$1433, 0)),"")</f>
        <v/>
      </c>
      <c r="H3996" t="str">
        <f>IF(J3996&lt;&gt;"", INDEX($D$5:$D$1433, MATCH(J3996, $E$5:$E$1433, 0)),"")</f>
        <v/>
      </c>
      <c r="I3996" t="str">
        <f>IFERROR(IF(J3996&lt;&gt;"", INDEX($B$5:$B$1433, MATCH(J3996, $E$5:$E$1433, 0)),""),"SAI")</f>
        <v/>
      </c>
      <c r="L3996" t="str">
        <f>IFERROR(IF($N$5="Sáng",IF(MID(K3996,2,7)-MID($L$2,2,7)&gt;0,"Trễ",""),IF(MID(K3996,2,7)-MID($Q$2,2,7)&gt;0,"Trễ","")),"")</f>
        <v/>
      </c>
      <c r="M3996" t="str">
        <f>IFERROR(IF($N$5="Sáng",MID(K3996,2,7)-MID($L$2,2,7),MID(K3996,2,7)-MID($Q$2,2,7)),"")</f>
        <v/>
      </c>
      <c r="Q3996" t="str">
        <f>IF(B3996&lt;&gt;"",IF(AND(P3996="",F3996=""),"Không phép ",""),"")</f>
        <v/>
      </c>
      <c r="R3996" t="str">
        <f>UPPER(B3996)</f>
        <v/>
      </c>
      <c r="T3996" t="str">
        <f>IFERROR(IF(J3996&lt;&gt;"", INDEX($S$5:$S$1433, MATCH(J3996, $E$5:$E$1433, 0)),""),"")</f>
        <v/>
      </c>
      <c r="V3996" t="str">
        <f>IFERROR(IF(J3996&lt;&gt;"", INDEX($U$5:$U$1433, MATCH(J3996, $E$5:$E$1433, 0)),""),"")</f>
        <v/>
      </c>
    </row>
    <row r="3997">
      <c r="A3997" t="str">
        <f>IF(B3997&lt;&gt;"",A3996+1,"")</f>
        <v/>
      </c>
      <c r="F3997" t="str">
        <f>IFERROR(IF(VLOOKUP(E3997,J:J,1,0)=E3997,"X",""),"")</f>
        <v/>
      </c>
      <c r="G3997" t="str">
        <f>IF(J3997&lt;&gt;"", INDEX($C$5:$C$1433, MATCH(J3997, $E$5:$E$1433, 0)),"")</f>
        <v/>
      </c>
      <c r="H3997" t="str">
        <f>IF(J3997&lt;&gt;"", INDEX($D$5:$D$1433, MATCH(J3997, $E$5:$E$1433, 0)),"")</f>
        <v/>
      </c>
      <c r="I3997" t="str">
        <f>IFERROR(IF(J3997&lt;&gt;"", INDEX($B$5:$B$1433, MATCH(J3997, $E$5:$E$1433, 0)),""),"SAI")</f>
        <v/>
      </c>
      <c r="L3997" t="str">
        <f>IFERROR(IF($N$5="Sáng",IF(MID(K3997,2,7)-MID($L$2,2,7)&gt;0,"Trễ",""),IF(MID(K3997,2,7)-MID($Q$2,2,7)&gt;0,"Trễ","")),"")</f>
        <v/>
      </c>
      <c r="M3997" t="str">
        <f>IFERROR(IF($N$5="Sáng",MID(K3997,2,7)-MID($L$2,2,7),MID(K3997,2,7)-MID($Q$2,2,7)),"")</f>
        <v/>
      </c>
      <c r="Q3997" t="str">
        <f>IF(B3997&lt;&gt;"",IF(AND(P3997="",F3997=""),"Không phép ",""),"")</f>
        <v/>
      </c>
      <c r="R3997" t="str">
        <f>UPPER(B3997)</f>
        <v/>
      </c>
      <c r="T3997" t="str">
        <f>IFERROR(IF(J3997&lt;&gt;"", INDEX($S$5:$S$1433, MATCH(J3997, $E$5:$E$1433, 0)),""),"")</f>
        <v/>
      </c>
      <c r="V3997" t="str">
        <f>IFERROR(IF(J3997&lt;&gt;"", INDEX($U$5:$U$1433, MATCH(J3997, $E$5:$E$1433, 0)),""),"")</f>
        <v/>
      </c>
    </row>
    <row r="3998">
      <c r="A3998" t="str">
        <f>IF(B3998&lt;&gt;"",A3997+1,"")</f>
        <v/>
      </c>
      <c r="F3998" t="str">
        <f>IFERROR(IF(VLOOKUP(E3998,J:J,1,0)=E3998,"X",""),"")</f>
        <v/>
      </c>
      <c r="G3998" t="str">
        <f>IF(J3998&lt;&gt;"", INDEX($C$5:$C$1433, MATCH(J3998, $E$5:$E$1433, 0)),"")</f>
        <v/>
      </c>
      <c r="H3998" t="str">
        <f>IF(J3998&lt;&gt;"", INDEX($D$5:$D$1433, MATCH(J3998, $E$5:$E$1433, 0)),"")</f>
        <v/>
      </c>
      <c r="I3998" t="str">
        <f>IFERROR(IF(J3998&lt;&gt;"", INDEX($B$5:$B$1433, MATCH(J3998, $E$5:$E$1433, 0)),""),"SAI")</f>
        <v/>
      </c>
      <c r="L3998" t="str">
        <f>IFERROR(IF($N$5="Sáng",IF(MID(K3998,2,7)-MID($L$2,2,7)&gt;0,"Trễ",""),IF(MID(K3998,2,7)-MID($Q$2,2,7)&gt;0,"Trễ","")),"")</f>
        <v/>
      </c>
      <c r="M3998" t="str">
        <f>IFERROR(IF($N$5="Sáng",MID(K3998,2,7)-MID($L$2,2,7),MID(K3998,2,7)-MID($Q$2,2,7)),"")</f>
        <v/>
      </c>
      <c r="Q3998" t="str">
        <f>IF(B3998&lt;&gt;"",IF(AND(P3998="",F3998=""),"Không phép ",""),"")</f>
        <v/>
      </c>
      <c r="R3998" t="str">
        <f>UPPER(B3998)</f>
        <v/>
      </c>
      <c r="T3998" t="str">
        <f>IFERROR(IF(J3998&lt;&gt;"", INDEX($S$5:$S$1433, MATCH(J3998, $E$5:$E$1433, 0)),""),"")</f>
        <v/>
      </c>
      <c r="V3998" t="str">
        <f>IFERROR(IF(J3998&lt;&gt;"", INDEX($U$5:$U$1433, MATCH(J3998, $E$5:$E$1433, 0)),""),"")</f>
        <v/>
      </c>
    </row>
    <row r="3999">
      <c r="A3999" t="str">
        <f>IF(B3999&lt;&gt;"",A3998+1,"")</f>
        <v/>
      </c>
      <c r="F3999" t="str">
        <f>IFERROR(IF(VLOOKUP(E3999,J:J,1,0)=E3999,"X",""),"")</f>
        <v/>
      </c>
      <c r="G3999" t="str">
        <f>IF(J3999&lt;&gt;"", INDEX($C$5:$C$1433, MATCH(J3999, $E$5:$E$1433, 0)),"")</f>
        <v/>
      </c>
      <c r="H3999" t="str">
        <f>IF(J3999&lt;&gt;"", INDEX($D$5:$D$1433, MATCH(J3999, $E$5:$E$1433, 0)),"")</f>
        <v/>
      </c>
      <c r="I3999" t="str">
        <f>IFERROR(IF(J3999&lt;&gt;"", INDEX($B$5:$B$1433, MATCH(J3999, $E$5:$E$1433, 0)),""),"SAI")</f>
        <v/>
      </c>
      <c r="L3999" t="str">
        <f>IFERROR(IF($N$5="Sáng",IF(MID(K3999,2,7)-MID($L$2,2,7)&gt;0,"Trễ",""),IF(MID(K3999,2,7)-MID($Q$2,2,7)&gt;0,"Trễ","")),"")</f>
        <v/>
      </c>
      <c r="M3999" t="str">
        <f>IFERROR(IF($N$5="Sáng",MID(K3999,2,7)-MID($L$2,2,7),MID(K3999,2,7)-MID($Q$2,2,7)),"")</f>
        <v/>
      </c>
      <c r="Q3999" t="str">
        <f>IF(B3999&lt;&gt;"",IF(AND(P3999="",F3999=""),"Không phép ",""),"")</f>
        <v/>
      </c>
      <c r="R3999" t="str">
        <f>UPPER(B3999)</f>
        <v/>
      </c>
      <c r="T3999" t="str">
        <f>IFERROR(IF(J3999&lt;&gt;"", INDEX($S$5:$S$1433, MATCH(J3999, $E$5:$E$1433, 0)),""),"")</f>
        <v/>
      </c>
      <c r="V3999" t="str">
        <f>IFERROR(IF(J3999&lt;&gt;"", INDEX($U$5:$U$1433, MATCH(J3999, $E$5:$E$1433, 0)),""),"")</f>
        <v/>
      </c>
    </row>
    <row r="4000">
      <c r="A4000" t="str">
        <f>IF(B4000&lt;&gt;"",A3999+1,"")</f>
        <v/>
      </c>
      <c r="F4000" t="str">
        <f>IFERROR(IF(VLOOKUP(E4000,J:J,1,0)=E4000,"X",""),"")</f>
        <v/>
      </c>
      <c r="G4000" t="str">
        <f>IF(J4000&lt;&gt;"", INDEX($C$5:$C$1433, MATCH(J4000, $E$5:$E$1433, 0)),"")</f>
        <v/>
      </c>
      <c r="H4000" t="str">
        <f>IF(J4000&lt;&gt;"", INDEX($D$5:$D$1433, MATCH(J4000, $E$5:$E$1433, 0)),"")</f>
        <v/>
      </c>
      <c r="I4000" t="str">
        <f>IFERROR(IF(J4000&lt;&gt;"", INDEX($B$5:$B$1433, MATCH(J4000, $E$5:$E$1433, 0)),""),"SAI")</f>
        <v/>
      </c>
      <c r="L4000" t="str">
        <f>IFERROR(IF($N$5="Sáng",IF(MID(K4000,2,7)-MID($L$2,2,7)&gt;0,"Trễ",""),IF(MID(K4000,2,7)-MID($Q$2,2,7)&gt;0,"Trễ","")),"")</f>
        <v/>
      </c>
      <c r="M4000" t="str">
        <f>IFERROR(IF($N$5="Sáng",MID(K4000,2,7)-MID($L$2,2,7),MID(K4000,2,7)-MID($Q$2,2,7)),"")</f>
        <v/>
      </c>
      <c r="Q4000" t="str">
        <f>IF(B4000&lt;&gt;"",IF(AND(P4000="",F4000=""),"Không phép ",""),"")</f>
        <v/>
      </c>
      <c r="R4000" t="str">
        <f>UPPER(B4000)</f>
        <v/>
      </c>
      <c r="T4000" t="str">
        <f>IFERROR(IF(J4000&lt;&gt;"", INDEX($S$5:$S$1433, MATCH(J4000, $E$5:$E$1433, 0)),""),"")</f>
        <v/>
      </c>
      <c r="V4000" t="str">
        <f>IFERROR(IF(J4000&lt;&gt;"", INDEX($U$5:$U$1433, MATCH(J4000, $E$5:$E$1433, 0)),""),"")</f>
        <v/>
      </c>
    </row>
    <row r="4001">
      <c r="A4001" t="str">
        <f>IF(B4001&lt;&gt;"",A4000+1,"")</f>
        <v/>
      </c>
      <c r="F4001" t="str">
        <f>IFERROR(IF(VLOOKUP(E4001,J:J,1,0)=E4001,"X",""),"")</f>
        <v/>
      </c>
      <c r="G4001" t="str">
        <f>IF(J4001&lt;&gt;"", INDEX($C$5:$C$1433, MATCH(J4001, $E$5:$E$1433, 0)),"")</f>
        <v/>
      </c>
      <c r="H4001" t="str">
        <f>IF(J4001&lt;&gt;"", INDEX($D$5:$D$1433, MATCH(J4001, $E$5:$E$1433, 0)),"")</f>
        <v/>
      </c>
      <c r="I4001" t="str">
        <f>IFERROR(IF(J4001&lt;&gt;"", INDEX($B$5:$B$1433, MATCH(J4001, $E$5:$E$1433, 0)),""),"SAI")</f>
        <v/>
      </c>
      <c r="L4001" t="str">
        <f>IFERROR(IF($N$5="Sáng",IF(MID(K4001,2,7)-MID($L$2,2,7)&gt;0,"Trễ",""),IF(MID(K4001,2,7)-MID($Q$2,2,7)&gt;0,"Trễ","")),"")</f>
        <v/>
      </c>
      <c r="M4001" t="str">
        <f>IFERROR(IF($N$5="Sáng",MID(K4001,2,7)-MID($L$2,2,7),MID(K4001,2,7)-MID($Q$2,2,7)),"")</f>
        <v/>
      </c>
      <c r="Q4001" t="str">
        <f>IF(B4001&lt;&gt;"",IF(AND(P4001="",F4001=""),"Không phép ",""),"")</f>
        <v/>
      </c>
      <c r="R4001" t="str">
        <f>UPPER(B4001)</f>
        <v/>
      </c>
      <c r="T4001" t="str">
        <f>IFERROR(IF(J4001&lt;&gt;"", INDEX($S$5:$S$1433, MATCH(J4001, $E$5:$E$1433, 0)),""),"")</f>
        <v/>
      </c>
      <c r="V4001" t="str">
        <f>IFERROR(IF(J4001&lt;&gt;"", INDEX($U$5:$U$1433, MATCH(J4001, $E$5:$E$1433, 0)),""),"")</f>
        <v/>
      </c>
    </row>
    <row r="4002">
      <c r="A4002" t="str">
        <f>IF(B4002&lt;&gt;"",A4001+1,"")</f>
        <v/>
      </c>
      <c r="F4002" t="str">
        <f>IFERROR(IF(VLOOKUP(E4002,J:J,1,0)=E4002,"X",""),"")</f>
        <v/>
      </c>
      <c r="G4002" t="str">
        <f>IF(J4002&lt;&gt;"", INDEX($C$5:$C$1433, MATCH(J4002, $E$5:$E$1433, 0)),"")</f>
        <v/>
      </c>
      <c r="H4002" t="str">
        <f>IF(J4002&lt;&gt;"", INDEX($D$5:$D$1433, MATCH(J4002, $E$5:$E$1433, 0)),"")</f>
        <v/>
      </c>
      <c r="I4002" t="str">
        <f>IFERROR(IF(J4002&lt;&gt;"", INDEX($B$5:$B$1433, MATCH(J4002, $E$5:$E$1433, 0)),""),"SAI")</f>
        <v/>
      </c>
      <c r="L4002" t="str">
        <f>IFERROR(IF($N$5="Sáng",IF(MID(K4002,2,7)-MID($L$2,2,7)&gt;0,"Trễ",""),IF(MID(K4002,2,7)-MID($Q$2,2,7)&gt;0,"Trễ","")),"")</f>
        <v/>
      </c>
      <c r="M4002" t="str">
        <f>IFERROR(IF($N$5="Sáng",MID(K4002,2,7)-MID($L$2,2,7),MID(K4002,2,7)-MID($Q$2,2,7)),"")</f>
        <v/>
      </c>
      <c r="Q4002" t="str">
        <f>IF(B4002&lt;&gt;"",IF(AND(P4002="",F4002=""),"Không phép ",""),"")</f>
        <v/>
      </c>
      <c r="R4002" t="str">
        <f>UPPER(B4002)</f>
        <v/>
      </c>
      <c r="T4002" t="str">
        <f>IFERROR(IF(J4002&lt;&gt;"", INDEX($S$5:$S$1433, MATCH(J4002, $E$5:$E$1433, 0)),""),"")</f>
        <v/>
      </c>
      <c r="V4002" t="str">
        <f>IFERROR(IF(J4002&lt;&gt;"", INDEX($U$5:$U$1433, MATCH(J4002, $E$5:$E$1433, 0)),""),"")</f>
        <v/>
      </c>
    </row>
    <row r="4003">
      <c r="A4003" t="str">
        <f>IF(B4003&lt;&gt;"",A4002+1,"")</f>
        <v/>
      </c>
      <c r="F4003" t="str">
        <f>IFERROR(IF(VLOOKUP(E4003,J:J,1,0)=E4003,"X",""),"")</f>
        <v/>
      </c>
      <c r="G4003" t="str">
        <f>IF(J4003&lt;&gt;"", INDEX($C$5:$C$1433, MATCH(J4003, $E$5:$E$1433, 0)),"")</f>
        <v/>
      </c>
      <c r="H4003" t="str">
        <f>IF(J4003&lt;&gt;"", INDEX($D$5:$D$1433, MATCH(J4003, $E$5:$E$1433, 0)),"")</f>
        <v/>
      </c>
      <c r="I4003" t="str">
        <f>IFERROR(IF(J4003&lt;&gt;"", INDEX($B$5:$B$1433, MATCH(J4003, $E$5:$E$1433, 0)),""),"SAI")</f>
        <v/>
      </c>
      <c r="L4003" t="str">
        <f>IFERROR(IF($N$5="Sáng",IF(MID(K4003,2,7)-MID($L$2,2,7)&gt;0,"Trễ",""),IF(MID(K4003,2,7)-MID($Q$2,2,7)&gt;0,"Trễ","")),"")</f>
        <v/>
      </c>
      <c r="M4003" t="str">
        <f>IFERROR(IF($N$5="Sáng",MID(K4003,2,7)-MID($L$2,2,7),MID(K4003,2,7)-MID($Q$2,2,7)),"")</f>
        <v/>
      </c>
      <c r="Q4003" t="str">
        <f>IF(B4003&lt;&gt;"",IF(AND(P4003="",F4003=""),"Không phép ",""),"")</f>
        <v/>
      </c>
      <c r="R4003" t="str">
        <f>UPPER(B4003)</f>
        <v/>
      </c>
      <c r="T4003" t="str">
        <f>IFERROR(IF(J4003&lt;&gt;"", INDEX($S$5:$S$1433, MATCH(J4003, $E$5:$E$1433, 0)),""),"")</f>
        <v/>
      </c>
      <c r="V4003" t="str">
        <f>IFERROR(IF(J4003&lt;&gt;"", INDEX($U$5:$U$1433, MATCH(J4003, $E$5:$E$1433, 0)),""),"")</f>
        <v/>
      </c>
    </row>
    <row r="4004">
      <c r="A4004" t="str">
        <f>IF(B4004&lt;&gt;"",A4003+1,"")</f>
        <v/>
      </c>
      <c r="F4004" t="str">
        <f>IFERROR(IF(VLOOKUP(E4004,J:J,1,0)=E4004,"X",""),"")</f>
        <v/>
      </c>
      <c r="G4004" t="str">
        <f>IF(J4004&lt;&gt;"", INDEX($C$5:$C$1433, MATCH(J4004, $E$5:$E$1433, 0)),"")</f>
        <v/>
      </c>
      <c r="H4004" t="str">
        <f>IF(J4004&lt;&gt;"", INDEX($D$5:$D$1433, MATCH(J4004, $E$5:$E$1433, 0)),"")</f>
        <v/>
      </c>
      <c r="I4004" t="str">
        <f>IFERROR(IF(J4004&lt;&gt;"", INDEX($B$5:$B$1433, MATCH(J4004, $E$5:$E$1433, 0)),""),"SAI")</f>
        <v/>
      </c>
      <c r="L4004" t="str">
        <f>IFERROR(IF($N$5="Sáng",IF(MID(K4004,2,7)-MID($L$2,2,7)&gt;0,"Trễ",""),IF(MID(K4004,2,7)-MID($Q$2,2,7)&gt;0,"Trễ","")),"")</f>
        <v/>
      </c>
      <c r="M4004" t="str">
        <f>IFERROR(IF($N$5="Sáng",MID(K4004,2,7)-MID($L$2,2,7),MID(K4004,2,7)-MID($Q$2,2,7)),"")</f>
        <v/>
      </c>
      <c r="Q4004" t="str">
        <f>IF(B4004&lt;&gt;"",IF(AND(P4004="",F4004=""),"Không phép ",""),"")</f>
        <v/>
      </c>
      <c r="R4004" t="str">
        <f>UPPER(B4004)</f>
        <v/>
      </c>
      <c r="T4004" t="str">
        <f>IFERROR(IF(J4004&lt;&gt;"", INDEX($S$5:$S$1433, MATCH(J4004, $E$5:$E$1433, 0)),""),"")</f>
        <v/>
      </c>
      <c r="V4004" t="str">
        <f>IFERROR(IF(J4004&lt;&gt;"", INDEX($U$5:$U$1433, MATCH(J4004, $E$5:$E$1433, 0)),""),"")</f>
        <v/>
      </c>
    </row>
    <row r="4005">
      <c r="A4005" t="str">
        <f>IF(B4005&lt;&gt;"",A4004+1,"")</f>
        <v/>
      </c>
      <c r="F4005" t="str">
        <f>IFERROR(IF(VLOOKUP(E4005,J:J,1,0)=E4005,"X",""),"")</f>
        <v/>
      </c>
      <c r="G4005" t="str">
        <f>IF(J4005&lt;&gt;"", INDEX($C$5:$C$1433, MATCH(J4005, $E$5:$E$1433, 0)),"")</f>
        <v/>
      </c>
      <c r="H4005" t="str">
        <f>IF(J4005&lt;&gt;"", INDEX($D$5:$D$1433, MATCH(J4005, $E$5:$E$1433, 0)),"")</f>
        <v/>
      </c>
      <c r="I4005" t="str">
        <f>IFERROR(IF(J4005&lt;&gt;"", INDEX($B$5:$B$1433, MATCH(J4005, $E$5:$E$1433, 0)),""),"SAI")</f>
        <v/>
      </c>
      <c r="L4005" t="str">
        <f>IFERROR(IF($N$5="Sáng",IF(MID(K4005,2,7)-MID($L$2,2,7)&gt;0,"Trễ",""),IF(MID(K4005,2,7)-MID($Q$2,2,7)&gt;0,"Trễ","")),"")</f>
        <v/>
      </c>
      <c r="M4005" t="str">
        <f>IFERROR(IF($N$5="Sáng",MID(K4005,2,7)-MID($L$2,2,7),MID(K4005,2,7)-MID($Q$2,2,7)),"")</f>
        <v/>
      </c>
      <c r="Q4005" t="str">
        <f>IF(B4005&lt;&gt;"",IF(AND(P4005="",F4005=""),"Không phép ",""),"")</f>
        <v/>
      </c>
      <c r="R4005" t="str">
        <f>UPPER(B4005)</f>
        <v/>
      </c>
      <c r="T4005" t="str">
        <f>IFERROR(IF(J4005&lt;&gt;"", INDEX($S$5:$S$1433, MATCH(J4005, $E$5:$E$1433, 0)),""),"")</f>
        <v/>
      </c>
      <c r="V4005" t="str">
        <f>IFERROR(IF(J4005&lt;&gt;"", INDEX($U$5:$U$1433, MATCH(J4005, $E$5:$E$1433, 0)),""),"")</f>
        <v/>
      </c>
    </row>
    <row r="4006">
      <c r="A4006" t="str">
        <f>IF(B4006&lt;&gt;"",A4005+1,"")</f>
        <v/>
      </c>
      <c r="F4006" t="str">
        <f>IFERROR(IF(VLOOKUP(E4006,J:J,1,0)=E4006,"X",""),"")</f>
        <v/>
      </c>
      <c r="G4006" t="str">
        <f>IF(J4006&lt;&gt;"", INDEX($C$5:$C$1433, MATCH(J4006, $E$5:$E$1433, 0)),"")</f>
        <v/>
      </c>
      <c r="H4006" t="str">
        <f>IF(J4006&lt;&gt;"", INDEX($D$5:$D$1433, MATCH(J4006, $E$5:$E$1433, 0)),"")</f>
        <v/>
      </c>
      <c r="I4006" t="str">
        <f>IFERROR(IF(J4006&lt;&gt;"", INDEX($B$5:$B$1433, MATCH(J4006, $E$5:$E$1433, 0)),""),"SAI")</f>
        <v/>
      </c>
      <c r="L4006" t="str">
        <f>IFERROR(IF($N$5="Sáng",IF(MID(K4006,2,7)-MID($L$2,2,7)&gt;0,"Trễ",""),IF(MID(K4006,2,7)-MID($Q$2,2,7)&gt;0,"Trễ","")),"")</f>
        <v/>
      </c>
      <c r="M4006" t="str">
        <f>IFERROR(IF($N$5="Sáng",MID(K4006,2,7)-MID($L$2,2,7),MID(K4006,2,7)-MID($Q$2,2,7)),"")</f>
        <v/>
      </c>
      <c r="Q4006" t="str">
        <f>IF(B4006&lt;&gt;"",IF(AND(P4006="",F4006=""),"Không phép ",""),"")</f>
        <v/>
      </c>
      <c r="R4006" t="str">
        <f>UPPER(B4006)</f>
        <v/>
      </c>
      <c r="T4006" t="str">
        <f>IFERROR(IF(J4006&lt;&gt;"", INDEX($S$5:$S$1433, MATCH(J4006, $E$5:$E$1433, 0)),""),"")</f>
        <v/>
      </c>
      <c r="V4006" t="str">
        <f>IFERROR(IF(J4006&lt;&gt;"", INDEX($U$5:$U$1433, MATCH(J4006, $E$5:$E$1433, 0)),""),"")</f>
        <v/>
      </c>
    </row>
    <row r="4007">
      <c r="A4007" t="str">
        <f>IF(B4007&lt;&gt;"",A4006+1,"")</f>
        <v/>
      </c>
      <c r="F4007" t="str">
        <f>IFERROR(IF(VLOOKUP(E4007,J:J,1,0)=E4007,"X",""),"")</f>
        <v/>
      </c>
      <c r="G4007" t="str">
        <f>IF(J4007&lt;&gt;"", INDEX($C$5:$C$1433, MATCH(J4007, $E$5:$E$1433, 0)),"")</f>
        <v/>
      </c>
      <c r="H4007" t="str">
        <f>IF(J4007&lt;&gt;"", INDEX($D$5:$D$1433, MATCH(J4007, $E$5:$E$1433, 0)),"")</f>
        <v/>
      </c>
      <c r="I4007" t="str">
        <f>IFERROR(IF(J4007&lt;&gt;"", INDEX($B$5:$B$1433, MATCH(J4007, $E$5:$E$1433, 0)),""),"SAI")</f>
        <v/>
      </c>
      <c r="L4007" t="str">
        <f>IFERROR(IF($N$5="Sáng",IF(MID(K4007,2,7)-MID($L$2,2,7)&gt;0,"Trễ",""),IF(MID(K4007,2,7)-MID($Q$2,2,7)&gt;0,"Trễ","")),"")</f>
        <v/>
      </c>
      <c r="M4007" t="str">
        <f>IFERROR(IF($N$5="Sáng",MID(K4007,2,7)-MID($L$2,2,7),MID(K4007,2,7)-MID($Q$2,2,7)),"")</f>
        <v/>
      </c>
      <c r="Q4007" t="str">
        <f>IF(B4007&lt;&gt;"",IF(AND(P4007="",F4007=""),"Không phép ",""),"")</f>
        <v/>
      </c>
      <c r="R4007" t="str">
        <f>UPPER(B4007)</f>
        <v/>
      </c>
      <c r="T4007" t="str">
        <f>IFERROR(IF(J4007&lt;&gt;"", INDEX($S$5:$S$1433, MATCH(J4007, $E$5:$E$1433, 0)),""),"")</f>
        <v/>
      </c>
      <c r="V4007" t="str">
        <f>IFERROR(IF(J4007&lt;&gt;"", INDEX($U$5:$U$1433, MATCH(J4007, $E$5:$E$1433, 0)),""),"")</f>
        <v/>
      </c>
    </row>
    <row r="4008">
      <c r="A4008" t="str">
        <f>IF(B4008&lt;&gt;"",A4007+1,"")</f>
        <v/>
      </c>
      <c r="F4008" t="str">
        <f>IFERROR(IF(VLOOKUP(E4008,J:J,1,0)=E4008,"X",""),"")</f>
        <v/>
      </c>
      <c r="G4008" t="str">
        <f>IF(J4008&lt;&gt;"", INDEX($C$5:$C$1433, MATCH(J4008, $E$5:$E$1433, 0)),"")</f>
        <v/>
      </c>
      <c r="H4008" t="str">
        <f>IF(J4008&lt;&gt;"", INDEX($D$5:$D$1433, MATCH(J4008, $E$5:$E$1433, 0)),"")</f>
        <v/>
      </c>
      <c r="I4008" t="str">
        <f>IFERROR(IF(J4008&lt;&gt;"", INDEX($B$5:$B$1433, MATCH(J4008, $E$5:$E$1433, 0)),""),"SAI")</f>
        <v/>
      </c>
      <c r="L4008" t="str">
        <f>IFERROR(IF($N$5="Sáng",IF(MID(K4008,2,7)-MID($L$2,2,7)&gt;0,"Trễ",""),IF(MID(K4008,2,7)-MID($Q$2,2,7)&gt;0,"Trễ","")),"")</f>
        <v/>
      </c>
      <c r="M4008" t="str">
        <f>IFERROR(IF($N$5="Sáng",MID(K4008,2,7)-MID($L$2,2,7),MID(K4008,2,7)-MID($Q$2,2,7)),"")</f>
        <v/>
      </c>
      <c r="Q4008" t="str">
        <f>IF(B4008&lt;&gt;"",IF(AND(P4008="",F4008=""),"Không phép ",""),"")</f>
        <v/>
      </c>
      <c r="R4008" t="str">
        <f>UPPER(B4008)</f>
        <v/>
      </c>
      <c r="T4008" t="str">
        <f>IFERROR(IF(J4008&lt;&gt;"", INDEX($S$5:$S$1433, MATCH(J4008, $E$5:$E$1433, 0)),""),"")</f>
        <v/>
      </c>
      <c r="V4008" t="str">
        <f>IFERROR(IF(J4008&lt;&gt;"", INDEX($U$5:$U$1433, MATCH(J4008, $E$5:$E$1433, 0)),""),"")</f>
        <v/>
      </c>
    </row>
    <row r="4009">
      <c r="A4009" t="str">
        <f>IF(B4009&lt;&gt;"",A4008+1,"")</f>
        <v/>
      </c>
      <c r="F4009" t="str">
        <f>IFERROR(IF(VLOOKUP(E4009,J:J,1,0)=E4009,"X",""),"")</f>
        <v/>
      </c>
      <c r="G4009" t="str">
        <f>IF(J4009&lt;&gt;"", INDEX($C$5:$C$1433, MATCH(J4009, $E$5:$E$1433, 0)),"")</f>
        <v/>
      </c>
      <c r="H4009" t="str">
        <f>IF(J4009&lt;&gt;"", INDEX($D$5:$D$1433, MATCH(J4009, $E$5:$E$1433, 0)),"")</f>
        <v/>
      </c>
      <c r="I4009" t="str">
        <f>IFERROR(IF(J4009&lt;&gt;"", INDEX($B$5:$B$1433, MATCH(J4009, $E$5:$E$1433, 0)),""),"SAI")</f>
        <v/>
      </c>
      <c r="L4009" t="str">
        <f>IFERROR(IF($N$5="Sáng",IF(MID(K4009,2,7)-MID($L$2,2,7)&gt;0,"Trễ",""),IF(MID(K4009,2,7)-MID($Q$2,2,7)&gt;0,"Trễ","")),"")</f>
        <v/>
      </c>
      <c r="M4009" t="str">
        <f>IFERROR(IF($N$5="Sáng",MID(K4009,2,7)-MID($L$2,2,7),MID(K4009,2,7)-MID($Q$2,2,7)),"")</f>
        <v/>
      </c>
      <c r="Q4009" t="str">
        <f>IF(B4009&lt;&gt;"",IF(AND(P4009="",F4009=""),"Không phép ",""),"")</f>
        <v/>
      </c>
      <c r="R4009" t="str">
        <f>UPPER(B4009)</f>
        <v/>
      </c>
      <c r="T4009" t="str">
        <f>IFERROR(IF(J4009&lt;&gt;"", INDEX($S$5:$S$1433, MATCH(J4009, $E$5:$E$1433, 0)),""),"")</f>
        <v/>
      </c>
      <c r="V4009" t="str">
        <f>IFERROR(IF(J4009&lt;&gt;"", INDEX($U$5:$U$1433, MATCH(J4009, $E$5:$E$1433, 0)),""),"")</f>
        <v/>
      </c>
    </row>
    <row r="4010">
      <c r="A4010" t="str">
        <f>IF(B4010&lt;&gt;"",A4009+1,"")</f>
        <v/>
      </c>
      <c r="F4010" t="str">
        <f>IFERROR(IF(VLOOKUP(E4010,J:J,1,0)=E4010,"X",""),"")</f>
        <v/>
      </c>
      <c r="G4010" t="str">
        <f>IF(J4010&lt;&gt;"", INDEX($C$5:$C$1433, MATCH(J4010, $E$5:$E$1433, 0)),"")</f>
        <v/>
      </c>
      <c r="H4010" t="str">
        <f>IF(J4010&lt;&gt;"", INDEX($D$5:$D$1433, MATCH(J4010, $E$5:$E$1433, 0)),"")</f>
        <v/>
      </c>
      <c r="I4010" t="str">
        <f>IFERROR(IF(J4010&lt;&gt;"", INDEX($B$5:$B$1433, MATCH(J4010, $E$5:$E$1433, 0)),""),"SAI")</f>
        <v/>
      </c>
      <c r="L4010" t="str">
        <f>IFERROR(IF($N$5="Sáng",IF(MID(K4010,2,7)-MID($L$2,2,7)&gt;0,"Trễ",""),IF(MID(K4010,2,7)-MID($Q$2,2,7)&gt;0,"Trễ","")),"")</f>
        <v/>
      </c>
      <c r="M4010" t="str">
        <f>IFERROR(IF($N$5="Sáng",MID(K4010,2,7)-MID($L$2,2,7),MID(K4010,2,7)-MID($Q$2,2,7)),"")</f>
        <v/>
      </c>
      <c r="Q4010" t="str">
        <f>IF(B4010&lt;&gt;"",IF(AND(P4010="",F4010=""),"Không phép ",""),"")</f>
        <v/>
      </c>
      <c r="R4010" t="str">
        <f>UPPER(B4010)</f>
        <v/>
      </c>
      <c r="T4010" t="str">
        <f>IFERROR(IF(J4010&lt;&gt;"", INDEX($S$5:$S$1433, MATCH(J4010, $E$5:$E$1433, 0)),""),"")</f>
        <v/>
      </c>
      <c r="V4010" t="str">
        <f>IFERROR(IF(J4010&lt;&gt;"", INDEX($U$5:$U$1433, MATCH(J4010, $E$5:$E$1433, 0)),""),"")</f>
        <v/>
      </c>
    </row>
    <row r="4011">
      <c r="A4011" t="str">
        <f>IF(B4011&lt;&gt;"",A4010+1,"")</f>
        <v/>
      </c>
      <c r="F4011" t="str">
        <f>IFERROR(IF(VLOOKUP(E4011,J:J,1,0)=E4011,"X",""),"")</f>
        <v/>
      </c>
      <c r="G4011" t="str">
        <f>IF(J4011&lt;&gt;"", INDEX($C$5:$C$1433, MATCH(J4011, $E$5:$E$1433, 0)),"")</f>
        <v/>
      </c>
      <c r="H4011" t="str">
        <f>IF(J4011&lt;&gt;"", INDEX($D$5:$D$1433, MATCH(J4011, $E$5:$E$1433, 0)),"")</f>
        <v/>
      </c>
      <c r="I4011" t="str">
        <f>IFERROR(IF(J4011&lt;&gt;"", INDEX($B$5:$B$1433, MATCH(J4011, $E$5:$E$1433, 0)),""),"SAI")</f>
        <v/>
      </c>
      <c r="L4011" t="str">
        <f>IFERROR(IF($N$5="Sáng",IF(MID(K4011,2,7)-MID($L$2,2,7)&gt;0,"Trễ",""),IF(MID(K4011,2,7)-MID($Q$2,2,7)&gt;0,"Trễ","")),"")</f>
        <v/>
      </c>
      <c r="M4011" t="str">
        <f>IFERROR(IF($N$5="Sáng",MID(K4011,2,7)-MID($L$2,2,7),MID(K4011,2,7)-MID($Q$2,2,7)),"")</f>
        <v/>
      </c>
      <c r="Q4011" t="str">
        <f>IF(B4011&lt;&gt;"",IF(AND(P4011="",F4011=""),"Không phép ",""),"")</f>
        <v/>
      </c>
      <c r="R4011" t="str">
        <f>UPPER(B4011)</f>
        <v/>
      </c>
      <c r="T4011" t="str">
        <f>IFERROR(IF(J4011&lt;&gt;"", INDEX($S$5:$S$1433, MATCH(J4011, $E$5:$E$1433, 0)),""),"")</f>
        <v/>
      </c>
      <c r="V4011" t="str">
        <f>IFERROR(IF(J4011&lt;&gt;"", INDEX($U$5:$U$1433, MATCH(J4011, $E$5:$E$1433, 0)),""),"")</f>
        <v/>
      </c>
    </row>
    <row r="4012">
      <c r="A4012" t="str">
        <f>IF(B4012&lt;&gt;"",A4011+1,"")</f>
        <v/>
      </c>
      <c r="F4012" t="str">
        <f>IFERROR(IF(VLOOKUP(E4012,J:J,1,0)=E4012,"X",""),"")</f>
        <v/>
      </c>
      <c r="G4012" t="str">
        <f>IF(J4012&lt;&gt;"", INDEX($C$5:$C$1433, MATCH(J4012, $E$5:$E$1433, 0)),"")</f>
        <v/>
      </c>
      <c r="H4012" t="str">
        <f>IF(J4012&lt;&gt;"", INDEX($D$5:$D$1433, MATCH(J4012, $E$5:$E$1433, 0)),"")</f>
        <v/>
      </c>
      <c r="I4012" t="str">
        <f>IFERROR(IF(J4012&lt;&gt;"", INDEX($B$5:$B$1433, MATCH(J4012, $E$5:$E$1433, 0)),""),"SAI")</f>
        <v/>
      </c>
      <c r="L4012" t="str">
        <f>IFERROR(IF($N$5="Sáng",IF(MID(K4012,2,7)-MID($L$2,2,7)&gt;0,"Trễ",""),IF(MID(K4012,2,7)-MID($Q$2,2,7)&gt;0,"Trễ","")),"")</f>
        <v/>
      </c>
      <c r="M4012" t="str">
        <f>IFERROR(IF($N$5="Sáng",MID(K4012,2,7)-MID($L$2,2,7),MID(K4012,2,7)-MID($Q$2,2,7)),"")</f>
        <v/>
      </c>
      <c r="Q4012" t="str">
        <f>IF(B4012&lt;&gt;"",IF(AND(P4012="",F4012=""),"Không phép ",""),"")</f>
        <v/>
      </c>
      <c r="R4012" t="str">
        <f>UPPER(B4012)</f>
        <v/>
      </c>
      <c r="T4012" t="str">
        <f>IFERROR(IF(J4012&lt;&gt;"", INDEX($S$5:$S$1433, MATCH(J4012, $E$5:$E$1433, 0)),""),"")</f>
        <v/>
      </c>
      <c r="V4012" t="str">
        <f>IFERROR(IF(J4012&lt;&gt;"", INDEX($U$5:$U$1433, MATCH(J4012, $E$5:$E$1433, 0)),""),"")</f>
        <v/>
      </c>
    </row>
    <row r="4013">
      <c r="A4013" t="str">
        <f>IF(B4013&lt;&gt;"",A4012+1,"")</f>
        <v/>
      </c>
      <c r="F4013" t="str">
        <f>IFERROR(IF(VLOOKUP(E4013,J:J,1,0)=E4013,"X",""),"")</f>
        <v/>
      </c>
      <c r="G4013" t="str">
        <f>IF(J4013&lt;&gt;"", INDEX($C$5:$C$1433, MATCH(J4013, $E$5:$E$1433, 0)),"")</f>
        <v/>
      </c>
      <c r="H4013" t="str">
        <f>IF(J4013&lt;&gt;"", INDEX($D$5:$D$1433, MATCH(J4013, $E$5:$E$1433, 0)),"")</f>
        <v/>
      </c>
      <c r="I4013" t="str">
        <f>IFERROR(IF(J4013&lt;&gt;"", INDEX($B$5:$B$1433, MATCH(J4013, $E$5:$E$1433, 0)),""),"SAI")</f>
        <v/>
      </c>
      <c r="L4013" t="str">
        <f>IFERROR(IF($N$5="Sáng",IF(MID(K4013,2,7)-MID($L$2,2,7)&gt;0,"Trễ",""),IF(MID(K4013,2,7)-MID($Q$2,2,7)&gt;0,"Trễ","")),"")</f>
        <v/>
      </c>
      <c r="M4013" t="str">
        <f>IFERROR(IF($N$5="Sáng",MID(K4013,2,7)-MID($L$2,2,7),MID(K4013,2,7)-MID($Q$2,2,7)),"")</f>
        <v/>
      </c>
      <c r="Q4013" t="str">
        <f>IF(B4013&lt;&gt;"",IF(AND(P4013="",F4013=""),"Không phép ",""),"")</f>
        <v/>
      </c>
      <c r="R4013" t="str">
        <f>UPPER(B4013)</f>
        <v/>
      </c>
      <c r="T4013" t="str">
        <f>IFERROR(IF(J4013&lt;&gt;"", INDEX($S$5:$S$1433, MATCH(J4013, $E$5:$E$1433, 0)),""),"")</f>
        <v/>
      </c>
      <c r="V4013" t="str">
        <f>IFERROR(IF(J4013&lt;&gt;"", INDEX($U$5:$U$1433, MATCH(J4013, $E$5:$E$1433, 0)),""),"")</f>
        <v/>
      </c>
    </row>
    <row r="4014">
      <c r="A4014" t="str">
        <f>IF(B4014&lt;&gt;"",A4013+1,"")</f>
        <v/>
      </c>
      <c r="F4014" t="str">
        <f>IFERROR(IF(VLOOKUP(E4014,J:J,1,0)=E4014,"X",""),"")</f>
        <v/>
      </c>
      <c r="G4014" t="str">
        <f>IF(J4014&lt;&gt;"", INDEX($C$5:$C$1433, MATCH(J4014, $E$5:$E$1433, 0)),"")</f>
        <v/>
      </c>
      <c r="H4014" t="str">
        <f>IF(J4014&lt;&gt;"", INDEX($D$5:$D$1433, MATCH(J4014, $E$5:$E$1433, 0)),"")</f>
        <v/>
      </c>
      <c r="I4014" t="str">
        <f>IFERROR(IF(J4014&lt;&gt;"", INDEX($B$5:$B$1433, MATCH(J4014, $E$5:$E$1433, 0)),""),"SAI")</f>
        <v/>
      </c>
      <c r="L4014" t="str">
        <f>IFERROR(IF($N$5="Sáng",IF(MID(K4014,2,7)-MID($L$2,2,7)&gt;0,"Trễ",""),IF(MID(K4014,2,7)-MID($Q$2,2,7)&gt;0,"Trễ","")),"")</f>
        <v/>
      </c>
      <c r="M4014" t="str">
        <f>IFERROR(IF($N$5="Sáng",MID(K4014,2,7)-MID($L$2,2,7),MID(K4014,2,7)-MID($Q$2,2,7)),"")</f>
        <v/>
      </c>
      <c r="Q4014" t="str">
        <f>IF(B4014&lt;&gt;"",IF(AND(P4014="",F4014=""),"Không phép ",""),"")</f>
        <v/>
      </c>
      <c r="R4014" t="str">
        <f>UPPER(B4014)</f>
        <v/>
      </c>
      <c r="T4014" t="str">
        <f>IFERROR(IF(J4014&lt;&gt;"", INDEX($S$5:$S$1433, MATCH(J4014, $E$5:$E$1433, 0)),""),"")</f>
        <v/>
      </c>
      <c r="V4014" t="str">
        <f>IFERROR(IF(J4014&lt;&gt;"", INDEX($U$5:$U$1433, MATCH(J4014, $E$5:$E$1433, 0)),""),"")</f>
        <v/>
      </c>
    </row>
    <row r="4015">
      <c r="A4015" t="str">
        <f>IF(B4015&lt;&gt;"",A4014+1,"")</f>
        <v/>
      </c>
      <c r="F4015" t="str">
        <f>IFERROR(IF(VLOOKUP(E4015,J:J,1,0)=E4015,"X",""),"")</f>
        <v/>
      </c>
      <c r="G4015" t="str">
        <f>IF(J4015&lt;&gt;"", INDEX($C$5:$C$1433, MATCH(J4015, $E$5:$E$1433, 0)),"")</f>
        <v/>
      </c>
      <c r="H4015" t="str">
        <f>IF(J4015&lt;&gt;"", INDEX($D$5:$D$1433, MATCH(J4015, $E$5:$E$1433, 0)),"")</f>
        <v/>
      </c>
      <c r="I4015" t="str">
        <f>IFERROR(IF(J4015&lt;&gt;"", INDEX($B$5:$B$1433, MATCH(J4015, $E$5:$E$1433, 0)),""),"SAI")</f>
        <v/>
      </c>
      <c r="L4015" t="str">
        <f>IFERROR(IF($N$5="Sáng",IF(MID(K4015,2,7)-MID($L$2,2,7)&gt;0,"Trễ",""),IF(MID(K4015,2,7)-MID($Q$2,2,7)&gt;0,"Trễ","")),"")</f>
        <v/>
      </c>
      <c r="M4015" t="str">
        <f>IFERROR(IF($N$5="Sáng",MID(K4015,2,7)-MID($L$2,2,7),MID(K4015,2,7)-MID($Q$2,2,7)),"")</f>
        <v/>
      </c>
      <c r="Q4015" t="str">
        <f>IF(B4015&lt;&gt;"",IF(AND(P4015="",F4015=""),"Không phép ",""),"")</f>
        <v/>
      </c>
      <c r="R4015" t="str">
        <f>UPPER(B4015)</f>
        <v/>
      </c>
      <c r="T4015" t="str">
        <f>IFERROR(IF(J4015&lt;&gt;"", INDEX($S$5:$S$1433, MATCH(J4015, $E$5:$E$1433, 0)),""),"")</f>
        <v/>
      </c>
      <c r="V4015" t="str">
        <f>IFERROR(IF(J4015&lt;&gt;"", INDEX($U$5:$U$1433, MATCH(J4015, $E$5:$E$1433, 0)),""),"")</f>
        <v/>
      </c>
    </row>
    <row r="4016">
      <c r="A4016" t="str">
        <f>IF(B4016&lt;&gt;"",A4015+1,"")</f>
        <v/>
      </c>
      <c r="F4016" t="str">
        <f>IFERROR(IF(VLOOKUP(E4016,J:J,1,0)=E4016,"X",""),"")</f>
        <v/>
      </c>
      <c r="G4016" t="str">
        <f>IF(J4016&lt;&gt;"", INDEX($C$5:$C$1433, MATCH(J4016, $E$5:$E$1433, 0)),"")</f>
        <v/>
      </c>
      <c r="H4016" t="str">
        <f>IF(J4016&lt;&gt;"", INDEX($D$5:$D$1433, MATCH(J4016, $E$5:$E$1433, 0)),"")</f>
        <v/>
      </c>
      <c r="I4016" t="str">
        <f>IFERROR(IF(J4016&lt;&gt;"", INDEX($B$5:$B$1433, MATCH(J4016, $E$5:$E$1433, 0)),""),"SAI")</f>
        <v/>
      </c>
      <c r="L4016" t="str">
        <f>IFERROR(IF($N$5="Sáng",IF(MID(K4016,2,7)-MID($L$2,2,7)&gt;0,"Trễ",""),IF(MID(K4016,2,7)-MID($Q$2,2,7)&gt;0,"Trễ","")),"")</f>
        <v/>
      </c>
      <c r="M4016" t="str">
        <f>IFERROR(IF($N$5="Sáng",MID(K4016,2,7)-MID($L$2,2,7),MID(K4016,2,7)-MID($Q$2,2,7)),"")</f>
        <v/>
      </c>
      <c r="Q4016" t="str">
        <f>IF(B4016&lt;&gt;"",IF(AND(P4016="",F4016=""),"Không phép ",""),"")</f>
        <v/>
      </c>
      <c r="R4016" t="str">
        <f>UPPER(B4016)</f>
        <v/>
      </c>
      <c r="T4016" t="str">
        <f>IFERROR(IF(J4016&lt;&gt;"", INDEX($S$5:$S$1433, MATCH(J4016, $E$5:$E$1433, 0)),""),"")</f>
        <v/>
      </c>
      <c r="V4016" t="str">
        <f>IFERROR(IF(J4016&lt;&gt;"", INDEX($U$5:$U$1433, MATCH(J4016, $E$5:$E$1433, 0)),""),"")</f>
        <v/>
      </c>
    </row>
    <row r="4017">
      <c r="A4017" t="str">
        <f>IF(B4017&lt;&gt;"",A4016+1,"")</f>
        <v/>
      </c>
      <c r="F4017" t="str">
        <f>IFERROR(IF(VLOOKUP(E4017,J:J,1,0)=E4017,"X",""),"")</f>
        <v/>
      </c>
      <c r="G4017" t="str">
        <f>IF(J4017&lt;&gt;"", INDEX($C$5:$C$1433, MATCH(J4017, $E$5:$E$1433, 0)),"")</f>
        <v/>
      </c>
      <c r="H4017" t="str">
        <f>IF(J4017&lt;&gt;"", INDEX($D$5:$D$1433, MATCH(J4017, $E$5:$E$1433, 0)),"")</f>
        <v/>
      </c>
      <c r="I4017" t="str">
        <f>IFERROR(IF(J4017&lt;&gt;"", INDEX($B$5:$B$1433, MATCH(J4017, $E$5:$E$1433, 0)),""),"SAI")</f>
        <v/>
      </c>
      <c r="L4017" t="str">
        <f>IFERROR(IF($N$5="Sáng",IF(MID(K4017,2,7)-MID($L$2,2,7)&gt;0,"Trễ",""),IF(MID(K4017,2,7)-MID($Q$2,2,7)&gt;0,"Trễ","")),"")</f>
        <v/>
      </c>
      <c r="M4017" t="str">
        <f>IFERROR(IF($N$5="Sáng",MID(K4017,2,7)-MID($L$2,2,7),MID(K4017,2,7)-MID($Q$2,2,7)),"")</f>
        <v/>
      </c>
      <c r="Q4017" t="str">
        <f>IF(B4017&lt;&gt;"",IF(AND(P4017="",F4017=""),"Không phép ",""),"")</f>
        <v/>
      </c>
      <c r="R4017" t="str">
        <f>UPPER(B4017)</f>
        <v/>
      </c>
      <c r="T4017" t="str">
        <f>IFERROR(IF(J4017&lt;&gt;"", INDEX($S$5:$S$1433, MATCH(J4017, $E$5:$E$1433, 0)),""),"")</f>
        <v/>
      </c>
      <c r="V4017" t="str">
        <f>IFERROR(IF(J4017&lt;&gt;"", INDEX($U$5:$U$1433, MATCH(J4017, $E$5:$E$1433, 0)),""),"")</f>
        <v/>
      </c>
    </row>
    <row r="4018">
      <c r="A4018" t="str">
        <f>IF(B4018&lt;&gt;"",A4017+1,"")</f>
        <v/>
      </c>
      <c r="F4018" t="str">
        <f>IFERROR(IF(VLOOKUP(E4018,J:J,1,0)=E4018,"X",""),"")</f>
        <v/>
      </c>
      <c r="G4018" t="str">
        <f>IF(J4018&lt;&gt;"", INDEX($C$5:$C$1433, MATCH(J4018, $E$5:$E$1433, 0)),"")</f>
        <v/>
      </c>
      <c r="H4018" t="str">
        <f>IF(J4018&lt;&gt;"", INDEX($D$5:$D$1433, MATCH(J4018, $E$5:$E$1433, 0)),"")</f>
        <v/>
      </c>
      <c r="I4018" t="str">
        <f>IFERROR(IF(J4018&lt;&gt;"", INDEX($B$5:$B$1433, MATCH(J4018, $E$5:$E$1433, 0)),""),"SAI")</f>
        <v/>
      </c>
      <c r="L4018" t="str">
        <f>IFERROR(IF($N$5="Sáng",IF(MID(K4018,2,7)-MID($L$2,2,7)&gt;0,"Trễ",""),IF(MID(K4018,2,7)-MID($Q$2,2,7)&gt;0,"Trễ","")),"")</f>
        <v/>
      </c>
      <c r="M4018" t="str">
        <f>IFERROR(IF($N$5="Sáng",MID(K4018,2,7)-MID($L$2,2,7),MID(K4018,2,7)-MID($Q$2,2,7)),"")</f>
        <v/>
      </c>
      <c r="Q4018" t="str">
        <f>IF(B4018&lt;&gt;"",IF(AND(P4018="",F4018=""),"Không phép ",""),"")</f>
        <v/>
      </c>
      <c r="R4018" t="str">
        <f>UPPER(B4018)</f>
        <v/>
      </c>
      <c r="T4018" t="str">
        <f>IFERROR(IF(J4018&lt;&gt;"", INDEX($S$5:$S$1433, MATCH(J4018, $E$5:$E$1433, 0)),""),"")</f>
        <v/>
      </c>
      <c r="V4018" t="str">
        <f>IFERROR(IF(J4018&lt;&gt;"", INDEX($U$5:$U$1433, MATCH(J4018, $E$5:$E$1433, 0)),""),"")</f>
        <v/>
      </c>
    </row>
    <row r="4019">
      <c r="A4019" t="str">
        <f>IF(B4019&lt;&gt;"",A4018+1,"")</f>
        <v/>
      </c>
      <c r="F4019" t="str">
        <f>IFERROR(IF(VLOOKUP(E4019,J:J,1,0)=E4019,"X",""),"")</f>
        <v/>
      </c>
      <c r="G4019" t="str">
        <f>IF(J4019&lt;&gt;"", INDEX($C$5:$C$1433, MATCH(J4019, $E$5:$E$1433, 0)),"")</f>
        <v/>
      </c>
      <c r="H4019" t="str">
        <f>IF(J4019&lt;&gt;"", INDEX($D$5:$D$1433, MATCH(J4019, $E$5:$E$1433, 0)),"")</f>
        <v/>
      </c>
      <c r="I4019" t="str">
        <f>IFERROR(IF(J4019&lt;&gt;"", INDEX($B$5:$B$1433, MATCH(J4019, $E$5:$E$1433, 0)),""),"SAI")</f>
        <v/>
      </c>
      <c r="L4019" t="str">
        <f>IFERROR(IF($N$5="Sáng",IF(MID(K4019,2,7)-MID($L$2,2,7)&gt;0,"Trễ",""),IF(MID(K4019,2,7)-MID($Q$2,2,7)&gt;0,"Trễ","")),"")</f>
        <v/>
      </c>
      <c r="M4019" t="str">
        <f>IFERROR(IF($N$5="Sáng",MID(K4019,2,7)-MID($L$2,2,7),MID(K4019,2,7)-MID($Q$2,2,7)),"")</f>
        <v/>
      </c>
      <c r="Q4019" t="str">
        <f>IF(B4019&lt;&gt;"",IF(AND(P4019="",F4019=""),"Không phép ",""),"")</f>
        <v/>
      </c>
      <c r="R4019" t="str">
        <f>UPPER(B4019)</f>
        <v/>
      </c>
      <c r="T4019" t="str">
        <f>IFERROR(IF(J4019&lt;&gt;"", INDEX($S$5:$S$1433, MATCH(J4019, $E$5:$E$1433, 0)),""),"")</f>
        <v/>
      </c>
      <c r="V4019" t="str">
        <f>IFERROR(IF(J4019&lt;&gt;"", INDEX($U$5:$U$1433, MATCH(J4019, $E$5:$E$1433, 0)),""),"")</f>
        <v/>
      </c>
    </row>
    <row r="4020">
      <c r="A4020" t="str">
        <f>IF(B4020&lt;&gt;"",A4019+1,"")</f>
        <v/>
      </c>
      <c r="F4020" t="str">
        <f>IFERROR(IF(VLOOKUP(E4020,J:J,1,0)=E4020,"X",""),"")</f>
        <v/>
      </c>
      <c r="G4020" t="str">
        <f>IF(J4020&lt;&gt;"", INDEX($C$5:$C$1433, MATCH(J4020, $E$5:$E$1433, 0)),"")</f>
        <v/>
      </c>
      <c r="H4020" t="str">
        <f>IF(J4020&lt;&gt;"", INDEX($D$5:$D$1433, MATCH(J4020, $E$5:$E$1433, 0)),"")</f>
        <v/>
      </c>
      <c r="I4020" t="str">
        <f>IFERROR(IF(J4020&lt;&gt;"", INDEX($B$5:$B$1433, MATCH(J4020, $E$5:$E$1433, 0)),""),"SAI")</f>
        <v/>
      </c>
      <c r="L4020" t="str">
        <f>IFERROR(IF($N$5="Sáng",IF(MID(K4020,2,7)-MID($L$2,2,7)&gt;0,"Trễ",""),IF(MID(K4020,2,7)-MID($Q$2,2,7)&gt;0,"Trễ","")),"")</f>
        <v/>
      </c>
      <c r="M4020" t="str">
        <f>IFERROR(IF($N$5="Sáng",MID(K4020,2,7)-MID($L$2,2,7),MID(K4020,2,7)-MID($Q$2,2,7)),"")</f>
        <v/>
      </c>
      <c r="Q4020" t="str">
        <f>IF(B4020&lt;&gt;"",IF(AND(P4020="",F4020=""),"Không phép ",""),"")</f>
        <v/>
      </c>
      <c r="R4020" t="str">
        <f>UPPER(B4020)</f>
        <v/>
      </c>
      <c r="T4020" t="str">
        <f>IFERROR(IF(J4020&lt;&gt;"", INDEX($S$5:$S$1433, MATCH(J4020, $E$5:$E$1433, 0)),""),"")</f>
        <v/>
      </c>
      <c r="V4020" t="str">
        <f>IFERROR(IF(J4020&lt;&gt;"", INDEX($U$5:$U$1433, MATCH(J4020, $E$5:$E$1433, 0)),""),"")</f>
        <v/>
      </c>
    </row>
    <row r="4021">
      <c r="A4021" t="str">
        <f>IF(B4021&lt;&gt;"",A4020+1,"")</f>
        <v/>
      </c>
      <c r="F4021" t="str">
        <f>IFERROR(IF(VLOOKUP(E4021,J:J,1,0)=E4021,"X",""),"")</f>
        <v/>
      </c>
      <c r="G4021" t="str">
        <f>IF(J4021&lt;&gt;"", INDEX($C$5:$C$1433, MATCH(J4021, $E$5:$E$1433, 0)),"")</f>
        <v/>
      </c>
      <c r="H4021" t="str">
        <f>IF(J4021&lt;&gt;"", INDEX($D$5:$D$1433, MATCH(J4021, $E$5:$E$1433, 0)),"")</f>
        <v/>
      </c>
      <c r="I4021" t="str">
        <f>IFERROR(IF(J4021&lt;&gt;"", INDEX($B$5:$B$1433, MATCH(J4021, $E$5:$E$1433, 0)),""),"SAI")</f>
        <v/>
      </c>
      <c r="L4021" t="str">
        <f>IFERROR(IF($N$5="Sáng",IF(MID(K4021,2,7)-MID($L$2,2,7)&gt;0,"Trễ",""),IF(MID(K4021,2,7)-MID($Q$2,2,7)&gt;0,"Trễ","")),"")</f>
        <v/>
      </c>
      <c r="M4021" t="str">
        <f>IFERROR(IF($N$5="Sáng",MID(K4021,2,7)-MID($L$2,2,7),MID(K4021,2,7)-MID($Q$2,2,7)),"")</f>
        <v/>
      </c>
      <c r="Q4021" t="str">
        <f>IF(B4021&lt;&gt;"",IF(AND(P4021="",F4021=""),"Không phép ",""),"")</f>
        <v/>
      </c>
      <c r="R4021" t="str">
        <f>UPPER(B4021)</f>
        <v/>
      </c>
      <c r="T4021" t="str">
        <f>IFERROR(IF(J4021&lt;&gt;"", INDEX($S$5:$S$1433, MATCH(J4021, $E$5:$E$1433, 0)),""),"")</f>
        <v/>
      </c>
      <c r="V4021" t="str">
        <f>IFERROR(IF(J4021&lt;&gt;"", INDEX($U$5:$U$1433, MATCH(J4021, $E$5:$E$1433, 0)),""),"")</f>
        <v/>
      </c>
    </row>
    <row r="4022">
      <c r="A4022" t="str">
        <f>IF(B4022&lt;&gt;"",A4021+1,"")</f>
        <v/>
      </c>
      <c r="F4022" t="str">
        <f>IFERROR(IF(VLOOKUP(E4022,J:J,1,0)=E4022,"X",""),"")</f>
        <v/>
      </c>
      <c r="G4022" t="str">
        <f>IF(J4022&lt;&gt;"", INDEX($C$5:$C$1433, MATCH(J4022, $E$5:$E$1433, 0)),"")</f>
        <v/>
      </c>
      <c r="H4022" t="str">
        <f>IF(J4022&lt;&gt;"", INDEX($D$5:$D$1433, MATCH(J4022, $E$5:$E$1433, 0)),"")</f>
        <v/>
      </c>
      <c r="I4022" t="str">
        <f>IFERROR(IF(J4022&lt;&gt;"", INDEX($B$5:$B$1433, MATCH(J4022, $E$5:$E$1433, 0)),""),"SAI")</f>
        <v/>
      </c>
      <c r="L4022" t="str">
        <f>IFERROR(IF($N$5="Sáng",IF(MID(K4022,2,7)-MID($L$2,2,7)&gt;0,"Trễ",""),IF(MID(K4022,2,7)-MID($Q$2,2,7)&gt;0,"Trễ","")),"")</f>
        <v/>
      </c>
      <c r="M4022" t="str">
        <f>IFERROR(IF($N$5="Sáng",MID(K4022,2,7)-MID($L$2,2,7),MID(K4022,2,7)-MID($Q$2,2,7)),"")</f>
        <v/>
      </c>
      <c r="Q4022" t="str">
        <f>IF(B4022&lt;&gt;"",IF(AND(P4022="",F4022=""),"Không phép ",""),"")</f>
        <v/>
      </c>
      <c r="R4022" t="str">
        <f>UPPER(B4022)</f>
        <v/>
      </c>
      <c r="T4022" t="str">
        <f>IFERROR(IF(J4022&lt;&gt;"", INDEX($S$5:$S$1433, MATCH(J4022, $E$5:$E$1433, 0)),""),"")</f>
        <v/>
      </c>
      <c r="V4022" t="str">
        <f>IFERROR(IF(J4022&lt;&gt;"", INDEX($U$5:$U$1433, MATCH(J4022, $E$5:$E$1433, 0)),""),"")</f>
        <v/>
      </c>
    </row>
    <row r="4023">
      <c r="A4023" t="str">
        <f>IF(B4023&lt;&gt;"",A4022+1,"")</f>
        <v/>
      </c>
      <c r="F4023" t="str">
        <f>IFERROR(IF(VLOOKUP(E4023,J:J,1,0)=E4023,"X",""),"")</f>
        <v/>
      </c>
      <c r="G4023" t="str">
        <f>IF(J4023&lt;&gt;"", INDEX($C$5:$C$1433, MATCH(J4023, $E$5:$E$1433, 0)),"")</f>
        <v/>
      </c>
      <c r="H4023" t="str">
        <f>IF(J4023&lt;&gt;"", INDEX($D$5:$D$1433, MATCH(J4023, $E$5:$E$1433, 0)),"")</f>
        <v/>
      </c>
      <c r="I4023" t="str">
        <f>IFERROR(IF(J4023&lt;&gt;"", INDEX($B$5:$B$1433, MATCH(J4023, $E$5:$E$1433, 0)),""),"SAI")</f>
        <v/>
      </c>
      <c r="L4023" t="str">
        <f>IFERROR(IF($N$5="Sáng",IF(MID(K4023,2,7)-MID($L$2,2,7)&gt;0,"Trễ",""),IF(MID(K4023,2,7)-MID($Q$2,2,7)&gt;0,"Trễ","")),"")</f>
        <v/>
      </c>
      <c r="M4023" t="str">
        <f>IFERROR(IF($N$5="Sáng",MID(K4023,2,7)-MID($L$2,2,7),MID(K4023,2,7)-MID($Q$2,2,7)),"")</f>
        <v/>
      </c>
      <c r="Q4023" t="str">
        <f>IF(B4023&lt;&gt;"",IF(AND(P4023="",F4023=""),"Không phép ",""),"")</f>
        <v/>
      </c>
      <c r="R4023" t="str">
        <f>UPPER(B4023)</f>
        <v/>
      </c>
      <c r="T4023" t="str">
        <f>IFERROR(IF(J4023&lt;&gt;"", INDEX($S$5:$S$1433, MATCH(J4023, $E$5:$E$1433, 0)),""),"")</f>
        <v/>
      </c>
      <c r="V4023" t="str">
        <f>IFERROR(IF(J4023&lt;&gt;"", INDEX($U$5:$U$1433, MATCH(J4023, $E$5:$E$1433, 0)),""),"")</f>
        <v/>
      </c>
    </row>
    <row r="4024">
      <c r="A4024" t="str">
        <f>IF(B4024&lt;&gt;"",A4023+1,"")</f>
        <v/>
      </c>
      <c r="F4024" t="str">
        <f>IFERROR(IF(VLOOKUP(E4024,J:J,1,0)=E4024,"X",""),"")</f>
        <v/>
      </c>
      <c r="G4024" t="str">
        <f>IF(J4024&lt;&gt;"", INDEX($C$5:$C$1433, MATCH(J4024, $E$5:$E$1433, 0)),"")</f>
        <v/>
      </c>
      <c r="H4024" t="str">
        <f>IF(J4024&lt;&gt;"", INDEX($D$5:$D$1433, MATCH(J4024, $E$5:$E$1433, 0)),"")</f>
        <v/>
      </c>
      <c r="I4024" t="str">
        <f>IFERROR(IF(J4024&lt;&gt;"", INDEX($B$5:$B$1433, MATCH(J4024, $E$5:$E$1433, 0)),""),"SAI")</f>
        <v/>
      </c>
      <c r="L4024" t="str">
        <f>IFERROR(IF($N$5="Sáng",IF(MID(K4024,2,7)-MID($L$2,2,7)&gt;0,"Trễ",""),IF(MID(K4024,2,7)-MID($Q$2,2,7)&gt;0,"Trễ","")),"")</f>
        <v/>
      </c>
      <c r="M4024" t="str">
        <f>IFERROR(IF($N$5="Sáng",MID(K4024,2,7)-MID($L$2,2,7),MID(K4024,2,7)-MID($Q$2,2,7)),"")</f>
        <v/>
      </c>
      <c r="Q4024" t="str">
        <f>IF(B4024&lt;&gt;"",IF(AND(P4024="",F4024=""),"Không phép ",""),"")</f>
        <v/>
      </c>
      <c r="R4024" t="str">
        <f>UPPER(B4024)</f>
        <v/>
      </c>
      <c r="T4024" t="str">
        <f>IFERROR(IF(J4024&lt;&gt;"", INDEX($S$5:$S$1433, MATCH(J4024, $E$5:$E$1433, 0)),""),"")</f>
        <v/>
      </c>
      <c r="V4024" t="str">
        <f>IFERROR(IF(J4024&lt;&gt;"", INDEX($U$5:$U$1433, MATCH(J4024, $E$5:$E$1433, 0)),""),"")</f>
        <v/>
      </c>
    </row>
    <row r="4025">
      <c r="A4025" t="str">
        <f>IF(B4025&lt;&gt;"",A4024+1,"")</f>
        <v/>
      </c>
      <c r="F4025" t="str">
        <f>IFERROR(IF(VLOOKUP(E4025,J:J,1,0)=E4025,"X",""),"")</f>
        <v/>
      </c>
      <c r="G4025" t="str">
        <f>IF(J4025&lt;&gt;"", INDEX($C$5:$C$1433, MATCH(J4025, $E$5:$E$1433, 0)),"")</f>
        <v/>
      </c>
      <c r="H4025" t="str">
        <f>IF(J4025&lt;&gt;"", INDEX($D$5:$D$1433, MATCH(J4025, $E$5:$E$1433, 0)),"")</f>
        <v/>
      </c>
      <c r="I4025" t="str">
        <f>IFERROR(IF(J4025&lt;&gt;"", INDEX($B$5:$B$1433, MATCH(J4025, $E$5:$E$1433, 0)),""),"SAI")</f>
        <v/>
      </c>
      <c r="L4025" t="str">
        <f>IFERROR(IF($N$5="Sáng",IF(MID(K4025,2,7)-MID($L$2,2,7)&gt;0,"Trễ",""),IF(MID(K4025,2,7)-MID($Q$2,2,7)&gt;0,"Trễ","")),"")</f>
        <v/>
      </c>
      <c r="M4025" t="str">
        <f>IFERROR(IF($N$5="Sáng",MID(K4025,2,7)-MID($L$2,2,7),MID(K4025,2,7)-MID($Q$2,2,7)),"")</f>
        <v/>
      </c>
      <c r="Q4025" t="str">
        <f>IF(B4025&lt;&gt;"",IF(AND(P4025="",F4025=""),"Không phép ",""),"")</f>
        <v/>
      </c>
      <c r="R4025" t="str">
        <f>UPPER(B4025)</f>
        <v/>
      </c>
      <c r="T4025" t="str">
        <f>IFERROR(IF(J4025&lt;&gt;"", INDEX($S$5:$S$1433, MATCH(J4025, $E$5:$E$1433, 0)),""),"")</f>
        <v/>
      </c>
      <c r="V4025" t="str">
        <f>IFERROR(IF(J4025&lt;&gt;"", INDEX($U$5:$U$1433, MATCH(J4025, $E$5:$E$1433, 0)),""),"")</f>
        <v/>
      </c>
    </row>
    <row r="4026">
      <c r="A4026" t="str">
        <f>IF(B4026&lt;&gt;"",A4025+1,"")</f>
        <v/>
      </c>
      <c r="F4026" t="str">
        <f>IFERROR(IF(VLOOKUP(E4026,J:J,1,0)=E4026,"X",""),"")</f>
        <v/>
      </c>
      <c r="G4026" t="str">
        <f>IF(J4026&lt;&gt;"", INDEX($C$5:$C$1433, MATCH(J4026, $E$5:$E$1433, 0)),"")</f>
        <v/>
      </c>
      <c r="H4026" t="str">
        <f>IF(J4026&lt;&gt;"", INDEX($D$5:$D$1433, MATCH(J4026, $E$5:$E$1433, 0)),"")</f>
        <v/>
      </c>
      <c r="I4026" t="str">
        <f>IFERROR(IF(J4026&lt;&gt;"", INDEX($B$5:$B$1433, MATCH(J4026, $E$5:$E$1433, 0)),""),"SAI")</f>
        <v/>
      </c>
      <c r="L4026" t="str">
        <f>IFERROR(IF($N$5="Sáng",IF(MID(K4026,2,7)-MID($L$2,2,7)&gt;0,"Trễ",""),IF(MID(K4026,2,7)-MID($Q$2,2,7)&gt;0,"Trễ","")),"")</f>
        <v/>
      </c>
      <c r="M4026" t="str">
        <f>IFERROR(IF($N$5="Sáng",MID(K4026,2,7)-MID($L$2,2,7),MID(K4026,2,7)-MID($Q$2,2,7)),"")</f>
        <v/>
      </c>
      <c r="Q4026" t="str">
        <f>IF(B4026&lt;&gt;"",IF(AND(P4026="",F4026=""),"Không phép ",""),"")</f>
        <v/>
      </c>
      <c r="R4026" t="str">
        <f>UPPER(B4026)</f>
        <v/>
      </c>
      <c r="T4026" t="str">
        <f>IFERROR(IF(J4026&lt;&gt;"", INDEX($S$5:$S$1433, MATCH(J4026, $E$5:$E$1433, 0)),""),"")</f>
        <v/>
      </c>
      <c r="V4026" t="str">
        <f>IFERROR(IF(J4026&lt;&gt;"", INDEX($U$5:$U$1433, MATCH(J4026, $E$5:$E$1433, 0)),""),"")</f>
        <v/>
      </c>
    </row>
    <row r="4027">
      <c r="A4027" t="str">
        <f>IF(B4027&lt;&gt;"",A4026+1,"")</f>
        <v/>
      </c>
      <c r="F4027" t="str">
        <f>IFERROR(IF(VLOOKUP(E4027,J:J,1,0)=E4027,"X",""),"")</f>
        <v/>
      </c>
      <c r="G4027" t="str">
        <f>IF(J4027&lt;&gt;"", INDEX($C$5:$C$1433, MATCH(J4027, $E$5:$E$1433, 0)),"")</f>
        <v/>
      </c>
      <c r="H4027" t="str">
        <f>IF(J4027&lt;&gt;"", INDEX($D$5:$D$1433, MATCH(J4027, $E$5:$E$1433, 0)),"")</f>
        <v/>
      </c>
      <c r="I4027" t="str">
        <f>IFERROR(IF(J4027&lt;&gt;"", INDEX($B$5:$B$1433, MATCH(J4027, $E$5:$E$1433, 0)),""),"SAI")</f>
        <v/>
      </c>
      <c r="L4027" t="str">
        <f>IFERROR(IF($N$5="Sáng",IF(MID(K4027,2,7)-MID($L$2,2,7)&gt;0,"Trễ",""),IF(MID(K4027,2,7)-MID($Q$2,2,7)&gt;0,"Trễ","")),"")</f>
        <v/>
      </c>
      <c r="M4027" t="str">
        <f>IFERROR(IF($N$5="Sáng",MID(K4027,2,7)-MID($L$2,2,7),MID(K4027,2,7)-MID($Q$2,2,7)),"")</f>
        <v/>
      </c>
      <c r="Q4027" t="str">
        <f>IF(B4027&lt;&gt;"",IF(AND(P4027="",F4027=""),"Không phép ",""),"")</f>
        <v/>
      </c>
      <c r="R4027" t="str">
        <f>UPPER(B4027)</f>
        <v/>
      </c>
      <c r="T4027" t="str">
        <f>IFERROR(IF(J4027&lt;&gt;"", INDEX($S$5:$S$1433, MATCH(J4027, $E$5:$E$1433, 0)),""),"")</f>
        <v/>
      </c>
      <c r="V4027" t="str">
        <f>IFERROR(IF(J4027&lt;&gt;"", INDEX($U$5:$U$1433, MATCH(J4027, $E$5:$E$1433, 0)),""),"")</f>
        <v/>
      </c>
    </row>
    <row r="4028">
      <c r="A4028" t="str">
        <f>IF(B4028&lt;&gt;"",A4027+1,"")</f>
        <v/>
      </c>
      <c r="F4028" t="str">
        <f>IFERROR(IF(VLOOKUP(E4028,J:J,1,0)=E4028,"X",""),"")</f>
        <v/>
      </c>
      <c r="G4028" t="str">
        <f>IF(J4028&lt;&gt;"", INDEX($C$5:$C$1433, MATCH(J4028, $E$5:$E$1433, 0)),"")</f>
        <v/>
      </c>
      <c r="H4028" t="str">
        <f>IF(J4028&lt;&gt;"", INDEX($D$5:$D$1433, MATCH(J4028, $E$5:$E$1433, 0)),"")</f>
        <v/>
      </c>
      <c r="I4028" t="str">
        <f>IFERROR(IF(J4028&lt;&gt;"", INDEX($B$5:$B$1433, MATCH(J4028, $E$5:$E$1433, 0)),""),"SAI")</f>
        <v/>
      </c>
      <c r="L4028" t="str">
        <f>IFERROR(IF($N$5="Sáng",IF(MID(K4028,2,7)-MID($L$2,2,7)&gt;0,"Trễ",""),IF(MID(K4028,2,7)-MID($Q$2,2,7)&gt;0,"Trễ","")),"")</f>
        <v/>
      </c>
      <c r="M4028" t="str">
        <f>IFERROR(IF($N$5="Sáng",MID(K4028,2,7)-MID($L$2,2,7),MID(K4028,2,7)-MID($Q$2,2,7)),"")</f>
        <v/>
      </c>
      <c r="Q4028" t="str">
        <f>IF(B4028&lt;&gt;"",IF(AND(P4028="",F4028=""),"Không phép ",""),"")</f>
        <v/>
      </c>
      <c r="R4028" t="str">
        <f>UPPER(B4028)</f>
        <v/>
      </c>
      <c r="T4028" t="str">
        <f>IFERROR(IF(J4028&lt;&gt;"", INDEX($S$5:$S$1433, MATCH(J4028, $E$5:$E$1433, 0)),""),"")</f>
        <v/>
      </c>
      <c r="V4028" t="str">
        <f>IFERROR(IF(J4028&lt;&gt;"", INDEX($U$5:$U$1433, MATCH(J4028, $E$5:$E$1433, 0)),""),"")</f>
        <v/>
      </c>
    </row>
    <row r="4029">
      <c r="A4029" t="str">
        <f>IF(B4029&lt;&gt;"",A4028+1,"")</f>
        <v/>
      </c>
      <c r="F4029" t="str">
        <f>IFERROR(IF(VLOOKUP(E4029,J:J,1,0)=E4029,"X",""),"")</f>
        <v/>
      </c>
      <c r="G4029" t="str">
        <f>IF(J4029&lt;&gt;"", INDEX($C$5:$C$1433, MATCH(J4029, $E$5:$E$1433, 0)),"")</f>
        <v/>
      </c>
      <c r="H4029" t="str">
        <f>IF(J4029&lt;&gt;"", INDEX($D$5:$D$1433, MATCH(J4029, $E$5:$E$1433, 0)),"")</f>
        <v/>
      </c>
      <c r="I4029" t="str">
        <f>IFERROR(IF(J4029&lt;&gt;"", INDEX($B$5:$B$1433, MATCH(J4029, $E$5:$E$1433, 0)),""),"SAI")</f>
        <v/>
      </c>
      <c r="L4029" t="str">
        <f>IFERROR(IF($N$5="Sáng",IF(MID(K4029,2,7)-MID($L$2,2,7)&gt;0,"Trễ",""),IF(MID(K4029,2,7)-MID($Q$2,2,7)&gt;0,"Trễ","")),"")</f>
        <v/>
      </c>
      <c r="M4029" t="str">
        <f>IFERROR(IF($N$5="Sáng",MID(K4029,2,7)-MID($L$2,2,7),MID(K4029,2,7)-MID($Q$2,2,7)),"")</f>
        <v/>
      </c>
      <c r="Q4029" t="str">
        <f>IF(B4029&lt;&gt;"",IF(AND(P4029="",F4029=""),"Không phép ",""),"")</f>
        <v/>
      </c>
      <c r="R4029" t="str">
        <f>UPPER(B4029)</f>
        <v/>
      </c>
      <c r="T4029" t="str">
        <f>IFERROR(IF(J4029&lt;&gt;"", INDEX($S$5:$S$1433, MATCH(J4029, $E$5:$E$1433, 0)),""),"")</f>
        <v/>
      </c>
      <c r="V4029" t="str">
        <f>IFERROR(IF(J4029&lt;&gt;"", INDEX($U$5:$U$1433, MATCH(J4029, $E$5:$E$1433, 0)),""),"")</f>
        <v/>
      </c>
    </row>
    <row r="4030">
      <c r="A4030" t="str">
        <f>IF(B4030&lt;&gt;"",A4029+1,"")</f>
        <v/>
      </c>
      <c r="F4030" t="str">
        <f>IFERROR(IF(VLOOKUP(E4030,J:J,1,0)=E4030,"X",""),"")</f>
        <v/>
      </c>
      <c r="G4030" t="str">
        <f>IF(J4030&lt;&gt;"", INDEX($C$5:$C$1433, MATCH(J4030, $E$5:$E$1433, 0)),"")</f>
        <v/>
      </c>
      <c r="H4030" t="str">
        <f>IF(J4030&lt;&gt;"", INDEX($D$5:$D$1433, MATCH(J4030, $E$5:$E$1433, 0)),"")</f>
        <v/>
      </c>
      <c r="I4030" t="str">
        <f>IFERROR(IF(J4030&lt;&gt;"", INDEX($B$5:$B$1433, MATCH(J4030, $E$5:$E$1433, 0)),""),"SAI")</f>
        <v/>
      </c>
      <c r="L4030" t="str">
        <f>IFERROR(IF($N$5="Sáng",IF(MID(K4030,2,7)-MID($L$2,2,7)&gt;0,"Trễ",""),IF(MID(K4030,2,7)-MID($Q$2,2,7)&gt;0,"Trễ","")),"")</f>
        <v/>
      </c>
      <c r="M4030" t="str">
        <f>IFERROR(IF($N$5="Sáng",MID(K4030,2,7)-MID($L$2,2,7),MID(K4030,2,7)-MID($Q$2,2,7)),"")</f>
        <v/>
      </c>
      <c r="Q4030" t="str">
        <f>IF(B4030&lt;&gt;"",IF(AND(P4030="",F4030=""),"Không phép ",""),"")</f>
        <v/>
      </c>
      <c r="R4030" t="str">
        <f>UPPER(B4030)</f>
        <v/>
      </c>
      <c r="T4030" t="str">
        <f>IFERROR(IF(J4030&lt;&gt;"", INDEX($S$5:$S$1433, MATCH(J4030, $E$5:$E$1433, 0)),""),"")</f>
        <v/>
      </c>
      <c r="V4030" t="str">
        <f>IFERROR(IF(J4030&lt;&gt;"", INDEX($U$5:$U$1433, MATCH(J4030, $E$5:$E$1433, 0)),""),"")</f>
        <v/>
      </c>
    </row>
    <row r="4031">
      <c r="A4031" t="str">
        <f>IF(B4031&lt;&gt;"",A4030+1,"")</f>
        <v/>
      </c>
      <c r="F4031" t="str">
        <f>IFERROR(IF(VLOOKUP(E4031,J:J,1,0)=E4031,"X",""),"")</f>
        <v/>
      </c>
      <c r="G4031" t="str">
        <f>IF(J4031&lt;&gt;"", INDEX($C$5:$C$1433, MATCH(J4031, $E$5:$E$1433, 0)),"")</f>
        <v/>
      </c>
      <c r="H4031" t="str">
        <f>IF(J4031&lt;&gt;"", INDEX($D$5:$D$1433, MATCH(J4031, $E$5:$E$1433, 0)),"")</f>
        <v/>
      </c>
      <c r="I4031" t="str">
        <f>IFERROR(IF(J4031&lt;&gt;"", INDEX($B$5:$B$1433, MATCH(J4031, $E$5:$E$1433, 0)),""),"SAI")</f>
        <v/>
      </c>
      <c r="L4031" t="str">
        <f>IFERROR(IF($N$5="Sáng",IF(MID(K4031,2,7)-MID($L$2,2,7)&gt;0,"Trễ",""),IF(MID(K4031,2,7)-MID($Q$2,2,7)&gt;0,"Trễ","")),"")</f>
        <v/>
      </c>
      <c r="M4031" t="str">
        <f>IFERROR(IF($N$5="Sáng",MID(K4031,2,7)-MID($L$2,2,7),MID(K4031,2,7)-MID($Q$2,2,7)),"")</f>
        <v/>
      </c>
      <c r="Q4031" t="str">
        <f>IF(B4031&lt;&gt;"",IF(AND(P4031="",F4031=""),"Không phép ",""),"")</f>
        <v/>
      </c>
      <c r="R4031" t="str">
        <f>UPPER(B4031)</f>
        <v/>
      </c>
      <c r="T4031" t="str">
        <f>IFERROR(IF(J4031&lt;&gt;"", INDEX($S$5:$S$1433, MATCH(J4031, $E$5:$E$1433, 0)),""),"")</f>
        <v/>
      </c>
      <c r="V4031" t="str">
        <f>IFERROR(IF(J4031&lt;&gt;"", INDEX($U$5:$U$1433, MATCH(J4031, $E$5:$E$1433, 0)),""),"")</f>
        <v/>
      </c>
    </row>
    <row r="4032">
      <c r="A4032" t="str">
        <f>IF(B4032&lt;&gt;"",A4031+1,"")</f>
        <v/>
      </c>
      <c r="F4032" t="str">
        <f>IFERROR(IF(VLOOKUP(E4032,J:J,1,0)=E4032,"X",""),"")</f>
        <v/>
      </c>
      <c r="G4032" t="str">
        <f>IF(J4032&lt;&gt;"", INDEX($C$5:$C$1433, MATCH(J4032, $E$5:$E$1433, 0)),"")</f>
        <v/>
      </c>
      <c r="H4032" t="str">
        <f>IF(J4032&lt;&gt;"", INDEX($D$5:$D$1433, MATCH(J4032, $E$5:$E$1433, 0)),"")</f>
        <v/>
      </c>
      <c r="I4032" t="str">
        <f>IFERROR(IF(J4032&lt;&gt;"", INDEX($B$5:$B$1433, MATCH(J4032, $E$5:$E$1433, 0)),""),"SAI")</f>
        <v/>
      </c>
      <c r="L4032" t="str">
        <f>IFERROR(IF($N$5="Sáng",IF(MID(K4032,2,7)-MID($L$2,2,7)&gt;0,"Trễ",""),IF(MID(K4032,2,7)-MID($Q$2,2,7)&gt;0,"Trễ","")),"")</f>
        <v/>
      </c>
      <c r="M4032" t="str">
        <f>IFERROR(IF($N$5="Sáng",MID(K4032,2,7)-MID($L$2,2,7),MID(K4032,2,7)-MID($Q$2,2,7)),"")</f>
        <v/>
      </c>
      <c r="Q4032" t="str">
        <f>IF(B4032&lt;&gt;"",IF(AND(P4032="",F4032=""),"Không phép ",""),"")</f>
        <v/>
      </c>
      <c r="R4032" t="str">
        <f>UPPER(B4032)</f>
        <v/>
      </c>
      <c r="T4032" t="str">
        <f>IFERROR(IF(J4032&lt;&gt;"", INDEX($S$5:$S$1433, MATCH(J4032, $E$5:$E$1433, 0)),""),"")</f>
        <v/>
      </c>
      <c r="V4032" t="str">
        <f>IFERROR(IF(J4032&lt;&gt;"", INDEX($U$5:$U$1433, MATCH(J4032, $E$5:$E$1433, 0)),""),"")</f>
        <v/>
      </c>
    </row>
    <row r="4033">
      <c r="A4033" t="str">
        <f>IF(B4033&lt;&gt;"",A4032+1,"")</f>
        <v/>
      </c>
      <c r="F4033" t="str">
        <f>IFERROR(IF(VLOOKUP(E4033,J:J,1,0)=E4033,"X",""),"")</f>
        <v/>
      </c>
      <c r="G4033" t="str">
        <f>IF(J4033&lt;&gt;"", INDEX($C$5:$C$1433, MATCH(J4033, $E$5:$E$1433, 0)),"")</f>
        <v/>
      </c>
      <c r="H4033" t="str">
        <f>IF(J4033&lt;&gt;"", INDEX($D$5:$D$1433, MATCH(J4033, $E$5:$E$1433, 0)),"")</f>
        <v/>
      </c>
      <c r="I4033" t="str">
        <f>IFERROR(IF(J4033&lt;&gt;"", INDEX($B$5:$B$1433, MATCH(J4033, $E$5:$E$1433, 0)),""),"SAI")</f>
        <v/>
      </c>
      <c r="L4033" t="str">
        <f>IFERROR(IF($N$5="Sáng",IF(MID(K4033,2,7)-MID($L$2,2,7)&gt;0,"Trễ",""),IF(MID(K4033,2,7)-MID($Q$2,2,7)&gt;0,"Trễ","")),"")</f>
        <v/>
      </c>
      <c r="M4033" t="str">
        <f>IFERROR(IF($N$5="Sáng",MID(K4033,2,7)-MID($L$2,2,7),MID(K4033,2,7)-MID($Q$2,2,7)),"")</f>
        <v/>
      </c>
      <c r="Q4033" t="str">
        <f>IF(B4033&lt;&gt;"",IF(AND(P4033="",F4033=""),"Không phép ",""),"")</f>
        <v/>
      </c>
      <c r="R4033" t="str">
        <f>UPPER(B4033)</f>
        <v/>
      </c>
      <c r="T4033" t="str">
        <f>IFERROR(IF(J4033&lt;&gt;"", INDEX($S$5:$S$1433, MATCH(J4033, $E$5:$E$1433, 0)),""),"")</f>
        <v/>
      </c>
      <c r="V4033" t="str">
        <f>IFERROR(IF(J4033&lt;&gt;"", INDEX($U$5:$U$1433, MATCH(J4033, $E$5:$E$1433, 0)),""),"")</f>
        <v/>
      </c>
    </row>
    <row r="4034">
      <c r="A4034" t="str">
        <f>IF(B4034&lt;&gt;"",A4033+1,"")</f>
        <v/>
      </c>
      <c r="F4034" t="str">
        <f>IFERROR(IF(VLOOKUP(E4034,J:J,1,0)=E4034,"X",""),"")</f>
        <v/>
      </c>
      <c r="G4034" t="str">
        <f>IF(J4034&lt;&gt;"", INDEX($C$5:$C$1433, MATCH(J4034, $E$5:$E$1433, 0)),"")</f>
        <v/>
      </c>
      <c r="H4034" t="str">
        <f>IF(J4034&lt;&gt;"", INDEX($D$5:$D$1433, MATCH(J4034, $E$5:$E$1433, 0)),"")</f>
        <v/>
      </c>
      <c r="I4034" t="str">
        <f>IFERROR(IF(J4034&lt;&gt;"", INDEX($B$5:$B$1433, MATCH(J4034, $E$5:$E$1433, 0)),""),"SAI")</f>
        <v/>
      </c>
      <c r="L4034" t="str">
        <f>IFERROR(IF($N$5="Sáng",IF(MID(K4034,2,7)-MID($L$2,2,7)&gt;0,"Trễ",""),IF(MID(K4034,2,7)-MID($Q$2,2,7)&gt;0,"Trễ","")),"")</f>
        <v/>
      </c>
      <c r="M4034" t="str">
        <f>IFERROR(IF($N$5="Sáng",MID(K4034,2,7)-MID($L$2,2,7),MID(K4034,2,7)-MID($Q$2,2,7)),"")</f>
        <v/>
      </c>
      <c r="Q4034" t="str">
        <f>IF(B4034&lt;&gt;"",IF(AND(P4034="",F4034=""),"Không phép ",""),"")</f>
        <v/>
      </c>
      <c r="R4034" t="str">
        <f>UPPER(B4034)</f>
        <v/>
      </c>
      <c r="T4034" t="str">
        <f>IFERROR(IF(J4034&lt;&gt;"", INDEX($S$5:$S$1433, MATCH(J4034, $E$5:$E$1433, 0)),""),"")</f>
        <v/>
      </c>
      <c r="V4034" t="str">
        <f>IFERROR(IF(J4034&lt;&gt;"", INDEX($U$5:$U$1433, MATCH(J4034, $E$5:$E$1433, 0)),""),"")</f>
        <v/>
      </c>
    </row>
    <row r="4035">
      <c r="A4035" t="str">
        <f>IF(B4035&lt;&gt;"",A4034+1,"")</f>
        <v/>
      </c>
      <c r="F4035" t="str">
        <f>IFERROR(IF(VLOOKUP(E4035,J:J,1,0)=E4035,"X",""),"")</f>
        <v/>
      </c>
      <c r="G4035" t="str">
        <f>IF(J4035&lt;&gt;"", INDEX($C$5:$C$1433, MATCH(J4035, $E$5:$E$1433, 0)),"")</f>
        <v/>
      </c>
      <c r="H4035" t="str">
        <f>IF(J4035&lt;&gt;"", INDEX($D$5:$D$1433, MATCH(J4035, $E$5:$E$1433, 0)),"")</f>
        <v/>
      </c>
      <c r="I4035" t="str">
        <f>IFERROR(IF(J4035&lt;&gt;"", INDEX($B$5:$B$1433, MATCH(J4035, $E$5:$E$1433, 0)),""),"SAI")</f>
        <v/>
      </c>
      <c r="L4035" t="str">
        <f>IFERROR(IF($N$5="Sáng",IF(MID(K4035,2,7)-MID($L$2,2,7)&gt;0,"Trễ",""),IF(MID(K4035,2,7)-MID($Q$2,2,7)&gt;0,"Trễ","")),"")</f>
        <v/>
      </c>
      <c r="M4035" t="str">
        <f>IFERROR(IF($N$5="Sáng",MID(K4035,2,7)-MID($L$2,2,7),MID(K4035,2,7)-MID($Q$2,2,7)),"")</f>
        <v/>
      </c>
      <c r="Q4035" t="str">
        <f>IF(B4035&lt;&gt;"",IF(AND(P4035="",F4035=""),"Không phép ",""),"")</f>
        <v/>
      </c>
      <c r="R4035" t="str">
        <f>UPPER(B4035)</f>
        <v/>
      </c>
      <c r="T4035" t="str">
        <f>IFERROR(IF(J4035&lt;&gt;"", INDEX($S$5:$S$1433, MATCH(J4035, $E$5:$E$1433, 0)),""),"")</f>
        <v/>
      </c>
      <c r="V4035" t="str">
        <f>IFERROR(IF(J4035&lt;&gt;"", INDEX($U$5:$U$1433, MATCH(J4035, $E$5:$E$1433, 0)),""),"")</f>
        <v/>
      </c>
    </row>
    <row r="4036">
      <c r="A4036" t="str">
        <f>IF(B4036&lt;&gt;"",A4035+1,"")</f>
        <v/>
      </c>
      <c r="F4036" t="str">
        <f>IFERROR(IF(VLOOKUP(E4036,J:J,1,0)=E4036,"X",""),"")</f>
        <v/>
      </c>
      <c r="G4036" t="str">
        <f>IF(J4036&lt;&gt;"", INDEX($C$5:$C$1433, MATCH(J4036, $E$5:$E$1433, 0)),"")</f>
        <v/>
      </c>
      <c r="H4036" t="str">
        <f>IF(J4036&lt;&gt;"", INDEX($D$5:$D$1433, MATCH(J4036, $E$5:$E$1433, 0)),"")</f>
        <v/>
      </c>
      <c r="I4036" t="str">
        <f>IFERROR(IF(J4036&lt;&gt;"", INDEX($B$5:$B$1433, MATCH(J4036, $E$5:$E$1433, 0)),""),"SAI")</f>
        <v/>
      </c>
      <c r="L4036" t="str">
        <f>IFERROR(IF($N$5="Sáng",IF(MID(K4036,2,7)-MID($L$2,2,7)&gt;0,"Trễ",""),IF(MID(K4036,2,7)-MID($Q$2,2,7)&gt;0,"Trễ","")),"")</f>
        <v/>
      </c>
      <c r="M4036" t="str">
        <f>IFERROR(IF($N$5="Sáng",MID(K4036,2,7)-MID($L$2,2,7),MID(K4036,2,7)-MID($Q$2,2,7)),"")</f>
        <v/>
      </c>
      <c r="Q4036" t="str">
        <f>IF(B4036&lt;&gt;"",IF(AND(P4036="",F4036=""),"Không phép ",""),"")</f>
        <v/>
      </c>
      <c r="R4036" t="str">
        <f>UPPER(B4036)</f>
        <v/>
      </c>
      <c r="T4036" t="str">
        <f>IFERROR(IF(J4036&lt;&gt;"", INDEX($S$5:$S$1433, MATCH(J4036, $E$5:$E$1433, 0)),""),"")</f>
        <v/>
      </c>
      <c r="V4036" t="str">
        <f>IFERROR(IF(J4036&lt;&gt;"", INDEX($U$5:$U$1433, MATCH(J4036, $E$5:$E$1433, 0)),""),"")</f>
        <v/>
      </c>
    </row>
    <row r="4037">
      <c r="A4037" t="str">
        <f>IF(B4037&lt;&gt;"",A4036+1,"")</f>
        <v/>
      </c>
      <c r="F4037" t="str">
        <f>IFERROR(IF(VLOOKUP(E4037,J:J,1,0)=E4037,"X",""),"")</f>
        <v/>
      </c>
      <c r="G4037" t="str">
        <f>IF(J4037&lt;&gt;"", INDEX($C$5:$C$1433, MATCH(J4037, $E$5:$E$1433, 0)),"")</f>
        <v/>
      </c>
      <c r="H4037" t="str">
        <f>IF(J4037&lt;&gt;"", INDEX($D$5:$D$1433, MATCH(J4037, $E$5:$E$1433, 0)),"")</f>
        <v/>
      </c>
      <c r="I4037" t="str">
        <f>IFERROR(IF(J4037&lt;&gt;"", INDEX($B$5:$B$1433, MATCH(J4037, $E$5:$E$1433, 0)),""),"SAI")</f>
        <v/>
      </c>
      <c r="L4037" t="str">
        <f>IFERROR(IF($N$5="Sáng",IF(MID(K4037,2,7)-MID($L$2,2,7)&gt;0,"Trễ",""),IF(MID(K4037,2,7)-MID($Q$2,2,7)&gt;0,"Trễ","")),"")</f>
        <v/>
      </c>
      <c r="M4037" t="str">
        <f>IFERROR(IF($N$5="Sáng",MID(K4037,2,7)-MID($L$2,2,7),MID(K4037,2,7)-MID($Q$2,2,7)),"")</f>
        <v/>
      </c>
      <c r="Q4037" t="str">
        <f>IF(B4037&lt;&gt;"",IF(AND(P4037="",F4037=""),"Không phép ",""),"")</f>
        <v/>
      </c>
      <c r="R4037" t="str">
        <f>UPPER(B4037)</f>
        <v/>
      </c>
      <c r="T4037" t="str">
        <f>IFERROR(IF(J4037&lt;&gt;"", INDEX($S$5:$S$1433, MATCH(J4037, $E$5:$E$1433, 0)),""),"")</f>
        <v/>
      </c>
      <c r="V4037" t="str">
        <f>IFERROR(IF(J4037&lt;&gt;"", INDEX($U$5:$U$1433, MATCH(J4037, $E$5:$E$1433, 0)),""),"")</f>
        <v/>
      </c>
    </row>
    <row r="4038">
      <c r="A4038" t="str">
        <f>IF(B4038&lt;&gt;"",A4037+1,"")</f>
        <v/>
      </c>
      <c r="F4038" t="str">
        <f>IFERROR(IF(VLOOKUP(E4038,J:J,1,0)=E4038,"X",""),"")</f>
        <v/>
      </c>
      <c r="G4038" t="str">
        <f>IF(J4038&lt;&gt;"", INDEX($C$5:$C$1433, MATCH(J4038, $E$5:$E$1433, 0)),"")</f>
        <v/>
      </c>
      <c r="H4038" t="str">
        <f>IF(J4038&lt;&gt;"", INDEX($D$5:$D$1433, MATCH(J4038, $E$5:$E$1433, 0)),"")</f>
        <v/>
      </c>
      <c r="I4038" t="str">
        <f>IFERROR(IF(J4038&lt;&gt;"", INDEX($B$5:$B$1433, MATCH(J4038, $E$5:$E$1433, 0)),""),"SAI")</f>
        <v/>
      </c>
      <c r="L4038" t="str">
        <f>IFERROR(IF($N$5="Sáng",IF(MID(K4038,2,7)-MID($L$2,2,7)&gt;0,"Trễ",""),IF(MID(K4038,2,7)-MID($Q$2,2,7)&gt;0,"Trễ","")),"")</f>
        <v/>
      </c>
      <c r="M4038" t="str">
        <f>IFERROR(IF($N$5="Sáng",MID(K4038,2,7)-MID($L$2,2,7),MID(K4038,2,7)-MID($Q$2,2,7)),"")</f>
        <v/>
      </c>
      <c r="Q4038" t="str">
        <f>IF(B4038&lt;&gt;"",IF(AND(P4038="",F4038=""),"Không phép ",""),"")</f>
        <v/>
      </c>
      <c r="R4038" t="str">
        <f>UPPER(B4038)</f>
        <v/>
      </c>
      <c r="T4038" t="str">
        <f>IFERROR(IF(J4038&lt;&gt;"", INDEX($S$5:$S$1433, MATCH(J4038, $E$5:$E$1433, 0)),""),"")</f>
        <v/>
      </c>
      <c r="V4038" t="str">
        <f>IFERROR(IF(J4038&lt;&gt;"", INDEX($U$5:$U$1433, MATCH(J4038, $E$5:$E$1433, 0)),""),"")</f>
        <v/>
      </c>
    </row>
    <row r="4039">
      <c r="A4039" t="str">
        <f>IF(B4039&lt;&gt;"",A4038+1,"")</f>
        <v/>
      </c>
      <c r="F4039" t="str">
        <f>IFERROR(IF(VLOOKUP(E4039,J:J,1,0)=E4039,"X",""),"")</f>
        <v/>
      </c>
      <c r="G4039" t="str">
        <f>IF(J4039&lt;&gt;"", INDEX($C$5:$C$1433, MATCH(J4039, $E$5:$E$1433, 0)),"")</f>
        <v/>
      </c>
      <c r="H4039" t="str">
        <f>IF(J4039&lt;&gt;"", INDEX($D$5:$D$1433, MATCH(J4039, $E$5:$E$1433, 0)),"")</f>
        <v/>
      </c>
      <c r="I4039" t="str">
        <f>IFERROR(IF(J4039&lt;&gt;"", INDEX($B$5:$B$1433, MATCH(J4039, $E$5:$E$1433, 0)),""),"SAI")</f>
        <v/>
      </c>
      <c r="L4039" t="str">
        <f>IFERROR(IF($N$5="Sáng",IF(MID(K4039,2,7)-MID($L$2,2,7)&gt;0,"Trễ",""),IF(MID(K4039,2,7)-MID($Q$2,2,7)&gt;0,"Trễ","")),"")</f>
        <v/>
      </c>
      <c r="M4039" t="str">
        <f>IFERROR(IF($N$5="Sáng",MID(K4039,2,7)-MID($L$2,2,7),MID(K4039,2,7)-MID($Q$2,2,7)),"")</f>
        <v/>
      </c>
      <c r="Q4039" t="str">
        <f>IF(B4039&lt;&gt;"",IF(AND(P4039="",F4039=""),"Không phép ",""),"")</f>
        <v/>
      </c>
      <c r="R4039" t="str">
        <f>UPPER(B4039)</f>
        <v/>
      </c>
      <c r="T4039" t="str">
        <f>IFERROR(IF(J4039&lt;&gt;"", INDEX($S$5:$S$1433, MATCH(J4039, $E$5:$E$1433, 0)),""),"")</f>
        <v/>
      </c>
      <c r="V4039" t="str">
        <f>IFERROR(IF(J4039&lt;&gt;"", INDEX($U$5:$U$1433, MATCH(J4039, $E$5:$E$1433, 0)),""),"")</f>
        <v/>
      </c>
    </row>
    <row r="4040">
      <c r="A4040" t="str">
        <f>IF(B4040&lt;&gt;"",A4039+1,"")</f>
        <v/>
      </c>
      <c r="F4040" t="str">
        <f>IFERROR(IF(VLOOKUP(E4040,J:J,1,0)=E4040,"X",""),"")</f>
        <v/>
      </c>
      <c r="G4040" t="str">
        <f>IF(J4040&lt;&gt;"", INDEX($C$5:$C$1433, MATCH(J4040, $E$5:$E$1433, 0)),"")</f>
        <v/>
      </c>
      <c r="H4040" t="str">
        <f>IF(J4040&lt;&gt;"", INDEX($D$5:$D$1433, MATCH(J4040, $E$5:$E$1433, 0)),"")</f>
        <v/>
      </c>
      <c r="I4040" t="str">
        <f>IFERROR(IF(J4040&lt;&gt;"", INDEX($B$5:$B$1433, MATCH(J4040, $E$5:$E$1433, 0)),""),"SAI")</f>
        <v/>
      </c>
      <c r="L4040" t="str">
        <f>IFERROR(IF($N$5="Sáng",IF(MID(K4040,2,7)-MID($L$2,2,7)&gt;0,"Trễ",""),IF(MID(K4040,2,7)-MID($Q$2,2,7)&gt;0,"Trễ","")),"")</f>
        <v/>
      </c>
      <c r="M4040" t="str">
        <f>IFERROR(IF($N$5="Sáng",MID(K4040,2,7)-MID($L$2,2,7),MID(K4040,2,7)-MID($Q$2,2,7)),"")</f>
        <v/>
      </c>
      <c r="Q4040" t="str">
        <f>IF(B4040&lt;&gt;"",IF(AND(P4040="",F4040=""),"Không phép ",""),"")</f>
        <v/>
      </c>
      <c r="R4040" t="str">
        <f>UPPER(B4040)</f>
        <v/>
      </c>
      <c r="T4040" t="str">
        <f>IFERROR(IF(J4040&lt;&gt;"", INDEX($S$5:$S$1433, MATCH(J4040, $E$5:$E$1433, 0)),""),"")</f>
        <v/>
      </c>
      <c r="V4040" t="str">
        <f>IFERROR(IF(J4040&lt;&gt;"", INDEX($U$5:$U$1433, MATCH(J4040, $E$5:$E$1433, 0)),""),"")</f>
        <v/>
      </c>
    </row>
    <row r="4041">
      <c r="A4041" t="str">
        <f>IF(B4041&lt;&gt;"",A4040+1,"")</f>
        <v/>
      </c>
      <c r="F4041" t="str">
        <f>IFERROR(IF(VLOOKUP(E4041,J:J,1,0)=E4041,"X",""),"")</f>
        <v/>
      </c>
      <c r="G4041" t="str">
        <f>IF(J4041&lt;&gt;"", INDEX($C$5:$C$1433, MATCH(J4041, $E$5:$E$1433, 0)),"")</f>
        <v/>
      </c>
      <c r="H4041" t="str">
        <f>IF(J4041&lt;&gt;"", INDEX($D$5:$D$1433, MATCH(J4041, $E$5:$E$1433, 0)),"")</f>
        <v/>
      </c>
      <c r="I4041" t="str">
        <f>IFERROR(IF(J4041&lt;&gt;"", INDEX($B$5:$B$1433, MATCH(J4041, $E$5:$E$1433, 0)),""),"SAI")</f>
        <v/>
      </c>
      <c r="L4041" t="str">
        <f>IFERROR(IF($N$5="Sáng",IF(MID(K4041,2,7)-MID($L$2,2,7)&gt;0,"Trễ",""),IF(MID(K4041,2,7)-MID($Q$2,2,7)&gt;0,"Trễ","")),"")</f>
        <v/>
      </c>
      <c r="M4041" t="str">
        <f>IFERROR(IF($N$5="Sáng",MID(K4041,2,7)-MID($L$2,2,7),MID(K4041,2,7)-MID($Q$2,2,7)),"")</f>
        <v/>
      </c>
      <c r="Q4041" t="str">
        <f>IF(B4041&lt;&gt;"",IF(AND(P4041="",F4041=""),"Không phép ",""),"")</f>
        <v/>
      </c>
      <c r="R4041" t="str">
        <f>UPPER(B4041)</f>
        <v/>
      </c>
      <c r="T4041" t="str">
        <f>IFERROR(IF(J4041&lt;&gt;"", INDEX($S$5:$S$1433, MATCH(J4041, $E$5:$E$1433, 0)),""),"")</f>
        <v/>
      </c>
      <c r="V4041" t="str">
        <f>IFERROR(IF(J4041&lt;&gt;"", INDEX($U$5:$U$1433, MATCH(J4041, $E$5:$E$1433, 0)),""),"")</f>
        <v/>
      </c>
    </row>
    <row r="4042">
      <c r="A4042" t="str">
        <f>IF(B4042&lt;&gt;"",A4041+1,"")</f>
        <v/>
      </c>
      <c r="F4042" t="str">
        <f>IFERROR(IF(VLOOKUP(E4042,J:J,1,0)=E4042,"X",""),"")</f>
        <v/>
      </c>
      <c r="G4042" t="str">
        <f>IF(J4042&lt;&gt;"", INDEX($C$5:$C$1433, MATCH(J4042, $E$5:$E$1433, 0)),"")</f>
        <v/>
      </c>
      <c r="H4042" t="str">
        <f>IF(J4042&lt;&gt;"", INDEX($D$5:$D$1433, MATCH(J4042, $E$5:$E$1433, 0)),"")</f>
        <v/>
      </c>
      <c r="I4042" t="str">
        <f>IFERROR(IF(J4042&lt;&gt;"", INDEX($B$5:$B$1433, MATCH(J4042, $E$5:$E$1433, 0)),""),"SAI")</f>
        <v/>
      </c>
      <c r="L4042" t="str">
        <f>IFERROR(IF($N$5="Sáng",IF(MID(K4042,2,7)-MID($L$2,2,7)&gt;0,"Trễ",""),IF(MID(K4042,2,7)-MID($Q$2,2,7)&gt;0,"Trễ","")),"")</f>
        <v/>
      </c>
      <c r="M4042" t="str">
        <f>IFERROR(IF($N$5="Sáng",MID(K4042,2,7)-MID($L$2,2,7),MID(K4042,2,7)-MID($Q$2,2,7)),"")</f>
        <v/>
      </c>
      <c r="Q4042" t="str">
        <f>IF(B4042&lt;&gt;"",IF(AND(P4042="",F4042=""),"Không phép ",""),"")</f>
        <v/>
      </c>
      <c r="R4042" t="str">
        <f>UPPER(B4042)</f>
        <v/>
      </c>
      <c r="T4042" t="str">
        <f>IFERROR(IF(J4042&lt;&gt;"", INDEX($S$5:$S$1433, MATCH(J4042, $E$5:$E$1433, 0)),""),"")</f>
        <v/>
      </c>
      <c r="V4042" t="str">
        <f>IFERROR(IF(J4042&lt;&gt;"", INDEX($U$5:$U$1433, MATCH(J4042, $E$5:$E$1433, 0)),""),"")</f>
        <v/>
      </c>
    </row>
    <row r="4043">
      <c r="A4043" t="str">
        <f>IF(B4043&lt;&gt;"",A4042+1,"")</f>
        <v/>
      </c>
      <c r="F4043" t="str">
        <f>IFERROR(IF(VLOOKUP(E4043,J:J,1,0)=E4043,"X",""),"")</f>
        <v/>
      </c>
      <c r="G4043" t="str">
        <f>IF(J4043&lt;&gt;"", INDEX($C$5:$C$1433, MATCH(J4043, $E$5:$E$1433, 0)),"")</f>
        <v/>
      </c>
      <c r="H4043" t="str">
        <f>IF(J4043&lt;&gt;"", INDEX($D$5:$D$1433, MATCH(J4043, $E$5:$E$1433, 0)),"")</f>
        <v/>
      </c>
      <c r="I4043" t="str">
        <f>IFERROR(IF(J4043&lt;&gt;"", INDEX($B$5:$B$1433, MATCH(J4043, $E$5:$E$1433, 0)),""),"SAI")</f>
        <v/>
      </c>
      <c r="L4043" t="str">
        <f>IFERROR(IF($N$5="Sáng",IF(MID(K4043,2,7)-MID($L$2,2,7)&gt;0,"Trễ",""),IF(MID(K4043,2,7)-MID($Q$2,2,7)&gt;0,"Trễ","")),"")</f>
        <v/>
      </c>
      <c r="M4043" t="str">
        <f>IFERROR(IF($N$5="Sáng",MID(K4043,2,7)-MID($L$2,2,7),MID(K4043,2,7)-MID($Q$2,2,7)),"")</f>
        <v/>
      </c>
      <c r="Q4043" t="str">
        <f>IF(B4043&lt;&gt;"",IF(AND(P4043="",F4043=""),"Không phép ",""),"")</f>
        <v/>
      </c>
      <c r="R4043" t="str">
        <f>UPPER(B4043)</f>
        <v/>
      </c>
      <c r="T4043" t="str">
        <f>IFERROR(IF(J4043&lt;&gt;"", INDEX($S$5:$S$1433, MATCH(J4043, $E$5:$E$1433, 0)),""),"")</f>
        <v/>
      </c>
      <c r="V4043" t="str">
        <f>IFERROR(IF(J4043&lt;&gt;"", INDEX($U$5:$U$1433, MATCH(J4043, $E$5:$E$1433, 0)),""),"")</f>
        <v/>
      </c>
    </row>
    <row r="4044">
      <c r="A4044" t="str">
        <f>IF(B4044&lt;&gt;"",A4043+1,"")</f>
        <v/>
      </c>
      <c r="F4044" t="str">
        <f>IFERROR(IF(VLOOKUP(E4044,J:J,1,0)=E4044,"X",""),"")</f>
        <v/>
      </c>
      <c r="G4044" t="str">
        <f>IF(J4044&lt;&gt;"", INDEX($C$5:$C$1433, MATCH(J4044, $E$5:$E$1433, 0)),"")</f>
        <v/>
      </c>
      <c r="H4044" t="str">
        <f>IF(J4044&lt;&gt;"", INDEX($D$5:$D$1433, MATCH(J4044, $E$5:$E$1433, 0)),"")</f>
        <v/>
      </c>
      <c r="I4044" t="str">
        <f>IFERROR(IF(J4044&lt;&gt;"", INDEX($B$5:$B$1433, MATCH(J4044, $E$5:$E$1433, 0)),""),"SAI")</f>
        <v/>
      </c>
      <c r="L4044" t="str">
        <f>IFERROR(IF($N$5="Sáng",IF(MID(K4044,2,7)-MID($L$2,2,7)&gt;0,"Trễ",""),IF(MID(K4044,2,7)-MID($Q$2,2,7)&gt;0,"Trễ","")),"")</f>
        <v/>
      </c>
      <c r="M4044" t="str">
        <f>IFERROR(IF($N$5="Sáng",MID(K4044,2,7)-MID($L$2,2,7),MID(K4044,2,7)-MID($Q$2,2,7)),"")</f>
        <v/>
      </c>
      <c r="Q4044" t="str">
        <f>IF(B4044&lt;&gt;"",IF(AND(P4044="",F4044=""),"Không phép ",""),"")</f>
        <v/>
      </c>
      <c r="R4044" t="str">
        <f>UPPER(B4044)</f>
        <v/>
      </c>
      <c r="T4044" t="str">
        <f>IFERROR(IF(J4044&lt;&gt;"", INDEX($S$5:$S$1433, MATCH(J4044, $E$5:$E$1433, 0)),""),"")</f>
        <v/>
      </c>
      <c r="V4044" t="str">
        <f>IFERROR(IF(J4044&lt;&gt;"", INDEX($U$5:$U$1433, MATCH(J4044, $E$5:$E$1433, 0)),""),"")</f>
        <v/>
      </c>
    </row>
    <row r="4045">
      <c r="A4045" t="str">
        <f>IF(B4045&lt;&gt;"",A4044+1,"")</f>
        <v/>
      </c>
      <c r="F4045" t="str">
        <f>IFERROR(IF(VLOOKUP(E4045,J:J,1,0)=E4045,"X",""),"")</f>
        <v/>
      </c>
      <c r="G4045" t="str">
        <f>IF(J4045&lt;&gt;"", INDEX($C$5:$C$1433, MATCH(J4045, $E$5:$E$1433, 0)),"")</f>
        <v/>
      </c>
      <c r="H4045" t="str">
        <f>IF(J4045&lt;&gt;"", INDEX($D$5:$D$1433, MATCH(J4045, $E$5:$E$1433, 0)),"")</f>
        <v/>
      </c>
      <c r="I4045" t="str">
        <f>IFERROR(IF(J4045&lt;&gt;"", INDEX($B$5:$B$1433, MATCH(J4045, $E$5:$E$1433, 0)),""),"SAI")</f>
        <v/>
      </c>
      <c r="L4045" t="str">
        <f>IFERROR(IF($N$5="Sáng",IF(MID(K4045,2,7)-MID($L$2,2,7)&gt;0,"Trễ",""),IF(MID(K4045,2,7)-MID($Q$2,2,7)&gt;0,"Trễ","")),"")</f>
        <v/>
      </c>
      <c r="M4045" t="str">
        <f>IFERROR(IF($N$5="Sáng",MID(K4045,2,7)-MID($L$2,2,7),MID(K4045,2,7)-MID($Q$2,2,7)),"")</f>
        <v/>
      </c>
      <c r="Q4045" t="str">
        <f>IF(B4045&lt;&gt;"",IF(AND(P4045="",F4045=""),"Không phép ",""),"")</f>
        <v/>
      </c>
      <c r="R4045" t="str">
        <f>UPPER(B4045)</f>
        <v/>
      </c>
      <c r="T4045" t="str">
        <f>IFERROR(IF(J4045&lt;&gt;"", INDEX($S$5:$S$1433, MATCH(J4045, $E$5:$E$1433, 0)),""),"")</f>
        <v/>
      </c>
      <c r="V4045" t="str">
        <f>IFERROR(IF(J4045&lt;&gt;"", INDEX($U$5:$U$1433, MATCH(J4045, $E$5:$E$1433, 0)),""),"")</f>
        <v/>
      </c>
    </row>
    <row r="4046">
      <c r="A4046" t="str">
        <f>IF(B4046&lt;&gt;"",A4045+1,"")</f>
        <v/>
      </c>
      <c r="F4046" t="str">
        <f>IFERROR(IF(VLOOKUP(E4046,J:J,1,0)=E4046,"X",""),"")</f>
        <v/>
      </c>
      <c r="G4046" t="str">
        <f>IF(J4046&lt;&gt;"", INDEX($C$5:$C$1433, MATCH(J4046, $E$5:$E$1433, 0)),"")</f>
        <v/>
      </c>
      <c r="H4046" t="str">
        <f>IF(J4046&lt;&gt;"", INDEX($D$5:$D$1433, MATCH(J4046, $E$5:$E$1433, 0)),"")</f>
        <v/>
      </c>
      <c r="I4046" t="str">
        <f>IFERROR(IF(J4046&lt;&gt;"", INDEX($B$5:$B$1433, MATCH(J4046, $E$5:$E$1433, 0)),""),"SAI")</f>
        <v/>
      </c>
      <c r="L4046" t="str">
        <f>IFERROR(IF($N$5="Sáng",IF(MID(K4046,2,7)-MID($L$2,2,7)&gt;0,"Trễ",""),IF(MID(K4046,2,7)-MID($Q$2,2,7)&gt;0,"Trễ","")),"")</f>
        <v/>
      </c>
      <c r="M4046" t="str">
        <f>IFERROR(IF($N$5="Sáng",MID(K4046,2,7)-MID($L$2,2,7),MID(K4046,2,7)-MID($Q$2,2,7)),"")</f>
        <v/>
      </c>
      <c r="Q4046" t="str">
        <f>IF(B4046&lt;&gt;"",IF(AND(P4046="",F4046=""),"Không phép ",""),"")</f>
        <v/>
      </c>
      <c r="R4046" t="str">
        <f>UPPER(B4046)</f>
        <v/>
      </c>
      <c r="T4046" t="str">
        <f>IFERROR(IF(J4046&lt;&gt;"", INDEX($S$5:$S$1433, MATCH(J4046, $E$5:$E$1433, 0)),""),"")</f>
        <v/>
      </c>
      <c r="V4046" t="str">
        <f>IFERROR(IF(J4046&lt;&gt;"", INDEX($U$5:$U$1433, MATCH(J4046, $E$5:$E$1433, 0)),""),"")</f>
        <v/>
      </c>
    </row>
    <row r="4047">
      <c r="A4047" t="str">
        <f>IF(B4047&lt;&gt;"",A4046+1,"")</f>
        <v/>
      </c>
      <c r="F4047" t="str">
        <f>IFERROR(IF(VLOOKUP(E4047,J:J,1,0)=E4047,"X",""),"")</f>
        <v/>
      </c>
      <c r="G4047" t="str">
        <f>IF(J4047&lt;&gt;"", INDEX($C$5:$C$1433, MATCH(J4047, $E$5:$E$1433, 0)),"")</f>
        <v/>
      </c>
      <c r="H4047" t="str">
        <f>IF(J4047&lt;&gt;"", INDEX($D$5:$D$1433, MATCH(J4047, $E$5:$E$1433, 0)),"")</f>
        <v/>
      </c>
      <c r="I4047" t="str">
        <f>IFERROR(IF(J4047&lt;&gt;"", INDEX($B$5:$B$1433, MATCH(J4047, $E$5:$E$1433, 0)),""),"SAI")</f>
        <v/>
      </c>
      <c r="L4047" t="str">
        <f>IFERROR(IF($N$5="Sáng",IF(MID(K4047,2,7)-MID($L$2,2,7)&gt;0,"Trễ",""),IF(MID(K4047,2,7)-MID($Q$2,2,7)&gt;0,"Trễ","")),"")</f>
        <v/>
      </c>
      <c r="M4047" t="str">
        <f>IFERROR(IF($N$5="Sáng",MID(K4047,2,7)-MID($L$2,2,7),MID(K4047,2,7)-MID($Q$2,2,7)),"")</f>
        <v/>
      </c>
      <c r="Q4047" t="str">
        <f>IF(B4047&lt;&gt;"",IF(AND(P4047="",F4047=""),"Không phép ",""),"")</f>
        <v/>
      </c>
      <c r="R4047" t="str">
        <f>UPPER(B4047)</f>
        <v/>
      </c>
      <c r="T4047" t="str">
        <f>IFERROR(IF(J4047&lt;&gt;"", INDEX($S$5:$S$1433, MATCH(J4047, $E$5:$E$1433, 0)),""),"")</f>
        <v/>
      </c>
      <c r="V4047" t="str">
        <f>IFERROR(IF(J4047&lt;&gt;"", INDEX($U$5:$U$1433, MATCH(J4047, $E$5:$E$1433, 0)),""),"")</f>
        <v/>
      </c>
    </row>
    <row r="4048">
      <c r="A4048" t="str">
        <f>IF(B4048&lt;&gt;"",A4047+1,"")</f>
        <v/>
      </c>
      <c r="F4048" t="str">
        <f>IFERROR(IF(VLOOKUP(E4048,J:J,1,0)=E4048,"X",""),"")</f>
        <v/>
      </c>
      <c r="G4048" t="str">
        <f>IF(J4048&lt;&gt;"", INDEX($C$5:$C$1433, MATCH(J4048, $E$5:$E$1433, 0)),"")</f>
        <v/>
      </c>
      <c r="H4048" t="str">
        <f>IF(J4048&lt;&gt;"", INDEX($D$5:$D$1433, MATCH(J4048, $E$5:$E$1433, 0)),"")</f>
        <v/>
      </c>
      <c r="I4048" t="str">
        <f>IFERROR(IF(J4048&lt;&gt;"", INDEX($B$5:$B$1433, MATCH(J4048, $E$5:$E$1433, 0)),""),"SAI")</f>
        <v/>
      </c>
      <c r="L4048" t="str">
        <f>IFERROR(IF($N$5="Sáng",IF(MID(K4048,2,7)-MID($L$2,2,7)&gt;0,"Trễ",""),IF(MID(K4048,2,7)-MID($Q$2,2,7)&gt;0,"Trễ","")),"")</f>
        <v/>
      </c>
      <c r="M4048" t="str">
        <f>IFERROR(IF($N$5="Sáng",MID(K4048,2,7)-MID($L$2,2,7),MID(K4048,2,7)-MID($Q$2,2,7)),"")</f>
        <v/>
      </c>
      <c r="Q4048" t="str">
        <f>IF(B4048&lt;&gt;"",IF(AND(P4048="",F4048=""),"Không phép ",""),"")</f>
        <v/>
      </c>
      <c r="R4048" t="str">
        <f>UPPER(B4048)</f>
        <v/>
      </c>
      <c r="T4048" t="str">
        <f>IFERROR(IF(J4048&lt;&gt;"", INDEX($S$5:$S$1433, MATCH(J4048, $E$5:$E$1433, 0)),""),"")</f>
        <v/>
      </c>
      <c r="V4048" t="str">
        <f>IFERROR(IF(J4048&lt;&gt;"", INDEX($U$5:$U$1433, MATCH(J4048, $E$5:$E$1433, 0)),""),"")</f>
        <v/>
      </c>
    </row>
    <row r="4049">
      <c r="A4049" t="str">
        <f>IF(B4049&lt;&gt;"",A4048+1,"")</f>
        <v/>
      </c>
      <c r="F4049" t="str">
        <f>IFERROR(IF(VLOOKUP(E4049,J:J,1,0)=E4049,"X",""),"")</f>
        <v/>
      </c>
      <c r="G4049" t="str">
        <f>IF(J4049&lt;&gt;"", INDEX($C$5:$C$1433, MATCH(J4049, $E$5:$E$1433, 0)),"")</f>
        <v/>
      </c>
      <c r="H4049" t="str">
        <f>IF(J4049&lt;&gt;"", INDEX($D$5:$D$1433, MATCH(J4049, $E$5:$E$1433, 0)),"")</f>
        <v/>
      </c>
      <c r="I4049" t="str">
        <f>IFERROR(IF(J4049&lt;&gt;"", INDEX($B$5:$B$1433, MATCH(J4049, $E$5:$E$1433, 0)),""),"SAI")</f>
        <v/>
      </c>
      <c r="L4049" t="str">
        <f>IFERROR(IF($N$5="Sáng",IF(MID(K4049,2,7)-MID($L$2,2,7)&gt;0,"Trễ",""),IF(MID(K4049,2,7)-MID($Q$2,2,7)&gt;0,"Trễ","")),"")</f>
        <v/>
      </c>
      <c r="M4049" t="str">
        <f>IFERROR(IF($N$5="Sáng",MID(K4049,2,7)-MID($L$2,2,7),MID(K4049,2,7)-MID($Q$2,2,7)),"")</f>
        <v/>
      </c>
      <c r="Q4049" t="str">
        <f>IF(B4049&lt;&gt;"",IF(AND(P4049="",F4049=""),"Không phép ",""),"")</f>
        <v/>
      </c>
      <c r="R4049" t="str">
        <f>UPPER(B4049)</f>
        <v/>
      </c>
      <c r="T4049" t="str">
        <f>IFERROR(IF(J4049&lt;&gt;"", INDEX($S$5:$S$1433, MATCH(J4049, $E$5:$E$1433, 0)),""),"")</f>
        <v/>
      </c>
      <c r="V4049" t="str">
        <f>IFERROR(IF(J4049&lt;&gt;"", INDEX($U$5:$U$1433, MATCH(J4049, $E$5:$E$1433, 0)),""),"")</f>
        <v/>
      </c>
    </row>
    <row r="4050">
      <c r="A4050" t="str">
        <f>IF(B4050&lt;&gt;"",A4049+1,"")</f>
        <v/>
      </c>
      <c r="F4050" t="str">
        <f>IFERROR(IF(VLOOKUP(E4050,J:J,1,0)=E4050,"X",""),"")</f>
        <v/>
      </c>
      <c r="G4050" t="str">
        <f>IF(J4050&lt;&gt;"", INDEX($C$5:$C$1433, MATCH(J4050, $E$5:$E$1433, 0)),"")</f>
        <v/>
      </c>
      <c r="H4050" t="str">
        <f>IF(J4050&lt;&gt;"", INDEX($D$5:$D$1433, MATCH(J4050, $E$5:$E$1433, 0)),"")</f>
        <v/>
      </c>
      <c r="I4050" t="str">
        <f>IFERROR(IF(J4050&lt;&gt;"", INDEX($B$5:$B$1433, MATCH(J4050, $E$5:$E$1433, 0)),""),"SAI")</f>
        <v/>
      </c>
      <c r="L4050" t="str">
        <f>IFERROR(IF($N$5="Sáng",IF(MID(K4050,2,7)-MID($L$2,2,7)&gt;0,"Trễ",""),IF(MID(K4050,2,7)-MID($Q$2,2,7)&gt;0,"Trễ","")),"")</f>
        <v/>
      </c>
      <c r="M4050" t="str">
        <f>IFERROR(IF($N$5="Sáng",MID(K4050,2,7)-MID($L$2,2,7),MID(K4050,2,7)-MID($Q$2,2,7)),"")</f>
        <v/>
      </c>
      <c r="Q4050" t="str">
        <f>IF(B4050&lt;&gt;"",IF(AND(P4050="",F4050=""),"Không phép ",""),"")</f>
        <v/>
      </c>
      <c r="R4050" t="str">
        <f>UPPER(B4050)</f>
        <v/>
      </c>
      <c r="T4050" t="str">
        <f>IFERROR(IF(J4050&lt;&gt;"", INDEX($S$5:$S$1433, MATCH(J4050, $E$5:$E$1433, 0)),""),"")</f>
        <v/>
      </c>
      <c r="V4050" t="str">
        <f>IFERROR(IF(J4050&lt;&gt;"", INDEX($U$5:$U$1433, MATCH(J4050, $E$5:$E$1433, 0)),""),"")</f>
        <v/>
      </c>
    </row>
    <row r="4051">
      <c r="A4051" t="str">
        <f>IF(B4051&lt;&gt;"",A4050+1,"")</f>
        <v/>
      </c>
      <c r="F4051" t="str">
        <f>IFERROR(IF(VLOOKUP(E4051,J:J,1,0)=E4051,"X",""),"")</f>
        <v/>
      </c>
      <c r="G4051" t="str">
        <f>IF(J4051&lt;&gt;"", INDEX($C$5:$C$1433, MATCH(J4051, $E$5:$E$1433, 0)),"")</f>
        <v/>
      </c>
      <c r="H4051" t="str">
        <f>IF(J4051&lt;&gt;"", INDEX($D$5:$D$1433, MATCH(J4051, $E$5:$E$1433, 0)),"")</f>
        <v/>
      </c>
      <c r="I4051" t="str">
        <f>IFERROR(IF(J4051&lt;&gt;"", INDEX($B$5:$B$1433, MATCH(J4051, $E$5:$E$1433, 0)),""),"SAI")</f>
        <v/>
      </c>
      <c r="L4051" t="str">
        <f>IFERROR(IF($N$5="Sáng",IF(MID(K4051,2,7)-MID($L$2,2,7)&gt;0,"Trễ",""),IF(MID(K4051,2,7)-MID($Q$2,2,7)&gt;0,"Trễ","")),"")</f>
        <v/>
      </c>
      <c r="M4051" t="str">
        <f>IFERROR(IF($N$5="Sáng",MID(K4051,2,7)-MID($L$2,2,7),MID(K4051,2,7)-MID($Q$2,2,7)),"")</f>
        <v/>
      </c>
      <c r="Q4051" t="str">
        <f>IF(B4051&lt;&gt;"",IF(AND(P4051="",F4051=""),"Không phép ",""),"")</f>
        <v/>
      </c>
      <c r="R4051" t="str">
        <f>UPPER(B4051)</f>
        <v/>
      </c>
      <c r="T4051" t="str">
        <f>IFERROR(IF(J4051&lt;&gt;"", INDEX($S$5:$S$1433, MATCH(J4051, $E$5:$E$1433, 0)),""),"")</f>
        <v/>
      </c>
      <c r="V4051" t="str">
        <f>IFERROR(IF(J4051&lt;&gt;"", INDEX($U$5:$U$1433, MATCH(J4051, $E$5:$E$1433, 0)),""),"")</f>
        <v/>
      </c>
    </row>
    <row r="4052">
      <c r="A4052" t="str">
        <f>IF(B4052&lt;&gt;"",A4051+1,"")</f>
        <v/>
      </c>
      <c r="F4052" t="str">
        <f>IFERROR(IF(VLOOKUP(E4052,J:J,1,0)=E4052,"X",""),"")</f>
        <v/>
      </c>
      <c r="G4052" t="str">
        <f>IF(J4052&lt;&gt;"", INDEX($C$5:$C$1433, MATCH(J4052, $E$5:$E$1433, 0)),"")</f>
        <v/>
      </c>
      <c r="H4052" t="str">
        <f>IF(J4052&lt;&gt;"", INDEX($D$5:$D$1433, MATCH(J4052, $E$5:$E$1433, 0)),"")</f>
        <v/>
      </c>
      <c r="I4052" t="str">
        <f>IFERROR(IF(J4052&lt;&gt;"", INDEX($B$5:$B$1433, MATCH(J4052, $E$5:$E$1433, 0)),""),"SAI")</f>
        <v/>
      </c>
      <c r="L4052" t="str">
        <f>IFERROR(IF($N$5="Sáng",IF(MID(K4052,2,7)-MID($L$2,2,7)&gt;0,"Trễ",""),IF(MID(K4052,2,7)-MID($Q$2,2,7)&gt;0,"Trễ","")),"")</f>
        <v/>
      </c>
      <c r="M4052" t="str">
        <f>IFERROR(IF($N$5="Sáng",MID(K4052,2,7)-MID($L$2,2,7),MID(K4052,2,7)-MID($Q$2,2,7)),"")</f>
        <v/>
      </c>
      <c r="Q4052" t="str">
        <f>IF(B4052&lt;&gt;"",IF(AND(P4052="",F4052=""),"Không phép ",""),"")</f>
        <v/>
      </c>
      <c r="R4052" t="str">
        <f>UPPER(B4052)</f>
        <v/>
      </c>
      <c r="T4052" t="str">
        <f>IFERROR(IF(J4052&lt;&gt;"", INDEX($S$5:$S$1433, MATCH(J4052, $E$5:$E$1433, 0)),""),"")</f>
        <v/>
      </c>
      <c r="V4052" t="str">
        <f>IFERROR(IF(J4052&lt;&gt;"", INDEX($U$5:$U$1433, MATCH(J4052, $E$5:$E$1433, 0)),""),"")</f>
        <v/>
      </c>
    </row>
    <row r="4053">
      <c r="A4053" t="str">
        <f>IF(B4053&lt;&gt;"",A4052+1,"")</f>
        <v/>
      </c>
      <c r="F4053" t="str">
        <f>IFERROR(IF(VLOOKUP(E4053,J:J,1,0)=E4053,"X",""),"")</f>
        <v/>
      </c>
      <c r="G4053" t="str">
        <f>IF(J4053&lt;&gt;"", INDEX($C$5:$C$1433, MATCH(J4053, $E$5:$E$1433, 0)),"")</f>
        <v/>
      </c>
      <c r="H4053" t="str">
        <f>IF(J4053&lt;&gt;"", INDEX($D$5:$D$1433, MATCH(J4053, $E$5:$E$1433, 0)),"")</f>
        <v/>
      </c>
      <c r="I4053" t="str">
        <f>IFERROR(IF(J4053&lt;&gt;"", INDEX($B$5:$B$1433, MATCH(J4053, $E$5:$E$1433, 0)),""),"SAI")</f>
        <v/>
      </c>
      <c r="L4053" t="str">
        <f>IFERROR(IF($N$5="Sáng",IF(MID(K4053,2,7)-MID($L$2,2,7)&gt;0,"Trễ",""),IF(MID(K4053,2,7)-MID($Q$2,2,7)&gt;0,"Trễ","")),"")</f>
        <v/>
      </c>
      <c r="M4053" t="str">
        <f>IFERROR(IF($N$5="Sáng",MID(K4053,2,7)-MID($L$2,2,7),MID(K4053,2,7)-MID($Q$2,2,7)),"")</f>
        <v/>
      </c>
      <c r="Q4053" t="str">
        <f>IF(B4053&lt;&gt;"",IF(AND(P4053="",F4053=""),"Không phép ",""),"")</f>
        <v/>
      </c>
      <c r="R4053" t="str">
        <f>UPPER(B4053)</f>
        <v/>
      </c>
      <c r="T4053" t="str">
        <f>IFERROR(IF(J4053&lt;&gt;"", INDEX($S$5:$S$1433, MATCH(J4053, $E$5:$E$1433, 0)),""),"")</f>
        <v/>
      </c>
      <c r="V4053" t="str">
        <f>IFERROR(IF(J4053&lt;&gt;"", INDEX($U$5:$U$1433, MATCH(J4053, $E$5:$E$1433, 0)),""),"")</f>
        <v/>
      </c>
    </row>
    <row r="4054">
      <c r="A4054" t="str">
        <f>IF(B4054&lt;&gt;"",A4053+1,"")</f>
        <v/>
      </c>
      <c r="F4054" t="str">
        <f>IFERROR(IF(VLOOKUP(E4054,J:J,1,0)=E4054,"X",""),"")</f>
        <v/>
      </c>
      <c r="G4054" t="str">
        <f>IF(J4054&lt;&gt;"", INDEX($C$5:$C$1433, MATCH(J4054, $E$5:$E$1433, 0)),"")</f>
        <v/>
      </c>
      <c r="H4054" t="str">
        <f>IF(J4054&lt;&gt;"", INDEX($D$5:$D$1433, MATCH(J4054, $E$5:$E$1433, 0)),"")</f>
        <v/>
      </c>
      <c r="I4054" t="str">
        <f>IFERROR(IF(J4054&lt;&gt;"", INDEX($B$5:$B$1433, MATCH(J4054, $E$5:$E$1433, 0)),""),"SAI")</f>
        <v/>
      </c>
      <c r="L4054" t="str">
        <f>IFERROR(IF($N$5="Sáng",IF(MID(K4054,2,7)-MID($L$2,2,7)&gt;0,"Trễ",""),IF(MID(K4054,2,7)-MID($Q$2,2,7)&gt;0,"Trễ","")),"")</f>
        <v/>
      </c>
      <c r="M4054" t="str">
        <f>IFERROR(IF($N$5="Sáng",MID(K4054,2,7)-MID($L$2,2,7),MID(K4054,2,7)-MID($Q$2,2,7)),"")</f>
        <v/>
      </c>
      <c r="Q4054" t="str">
        <f>IF(B4054&lt;&gt;"",IF(AND(P4054="",F4054=""),"Không phép ",""),"")</f>
        <v/>
      </c>
      <c r="R4054" t="str">
        <f>UPPER(B4054)</f>
        <v/>
      </c>
      <c r="T4054" t="str">
        <f>IFERROR(IF(J4054&lt;&gt;"", INDEX($S$5:$S$1433, MATCH(J4054, $E$5:$E$1433, 0)),""),"")</f>
        <v/>
      </c>
      <c r="V4054" t="str">
        <f>IFERROR(IF(J4054&lt;&gt;"", INDEX($U$5:$U$1433, MATCH(J4054, $E$5:$E$1433, 0)),""),"")</f>
        <v/>
      </c>
    </row>
    <row r="4055">
      <c r="A4055" t="str">
        <f>IF(B4055&lt;&gt;"",A4054+1,"")</f>
        <v/>
      </c>
      <c r="F4055" t="str">
        <f>IFERROR(IF(VLOOKUP(E4055,J:J,1,0)=E4055,"X",""),"")</f>
        <v/>
      </c>
      <c r="G4055" t="str">
        <f>IF(J4055&lt;&gt;"", INDEX($C$5:$C$1433, MATCH(J4055, $E$5:$E$1433, 0)),"")</f>
        <v/>
      </c>
      <c r="H4055" t="str">
        <f>IF(J4055&lt;&gt;"", INDEX($D$5:$D$1433, MATCH(J4055, $E$5:$E$1433, 0)),"")</f>
        <v/>
      </c>
      <c r="I4055" t="str">
        <f>IFERROR(IF(J4055&lt;&gt;"", INDEX($B$5:$B$1433, MATCH(J4055, $E$5:$E$1433, 0)),""),"SAI")</f>
        <v/>
      </c>
      <c r="L4055" t="str">
        <f>IFERROR(IF($N$5="Sáng",IF(MID(K4055,2,7)-MID($L$2,2,7)&gt;0,"Trễ",""),IF(MID(K4055,2,7)-MID($Q$2,2,7)&gt;0,"Trễ","")),"")</f>
        <v/>
      </c>
      <c r="M4055" t="str">
        <f>IFERROR(IF($N$5="Sáng",MID(K4055,2,7)-MID($L$2,2,7),MID(K4055,2,7)-MID($Q$2,2,7)),"")</f>
        <v/>
      </c>
      <c r="Q4055" t="str">
        <f>IF(B4055&lt;&gt;"",IF(AND(P4055="",F4055=""),"Không phép ",""),"")</f>
        <v/>
      </c>
      <c r="R4055" t="str">
        <f>UPPER(B4055)</f>
        <v/>
      </c>
      <c r="T4055" t="str">
        <f>IFERROR(IF(J4055&lt;&gt;"", INDEX($S$5:$S$1433, MATCH(J4055, $E$5:$E$1433, 0)),""),"")</f>
        <v/>
      </c>
      <c r="V4055" t="str">
        <f>IFERROR(IF(J4055&lt;&gt;"", INDEX($U$5:$U$1433, MATCH(J4055, $E$5:$E$1433, 0)),""),"")</f>
        <v/>
      </c>
    </row>
    <row r="4056">
      <c r="A4056" t="str">
        <f>IF(B4056&lt;&gt;"",A4055+1,"")</f>
        <v/>
      </c>
      <c r="F4056" t="str">
        <f>IFERROR(IF(VLOOKUP(E4056,J:J,1,0)=E4056,"X",""),"")</f>
        <v/>
      </c>
      <c r="G4056" t="str">
        <f>IF(J4056&lt;&gt;"", INDEX($C$5:$C$1433, MATCH(J4056, $E$5:$E$1433, 0)),"")</f>
        <v/>
      </c>
      <c r="H4056" t="str">
        <f>IF(J4056&lt;&gt;"", INDEX($D$5:$D$1433, MATCH(J4056, $E$5:$E$1433, 0)),"")</f>
        <v/>
      </c>
      <c r="I4056" t="str">
        <f>IFERROR(IF(J4056&lt;&gt;"", INDEX($B$5:$B$1433, MATCH(J4056, $E$5:$E$1433, 0)),""),"SAI")</f>
        <v/>
      </c>
      <c r="L4056" t="str">
        <f>IFERROR(IF($N$5="Sáng",IF(MID(K4056,2,7)-MID($L$2,2,7)&gt;0,"Trễ",""),IF(MID(K4056,2,7)-MID($Q$2,2,7)&gt;0,"Trễ","")),"")</f>
        <v/>
      </c>
      <c r="M4056" t="str">
        <f>IFERROR(IF($N$5="Sáng",MID(K4056,2,7)-MID($L$2,2,7),MID(K4056,2,7)-MID($Q$2,2,7)),"")</f>
        <v/>
      </c>
      <c r="Q4056" t="str">
        <f>IF(B4056&lt;&gt;"",IF(AND(P4056="",F4056=""),"Không phép ",""),"")</f>
        <v/>
      </c>
      <c r="R4056" t="str">
        <f>UPPER(B4056)</f>
        <v/>
      </c>
      <c r="T4056" t="str">
        <f>IFERROR(IF(J4056&lt;&gt;"", INDEX($S$5:$S$1433, MATCH(J4056, $E$5:$E$1433, 0)),""),"")</f>
        <v/>
      </c>
      <c r="V4056" t="str">
        <f>IFERROR(IF(J4056&lt;&gt;"", INDEX($U$5:$U$1433, MATCH(J4056, $E$5:$E$1433, 0)),""),"")</f>
        <v/>
      </c>
    </row>
    <row r="4057">
      <c r="A4057" t="str">
        <f>IF(B4057&lt;&gt;"",A4056+1,"")</f>
        <v/>
      </c>
      <c r="F4057" t="str">
        <f>IFERROR(IF(VLOOKUP(E4057,J:J,1,0)=E4057,"X",""),"")</f>
        <v/>
      </c>
      <c r="G4057" t="str">
        <f>IF(J4057&lt;&gt;"", INDEX($C$5:$C$1433, MATCH(J4057, $E$5:$E$1433, 0)),"")</f>
        <v/>
      </c>
      <c r="H4057" t="str">
        <f>IF(J4057&lt;&gt;"", INDEX($D$5:$D$1433, MATCH(J4057, $E$5:$E$1433, 0)),"")</f>
        <v/>
      </c>
      <c r="I4057" t="str">
        <f>IFERROR(IF(J4057&lt;&gt;"", INDEX($B$5:$B$1433, MATCH(J4057, $E$5:$E$1433, 0)),""),"SAI")</f>
        <v/>
      </c>
      <c r="L4057" t="str">
        <f>IFERROR(IF($N$5="Sáng",IF(MID(K4057,2,7)-MID($L$2,2,7)&gt;0,"Trễ",""),IF(MID(K4057,2,7)-MID($Q$2,2,7)&gt;0,"Trễ","")),"")</f>
        <v/>
      </c>
      <c r="M4057" t="str">
        <f>IFERROR(IF($N$5="Sáng",MID(K4057,2,7)-MID($L$2,2,7),MID(K4057,2,7)-MID($Q$2,2,7)),"")</f>
        <v/>
      </c>
      <c r="Q4057" t="str">
        <f>IF(B4057&lt;&gt;"",IF(AND(P4057="",F4057=""),"Không phép ",""),"")</f>
        <v/>
      </c>
      <c r="R4057" t="str">
        <f>UPPER(B4057)</f>
        <v/>
      </c>
      <c r="T4057" t="str">
        <f>IFERROR(IF(J4057&lt;&gt;"", INDEX($S$5:$S$1433, MATCH(J4057, $E$5:$E$1433, 0)),""),"")</f>
        <v/>
      </c>
      <c r="V4057" t="str">
        <f>IFERROR(IF(J4057&lt;&gt;"", INDEX($U$5:$U$1433, MATCH(J4057, $E$5:$E$1433, 0)),""),"")</f>
        <v/>
      </c>
    </row>
    <row r="4058">
      <c r="A4058" t="str">
        <f>IF(B4058&lt;&gt;"",A4057+1,"")</f>
        <v/>
      </c>
      <c r="F4058" t="str">
        <f>IFERROR(IF(VLOOKUP(E4058,J:J,1,0)=E4058,"X",""),"")</f>
        <v/>
      </c>
      <c r="G4058" t="str">
        <f>IF(J4058&lt;&gt;"", INDEX($C$5:$C$1433, MATCH(J4058, $E$5:$E$1433, 0)),"")</f>
        <v/>
      </c>
      <c r="H4058" t="str">
        <f>IF(J4058&lt;&gt;"", INDEX($D$5:$D$1433, MATCH(J4058, $E$5:$E$1433, 0)),"")</f>
        <v/>
      </c>
      <c r="I4058" t="str">
        <f>IFERROR(IF(J4058&lt;&gt;"", INDEX($B$5:$B$1433, MATCH(J4058, $E$5:$E$1433, 0)),""),"SAI")</f>
        <v/>
      </c>
      <c r="L4058" t="str">
        <f>IFERROR(IF($N$5="Sáng",IF(MID(K4058,2,7)-MID($L$2,2,7)&gt;0,"Trễ",""),IF(MID(K4058,2,7)-MID($Q$2,2,7)&gt;0,"Trễ","")),"")</f>
        <v/>
      </c>
      <c r="M4058" t="str">
        <f>IFERROR(IF($N$5="Sáng",MID(K4058,2,7)-MID($L$2,2,7),MID(K4058,2,7)-MID($Q$2,2,7)),"")</f>
        <v/>
      </c>
      <c r="Q4058" t="str">
        <f>IF(B4058&lt;&gt;"",IF(AND(P4058="",F4058=""),"Không phép ",""),"")</f>
        <v/>
      </c>
      <c r="R4058" t="str">
        <f>UPPER(B4058)</f>
        <v/>
      </c>
      <c r="T4058" t="str">
        <f>IFERROR(IF(J4058&lt;&gt;"", INDEX($S$5:$S$1433, MATCH(J4058, $E$5:$E$1433, 0)),""),"")</f>
        <v/>
      </c>
      <c r="V4058" t="str">
        <f>IFERROR(IF(J4058&lt;&gt;"", INDEX($U$5:$U$1433, MATCH(J4058, $E$5:$E$1433, 0)),""),"")</f>
        <v/>
      </c>
    </row>
    <row r="4059">
      <c r="A4059" t="str">
        <f>IF(B4059&lt;&gt;"",A4058+1,"")</f>
        <v/>
      </c>
      <c r="F4059" t="str">
        <f>IFERROR(IF(VLOOKUP(E4059,J:J,1,0)=E4059,"X",""),"")</f>
        <v/>
      </c>
      <c r="G4059" t="str">
        <f>IF(J4059&lt;&gt;"", INDEX($C$5:$C$1433, MATCH(J4059, $E$5:$E$1433, 0)),"")</f>
        <v/>
      </c>
      <c r="H4059" t="str">
        <f>IF(J4059&lt;&gt;"", INDEX($D$5:$D$1433, MATCH(J4059, $E$5:$E$1433, 0)),"")</f>
        <v/>
      </c>
      <c r="I4059" t="str">
        <f>IFERROR(IF(J4059&lt;&gt;"", INDEX($B$5:$B$1433, MATCH(J4059, $E$5:$E$1433, 0)),""),"SAI")</f>
        <v/>
      </c>
      <c r="L4059" t="str">
        <f>IFERROR(IF($N$5="Sáng",IF(MID(K4059,2,7)-MID($L$2,2,7)&gt;0,"Trễ",""),IF(MID(K4059,2,7)-MID($Q$2,2,7)&gt;0,"Trễ","")),"")</f>
        <v/>
      </c>
      <c r="M4059" t="str">
        <f>IFERROR(IF($N$5="Sáng",MID(K4059,2,7)-MID($L$2,2,7),MID(K4059,2,7)-MID($Q$2,2,7)),"")</f>
        <v/>
      </c>
      <c r="Q4059" t="str">
        <f>IF(B4059&lt;&gt;"",IF(AND(P4059="",F4059=""),"Không phép ",""),"")</f>
        <v/>
      </c>
      <c r="R4059" t="str">
        <f>UPPER(B4059)</f>
        <v/>
      </c>
      <c r="T4059" t="str">
        <f>IFERROR(IF(J4059&lt;&gt;"", INDEX($S$5:$S$1433, MATCH(J4059, $E$5:$E$1433, 0)),""),"")</f>
        <v/>
      </c>
      <c r="V4059" t="str">
        <f>IFERROR(IF(J4059&lt;&gt;"", INDEX($U$5:$U$1433, MATCH(J4059, $E$5:$E$1433, 0)),""),"")</f>
        <v/>
      </c>
    </row>
    <row r="4060">
      <c r="A4060" t="str">
        <f>IF(B4060&lt;&gt;"",A4059+1,"")</f>
        <v/>
      </c>
      <c r="F4060" t="str">
        <f>IFERROR(IF(VLOOKUP(E4060,J:J,1,0)=E4060,"X",""),"")</f>
        <v/>
      </c>
      <c r="G4060" t="str">
        <f>IF(J4060&lt;&gt;"", INDEX($C$5:$C$1433, MATCH(J4060, $E$5:$E$1433, 0)),"")</f>
        <v/>
      </c>
      <c r="H4060" t="str">
        <f>IF(J4060&lt;&gt;"", INDEX($D$5:$D$1433, MATCH(J4060, $E$5:$E$1433, 0)),"")</f>
        <v/>
      </c>
      <c r="I4060" t="str">
        <f>IFERROR(IF(J4060&lt;&gt;"", INDEX($B$5:$B$1433, MATCH(J4060, $E$5:$E$1433, 0)),""),"SAI")</f>
        <v/>
      </c>
      <c r="L4060" t="str">
        <f>IFERROR(IF($N$5="Sáng",IF(MID(K4060,2,7)-MID($L$2,2,7)&gt;0,"Trễ",""),IF(MID(K4060,2,7)-MID($Q$2,2,7)&gt;0,"Trễ","")),"")</f>
        <v/>
      </c>
      <c r="M4060" t="str">
        <f>IFERROR(IF($N$5="Sáng",MID(K4060,2,7)-MID($L$2,2,7),MID(K4060,2,7)-MID($Q$2,2,7)),"")</f>
        <v/>
      </c>
      <c r="Q4060" t="str">
        <f>IF(B4060&lt;&gt;"",IF(AND(P4060="",F4060=""),"Không phép ",""),"")</f>
        <v/>
      </c>
      <c r="R4060" t="str">
        <f>UPPER(B4060)</f>
        <v/>
      </c>
      <c r="T4060" t="str">
        <f>IFERROR(IF(J4060&lt;&gt;"", INDEX($S$5:$S$1433, MATCH(J4060, $E$5:$E$1433, 0)),""),"")</f>
        <v/>
      </c>
      <c r="V4060" t="str">
        <f>IFERROR(IF(J4060&lt;&gt;"", INDEX($U$5:$U$1433, MATCH(J4060, $E$5:$E$1433, 0)),""),"")</f>
        <v/>
      </c>
    </row>
    <row r="4061">
      <c r="A4061" t="str">
        <f>IF(B4061&lt;&gt;"",A4060+1,"")</f>
        <v/>
      </c>
      <c r="F4061" t="str">
        <f>IFERROR(IF(VLOOKUP(E4061,J:J,1,0)=E4061,"X",""),"")</f>
        <v/>
      </c>
      <c r="G4061" t="str">
        <f>IF(J4061&lt;&gt;"", INDEX($C$5:$C$1433, MATCH(J4061, $E$5:$E$1433, 0)),"")</f>
        <v/>
      </c>
      <c r="H4061" t="str">
        <f>IF(J4061&lt;&gt;"", INDEX($D$5:$D$1433, MATCH(J4061, $E$5:$E$1433, 0)),"")</f>
        <v/>
      </c>
      <c r="I4061" t="str">
        <f>IFERROR(IF(J4061&lt;&gt;"", INDEX($B$5:$B$1433, MATCH(J4061, $E$5:$E$1433, 0)),""),"SAI")</f>
        <v/>
      </c>
      <c r="L4061" t="str">
        <f>IFERROR(IF($N$5="Sáng",IF(MID(K4061,2,7)-MID($L$2,2,7)&gt;0,"Trễ",""),IF(MID(K4061,2,7)-MID($Q$2,2,7)&gt;0,"Trễ","")),"")</f>
        <v/>
      </c>
      <c r="M4061" t="str">
        <f>IFERROR(IF($N$5="Sáng",MID(K4061,2,7)-MID($L$2,2,7),MID(K4061,2,7)-MID($Q$2,2,7)),"")</f>
        <v/>
      </c>
      <c r="Q4061" t="str">
        <f>IF(B4061&lt;&gt;"",IF(AND(P4061="",F4061=""),"Không phép ",""),"")</f>
        <v/>
      </c>
      <c r="R4061" t="str">
        <f>UPPER(B4061)</f>
        <v/>
      </c>
      <c r="T4061" t="str">
        <f>IFERROR(IF(J4061&lt;&gt;"", INDEX($S$5:$S$1433, MATCH(J4061, $E$5:$E$1433, 0)),""),"")</f>
        <v/>
      </c>
      <c r="V4061" t="str">
        <f>IFERROR(IF(J4061&lt;&gt;"", INDEX($U$5:$U$1433, MATCH(J4061, $E$5:$E$1433, 0)),""),"")</f>
        <v/>
      </c>
    </row>
    <row r="4062">
      <c r="A4062" t="str">
        <f>IF(B4062&lt;&gt;"",A4061+1,"")</f>
        <v/>
      </c>
      <c r="F4062" t="str">
        <f>IFERROR(IF(VLOOKUP(E4062,J:J,1,0)=E4062,"X",""),"")</f>
        <v/>
      </c>
      <c r="G4062" t="str">
        <f>IF(J4062&lt;&gt;"", INDEX($C$5:$C$1433, MATCH(J4062, $E$5:$E$1433, 0)),"")</f>
        <v/>
      </c>
      <c r="H4062" t="str">
        <f>IF(J4062&lt;&gt;"", INDEX($D$5:$D$1433, MATCH(J4062, $E$5:$E$1433, 0)),"")</f>
        <v/>
      </c>
      <c r="I4062" t="str">
        <f>IFERROR(IF(J4062&lt;&gt;"", INDEX($B$5:$B$1433, MATCH(J4062, $E$5:$E$1433, 0)),""),"SAI")</f>
        <v/>
      </c>
      <c r="L4062" t="str">
        <f>IFERROR(IF($N$5="Sáng",IF(MID(K4062,2,7)-MID($L$2,2,7)&gt;0,"Trễ",""),IF(MID(K4062,2,7)-MID($Q$2,2,7)&gt;0,"Trễ","")),"")</f>
        <v/>
      </c>
      <c r="M4062" t="str">
        <f>IFERROR(IF($N$5="Sáng",MID(K4062,2,7)-MID($L$2,2,7),MID(K4062,2,7)-MID($Q$2,2,7)),"")</f>
        <v/>
      </c>
      <c r="Q4062" t="str">
        <f>IF(B4062&lt;&gt;"",IF(AND(P4062="",F4062=""),"Không phép ",""),"")</f>
        <v/>
      </c>
      <c r="R4062" t="str">
        <f>UPPER(B4062)</f>
        <v/>
      </c>
      <c r="T4062" t="str">
        <f>IFERROR(IF(J4062&lt;&gt;"", INDEX($S$5:$S$1433, MATCH(J4062, $E$5:$E$1433, 0)),""),"")</f>
        <v/>
      </c>
      <c r="V4062" t="str">
        <f>IFERROR(IF(J4062&lt;&gt;"", INDEX($U$5:$U$1433, MATCH(J4062, $E$5:$E$1433, 0)),""),"")</f>
        <v/>
      </c>
    </row>
    <row r="4063">
      <c r="A4063" t="str">
        <f>IF(B4063&lt;&gt;"",A4062+1,"")</f>
        <v/>
      </c>
      <c r="F4063" t="str">
        <f>IFERROR(IF(VLOOKUP(E4063,J:J,1,0)=E4063,"X",""),"")</f>
        <v/>
      </c>
      <c r="G4063" t="str">
        <f>IF(J4063&lt;&gt;"", INDEX($C$5:$C$1433, MATCH(J4063, $E$5:$E$1433, 0)),"")</f>
        <v/>
      </c>
      <c r="H4063" t="str">
        <f>IF(J4063&lt;&gt;"", INDEX($D$5:$D$1433, MATCH(J4063, $E$5:$E$1433, 0)),"")</f>
        <v/>
      </c>
      <c r="I4063" t="str">
        <f>IFERROR(IF(J4063&lt;&gt;"", INDEX($B$5:$B$1433, MATCH(J4063, $E$5:$E$1433, 0)),""),"SAI")</f>
        <v/>
      </c>
      <c r="L4063" t="str">
        <f>IFERROR(IF($N$5="Sáng",IF(MID(K4063,2,7)-MID($L$2,2,7)&gt;0,"Trễ",""),IF(MID(K4063,2,7)-MID($Q$2,2,7)&gt;0,"Trễ","")),"")</f>
        <v/>
      </c>
      <c r="M4063" t="str">
        <f>IFERROR(IF($N$5="Sáng",MID(K4063,2,7)-MID($L$2,2,7),MID(K4063,2,7)-MID($Q$2,2,7)),"")</f>
        <v/>
      </c>
      <c r="Q4063" t="str">
        <f>IF(B4063&lt;&gt;"",IF(AND(P4063="",F4063=""),"Không phép ",""),"")</f>
        <v/>
      </c>
      <c r="R4063" t="str">
        <f>UPPER(B4063)</f>
        <v/>
      </c>
      <c r="T4063" t="str">
        <f>IFERROR(IF(J4063&lt;&gt;"", INDEX($S$5:$S$1433, MATCH(J4063, $E$5:$E$1433, 0)),""),"")</f>
        <v/>
      </c>
      <c r="V4063" t="str">
        <f>IFERROR(IF(J4063&lt;&gt;"", INDEX($U$5:$U$1433, MATCH(J4063, $E$5:$E$1433, 0)),""),"")</f>
        <v/>
      </c>
    </row>
    <row r="4064">
      <c r="A4064" t="str">
        <f>IF(B4064&lt;&gt;"",A4063+1,"")</f>
        <v/>
      </c>
      <c r="F4064" t="str">
        <f>IFERROR(IF(VLOOKUP(E4064,J:J,1,0)=E4064,"X",""),"")</f>
        <v/>
      </c>
      <c r="G4064" t="str">
        <f>IF(J4064&lt;&gt;"", INDEX($C$5:$C$1433, MATCH(J4064, $E$5:$E$1433, 0)),"")</f>
        <v/>
      </c>
      <c r="H4064" t="str">
        <f>IF(J4064&lt;&gt;"", INDEX($D$5:$D$1433, MATCH(J4064, $E$5:$E$1433, 0)),"")</f>
        <v/>
      </c>
      <c r="I4064" t="str">
        <f>IFERROR(IF(J4064&lt;&gt;"", INDEX($B$5:$B$1433, MATCH(J4064, $E$5:$E$1433, 0)),""),"SAI")</f>
        <v/>
      </c>
      <c r="L4064" t="str">
        <f>IFERROR(IF($N$5="Sáng",IF(MID(K4064,2,7)-MID($L$2,2,7)&gt;0,"Trễ",""),IF(MID(K4064,2,7)-MID($Q$2,2,7)&gt;0,"Trễ","")),"")</f>
        <v/>
      </c>
      <c r="M4064" t="str">
        <f>IFERROR(IF($N$5="Sáng",MID(K4064,2,7)-MID($L$2,2,7),MID(K4064,2,7)-MID($Q$2,2,7)),"")</f>
        <v/>
      </c>
      <c r="Q4064" t="str">
        <f>IF(B4064&lt;&gt;"",IF(AND(P4064="",F4064=""),"Không phép ",""),"")</f>
        <v/>
      </c>
      <c r="R4064" t="str">
        <f>UPPER(B4064)</f>
        <v/>
      </c>
      <c r="T4064" t="str">
        <f>IFERROR(IF(J4064&lt;&gt;"", INDEX($S$5:$S$1433, MATCH(J4064, $E$5:$E$1433, 0)),""),"")</f>
        <v/>
      </c>
      <c r="V4064" t="str">
        <f>IFERROR(IF(J4064&lt;&gt;"", INDEX($U$5:$U$1433, MATCH(J4064, $E$5:$E$1433, 0)),""),"")</f>
        <v/>
      </c>
    </row>
    <row r="4065">
      <c r="A4065" t="str">
        <f>IF(B4065&lt;&gt;"",A4064+1,"")</f>
        <v/>
      </c>
      <c r="F4065" t="str">
        <f>IFERROR(IF(VLOOKUP(E4065,J:J,1,0)=E4065,"X",""),"")</f>
        <v/>
      </c>
      <c r="G4065" t="str">
        <f>IF(J4065&lt;&gt;"", INDEX($C$5:$C$1433, MATCH(J4065, $E$5:$E$1433, 0)),"")</f>
        <v/>
      </c>
      <c r="H4065" t="str">
        <f>IF(J4065&lt;&gt;"", INDEX($D$5:$D$1433, MATCH(J4065, $E$5:$E$1433, 0)),"")</f>
        <v/>
      </c>
      <c r="I4065" t="str">
        <f>IFERROR(IF(J4065&lt;&gt;"", INDEX($B$5:$B$1433, MATCH(J4065, $E$5:$E$1433, 0)),""),"SAI")</f>
        <v/>
      </c>
      <c r="L4065" t="str">
        <f>IFERROR(IF($N$5="Sáng",IF(MID(K4065,2,7)-MID($L$2,2,7)&gt;0,"Trễ",""),IF(MID(K4065,2,7)-MID($Q$2,2,7)&gt;0,"Trễ","")),"")</f>
        <v/>
      </c>
      <c r="M4065" t="str">
        <f>IFERROR(IF($N$5="Sáng",MID(K4065,2,7)-MID($L$2,2,7),MID(K4065,2,7)-MID($Q$2,2,7)),"")</f>
        <v/>
      </c>
      <c r="Q4065" t="str">
        <f>IF(B4065&lt;&gt;"",IF(AND(P4065="",F4065=""),"Không phép ",""),"")</f>
        <v/>
      </c>
      <c r="R4065" t="str">
        <f>UPPER(B4065)</f>
        <v/>
      </c>
      <c r="T4065" t="str">
        <f>IFERROR(IF(J4065&lt;&gt;"", INDEX($S$5:$S$1433, MATCH(J4065, $E$5:$E$1433, 0)),""),"")</f>
        <v/>
      </c>
      <c r="V4065" t="str">
        <f>IFERROR(IF(J4065&lt;&gt;"", INDEX($U$5:$U$1433, MATCH(J4065, $E$5:$E$1433, 0)),""),"")</f>
        <v/>
      </c>
    </row>
    <row r="4066">
      <c r="A4066" t="str">
        <f>IF(B4066&lt;&gt;"",A4065+1,"")</f>
        <v/>
      </c>
      <c r="F4066" t="str">
        <f>IFERROR(IF(VLOOKUP(E4066,J:J,1,0)=E4066,"X",""),"")</f>
        <v/>
      </c>
      <c r="G4066" t="str">
        <f>IF(J4066&lt;&gt;"", INDEX($C$5:$C$1433, MATCH(J4066, $E$5:$E$1433, 0)),"")</f>
        <v/>
      </c>
      <c r="H4066" t="str">
        <f>IF(J4066&lt;&gt;"", INDEX($D$5:$D$1433, MATCH(J4066, $E$5:$E$1433, 0)),"")</f>
        <v/>
      </c>
      <c r="I4066" t="str">
        <f>IFERROR(IF(J4066&lt;&gt;"", INDEX($B$5:$B$1433, MATCH(J4066, $E$5:$E$1433, 0)),""),"SAI")</f>
        <v/>
      </c>
      <c r="L4066" t="str">
        <f>IFERROR(IF($N$5="Sáng",IF(MID(K4066,2,7)-MID($L$2,2,7)&gt;0,"Trễ",""),IF(MID(K4066,2,7)-MID($Q$2,2,7)&gt;0,"Trễ","")),"")</f>
        <v/>
      </c>
      <c r="M4066" t="str">
        <f>IFERROR(IF($N$5="Sáng",MID(K4066,2,7)-MID($L$2,2,7),MID(K4066,2,7)-MID($Q$2,2,7)),"")</f>
        <v/>
      </c>
      <c r="Q4066" t="str">
        <f>IF(B4066&lt;&gt;"",IF(AND(P4066="",F4066=""),"Không phép ",""),"")</f>
        <v/>
      </c>
      <c r="R4066" t="str">
        <f>UPPER(B4066)</f>
        <v/>
      </c>
      <c r="T4066" t="str">
        <f>IFERROR(IF(J4066&lt;&gt;"", INDEX($S$5:$S$1433, MATCH(J4066, $E$5:$E$1433, 0)),""),"")</f>
        <v/>
      </c>
      <c r="V4066" t="str">
        <f>IFERROR(IF(J4066&lt;&gt;"", INDEX($U$5:$U$1433, MATCH(J4066, $E$5:$E$1433, 0)),""),"")</f>
        <v/>
      </c>
    </row>
    <row r="4067">
      <c r="A4067" t="str">
        <f>IF(B4067&lt;&gt;"",A4066+1,"")</f>
        <v/>
      </c>
      <c r="F4067" t="str">
        <f>IFERROR(IF(VLOOKUP(E4067,J:J,1,0)=E4067,"X",""),"")</f>
        <v/>
      </c>
      <c r="G4067" t="str">
        <f>IF(J4067&lt;&gt;"", INDEX($C$5:$C$1433, MATCH(J4067, $E$5:$E$1433, 0)),"")</f>
        <v/>
      </c>
      <c r="H4067" t="str">
        <f>IF(J4067&lt;&gt;"", INDEX($D$5:$D$1433, MATCH(J4067, $E$5:$E$1433, 0)),"")</f>
        <v/>
      </c>
      <c r="I4067" t="str">
        <f>IFERROR(IF(J4067&lt;&gt;"", INDEX($B$5:$B$1433, MATCH(J4067, $E$5:$E$1433, 0)),""),"SAI")</f>
        <v/>
      </c>
      <c r="L4067" t="str">
        <f>IFERROR(IF($N$5="Sáng",IF(MID(K4067,2,7)-MID($L$2,2,7)&gt;0,"Trễ",""),IF(MID(K4067,2,7)-MID($Q$2,2,7)&gt;0,"Trễ","")),"")</f>
        <v/>
      </c>
      <c r="M4067" t="str">
        <f>IFERROR(IF($N$5="Sáng",MID(K4067,2,7)-MID($L$2,2,7),MID(K4067,2,7)-MID($Q$2,2,7)),"")</f>
        <v/>
      </c>
      <c r="Q4067" t="str">
        <f>IF(B4067&lt;&gt;"",IF(AND(P4067="",F4067=""),"Không phép ",""),"")</f>
        <v/>
      </c>
      <c r="R4067" t="str">
        <f>UPPER(B4067)</f>
        <v/>
      </c>
      <c r="T4067" t="str">
        <f>IFERROR(IF(J4067&lt;&gt;"", INDEX($S$5:$S$1433, MATCH(J4067, $E$5:$E$1433, 0)),""),"")</f>
        <v/>
      </c>
      <c r="V4067" t="str">
        <f>IFERROR(IF(J4067&lt;&gt;"", INDEX($U$5:$U$1433, MATCH(J4067, $E$5:$E$1433, 0)),""),"")</f>
        <v/>
      </c>
    </row>
    <row r="4068">
      <c r="A4068" t="str">
        <f>IF(B4068&lt;&gt;"",A4067+1,"")</f>
        <v/>
      </c>
      <c r="F4068" t="str">
        <f>IFERROR(IF(VLOOKUP(E4068,J:J,1,0)=E4068,"X",""),"")</f>
        <v/>
      </c>
      <c r="G4068" t="str">
        <f>IF(J4068&lt;&gt;"", INDEX($C$5:$C$1433, MATCH(J4068, $E$5:$E$1433, 0)),"")</f>
        <v/>
      </c>
      <c r="H4068" t="str">
        <f>IF(J4068&lt;&gt;"", INDEX($D$5:$D$1433, MATCH(J4068, $E$5:$E$1433, 0)),"")</f>
        <v/>
      </c>
      <c r="I4068" t="str">
        <f>IFERROR(IF(J4068&lt;&gt;"", INDEX($B$5:$B$1433, MATCH(J4068, $E$5:$E$1433, 0)),""),"SAI")</f>
        <v/>
      </c>
      <c r="L4068" t="str">
        <f>IFERROR(IF($N$5="Sáng",IF(MID(K4068,2,7)-MID($L$2,2,7)&gt;0,"Trễ",""),IF(MID(K4068,2,7)-MID($Q$2,2,7)&gt;0,"Trễ","")),"")</f>
        <v/>
      </c>
      <c r="M4068" t="str">
        <f>IFERROR(IF($N$5="Sáng",MID(K4068,2,7)-MID($L$2,2,7),MID(K4068,2,7)-MID($Q$2,2,7)),"")</f>
        <v/>
      </c>
      <c r="Q4068" t="str">
        <f>IF(B4068&lt;&gt;"",IF(AND(P4068="",F4068=""),"Không phép ",""),"")</f>
        <v/>
      </c>
      <c r="R4068" t="str">
        <f>UPPER(B4068)</f>
        <v/>
      </c>
      <c r="T4068" t="str">
        <f>IFERROR(IF(J4068&lt;&gt;"", INDEX($S$5:$S$1433, MATCH(J4068, $E$5:$E$1433, 0)),""),"")</f>
        <v/>
      </c>
      <c r="V4068" t="str">
        <f>IFERROR(IF(J4068&lt;&gt;"", INDEX($U$5:$U$1433, MATCH(J4068, $E$5:$E$1433, 0)),""),"")</f>
        <v/>
      </c>
    </row>
    <row r="4069">
      <c r="A4069" t="str">
        <f>IF(B4069&lt;&gt;"",A4068+1,"")</f>
        <v/>
      </c>
      <c r="F4069" t="str">
        <f>IFERROR(IF(VLOOKUP(E4069,J:J,1,0)=E4069,"X",""),"")</f>
        <v/>
      </c>
      <c r="G4069" t="str">
        <f>IF(J4069&lt;&gt;"", INDEX($C$5:$C$1433, MATCH(J4069, $E$5:$E$1433, 0)),"")</f>
        <v/>
      </c>
      <c r="H4069" t="str">
        <f>IF(J4069&lt;&gt;"", INDEX($D$5:$D$1433, MATCH(J4069, $E$5:$E$1433, 0)),"")</f>
        <v/>
      </c>
      <c r="I4069" t="str">
        <f>IFERROR(IF(J4069&lt;&gt;"", INDEX($B$5:$B$1433, MATCH(J4069, $E$5:$E$1433, 0)),""),"SAI")</f>
        <v/>
      </c>
      <c r="L4069" t="str">
        <f>IFERROR(IF($N$5="Sáng",IF(MID(K4069,2,7)-MID($L$2,2,7)&gt;0,"Trễ",""),IF(MID(K4069,2,7)-MID($Q$2,2,7)&gt;0,"Trễ","")),"")</f>
        <v/>
      </c>
      <c r="M4069" t="str">
        <f>IFERROR(IF($N$5="Sáng",MID(K4069,2,7)-MID($L$2,2,7),MID(K4069,2,7)-MID($Q$2,2,7)),"")</f>
        <v/>
      </c>
      <c r="Q4069" t="str">
        <f>IF(B4069&lt;&gt;"",IF(AND(P4069="",F4069=""),"Không phép ",""),"")</f>
        <v/>
      </c>
      <c r="R4069" t="str">
        <f>UPPER(B4069)</f>
        <v/>
      </c>
      <c r="T4069" t="str">
        <f>IFERROR(IF(J4069&lt;&gt;"", INDEX($S$5:$S$1433, MATCH(J4069, $E$5:$E$1433, 0)),""),"")</f>
        <v/>
      </c>
      <c r="V4069" t="str">
        <f>IFERROR(IF(J4069&lt;&gt;"", INDEX($U$5:$U$1433, MATCH(J4069, $E$5:$E$1433, 0)),""),"")</f>
        <v/>
      </c>
    </row>
    <row r="4070">
      <c r="A4070" t="str">
        <f>IF(B4070&lt;&gt;"",A4069+1,"")</f>
        <v/>
      </c>
      <c r="F4070" t="str">
        <f>IFERROR(IF(VLOOKUP(E4070,J:J,1,0)=E4070,"X",""),"")</f>
        <v/>
      </c>
      <c r="G4070" t="str">
        <f>IF(J4070&lt;&gt;"", INDEX($C$5:$C$1433, MATCH(J4070, $E$5:$E$1433, 0)),"")</f>
        <v/>
      </c>
      <c r="H4070" t="str">
        <f>IF(J4070&lt;&gt;"", INDEX($D$5:$D$1433, MATCH(J4070, $E$5:$E$1433, 0)),"")</f>
        <v/>
      </c>
      <c r="I4070" t="str">
        <f>IFERROR(IF(J4070&lt;&gt;"", INDEX($B$5:$B$1433, MATCH(J4070, $E$5:$E$1433, 0)),""),"SAI")</f>
        <v/>
      </c>
      <c r="L4070" t="str">
        <f>IFERROR(IF($N$5="Sáng",IF(MID(K4070,2,7)-MID($L$2,2,7)&gt;0,"Trễ",""),IF(MID(K4070,2,7)-MID($Q$2,2,7)&gt;0,"Trễ","")),"")</f>
        <v/>
      </c>
      <c r="M4070" t="str">
        <f>IFERROR(IF($N$5="Sáng",MID(K4070,2,7)-MID($L$2,2,7),MID(K4070,2,7)-MID($Q$2,2,7)),"")</f>
        <v/>
      </c>
      <c r="Q4070" t="str">
        <f>IF(B4070&lt;&gt;"",IF(AND(P4070="",F4070=""),"Không phép ",""),"")</f>
        <v/>
      </c>
      <c r="R4070" t="str">
        <f>UPPER(B4070)</f>
        <v/>
      </c>
      <c r="T4070" t="str">
        <f>IFERROR(IF(J4070&lt;&gt;"", INDEX($S$5:$S$1433, MATCH(J4070, $E$5:$E$1433, 0)),""),"")</f>
        <v/>
      </c>
      <c r="V4070" t="str">
        <f>IFERROR(IF(J4070&lt;&gt;"", INDEX($U$5:$U$1433, MATCH(J4070, $E$5:$E$1433, 0)),""),"")</f>
        <v/>
      </c>
    </row>
    <row r="4071">
      <c r="A4071" t="str">
        <f>IF(B4071&lt;&gt;"",A4070+1,"")</f>
        <v/>
      </c>
      <c r="F4071" t="str">
        <f>IFERROR(IF(VLOOKUP(E4071,J:J,1,0)=E4071,"X",""),"")</f>
        <v/>
      </c>
      <c r="G4071" t="str">
        <f>IF(J4071&lt;&gt;"", INDEX($C$5:$C$1433, MATCH(J4071, $E$5:$E$1433, 0)),"")</f>
        <v/>
      </c>
      <c r="H4071" t="str">
        <f>IF(J4071&lt;&gt;"", INDEX($D$5:$D$1433, MATCH(J4071, $E$5:$E$1433, 0)),"")</f>
        <v/>
      </c>
      <c r="I4071" t="str">
        <f>IFERROR(IF(J4071&lt;&gt;"", INDEX($B$5:$B$1433, MATCH(J4071, $E$5:$E$1433, 0)),""),"SAI")</f>
        <v/>
      </c>
      <c r="L4071" t="str">
        <f>IFERROR(IF($N$5="Sáng",IF(MID(K4071,2,7)-MID($L$2,2,7)&gt;0,"Trễ",""),IF(MID(K4071,2,7)-MID($Q$2,2,7)&gt;0,"Trễ","")),"")</f>
        <v/>
      </c>
      <c r="M4071" t="str">
        <f>IFERROR(IF($N$5="Sáng",MID(K4071,2,7)-MID($L$2,2,7),MID(K4071,2,7)-MID($Q$2,2,7)),"")</f>
        <v/>
      </c>
      <c r="Q4071" t="str">
        <f>IF(B4071&lt;&gt;"",IF(AND(P4071="",F4071=""),"Không phép ",""),"")</f>
        <v/>
      </c>
      <c r="R4071" t="str">
        <f>UPPER(B4071)</f>
        <v/>
      </c>
      <c r="T4071" t="str">
        <f>IFERROR(IF(J4071&lt;&gt;"", INDEX($S$5:$S$1433, MATCH(J4071, $E$5:$E$1433, 0)),""),"")</f>
        <v/>
      </c>
      <c r="V4071" t="str">
        <f>IFERROR(IF(J4071&lt;&gt;"", INDEX($U$5:$U$1433, MATCH(J4071, $E$5:$E$1433, 0)),""),"")</f>
        <v/>
      </c>
    </row>
    <row r="4072">
      <c r="A4072" t="str">
        <f>IF(B4072&lt;&gt;"",A4071+1,"")</f>
        <v/>
      </c>
      <c r="F4072" t="str">
        <f>IFERROR(IF(VLOOKUP(E4072,J:J,1,0)=E4072,"X",""),"")</f>
        <v/>
      </c>
      <c r="G4072" t="str">
        <f>IF(J4072&lt;&gt;"", INDEX($C$5:$C$1433, MATCH(J4072, $E$5:$E$1433, 0)),"")</f>
        <v/>
      </c>
      <c r="H4072" t="str">
        <f>IF(J4072&lt;&gt;"", INDEX($D$5:$D$1433, MATCH(J4072, $E$5:$E$1433, 0)),"")</f>
        <v/>
      </c>
      <c r="I4072" t="str">
        <f>IFERROR(IF(J4072&lt;&gt;"", INDEX($B$5:$B$1433, MATCH(J4072, $E$5:$E$1433, 0)),""),"SAI")</f>
        <v/>
      </c>
      <c r="L4072" t="str">
        <f>IFERROR(IF($N$5="Sáng",IF(MID(K4072,2,7)-MID($L$2,2,7)&gt;0,"Trễ",""),IF(MID(K4072,2,7)-MID($Q$2,2,7)&gt;0,"Trễ","")),"")</f>
        <v/>
      </c>
      <c r="M4072" t="str">
        <f>IFERROR(IF($N$5="Sáng",MID(K4072,2,7)-MID($L$2,2,7),MID(K4072,2,7)-MID($Q$2,2,7)),"")</f>
        <v/>
      </c>
      <c r="Q4072" t="str">
        <f>IF(B4072&lt;&gt;"",IF(AND(P4072="",F4072=""),"Không phép ",""),"")</f>
        <v/>
      </c>
      <c r="R4072" t="str">
        <f>UPPER(B4072)</f>
        <v/>
      </c>
      <c r="T4072" t="str">
        <f>IFERROR(IF(J4072&lt;&gt;"", INDEX($S$5:$S$1433, MATCH(J4072, $E$5:$E$1433, 0)),""),"")</f>
        <v/>
      </c>
      <c r="V4072" t="str">
        <f>IFERROR(IF(J4072&lt;&gt;"", INDEX($U$5:$U$1433, MATCH(J4072, $E$5:$E$1433, 0)),""),"")</f>
        <v/>
      </c>
    </row>
    <row r="4073">
      <c r="A4073" t="str">
        <f>IF(B4073&lt;&gt;"",A4072+1,"")</f>
        <v/>
      </c>
      <c r="F4073" t="str">
        <f>IFERROR(IF(VLOOKUP(E4073,J:J,1,0)=E4073,"X",""),"")</f>
        <v/>
      </c>
      <c r="G4073" t="str">
        <f>IF(J4073&lt;&gt;"", INDEX($C$5:$C$1433, MATCH(J4073, $E$5:$E$1433, 0)),"")</f>
        <v/>
      </c>
      <c r="H4073" t="str">
        <f>IF(J4073&lt;&gt;"", INDEX($D$5:$D$1433, MATCH(J4073, $E$5:$E$1433, 0)),"")</f>
        <v/>
      </c>
      <c r="I4073" t="str">
        <f>IFERROR(IF(J4073&lt;&gt;"", INDEX($B$5:$B$1433, MATCH(J4073, $E$5:$E$1433, 0)),""),"SAI")</f>
        <v/>
      </c>
      <c r="L4073" t="str">
        <f>IFERROR(IF($N$5="Sáng",IF(MID(K4073,2,7)-MID($L$2,2,7)&gt;0,"Trễ",""),IF(MID(K4073,2,7)-MID($Q$2,2,7)&gt;0,"Trễ","")),"")</f>
        <v/>
      </c>
      <c r="M4073" t="str">
        <f>IFERROR(IF($N$5="Sáng",MID(K4073,2,7)-MID($L$2,2,7),MID(K4073,2,7)-MID($Q$2,2,7)),"")</f>
        <v/>
      </c>
      <c r="Q4073" t="str">
        <f>IF(B4073&lt;&gt;"",IF(AND(P4073="",F4073=""),"Không phép ",""),"")</f>
        <v/>
      </c>
      <c r="R4073" t="str">
        <f>UPPER(B4073)</f>
        <v/>
      </c>
      <c r="T4073" t="str">
        <f>IFERROR(IF(J4073&lt;&gt;"", INDEX($S$5:$S$1433, MATCH(J4073, $E$5:$E$1433, 0)),""),"")</f>
        <v/>
      </c>
      <c r="V4073" t="str">
        <f>IFERROR(IF(J4073&lt;&gt;"", INDEX($U$5:$U$1433, MATCH(J4073, $E$5:$E$1433, 0)),""),"")</f>
        <v/>
      </c>
    </row>
    <row r="4074">
      <c r="A4074" t="str">
        <f>IF(B4074&lt;&gt;"",A4073+1,"")</f>
        <v/>
      </c>
      <c r="F4074" t="str">
        <f>IFERROR(IF(VLOOKUP(E4074,J:J,1,0)=E4074,"X",""),"")</f>
        <v/>
      </c>
      <c r="G4074" t="str">
        <f>IF(J4074&lt;&gt;"", INDEX($C$5:$C$1433, MATCH(J4074, $E$5:$E$1433, 0)),"")</f>
        <v/>
      </c>
      <c r="H4074" t="str">
        <f>IF(J4074&lt;&gt;"", INDEX($D$5:$D$1433, MATCH(J4074, $E$5:$E$1433, 0)),"")</f>
        <v/>
      </c>
      <c r="I4074" t="str">
        <f>IFERROR(IF(J4074&lt;&gt;"", INDEX($B$5:$B$1433, MATCH(J4074, $E$5:$E$1433, 0)),""),"SAI")</f>
        <v/>
      </c>
      <c r="L4074" t="str">
        <f>IFERROR(IF($N$5="Sáng",IF(MID(K4074,2,7)-MID($L$2,2,7)&gt;0,"Trễ",""),IF(MID(K4074,2,7)-MID($Q$2,2,7)&gt;0,"Trễ","")),"")</f>
        <v/>
      </c>
      <c r="M4074" t="str">
        <f>IFERROR(IF($N$5="Sáng",MID(K4074,2,7)-MID($L$2,2,7),MID(K4074,2,7)-MID($Q$2,2,7)),"")</f>
        <v/>
      </c>
      <c r="Q4074" t="str">
        <f>IF(B4074&lt;&gt;"",IF(AND(P4074="",F4074=""),"Không phép ",""),"")</f>
        <v/>
      </c>
      <c r="R4074" t="str">
        <f>UPPER(B4074)</f>
        <v/>
      </c>
      <c r="T4074" t="str">
        <f>IFERROR(IF(J4074&lt;&gt;"", INDEX($S$5:$S$1433, MATCH(J4074, $E$5:$E$1433, 0)),""),"")</f>
        <v/>
      </c>
      <c r="V4074" t="str">
        <f>IFERROR(IF(J4074&lt;&gt;"", INDEX($U$5:$U$1433, MATCH(J4074, $E$5:$E$1433, 0)),""),"")</f>
        <v/>
      </c>
    </row>
    <row r="4075">
      <c r="A4075" t="str">
        <f>IF(B4075&lt;&gt;"",A4074+1,"")</f>
        <v/>
      </c>
      <c r="F4075" t="str">
        <f>IFERROR(IF(VLOOKUP(E4075,J:J,1,0)=E4075,"X",""),"")</f>
        <v/>
      </c>
      <c r="G4075" t="str">
        <f>IF(J4075&lt;&gt;"", INDEX($C$5:$C$1433, MATCH(J4075, $E$5:$E$1433, 0)),"")</f>
        <v/>
      </c>
      <c r="H4075" t="str">
        <f>IF(J4075&lt;&gt;"", INDEX($D$5:$D$1433, MATCH(J4075, $E$5:$E$1433, 0)),"")</f>
        <v/>
      </c>
      <c r="I4075" t="str">
        <f>IFERROR(IF(J4075&lt;&gt;"", INDEX($B$5:$B$1433, MATCH(J4075, $E$5:$E$1433, 0)),""),"SAI")</f>
        <v/>
      </c>
      <c r="L4075" t="str">
        <f>IFERROR(IF($N$5="Sáng",IF(MID(K4075,2,7)-MID($L$2,2,7)&gt;0,"Trễ",""),IF(MID(K4075,2,7)-MID($Q$2,2,7)&gt;0,"Trễ","")),"")</f>
        <v/>
      </c>
      <c r="M4075" t="str">
        <f>IFERROR(IF($N$5="Sáng",MID(K4075,2,7)-MID($L$2,2,7),MID(K4075,2,7)-MID($Q$2,2,7)),"")</f>
        <v/>
      </c>
      <c r="Q4075" t="str">
        <f>IF(B4075&lt;&gt;"",IF(AND(P4075="",F4075=""),"Không phép ",""),"")</f>
        <v/>
      </c>
      <c r="R4075" t="str">
        <f>UPPER(B4075)</f>
        <v/>
      </c>
      <c r="T4075" t="str">
        <f>IFERROR(IF(J4075&lt;&gt;"", INDEX($S$5:$S$1433, MATCH(J4075, $E$5:$E$1433, 0)),""),"")</f>
        <v/>
      </c>
      <c r="V4075" t="str">
        <f>IFERROR(IF(J4075&lt;&gt;"", INDEX($U$5:$U$1433, MATCH(J4075, $E$5:$E$1433, 0)),""),"")</f>
        <v/>
      </c>
    </row>
    <row r="4076">
      <c r="A4076" t="str">
        <f>IF(B4076&lt;&gt;"",A4075+1,"")</f>
        <v/>
      </c>
      <c r="F4076" t="str">
        <f>IFERROR(IF(VLOOKUP(E4076,J:J,1,0)=E4076,"X",""),"")</f>
        <v/>
      </c>
      <c r="G4076" t="str">
        <f>IF(J4076&lt;&gt;"", INDEX($C$5:$C$1433, MATCH(J4076, $E$5:$E$1433, 0)),"")</f>
        <v/>
      </c>
      <c r="H4076" t="str">
        <f>IF(J4076&lt;&gt;"", INDEX($D$5:$D$1433, MATCH(J4076, $E$5:$E$1433, 0)),"")</f>
        <v/>
      </c>
      <c r="I4076" t="str">
        <f>IFERROR(IF(J4076&lt;&gt;"", INDEX($B$5:$B$1433, MATCH(J4076, $E$5:$E$1433, 0)),""),"SAI")</f>
        <v/>
      </c>
      <c r="L4076" t="str">
        <f>IFERROR(IF($N$5="Sáng",IF(MID(K4076,2,7)-MID($L$2,2,7)&gt;0,"Trễ",""),IF(MID(K4076,2,7)-MID($Q$2,2,7)&gt;0,"Trễ","")),"")</f>
        <v/>
      </c>
      <c r="M4076" t="str">
        <f>IFERROR(IF($N$5="Sáng",MID(K4076,2,7)-MID($L$2,2,7),MID(K4076,2,7)-MID($Q$2,2,7)),"")</f>
        <v/>
      </c>
      <c r="Q4076" t="str">
        <f>IF(B4076&lt;&gt;"",IF(AND(P4076="",F4076=""),"Không phép ",""),"")</f>
        <v/>
      </c>
      <c r="R4076" t="str">
        <f>UPPER(B4076)</f>
        <v/>
      </c>
      <c r="T4076" t="str">
        <f>IFERROR(IF(J4076&lt;&gt;"", INDEX($S$5:$S$1433, MATCH(J4076, $E$5:$E$1433, 0)),""),"")</f>
        <v/>
      </c>
      <c r="V4076" t="str">
        <f>IFERROR(IF(J4076&lt;&gt;"", INDEX($U$5:$U$1433, MATCH(J4076, $E$5:$E$1433, 0)),""),"")</f>
        <v/>
      </c>
    </row>
    <row r="4077">
      <c r="A4077" t="str">
        <f>IF(B4077&lt;&gt;"",A4076+1,"")</f>
        <v/>
      </c>
      <c r="F4077" t="str">
        <f>IFERROR(IF(VLOOKUP(E4077,J:J,1,0)=E4077,"X",""),"")</f>
        <v/>
      </c>
      <c r="G4077" t="str">
        <f>IF(J4077&lt;&gt;"", INDEX($C$5:$C$1433, MATCH(J4077, $E$5:$E$1433, 0)),"")</f>
        <v/>
      </c>
      <c r="H4077" t="str">
        <f>IF(J4077&lt;&gt;"", INDEX($D$5:$D$1433, MATCH(J4077, $E$5:$E$1433, 0)),"")</f>
        <v/>
      </c>
      <c r="I4077" t="str">
        <f>IFERROR(IF(J4077&lt;&gt;"", INDEX($B$5:$B$1433, MATCH(J4077, $E$5:$E$1433, 0)),""),"SAI")</f>
        <v/>
      </c>
      <c r="L4077" t="str">
        <f>IFERROR(IF($N$5="Sáng",IF(MID(K4077,2,7)-MID($L$2,2,7)&gt;0,"Trễ",""),IF(MID(K4077,2,7)-MID($Q$2,2,7)&gt;0,"Trễ","")),"")</f>
        <v/>
      </c>
      <c r="M4077" t="str">
        <f>IFERROR(IF($N$5="Sáng",MID(K4077,2,7)-MID($L$2,2,7),MID(K4077,2,7)-MID($Q$2,2,7)),"")</f>
        <v/>
      </c>
      <c r="Q4077" t="str">
        <f>IF(B4077&lt;&gt;"",IF(AND(P4077="",F4077=""),"Không phép ",""),"")</f>
        <v/>
      </c>
      <c r="R4077" t="str">
        <f>UPPER(B4077)</f>
        <v/>
      </c>
      <c r="T4077" t="str">
        <f>IFERROR(IF(J4077&lt;&gt;"", INDEX($S$5:$S$1433, MATCH(J4077, $E$5:$E$1433, 0)),""),"")</f>
        <v/>
      </c>
      <c r="V4077" t="str">
        <f>IFERROR(IF(J4077&lt;&gt;"", INDEX($U$5:$U$1433, MATCH(J4077, $E$5:$E$1433, 0)),""),"")</f>
        <v/>
      </c>
    </row>
    <row r="4078">
      <c r="A4078" t="str">
        <f>IF(B4078&lt;&gt;"",A4077+1,"")</f>
        <v/>
      </c>
      <c r="F4078" t="str">
        <f>IFERROR(IF(VLOOKUP(E4078,J:J,1,0)=E4078,"X",""),"")</f>
        <v/>
      </c>
      <c r="G4078" t="str">
        <f>IF(J4078&lt;&gt;"", INDEX($C$5:$C$1433, MATCH(J4078, $E$5:$E$1433, 0)),"")</f>
        <v/>
      </c>
      <c r="H4078" t="str">
        <f>IF(J4078&lt;&gt;"", INDEX($D$5:$D$1433, MATCH(J4078, $E$5:$E$1433, 0)),"")</f>
        <v/>
      </c>
      <c r="I4078" t="str">
        <f>IFERROR(IF(J4078&lt;&gt;"", INDEX($B$5:$B$1433, MATCH(J4078, $E$5:$E$1433, 0)),""),"SAI")</f>
        <v/>
      </c>
      <c r="L4078" t="str">
        <f>IFERROR(IF($N$5="Sáng",IF(MID(K4078,2,7)-MID($L$2,2,7)&gt;0,"Trễ",""),IF(MID(K4078,2,7)-MID($Q$2,2,7)&gt;0,"Trễ","")),"")</f>
        <v/>
      </c>
      <c r="M4078" t="str">
        <f>IFERROR(IF($N$5="Sáng",MID(K4078,2,7)-MID($L$2,2,7),MID(K4078,2,7)-MID($Q$2,2,7)),"")</f>
        <v/>
      </c>
      <c r="Q4078" t="str">
        <f>IF(B4078&lt;&gt;"",IF(AND(P4078="",F4078=""),"Không phép ",""),"")</f>
        <v/>
      </c>
      <c r="R4078" t="str">
        <f>UPPER(B4078)</f>
        <v/>
      </c>
      <c r="T4078" t="str">
        <f>IFERROR(IF(J4078&lt;&gt;"", INDEX($S$5:$S$1433, MATCH(J4078, $E$5:$E$1433, 0)),""),"")</f>
        <v/>
      </c>
      <c r="V4078" t="str">
        <f>IFERROR(IF(J4078&lt;&gt;"", INDEX($U$5:$U$1433, MATCH(J4078, $E$5:$E$1433, 0)),""),"")</f>
        <v/>
      </c>
    </row>
    <row r="4079">
      <c r="A4079" t="str">
        <f>IF(B4079&lt;&gt;"",A4078+1,"")</f>
        <v/>
      </c>
      <c r="F4079" t="str">
        <f>IFERROR(IF(VLOOKUP(E4079,J:J,1,0)=E4079,"X",""),"")</f>
        <v/>
      </c>
      <c r="G4079" t="str">
        <f>IF(J4079&lt;&gt;"", INDEX($C$5:$C$1433, MATCH(J4079, $E$5:$E$1433, 0)),"")</f>
        <v/>
      </c>
      <c r="H4079" t="str">
        <f>IF(J4079&lt;&gt;"", INDEX($D$5:$D$1433, MATCH(J4079, $E$5:$E$1433, 0)),"")</f>
        <v/>
      </c>
      <c r="I4079" t="str">
        <f>IFERROR(IF(J4079&lt;&gt;"", INDEX($B$5:$B$1433, MATCH(J4079, $E$5:$E$1433, 0)),""),"SAI")</f>
        <v/>
      </c>
      <c r="L4079" t="str">
        <f>IFERROR(IF($N$5="Sáng",IF(MID(K4079,2,7)-MID($L$2,2,7)&gt;0,"Trễ",""),IF(MID(K4079,2,7)-MID($Q$2,2,7)&gt;0,"Trễ","")),"")</f>
        <v/>
      </c>
      <c r="M4079" t="str">
        <f>IFERROR(IF($N$5="Sáng",MID(K4079,2,7)-MID($L$2,2,7),MID(K4079,2,7)-MID($Q$2,2,7)),"")</f>
        <v/>
      </c>
      <c r="Q4079" t="str">
        <f>IF(B4079&lt;&gt;"",IF(AND(P4079="",F4079=""),"Không phép ",""),"")</f>
        <v/>
      </c>
      <c r="R4079" t="str">
        <f>UPPER(B4079)</f>
        <v/>
      </c>
      <c r="T4079" t="str">
        <f>IFERROR(IF(J4079&lt;&gt;"", INDEX($S$5:$S$1433, MATCH(J4079, $E$5:$E$1433, 0)),""),"")</f>
        <v/>
      </c>
      <c r="V4079" t="str">
        <f>IFERROR(IF(J4079&lt;&gt;"", INDEX($U$5:$U$1433, MATCH(J4079, $E$5:$E$1433, 0)),""),"")</f>
        <v/>
      </c>
    </row>
    <row r="4080">
      <c r="A4080" t="str">
        <f>IF(B4080&lt;&gt;"",A4079+1,"")</f>
        <v/>
      </c>
      <c r="F4080" t="str">
        <f>IFERROR(IF(VLOOKUP(E4080,J:J,1,0)=E4080,"X",""),"")</f>
        <v/>
      </c>
      <c r="G4080" t="str">
        <f>IF(J4080&lt;&gt;"", INDEX($C$5:$C$1433, MATCH(J4080, $E$5:$E$1433, 0)),"")</f>
        <v/>
      </c>
      <c r="H4080" t="str">
        <f>IF(J4080&lt;&gt;"", INDEX($D$5:$D$1433, MATCH(J4080, $E$5:$E$1433, 0)),"")</f>
        <v/>
      </c>
      <c r="I4080" t="str">
        <f>IFERROR(IF(J4080&lt;&gt;"", INDEX($B$5:$B$1433, MATCH(J4080, $E$5:$E$1433, 0)),""),"SAI")</f>
        <v/>
      </c>
      <c r="L4080" t="str">
        <f>IFERROR(IF($N$5="Sáng",IF(MID(K4080,2,7)-MID($L$2,2,7)&gt;0,"Trễ",""),IF(MID(K4080,2,7)-MID($Q$2,2,7)&gt;0,"Trễ","")),"")</f>
        <v/>
      </c>
      <c r="M4080" t="str">
        <f>IFERROR(IF($N$5="Sáng",MID(K4080,2,7)-MID($L$2,2,7),MID(K4080,2,7)-MID($Q$2,2,7)),"")</f>
        <v/>
      </c>
      <c r="Q4080" t="str">
        <f>IF(B4080&lt;&gt;"",IF(AND(P4080="",F4080=""),"Không phép ",""),"")</f>
        <v/>
      </c>
      <c r="R4080" t="str">
        <f>UPPER(B4080)</f>
        <v/>
      </c>
      <c r="T4080" t="str">
        <f>IFERROR(IF(J4080&lt;&gt;"", INDEX($S$5:$S$1433, MATCH(J4080, $E$5:$E$1433, 0)),""),"")</f>
        <v/>
      </c>
      <c r="V4080" t="str">
        <f>IFERROR(IF(J4080&lt;&gt;"", INDEX($U$5:$U$1433, MATCH(J4080, $E$5:$E$1433, 0)),""),"")</f>
        <v/>
      </c>
    </row>
    <row r="4081">
      <c r="A4081" t="str">
        <f>IF(B4081&lt;&gt;"",A4080+1,"")</f>
        <v/>
      </c>
      <c r="F4081" t="str">
        <f>IFERROR(IF(VLOOKUP(E4081,J:J,1,0)=E4081,"X",""),"")</f>
        <v/>
      </c>
      <c r="G4081" t="str">
        <f>IF(J4081&lt;&gt;"", INDEX($C$5:$C$1433, MATCH(J4081, $E$5:$E$1433, 0)),"")</f>
        <v/>
      </c>
      <c r="H4081" t="str">
        <f>IF(J4081&lt;&gt;"", INDEX($D$5:$D$1433, MATCH(J4081, $E$5:$E$1433, 0)),"")</f>
        <v/>
      </c>
      <c r="I4081" t="str">
        <f>IFERROR(IF(J4081&lt;&gt;"", INDEX($B$5:$B$1433, MATCH(J4081, $E$5:$E$1433, 0)),""),"SAI")</f>
        <v/>
      </c>
      <c r="L4081" t="str">
        <f>IFERROR(IF($N$5="Sáng",IF(MID(K4081,2,7)-MID($L$2,2,7)&gt;0,"Trễ",""),IF(MID(K4081,2,7)-MID($Q$2,2,7)&gt;0,"Trễ","")),"")</f>
        <v/>
      </c>
      <c r="M4081" t="str">
        <f>IFERROR(IF($N$5="Sáng",MID(K4081,2,7)-MID($L$2,2,7),MID(K4081,2,7)-MID($Q$2,2,7)),"")</f>
        <v/>
      </c>
      <c r="Q4081" t="str">
        <f>IF(B4081&lt;&gt;"",IF(AND(P4081="",F4081=""),"Không phép ",""),"")</f>
        <v/>
      </c>
      <c r="R4081" t="str">
        <f>UPPER(B4081)</f>
        <v/>
      </c>
      <c r="T4081" t="str">
        <f>IFERROR(IF(J4081&lt;&gt;"", INDEX($S$5:$S$1433, MATCH(J4081, $E$5:$E$1433, 0)),""),"")</f>
        <v/>
      </c>
      <c r="V4081" t="str">
        <f>IFERROR(IF(J4081&lt;&gt;"", INDEX($U$5:$U$1433, MATCH(J4081, $E$5:$E$1433, 0)),""),"")</f>
        <v/>
      </c>
    </row>
    <row r="4082">
      <c r="A4082" t="str">
        <f>IF(B4082&lt;&gt;"",A4081+1,"")</f>
        <v/>
      </c>
      <c r="F4082" t="str">
        <f>IFERROR(IF(VLOOKUP(E4082,J:J,1,0)=E4082,"X",""),"")</f>
        <v/>
      </c>
      <c r="G4082" t="str">
        <f>IF(J4082&lt;&gt;"", INDEX($C$5:$C$1433, MATCH(J4082, $E$5:$E$1433, 0)),"")</f>
        <v/>
      </c>
      <c r="H4082" t="str">
        <f>IF(J4082&lt;&gt;"", INDEX($D$5:$D$1433, MATCH(J4082, $E$5:$E$1433, 0)),"")</f>
        <v/>
      </c>
      <c r="I4082" t="str">
        <f>IFERROR(IF(J4082&lt;&gt;"", INDEX($B$5:$B$1433, MATCH(J4082, $E$5:$E$1433, 0)),""),"SAI")</f>
        <v/>
      </c>
      <c r="L4082" t="str">
        <f>IFERROR(IF($N$5="Sáng",IF(MID(K4082,2,7)-MID($L$2,2,7)&gt;0,"Trễ",""),IF(MID(K4082,2,7)-MID($Q$2,2,7)&gt;0,"Trễ","")),"")</f>
        <v/>
      </c>
      <c r="M4082" t="str">
        <f>IFERROR(IF($N$5="Sáng",MID(K4082,2,7)-MID($L$2,2,7),MID(K4082,2,7)-MID($Q$2,2,7)),"")</f>
        <v/>
      </c>
      <c r="Q4082" t="str">
        <f>IF(B4082&lt;&gt;"",IF(AND(P4082="",F4082=""),"Không phép ",""),"")</f>
        <v/>
      </c>
      <c r="R4082" t="str">
        <f>UPPER(B4082)</f>
        <v/>
      </c>
      <c r="T4082" t="str">
        <f>IFERROR(IF(J4082&lt;&gt;"", INDEX($S$5:$S$1433, MATCH(J4082, $E$5:$E$1433, 0)),""),"")</f>
        <v/>
      </c>
      <c r="V4082" t="str">
        <f>IFERROR(IF(J4082&lt;&gt;"", INDEX($U$5:$U$1433, MATCH(J4082, $E$5:$E$1433, 0)),""),"")</f>
        <v/>
      </c>
    </row>
    <row r="4083">
      <c r="A4083" t="str">
        <f>IF(B4083&lt;&gt;"",A4082+1,"")</f>
        <v/>
      </c>
      <c r="F4083" t="str">
        <f>IFERROR(IF(VLOOKUP(E4083,J:J,1,0)=E4083,"X",""),"")</f>
        <v/>
      </c>
      <c r="G4083" t="str">
        <f>IF(J4083&lt;&gt;"", INDEX($C$5:$C$1433, MATCH(J4083, $E$5:$E$1433, 0)),"")</f>
        <v/>
      </c>
      <c r="H4083" t="str">
        <f>IF(J4083&lt;&gt;"", INDEX($D$5:$D$1433, MATCH(J4083, $E$5:$E$1433, 0)),"")</f>
        <v/>
      </c>
      <c r="I4083" t="str">
        <f>IFERROR(IF(J4083&lt;&gt;"", INDEX($B$5:$B$1433, MATCH(J4083, $E$5:$E$1433, 0)),""),"SAI")</f>
        <v/>
      </c>
      <c r="L4083" t="str">
        <f>IFERROR(IF($N$5="Sáng",IF(MID(K4083,2,7)-MID($L$2,2,7)&gt;0,"Trễ",""),IF(MID(K4083,2,7)-MID($Q$2,2,7)&gt;0,"Trễ","")),"")</f>
        <v/>
      </c>
      <c r="M4083" t="str">
        <f>IFERROR(IF($N$5="Sáng",MID(K4083,2,7)-MID($L$2,2,7),MID(K4083,2,7)-MID($Q$2,2,7)),"")</f>
        <v/>
      </c>
      <c r="Q4083" t="str">
        <f>IF(B4083&lt;&gt;"",IF(AND(P4083="",F4083=""),"Không phép ",""),"")</f>
        <v/>
      </c>
      <c r="R4083" t="str">
        <f>UPPER(B4083)</f>
        <v/>
      </c>
      <c r="T4083" t="str">
        <f>IFERROR(IF(J4083&lt;&gt;"", INDEX($S$5:$S$1433, MATCH(J4083, $E$5:$E$1433, 0)),""),"")</f>
        <v/>
      </c>
      <c r="V4083" t="str">
        <f>IFERROR(IF(J4083&lt;&gt;"", INDEX($U$5:$U$1433, MATCH(J4083, $E$5:$E$1433, 0)),""),"")</f>
        <v/>
      </c>
    </row>
    <row r="4084">
      <c r="A4084" t="str">
        <f>IF(B4084&lt;&gt;"",A4083+1,"")</f>
        <v/>
      </c>
      <c r="F4084" t="str">
        <f>IFERROR(IF(VLOOKUP(E4084,J:J,1,0)=E4084,"X",""),"")</f>
        <v/>
      </c>
      <c r="G4084" t="str">
        <f>IF(J4084&lt;&gt;"", INDEX($C$5:$C$1433, MATCH(J4084, $E$5:$E$1433, 0)),"")</f>
        <v/>
      </c>
      <c r="H4084" t="str">
        <f>IF(J4084&lt;&gt;"", INDEX($D$5:$D$1433, MATCH(J4084, $E$5:$E$1433, 0)),"")</f>
        <v/>
      </c>
      <c r="I4084" t="str">
        <f>IFERROR(IF(J4084&lt;&gt;"", INDEX($B$5:$B$1433, MATCH(J4084, $E$5:$E$1433, 0)),""),"SAI")</f>
        <v/>
      </c>
      <c r="L4084" t="str">
        <f>IFERROR(IF($N$5="Sáng",IF(MID(K4084,2,7)-MID($L$2,2,7)&gt;0,"Trễ",""),IF(MID(K4084,2,7)-MID($Q$2,2,7)&gt;0,"Trễ","")),"")</f>
        <v/>
      </c>
      <c r="M4084" t="str">
        <f>IFERROR(IF($N$5="Sáng",MID(K4084,2,7)-MID($L$2,2,7),MID(K4084,2,7)-MID($Q$2,2,7)),"")</f>
        <v/>
      </c>
      <c r="Q4084" t="str">
        <f>IF(B4084&lt;&gt;"",IF(AND(P4084="",F4084=""),"Không phép ",""),"")</f>
        <v/>
      </c>
      <c r="R4084" t="str">
        <f>UPPER(B4084)</f>
        <v/>
      </c>
      <c r="T4084" t="str">
        <f>IFERROR(IF(J4084&lt;&gt;"", INDEX($S$5:$S$1433, MATCH(J4084, $E$5:$E$1433, 0)),""),"")</f>
        <v/>
      </c>
      <c r="V4084" t="str">
        <f>IFERROR(IF(J4084&lt;&gt;"", INDEX($U$5:$U$1433, MATCH(J4084, $E$5:$E$1433, 0)),""),"")</f>
        <v/>
      </c>
    </row>
    <row r="4085">
      <c r="A4085" t="str">
        <f>IF(B4085&lt;&gt;"",A4084+1,"")</f>
        <v/>
      </c>
      <c r="F4085" t="str">
        <f>IFERROR(IF(VLOOKUP(E4085,J:J,1,0)=E4085,"X",""),"")</f>
        <v/>
      </c>
      <c r="G4085" t="str">
        <f>IF(J4085&lt;&gt;"", INDEX($C$5:$C$1433, MATCH(J4085, $E$5:$E$1433, 0)),"")</f>
        <v/>
      </c>
      <c r="H4085" t="str">
        <f>IF(J4085&lt;&gt;"", INDEX($D$5:$D$1433, MATCH(J4085, $E$5:$E$1433, 0)),"")</f>
        <v/>
      </c>
      <c r="I4085" t="str">
        <f>IFERROR(IF(J4085&lt;&gt;"", INDEX($B$5:$B$1433, MATCH(J4085, $E$5:$E$1433, 0)),""),"SAI")</f>
        <v/>
      </c>
      <c r="L4085" t="str">
        <f>IFERROR(IF($N$5="Sáng",IF(MID(K4085,2,7)-MID($L$2,2,7)&gt;0,"Trễ",""),IF(MID(K4085,2,7)-MID($Q$2,2,7)&gt;0,"Trễ","")),"")</f>
        <v/>
      </c>
      <c r="M4085" t="str">
        <f>IFERROR(IF($N$5="Sáng",MID(K4085,2,7)-MID($L$2,2,7),MID(K4085,2,7)-MID($Q$2,2,7)),"")</f>
        <v/>
      </c>
      <c r="Q4085" t="str">
        <f>IF(B4085&lt;&gt;"",IF(AND(P4085="",F4085=""),"Không phép ",""),"")</f>
        <v/>
      </c>
      <c r="R4085" t="str">
        <f>UPPER(B4085)</f>
        <v/>
      </c>
      <c r="T4085" t="str">
        <f>IFERROR(IF(J4085&lt;&gt;"", INDEX($S$5:$S$1433, MATCH(J4085, $E$5:$E$1433, 0)),""),"")</f>
        <v/>
      </c>
      <c r="V4085" t="str">
        <f>IFERROR(IF(J4085&lt;&gt;"", INDEX($U$5:$U$1433, MATCH(J4085, $E$5:$E$1433, 0)),""),"")</f>
        <v/>
      </c>
    </row>
    <row r="4086">
      <c r="A4086" t="str">
        <f>IF(B4086&lt;&gt;"",A4085+1,"")</f>
        <v/>
      </c>
      <c r="F4086" t="str">
        <f>IFERROR(IF(VLOOKUP(E4086,J:J,1,0)=E4086,"X",""),"")</f>
        <v/>
      </c>
      <c r="G4086" t="str">
        <f>IF(J4086&lt;&gt;"", INDEX($C$5:$C$1433, MATCH(J4086, $E$5:$E$1433, 0)),"")</f>
        <v/>
      </c>
      <c r="H4086" t="str">
        <f>IF(J4086&lt;&gt;"", INDEX($D$5:$D$1433, MATCH(J4086, $E$5:$E$1433, 0)),"")</f>
        <v/>
      </c>
      <c r="I4086" t="str">
        <f>IFERROR(IF(J4086&lt;&gt;"", INDEX($B$5:$B$1433, MATCH(J4086, $E$5:$E$1433, 0)),""),"SAI")</f>
        <v/>
      </c>
      <c r="L4086" t="str">
        <f>IFERROR(IF($N$5="Sáng",IF(MID(K4086,2,7)-MID($L$2,2,7)&gt;0,"Trễ",""),IF(MID(K4086,2,7)-MID($Q$2,2,7)&gt;0,"Trễ","")),"")</f>
        <v/>
      </c>
      <c r="M4086" t="str">
        <f>IFERROR(IF($N$5="Sáng",MID(K4086,2,7)-MID($L$2,2,7),MID(K4086,2,7)-MID($Q$2,2,7)),"")</f>
        <v/>
      </c>
      <c r="Q4086" t="str">
        <f>IF(B4086&lt;&gt;"",IF(AND(P4086="",F4086=""),"Không phép ",""),"")</f>
        <v/>
      </c>
      <c r="R4086" t="str">
        <f>UPPER(B4086)</f>
        <v/>
      </c>
      <c r="T4086" t="str">
        <f>IFERROR(IF(J4086&lt;&gt;"", INDEX($S$5:$S$1433, MATCH(J4086, $E$5:$E$1433, 0)),""),"")</f>
        <v/>
      </c>
      <c r="V4086" t="str">
        <f>IFERROR(IF(J4086&lt;&gt;"", INDEX($U$5:$U$1433, MATCH(J4086, $E$5:$E$1433, 0)),""),"")</f>
        <v/>
      </c>
    </row>
    <row r="4087">
      <c r="A4087" t="str">
        <f>IF(B4087&lt;&gt;"",A4086+1,"")</f>
        <v/>
      </c>
      <c r="F4087" t="str">
        <f>IFERROR(IF(VLOOKUP(E4087,J:J,1,0)=E4087,"X",""),"")</f>
        <v/>
      </c>
      <c r="G4087" t="str">
        <f>IF(J4087&lt;&gt;"", INDEX($C$5:$C$1433, MATCH(J4087, $E$5:$E$1433, 0)),"")</f>
        <v/>
      </c>
      <c r="H4087" t="str">
        <f>IF(J4087&lt;&gt;"", INDEX($D$5:$D$1433, MATCH(J4087, $E$5:$E$1433, 0)),"")</f>
        <v/>
      </c>
      <c r="I4087" t="str">
        <f>IFERROR(IF(J4087&lt;&gt;"", INDEX($B$5:$B$1433, MATCH(J4087, $E$5:$E$1433, 0)),""),"SAI")</f>
        <v/>
      </c>
      <c r="L4087" t="str">
        <f>IFERROR(IF($N$5="Sáng",IF(MID(K4087,2,7)-MID($L$2,2,7)&gt;0,"Trễ",""),IF(MID(K4087,2,7)-MID($Q$2,2,7)&gt;0,"Trễ","")),"")</f>
        <v/>
      </c>
      <c r="M4087" t="str">
        <f>IFERROR(IF($N$5="Sáng",MID(K4087,2,7)-MID($L$2,2,7),MID(K4087,2,7)-MID($Q$2,2,7)),"")</f>
        <v/>
      </c>
      <c r="Q4087" t="str">
        <f>IF(B4087&lt;&gt;"",IF(AND(P4087="",F4087=""),"Không phép ",""),"")</f>
        <v/>
      </c>
      <c r="R4087" t="str">
        <f>UPPER(B4087)</f>
        <v/>
      </c>
      <c r="T4087" t="str">
        <f>IFERROR(IF(J4087&lt;&gt;"", INDEX($S$5:$S$1433, MATCH(J4087, $E$5:$E$1433, 0)),""),"")</f>
        <v/>
      </c>
      <c r="V4087" t="str">
        <f>IFERROR(IF(J4087&lt;&gt;"", INDEX($U$5:$U$1433, MATCH(J4087, $E$5:$E$1433, 0)),""),"")</f>
        <v/>
      </c>
    </row>
    <row r="4088">
      <c r="A4088" t="str">
        <f>IF(B4088&lt;&gt;"",A4087+1,"")</f>
        <v/>
      </c>
      <c r="F4088" t="str">
        <f>IFERROR(IF(VLOOKUP(E4088,J:J,1,0)=E4088,"X",""),"")</f>
        <v/>
      </c>
      <c r="G4088" t="str">
        <f>IF(J4088&lt;&gt;"", INDEX($C$5:$C$1433, MATCH(J4088, $E$5:$E$1433, 0)),"")</f>
        <v/>
      </c>
      <c r="H4088" t="str">
        <f>IF(J4088&lt;&gt;"", INDEX($D$5:$D$1433, MATCH(J4088, $E$5:$E$1433, 0)),"")</f>
        <v/>
      </c>
      <c r="I4088" t="str">
        <f>IFERROR(IF(J4088&lt;&gt;"", INDEX($B$5:$B$1433, MATCH(J4088, $E$5:$E$1433, 0)),""),"SAI")</f>
        <v/>
      </c>
      <c r="L4088" t="str">
        <f>IFERROR(IF($N$5="Sáng",IF(MID(K4088,2,7)-MID($L$2,2,7)&gt;0,"Trễ",""),IF(MID(K4088,2,7)-MID($Q$2,2,7)&gt;0,"Trễ","")),"")</f>
        <v/>
      </c>
      <c r="M4088" t="str">
        <f>IFERROR(IF($N$5="Sáng",MID(K4088,2,7)-MID($L$2,2,7),MID(K4088,2,7)-MID($Q$2,2,7)),"")</f>
        <v/>
      </c>
      <c r="Q4088" t="str">
        <f>IF(B4088&lt;&gt;"",IF(AND(P4088="",F4088=""),"Không phép ",""),"")</f>
        <v/>
      </c>
      <c r="R4088" t="str">
        <f>UPPER(B4088)</f>
        <v/>
      </c>
      <c r="T4088" t="str">
        <f>IFERROR(IF(J4088&lt;&gt;"", INDEX($S$5:$S$1433, MATCH(J4088, $E$5:$E$1433, 0)),""),"")</f>
        <v/>
      </c>
      <c r="V4088" t="str">
        <f>IFERROR(IF(J4088&lt;&gt;"", INDEX($U$5:$U$1433, MATCH(J4088, $E$5:$E$1433, 0)),""),"")</f>
        <v/>
      </c>
    </row>
    <row r="4089">
      <c r="A4089" t="str">
        <f>IF(B4089&lt;&gt;"",A4088+1,"")</f>
        <v/>
      </c>
      <c r="F4089" t="str">
        <f>IFERROR(IF(VLOOKUP(E4089,J:J,1,0)=E4089,"X",""),"")</f>
        <v/>
      </c>
      <c r="G4089" t="str">
        <f>IF(J4089&lt;&gt;"", INDEX($C$5:$C$1433, MATCH(J4089, $E$5:$E$1433, 0)),"")</f>
        <v/>
      </c>
      <c r="H4089" t="str">
        <f>IF(J4089&lt;&gt;"", INDEX($D$5:$D$1433, MATCH(J4089, $E$5:$E$1433, 0)),"")</f>
        <v/>
      </c>
      <c r="I4089" t="str">
        <f>IFERROR(IF(J4089&lt;&gt;"", INDEX($B$5:$B$1433, MATCH(J4089, $E$5:$E$1433, 0)),""),"SAI")</f>
        <v/>
      </c>
      <c r="L4089" t="str">
        <f>IFERROR(IF($N$5="Sáng",IF(MID(K4089,2,7)-MID($L$2,2,7)&gt;0,"Trễ",""),IF(MID(K4089,2,7)-MID($Q$2,2,7)&gt;0,"Trễ","")),"")</f>
        <v/>
      </c>
      <c r="M4089" t="str">
        <f>IFERROR(IF($N$5="Sáng",MID(K4089,2,7)-MID($L$2,2,7),MID(K4089,2,7)-MID($Q$2,2,7)),"")</f>
        <v/>
      </c>
      <c r="Q4089" t="str">
        <f>IF(B4089&lt;&gt;"",IF(AND(P4089="",F4089=""),"Không phép ",""),"")</f>
        <v/>
      </c>
      <c r="R4089" t="str">
        <f>UPPER(B4089)</f>
        <v/>
      </c>
      <c r="T4089" t="str">
        <f>IFERROR(IF(J4089&lt;&gt;"", INDEX($S$5:$S$1433, MATCH(J4089, $E$5:$E$1433, 0)),""),"")</f>
        <v/>
      </c>
      <c r="V4089" t="str">
        <f>IFERROR(IF(J4089&lt;&gt;"", INDEX($U$5:$U$1433, MATCH(J4089, $E$5:$E$1433, 0)),""),"")</f>
        <v/>
      </c>
    </row>
    <row r="4090">
      <c r="A4090" t="str">
        <f>IF(B4090&lt;&gt;"",A4089+1,"")</f>
        <v/>
      </c>
      <c r="F4090" t="str">
        <f>IFERROR(IF(VLOOKUP(E4090,J:J,1,0)=E4090,"X",""),"")</f>
        <v/>
      </c>
      <c r="G4090" t="str">
        <f>IF(J4090&lt;&gt;"", INDEX($C$5:$C$1433, MATCH(J4090, $E$5:$E$1433, 0)),"")</f>
        <v/>
      </c>
      <c r="H4090" t="str">
        <f>IF(J4090&lt;&gt;"", INDEX($D$5:$D$1433, MATCH(J4090, $E$5:$E$1433, 0)),"")</f>
        <v/>
      </c>
      <c r="I4090" t="str">
        <f>IFERROR(IF(J4090&lt;&gt;"", INDEX($B$5:$B$1433, MATCH(J4090, $E$5:$E$1433, 0)),""),"SAI")</f>
        <v/>
      </c>
      <c r="L4090" t="str">
        <f>IFERROR(IF($N$5="Sáng",IF(MID(K4090,2,7)-MID($L$2,2,7)&gt;0,"Trễ",""),IF(MID(K4090,2,7)-MID($Q$2,2,7)&gt;0,"Trễ","")),"")</f>
        <v/>
      </c>
      <c r="M4090" t="str">
        <f>IFERROR(IF($N$5="Sáng",MID(K4090,2,7)-MID($L$2,2,7),MID(K4090,2,7)-MID($Q$2,2,7)),"")</f>
        <v/>
      </c>
      <c r="Q4090" t="str">
        <f>IF(B4090&lt;&gt;"",IF(AND(P4090="",F4090=""),"Không phép ",""),"")</f>
        <v/>
      </c>
      <c r="R4090" t="str">
        <f>UPPER(B4090)</f>
        <v/>
      </c>
      <c r="T4090" t="str">
        <f>IFERROR(IF(J4090&lt;&gt;"", INDEX($S$5:$S$1433, MATCH(J4090, $E$5:$E$1433, 0)),""),"")</f>
        <v/>
      </c>
      <c r="V4090" t="str">
        <f>IFERROR(IF(J4090&lt;&gt;"", INDEX($U$5:$U$1433, MATCH(J4090, $E$5:$E$1433, 0)),""),"")</f>
        <v/>
      </c>
    </row>
    <row r="4091">
      <c r="A4091" t="str">
        <f>IF(B4091&lt;&gt;"",A4090+1,"")</f>
        <v/>
      </c>
      <c r="F4091" t="str">
        <f>IFERROR(IF(VLOOKUP(E4091,J:J,1,0)=E4091,"X",""),"")</f>
        <v/>
      </c>
      <c r="G4091" t="str">
        <f>IF(J4091&lt;&gt;"", INDEX($C$5:$C$1433, MATCH(J4091, $E$5:$E$1433, 0)),"")</f>
        <v/>
      </c>
      <c r="H4091" t="str">
        <f>IF(J4091&lt;&gt;"", INDEX($D$5:$D$1433, MATCH(J4091, $E$5:$E$1433, 0)),"")</f>
        <v/>
      </c>
      <c r="I4091" t="str">
        <f>IFERROR(IF(J4091&lt;&gt;"", INDEX($B$5:$B$1433, MATCH(J4091, $E$5:$E$1433, 0)),""),"SAI")</f>
        <v/>
      </c>
      <c r="L4091" t="str">
        <f>IFERROR(IF($N$5="Sáng",IF(MID(K4091,2,7)-MID($L$2,2,7)&gt;0,"Trễ",""),IF(MID(K4091,2,7)-MID($Q$2,2,7)&gt;0,"Trễ","")),"")</f>
        <v/>
      </c>
      <c r="M4091" t="str">
        <f>IFERROR(IF($N$5="Sáng",MID(K4091,2,7)-MID($L$2,2,7),MID(K4091,2,7)-MID($Q$2,2,7)),"")</f>
        <v/>
      </c>
      <c r="Q4091" t="str">
        <f>IF(B4091&lt;&gt;"",IF(AND(P4091="",F4091=""),"Không phép ",""),"")</f>
        <v/>
      </c>
      <c r="R4091" t="str">
        <f>UPPER(B4091)</f>
        <v/>
      </c>
      <c r="T4091" t="str">
        <f>IFERROR(IF(J4091&lt;&gt;"", INDEX($S$5:$S$1433, MATCH(J4091, $E$5:$E$1433, 0)),""),"")</f>
        <v/>
      </c>
      <c r="V4091" t="str">
        <f>IFERROR(IF(J4091&lt;&gt;"", INDEX($U$5:$U$1433, MATCH(J4091, $E$5:$E$1433, 0)),""),"")</f>
        <v/>
      </c>
    </row>
    <row r="4092">
      <c r="A4092" t="str">
        <f>IF(B4092&lt;&gt;"",A4091+1,"")</f>
        <v/>
      </c>
      <c r="F4092" t="str">
        <f>IFERROR(IF(VLOOKUP(E4092,J:J,1,0)=E4092,"X",""),"")</f>
        <v/>
      </c>
      <c r="G4092" t="str">
        <f>IF(J4092&lt;&gt;"", INDEX($C$5:$C$1433, MATCH(J4092, $E$5:$E$1433, 0)),"")</f>
        <v/>
      </c>
      <c r="H4092" t="str">
        <f>IF(J4092&lt;&gt;"", INDEX($D$5:$D$1433, MATCH(J4092, $E$5:$E$1433, 0)),"")</f>
        <v/>
      </c>
      <c r="I4092" t="str">
        <f>IFERROR(IF(J4092&lt;&gt;"", INDEX($B$5:$B$1433, MATCH(J4092, $E$5:$E$1433, 0)),""),"SAI")</f>
        <v/>
      </c>
      <c r="L4092" t="str">
        <f>IFERROR(IF($N$5="Sáng",IF(MID(K4092,2,7)-MID($L$2,2,7)&gt;0,"Trễ",""),IF(MID(K4092,2,7)-MID($Q$2,2,7)&gt;0,"Trễ","")),"")</f>
        <v/>
      </c>
      <c r="M4092" t="str">
        <f>IFERROR(IF($N$5="Sáng",MID(K4092,2,7)-MID($L$2,2,7),MID(K4092,2,7)-MID($Q$2,2,7)),"")</f>
        <v/>
      </c>
      <c r="Q4092" t="str">
        <f>IF(B4092&lt;&gt;"",IF(AND(P4092="",F4092=""),"Không phép ",""),"")</f>
        <v/>
      </c>
      <c r="R4092" t="str">
        <f>UPPER(B4092)</f>
        <v/>
      </c>
      <c r="T4092" t="str">
        <f>IFERROR(IF(J4092&lt;&gt;"", INDEX($S$5:$S$1433, MATCH(J4092, $E$5:$E$1433, 0)),""),"")</f>
        <v/>
      </c>
      <c r="V4092" t="str">
        <f>IFERROR(IF(J4092&lt;&gt;"", INDEX($U$5:$U$1433, MATCH(J4092, $E$5:$E$1433, 0)),""),"")</f>
        <v/>
      </c>
    </row>
    <row r="4093">
      <c r="A4093" t="str">
        <f>IF(B4093&lt;&gt;"",A4092+1,"")</f>
        <v/>
      </c>
      <c r="F4093" t="str">
        <f>IFERROR(IF(VLOOKUP(E4093,J:J,1,0)=E4093,"X",""),"")</f>
        <v/>
      </c>
      <c r="G4093" t="str">
        <f>IF(J4093&lt;&gt;"", INDEX($C$5:$C$1433, MATCH(J4093, $E$5:$E$1433, 0)),"")</f>
        <v/>
      </c>
      <c r="H4093" t="str">
        <f>IF(J4093&lt;&gt;"", INDEX($D$5:$D$1433, MATCH(J4093, $E$5:$E$1433, 0)),"")</f>
        <v/>
      </c>
      <c r="I4093" t="str">
        <f>IFERROR(IF(J4093&lt;&gt;"", INDEX($B$5:$B$1433, MATCH(J4093, $E$5:$E$1433, 0)),""),"SAI")</f>
        <v/>
      </c>
      <c r="L4093" t="str">
        <f>IFERROR(IF($N$5="Sáng",IF(MID(K4093,2,7)-MID($L$2,2,7)&gt;0,"Trễ",""),IF(MID(K4093,2,7)-MID($Q$2,2,7)&gt;0,"Trễ","")),"")</f>
        <v/>
      </c>
      <c r="M4093" t="str">
        <f>IFERROR(IF($N$5="Sáng",MID(K4093,2,7)-MID($L$2,2,7),MID(K4093,2,7)-MID($Q$2,2,7)),"")</f>
        <v/>
      </c>
      <c r="Q4093" t="str">
        <f>IF(B4093&lt;&gt;"",IF(AND(P4093="",F4093=""),"Không phép ",""),"")</f>
        <v/>
      </c>
      <c r="R4093" t="str">
        <f>UPPER(B4093)</f>
        <v/>
      </c>
      <c r="T4093" t="str">
        <f>IFERROR(IF(J4093&lt;&gt;"", INDEX($S$5:$S$1433, MATCH(J4093, $E$5:$E$1433, 0)),""),"")</f>
        <v/>
      </c>
      <c r="V4093" t="str">
        <f>IFERROR(IF(J4093&lt;&gt;"", INDEX($U$5:$U$1433, MATCH(J4093, $E$5:$E$1433, 0)),""),"")</f>
        <v/>
      </c>
    </row>
    <row r="4094">
      <c r="A4094" t="str">
        <f>IF(B4094&lt;&gt;"",A4093+1,"")</f>
        <v/>
      </c>
      <c r="F4094" t="str">
        <f>IFERROR(IF(VLOOKUP(E4094,J:J,1,0)=E4094,"X",""),"")</f>
        <v/>
      </c>
      <c r="G4094" t="str">
        <f>IF(J4094&lt;&gt;"", INDEX($C$5:$C$1433, MATCH(J4094, $E$5:$E$1433, 0)),"")</f>
        <v/>
      </c>
      <c r="H4094" t="str">
        <f>IF(J4094&lt;&gt;"", INDEX($D$5:$D$1433, MATCH(J4094, $E$5:$E$1433, 0)),"")</f>
        <v/>
      </c>
      <c r="I4094" t="str">
        <f>IFERROR(IF(J4094&lt;&gt;"", INDEX($B$5:$B$1433, MATCH(J4094, $E$5:$E$1433, 0)),""),"SAI")</f>
        <v/>
      </c>
      <c r="L4094" t="str">
        <f>IFERROR(IF($N$5="Sáng",IF(MID(K4094,2,7)-MID($L$2,2,7)&gt;0,"Trễ",""),IF(MID(K4094,2,7)-MID($Q$2,2,7)&gt;0,"Trễ","")),"")</f>
        <v/>
      </c>
      <c r="M4094" t="str">
        <f>IFERROR(IF($N$5="Sáng",MID(K4094,2,7)-MID($L$2,2,7),MID(K4094,2,7)-MID($Q$2,2,7)),"")</f>
        <v/>
      </c>
      <c r="Q4094" t="str">
        <f>IF(B4094&lt;&gt;"",IF(AND(P4094="",F4094=""),"Không phép ",""),"")</f>
        <v/>
      </c>
      <c r="R4094" t="str">
        <f>UPPER(B4094)</f>
        <v/>
      </c>
      <c r="T4094" t="str">
        <f>IFERROR(IF(J4094&lt;&gt;"", INDEX($S$5:$S$1433, MATCH(J4094, $E$5:$E$1433, 0)),""),"")</f>
        <v/>
      </c>
      <c r="V4094" t="str">
        <f>IFERROR(IF(J4094&lt;&gt;"", INDEX($U$5:$U$1433, MATCH(J4094, $E$5:$E$1433, 0)),""),"")</f>
        <v/>
      </c>
    </row>
    <row r="4095">
      <c r="A4095" t="str">
        <f>IF(B4095&lt;&gt;"",A4094+1,"")</f>
        <v/>
      </c>
      <c r="F4095" t="str">
        <f>IFERROR(IF(VLOOKUP(E4095,J:J,1,0)=E4095,"X",""),"")</f>
        <v/>
      </c>
      <c r="G4095" t="str">
        <f>IF(J4095&lt;&gt;"", INDEX($C$5:$C$1433, MATCH(J4095, $E$5:$E$1433, 0)),"")</f>
        <v/>
      </c>
      <c r="H4095" t="str">
        <f>IF(J4095&lt;&gt;"", INDEX($D$5:$D$1433, MATCH(J4095, $E$5:$E$1433, 0)),"")</f>
        <v/>
      </c>
      <c r="I4095" t="str">
        <f>IFERROR(IF(J4095&lt;&gt;"", INDEX($B$5:$B$1433, MATCH(J4095, $E$5:$E$1433, 0)),""),"SAI")</f>
        <v/>
      </c>
      <c r="L4095" t="str">
        <f>IFERROR(IF($N$5="Sáng",IF(MID(K4095,2,7)-MID($L$2,2,7)&gt;0,"Trễ",""),IF(MID(K4095,2,7)-MID($Q$2,2,7)&gt;0,"Trễ","")),"")</f>
        <v/>
      </c>
      <c r="M4095" t="str">
        <f>IFERROR(IF($N$5="Sáng",MID(K4095,2,7)-MID($L$2,2,7),MID(K4095,2,7)-MID($Q$2,2,7)),"")</f>
        <v/>
      </c>
      <c r="Q4095" t="str">
        <f>IF(B4095&lt;&gt;"",IF(AND(P4095="",F4095=""),"Không phép ",""),"")</f>
        <v/>
      </c>
      <c r="R4095" t="str">
        <f>UPPER(B4095)</f>
        <v/>
      </c>
      <c r="T4095" t="str">
        <f>IFERROR(IF(J4095&lt;&gt;"", INDEX($S$5:$S$1433, MATCH(J4095, $E$5:$E$1433, 0)),""),"")</f>
        <v/>
      </c>
      <c r="V4095" t="str">
        <f>IFERROR(IF(J4095&lt;&gt;"", INDEX($U$5:$U$1433, MATCH(J4095, $E$5:$E$1433, 0)),""),"")</f>
        <v/>
      </c>
    </row>
    <row r="4096">
      <c r="A4096" t="str">
        <f>IF(B4096&lt;&gt;"",A4095+1,"")</f>
        <v/>
      </c>
      <c r="F4096" t="str">
        <f>IFERROR(IF(VLOOKUP(E4096,J:J,1,0)=E4096,"X",""),"")</f>
        <v/>
      </c>
      <c r="G4096" t="str">
        <f>IF(J4096&lt;&gt;"", INDEX($C$5:$C$1433, MATCH(J4096, $E$5:$E$1433, 0)),"")</f>
        <v/>
      </c>
      <c r="H4096" t="str">
        <f>IF(J4096&lt;&gt;"", INDEX($D$5:$D$1433, MATCH(J4096, $E$5:$E$1433, 0)),"")</f>
        <v/>
      </c>
      <c r="I4096" t="str">
        <f>IFERROR(IF(J4096&lt;&gt;"", INDEX($B$5:$B$1433, MATCH(J4096, $E$5:$E$1433, 0)),""),"SAI")</f>
        <v/>
      </c>
      <c r="L4096" t="str">
        <f>IFERROR(IF($N$5="Sáng",IF(MID(K4096,2,7)-MID($L$2,2,7)&gt;0,"Trễ",""),IF(MID(K4096,2,7)-MID($Q$2,2,7)&gt;0,"Trễ","")),"")</f>
        <v/>
      </c>
      <c r="M4096" t="str">
        <f>IFERROR(IF($N$5="Sáng",MID(K4096,2,7)-MID($L$2,2,7),MID(K4096,2,7)-MID($Q$2,2,7)),"")</f>
        <v/>
      </c>
      <c r="Q4096" t="str">
        <f>IF(B4096&lt;&gt;"",IF(AND(P4096="",F4096=""),"Không phép ",""),"")</f>
        <v/>
      </c>
      <c r="R4096" t="str">
        <f>UPPER(B4096)</f>
        <v/>
      </c>
      <c r="T4096" t="str">
        <f>IFERROR(IF(J4096&lt;&gt;"", INDEX($S$5:$S$1433, MATCH(J4096, $E$5:$E$1433, 0)),""),"")</f>
        <v/>
      </c>
      <c r="V4096" t="str">
        <f>IFERROR(IF(J4096&lt;&gt;"", INDEX($U$5:$U$1433, MATCH(J4096, $E$5:$E$1433, 0)),""),"")</f>
        <v/>
      </c>
    </row>
    <row r="4097">
      <c r="A4097" t="str">
        <f>IF(B4097&lt;&gt;"",A4096+1,"")</f>
        <v/>
      </c>
      <c r="F4097" t="str">
        <f>IFERROR(IF(VLOOKUP(E4097,J:J,1,0)=E4097,"X",""),"")</f>
        <v/>
      </c>
      <c r="G4097" t="str">
        <f>IF(J4097&lt;&gt;"", INDEX($C$5:$C$1433, MATCH(J4097, $E$5:$E$1433, 0)),"")</f>
        <v/>
      </c>
      <c r="H4097" t="str">
        <f>IF(J4097&lt;&gt;"", INDEX($D$5:$D$1433, MATCH(J4097, $E$5:$E$1433, 0)),"")</f>
        <v/>
      </c>
      <c r="I4097" t="str">
        <f>IFERROR(IF(J4097&lt;&gt;"", INDEX($B$5:$B$1433, MATCH(J4097, $E$5:$E$1433, 0)),""),"SAI")</f>
        <v/>
      </c>
      <c r="L4097" t="str">
        <f>IFERROR(IF($N$5="Sáng",IF(MID(K4097,2,7)-MID($L$2,2,7)&gt;0,"Trễ",""),IF(MID(K4097,2,7)-MID($Q$2,2,7)&gt;0,"Trễ","")),"")</f>
        <v/>
      </c>
      <c r="M4097" t="str">
        <f>IFERROR(IF($N$5="Sáng",MID(K4097,2,7)-MID($L$2,2,7),MID(K4097,2,7)-MID($Q$2,2,7)),"")</f>
        <v/>
      </c>
      <c r="Q4097" t="str">
        <f>IF(B4097&lt;&gt;"",IF(AND(P4097="",F4097=""),"Không phép ",""),"")</f>
        <v/>
      </c>
      <c r="R4097" t="str">
        <f>UPPER(B4097)</f>
        <v/>
      </c>
      <c r="T4097" t="str">
        <f>IFERROR(IF(J4097&lt;&gt;"", INDEX($S$5:$S$1433, MATCH(J4097, $E$5:$E$1433, 0)),""),"")</f>
        <v/>
      </c>
      <c r="V4097" t="str">
        <f>IFERROR(IF(J4097&lt;&gt;"", INDEX($U$5:$U$1433, MATCH(J4097, $E$5:$E$1433, 0)),""),"")</f>
        <v/>
      </c>
    </row>
    <row r="4098">
      <c r="A4098" t="str">
        <f>IF(B4098&lt;&gt;"",A4097+1,"")</f>
        <v/>
      </c>
      <c r="F4098" t="str">
        <f>IFERROR(IF(VLOOKUP(E4098,J:J,1,0)=E4098,"X",""),"")</f>
        <v/>
      </c>
      <c r="G4098" t="str">
        <f>IF(J4098&lt;&gt;"", INDEX($C$5:$C$1433, MATCH(J4098, $E$5:$E$1433, 0)),"")</f>
        <v/>
      </c>
      <c r="H4098" t="str">
        <f>IF(J4098&lt;&gt;"", INDEX($D$5:$D$1433, MATCH(J4098, $E$5:$E$1433, 0)),"")</f>
        <v/>
      </c>
      <c r="I4098" t="str">
        <f>IFERROR(IF(J4098&lt;&gt;"", INDEX($B$5:$B$1433, MATCH(J4098, $E$5:$E$1433, 0)),""),"SAI")</f>
        <v/>
      </c>
      <c r="L4098" t="str">
        <f>IFERROR(IF($N$5="Sáng",IF(MID(K4098,2,7)-MID($L$2,2,7)&gt;0,"Trễ",""),IF(MID(K4098,2,7)-MID($Q$2,2,7)&gt;0,"Trễ","")),"")</f>
        <v/>
      </c>
      <c r="M4098" t="str">
        <f>IFERROR(IF($N$5="Sáng",MID(K4098,2,7)-MID($L$2,2,7),MID(K4098,2,7)-MID($Q$2,2,7)),"")</f>
        <v/>
      </c>
      <c r="Q4098" t="str">
        <f>IF(B4098&lt;&gt;"",IF(AND(P4098="",F4098=""),"Không phép ",""),"")</f>
        <v/>
      </c>
      <c r="R4098" t="str">
        <f>UPPER(B4098)</f>
        <v/>
      </c>
      <c r="T4098" t="str">
        <f>IFERROR(IF(J4098&lt;&gt;"", INDEX($S$5:$S$1433, MATCH(J4098, $E$5:$E$1433, 0)),""),"")</f>
        <v/>
      </c>
      <c r="V4098" t="str">
        <f>IFERROR(IF(J4098&lt;&gt;"", INDEX($U$5:$U$1433, MATCH(J4098, $E$5:$E$1433, 0)),""),"")</f>
        <v/>
      </c>
    </row>
    <row r="4099">
      <c r="A4099" t="str">
        <f>IF(B4099&lt;&gt;"",A4098+1,"")</f>
        <v/>
      </c>
      <c r="F4099" t="str">
        <f>IFERROR(IF(VLOOKUP(E4099,J:J,1,0)=E4099,"X",""),"")</f>
        <v/>
      </c>
      <c r="G4099" t="str">
        <f>IF(J4099&lt;&gt;"", INDEX($C$5:$C$1433, MATCH(J4099, $E$5:$E$1433, 0)),"")</f>
        <v/>
      </c>
      <c r="H4099" t="str">
        <f>IF(J4099&lt;&gt;"", INDEX($D$5:$D$1433, MATCH(J4099, $E$5:$E$1433, 0)),"")</f>
        <v/>
      </c>
      <c r="I4099" t="str">
        <f>IFERROR(IF(J4099&lt;&gt;"", INDEX($B$5:$B$1433, MATCH(J4099, $E$5:$E$1433, 0)),""),"SAI")</f>
        <v/>
      </c>
      <c r="L4099" t="str">
        <f>IFERROR(IF($N$5="Sáng",IF(MID(K4099,2,7)-MID($L$2,2,7)&gt;0,"Trễ",""),IF(MID(K4099,2,7)-MID($Q$2,2,7)&gt;0,"Trễ","")),"")</f>
        <v/>
      </c>
      <c r="M4099" t="str">
        <f>IFERROR(IF($N$5="Sáng",MID(K4099,2,7)-MID($L$2,2,7),MID(K4099,2,7)-MID($Q$2,2,7)),"")</f>
        <v/>
      </c>
      <c r="Q4099" t="str">
        <f>IF(B4099&lt;&gt;"",IF(AND(P4099="",F4099=""),"Không phép ",""),"")</f>
        <v/>
      </c>
      <c r="R4099" t="str">
        <f>UPPER(B4099)</f>
        <v/>
      </c>
      <c r="T4099" t="str">
        <f>IFERROR(IF(J4099&lt;&gt;"", INDEX($S$5:$S$1433, MATCH(J4099, $E$5:$E$1433, 0)),""),"")</f>
        <v/>
      </c>
      <c r="V4099" t="str">
        <f>IFERROR(IF(J4099&lt;&gt;"", INDEX($U$5:$U$1433, MATCH(J4099, $E$5:$E$1433, 0)),""),"")</f>
        <v/>
      </c>
    </row>
    <row r="4100">
      <c r="A4100" t="str">
        <f>IF(B4100&lt;&gt;"",A4099+1,"")</f>
        <v/>
      </c>
      <c r="F4100" t="str">
        <f>IFERROR(IF(VLOOKUP(E4100,J:J,1,0)=E4100,"X",""),"")</f>
        <v/>
      </c>
      <c r="G4100" t="str">
        <f>IF(J4100&lt;&gt;"", INDEX($C$5:$C$1433, MATCH(J4100, $E$5:$E$1433, 0)),"")</f>
        <v/>
      </c>
      <c r="H4100" t="str">
        <f>IF(J4100&lt;&gt;"", INDEX($D$5:$D$1433, MATCH(J4100, $E$5:$E$1433, 0)),"")</f>
        <v/>
      </c>
      <c r="I4100" t="str">
        <f>IFERROR(IF(J4100&lt;&gt;"", INDEX($B$5:$B$1433, MATCH(J4100, $E$5:$E$1433, 0)),""),"SAI")</f>
        <v/>
      </c>
      <c r="L4100" t="str">
        <f>IFERROR(IF($N$5="Sáng",IF(MID(K4100,2,7)-MID($L$2,2,7)&gt;0,"Trễ",""),IF(MID(K4100,2,7)-MID($Q$2,2,7)&gt;0,"Trễ","")),"")</f>
        <v/>
      </c>
      <c r="M4100" t="str">
        <f>IFERROR(IF($N$5="Sáng",MID(K4100,2,7)-MID($L$2,2,7),MID(K4100,2,7)-MID($Q$2,2,7)),"")</f>
        <v/>
      </c>
      <c r="Q4100" t="str">
        <f>IF(B4100&lt;&gt;"",IF(AND(P4100="",F4100=""),"Không phép ",""),"")</f>
        <v/>
      </c>
      <c r="R4100" t="str">
        <f>UPPER(B4100)</f>
        <v/>
      </c>
      <c r="T4100" t="str">
        <f>IFERROR(IF(J4100&lt;&gt;"", INDEX($S$5:$S$1433, MATCH(J4100, $E$5:$E$1433, 0)),""),"")</f>
        <v/>
      </c>
      <c r="V4100" t="str">
        <f>IFERROR(IF(J4100&lt;&gt;"", INDEX($U$5:$U$1433, MATCH(J4100, $E$5:$E$1433, 0)),""),"")</f>
        <v/>
      </c>
    </row>
    <row r="4101">
      <c r="A4101" t="str">
        <f>IF(B4101&lt;&gt;"",A4100+1,"")</f>
        <v/>
      </c>
      <c r="F4101" t="str">
        <f>IFERROR(IF(VLOOKUP(E4101,J:J,1,0)=E4101,"X",""),"")</f>
        <v/>
      </c>
      <c r="G4101" t="str">
        <f>IF(J4101&lt;&gt;"", INDEX($C$5:$C$1433, MATCH(J4101, $E$5:$E$1433, 0)),"")</f>
        <v/>
      </c>
      <c r="H4101" t="str">
        <f>IF(J4101&lt;&gt;"", INDEX($D$5:$D$1433, MATCH(J4101, $E$5:$E$1433, 0)),"")</f>
        <v/>
      </c>
      <c r="I4101" t="str">
        <f>IFERROR(IF(J4101&lt;&gt;"", INDEX($B$5:$B$1433, MATCH(J4101, $E$5:$E$1433, 0)),""),"SAI")</f>
        <v/>
      </c>
      <c r="L4101" t="str">
        <f>IFERROR(IF($N$5="Sáng",IF(MID(K4101,2,7)-MID($L$2,2,7)&gt;0,"Trễ",""),IF(MID(K4101,2,7)-MID($Q$2,2,7)&gt;0,"Trễ","")),"")</f>
        <v/>
      </c>
      <c r="M4101" t="str">
        <f>IFERROR(IF($N$5="Sáng",MID(K4101,2,7)-MID($L$2,2,7),MID(K4101,2,7)-MID($Q$2,2,7)),"")</f>
        <v/>
      </c>
      <c r="Q4101" t="str">
        <f>IF(B4101&lt;&gt;"",IF(AND(P4101="",F4101=""),"Không phép ",""),"")</f>
        <v/>
      </c>
      <c r="R4101" t="str">
        <f>UPPER(B4101)</f>
        <v/>
      </c>
      <c r="T4101" t="str">
        <f>IFERROR(IF(J4101&lt;&gt;"", INDEX($S$5:$S$1433, MATCH(J4101, $E$5:$E$1433, 0)),""),"")</f>
        <v/>
      </c>
      <c r="V4101" t="str">
        <f>IFERROR(IF(J4101&lt;&gt;"", INDEX($U$5:$U$1433, MATCH(J4101, $E$5:$E$1433, 0)),""),"")</f>
        <v/>
      </c>
    </row>
    <row r="4102">
      <c r="A4102" t="str">
        <f>IF(B4102&lt;&gt;"",A4101+1,"")</f>
        <v/>
      </c>
      <c r="F4102" t="str">
        <f>IFERROR(IF(VLOOKUP(E4102,J:J,1,0)=E4102,"X",""),"")</f>
        <v/>
      </c>
      <c r="G4102" t="str">
        <f>IF(J4102&lt;&gt;"", INDEX($C$5:$C$1433, MATCH(J4102, $E$5:$E$1433, 0)),"")</f>
        <v/>
      </c>
      <c r="H4102" t="str">
        <f>IF(J4102&lt;&gt;"", INDEX($D$5:$D$1433, MATCH(J4102, $E$5:$E$1433, 0)),"")</f>
        <v/>
      </c>
      <c r="I4102" t="str">
        <f>IFERROR(IF(J4102&lt;&gt;"", INDEX($B$5:$B$1433, MATCH(J4102, $E$5:$E$1433, 0)),""),"SAI")</f>
        <v/>
      </c>
      <c r="L4102" t="str">
        <f>IFERROR(IF($N$5="Sáng",IF(MID(K4102,2,7)-MID($L$2,2,7)&gt;0,"Trễ",""),IF(MID(K4102,2,7)-MID($Q$2,2,7)&gt;0,"Trễ","")),"")</f>
        <v/>
      </c>
      <c r="M4102" t="str">
        <f>IFERROR(IF($N$5="Sáng",MID(K4102,2,7)-MID($L$2,2,7),MID(K4102,2,7)-MID($Q$2,2,7)),"")</f>
        <v/>
      </c>
      <c r="Q4102" t="str">
        <f>IF(B4102&lt;&gt;"",IF(AND(P4102="",F4102=""),"Không phép ",""),"")</f>
        <v/>
      </c>
      <c r="R4102" t="str">
        <f>UPPER(B4102)</f>
        <v/>
      </c>
      <c r="T4102" t="str">
        <f>IFERROR(IF(J4102&lt;&gt;"", INDEX($S$5:$S$1433, MATCH(J4102, $E$5:$E$1433, 0)),""),"")</f>
        <v/>
      </c>
      <c r="V4102" t="str">
        <f>IFERROR(IF(J4102&lt;&gt;"", INDEX($U$5:$U$1433, MATCH(J4102, $E$5:$E$1433, 0)),""),"")</f>
        <v/>
      </c>
    </row>
    <row r="4103">
      <c r="A4103" t="str">
        <f>IF(B4103&lt;&gt;"",A4102+1,"")</f>
        <v/>
      </c>
      <c r="F4103" t="str">
        <f>IFERROR(IF(VLOOKUP(E4103,J:J,1,0)=E4103,"X",""),"")</f>
        <v/>
      </c>
      <c r="G4103" t="str">
        <f>IF(J4103&lt;&gt;"", INDEX($C$5:$C$1433, MATCH(J4103, $E$5:$E$1433, 0)),"")</f>
        <v/>
      </c>
      <c r="H4103" t="str">
        <f>IF(J4103&lt;&gt;"", INDEX($D$5:$D$1433, MATCH(J4103, $E$5:$E$1433, 0)),"")</f>
        <v/>
      </c>
      <c r="I4103" t="str">
        <f>IFERROR(IF(J4103&lt;&gt;"", INDEX($B$5:$B$1433, MATCH(J4103, $E$5:$E$1433, 0)),""),"SAI")</f>
        <v/>
      </c>
      <c r="L4103" t="str">
        <f>IFERROR(IF($N$5="Sáng",IF(MID(K4103,2,7)-MID($L$2,2,7)&gt;0,"Trễ",""),IF(MID(K4103,2,7)-MID($Q$2,2,7)&gt;0,"Trễ","")),"")</f>
        <v/>
      </c>
      <c r="M4103" t="str">
        <f>IFERROR(IF($N$5="Sáng",MID(K4103,2,7)-MID($L$2,2,7),MID(K4103,2,7)-MID($Q$2,2,7)),"")</f>
        <v/>
      </c>
      <c r="Q4103" t="str">
        <f>IF(B4103&lt;&gt;"",IF(AND(P4103="",F4103=""),"Không phép ",""),"")</f>
        <v/>
      </c>
      <c r="R4103" t="str">
        <f>UPPER(B4103)</f>
        <v/>
      </c>
      <c r="T4103" t="str">
        <f>IFERROR(IF(J4103&lt;&gt;"", INDEX($S$5:$S$1433, MATCH(J4103, $E$5:$E$1433, 0)),""),"")</f>
        <v/>
      </c>
      <c r="V4103" t="str">
        <f>IFERROR(IF(J4103&lt;&gt;"", INDEX($U$5:$U$1433, MATCH(J4103, $E$5:$E$1433, 0)),""),"")</f>
        <v/>
      </c>
    </row>
    <row r="4104">
      <c r="A4104" t="str">
        <f>IF(B4104&lt;&gt;"",A4103+1,"")</f>
        <v/>
      </c>
      <c r="F4104" t="str">
        <f>IFERROR(IF(VLOOKUP(E4104,J:J,1,0)=E4104,"X",""),"")</f>
        <v/>
      </c>
      <c r="G4104" t="str">
        <f>IF(J4104&lt;&gt;"", INDEX($C$5:$C$1433, MATCH(J4104, $E$5:$E$1433, 0)),"")</f>
        <v/>
      </c>
      <c r="H4104" t="str">
        <f>IF(J4104&lt;&gt;"", INDEX($D$5:$D$1433, MATCH(J4104, $E$5:$E$1433, 0)),"")</f>
        <v/>
      </c>
      <c r="I4104" t="str">
        <f>IFERROR(IF(J4104&lt;&gt;"", INDEX($B$5:$B$1433, MATCH(J4104, $E$5:$E$1433, 0)),""),"SAI")</f>
        <v/>
      </c>
      <c r="L4104" t="str">
        <f>IFERROR(IF($N$5="Sáng",IF(MID(K4104,2,7)-MID($L$2,2,7)&gt;0,"Trễ",""),IF(MID(K4104,2,7)-MID($Q$2,2,7)&gt;0,"Trễ","")),"")</f>
        <v/>
      </c>
      <c r="M4104" t="str">
        <f>IFERROR(IF($N$5="Sáng",MID(K4104,2,7)-MID($L$2,2,7),MID(K4104,2,7)-MID($Q$2,2,7)),"")</f>
        <v/>
      </c>
      <c r="Q4104" t="str">
        <f>IF(B4104&lt;&gt;"",IF(AND(P4104="",F4104=""),"Không phép ",""),"")</f>
        <v/>
      </c>
      <c r="R4104" t="str">
        <f>UPPER(B4104)</f>
        <v/>
      </c>
      <c r="T4104" t="str">
        <f>IFERROR(IF(J4104&lt;&gt;"", INDEX($S$5:$S$1433, MATCH(J4104, $E$5:$E$1433, 0)),""),"")</f>
        <v/>
      </c>
      <c r="V4104" t="str">
        <f>IFERROR(IF(J4104&lt;&gt;"", INDEX($U$5:$U$1433, MATCH(J4104, $E$5:$E$1433, 0)),""),"")</f>
        <v/>
      </c>
    </row>
    <row r="4105">
      <c r="A4105" t="str">
        <f>IF(B4105&lt;&gt;"",A4104+1,"")</f>
        <v/>
      </c>
      <c r="F4105" t="str">
        <f>IFERROR(IF(VLOOKUP(E4105,J:J,1,0)=E4105,"X",""),"")</f>
        <v/>
      </c>
      <c r="G4105" t="str">
        <f>IF(J4105&lt;&gt;"", INDEX($C$5:$C$1433, MATCH(J4105, $E$5:$E$1433, 0)),"")</f>
        <v/>
      </c>
      <c r="H4105" t="str">
        <f>IF(J4105&lt;&gt;"", INDEX($D$5:$D$1433, MATCH(J4105, $E$5:$E$1433, 0)),"")</f>
        <v/>
      </c>
      <c r="I4105" t="str">
        <f>IFERROR(IF(J4105&lt;&gt;"", INDEX($B$5:$B$1433, MATCH(J4105, $E$5:$E$1433, 0)),""),"SAI")</f>
        <v/>
      </c>
      <c r="L4105" t="str">
        <f>IFERROR(IF($N$5="Sáng",IF(MID(K4105,2,7)-MID($L$2,2,7)&gt;0,"Trễ",""),IF(MID(K4105,2,7)-MID($Q$2,2,7)&gt;0,"Trễ","")),"")</f>
        <v/>
      </c>
      <c r="M4105" t="str">
        <f>IFERROR(IF($N$5="Sáng",MID(K4105,2,7)-MID($L$2,2,7),MID(K4105,2,7)-MID($Q$2,2,7)),"")</f>
        <v/>
      </c>
      <c r="Q4105" t="str">
        <f>IF(B4105&lt;&gt;"",IF(AND(P4105="",F4105=""),"Không phép ",""),"")</f>
        <v/>
      </c>
      <c r="R4105" t="str">
        <f>UPPER(B4105)</f>
        <v/>
      </c>
      <c r="T4105" t="str">
        <f>IFERROR(IF(J4105&lt;&gt;"", INDEX($S$5:$S$1433, MATCH(J4105, $E$5:$E$1433, 0)),""),"")</f>
        <v/>
      </c>
      <c r="V4105" t="str">
        <f>IFERROR(IF(J4105&lt;&gt;"", INDEX($U$5:$U$1433, MATCH(J4105, $E$5:$E$1433, 0)),""),"")</f>
        <v/>
      </c>
    </row>
    <row r="4106">
      <c r="A4106" t="str">
        <f>IF(B4106&lt;&gt;"",A4105+1,"")</f>
        <v/>
      </c>
      <c r="F4106" t="str">
        <f>IFERROR(IF(VLOOKUP(E4106,J:J,1,0)=E4106,"X",""),"")</f>
        <v/>
      </c>
      <c r="G4106" t="str">
        <f>IF(J4106&lt;&gt;"", INDEX($C$5:$C$1433, MATCH(J4106, $E$5:$E$1433, 0)),"")</f>
        <v/>
      </c>
      <c r="H4106" t="str">
        <f>IF(J4106&lt;&gt;"", INDEX($D$5:$D$1433, MATCH(J4106, $E$5:$E$1433, 0)),"")</f>
        <v/>
      </c>
      <c r="I4106" t="str">
        <f>IFERROR(IF(J4106&lt;&gt;"", INDEX($B$5:$B$1433, MATCH(J4106, $E$5:$E$1433, 0)),""),"SAI")</f>
        <v/>
      </c>
      <c r="L4106" t="str">
        <f>IFERROR(IF($N$5="Sáng",IF(MID(K4106,2,7)-MID($L$2,2,7)&gt;0,"Trễ",""),IF(MID(K4106,2,7)-MID($Q$2,2,7)&gt;0,"Trễ","")),"")</f>
        <v/>
      </c>
      <c r="M4106" t="str">
        <f>IFERROR(IF($N$5="Sáng",MID(K4106,2,7)-MID($L$2,2,7),MID(K4106,2,7)-MID($Q$2,2,7)),"")</f>
        <v/>
      </c>
      <c r="Q4106" t="str">
        <f>IF(B4106&lt;&gt;"",IF(AND(P4106="",F4106=""),"Không phép ",""),"")</f>
        <v/>
      </c>
      <c r="R4106" t="str">
        <f>UPPER(B4106)</f>
        <v/>
      </c>
      <c r="T4106" t="str">
        <f>IFERROR(IF(J4106&lt;&gt;"", INDEX($S$5:$S$1433, MATCH(J4106, $E$5:$E$1433, 0)),""),"")</f>
        <v/>
      </c>
      <c r="V4106" t="str">
        <f>IFERROR(IF(J4106&lt;&gt;"", INDEX($U$5:$U$1433, MATCH(J4106, $E$5:$E$1433, 0)),""),"")</f>
        <v/>
      </c>
    </row>
    <row r="4107">
      <c r="A4107" t="str">
        <f>IF(B4107&lt;&gt;"",A4106+1,"")</f>
        <v/>
      </c>
      <c r="F4107" t="str">
        <f>IFERROR(IF(VLOOKUP(E4107,J:J,1,0)=E4107,"X",""),"")</f>
        <v/>
      </c>
      <c r="G4107" t="str">
        <f>IF(J4107&lt;&gt;"", INDEX($C$5:$C$1433, MATCH(J4107, $E$5:$E$1433, 0)),"")</f>
        <v/>
      </c>
      <c r="H4107" t="str">
        <f>IF(J4107&lt;&gt;"", INDEX($D$5:$D$1433, MATCH(J4107, $E$5:$E$1433, 0)),"")</f>
        <v/>
      </c>
      <c r="I4107" t="str">
        <f>IFERROR(IF(J4107&lt;&gt;"", INDEX($B$5:$B$1433, MATCH(J4107, $E$5:$E$1433, 0)),""),"SAI")</f>
        <v/>
      </c>
      <c r="L4107" t="str">
        <f>IFERROR(IF($N$5="Sáng",IF(MID(K4107,2,7)-MID($L$2,2,7)&gt;0,"Trễ",""),IF(MID(K4107,2,7)-MID($Q$2,2,7)&gt;0,"Trễ","")),"")</f>
        <v/>
      </c>
      <c r="M4107" t="str">
        <f>IFERROR(IF($N$5="Sáng",MID(K4107,2,7)-MID($L$2,2,7),MID(K4107,2,7)-MID($Q$2,2,7)),"")</f>
        <v/>
      </c>
      <c r="Q4107" t="str">
        <f>IF(B4107&lt;&gt;"",IF(AND(P4107="",F4107=""),"Không phép ",""),"")</f>
        <v/>
      </c>
      <c r="R4107" t="str">
        <f>UPPER(B4107)</f>
        <v/>
      </c>
      <c r="T4107" t="str">
        <f>IFERROR(IF(J4107&lt;&gt;"", INDEX($S$5:$S$1433, MATCH(J4107, $E$5:$E$1433, 0)),""),"")</f>
        <v/>
      </c>
      <c r="V4107" t="str">
        <f>IFERROR(IF(J4107&lt;&gt;"", INDEX($U$5:$U$1433, MATCH(J4107, $E$5:$E$1433, 0)),""),"")</f>
        <v/>
      </c>
    </row>
    <row r="4108">
      <c r="A4108" t="str">
        <f>IF(B4108&lt;&gt;"",A4107+1,"")</f>
        <v/>
      </c>
      <c r="F4108" t="str">
        <f>IFERROR(IF(VLOOKUP(E4108,J:J,1,0)=E4108,"X",""),"")</f>
        <v/>
      </c>
      <c r="G4108" t="str">
        <f>IF(J4108&lt;&gt;"", INDEX($C$5:$C$1433, MATCH(J4108, $E$5:$E$1433, 0)),"")</f>
        <v/>
      </c>
      <c r="H4108" t="str">
        <f>IF(J4108&lt;&gt;"", INDEX($D$5:$D$1433, MATCH(J4108, $E$5:$E$1433, 0)),"")</f>
        <v/>
      </c>
      <c r="I4108" t="str">
        <f>IFERROR(IF(J4108&lt;&gt;"", INDEX($B$5:$B$1433, MATCH(J4108, $E$5:$E$1433, 0)),""),"SAI")</f>
        <v/>
      </c>
      <c r="L4108" t="str">
        <f>IFERROR(IF($N$5="Sáng",IF(MID(K4108,2,7)-MID($L$2,2,7)&gt;0,"Trễ",""),IF(MID(K4108,2,7)-MID($Q$2,2,7)&gt;0,"Trễ","")),"")</f>
        <v/>
      </c>
      <c r="M4108" t="str">
        <f>IFERROR(IF($N$5="Sáng",MID(K4108,2,7)-MID($L$2,2,7),MID(K4108,2,7)-MID($Q$2,2,7)),"")</f>
        <v/>
      </c>
      <c r="Q4108" t="str">
        <f>IF(B4108&lt;&gt;"",IF(AND(P4108="",F4108=""),"Không phép ",""),"")</f>
        <v/>
      </c>
      <c r="R4108" t="str">
        <f>UPPER(B4108)</f>
        <v/>
      </c>
      <c r="T4108" t="str">
        <f>IFERROR(IF(J4108&lt;&gt;"", INDEX($S$5:$S$1433, MATCH(J4108, $E$5:$E$1433, 0)),""),"")</f>
        <v/>
      </c>
      <c r="V4108" t="str">
        <f>IFERROR(IF(J4108&lt;&gt;"", INDEX($U$5:$U$1433, MATCH(J4108, $E$5:$E$1433, 0)),""),"")</f>
        <v/>
      </c>
    </row>
    <row r="4109">
      <c r="A4109" t="str">
        <f>IF(B4109&lt;&gt;"",A4108+1,"")</f>
        <v/>
      </c>
      <c r="F4109" t="str">
        <f>IFERROR(IF(VLOOKUP(E4109,J:J,1,0)=E4109,"X",""),"")</f>
        <v/>
      </c>
      <c r="G4109" t="str">
        <f>IF(J4109&lt;&gt;"", INDEX($C$5:$C$1433, MATCH(J4109, $E$5:$E$1433, 0)),"")</f>
        <v/>
      </c>
      <c r="H4109" t="str">
        <f>IF(J4109&lt;&gt;"", INDEX($D$5:$D$1433, MATCH(J4109, $E$5:$E$1433, 0)),"")</f>
        <v/>
      </c>
      <c r="I4109" t="str">
        <f>IFERROR(IF(J4109&lt;&gt;"", INDEX($B$5:$B$1433, MATCH(J4109, $E$5:$E$1433, 0)),""),"SAI")</f>
        <v/>
      </c>
      <c r="L4109" t="str">
        <f>IFERROR(IF($N$5="Sáng",IF(MID(K4109,2,7)-MID($L$2,2,7)&gt;0,"Trễ",""),IF(MID(K4109,2,7)-MID($Q$2,2,7)&gt;0,"Trễ","")),"")</f>
        <v/>
      </c>
      <c r="M4109" t="str">
        <f>IFERROR(IF($N$5="Sáng",MID(K4109,2,7)-MID($L$2,2,7),MID(K4109,2,7)-MID($Q$2,2,7)),"")</f>
        <v/>
      </c>
      <c r="Q4109" t="str">
        <f>IF(B4109&lt;&gt;"",IF(AND(P4109="",F4109=""),"Không phép ",""),"")</f>
        <v/>
      </c>
      <c r="R4109" t="str">
        <f>UPPER(B4109)</f>
        <v/>
      </c>
      <c r="T4109" t="str">
        <f>IFERROR(IF(J4109&lt;&gt;"", INDEX($S$5:$S$1433, MATCH(J4109, $E$5:$E$1433, 0)),""),"")</f>
        <v/>
      </c>
      <c r="V4109" t="str">
        <f>IFERROR(IF(J4109&lt;&gt;"", INDEX($U$5:$U$1433, MATCH(J4109, $E$5:$E$1433, 0)),""),"")</f>
        <v/>
      </c>
    </row>
    <row r="4110">
      <c r="A4110" t="str">
        <f>IF(B4110&lt;&gt;"",A4109+1,"")</f>
        <v/>
      </c>
      <c r="F4110" t="str">
        <f>IFERROR(IF(VLOOKUP(E4110,J:J,1,0)=E4110,"X",""),"")</f>
        <v/>
      </c>
      <c r="G4110" t="str">
        <f>IF(J4110&lt;&gt;"", INDEX($C$5:$C$1433, MATCH(J4110, $E$5:$E$1433, 0)),"")</f>
        <v/>
      </c>
      <c r="H4110" t="str">
        <f>IF(J4110&lt;&gt;"", INDEX($D$5:$D$1433, MATCH(J4110, $E$5:$E$1433, 0)),"")</f>
        <v/>
      </c>
      <c r="I4110" t="str">
        <f>IFERROR(IF(J4110&lt;&gt;"", INDEX($B$5:$B$1433, MATCH(J4110, $E$5:$E$1433, 0)),""),"SAI")</f>
        <v/>
      </c>
      <c r="L4110" t="str">
        <f>IFERROR(IF($N$5="Sáng",IF(MID(K4110,2,7)-MID($L$2,2,7)&gt;0,"Trễ",""),IF(MID(K4110,2,7)-MID($Q$2,2,7)&gt;0,"Trễ","")),"")</f>
        <v/>
      </c>
      <c r="M4110" t="str">
        <f>IFERROR(IF($N$5="Sáng",MID(K4110,2,7)-MID($L$2,2,7),MID(K4110,2,7)-MID($Q$2,2,7)),"")</f>
        <v/>
      </c>
      <c r="Q4110" t="str">
        <f>IF(B4110&lt;&gt;"",IF(AND(P4110="",F4110=""),"Không phép ",""),"")</f>
        <v/>
      </c>
      <c r="R4110" t="str">
        <f>UPPER(B4110)</f>
        <v/>
      </c>
      <c r="T4110" t="str">
        <f>IFERROR(IF(J4110&lt;&gt;"", INDEX($S$5:$S$1433, MATCH(J4110, $E$5:$E$1433, 0)),""),"")</f>
        <v/>
      </c>
      <c r="V4110" t="str">
        <f>IFERROR(IF(J4110&lt;&gt;"", INDEX($U$5:$U$1433, MATCH(J4110, $E$5:$E$1433, 0)),""),"")</f>
        <v/>
      </c>
    </row>
    <row r="4111">
      <c r="A4111" t="str">
        <f>IF(B4111&lt;&gt;"",A4110+1,"")</f>
        <v/>
      </c>
      <c r="F4111" t="str">
        <f>IFERROR(IF(VLOOKUP(E4111,J:J,1,0)=E4111,"X",""),"")</f>
        <v/>
      </c>
      <c r="G4111" t="str">
        <f>IF(J4111&lt;&gt;"", INDEX($C$5:$C$1433, MATCH(J4111, $E$5:$E$1433, 0)),"")</f>
        <v/>
      </c>
      <c r="H4111" t="str">
        <f>IF(J4111&lt;&gt;"", INDEX($D$5:$D$1433, MATCH(J4111, $E$5:$E$1433, 0)),"")</f>
        <v/>
      </c>
      <c r="I4111" t="str">
        <f>IFERROR(IF(J4111&lt;&gt;"", INDEX($B$5:$B$1433, MATCH(J4111, $E$5:$E$1433, 0)),""),"SAI")</f>
        <v/>
      </c>
      <c r="L4111" t="str">
        <f>IFERROR(IF($N$5="Sáng",IF(MID(K4111,2,7)-MID($L$2,2,7)&gt;0,"Trễ",""),IF(MID(K4111,2,7)-MID($Q$2,2,7)&gt;0,"Trễ","")),"")</f>
        <v/>
      </c>
      <c r="M4111" t="str">
        <f>IFERROR(IF($N$5="Sáng",MID(K4111,2,7)-MID($L$2,2,7),MID(K4111,2,7)-MID($Q$2,2,7)),"")</f>
        <v/>
      </c>
      <c r="Q4111" t="str">
        <f>IF(B4111&lt;&gt;"",IF(AND(P4111="",F4111=""),"Không phép ",""),"")</f>
        <v/>
      </c>
      <c r="R4111" t="str">
        <f>UPPER(B4111)</f>
        <v/>
      </c>
      <c r="T4111" t="str">
        <f>IFERROR(IF(J4111&lt;&gt;"", INDEX($S$5:$S$1433, MATCH(J4111, $E$5:$E$1433, 0)),""),"")</f>
        <v/>
      </c>
      <c r="V4111" t="str">
        <f>IFERROR(IF(J4111&lt;&gt;"", INDEX($U$5:$U$1433, MATCH(J4111, $E$5:$E$1433, 0)),""),"")</f>
        <v/>
      </c>
    </row>
    <row r="4112">
      <c r="A4112" t="str">
        <f>IF(B4112&lt;&gt;"",A4111+1,"")</f>
        <v/>
      </c>
      <c r="F4112" t="str">
        <f>IFERROR(IF(VLOOKUP(E4112,J:J,1,0)=E4112,"X",""),"")</f>
        <v/>
      </c>
      <c r="G4112" t="str">
        <f>IF(J4112&lt;&gt;"", INDEX($C$5:$C$1433, MATCH(J4112, $E$5:$E$1433, 0)),"")</f>
        <v/>
      </c>
      <c r="H4112" t="str">
        <f>IF(J4112&lt;&gt;"", INDEX($D$5:$D$1433, MATCH(J4112, $E$5:$E$1433, 0)),"")</f>
        <v/>
      </c>
      <c r="I4112" t="str">
        <f>IFERROR(IF(J4112&lt;&gt;"", INDEX($B$5:$B$1433, MATCH(J4112, $E$5:$E$1433, 0)),""),"SAI")</f>
        <v/>
      </c>
      <c r="L4112" t="str">
        <f>IFERROR(IF($N$5="Sáng",IF(MID(K4112,2,7)-MID($L$2,2,7)&gt;0,"Trễ",""),IF(MID(K4112,2,7)-MID($Q$2,2,7)&gt;0,"Trễ","")),"")</f>
        <v/>
      </c>
      <c r="M4112" t="str">
        <f>IFERROR(IF($N$5="Sáng",MID(K4112,2,7)-MID($L$2,2,7),MID(K4112,2,7)-MID($Q$2,2,7)),"")</f>
        <v/>
      </c>
      <c r="Q4112" t="str">
        <f>IF(B4112&lt;&gt;"",IF(AND(P4112="",F4112=""),"Không phép ",""),"")</f>
        <v/>
      </c>
      <c r="R4112" t="str">
        <f>UPPER(B4112)</f>
        <v/>
      </c>
      <c r="T4112" t="str">
        <f>IFERROR(IF(J4112&lt;&gt;"", INDEX($S$5:$S$1433, MATCH(J4112, $E$5:$E$1433, 0)),""),"")</f>
        <v/>
      </c>
      <c r="V4112" t="str">
        <f>IFERROR(IF(J4112&lt;&gt;"", INDEX($U$5:$U$1433, MATCH(J4112, $E$5:$E$1433, 0)),""),"")</f>
        <v/>
      </c>
    </row>
    <row r="4113">
      <c r="A4113" t="str">
        <f>IF(B4113&lt;&gt;"",A4112+1,"")</f>
        <v/>
      </c>
      <c r="F4113" t="str">
        <f>IFERROR(IF(VLOOKUP(E4113,J:J,1,0)=E4113,"X",""),"")</f>
        <v/>
      </c>
      <c r="G4113" t="str">
        <f>IF(J4113&lt;&gt;"", INDEX($C$5:$C$1433, MATCH(J4113, $E$5:$E$1433, 0)),"")</f>
        <v/>
      </c>
      <c r="H4113" t="str">
        <f>IF(J4113&lt;&gt;"", INDEX($D$5:$D$1433, MATCH(J4113, $E$5:$E$1433, 0)),"")</f>
        <v/>
      </c>
      <c r="I4113" t="str">
        <f>IFERROR(IF(J4113&lt;&gt;"", INDEX($B$5:$B$1433, MATCH(J4113, $E$5:$E$1433, 0)),""),"SAI")</f>
        <v/>
      </c>
      <c r="L4113" t="str">
        <f>IFERROR(IF($N$5="Sáng",IF(MID(K4113,2,7)-MID($L$2,2,7)&gt;0,"Trễ",""),IF(MID(K4113,2,7)-MID($Q$2,2,7)&gt;0,"Trễ","")),"")</f>
        <v/>
      </c>
      <c r="M4113" t="str">
        <f>IFERROR(IF($N$5="Sáng",MID(K4113,2,7)-MID($L$2,2,7),MID(K4113,2,7)-MID($Q$2,2,7)),"")</f>
        <v/>
      </c>
      <c r="Q4113" t="str">
        <f>IF(B4113&lt;&gt;"",IF(AND(P4113="",F4113=""),"Không phép ",""),"")</f>
        <v/>
      </c>
      <c r="R4113" t="str">
        <f>UPPER(B4113)</f>
        <v/>
      </c>
      <c r="T4113" t="str">
        <f>IFERROR(IF(J4113&lt;&gt;"", INDEX($S$5:$S$1433, MATCH(J4113, $E$5:$E$1433, 0)),""),"")</f>
        <v/>
      </c>
      <c r="V4113" t="str">
        <f>IFERROR(IF(J4113&lt;&gt;"", INDEX($U$5:$U$1433, MATCH(J4113, $E$5:$E$1433, 0)),""),"")</f>
        <v/>
      </c>
    </row>
    <row r="4114">
      <c r="A4114" t="str">
        <f>IF(B4114&lt;&gt;"",A4113+1,"")</f>
        <v/>
      </c>
      <c r="F4114" t="str">
        <f>IFERROR(IF(VLOOKUP(E4114,J:J,1,0)=E4114,"X",""),"")</f>
        <v/>
      </c>
      <c r="G4114" t="str">
        <f>IF(J4114&lt;&gt;"", INDEX($C$5:$C$1433, MATCH(J4114, $E$5:$E$1433, 0)),"")</f>
        <v/>
      </c>
      <c r="H4114" t="str">
        <f>IF(J4114&lt;&gt;"", INDEX($D$5:$D$1433, MATCH(J4114, $E$5:$E$1433, 0)),"")</f>
        <v/>
      </c>
      <c r="I4114" t="str">
        <f>IFERROR(IF(J4114&lt;&gt;"", INDEX($B$5:$B$1433, MATCH(J4114, $E$5:$E$1433, 0)),""),"SAI")</f>
        <v/>
      </c>
      <c r="L4114" t="str">
        <f>IFERROR(IF($N$5="Sáng",IF(MID(K4114,2,7)-MID($L$2,2,7)&gt;0,"Trễ",""),IF(MID(K4114,2,7)-MID($Q$2,2,7)&gt;0,"Trễ","")),"")</f>
        <v/>
      </c>
      <c r="M4114" t="str">
        <f>IFERROR(IF($N$5="Sáng",MID(K4114,2,7)-MID($L$2,2,7),MID(K4114,2,7)-MID($Q$2,2,7)),"")</f>
        <v/>
      </c>
      <c r="Q4114" t="str">
        <f>IF(B4114&lt;&gt;"",IF(AND(P4114="",F4114=""),"Không phép ",""),"")</f>
        <v/>
      </c>
      <c r="R4114" t="str">
        <f>UPPER(B4114)</f>
        <v/>
      </c>
      <c r="T4114" t="str">
        <f>IFERROR(IF(J4114&lt;&gt;"", INDEX($S$5:$S$1433, MATCH(J4114, $E$5:$E$1433, 0)),""),"")</f>
        <v/>
      </c>
      <c r="V4114" t="str">
        <f>IFERROR(IF(J4114&lt;&gt;"", INDEX($U$5:$U$1433, MATCH(J4114, $E$5:$E$1433, 0)),""),"")</f>
        <v/>
      </c>
    </row>
    <row r="4115">
      <c r="A4115" t="str">
        <f>IF(B4115&lt;&gt;"",A4114+1,"")</f>
        <v/>
      </c>
      <c r="F4115" t="str">
        <f>IFERROR(IF(VLOOKUP(E4115,J:J,1,0)=E4115,"X",""),"")</f>
        <v/>
      </c>
      <c r="G4115" t="str">
        <f>IF(J4115&lt;&gt;"", INDEX($C$5:$C$1433, MATCH(J4115, $E$5:$E$1433, 0)),"")</f>
        <v/>
      </c>
      <c r="H4115" t="str">
        <f>IF(J4115&lt;&gt;"", INDEX($D$5:$D$1433, MATCH(J4115, $E$5:$E$1433, 0)),"")</f>
        <v/>
      </c>
      <c r="I4115" t="str">
        <f>IFERROR(IF(J4115&lt;&gt;"", INDEX($B$5:$B$1433, MATCH(J4115, $E$5:$E$1433, 0)),""),"SAI")</f>
        <v/>
      </c>
      <c r="L4115" t="str">
        <f>IFERROR(IF($N$5="Sáng",IF(MID(K4115,2,7)-MID($L$2,2,7)&gt;0,"Trễ",""),IF(MID(K4115,2,7)-MID($Q$2,2,7)&gt;0,"Trễ","")),"")</f>
        <v/>
      </c>
      <c r="M4115" t="str">
        <f>IFERROR(IF($N$5="Sáng",MID(K4115,2,7)-MID($L$2,2,7),MID(K4115,2,7)-MID($Q$2,2,7)),"")</f>
        <v/>
      </c>
      <c r="Q4115" t="str">
        <f>IF(B4115&lt;&gt;"",IF(AND(P4115="",F4115=""),"Không phép ",""),"")</f>
        <v/>
      </c>
      <c r="R4115" t="str">
        <f>UPPER(B4115)</f>
        <v/>
      </c>
      <c r="T4115" t="str">
        <f>IFERROR(IF(J4115&lt;&gt;"", INDEX($S$5:$S$1433, MATCH(J4115, $E$5:$E$1433, 0)),""),"")</f>
        <v/>
      </c>
      <c r="V4115" t="str">
        <f>IFERROR(IF(J4115&lt;&gt;"", INDEX($U$5:$U$1433, MATCH(J4115, $E$5:$E$1433, 0)),""),"")</f>
        <v/>
      </c>
    </row>
    <row r="4116">
      <c r="A4116" t="str">
        <f>IF(B4116&lt;&gt;"",A4115+1,"")</f>
        <v/>
      </c>
      <c r="F4116" t="str">
        <f>IFERROR(IF(VLOOKUP(E4116,J:J,1,0)=E4116,"X",""),"")</f>
        <v/>
      </c>
      <c r="G4116" t="str">
        <f>IF(J4116&lt;&gt;"", INDEX($C$5:$C$1433, MATCH(J4116, $E$5:$E$1433, 0)),"")</f>
        <v/>
      </c>
      <c r="H4116" t="str">
        <f>IF(J4116&lt;&gt;"", INDEX($D$5:$D$1433, MATCH(J4116, $E$5:$E$1433, 0)),"")</f>
        <v/>
      </c>
      <c r="I4116" t="str">
        <f>IFERROR(IF(J4116&lt;&gt;"", INDEX($B$5:$B$1433, MATCH(J4116, $E$5:$E$1433, 0)),""),"SAI")</f>
        <v/>
      </c>
      <c r="L4116" t="str">
        <f>IFERROR(IF($N$5="Sáng",IF(MID(K4116,2,7)-MID($L$2,2,7)&gt;0,"Trễ",""),IF(MID(K4116,2,7)-MID($Q$2,2,7)&gt;0,"Trễ","")),"")</f>
        <v/>
      </c>
      <c r="M4116" t="str">
        <f>IFERROR(IF($N$5="Sáng",MID(K4116,2,7)-MID($L$2,2,7),MID(K4116,2,7)-MID($Q$2,2,7)),"")</f>
        <v/>
      </c>
      <c r="Q4116" t="str">
        <f>IF(B4116&lt;&gt;"",IF(AND(P4116="",F4116=""),"Không phép ",""),"")</f>
        <v/>
      </c>
      <c r="R4116" t="str">
        <f>UPPER(B4116)</f>
        <v/>
      </c>
      <c r="T4116" t="str">
        <f>IFERROR(IF(J4116&lt;&gt;"", INDEX($S$5:$S$1433, MATCH(J4116, $E$5:$E$1433, 0)),""),"")</f>
        <v/>
      </c>
      <c r="V4116" t="str">
        <f>IFERROR(IF(J4116&lt;&gt;"", INDEX($U$5:$U$1433, MATCH(J4116, $E$5:$E$1433, 0)),""),"")</f>
        <v/>
      </c>
    </row>
    <row r="4117">
      <c r="A4117" t="str">
        <f>IF(B4117&lt;&gt;"",A4116+1,"")</f>
        <v/>
      </c>
      <c r="F4117" t="str">
        <f>IFERROR(IF(VLOOKUP(E4117,J:J,1,0)=E4117,"X",""),"")</f>
        <v/>
      </c>
      <c r="G4117" t="str">
        <f>IF(J4117&lt;&gt;"", INDEX($C$5:$C$1433, MATCH(J4117, $E$5:$E$1433, 0)),"")</f>
        <v/>
      </c>
      <c r="H4117" t="str">
        <f>IF(J4117&lt;&gt;"", INDEX($D$5:$D$1433, MATCH(J4117, $E$5:$E$1433, 0)),"")</f>
        <v/>
      </c>
      <c r="I4117" t="str">
        <f>IFERROR(IF(J4117&lt;&gt;"", INDEX($B$5:$B$1433, MATCH(J4117, $E$5:$E$1433, 0)),""),"SAI")</f>
        <v/>
      </c>
      <c r="L4117" t="str">
        <f>IFERROR(IF($N$5="Sáng",IF(MID(K4117,2,7)-MID($L$2,2,7)&gt;0,"Trễ",""),IF(MID(K4117,2,7)-MID($Q$2,2,7)&gt;0,"Trễ","")),"")</f>
        <v/>
      </c>
      <c r="M4117" t="str">
        <f>IFERROR(IF($N$5="Sáng",MID(K4117,2,7)-MID($L$2,2,7),MID(K4117,2,7)-MID($Q$2,2,7)),"")</f>
        <v/>
      </c>
      <c r="Q4117" t="str">
        <f>IF(B4117&lt;&gt;"",IF(AND(P4117="",F4117=""),"Không phép ",""),"")</f>
        <v/>
      </c>
      <c r="R4117" t="str">
        <f>UPPER(B4117)</f>
        <v/>
      </c>
      <c r="T4117" t="str">
        <f>IFERROR(IF(J4117&lt;&gt;"", INDEX($S$5:$S$1433, MATCH(J4117, $E$5:$E$1433, 0)),""),"")</f>
        <v/>
      </c>
      <c r="V4117" t="str">
        <f>IFERROR(IF(J4117&lt;&gt;"", INDEX($U$5:$U$1433, MATCH(J4117, $E$5:$E$1433, 0)),""),"")</f>
        <v/>
      </c>
    </row>
    <row r="4118">
      <c r="A4118" t="str">
        <f>IF(B4118&lt;&gt;"",A4117+1,"")</f>
        <v/>
      </c>
      <c r="F4118" t="str">
        <f>IFERROR(IF(VLOOKUP(E4118,J:J,1,0)=E4118,"X",""),"")</f>
        <v/>
      </c>
      <c r="G4118" t="str">
        <f>IF(J4118&lt;&gt;"", INDEX($C$5:$C$1433, MATCH(J4118, $E$5:$E$1433, 0)),"")</f>
        <v/>
      </c>
      <c r="H4118" t="str">
        <f>IF(J4118&lt;&gt;"", INDEX($D$5:$D$1433, MATCH(J4118, $E$5:$E$1433, 0)),"")</f>
        <v/>
      </c>
      <c r="I4118" t="str">
        <f>IFERROR(IF(J4118&lt;&gt;"", INDEX($B$5:$B$1433, MATCH(J4118, $E$5:$E$1433, 0)),""),"SAI")</f>
        <v/>
      </c>
      <c r="L4118" t="str">
        <f>IFERROR(IF($N$5="Sáng",IF(MID(K4118,2,7)-MID($L$2,2,7)&gt;0,"Trễ",""),IF(MID(K4118,2,7)-MID($Q$2,2,7)&gt;0,"Trễ","")),"")</f>
        <v/>
      </c>
      <c r="M4118" t="str">
        <f>IFERROR(IF($N$5="Sáng",MID(K4118,2,7)-MID($L$2,2,7),MID(K4118,2,7)-MID($Q$2,2,7)),"")</f>
        <v/>
      </c>
      <c r="Q4118" t="str">
        <f>IF(B4118&lt;&gt;"",IF(AND(P4118="",F4118=""),"Không phép ",""),"")</f>
        <v/>
      </c>
      <c r="R4118" t="str">
        <f>UPPER(B4118)</f>
        <v/>
      </c>
      <c r="T4118" t="str">
        <f>IFERROR(IF(J4118&lt;&gt;"", INDEX($S$5:$S$1433, MATCH(J4118, $E$5:$E$1433, 0)),""),"")</f>
        <v/>
      </c>
      <c r="V4118" t="str">
        <f>IFERROR(IF(J4118&lt;&gt;"", INDEX($U$5:$U$1433, MATCH(J4118, $E$5:$E$1433, 0)),""),"")</f>
        <v/>
      </c>
    </row>
    <row r="4119">
      <c r="A4119" t="str">
        <f>IF(B4119&lt;&gt;"",A4118+1,"")</f>
        <v/>
      </c>
      <c r="F4119" t="str">
        <f>IFERROR(IF(VLOOKUP(E4119,J:J,1,0)=E4119,"X",""),"")</f>
        <v/>
      </c>
      <c r="G4119" t="str">
        <f>IF(J4119&lt;&gt;"", INDEX($C$5:$C$1433, MATCH(J4119, $E$5:$E$1433, 0)),"")</f>
        <v/>
      </c>
      <c r="H4119" t="str">
        <f>IF(J4119&lt;&gt;"", INDEX($D$5:$D$1433, MATCH(J4119, $E$5:$E$1433, 0)),"")</f>
        <v/>
      </c>
      <c r="I4119" t="str">
        <f>IFERROR(IF(J4119&lt;&gt;"", INDEX($B$5:$B$1433, MATCH(J4119, $E$5:$E$1433, 0)),""),"SAI")</f>
        <v/>
      </c>
      <c r="L4119" t="str">
        <f>IFERROR(IF($N$5="Sáng",IF(MID(K4119,2,7)-MID($L$2,2,7)&gt;0,"Trễ",""),IF(MID(K4119,2,7)-MID($Q$2,2,7)&gt;0,"Trễ","")),"")</f>
        <v/>
      </c>
      <c r="M4119" t="str">
        <f>IFERROR(IF($N$5="Sáng",MID(K4119,2,7)-MID($L$2,2,7),MID(K4119,2,7)-MID($Q$2,2,7)),"")</f>
        <v/>
      </c>
      <c r="Q4119" t="str">
        <f>IF(B4119&lt;&gt;"",IF(AND(P4119="",F4119=""),"Không phép ",""),"")</f>
        <v/>
      </c>
      <c r="R4119" t="str">
        <f>UPPER(B4119)</f>
        <v/>
      </c>
      <c r="T4119" t="str">
        <f>IFERROR(IF(J4119&lt;&gt;"", INDEX($S$5:$S$1433, MATCH(J4119, $E$5:$E$1433, 0)),""),"")</f>
        <v/>
      </c>
      <c r="V4119" t="str">
        <f>IFERROR(IF(J4119&lt;&gt;"", INDEX($U$5:$U$1433, MATCH(J4119, $E$5:$E$1433, 0)),""),"")</f>
        <v/>
      </c>
    </row>
    <row r="4120">
      <c r="A4120" t="str">
        <f>IF(B4120&lt;&gt;"",A4119+1,"")</f>
        <v/>
      </c>
      <c r="F4120" t="str">
        <f>IFERROR(IF(VLOOKUP(E4120,J:J,1,0)=E4120,"X",""),"")</f>
        <v/>
      </c>
      <c r="G4120" t="str">
        <f>IF(J4120&lt;&gt;"", INDEX($C$5:$C$1433, MATCH(J4120, $E$5:$E$1433, 0)),"")</f>
        <v/>
      </c>
      <c r="H4120" t="str">
        <f>IF(J4120&lt;&gt;"", INDEX($D$5:$D$1433, MATCH(J4120, $E$5:$E$1433, 0)),"")</f>
        <v/>
      </c>
      <c r="I4120" t="str">
        <f>IFERROR(IF(J4120&lt;&gt;"", INDEX($B$5:$B$1433, MATCH(J4120, $E$5:$E$1433, 0)),""),"SAI")</f>
        <v/>
      </c>
      <c r="L4120" t="str">
        <f>IFERROR(IF($N$5="Sáng",IF(MID(K4120,2,7)-MID($L$2,2,7)&gt;0,"Trễ",""),IF(MID(K4120,2,7)-MID($Q$2,2,7)&gt;0,"Trễ","")),"")</f>
        <v/>
      </c>
      <c r="M4120" t="str">
        <f>IFERROR(IF($N$5="Sáng",MID(K4120,2,7)-MID($L$2,2,7),MID(K4120,2,7)-MID($Q$2,2,7)),"")</f>
        <v/>
      </c>
      <c r="Q4120" t="str">
        <f>IF(B4120&lt;&gt;"",IF(AND(P4120="",F4120=""),"Không phép ",""),"")</f>
        <v/>
      </c>
      <c r="R4120" t="str">
        <f>UPPER(B4120)</f>
        <v/>
      </c>
      <c r="T4120" t="str">
        <f>IFERROR(IF(J4120&lt;&gt;"", INDEX($S$5:$S$1433, MATCH(J4120, $E$5:$E$1433, 0)),""),"")</f>
        <v/>
      </c>
      <c r="V4120" t="str">
        <f>IFERROR(IF(J4120&lt;&gt;"", INDEX($U$5:$U$1433, MATCH(J4120, $E$5:$E$1433, 0)),""),"")</f>
        <v/>
      </c>
    </row>
    <row r="4121">
      <c r="A4121" t="str">
        <f>IF(B4121&lt;&gt;"",A4120+1,"")</f>
        <v/>
      </c>
      <c r="F4121" t="str">
        <f>IFERROR(IF(VLOOKUP(E4121,J:J,1,0)=E4121,"X",""),"")</f>
        <v/>
      </c>
      <c r="G4121" t="str">
        <f>IF(J4121&lt;&gt;"", INDEX($C$5:$C$1433, MATCH(J4121, $E$5:$E$1433, 0)),"")</f>
        <v/>
      </c>
      <c r="H4121" t="str">
        <f>IF(J4121&lt;&gt;"", INDEX($D$5:$D$1433, MATCH(J4121, $E$5:$E$1433, 0)),"")</f>
        <v/>
      </c>
      <c r="I4121" t="str">
        <f>IFERROR(IF(J4121&lt;&gt;"", INDEX($B$5:$B$1433, MATCH(J4121, $E$5:$E$1433, 0)),""),"SAI")</f>
        <v/>
      </c>
      <c r="L4121" t="str">
        <f>IFERROR(IF($N$5="Sáng",IF(MID(K4121,2,7)-MID($L$2,2,7)&gt;0,"Trễ",""),IF(MID(K4121,2,7)-MID($Q$2,2,7)&gt;0,"Trễ","")),"")</f>
        <v/>
      </c>
      <c r="M4121" t="str">
        <f>IFERROR(IF($N$5="Sáng",MID(K4121,2,7)-MID($L$2,2,7),MID(K4121,2,7)-MID($Q$2,2,7)),"")</f>
        <v/>
      </c>
      <c r="Q4121" t="str">
        <f>IF(B4121&lt;&gt;"",IF(AND(P4121="",F4121=""),"Không phép ",""),"")</f>
        <v/>
      </c>
      <c r="R4121" t="str">
        <f>UPPER(B4121)</f>
        <v/>
      </c>
      <c r="T4121" t="str">
        <f>IFERROR(IF(J4121&lt;&gt;"", INDEX($S$5:$S$1433, MATCH(J4121, $E$5:$E$1433, 0)),""),"")</f>
        <v/>
      </c>
      <c r="V4121" t="str">
        <f>IFERROR(IF(J4121&lt;&gt;"", INDEX($U$5:$U$1433, MATCH(J4121, $E$5:$E$1433, 0)),""),"")</f>
        <v/>
      </c>
    </row>
    <row r="4122">
      <c r="A4122" t="str">
        <f>IF(B4122&lt;&gt;"",A4121+1,"")</f>
        <v/>
      </c>
      <c r="F4122" t="str">
        <f>IFERROR(IF(VLOOKUP(E4122,J:J,1,0)=E4122,"X",""),"")</f>
        <v/>
      </c>
      <c r="G4122" t="str">
        <f>IF(J4122&lt;&gt;"", INDEX($C$5:$C$1433, MATCH(J4122, $E$5:$E$1433, 0)),"")</f>
        <v/>
      </c>
      <c r="H4122" t="str">
        <f>IF(J4122&lt;&gt;"", INDEX($D$5:$D$1433, MATCH(J4122, $E$5:$E$1433, 0)),"")</f>
        <v/>
      </c>
      <c r="I4122" t="str">
        <f>IFERROR(IF(J4122&lt;&gt;"", INDEX($B$5:$B$1433, MATCH(J4122, $E$5:$E$1433, 0)),""),"SAI")</f>
        <v/>
      </c>
      <c r="L4122" t="str">
        <f>IFERROR(IF($N$5="Sáng",IF(MID(K4122,2,7)-MID($L$2,2,7)&gt;0,"Trễ",""),IF(MID(K4122,2,7)-MID($Q$2,2,7)&gt;0,"Trễ","")),"")</f>
        <v/>
      </c>
      <c r="M4122" t="str">
        <f>IFERROR(IF($N$5="Sáng",MID(K4122,2,7)-MID($L$2,2,7),MID(K4122,2,7)-MID($Q$2,2,7)),"")</f>
        <v/>
      </c>
      <c r="Q4122" t="str">
        <f>IF(B4122&lt;&gt;"",IF(AND(P4122="",F4122=""),"Không phép ",""),"")</f>
        <v/>
      </c>
      <c r="R4122" t="str">
        <f>UPPER(B4122)</f>
        <v/>
      </c>
      <c r="T4122" t="str">
        <f>IFERROR(IF(J4122&lt;&gt;"", INDEX($S$5:$S$1433, MATCH(J4122, $E$5:$E$1433, 0)),""),"")</f>
        <v/>
      </c>
      <c r="V4122" t="str">
        <f>IFERROR(IF(J4122&lt;&gt;"", INDEX($U$5:$U$1433, MATCH(J4122, $E$5:$E$1433, 0)),""),"")</f>
        <v/>
      </c>
    </row>
    <row r="4123">
      <c r="A4123" t="str">
        <f>IF(B4123&lt;&gt;"",A4122+1,"")</f>
        <v/>
      </c>
      <c r="F4123" t="str">
        <f>IFERROR(IF(VLOOKUP(E4123,J:J,1,0)=E4123,"X",""),"")</f>
        <v/>
      </c>
      <c r="G4123" t="str">
        <f>IF(J4123&lt;&gt;"", INDEX($C$5:$C$1433, MATCH(J4123, $E$5:$E$1433, 0)),"")</f>
        <v/>
      </c>
      <c r="H4123" t="str">
        <f>IF(J4123&lt;&gt;"", INDEX($D$5:$D$1433, MATCH(J4123, $E$5:$E$1433, 0)),"")</f>
        <v/>
      </c>
      <c r="I4123" t="str">
        <f>IFERROR(IF(J4123&lt;&gt;"", INDEX($B$5:$B$1433, MATCH(J4123, $E$5:$E$1433, 0)),""),"SAI")</f>
        <v/>
      </c>
      <c r="L4123" t="str">
        <f>IFERROR(IF($N$5="Sáng",IF(MID(K4123,2,7)-MID($L$2,2,7)&gt;0,"Trễ",""),IF(MID(K4123,2,7)-MID($Q$2,2,7)&gt;0,"Trễ","")),"")</f>
        <v/>
      </c>
      <c r="M4123" t="str">
        <f>IFERROR(IF($N$5="Sáng",MID(K4123,2,7)-MID($L$2,2,7),MID(K4123,2,7)-MID($Q$2,2,7)),"")</f>
        <v/>
      </c>
      <c r="Q4123" t="str">
        <f>IF(B4123&lt;&gt;"",IF(AND(P4123="",F4123=""),"Không phép ",""),"")</f>
        <v/>
      </c>
      <c r="R4123" t="str">
        <f>UPPER(B4123)</f>
        <v/>
      </c>
      <c r="T4123" t="str">
        <f>IFERROR(IF(J4123&lt;&gt;"", INDEX($S$5:$S$1433, MATCH(J4123, $E$5:$E$1433, 0)),""),"")</f>
        <v/>
      </c>
      <c r="V4123" t="str">
        <f>IFERROR(IF(J4123&lt;&gt;"", INDEX($U$5:$U$1433, MATCH(J4123, $E$5:$E$1433, 0)),""),"")</f>
        <v/>
      </c>
    </row>
    <row r="4124">
      <c r="A4124" t="str">
        <f>IF(B4124&lt;&gt;"",A4123+1,"")</f>
        <v/>
      </c>
      <c r="F4124" t="str">
        <f>IFERROR(IF(VLOOKUP(E4124,J:J,1,0)=E4124,"X",""),"")</f>
        <v/>
      </c>
      <c r="G4124" t="str">
        <f>IF(J4124&lt;&gt;"", INDEX($C$5:$C$1433, MATCH(J4124, $E$5:$E$1433, 0)),"")</f>
        <v/>
      </c>
      <c r="H4124" t="str">
        <f>IF(J4124&lt;&gt;"", INDEX($D$5:$D$1433, MATCH(J4124, $E$5:$E$1433, 0)),"")</f>
        <v/>
      </c>
      <c r="I4124" t="str">
        <f>IFERROR(IF(J4124&lt;&gt;"", INDEX($B$5:$B$1433, MATCH(J4124, $E$5:$E$1433, 0)),""),"SAI")</f>
        <v/>
      </c>
      <c r="L4124" t="str">
        <f>IFERROR(IF($N$5="Sáng",IF(MID(K4124,2,7)-MID($L$2,2,7)&gt;0,"Trễ",""),IF(MID(K4124,2,7)-MID($Q$2,2,7)&gt;0,"Trễ","")),"")</f>
        <v/>
      </c>
      <c r="M4124" t="str">
        <f>IFERROR(IF($N$5="Sáng",MID(K4124,2,7)-MID($L$2,2,7),MID(K4124,2,7)-MID($Q$2,2,7)),"")</f>
        <v/>
      </c>
      <c r="Q4124" t="str">
        <f>IF(B4124&lt;&gt;"",IF(AND(P4124="",F4124=""),"Không phép ",""),"")</f>
        <v/>
      </c>
      <c r="R4124" t="str">
        <f>UPPER(B4124)</f>
        <v/>
      </c>
      <c r="T4124" t="str">
        <f>IFERROR(IF(J4124&lt;&gt;"", INDEX($S$5:$S$1433, MATCH(J4124, $E$5:$E$1433, 0)),""),"")</f>
        <v/>
      </c>
      <c r="V4124" t="str">
        <f>IFERROR(IF(J4124&lt;&gt;"", INDEX($U$5:$U$1433, MATCH(J4124, $E$5:$E$1433, 0)),""),"")</f>
        <v/>
      </c>
    </row>
    <row r="4125">
      <c r="A4125" t="str">
        <f>IF(B4125&lt;&gt;"",A4124+1,"")</f>
        <v/>
      </c>
      <c r="F4125" t="str">
        <f>IFERROR(IF(VLOOKUP(E4125,J:J,1,0)=E4125,"X",""),"")</f>
        <v/>
      </c>
      <c r="G4125" t="str">
        <f>IF(J4125&lt;&gt;"", INDEX($C$5:$C$1433, MATCH(J4125, $E$5:$E$1433, 0)),"")</f>
        <v/>
      </c>
      <c r="H4125" t="str">
        <f>IF(J4125&lt;&gt;"", INDEX($D$5:$D$1433, MATCH(J4125, $E$5:$E$1433, 0)),"")</f>
        <v/>
      </c>
      <c r="I4125" t="str">
        <f>IFERROR(IF(J4125&lt;&gt;"", INDEX($B$5:$B$1433, MATCH(J4125, $E$5:$E$1433, 0)),""),"SAI")</f>
        <v/>
      </c>
      <c r="L4125" t="str">
        <f>IFERROR(IF($N$5="Sáng",IF(MID(K4125,2,7)-MID($L$2,2,7)&gt;0,"Trễ",""),IF(MID(K4125,2,7)-MID($Q$2,2,7)&gt;0,"Trễ","")),"")</f>
        <v/>
      </c>
      <c r="M4125" t="str">
        <f>IFERROR(IF($N$5="Sáng",MID(K4125,2,7)-MID($L$2,2,7),MID(K4125,2,7)-MID($Q$2,2,7)),"")</f>
        <v/>
      </c>
      <c r="Q4125" t="str">
        <f>IF(B4125&lt;&gt;"",IF(AND(P4125="",F4125=""),"Không phép ",""),"")</f>
        <v/>
      </c>
      <c r="R4125" t="str">
        <f>UPPER(B4125)</f>
        <v/>
      </c>
      <c r="T4125" t="str">
        <f>IFERROR(IF(J4125&lt;&gt;"", INDEX($S$5:$S$1433, MATCH(J4125, $E$5:$E$1433, 0)),""),"")</f>
        <v/>
      </c>
      <c r="V4125" t="str">
        <f>IFERROR(IF(J4125&lt;&gt;"", INDEX($U$5:$U$1433, MATCH(J4125, $E$5:$E$1433, 0)),""),"")</f>
        <v/>
      </c>
    </row>
    <row r="4126">
      <c r="A4126" t="str">
        <f>IF(B4126&lt;&gt;"",A4125+1,"")</f>
        <v/>
      </c>
      <c r="F4126" t="str">
        <f>IFERROR(IF(VLOOKUP(E4126,J:J,1,0)=E4126,"X",""),"")</f>
        <v/>
      </c>
      <c r="G4126" t="str">
        <f>IF(J4126&lt;&gt;"", INDEX($C$5:$C$1433, MATCH(J4126, $E$5:$E$1433, 0)),"")</f>
        <v/>
      </c>
      <c r="H4126" t="str">
        <f>IF(J4126&lt;&gt;"", INDEX($D$5:$D$1433, MATCH(J4126, $E$5:$E$1433, 0)),"")</f>
        <v/>
      </c>
      <c r="I4126" t="str">
        <f>IFERROR(IF(J4126&lt;&gt;"", INDEX($B$5:$B$1433, MATCH(J4126, $E$5:$E$1433, 0)),""),"SAI")</f>
        <v/>
      </c>
      <c r="L4126" t="str">
        <f>IFERROR(IF($N$5="Sáng",IF(MID(K4126,2,7)-MID($L$2,2,7)&gt;0,"Trễ",""),IF(MID(K4126,2,7)-MID($Q$2,2,7)&gt;0,"Trễ","")),"")</f>
        <v/>
      </c>
      <c r="M4126" t="str">
        <f>IFERROR(IF($N$5="Sáng",MID(K4126,2,7)-MID($L$2,2,7),MID(K4126,2,7)-MID($Q$2,2,7)),"")</f>
        <v/>
      </c>
      <c r="Q4126" t="str">
        <f>IF(B4126&lt;&gt;"",IF(AND(P4126="",F4126=""),"Không phép ",""),"")</f>
        <v/>
      </c>
      <c r="R4126" t="str">
        <f>UPPER(B4126)</f>
        <v/>
      </c>
      <c r="T4126" t="str">
        <f>IFERROR(IF(J4126&lt;&gt;"", INDEX($S$5:$S$1433, MATCH(J4126, $E$5:$E$1433, 0)),""),"")</f>
        <v/>
      </c>
      <c r="V4126" t="str">
        <f>IFERROR(IF(J4126&lt;&gt;"", INDEX($U$5:$U$1433, MATCH(J4126, $E$5:$E$1433, 0)),""),"")</f>
        <v/>
      </c>
    </row>
    <row r="4127">
      <c r="A4127" t="str">
        <f>IF(B4127&lt;&gt;"",A4126+1,"")</f>
        <v/>
      </c>
      <c r="F4127" t="str">
        <f>IFERROR(IF(VLOOKUP(E4127,J:J,1,0)=E4127,"X",""),"")</f>
        <v/>
      </c>
      <c r="G4127" t="str">
        <f>IF(J4127&lt;&gt;"", INDEX($C$5:$C$1433, MATCH(J4127, $E$5:$E$1433, 0)),"")</f>
        <v/>
      </c>
      <c r="H4127" t="str">
        <f>IF(J4127&lt;&gt;"", INDEX($D$5:$D$1433, MATCH(J4127, $E$5:$E$1433, 0)),"")</f>
        <v/>
      </c>
      <c r="I4127" t="str">
        <f>IFERROR(IF(J4127&lt;&gt;"", INDEX($B$5:$B$1433, MATCH(J4127, $E$5:$E$1433, 0)),""),"SAI")</f>
        <v/>
      </c>
      <c r="L4127" t="str">
        <f>IFERROR(IF($N$5="Sáng",IF(MID(K4127,2,7)-MID($L$2,2,7)&gt;0,"Trễ",""),IF(MID(K4127,2,7)-MID($Q$2,2,7)&gt;0,"Trễ","")),"")</f>
        <v/>
      </c>
      <c r="M4127" t="str">
        <f>IFERROR(IF($N$5="Sáng",MID(K4127,2,7)-MID($L$2,2,7),MID(K4127,2,7)-MID($Q$2,2,7)),"")</f>
        <v/>
      </c>
      <c r="Q4127" t="str">
        <f>IF(B4127&lt;&gt;"",IF(AND(P4127="",F4127=""),"Không phép ",""),"")</f>
        <v/>
      </c>
      <c r="R4127" t="str">
        <f>UPPER(B4127)</f>
        <v/>
      </c>
      <c r="T4127" t="str">
        <f>IFERROR(IF(J4127&lt;&gt;"", INDEX($S$5:$S$1433, MATCH(J4127, $E$5:$E$1433, 0)),""),"")</f>
        <v/>
      </c>
      <c r="V4127" t="str">
        <f>IFERROR(IF(J4127&lt;&gt;"", INDEX($U$5:$U$1433, MATCH(J4127, $E$5:$E$1433, 0)),""),"")</f>
        <v/>
      </c>
    </row>
    <row r="4128">
      <c r="A4128" t="str">
        <f>IF(B4128&lt;&gt;"",A4127+1,"")</f>
        <v/>
      </c>
      <c r="F4128" t="str">
        <f>IFERROR(IF(VLOOKUP(E4128,J:J,1,0)=E4128,"X",""),"")</f>
        <v/>
      </c>
      <c r="G4128" t="str">
        <f>IF(J4128&lt;&gt;"", INDEX($C$5:$C$1433, MATCH(J4128, $E$5:$E$1433, 0)),"")</f>
        <v/>
      </c>
      <c r="H4128" t="str">
        <f>IF(J4128&lt;&gt;"", INDEX($D$5:$D$1433, MATCH(J4128, $E$5:$E$1433, 0)),"")</f>
        <v/>
      </c>
      <c r="I4128" t="str">
        <f>IFERROR(IF(J4128&lt;&gt;"", INDEX($B$5:$B$1433, MATCH(J4128, $E$5:$E$1433, 0)),""),"SAI")</f>
        <v/>
      </c>
      <c r="L4128" t="str">
        <f>IFERROR(IF($N$5="Sáng",IF(MID(K4128,2,7)-MID($L$2,2,7)&gt;0,"Trễ",""),IF(MID(K4128,2,7)-MID($Q$2,2,7)&gt;0,"Trễ","")),"")</f>
        <v/>
      </c>
      <c r="M4128" t="str">
        <f>IFERROR(IF($N$5="Sáng",MID(K4128,2,7)-MID($L$2,2,7),MID(K4128,2,7)-MID($Q$2,2,7)),"")</f>
        <v/>
      </c>
      <c r="Q4128" t="str">
        <f>IF(B4128&lt;&gt;"",IF(AND(P4128="",F4128=""),"Không phép ",""),"")</f>
        <v/>
      </c>
      <c r="R4128" t="str">
        <f>UPPER(B4128)</f>
        <v/>
      </c>
      <c r="T4128" t="str">
        <f>IFERROR(IF(J4128&lt;&gt;"", INDEX($S$5:$S$1433, MATCH(J4128, $E$5:$E$1433, 0)),""),"")</f>
        <v/>
      </c>
      <c r="V4128" t="str">
        <f>IFERROR(IF(J4128&lt;&gt;"", INDEX($U$5:$U$1433, MATCH(J4128, $E$5:$E$1433, 0)),""),"")</f>
        <v/>
      </c>
    </row>
    <row r="4129">
      <c r="A4129" t="str">
        <f>IF(B4129&lt;&gt;"",A4128+1,"")</f>
        <v/>
      </c>
      <c r="F4129" t="str">
        <f>IFERROR(IF(VLOOKUP(E4129,J:J,1,0)=E4129,"X",""),"")</f>
        <v/>
      </c>
      <c r="G4129" t="str">
        <f>IF(J4129&lt;&gt;"", INDEX($C$5:$C$1433, MATCH(J4129, $E$5:$E$1433, 0)),"")</f>
        <v/>
      </c>
      <c r="H4129" t="str">
        <f>IF(J4129&lt;&gt;"", INDEX($D$5:$D$1433, MATCH(J4129, $E$5:$E$1433, 0)),"")</f>
        <v/>
      </c>
      <c r="I4129" t="str">
        <f>IFERROR(IF(J4129&lt;&gt;"", INDEX($B$5:$B$1433, MATCH(J4129, $E$5:$E$1433, 0)),""),"SAI")</f>
        <v/>
      </c>
      <c r="L4129" t="str">
        <f>IFERROR(IF($N$5="Sáng",IF(MID(K4129,2,7)-MID($L$2,2,7)&gt;0,"Trễ",""),IF(MID(K4129,2,7)-MID($Q$2,2,7)&gt;0,"Trễ","")),"")</f>
        <v/>
      </c>
      <c r="M4129" t="str">
        <f>IFERROR(IF($N$5="Sáng",MID(K4129,2,7)-MID($L$2,2,7),MID(K4129,2,7)-MID($Q$2,2,7)),"")</f>
        <v/>
      </c>
      <c r="Q4129" t="str">
        <f>IF(B4129&lt;&gt;"",IF(AND(P4129="",F4129=""),"Không phép ",""),"")</f>
        <v/>
      </c>
      <c r="R4129" t="str">
        <f>UPPER(B4129)</f>
        <v/>
      </c>
      <c r="T4129" t="str">
        <f>IFERROR(IF(J4129&lt;&gt;"", INDEX($S$5:$S$1433, MATCH(J4129, $E$5:$E$1433, 0)),""),"")</f>
        <v/>
      </c>
      <c r="V4129" t="str">
        <f>IFERROR(IF(J4129&lt;&gt;"", INDEX($U$5:$U$1433, MATCH(J4129, $E$5:$E$1433, 0)),""),"")</f>
        <v/>
      </c>
    </row>
    <row r="4130">
      <c r="A4130" t="str">
        <f>IF(B4130&lt;&gt;"",A4129+1,"")</f>
        <v/>
      </c>
      <c r="F4130" t="str">
        <f>IFERROR(IF(VLOOKUP(E4130,J:J,1,0)=E4130,"X",""),"")</f>
        <v/>
      </c>
      <c r="G4130" t="str">
        <f>IF(J4130&lt;&gt;"", INDEX($C$5:$C$1433, MATCH(J4130, $E$5:$E$1433, 0)),"")</f>
        <v/>
      </c>
      <c r="H4130" t="str">
        <f>IF(J4130&lt;&gt;"", INDEX($D$5:$D$1433, MATCH(J4130, $E$5:$E$1433, 0)),"")</f>
        <v/>
      </c>
      <c r="I4130" t="str">
        <f>IFERROR(IF(J4130&lt;&gt;"", INDEX($B$5:$B$1433, MATCH(J4130, $E$5:$E$1433, 0)),""),"SAI")</f>
        <v/>
      </c>
      <c r="L4130" t="str">
        <f>IFERROR(IF($N$5="Sáng",IF(MID(K4130,2,7)-MID($L$2,2,7)&gt;0,"Trễ",""),IF(MID(K4130,2,7)-MID($Q$2,2,7)&gt;0,"Trễ","")),"")</f>
        <v/>
      </c>
      <c r="M4130" t="str">
        <f>IFERROR(IF($N$5="Sáng",MID(K4130,2,7)-MID($L$2,2,7),MID(K4130,2,7)-MID($Q$2,2,7)),"")</f>
        <v/>
      </c>
      <c r="Q4130" t="str">
        <f>IF(B4130&lt;&gt;"",IF(AND(P4130="",F4130=""),"Không phép ",""),"")</f>
        <v/>
      </c>
      <c r="R4130" t="str">
        <f>UPPER(B4130)</f>
        <v/>
      </c>
      <c r="T4130" t="str">
        <f>IFERROR(IF(J4130&lt;&gt;"", INDEX($S$5:$S$1433, MATCH(J4130, $E$5:$E$1433, 0)),""),"")</f>
        <v/>
      </c>
      <c r="V4130" t="str">
        <f>IFERROR(IF(J4130&lt;&gt;"", INDEX($U$5:$U$1433, MATCH(J4130, $E$5:$E$1433, 0)),""),"")</f>
        <v/>
      </c>
    </row>
    <row r="4131">
      <c r="A4131" t="str">
        <f>IF(B4131&lt;&gt;"",A4130+1,"")</f>
        <v/>
      </c>
      <c r="F4131" t="str">
        <f>IFERROR(IF(VLOOKUP(E4131,J:J,1,0)=E4131,"X",""),"")</f>
        <v/>
      </c>
      <c r="G4131" t="str">
        <f>IF(J4131&lt;&gt;"", INDEX($C$5:$C$1433, MATCH(J4131, $E$5:$E$1433, 0)),"")</f>
        <v/>
      </c>
      <c r="H4131" t="str">
        <f>IF(J4131&lt;&gt;"", INDEX($D$5:$D$1433, MATCH(J4131, $E$5:$E$1433, 0)),"")</f>
        <v/>
      </c>
      <c r="I4131" t="str">
        <f>IFERROR(IF(J4131&lt;&gt;"", INDEX($B$5:$B$1433, MATCH(J4131, $E$5:$E$1433, 0)),""),"SAI")</f>
        <v/>
      </c>
      <c r="L4131" t="str">
        <f>IFERROR(IF($N$5="Sáng",IF(MID(K4131,2,7)-MID($L$2,2,7)&gt;0,"Trễ",""),IF(MID(K4131,2,7)-MID($Q$2,2,7)&gt;0,"Trễ","")),"")</f>
        <v/>
      </c>
      <c r="M4131" t="str">
        <f>IFERROR(IF($N$5="Sáng",MID(K4131,2,7)-MID($L$2,2,7),MID(K4131,2,7)-MID($Q$2,2,7)),"")</f>
        <v/>
      </c>
      <c r="Q4131" t="str">
        <f>IF(B4131&lt;&gt;"",IF(AND(P4131="",F4131=""),"Không phép ",""),"")</f>
        <v/>
      </c>
      <c r="R4131" t="str">
        <f>UPPER(B4131)</f>
        <v/>
      </c>
      <c r="T4131" t="str">
        <f>IFERROR(IF(J4131&lt;&gt;"", INDEX($S$5:$S$1433, MATCH(J4131, $E$5:$E$1433, 0)),""),"")</f>
        <v/>
      </c>
      <c r="V4131" t="str">
        <f>IFERROR(IF(J4131&lt;&gt;"", INDEX($U$5:$U$1433, MATCH(J4131, $E$5:$E$1433, 0)),""),"")</f>
        <v/>
      </c>
    </row>
    <row r="4132">
      <c r="A4132" t="str">
        <f>IF(B4132&lt;&gt;"",A4131+1,"")</f>
        <v/>
      </c>
      <c r="F4132" t="str">
        <f>IFERROR(IF(VLOOKUP(E4132,J:J,1,0)=E4132,"X",""),"")</f>
        <v/>
      </c>
      <c r="G4132" t="str">
        <f>IF(J4132&lt;&gt;"", INDEX($C$5:$C$1433, MATCH(J4132, $E$5:$E$1433, 0)),"")</f>
        <v/>
      </c>
      <c r="H4132" t="str">
        <f>IF(J4132&lt;&gt;"", INDEX($D$5:$D$1433, MATCH(J4132, $E$5:$E$1433, 0)),"")</f>
        <v/>
      </c>
      <c r="I4132" t="str">
        <f>IFERROR(IF(J4132&lt;&gt;"", INDEX($B$5:$B$1433, MATCH(J4132, $E$5:$E$1433, 0)),""),"SAI")</f>
        <v/>
      </c>
      <c r="L4132" t="str">
        <f>IFERROR(IF($N$5="Sáng",IF(MID(K4132,2,7)-MID($L$2,2,7)&gt;0,"Trễ",""),IF(MID(K4132,2,7)-MID($Q$2,2,7)&gt;0,"Trễ","")),"")</f>
        <v/>
      </c>
      <c r="M4132" t="str">
        <f>IFERROR(IF($N$5="Sáng",MID(K4132,2,7)-MID($L$2,2,7),MID(K4132,2,7)-MID($Q$2,2,7)),"")</f>
        <v/>
      </c>
      <c r="Q4132" t="str">
        <f>IF(B4132&lt;&gt;"",IF(AND(P4132="",F4132=""),"Không phép ",""),"")</f>
        <v/>
      </c>
      <c r="R4132" t="str">
        <f>UPPER(B4132)</f>
        <v/>
      </c>
      <c r="T4132" t="str">
        <f>IFERROR(IF(J4132&lt;&gt;"", INDEX($S$5:$S$1433, MATCH(J4132, $E$5:$E$1433, 0)),""),"")</f>
        <v/>
      </c>
      <c r="V4132" t="str">
        <f>IFERROR(IF(J4132&lt;&gt;"", INDEX($U$5:$U$1433, MATCH(J4132, $E$5:$E$1433, 0)),""),"")</f>
        <v/>
      </c>
    </row>
    <row r="4133">
      <c r="A4133" t="str">
        <f>IF(B4133&lt;&gt;"",A4132+1,"")</f>
        <v/>
      </c>
      <c r="F4133" t="str">
        <f>IFERROR(IF(VLOOKUP(E4133,J:J,1,0)=E4133,"X",""),"")</f>
        <v/>
      </c>
      <c r="G4133" t="str">
        <f>IF(J4133&lt;&gt;"", INDEX($C$5:$C$1433, MATCH(J4133, $E$5:$E$1433, 0)),"")</f>
        <v/>
      </c>
      <c r="H4133" t="str">
        <f>IF(J4133&lt;&gt;"", INDEX($D$5:$D$1433, MATCH(J4133, $E$5:$E$1433, 0)),"")</f>
        <v/>
      </c>
      <c r="I4133" t="str">
        <f>IFERROR(IF(J4133&lt;&gt;"", INDEX($B$5:$B$1433, MATCH(J4133, $E$5:$E$1433, 0)),""),"SAI")</f>
        <v/>
      </c>
      <c r="L4133" t="str">
        <f>IFERROR(IF($N$5="Sáng",IF(MID(K4133,2,7)-MID($L$2,2,7)&gt;0,"Trễ",""),IF(MID(K4133,2,7)-MID($Q$2,2,7)&gt;0,"Trễ","")),"")</f>
        <v/>
      </c>
      <c r="M4133" t="str">
        <f>IFERROR(IF($N$5="Sáng",MID(K4133,2,7)-MID($L$2,2,7),MID(K4133,2,7)-MID($Q$2,2,7)),"")</f>
        <v/>
      </c>
      <c r="Q4133" t="str">
        <f>IF(B4133&lt;&gt;"",IF(AND(P4133="",F4133=""),"Không phép ",""),"")</f>
        <v/>
      </c>
      <c r="R4133" t="str">
        <f>UPPER(B4133)</f>
        <v/>
      </c>
      <c r="T4133" t="str">
        <f>IFERROR(IF(J4133&lt;&gt;"", INDEX($S$5:$S$1433, MATCH(J4133, $E$5:$E$1433, 0)),""),"")</f>
        <v/>
      </c>
      <c r="V4133" t="str">
        <f>IFERROR(IF(J4133&lt;&gt;"", INDEX($U$5:$U$1433, MATCH(J4133, $E$5:$E$1433, 0)),""),"")</f>
        <v/>
      </c>
    </row>
    <row r="4134">
      <c r="A4134" t="str">
        <f>IF(B4134&lt;&gt;"",A4133+1,"")</f>
        <v/>
      </c>
      <c r="F4134" t="str">
        <f>IFERROR(IF(VLOOKUP(E4134,J:J,1,0)=E4134,"X",""),"")</f>
        <v/>
      </c>
      <c r="G4134" t="str">
        <f>IF(J4134&lt;&gt;"", INDEX($C$5:$C$1433, MATCH(J4134, $E$5:$E$1433, 0)),"")</f>
        <v/>
      </c>
      <c r="H4134" t="str">
        <f>IF(J4134&lt;&gt;"", INDEX($D$5:$D$1433, MATCH(J4134, $E$5:$E$1433, 0)),"")</f>
        <v/>
      </c>
      <c r="I4134" t="str">
        <f>IFERROR(IF(J4134&lt;&gt;"", INDEX($B$5:$B$1433, MATCH(J4134, $E$5:$E$1433, 0)),""),"SAI")</f>
        <v/>
      </c>
      <c r="L4134" t="str">
        <f>IFERROR(IF($N$5="Sáng",IF(MID(K4134,2,7)-MID($L$2,2,7)&gt;0,"Trễ",""),IF(MID(K4134,2,7)-MID($Q$2,2,7)&gt;0,"Trễ","")),"")</f>
        <v/>
      </c>
      <c r="M4134" t="str">
        <f>IFERROR(IF($N$5="Sáng",MID(K4134,2,7)-MID($L$2,2,7),MID(K4134,2,7)-MID($Q$2,2,7)),"")</f>
        <v/>
      </c>
      <c r="Q4134" t="str">
        <f>IF(B4134&lt;&gt;"",IF(AND(P4134="",F4134=""),"Không phép ",""),"")</f>
        <v/>
      </c>
      <c r="R4134" t="str">
        <f>UPPER(B4134)</f>
        <v/>
      </c>
      <c r="T4134" t="str">
        <f>IFERROR(IF(J4134&lt;&gt;"", INDEX($S$5:$S$1433, MATCH(J4134, $E$5:$E$1433, 0)),""),"")</f>
        <v/>
      </c>
      <c r="V4134" t="str">
        <f>IFERROR(IF(J4134&lt;&gt;"", INDEX($U$5:$U$1433, MATCH(J4134, $E$5:$E$1433, 0)),""),"")</f>
        <v/>
      </c>
    </row>
    <row r="4135">
      <c r="A4135" t="str">
        <f>IF(B4135&lt;&gt;"",A4134+1,"")</f>
        <v/>
      </c>
      <c r="F4135" t="str">
        <f>IFERROR(IF(VLOOKUP(E4135,J:J,1,0)=E4135,"X",""),"")</f>
        <v/>
      </c>
      <c r="G4135" t="str">
        <f>IF(J4135&lt;&gt;"", INDEX($C$5:$C$1433, MATCH(J4135, $E$5:$E$1433, 0)),"")</f>
        <v/>
      </c>
      <c r="H4135" t="str">
        <f>IF(J4135&lt;&gt;"", INDEX($D$5:$D$1433, MATCH(J4135, $E$5:$E$1433, 0)),"")</f>
        <v/>
      </c>
      <c r="I4135" t="str">
        <f>IFERROR(IF(J4135&lt;&gt;"", INDEX($B$5:$B$1433, MATCH(J4135, $E$5:$E$1433, 0)),""),"SAI")</f>
        <v/>
      </c>
      <c r="L4135" t="str">
        <f>IFERROR(IF($N$5="Sáng",IF(MID(K4135,2,7)-MID($L$2,2,7)&gt;0,"Trễ",""),IF(MID(K4135,2,7)-MID($Q$2,2,7)&gt;0,"Trễ","")),"")</f>
        <v/>
      </c>
      <c r="M4135" t="str">
        <f>IFERROR(IF($N$5="Sáng",MID(K4135,2,7)-MID($L$2,2,7),MID(K4135,2,7)-MID($Q$2,2,7)),"")</f>
        <v/>
      </c>
      <c r="Q4135" t="str">
        <f>IF(B4135&lt;&gt;"",IF(AND(P4135="",F4135=""),"Không phép ",""),"")</f>
        <v/>
      </c>
      <c r="R4135" t="str">
        <f>UPPER(B4135)</f>
        <v/>
      </c>
      <c r="T4135" t="str">
        <f>IFERROR(IF(J4135&lt;&gt;"", INDEX($S$5:$S$1433, MATCH(J4135, $E$5:$E$1433, 0)),""),"")</f>
        <v/>
      </c>
      <c r="V4135" t="str">
        <f>IFERROR(IF(J4135&lt;&gt;"", INDEX($U$5:$U$1433, MATCH(J4135, $E$5:$E$1433, 0)),""),"")</f>
        <v/>
      </c>
    </row>
    <row r="4136">
      <c r="A4136" t="str">
        <f>IF(B4136&lt;&gt;"",A4135+1,"")</f>
        <v/>
      </c>
      <c r="F4136" t="str">
        <f>IFERROR(IF(VLOOKUP(E4136,J:J,1,0)=E4136,"X",""),"")</f>
        <v/>
      </c>
      <c r="G4136" t="str">
        <f>IF(J4136&lt;&gt;"", INDEX($C$5:$C$1433, MATCH(J4136, $E$5:$E$1433, 0)),"")</f>
        <v/>
      </c>
      <c r="H4136" t="str">
        <f>IF(J4136&lt;&gt;"", INDEX($D$5:$D$1433, MATCH(J4136, $E$5:$E$1433, 0)),"")</f>
        <v/>
      </c>
      <c r="I4136" t="str">
        <f>IFERROR(IF(J4136&lt;&gt;"", INDEX($B$5:$B$1433, MATCH(J4136, $E$5:$E$1433, 0)),""),"SAI")</f>
        <v/>
      </c>
      <c r="L4136" t="str">
        <f>IFERROR(IF($N$5="Sáng",IF(MID(K4136,2,7)-MID($L$2,2,7)&gt;0,"Trễ",""),IF(MID(K4136,2,7)-MID($Q$2,2,7)&gt;0,"Trễ","")),"")</f>
        <v/>
      </c>
      <c r="M4136" t="str">
        <f>IFERROR(IF($N$5="Sáng",MID(K4136,2,7)-MID($L$2,2,7),MID(K4136,2,7)-MID($Q$2,2,7)),"")</f>
        <v/>
      </c>
      <c r="Q4136" t="str">
        <f>IF(B4136&lt;&gt;"",IF(AND(P4136="",F4136=""),"Không phép ",""),"")</f>
        <v/>
      </c>
      <c r="R4136" t="str">
        <f>UPPER(B4136)</f>
        <v/>
      </c>
      <c r="T4136" t="str">
        <f>IFERROR(IF(J4136&lt;&gt;"", INDEX($S$5:$S$1433, MATCH(J4136, $E$5:$E$1433, 0)),""),"")</f>
        <v/>
      </c>
      <c r="V4136" t="str">
        <f>IFERROR(IF(J4136&lt;&gt;"", INDEX($U$5:$U$1433, MATCH(J4136, $E$5:$E$1433, 0)),""),"")</f>
        <v/>
      </c>
    </row>
    <row r="4137">
      <c r="A4137" t="str">
        <f>IF(B4137&lt;&gt;"",A4136+1,"")</f>
        <v/>
      </c>
      <c r="F4137" t="str">
        <f>IFERROR(IF(VLOOKUP(E4137,J:J,1,0)=E4137,"X",""),"")</f>
        <v/>
      </c>
      <c r="G4137" t="str">
        <f>IF(J4137&lt;&gt;"", INDEX($C$5:$C$1433, MATCH(J4137, $E$5:$E$1433, 0)),"")</f>
        <v/>
      </c>
      <c r="H4137" t="str">
        <f>IF(J4137&lt;&gt;"", INDEX($D$5:$D$1433, MATCH(J4137, $E$5:$E$1433, 0)),"")</f>
        <v/>
      </c>
      <c r="I4137" t="str">
        <f>IFERROR(IF(J4137&lt;&gt;"", INDEX($B$5:$B$1433, MATCH(J4137, $E$5:$E$1433, 0)),""),"SAI")</f>
        <v/>
      </c>
      <c r="L4137" t="str">
        <f>IFERROR(IF($N$5="Sáng",IF(MID(K4137,2,7)-MID($L$2,2,7)&gt;0,"Trễ",""),IF(MID(K4137,2,7)-MID($Q$2,2,7)&gt;0,"Trễ","")),"")</f>
        <v/>
      </c>
      <c r="M4137" t="str">
        <f>IFERROR(IF($N$5="Sáng",MID(K4137,2,7)-MID($L$2,2,7),MID(K4137,2,7)-MID($Q$2,2,7)),"")</f>
        <v/>
      </c>
      <c r="Q4137" t="str">
        <f>IF(B4137&lt;&gt;"",IF(AND(P4137="",F4137=""),"Không phép ",""),"")</f>
        <v/>
      </c>
      <c r="R4137" t="str">
        <f>UPPER(B4137)</f>
        <v/>
      </c>
      <c r="T4137" t="str">
        <f>IFERROR(IF(J4137&lt;&gt;"", INDEX($S$5:$S$1433, MATCH(J4137, $E$5:$E$1433, 0)),""),"")</f>
        <v/>
      </c>
      <c r="V4137" t="str">
        <f>IFERROR(IF(J4137&lt;&gt;"", INDEX($U$5:$U$1433, MATCH(J4137, $E$5:$E$1433, 0)),""),"")</f>
        <v/>
      </c>
    </row>
    <row r="4138">
      <c r="A4138" t="str">
        <f>IF(B4138&lt;&gt;"",A4137+1,"")</f>
        <v/>
      </c>
      <c r="F4138" t="str">
        <f>IFERROR(IF(VLOOKUP(E4138,J:J,1,0)=E4138,"X",""),"")</f>
        <v/>
      </c>
      <c r="G4138" t="str">
        <f>IF(J4138&lt;&gt;"", INDEX($C$5:$C$1433, MATCH(J4138, $E$5:$E$1433, 0)),"")</f>
        <v/>
      </c>
      <c r="H4138" t="str">
        <f>IF(J4138&lt;&gt;"", INDEX($D$5:$D$1433, MATCH(J4138, $E$5:$E$1433, 0)),"")</f>
        <v/>
      </c>
      <c r="I4138" t="str">
        <f>IFERROR(IF(J4138&lt;&gt;"", INDEX($B$5:$B$1433, MATCH(J4138, $E$5:$E$1433, 0)),""),"SAI")</f>
        <v/>
      </c>
      <c r="L4138" t="str">
        <f>IFERROR(IF($N$5="Sáng",IF(MID(K4138,2,7)-MID($L$2,2,7)&gt;0,"Trễ",""),IF(MID(K4138,2,7)-MID($Q$2,2,7)&gt;0,"Trễ","")),"")</f>
        <v/>
      </c>
      <c r="M4138" t="str">
        <f>IFERROR(IF($N$5="Sáng",MID(K4138,2,7)-MID($L$2,2,7),MID(K4138,2,7)-MID($Q$2,2,7)),"")</f>
        <v/>
      </c>
      <c r="Q4138" t="str">
        <f>IF(B4138&lt;&gt;"",IF(AND(P4138="",F4138=""),"Không phép ",""),"")</f>
        <v/>
      </c>
      <c r="R4138" t="str">
        <f>UPPER(B4138)</f>
        <v/>
      </c>
      <c r="T4138" t="str">
        <f>IFERROR(IF(J4138&lt;&gt;"", INDEX($S$5:$S$1433, MATCH(J4138, $E$5:$E$1433, 0)),""),"")</f>
        <v/>
      </c>
      <c r="V4138" t="str">
        <f>IFERROR(IF(J4138&lt;&gt;"", INDEX($U$5:$U$1433, MATCH(J4138, $E$5:$E$1433, 0)),""),"")</f>
        <v/>
      </c>
    </row>
    <row r="4139">
      <c r="A4139" t="str">
        <f>IF(B4139&lt;&gt;"",A4138+1,"")</f>
        <v/>
      </c>
      <c r="F4139" t="str">
        <f>IFERROR(IF(VLOOKUP(E4139,J:J,1,0)=E4139,"X",""),"")</f>
        <v/>
      </c>
      <c r="G4139" t="str">
        <f>IF(J4139&lt;&gt;"", INDEX($C$5:$C$1433, MATCH(J4139, $E$5:$E$1433, 0)),"")</f>
        <v/>
      </c>
      <c r="H4139" t="str">
        <f>IF(J4139&lt;&gt;"", INDEX($D$5:$D$1433, MATCH(J4139, $E$5:$E$1433, 0)),"")</f>
        <v/>
      </c>
      <c r="I4139" t="str">
        <f>IFERROR(IF(J4139&lt;&gt;"", INDEX($B$5:$B$1433, MATCH(J4139, $E$5:$E$1433, 0)),""),"SAI")</f>
        <v/>
      </c>
      <c r="L4139" t="str">
        <f>IFERROR(IF($N$5="Sáng",IF(MID(K4139,2,7)-MID($L$2,2,7)&gt;0,"Trễ",""),IF(MID(K4139,2,7)-MID($Q$2,2,7)&gt;0,"Trễ","")),"")</f>
        <v/>
      </c>
      <c r="M4139" t="str">
        <f>IFERROR(IF($N$5="Sáng",MID(K4139,2,7)-MID($L$2,2,7),MID(K4139,2,7)-MID($Q$2,2,7)),"")</f>
        <v/>
      </c>
      <c r="Q4139" t="str">
        <f>IF(B4139&lt;&gt;"",IF(AND(P4139="",F4139=""),"Không phép ",""),"")</f>
        <v/>
      </c>
      <c r="R4139" t="str">
        <f>UPPER(B4139)</f>
        <v/>
      </c>
      <c r="T4139" t="str">
        <f>IFERROR(IF(J4139&lt;&gt;"", INDEX($S$5:$S$1433, MATCH(J4139, $E$5:$E$1433, 0)),""),"")</f>
        <v/>
      </c>
      <c r="V4139" t="str">
        <f>IFERROR(IF(J4139&lt;&gt;"", INDEX($U$5:$U$1433, MATCH(J4139, $E$5:$E$1433, 0)),""),"")</f>
        <v/>
      </c>
    </row>
    <row r="4140">
      <c r="A4140" t="str">
        <f>IF(B4140&lt;&gt;"",A4139+1,"")</f>
        <v/>
      </c>
      <c r="F4140" t="str">
        <f>IFERROR(IF(VLOOKUP(E4140,J:J,1,0)=E4140,"X",""),"")</f>
        <v/>
      </c>
      <c r="G4140" t="str">
        <f>IF(J4140&lt;&gt;"", INDEX($C$5:$C$1433, MATCH(J4140, $E$5:$E$1433, 0)),"")</f>
        <v/>
      </c>
      <c r="H4140" t="str">
        <f>IF(J4140&lt;&gt;"", INDEX($D$5:$D$1433, MATCH(J4140, $E$5:$E$1433, 0)),"")</f>
        <v/>
      </c>
      <c r="I4140" t="str">
        <f>IFERROR(IF(J4140&lt;&gt;"", INDEX($B$5:$B$1433, MATCH(J4140, $E$5:$E$1433, 0)),""),"SAI")</f>
        <v/>
      </c>
      <c r="L4140" t="str">
        <f>IFERROR(IF($N$5="Sáng",IF(MID(K4140,2,7)-MID($L$2,2,7)&gt;0,"Trễ",""),IF(MID(K4140,2,7)-MID($Q$2,2,7)&gt;0,"Trễ","")),"")</f>
        <v/>
      </c>
      <c r="M4140" t="str">
        <f>IFERROR(IF($N$5="Sáng",MID(K4140,2,7)-MID($L$2,2,7),MID(K4140,2,7)-MID($Q$2,2,7)),"")</f>
        <v/>
      </c>
      <c r="Q4140" t="str">
        <f>IF(B4140&lt;&gt;"",IF(AND(P4140="",F4140=""),"Không phép ",""),"")</f>
        <v/>
      </c>
      <c r="R4140" t="str">
        <f>UPPER(B4140)</f>
        <v/>
      </c>
      <c r="T4140" t="str">
        <f>IFERROR(IF(J4140&lt;&gt;"", INDEX($S$5:$S$1433, MATCH(J4140, $E$5:$E$1433, 0)),""),"")</f>
        <v/>
      </c>
      <c r="V4140" t="str">
        <f>IFERROR(IF(J4140&lt;&gt;"", INDEX($U$5:$U$1433, MATCH(J4140, $E$5:$E$1433, 0)),""),"")</f>
        <v/>
      </c>
    </row>
    <row r="4141">
      <c r="A4141" t="str">
        <f>IF(B4141&lt;&gt;"",A4140+1,"")</f>
        <v/>
      </c>
      <c r="F4141" t="str">
        <f>IFERROR(IF(VLOOKUP(E4141,J:J,1,0)=E4141,"X",""),"")</f>
        <v/>
      </c>
      <c r="G4141" t="str">
        <f>IF(J4141&lt;&gt;"", INDEX($C$5:$C$1433, MATCH(J4141, $E$5:$E$1433, 0)),"")</f>
        <v/>
      </c>
      <c r="H4141" t="str">
        <f>IF(J4141&lt;&gt;"", INDEX($D$5:$D$1433, MATCH(J4141, $E$5:$E$1433, 0)),"")</f>
        <v/>
      </c>
      <c r="I4141" t="str">
        <f>IFERROR(IF(J4141&lt;&gt;"", INDEX($B$5:$B$1433, MATCH(J4141, $E$5:$E$1433, 0)),""),"SAI")</f>
        <v/>
      </c>
      <c r="L4141" t="str">
        <f>IFERROR(IF($N$5="Sáng",IF(MID(K4141,2,7)-MID($L$2,2,7)&gt;0,"Trễ",""),IF(MID(K4141,2,7)-MID($Q$2,2,7)&gt;0,"Trễ","")),"")</f>
        <v/>
      </c>
      <c r="M4141" t="str">
        <f>IFERROR(IF($N$5="Sáng",MID(K4141,2,7)-MID($L$2,2,7),MID(K4141,2,7)-MID($Q$2,2,7)),"")</f>
        <v/>
      </c>
      <c r="Q4141" t="str">
        <f>IF(B4141&lt;&gt;"",IF(AND(P4141="",F4141=""),"Không phép ",""),"")</f>
        <v/>
      </c>
      <c r="R4141" t="str">
        <f>UPPER(B4141)</f>
        <v/>
      </c>
      <c r="T4141" t="str">
        <f>IFERROR(IF(J4141&lt;&gt;"", INDEX($S$5:$S$1433, MATCH(J4141, $E$5:$E$1433, 0)),""),"")</f>
        <v/>
      </c>
      <c r="V4141" t="str">
        <f>IFERROR(IF(J4141&lt;&gt;"", INDEX($U$5:$U$1433, MATCH(J4141, $E$5:$E$1433, 0)),""),"")</f>
        <v/>
      </c>
    </row>
    <row r="4142">
      <c r="A4142" t="str">
        <f>IF(B4142&lt;&gt;"",A4141+1,"")</f>
        <v/>
      </c>
      <c r="F4142" t="str">
        <f>IFERROR(IF(VLOOKUP(E4142,J:J,1,0)=E4142,"X",""),"")</f>
        <v/>
      </c>
      <c r="G4142" t="str">
        <f>IF(J4142&lt;&gt;"", INDEX($C$5:$C$1433, MATCH(J4142, $E$5:$E$1433, 0)),"")</f>
        <v/>
      </c>
      <c r="H4142" t="str">
        <f>IF(J4142&lt;&gt;"", INDEX($D$5:$D$1433, MATCH(J4142, $E$5:$E$1433, 0)),"")</f>
        <v/>
      </c>
      <c r="I4142" t="str">
        <f>IFERROR(IF(J4142&lt;&gt;"", INDEX($B$5:$B$1433, MATCH(J4142, $E$5:$E$1433, 0)),""),"SAI")</f>
        <v/>
      </c>
      <c r="L4142" t="str">
        <f>IFERROR(IF($N$5="Sáng",IF(MID(K4142,2,7)-MID($L$2,2,7)&gt;0,"Trễ",""),IF(MID(K4142,2,7)-MID($Q$2,2,7)&gt;0,"Trễ","")),"")</f>
        <v/>
      </c>
      <c r="M4142" t="str">
        <f>IFERROR(IF($N$5="Sáng",MID(K4142,2,7)-MID($L$2,2,7),MID(K4142,2,7)-MID($Q$2,2,7)),"")</f>
        <v/>
      </c>
      <c r="Q4142" t="str">
        <f>IF(B4142&lt;&gt;"",IF(AND(P4142="",F4142=""),"Không phép ",""),"")</f>
        <v/>
      </c>
      <c r="R4142" t="str">
        <f>UPPER(B4142)</f>
        <v/>
      </c>
      <c r="T4142" t="str">
        <f>IFERROR(IF(J4142&lt;&gt;"", INDEX($S$5:$S$1433, MATCH(J4142, $E$5:$E$1433, 0)),""),"")</f>
        <v/>
      </c>
      <c r="V4142" t="str">
        <f>IFERROR(IF(J4142&lt;&gt;"", INDEX($U$5:$U$1433, MATCH(J4142, $E$5:$E$1433, 0)),""),"")</f>
        <v/>
      </c>
    </row>
    <row r="4143">
      <c r="A4143" t="str">
        <f>IF(B4143&lt;&gt;"",A4142+1,"")</f>
        <v/>
      </c>
      <c r="F4143" t="str">
        <f>IFERROR(IF(VLOOKUP(E4143,J:J,1,0)=E4143,"X",""),"")</f>
        <v/>
      </c>
      <c r="G4143" t="str">
        <f>IF(J4143&lt;&gt;"", INDEX($C$5:$C$1433, MATCH(J4143, $E$5:$E$1433, 0)),"")</f>
        <v/>
      </c>
      <c r="H4143" t="str">
        <f>IF(J4143&lt;&gt;"", INDEX($D$5:$D$1433, MATCH(J4143, $E$5:$E$1433, 0)),"")</f>
        <v/>
      </c>
      <c r="I4143" t="str">
        <f>IFERROR(IF(J4143&lt;&gt;"", INDEX($B$5:$B$1433, MATCH(J4143, $E$5:$E$1433, 0)),""),"SAI")</f>
        <v/>
      </c>
      <c r="L4143" t="str">
        <f>IFERROR(IF($N$5="Sáng",IF(MID(K4143,2,7)-MID($L$2,2,7)&gt;0,"Trễ",""),IF(MID(K4143,2,7)-MID($Q$2,2,7)&gt;0,"Trễ","")),"")</f>
        <v/>
      </c>
      <c r="M4143" t="str">
        <f>IFERROR(IF($N$5="Sáng",MID(K4143,2,7)-MID($L$2,2,7),MID(K4143,2,7)-MID($Q$2,2,7)),"")</f>
        <v/>
      </c>
      <c r="Q4143" t="str">
        <f>IF(B4143&lt;&gt;"",IF(AND(P4143="",F4143=""),"Không phép ",""),"")</f>
        <v/>
      </c>
      <c r="R4143" t="str">
        <f>UPPER(B4143)</f>
        <v/>
      </c>
      <c r="T4143" t="str">
        <f>IFERROR(IF(J4143&lt;&gt;"", INDEX($S$5:$S$1433, MATCH(J4143, $E$5:$E$1433, 0)),""),"")</f>
        <v/>
      </c>
      <c r="V4143" t="str">
        <f>IFERROR(IF(J4143&lt;&gt;"", INDEX($U$5:$U$1433, MATCH(J4143, $E$5:$E$1433, 0)),""),"")</f>
        <v/>
      </c>
    </row>
    <row r="4144">
      <c r="A4144" t="str">
        <f>IF(B4144&lt;&gt;"",A4143+1,"")</f>
        <v/>
      </c>
      <c r="F4144" t="str">
        <f>IFERROR(IF(VLOOKUP(E4144,J:J,1,0)=E4144,"X",""),"")</f>
        <v/>
      </c>
      <c r="G4144" t="str">
        <f>IF(J4144&lt;&gt;"", INDEX($C$5:$C$1433, MATCH(J4144, $E$5:$E$1433, 0)),"")</f>
        <v/>
      </c>
      <c r="H4144" t="str">
        <f>IF(J4144&lt;&gt;"", INDEX($D$5:$D$1433, MATCH(J4144, $E$5:$E$1433, 0)),"")</f>
        <v/>
      </c>
      <c r="I4144" t="str">
        <f>IFERROR(IF(J4144&lt;&gt;"", INDEX($B$5:$B$1433, MATCH(J4144, $E$5:$E$1433, 0)),""),"SAI")</f>
        <v/>
      </c>
      <c r="L4144" t="str">
        <f>IFERROR(IF($N$5="Sáng",IF(MID(K4144,2,7)-MID($L$2,2,7)&gt;0,"Trễ",""),IF(MID(K4144,2,7)-MID($Q$2,2,7)&gt;0,"Trễ","")),"")</f>
        <v/>
      </c>
      <c r="M4144" t="str">
        <f>IFERROR(IF($N$5="Sáng",MID(K4144,2,7)-MID($L$2,2,7),MID(K4144,2,7)-MID($Q$2,2,7)),"")</f>
        <v/>
      </c>
      <c r="Q4144" t="str">
        <f>IF(B4144&lt;&gt;"",IF(AND(P4144="",F4144=""),"Không phép ",""),"")</f>
        <v/>
      </c>
      <c r="R4144" t="str">
        <f>UPPER(B4144)</f>
        <v/>
      </c>
      <c r="T4144" t="str">
        <f>IFERROR(IF(J4144&lt;&gt;"", INDEX($S$5:$S$1433, MATCH(J4144, $E$5:$E$1433, 0)),""),"")</f>
        <v/>
      </c>
      <c r="V4144" t="str">
        <f>IFERROR(IF(J4144&lt;&gt;"", INDEX($U$5:$U$1433, MATCH(J4144, $E$5:$E$1433, 0)),""),"")</f>
        <v/>
      </c>
    </row>
    <row r="4145">
      <c r="A4145" t="str">
        <f>IF(B4145&lt;&gt;"",A4144+1,"")</f>
        <v/>
      </c>
      <c r="F4145" t="str">
        <f>IFERROR(IF(VLOOKUP(E4145,J:J,1,0)=E4145,"X",""),"")</f>
        <v/>
      </c>
      <c r="G4145" t="str">
        <f>IF(J4145&lt;&gt;"", INDEX($C$5:$C$1433, MATCH(J4145, $E$5:$E$1433, 0)),"")</f>
        <v/>
      </c>
      <c r="H4145" t="str">
        <f>IF(J4145&lt;&gt;"", INDEX($D$5:$D$1433, MATCH(J4145, $E$5:$E$1433, 0)),"")</f>
        <v/>
      </c>
      <c r="I4145" t="str">
        <f>IFERROR(IF(J4145&lt;&gt;"", INDEX($B$5:$B$1433, MATCH(J4145, $E$5:$E$1433, 0)),""),"SAI")</f>
        <v/>
      </c>
      <c r="L4145" t="str">
        <f>IFERROR(IF($N$5="Sáng",IF(MID(K4145,2,7)-MID($L$2,2,7)&gt;0,"Trễ",""),IF(MID(K4145,2,7)-MID($Q$2,2,7)&gt;0,"Trễ","")),"")</f>
        <v/>
      </c>
      <c r="M4145" t="str">
        <f>IFERROR(IF($N$5="Sáng",MID(K4145,2,7)-MID($L$2,2,7),MID(K4145,2,7)-MID($Q$2,2,7)),"")</f>
        <v/>
      </c>
      <c r="Q4145" t="str">
        <f>IF(B4145&lt;&gt;"",IF(AND(P4145="",F4145=""),"Không phép ",""),"")</f>
        <v/>
      </c>
      <c r="R4145" t="str">
        <f>UPPER(B4145)</f>
        <v/>
      </c>
      <c r="T4145" t="str">
        <f>IFERROR(IF(J4145&lt;&gt;"", INDEX($S$5:$S$1433, MATCH(J4145, $E$5:$E$1433, 0)),""),"")</f>
        <v/>
      </c>
      <c r="V4145" t="str">
        <f>IFERROR(IF(J4145&lt;&gt;"", INDEX($U$5:$U$1433, MATCH(J4145, $E$5:$E$1433, 0)),""),"")</f>
        <v/>
      </c>
    </row>
    <row r="4146">
      <c r="A4146" t="str">
        <f>IF(B4146&lt;&gt;"",A4145+1,"")</f>
        <v/>
      </c>
      <c r="F4146" t="str">
        <f>IFERROR(IF(VLOOKUP(E4146,J:J,1,0)=E4146,"X",""),"")</f>
        <v/>
      </c>
      <c r="G4146" t="str">
        <f>IF(J4146&lt;&gt;"", INDEX($C$5:$C$1433, MATCH(J4146, $E$5:$E$1433, 0)),"")</f>
        <v/>
      </c>
      <c r="H4146" t="str">
        <f>IF(J4146&lt;&gt;"", INDEX($D$5:$D$1433, MATCH(J4146, $E$5:$E$1433, 0)),"")</f>
        <v/>
      </c>
      <c r="I4146" t="str">
        <f>IFERROR(IF(J4146&lt;&gt;"", INDEX($B$5:$B$1433, MATCH(J4146, $E$5:$E$1433, 0)),""),"SAI")</f>
        <v/>
      </c>
      <c r="L4146" t="str">
        <f>IFERROR(IF($N$5="Sáng",IF(MID(K4146,2,7)-MID($L$2,2,7)&gt;0,"Trễ",""),IF(MID(K4146,2,7)-MID($Q$2,2,7)&gt;0,"Trễ","")),"")</f>
        <v/>
      </c>
      <c r="M4146" t="str">
        <f>IFERROR(IF($N$5="Sáng",MID(K4146,2,7)-MID($L$2,2,7),MID(K4146,2,7)-MID($Q$2,2,7)),"")</f>
        <v/>
      </c>
      <c r="Q4146" t="str">
        <f>IF(B4146&lt;&gt;"",IF(AND(P4146="",F4146=""),"Không phép ",""),"")</f>
        <v/>
      </c>
      <c r="R4146" t="str">
        <f>UPPER(B4146)</f>
        <v/>
      </c>
      <c r="T4146" t="str">
        <f>IFERROR(IF(J4146&lt;&gt;"", INDEX($S$5:$S$1433, MATCH(J4146, $E$5:$E$1433, 0)),""),"")</f>
        <v/>
      </c>
      <c r="V4146" t="str">
        <f>IFERROR(IF(J4146&lt;&gt;"", INDEX($U$5:$U$1433, MATCH(J4146, $E$5:$E$1433, 0)),""),"")</f>
        <v/>
      </c>
    </row>
    <row r="4147">
      <c r="A4147" t="str">
        <f>IF(B4147&lt;&gt;"",A4146+1,"")</f>
        <v/>
      </c>
      <c r="F4147" t="str">
        <f>IFERROR(IF(VLOOKUP(E4147,J:J,1,0)=E4147,"X",""),"")</f>
        <v/>
      </c>
      <c r="G4147" t="str">
        <f>IF(J4147&lt;&gt;"", INDEX($C$5:$C$1433, MATCH(J4147, $E$5:$E$1433, 0)),"")</f>
        <v/>
      </c>
      <c r="H4147" t="str">
        <f>IF(J4147&lt;&gt;"", INDEX($D$5:$D$1433, MATCH(J4147, $E$5:$E$1433, 0)),"")</f>
        <v/>
      </c>
      <c r="I4147" t="str">
        <f>IFERROR(IF(J4147&lt;&gt;"", INDEX($B$5:$B$1433, MATCH(J4147, $E$5:$E$1433, 0)),""),"SAI")</f>
        <v/>
      </c>
      <c r="L4147" t="str">
        <f>IFERROR(IF($N$5="Sáng",IF(MID(K4147,2,7)-MID($L$2,2,7)&gt;0,"Trễ",""),IF(MID(K4147,2,7)-MID($Q$2,2,7)&gt;0,"Trễ","")),"")</f>
        <v/>
      </c>
      <c r="M4147" t="str">
        <f>IFERROR(IF($N$5="Sáng",MID(K4147,2,7)-MID($L$2,2,7),MID(K4147,2,7)-MID($Q$2,2,7)),"")</f>
        <v/>
      </c>
      <c r="Q4147" t="str">
        <f>IF(B4147&lt;&gt;"",IF(AND(P4147="",F4147=""),"Không phép ",""),"")</f>
        <v/>
      </c>
      <c r="R4147" t="str">
        <f>UPPER(B4147)</f>
        <v/>
      </c>
      <c r="T4147" t="str">
        <f>IFERROR(IF(J4147&lt;&gt;"", INDEX($S$5:$S$1433, MATCH(J4147, $E$5:$E$1433, 0)),""),"")</f>
        <v/>
      </c>
      <c r="V4147" t="str">
        <f>IFERROR(IF(J4147&lt;&gt;"", INDEX($U$5:$U$1433, MATCH(J4147, $E$5:$E$1433, 0)),""),"")</f>
        <v/>
      </c>
    </row>
    <row r="4148">
      <c r="A4148" t="str">
        <f>IF(B4148&lt;&gt;"",A4147+1,"")</f>
        <v/>
      </c>
      <c r="F4148" t="str">
        <f>IFERROR(IF(VLOOKUP(E4148,J:J,1,0)=E4148,"X",""),"")</f>
        <v/>
      </c>
      <c r="G4148" t="str">
        <f>IF(J4148&lt;&gt;"", INDEX($C$5:$C$1433, MATCH(J4148, $E$5:$E$1433, 0)),"")</f>
        <v/>
      </c>
      <c r="H4148" t="str">
        <f>IF(J4148&lt;&gt;"", INDEX($D$5:$D$1433, MATCH(J4148, $E$5:$E$1433, 0)),"")</f>
        <v/>
      </c>
      <c r="I4148" t="str">
        <f>IFERROR(IF(J4148&lt;&gt;"", INDEX($B$5:$B$1433, MATCH(J4148, $E$5:$E$1433, 0)),""),"SAI")</f>
        <v/>
      </c>
      <c r="L4148" t="str">
        <f>IFERROR(IF($N$5="Sáng",IF(MID(K4148,2,7)-MID($L$2,2,7)&gt;0,"Trễ",""),IF(MID(K4148,2,7)-MID($Q$2,2,7)&gt;0,"Trễ","")),"")</f>
        <v/>
      </c>
      <c r="M4148" t="str">
        <f>IFERROR(IF($N$5="Sáng",MID(K4148,2,7)-MID($L$2,2,7),MID(K4148,2,7)-MID($Q$2,2,7)),"")</f>
        <v/>
      </c>
      <c r="Q4148" t="str">
        <f>IF(B4148&lt;&gt;"",IF(AND(P4148="",F4148=""),"Không phép ",""),"")</f>
        <v/>
      </c>
      <c r="R4148" t="str">
        <f>UPPER(B4148)</f>
        <v/>
      </c>
      <c r="T4148" t="str">
        <f>IFERROR(IF(J4148&lt;&gt;"", INDEX($S$5:$S$1433, MATCH(J4148, $E$5:$E$1433, 0)),""),"")</f>
        <v/>
      </c>
      <c r="V4148" t="str">
        <f>IFERROR(IF(J4148&lt;&gt;"", INDEX($U$5:$U$1433, MATCH(J4148, $E$5:$E$1433, 0)),""),"")</f>
        <v/>
      </c>
    </row>
    <row r="4149">
      <c r="A4149" t="str">
        <f>IF(B4149&lt;&gt;"",A4148+1,"")</f>
        <v/>
      </c>
      <c r="F4149" t="str">
        <f>IFERROR(IF(VLOOKUP(E4149,J:J,1,0)=E4149,"X",""),"")</f>
        <v/>
      </c>
      <c r="G4149" t="str">
        <f>IF(J4149&lt;&gt;"", INDEX($C$5:$C$1433, MATCH(J4149, $E$5:$E$1433, 0)),"")</f>
        <v/>
      </c>
      <c r="H4149" t="str">
        <f>IF(J4149&lt;&gt;"", INDEX($D$5:$D$1433, MATCH(J4149, $E$5:$E$1433, 0)),"")</f>
        <v/>
      </c>
      <c r="I4149" t="str">
        <f>IFERROR(IF(J4149&lt;&gt;"", INDEX($B$5:$B$1433, MATCH(J4149, $E$5:$E$1433, 0)),""),"SAI")</f>
        <v/>
      </c>
      <c r="L4149" t="str">
        <f>IFERROR(IF($N$5="Sáng",IF(MID(K4149,2,7)-MID($L$2,2,7)&gt;0,"Trễ",""),IF(MID(K4149,2,7)-MID($Q$2,2,7)&gt;0,"Trễ","")),"")</f>
        <v/>
      </c>
      <c r="M4149" t="str">
        <f>IFERROR(IF($N$5="Sáng",MID(K4149,2,7)-MID($L$2,2,7),MID(K4149,2,7)-MID($Q$2,2,7)),"")</f>
        <v/>
      </c>
      <c r="Q4149" t="str">
        <f>IF(B4149&lt;&gt;"",IF(AND(P4149="",F4149=""),"Không phép ",""),"")</f>
        <v/>
      </c>
      <c r="R4149" t="str">
        <f>UPPER(B4149)</f>
        <v/>
      </c>
      <c r="T4149" t="str">
        <f>IFERROR(IF(J4149&lt;&gt;"", INDEX($S$5:$S$1433, MATCH(J4149, $E$5:$E$1433, 0)),""),"")</f>
        <v/>
      </c>
      <c r="V4149" t="str">
        <f>IFERROR(IF(J4149&lt;&gt;"", INDEX($U$5:$U$1433, MATCH(J4149, $E$5:$E$1433, 0)),""),"")</f>
        <v/>
      </c>
    </row>
    <row r="4150">
      <c r="A4150" t="str">
        <f>IF(B4150&lt;&gt;"",A4149+1,"")</f>
        <v/>
      </c>
      <c r="F4150" t="str">
        <f>IFERROR(IF(VLOOKUP(E4150,J:J,1,0)=E4150,"X",""),"")</f>
        <v/>
      </c>
      <c r="G4150" t="str">
        <f>IF(J4150&lt;&gt;"", INDEX($C$5:$C$1433, MATCH(J4150, $E$5:$E$1433, 0)),"")</f>
        <v/>
      </c>
      <c r="H4150" t="str">
        <f>IF(J4150&lt;&gt;"", INDEX($D$5:$D$1433, MATCH(J4150, $E$5:$E$1433, 0)),"")</f>
        <v/>
      </c>
      <c r="I4150" t="str">
        <f>IFERROR(IF(J4150&lt;&gt;"", INDEX($B$5:$B$1433, MATCH(J4150, $E$5:$E$1433, 0)),""),"SAI")</f>
        <v/>
      </c>
      <c r="L4150" t="str">
        <f>IFERROR(IF($N$5="Sáng",IF(MID(K4150,2,7)-MID($L$2,2,7)&gt;0,"Trễ",""),IF(MID(K4150,2,7)-MID($Q$2,2,7)&gt;0,"Trễ","")),"")</f>
        <v/>
      </c>
      <c r="M4150" t="str">
        <f>IFERROR(IF($N$5="Sáng",MID(K4150,2,7)-MID($L$2,2,7),MID(K4150,2,7)-MID($Q$2,2,7)),"")</f>
        <v/>
      </c>
      <c r="Q4150" t="str">
        <f>IF(B4150&lt;&gt;"",IF(AND(P4150="",F4150=""),"Không phép ",""),"")</f>
        <v/>
      </c>
      <c r="R4150" t="str">
        <f>UPPER(B4150)</f>
        <v/>
      </c>
      <c r="T4150" t="str">
        <f>IFERROR(IF(J4150&lt;&gt;"", INDEX($S$5:$S$1433, MATCH(J4150, $E$5:$E$1433, 0)),""),"")</f>
        <v/>
      </c>
      <c r="V4150" t="str">
        <f>IFERROR(IF(J4150&lt;&gt;"", INDEX($U$5:$U$1433, MATCH(J4150, $E$5:$E$1433, 0)),""),"")</f>
        <v/>
      </c>
    </row>
    <row r="4151">
      <c r="A4151" t="str">
        <f>IF(B4151&lt;&gt;"",A4150+1,"")</f>
        <v/>
      </c>
      <c r="F4151" t="str">
        <f>IFERROR(IF(VLOOKUP(E4151,J:J,1,0)=E4151,"X",""),"")</f>
        <v/>
      </c>
      <c r="G4151" t="str">
        <f>IF(J4151&lt;&gt;"", INDEX($C$5:$C$1433, MATCH(J4151, $E$5:$E$1433, 0)),"")</f>
        <v/>
      </c>
      <c r="H4151" t="str">
        <f>IF(J4151&lt;&gt;"", INDEX($D$5:$D$1433, MATCH(J4151, $E$5:$E$1433, 0)),"")</f>
        <v/>
      </c>
      <c r="I4151" t="str">
        <f>IFERROR(IF(J4151&lt;&gt;"", INDEX($B$5:$B$1433, MATCH(J4151, $E$5:$E$1433, 0)),""),"SAI")</f>
        <v/>
      </c>
      <c r="L4151" t="str">
        <f>IFERROR(IF($N$5="Sáng",IF(MID(K4151,2,7)-MID($L$2,2,7)&gt;0,"Trễ",""),IF(MID(K4151,2,7)-MID($Q$2,2,7)&gt;0,"Trễ","")),"")</f>
        <v/>
      </c>
      <c r="M4151" t="str">
        <f>IFERROR(IF($N$5="Sáng",MID(K4151,2,7)-MID($L$2,2,7),MID(K4151,2,7)-MID($Q$2,2,7)),"")</f>
        <v/>
      </c>
      <c r="Q4151" t="str">
        <f>IF(B4151&lt;&gt;"",IF(AND(P4151="",F4151=""),"Không phép ",""),"")</f>
        <v/>
      </c>
      <c r="R4151" t="str">
        <f>UPPER(B4151)</f>
        <v/>
      </c>
      <c r="T4151" t="str">
        <f>IFERROR(IF(J4151&lt;&gt;"", INDEX($S$5:$S$1433, MATCH(J4151, $E$5:$E$1433, 0)),""),"")</f>
        <v/>
      </c>
      <c r="V4151" t="str">
        <f>IFERROR(IF(J4151&lt;&gt;"", INDEX($U$5:$U$1433, MATCH(J4151, $E$5:$E$1433, 0)),""),"")</f>
        <v/>
      </c>
    </row>
    <row r="4152">
      <c r="A4152" t="str">
        <f>IF(B4152&lt;&gt;"",A4151+1,"")</f>
        <v/>
      </c>
      <c r="F4152" t="str">
        <f>IFERROR(IF(VLOOKUP(E4152,J:J,1,0)=E4152,"X",""),"")</f>
        <v/>
      </c>
      <c r="G4152" t="str">
        <f>IF(J4152&lt;&gt;"", INDEX($C$5:$C$1433, MATCH(J4152, $E$5:$E$1433, 0)),"")</f>
        <v/>
      </c>
      <c r="H4152" t="str">
        <f>IF(J4152&lt;&gt;"", INDEX($D$5:$D$1433, MATCH(J4152, $E$5:$E$1433, 0)),"")</f>
        <v/>
      </c>
      <c r="I4152" t="str">
        <f>IFERROR(IF(J4152&lt;&gt;"", INDEX($B$5:$B$1433, MATCH(J4152, $E$5:$E$1433, 0)),""),"SAI")</f>
        <v/>
      </c>
      <c r="L4152" t="str">
        <f>IFERROR(IF($N$5="Sáng",IF(MID(K4152,2,7)-MID($L$2,2,7)&gt;0,"Trễ",""),IF(MID(K4152,2,7)-MID($Q$2,2,7)&gt;0,"Trễ","")),"")</f>
        <v/>
      </c>
      <c r="M4152" t="str">
        <f>IFERROR(IF($N$5="Sáng",MID(K4152,2,7)-MID($L$2,2,7),MID(K4152,2,7)-MID($Q$2,2,7)),"")</f>
        <v/>
      </c>
      <c r="Q4152" t="str">
        <f>IF(B4152&lt;&gt;"",IF(AND(P4152="",F4152=""),"Không phép ",""),"")</f>
        <v/>
      </c>
      <c r="R4152" t="str">
        <f>UPPER(B4152)</f>
        <v/>
      </c>
      <c r="T4152" t="str">
        <f>IFERROR(IF(J4152&lt;&gt;"", INDEX($S$5:$S$1433, MATCH(J4152, $E$5:$E$1433, 0)),""),"")</f>
        <v/>
      </c>
      <c r="V4152" t="str">
        <f>IFERROR(IF(J4152&lt;&gt;"", INDEX($U$5:$U$1433, MATCH(J4152, $E$5:$E$1433, 0)),""),"")</f>
        <v/>
      </c>
    </row>
    <row r="4153">
      <c r="A4153" t="str">
        <f>IF(B4153&lt;&gt;"",A4152+1,"")</f>
        <v/>
      </c>
      <c r="F4153" t="str">
        <f>IFERROR(IF(VLOOKUP(E4153,J:J,1,0)=E4153,"X",""),"")</f>
        <v/>
      </c>
      <c r="G4153" t="str">
        <f>IF(J4153&lt;&gt;"", INDEX($C$5:$C$1433, MATCH(J4153, $E$5:$E$1433, 0)),"")</f>
        <v/>
      </c>
      <c r="H4153" t="str">
        <f>IF(J4153&lt;&gt;"", INDEX($D$5:$D$1433, MATCH(J4153, $E$5:$E$1433, 0)),"")</f>
        <v/>
      </c>
      <c r="I4153" t="str">
        <f>IFERROR(IF(J4153&lt;&gt;"", INDEX($B$5:$B$1433, MATCH(J4153, $E$5:$E$1433, 0)),""),"SAI")</f>
        <v/>
      </c>
      <c r="L4153" t="str">
        <f>IFERROR(IF($N$5="Sáng",IF(MID(K4153,2,7)-MID($L$2,2,7)&gt;0,"Trễ",""),IF(MID(K4153,2,7)-MID($Q$2,2,7)&gt;0,"Trễ","")),"")</f>
        <v/>
      </c>
      <c r="M4153" t="str">
        <f>IFERROR(IF($N$5="Sáng",MID(K4153,2,7)-MID($L$2,2,7),MID(K4153,2,7)-MID($Q$2,2,7)),"")</f>
        <v/>
      </c>
      <c r="Q4153" t="str">
        <f>IF(B4153&lt;&gt;"",IF(AND(P4153="",F4153=""),"Không phép ",""),"")</f>
        <v/>
      </c>
      <c r="R4153" t="str">
        <f>UPPER(B4153)</f>
        <v/>
      </c>
      <c r="T4153" t="str">
        <f>IFERROR(IF(J4153&lt;&gt;"", INDEX($S$5:$S$1433, MATCH(J4153, $E$5:$E$1433, 0)),""),"")</f>
        <v/>
      </c>
      <c r="V4153" t="str">
        <f>IFERROR(IF(J4153&lt;&gt;"", INDEX($U$5:$U$1433, MATCH(J4153, $E$5:$E$1433, 0)),""),"")</f>
        <v/>
      </c>
    </row>
    <row r="4154">
      <c r="A4154" t="str">
        <f>IF(B4154&lt;&gt;"",A4153+1,"")</f>
        <v/>
      </c>
      <c r="F4154" t="str">
        <f>IFERROR(IF(VLOOKUP(E4154,J:J,1,0)=E4154,"X",""),"")</f>
        <v/>
      </c>
      <c r="G4154" t="str">
        <f>IF(J4154&lt;&gt;"", INDEX($C$5:$C$1433, MATCH(J4154, $E$5:$E$1433, 0)),"")</f>
        <v/>
      </c>
      <c r="H4154" t="str">
        <f>IF(J4154&lt;&gt;"", INDEX($D$5:$D$1433, MATCH(J4154, $E$5:$E$1433, 0)),"")</f>
        <v/>
      </c>
      <c r="I4154" t="str">
        <f>IFERROR(IF(J4154&lt;&gt;"", INDEX($B$5:$B$1433, MATCH(J4154, $E$5:$E$1433, 0)),""),"SAI")</f>
        <v/>
      </c>
      <c r="L4154" t="str">
        <f>IFERROR(IF($N$5="Sáng",IF(MID(K4154,2,7)-MID($L$2,2,7)&gt;0,"Trễ",""),IF(MID(K4154,2,7)-MID($Q$2,2,7)&gt;0,"Trễ","")),"")</f>
        <v/>
      </c>
      <c r="M4154" t="str">
        <f>IFERROR(IF($N$5="Sáng",MID(K4154,2,7)-MID($L$2,2,7),MID(K4154,2,7)-MID($Q$2,2,7)),"")</f>
        <v/>
      </c>
      <c r="Q4154" t="str">
        <f>IF(B4154&lt;&gt;"",IF(AND(P4154="",F4154=""),"Không phép ",""),"")</f>
        <v/>
      </c>
      <c r="R4154" t="str">
        <f>UPPER(B4154)</f>
        <v/>
      </c>
      <c r="T4154" t="str">
        <f>IFERROR(IF(J4154&lt;&gt;"", INDEX($S$5:$S$1433, MATCH(J4154, $E$5:$E$1433, 0)),""),"")</f>
        <v/>
      </c>
      <c r="V4154" t="str">
        <f>IFERROR(IF(J4154&lt;&gt;"", INDEX($U$5:$U$1433, MATCH(J4154, $E$5:$E$1433, 0)),""),"")</f>
        <v/>
      </c>
    </row>
    <row r="4155">
      <c r="A4155" t="str">
        <f>IF(B4155&lt;&gt;"",A4154+1,"")</f>
        <v/>
      </c>
      <c r="F4155" t="str">
        <f>IFERROR(IF(VLOOKUP(E4155,J:J,1,0)=E4155,"X",""),"")</f>
        <v/>
      </c>
      <c r="G4155" t="str">
        <f>IF(J4155&lt;&gt;"", INDEX($C$5:$C$1433, MATCH(J4155, $E$5:$E$1433, 0)),"")</f>
        <v/>
      </c>
      <c r="H4155" t="str">
        <f>IF(J4155&lt;&gt;"", INDEX($D$5:$D$1433, MATCH(J4155, $E$5:$E$1433, 0)),"")</f>
        <v/>
      </c>
      <c r="I4155" t="str">
        <f>IFERROR(IF(J4155&lt;&gt;"", INDEX($B$5:$B$1433, MATCH(J4155, $E$5:$E$1433, 0)),""),"SAI")</f>
        <v/>
      </c>
      <c r="L4155" t="str">
        <f>IFERROR(IF($N$5="Sáng",IF(MID(K4155,2,7)-MID($L$2,2,7)&gt;0,"Trễ",""),IF(MID(K4155,2,7)-MID($Q$2,2,7)&gt;0,"Trễ","")),"")</f>
        <v/>
      </c>
      <c r="M4155" t="str">
        <f>IFERROR(IF($N$5="Sáng",MID(K4155,2,7)-MID($L$2,2,7),MID(K4155,2,7)-MID($Q$2,2,7)),"")</f>
        <v/>
      </c>
      <c r="Q4155" t="str">
        <f>IF(B4155&lt;&gt;"",IF(AND(P4155="",F4155=""),"Không phép ",""),"")</f>
        <v/>
      </c>
      <c r="R4155" t="str">
        <f>UPPER(B4155)</f>
        <v/>
      </c>
      <c r="T4155" t="str">
        <f>IFERROR(IF(J4155&lt;&gt;"", INDEX($S$5:$S$1433, MATCH(J4155, $E$5:$E$1433, 0)),""),"")</f>
        <v/>
      </c>
      <c r="V4155" t="str">
        <f>IFERROR(IF(J4155&lt;&gt;"", INDEX($U$5:$U$1433, MATCH(J4155, $E$5:$E$1433, 0)),""),"")</f>
        <v/>
      </c>
    </row>
    <row r="4156">
      <c r="A4156" t="str">
        <f>IF(B4156&lt;&gt;"",A4155+1,"")</f>
        <v/>
      </c>
      <c r="F4156" t="str">
        <f>IFERROR(IF(VLOOKUP(E4156,J:J,1,0)=E4156,"X",""),"")</f>
        <v/>
      </c>
      <c r="G4156" t="str">
        <f>IF(J4156&lt;&gt;"", INDEX($C$5:$C$1433, MATCH(J4156, $E$5:$E$1433, 0)),"")</f>
        <v/>
      </c>
      <c r="H4156" t="str">
        <f>IF(J4156&lt;&gt;"", INDEX($D$5:$D$1433, MATCH(J4156, $E$5:$E$1433, 0)),"")</f>
        <v/>
      </c>
      <c r="I4156" t="str">
        <f>IFERROR(IF(J4156&lt;&gt;"", INDEX($B$5:$B$1433, MATCH(J4156, $E$5:$E$1433, 0)),""),"SAI")</f>
        <v/>
      </c>
      <c r="L4156" t="str">
        <f>IFERROR(IF($N$5="Sáng",IF(MID(K4156,2,7)-MID($L$2,2,7)&gt;0,"Trễ",""),IF(MID(K4156,2,7)-MID($Q$2,2,7)&gt;0,"Trễ","")),"")</f>
        <v/>
      </c>
      <c r="M4156" t="str">
        <f>IFERROR(IF($N$5="Sáng",MID(K4156,2,7)-MID($L$2,2,7),MID(K4156,2,7)-MID($Q$2,2,7)),"")</f>
        <v/>
      </c>
      <c r="Q4156" t="str">
        <f>IF(B4156&lt;&gt;"",IF(AND(P4156="",F4156=""),"Không phép ",""),"")</f>
        <v/>
      </c>
      <c r="R4156" t="str">
        <f>UPPER(B4156)</f>
        <v/>
      </c>
      <c r="T4156" t="str">
        <f>IFERROR(IF(J4156&lt;&gt;"", INDEX($S$5:$S$1433, MATCH(J4156, $E$5:$E$1433, 0)),""),"")</f>
        <v/>
      </c>
      <c r="V4156" t="str">
        <f>IFERROR(IF(J4156&lt;&gt;"", INDEX($U$5:$U$1433, MATCH(J4156, $E$5:$E$1433, 0)),""),"")</f>
        <v/>
      </c>
    </row>
    <row r="4157">
      <c r="A4157" t="str">
        <f>IF(B4157&lt;&gt;"",A4156+1,"")</f>
        <v/>
      </c>
      <c r="F4157" t="str">
        <f>IFERROR(IF(VLOOKUP(E4157,J:J,1,0)=E4157,"X",""),"")</f>
        <v/>
      </c>
      <c r="G4157" t="str">
        <f>IF(J4157&lt;&gt;"", INDEX($C$5:$C$1433, MATCH(J4157, $E$5:$E$1433, 0)),"")</f>
        <v/>
      </c>
      <c r="H4157" t="str">
        <f>IF(J4157&lt;&gt;"", INDEX($D$5:$D$1433, MATCH(J4157, $E$5:$E$1433, 0)),"")</f>
        <v/>
      </c>
      <c r="I4157" t="str">
        <f>IFERROR(IF(J4157&lt;&gt;"", INDEX($B$5:$B$1433, MATCH(J4157, $E$5:$E$1433, 0)),""),"SAI")</f>
        <v/>
      </c>
      <c r="L4157" t="str">
        <f>IFERROR(IF($N$5="Sáng",IF(MID(K4157,2,7)-MID($L$2,2,7)&gt;0,"Trễ",""),IF(MID(K4157,2,7)-MID($Q$2,2,7)&gt;0,"Trễ","")),"")</f>
        <v/>
      </c>
      <c r="M4157" t="str">
        <f>IFERROR(IF($N$5="Sáng",MID(K4157,2,7)-MID($L$2,2,7),MID(K4157,2,7)-MID($Q$2,2,7)),"")</f>
        <v/>
      </c>
      <c r="Q4157" t="str">
        <f>IF(B4157&lt;&gt;"",IF(AND(P4157="",F4157=""),"Không phép ",""),"")</f>
        <v/>
      </c>
      <c r="R4157" t="str">
        <f>UPPER(B4157)</f>
        <v/>
      </c>
      <c r="T4157" t="str">
        <f>IFERROR(IF(J4157&lt;&gt;"", INDEX($S$5:$S$1433, MATCH(J4157, $E$5:$E$1433, 0)),""),"")</f>
        <v/>
      </c>
      <c r="V4157" t="str">
        <f>IFERROR(IF(J4157&lt;&gt;"", INDEX($U$5:$U$1433, MATCH(J4157, $E$5:$E$1433, 0)),""),"")</f>
        <v/>
      </c>
    </row>
    <row r="4158">
      <c r="A4158" t="str">
        <f>IF(B4158&lt;&gt;"",A4157+1,"")</f>
        <v/>
      </c>
      <c r="F4158" t="str">
        <f>IFERROR(IF(VLOOKUP(E4158,J:J,1,0)=E4158,"X",""),"")</f>
        <v/>
      </c>
      <c r="G4158" t="str">
        <f>IF(J4158&lt;&gt;"", INDEX($C$5:$C$1433, MATCH(J4158, $E$5:$E$1433, 0)),"")</f>
        <v/>
      </c>
      <c r="H4158" t="str">
        <f>IF(J4158&lt;&gt;"", INDEX($D$5:$D$1433, MATCH(J4158, $E$5:$E$1433, 0)),"")</f>
        <v/>
      </c>
      <c r="I4158" t="str">
        <f>IFERROR(IF(J4158&lt;&gt;"", INDEX($B$5:$B$1433, MATCH(J4158, $E$5:$E$1433, 0)),""),"SAI")</f>
        <v/>
      </c>
      <c r="L4158" t="str">
        <f>IFERROR(IF($N$5="Sáng",IF(MID(K4158,2,7)-MID($L$2,2,7)&gt;0,"Trễ",""),IF(MID(K4158,2,7)-MID($Q$2,2,7)&gt;0,"Trễ","")),"")</f>
        <v/>
      </c>
      <c r="M4158" t="str">
        <f>IFERROR(IF($N$5="Sáng",MID(K4158,2,7)-MID($L$2,2,7),MID(K4158,2,7)-MID($Q$2,2,7)),"")</f>
        <v/>
      </c>
      <c r="Q4158" t="str">
        <f>IF(B4158&lt;&gt;"",IF(AND(P4158="",F4158=""),"Không phép ",""),"")</f>
        <v/>
      </c>
      <c r="R4158" t="str">
        <f>UPPER(B4158)</f>
        <v/>
      </c>
      <c r="T4158" t="str">
        <f>IFERROR(IF(J4158&lt;&gt;"", INDEX($S$5:$S$1433, MATCH(J4158, $E$5:$E$1433, 0)),""),"")</f>
        <v/>
      </c>
      <c r="V4158" t="str">
        <f>IFERROR(IF(J4158&lt;&gt;"", INDEX($U$5:$U$1433, MATCH(J4158, $E$5:$E$1433, 0)),""),"")</f>
        <v/>
      </c>
    </row>
    <row r="4159">
      <c r="A4159" t="str">
        <f>IF(B4159&lt;&gt;"",A4158+1,"")</f>
        <v/>
      </c>
      <c r="F4159" t="str">
        <f>IFERROR(IF(VLOOKUP(E4159,J:J,1,0)=E4159,"X",""),"")</f>
        <v/>
      </c>
      <c r="G4159" t="str">
        <f>IF(J4159&lt;&gt;"", INDEX($C$5:$C$1433, MATCH(J4159, $E$5:$E$1433, 0)),"")</f>
        <v/>
      </c>
      <c r="H4159" t="str">
        <f>IF(J4159&lt;&gt;"", INDEX($D$5:$D$1433, MATCH(J4159, $E$5:$E$1433, 0)),"")</f>
        <v/>
      </c>
      <c r="I4159" t="str">
        <f>IFERROR(IF(J4159&lt;&gt;"", INDEX($B$5:$B$1433, MATCH(J4159, $E$5:$E$1433, 0)),""),"SAI")</f>
        <v/>
      </c>
      <c r="L4159" t="str">
        <f>IFERROR(IF($N$5="Sáng",IF(MID(K4159,2,7)-MID($L$2,2,7)&gt;0,"Trễ",""),IF(MID(K4159,2,7)-MID($Q$2,2,7)&gt;0,"Trễ","")),"")</f>
        <v/>
      </c>
      <c r="M4159" t="str">
        <f>IFERROR(IF($N$5="Sáng",MID(K4159,2,7)-MID($L$2,2,7),MID(K4159,2,7)-MID($Q$2,2,7)),"")</f>
        <v/>
      </c>
      <c r="Q4159" t="str">
        <f>IF(B4159&lt;&gt;"",IF(AND(P4159="",F4159=""),"Không phép ",""),"")</f>
        <v/>
      </c>
      <c r="R4159" t="str">
        <f>UPPER(B4159)</f>
        <v/>
      </c>
      <c r="T4159" t="str">
        <f>IFERROR(IF(J4159&lt;&gt;"", INDEX($S$5:$S$1433, MATCH(J4159, $E$5:$E$1433, 0)),""),"")</f>
        <v/>
      </c>
      <c r="V4159" t="str">
        <f>IFERROR(IF(J4159&lt;&gt;"", INDEX($U$5:$U$1433, MATCH(J4159, $E$5:$E$1433, 0)),""),"")</f>
        <v/>
      </c>
    </row>
    <row r="4160">
      <c r="A4160" t="str">
        <f>IF(B4160&lt;&gt;"",A4159+1,"")</f>
        <v/>
      </c>
      <c r="F4160" t="str">
        <f>IFERROR(IF(VLOOKUP(E4160,J:J,1,0)=E4160,"X",""),"")</f>
        <v/>
      </c>
      <c r="G4160" t="str">
        <f>IF(J4160&lt;&gt;"", INDEX($C$5:$C$1433, MATCH(J4160, $E$5:$E$1433, 0)),"")</f>
        <v/>
      </c>
      <c r="H4160" t="str">
        <f>IF(J4160&lt;&gt;"", INDEX($D$5:$D$1433, MATCH(J4160, $E$5:$E$1433, 0)),"")</f>
        <v/>
      </c>
      <c r="I4160" t="str">
        <f>IFERROR(IF(J4160&lt;&gt;"", INDEX($B$5:$B$1433, MATCH(J4160, $E$5:$E$1433, 0)),""),"SAI")</f>
        <v/>
      </c>
      <c r="L4160" t="str">
        <f>IFERROR(IF($N$5="Sáng",IF(MID(K4160,2,7)-MID($L$2,2,7)&gt;0,"Trễ",""),IF(MID(K4160,2,7)-MID($Q$2,2,7)&gt;0,"Trễ","")),"")</f>
        <v/>
      </c>
      <c r="M4160" t="str">
        <f>IFERROR(IF($N$5="Sáng",MID(K4160,2,7)-MID($L$2,2,7),MID(K4160,2,7)-MID($Q$2,2,7)),"")</f>
        <v/>
      </c>
      <c r="Q4160" t="str">
        <f>IF(B4160&lt;&gt;"",IF(AND(P4160="",F4160=""),"Không phép ",""),"")</f>
        <v/>
      </c>
      <c r="R4160" t="str">
        <f>UPPER(B4160)</f>
        <v/>
      </c>
      <c r="T4160" t="str">
        <f>IFERROR(IF(J4160&lt;&gt;"", INDEX($S$5:$S$1433, MATCH(J4160, $E$5:$E$1433, 0)),""),"")</f>
        <v/>
      </c>
      <c r="V4160" t="str">
        <f>IFERROR(IF(J4160&lt;&gt;"", INDEX($U$5:$U$1433, MATCH(J4160, $E$5:$E$1433, 0)),""),"")</f>
        <v/>
      </c>
    </row>
    <row r="4161">
      <c r="A4161" t="str">
        <f>IF(B4161&lt;&gt;"",A4160+1,"")</f>
        <v/>
      </c>
      <c r="F4161" t="str">
        <f>IFERROR(IF(VLOOKUP(E4161,J:J,1,0)=E4161,"X",""),"")</f>
        <v/>
      </c>
      <c r="G4161" t="str">
        <f>IF(J4161&lt;&gt;"", INDEX($C$5:$C$1433, MATCH(J4161, $E$5:$E$1433, 0)),"")</f>
        <v/>
      </c>
      <c r="H4161" t="str">
        <f>IF(J4161&lt;&gt;"", INDEX($D$5:$D$1433, MATCH(J4161, $E$5:$E$1433, 0)),"")</f>
        <v/>
      </c>
      <c r="I4161" t="str">
        <f>IFERROR(IF(J4161&lt;&gt;"", INDEX($B$5:$B$1433, MATCH(J4161, $E$5:$E$1433, 0)),""),"SAI")</f>
        <v/>
      </c>
      <c r="L4161" t="str">
        <f>IFERROR(IF($N$5="Sáng",IF(MID(K4161,2,7)-MID($L$2,2,7)&gt;0,"Trễ",""),IF(MID(K4161,2,7)-MID($Q$2,2,7)&gt;0,"Trễ","")),"")</f>
        <v/>
      </c>
      <c r="M4161" t="str">
        <f>IFERROR(IF($N$5="Sáng",MID(K4161,2,7)-MID($L$2,2,7),MID(K4161,2,7)-MID($Q$2,2,7)),"")</f>
        <v/>
      </c>
      <c r="Q4161" t="str">
        <f>IF(B4161&lt;&gt;"",IF(AND(P4161="",F4161=""),"Không phép ",""),"")</f>
        <v/>
      </c>
      <c r="R4161" t="str">
        <f>UPPER(B4161)</f>
        <v/>
      </c>
      <c r="T4161" t="str">
        <f>IFERROR(IF(J4161&lt;&gt;"", INDEX($S$5:$S$1433, MATCH(J4161, $E$5:$E$1433, 0)),""),"")</f>
        <v/>
      </c>
      <c r="V4161" t="str">
        <f>IFERROR(IF(J4161&lt;&gt;"", INDEX($U$5:$U$1433, MATCH(J4161, $E$5:$E$1433, 0)),""),"")</f>
        <v/>
      </c>
    </row>
    <row r="4162">
      <c r="A4162" t="str">
        <f>IF(B4162&lt;&gt;"",A4161+1,"")</f>
        <v/>
      </c>
      <c r="F4162" t="str">
        <f>IFERROR(IF(VLOOKUP(E4162,J:J,1,0)=E4162,"X",""),"")</f>
        <v/>
      </c>
      <c r="G4162" t="str">
        <f>IF(J4162&lt;&gt;"", INDEX($C$5:$C$1433, MATCH(J4162, $E$5:$E$1433, 0)),"")</f>
        <v/>
      </c>
      <c r="H4162" t="str">
        <f>IF(J4162&lt;&gt;"", INDEX($D$5:$D$1433, MATCH(J4162, $E$5:$E$1433, 0)),"")</f>
        <v/>
      </c>
      <c r="I4162" t="str">
        <f>IFERROR(IF(J4162&lt;&gt;"", INDEX($B$5:$B$1433, MATCH(J4162, $E$5:$E$1433, 0)),""),"SAI")</f>
        <v/>
      </c>
      <c r="L4162" t="str">
        <f>IFERROR(IF($N$5="Sáng",IF(MID(K4162,2,7)-MID($L$2,2,7)&gt;0,"Trễ",""),IF(MID(K4162,2,7)-MID($Q$2,2,7)&gt;0,"Trễ","")),"")</f>
        <v/>
      </c>
      <c r="M4162" t="str">
        <f>IFERROR(IF($N$5="Sáng",MID(K4162,2,7)-MID($L$2,2,7),MID(K4162,2,7)-MID($Q$2,2,7)),"")</f>
        <v/>
      </c>
      <c r="Q4162" t="str">
        <f>IF(B4162&lt;&gt;"",IF(AND(P4162="",F4162=""),"Không phép ",""),"")</f>
        <v/>
      </c>
      <c r="R4162" t="str">
        <f>UPPER(B4162)</f>
        <v/>
      </c>
      <c r="T4162" t="str">
        <f>IFERROR(IF(J4162&lt;&gt;"", INDEX($S$5:$S$1433, MATCH(J4162, $E$5:$E$1433, 0)),""),"")</f>
        <v/>
      </c>
      <c r="V4162" t="str">
        <f>IFERROR(IF(J4162&lt;&gt;"", INDEX($U$5:$U$1433, MATCH(J4162, $E$5:$E$1433, 0)),""),"")</f>
        <v/>
      </c>
    </row>
    <row r="4163">
      <c r="A4163" t="str">
        <f>IF(B4163&lt;&gt;"",A4162+1,"")</f>
        <v/>
      </c>
      <c r="F4163" t="str">
        <f>IFERROR(IF(VLOOKUP(E4163,J:J,1,0)=E4163,"X",""),"")</f>
        <v/>
      </c>
      <c r="G4163" t="str">
        <f>IF(J4163&lt;&gt;"", INDEX($C$5:$C$1433, MATCH(J4163, $E$5:$E$1433, 0)),"")</f>
        <v/>
      </c>
      <c r="H4163" t="str">
        <f>IF(J4163&lt;&gt;"", INDEX($D$5:$D$1433, MATCH(J4163, $E$5:$E$1433, 0)),"")</f>
        <v/>
      </c>
      <c r="I4163" t="str">
        <f>IFERROR(IF(J4163&lt;&gt;"", INDEX($B$5:$B$1433, MATCH(J4163, $E$5:$E$1433, 0)),""),"SAI")</f>
        <v/>
      </c>
      <c r="L4163" t="str">
        <f>IFERROR(IF($N$5="Sáng",IF(MID(K4163,2,7)-MID($L$2,2,7)&gt;0,"Trễ",""),IF(MID(K4163,2,7)-MID($Q$2,2,7)&gt;0,"Trễ","")),"")</f>
        <v/>
      </c>
      <c r="M4163" t="str">
        <f>IFERROR(IF($N$5="Sáng",MID(K4163,2,7)-MID($L$2,2,7),MID(K4163,2,7)-MID($Q$2,2,7)),"")</f>
        <v/>
      </c>
      <c r="Q4163" t="str">
        <f>IF(B4163&lt;&gt;"",IF(AND(P4163="",F4163=""),"Không phép ",""),"")</f>
        <v/>
      </c>
      <c r="R4163" t="str">
        <f>UPPER(B4163)</f>
        <v/>
      </c>
      <c r="T4163" t="str">
        <f>IFERROR(IF(J4163&lt;&gt;"", INDEX($S$5:$S$1433, MATCH(J4163, $E$5:$E$1433, 0)),""),"")</f>
        <v/>
      </c>
      <c r="V4163" t="str">
        <f>IFERROR(IF(J4163&lt;&gt;"", INDEX($U$5:$U$1433, MATCH(J4163, $E$5:$E$1433, 0)),""),"")</f>
        <v/>
      </c>
    </row>
    <row r="4164">
      <c r="A4164" t="str">
        <f>IF(B4164&lt;&gt;"",A4163+1,"")</f>
        <v/>
      </c>
      <c r="F4164" t="str">
        <f>IFERROR(IF(VLOOKUP(E4164,J:J,1,0)=E4164,"X",""),"")</f>
        <v/>
      </c>
      <c r="G4164" t="str">
        <f>IF(J4164&lt;&gt;"", INDEX($C$5:$C$1433, MATCH(J4164, $E$5:$E$1433, 0)),"")</f>
        <v/>
      </c>
      <c r="H4164" t="str">
        <f>IF(J4164&lt;&gt;"", INDEX($D$5:$D$1433, MATCH(J4164, $E$5:$E$1433, 0)),"")</f>
        <v/>
      </c>
      <c r="I4164" t="str">
        <f>IFERROR(IF(J4164&lt;&gt;"", INDEX($B$5:$B$1433, MATCH(J4164, $E$5:$E$1433, 0)),""),"SAI")</f>
        <v/>
      </c>
      <c r="L4164" t="str">
        <f>IFERROR(IF($N$5="Sáng",IF(MID(K4164,2,7)-MID($L$2,2,7)&gt;0,"Trễ",""),IF(MID(K4164,2,7)-MID($Q$2,2,7)&gt;0,"Trễ","")),"")</f>
        <v/>
      </c>
      <c r="M4164" t="str">
        <f>IFERROR(IF($N$5="Sáng",MID(K4164,2,7)-MID($L$2,2,7),MID(K4164,2,7)-MID($Q$2,2,7)),"")</f>
        <v/>
      </c>
      <c r="Q4164" t="str">
        <f>IF(B4164&lt;&gt;"",IF(AND(P4164="",F4164=""),"Không phép ",""),"")</f>
        <v/>
      </c>
      <c r="R4164" t="str">
        <f>UPPER(B4164)</f>
        <v/>
      </c>
      <c r="T4164" t="str">
        <f>IFERROR(IF(J4164&lt;&gt;"", INDEX($S$5:$S$1433, MATCH(J4164, $E$5:$E$1433, 0)),""),"")</f>
        <v/>
      </c>
      <c r="V4164" t="str">
        <f>IFERROR(IF(J4164&lt;&gt;"", INDEX($U$5:$U$1433, MATCH(J4164, $E$5:$E$1433, 0)),""),"")</f>
        <v/>
      </c>
    </row>
    <row r="4165">
      <c r="A4165" t="str">
        <f>IF(B4165&lt;&gt;"",A4164+1,"")</f>
        <v/>
      </c>
      <c r="F4165" t="str">
        <f>IFERROR(IF(VLOOKUP(E4165,J:J,1,0)=E4165,"X",""),"")</f>
        <v/>
      </c>
      <c r="G4165" t="str">
        <f>IF(J4165&lt;&gt;"", INDEX($C$5:$C$1433, MATCH(J4165, $E$5:$E$1433, 0)),"")</f>
        <v/>
      </c>
      <c r="H4165" t="str">
        <f>IF(J4165&lt;&gt;"", INDEX($D$5:$D$1433, MATCH(J4165, $E$5:$E$1433, 0)),"")</f>
        <v/>
      </c>
      <c r="I4165" t="str">
        <f>IFERROR(IF(J4165&lt;&gt;"", INDEX($B$5:$B$1433, MATCH(J4165, $E$5:$E$1433, 0)),""),"SAI")</f>
        <v/>
      </c>
      <c r="L4165" t="str">
        <f>IFERROR(IF($N$5="Sáng",IF(MID(K4165,2,7)-MID($L$2,2,7)&gt;0,"Trễ",""),IF(MID(K4165,2,7)-MID($Q$2,2,7)&gt;0,"Trễ","")),"")</f>
        <v/>
      </c>
      <c r="M4165" t="str">
        <f>IFERROR(IF($N$5="Sáng",MID(K4165,2,7)-MID($L$2,2,7),MID(K4165,2,7)-MID($Q$2,2,7)),"")</f>
        <v/>
      </c>
      <c r="Q4165" t="str">
        <f>IF(B4165&lt;&gt;"",IF(AND(P4165="",F4165=""),"Không phép ",""),"")</f>
        <v/>
      </c>
      <c r="R4165" t="str">
        <f>UPPER(B4165)</f>
        <v/>
      </c>
      <c r="T4165" t="str">
        <f>IFERROR(IF(J4165&lt;&gt;"", INDEX($S$5:$S$1433, MATCH(J4165, $E$5:$E$1433, 0)),""),"")</f>
        <v/>
      </c>
      <c r="V4165" t="str">
        <f>IFERROR(IF(J4165&lt;&gt;"", INDEX($U$5:$U$1433, MATCH(J4165, $E$5:$E$1433, 0)),""),"")</f>
        <v/>
      </c>
    </row>
    <row r="4166">
      <c r="A4166" t="str">
        <f>IF(B4166&lt;&gt;"",A4165+1,"")</f>
        <v/>
      </c>
      <c r="F4166" t="str">
        <f>IFERROR(IF(VLOOKUP(E4166,J:J,1,0)=E4166,"X",""),"")</f>
        <v/>
      </c>
      <c r="G4166" t="str">
        <f>IF(J4166&lt;&gt;"", INDEX($C$5:$C$1433, MATCH(J4166, $E$5:$E$1433, 0)),"")</f>
        <v/>
      </c>
      <c r="H4166" t="str">
        <f>IF(J4166&lt;&gt;"", INDEX($D$5:$D$1433, MATCH(J4166, $E$5:$E$1433, 0)),"")</f>
        <v/>
      </c>
      <c r="I4166" t="str">
        <f>IFERROR(IF(J4166&lt;&gt;"", INDEX($B$5:$B$1433, MATCH(J4166, $E$5:$E$1433, 0)),""),"SAI")</f>
        <v/>
      </c>
      <c r="L4166" t="str">
        <f>IFERROR(IF($N$5="Sáng",IF(MID(K4166,2,7)-MID($L$2,2,7)&gt;0,"Trễ",""),IF(MID(K4166,2,7)-MID($Q$2,2,7)&gt;0,"Trễ","")),"")</f>
        <v/>
      </c>
      <c r="M4166" t="str">
        <f>IFERROR(IF($N$5="Sáng",MID(K4166,2,7)-MID($L$2,2,7),MID(K4166,2,7)-MID($Q$2,2,7)),"")</f>
        <v/>
      </c>
      <c r="Q4166" t="str">
        <f>IF(B4166&lt;&gt;"",IF(AND(P4166="",F4166=""),"Không phép ",""),"")</f>
        <v/>
      </c>
      <c r="R4166" t="str">
        <f>UPPER(B4166)</f>
        <v/>
      </c>
      <c r="T4166" t="str">
        <f>IFERROR(IF(J4166&lt;&gt;"", INDEX($S$5:$S$1433, MATCH(J4166, $E$5:$E$1433, 0)),""),"")</f>
        <v/>
      </c>
      <c r="V4166" t="str">
        <f>IFERROR(IF(J4166&lt;&gt;"", INDEX($U$5:$U$1433, MATCH(J4166, $E$5:$E$1433, 0)),""),"")</f>
        <v/>
      </c>
    </row>
    <row r="4167">
      <c r="A4167" t="str">
        <f>IF(B4167&lt;&gt;"",A4166+1,"")</f>
        <v/>
      </c>
      <c r="F4167" t="str">
        <f>IFERROR(IF(VLOOKUP(E4167,J:J,1,0)=E4167,"X",""),"")</f>
        <v/>
      </c>
      <c r="G4167" t="str">
        <f>IF(J4167&lt;&gt;"", INDEX($C$5:$C$1433, MATCH(J4167, $E$5:$E$1433, 0)),"")</f>
        <v/>
      </c>
      <c r="H4167" t="str">
        <f>IF(J4167&lt;&gt;"", INDEX($D$5:$D$1433, MATCH(J4167, $E$5:$E$1433, 0)),"")</f>
        <v/>
      </c>
      <c r="I4167" t="str">
        <f>IFERROR(IF(J4167&lt;&gt;"", INDEX($B$5:$B$1433, MATCH(J4167, $E$5:$E$1433, 0)),""),"SAI")</f>
        <v/>
      </c>
      <c r="L4167" t="str">
        <f>IFERROR(IF($N$5="Sáng",IF(MID(K4167,2,7)-MID($L$2,2,7)&gt;0,"Trễ",""),IF(MID(K4167,2,7)-MID($Q$2,2,7)&gt;0,"Trễ","")),"")</f>
        <v/>
      </c>
      <c r="M4167" t="str">
        <f>IFERROR(IF($N$5="Sáng",MID(K4167,2,7)-MID($L$2,2,7),MID(K4167,2,7)-MID($Q$2,2,7)),"")</f>
        <v/>
      </c>
      <c r="Q4167" t="str">
        <f>IF(B4167&lt;&gt;"",IF(AND(P4167="",F4167=""),"Không phép ",""),"")</f>
        <v/>
      </c>
      <c r="R4167" t="str">
        <f>UPPER(B4167)</f>
        <v/>
      </c>
      <c r="T4167" t="str">
        <f>IFERROR(IF(J4167&lt;&gt;"", INDEX($S$5:$S$1433, MATCH(J4167, $E$5:$E$1433, 0)),""),"")</f>
        <v/>
      </c>
      <c r="V4167" t="str">
        <f>IFERROR(IF(J4167&lt;&gt;"", INDEX($U$5:$U$1433, MATCH(J4167, $E$5:$E$1433, 0)),""),"")</f>
        <v/>
      </c>
    </row>
    <row r="4168">
      <c r="A4168" t="str">
        <f>IF(B4168&lt;&gt;"",A4167+1,"")</f>
        <v/>
      </c>
      <c r="F4168" t="str">
        <f>IFERROR(IF(VLOOKUP(E4168,J:J,1,0)=E4168,"X",""),"")</f>
        <v/>
      </c>
      <c r="G4168" t="str">
        <f>IF(J4168&lt;&gt;"", INDEX($C$5:$C$1433, MATCH(J4168, $E$5:$E$1433, 0)),"")</f>
        <v/>
      </c>
      <c r="H4168" t="str">
        <f>IF(J4168&lt;&gt;"", INDEX($D$5:$D$1433, MATCH(J4168, $E$5:$E$1433, 0)),"")</f>
        <v/>
      </c>
      <c r="I4168" t="str">
        <f>IFERROR(IF(J4168&lt;&gt;"", INDEX($B$5:$B$1433, MATCH(J4168, $E$5:$E$1433, 0)),""),"SAI")</f>
        <v/>
      </c>
      <c r="L4168" t="str">
        <f>IFERROR(IF($N$5="Sáng",IF(MID(K4168,2,7)-MID($L$2,2,7)&gt;0,"Trễ",""),IF(MID(K4168,2,7)-MID($Q$2,2,7)&gt;0,"Trễ","")),"")</f>
        <v/>
      </c>
      <c r="M4168" t="str">
        <f>IFERROR(IF($N$5="Sáng",MID(K4168,2,7)-MID($L$2,2,7),MID(K4168,2,7)-MID($Q$2,2,7)),"")</f>
        <v/>
      </c>
      <c r="Q4168" t="str">
        <f>IF(B4168&lt;&gt;"",IF(AND(P4168="",F4168=""),"Không phép ",""),"")</f>
        <v/>
      </c>
      <c r="R4168" t="str">
        <f>UPPER(B4168)</f>
        <v/>
      </c>
      <c r="T4168" t="str">
        <f>IFERROR(IF(J4168&lt;&gt;"", INDEX($S$5:$S$1433, MATCH(J4168, $E$5:$E$1433, 0)),""),"")</f>
        <v/>
      </c>
      <c r="V4168" t="str">
        <f>IFERROR(IF(J4168&lt;&gt;"", INDEX($U$5:$U$1433, MATCH(J4168, $E$5:$E$1433, 0)),""),"")</f>
        <v/>
      </c>
    </row>
    <row r="4169">
      <c r="A4169" t="str">
        <f>IF(B4169&lt;&gt;"",A4168+1,"")</f>
        <v/>
      </c>
      <c r="F4169" t="str">
        <f>IFERROR(IF(VLOOKUP(E4169,J:J,1,0)=E4169,"X",""),"")</f>
        <v/>
      </c>
      <c r="G4169" t="str">
        <f>IF(J4169&lt;&gt;"", INDEX($C$5:$C$1433, MATCH(J4169, $E$5:$E$1433, 0)),"")</f>
        <v/>
      </c>
      <c r="H4169" t="str">
        <f>IF(J4169&lt;&gt;"", INDEX($D$5:$D$1433, MATCH(J4169, $E$5:$E$1433, 0)),"")</f>
        <v/>
      </c>
      <c r="I4169" t="str">
        <f>IFERROR(IF(J4169&lt;&gt;"", INDEX($B$5:$B$1433, MATCH(J4169, $E$5:$E$1433, 0)),""),"SAI")</f>
        <v/>
      </c>
      <c r="L4169" t="str">
        <f>IFERROR(IF($N$5="Sáng",IF(MID(K4169,2,7)-MID($L$2,2,7)&gt;0,"Trễ",""),IF(MID(K4169,2,7)-MID($Q$2,2,7)&gt;0,"Trễ","")),"")</f>
        <v/>
      </c>
      <c r="M4169" t="str">
        <f>IFERROR(IF($N$5="Sáng",MID(K4169,2,7)-MID($L$2,2,7),MID(K4169,2,7)-MID($Q$2,2,7)),"")</f>
        <v/>
      </c>
      <c r="Q4169" t="str">
        <f>IF(B4169&lt;&gt;"",IF(AND(P4169="",F4169=""),"Không phép ",""),"")</f>
        <v/>
      </c>
      <c r="R4169" t="str">
        <f>UPPER(B4169)</f>
        <v/>
      </c>
      <c r="T4169" t="str">
        <f>IFERROR(IF(J4169&lt;&gt;"", INDEX($S$5:$S$1433, MATCH(J4169, $E$5:$E$1433, 0)),""),"")</f>
        <v/>
      </c>
      <c r="V4169" t="str">
        <f>IFERROR(IF(J4169&lt;&gt;"", INDEX($U$5:$U$1433, MATCH(J4169, $E$5:$E$1433, 0)),""),"")</f>
        <v/>
      </c>
    </row>
    <row r="4170">
      <c r="A4170" t="str">
        <f>IF(B4170&lt;&gt;"",A4169+1,"")</f>
        <v/>
      </c>
      <c r="F4170" t="str">
        <f>IFERROR(IF(VLOOKUP(E4170,J:J,1,0)=E4170,"X",""),"")</f>
        <v/>
      </c>
      <c r="G4170" t="str">
        <f>IF(J4170&lt;&gt;"", INDEX($C$5:$C$1433, MATCH(J4170, $E$5:$E$1433, 0)),"")</f>
        <v/>
      </c>
      <c r="H4170" t="str">
        <f>IF(J4170&lt;&gt;"", INDEX($D$5:$D$1433, MATCH(J4170, $E$5:$E$1433, 0)),"")</f>
        <v/>
      </c>
      <c r="I4170" t="str">
        <f>IFERROR(IF(J4170&lt;&gt;"", INDEX($B$5:$B$1433, MATCH(J4170, $E$5:$E$1433, 0)),""),"SAI")</f>
        <v/>
      </c>
      <c r="L4170" t="str">
        <f>IFERROR(IF($N$5="Sáng",IF(MID(K4170,2,7)-MID($L$2,2,7)&gt;0,"Trễ",""),IF(MID(K4170,2,7)-MID($Q$2,2,7)&gt;0,"Trễ","")),"")</f>
        <v/>
      </c>
      <c r="M4170" t="str">
        <f>IFERROR(IF($N$5="Sáng",MID(K4170,2,7)-MID($L$2,2,7),MID(K4170,2,7)-MID($Q$2,2,7)),"")</f>
        <v/>
      </c>
      <c r="Q4170" t="str">
        <f>IF(B4170&lt;&gt;"",IF(AND(P4170="",F4170=""),"Không phép ",""),"")</f>
        <v/>
      </c>
      <c r="R4170" t="str">
        <f>UPPER(B4170)</f>
        <v/>
      </c>
      <c r="T4170" t="str">
        <f>IFERROR(IF(J4170&lt;&gt;"", INDEX($S$5:$S$1433, MATCH(J4170, $E$5:$E$1433, 0)),""),"")</f>
        <v/>
      </c>
      <c r="V4170" t="str">
        <f>IFERROR(IF(J4170&lt;&gt;"", INDEX($U$5:$U$1433, MATCH(J4170, $E$5:$E$1433, 0)),""),"")</f>
        <v/>
      </c>
    </row>
    <row r="4171">
      <c r="A4171" t="str">
        <f>IF(B4171&lt;&gt;"",A4170+1,"")</f>
        <v/>
      </c>
      <c r="F4171" t="str">
        <f>IFERROR(IF(VLOOKUP(E4171,J:J,1,0)=E4171,"X",""),"")</f>
        <v/>
      </c>
      <c r="G4171" t="str">
        <f>IF(J4171&lt;&gt;"", INDEX($C$5:$C$1433, MATCH(J4171, $E$5:$E$1433, 0)),"")</f>
        <v/>
      </c>
      <c r="H4171" t="str">
        <f>IF(J4171&lt;&gt;"", INDEX($D$5:$D$1433, MATCH(J4171, $E$5:$E$1433, 0)),"")</f>
        <v/>
      </c>
      <c r="I4171" t="str">
        <f>IFERROR(IF(J4171&lt;&gt;"", INDEX($B$5:$B$1433, MATCH(J4171, $E$5:$E$1433, 0)),""),"SAI")</f>
        <v/>
      </c>
      <c r="L4171" t="str">
        <f>IFERROR(IF($N$5="Sáng",IF(MID(K4171,2,7)-MID($L$2,2,7)&gt;0,"Trễ",""),IF(MID(K4171,2,7)-MID($Q$2,2,7)&gt;0,"Trễ","")),"")</f>
        <v/>
      </c>
      <c r="M4171" t="str">
        <f>IFERROR(IF($N$5="Sáng",MID(K4171,2,7)-MID($L$2,2,7),MID(K4171,2,7)-MID($Q$2,2,7)),"")</f>
        <v/>
      </c>
      <c r="Q4171" t="str">
        <f>IF(B4171&lt;&gt;"",IF(AND(P4171="",F4171=""),"Không phép ",""),"")</f>
        <v/>
      </c>
      <c r="R4171" t="str">
        <f>UPPER(B4171)</f>
        <v/>
      </c>
      <c r="T4171" t="str">
        <f>IFERROR(IF(J4171&lt;&gt;"", INDEX($S$5:$S$1433, MATCH(J4171, $E$5:$E$1433, 0)),""),"")</f>
        <v/>
      </c>
      <c r="V4171" t="str">
        <f>IFERROR(IF(J4171&lt;&gt;"", INDEX($U$5:$U$1433, MATCH(J4171, $E$5:$E$1433, 0)),""),"")</f>
        <v/>
      </c>
    </row>
    <row r="4172">
      <c r="A4172" t="str">
        <f>IF(B4172&lt;&gt;"",A4171+1,"")</f>
        <v/>
      </c>
      <c r="F4172" t="str">
        <f>IFERROR(IF(VLOOKUP(E4172,J:J,1,0)=E4172,"X",""),"")</f>
        <v/>
      </c>
      <c r="G4172" t="str">
        <f>IF(J4172&lt;&gt;"", INDEX($C$5:$C$1433, MATCH(J4172, $E$5:$E$1433, 0)),"")</f>
        <v/>
      </c>
      <c r="H4172" t="str">
        <f>IF(J4172&lt;&gt;"", INDEX($D$5:$D$1433, MATCH(J4172, $E$5:$E$1433, 0)),"")</f>
        <v/>
      </c>
      <c r="I4172" t="str">
        <f>IFERROR(IF(J4172&lt;&gt;"", INDEX($B$5:$B$1433, MATCH(J4172, $E$5:$E$1433, 0)),""),"SAI")</f>
        <v/>
      </c>
      <c r="L4172" t="str">
        <f>IFERROR(IF($N$5="Sáng",IF(MID(K4172,2,7)-MID($L$2,2,7)&gt;0,"Trễ",""),IF(MID(K4172,2,7)-MID($Q$2,2,7)&gt;0,"Trễ","")),"")</f>
        <v/>
      </c>
      <c r="M4172" t="str">
        <f>IFERROR(IF($N$5="Sáng",MID(K4172,2,7)-MID($L$2,2,7),MID(K4172,2,7)-MID($Q$2,2,7)),"")</f>
        <v/>
      </c>
      <c r="Q4172" t="str">
        <f>IF(B4172&lt;&gt;"",IF(AND(P4172="",F4172=""),"Không phép ",""),"")</f>
        <v/>
      </c>
      <c r="R4172" t="str">
        <f>UPPER(B4172)</f>
        <v/>
      </c>
      <c r="T4172" t="str">
        <f>IFERROR(IF(J4172&lt;&gt;"", INDEX($S$5:$S$1433, MATCH(J4172, $E$5:$E$1433, 0)),""),"")</f>
        <v/>
      </c>
      <c r="V4172" t="str">
        <f>IFERROR(IF(J4172&lt;&gt;"", INDEX($U$5:$U$1433, MATCH(J4172, $E$5:$E$1433, 0)),""),"")</f>
        <v/>
      </c>
    </row>
    <row r="4173">
      <c r="A4173" t="str">
        <f>IF(B4173&lt;&gt;"",A4172+1,"")</f>
        <v/>
      </c>
      <c r="F4173" t="str">
        <f>IFERROR(IF(VLOOKUP(E4173,J:J,1,0)=E4173,"X",""),"")</f>
        <v/>
      </c>
      <c r="G4173" t="str">
        <f>IF(J4173&lt;&gt;"", INDEX($C$5:$C$1433, MATCH(J4173, $E$5:$E$1433, 0)),"")</f>
        <v/>
      </c>
      <c r="H4173" t="str">
        <f>IF(J4173&lt;&gt;"", INDEX($D$5:$D$1433, MATCH(J4173, $E$5:$E$1433, 0)),"")</f>
        <v/>
      </c>
      <c r="I4173" t="str">
        <f>IFERROR(IF(J4173&lt;&gt;"", INDEX($B$5:$B$1433, MATCH(J4173, $E$5:$E$1433, 0)),""),"SAI")</f>
        <v/>
      </c>
      <c r="L4173" t="str">
        <f>IFERROR(IF($N$5="Sáng",IF(MID(K4173,2,7)-MID($L$2,2,7)&gt;0,"Trễ",""),IF(MID(K4173,2,7)-MID($Q$2,2,7)&gt;0,"Trễ","")),"")</f>
        <v/>
      </c>
      <c r="M4173" t="str">
        <f>IFERROR(IF($N$5="Sáng",MID(K4173,2,7)-MID($L$2,2,7),MID(K4173,2,7)-MID($Q$2,2,7)),"")</f>
        <v/>
      </c>
      <c r="Q4173" t="str">
        <f>IF(B4173&lt;&gt;"",IF(AND(P4173="",F4173=""),"Không phép ",""),"")</f>
        <v/>
      </c>
      <c r="R4173" t="str">
        <f>UPPER(B4173)</f>
        <v/>
      </c>
      <c r="T4173" t="str">
        <f>IFERROR(IF(J4173&lt;&gt;"", INDEX($S$5:$S$1433, MATCH(J4173, $E$5:$E$1433, 0)),""),"")</f>
        <v/>
      </c>
      <c r="V4173" t="str">
        <f>IFERROR(IF(J4173&lt;&gt;"", INDEX($U$5:$U$1433, MATCH(J4173, $E$5:$E$1433, 0)),""),"")</f>
        <v/>
      </c>
    </row>
    <row r="4174">
      <c r="A4174" t="str">
        <f>IF(B4174&lt;&gt;"",A4173+1,"")</f>
        <v/>
      </c>
      <c r="F4174" t="str">
        <f>IFERROR(IF(VLOOKUP(E4174,J:J,1,0)=E4174,"X",""),"")</f>
        <v/>
      </c>
      <c r="G4174" t="str">
        <f>IF(J4174&lt;&gt;"", INDEX($C$5:$C$1433, MATCH(J4174, $E$5:$E$1433, 0)),"")</f>
        <v/>
      </c>
      <c r="H4174" t="str">
        <f>IF(J4174&lt;&gt;"", INDEX($D$5:$D$1433, MATCH(J4174, $E$5:$E$1433, 0)),"")</f>
        <v/>
      </c>
      <c r="I4174" t="str">
        <f>IFERROR(IF(J4174&lt;&gt;"", INDEX($B$5:$B$1433, MATCH(J4174, $E$5:$E$1433, 0)),""),"SAI")</f>
        <v/>
      </c>
      <c r="L4174" t="str">
        <f>IFERROR(IF($N$5="Sáng",IF(MID(K4174,2,7)-MID($L$2,2,7)&gt;0,"Trễ",""),IF(MID(K4174,2,7)-MID($Q$2,2,7)&gt;0,"Trễ","")),"")</f>
        <v/>
      </c>
      <c r="M4174" t="str">
        <f>IFERROR(IF($N$5="Sáng",MID(K4174,2,7)-MID($L$2,2,7),MID(K4174,2,7)-MID($Q$2,2,7)),"")</f>
        <v/>
      </c>
      <c r="Q4174" t="str">
        <f>IF(B4174&lt;&gt;"",IF(AND(P4174="",F4174=""),"Không phép ",""),"")</f>
        <v/>
      </c>
      <c r="R4174" t="str">
        <f>UPPER(B4174)</f>
        <v/>
      </c>
      <c r="T4174" t="str">
        <f>IFERROR(IF(J4174&lt;&gt;"", INDEX($S$5:$S$1433, MATCH(J4174, $E$5:$E$1433, 0)),""),"")</f>
        <v/>
      </c>
      <c r="V4174" t="str">
        <f>IFERROR(IF(J4174&lt;&gt;"", INDEX($U$5:$U$1433, MATCH(J4174, $E$5:$E$1433, 0)),""),"")</f>
        <v/>
      </c>
    </row>
    <row r="4175">
      <c r="A4175" t="str">
        <f>IF(B4175&lt;&gt;"",A4174+1,"")</f>
        <v/>
      </c>
      <c r="F4175" t="str">
        <f>IFERROR(IF(VLOOKUP(E4175,J:J,1,0)=E4175,"X",""),"")</f>
        <v/>
      </c>
      <c r="G4175" t="str">
        <f>IF(J4175&lt;&gt;"", INDEX($C$5:$C$1433, MATCH(J4175, $E$5:$E$1433, 0)),"")</f>
        <v/>
      </c>
      <c r="H4175" t="str">
        <f>IF(J4175&lt;&gt;"", INDEX($D$5:$D$1433, MATCH(J4175, $E$5:$E$1433, 0)),"")</f>
        <v/>
      </c>
      <c r="I4175" t="str">
        <f>IFERROR(IF(J4175&lt;&gt;"", INDEX($B$5:$B$1433, MATCH(J4175, $E$5:$E$1433, 0)),""),"SAI")</f>
        <v/>
      </c>
      <c r="L4175" t="str">
        <f>IFERROR(IF($N$5="Sáng",IF(MID(K4175,2,7)-MID($L$2,2,7)&gt;0,"Trễ",""),IF(MID(K4175,2,7)-MID($Q$2,2,7)&gt;0,"Trễ","")),"")</f>
        <v/>
      </c>
      <c r="M4175" t="str">
        <f>IFERROR(IF($N$5="Sáng",MID(K4175,2,7)-MID($L$2,2,7),MID(K4175,2,7)-MID($Q$2,2,7)),"")</f>
        <v/>
      </c>
      <c r="Q4175" t="str">
        <f>IF(B4175&lt;&gt;"",IF(AND(P4175="",F4175=""),"Không phép ",""),"")</f>
        <v/>
      </c>
      <c r="R4175" t="str">
        <f>UPPER(B4175)</f>
        <v/>
      </c>
      <c r="T4175" t="str">
        <f>IFERROR(IF(J4175&lt;&gt;"", INDEX($S$5:$S$1433, MATCH(J4175, $E$5:$E$1433, 0)),""),"")</f>
        <v/>
      </c>
      <c r="V4175" t="str">
        <f>IFERROR(IF(J4175&lt;&gt;"", INDEX($U$5:$U$1433, MATCH(J4175, $E$5:$E$1433, 0)),""),"")</f>
        <v/>
      </c>
    </row>
    <row r="4176">
      <c r="A4176" t="str">
        <f>IF(B4176&lt;&gt;"",A4175+1,"")</f>
        <v/>
      </c>
      <c r="F4176" t="str">
        <f>IFERROR(IF(VLOOKUP(E4176,J:J,1,0)=E4176,"X",""),"")</f>
        <v/>
      </c>
      <c r="G4176" t="str">
        <f>IF(J4176&lt;&gt;"", INDEX($C$5:$C$1433, MATCH(J4176, $E$5:$E$1433, 0)),"")</f>
        <v/>
      </c>
      <c r="H4176" t="str">
        <f>IF(J4176&lt;&gt;"", INDEX($D$5:$D$1433, MATCH(J4176, $E$5:$E$1433, 0)),"")</f>
        <v/>
      </c>
      <c r="I4176" t="str">
        <f>IFERROR(IF(J4176&lt;&gt;"", INDEX($B$5:$B$1433, MATCH(J4176, $E$5:$E$1433, 0)),""),"SAI")</f>
        <v/>
      </c>
      <c r="L4176" t="str">
        <f>IFERROR(IF($N$5="Sáng",IF(MID(K4176,2,7)-MID($L$2,2,7)&gt;0,"Trễ",""),IF(MID(K4176,2,7)-MID($Q$2,2,7)&gt;0,"Trễ","")),"")</f>
        <v/>
      </c>
      <c r="M4176" t="str">
        <f>IFERROR(IF($N$5="Sáng",MID(K4176,2,7)-MID($L$2,2,7),MID(K4176,2,7)-MID($Q$2,2,7)),"")</f>
        <v/>
      </c>
      <c r="Q4176" t="str">
        <f>IF(B4176&lt;&gt;"",IF(AND(P4176="",F4176=""),"Không phép ",""),"")</f>
        <v/>
      </c>
      <c r="R4176" t="str">
        <f>UPPER(B4176)</f>
        <v/>
      </c>
      <c r="T4176" t="str">
        <f>IFERROR(IF(J4176&lt;&gt;"", INDEX($S$5:$S$1433, MATCH(J4176, $E$5:$E$1433, 0)),""),"")</f>
        <v/>
      </c>
      <c r="V4176" t="str">
        <f>IFERROR(IF(J4176&lt;&gt;"", INDEX($U$5:$U$1433, MATCH(J4176, $E$5:$E$1433, 0)),""),"")</f>
        <v/>
      </c>
    </row>
    <row r="4177">
      <c r="A4177" t="str">
        <f>IF(B4177&lt;&gt;"",A4176+1,"")</f>
        <v/>
      </c>
      <c r="F4177" t="str">
        <f>IFERROR(IF(VLOOKUP(E4177,J:J,1,0)=E4177,"X",""),"")</f>
        <v/>
      </c>
      <c r="G4177" t="str">
        <f>IF(J4177&lt;&gt;"", INDEX($C$5:$C$1433, MATCH(J4177, $E$5:$E$1433, 0)),"")</f>
        <v/>
      </c>
      <c r="H4177" t="str">
        <f>IF(J4177&lt;&gt;"", INDEX($D$5:$D$1433, MATCH(J4177, $E$5:$E$1433, 0)),"")</f>
        <v/>
      </c>
      <c r="I4177" t="str">
        <f>IFERROR(IF(J4177&lt;&gt;"", INDEX($B$5:$B$1433, MATCH(J4177, $E$5:$E$1433, 0)),""),"SAI")</f>
        <v/>
      </c>
      <c r="L4177" t="str">
        <f>IFERROR(IF($N$5="Sáng",IF(MID(K4177,2,7)-MID($L$2,2,7)&gt;0,"Trễ",""),IF(MID(K4177,2,7)-MID($Q$2,2,7)&gt;0,"Trễ","")),"")</f>
        <v/>
      </c>
      <c r="M4177" t="str">
        <f>IFERROR(IF($N$5="Sáng",MID(K4177,2,7)-MID($L$2,2,7),MID(K4177,2,7)-MID($Q$2,2,7)),"")</f>
        <v/>
      </c>
      <c r="Q4177" t="str">
        <f>IF(B4177&lt;&gt;"",IF(AND(P4177="",F4177=""),"Không phép ",""),"")</f>
        <v/>
      </c>
      <c r="R4177" t="str">
        <f>UPPER(B4177)</f>
        <v/>
      </c>
      <c r="T4177" t="str">
        <f>IFERROR(IF(J4177&lt;&gt;"", INDEX($S$5:$S$1433, MATCH(J4177, $E$5:$E$1433, 0)),""),"")</f>
        <v/>
      </c>
      <c r="V4177" t="str">
        <f>IFERROR(IF(J4177&lt;&gt;"", INDEX($U$5:$U$1433, MATCH(J4177, $E$5:$E$1433, 0)),""),"")</f>
        <v/>
      </c>
    </row>
    <row r="4178">
      <c r="A4178" t="str">
        <f>IF(B4178&lt;&gt;"",A4177+1,"")</f>
        <v/>
      </c>
      <c r="F4178" t="str">
        <f>IFERROR(IF(VLOOKUP(E4178,J:J,1,0)=E4178,"X",""),"")</f>
        <v/>
      </c>
      <c r="G4178" t="str">
        <f>IF(J4178&lt;&gt;"", INDEX($C$5:$C$1433, MATCH(J4178, $E$5:$E$1433, 0)),"")</f>
        <v/>
      </c>
      <c r="H4178" t="str">
        <f>IF(J4178&lt;&gt;"", INDEX($D$5:$D$1433, MATCH(J4178, $E$5:$E$1433, 0)),"")</f>
        <v/>
      </c>
      <c r="I4178" t="str">
        <f>IFERROR(IF(J4178&lt;&gt;"", INDEX($B$5:$B$1433, MATCH(J4178, $E$5:$E$1433, 0)),""),"SAI")</f>
        <v/>
      </c>
      <c r="L4178" t="str">
        <f>IFERROR(IF($N$5="Sáng",IF(MID(K4178,2,7)-MID($L$2,2,7)&gt;0,"Trễ",""),IF(MID(K4178,2,7)-MID($Q$2,2,7)&gt;0,"Trễ","")),"")</f>
        <v/>
      </c>
      <c r="M4178" t="str">
        <f>IFERROR(IF($N$5="Sáng",MID(K4178,2,7)-MID($L$2,2,7),MID(K4178,2,7)-MID($Q$2,2,7)),"")</f>
        <v/>
      </c>
      <c r="Q4178" t="str">
        <f>IF(B4178&lt;&gt;"",IF(AND(P4178="",F4178=""),"Không phép ",""),"")</f>
        <v/>
      </c>
      <c r="R4178" t="str">
        <f>UPPER(B4178)</f>
        <v/>
      </c>
      <c r="T4178" t="str">
        <f>IFERROR(IF(J4178&lt;&gt;"", INDEX($S$5:$S$1433, MATCH(J4178, $E$5:$E$1433, 0)),""),"")</f>
        <v/>
      </c>
      <c r="V4178" t="str">
        <f>IFERROR(IF(J4178&lt;&gt;"", INDEX($U$5:$U$1433, MATCH(J4178, $E$5:$E$1433, 0)),""),"")</f>
        <v/>
      </c>
    </row>
    <row r="4179">
      <c r="A4179" t="str">
        <f>IF(B4179&lt;&gt;"",A4178+1,"")</f>
        <v/>
      </c>
      <c r="F4179" t="str">
        <f>IFERROR(IF(VLOOKUP(E4179,J:J,1,0)=E4179,"X",""),"")</f>
        <v/>
      </c>
      <c r="G4179" t="str">
        <f>IF(J4179&lt;&gt;"", INDEX($C$5:$C$1433, MATCH(J4179, $E$5:$E$1433, 0)),"")</f>
        <v/>
      </c>
      <c r="H4179" t="str">
        <f>IF(J4179&lt;&gt;"", INDEX($D$5:$D$1433, MATCH(J4179, $E$5:$E$1433, 0)),"")</f>
        <v/>
      </c>
      <c r="I4179" t="str">
        <f>IFERROR(IF(J4179&lt;&gt;"", INDEX($B$5:$B$1433, MATCH(J4179, $E$5:$E$1433, 0)),""),"SAI")</f>
        <v/>
      </c>
      <c r="L4179" t="str">
        <f>IFERROR(IF($N$5="Sáng",IF(MID(K4179,2,7)-MID($L$2,2,7)&gt;0,"Trễ",""),IF(MID(K4179,2,7)-MID($Q$2,2,7)&gt;0,"Trễ","")),"")</f>
        <v/>
      </c>
      <c r="M4179" t="str">
        <f>IFERROR(IF($N$5="Sáng",MID(K4179,2,7)-MID($L$2,2,7),MID(K4179,2,7)-MID($Q$2,2,7)),"")</f>
        <v/>
      </c>
      <c r="Q4179" t="str">
        <f>IF(B4179&lt;&gt;"",IF(AND(P4179="",F4179=""),"Không phép ",""),"")</f>
        <v/>
      </c>
      <c r="R4179" t="str">
        <f>UPPER(B4179)</f>
        <v/>
      </c>
      <c r="T4179" t="str">
        <f>IFERROR(IF(J4179&lt;&gt;"", INDEX($S$5:$S$1433, MATCH(J4179, $E$5:$E$1433, 0)),""),"")</f>
        <v/>
      </c>
      <c r="V4179" t="str">
        <f>IFERROR(IF(J4179&lt;&gt;"", INDEX($U$5:$U$1433, MATCH(J4179, $E$5:$E$1433, 0)),""),"")</f>
        <v/>
      </c>
    </row>
    <row r="4180">
      <c r="A4180" t="str">
        <f>IF(B4180&lt;&gt;"",A4179+1,"")</f>
        <v/>
      </c>
      <c r="F4180" t="str">
        <f>IFERROR(IF(VLOOKUP(E4180,J:J,1,0)=E4180,"X",""),"")</f>
        <v/>
      </c>
      <c r="G4180" t="str">
        <f>IF(J4180&lt;&gt;"", INDEX($C$5:$C$1433, MATCH(J4180, $E$5:$E$1433, 0)),"")</f>
        <v/>
      </c>
      <c r="H4180" t="str">
        <f>IF(J4180&lt;&gt;"", INDEX($D$5:$D$1433, MATCH(J4180, $E$5:$E$1433, 0)),"")</f>
        <v/>
      </c>
      <c r="I4180" t="str">
        <f>IFERROR(IF(J4180&lt;&gt;"", INDEX($B$5:$B$1433, MATCH(J4180, $E$5:$E$1433, 0)),""),"SAI")</f>
        <v/>
      </c>
      <c r="L4180" t="str">
        <f>IFERROR(IF($N$5="Sáng",IF(MID(K4180,2,7)-MID($L$2,2,7)&gt;0,"Trễ",""),IF(MID(K4180,2,7)-MID($Q$2,2,7)&gt;0,"Trễ","")),"")</f>
        <v/>
      </c>
      <c r="M4180" t="str">
        <f>IFERROR(IF($N$5="Sáng",MID(K4180,2,7)-MID($L$2,2,7),MID(K4180,2,7)-MID($Q$2,2,7)),"")</f>
        <v/>
      </c>
      <c r="Q4180" t="str">
        <f>IF(B4180&lt;&gt;"",IF(AND(P4180="",F4180=""),"Không phép ",""),"")</f>
        <v/>
      </c>
      <c r="R4180" t="str">
        <f>UPPER(B4180)</f>
        <v/>
      </c>
      <c r="T4180" t="str">
        <f>IFERROR(IF(J4180&lt;&gt;"", INDEX($S$5:$S$1433, MATCH(J4180, $E$5:$E$1433, 0)),""),"")</f>
        <v/>
      </c>
      <c r="V4180" t="str">
        <f>IFERROR(IF(J4180&lt;&gt;"", INDEX($U$5:$U$1433, MATCH(J4180, $E$5:$E$1433, 0)),""),"")</f>
        <v/>
      </c>
    </row>
    <row r="4181">
      <c r="A4181" t="str">
        <f>IF(B4181&lt;&gt;"",A4180+1,"")</f>
        <v/>
      </c>
      <c r="F4181" t="str">
        <f>IFERROR(IF(VLOOKUP(E4181,J:J,1,0)=E4181,"X",""),"")</f>
        <v/>
      </c>
      <c r="G4181" t="str">
        <f>IF(J4181&lt;&gt;"", INDEX($C$5:$C$1433, MATCH(J4181, $E$5:$E$1433, 0)),"")</f>
        <v/>
      </c>
      <c r="H4181" t="str">
        <f>IF(J4181&lt;&gt;"", INDEX($D$5:$D$1433, MATCH(J4181, $E$5:$E$1433, 0)),"")</f>
        <v/>
      </c>
      <c r="I4181" t="str">
        <f>IFERROR(IF(J4181&lt;&gt;"", INDEX($B$5:$B$1433, MATCH(J4181, $E$5:$E$1433, 0)),""),"SAI")</f>
        <v/>
      </c>
      <c r="L4181" t="str">
        <f>IFERROR(IF($N$5="Sáng",IF(MID(K4181,2,7)-MID($L$2,2,7)&gt;0,"Trễ",""),IF(MID(K4181,2,7)-MID($Q$2,2,7)&gt;0,"Trễ","")),"")</f>
        <v/>
      </c>
      <c r="M4181" t="str">
        <f>IFERROR(IF($N$5="Sáng",MID(K4181,2,7)-MID($L$2,2,7),MID(K4181,2,7)-MID($Q$2,2,7)),"")</f>
        <v/>
      </c>
      <c r="Q4181" t="str">
        <f>IF(B4181&lt;&gt;"",IF(AND(P4181="",F4181=""),"Không phép ",""),"")</f>
        <v/>
      </c>
      <c r="R4181" t="str">
        <f>UPPER(B4181)</f>
        <v/>
      </c>
      <c r="T4181" t="str">
        <f>IFERROR(IF(J4181&lt;&gt;"", INDEX($S$5:$S$1433, MATCH(J4181, $E$5:$E$1433, 0)),""),"")</f>
        <v/>
      </c>
      <c r="V4181" t="str">
        <f>IFERROR(IF(J4181&lt;&gt;"", INDEX($U$5:$U$1433, MATCH(J4181, $E$5:$E$1433, 0)),""),"")</f>
        <v/>
      </c>
    </row>
    <row r="4182">
      <c r="A4182" t="str">
        <f>IF(B4182&lt;&gt;"",A4181+1,"")</f>
        <v/>
      </c>
      <c r="F4182" t="str">
        <f>IFERROR(IF(VLOOKUP(E4182,J:J,1,0)=E4182,"X",""),"")</f>
        <v/>
      </c>
      <c r="G4182" t="str">
        <f>IF(J4182&lt;&gt;"", INDEX($C$5:$C$1433, MATCH(J4182, $E$5:$E$1433, 0)),"")</f>
        <v/>
      </c>
      <c r="H4182" t="str">
        <f>IF(J4182&lt;&gt;"", INDEX($D$5:$D$1433, MATCH(J4182, $E$5:$E$1433, 0)),"")</f>
        <v/>
      </c>
      <c r="I4182" t="str">
        <f>IFERROR(IF(J4182&lt;&gt;"", INDEX($B$5:$B$1433, MATCH(J4182, $E$5:$E$1433, 0)),""),"SAI")</f>
        <v/>
      </c>
      <c r="L4182" t="str">
        <f>IFERROR(IF($N$5="Sáng",IF(MID(K4182,2,7)-MID($L$2,2,7)&gt;0,"Trễ",""),IF(MID(K4182,2,7)-MID($Q$2,2,7)&gt;0,"Trễ","")),"")</f>
        <v/>
      </c>
      <c r="M4182" t="str">
        <f>IFERROR(IF($N$5="Sáng",MID(K4182,2,7)-MID($L$2,2,7),MID(K4182,2,7)-MID($Q$2,2,7)),"")</f>
        <v/>
      </c>
      <c r="Q4182" t="str">
        <f>IF(B4182&lt;&gt;"",IF(AND(P4182="",F4182=""),"Không phép ",""),"")</f>
        <v/>
      </c>
      <c r="R4182" t="str">
        <f>UPPER(B4182)</f>
        <v/>
      </c>
      <c r="T4182" t="str">
        <f>IFERROR(IF(J4182&lt;&gt;"", INDEX($S$5:$S$1433, MATCH(J4182, $E$5:$E$1433, 0)),""),"")</f>
        <v/>
      </c>
      <c r="V4182" t="str">
        <f>IFERROR(IF(J4182&lt;&gt;"", INDEX($U$5:$U$1433, MATCH(J4182, $E$5:$E$1433, 0)),""),"")</f>
        <v/>
      </c>
    </row>
    <row r="4183">
      <c r="A4183" t="str">
        <f>IF(B4183&lt;&gt;"",A4182+1,"")</f>
        <v/>
      </c>
      <c r="F4183" t="str">
        <f>IFERROR(IF(VLOOKUP(E4183,J:J,1,0)=E4183,"X",""),"")</f>
        <v/>
      </c>
      <c r="G4183" t="str">
        <f>IF(J4183&lt;&gt;"", INDEX($C$5:$C$1433, MATCH(J4183, $E$5:$E$1433, 0)),"")</f>
        <v/>
      </c>
      <c r="H4183" t="str">
        <f>IF(J4183&lt;&gt;"", INDEX($D$5:$D$1433, MATCH(J4183, $E$5:$E$1433, 0)),"")</f>
        <v/>
      </c>
      <c r="I4183" t="str">
        <f>IFERROR(IF(J4183&lt;&gt;"", INDEX($B$5:$B$1433, MATCH(J4183, $E$5:$E$1433, 0)),""),"SAI")</f>
        <v/>
      </c>
      <c r="L4183" t="str">
        <f>IFERROR(IF($N$5="Sáng",IF(MID(K4183,2,7)-MID($L$2,2,7)&gt;0,"Trễ",""),IF(MID(K4183,2,7)-MID($Q$2,2,7)&gt;0,"Trễ","")),"")</f>
        <v/>
      </c>
      <c r="M4183" t="str">
        <f>IFERROR(IF($N$5="Sáng",MID(K4183,2,7)-MID($L$2,2,7),MID(K4183,2,7)-MID($Q$2,2,7)),"")</f>
        <v/>
      </c>
      <c r="Q4183" t="str">
        <f>IF(B4183&lt;&gt;"",IF(AND(P4183="",F4183=""),"Không phép ",""),"")</f>
        <v/>
      </c>
      <c r="R4183" t="str">
        <f>UPPER(B4183)</f>
        <v/>
      </c>
      <c r="T4183" t="str">
        <f>IFERROR(IF(J4183&lt;&gt;"", INDEX($S$5:$S$1433, MATCH(J4183, $E$5:$E$1433, 0)),""),"")</f>
        <v/>
      </c>
      <c r="V4183" t="str">
        <f>IFERROR(IF(J4183&lt;&gt;"", INDEX($U$5:$U$1433, MATCH(J4183, $E$5:$E$1433, 0)),""),"")</f>
        <v/>
      </c>
    </row>
    <row r="4184">
      <c r="A4184" t="str">
        <f>IF(B4184&lt;&gt;"",A4183+1,"")</f>
        <v/>
      </c>
      <c r="F4184" t="str">
        <f>IFERROR(IF(VLOOKUP(E4184,J:J,1,0)=E4184,"X",""),"")</f>
        <v/>
      </c>
      <c r="G4184" t="str">
        <f>IF(J4184&lt;&gt;"", INDEX($C$5:$C$1433, MATCH(J4184, $E$5:$E$1433, 0)),"")</f>
        <v/>
      </c>
      <c r="H4184" t="str">
        <f>IF(J4184&lt;&gt;"", INDEX($D$5:$D$1433, MATCH(J4184, $E$5:$E$1433, 0)),"")</f>
        <v/>
      </c>
      <c r="I4184" t="str">
        <f>IFERROR(IF(J4184&lt;&gt;"", INDEX($B$5:$B$1433, MATCH(J4184, $E$5:$E$1433, 0)),""),"SAI")</f>
        <v/>
      </c>
      <c r="L4184" t="str">
        <f>IFERROR(IF($N$5="Sáng",IF(MID(K4184,2,7)-MID($L$2,2,7)&gt;0,"Trễ",""),IF(MID(K4184,2,7)-MID($Q$2,2,7)&gt;0,"Trễ","")),"")</f>
        <v/>
      </c>
      <c r="M4184" t="str">
        <f>IFERROR(IF($N$5="Sáng",MID(K4184,2,7)-MID($L$2,2,7),MID(K4184,2,7)-MID($Q$2,2,7)),"")</f>
        <v/>
      </c>
      <c r="Q4184" t="str">
        <f>IF(B4184&lt;&gt;"",IF(AND(P4184="",F4184=""),"Không phép ",""),"")</f>
        <v/>
      </c>
      <c r="R4184" t="str">
        <f>UPPER(B4184)</f>
        <v/>
      </c>
      <c r="T4184" t="str">
        <f>IFERROR(IF(J4184&lt;&gt;"", INDEX($S$5:$S$1433, MATCH(J4184, $E$5:$E$1433, 0)),""),"")</f>
        <v/>
      </c>
      <c r="V4184" t="str">
        <f>IFERROR(IF(J4184&lt;&gt;"", INDEX($U$5:$U$1433, MATCH(J4184, $E$5:$E$1433, 0)),""),"")</f>
        <v/>
      </c>
    </row>
    <row r="4185">
      <c r="A4185" t="str">
        <f>IF(B4185&lt;&gt;"",A4184+1,"")</f>
        <v/>
      </c>
      <c r="F4185" t="str">
        <f>IFERROR(IF(VLOOKUP(E4185,J:J,1,0)=E4185,"X",""),"")</f>
        <v/>
      </c>
      <c r="G4185" t="str">
        <f>IF(J4185&lt;&gt;"", INDEX($C$5:$C$1433, MATCH(J4185, $E$5:$E$1433, 0)),"")</f>
        <v/>
      </c>
      <c r="H4185" t="str">
        <f>IF(J4185&lt;&gt;"", INDEX($D$5:$D$1433, MATCH(J4185, $E$5:$E$1433, 0)),"")</f>
        <v/>
      </c>
      <c r="I4185" t="str">
        <f>IFERROR(IF(J4185&lt;&gt;"", INDEX($B$5:$B$1433, MATCH(J4185, $E$5:$E$1433, 0)),""),"SAI")</f>
        <v/>
      </c>
      <c r="L4185" t="str">
        <f>IFERROR(IF($N$5="Sáng",IF(MID(K4185,2,7)-MID($L$2,2,7)&gt;0,"Trễ",""),IF(MID(K4185,2,7)-MID($Q$2,2,7)&gt;0,"Trễ","")),"")</f>
        <v/>
      </c>
      <c r="M4185" t="str">
        <f>IFERROR(IF($N$5="Sáng",MID(K4185,2,7)-MID($L$2,2,7),MID(K4185,2,7)-MID($Q$2,2,7)),"")</f>
        <v/>
      </c>
      <c r="Q4185" t="str">
        <f>IF(B4185&lt;&gt;"",IF(AND(P4185="",F4185=""),"Không phép ",""),"")</f>
        <v/>
      </c>
      <c r="R4185" t="str">
        <f>UPPER(B4185)</f>
        <v/>
      </c>
      <c r="T4185" t="str">
        <f>IFERROR(IF(J4185&lt;&gt;"", INDEX($S$5:$S$1433, MATCH(J4185, $E$5:$E$1433, 0)),""),"")</f>
        <v/>
      </c>
      <c r="V4185" t="str">
        <f>IFERROR(IF(J4185&lt;&gt;"", INDEX($U$5:$U$1433, MATCH(J4185, $E$5:$E$1433, 0)),""),"")</f>
        <v/>
      </c>
    </row>
    <row r="4186">
      <c r="A4186" t="str">
        <f>IF(B4186&lt;&gt;"",A4185+1,"")</f>
        <v/>
      </c>
      <c r="F4186" t="str">
        <f>IFERROR(IF(VLOOKUP(E4186,J:J,1,0)=E4186,"X",""),"")</f>
        <v/>
      </c>
      <c r="G4186" t="str">
        <f>IF(J4186&lt;&gt;"", INDEX($C$5:$C$1433, MATCH(J4186, $E$5:$E$1433, 0)),"")</f>
        <v/>
      </c>
      <c r="H4186" t="str">
        <f>IF(J4186&lt;&gt;"", INDEX($D$5:$D$1433, MATCH(J4186, $E$5:$E$1433, 0)),"")</f>
        <v/>
      </c>
      <c r="I4186" t="str">
        <f>IFERROR(IF(J4186&lt;&gt;"", INDEX($B$5:$B$1433, MATCH(J4186, $E$5:$E$1433, 0)),""),"SAI")</f>
        <v/>
      </c>
      <c r="L4186" t="str">
        <f>IFERROR(IF($N$5="Sáng",IF(MID(K4186,2,7)-MID($L$2,2,7)&gt;0,"Trễ",""),IF(MID(K4186,2,7)-MID($Q$2,2,7)&gt;0,"Trễ","")),"")</f>
        <v/>
      </c>
      <c r="M4186" t="str">
        <f>IFERROR(IF($N$5="Sáng",MID(K4186,2,7)-MID($L$2,2,7),MID(K4186,2,7)-MID($Q$2,2,7)),"")</f>
        <v/>
      </c>
      <c r="Q4186" t="str">
        <f>IF(B4186&lt;&gt;"",IF(AND(P4186="",F4186=""),"Không phép ",""),"")</f>
        <v/>
      </c>
      <c r="R4186" t="str">
        <f>UPPER(B4186)</f>
        <v/>
      </c>
      <c r="T4186" t="str">
        <f>IFERROR(IF(J4186&lt;&gt;"", INDEX($S$5:$S$1433, MATCH(J4186, $E$5:$E$1433, 0)),""),"")</f>
        <v/>
      </c>
      <c r="V4186" t="str">
        <f>IFERROR(IF(J4186&lt;&gt;"", INDEX($U$5:$U$1433, MATCH(J4186, $E$5:$E$1433, 0)),""),"")</f>
        <v/>
      </c>
    </row>
    <row r="4187">
      <c r="A4187" t="str">
        <f>IF(B4187&lt;&gt;"",A4186+1,"")</f>
        <v/>
      </c>
      <c r="F4187" t="str">
        <f>IFERROR(IF(VLOOKUP(E4187,J:J,1,0)=E4187,"X",""),"")</f>
        <v/>
      </c>
      <c r="G4187" t="str">
        <f>IF(J4187&lt;&gt;"", INDEX($C$5:$C$1433, MATCH(J4187, $E$5:$E$1433, 0)),"")</f>
        <v/>
      </c>
      <c r="H4187" t="str">
        <f>IF(J4187&lt;&gt;"", INDEX($D$5:$D$1433, MATCH(J4187, $E$5:$E$1433, 0)),"")</f>
        <v/>
      </c>
      <c r="I4187" t="str">
        <f>IFERROR(IF(J4187&lt;&gt;"", INDEX($B$5:$B$1433, MATCH(J4187, $E$5:$E$1433, 0)),""),"SAI")</f>
        <v/>
      </c>
      <c r="L4187" t="str">
        <f>IFERROR(IF($N$5="Sáng",IF(MID(K4187,2,7)-MID($L$2,2,7)&gt;0,"Trễ",""),IF(MID(K4187,2,7)-MID($Q$2,2,7)&gt;0,"Trễ","")),"")</f>
        <v/>
      </c>
      <c r="M4187" t="str">
        <f>IFERROR(IF($N$5="Sáng",MID(K4187,2,7)-MID($L$2,2,7),MID(K4187,2,7)-MID($Q$2,2,7)),"")</f>
        <v/>
      </c>
      <c r="Q4187" t="str">
        <f>IF(B4187&lt;&gt;"",IF(AND(P4187="",F4187=""),"Không phép ",""),"")</f>
        <v/>
      </c>
      <c r="R4187" t="str">
        <f>UPPER(B4187)</f>
        <v/>
      </c>
      <c r="T4187" t="str">
        <f>IFERROR(IF(J4187&lt;&gt;"", INDEX($S$5:$S$1433, MATCH(J4187, $E$5:$E$1433, 0)),""),"")</f>
        <v/>
      </c>
      <c r="V4187" t="str">
        <f>IFERROR(IF(J4187&lt;&gt;"", INDEX($U$5:$U$1433, MATCH(J4187, $E$5:$E$1433, 0)),""),"")</f>
        <v/>
      </c>
    </row>
    <row r="4188">
      <c r="A4188" t="str">
        <f>IF(B4188&lt;&gt;"",A4187+1,"")</f>
        <v/>
      </c>
      <c r="F4188" t="str">
        <f>IFERROR(IF(VLOOKUP(E4188,J:J,1,0)=E4188,"X",""),"")</f>
        <v/>
      </c>
      <c r="G4188" t="str">
        <f>IF(J4188&lt;&gt;"", INDEX($C$5:$C$1433, MATCH(J4188, $E$5:$E$1433, 0)),"")</f>
        <v/>
      </c>
      <c r="H4188" t="str">
        <f>IF(J4188&lt;&gt;"", INDEX($D$5:$D$1433, MATCH(J4188, $E$5:$E$1433, 0)),"")</f>
        <v/>
      </c>
      <c r="I4188" t="str">
        <f>IFERROR(IF(J4188&lt;&gt;"", INDEX($B$5:$B$1433, MATCH(J4188, $E$5:$E$1433, 0)),""),"SAI")</f>
        <v/>
      </c>
      <c r="L4188" t="str">
        <f>IFERROR(IF($N$5="Sáng",IF(MID(K4188,2,7)-MID($L$2,2,7)&gt;0,"Trễ",""),IF(MID(K4188,2,7)-MID($Q$2,2,7)&gt;0,"Trễ","")),"")</f>
        <v/>
      </c>
      <c r="M4188" t="str">
        <f>IFERROR(IF($N$5="Sáng",MID(K4188,2,7)-MID($L$2,2,7),MID(K4188,2,7)-MID($Q$2,2,7)),"")</f>
        <v/>
      </c>
      <c r="Q4188" t="str">
        <f>IF(B4188&lt;&gt;"",IF(AND(P4188="",F4188=""),"Không phép ",""),"")</f>
        <v/>
      </c>
      <c r="R4188" t="str">
        <f>UPPER(B4188)</f>
        <v/>
      </c>
      <c r="T4188" t="str">
        <f>IFERROR(IF(J4188&lt;&gt;"", INDEX($S$5:$S$1433, MATCH(J4188, $E$5:$E$1433, 0)),""),"")</f>
        <v/>
      </c>
      <c r="V4188" t="str">
        <f>IFERROR(IF(J4188&lt;&gt;"", INDEX($U$5:$U$1433, MATCH(J4188, $E$5:$E$1433, 0)),""),"")</f>
        <v/>
      </c>
    </row>
    <row r="4189">
      <c r="A4189" t="str">
        <f>IF(B4189&lt;&gt;"",A4188+1,"")</f>
        <v/>
      </c>
      <c r="F4189" t="str">
        <f>IFERROR(IF(VLOOKUP(E4189,J:J,1,0)=E4189,"X",""),"")</f>
        <v/>
      </c>
      <c r="G4189" t="str">
        <f>IF(J4189&lt;&gt;"", INDEX($C$5:$C$1433, MATCH(J4189, $E$5:$E$1433, 0)),"")</f>
        <v/>
      </c>
      <c r="H4189" t="str">
        <f>IF(J4189&lt;&gt;"", INDEX($D$5:$D$1433, MATCH(J4189, $E$5:$E$1433, 0)),"")</f>
        <v/>
      </c>
      <c r="I4189" t="str">
        <f>IFERROR(IF(J4189&lt;&gt;"", INDEX($B$5:$B$1433, MATCH(J4189, $E$5:$E$1433, 0)),""),"SAI")</f>
        <v/>
      </c>
      <c r="L4189" t="str">
        <f>IFERROR(IF($N$5="Sáng",IF(MID(K4189,2,7)-MID($L$2,2,7)&gt;0,"Trễ",""),IF(MID(K4189,2,7)-MID($Q$2,2,7)&gt;0,"Trễ","")),"")</f>
        <v/>
      </c>
      <c r="M4189" t="str">
        <f>IFERROR(IF($N$5="Sáng",MID(K4189,2,7)-MID($L$2,2,7),MID(K4189,2,7)-MID($Q$2,2,7)),"")</f>
        <v/>
      </c>
      <c r="Q4189" t="str">
        <f>IF(B4189&lt;&gt;"",IF(AND(P4189="",F4189=""),"Không phép ",""),"")</f>
        <v/>
      </c>
      <c r="R4189" t="str">
        <f>UPPER(B4189)</f>
        <v/>
      </c>
      <c r="T4189" t="str">
        <f>IFERROR(IF(J4189&lt;&gt;"", INDEX($S$5:$S$1433, MATCH(J4189, $E$5:$E$1433, 0)),""),"")</f>
        <v/>
      </c>
      <c r="V4189" t="str">
        <f>IFERROR(IF(J4189&lt;&gt;"", INDEX($U$5:$U$1433, MATCH(J4189, $E$5:$E$1433, 0)),""),"")</f>
        <v/>
      </c>
    </row>
    <row r="4190">
      <c r="A4190" t="str">
        <f>IF(B4190&lt;&gt;"",A4189+1,"")</f>
        <v/>
      </c>
      <c r="F4190" t="str">
        <f>IFERROR(IF(VLOOKUP(E4190,J:J,1,0)=E4190,"X",""),"")</f>
        <v/>
      </c>
      <c r="G4190" t="str">
        <f>IF(J4190&lt;&gt;"", INDEX($C$5:$C$1433, MATCH(J4190, $E$5:$E$1433, 0)),"")</f>
        <v/>
      </c>
      <c r="H4190" t="str">
        <f>IF(J4190&lt;&gt;"", INDEX($D$5:$D$1433, MATCH(J4190, $E$5:$E$1433, 0)),"")</f>
        <v/>
      </c>
      <c r="I4190" t="str">
        <f>IFERROR(IF(J4190&lt;&gt;"", INDEX($B$5:$B$1433, MATCH(J4190, $E$5:$E$1433, 0)),""),"SAI")</f>
        <v/>
      </c>
      <c r="L4190" t="str">
        <f>IFERROR(IF($N$5="Sáng",IF(MID(K4190,2,7)-MID($L$2,2,7)&gt;0,"Trễ",""),IF(MID(K4190,2,7)-MID($Q$2,2,7)&gt;0,"Trễ","")),"")</f>
        <v/>
      </c>
      <c r="M4190" t="str">
        <f>IFERROR(IF($N$5="Sáng",MID(K4190,2,7)-MID($L$2,2,7),MID(K4190,2,7)-MID($Q$2,2,7)),"")</f>
        <v/>
      </c>
      <c r="Q4190" t="str">
        <f>IF(B4190&lt;&gt;"",IF(AND(P4190="",F4190=""),"Không phép ",""),"")</f>
        <v/>
      </c>
      <c r="R4190" t="str">
        <f>UPPER(B4190)</f>
        <v/>
      </c>
      <c r="T4190" t="str">
        <f>IFERROR(IF(J4190&lt;&gt;"", INDEX($S$5:$S$1433, MATCH(J4190, $E$5:$E$1433, 0)),""),"")</f>
        <v/>
      </c>
      <c r="V4190" t="str">
        <f>IFERROR(IF(J4190&lt;&gt;"", INDEX($U$5:$U$1433, MATCH(J4190, $E$5:$E$1433, 0)),""),"")</f>
        <v/>
      </c>
    </row>
    <row r="4191">
      <c r="A4191" t="str">
        <f>IF(B4191&lt;&gt;"",A4190+1,"")</f>
        <v/>
      </c>
      <c r="F4191" t="str">
        <f>IFERROR(IF(VLOOKUP(E4191,J:J,1,0)=E4191,"X",""),"")</f>
        <v/>
      </c>
      <c r="G4191" t="str">
        <f>IF(J4191&lt;&gt;"", INDEX($C$5:$C$1433, MATCH(J4191, $E$5:$E$1433, 0)),"")</f>
        <v/>
      </c>
      <c r="H4191" t="str">
        <f>IF(J4191&lt;&gt;"", INDEX($D$5:$D$1433, MATCH(J4191, $E$5:$E$1433, 0)),"")</f>
        <v/>
      </c>
      <c r="I4191" t="str">
        <f>IFERROR(IF(J4191&lt;&gt;"", INDEX($B$5:$B$1433, MATCH(J4191, $E$5:$E$1433, 0)),""),"SAI")</f>
        <v/>
      </c>
      <c r="L4191" t="str">
        <f>IFERROR(IF($N$5="Sáng",IF(MID(K4191,2,7)-MID($L$2,2,7)&gt;0,"Trễ",""),IF(MID(K4191,2,7)-MID($Q$2,2,7)&gt;0,"Trễ","")),"")</f>
        <v/>
      </c>
      <c r="M4191" t="str">
        <f>IFERROR(IF($N$5="Sáng",MID(K4191,2,7)-MID($L$2,2,7),MID(K4191,2,7)-MID($Q$2,2,7)),"")</f>
        <v/>
      </c>
      <c r="Q4191" t="str">
        <f>IF(B4191&lt;&gt;"",IF(AND(P4191="",F4191=""),"Không phép ",""),"")</f>
        <v/>
      </c>
      <c r="R4191" t="str">
        <f>UPPER(B4191)</f>
        <v/>
      </c>
      <c r="T4191" t="str">
        <f>IFERROR(IF(J4191&lt;&gt;"", INDEX($S$5:$S$1433, MATCH(J4191, $E$5:$E$1433, 0)),""),"")</f>
        <v/>
      </c>
      <c r="V4191" t="str">
        <f>IFERROR(IF(J4191&lt;&gt;"", INDEX($U$5:$U$1433, MATCH(J4191, $E$5:$E$1433, 0)),""),"")</f>
        <v/>
      </c>
    </row>
    <row r="4192">
      <c r="A4192" t="str">
        <f>IF(B4192&lt;&gt;"",A4191+1,"")</f>
        <v/>
      </c>
      <c r="F4192" t="str">
        <f>IFERROR(IF(VLOOKUP(E4192,J:J,1,0)=E4192,"X",""),"")</f>
        <v/>
      </c>
      <c r="G4192" t="str">
        <f>IF(J4192&lt;&gt;"", INDEX($C$5:$C$1433, MATCH(J4192, $E$5:$E$1433, 0)),"")</f>
        <v/>
      </c>
      <c r="H4192" t="str">
        <f>IF(J4192&lt;&gt;"", INDEX($D$5:$D$1433, MATCH(J4192, $E$5:$E$1433, 0)),"")</f>
        <v/>
      </c>
      <c r="I4192" t="str">
        <f>IFERROR(IF(J4192&lt;&gt;"", INDEX($B$5:$B$1433, MATCH(J4192, $E$5:$E$1433, 0)),""),"SAI")</f>
        <v/>
      </c>
      <c r="L4192" t="str">
        <f>IFERROR(IF($N$5="Sáng",IF(MID(K4192,2,7)-MID($L$2,2,7)&gt;0,"Trễ",""),IF(MID(K4192,2,7)-MID($Q$2,2,7)&gt;0,"Trễ","")),"")</f>
        <v/>
      </c>
      <c r="M4192" t="str">
        <f>IFERROR(IF($N$5="Sáng",MID(K4192,2,7)-MID($L$2,2,7),MID(K4192,2,7)-MID($Q$2,2,7)),"")</f>
        <v/>
      </c>
      <c r="Q4192" t="str">
        <f>IF(B4192&lt;&gt;"",IF(AND(P4192="",F4192=""),"Không phép ",""),"")</f>
        <v/>
      </c>
      <c r="R4192" t="str">
        <f>UPPER(B4192)</f>
        <v/>
      </c>
      <c r="T4192" t="str">
        <f>IFERROR(IF(J4192&lt;&gt;"", INDEX($S$5:$S$1433, MATCH(J4192, $E$5:$E$1433, 0)),""),"")</f>
        <v/>
      </c>
      <c r="V4192" t="str">
        <f>IFERROR(IF(J4192&lt;&gt;"", INDEX($U$5:$U$1433, MATCH(J4192, $E$5:$E$1433, 0)),""),"")</f>
        <v/>
      </c>
    </row>
    <row r="4193">
      <c r="A4193" t="str">
        <f>IF(B4193&lt;&gt;"",A4192+1,"")</f>
        <v/>
      </c>
      <c r="F4193" t="str">
        <f>IFERROR(IF(VLOOKUP(E4193,J:J,1,0)=E4193,"X",""),"")</f>
        <v/>
      </c>
      <c r="G4193" t="str">
        <f>IF(J4193&lt;&gt;"", INDEX($C$5:$C$1433, MATCH(J4193, $E$5:$E$1433, 0)),"")</f>
        <v/>
      </c>
      <c r="H4193" t="str">
        <f>IF(J4193&lt;&gt;"", INDEX($D$5:$D$1433, MATCH(J4193, $E$5:$E$1433, 0)),"")</f>
        <v/>
      </c>
      <c r="I4193" t="str">
        <f>IFERROR(IF(J4193&lt;&gt;"", INDEX($B$5:$B$1433, MATCH(J4193, $E$5:$E$1433, 0)),""),"SAI")</f>
        <v/>
      </c>
      <c r="L4193" t="str">
        <f>IFERROR(IF($N$5="Sáng",IF(MID(K4193,2,7)-MID($L$2,2,7)&gt;0,"Trễ",""),IF(MID(K4193,2,7)-MID($Q$2,2,7)&gt;0,"Trễ","")),"")</f>
        <v/>
      </c>
      <c r="M4193" t="str">
        <f>IFERROR(IF($N$5="Sáng",MID(K4193,2,7)-MID($L$2,2,7),MID(K4193,2,7)-MID($Q$2,2,7)),"")</f>
        <v/>
      </c>
      <c r="Q4193" t="str">
        <f>IF(B4193&lt;&gt;"",IF(AND(P4193="",F4193=""),"Không phép ",""),"")</f>
        <v/>
      </c>
      <c r="R4193" t="str">
        <f>UPPER(B4193)</f>
        <v/>
      </c>
      <c r="T4193" t="str">
        <f>IFERROR(IF(J4193&lt;&gt;"", INDEX($S$5:$S$1433, MATCH(J4193, $E$5:$E$1433, 0)),""),"")</f>
        <v/>
      </c>
      <c r="V4193" t="str">
        <f>IFERROR(IF(J4193&lt;&gt;"", INDEX($U$5:$U$1433, MATCH(J4193, $E$5:$E$1433, 0)),""),"")</f>
        <v/>
      </c>
    </row>
    <row r="4194">
      <c r="A4194" t="str">
        <f>IF(B4194&lt;&gt;"",A4193+1,"")</f>
        <v/>
      </c>
      <c r="F4194" t="str">
        <f>IFERROR(IF(VLOOKUP(E4194,J:J,1,0)=E4194,"X",""),"")</f>
        <v/>
      </c>
      <c r="G4194" t="str">
        <f>IF(J4194&lt;&gt;"", INDEX($C$5:$C$1433, MATCH(J4194, $E$5:$E$1433, 0)),"")</f>
        <v/>
      </c>
      <c r="H4194" t="str">
        <f>IF(J4194&lt;&gt;"", INDEX($D$5:$D$1433, MATCH(J4194, $E$5:$E$1433, 0)),"")</f>
        <v/>
      </c>
      <c r="I4194" t="str">
        <f>IFERROR(IF(J4194&lt;&gt;"", INDEX($B$5:$B$1433, MATCH(J4194, $E$5:$E$1433, 0)),""),"SAI")</f>
        <v/>
      </c>
      <c r="L4194" t="str">
        <f>IFERROR(IF($N$5="Sáng",IF(MID(K4194,2,7)-MID($L$2,2,7)&gt;0,"Trễ",""),IF(MID(K4194,2,7)-MID($Q$2,2,7)&gt;0,"Trễ","")),"")</f>
        <v/>
      </c>
      <c r="M4194" t="str">
        <f>IFERROR(IF($N$5="Sáng",MID(K4194,2,7)-MID($L$2,2,7),MID(K4194,2,7)-MID($Q$2,2,7)),"")</f>
        <v/>
      </c>
      <c r="Q4194" t="str">
        <f>IF(B4194&lt;&gt;"",IF(AND(P4194="",F4194=""),"Không phép ",""),"")</f>
        <v/>
      </c>
      <c r="R4194" t="str">
        <f>UPPER(B4194)</f>
        <v/>
      </c>
      <c r="T4194" t="str">
        <f>IFERROR(IF(J4194&lt;&gt;"", INDEX($S$5:$S$1433, MATCH(J4194, $E$5:$E$1433, 0)),""),"")</f>
        <v/>
      </c>
      <c r="V4194" t="str">
        <f>IFERROR(IF(J4194&lt;&gt;"", INDEX($U$5:$U$1433, MATCH(J4194, $E$5:$E$1433, 0)),""),"")</f>
        <v/>
      </c>
    </row>
    <row r="4195">
      <c r="A4195" t="str">
        <f>IF(B4195&lt;&gt;"",A4194+1,"")</f>
        <v/>
      </c>
      <c r="F4195" t="str">
        <f>IFERROR(IF(VLOOKUP(E4195,J:J,1,0)=E4195,"X",""),"")</f>
        <v/>
      </c>
      <c r="G4195" t="str">
        <f>IF(J4195&lt;&gt;"", INDEX($C$5:$C$1433, MATCH(J4195, $E$5:$E$1433, 0)),"")</f>
        <v/>
      </c>
      <c r="H4195" t="str">
        <f>IF(J4195&lt;&gt;"", INDEX($D$5:$D$1433, MATCH(J4195, $E$5:$E$1433, 0)),"")</f>
        <v/>
      </c>
      <c r="I4195" t="str">
        <f>IFERROR(IF(J4195&lt;&gt;"", INDEX($B$5:$B$1433, MATCH(J4195, $E$5:$E$1433, 0)),""),"SAI")</f>
        <v/>
      </c>
      <c r="L4195" t="str">
        <f>IFERROR(IF($N$5="Sáng",IF(MID(K4195,2,7)-MID($L$2,2,7)&gt;0,"Trễ",""),IF(MID(K4195,2,7)-MID($Q$2,2,7)&gt;0,"Trễ","")),"")</f>
        <v/>
      </c>
      <c r="M4195" t="str">
        <f>IFERROR(IF($N$5="Sáng",MID(K4195,2,7)-MID($L$2,2,7),MID(K4195,2,7)-MID($Q$2,2,7)),"")</f>
        <v/>
      </c>
      <c r="Q4195" t="str">
        <f>IF(B4195&lt;&gt;"",IF(AND(P4195="",F4195=""),"Không phép ",""),"")</f>
        <v/>
      </c>
      <c r="R4195" t="str">
        <f>UPPER(B4195)</f>
        <v/>
      </c>
      <c r="T4195" t="str">
        <f>IFERROR(IF(J4195&lt;&gt;"", INDEX($S$5:$S$1433, MATCH(J4195, $E$5:$E$1433, 0)),""),"")</f>
        <v/>
      </c>
      <c r="V4195" t="str">
        <f>IFERROR(IF(J4195&lt;&gt;"", INDEX($U$5:$U$1433, MATCH(J4195, $E$5:$E$1433, 0)),""),"")</f>
        <v/>
      </c>
    </row>
    <row r="4196">
      <c r="A4196" t="str">
        <f>IF(B4196&lt;&gt;"",A4195+1,"")</f>
        <v/>
      </c>
      <c r="F4196" t="str">
        <f>IFERROR(IF(VLOOKUP(E4196,J:J,1,0)=E4196,"X",""),"")</f>
        <v/>
      </c>
      <c r="G4196" t="str">
        <f>IF(J4196&lt;&gt;"", INDEX($C$5:$C$1433, MATCH(J4196, $E$5:$E$1433, 0)),"")</f>
        <v/>
      </c>
      <c r="H4196" t="str">
        <f>IF(J4196&lt;&gt;"", INDEX($D$5:$D$1433, MATCH(J4196, $E$5:$E$1433, 0)),"")</f>
        <v/>
      </c>
      <c r="I4196" t="str">
        <f>IFERROR(IF(J4196&lt;&gt;"", INDEX($B$5:$B$1433, MATCH(J4196, $E$5:$E$1433, 0)),""),"SAI")</f>
        <v/>
      </c>
      <c r="L4196" t="str">
        <f>IFERROR(IF($N$5="Sáng",IF(MID(K4196,2,7)-MID($L$2,2,7)&gt;0,"Trễ",""),IF(MID(K4196,2,7)-MID($Q$2,2,7)&gt;0,"Trễ","")),"")</f>
        <v/>
      </c>
      <c r="M4196" t="str">
        <f>IFERROR(IF($N$5="Sáng",MID(K4196,2,7)-MID($L$2,2,7),MID(K4196,2,7)-MID($Q$2,2,7)),"")</f>
        <v/>
      </c>
      <c r="Q4196" t="str">
        <f>IF(B4196&lt;&gt;"",IF(AND(P4196="",F4196=""),"Không phép ",""),"")</f>
        <v/>
      </c>
      <c r="R4196" t="str">
        <f>UPPER(B4196)</f>
        <v/>
      </c>
      <c r="T4196" t="str">
        <f>IFERROR(IF(J4196&lt;&gt;"", INDEX($S$5:$S$1433, MATCH(J4196, $E$5:$E$1433, 0)),""),"")</f>
        <v/>
      </c>
      <c r="V4196" t="str">
        <f>IFERROR(IF(J4196&lt;&gt;"", INDEX($U$5:$U$1433, MATCH(J4196, $E$5:$E$1433, 0)),""),"")</f>
        <v/>
      </c>
    </row>
    <row r="4197">
      <c r="A4197" t="str">
        <f>IF(B4197&lt;&gt;"",A4196+1,"")</f>
        <v/>
      </c>
      <c r="F4197" t="str">
        <f>IFERROR(IF(VLOOKUP(E4197,J:J,1,0)=E4197,"X",""),"")</f>
        <v/>
      </c>
      <c r="G4197" t="str">
        <f>IF(J4197&lt;&gt;"", INDEX($C$5:$C$1433, MATCH(J4197, $E$5:$E$1433, 0)),"")</f>
        <v/>
      </c>
      <c r="H4197" t="str">
        <f>IF(J4197&lt;&gt;"", INDEX($D$5:$D$1433, MATCH(J4197, $E$5:$E$1433, 0)),"")</f>
        <v/>
      </c>
      <c r="I4197" t="str">
        <f>IFERROR(IF(J4197&lt;&gt;"", INDEX($B$5:$B$1433, MATCH(J4197, $E$5:$E$1433, 0)),""),"SAI")</f>
        <v/>
      </c>
      <c r="L4197" t="str">
        <f>IFERROR(IF($N$5="Sáng",IF(MID(K4197,2,7)-MID($L$2,2,7)&gt;0,"Trễ",""),IF(MID(K4197,2,7)-MID($Q$2,2,7)&gt;0,"Trễ","")),"")</f>
        <v/>
      </c>
      <c r="M4197" t="str">
        <f>IFERROR(IF($N$5="Sáng",MID(K4197,2,7)-MID($L$2,2,7),MID(K4197,2,7)-MID($Q$2,2,7)),"")</f>
        <v/>
      </c>
      <c r="Q4197" t="str">
        <f>IF(B4197&lt;&gt;"",IF(AND(P4197="",F4197=""),"Không phép ",""),"")</f>
        <v/>
      </c>
      <c r="R4197" t="str">
        <f>UPPER(B4197)</f>
        <v/>
      </c>
      <c r="T4197" t="str">
        <f>IFERROR(IF(J4197&lt;&gt;"", INDEX($S$5:$S$1433, MATCH(J4197, $E$5:$E$1433, 0)),""),"")</f>
        <v/>
      </c>
      <c r="V4197" t="str">
        <f>IFERROR(IF(J4197&lt;&gt;"", INDEX($U$5:$U$1433, MATCH(J4197, $E$5:$E$1433, 0)),""),"")</f>
        <v/>
      </c>
    </row>
    <row r="4198">
      <c r="A4198" t="str">
        <f>IF(B4198&lt;&gt;"",A4197+1,"")</f>
        <v/>
      </c>
      <c r="F4198" t="str">
        <f>IFERROR(IF(VLOOKUP(E4198,J:J,1,0)=E4198,"X",""),"")</f>
        <v/>
      </c>
      <c r="G4198" t="str">
        <f>IF(J4198&lt;&gt;"", INDEX($C$5:$C$1433, MATCH(J4198, $E$5:$E$1433, 0)),"")</f>
        <v/>
      </c>
      <c r="H4198" t="str">
        <f>IF(J4198&lt;&gt;"", INDEX($D$5:$D$1433, MATCH(J4198, $E$5:$E$1433, 0)),"")</f>
        <v/>
      </c>
      <c r="I4198" t="str">
        <f>IFERROR(IF(J4198&lt;&gt;"", INDEX($B$5:$B$1433, MATCH(J4198, $E$5:$E$1433, 0)),""),"SAI")</f>
        <v/>
      </c>
      <c r="L4198" t="str">
        <f>IFERROR(IF($N$5="Sáng",IF(MID(K4198,2,7)-MID($L$2,2,7)&gt;0,"Trễ",""),IF(MID(K4198,2,7)-MID($Q$2,2,7)&gt;0,"Trễ","")),"")</f>
        <v/>
      </c>
      <c r="M4198" t="str">
        <f>IFERROR(IF($N$5="Sáng",MID(K4198,2,7)-MID($L$2,2,7),MID(K4198,2,7)-MID($Q$2,2,7)),"")</f>
        <v/>
      </c>
      <c r="Q4198" t="str">
        <f>IF(B4198&lt;&gt;"",IF(AND(P4198="",F4198=""),"Không phép ",""),"")</f>
        <v/>
      </c>
      <c r="R4198" t="str">
        <f>UPPER(B4198)</f>
        <v/>
      </c>
      <c r="T4198" t="str">
        <f>IFERROR(IF(J4198&lt;&gt;"", INDEX($S$5:$S$1433, MATCH(J4198, $E$5:$E$1433, 0)),""),"")</f>
        <v/>
      </c>
      <c r="V4198" t="str">
        <f>IFERROR(IF(J4198&lt;&gt;"", INDEX($U$5:$U$1433, MATCH(J4198, $E$5:$E$1433, 0)),""),"")</f>
        <v/>
      </c>
    </row>
    <row r="4199">
      <c r="A4199" t="str">
        <f>IF(B4199&lt;&gt;"",A4198+1,"")</f>
        <v/>
      </c>
      <c r="F4199" t="str">
        <f>IFERROR(IF(VLOOKUP(E4199,J:J,1,0)=E4199,"X",""),"")</f>
        <v/>
      </c>
      <c r="G4199" t="str">
        <f>IF(J4199&lt;&gt;"", INDEX($C$5:$C$1433, MATCH(J4199, $E$5:$E$1433, 0)),"")</f>
        <v/>
      </c>
      <c r="H4199" t="str">
        <f>IF(J4199&lt;&gt;"", INDEX($D$5:$D$1433, MATCH(J4199, $E$5:$E$1433, 0)),"")</f>
        <v/>
      </c>
      <c r="I4199" t="str">
        <f>IFERROR(IF(J4199&lt;&gt;"", INDEX($B$5:$B$1433, MATCH(J4199, $E$5:$E$1433, 0)),""),"SAI")</f>
        <v/>
      </c>
      <c r="L4199" t="str">
        <f>IFERROR(IF($N$5="Sáng",IF(MID(K4199,2,7)-MID($L$2,2,7)&gt;0,"Trễ",""),IF(MID(K4199,2,7)-MID($Q$2,2,7)&gt;0,"Trễ","")),"")</f>
        <v/>
      </c>
      <c r="M4199" t="str">
        <f>IFERROR(IF($N$5="Sáng",MID(K4199,2,7)-MID($L$2,2,7),MID(K4199,2,7)-MID($Q$2,2,7)),"")</f>
        <v/>
      </c>
      <c r="Q4199" t="str">
        <f>IF(B4199&lt;&gt;"",IF(AND(P4199="",F4199=""),"Không phép ",""),"")</f>
        <v/>
      </c>
      <c r="R4199" t="str">
        <f>UPPER(B4199)</f>
        <v/>
      </c>
      <c r="T4199" t="str">
        <f>IFERROR(IF(J4199&lt;&gt;"", INDEX($S$5:$S$1433, MATCH(J4199, $E$5:$E$1433, 0)),""),"")</f>
        <v/>
      </c>
      <c r="V4199" t="str">
        <f>IFERROR(IF(J4199&lt;&gt;"", INDEX($U$5:$U$1433, MATCH(J4199, $E$5:$E$1433, 0)),""),"")</f>
        <v/>
      </c>
    </row>
    <row r="4200">
      <c r="A4200" t="str">
        <f>IF(B4200&lt;&gt;"",A4199+1,"")</f>
        <v/>
      </c>
      <c r="F4200" t="str">
        <f>IFERROR(IF(VLOOKUP(E4200,J:J,1,0)=E4200,"X",""),"")</f>
        <v/>
      </c>
      <c r="G4200" t="str">
        <f>IF(J4200&lt;&gt;"", INDEX($C$5:$C$1433, MATCH(J4200, $E$5:$E$1433, 0)),"")</f>
        <v/>
      </c>
      <c r="H4200" t="str">
        <f>IF(J4200&lt;&gt;"", INDEX($D$5:$D$1433, MATCH(J4200, $E$5:$E$1433, 0)),"")</f>
        <v/>
      </c>
      <c r="I4200" t="str">
        <f>IFERROR(IF(J4200&lt;&gt;"", INDEX($B$5:$B$1433, MATCH(J4200, $E$5:$E$1433, 0)),""),"SAI")</f>
        <v/>
      </c>
      <c r="L4200" t="str">
        <f>IFERROR(IF($N$5="Sáng",IF(MID(K4200,2,7)-MID($L$2,2,7)&gt;0,"Trễ",""),IF(MID(K4200,2,7)-MID($Q$2,2,7)&gt;0,"Trễ","")),"")</f>
        <v/>
      </c>
      <c r="M4200" t="str">
        <f>IFERROR(IF($N$5="Sáng",MID(K4200,2,7)-MID($L$2,2,7),MID(K4200,2,7)-MID($Q$2,2,7)),"")</f>
        <v/>
      </c>
      <c r="Q4200" t="str">
        <f>IF(B4200&lt;&gt;"",IF(AND(P4200="",F4200=""),"Không phép ",""),"")</f>
        <v/>
      </c>
      <c r="R4200" t="str">
        <f>UPPER(B4200)</f>
        <v/>
      </c>
      <c r="T4200" t="str">
        <f>IFERROR(IF(J4200&lt;&gt;"", INDEX($S$5:$S$1433, MATCH(J4200, $E$5:$E$1433, 0)),""),"")</f>
        <v/>
      </c>
      <c r="V4200" t="str">
        <f>IFERROR(IF(J4200&lt;&gt;"", INDEX($U$5:$U$1433, MATCH(J4200, $E$5:$E$1433, 0)),""),"")</f>
        <v/>
      </c>
    </row>
    <row r="4201">
      <c r="A4201" t="str">
        <f>IF(B4201&lt;&gt;"",A4200+1,"")</f>
        <v/>
      </c>
      <c r="F4201" t="str">
        <f>IFERROR(IF(VLOOKUP(E4201,J:J,1,0)=E4201,"X",""),"")</f>
        <v/>
      </c>
      <c r="G4201" t="str">
        <f>IF(J4201&lt;&gt;"", INDEX($C$5:$C$1433, MATCH(J4201, $E$5:$E$1433, 0)),"")</f>
        <v/>
      </c>
      <c r="H4201" t="str">
        <f>IF(J4201&lt;&gt;"", INDEX($D$5:$D$1433, MATCH(J4201, $E$5:$E$1433, 0)),"")</f>
        <v/>
      </c>
      <c r="I4201" t="str">
        <f>IFERROR(IF(J4201&lt;&gt;"", INDEX($B$5:$B$1433, MATCH(J4201, $E$5:$E$1433, 0)),""),"SAI")</f>
        <v/>
      </c>
      <c r="L4201" t="str">
        <f>IFERROR(IF($N$5="Sáng",IF(MID(K4201,2,7)-MID($L$2,2,7)&gt;0,"Trễ",""),IF(MID(K4201,2,7)-MID($Q$2,2,7)&gt;0,"Trễ","")),"")</f>
        <v/>
      </c>
      <c r="M4201" t="str">
        <f>IFERROR(IF($N$5="Sáng",MID(K4201,2,7)-MID($L$2,2,7),MID(K4201,2,7)-MID($Q$2,2,7)),"")</f>
        <v/>
      </c>
      <c r="Q4201" t="str">
        <f>IF(B4201&lt;&gt;"",IF(AND(P4201="",F4201=""),"Không phép ",""),"")</f>
        <v/>
      </c>
      <c r="R4201" t="str">
        <f>UPPER(B4201)</f>
        <v/>
      </c>
      <c r="T4201" t="str">
        <f>IFERROR(IF(J4201&lt;&gt;"", INDEX($S$5:$S$1433, MATCH(J4201, $E$5:$E$1433, 0)),""),"")</f>
        <v/>
      </c>
      <c r="V4201" t="str">
        <f>IFERROR(IF(J4201&lt;&gt;"", INDEX($U$5:$U$1433, MATCH(J4201, $E$5:$E$1433, 0)),""),"")</f>
        <v/>
      </c>
    </row>
    <row r="4202">
      <c r="A4202" t="str">
        <f>IF(B4202&lt;&gt;"",A4201+1,"")</f>
        <v/>
      </c>
      <c r="F4202" t="str">
        <f>IFERROR(IF(VLOOKUP(E4202,J:J,1,0)=E4202,"X",""),"")</f>
        <v/>
      </c>
      <c r="G4202" t="str">
        <f>IF(J4202&lt;&gt;"", INDEX($C$5:$C$1433, MATCH(J4202, $E$5:$E$1433, 0)),"")</f>
        <v/>
      </c>
      <c r="H4202" t="str">
        <f>IF(J4202&lt;&gt;"", INDEX($D$5:$D$1433, MATCH(J4202, $E$5:$E$1433, 0)),"")</f>
        <v/>
      </c>
      <c r="I4202" t="str">
        <f>IFERROR(IF(J4202&lt;&gt;"", INDEX($B$5:$B$1433, MATCH(J4202, $E$5:$E$1433, 0)),""),"SAI")</f>
        <v/>
      </c>
      <c r="L4202" t="str">
        <f>IFERROR(IF($N$5="Sáng",IF(MID(K4202,2,7)-MID($L$2,2,7)&gt;0,"Trễ",""),IF(MID(K4202,2,7)-MID($Q$2,2,7)&gt;0,"Trễ","")),"")</f>
        <v/>
      </c>
      <c r="M4202" t="str">
        <f>IFERROR(IF($N$5="Sáng",MID(K4202,2,7)-MID($L$2,2,7),MID(K4202,2,7)-MID($Q$2,2,7)),"")</f>
        <v/>
      </c>
      <c r="Q4202" t="str">
        <f>IF(B4202&lt;&gt;"",IF(AND(P4202="",F4202=""),"Không phép ",""),"")</f>
        <v/>
      </c>
      <c r="R4202" t="str">
        <f>UPPER(B4202)</f>
        <v/>
      </c>
      <c r="T4202" t="str">
        <f>IFERROR(IF(J4202&lt;&gt;"", INDEX($S$5:$S$1433, MATCH(J4202, $E$5:$E$1433, 0)),""),"")</f>
        <v/>
      </c>
      <c r="V4202" t="str">
        <f>IFERROR(IF(J4202&lt;&gt;"", INDEX($U$5:$U$1433, MATCH(J4202, $E$5:$E$1433, 0)),""),"")</f>
        <v/>
      </c>
    </row>
    <row r="4203">
      <c r="A4203" t="str">
        <f>IF(B4203&lt;&gt;"",A4202+1,"")</f>
        <v/>
      </c>
      <c r="F4203" t="str">
        <f>IFERROR(IF(VLOOKUP(E4203,J:J,1,0)=E4203,"X",""),"")</f>
        <v/>
      </c>
      <c r="G4203" t="str">
        <f>IF(J4203&lt;&gt;"", INDEX($C$5:$C$1433, MATCH(J4203, $E$5:$E$1433, 0)),"")</f>
        <v/>
      </c>
      <c r="H4203" t="str">
        <f>IF(J4203&lt;&gt;"", INDEX($D$5:$D$1433, MATCH(J4203, $E$5:$E$1433, 0)),"")</f>
        <v/>
      </c>
      <c r="I4203" t="str">
        <f>IFERROR(IF(J4203&lt;&gt;"", INDEX($B$5:$B$1433, MATCH(J4203, $E$5:$E$1433, 0)),""),"SAI")</f>
        <v/>
      </c>
      <c r="L4203" t="str">
        <f>IFERROR(IF($N$5="Sáng",IF(MID(K4203,2,7)-MID($L$2,2,7)&gt;0,"Trễ",""),IF(MID(K4203,2,7)-MID($Q$2,2,7)&gt;0,"Trễ","")),"")</f>
        <v/>
      </c>
      <c r="M4203" t="str">
        <f>IFERROR(IF($N$5="Sáng",MID(K4203,2,7)-MID($L$2,2,7),MID(K4203,2,7)-MID($Q$2,2,7)),"")</f>
        <v/>
      </c>
      <c r="Q4203" t="str">
        <f>IF(B4203&lt;&gt;"",IF(AND(P4203="",F4203=""),"Không phép ",""),"")</f>
        <v/>
      </c>
      <c r="R4203" t="str">
        <f>UPPER(B4203)</f>
        <v/>
      </c>
      <c r="T4203" t="str">
        <f>IFERROR(IF(J4203&lt;&gt;"", INDEX($S$5:$S$1433, MATCH(J4203, $E$5:$E$1433, 0)),""),"")</f>
        <v/>
      </c>
      <c r="V4203" t="str">
        <f>IFERROR(IF(J4203&lt;&gt;"", INDEX($U$5:$U$1433, MATCH(J4203, $E$5:$E$1433, 0)),""),"")</f>
        <v/>
      </c>
    </row>
    <row r="4204">
      <c r="A4204" t="str">
        <f>IF(B4204&lt;&gt;"",A4203+1,"")</f>
        <v/>
      </c>
      <c r="F4204" t="str">
        <f>IFERROR(IF(VLOOKUP(E4204,J:J,1,0)=E4204,"X",""),"")</f>
        <v/>
      </c>
      <c r="G4204" t="str">
        <f>IF(J4204&lt;&gt;"", INDEX($C$5:$C$1433, MATCH(J4204, $E$5:$E$1433, 0)),"")</f>
        <v/>
      </c>
      <c r="H4204" t="str">
        <f>IF(J4204&lt;&gt;"", INDEX($D$5:$D$1433, MATCH(J4204, $E$5:$E$1433, 0)),"")</f>
        <v/>
      </c>
      <c r="I4204" t="str">
        <f>IFERROR(IF(J4204&lt;&gt;"", INDEX($B$5:$B$1433, MATCH(J4204, $E$5:$E$1433, 0)),""),"SAI")</f>
        <v/>
      </c>
      <c r="L4204" t="str">
        <f>IFERROR(IF($N$5="Sáng",IF(MID(K4204,2,7)-MID($L$2,2,7)&gt;0,"Trễ",""),IF(MID(K4204,2,7)-MID($Q$2,2,7)&gt;0,"Trễ","")),"")</f>
        <v/>
      </c>
      <c r="M4204" t="str">
        <f>IFERROR(IF($N$5="Sáng",MID(K4204,2,7)-MID($L$2,2,7),MID(K4204,2,7)-MID($Q$2,2,7)),"")</f>
        <v/>
      </c>
      <c r="Q4204" t="str">
        <f>IF(B4204&lt;&gt;"",IF(AND(P4204="",F4204=""),"Không phép ",""),"")</f>
        <v/>
      </c>
      <c r="R4204" t="str">
        <f>UPPER(B4204)</f>
        <v/>
      </c>
      <c r="T4204" t="str">
        <f>IFERROR(IF(J4204&lt;&gt;"", INDEX($S$5:$S$1433, MATCH(J4204, $E$5:$E$1433, 0)),""),"")</f>
        <v/>
      </c>
      <c r="V4204" t="str">
        <f>IFERROR(IF(J4204&lt;&gt;"", INDEX($U$5:$U$1433, MATCH(J4204, $E$5:$E$1433, 0)),""),"")</f>
        <v/>
      </c>
    </row>
    <row r="4205">
      <c r="A4205" t="str">
        <f>IF(B4205&lt;&gt;"",A4204+1,"")</f>
        <v/>
      </c>
      <c r="F4205" t="str">
        <f>IFERROR(IF(VLOOKUP(E4205,J:J,1,0)=E4205,"X",""),"")</f>
        <v/>
      </c>
      <c r="G4205" t="str">
        <f>IF(J4205&lt;&gt;"", INDEX($C$5:$C$1433, MATCH(J4205, $E$5:$E$1433, 0)),"")</f>
        <v/>
      </c>
      <c r="H4205" t="str">
        <f>IF(J4205&lt;&gt;"", INDEX($D$5:$D$1433, MATCH(J4205, $E$5:$E$1433, 0)),"")</f>
        <v/>
      </c>
      <c r="I4205" t="str">
        <f>IFERROR(IF(J4205&lt;&gt;"", INDEX($B$5:$B$1433, MATCH(J4205, $E$5:$E$1433, 0)),""),"SAI")</f>
        <v/>
      </c>
      <c r="L4205" t="str">
        <f>IFERROR(IF($N$5="Sáng",IF(MID(K4205,2,7)-MID($L$2,2,7)&gt;0,"Trễ",""),IF(MID(K4205,2,7)-MID($Q$2,2,7)&gt;0,"Trễ","")),"")</f>
        <v/>
      </c>
      <c r="M4205" t="str">
        <f>IFERROR(IF($N$5="Sáng",MID(K4205,2,7)-MID($L$2,2,7),MID(K4205,2,7)-MID($Q$2,2,7)),"")</f>
        <v/>
      </c>
      <c r="Q4205" t="str">
        <f>IF(B4205&lt;&gt;"",IF(AND(P4205="",F4205=""),"Không phép ",""),"")</f>
        <v/>
      </c>
      <c r="R4205" t="str">
        <f>UPPER(B4205)</f>
        <v/>
      </c>
      <c r="T4205" t="str">
        <f>IFERROR(IF(J4205&lt;&gt;"", INDEX($S$5:$S$1433, MATCH(J4205, $E$5:$E$1433, 0)),""),"")</f>
        <v/>
      </c>
      <c r="V4205" t="str">
        <f>IFERROR(IF(J4205&lt;&gt;"", INDEX($U$5:$U$1433, MATCH(J4205, $E$5:$E$1433, 0)),""),"")</f>
        <v/>
      </c>
    </row>
    <row r="4206">
      <c r="A4206" t="str">
        <f>IF(B4206&lt;&gt;"",A4205+1,"")</f>
        <v/>
      </c>
      <c r="F4206" t="str">
        <f>IFERROR(IF(VLOOKUP(E4206,J:J,1,0)=E4206,"X",""),"")</f>
        <v/>
      </c>
      <c r="G4206" t="str">
        <f>IF(J4206&lt;&gt;"", INDEX($C$5:$C$1433, MATCH(J4206, $E$5:$E$1433, 0)),"")</f>
        <v/>
      </c>
      <c r="H4206" t="str">
        <f>IF(J4206&lt;&gt;"", INDEX($D$5:$D$1433, MATCH(J4206, $E$5:$E$1433, 0)),"")</f>
        <v/>
      </c>
      <c r="I4206" t="str">
        <f>IFERROR(IF(J4206&lt;&gt;"", INDEX($B$5:$B$1433, MATCH(J4206, $E$5:$E$1433, 0)),""),"SAI")</f>
        <v/>
      </c>
      <c r="L4206" t="str">
        <f>IFERROR(IF($N$5="Sáng",IF(MID(K4206,2,7)-MID($L$2,2,7)&gt;0,"Trễ",""),IF(MID(K4206,2,7)-MID($Q$2,2,7)&gt;0,"Trễ","")),"")</f>
        <v/>
      </c>
      <c r="M4206" t="str">
        <f>IFERROR(IF($N$5="Sáng",MID(K4206,2,7)-MID($L$2,2,7),MID(K4206,2,7)-MID($Q$2,2,7)),"")</f>
        <v/>
      </c>
      <c r="Q4206" t="str">
        <f>IF(B4206&lt;&gt;"",IF(AND(P4206="",F4206=""),"Không phép ",""),"")</f>
        <v/>
      </c>
      <c r="R4206" t="str">
        <f>UPPER(B4206)</f>
        <v/>
      </c>
      <c r="T4206" t="str">
        <f>IFERROR(IF(J4206&lt;&gt;"", INDEX($S$5:$S$1433, MATCH(J4206, $E$5:$E$1433, 0)),""),"")</f>
        <v/>
      </c>
      <c r="V4206" t="str">
        <f>IFERROR(IF(J4206&lt;&gt;"", INDEX($U$5:$U$1433, MATCH(J4206, $E$5:$E$1433, 0)),""),"")</f>
        <v/>
      </c>
    </row>
    <row r="4207">
      <c r="A4207" t="str">
        <f>IF(B4207&lt;&gt;"",A4206+1,"")</f>
        <v/>
      </c>
      <c r="F4207" t="str">
        <f>IFERROR(IF(VLOOKUP(E4207,J:J,1,0)=E4207,"X",""),"")</f>
        <v/>
      </c>
      <c r="G4207" t="str">
        <f>IF(J4207&lt;&gt;"", INDEX($C$5:$C$1433, MATCH(J4207, $E$5:$E$1433, 0)),"")</f>
        <v/>
      </c>
      <c r="H4207" t="str">
        <f>IF(J4207&lt;&gt;"", INDEX($D$5:$D$1433, MATCH(J4207, $E$5:$E$1433, 0)),"")</f>
        <v/>
      </c>
      <c r="I4207" t="str">
        <f>IFERROR(IF(J4207&lt;&gt;"", INDEX($B$5:$B$1433, MATCH(J4207, $E$5:$E$1433, 0)),""),"SAI")</f>
        <v/>
      </c>
      <c r="L4207" t="str">
        <f>IFERROR(IF($N$5="Sáng",IF(MID(K4207,2,7)-MID($L$2,2,7)&gt;0,"Trễ",""),IF(MID(K4207,2,7)-MID($Q$2,2,7)&gt;0,"Trễ","")),"")</f>
        <v/>
      </c>
      <c r="M4207" t="str">
        <f>IFERROR(IF($N$5="Sáng",MID(K4207,2,7)-MID($L$2,2,7),MID(K4207,2,7)-MID($Q$2,2,7)),"")</f>
        <v/>
      </c>
      <c r="Q4207" t="str">
        <f>IF(B4207&lt;&gt;"",IF(AND(P4207="",F4207=""),"Không phép ",""),"")</f>
        <v/>
      </c>
      <c r="R4207" t="str">
        <f>UPPER(B4207)</f>
        <v/>
      </c>
      <c r="T4207" t="str">
        <f>IFERROR(IF(J4207&lt;&gt;"", INDEX($S$5:$S$1433, MATCH(J4207, $E$5:$E$1433, 0)),""),"")</f>
        <v/>
      </c>
      <c r="V4207" t="str">
        <f>IFERROR(IF(J4207&lt;&gt;"", INDEX($U$5:$U$1433, MATCH(J4207, $E$5:$E$1433, 0)),""),"")</f>
        <v/>
      </c>
    </row>
    <row r="4208">
      <c r="A4208" t="str">
        <f>IF(B4208&lt;&gt;"",A4207+1,"")</f>
        <v/>
      </c>
      <c r="F4208" t="str">
        <f>IFERROR(IF(VLOOKUP(E4208,J:J,1,0)=E4208,"X",""),"")</f>
        <v/>
      </c>
      <c r="G4208" t="str">
        <f>IF(J4208&lt;&gt;"", INDEX($C$5:$C$1433, MATCH(J4208, $E$5:$E$1433, 0)),"")</f>
        <v/>
      </c>
      <c r="H4208" t="str">
        <f>IF(J4208&lt;&gt;"", INDEX($D$5:$D$1433, MATCH(J4208, $E$5:$E$1433, 0)),"")</f>
        <v/>
      </c>
      <c r="I4208" t="str">
        <f>IFERROR(IF(J4208&lt;&gt;"", INDEX($B$5:$B$1433, MATCH(J4208, $E$5:$E$1433, 0)),""),"SAI")</f>
        <v/>
      </c>
      <c r="L4208" t="str">
        <f>IFERROR(IF($N$5="Sáng",IF(MID(K4208,2,7)-MID($L$2,2,7)&gt;0,"Trễ",""),IF(MID(K4208,2,7)-MID($Q$2,2,7)&gt;0,"Trễ","")),"")</f>
        <v/>
      </c>
      <c r="M4208" t="str">
        <f>IFERROR(IF($N$5="Sáng",MID(K4208,2,7)-MID($L$2,2,7),MID(K4208,2,7)-MID($Q$2,2,7)),"")</f>
        <v/>
      </c>
      <c r="Q4208" t="str">
        <f>IF(B4208&lt;&gt;"",IF(AND(P4208="",F4208=""),"Không phép ",""),"")</f>
        <v/>
      </c>
      <c r="R4208" t="str">
        <f>UPPER(B4208)</f>
        <v/>
      </c>
      <c r="T4208" t="str">
        <f>IFERROR(IF(J4208&lt;&gt;"", INDEX($S$5:$S$1433, MATCH(J4208, $E$5:$E$1433, 0)),""),"")</f>
        <v/>
      </c>
      <c r="V4208" t="str">
        <f>IFERROR(IF(J4208&lt;&gt;"", INDEX($U$5:$U$1433, MATCH(J4208, $E$5:$E$1433, 0)),""),"")</f>
        <v/>
      </c>
    </row>
    <row r="4209">
      <c r="A4209" t="str">
        <f>IF(B4209&lt;&gt;"",A4208+1,"")</f>
        <v/>
      </c>
      <c r="F4209" t="str">
        <f>IFERROR(IF(VLOOKUP(E4209,J:J,1,0)=E4209,"X",""),"")</f>
        <v/>
      </c>
      <c r="G4209" t="str">
        <f>IF(J4209&lt;&gt;"", INDEX($C$5:$C$1433, MATCH(J4209, $E$5:$E$1433, 0)),"")</f>
        <v/>
      </c>
      <c r="H4209" t="str">
        <f>IF(J4209&lt;&gt;"", INDEX($D$5:$D$1433, MATCH(J4209, $E$5:$E$1433, 0)),"")</f>
        <v/>
      </c>
      <c r="I4209" t="str">
        <f>IFERROR(IF(J4209&lt;&gt;"", INDEX($B$5:$B$1433, MATCH(J4209, $E$5:$E$1433, 0)),""),"SAI")</f>
        <v/>
      </c>
      <c r="L4209" t="str">
        <f>IFERROR(IF($N$5="Sáng",IF(MID(K4209,2,7)-MID($L$2,2,7)&gt;0,"Trễ",""),IF(MID(K4209,2,7)-MID($Q$2,2,7)&gt;0,"Trễ","")),"")</f>
        <v/>
      </c>
      <c r="M4209" t="str">
        <f>IFERROR(IF($N$5="Sáng",MID(K4209,2,7)-MID($L$2,2,7),MID(K4209,2,7)-MID($Q$2,2,7)),"")</f>
        <v/>
      </c>
      <c r="Q4209" t="str">
        <f>IF(B4209&lt;&gt;"",IF(AND(P4209="",F4209=""),"Không phép ",""),"")</f>
        <v/>
      </c>
      <c r="R4209" t="str">
        <f>UPPER(B4209)</f>
        <v/>
      </c>
      <c r="T4209" t="str">
        <f>IFERROR(IF(J4209&lt;&gt;"", INDEX($S$5:$S$1433, MATCH(J4209, $E$5:$E$1433, 0)),""),"")</f>
        <v/>
      </c>
      <c r="V4209" t="str">
        <f>IFERROR(IF(J4209&lt;&gt;"", INDEX($U$5:$U$1433, MATCH(J4209, $E$5:$E$1433, 0)),""),"")</f>
        <v/>
      </c>
    </row>
    <row r="4210">
      <c r="A4210" t="str">
        <f>IF(B4210&lt;&gt;"",A4209+1,"")</f>
        <v/>
      </c>
      <c r="F4210" t="str">
        <f>IFERROR(IF(VLOOKUP(E4210,J:J,1,0)=E4210,"X",""),"")</f>
        <v/>
      </c>
      <c r="G4210" t="str">
        <f>IF(J4210&lt;&gt;"", INDEX($C$5:$C$1433, MATCH(J4210, $E$5:$E$1433, 0)),"")</f>
        <v/>
      </c>
      <c r="H4210" t="str">
        <f>IF(J4210&lt;&gt;"", INDEX($D$5:$D$1433, MATCH(J4210, $E$5:$E$1433, 0)),"")</f>
        <v/>
      </c>
      <c r="I4210" t="str">
        <f>IFERROR(IF(J4210&lt;&gt;"", INDEX($B$5:$B$1433, MATCH(J4210, $E$5:$E$1433, 0)),""),"SAI")</f>
        <v/>
      </c>
      <c r="L4210" t="str">
        <f>IFERROR(IF($N$5="Sáng",IF(MID(K4210,2,7)-MID($L$2,2,7)&gt;0,"Trễ",""),IF(MID(K4210,2,7)-MID($Q$2,2,7)&gt;0,"Trễ","")),"")</f>
        <v/>
      </c>
      <c r="M4210" t="str">
        <f>IFERROR(IF($N$5="Sáng",MID(K4210,2,7)-MID($L$2,2,7),MID(K4210,2,7)-MID($Q$2,2,7)),"")</f>
        <v/>
      </c>
      <c r="Q4210" t="str">
        <f>IF(B4210&lt;&gt;"",IF(AND(P4210="",F4210=""),"Không phép ",""),"")</f>
        <v/>
      </c>
      <c r="R4210" t="str">
        <f>UPPER(B4210)</f>
        <v/>
      </c>
      <c r="T4210" t="str">
        <f>IFERROR(IF(J4210&lt;&gt;"", INDEX($S$5:$S$1433, MATCH(J4210, $E$5:$E$1433, 0)),""),"")</f>
        <v/>
      </c>
      <c r="V4210" t="str">
        <f>IFERROR(IF(J4210&lt;&gt;"", INDEX($U$5:$U$1433, MATCH(J4210, $E$5:$E$1433, 0)),""),"")</f>
        <v/>
      </c>
    </row>
    <row r="4211">
      <c r="A4211" t="str">
        <f>IF(B4211&lt;&gt;"",A4210+1,"")</f>
        <v/>
      </c>
      <c r="F4211" t="str">
        <f>IFERROR(IF(VLOOKUP(E4211,J:J,1,0)=E4211,"X",""),"")</f>
        <v/>
      </c>
      <c r="G4211" t="str">
        <f>IF(J4211&lt;&gt;"", INDEX($C$5:$C$1433, MATCH(J4211, $E$5:$E$1433, 0)),"")</f>
        <v/>
      </c>
      <c r="H4211" t="str">
        <f>IF(J4211&lt;&gt;"", INDEX($D$5:$D$1433, MATCH(J4211, $E$5:$E$1433, 0)),"")</f>
        <v/>
      </c>
      <c r="I4211" t="str">
        <f>IFERROR(IF(J4211&lt;&gt;"", INDEX($B$5:$B$1433, MATCH(J4211, $E$5:$E$1433, 0)),""),"SAI")</f>
        <v/>
      </c>
      <c r="L4211" t="str">
        <f>IFERROR(IF($N$5="Sáng",IF(MID(K4211,2,7)-MID($L$2,2,7)&gt;0,"Trễ",""),IF(MID(K4211,2,7)-MID($Q$2,2,7)&gt;0,"Trễ","")),"")</f>
        <v/>
      </c>
      <c r="M4211" t="str">
        <f>IFERROR(IF($N$5="Sáng",MID(K4211,2,7)-MID($L$2,2,7),MID(K4211,2,7)-MID($Q$2,2,7)),"")</f>
        <v/>
      </c>
      <c r="Q4211" t="str">
        <f>IF(B4211&lt;&gt;"",IF(AND(P4211="",F4211=""),"Không phép ",""),"")</f>
        <v/>
      </c>
      <c r="R4211" t="str">
        <f>UPPER(B4211)</f>
        <v/>
      </c>
      <c r="T4211" t="str">
        <f>IFERROR(IF(J4211&lt;&gt;"", INDEX($S$5:$S$1433, MATCH(J4211, $E$5:$E$1433, 0)),""),"")</f>
        <v/>
      </c>
      <c r="V4211" t="str">
        <f>IFERROR(IF(J4211&lt;&gt;"", INDEX($U$5:$U$1433, MATCH(J4211, $E$5:$E$1433, 0)),""),"")</f>
        <v/>
      </c>
    </row>
    <row r="4212">
      <c r="A4212" t="str">
        <f>IF(B4212&lt;&gt;"",A4211+1,"")</f>
        <v/>
      </c>
      <c r="F4212" t="str">
        <f>IFERROR(IF(VLOOKUP(E4212,J:J,1,0)=E4212,"X",""),"")</f>
        <v/>
      </c>
      <c r="G4212" t="str">
        <f>IF(J4212&lt;&gt;"", INDEX($C$5:$C$1433, MATCH(J4212, $E$5:$E$1433, 0)),"")</f>
        <v/>
      </c>
      <c r="H4212" t="str">
        <f>IF(J4212&lt;&gt;"", INDEX($D$5:$D$1433, MATCH(J4212, $E$5:$E$1433, 0)),"")</f>
        <v/>
      </c>
      <c r="I4212" t="str">
        <f>IFERROR(IF(J4212&lt;&gt;"", INDEX($B$5:$B$1433, MATCH(J4212, $E$5:$E$1433, 0)),""),"SAI")</f>
        <v/>
      </c>
      <c r="L4212" t="str">
        <f>IFERROR(IF($N$5="Sáng",IF(MID(K4212,2,7)-MID($L$2,2,7)&gt;0,"Trễ",""),IF(MID(K4212,2,7)-MID($Q$2,2,7)&gt;0,"Trễ","")),"")</f>
        <v/>
      </c>
      <c r="M4212" t="str">
        <f>IFERROR(IF($N$5="Sáng",MID(K4212,2,7)-MID($L$2,2,7),MID(K4212,2,7)-MID($Q$2,2,7)),"")</f>
        <v/>
      </c>
      <c r="Q4212" t="str">
        <f>IF(B4212&lt;&gt;"",IF(AND(P4212="",F4212=""),"Không phép ",""),"")</f>
        <v/>
      </c>
      <c r="R4212" t="str">
        <f>UPPER(B4212)</f>
        <v/>
      </c>
      <c r="T4212" t="str">
        <f>IFERROR(IF(J4212&lt;&gt;"", INDEX($S$5:$S$1433, MATCH(J4212, $E$5:$E$1433, 0)),""),"")</f>
        <v/>
      </c>
      <c r="V4212" t="str">
        <f>IFERROR(IF(J4212&lt;&gt;"", INDEX($U$5:$U$1433, MATCH(J4212, $E$5:$E$1433, 0)),""),"")</f>
        <v/>
      </c>
    </row>
    <row r="4213">
      <c r="A4213" t="str">
        <f>IF(B4213&lt;&gt;"",A4212+1,"")</f>
        <v/>
      </c>
      <c r="F4213" t="str">
        <f>IFERROR(IF(VLOOKUP(E4213,J:J,1,0)=E4213,"X",""),"")</f>
        <v/>
      </c>
      <c r="G4213" t="str">
        <f>IF(J4213&lt;&gt;"", INDEX($C$5:$C$1433, MATCH(J4213, $E$5:$E$1433, 0)),"")</f>
        <v/>
      </c>
      <c r="H4213" t="str">
        <f>IF(J4213&lt;&gt;"", INDEX($D$5:$D$1433, MATCH(J4213, $E$5:$E$1433, 0)),"")</f>
        <v/>
      </c>
      <c r="I4213" t="str">
        <f>IFERROR(IF(J4213&lt;&gt;"", INDEX($B$5:$B$1433, MATCH(J4213, $E$5:$E$1433, 0)),""),"SAI")</f>
        <v/>
      </c>
      <c r="L4213" t="str">
        <f>IFERROR(IF($N$5="Sáng",IF(MID(K4213,2,7)-MID($L$2,2,7)&gt;0,"Trễ",""),IF(MID(K4213,2,7)-MID($Q$2,2,7)&gt;0,"Trễ","")),"")</f>
        <v/>
      </c>
      <c r="M4213" t="str">
        <f>IFERROR(IF($N$5="Sáng",MID(K4213,2,7)-MID($L$2,2,7),MID(K4213,2,7)-MID($Q$2,2,7)),"")</f>
        <v/>
      </c>
      <c r="Q4213" t="str">
        <f>IF(B4213&lt;&gt;"",IF(AND(P4213="",F4213=""),"Không phép ",""),"")</f>
        <v/>
      </c>
      <c r="R4213" t="str">
        <f>UPPER(B4213)</f>
        <v/>
      </c>
      <c r="T4213" t="str">
        <f>IFERROR(IF(J4213&lt;&gt;"", INDEX($S$5:$S$1433, MATCH(J4213, $E$5:$E$1433, 0)),""),"")</f>
        <v/>
      </c>
      <c r="V4213" t="str">
        <f>IFERROR(IF(J4213&lt;&gt;"", INDEX($U$5:$U$1433, MATCH(J4213, $E$5:$E$1433, 0)),""),"")</f>
        <v/>
      </c>
    </row>
    <row r="4214">
      <c r="A4214" t="str">
        <f>IF(B4214&lt;&gt;"",A4213+1,"")</f>
        <v/>
      </c>
      <c r="F4214" t="str">
        <f>IFERROR(IF(VLOOKUP(E4214,J:J,1,0)=E4214,"X",""),"")</f>
        <v/>
      </c>
      <c r="G4214" t="str">
        <f>IF(J4214&lt;&gt;"", INDEX($C$5:$C$1433, MATCH(J4214, $E$5:$E$1433, 0)),"")</f>
        <v/>
      </c>
      <c r="H4214" t="str">
        <f>IF(J4214&lt;&gt;"", INDEX($D$5:$D$1433, MATCH(J4214, $E$5:$E$1433, 0)),"")</f>
        <v/>
      </c>
      <c r="I4214" t="str">
        <f>IFERROR(IF(J4214&lt;&gt;"", INDEX($B$5:$B$1433, MATCH(J4214, $E$5:$E$1433, 0)),""),"SAI")</f>
        <v/>
      </c>
      <c r="L4214" t="str">
        <f>IFERROR(IF($N$5="Sáng",IF(MID(K4214,2,7)-MID($L$2,2,7)&gt;0,"Trễ",""),IF(MID(K4214,2,7)-MID($Q$2,2,7)&gt;0,"Trễ","")),"")</f>
        <v/>
      </c>
      <c r="M4214" t="str">
        <f>IFERROR(IF($N$5="Sáng",MID(K4214,2,7)-MID($L$2,2,7),MID(K4214,2,7)-MID($Q$2,2,7)),"")</f>
        <v/>
      </c>
      <c r="Q4214" t="str">
        <f>IF(B4214&lt;&gt;"",IF(AND(P4214="",F4214=""),"Không phép ",""),"")</f>
        <v/>
      </c>
      <c r="R4214" t="str">
        <f>UPPER(B4214)</f>
        <v/>
      </c>
      <c r="T4214" t="str">
        <f>IFERROR(IF(J4214&lt;&gt;"", INDEX($S$5:$S$1433, MATCH(J4214, $E$5:$E$1433, 0)),""),"")</f>
        <v/>
      </c>
      <c r="V4214" t="str">
        <f>IFERROR(IF(J4214&lt;&gt;"", INDEX($U$5:$U$1433, MATCH(J4214, $E$5:$E$1433, 0)),""),"")</f>
        <v/>
      </c>
    </row>
    <row r="4215">
      <c r="A4215" t="str">
        <f>IF(B4215&lt;&gt;"",A4214+1,"")</f>
        <v/>
      </c>
      <c r="F4215" t="str">
        <f>IFERROR(IF(VLOOKUP(E4215,J:J,1,0)=E4215,"X",""),"")</f>
        <v/>
      </c>
      <c r="G4215" t="str">
        <f>IF(J4215&lt;&gt;"", INDEX($C$5:$C$1433, MATCH(J4215, $E$5:$E$1433, 0)),"")</f>
        <v/>
      </c>
      <c r="H4215" t="str">
        <f>IF(J4215&lt;&gt;"", INDEX($D$5:$D$1433, MATCH(J4215, $E$5:$E$1433, 0)),"")</f>
        <v/>
      </c>
      <c r="I4215" t="str">
        <f>IFERROR(IF(J4215&lt;&gt;"", INDEX($B$5:$B$1433, MATCH(J4215, $E$5:$E$1433, 0)),""),"SAI")</f>
        <v/>
      </c>
      <c r="L4215" t="str">
        <f>IFERROR(IF($N$5="Sáng",IF(MID(K4215,2,7)-MID($L$2,2,7)&gt;0,"Trễ",""),IF(MID(K4215,2,7)-MID($Q$2,2,7)&gt;0,"Trễ","")),"")</f>
        <v/>
      </c>
      <c r="M4215" t="str">
        <f>IFERROR(IF($N$5="Sáng",MID(K4215,2,7)-MID($L$2,2,7),MID(K4215,2,7)-MID($Q$2,2,7)),"")</f>
        <v/>
      </c>
      <c r="Q4215" t="str">
        <f>IF(B4215&lt;&gt;"",IF(AND(P4215="",F4215=""),"Không phép ",""),"")</f>
        <v/>
      </c>
      <c r="R4215" t="str">
        <f>UPPER(B4215)</f>
        <v/>
      </c>
      <c r="T4215" t="str">
        <f>IFERROR(IF(J4215&lt;&gt;"", INDEX($S$5:$S$1433, MATCH(J4215, $E$5:$E$1433, 0)),""),"")</f>
        <v/>
      </c>
      <c r="V4215" t="str">
        <f>IFERROR(IF(J4215&lt;&gt;"", INDEX($U$5:$U$1433, MATCH(J4215, $E$5:$E$1433, 0)),""),"")</f>
        <v/>
      </c>
    </row>
    <row r="4216">
      <c r="A4216" t="str">
        <f>IF(B4216&lt;&gt;"",A4215+1,"")</f>
        <v/>
      </c>
      <c r="F4216" t="str">
        <f>IFERROR(IF(VLOOKUP(E4216,J:J,1,0)=E4216,"X",""),"")</f>
        <v/>
      </c>
      <c r="G4216" t="str">
        <f>IF(J4216&lt;&gt;"", INDEX($C$5:$C$1433, MATCH(J4216, $E$5:$E$1433, 0)),"")</f>
        <v/>
      </c>
      <c r="H4216" t="str">
        <f>IF(J4216&lt;&gt;"", INDEX($D$5:$D$1433, MATCH(J4216, $E$5:$E$1433, 0)),"")</f>
        <v/>
      </c>
      <c r="I4216" t="str">
        <f>IFERROR(IF(J4216&lt;&gt;"", INDEX($B$5:$B$1433, MATCH(J4216, $E$5:$E$1433, 0)),""),"SAI")</f>
        <v/>
      </c>
      <c r="L4216" t="str">
        <f>IFERROR(IF($N$5="Sáng",IF(MID(K4216,2,7)-MID($L$2,2,7)&gt;0,"Trễ",""),IF(MID(K4216,2,7)-MID($Q$2,2,7)&gt;0,"Trễ","")),"")</f>
        <v/>
      </c>
      <c r="M4216" t="str">
        <f>IFERROR(IF($N$5="Sáng",MID(K4216,2,7)-MID($L$2,2,7),MID(K4216,2,7)-MID($Q$2,2,7)),"")</f>
        <v/>
      </c>
      <c r="Q4216" t="str">
        <f>IF(B4216&lt;&gt;"",IF(AND(P4216="",F4216=""),"Không phép ",""),"")</f>
        <v/>
      </c>
      <c r="R4216" t="str">
        <f>UPPER(B4216)</f>
        <v/>
      </c>
      <c r="T4216" t="str">
        <f>IFERROR(IF(J4216&lt;&gt;"", INDEX($S$5:$S$1433, MATCH(J4216, $E$5:$E$1433, 0)),""),"")</f>
        <v/>
      </c>
      <c r="V4216" t="str">
        <f>IFERROR(IF(J4216&lt;&gt;"", INDEX($U$5:$U$1433, MATCH(J4216, $E$5:$E$1433, 0)),""),"")</f>
        <v/>
      </c>
    </row>
    <row r="4217">
      <c r="A4217" t="str">
        <f>IF(B4217&lt;&gt;"",A4216+1,"")</f>
        <v/>
      </c>
      <c r="F4217" t="str">
        <f>IFERROR(IF(VLOOKUP(E4217,J:J,1,0)=E4217,"X",""),"")</f>
        <v/>
      </c>
      <c r="G4217" t="str">
        <f>IF(J4217&lt;&gt;"", INDEX($C$5:$C$1433, MATCH(J4217, $E$5:$E$1433, 0)),"")</f>
        <v/>
      </c>
      <c r="H4217" t="str">
        <f>IF(J4217&lt;&gt;"", INDEX($D$5:$D$1433, MATCH(J4217, $E$5:$E$1433, 0)),"")</f>
        <v/>
      </c>
      <c r="I4217" t="str">
        <f>IFERROR(IF(J4217&lt;&gt;"", INDEX($B$5:$B$1433, MATCH(J4217, $E$5:$E$1433, 0)),""),"SAI")</f>
        <v/>
      </c>
      <c r="L4217" t="str">
        <f>IFERROR(IF($N$5="Sáng",IF(MID(K4217,2,7)-MID($L$2,2,7)&gt;0,"Trễ",""),IF(MID(K4217,2,7)-MID($Q$2,2,7)&gt;0,"Trễ","")),"")</f>
        <v/>
      </c>
      <c r="M4217" t="str">
        <f>IFERROR(IF($N$5="Sáng",MID(K4217,2,7)-MID($L$2,2,7),MID(K4217,2,7)-MID($Q$2,2,7)),"")</f>
        <v/>
      </c>
      <c r="Q4217" t="str">
        <f>IF(B4217&lt;&gt;"",IF(AND(P4217="",F4217=""),"Không phép ",""),"")</f>
        <v/>
      </c>
      <c r="R4217" t="str">
        <f>UPPER(B4217)</f>
        <v/>
      </c>
      <c r="T4217" t="str">
        <f>IFERROR(IF(J4217&lt;&gt;"", INDEX($S$5:$S$1433, MATCH(J4217, $E$5:$E$1433, 0)),""),"")</f>
        <v/>
      </c>
      <c r="V4217" t="str">
        <f>IFERROR(IF(J4217&lt;&gt;"", INDEX($U$5:$U$1433, MATCH(J4217, $E$5:$E$1433, 0)),""),"")</f>
        <v/>
      </c>
    </row>
    <row r="4218">
      <c r="A4218" t="str">
        <f>IF(B4218&lt;&gt;"",A4217+1,"")</f>
        <v/>
      </c>
      <c r="F4218" t="str">
        <f>IFERROR(IF(VLOOKUP(E4218,J:J,1,0)=E4218,"X",""),"")</f>
        <v/>
      </c>
      <c r="G4218" t="str">
        <f>IF(J4218&lt;&gt;"", INDEX($C$5:$C$1433, MATCH(J4218, $E$5:$E$1433, 0)),"")</f>
        <v/>
      </c>
      <c r="H4218" t="str">
        <f>IF(J4218&lt;&gt;"", INDEX($D$5:$D$1433, MATCH(J4218, $E$5:$E$1433, 0)),"")</f>
        <v/>
      </c>
      <c r="I4218" t="str">
        <f>IFERROR(IF(J4218&lt;&gt;"", INDEX($B$5:$B$1433, MATCH(J4218, $E$5:$E$1433, 0)),""),"SAI")</f>
        <v/>
      </c>
      <c r="L4218" t="str">
        <f>IFERROR(IF($N$5="Sáng",IF(MID(K4218,2,7)-MID($L$2,2,7)&gt;0,"Trễ",""),IF(MID(K4218,2,7)-MID($Q$2,2,7)&gt;0,"Trễ","")),"")</f>
        <v/>
      </c>
      <c r="M4218" t="str">
        <f>IFERROR(IF($N$5="Sáng",MID(K4218,2,7)-MID($L$2,2,7),MID(K4218,2,7)-MID($Q$2,2,7)),"")</f>
        <v/>
      </c>
      <c r="Q4218" t="str">
        <f>IF(B4218&lt;&gt;"",IF(AND(P4218="",F4218=""),"Không phép ",""),"")</f>
        <v/>
      </c>
      <c r="R4218" t="str">
        <f>UPPER(B4218)</f>
        <v/>
      </c>
      <c r="T4218" t="str">
        <f>IFERROR(IF(J4218&lt;&gt;"", INDEX($S$5:$S$1433, MATCH(J4218, $E$5:$E$1433, 0)),""),"")</f>
        <v/>
      </c>
      <c r="V4218" t="str">
        <f>IFERROR(IF(J4218&lt;&gt;"", INDEX($U$5:$U$1433, MATCH(J4218, $E$5:$E$1433, 0)),""),"")</f>
        <v/>
      </c>
    </row>
    <row r="4219">
      <c r="A4219" t="str">
        <f>IF(B4219&lt;&gt;"",A4218+1,"")</f>
        <v/>
      </c>
      <c r="F4219" t="str">
        <f>IFERROR(IF(VLOOKUP(E4219,J:J,1,0)=E4219,"X",""),"")</f>
        <v/>
      </c>
      <c r="G4219" t="str">
        <f>IF(J4219&lt;&gt;"", INDEX($C$5:$C$1433, MATCH(J4219, $E$5:$E$1433, 0)),"")</f>
        <v/>
      </c>
      <c r="H4219" t="str">
        <f>IF(J4219&lt;&gt;"", INDEX($D$5:$D$1433, MATCH(J4219, $E$5:$E$1433, 0)),"")</f>
        <v/>
      </c>
      <c r="I4219" t="str">
        <f>IFERROR(IF(J4219&lt;&gt;"", INDEX($B$5:$B$1433, MATCH(J4219, $E$5:$E$1433, 0)),""),"SAI")</f>
        <v/>
      </c>
      <c r="L4219" t="str">
        <f>IFERROR(IF($N$5="Sáng",IF(MID(K4219,2,7)-MID($L$2,2,7)&gt;0,"Trễ",""),IF(MID(K4219,2,7)-MID($Q$2,2,7)&gt;0,"Trễ","")),"")</f>
        <v/>
      </c>
      <c r="M4219" t="str">
        <f>IFERROR(IF($N$5="Sáng",MID(K4219,2,7)-MID($L$2,2,7),MID(K4219,2,7)-MID($Q$2,2,7)),"")</f>
        <v/>
      </c>
      <c r="Q4219" t="str">
        <f>IF(B4219&lt;&gt;"",IF(AND(P4219="",F4219=""),"Không phép ",""),"")</f>
        <v/>
      </c>
      <c r="R4219" t="str">
        <f>UPPER(B4219)</f>
        <v/>
      </c>
      <c r="T4219" t="str">
        <f>IFERROR(IF(J4219&lt;&gt;"", INDEX($S$5:$S$1433, MATCH(J4219, $E$5:$E$1433, 0)),""),"")</f>
        <v/>
      </c>
      <c r="V4219" t="str">
        <f>IFERROR(IF(J4219&lt;&gt;"", INDEX($U$5:$U$1433, MATCH(J4219, $E$5:$E$1433, 0)),""),"")</f>
        <v/>
      </c>
    </row>
    <row r="4220">
      <c r="A4220" t="str">
        <f>IF(B4220&lt;&gt;"",A4219+1,"")</f>
        <v/>
      </c>
      <c r="F4220" t="str">
        <f>IFERROR(IF(VLOOKUP(E4220,J:J,1,0)=E4220,"X",""),"")</f>
        <v/>
      </c>
      <c r="G4220" t="str">
        <f>IF(J4220&lt;&gt;"", INDEX($C$5:$C$1433, MATCH(J4220, $E$5:$E$1433, 0)),"")</f>
        <v/>
      </c>
      <c r="H4220" t="str">
        <f>IF(J4220&lt;&gt;"", INDEX($D$5:$D$1433, MATCH(J4220, $E$5:$E$1433, 0)),"")</f>
        <v/>
      </c>
      <c r="I4220" t="str">
        <f>IFERROR(IF(J4220&lt;&gt;"", INDEX($B$5:$B$1433, MATCH(J4220, $E$5:$E$1433, 0)),""),"SAI")</f>
        <v/>
      </c>
      <c r="L4220" t="str">
        <f>IFERROR(IF($N$5="Sáng",IF(MID(K4220,2,7)-MID($L$2,2,7)&gt;0,"Trễ",""),IF(MID(K4220,2,7)-MID($Q$2,2,7)&gt;0,"Trễ","")),"")</f>
        <v/>
      </c>
      <c r="M4220" t="str">
        <f>IFERROR(IF($N$5="Sáng",MID(K4220,2,7)-MID($L$2,2,7),MID(K4220,2,7)-MID($Q$2,2,7)),"")</f>
        <v/>
      </c>
      <c r="Q4220" t="str">
        <f>IF(B4220&lt;&gt;"",IF(AND(P4220="",F4220=""),"Không phép ",""),"")</f>
        <v/>
      </c>
      <c r="R4220" t="str">
        <f>UPPER(B4220)</f>
        <v/>
      </c>
      <c r="T4220" t="str">
        <f>IFERROR(IF(J4220&lt;&gt;"", INDEX($S$5:$S$1433, MATCH(J4220, $E$5:$E$1433, 0)),""),"")</f>
        <v/>
      </c>
      <c r="V4220" t="str">
        <f>IFERROR(IF(J4220&lt;&gt;"", INDEX($U$5:$U$1433, MATCH(J4220, $E$5:$E$1433, 0)),""),"")</f>
        <v/>
      </c>
    </row>
    <row r="4221">
      <c r="A4221" t="str">
        <f>IF(B4221&lt;&gt;"",A4220+1,"")</f>
        <v/>
      </c>
      <c r="F4221" t="str">
        <f>IFERROR(IF(VLOOKUP(E4221,J:J,1,0)=E4221,"X",""),"")</f>
        <v/>
      </c>
      <c r="G4221" t="str">
        <f>IF(J4221&lt;&gt;"", INDEX($C$5:$C$1433, MATCH(J4221, $E$5:$E$1433, 0)),"")</f>
        <v/>
      </c>
      <c r="H4221" t="str">
        <f>IF(J4221&lt;&gt;"", INDEX($D$5:$D$1433, MATCH(J4221, $E$5:$E$1433, 0)),"")</f>
        <v/>
      </c>
      <c r="I4221" t="str">
        <f>IFERROR(IF(J4221&lt;&gt;"", INDEX($B$5:$B$1433, MATCH(J4221, $E$5:$E$1433, 0)),""),"SAI")</f>
        <v/>
      </c>
      <c r="L4221" t="str">
        <f>IFERROR(IF($N$5="Sáng",IF(MID(K4221,2,7)-MID($L$2,2,7)&gt;0,"Trễ",""),IF(MID(K4221,2,7)-MID($Q$2,2,7)&gt;0,"Trễ","")),"")</f>
        <v/>
      </c>
      <c r="M4221" t="str">
        <f>IFERROR(IF($N$5="Sáng",MID(K4221,2,7)-MID($L$2,2,7),MID(K4221,2,7)-MID($Q$2,2,7)),"")</f>
        <v/>
      </c>
      <c r="Q4221" t="str">
        <f>IF(B4221&lt;&gt;"",IF(AND(P4221="",F4221=""),"Không phép ",""),"")</f>
        <v/>
      </c>
      <c r="R4221" t="str">
        <f>UPPER(B4221)</f>
        <v/>
      </c>
      <c r="T4221" t="str">
        <f>IFERROR(IF(J4221&lt;&gt;"", INDEX($S$5:$S$1433, MATCH(J4221, $E$5:$E$1433, 0)),""),"")</f>
        <v/>
      </c>
      <c r="V4221" t="str">
        <f>IFERROR(IF(J4221&lt;&gt;"", INDEX($U$5:$U$1433, MATCH(J4221, $E$5:$E$1433, 0)),""),"")</f>
        <v/>
      </c>
    </row>
    <row r="4222">
      <c r="A4222" t="str">
        <f>IF(B4222&lt;&gt;"",A4221+1,"")</f>
        <v/>
      </c>
      <c r="F4222" t="str">
        <f>IFERROR(IF(VLOOKUP(E4222,J:J,1,0)=E4222,"X",""),"")</f>
        <v/>
      </c>
      <c r="G4222" t="str">
        <f>IF(J4222&lt;&gt;"", INDEX($C$5:$C$1433, MATCH(J4222, $E$5:$E$1433, 0)),"")</f>
        <v/>
      </c>
      <c r="H4222" t="str">
        <f>IF(J4222&lt;&gt;"", INDEX($D$5:$D$1433, MATCH(J4222, $E$5:$E$1433, 0)),"")</f>
        <v/>
      </c>
      <c r="I4222" t="str">
        <f>IFERROR(IF(J4222&lt;&gt;"", INDEX($B$5:$B$1433, MATCH(J4222, $E$5:$E$1433, 0)),""),"SAI")</f>
        <v/>
      </c>
      <c r="L4222" t="str">
        <f>IFERROR(IF($N$5="Sáng",IF(MID(K4222,2,7)-MID($L$2,2,7)&gt;0,"Trễ",""),IF(MID(K4222,2,7)-MID($Q$2,2,7)&gt;0,"Trễ","")),"")</f>
        <v/>
      </c>
      <c r="M4222" t="str">
        <f>IFERROR(IF($N$5="Sáng",MID(K4222,2,7)-MID($L$2,2,7),MID(K4222,2,7)-MID($Q$2,2,7)),"")</f>
        <v/>
      </c>
      <c r="Q4222" t="str">
        <f>IF(B4222&lt;&gt;"",IF(AND(P4222="",F4222=""),"Không phép ",""),"")</f>
        <v/>
      </c>
      <c r="R4222" t="str">
        <f>UPPER(B4222)</f>
        <v/>
      </c>
      <c r="T4222" t="str">
        <f>IFERROR(IF(J4222&lt;&gt;"", INDEX($S$5:$S$1433, MATCH(J4222, $E$5:$E$1433, 0)),""),"")</f>
        <v/>
      </c>
      <c r="V4222" t="str">
        <f>IFERROR(IF(J4222&lt;&gt;"", INDEX($U$5:$U$1433, MATCH(J4222, $E$5:$E$1433, 0)),""),"")</f>
        <v/>
      </c>
    </row>
    <row r="4223">
      <c r="A4223" t="str">
        <f>IF(B4223&lt;&gt;"",A4222+1,"")</f>
        <v/>
      </c>
      <c r="F4223" t="str">
        <f>IFERROR(IF(VLOOKUP(E4223,J:J,1,0)=E4223,"X",""),"")</f>
        <v/>
      </c>
      <c r="G4223" t="str">
        <f>IF(J4223&lt;&gt;"", INDEX($C$5:$C$1433, MATCH(J4223, $E$5:$E$1433, 0)),"")</f>
        <v/>
      </c>
      <c r="H4223" t="str">
        <f>IF(J4223&lt;&gt;"", INDEX($D$5:$D$1433, MATCH(J4223, $E$5:$E$1433, 0)),"")</f>
        <v/>
      </c>
      <c r="I4223" t="str">
        <f>IFERROR(IF(J4223&lt;&gt;"", INDEX($B$5:$B$1433, MATCH(J4223, $E$5:$E$1433, 0)),""),"SAI")</f>
        <v/>
      </c>
      <c r="L4223" t="str">
        <f>IFERROR(IF($N$5="Sáng",IF(MID(K4223,2,7)-MID($L$2,2,7)&gt;0,"Trễ",""),IF(MID(K4223,2,7)-MID($Q$2,2,7)&gt;0,"Trễ","")),"")</f>
        <v/>
      </c>
      <c r="M4223" t="str">
        <f>IFERROR(IF($N$5="Sáng",MID(K4223,2,7)-MID($L$2,2,7),MID(K4223,2,7)-MID($Q$2,2,7)),"")</f>
        <v/>
      </c>
      <c r="Q4223" t="str">
        <f>IF(B4223&lt;&gt;"",IF(AND(P4223="",F4223=""),"Không phép ",""),"")</f>
        <v/>
      </c>
      <c r="R4223" t="str">
        <f>UPPER(B4223)</f>
        <v/>
      </c>
      <c r="T4223" t="str">
        <f>IFERROR(IF(J4223&lt;&gt;"", INDEX($S$5:$S$1433, MATCH(J4223, $E$5:$E$1433, 0)),""),"")</f>
        <v/>
      </c>
      <c r="V4223" t="str">
        <f>IFERROR(IF(J4223&lt;&gt;"", INDEX($U$5:$U$1433, MATCH(J4223, $E$5:$E$1433, 0)),""),"")</f>
        <v/>
      </c>
    </row>
    <row r="4224">
      <c r="A4224" t="str">
        <f>IF(B4224&lt;&gt;"",A4223+1,"")</f>
        <v/>
      </c>
      <c r="F4224" t="str">
        <f>IFERROR(IF(VLOOKUP(E4224,J:J,1,0)=E4224,"X",""),"")</f>
        <v/>
      </c>
      <c r="G4224" t="str">
        <f>IF(J4224&lt;&gt;"", INDEX($C$5:$C$1433, MATCH(J4224, $E$5:$E$1433, 0)),"")</f>
        <v/>
      </c>
      <c r="H4224" t="str">
        <f>IF(J4224&lt;&gt;"", INDEX($D$5:$D$1433, MATCH(J4224, $E$5:$E$1433, 0)),"")</f>
        <v/>
      </c>
      <c r="I4224" t="str">
        <f>IFERROR(IF(J4224&lt;&gt;"", INDEX($B$5:$B$1433, MATCH(J4224, $E$5:$E$1433, 0)),""),"SAI")</f>
        <v/>
      </c>
      <c r="L4224" t="str">
        <f>IFERROR(IF($N$5="Sáng",IF(MID(K4224,2,7)-MID($L$2,2,7)&gt;0,"Trễ",""),IF(MID(K4224,2,7)-MID($Q$2,2,7)&gt;0,"Trễ","")),"")</f>
        <v/>
      </c>
      <c r="M4224" t="str">
        <f>IFERROR(IF($N$5="Sáng",MID(K4224,2,7)-MID($L$2,2,7),MID(K4224,2,7)-MID($Q$2,2,7)),"")</f>
        <v/>
      </c>
      <c r="Q4224" t="str">
        <f>IF(B4224&lt;&gt;"",IF(AND(P4224="",F4224=""),"Không phép ",""),"")</f>
        <v/>
      </c>
      <c r="R4224" t="str">
        <f>UPPER(B4224)</f>
        <v/>
      </c>
      <c r="T4224" t="str">
        <f>IFERROR(IF(J4224&lt;&gt;"", INDEX($S$5:$S$1433, MATCH(J4224, $E$5:$E$1433, 0)),""),"")</f>
        <v/>
      </c>
      <c r="V4224" t="str">
        <f>IFERROR(IF(J4224&lt;&gt;"", INDEX($U$5:$U$1433, MATCH(J4224, $E$5:$E$1433, 0)),""),"")</f>
        <v/>
      </c>
    </row>
    <row r="4225">
      <c r="A4225" t="str">
        <f>IF(B4225&lt;&gt;"",A4224+1,"")</f>
        <v/>
      </c>
      <c r="F4225" t="str">
        <f>IFERROR(IF(VLOOKUP(E4225,J:J,1,0)=E4225,"X",""),"")</f>
        <v/>
      </c>
      <c r="G4225" t="str">
        <f>IF(J4225&lt;&gt;"", INDEX($C$5:$C$1433, MATCH(J4225, $E$5:$E$1433, 0)),"")</f>
        <v/>
      </c>
      <c r="H4225" t="str">
        <f>IF(J4225&lt;&gt;"", INDEX($D$5:$D$1433, MATCH(J4225, $E$5:$E$1433, 0)),"")</f>
        <v/>
      </c>
      <c r="I4225" t="str">
        <f>IFERROR(IF(J4225&lt;&gt;"", INDEX($B$5:$B$1433, MATCH(J4225, $E$5:$E$1433, 0)),""),"SAI")</f>
        <v/>
      </c>
      <c r="L4225" t="str">
        <f>IFERROR(IF($N$5="Sáng",IF(MID(K4225,2,7)-MID($L$2,2,7)&gt;0,"Trễ",""),IF(MID(K4225,2,7)-MID($Q$2,2,7)&gt;0,"Trễ","")),"")</f>
        <v/>
      </c>
      <c r="M4225" t="str">
        <f>IFERROR(IF($N$5="Sáng",MID(K4225,2,7)-MID($L$2,2,7),MID(K4225,2,7)-MID($Q$2,2,7)),"")</f>
        <v/>
      </c>
      <c r="Q4225" t="str">
        <f>IF(B4225&lt;&gt;"",IF(AND(P4225="",F4225=""),"Không phép ",""),"")</f>
        <v/>
      </c>
      <c r="R4225" t="str">
        <f>UPPER(B4225)</f>
        <v/>
      </c>
      <c r="T4225" t="str">
        <f>IFERROR(IF(J4225&lt;&gt;"", INDEX($S$5:$S$1433, MATCH(J4225, $E$5:$E$1433, 0)),""),"")</f>
        <v/>
      </c>
      <c r="V4225" t="str">
        <f>IFERROR(IF(J4225&lt;&gt;"", INDEX($U$5:$U$1433, MATCH(J4225, $E$5:$E$1433, 0)),""),"")</f>
        <v/>
      </c>
    </row>
    <row r="4226">
      <c r="A4226" t="str">
        <f>IF(B4226&lt;&gt;"",A4225+1,"")</f>
        <v/>
      </c>
      <c r="F4226" t="str">
        <f>IFERROR(IF(VLOOKUP(E4226,J:J,1,0)=E4226,"X",""),"")</f>
        <v/>
      </c>
      <c r="G4226" t="str">
        <f>IF(J4226&lt;&gt;"", INDEX($C$5:$C$1433, MATCH(J4226, $E$5:$E$1433, 0)),"")</f>
        <v/>
      </c>
      <c r="H4226" t="str">
        <f>IF(J4226&lt;&gt;"", INDEX($D$5:$D$1433, MATCH(J4226, $E$5:$E$1433, 0)),"")</f>
        <v/>
      </c>
      <c r="I4226" t="str">
        <f>IFERROR(IF(J4226&lt;&gt;"", INDEX($B$5:$B$1433, MATCH(J4226, $E$5:$E$1433, 0)),""),"SAI")</f>
        <v/>
      </c>
      <c r="L4226" t="str">
        <f>IFERROR(IF($N$5="Sáng",IF(MID(K4226,2,7)-MID($L$2,2,7)&gt;0,"Trễ",""),IF(MID(K4226,2,7)-MID($Q$2,2,7)&gt;0,"Trễ","")),"")</f>
        <v/>
      </c>
      <c r="M4226" t="str">
        <f>IFERROR(IF($N$5="Sáng",MID(K4226,2,7)-MID($L$2,2,7),MID(K4226,2,7)-MID($Q$2,2,7)),"")</f>
        <v/>
      </c>
      <c r="Q4226" t="str">
        <f>IF(B4226&lt;&gt;"",IF(AND(P4226="",F4226=""),"Không phép ",""),"")</f>
        <v/>
      </c>
      <c r="R4226" t="str">
        <f>UPPER(B4226)</f>
        <v/>
      </c>
      <c r="T4226" t="str">
        <f>IFERROR(IF(J4226&lt;&gt;"", INDEX($S$5:$S$1433, MATCH(J4226, $E$5:$E$1433, 0)),""),"")</f>
        <v/>
      </c>
      <c r="V4226" t="str">
        <f>IFERROR(IF(J4226&lt;&gt;"", INDEX($U$5:$U$1433, MATCH(J4226, $E$5:$E$1433, 0)),""),"")</f>
        <v/>
      </c>
    </row>
    <row r="4227">
      <c r="A4227" t="str">
        <f>IF(B4227&lt;&gt;"",A4226+1,"")</f>
        <v/>
      </c>
      <c r="F4227" t="str">
        <f>IFERROR(IF(VLOOKUP(E4227,J:J,1,0)=E4227,"X",""),"")</f>
        <v/>
      </c>
      <c r="G4227" t="str">
        <f>IF(J4227&lt;&gt;"", INDEX($C$5:$C$1433, MATCH(J4227, $E$5:$E$1433, 0)),"")</f>
        <v/>
      </c>
      <c r="H4227" t="str">
        <f>IF(J4227&lt;&gt;"", INDEX($D$5:$D$1433, MATCH(J4227, $E$5:$E$1433, 0)),"")</f>
        <v/>
      </c>
      <c r="I4227" t="str">
        <f>IFERROR(IF(J4227&lt;&gt;"", INDEX($B$5:$B$1433, MATCH(J4227, $E$5:$E$1433, 0)),""),"SAI")</f>
        <v/>
      </c>
      <c r="L4227" t="str">
        <f>IFERROR(IF($N$5="Sáng",IF(MID(K4227,2,7)-MID($L$2,2,7)&gt;0,"Trễ",""),IF(MID(K4227,2,7)-MID($Q$2,2,7)&gt;0,"Trễ","")),"")</f>
        <v/>
      </c>
      <c r="M4227" t="str">
        <f>IFERROR(IF($N$5="Sáng",MID(K4227,2,7)-MID($L$2,2,7),MID(K4227,2,7)-MID($Q$2,2,7)),"")</f>
        <v/>
      </c>
      <c r="Q4227" t="str">
        <f>IF(B4227&lt;&gt;"",IF(AND(P4227="",F4227=""),"Không phép ",""),"")</f>
        <v/>
      </c>
      <c r="R4227" t="str">
        <f>UPPER(B4227)</f>
        <v/>
      </c>
      <c r="T4227" t="str">
        <f>IFERROR(IF(J4227&lt;&gt;"", INDEX($S$5:$S$1433, MATCH(J4227, $E$5:$E$1433, 0)),""),"")</f>
        <v/>
      </c>
      <c r="V4227" t="str">
        <f>IFERROR(IF(J4227&lt;&gt;"", INDEX($U$5:$U$1433, MATCH(J4227, $E$5:$E$1433, 0)),""),"")</f>
        <v/>
      </c>
    </row>
    <row r="4228">
      <c r="A4228" t="str">
        <f>IF(B4228&lt;&gt;"",A4227+1,"")</f>
        <v/>
      </c>
      <c r="F4228" t="str">
        <f>IFERROR(IF(VLOOKUP(E4228,J:J,1,0)=E4228,"X",""),"")</f>
        <v/>
      </c>
      <c r="G4228" t="str">
        <f>IF(J4228&lt;&gt;"", INDEX($C$5:$C$1433, MATCH(J4228, $E$5:$E$1433, 0)),"")</f>
        <v/>
      </c>
      <c r="H4228" t="str">
        <f>IF(J4228&lt;&gt;"", INDEX($D$5:$D$1433, MATCH(J4228, $E$5:$E$1433, 0)),"")</f>
        <v/>
      </c>
      <c r="I4228" t="str">
        <f>IFERROR(IF(J4228&lt;&gt;"", INDEX($B$5:$B$1433, MATCH(J4228, $E$5:$E$1433, 0)),""),"SAI")</f>
        <v/>
      </c>
      <c r="L4228" t="str">
        <f>IFERROR(IF($N$5="Sáng",IF(MID(K4228,2,7)-MID($L$2,2,7)&gt;0,"Trễ",""),IF(MID(K4228,2,7)-MID($Q$2,2,7)&gt;0,"Trễ","")),"")</f>
        <v/>
      </c>
      <c r="M4228" t="str">
        <f>IFERROR(IF($N$5="Sáng",MID(K4228,2,7)-MID($L$2,2,7),MID(K4228,2,7)-MID($Q$2,2,7)),"")</f>
        <v/>
      </c>
      <c r="Q4228" t="str">
        <f>IF(B4228&lt;&gt;"",IF(AND(P4228="",F4228=""),"Không phép ",""),"")</f>
        <v/>
      </c>
      <c r="R4228" t="str">
        <f>UPPER(B4228)</f>
        <v/>
      </c>
      <c r="T4228" t="str">
        <f>IFERROR(IF(J4228&lt;&gt;"", INDEX($S$5:$S$1433, MATCH(J4228, $E$5:$E$1433, 0)),""),"")</f>
        <v/>
      </c>
      <c r="V4228" t="str">
        <f>IFERROR(IF(J4228&lt;&gt;"", INDEX($U$5:$U$1433, MATCH(J4228, $E$5:$E$1433, 0)),""),"")</f>
        <v/>
      </c>
    </row>
    <row r="4229">
      <c r="A4229" t="str">
        <f>IF(B4229&lt;&gt;"",A4228+1,"")</f>
        <v/>
      </c>
      <c r="F4229" t="str">
        <f>IFERROR(IF(VLOOKUP(E4229,J:J,1,0)=E4229,"X",""),"")</f>
        <v/>
      </c>
      <c r="G4229" t="str">
        <f>IF(J4229&lt;&gt;"", INDEX($C$5:$C$1433, MATCH(J4229, $E$5:$E$1433, 0)),"")</f>
        <v/>
      </c>
      <c r="H4229" t="str">
        <f>IF(J4229&lt;&gt;"", INDEX($D$5:$D$1433, MATCH(J4229, $E$5:$E$1433, 0)),"")</f>
        <v/>
      </c>
      <c r="I4229" t="str">
        <f>IFERROR(IF(J4229&lt;&gt;"", INDEX($B$5:$B$1433, MATCH(J4229, $E$5:$E$1433, 0)),""),"SAI")</f>
        <v/>
      </c>
      <c r="L4229" t="str">
        <f>IFERROR(IF($N$5="Sáng",IF(MID(K4229,2,7)-MID($L$2,2,7)&gt;0,"Trễ",""),IF(MID(K4229,2,7)-MID($Q$2,2,7)&gt;0,"Trễ","")),"")</f>
        <v/>
      </c>
      <c r="M4229" t="str">
        <f>IFERROR(IF($N$5="Sáng",MID(K4229,2,7)-MID($L$2,2,7),MID(K4229,2,7)-MID($Q$2,2,7)),"")</f>
        <v/>
      </c>
      <c r="Q4229" t="str">
        <f>IF(B4229&lt;&gt;"",IF(AND(P4229="",F4229=""),"Không phép ",""),"")</f>
        <v/>
      </c>
      <c r="R4229" t="str">
        <f>UPPER(B4229)</f>
        <v/>
      </c>
      <c r="T4229" t="str">
        <f>IFERROR(IF(J4229&lt;&gt;"", INDEX($S$5:$S$1433, MATCH(J4229, $E$5:$E$1433, 0)),""),"")</f>
        <v/>
      </c>
      <c r="V4229" t="str">
        <f>IFERROR(IF(J4229&lt;&gt;"", INDEX($U$5:$U$1433, MATCH(J4229, $E$5:$E$1433, 0)),""),"")</f>
        <v/>
      </c>
    </row>
    <row r="4230">
      <c r="A4230" t="str">
        <f>IF(B4230&lt;&gt;"",A4229+1,"")</f>
        <v/>
      </c>
      <c r="F4230" t="str">
        <f>IFERROR(IF(VLOOKUP(E4230,J:J,1,0)=E4230,"X",""),"")</f>
        <v/>
      </c>
      <c r="G4230" t="str">
        <f>IF(J4230&lt;&gt;"", INDEX($C$5:$C$1433, MATCH(J4230, $E$5:$E$1433, 0)),"")</f>
        <v/>
      </c>
      <c r="H4230" t="str">
        <f>IF(J4230&lt;&gt;"", INDEX($D$5:$D$1433, MATCH(J4230, $E$5:$E$1433, 0)),"")</f>
        <v/>
      </c>
      <c r="I4230" t="str">
        <f>IFERROR(IF(J4230&lt;&gt;"", INDEX($B$5:$B$1433, MATCH(J4230, $E$5:$E$1433, 0)),""),"SAI")</f>
        <v/>
      </c>
      <c r="L4230" t="str">
        <f>IFERROR(IF($N$5="Sáng",IF(MID(K4230,2,7)-MID($L$2,2,7)&gt;0,"Trễ",""),IF(MID(K4230,2,7)-MID($Q$2,2,7)&gt;0,"Trễ","")),"")</f>
        <v/>
      </c>
      <c r="M4230" t="str">
        <f>IFERROR(IF($N$5="Sáng",MID(K4230,2,7)-MID($L$2,2,7),MID(K4230,2,7)-MID($Q$2,2,7)),"")</f>
        <v/>
      </c>
      <c r="Q4230" t="str">
        <f>IF(B4230&lt;&gt;"",IF(AND(P4230="",F4230=""),"Không phép ",""),"")</f>
        <v/>
      </c>
      <c r="R4230" t="str">
        <f>UPPER(B4230)</f>
        <v/>
      </c>
      <c r="T4230" t="str">
        <f>IFERROR(IF(J4230&lt;&gt;"", INDEX($S$5:$S$1433, MATCH(J4230, $E$5:$E$1433, 0)),""),"")</f>
        <v/>
      </c>
      <c r="V4230" t="str">
        <f>IFERROR(IF(J4230&lt;&gt;"", INDEX($U$5:$U$1433, MATCH(J4230, $E$5:$E$1433, 0)),""),"")</f>
        <v/>
      </c>
    </row>
    <row r="4231">
      <c r="A4231" t="str">
        <f>IF(B4231&lt;&gt;"",A4230+1,"")</f>
        <v/>
      </c>
      <c r="F4231" t="str">
        <f>IFERROR(IF(VLOOKUP(E4231,J:J,1,0)=E4231,"X",""),"")</f>
        <v/>
      </c>
      <c r="G4231" t="str">
        <f>IF(J4231&lt;&gt;"", INDEX($C$5:$C$1433, MATCH(J4231, $E$5:$E$1433, 0)),"")</f>
        <v/>
      </c>
      <c r="H4231" t="str">
        <f>IF(J4231&lt;&gt;"", INDEX($D$5:$D$1433, MATCH(J4231, $E$5:$E$1433, 0)),"")</f>
        <v/>
      </c>
      <c r="I4231" t="str">
        <f>IFERROR(IF(J4231&lt;&gt;"", INDEX($B$5:$B$1433, MATCH(J4231, $E$5:$E$1433, 0)),""),"SAI")</f>
        <v/>
      </c>
      <c r="L4231" t="str">
        <f>IFERROR(IF($N$5="Sáng",IF(MID(K4231,2,7)-MID($L$2,2,7)&gt;0,"Trễ",""),IF(MID(K4231,2,7)-MID($Q$2,2,7)&gt;0,"Trễ","")),"")</f>
        <v/>
      </c>
      <c r="M4231" t="str">
        <f>IFERROR(IF($N$5="Sáng",MID(K4231,2,7)-MID($L$2,2,7),MID(K4231,2,7)-MID($Q$2,2,7)),"")</f>
        <v/>
      </c>
      <c r="Q4231" t="str">
        <f>IF(B4231&lt;&gt;"",IF(AND(P4231="",F4231=""),"Không phép ",""),"")</f>
        <v/>
      </c>
      <c r="R4231" t="str">
        <f>UPPER(B4231)</f>
        <v/>
      </c>
      <c r="T4231" t="str">
        <f>IFERROR(IF(J4231&lt;&gt;"", INDEX($S$5:$S$1433, MATCH(J4231, $E$5:$E$1433, 0)),""),"")</f>
        <v/>
      </c>
      <c r="V4231" t="str">
        <f>IFERROR(IF(J4231&lt;&gt;"", INDEX($U$5:$U$1433, MATCH(J4231, $E$5:$E$1433, 0)),""),"")</f>
        <v/>
      </c>
    </row>
    <row r="4232">
      <c r="A4232" t="str">
        <f>IF(B4232&lt;&gt;"",A4231+1,"")</f>
        <v/>
      </c>
      <c r="F4232" t="str">
        <f>IFERROR(IF(VLOOKUP(E4232,J:J,1,0)=E4232,"X",""),"")</f>
        <v/>
      </c>
      <c r="G4232" t="str">
        <f>IF(J4232&lt;&gt;"", INDEX($C$5:$C$1433, MATCH(J4232, $E$5:$E$1433, 0)),"")</f>
        <v/>
      </c>
      <c r="H4232" t="str">
        <f>IF(J4232&lt;&gt;"", INDEX($D$5:$D$1433, MATCH(J4232, $E$5:$E$1433, 0)),"")</f>
        <v/>
      </c>
      <c r="I4232" t="str">
        <f>IFERROR(IF(J4232&lt;&gt;"", INDEX($B$5:$B$1433, MATCH(J4232, $E$5:$E$1433, 0)),""),"SAI")</f>
        <v/>
      </c>
      <c r="L4232" t="str">
        <f>IFERROR(IF($N$5="Sáng",IF(MID(K4232,2,7)-MID($L$2,2,7)&gt;0,"Trễ",""),IF(MID(K4232,2,7)-MID($Q$2,2,7)&gt;0,"Trễ","")),"")</f>
        <v/>
      </c>
      <c r="M4232" t="str">
        <f>IFERROR(IF($N$5="Sáng",MID(K4232,2,7)-MID($L$2,2,7),MID(K4232,2,7)-MID($Q$2,2,7)),"")</f>
        <v/>
      </c>
      <c r="Q4232" t="str">
        <f>IF(B4232&lt;&gt;"",IF(AND(P4232="",F4232=""),"Không phép ",""),"")</f>
        <v/>
      </c>
      <c r="R4232" t="str">
        <f>UPPER(B4232)</f>
        <v/>
      </c>
      <c r="T4232" t="str">
        <f>IFERROR(IF(J4232&lt;&gt;"", INDEX($S$5:$S$1433, MATCH(J4232, $E$5:$E$1433, 0)),""),"")</f>
        <v/>
      </c>
      <c r="V4232" t="str">
        <f>IFERROR(IF(J4232&lt;&gt;"", INDEX($U$5:$U$1433, MATCH(J4232, $E$5:$E$1433, 0)),""),"")</f>
        <v/>
      </c>
    </row>
    <row r="4233">
      <c r="A4233" t="str">
        <f>IF(B4233&lt;&gt;"",A4232+1,"")</f>
        <v/>
      </c>
      <c r="F4233" t="str">
        <f>IFERROR(IF(VLOOKUP(E4233,J:J,1,0)=E4233,"X",""),"")</f>
        <v/>
      </c>
      <c r="G4233" t="str">
        <f>IF(J4233&lt;&gt;"", INDEX($C$5:$C$1433, MATCH(J4233, $E$5:$E$1433, 0)),"")</f>
        <v/>
      </c>
      <c r="H4233" t="str">
        <f>IF(J4233&lt;&gt;"", INDEX($D$5:$D$1433, MATCH(J4233, $E$5:$E$1433, 0)),"")</f>
        <v/>
      </c>
      <c r="I4233" t="str">
        <f>IFERROR(IF(J4233&lt;&gt;"", INDEX($B$5:$B$1433, MATCH(J4233, $E$5:$E$1433, 0)),""),"SAI")</f>
        <v/>
      </c>
      <c r="L4233" t="str">
        <f>IFERROR(IF($N$5="Sáng",IF(MID(K4233,2,7)-MID($L$2,2,7)&gt;0,"Trễ",""),IF(MID(K4233,2,7)-MID($Q$2,2,7)&gt;0,"Trễ","")),"")</f>
        <v/>
      </c>
      <c r="M4233" t="str">
        <f>IFERROR(IF($N$5="Sáng",MID(K4233,2,7)-MID($L$2,2,7),MID(K4233,2,7)-MID($Q$2,2,7)),"")</f>
        <v/>
      </c>
      <c r="Q4233" t="str">
        <f>IF(B4233&lt;&gt;"",IF(AND(P4233="",F4233=""),"Không phép ",""),"")</f>
        <v/>
      </c>
      <c r="R4233" t="str">
        <f>UPPER(B4233)</f>
        <v/>
      </c>
      <c r="T4233" t="str">
        <f>IFERROR(IF(J4233&lt;&gt;"", INDEX($S$5:$S$1433, MATCH(J4233, $E$5:$E$1433, 0)),""),"")</f>
        <v/>
      </c>
      <c r="V4233" t="str">
        <f>IFERROR(IF(J4233&lt;&gt;"", INDEX($U$5:$U$1433, MATCH(J4233, $E$5:$E$1433, 0)),""),"")</f>
        <v/>
      </c>
    </row>
    <row r="4234">
      <c r="A4234" t="str">
        <f>IF(B4234&lt;&gt;"",A4233+1,"")</f>
        <v/>
      </c>
      <c r="F4234" t="str">
        <f>IFERROR(IF(VLOOKUP(E4234,J:J,1,0)=E4234,"X",""),"")</f>
        <v/>
      </c>
      <c r="G4234" t="str">
        <f>IF(J4234&lt;&gt;"", INDEX($C$5:$C$1433, MATCH(J4234, $E$5:$E$1433, 0)),"")</f>
        <v/>
      </c>
      <c r="H4234" t="str">
        <f>IF(J4234&lt;&gt;"", INDEX($D$5:$D$1433, MATCH(J4234, $E$5:$E$1433, 0)),"")</f>
        <v/>
      </c>
      <c r="I4234" t="str">
        <f>IFERROR(IF(J4234&lt;&gt;"", INDEX($B$5:$B$1433, MATCH(J4234, $E$5:$E$1433, 0)),""),"SAI")</f>
        <v/>
      </c>
      <c r="L4234" t="str">
        <f>IFERROR(IF($N$5="Sáng",IF(MID(K4234,2,7)-MID($L$2,2,7)&gt;0,"Trễ",""),IF(MID(K4234,2,7)-MID($Q$2,2,7)&gt;0,"Trễ","")),"")</f>
        <v/>
      </c>
      <c r="M4234" t="str">
        <f>IFERROR(IF($N$5="Sáng",MID(K4234,2,7)-MID($L$2,2,7),MID(K4234,2,7)-MID($Q$2,2,7)),"")</f>
        <v/>
      </c>
      <c r="Q4234" t="str">
        <f>IF(B4234&lt;&gt;"",IF(AND(P4234="",F4234=""),"Không phép ",""),"")</f>
        <v/>
      </c>
      <c r="R4234" t="str">
        <f>UPPER(B4234)</f>
        <v/>
      </c>
      <c r="T4234" t="str">
        <f>IFERROR(IF(J4234&lt;&gt;"", INDEX($S$5:$S$1433, MATCH(J4234, $E$5:$E$1433, 0)),""),"")</f>
        <v/>
      </c>
      <c r="V4234" t="str">
        <f>IFERROR(IF(J4234&lt;&gt;"", INDEX($U$5:$U$1433, MATCH(J4234, $E$5:$E$1433, 0)),""),"")</f>
        <v/>
      </c>
    </row>
    <row r="4235">
      <c r="A4235" t="str">
        <f>IF(B4235&lt;&gt;"",A4234+1,"")</f>
        <v/>
      </c>
      <c r="F4235" t="str">
        <f>IFERROR(IF(VLOOKUP(E4235,J:J,1,0)=E4235,"X",""),"")</f>
        <v/>
      </c>
      <c r="G4235" t="str">
        <f>IF(J4235&lt;&gt;"", INDEX($C$5:$C$1433, MATCH(J4235, $E$5:$E$1433, 0)),"")</f>
        <v/>
      </c>
      <c r="H4235" t="str">
        <f>IF(J4235&lt;&gt;"", INDEX($D$5:$D$1433, MATCH(J4235, $E$5:$E$1433, 0)),"")</f>
        <v/>
      </c>
      <c r="I4235" t="str">
        <f>IFERROR(IF(J4235&lt;&gt;"", INDEX($B$5:$B$1433, MATCH(J4235, $E$5:$E$1433, 0)),""),"SAI")</f>
        <v/>
      </c>
      <c r="L4235" t="str">
        <f>IFERROR(IF($N$5="Sáng",IF(MID(K4235,2,7)-MID($L$2,2,7)&gt;0,"Trễ",""),IF(MID(K4235,2,7)-MID($Q$2,2,7)&gt;0,"Trễ","")),"")</f>
        <v/>
      </c>
      <c r="M4235" t="str">
        <f>IFERROR(IF($N$5="Sáng",MID(K4235,2,7)-MID($L$2,2,7),MID(K4235,2,7)-MID($Q$2,2,7)),"")</f>
        <v/>
      </c>
      <c r="Q4235" t="str">
        <f>IF(B4235&lt;&gt;"",IF(AND(P4235="",F4235=""),"Không phép ",""),"")</f>
        <v/>
      </c>
      <c r="R4235" t="str">
        <f>UPPER(B4235)</f>
        <v/>
      </c>
      <c r="T4235" t="str">
        <f>IFERROR(IF(J4235&lt;&gt;"", INDEX($S$5:$S$1433, MATCH(J4235, $E$5:$E$1433, 0)),""),"")</f>
        <v/>
      </c>
      <c r="V4235" t="str">
        <f>IFERROR(IF(J4235&lt;&gt;"", INDEX($U$5:$U$1433, MATCH(J4235, $E$5:$E$1433, 0)),""),"")</f>
        <v/>
      </c>
    </row>
    <row r="4236">
      <c r="A4236" t="str">
        <f>IF(B4236&lt;&gt;"",A4235+1,"")</f>
        <v/>
      </c>
      <c r="F4236" t="str">
        <f>IFERROR(IF(VLOOKUP(E4236,J:J,1,0)=E4236,"X",""),"")</f>
        <v/>
      </c>
      <c r="G4236" t="str">
        <f>IF(J4236&lt;&gt;"", INDEX($C$5:$C$1433, MATCH(J4236, $E$5:$E$1433, 0)),"")</f>
        <v/>
      </c>
      <c r="H4236" t="str">
        <f>IF(J4236&lt;&gt;"", INDEX($D$5:$D$1433, MATCH(J4236, $E$5:$E$1433, 0)),"")</f>
        <v/>
      </c>
      <c r="I4236" t="str">
        <f>IFERROR(IF(J4236&lt;&gt;"", INDEX($B$5:$B$1433, MATCH(J4236, $E$5:$E$1433, 0)),""),"SAI")</f>
        <v/>
      </c>
      <c r="L4236" t="str">
        <f>IFERROR(IF($N$5="Sáng",IF(MID(K4236,2,7)-MID($L$2,2,7)&gt;0,"Trễ",""),IF(MID(K4236,2,7)-MID($Q$2,2,7)&gt;0,"Trễ","")),"")</f>
        <v/>
      </c>
      <c r="M4236" t="str">
        <f>IFERROR(IF($N$5="Sáng",MID(K4236,2,7)-MID($L$2,2,7),MID(K4236,2,7)-MID($Q$2,2,7)),"")</f>
        <v/>
      </c>
      <c r="Q4236" t="str">
        <f>IF(B4236&lt;&gt;"",IF(AND(P4236="",F4236=""),"Không phép ",""),"")</f>
        <v/>
      </c>
      <c r="R4236" t="str">
        <f>UPPER(B4236)</f>
        <v/>
      </c>
      <c r="T4236" t="str">
        <f>IFERROR(IF(J4236&lt;&gt;"", INDEX($S$5:$S$1433, MATCH(J4236, $E$5:$E$1433, 0)),""),"")</f>
        <v/>
      </c>
      <c r="V4236" t="str">
        <f>IFERROR(IF(J4236&lt;&gt;"", INDEX($U$5:$U$1433, MATCH(J4236, $E$5:$E$1433, 0)),""),"")</f>
        <v/>
      </c>
    </row>
    <row r="4237">
      <c r="A4237" t="str">
        <f>IF(B4237&lt;&gt;"",A4236+1,"")</f>
        <v/>
      </c>
      <c r="F4237" t="str">
        <f>IFERROR(IF(VLOOKUP(E4237,J:J,1,0)=E4237,"X",""),"")</f>
        <v/>
      </c>
      <c r="G4237" t="str">
        <f>IF(J4237&lt;&gt;"", INDEX($C$5:$C$1433, MATCH(J4237, $E$5:$E$1433, 0)),"")</f>
        <v/>
      </c>
      <c r="H4237" t="str">
        <f>IF(J4237&lt;&gt;"", INDEX($D$5:$D$1433, MATCH(J4237, $E$5:$E$1433, 0)),"")</f>
        <v/>
      </c>
      <c r="I4237" t="str">
        <f>IFERROR(IF(J4237&lt;&gt;"", INDEX($B$5:$B$1433, MATCH(J4237, $E$5:$E$1433, 0)),""),"SAI")</f>
        <v/>
      </c>
      <c r="L4237" t="str">
        <f>IFERROR(IF($N$5="Sáng",IF(MID(K4237,2,7)-MID($L$2,2,7)&gt;0,"Trễ",""),IF(MID(K4237,2,7)-MID($Q$2,2,7)&gt;0,"Trễ","")),"")</f>
        <v/>
      </c>
      <c r="M4237" t="str">
        <f>IFERROR(IF($N$5="Sáng",MID(K4237,2,7)-MID($L$2,2,7),MID(K4237,2,7)-MID($Q$2,2,7)),"")</f>
        <v/>
      </c>
      <c r="Q4237" t="str">
        <f>IF(B4237&lt;&gt;"",IF(AND(P4237="",F4237=""),"Không phép ",""),"")</f>
        <v/>
      </c>
      <c r="R4237" t="str">
        <f>UPPER(B4237)</f>
        <v/>
      </c>
      <c r="T4237" t="str">
        <f>IFERROR(IF(J4237&lt;&gt;"", INDEX($S$5:$S$1433, MATCH(J4237, $E$5:$E$1433, 0)),""),"")</f>
        <v/>
      </c>
      <c r="V4237" t="str">
        <f>IFERROR(IF(J4237&lt;&gt;"", INDEX($U$5:$U$1433, MATCH(J4237, $E$5:$E$1433, 0)),""),"")</f>
        <v/>
      </c>
    </row>
    <row r="4238">
      <c r="A4238" t="str">
        <f>IF(B4238&lt;&gt;"",A4237+1,"")</f>
        <v/>
      </c>
      <c r="F4238" t="str">
        <f>IFERROR(IF(VLOOKUP(E4238,J:J,1,0)=E4238,"X",""),"")</f>
        <v/>
      </c>
      <c r="G4238" t="str">
        <f>IF(J4238&lt;&gt;"", INDEX($C$5:$C$1433, MATCH(J4238, $E$5:$E$1433, 0)),"")</f>
        <v/>
      </c>
      <c r="H4238" t="str">
        <f>IF(J4238&lt;&gt;"", INDEX($D$5:$D$1433, MATCH(J4238, $E$5:$E$1433, 0)),"")</f>
        <v/>
      </c>
      <c r="I4238" t="str">
        <f>IFERROR(IF(J4238&lt;&gt;"", INDEX($B$5:$B$1433, MATCH(J4238, $E$5:$E$1433, 0)),""),"SAI")</f>
        <v/>
      </c>
      <c r="L4238" t="str">
        <f>IFERROR(IF($N$5="Sáng",IF(MID(K4238,2,7)-MID($L$2,2,7)&gt;0,"Trễ",""),IF(MID(K4238,2,7)-MID($Q$2,2,7)&gt;0,"Trễ","")),"")</f>
        <v/>
      </c>
      <c r="M4238" t="str">
        <f>IFERROR(IF($N$5="Sáng",MID(K4238,2,7)-MID($L$2,2,7),MID(K4238,2,7)-MID($Q$2,2,7)),"")</f>
        <v/>
      </c>
      <c r="Q4238" t="str">
        <f>IF(B4238&lt;&gt;"",IF(AND(P4238="",F4238=""),"Không phép ",""),"")</f>
        <v/>
      </c>
      <c r="R4238" t="str">
        <f>UPPER(B4238)</f>
        <v/>
      </c>
      <c r="T4238" t="str">
        <f>IFERROR(IF(J4238&lt;&gt;"", INDEX($S$5:$S$1433, MATCH(J4238, $E$5:$E$1433, 0)),""),"")</f>
        <v/>
      </c>
      <c r="V4238" t="str">
        <f>IFERROR(IF(J4238&lt;&gt;"", INDEX($U$5:$U$1433, MATCH(J4238, $E$5:$E$1433, 0)),""),"")</f>
        <v/>
      </c>
    </row>
    <row r="4239">
      <c r="A4239" t="str">
        <f>IF(B4239&lt;&gt;"",A4238+1,"")</f>
        <v/>
      </c>
      <c r="F4239" t="str">
        <f>IFERROR(IF(VLOOKUP(E4239,J:J,1,0)=E4239,"X",""),"")</f>
        <v/>
      </c>
      <c r="G4239" t="str">
        <f>IF(J4239&lt;&gt;"", INDEX($C$5:$C$1433, MATCH(J4239, $E$5:$E$1433, 0)),"")</f>
        <v/>
      </c>
      <c r="H4239" t="str">
        <f>IF(J4239&lt;&gt;"", INDEX($D$5:$D$1433, MATCH(J4239, $E$5:$E$1433, 0)),"")</f>
        <v/>
      </c>
      <c r="I4239" t="str">
        <f>IFERROR(IF(J4239&lt;&gt;"", INDEX($B$5:$B$1433, MATCH(J4239, $E$5:$E$1433, 0)),""),"SAI")</f>
        <v/>
      </c>
      <c r="L4239" t="str">
        <f>IFERROR(IF($N$5="Sáng",IF(MID(K4239,2,7)-MID($L$2,2,7)&gt;0,"Trễ",""),IF(MID(K4239,2,7)-MID($Q$2,2,7)&gt;0,"Trễ","")),"")</f>
        <v/>
      </c>
      <c r="M4239" t="str">
        <f>IFERROR(IF($N$5="Sáng",MID(K4239,2,7)-MID($L$2,2,7),MID(K4239,2,7)-MID($Q$2,2,7)),"")</f>
        <v/>
      </c>
      <c r="Q4239" t="str">
        <f>IF(B4239&lt;&gt;"",IF(AND(P4239="",F4239=""),"Không phép ",""),"")</f>
        <v/>
      </c>
      <c r="R4239" t="str">
        <f>UPPER(B4239)</f>
        <v/>
      </c>
      <c r="T4239" t="str">
        <f>IFERROR(IF(J4239&lt;&gt;"", INDEX($S$5:$S$1433, MATCH(J4239, $E$5:$E$1433, 0)),""),"")</f>
        <v/>
      </c>
      <c r="V4239" t="str">
        <f>IFERROR(IF(J4239&lt;&gt;"", INDEX($U$5:$U$1433, MATCH(J4239, $E$5:$E$1433, 0)),""),"")</f>
        <v/>
      </c>
    </row>
    <row r="4240">
      <c r="A4240" t="str">
        <f>IF(B4240&lt;&gt;"",A4239+1,"")</f>
        <v/>
      </c>
      <c r="F4240" t="str">
        <f>IFERROR(IF(VLOOKUP(E4240,J:J,1,0)=E4240,"X",""),"")</f>
        <v/>
      </c>
      <c r="G4240" t="str">
        <f>IF(J4240&lt;&gt;"", INDEX($C$5:$C$1433, MATCH(J4240, $E$5:$E$1433, 0)),"")</f>
        <v/>
      </c>
      <c r="H4240" t="str">
        <f>IF(J4240&lt;&gt;"", INDEX($D$5:$D$1433, MATCH(J4240, $E$5:$E$1433, 0)),"")</f>
        <v/>
      </c>
      <c r="I4240" t="str">
        <f>IFERROR(IF(J4240&lt;&gt;"", INDEX($B$5:$B$1433, MATCH(J4240, $E$5:$E$1433, 0)),""),"SAI")</f>
        <v/>
      </c>
      <c r="L4240" t="str">
        <f>IFERROR(IF($N$5="Sáng",IF(MID(K4240,2,7)-MID($L$2,2,7)&gt;0,"Trễ",""),IF(MID(K4240,2,7)-MID($Q$2,2,7)&gt;0,"Trễ","")),"")</f>
        <v/>
      </c>
      <c r="M4240" t="str">
        <f>IFERROR(IF($N$5="Sáng",MID(K4240,2,7)-MID($L$2,2,7),MID(K4240,2,7)-MID($Q$2,2,7)),"")</f>
        <v/>
      </c>
      <c r="Q4240" t="str">
        <f>IF(B4240&lt;&gt;"",IF(AND(P4240="",F4240=""),"Không phép ",""),"")</f>
        <v/>
      </c>
      <c r="R4240" t="str">
        <f>UPPER(B4240)</f>
        <v/>
      </c>
      <c r="T4240" t="str">
        <f>IFERROR(IF(J4240&lt;&gt;"", INDEX($S$5:$S$1433, MATCH(J4240, $E$5:$E$1433, 0)),""),"")</f>
        <v/>
      </c>
      <c r="V4240" t="str">
        <f>IFERROR(IF(J4240&lt;&gt;"", INDEX($U$5:$U$1433, MATCH(J4240, $E$5:$E$1433, 0)),""),"")</f>
        <v/>
      </c>
    </row>
    <row r="4241">
      <c r="A4241" t="str">
        <f>IF(B4241&lt;&gt;"",A4240+1,"")</f>
        <v/>
      </c>
      <c r="F4241" t="str">
        <f>IFERROR(IF(VLOOKUP(E4241,J:J,1,0)=E4241,"X",""),"")</f>
        <v/>
      </c>
      <c r="G4241" t="str">
        <f>IF(J4241&lt;&gt;"", INDEX($C$5:$C$1433, MATCH(J4241, $E$5:$E$1433, 0)),"")</f>
        <v/>
      </c>
      <c r="H4241" t="str">
        <f>IF(J4241&lt;&gt;"", INDEX($D$5:$D$1433, MATCH(J4241, $E$5:$E$1433, 0)),"")</f>
        <v/>
      </c>
      <c r="I4241" t="str">
        <f>IFERROR(IF(J4241&lt;&gt;"", INDEX($B$5:$B$1433, MATCH(J4241, $E$5:$E$1433, 0)),""),"SAI")</f>
        <v/>
      </c>
      <c r="L4241" t="str">
        <f>IFERROR(IF($N$5="Sáng",IF(MID(K4241,2,7)-MID($L$2,2,7)&gt;0,"Trễ",""),IF(MID(K4241,2,7)-MID($Q$2,2,7)&gt;0,"Trễ","")),"")</f>
        <v/>
      </c>
      <c r="M4241" t="str">
        <f>IFERROR(IF($N$5="Sáng",MID(K4241,2,7)-MID($L$2,2,7),MID(K4241,2,7)-MID($Q$2,2,7)),"")</f>
        <v/>
      </c>
      <c r="Q4241" t="str">
        <f>IF(B4241&lt;&gt;"",IF(AND(P4241="",F4241=""),"Không phép ",""),"")</f>
        <v/>
      </c>
      <c r="R4241" t="str">
        <f>UPPER(B4241)</f>
        <v/>
      </c>
      <c r="T4241" t="str">
        <f>IFERROR(IF(J4241&lt;&gt;"", INDEX($S$5:$S$1433, MATCH(J4241, $E$5:$E$1433, 0)),""),"")</f>
        <v/>
      </c>
      <c r="V4241" t="str">
        <f>IFERROR(IF(J4241&lt;&gt;"", INDEX($U$5:$U$1433, MATCH(J4241, $E$5:$E$1433, 0)),""),"")</f>
        <v/>
      </c>
    </row>
    <row r="4242">
      <c r="A4242" t="str">
        <f>IF(B4242&lt;&gt;"",A4241+1,"")</f>
        <v/>
      </c>
      <c r="F4242" t="str">
        <f>IFERROR(IF(VLOOKUP(E4242,J:J,1,0)=E4242,"X",""),"")</f>
        <v/>
      </c>
      <c r="G4242" t="str">
        <f>IF(J4242&lt;&gt;"", INDEX($C$5:$C$1433, MATCH(J4242, $E$5:$E$1433, 0)),"")</f>
        <v/>
      </c>
      <c r="H4242" t="str">
        <f>IF(J4242&lt;&gt;"", INDEX($D$5:$D$1433, MATCH(J4242, $E$5:$E$1433, 0)),"")</f>
        <v/>
      </c>
      <c r="I4242" t="str">
        <f>IFERROR(IF(J4242&lt;&gt;"", INDEX($B$5:$B$1433, MATCH(J4242, $E$5:$E$1433, 0)),""),"SAI")</f>
        <v/>
      </c>
      <c r="L4242" t="str">
        <f>IFERROR(IF($N$5="Sáng",IF(MID(K4242,2,7)-MID($L$2,2,7)&gt;0,"Trễ",""),IF(MID(K4242,2,7)-MID($Q$2,2,7)&gt;0,"Trễ","")),"")</f>
        <v/>
      </c>
      <c r="M4242" t="str">
        <f>IFERROR(IF($N$5="Sáng",MID(K4242,2,7)-MID($L$2,2,7),MID(K4242,2,7)-MID($Q$2,2,7)),"")</f>
        <v/>
      </c>
      <c r="Q4242" t="str">
        <f>IF(B4242&lt;&gt;"",IF(AND(P4242="",F4242=""),"Không phép ",""),"")</f>
        <v/>
      </c>
      <c r="R4242" t="str">
        <f>UPPER(B4242)</f>
        <v/>
      </c>
      <c r="T4242" t="str">
        <f>IFERROR(IF(J4242&lt;&gt;"", INDEX($S$5:$S$1433, MATCH(J4242, $E$5:$E$1433, 0)),""),"")</f>
        <v/>
      </c>
      <c r="V4242" t="str">
        <f>IFERROR(IF(J4242&lt;&gt;"", INDEX($U$5:$U$1433, MATCH(J4242, $E$5:$E$1433, 0)),""),"")</f>
        <v/>
      </c>
    </row>
    <row r="4243">
      <c r="A4243" t="str">
        <f>IF(B4243&lt;&gt;"",A4242+1,"")</f>
        <v/>
      </c>
      <c r="F4243" t="str">
        <f>IFERROR(IF(VLOOKUP(E4243,J:J,1,0)=E4243,"X",""),"")</f>
        <v/>
      </c>
      <c r="G4243" t="str">
        <f>IF(J4243&lt;&gt;"", INDEX($C$5:$C$1433, MATCH(J4243, $E$5:$E$1433, 0)),"")</f>
        <v/>
      </c>
      <c r="H4243" t="str">
        <f>IF(J4243&lt;&gt;"", INDEX($D$5:$D$1433, MATCH(J4243, $E$5:$E$1433, 0)),"")</f>
        <v/>
      </c>
      <c r="I4243" t="str">
        <f>IFERROR(IF(J4243&lt;&gt;"", INDEX($B$5:$B$1433, MATCH(J4243, $E$5:$E$1433, 0)),""),"SAI")</f>
        <v/>
      </c>
      <c r="L4243" t="str">
        <f>IFERROR(IF($N$5="Sáng",IF(MID(K4243,2,7)-MID($L$2,2,7)&gt;0,"Trễ",""),IF(MID(K4243,2,7)-MID($Q$2,2,7)&gt;0,"Trễ","")),"")</f>
        <v/>
      </c>
      <c r="M4243" t="str">
        <f>IFERROR(IF($N$5="Sáng",MID(K4243,2,7)-MID($L$2,2,7),MID(K4243,2,7)-MID($Q$2,2,7)),"")</f>
        <v/>
      </c>
      <c r="Q4243" t="str">
        <f>IF(B4243&lt;&gt;"",IF(AND(P4243="",F4243=""),"Không phép ",""),"")</f>
        <v/>
      </c>
      <c r="R4243" t="str">
        <f>UPPER(B4243)</f>
        <v/>
      </c>
      <c r="T4243" t="str">
        <f>IFERROR(IF(J4243&lt;&gt;"", INDEX($S$5:$S$1433, MATCH(J4243, $E$5:$E$1433, 0)),""),"")</f>
        <v/>
      </c>
      <c r="V4243" t="str">
        <f>IFERROR(IF(J4243&lt;&gt;"", INDEX($U$5:$U$1433, MATCH(J4243, $E$5:$E$1433, 0)),""),"")</f>
        <v/>
      </c>
    </row>
    <row r="4244">
      <c r="A4244" t="str">
        <f>IF(B4244&lt;&gt;"",A4243+1,"")</f>
        <v/>
      </c>
      <c r="F4244" t="str">
        <f>IFERROR(IF(VLOOKUP(E4244,J:J,1,0)=E4244,"X",""),"")</f>
        <v/>
      </c>
      <c r="G4244" t="str">
        <f>IF(J4244&lt;&gt;"", INDEX($C$5:$C$1433, MATCH(J4244, $E$5:$E$1433, 0)),"")</f>
        <v/>
      </c>
      <c r="H4244" t="str">
        <f>IF(J4244&lt;&gt;"", INDEX($D$5:$D$1433, MATCH(J4244, $E$5:$E$1433, 0)),"")</f>
        <v/>
      </c>
      <c r="I4244" t="str">
        <f>IFERROR(IF(J4244&lt;&gt;"", INDEX($B$5:$B$1433, MATCH(J4244, $E$5:$E$1433, 0)),""),"SAI")</f>
        <v/>
      </c>
      <c r="L4244" t="str">
        <f>IFERROR(IF($N$5="Sáng",IF(MID(K4244,2,7)-MID($L$2,2,7)&gt;0,"Trễ",""),IF(MID(K4244,2,7)-MID($Q$2,2,7)&gt;0,"Trễ","")),"")</f>
        <v/>
      </c>
      <c r="M4244" t="str">
        <f>IFERROR(IF($N$5="Sáng",MID(K4244,2,7)-MID($L$2,2,7),MID(K4244,2,7)-MID($Q$2,2,7)),"")</f>
        <v/>
      </c>
      <c r="Q4244" t="str">
        <f>IF(B4244&lt;&gt;"",IF(AND(P4244="",F4244=""),"Không phép ",""),"")</f>
        <v/>
      </c>
      <c r="R4244" t="str">
        <f>UPPER(B4244)</f>
        <v/>
      </c>
      <c r="T4244" t="str">
        <f>IFERROR(IF(J4244&lt;&gt;"", INDEX($S$5:$S$1433, MATCH(J4244, $E$5:$E$1433, 0)),""),"")</f>
        <v/>
      </c>
      <c r="V4244" t="str">
        <f>IFERROR(IF(J4244&lt;&gt;"", INDEX($U$5:$U$1433, MATCH(J4244, $E$5:$E$1433, 0)),""),"")</f>
        <v/>
      </c>
    </row>
    <row r="4245">
      <c r="A4245" t="str">
        <f>IF(B4245&lt;&gt;"",A4244+1,"")</f>
        <v/>
      </c>
      <c r="F4245" t="str">
        <f>IFERROR(IF(VLOOKUP(E4245,J:J,1,0)=E4245,"X",""),"")</f>
        <v/>
      </c>
      <c r="G4245" t="str">
        <f>IF(J4245&lt;&gt;"", INDEX($C$5:$C$1433, MATCH(J4245, $E$5:$E$1433, 0)),"")</f>
        <v/>
      </c>
      <c r="H4245" t="str">
        <f>IF(J4245&lt;&gt;"", INDEX($D$5:$D$1433, MATCH(J4245, $E$5:$E$1433, 0)),"")</f>
        <v/>
      </c>
      <c r="I4245" t="str">
        <f>IFERROR(IF(J4245&lt;&gt;"", INDEX($B$5:$B$1433, MATCH(J4245, $E$5:$E$1433, 0)),""),"SAI")</f>
        <v/>
      </c>
      <c r="L4245" t="str">
        <f>IFERROR(IF($N$5="Sáng",IF(MID(K4245,2,7)-MID($L$2,2,7)&gt;0,"Trễ",""),IF(MID(K4245,2,7)-MID($Q$2,2,7)&gt;0,"Trễ","")),"")</f>
        <v/>
      </c>
      <c r="M4245" t="str">
        <f>IFERROR(IF($N$5="Sáng",MID(K4245,2,7)-MID($L$2,2,7),MID(K4245,2,7)-MID($Q$2,2,7)),"")</f>
        <v/>
      </c>
      <c r="Q4245" t="str">
        <f>IF(B4245&lt;&gt;"",IF(AND(P4245="",F4245=""),"Không phép ",""),"")</f>
        <v/>
      </c>
      <c r="R4245" t="str">
        <f>UPPER(B4245)</f>
        <v/>
      </c>
      <c r="T4245" t="str">
        <f>IFERROR(IF(J4245&lt;&gt;"", INDEX($S$5:$S$1433, MATCH(J4245, $E$5:$E$1433, 0)),""),"")</f>
        <v/>
      </c>
      <c r="V4245" t="str">
        <f>IFERROR(IF(J4245&lt;&gt;"", INDEX($U$5:$U$1433, MATCH(J4245, $E$5:$E$1433, 0)),""),"")</f>
        <v/>
      </c>
    </row>
    <row r="4246">
      <c r="A4246" t="str">
        <f>IF(B4246&lt;&gt;"",A4245+1,"")</f>
        <v/>
      </c>
      <c r="F4246" t="str">
        <f>IFERROR(IF(VLOOKUP(E4246,J:J,1,0)=E4246,"X",""),"")</f>
        <v/>
      </c>
      <c r="G4246" t="str">
        <f>IF(J4246&lt;&gt;"", INDEX($C$5:$C$1433, MATCH(J4246, $E$5:$E$1433, 0)),"")</f>
        <v/>
      </c>
      <c r="H4246" t="str">
        <f>IF(J4246&lt;&gt;"", INDEX($D$5:$D$1433, MATCH(J4246, $E$5:$E$1433, 0)),"")</f>
        <v/>
      </c>
      <c r="I4246" t="str">
        <f>IFERROR(IF(J4246&lt;&gt;"", INDEX($B$5:$B$1433, MATCH(J4246, $E$5:$E$1433, 0)),""),"SAI")</f>
        <v/>
      </c>
      <c r="L4246" t="str">
        <f>IFERROR(IF($N$5="Sáng",IF(MID(K4246,2,7)-MID($L$2,2,7)&gt;0,"Trễ",""),IF(MID(K4246,2,7)-MID($Q$2,2,7)&gt;0,"Trễ","")),"")</f>
        <v/>
      </c>
      <c r="M4246" t="str">
        <f>IFERROR(IF($N$5="Sáng",MID(K4246,2,7)-MID($L$2,2,7),MID(K4246,2,7)-MID($Q$2,2,7)),"")</f>
        <v/>
      </c>
      <c r="Q4246" t="str">
        <f>IF(B4246&lt;&gt;"",IF(AND(P4246="",F4246=""),"Không phép ",""),"")</f>
        <v/>
      </c>
      <c r="R4246" t="str">
        <f>UPPER(B4246)</f>
        <v/>
      </c>
      <c r="T4246" t="str">
        <f>IFERROR(IF(J4246&lt;&gt;"", INDEX($S$5:$S$1433, MATCH(J4246, $E$5:$E$1433, 0)),""),"")</f>
        <v/>
      </c>
      <c r="V4246" t="str">
        <f>IFERROR(IF(J4246&lt;&gt;"", INDEX($U$5:$U$1433, MATCH(J4246, $E$5:$E$1433, 0)),""),"")</f>
        <v/>
      </c>
    </row>
    <row r="4247">
      <c r="A4247" t="str">
        <f>IF(B4247&lt;&gt;"",A4246+1,"")</f>
        <v/>
      </c>
      <c r="F4247" t="str">
        <f>IFERROR(IF(VLOOKUP(E4247,J:J,1,0)=E4247,"X",""),"")</f>
        <v/>
      </c>
      <c r="G4247" t="str">
        <f>IF(J4247&lt;&gt;"", INDEX($C$5:$C$1433, MATCH(J4247, $E$5:$E$1433, 0)),"")</f>
        <v/>
      </c>
      <c r="H4247" t="str">
        <f>IF(J4247&lt;&gt;"", INDEX($D$5:$D$1433, MATCH(J4247, $E$5:$E$1433, 0)),"")</f>
        <v/>
      </c>
      <c r="I4247" t="str">
        <f>IFERROR(IF(J4247&lt;&gt;"", INDEX($B$5:$B$1433, MATCH(J4247, $E$5:$E$1433, 0)),""),"SAI")</f>
        <v/>
      </c>
      <c r="L4247" t="str">
        <f>IFERROR(IF($N$5="Sáng",IF(MID(K4247,2,7)-MID($L$2,2,7)&gt;0,"Trễ",""),IF(MID(K4247,2,7)-MID($Q$2,2,7)&gt;0,"Trễ","")),"")</f>
        <v/>
      </c>
      <c r="M4247" t="str">
        <f>IFERROR(IF($N$5="Sáng",MID(K4247,2,7)-MID($L$2,2,7),MID(K4247,2,7)-MID($Q$2,2,7)),"")</f>
        <v/>
      </c>
      <c r="Q4247" t="str">
        <f>IF(B4247&lt;&gt;"",IF(AND(P4247="",F4247=""),"Không phép ",""),"")</f>
        <v/>
      </c>
      <c r="R4247" t="str">
        <f>UPPER(B4247)</f>
        <v/>
      </c>
      <c r="T4247" t="str">
        <f>IFERROR(IF(J4247&lt;&gt;"", INDEX($S$5:$S$1433, MATCH(J4247, $E$5:$E$1433, 0)),""),"")</f>
        <v/>
      </c>
      <c r="V4247" t="str">
        <f>IFERROR(IF(J4247&lt;&gt;"", INDEX($U$5:$U$1433, MATCH(J4247, $E$5:$E$1433, 0)),""),"")</f>
        <v/>
      </c>
    </row>
    <row r="4248">
      <c r="A4248" t="str">
        <f>IF(B4248&lt;&gt;"",A4247+1,"")</f>
        <v/>
      </c>
      <c r="F4248" t="str">
        <f>IFERROR(IF(VLOOKUP(E4248,J:J,1,0)=E4248,"X",""),"")</f>
        <v/>
      </c>
      <c r="G4248" t="str">
        <f>IF(J4248&lt;&gt;"", INDEX($C$5:$C$1433, MATCH(J4248, $E$5:$E$1433, 0)),"")</f>
        <v/>
      </c>
      <c r="H4248" t="str">
        <f>IF(J4248&lt;&gt;"", INDEX($D$5:$D$1433, MATCH(J4248, $E$5:$E$1433, 0)),"")</f>
        <v/>
      </c>
      <c r="I4248" t="str">
        <f>IFERROR(IF(J4248&lt;&gt;"", INDEX($B$5:$B$1433, MATCH(J4248, $E$5:$E$1433, 0)),""),"SAI")</f>
        <v/>
      </c>
      <c r="L4248" t="str">
        <f>IFERROR(IF($N$5="Sáng",IF(MID(K4248,2,7)-MID($L$2,2,7)&gt;0,"Trễ",""),IF(MID(K4248,2,7)-MID($Q$2,2,7)&gt;0,"Trễ","")),"")</f>
        <v/>
      </c>
      <c r="M4248" t="str">
        <f>IFERROR(IF($N$5="Sáng",MID(K4248,2,7)-MID($L$2,2,7),MID(K4248,2,7)-MID($Q$2,2,7)),"")</f>
        <v/>
      </c>
      <c r="Q4248" t="str">
        <f>IF(B4248&lt;&gt;"",IF(AND(P4248="",F4248=""),"Không phép ",""),"")</f>
        <v/>
      </c>
      <c r="R4248" t="str">
        <f>UPPER(B4248)</f>
        <v/>
      </c>
      <c r="T4248" t="str">
        <f>IFERROR(IF(J4248&lt;&gt;"", INDEX($S$5:$S$1433, MATCH(J4248, $E$5:$E$1433, 0)),""),"")</f>
        <v/>
      </c>
      <c r="V4248" t="str">
        <f>IFERROR(IF(J4248&lt;&gt;"", INDEX($U$5:$U$1433, MATCH(J4248, $E$5:$E$1433, 0)),""),"")</f>
        <v/>
      </c>
    </row>
    <row r="4249">
      <c r="A4249" t="str">
        <f>IF(B4249&lt;&gt;"",A4248+1,"")</f>
        <v/>
      </c>
      <c r="F4249" t="str">
        <f>IFERROR(IF(VLOOKUP(E4249,J:J,1,0)=E4249,"X",""),"")</f>
        <v/>
      </c>
      <c r="G4249" t="str">
        <f>IF(J4249&lt;&gt;"", INDEX($C$5:$C$1433, MATCH(J4249, $E$5:$E$1433, 0)),"")</f>
        <v/>
      </c>
      <c r="H4249" t="str">
        <f>IF(J4249&lt;&gt;"", INDEX($D$5:$D$1433, MATCH(J4249, $E$5:$E$1433, 0)),"")</f>
        <v/>
      </c>
      <c r="I4249" t="str">
        <f>IFERROR(IF(J4249&lt;&gt;"", INDEX($B$5:$B$1433, MATCH(J4249, $E$5:$E$1433, 0)),""),"SAI")</f>
        <v/>
      </c>
      <c r="L4249" t="str">
        <f>IFERROR(IF($N$5="Sáng",IF(MID(K4249,2,7)-MID($L$2,2,7)&gt;0,"Trễ",""),IF(MID(K4249,2,7)-MID($Q$2,2,7)&gt;0,"Trễ","")),"")</f>
        <v/>
      </c>
      <c r="M4249" t="str">
        <f>IFERROR(IF($N$5="Sáng",MID(K4249,2,7)-MID($L$2,2,7),MID(K4249,2,7)-MID($Q$2,2,7)),"")</f>
        <v/>
      </c>
      <c r="Q4249" t="str">
        <f>IF(B4249&lt;&gt;"",IF(AND(P4249="",F4249=""),"Không phép ",""),"")</f>
        <v/>
      </c>
      <c r="R4249" t="str">
        <f>UPPER(B4249)</f>
        <v/>
      </c>
      <c r="T4249" t="str">
        <f>IFERROR(IF(J4249&lt;&gt;"", INDEX($S$5:$S$1433, MATCH(J4249, $E$5:$E$1433, 0)),""),"")</f>
        <v/>
      </c>
      <c r="V4249" t="str">
        <f>IFERROR(IF(J4249&lt;&gt;"", INDEX($U$5:$U$1433, MATCH(J4249, $E$5:$E$1433, 0)),""),"")</f>
        <v/>
      </c>
    </row>
    <row r="4250">
      <c r="A4250" t="str">
        <f>IF(B4250&lt;&gt;"",A4249+1,"")</f>
        <v/>
      </c>
      <c r="F4250" t="str">
        <f>IFERROR(IF(VLOOKUP(E4250,J:J,1,0)=E4250,"X",""),"")</f>
        <v/>
      </c>
      <c r="G4250" t="str">
        <f>IF(J4250&lt;&gt;"", INDEX($C$5:$C$1433, MATCH(J4250, $E$5:$E$1433, 0)),"")</f>
        <v/>
      </c>
      <c r="H4250" t="str">
        <f>IF(J4250&lt;&gt;"", INDEX($D$5:$D$1433, MATCH(J4250, $E$5:$E$1433, 0)),"")</f>
        <v/>
      </c>
      <c r="I4250" t="str">
        <f>IFERROR(IF(J4250&lt;&gt;"", INDEX($B$5:$B$1433, MATCH(J4250, $E$5:$E$1433, 0)),""),"SAI")</f>
        <v/>
      </c>
      <c r="L4250" t="str">
        <f>IFERROR(IF($N$5="Sáng",IF(MID(K4250,2,7)-MID($L$2,2,7)&gt;0,"Trễ",""),IF(MID(K4250,2,7)-MID($Q$2,2,7)&gt;0,"Trễ","")),"")</f>
        <v/>
      </c>
      <c r="M4250" t="str">
        <f>IFERROR(IF($N$5="Sáng",MID(K4250,2,7)-MID($L$2,2,7),MID(K4250,2,7)-MID($Q$2,2,7)),"")</f>
        <v/>
      </c>
      <c r="Q4250" t="str">
        <f>IF(B4250&lt;&gt;"",IF(AND(P4250="",F4250=""),"Không phép ",""),"")</f>
        <v/>
      </c>
      <c r="R4250" t="str">
        <f>UPPER(B4250)</f>
        <v/>
      </c>
      <c r="T4250" t="str">
        <f>IFERROR(IF(J4250&lt;&gt;"", INDEX($S$5:$S$1433, MATCH(J4250, $E$5:$E$1433, 0)),""),"")</f>
        <v/>
      </c>
      <c r="V4250" t="str">
        <f>IFERROR(IF(J4250&lt;&gt;"", INDEX($U$5:$U$1433, MATCH(J4250, $E$5:$E$1433, 0)),""),"")</f>
        <v/>
      </c>
    </row>
    <row r="4251">
      <c r="A4251" t="str">
        <f>IF(B4251&lt;&gt;"",A4250+1,"")</f>
        <v/>
      </c>
      <c r="F4251" t="str">
        <f>IFERROR(IF(VLOOKUP(E4251,J:J,1,0)=E4251,"X",""),"")</f>
        <v/>
      </c>
      <c r="G4251" t="str">
        <f>IF(J4251&lt;&gt;"", INDEX($C$5:$C$1433, MATCH(J4251, $E$5:$E$1433, 0)),"")</f>
        <v/>
      </c>
      <c r="H4251" t="str">
        <f>IF(J4251&lt;&gt;"", INDEX($D$5:$D$1433, MATCH(J4251, $E$5:$E$1433, 0)),"")</f>
        <v/>
      </c>
      <c r="I4251" t="str">
        <f>IFERROR(IF(J4251&lt;&gt;"", INDEX($B$5:$B$1433, MATCH(J4251, $E$5:$E$1433, 0)),""),"SAI")</f>
        <v/>
      </c>
      <c r="L4251" t="str">
        <f>IFERROR(IF($N$5="Sáng",IF(MID(K4251,2,7)-MID($L$2,2,7)&gt;0,"Trễ",""),IF(MID(K4251,2,7)-MID($Q$2,2,7)&gt;0,"Trễ","")),"")</f>
        <v/>
      </c>
      <c r="M4251" t="str">
        <f>IFERROR(IF($N$5="Sáng",MID(K4251,2,7)-MID($L$2,2,7),MID(K4251,2,7)-MID($Q$2,2,7)),"")</f>
        <v/>
      </c>
      <c r="Q4251" t="str">
        <f>IF(B4251&lt;&gt;"",IF(AND(P4251="",F4251=""),"Không phép ",""),"")</f>
        <v/>
      </c>
      <c r="R4251" t="str">
        <f>UPPER(B4251)</f>
        <v/>
      </c>
      <c r="T4251" t="str">
        <f>IFERROR(IF(J4251&lt;&gt;"", INDEX($S$5:$S$1433, MATCH(J4251, $E$5:$E$1433, 0)),""),"")</f>
        <v/>
      </c>
      <c r="V4251" t="str">
        <f>IFERROR(IF(J4251&lt;&gt;"", INDEX($U$5:$U$1433, MATCH(J4251, $E$5:$E$1433, 0)),""),"")</f>
        <v/>
      </c>
    </row>
    <row r="4252">
      <c r="A4252" t="str">
        <f>IF(B4252&lt;&gt;"",A4251+1,"")</f>
        <v/>
      </c>
      <c r="F4252" t="str">
        <f>IFERROR(IF(VLOOKUP(E4252,J:J,1,0)=E4252,"X",""),"")</f>
        <v/>
      </c>
      <c r="G4252" t="str">
        <f>IF(J4252&lt;&gt;"", INDEX($C$5:$C$1433, MATCH(J4252, $E$5:$E$1433, 0)),"")</f>
        <v/>
      </c>
      <c r="H4252" t="str">
        <f>IF(J4252&lt;&gt;"", INDEX($D$5:$D$1433, MATCH(J4252, $E$5:$E$1433, 0)),"")</f>
        <v/>
      </c>
      <c r="I4252" t="str">
        <f>IFERROR(IF(J4252&lt;&gt;"", INDEX($B$5:$B$1433, MATCH(J4252, $E$5:$E$1433, 0)),""),"SAI")</f>
        <v/>
      </c>
      <c r="L4252" t="str">
        <f>IFERROR(IF($N$5="Sáng",IF(MID(K4252,2,7)-MID($L$2,2,7)&gt;0,"Trễ",""),IF(MID(K4252,2,7)-MID($Q$2,2,7)&gt;0,"Trễ","")),"")</f>
        <v/>
      </c>
      <c r="M4252" t="str">
        <f>IFERROR(IF($N$5="Sáng",MID(K4252,2,7)-MID($L$2,2,7),MID(K4252,2,7)-MID($Q$2,2,7)),"")</f>
        <v/>
      </c>
      <c r="Q4252" t="str">
        <f>IF(B4252&lt;&gt;"",IF(AND(P4252="",F4252=""),"Không phép ",""),"")</f>
        <v/>
      </c>
      <c r="R4252" t="str">
        <f>UPPER(B4252)</f>
        <v/>
      </c>
      <c r="T4252" t="str">
        <f>IFERROR(IF(J4252&lt;&gt;"", INDEX($S$5:$S$1433, MATCH(J4252, $E$5:$E$1433, 0)),""),"")</f>
        <v/>
      </c>
      <c r="V4252" t="str">
        <f>IFERROR(IF(J4252&lt;&gt;"", INDEX($U$5:$U$1433, MATCH(J4252, $E$5:$E$1433, 0)),""),"")</f>
        <v/>
      </c>
    </row>
    <row r="4253">
      <c r="A4253" t="str">
        <f>IF(B4253&lt;&gt;"",A4252+1,"")</f>
        <v/>
      </c>
      <c r="F4253" t="str">
        <f>IFERROR(IF(VLOOKUP(E4253,J:J,1,0)=E4253,"X",""),"")</f>
        <v/>
      </c>
      <c r="G4253" t="str">
        <f>IF(J4253&lt;&gt;"", INDEX($C$5:$C$1433, MATCH(J4253, $E$5:$E$1433, 0)),"")</f>
        <v/>
      </c>
      <c r="H4253" t="str">
        <f>IF(J4253&lt;&gt;"", INDEX($D$5:$D$1433, MATCH(J4253, $E$5:$E$1433, 0)),"")</f>
        <v/>
      </c>
      <c r="I4253" t="str">
        <f>IFERROR(IF(J4253&lt;&gt;"", INDEX($B$5:$B$1433, MATCH(J4253, $E$5:$E$1433, 0)),""),"SAI")</f>
        <v/>
      </c>
      <c r="L4253" t="str">
        <f>IFERROR(IF($N$5="Sáng",IF(MID(K4253,2,7)-MID($L$2,2,7)&gt;0,"Trễ",""),IF(MID(K4253,2,7)-MID($Q$2,2,7)&gt;0,"Trễ","")),"")</f>
        <v/>
      </c>
      <c r="M4253" t="str">
        <f>IFERROR(IF($N$5="Sáng",MID(K4253,2,7)-MID($L$2,2,7),MID(K4253,2,7)-MID($Q$2,2,7)),"")</f>
        <v/>
      </c>
      <c r="Q4253" t="str">
        <f>IF(B4253&lt;&gt;"",IF(AND(P4253="",F4253=""),"Không phép ",""),"")</f>
        <v/>
      </c>
      <c r="R4253" t="str">
        <f>UPPER(B4253)</f>
        <v/>
      </c>
      <c r="T4253" t="str">
        <f>IFERROR(IF(J4253&lt;&gt;"", INDEX($S$5:$S$1433, MATCH(J4253, $E$5:$E$1433, 0)),""),"")</f>
        <v/>
      </c>
      <c r="V4253" t="str">
        <f>IFERROR(IF(J4253&lt;&gt;"", INDEX($U$5:$U$1433, MATCH(J4253, $E$5:$E$1433, 0)),""),"")</f>
        <v/>
      </c>
    </row>
    <row r="4254">
      <c r="A4254" t="str">
        <f>IF(B4254&lt;&gt;"",A4253+1,"")</f>
        <v/>
      </c>
      <c r="F4254" t="str">
        <f>IFERROR(IF(VLOOKUP(E4254,J:J,1,0)=E4254,"X",""),"")</f>
        <v/>
      </c>
      <c r="G4254" t="str">
        <f>IF(J4254&lt;&gt;"", INDEX($C$5:$C$1433, MATCH(J4254, $E$5:$E$1433, 0)),"")</f>
        <v/>
      </c>
      <c r="H4254" t="str">
        <f>IF(J4254&lt;&gt;"", INDEX($D$5:$D$1433, MATCH(J4254, $E$5:$E$1433, 0)),"")</f>
        <v/>
      </c>
      <c r="I4254" t="str">
        <f>IFERROR(IF(J4254&lt;&gt;"", INDEX($B$5:$B$1433, MATCH(J4254, $E$5:$E$1433, 0)),""),"SAI")</f>
        <v/>
      </c>
      <c r="L4254" t="str">
        <f>IFERROR(IF($N$5="Sáng",IF(MID(K4254,2,7)-MID($L$2,2,7)&gt;0,"Trễ",""),IF(MID(K4254,2,7)-MID($Q$2,2,7)&gt;0,"Trễ","")),"")</f>
        <v/>
      </c>
      <c r="M4254" t="str">
        <f>IFERROR(IF($N$5="Sáng",MID(K4254,2,7)-MID($L$2,2,7),MID(K4254,2,7)-MID($Q$2,2,7)),"")</f>
        <v/>
      </c>
      <c r="Q4254" t="str">
        <f>IF(B4254&lt;&gt;"",IF(AND(P4254="",F4254=""),"Không phép ",""),"")</f>
        <v/>
      </c>
      <c r="R4254" t="str">
        <f>UPPER(B4254)</f>
        <v/>
      </c>
      <c r="T4254" t="str">
        <f>IFERROR(IF(J4254&lt;&gt;"", INDEX($S$5:$S$1433, MATCH(J4254, $E$5:$E$1433, 0)),""),"")</f>
        <v/>
      </c>
      <c r="V4254" t="str">
        <f>IFERROR(IF(J4254&lt;&gt;"", INDEX($U$5:$U$1433, MATCH(J4254, $E$5:$E$1433, 0)),""),"")</f>
        <v/>
      </c>
    </row>
    <row r="4255">
      <c r="A4255" t="str">
        <f>IF(B4255&lt;&gt;"",A4254+1,"")</f>
        <v/>
      </c>
      <c r="F4255" t="str">
        <f>IFERROR(IF(VLOOKUP(E4255,J:J,1,0)=E4255,"X",""),"")</f>
        <v/>
      </c>
      <c r="G4255" t="str">
        <f>IF(J4255&lt;&gt;"", INDEX($C$5:$C$1433, MATCH(J4255, $E$5:$E$1433, 0)),"")</f>
        <v/>
      </c>
      <c r="H4255" t="str">
        <f>IF(J4255&lt;&gt;"", INDEX($D$5:$D$1433, MATCH(J4255, $E$5:$E$1433, 0)),"")</f>
        <v/>
      </c>
      <c r="I4255" t="str">
        <f>IFERROR(IF(J4255&lt;&gt;"", INDEX($B$5:$B$1433, MATCH(J4255, $E$5:$E$1433, 0)),""),"SAI")</f>
        <v/>
      </c>
      <c r="L4255" t="str">
        <f>IFERROR(IF($N$5="Sáng",IF(MID(K4255,2,7)-MID($L$2,2,7)&gt;0,"Trễ",""),IF(MID(K4255,2,7)-MID($Q$2,2,7)&gt;0,"Trễ","")),"")</f>
        <v/>
      </c>
      <c r="M4255" t="str">
        <f>IFERROR(IF($N$5="Sáng",MID(K4255,2,7)-MID($L$2,2,7),MID(K4255,2,7)-MID($Q$2,2,7)),"")</f>
        <v/>
      </c>
      <c r="Q4255" t="str">
        <f>IF(B4255&lt;&gt;"",IF(AND(P4255="",F4255=""),"Không phép ",""),"")</f>
        <v/>
      </c>
      <c r="R4255" t="str">
        <f>UPPER(B4255)</f>
        <v/>
      </c>
      <c r="T4255" t="str">
        <f>IFERROR(IF(J4255&lt;&gt;"", INDEX($S$5:$S$1433, MATCH(J4255, $E$5:$E$1433, 0)),""),"")</f>
        <v/>
      </c>
      <c r="V4255" t="str">
        <f>IFERROR(IF(J4255&lt;&gt;"", INDEX($U$5:$U$1433, MATCH(J4255, $E$5:$E$1433, 0)),""),"")</f>
        <v/>
      </c>
    </row>
    <row r="4256">
      <c r="A4256" t="str">
        <f>IF(B4256&lt;&gt;"",A4255+1,"")</f>
        <v/>
      </c>
      <c r="F4256" t="str">
        <f>IFERROR(IF(VLOOKUP(E4256,J:J,1,0)=E4256,"X",""),"")</f>
        <v/>
      </c>
      <c r="G4256" t="str">
        <f>IF(J4256&lt;&gt;"", INDEX($C$5:$C$1433, MATCH(J4256, $E$5:$E$1433, 0)),"")</f>
        <v/>
      </c>
      <c r="H4256" t="str">
        <f>IF(J4256&lt;&gt;"", INDEX($D$5:$D$1433, MATCH(J4256, $E$5:$E$1433, 0)),"")</f>
        <v/>
      </c>
      <c r="I4256" t="str">
        <f>IFERROR(IF(J4256&lt;&gt;"", INDEX($B$5:$B$1433, MATCH(J4256, $E$5:$E$1433, 0)),""),"SAI")</f>
        <v/>
      </c>
      <c r="L4256" t="str">
        <f>IFERROR(IF($N$5="Sáng",IF(MID(K4256,2,7)-MID($L$2,2,7)&gt;0,"Trễ",""),IF(MID(K4256,2,7)-MID($Q$2,2,7)&gt;0,"Trễ","")),"")</f>
        <v/>
      </c>
      <c r="M4256" t="str">
        <f>IFERROR(IF($N$5="Sáng",MID(K4256,2,7)-MID($L$2,2,7),MID(K4256,2,7)-MID($Q$2,2,7)),"")</f>
        <v/>
      </c>
      <c r="Q4256" t="str">
        <f>IF(B4256&lt;&gt;"",IF(AND(P4256="",F4256=""),"Không phép ",""),"")</f>
        <v/>
      </c>
      <c r="R4256" t="str">
        <f>UPPER(B4256)</f>
        <v/>
      </c>
      <c r="T4256" t="str">
        <f>IFERROR(IF(J4256&lt;&gt;"", INDEX($S$5:$S$1433, MATCH(J4256, $E$5:$E$1433, 0)),""),"")</f>
        <v/>
      </c>
      <c r="V4256" t="str">
        <f>IFERROR(IF(J4256&lt;&gt;"", INDEX($U$5:$U$1433, MATCH(J4256, $E$5:$E$1433, 0)),""),"")</f>
        <v/>
      </c>
    </row>
    <row r="4257">
      <c r="A4257" t="str">
        <f>IF(B4257&lt;&gt;"",A4256+1,"")</f>
        <v/>
      </c>
      <c r="F4257" t="str">
        <f>IFERROR(IF(VLOOKUP(E4257,J:J,1,0)=E4257,"X",""),"")</f>
        <v/>
      </c>
      <c r="G4257" t="str">
        <f>IF(J4257&lt;&gt;"", INDEX($C$5:$C$1433, MATCH(J4257, $E$5:$E$1433, 0)),"")</f>
        <v/>
      </c>
      <c r="H4257" t="str">
        <f>IF(J4257&lt;&gt;"", INDEX($D$5:$D$1433, MATCH(J4257, $E$5:$E$1433, 0)),"")</f>
        <v/>
      </c>
      <c r="I4257" t="str">
        <f>IFERROR(IF(J4257&lt;&gt;"", INDEX($B$5:$B$1433, MATCH(J4257, $E$5:$E$1433, 0)),""),"SAI")</f>
        <v/>
      </c>
      <c r="L4257" t="str">
        <f>IFERROR(IF($N$5="Sáng",IF(MID(K4257,2,7)-MID($L$2,2,7)&gt;0,"Trễ",""),IF(MID(K4257,2,7)-MID($Q$2,2,7)&gt;0,"Trễ","")),"")</f>
        <v/>
      </c>
      <c r="M4257" t="str">
        <f>IFERROR(IF($N$5="Sáng",MID(K4257,2,7)-MID($L$2,2,7),MID(K4257,2,7)-MID($Q$2,2,7)),"")</f>
        <v/>
      </c>
      <c r="Q4257" t="str">
        <f>IF(B4257&lt;&gt;"",IF(AND(P4257="",F4257=""),"Không phép ",""),"")</f>
        <v/>
      </c>
      <c r="R4257" t="str">
        <f>UPPER(B4257)</f>
        <v/>
      </c>
      <c r="T4257" t="str">
        <f>IFERROR(IF(J4257&lt;&gt;"", INDEX($S$5:$S$1433, MATCH(J4257, $E$5:$E$1433, 0)),""),"")</f>
        <v/>
      </c>
      <c r="V4257" t="str">
        <f>IFERROR(IF(J4257&lt;&gt;"", INDEX($U$5:$U$1433, MATCH(J4257, $E$5:$E$1433, 0)),""),"")</f>
        <v/>
      </c>
    </row>
    <row r="4258">
      <c r="A4258" t="str">
        <f>IF(B4258&lt;&gt;"",A4257+1,"")</f>
        <v/>
      </c>
      <c r="F4258" t="str">
        <f>IFERROR(IF(VLOOKUP(E4258,J:J,1,0)=E4258,"X",""),"")</f>
        <v/>
      </c>
      <c r="G4258" t="str">
        <f>IF(J4258&lt;&gt;"", INDEX($C$5:$C$1433, MATCH(J4258, $E$5:$E$1433, 0)),"")</f>
        <v/>
      </c>
      <c r="H4258" t="str">
        <f>IF(J4258&lt;&gt;"", INDEX($D$5:$D$1433, MATCH(J4258, $E$5:$E$1433, 0)),"")</f>
        <v/>
      </c>
      <c r="I4258" t="str">
        <f>IFERROR(IF(J4258&lt;&gt;"", INDEX($B$5:$B$1433, MATCH(J4258, $E$5:$E$1433, 0)),""),"SAI")</f>
        <v/>
      </c>
      <c r="L4258" t="str">
        <f>IFERROR(IF($N$5="Sáng",IF(MID(K4258,2,7)-MID($L$2,2,7)&gt;0,"Trễ",""),IF(MID(K4258,2,7)-MID($Q$2,2,7)&gt;0,"Trễ","")),"")</f>
        <v/>
      </c>
      <c r="M4258" t="str">
        <f>IFERROR(IF($N$5="Sáng",MID(K4258,2,7)-MID($L$2,2,7),MID(K4258,2,7)-MID($Q$2,2,7)),"")</f>
        <v/>
      </c>
      <c r="Q4258" t="str">
        <f>IF(B4258&lt;&gt;"",IF(AND(P4258="",F4258=""),"Không phép ",""),"")</f>
        <v/>
      </c>
      <c r="R4258" t="str">
        <f>UPPER(B4258)</f>
        <v/>
      </c>
      <c r="T4258" t="str">
        <f>IFERROR(IF(J4258&lt;&gt;"", INDEX($S$5:$S$1433, MATCH(J4258, $E$5:$E$1433, 0)),""),"")</f>
        <v/>
      </c>
      <c r="V4258" t="str">
        <f>IFERROR(IF(J4258&lt;&gt;"", INDEX($U$5:$U$1433, MATCH(J4258, $E$5:$E$1433, 0)),""),"")</f>
        <v/>
      </c>
    </row>
    <row r="4259">
      <c r="A4259" t="str">
        <f>IF(B4259&lt;&gt;"",A4258+1,"")</f>
        <v/>
      </c>
      <c r="F4259" t="str">
        <f>IFERROR(IF(VLOOKUP(E4259,J:J,1,0)=E4259,"X",""),"")</f>
        <v/>
      </c>
      <c r="G4259" t="str">
        <f>IF(J4259&lt;&gt;"", INDEX($C$5:$C$1433, MATCH(J4259, $E$5:$E$1433, 0)),"")</f>
        <v/>
      </c>
      <c r="H4259" t="str">
        <f>IF(J4259&lt;&gt;"", INDEX($D$5:$D$1433, MATCH(J4259, $E$5:$E$1433, 0)),"")</f>
        <v/>
      </c>
      <c r="I4259" t="str">
        <f>IFERROR(IF(J4259&lt;&gt;"", INDEX($B$5:$B$1433, MATCH(J4259, $E$5:$E$1433, 0)),""),"SAI")</f>
        <v/>
      </c>
      <c r="L4259" t="str">
        <f>IFERROR(IF($N$5="Sáng",IF(MID(K4259,2,7)-MID($L$2,2,7)&gt;0,"Trễ",""),IF(MID(K4259,2,7)-MID($Q$2,2,7)&gt;0,"Trễ","")),"")</f>
        <v/>
      </c>
      <c r="M4259" t="str">
        <f>IFERROR(IF($N$5="Sáng",MID(K4259,2,7)-MID($L$2,2,7),MID(K4259,2,7)-MID($Q$2,2,7)),"")</f>
        <v/>
      </c>
      <c r="Q4259" t="str">
        <f>IF(B4259&lt;&gt;"",IF(AND(P4259="",F4259=""),"Không phép ",""),"")</f>
        <v/>
      </c>
      <c r="R4259" t="str">
        <f>UPPER(B4259)</f>
        <v/>
      </c>
      <c r="T4259" t="str">
        <f>IFERROR(IF(J4259&lt;&gt;"", INDEX($S$5:$S$1433, MATCH(J4259, $E$5:$E$1433, 0)),""),"")</f>
        <v/>
      </c>
      <c r="V4259" t="str">
        <f>IFERROR(IF(J4259&lt;&gt;"", INDEX($U$5:$U$1433, MATCH(J4259, $E$5:$E$1433, 0)),""),"")</f>
        <v/>
      </c>
    </row>
    <row r="4260">
      <c r="A4260" t="str">
        <f>IF(B4260&lt;&gt;"",A4259+1,"")</f>
        <v/>
      </c>
      <c r="F4260" t="str">
        <f>IFERROR(IF(VLOOKUP(E4260,J:J,1,0)=E4260,"X",""),"")</f>
        <v/>
      </c>
      <c r="G4260" t="str">
        <f>IF(J4260&lt;&gt;"", INDEX($C$5:$C$1433, MATCH(J4260, $E$5:$E$1433, 0)),"")</f>
        <v/>
      </c>
      <c r="H4260" t="str">
        <f>IF(J4260&lt;&gt;"", INDEX($D$5:$D$1433, MATCH(J4260, $E$5:$E$1433, 0)),"")</f>
        <v/>
      </c>
      <c r="I4260" t="str">
        <f>IFERROR(IF(J4260&lt;&gt;"", INDEX($B$5:$B$1433, MATCH(J4260, $E$5:$E$1433, 0)),""),"SAI")</f>
        <v/>
      </c>
      <c r="L4260" t="str">
        <f>IFERROR(IF($N$5="Sáng",IF(MID(K4260,2,7)-MID($L$2,2,7)&gt;0,"Trễ",""),IF(MID(K4260,2,7)-MID($Q$2,2,7)&gt;0,"Trễ","")),"")</f>
        <v/>
      </c>
      <c r="M4260" t="str">
        <f>IFERROR(IF($N$5="Sáng",MID(K4260,2,7)-MID($L$2,2,7),MID(K4260,2,7)-MID($Q$2,2,7)),"")</f>
        <v/>
      </c>
      <c r="Q4260" t="str">
        <f>IF(B4260&lt;&gt;"",IF(AND(P4260="",F4260=""),"Không phép ",""),"")</f>
        <v/>
      </c>
      <c r="R4260" t="str">
        <f>UPPER(B4260)</f>
        <v/>
      </c>
      <c r="T4260" t="str">
        <f>IFERROR(IF(J4260&lt;&gt;"", INDEX($S$5:$S$1433, MATCH(J4260, $E$5:$E$1433, 0)),""),"")</f>
        <v/>
      </c>
      <c r="V4260" t="str">
        <f>IFERROR(IF(J4260&lt;&gt;"", INDEX($U$5:$U$1433, MATCH(J4260, $E$5:$E$1433, 0)),""),"")</f>
        <v/>
      </c>
    </row>
    <row r="4261">
      <c r="A4261" t="str">
        <f>IF(B4261&lt;&gt;"",A4260+1,"")</f>
        <v/>
      </c>
      <c r="F4261" t="str">
        <f>IFERROR(IF(VLOOKUP(E4261,J:J,1,0)=E4261,"X",""),"")</f>
        <v/>
      </c>
      <c r="G4261" t="str">
        <f>IF(J4261&lt;&gt;"", INDEX($C$5:$C$1433, MATCH(J4261, $E$5:$E$1433, 0)),"")</f>
        <v/>
      </c>
      <c r="H4261" t="str">
        <f>IF(J4261&lt;&gt;"", INDEX($D$5:$D$1433, MATCH(J4261, $E$5:$E$1433, 0)),"")</f>
        <v/>
      </c>
      <c r="I4261" t="str">
        <f>IFERROR(IF(J4261&lt;&gt;"", INDEX($B$5:$B$1433, MATCH(J4261, $E$5:$E$1433, 0)),""),"SAI")</f>
        <v/>
      </c>
      <c r="L4261" t="str">
        <f>IFERROR(IF($N$5="Sáng",IF(MID(K4261,2,7)-MID($L$2,2,7)&gt;0,"Trễ",""),IF(MID(K4261,2,7)-MID($Q$2,2,7)&gt;0,"Trễ","")),"")</f>
        <v/>
      </c>
      <c r="M4261" t="str">
        <f>IFERROR(IF($N$5="Sáng",MID(K4261,2,7)-MID($L$2,2,7),MID(K4261,2,7)-MID($Q$2,2,7)),"")</f>
        <v/>
      </c>
      <c r="Q4261" t="str">
        <f>IF(B4261&lt;&gt;"",IF(AND(P4261="",F4261=""),"Không phép ",""),"")</f>
        <v/>
      </c>
      <c r="R4261" t="str">
        <f>UPPER(B4261)</f>
        <v/>
      </c>
      <c r="T4261" t="str">
        <f>IFERROR(IF(J4261&lt;&gt;"", INDEX($S$5:$S$1433, MATCH(J4261, $E$5:$E$1433, 0)),""),"")</f>
        <v/>
      </c>
      <c r="V4261" t="str">
        <f>IFERROR(IF(J4261&lt;&gt;"", INDEX($U$5:$U$1433, MATCH(J4261, $E$5:$E$1433, 0)),""),"")</f>
        <v/>
      </c>
    </row>
    <row r="4262">
      <c r="A4262" t="str">
        <f>IF(B4262&lt;&gt;"",A4261+1,"")</f>
        <v/>
      </c>
      <c r="F4262" t="str">
        <f>IFERROR(IF(VLOOKUP(E4262,J:J,1,0)=E4262,"X",""),"")</f>
        <v/>
      </c>
      <c r="G4262" t="str">
        <f>IF(J4262&lt;&gt;"", INDEX($C$5:$C$1433, MATCH(J4262, $E$5:$E$1433, 0)),"")</f>
        <v/>
      </c>
      <c r="H4262" t="str">
        <f>IF(J4262&lt;&gt;"", INDEX($D$5:$D$1433, MATCH(J4262, $E$5:$E$1433, 0)),"")</f>
        <v/>
      </c>
      <c r="I4262" t="str">
        <f>IFERROR(IF(J4262&lt;&gt;"", INDEX($B$5:$B$1433, MATCH(J4262, $E$5:$E$1433, 0)),""),"SAI")</f>
        <v/>
      </c>
      <c r="L4262" t="str">
        <f>IFERROR(IF($N$5="Sáng",IF(MID(K4262,2,7)-MID($L$2,2,7)&gt;0,"Trễ",""),IF(MID(K4262,2,7)-MID($Q$2,2,7)&gt;0,"Trễ","")),"")</f>
        <v/>
      </c>
      <c r="M4262" t="str">
        <f>IFERROR(IF($N$5="Sáng",MID(K4262,2,7)-MID($L$2,2,7),MID(K4262,2,7)-MID($Q$2,2,7)),"")</f>
        <v/>
      </c>
      <c r="Q4262" t="str">
        <f>IF(B4262&lt;&gt;"",IF(AND(P4262="",F4262=""),"Không phép ",""),"")</f>
        <v/>
      </c>
      <c r="R4262" t="str">
        <f>UPPER(B4262)</f>
        <v/>
      </c>
      <c r="T4262" t="str">
        <f>IFERROR(IF(J4262&lt;&gt;"", INDEX($S$5:$S$1433, MATCH(J4262, $E$5:$E$1433, 0)),""),"")</f>
        <v/>
      </c>
      <c r="V4262" t="str">
        <f>IFERROR(IF(J4262&lt;&gt;"", INDEX($U$5:$U$1433, MATCH(J4262, $E$5:$E$1433, 0)),""),"")</f>
        <v/>
      </c>
    </row>
    <row r="4263">
      <c r="A4263" t="str">
        <f>IF(B4263&lt;&gt;"",A4262+1,"")</f>
        <v/>
      </c>
      <c r="F4263" t="str">
        <f>IFERROR(IF(VLOOKUP(E4263,J:J,1,0)=E4263,"X",""),"")</f>
        <v/>
      </c>
      <c r="G4263" t="str">
        <f>IF(J4263&lt;&gt;"", INDEX($C$5:$C$1433, MATCH(J4263, $E$5:$E$1433, 0)),"")</f>
        <v/>
      </c>
      <c r="H4263" t="str">
        <f>IF(J4263&lt;&gt;"", INDEX($D$5:$D$1433, MATCH(J4263, $E$5:$E$1433, 0)),"")</f>
        <v/>
      </c>
      <c r="I4263" t="str">
        <f>IFERROR(IF(J4263&lt;&gt;"", INDEX($B$5:$B$1433, MATCH(J4263, $E$5:$E$1433, 0)),""),"SAI")</f>
        <v/>
      </c>
      <c r="L4263" t="str">
        <f>IFERROR(IF($N$5="Sáng",IF(MID(K4263,2,7)-MID($L$2,2,7)&gt;0,"Trễ",""),IF(MID(K4263,2,7)-MID($Q$2,2,7)&gt;0,"Trễ","")),"")</f>
        <v/>
      </c>
      <c r="M4263" t="str">
        <f>IFERROR(IF($N$5="Sáng",MID(K4263,2,7)-MID($L$2,2,7),MID(K4263,2,7)-MID($Q$2,2,7)),"")</f>
        <v/>
      </c>
      <c r="Q4263" t="str">
        <f>IF(B4263&lt;&gt;"",IF(AND(P4263="",F4263=""),"Không phép ",""),"")</f>
        <v/>
      </c>
      <c r="R4263" t="str">
        <f>UPPER(B4263)</f>
        <v/>
      </c>
      <c r="T4263" t="str">
        <f>IFERROR(IF(J4263&lt;&gt;"", INDEX($S$5:$S$1433, MATCH(J4263, $E$5:$E$1433, 0)),""),"")</f>
        <v/>
      </c>
      <c r="V4263" t="str">
        <f>IFERROR(IF(J4263&lt;&gt;"", INDEX($U$5:$U$1433, MATCH(J4263, $E$5:$E$1433, 0)),""),"")</f>
        <v/>
      </c>
    </row>
    <row r="4264">
      <c r="A4264" t="str">
        <f>IF(B4264&lt;&gt;"",A4263+1,"")</f>
        <v/>
      </c>
      <c r="F4264" t="str">
        <f>IFERROR(IF(VLOOKUP(E4264,J:J,1,0)=E4264,"X",""),"")</f>
        <v/>
      </c>
      <c r="G4264" t="str">
        <f>IF(J4264&lt;&gt;"", INDEX($C$5:$C$1433, MATCH(J4264, $E$5:$E$1433, 0)),"")</f>
        <v/>
      </c>
      <c r="H4264" t="str">
        <f>IF(J4264&lt;&gt;"", INDEX($D$5:$D$1433, MATCH(J4264, $E$5:$E$1433, 0)),"")</f>
        <v/>
      </c>
      <c r="I4264" t="str">
        <f>IFERROR(IF(J4264&lt;&gt;"", INDEX($B$5:$B$1433, MATCH(J4264, $E$5:$E$1433, 0)),""),"SAI")</f>
        <v/>
      </c>
      <c r="L4264" t="str">
        <f>IFERROR(IF($N$5="Sáng",IF(MID(K4264,2,7)-MID($L$2,2,7)&gt;0,"Trễ",""),IF(MID(K4264,2,7)-MID($Q$2,2,7)&gt;0,"Trễ","")),"")</f>
        <v/>
      </c>
      <c r="M4264" t="str">
        <f>IFERROR(IF($N$5="Sáng",MID(K4264,2,7)-MID($L$2,2,7),MID(K4264,2,7)-MID($Q$2,2,7)),"")</f>
        <v/>
      </c>
      <c r="Q4264" t="str">
        <f>IF(B4264&lt;&gt;"",IF(AND(P4264="",F4264=""),"Không phép ",""),"")</f>
        <v/>
      </c>
      <c r="R4264" t="str">
        <f>UPPER(B4264)</f>
        <v/>
      </c>
      <c r="T4264" t="str">
        <f>IFERROR(IF(J4264&lt;&gt;"", INDEX($S$5:$S$1433, MATCH(J4264, $E$5:$E$1433, 0)),""),"")</f>
        <v/>
      </c>
      <c r="V4264" t="str">
        <f>IFERROR(IF(J4264&lt;&gt;"", INDEX($U$5:$U$1433, MATCH(J4264, $E$5:$E$1433, 0)),""),"")</f>
        <v/>
      </c>
    </row>
    <row r="4265">
      <c r="A4265" t="str">
        <f>IF(B4265&lt;&gt;"",A4264+1,"")</f>
        <v/>
      </c>
      <c r="F4265" t="str">
        <f>IFERROR(IF(VLOOKUP(E4265,J:J,1,0)=E4265,"X",""),"")</f>
        <v/>
      </c>
      <c r="G4265" t="str">
        <f>IF(J4265&lt;&gt;"", INDEX($C$5:$C$1433, MATCH(J4265, $E$5:$E$1433, 0)),"")</f>
        <v/>
      </c>
      <c r="H4265" t="str">
        <f>IF(J4265&lt;&gt;"", INDEX($D$5:$D$1433, MATCH(J4265, $E$5:$E$1433, 0)),"")</f>
        <v/>
      </c>
      <c r="I4265" t="str">
        <f>IFERROR(IF(J4265&lt;&gt;"", INDEX($B$5:$B$1433, MATCH(J4265, $E$5:$E$1433, 0)),""),"SAI")</f>
        <v/>
      </c>
      <c r="L4265" t="str">
        <f>IFERROR(IF($N$5="Sáng",IF(MID(K4265,2,7)-MID($L$2,2,7)&gt;0,"Trễ",""),IF(MID(K4265,2,7)-MID($Q$2,2,7)&gt;0,"Trễ","")),"")</f>
        <v/>
      </c>
      <c r="M4265" t="str">
        <f>IFERROR(IF($N$5="Sáng",MID(K4265,2,7)-MID($L$2,2,7),MID(K4265,2,7)-MID($Q$2,2,7)),"")</f>
        <v/>
      </c>
      <c r="Q4265" t="str">
        <f>IF(B4265&lt;&gt;"",IF(AND(P4265="",F4265=""),"Không phép ",""),"")</f>
        <v/>
      </c>
      <c r="R4265" t="str">
        <f>UPPER(B4265)</f>
        <v/>
      </c>
      <c r="T4265" t="str">
        <f>IFERROR(IF(J4265&lt;&gt;"", INDEX($S$5:$S$1433, MATCH(J4265, $E$5:$E$1433, 0)),""),"")</f>
        <v/>
      </c>
      <c r="V4265" t="str">
        <f>IFERROR(IF(J4265&lt;&gt;"", INDEX($U$5:$U$1433, MATCH(J4265, $E$5:$E$1433, 0)),""),"")</f>
        <v/>
      </c>
    </row>
    <row r="4266">
      <c r="A4266" t="str">
        <f>IF(B4266&lt;&gt;"",A4265+1,"")</f>
        <v/>
      </c>
      <c r="F4266" t="str">
        <f>IFERROR(IF(VLOOKUP(E4266,J:J,1,0)=E4266,"X",""),"")</f>
        <v/>
      </c>
      <c r="G4266" t="str">
        <f>IF(J4266&lt;&gt;"", INDEX($C$5:$C$1433, MATCH(J4266, $E$5:$E$1433, 0)),"")</f>
        <v/>
      </c>
      <c r="H4266" t="str">
        <f>IF(J4266&lt;&gt;"", INDEX($D$5:$D$1433, MATCH(J4266, $E$5:$E$1433, 0)),"")</f>
        <v/>
      </c>
      <c r="I4266" t="str">
        <f>IFERROR(IF(J4266&lt;&gt;"", INDEX($B$5:$B$1433, MATCH(J4266, $E$5:$E$1433, 0)),""),"SAI")</f>
        <v/>
      </c>
      <c r="L4266" t="str">
        <f>IFERROR(IF($N$5="Sáng",IF(MID(K4266,2,7)-MID($L$2,2,7)&gt;0,"Trễ",""),IF(MID(K4266,2,7)-MID($Q$2,2,7)&gt;0,"Trễ","")),"")</f>
        <v/>
      </c>
      <c r="M4266" t="str">
        <f>IFERROR(IF($N$5="Sáng",MID(K4266,2,7)-MID($L$2,2,7),MID(K4266,2,7)-MID($Q$2,2,7)),"")</f>
        <v/>
      </c>
      <c r="Q4266" t="str">
        <f>IF(B4266&lt;&gt;"",IF(AND(P4266="",F4266=""),"Không phép ",""),"")</f>
        <v/>
      </c>
      <c r="R4266" t="str">
        <f>UPPER(B4266)</f>
        <v/>
      </c>
      <c r="T4266" t="str">
        <f>IFERROR(IF(J4266&lt;&gt;"", INDEX($S$5:$S$1433, MATCH(J4266, $E$5:$E$1433, 0)),""),"")</f>
        <v/>
      </c>
      <c r="V4266" t="str">
        <f>IFERROR(IF(J4266&lt;&gt;"", INDEX($U$5:$U$1433, MATCH(J4266, $E$5:$E$1433, 0)),""),"")</f>
        <v/>
      </c>
    </row>
    <row r="4267">
      <c r="A4267" t="str">
        <f>IF(B4267&lt;&gt;"",A4266+1,"")</f>
        <v/>
      </c>
      <c r="F4267" t="str">
        <f>IFERROR(IF(VLOOKUP(E4267,J:J,1,0)=E4267,"X",""),"")</f>
        <v/>
      </c>
      <c r="G4267" t="str">
        <f>IF(J4267&lt;&gt;"", INDEX($C$5:$C$1433, MATCH(J4267, $E$5:$E$1433, 0)),"")</f>
        <v/>
      </c>
      <c r="H4267" t="str">
        <f>IF(J4267&lt;&gt;"", INDEX($D$5:$D$1433, MATCH(J4267, $E$5:$E$1433, 0)),"")</f>
        <v/>
      </c>
      <c r="I4267" t="str">
        <f>IFERROR(IF(J4267&lt;&gt;"", INDEX($B$5:$B$1433, MATCH(J4267, $E$5:$E$1433, 0)),""),"SAI")</f>
        <v/>
      </c>
      <c r="L4267" t="str">
        <f>IFERROR(IF($N$5="Sáng",IF(MID(K4267,2,7)-MID($L$2,2,7)&gt;0,"Trễ",""),IF(MID(K4267,2,7)-MID($Q$2,2,7)&gt;0,"Trễ","")),"")</f>
        <v/>
      </c>
      <c r="M4267" t="str">
        <f>IFERROR(IF($N$5="Sáng",MID(K4267,2,7)-MID($L$2,2,7),MID(K4267,2,7)-MID($Q$2,2,7)),"")</f>
        <v/>
      </c>
      <c r="Q4267" t="str">
        <f>IF(B4267&lt;&gt;"",IF(AND(P4267="",F4267=""),"Không phép ",""),"")</f>
        <v/>
      </c>
      <c r="R4267" t="str">
        <f>UPPER(B4267)</f>
        <v/>
      </c>
      <c r="T4267" t="str">
        <f>IFERROR(IF(J4267&lt;&gt;"", INDEX($S$5:$S$1433, MATCH(J4267, $E$5:$E$1433, 0)),""),"")</f>
        <v/>
      </c>
      <c r="V4267" t="str">
        <f>IFERROR(IF(J4267&lt;&gt;"", INDEX($U$5:$U$1433, MATCH(J4267, $E$5:$E$1433, 0)),""),"")</f>
        <v/>
      </c>
    </row>
    <row r="4268">
      <c r="A4268" t="str">
        <f>IF(B4268&lt;&gt;"",A4267+1,"")</f>
        <v/>
      </c>
      <c r="F4268" t="str">
        <f>IFERROR(IF(VLOOKUP(E4268,J:J,1,0)=E4268,"X",""),"")</f>
        <v/>
      </c>
      <c r="G4268" t="str">
        <f>IF(J4268&lt;&gt;"", INDEX($C$5:$C$1433, MATCH(J4268, $E$5:$E$1433, 0)),"")</f>
        <v/>
      </c>
      <c r="H4268" t="str">
        <f>IF(J4268&lt;&gt;"", INDEX($D$5:$D$1433, MATCH(J4268, $E$5:$E$1433, 0)),"")</f>
        <v/>
      </c>
      <c r="I4268" t="str">
        <f>IFERROR(IF(J4268&lt;&gt;"", INDEX($B$5:$B$1433, MATCH(J4268, $E$5:$E$1433, 0)),""),"SAI")</f>
        <v/>
      </c>
      <c r="L4268" t="str">
        <f>IFERROR(IF($N$5="Sáng",IF(MID(K4268,2,7)-MID($L$2,2,7)&gt;0,"Trễ",""),IF(MID(K4268,2,7)-MID($Q$2,2,7)&gt;0,"Trễ","")),"")</f>
        <v/>
      </c>
      <c r="M4268" t="str">
        <f>IFERROR(IF($N$5="Sáng",MID(K4268,2,7)-MID($L$2,2,7),MID(K4268,2,7)-MID($Q$2,2,7)),"")</f>
        <v/>
      </c>
      <c r="Q4268" t="str">
        <f>IF(B4268&lt;&gt;"",IF(AND(P4268="",F4268=""),"Không phép ",""),"")</f>
        <v/>
      </c>
      <c r="R4268" t="str">
        <f>UPPER(B4268)</f>
        <v/>
      </c>
      <c r="T4268" t="str">
        <f>IFERROR(IF(J4268&lt;&gt;"", INDEX($S$5:$S$1433, MATCH(J4268, $E$5:$E$1433, 0)),""),"")</f>
        <v/>
      </c>
      <c r="V4268" t="str">
        <f>IFERROR(IF(J4268&lt;&gt;"", INDEX($U$5:$U$1433, MATCH(J4268, $E$5:$E$1433, 0)),""),"")</f>
        <v/>
      </c>
    </row>
    <row r="4269">
      <c r="A4269" t="str">
        <f>IF(B4269&lt;&gt;"",A4268+1,"")</f>
        <v/>
      </c>
      <c r="F4269" t="str">
        <f>IFERROR(IF(VLOOKUP(E4269,J:J,1,0)=E4269,"X",""),"")</f>
        <v/>
      </c>
      <c r="G4269" t="str">
        <f>IF(J4269&lt;&gt;"", INDEX($C$5:$C$1433, MATCH(J4269, $E$5:$E$1433, 0)),"")</f>
        <v/>
      </c>
      <c r="H4269" t="str">
        <f>IF(J4269&lt;&gt;"", INDEX($D$5:$D$1433, MATCH(J4269, $E$5:$E$1433, 0)),"")</f>
        <v/>
      </c>
      <c r="I4269" t="str">
        <f>IFERROR(IF(J4269&lt;&gt;"", INDEX($B$5:$B$1433, MATCH(J4269, $E$5:$E$1433, 0)),""),"SAI")</f>
        <v/>
      </c>
      <c r="L4269" t="str">
        <f>IFERROR(IF($N$5="Sáng",IF(MID(K4269,2,7)-MID($L$2,2,7)&gt;0,"Trễ",""),IF(MID(K4269,2,7)-MID($Q$2,2,7)&gt;0,"Trễ","")),"")</f>
        <v/>
      </c>
      <c r="M4269" t="str">
        <f>IFERROR(IF($N$5="Sáng",MID(K4269,2,7)-MID($L$2,2,7),MID(K4269,2,7)-MID($Q$2,2,7)),"")</f>
        <v/>
      </c>
      <c r="Q4269" t="str">
        <f>IF(B4269&lt;&gt;"",IF(AND(P4269="",F4269=""),"Không phép ",""),"")</f>
        <v/>
      </c>
      <c r="R4269" t="str">
        <f>UPPER(B4269)</f>
        <v/>
      </c>
      <c r="T4269" t="str">
        <f>IFERROR(IF(J4269&lt;&gt;"", INDEX($S$5:$S$1433, MATCH(J4269, $E$5:$E$1433, 0)),""),"")</f>
        <v/>
      </c>
      <c r="V4269" t="str">
        <f>IFERROR(IF(J4269&lt;&gt;"", INDEX($U$5:$U$1433, MATCH(J4269, $E$5:$E$1433, 0)),""),"")</f>
        <v/>
      </c>
    </row>
    <row r="4270">
      <c r="A4270" t="str">
        <f>IF(B4270&lt;&gt;"",A4269+1,"")</f>
        <v/>
      </c>
      <c r="F4270" t="str">
        <f>IFERROR(IF(VLOOKUP(E4270,J:J,1,0)=E4270,"X",""),"")</f>
        <v/>
      </c>
      <c r="G4270" t="str">
        <f>IF(J4270&lt;&gt;"", INDEX($C$5:$C$1433, MATCH(J4270, $E$5:$E$1433, 0)),"")</f>
        <v/>
      </c>
      <c r="H4270" t="str">
        <f>IF(J4270&lt;&gt;"", INDEX($D$5:$D$1433, MATCH(J4270, $E$5:$E$1433, 0)),"")</f>
        <v/>
      </c>
      <c r="I4270" t="str">
        <f>IFERROR(IF(J4270&lt;&gt;"", INDEX($B$5:$B$1433, MATCH(J4270, $E$5:$E$1433, 0)),""),"SAI")</f>
        <v/>
      </c>
      <c r="L4270" t="str">
        <f>IFERROR(IF($N$5="Sáng",IF(MID(K4270,2,7)-MID($L$2,2,7)&gt;0,"Trễ",""),IF(MID(K4270,2,7)-MID($Q$2,2,7)&gt;0,"Trễ","")),"")</f>
        <v/>
      </c>
      <c r="M4270" t="str">
        <f>IFERROR(IF($N$5="Sáng",MID(K4270,2,7)-MID($L$2,2,7),MID(K4270,2,7)-MID($Q$2,2,7)),"")</f>
        <v/>
      </c>
      <c r="Q4270" t="str">
        <f>IF(B4270&lt;&gt;"",IF(AND(P4270="",F4270=""),"Không phép ",""),"")</f>
        <v/>
      </c>
      <c r="R4270" t="str">
        <f>UPPER(B4270)</f>
        <v/>
      </c>
      <c r="T4270" t="str">
        <f>IFERROR(IF(J4270&lt;&gt;"", INDEX($S$5:$S$1433, MATCH(J4270, $E$5:$E$1433, 0)),""),"")</f>
        <v/>
      </c>
      <c r="V4270" t="str">
        <f>IFERROR(IF(J4270&lt;&gt;"", INDEX($U$5:$U$1433, MATCH(J4270, $E$5:$E$1433, 0)),""),"")</f>
        <v/>
      </c>
    </row>
    <row r="4271">
      <c r="A4271" t="str">
        <f>IF(B4271&lt;&gt;"",A4270+1,"")</f>
        <v/>
      </c>
      <c r="F4271" t="str">
        <f>IFERROR(IF(VLOOKUP(E4271,J:J,1,0)=E4271,"X",""),"")</f>
        <v/>
      </c>
      <c r="G4271" t="str">
        <f>IF(J4271&lt;&gt;"", INDEX($C$5:$C$1433, MATCH(J4271, $E$5:$E$1433, 0)),"")</f>
        <v/>
      </c>
      <c r="H4271" t="str">
        <f>IF(J4271&lt;&gt;"", INDEX($D$5:$D$1433, MATCH(J4271, $E$5:$E$1433, 0)),"")</f>
        <v/>
      </c>
      <c r="I4271" t="str">
        <f>IFERROR(IF(J4271&lt;&gt;"", INDEX($B$5:$B$1433, MATCH(J4271, $E$5:$E$1433, 0)),""),"SAI")</f>
        <v/>
      </c>
      <c r="L4271" t="str">
        <f>IFERROR(IF($N$5="Sáng",IF(MID(K4271,2,7)-MID($L$2,2,7)&gt;0,"Trễ",""),IF(MID(K4271,2,7)-MID($Q$2,2,7)&gt;0,"Trễ","")),"")</f>
        <v/>
      </c>
      <c r="M4271" t="str">
        <f>IFERROR(IF($N$5="Sáng",MID(K4271,2,7)-MID($L$2,2,7),MID(K4271,2,7)-MID($Q$2,2,7)),"")</f>
        <v/>
      </c>
      <c r="Q4271" t="str">
        <f>IF(B4271&lt;&gt;"",IF(AND(P4271="",F4271=""),"Không phép ",""),"")</f>
        <v/>
      </c>
      <c r="R4271" t="str">
        <f>UPPER(B4271)</f>
        <v/>
      </c>
      <c r="T4271" t="str">
        <f>IFERROR(IF(J4271&lt;&gt;"", INDEX($S$5:$S$1433, MATCH(J4271, $E$5:$E$1433, 0)),""),"")</f>
        <v/>
      </c>
      <c r="V4271" t="str">
        <f>IFERROR(IF(J4271&lt;&gt;"", INDEX($U$5:$U$1433, MATCH(J4271, $E$5:$E$1433, 0)),""),"")</f>
        <v/>
      </c>
    </row>
    <row r="4272">
      <c r="A4272" t="str">
        <f>IF(B4272&lt;&gt;"",A4271+1,"")</f>
        <v/>
      </c>
      <c r="F4272" t="str">
        <f>IFERROR(IF(VLOOKUP(E4272,J:J,1,0)=E4272,"X",""),"")</f>
        <v/>
      </c>
      <c r="G4272" t="str">
        <f>IF(J4272&lt;&gt;"", INDEX($C$5:$C$1433, MATCH(J4272, $E$5:$E$1433, 0)),"")</f>
        <v/>
      </c>
      <c r="H4272" t="str">
        <f>IF(J4272&lt;&gt;"", INDEX($D$5:$D$1433, MATCH(J4272, $E$5:$E$1433, 0)),"")</f>
        <v/>
      </c>
      <c r="I4272" t="str">
        <f>IFERROR(IF(J4272&lt;&gt;"", INDEX($B$5:$B$1433, MATCH(J4272, $E$5:$E$1433, 0)),""),"SAI")</f>
        <v/>
      </c>
      <c r="L4272" t="str">
        <f>IFERROR(IF($N$5="Sáng",IF(MID(K4272,2,7)-MID($L$2,2,7)&gt;0,"Trễ",""),IF(MID(K4272,2,7)-MID($Q$2,2,7)&gt;0,"Trễ","")),"")</f>
        <v/>
      </c>
      <c r="M4272" t="str">
        <f>IFERROR(IF($N$5="Sáng",MID(K4272,2,7)-MID($L$2,2,7),MID(K4272,2,7)-MID($Q$2,2,7)),"")</f>
        <v/>
      </c>
      <c r="Q4272" t="str">
        <f>IF(B4272&lt;&gt;"",IF(AND(P4272="",F4272=""),"Không phép ",""),"")</f>
        <v/>
      </c>
      <c r="R4272" t="str">
        <f>UPPER(B4272)</f>
        <v/>
      </c>
      <c r="T4272" t="str">
        <f>IFERROR(IF(J4272&lt;&gt;"", INDEX($S$5:$S$1433, MATCH(J4272, $E$5:$E$1433, 0)),""),"")</f>
        <v/>
      </c>
      <c r="V4272" t="str">
        <f>IFERROR(IF(J4272&lt;&gt;"", INDEX($U$5:$U$1433, MATCH(J4272, $E$5:$E$1433, 0)),""),"")</f>
        <v/>
      </c>
    </row>
    <row r="4273">
      <c r="A4273" t="str">
        <f>IF(B4273&lt;&gt;"",A4272+1,"")</f>
        <v/>
      </c>
      <c r="F4273" t="str">
        <f>IFERROR(IF(VLOOKUP(E4273,J:J,1,0)=E4273,"X",""),"")</f>
        <v/>
      </c>
      <c r="G4273" t="str">
        <f>IF(J4273&lt;&gt;"", INDEX($C$5:$C$1433, MATCH(J4273, $E$5:$E$1433, 0)),"")</f>
        <v/>
      </c>
      <c r="H4273" t="str">
        <f>IF(J4273&lt;&gt;"", INDEX($D$5:$D$1433, MATCH(J4273, $E$5:$E$1433, 0)),"")</f>
        <v/>
      </c>
      <c r="I4273" t="str">
        <f>IFERROR(IF(J4273&lt;&gt;"", INDEX($B$5:$B$1433, MATCH(J4273, $E$5:$E$1433, 0)),""),"SAI")</f>
        <v/>
      </c>
      <c r="L4273" t="str">
        <f>IFERROR(IF($N$5="Sáng",IF(MID(K4273,2,7)-MID($L$2,2,7)&gt;0,"Trễ",""),IF(MID(K4273,2,7)-MID($Q$2,2,7)&gt;0,"Trễ","")),"")</f>
        <v/>
      </c>
      <c r="M4273" t="str">
        <f>IFERROR(IF($N$5="Sáng",MID(K4273,2,7)-MID($L$2,2,7),MID(K4273,2,7)-MID($Q$2,2,7)),"")</f>
        <v/>
      </c>
      <c r="Q4273" t="str">
        <f>IF(B4273&lt;&gt;"",IF(AND(P4273="",F4273=""),"Không phép ",""),"")</f>
        <v/>
      </c>
      <c r="R4273" t="str">
        <f>UPPER(B4273)</f>
        <v/>
      </c>
      <c r="T4273" t="str">
        <f>IFERROR(IF(J4273&lt;&gt;"", INDEX($S$5:$S$1433, MATCH(J4273, $E$5:$E$1433, 0)),""),"")</f>
        <v/>
      </c>
      <c r="V4273" t="str">
        <f>IFERROR(IF(J4273&lt;&gt;"", INDEX($U$5:$U$1433, MATCH(J4273, $E$5:$E$1433, 0)),""),"")</f>
        <v/>
      </c>
    </row>
    <row r="4274">
      <c r="A4274" t="str">
        <f>IF(B4274&lt;&gt;"",A4273+1,"")</f>
        <v/>
      </c>
      <c r="F4274" t="str">
        <f>IFERROR(IF(VLOOKUP(E4274,J:J,1,0)=E4274,"X",""),"")</f>
        <v/>
      </c>
      <c r="G4274" t="str">
        <f>IF(J4274&lt;&gt;"", INDEX($C$5:$C$1433, MATCH(J4274, $E$5:$E$1433, 0)),"")</f>
        <v/>
      </c>
      <c r="H4274" t="str">
        <f>IF(J4274&lt;&gt;"", INDEX($D$5:$D$1433, MATCH(J4274, $E$5:$E$1433, 0)),"")</f>
        <v/>
      </c>
      <c r="I4274" t="str">
        <f>IFERROR(IF(J4274&lt;&gt;"", INDEX($B$5:$B$1433, MATCH(J4274, $E$5:$E$1433, 0)),""),"SAI")</f>
        <v/>
      </c>
      <c r="L4274" t="str">
        <f>IFERROR(IF($N$5="Sáng",IF(MID(K4274,2,7)-MID($L$2,2,7)&gt;0,"Trễ",""),IF(MID(K4274,2,7)-MID($Q$2,2,7)&gt;0,"Trễ","")),"")</f>
        <v/>
      </c>
      <c r="M4274" t="str">
        <f>IFERROR(IF($N$5="Sáng",MID(K4274,2,7)-MID($L$2,2,7),MID(K4274,2,7)-MID($Q$2,2,7)),"")</f>
        <v/>
      </c>
      <c r="Q4274" t="str">
        <f>IF(B4274&lt;&gt;"",IF(AND(P4274="",F4274=""),"Không phép ",""),"")</f>
        <v/>
      </c>
      <c r="R4274" t="str">
        <f>UPPER(B4274)</f>
        <v/>
      </c>
      <c r="T4274" t="str">
        <f>IFERROR(IF(J4274&lt;&gt;"", INDEX($S$5:$S$1433, MATCH(J4274, $E$5:$E$1433, 0)),""),"")</f>
        <v/>
      </c>
      <c r="V4274" t="str">
        <f>IFERROR(IF(J4274&lt;&gt;"", INDEX($U$5:$U$1433, MATCH(J4274, $E$5:$E$1433, 0)),""),"")</f>
        <v/>
      </c>
    </row>
    <row r="4275">
      <c r="A4275" t="str">
        <f>IF(B4275&lt;&gt;"",A4274+1,"")</f>
        <v/>
      </c>
      <c r="F4275" t="str">
        <f>IFERROR(IF(VLOOKUP(E4275,J:J,1,0)=E4275,"X",""),"")</f>
        <v/>
      </c>
      <c r="G4275" t="str">
        <f>IF(J4275&lt;&gt;"", INDEX($C$5:$C$1433, MATCH(J4275, $E$5:$E$1433, 0)),"")</f>
        <v/>
      </c>
      <c r="H4275" t="str">
        <f>IF(J4275&lt;&gt;"", INDEX($D$5:$D$1433, MATCH(J4275, $E$5:$E$1433, 0)),"")</f>
        <v/>
      </c>
      <c r="I4275" t="str">
        <f>IFERROR(IF(J4275&lt;&gt;"", INDEX($B$5:$B$1433, MATCH(J4275, $E$5:$E$1433, 0)),""),"SAI")</f>
        <v/>
      </c>
      <c r="L4275" t="str">
        <f>IFERROR(IF($N$5="Sáng",IF(MID(K4275,2,7)-MID($L$2,2,7)&gt;0,"Trễ",""),IF(MID(K4275,2,7)-MID($Q$2,2,7)&gt;0,"Trễ","")),"")</f>
        <v/>
      </c>
      <c r="M4275" t="str">
        <f>IFERROR(IF($N$5="Sáng",MID(K4275,2,7)-MID($L$2,2,7),MID(K4275,2,7)-MID($Q$2,2,7)),"")</f>
        <v/>
      </c>
      <c r="Q4275" t="str">
        <f>IF(B4275&lt;&gt;"",IF(AND(P4275="",F4275=""),"Không phép ",""),"")</f>
        <v/>
      </c>
      <c r="R4275" t="str">
        <f>UPPER(B4275)</f>
        <v/>
      </c>
      <c r="T4275" t="str">
        <f>IFERROR(IF(J4275&lt;&gt;"", INDEX($S$5:$S$1433, MATCH(J4275, $E$5:$E$1433, 0)),""),"")</f>
        <v/>
      </c>
      <c r="V4275" t="str">
        <f>IFERROR(IF(J4275&lt;&gt;"", INDEX($U$5:$U$1433, MATCH(J4275, $E$5:$E$1433, 0)),""),"")</f>
        <v/>
      </c>
    </row>
    <row r="4276">
      <c r="A4276" t="str">
        <f>IF(B4276&lt;&gt;"",A4275+1,"")</f>
        <v/>
      </c>
      <c r="F4276" t="str">
        <f>IFERROR(IF(VLOOKUP(E4276,J:J,1,0)=E4276,"X",""),"")</f>
        <v/>
      </c>
      <c r="G4276" t="str">
        <f>IF(J4276&lt;&gt;"", INDEX($C$5:$C$1433, MATCH(J4276, $E$5:$E$1433, 0)),"")</f>
        <v/>
      </c>
      <c r="H4276" t="str">
        <f>IF(J4276&lt;&gt;"", INDEX($D$5:$D$1433, MATCH(J4276, $E$5:$E$1433, 0)),"")</f>
        <v/>
      </c>
      <c r="I4276" t="str">
        <f>IFERROR(IF(J4276&lt;&gt;"", INDEX($B$5:$B$1433, MATCH(J4276, $E$5:$E$1433, 0)),""),"SAI")</f>
        <v/>
      </c>
      <c r="L4276" t="str">
        <f>IFERROR(IF($N$5="Sáng",IF(MID(K4276,2,7)-MID($L$2,2,7)&gt;0,"Trễ",""),IF(MID(K4276,2,7)-MID($Q$2,2,7)&gt;0,"Trễ","")),"")</f>
        <v/>
      </c>
      <c r="M4276" t="str">
        <f>IFERROR(IF($N$5="Sáng",MID(K4276,2,7)-MID($L$2,2,7),MID(K4276,2,7)-MID($Q$2,2,7)),"")</f>
        <v/>
      </c>
      <c r="Q4276" t="str">
        <f>IF(B4276&lt;&gt;"",IF(AND(P4276="",F4276=""),"Không phép ",""),"")</f>
        <v/>
      </c>
      <c r="R4276" t="str">
        <f>UPPER(B4276)</f>
        <v/>
      </c>
      <c r="T4276" t="str">
        <f>IFERROR(IF(J4276&lt;&gt;"", INDEX($S$5:$S$1433, MATCH(J4276, $E$5:$E$1433, 0)),""),"")</f>
        <v/>
      </c>
      <c r="V4276" t="str">
        <f>IFERROR(IF(J4276&lt;&gt;"", INDEX($U$5:$U$1433, MATCH(J4276, $E$5:$E$1433, 0)),""),"")</f>
        <v/>
      </c>
    </row>
    <row r="4277">
      <c r="A4277" t="str">
        <f>IF(B4277&lt;&gt;"",A4276+1,"")</f>
        <v/>
      </c>
      <c r="F4277" t="str">
        <f>IFERROR(IF(VLOOKUP(E4277,J:J,1,0)=E4277,"X",""),"")</f>
        <v/>
      </c>
      <c r="G4277" t="str">
        <f>IF(J4277&lt;&gt;"", INDEX($C$5:$C$1433, MATCH(J4277, $E$5:$E$1433, 0)),"")</f>
        <v/>
      </c>
      <c r="H4277" t="str">
        <f>IF(J4277&lt;&gt;"", INDEX($D$5:$D$1433, MATCH(J4277, $E$5:$E$1433, 0)),"")</f>
        <v/>
      </c>
      <c r="I4277" t="str">
        <f>IFERROR(IF(J4277&lt;&gt;"", INDEX($B$5:$B$1433, MATCH(J4277, $E$5:$E$1433, 0)),""),"SAI")</f>
        <v/>
      </c>
      <c r="L4277" t="str">
        <f>IFERROR(IF($N$5="Sáng",IF(MID(K4277,2,7)-MID($L$2,2,7)&gt;0,"Trễ",""),IF(MID(K4277,2,7)-MID($Q$2,2,7)&gt;0,"Trễ","")),"")</f>
        <v/>
      </c>
      <c r="M4277" t="str">
        <f>IFERROR(IF($N$5="Sáng",MID(K4277,2,7)-MID($L$2,2,7),MID(K4277,2,7)-MID($Q$2,2,7)),"")</f>
        <v/>
      </c>
      <c r="Q4277" t="str">
        <f>IF(B4277&lt;&gt;"",IF(AND(P4277="",F4277=""),"Không phép ",""),"")</f>
        <v/>
      </c>
      <c r="R4277" t="str">
        <f>UPPER(B4277)</f>
        <v/>
      </c>
      <c r="T4277" t="str">
        <f>IFERROR(IF(J4277&lt;&gt;"", INDEX($S$5:$S$1433, MATCH(J4277, $E$5:$E$1433, 0)),""),"")</f>
        <v/>
      </c>
      <c r="V4277" t="str">
        <f>IFERROR(IF(J4277&lt;&gt;"", INDEX($U$5:$U$1433, MATCH(J4277, $E$5:$E$1433, 0)),""),"")</f>
        <v/>
      </c>
    </row>
    <row r="4278">
      <c r="A4278" t="str">
        <f>IF(B4278&lt;&gt;"",A4277+1,"")</f>
        <v/>
      </c>
      <c r="F4278" t="str">
        <f>IFERROR(IF(VLOOKUP(E4278,J:J,1,0)=E4278,"X",""),"")</f>
        <v/>
      </c>
      <c r="G4278" t="str">
        <f>IF(J4278&lt;&gt;"", INDEX($C$5:$C$1433, MATCH(J4278, $E$5:$E$1433, 0)),"")</f>
        <v/>
      </c>
      <c r="H4278" t="str">
        <f>IF(J4278&lt;&gt;"", INDEX($D$5:$D$1433, MATCH(J4278, $E$5:$E$1433, 0)),"")</f>
        <v/>
      </c>
      <c r="I4278" t="str">
        <f>IFERROR(IF(J4278&lt;&gt;"", INDEX($B$5:$B$1433, MATCH(J4278, $E$5:$E$1433, 0)),""),"SAI")</f>
        <v/>
      </c>
      <c r="L4278" t="str">
        <f>IFERROR(IF($N$5="Sáng",IF(MID(K4278,2,7)-MID($L$2,2,7)&gt;0,"Trễ",""),IF(MID(K4278,2,7)-MID($Q$2,2,7)&gt;0,"Trễ","")),"")</f>
        <v/>
      </c>
      <c r="M4278" t="str">
        <f>IFERROR(IF($N$5="Sáng",MID(K4278,2,7)-MID($L$2,2,7),MID(K4278,2,7)-MID($Q$2,2,7)),"")</f>
        <v/>
      </c>
      <c r="Q4278" t="str">
        <f>IF(B4278&lt;&gt;"",IF(AND(P4278="",F4278=""),"Không phép ",""),"")</f>
        <v/>
      </c>
      <c r="R4278" t="str">
        <f>UPPER(B4278)</f>
        <v/>
      </c>
      <c r="T4278" t="str">
        <f>IFERROR(IF(J4278&lt;&gt;"", INDEX($S$5:$S$1433, MATCH(J4278, $E$5:$E$1433, 0)),""),"")</f>
        <v/>
      </c>
      <c r="V4278" t="str">
        <f>IFERROR(IF(J4278&lt;&gt;"", INDEX($U$5:$U$1433, MATCH(J4278, $E$5:$E$1433, 0)),""),"")</f>
        <v/>
      </c>
    </row>
    <row r="4279">
      <c r="A4279" t="str">
        <f>IF(B4279&lt;&gt;"",A4278+1,"")</f>
        <v/>
      </c>
      <c r="F4279" t="str">
        <f>IFERROR(IF(VLOOKUP(E4279,J:J,1,0)=E4279,"X",""),"")</f>
        <v/>
      </c>
      <c r="G4279" t="str">
        <f>IF(J4279&lt;&gt;"", INDEX($C$5:$C$1433, MATCH(J4279, $E$5:$E$1433, 0)),"")</f>
        <v/>
      </c>
      <c r="H4279" t="str">
        <f>IF(J4279&lt;&gt;"", INDEX($D$5:$D$1433, MATCH(J4279, $E$5:$E$1433, 0)),"")</f>
        <v/>
      </c>
      <c r="I4279" t="str">
        <f>IFERROR(IF(J4279&lt;&gt;"", INDEX($B$5:$B$1433, MATCH(J4279, $E$5:$E$1433, 0)),""),"SAI")</f>
        <v/>
      </c>
      <c r="L4279" t="str">
        <f>IFERROR(IF($N$5="Sáng",IF(MID(K4279,2,7)-MID($L$2,2,7)&gt;0,"Trễ",""),IF(MID(K4279,2,7)-MID($Q$2,2,7)&gt;0,"Trễ","")),"")</f>
        <v/>
      </c>
      <c r="M4279" t="str">
        <f>IFERROR(IF($N$5="Sáng",MID(K4279,2,7)-MID($L$2,2,7),MID(K4279,2,7)-MID($Q$2,2,7)),"")</f>
        <v/>
      </c>
      <c r="Q4279" t="str">
        <f>IF(B4279&lt;&gt;"",IF(AND(P4279="",F4279=""),"Không phép ",""),"")</f>
        <v/>
      </c>
      <c r="R4279" t="str">
        <f>UPPER(B4279)</f>
        <v/>
      </c>
      <c r="T4279" t="str">
        <f>IFERROR(IF(J4279&lt;&gt;"", INDEX($S$5:$S$1433, MATCH(J4279, $E$5:$E$1433, 0)),""),"")</f>
        <v/>
      </c>
      <c r="V4279" t="str">
        <f>IFERROR(IF(J4279&lt;&gt;"", INDEX($U$5:$U$1433, MATCH(J4279, $E$5:$E$1433, 0)),""),"")</f>
        <v/>
      </c>
    </row>
    <row r="4280">
      <c r="A4280" t="str">
        <f>IF(B4280&lt;&gt;"",A4279+1,"")</f>
        <v/>
      </c>
      <c r="F4280" t="str">
        <f>IFERROR(IF(VLOOKUP(E4280,J:J,1,0)=E4280,"X",""),"")</f>
        <v/>
      </c>
      <c r="G4280" t="str">
        <f>IF(J4280&lt;&gt;"", INDEX($C$5:$C$1433, MATCH(J4280, $E$5:$E$1433, 0)),"")</f>
        <v/>
      </c>
      <c r="H4280" t="str">
        <f>IF(J4280&lt;&gt;"", INDEX($D$5:$D$1433, MATCH(J4280, $E$5:$E$1433, 0)),"")</f>
        <v/>
      </c>
      <c r="I4280" t="str">
        <f>IFERROR(IF(J4280&lt;&gt;"", INDEX($B$5:$B$1433, MATCH(J4280, $E$5:$E$1433, 0)),""),"SAI")</f>
        <v/>
      </c>
      <c r="L4280" t="str">
        <f>IFERROR(IF($N$5="Sáng",IF(MID(K4280,2,7)-MID($L$2,2,7)&gt;0,"Trễ",""),IF(MID(K4280,2,7)-MID($Q$2,2,7)&gt;0,"Trễ","")),"")</f>
        <v/>
      </c>
      <c r="M4280" t="str">
        <f>IFERROR(IF($N$5="Sáng",MID(K4280,2,7)-MID($L$2,2,7),MID(K4280,2,7)-MID($Q$2,2,7)),"")</f>
        <v/>
      </c>
      <c r="Q4280" t="str">
        <f>IF(B4280&lt;&gt;"",IF(AND(P4280="",F4280=""),"Không phép ",""),"")</f>
        <v/>
      </c>
      <c r="R4280" t="str">
        <f>UPPER(B4280)</f>
        <v/>
      </c>
      <c r="T4280" t="str">
        <f>IFERROR(IF(J4280&lt;&gt;"", INDEX($S$5:$S$1433, MATCH(J4280, $E$5:$E$1433, 0)),""),"")</f>
        <v/>
      </c>
      <c r="V4280" t="str">
        <f>IFERROR(IF(J4280&lt;&gt;"", INDEX($U$5:$U$1433, MATCH(J4280, $E$5:$E$1433, 0)),""),"")</f>
        <v/>
      </c>
    </row>
    <row r="4281">
      <c r="A4281" t="str">
        <f>IF(B4281&lt;&gt;"",A4280+1,"")</f>
        <v/>
      </c>
      <c r="F4281" t="str">
        <f>IFERROR(IF(VLOOKUP(E4281,J:J,1,0)=E4281,"X",""),"")</f>
        <v/>
      </c>
      <c r="G4281" t="str">
        <f>IF(J4281&lt;&gt;"", INDEX($C$5:$C$1433, MATCH(J4281, $E$5:$E$1433, 0)),"")</f>
        <v/>
      </c>
      <c r="H4281" t="str">
        <f>IF(J4281&lt;&gt;"", INDEX($D$5:$D$1433, MATCH(J4281, $E$5:$E$1433, 0)),"")</f>
        <v/>
      </c>
      <c r="I4281" t="str">
        <f>IFERROR(IF(J4281&lt;&gt;"", INDEX($B$5:$B$1433, MATCH(J4281, $E$5:$E$1433, 0)),""),"SAI")</f>
        <v/>
      </c>
      <c r="L4281" t="str">
        <f>IFERROR(IF($N$5="Sáng",IF(MID(K4281,2,7)-MID($L$2,2,7)&gt;0,"Trễ",""),IF(MID(K4281,2,7)-MID($Q$2,2,7)&gt;0,"Trễ","")),"")</f>
        <v/>
      </c>
      <c r="M4281" t="str">
        <f>IFERROR(IF($N$5="Sáng",MID(K4281,2,7)-MID($L$2,2,7),MID(K4281,2,7)-MID($Q$2,2,7)),"")</f>
        <v/>
      </c>
      <c r="Q4281" t="str">
        <f>IF(B4281&lt;&gt;"",IF(AND(P4281="",F4281=""),"Không phép ",""),"")</f>
        <v/>
      </c>
      <c r="R4281" t="str">
        <f>UPPER(B4281)</f>
        <v/>
      </c>
      <c r="T4281" t="str">
        <f>IFERROR(IF(J4281&lt;&gt;"", INDEX($S$5:$S$1433, MATCH(J4281, $E$5:$E$1433, 0)),""),"")</f>
        <v/>
      </c>
      <c r="V4281" t="str">
        <f>IFERROR(IF(J4281&lt;&gt;"", INDEX($U$5:$U$1433, MATCH(J4281, $E$5:$E$1433, 0)),""),"")</f>
        <v/>
      </c>
    </row>
    <row r="4282">
      <c r="A4282" t="str">
        <f>IF(B4282&lt;&gt;"",A4281+1,"")</f>
        <v/>
      </c>
      <c r="F4282" t="str">
        <f>IFERROR(IF(VLOOKUP(E4282,J:J,1,0)=E4282,"X",""),"")</f>
        <v/>
      </c>
      <c r="G4282" t="str">
        <f>IF(J4282&lt;&gt;"", INDEX($C$5:$C$1433, MATCH(J4282, $E$5:$E$1433, 0)),"")</f>
        <v/>
      </c>
      <c r="H4282" t="str">
        <f>IF(J4282&lt;&gt;"", INDEX($D$5:$D$1433, MATCH(J4282, $E$5:$E$1433, 0)),"")</f>
        <v/>
      </c>
      <c r="I4282" t="str">
        <f>IFERROR(IF(J4282&lt;&gt;"", INDEX($B$5:$B$1433, MATCH(J4282, $E$5:$E$1433, 0)),""),"SAI")</f>
        <v/>
      </c>
      <c r="L4282" t="str">
        <f>IFERROR(IF($N$5="Sáng",IF(MID(K4282,2,7)-MID($L$2,2,7)&gt;0,"Trễ",""),IF(MID(K4282,2,7)-MID($Q$2,2,7)&gt;0,"Trễ","")),"")</f>
        <v/>
      </c>
      <c r="M4282" t="str">
        <f>IFERROR(IF($N$5="Sáng",MID(K4282,2,7)-MID($L$2,2,7),MID(K4282,2,7)-MID($Q$2,2,7)),"")</f>
        <v/>
      </c>
      <c r="Q4282" t="str">
        <f>IF(B4282&lt;&gt;"",IF(AND(P4282="",F4282=""),"Không phép ",""),"")</f>
        <v/>
      </c>
      <c r="R4282" t="str">
        <f>UPPER(B4282)</f>
        <v/>
      </c>
      <c r="T4282" t="str">
        <f>IFERROR(IF(J4282&lt;&gt;"", INDEX($S$5:$S$1433, MATCH(J4282, $E$5:$E$1433, 0)),""),"")</f>
        <v/>
      </c>
      <c r="V4282" t="str">
        <f>IFERROR(IF(J4282&lt;&gt;"", INDEX($U$5:$U$1433, MATCH(J4282, $E$5:$E$1433, 0)),""),"")</f>
        <v/>
      </c>
    </row>
    <row r="4283">
      <c r="A4283" t="str">
        <f>IF(B4283&lt;&gt;"",A4282+1,"")</f>
        <v/>
      </c>
      <c r="F4283" t="str">
        <f>IFERROR(IF(VLOOKUP(E4283,J:J,1,0)=E4283,"X",""),"")</f>
        <v/>
      </c>
      <c r="G4283" t="str">
        <f>IF(J4283&lt;&gt;"", INDEX($C$5:$C$1433, MATCH(J4283, $E$5:$E$1433, 0)),"")</f>
        <v/>
      </c>
      <c r="H4283" t="str">
        <f>IF(J4283&lt;&gt;"", INDEX($D$5:$D$1433, MATCH(J4283, $E$5:$E$1433, 0)),"")</f>
        <v/>
      </c>
      <c r="I4283" t="str">
        <f>IFERROR(IF(J4283&lt;&gt;"", INDEX($B$5:$B$1433, MATCH(J4283, $E$5:$E$1433, 0)),""),"SAI")</f>
        <v/>
      </c>
      <c r="L4283" t="str">
        <f>IFERROR(IF($N$5="Sáng",IF(MID(K4283,2,7)-MID($L$2,2,7)&gt;0,"Trễ",""),IF(MID(K4283,2,7)-MID($Q$2,2,7)&gt;0,"Trễ","")),"")</f>
        <v/>
      </c>
      <c r="M4283" t="str">
        <f>IFERROR(IF($N$5="Sáng",MID(K4283,2,7)-MID($L$2,2,7),MID(K4283,2,7)-MID($Q$2,2,7)),"")</f>
        <v/>
      </c>
      <c r="Q4283" t="str">
        <f>IF(B4283&lt;&gt;"",IF(AND(P4283="",F4283=""),"Không phép ",""),"")</f>
        <v/>
      </c>
      <c r="R4283" t="str">
        <f>UPPER(B4283)</f>
        <v/>
      </c>
      <c r="T4283" t="str">
        <f>IFERROR(IF(J4283&lt;&gt;"", INDEX($S$5:$S$1433, MATCH(J4283, $E$5:$E$1433, 0)),""),"")</f>
        <v/>
      </c>
      <c r="V4283" t="str">
        <f>IFERROR(IF(J4283&lt;&gt;"", INDEX($U$5:$U$1433, MATCH(J4283, $E$5:$E$1433, 0)),""),"")</f>
        <v/>
      </c>
    </row>
    <row r="4284">
      <c r="A4284" t="str">
        <f>IF(B4284&lt;&gt;"",A4283+1,"")</f>
        <v/>
      </c>
      <c r="F4284" t="str">
        <f>IFERROR(IF(VLOOKUP(E4284,J:J,1,0)=E4284,"X",""),"")</f>
        <v/>
      </c>
      <c r="G4284" t="str">
        <f>IF(J4284&lt;&gt;"", INDEX($C$5:$C$1433, MATCH(J4284, $E$5:$E$1433, 0)),"")</f>
        <v/>
      </c>
      <c r="H4284" t="str">
        <f>IF(J4284&lt;&gt;"", INDEX($D$5:$D$1433, MATCH(J4284, $E$5:$E$1433, 0)),"")</f>
        <v/>
      </c>
      <c r="I4284" t="str">
        <f>IFERROR(IF(J4284&lt;&gt;"", INDEX($B$5:$B$1433, MATCH(J4284, $E$5:$E$1433, 0)),""),"SAI")</f>
        <v/>
      </c>
      <c r="L4284" t="str">
        <f>IFERROR(IF($N$5="Sáng",IF(MID(K4284,2,7)-MID($L$2,2,7)&gt;0,"Trễ",""),IF(MID(K4284,2,7)-MID($Q$2,2,7)&gt;0,"Trễ","")),"")</f>
        <v/>
      </c>
      <c r="M4284" t="str">
        <f>IFERROR(IF($N$5="Sáng",MID(K4284,2,7)-MID($L$2,2,7),MID(K4284,2,7)-MID($Q$2,2,7)),"")</f>
        <v/>
      </c>
      <c r="Q4284" t="str">
        <f>IF(B4284&lt;&gt;"",IF(AND(P4284="",F4284=""),"Không phép ",""),"")</f>
        <v/>
      </c>
      <c r="R4284" t="str">
        <f>UPPER(B4284)</f>
        <v/>
      </c>
      <c r="T4284" t="str">
        <f>IFERROR(IF(J4284&lt;&gt;"", INDEX($S$5:$S$1433, MATCH(J4284, $E$5:$E$1433, 0)),""),"")</f>
        <v/>
      </c>
      <c r="V4284" t="str">
        <f>IFERROR(IF(J4284&lt;&gt;"", INDEX($U$5:$U$1433, MATCH(J4284, $E$5:$E$1433, 0)),""),"")</f>
        <v/>
      </c>
    </row>
    <row r="4285">
      <c r="A4285" t="str">
        <f>IF(B4285&lt;&gt;"",A4284+1,"")</f>
        <v/>
      </c>
      <c r="F4285" t="str">
        <f>IFERROR(IF(VLOOKUP(E4285,J:J,1,0)=E4285,"X",""),"")</f>
        <v/>
      </c>
      <c r="G4285" t="str">
        <f>IF(J4285&lt;&gt;"", INDEX($C$5:$C$1433, MATCH(J4285, $E$5:$E$1433, 0)),"")</f>
        <v/>
      </c>
      <c r="H4285" t="str">
        <f>IF(J4285&lt;&gt;"", INDEX($D$5:$D$1433, MATCH(J4285, $E$5:$E$1433, 0)),"")</f>
        <v/>
      </c>
      <c r="I4285" t="str">
        <f>IFERROR(IF(J4285&lt;&gt;"", INDEX($B$5:$B$1433, MATCH(J4285, $E$5:$E$1433, 0)),""),"SAI")</f>
        <v/>
      </c>
      <c r="L4285" t="str">
        <f>IFERROR(IF($N$5="Sáng",IF(MID(K4285,2,7)-MID($L$2,2,7)&gt;0,"Trễ",""),IF(MID(K4285,2,7)-MID($Q$2,2,7)&gt;0,"Trễ","")),"")</f>
        <v/>
      </c>
      <c r="M4285" t="str">
        <f>IFERROR(IF($N$5="Sáng",MID(K4285,2,7)-MID($L$2,2,7),MID(K4285,2,7)-MID($Q$2,2,7)),"")</f>
        <v/>
      </c>
      <c r="Q4285" t="str">
        <f>IF(B4285&lt;&gt;"",IF(AND(P4285="",F4285=""),"Không phép ",""),"")</f>
        <v/>
      </c>
      <c r="R4285" t="str">
        <f>UPPER(B4285)</f>
        <v/>
      </c>
      <c r="T4285" t="str">
        <f>IFERROR(IF(J4285&lt;&gt;"", INDEX($S$5:$S$1433, MATCH(J4285, $E$5:$E$1433, 0)),""),"")</f>
        <v/>
      </c>
      <c r="V4285" t="str">
        <f>IFERROR(IF(J4285&lt;&gt;"", INDEX($U$5:$U$1433, MATCH(J4285, $E$5:$E$1433, 0)),""),"")</f>
        <v/>
      </c>
    </row>
    <row r="4286">
      <c r="A4286" t="str">
        <f>IF(B4286&lt;&gt;"",A4285+1,"")</f>
        <v/>
      </c>
      <c r="F4286" t="str">
        <f>IFERROR(IF(VLOOKUP(E4286,J:J,1,0)=E4286,"X",""),"")</f>
        <v/>
      </c>
      <c r="G4286" t="str">
        <f>IF(J4286&lt;&gt;"", INDEX($C$5:$C$1433, MATCH(J4286, $E$5:$E$1433, 0)),"")</f>
        <v/>
      </c>
      <c r="H4286" t="str">
        <f>IF(J4286&lt;&gt;"", INDEX($D$5:$D$1433, MATCH(J4286, $E$5:$E$1433, 0)),"")</f>
        <v/>
      </c>
      <c r="I4286" t="str">
        <f>IFERROR(IF(J4286&lt;&gt;"", INDEX($B$5:$B$1433, MATCH(J4286, $E$5:$E$1433, 0)),""),"SAI")</f>
        <v/>
      </c>
      <c r="L4286" t="str">
        <f>IFERROR(IF($N$5="Sáng",IF(MID(K4286,2,7)-MID($L$2,2,7)&gt;0,"Trễ",""),IF(MID(K4286,2,7)-MID($Q$2,2,7)&gt;0,"Trễ","")),"")</f>
        <v/>
      </c>
      <c r="M4286" t="str">
        <f>IFERROR(IF($N$5="Sáng",MID(K4286,2,7)-MID($L$2,2,7),MID(K4286,2,7)-MID($Q$2,2,7)),"")</f>
        <v/>
      </c>
      <c r="Q4286" t="str">
        <f>IF(B4286&lt;&gt;"",IF(AND(P4286="",F4286=""),"Không phép ",""),"")</f>
        <v/>
      </c>
      <c r="R4286" t="str">
        <f>UPPER(B4286)</f>
        <v/>
      </c>
      <c r="T4286" t="str">
        <f>IFERROR(IF(J4286&lt;&gt;"", INDEX($S$5:$S$1433, MATCH(J4286, $E$5:$E$1433, 0)),""),"")</f>
        <v/>
      </c>
      <c r="V4286" t="str">
        <f>IFERROR(IF(J4286&lt;&gt;"", INDEX($U$5:$U$1433, MATCH(J4286, $E$5:$E$1433, 0)),""),"")</f>
        <v/>
      </c>
    </row>
    <row r="4287">
      <c r="A4287" t="str">
        <f>IF(B4287&lt;&gt;"",A4286+1,"")</f>
        <v/>
      </c>
      <c r="F4287" t="str">
        <f>IFERROR(IF(VLOOKUP(E4287,J:J,1,0)=E4287,"X",""),"")</f>
        <v/>
      </c>
      <c r="G4287" t="str">
        <f>IF(J4287&lt;&gt;"", INDEX($C$5:$C$1433, MATCH(J4287, $E$5:$E$1433, 0)),"")</f>
        <v/>
      </c>
      <c r="H4287" t="str">
        <f>IF(J4287&lt;&gt;"", INDEX($D$5:$D$1433, MATCH(J4287, $E$5:$E$1433, 0)),"")</f>
        <v/>
      </c>
      <c r="I4287" t="str">
        <f>IFERROR(IF(J4287&lt;&gt;"", INDEX($B$5:$B$1433, MATCH(J4287, $E$5:$E$1433, 0)),""),"SAI")</f>
        <v/>
      </c>
      <c r="L4287" t="str">
        <f>IFERROR(IF($N$5="Sáng",IF(MID(K4287,2,7)-MID($L$2,2,7)&gt;0,"Trễ",""),IF(MID(K4287,2,7)-MID($Q$2,2,7)&gt;0,"Trễ","")),"")</f>
        <v/>
      </c>
      <c r="M4287" t="str">
        <f>IFERROR(IF($N$5="Sáng",MID(K4287,2,7)-MID($L$2,2,7),MID(K4287,2,7)-MID($Q$2,2,7)),"")</f>
        <v/>
      </c>
      <c r="Q4287" t="str">
        <f>IF(B4287&lt;&gt;"",IF(AND(P4287="",F4287=""),"Không phép ",""),"")</f>
        <v/>
      </c>
      <c r="R4287" t="str">
        <f>UPPER(B4287)</f>
        <v/>
      </c>
      <c r="T4287" t="str">
        <f>IFERROR(IF(J4287&lt;&gt;"", INDEX($S$5:$S$1433, MATCH(J4287, $E$5:$E$1433, 0)),""),"")</f>
        <v/>
      </c>
      <c r="V4287" t="str">
        <f>IFERROR(IF(J4287&lt;&gt;"", INDEX($U$5:$U$1433, MATCH(J4287, $E$5:$E$1433, 0)),""),"")</f>
        <v/>
      </c>
    </row>
    <row r="4288">
      <c r="A4288" t="str">
        <f>IF(B4288&lt;&gt;"",A4287+1,"")</f>
        <v/>
      </c>
      <c r="F4288" t="str">
        <f>IFERROR(IF(VLOOKUP(E4288,J:J,1,0)=E4288,"X",""),"")</f>
        <v/>
      </c>
      <c r="G4288" t="str">
        <f>IF(J4288&lt;&gt;"", INDEX($C$5:$C$1433, MATCH(J4288, $E$5:$E$1433, 0)),"")</f>
        <v/>
      </c>
      <c r="H4288" t="str">
        <f>IF(J4288&lt;&gt;"", INDEX($D$5:$D$1433, MATCH(J4288, $E$5:$E$1433, 0)),"")</f>
        <v/>
      </c>
      <c r="I4288" t="str">
        <f>IFERROR(IF(J4288&lt;&gt;"", INDEX($B$5:$B$1433, MATCH(J4288, $E$5:$E$1433, 0)),""),"SAI")</f>
        <v/>
      </c>
      <c r="L4288" t="str">
        <f>IFERROR(IF($N$5="Sáng",IF(MID(K4288,2,7)-MID($L$2,2,7)&gt;0,"Trễ",""),IF(MID(K4288,2,7)-MID($Q$2,2,7)&gt;0,"Trễ","")),"")</f>
        <v/>
      </c>
      <c r="M4288" t="str">
        <f>IFERROR(IF($N$5="Sáng",MID(K4288,2,7)-MID($L$2,2,7),MID(K4288,2,7)-MID($Q$2,2,7)),"")</f>
        <v/>
      </c>
      <c r="Q4288" t="str">
        <f>IF(B4288&lt;&gt;"",IF(AND(P4288="",F4288=""),"Không phép ",""),"")</f>
        <v/>
      </c>
      <c r="R4288" t="str">
        <f>UPPER(B4288)</f>
        <v/>
      </c>
      <c r="T4288" t="str">
        <f>IFERROR(IF(J4288&lt;&gt;"", INDEX($S$5:$S$1433, MATCH(J4288, $E$5:$E$1433, 0)),""),"")</f>
        <v/>
      </c>
      <c r="V4288" t="str">
        <f>IFERROR(IF(J4288&lt;&gt;"", INDEX($U$5:$U$1433, MATCH(J4288, $E$5:$E$1433, 0)),""),"")</f>
        <v/>
      </c>
    </row>
    <row r="4289">
      <c r="A4289" t="str">
        <f>IF(B4289&lt;&gt;"",A4288+1,"")</f>
        <v/>
      </c>
      <c r="F4289" t="str">
        <f>IFERROR(IF(VLOOKUP(E4289,J:J,1,0)=E4289,"X",""),"")</f>
        <v/>
      </c>
      <c r="G4289" t="str">
        <f>IF(J4289&lt;&gt;"", INDEX($C$5:$C$1433, MATCH(J4289, $E$5:$E$1433, 0)),"")</f>
        <v/>
      </c>
      <c r="H4289" t="str">
        <f>IF(J4289&lt;&gt;"", INDEX($D$5:$D$1433, MATCH(J4289, $E$5:$E$1433, 0)),"")</f>
        <v/>
      </c>
      <c r="I4289" t="str">
        <f>IFERROR(IF(J4289&lt;&gt;"", INDEX($B$5:$B$1433, MATCH(J4289, $E$5:$E$1433, 0)),""),"SAI")</f>
        <v/>
      </c>
      <c r="L4289" t="str">
        <f>IFERROR(IF($N$5="Sáng",IF(MID(K4289,2,7)-MID($L$2,2,7)&gt;0,"Trễ",""),IF(MID(K4289,2,7)-MID($Q$2,2,7)&gt;0,"Trễ","")),"")</f>
        <v/>
      </c>
      <c r="M4289" t="str">
        <f>IFERROR(IF($N$5="Sáng",MID(K4289,2,7)-MID($L$2,2,7),MID(K4289,2,7)-MID($Q$2,2,7)),"")</f>
        <v/>
      </c>
      <c r="Q4289" t="str">
        <f>IF(B4289&lt;&gt;"",IF(AND(P4289="",F4289=""),"Không phép ",""),"")</f>
        <v/>
      </c>
      <c r="R4289" t="str">
        <f>UPPER(B4289)</f>
        <v/>
      </c>
      <c r="T4289" t="str">
        <f>IFERROR(IF(J4289&lt;&gt;"", INDEX($S$5:$S$1433, MATCH(J4289, $E$5:$E$1433, 0)),""),"")</f>
        <v/>
      </c>
      <c r="V4289" t="str">
        <f>IFERROR(IF(J4289&lt;&gt;"", INDEX($U$5:$U$1433, MATCH(J4289, $E$5:$E$1433, 0)),""),"")</f>
        <v/>
      </c>
    </row>
    <row r="4290">
      <c r="A4290" t="str">
        <f>IF(B4290&lt;&gt;"",A4289+1,"")</f>
        <v/>
      </c>
      <c r="F4290" t="str">
        <f>IFERROR(IF(VLOOKUP(E4290,J:J,1,0)=E4290,"X",""),"")</f>
        <v/>
      </c>
      <c r="G4290" t="str">
        <f>IF(J4290&lt;&gt;"", INDEX($C$5:$C$1433, MATCH(J4290, $E$5:$E$1433, 0)),"")</f>
        <v/>
      </c>
      <c r="H4290" t="str">
        <f>IF(J4290&lt;&gt;"", INDEX($D$5:$D$1433, MATCH(J4290, $E$5:$E$1433, 0)),"")</f>
        <v/>
      </c>
      <c r="I4290" t="str">
        <f>IFERROR(IF(J4290&lt;&gt;"", INDEX($B$5:$B$1433, MATCH(J4290, $E$5:$E$1433, 0)),""),"SAI")</f>
        <v/>
      </c>
      <c r="L4290" t="str">
        <f>IFERROR(IF($N$5="Sáng",IF(MID(K4290,2,7)-MID($L$2,2,7)&gt;0,"Trễ",""),IF(MID(K4290,2,7)-MID($Q$2,2,7)&gt;0,"Trễ","")),"")</f>
        <v/>
      </c>
      <c r="M4290" t="str">
        <f>IFERROR(IF($N$5="Sáng",MID(K4290,2,7)-MID($L$2,2,7),MID(K4290,2,7)-MID($Q$2,2,7)),"")</f>
        <v/>
      </c>
      <c r="Q4290" t="str">
        <f>IF(B4290&lt;&gt;"",IF(AND(P4290="",F4290=""),"Không phép ",""),"")</f>
        <v/>
      </c>
      <c r="R4290" t="str">
        <f>UPPER(B4290)</f>
        <v/>
      </c>
      <c r="T4290" t="str">
        <f>IFERROR(IF(J4290&lt;&gt;"", INDEX($S$5:$S$1433, MATCH(J4290, $E$5:$E$1433, 0)),""),"")</f>
        <v/>
      </c>
      <c r="V4290" t="str">
        <f>IFERROR(IF(J4290&lt;&gt;"", INDEX($U$5:$U$1433, MATCH(J4290, $E$5:$E$1433, 0)),""),"")</f>
        <v/>
      </c>
    </row>
    <row r="4291">
      <c r="A4291" t="str">
        <f>IF(B4291&lt;&gt;"",A4290+1,"")</f>
        <v/>
      </c>
      <c r="F4291" t="str">
        <f>IFERROR(IF(VLOOKUP(E4291,J:J,1,0)=E4291,"X",""),"")</f>
        <v/>
      </c>
      <c r="G4291" t="str">
        <f>IF(J4291&lt;&gt;"", INDEX($C$5:$C$1433, MATCH(J4291, $E$5:$E$1433, 0)),"")</f>
        <v/>
      </c>
      <c r="H4291" t="str">
        <f>IF(J4291&lt;&gt;"", INDEX($D$5:$D$1433, MATCH(J4291, $E$5:$E$1433, 0)),"")</f>
        <v/>
      </c>
      <c r="I4291" t="str">
        <f>IFERROR(IF(J4291&lt;&gt;"", INDEX($B$5:$B$1433, MATCH(J4291, $E$5:$E$1433, 0)),""),"SAI")</f>
        <v/>
      </c>
      <c r="L4291" t="str">
        <f>IFERROR(IF($N$5="Sáng",IF(MID(K4291,2,7)-MID($L$2,2,7)&gt;0,"Trễ",""),IF(MID(K4291,2,7)-MID($Q$2,2,7)&gt;0,"Trễ","")),"")</f>
        <v/>
      </c>
      <c r="M4291" t="str">
        <f>IFERROR(IF($N$5="Sáng",MID(K4291,2,7)-MID($L$2,2,7),MID(K4291,2,7)-MID($Q$2,2,7)),"")</f>
        <v/>
      </c>
      <c r="Q4291" t="str">
        <f>IF(B4291&lt;&gt;"",IF(AND(P4291="",F4291=""),"Không phép ",""),"")</f>
        <v/>
      </c>
      <c r="R4291" t="str">
        <f>UPPER(B4291)</f>
        <v/>
      </c>
      <c r="T4291" t="str">
        <f>IFERROR(IF(J4291&lt;&gt;"", INDEX($S$5:$S$1433, MATCH(J4291, $E$5:$E$1433, 0)),""),"")</f>
        <v/>
      </c>
      <c r="V4291" t="str">
        <f>IFERROR(IF(J4291&lt;&gt;"", INDEX($U$5:$U$1433, MATCH(J4291, $E$5:$E$1433, 0)),""),"")</f>
        <v/>
      </c>
    </row>
    <row r="4292">
      <c r="A4292" t="str">
        <f>IF(B4292&lt;&gt;"",A4291+1,"")</f>
        <v/>
      </c>
      <c r="F4292" t="str">
        <f>IFERROR(IF(VLOOKUP(E4292,J:J,1,0)=E4292,"X",""),"")</f>
        <v/>
      </c>
      <c r="G4292" t="str">
        <f>IF(J4292&lt;&gt;"", INDEX($C$5:$C$1433, MATCH(J4292, $E$5:$E$1433, 0)),"")</f>
        <v/>
      </c>
      <c r="H4292" t="str">
        <f>IF(J4292&lt;&gt;"", INDEX($D$5:$D$1433, MATCH(J4292, $E$5:$E$1433, 0)),"")</f>
        <v/>
      </c>
      <c r="I4292" t="str">
        <f>IFERROR(IF(J4292&lt;&gt;"", INDEX($B$5:$B$1433, MATCH(J4292, $E$5:$E$1433, 0)),""),"SAI")</f>
        <v/>
      </c>
      <c r="L4292" t="str">
        <f>IFERROR(IF($N$5="Sáng",IF(MID(K4292,2,7)-MID($L$2,2,7)&gt;0,"Trễ",""),IF(MID(K4292,2,7)-MID($Q$2,2,7)&gt;0,"Trễ","")),"")</f>
        <v/>
      </c>
      <c r="M4292" t="str">
        <f>IFERROR(IF($N$5="Sáng",MID(K4292,2,7)-MID($L$2,2,7),MID(K4292,2,7)-MID($Q$2,2,7)),"")</f>
        <v/>
      </c>
      <c r="Q4292" t="str">
        <f>IF(B4292&lt;&gt;"",IF(AND(P4292="",F4292=""),"Không phép ",""),"")</f>
        <v/>
      </c>
      <c r="R4292" t="str">
        <f>UPPER(B4292)</f>
        <v/>
      </c>
      <c r="T4292" t="str">
        <f>IFERROR(IF(J4292&lt;&gt;"", INDEX($S$5:$S$1433, MATCH(J4292, $E$5:$E$1433, 0)),""),"")</f>
        <v/>
      </c>
      <c r="V4292" t="str">
        <f>IFERROR(IF(J4292&lt;&gt;"", INDEX($U$5:$U$1433, MATCH(J4292, $E$5:$E$1433, 0)),""),"")</f>
        <v/>
      </c>
    </row>
    <row r="4293">
      <c r="A4293" t="str">
        <f>IF(B4293&lt;&gt;"",A4292+1,"")</f>
        <v/>
      </c>
      <c r="F4293" t="str">
        <f>IFERROR(IF(VLOOKUP(E4293,J:J,1,0)=E4293,"X",""),"")</f>
        <v/>
      </c>
      <c r="G4293" t="str">
        <f>IF(J4293&lt;&gt;"", INDEX($C$5:$C$1433, MATCH(J4293, $E$5:$E$1433, 0)),"")</f>
        <v/>
      </c>
      <c r="H4293" t="str">
        <f>IF(J4293&lt;&gt;"", INDEX($D$5:$D$1433, MATCH(J4293, $E$5:$E$1433, 0)),"")</f>
        <v/>
      </c>
      <c r="I4293" t="str">
        <f>IFERROR(IF(J4293&lt;&gt;"", INDEX($B$5:$B$1433, MATCH(J4293, $E$5:$E$1433, 0)),""),"SAI")</f>
        <v/>
      </c>
      <c r="L4293" t="str">
        <f>IFERROR(IF($N$5="Sáng",IF(MID(K4293,2,7)-MID($L$2,2,7)&gt;0,"Trễ",""),IF(MID(K4293,2,7)-MID($Q$2,2,7)&gt;0,"Trễ","")),"")</f>
        <v/>
      </c>
      <c r="M4293" t="str">
        <f>IFERROR(IF($N$5="Sáng",MID(K4293,2,7)-MID($L$2,2,7),MID(K4293,2,7)-MID($Q$2,2,7)),"")</f>
        <v/>
      </c>
      <c r="Q4293" t="str">
        <f>IF(B4293&lt;&gt;"",IF(AND(P4293="",F4293=""),"Không phép ",""),"")</f>
        <v/>
      </c>
      <c r="R4293" t="str">
        <f>UPPER(B4293)</f>
        <v/>
      </c>
      <c r="T4293" t="str">
        <f>IFERROR(IF(J4293&lt;&gt;"", INDEX($S$5:$S$1433, MATCH(J4293, $E$5:$E$1433, 0)),""),"")</f>
        <v/>
      </c>
      <c r="V4293" t="str">
        <f>IFERROR(IF(J4293&lt;&gt;"", INDEX($U$5:$U$1433, MATCH(J4293, $E$5:$E$1433, 0)),""),"")</f>
        <v/>
      </c>
    </row>
    <row r="4294">
      <c r="A4294" t="str">
        <f>IF(B4294&lt;&gt;"",A4293+1,"")</f>
        <v/>
      </c>
      <c r="F4294" t="str">
        <f>IFERROR(IF(VLOOKUP(E4294,J:J,1,0)=E4294,"X",""),"")</f>
        <v/>
      </c>
      <c r="G4294" t="str">
        <f>IF(J4294&lt;&gt;"", INDEX($C$5:$C$1433, MATCH(J4294, $E$5:$E$1433, 0)),"")</f>
        <v/>
      </c>
      <c r="H4294" t="str">
        <f>IF(J4294&lt;&gt;"", INDEX($D$5:$D$1433, MATCH(J4294, $E$5:$E$1433, 0)),"")</f>
        <v/>
      </c>
      <c r="I4294" t="str">
        <f>IFERROR(IF(J4294&lt;&gt;"", INDEX($B$5:$B$1433, MATCH(J4294, $E$5:$E$1433, 0)),""),"SAI")</f>
        <v/>
      </c>
      <c r="L4294" t="str">
        <f>IFERROR(IF($N$5="Sáng",IF(MID(K4294,2,7)-MID($L$2,2,7)&gt;0,"Trễ",""),IF(MID(K4294,2,7)-MID($Q$2,2,7)&gt;0,"Trễ","")),"")</f>
        <v/>
      </c>
      <c r="M4294" t="str">
        <f>IFERROR(IF($N$5="Sáng",MID(K4294,2,7)-MID($L$2,2,7),MID(K4294,2,7)-MID($Q$2,2,7)),"")</f>
        <v/>
      </c>
      <c r="Q4294" t="str">
        <f>IF(B4294&lt;&gt;"",IF(AND(P4294="",F4294=""),"Không phép ",""),"")</f>
        <v/>
      </c>
      <c r="R4294" t="str">
        <f>UPPER(B4294)</f>
        <v/>
      </c>
      <c r="T4294" t="str">
        <f>IFERROR(IF(J4294&lt;&gt;"", INDEX($S$5:$S$1433, MATCH(J4294, $E$5:$E$1433, 0)),""),"")</f>
        <v/>
      </c>
      <c r="V4294" t="str">
        <f>IFERROR(IF(J4294&lt;&gt;"", INDEX($U$5:$U$1433, MATCH(J4294, $E$5:$E$1433, 0)),""),"")</f>
        <v/>
      </c>
    </row>
    <row r="4295">
      <c r="A4295" t="str">
        <f>IF(B4295&lt;&gt;"",A4294+1,"")</f>
        <v/>
      </c>
      <c r="F4295" t="str">
        <f>IFERROR(IF(VLOOKUP(E4295,J:J,1,0)=E4295,"X",""),"")</f>
        <v/>
      </c>
      <c r="G4295" t="str">
        <f>IF(J4295&lt;&gt;"", INDEX($C$5:$C$1433, MATCH(J4295, $E$5:$E$1433, 0)),"")</f>
        <v/>
      </c>
      <c r="H4295" t="str">
        <f>IF(J4295&lt;&gt;"", INDEX($D$5:$D$1433, MATCH(J4295, $E$5:$E$1433, 0)),"")</f>
        <v/>
      </c>
      <c r="I4295" t="str">
        <f>IFERROR(IF(J4295&lt;&gt;"", INDEX($B$5:$B$1433, MATCH(J4295, $E$5:$E$1433, 0)),""),"SAI")</f>
        <v/>
      </c>
      <c r="L4295" t="str">
        <f>IFERROR(IF($N$5="Sáng",IF(MID(K4295,2,7)-MID($L$2,2,7)&gt;0,"Trễ",""),IF(MID(K4295,2,7)-MID($Q$2,2,7)&gt;0,"Trễ","")),"")</f>
        <v/>
      </c>
      <c r="M4295" t="str">
        <f>IFERROR(IF($N$5="Sáng",MID(K4295,2,7)-MID($L$2,2,7),MID(K4295,2,7)-MID($Q$2,2,7)),"")</f>
        <v/>
      </c>
      <c r="Q4295" t="str">
        <f>IF(B4295&lt;&gt;"",IF(AND(P4295="",F4295=""),"Không phép ",""),"")</f>
        <v/>
      </c>
      <c r="R4295" t="str">
        <f>UPPER(B4295)</f>
        <v/>
      </c>
      <c r="T4295" t="str">
        <f>IFERROR(IF(J4295&lt;&gt;"", INDEX($S$5:$S$1433, MATCH(J4295, $E$5:$E$1433, 0)),""),"")</f>
        <v/>
      </c>
      <c r="V4295" t="str">
        <f>IFERROR(IF(J4295&lt;&gt;"", INDEX($U$5:$U$1433, MATCH(J4295, $E$5:$E$1433, 0)),""),"")</f>
        <v/>
      </c>
    </row>
    <row r="4296">
      <c r="A4296" t="str">
        <f>IF(B4296&lt;&gt;"",A4295+1,"")</f>
        <v/>
      </c>
      <c r="F4296" t="str">
        <f>IFERROR(IF(VLOOKUP(E4296,J:J,1,0)=E4296,"X",""),"")</f>
        <v/>
      </c>
      <c r="G4296" t="str">
        <f>IF(J4296&lt;&gt;"", INDEX($C$5:$C$1433, MATCH(J4296, $E$5:$E$1433, 0)),"")</f>
        <v/>
      </c>
      <c r="H4296" t="str">
        <f>IF(J4296&lt;&gt;"", INDEX($D$5:$D$1433, MATCH(J4296, $E$5:$E$1433, 0)),"")</f>
        <v/>
      </c>
      <c r="I4296" t="str">
        <f>IFERROR(IF(J4296&lt;&gt;"", INDEX($B$5:$B$1433, MATCH(J4296, $E$5:$E$1433, 0)),""),"SAI")</f>
        <v/>
      </c>
      <c r="L4296" t="str">
        <f>IFERROR(IF($N$5="Sáng",IF(MID(K4296,2,7)-MID($L$2,2,7)&gt;0,"Trễ",""),IF(MID(K4296,2,7)-MID($Q$2,2,7)&gt;0,"Trễ","")),"")</f>
        <v/>
      </c>
      <c r="M4296" t="str">
        <f>IFERROR(IF($N$5="Sáng",MID(K4296,2,7)-MID($L$2,2,7),MID(K4296,2,7)-MID($Q$2,2,7)),"")</f>
        <v/>
      </c>
      <c r="Q4296" t="str">
        <f>IF(B4296&lt;&gt;"",IF(AND(P4296="",F4296=""),"Không phép ",""),"")</f>
        <v/>
      </c>
      <c r="R4296" t="str">
        <f>UPPER(B4296)</f>
        <v/>
      </c>
      <c r="T4296" t="str">
        <f>IFERROR(IF(J4296&lt;&gt;"", INDEX($S$5:$S$1433, MATCH(J4296, $E$5:$E$1433, 0)),""),"")</f>
        <v/>
      </c>
      <c r="V4296" t="str">
        <f>IFERROR(IF(J4296&lt;&gt;"", INDEX($U$5:$U$1433, MATCH(J4296, $E$5:$E$1433, 0)),""),"")</f>
        <v/>
      </c>
    </row>
    <row r="4297">
      <c r="A4297" t="str">
        <f>IF(B4297&lt;&gt;"",A4296+1,"")</f>
        <v/>
      </c>
      <c r="F4297" t="str">
        <f>IFERROR(IF(VLOOKUP(E4297,J:J,1,0)=E4297,"X",""),"")</f>
        <v/>
      </c>
      <c r="G4297" t="str">
        <f>IF(J4297&lt;&gt;"", INDEX($C$5:$C$1433, MATCH(J4297, $E$5:$E$1433, 0)),"")</f>
        <v/>
      </c>
      <c r="H4297" t="str">
        <f>IF(J4297&lt;&gt;"", INDEX($D$5:$D$1433, MATCH(J4297, $E$5:$E$1433, 0)),"")</f>
        <v/>
      </c>
      <c r="I4297" t="str">
        <f>IFERROR(IF(J4297&lt;&gt;"", INDEX($B$5:$B$1433, MATCH(J4297, $E$5:$E$1433, 0)),""),"SAI")</f>
        <v/>
      </c>
      <c r="L4297" t="str">
        <f>IFERROR(IF($N$5="Sáng",IF(MID(K4297,2,7)-MID($L$2,2,7)&gt;0,"Trễ",""),IF(MID(K4297,2,7)-MID($Q$2,2,7)&gt;0,"Trễ","")),"")</f>
        <v/>
      </c>
      <c r="M4297" t="str">
        <f>IFERROR(IF($N$5="Sáng",MID(K4297,2,7)-MID($L$2,2,7),MID(K4297,2,7)-MID($Q$2,2,7)),"")</f>
        <v/>
      </c>
      <c r="Q4297" t="str">
        <f>IF(B4297&lt;&gt;"",IF(AND(P4297="",F4297=""),"Không phép ",""),"")</f>
        <v/>
      </c>
      <c r="R4297" t="str">
        <f>UPPER(B4297)</f>
        <v/>
      </c>
      <c r="T4297" t="str">
        <f>IFERROR(IF(J4297&lt;&gt;"", INDEX($S$5:$S$1433, MATCH(J4297, $E$5:$E$1433, 0)),""),"")</f>
        <v/>
      </c>
      <c r="V4297" t="str">
        <f>IFERROR(IF(J4297&lt;&gt;"", INDEX($U$5:$U$1433, MATCH(J4297, $E$5:$E$1433, 0)),""),"")</f>
        <v/>
      </c>
    </row>
    <row r="4298">
      <c r="A4298" t="str">
        <f>IF(B4298&lt;&gt;"",A4297+1,"")</f>
        <v/>
      </c>
      <c r="F4298" t="str">
        <f>IFERROR(IF(VLOOKUP(E4298,J:J,1,0)=E4298,"X",""),"")</f>
        <v/>
      </c>
      <c r="G4298" t="str">
        <f>IF(J4298&lt;&gt;"", INDEX($C$5:$C$1433, MATCH(J4298, $E$5:$E$1433, 0)),"")</f>
        <v/>
      </c>
      <c r="H4298" t="str">
        <f>IF(J4298&lt;&gt;"", INDEX($D$5:$D$1433, MATCH(J4298, $E$5:$E$1433, 0)),"")</f>
        <v/>
      </c>
      <c r="I4298" t="str">
        <f>IFERROR(IF(J4298&lt;&gt;"", INDEX($B$5:$B$1433, MATCH(J4298, $E$5:$E$1433, 0)),""),"SAI")</f>
        <v/>
      </c>
      <c r="L4298" t="str">
        <f>IFERROR(IF($N$5="Sáng",IF(MID(K4298,2,7)-MID($L$2,2,7)&gt;0,"Trễ",""),IF(MID(K4298,2,7)-MID($Q$2,2,7)&gt;0,"Trễ","")),"")</f>
        <v/>
      </c>
      <c r="M4298" t="str">
        <f>IFERROR(IF($N$5="Sáng",MID(K4298,2,7)-MID($L$2,2,7),MID(K4298,2,7)-MID($Q$2,2,7)),"")</f>
        <v/>
      </c>
      <c r="Q4298" t="str">
        <f>IF(B4298&lt;&gt;"",IF(AND(P4298="",F4298=""),"Không phép ",""),"")</f>
        <v/>
      </c>
      <c r="R4298" t="str">
        <f>UPPER(B4298)</f>
        <v/>
      </c>
      <c r="T4298" t="str">
        <f>IFERROR(IF(J4298&lt;&gt;"", INDEX($S$5:$S$1433, MATCH(J4298, $E$5:$E$1433, 0)),""),"")</f>
        <v/>
      </c>
      <c r="V4298" t="str">
        <f>IFERROR(IF(J4298&lt;&gt;"", INDEX($U$5:$U$1433, MATCH(J4298, $E$5:$E$1433, 0)),""),"")</f>
        <v/>
      </c>
    </row>
    <row r="4299">
      <c r="A4299" t="str">
        <f>IF(B4299&lt;&gt;"",A4298+1,"")</f>
        <v/>
      </c>
      <c r="F4299" t="str">
        <f>IFERROR(IF(VLOOKUP(E4299,J:J,1,0)=E4299,"X",""),"")</f>
        <v/>
      </c>
      <c r="G4299" t="str">
        <f>IF(J4299&lt;&gt;"", INDEX($C$5:$C$1433, MATCH(J4299, $E$5:$E$1433, 0)),"")</f>
        <v/>
      </c>
      <c r="H4299" t="str">
        <f>IF(J4299&lt;&gt;"", INDEX($D$5:$D$1433, MATCH(J4299, $E$5:$E$1433, 0)),"")</f>
        <v/>
      </c>
      <c r="I4299" t="str">
        <f>IFERROR(IF(J4299&lt;&gt;"", INDEX($B$5:$B$1433, MATCH(J4299, $E$5:$E$1433, 0)),""),"SAI")</f>
        <v/>
      </c>
      <c r="L4299" t="str">
        <f>IFERROR(IF($N$5="Sáng",IF(MID(K4299,2,7)-MID($L$2,2,7)&gt;0,"Trễ",""),IF(MID(K4299,2,7)-MID($Q$2,2,7)&gt;0,"Trễ","")),"")</f>
        <v/>
      </c>
      <c r="M4299" t="str">
        <f>IFERROR(IF($N$5="Sáng",MID(K4299,2,7)-MID($L$2,2,7),MID(K4299,2,7)-MID($Q$2,2,7)),"")</f>
        <v/>
      </c>
      <c r="Q4299" t="str">
        <f>IF(B4299&lt;&gt;"",IF(AND(P4299="",F4299=""),"Không phép ",""),"")</f>
        <v/>
      </c>
      <c r="R4299" t="str">
        <f>UPPER(B4299)</f>
        <v/>
      </c>
      <c r="T4299" t="str">
        <f>IFERROR(IF(J4299&lt;&gt;"", INDEX($S$5:$S$1433, MATCH(J4299, $E$5:$E$1433, 0)),""),"")</f>
        <v/>
      </c>
      <c r="V4299" t="str">
        <f>IFERROR(IF(J4299&lt;&gt;"", INDEX($U$5:$U$1433, MATCH(J4299, $E$5:$E$1433, 0)),""),"")</f>
        <v/>
      </c>
    </row>
    <row r="4300">
      <c r="A4300" t="str">
        <f>IF(B4300&lt;&gt;"",A4299+1,"")</f>
        <v/>
      </c>
      <c r="F4300" t="str">
        <f>IFERROR(IF(VLOOKUP(E4300,J:J,1,0)=E4300,"X",""),"")</f>
        <v/>
      </c>
      <c r="G4300" t="str">
        <f>IF(J4300&lt;&gt;"", INDEX($C$5:$C$1433, MATCH(J4300, $E$5:$E$1433, 0)),"")</f>
        <v/>
      </c>
      <c r="H4300" t="str">
        <f>IF(J4300&lt;&gt;"", INDEX($D$5:$D$1433, MATCH(J4300, $E$5:$E$1433, 0)),"")</f>
        <v/>
      </c>
      <c r="I4300" t="str">
        <f>IFERROR(IF(J4300&lt;&gt;"", INDEX($B$5:$B$1433, MATCH(J4300, $E$5:$E$1433, 0)),""),"SAI")</f>
        <v/>
      </c>
      <c r="L4300" t="str">
        <f>IFERROR(IF($N$5="Sáng",IF(MID(K4300,2,7)-MID($L$2,2,7)&gt;0,"Trễ",""),IF(MID(K4300,2,7)-MID($Q$2,2,7)&gt;0,"Trễ","")),"")</f>
        <v/>
      </c>
      <c r="M4300" t="str">
        <f>IFERROR(IF($N$5="Sáng",MID(K4300,2,7)-MID($L$2,2,7),MID(K4300,2,7)-MID($Q$2,2,7)),"")</f>
        <v/>
      </c>
      <c r="Q4300" t="str">
        <f>IF(B4300&lt;&gt;"",IF(AND(P4300="",F4300=""),"Không phép ",""),"")</f>
        <v/>
      </c>
      <c r="R4300" t="str">
        <f>UPPER(B4300)</f>
        <v/>
      </c>
      <c r="T4300" t="str">
        <f>IFERROR(IF(J4300&lt;&gt;"", INDEX($S$5:$S$1433, MATCH(J4300, $E$5:$E$1433, 0)),""),"")</f>
        <v/>
      </c>
      <c r="V4300" t="str">
        <f>IFERROR(IF(J4300&lt;&gt;"", INDEX($U$5:$U$1433, MATCH(J4300, $E$5:$E$1433, 0)),""),"")</f>
        <v/>
      </c>
    </row>
    <row r="4301">
      <c r="A4301" t="str">
        <f>IF(B4301&lt;&gt;"",A4300+1,"")</f>
        <v/>
      </c>
      <c r="F4301" t="str">
        <f>IFERROR(IF(VLOOKUP(E4301,J:J,1,0)=E4301,"X",""),"")</f>
        <v/>
      </c>
      <c r="G4301" t="str">
        <f>IF(J4301&lt;&gt;"", INDEX($C$5:$C$1433, MATCH(J4301, $E$5:$E$1433, 0)),"")</f>
        <v/>
      </c>
      <c r="H4301" t="str">
        <f>IF(J4301&lt;&gt;"", INDEX($D$5:$D$1433, MATCH(J4301, $E$5:$E$1433, 0)),"")</f>
        <v/>
      </c>
      <c r="I4301" t="str">
        <f>IFERROR(IF(J4301&lt;&gt;"", INDEX($B$5:$B$1433, MATCH(J4301, $E$5:$E$1433, 0)),""),"SAI")</f>
        <v/>
      </c>
      <c r="L4301" t="str">
        <f>IFERROR(IF($N$5="Sáng",IF(MID(K4301,2,7)-MID($L$2,2,7)&gt;0,"Trễ",""),IF(MID(K4301,2,7)-MID($Q$2,2,7)&gt;0,"Trễ","")),"")</f>
        <v/>
      </c>
      <c r="M4301" t="str">
        <f>IFERROR(IF($N$5="Sáng",MID(K4301,2,7)-MID($L$2,2,7),MID(K4301,2,7)-MID($Q$2,2,7)),"")</f>
        <v/>
      </c>
      <c r="Q4301" t="str">
        <f>IF(B4301&lt;&gt;"",IF(AND(P4301="",F4301=""),"Không phép ",""),"")</f>
        <v/>
      </c>
      <c r="R4301" t="str">
        <f>UPPER(B4301)</f>
        <v/>
      </c>
      <c r="T4301" t="str">
        <f>IFERROR(IF(J4301&lt;&gt;"", INDEX($S$5:$S$1433, MATCH(J4301, $E$5:$E$1433, 0)),""),"")</f>
        <v/>
      </c>
      <c r="V4301" t="str">
        <f>IFERROR(IF(J4301&lt;&gt;"", INDEX($U$5:$U$1433, MATCH(J4301, $E$5:$E$1433, 0)),""),"")</f>
        <v/>
      </c>
    </row>
    <row r="4302">
      <c r="A4302" t="str">
        <f>IF(B4302&lt;&gt;"",A4301+1,"")</f>
        <v/>
      </c>
      <c r="F4302" t="str">
        <f>IFERROR(IF(VLOOKUP(E4302,J:J,1,0)=E4302,"X",""),"")</f>
        <v/>
      </c>
      <c r="G4302" t="str">
        <f>IF(J4302&lt;&gt;"", INDEX($C$5:$C$1433, MATCH(J4302, $E$5:$E$1433, 0)),"")</f>
        <v/>
      </c>
      <c r="H4302" t="str">
        <f>IF(J4302&lt;&gt;"", INDEX($D$5:$D$1433, MATCH(J4302, $E$5:$E$1433, 0)),"")</f>
        <v/>
      </c>
      <c r="I4302" t="str">
        <f>IFERROR(IF(J4302&lt;&gt;"", INDEX($B$5:$B$1433, MATCH(J4302, $E$5:$E$1433, 0)),""),"SAI")</f>
        <v/>
      </c>
      <c r="L4302" t="str">
        <f>IFERROR(IF($N$5="Sáng",IF(MID(K4302,2,7)-MID($L$2,2,7)&gt;0,"Trễ",""),IF(MID(K4302,2,7)-MID($Q$2,2,7)&gt;0,"Trễ","")),"")</f>
        <v/>
      </c>
      <c r="M4302" t="str">
        <f>IFERROR(IF($N$5="Sáng",MID(K4302,2,7)-MID($L$2,2,7),MID(K4302,2,7)-MID($Q$2,2,7)),"")</f>
        <v/>
      </c>
      <c r="Q4302" t="str">
        <f>IF(B4302&lt;&gt;"",IF(AND(P4302="",F4302=""),"Không phép ",""),"")</f>
        <v/>
      </c>
      <c r="R4302" t="str">
        <f>UPPER(B4302)</f>
        <v/>
      </c>
      <c r="T4302" t="str">
        <f>IFERROR(IF(J4302&lt;&gt;"", INDEX($S$5:$S$1433, MATCH(J4302, $E$5:$E$1433, 0)),""),"")</f>
        <v/>
      </c>
      <c r="V4302" t="str">
        <f>IFERROR(IF(J4302&lt;&gt;"", INDEX($U$5:$U$1433, MATCH(J4302, $E$5:$E$1433, 0)),""),"")</f>
        <v/>
      </c>
    </row>
    <row r="4303">
      <c r="A4303" t="str">
        <f>IF(B4303&lt;&gt;"",A4302+1,"")</f>
        <v/>
      </c>
      <c r="F4303" t="str">
        <f>IFERROR(IF(VLOOKUP(E4303,J:J,1,0)=E4303,"X",""),"")</f>
        <v/>
      </c>
      <c r="G4303" t="str">
        <f>IF(J4303&lt;&gt;"", INDEX($C$5:$C$1433, MATCH(J4303, $E$5:$E$1433, 0)),"")</f>
        <v/>
      </c>
      <c r="H4303" t="str">
        <f>IF(J4303&lt;&gt;"", INDEX($D$5:$D$1433, MATCH(J4303, $E$5:$E$1433, 0)),"")</f>
        <v/>
      </c>
      <c r="I4303" t="str">
        <f>IFERROR(IF(J4303&lt;&gt;"", INDEX($B$5:$B$1433, MATCH(J4303, $E$5:$E$1433, 0)),""),"SAI")</f>
        <v/>
      </c>
      <c r="L4303" t="str">
        <f>IFERROR(IF($N$5="Sáng",IF(MID(K4303,2,7)-MID($L$2,2,7)&gt;0,"Trễ",""),IF(MID(K4303,2,7)-MID($Q$2,2,7)&gt;0,"Trễ","")),"")</f>
        <v/>
      </c>
      <c r="M4303" t="str">
        <f>IFERROR(IF($N$5="Sáng",MID(K4303,2,7)-MID($L$2,2,7),MID(K4303,2,7)-MID($Q$2,2,7)),"")</f>
        <v/>
      </c>
      <c r="Q4303" t="str">
        <f>IF(B4303&lt;&gt;"",IF(AND(P4303="",F4303=""),"Không phép ",""),"")</f>
        <v/>
      </c>
      <c r="R4303" t="str">
        <f>UPPER(B4303)</f>
        <v/>
      </c>
      <c r="T4303" t="str">
        <f>IFERROR(IF(J4303&lt;&gt;"", INDEX($S$5:$S$1433, MATCH(J4303, $E$5:$E$1433, 0)),""),"")</f>
        <v/>
      </c>
      <c r="V4303" t="str">
        <f>IFERROR(IF(J4303&lt;&gt;"", INDEX($U$5:$U$1433, MATCH(J4303, $E$5:$E$1433, 0)),""),"")</f>
        <v/>
      </c>
    </row>
    <row r="4304">
      <c r="A4304" t="str">
        <f>IF(B4304&lt;&gt;"",A4303+1,"")</f>
        <v/>
      </c>
      <c r="F4304" t="str">
        <f>IFERROR(IF(VLOOKUP(E4304,J:J,1,0)=E4304,"X",""),"")</f>
        <v/>
      </c>
      <c r="G4304" t="str">
        <f>IF(J4304&lt;&gt;"", INDEX($C$5:$C$1433, MATCH(J4304, $E$5:$E$1433, 0)),"")</f>
        <v/>
      </c>
      <c r="H4304" t="str">
        <f>IF(J4304&lt;&gt;"", INDEX($D$5:$D$1433, MATCH(J4304, $E$5:$E$1433, 0)),"")</f>
        <v/>
      </c>
      <c r="I4304" t="str">
        <f>IFERROR(IF(J4304&lt;&gt;"", INDEX($B$5:$B$1433, MATCH(J4304, $E$5:$E$1433, 0)),""),"SAI")</f>
        <v/>
      </c>
      <c r="L4304" t="str">
        <f>IFERROR(IF($N$5="Sáng",IF(MID(K4304,2,7)-MID($L$2,2,7)&gt;0,"Trễ",""),IF(MID(K4304,2,7)-MID($Q$2,2,7)&gt;0,"Trễ","")),"")</f>
        <v/>
      </c>
      <c r="M4304" t="str">
        <f>IFERROR(IF($N$5="Sáng",MID(K4304,2,7)-MID($L$2,2,7),MID(K4304,2,7)-MID($Q$2,2,7)),"")</f>
        <v/>
      </c>
      <c r="Q4304" t="str">
        <f>IF(B4304&lt;&gt;"",IF(AND(P4304="",F4304=""),"Không phép ",""),"")</f>
        <v/>
      </c>
      <c r="R4304" t="str">
        <f>UPPER(B4304)</f>
        <v/>
      </c>
      <c r="T4304" t="str">
        <f>IFERROR(IF(J4304&lt;&gt;"", INDEX($S$5:$S$1433, MATCH(J4304, $E$5:$E$1433, 0)),""),"")</f>
        <v/>
      </c>
      <c r="V4304" t="str">
        <f>IFERROR(IF(J4304&lt;&gt;"", INDEX($U$5:$U$1433, MATCH(J4304, $E$5:$E$1433, 0)),""),"")</f>
        <v/>
      </c>
    </row>
    <row r="4305">
      <c r="A4305" t="str">
        <f>IF(B4305&lt;&gt;"",A4304+1,"")</f>
        <v/>
      </c>
      <c r="F4305" t="str">
        <f>IFERROR(IF(VLOOKUP(E4305,J:J,1,0)=E4305,"X",""),"")</f>
        <v/>
      </c>
      <c r="G4305" t="str">
        <f>IF(J4305&lt;&gt;"", INDEX($C$5:$C$1433, MATCH(J4305, $E$5:$E$1433, 0)),"")</f>
        <v/>
      </c>
      <c r="H4305" t="str">
        <f>IF(J4305&lt;&gt;"", INDEX($D$5:$D$1433, MATCH(J4305, $E$5:$E$1433, 0)),"")</f>
        <v/>
      </c>
      <c r="I4305" t="str">
        <f>IFERROR(IF(J4305&lt;&gt;"", INDEX($B$5:$B$1433, MATCH(J4305, $E$5:$E$1433, 0)),""),"SAI")</f>
        <v/>
      </c>
      <c r="L4305" t="str">
        <f>IFERROR(IF($N$5="Sáng",IF(MID(K4305,2,7)-MID($L$2,2,7)&gt;0,"Trễ",""),IF(MID(K4305,2,7)-MID($Q$2,2,7)&gt;0,"Trễ","")),"")</f>
        <v/>
      </c>
      <c r="M4305" t="str">
        <f>IFERROR(IF($N$5="Sáng",MID(K4305,2,7)-MID($L$2,2,7),MID(K4305,2,7)-MID($Q$2,2,7)),"")</f>
        <v/>
      </c>
      <c r="Q4305" t="str">
        <f>IF(B4305&lt;&gt;"",IF(AND(P4305="",F4305=""),"Không phép ",""),"")</f>
        <v/>
      </c>
      <c r="R4305" t="str">
        <f>UPPER(B4305)</f>
        <v/>
      </c>
      <c r="T4305" t="str">
        <f>IFERROR(IF(J4305&lt;&gt;"", INDEX($S$5:$S$1433, MATCH(J4305, $E$5:$E$1433, 0)),""),"")</f>
        <v/>
      </c>
      <c r="V4305" t="str">
        <f>IFERROR(IF(J4305&lt;&gt;"", INDEX($U$5:$U$1433, MATCH(J4305, $E$5:$E$1433, 0)),""),"")</f>
        <v/>
      </c>
    </row>
    <row r="4306">
      <c r="A4306" t="str">
        <f>IF(B4306&lt;&gt;"",A4305+1,"")</f>
        <v/>
      </c>
      <c r="F4306" t="str">
        <f>IFERROR(IF(VLOOKUP(E4306,J:J,1,0)=E4306,"X",""),"")</f>
        <v/>
      </c>
      <c r="G4306" t="str">
        <f>IF(J4306&lt;&gt;"", INDEX($C$5:$C$1433, MATCH(J4306, $E$5:$E$1433, 0)),"")</f>
        <v/>
      </c>
      <c r="H4306" t="str">
        <f>IF(J4306&lt;&gt;"", INDEX($D$5:$D$1433, MATCH(J4306, $E$5:$E$1433, 0)),"")</f>
        <v/>
      </c>
      <c r="I4306" t="str">
        <f>IFERROR(IF(J4306&lt;&gt;"", INDEX($B$5:$B$1433, MATCH(J4306, $E$5:$E$1433, 0)),""),"SAI")</f>
        <v/>
      </c>
      <c r="L4306" t="str">
        <f>IFERROR(IF($N$5="Sáng",IF(MID(K4306,2,7)-MID($L$2,2,7)&gt;0,"Trễ",""),IF(MID(K4306,2,7)-MID($Q$2,2,7)&gt;0,"Trễ","")),"")</f>
        <v/>
      </c>
      <c r="M4306" t="str">
        <f>IFERROR(IF($N$5="Sáng",MID(K4306,2,7)-MID($L$2,2,7),MID(K4306,2,7)-MID($Q$2,2,7)),"")</f>
        <v/>
      </c>
      <c r="Q4306" t="str">
        <f>IF(B4306&lt;&gt;"",IF(AND(P4306="",F4306=""),"Không phép ",""),"")</f>
        <v/>
      </c>
      <c r="R4306" t="str">
        <f>UPPER(B4306)</f>
        <v/>
      </c>
      <c r="T4306" t="str">
        <f>IFERROR(IF(J4306&lt;&gt;"", INDEX($S$5:$S$1433, MATCH(J4306, $E$5:$E$1433, 0)),""),"")</f>
        <v/>
      </c>
      <c r="V4306" t="str">
        <f>IFERROR(IF(J4306&lt;&gt;"", INDEX($U$5:$U$1433, MATCH(J4306, $E$5:$E$1433, 0)),""),"")</f>
        <v/>
      </c>
    </row>
    <row r="4307">
      <c r="A4307" t="str">
        <f>IF(B4307&lt;&gt;"",A4306+1,"")</f>
        <v/>
      </c>
      <c r="F4307" t="str">
        <f>IFERROR(IF(VLOOKUP(E4307,J:J,1,0)=E4307,"X",""),"")</f>
        <v/>
      </c>
      <c r="G4307" t="str">
        <f>IF(J4307&lt;&gt;"", INDEX($C$5:$C$1433, MATCH(J4307, $E$5:$E$1433, 0)),"")</f>
        <v/>
      </c>
      <c r="H4307" t="str">
        <f>IF(J4307&lt;&gt;"", INDEX($D$5:$D$1433, MATCH(J4307, $E$5:$E$1433, 0)),"")</f>
        <v/>
      </c>
      <c r="I4307" t="str">
        <f>IFERROR(IF(J4307&lt;&gt;"", INDEX($B$5:$B$1433, MATCH(J4307, $E$5:$E$1433, 0)),""),"SAI")</f>
        <v/>
      </c>
      <c r="L4307" t="str">
        <f>IFERROR(IF($N$5="Sáng",IF(MID(K4307,2,7)-MID($L$2,2,7)&gt;0,"Trễ",""),IF(MID(K4307,2,7)-MID($Q$2,2,7)&gt;0,"Trễ","")),"")</f>
        <v/>
      </c>
      <c r="M4307" t="str">
        <f>IFERROR(IF($N$5="Sáng",MID(K4307,2,7)-MID($L$2,2,7),MID(K4307,2,7)-MID($Q$2,2,7)),"")</f>
        <v/>
      </c>
      <c r="Q4307" t="str">
        <f>IF(B4307&lt;&gt;"",IF(AND(P4307="",F4307=""),"Không phép ",""),"")</f>
        <v/>
      </c>
      <c r="R4307" t="str">
        <f>UPPER(B4307)</f>
        <v/>
      </c>
      <c r="T4307" t="str">
        <f>IFERROR(IF(J4307&lt;&gt;"", INDEX($S$5:$S$1433, MATCH(J4307, $E$5:$E$1433, 0)),""),"")</f>
        <v/>
      </c>
      <c r="V4307" t="str">
        <f>IFERROR(IF(J4307&lt;&gt;"", INDEX($U$5:$U$1433, MATCH(J4307, $E$5:$E$1433, 0)),""),"")</f>
        <v/>
      </c>
    </row>
    <row r="4308">
      <c r="A4308" t="str">
        <f>IF(B4308&lt;&gt;"",A4307+1,"")</f>
        <v/>
      </c>
      <c r="F4308" t="str">
        <f>IFERROR(IF(VLOOKUP(E4308,J:J,1,0)=E4308,"X",""),"")</f>
        <v/>
      </c>
      <c r="G4308" t="str">
        <f>IF(J4308&lt;&gt;"", INDEX($C$5:$C$1433, MATCH(J4308, $E$5:$E$1433, 0)),"")</f>
        <v/>
      </c>
      <c r="H4308" t="str">
        <f>IF(J4308&lt;&gt;"", INDEX($D$5:$D$1433, MATCH(J4308, $E$5:$E$1433, 0)),"")</f>
        <v/>
      </c>
      <c r="I4308" t="str">
        <f>IFERROR(IF(J4308&lt;&gt;"", INDEX($B$5:$B$1433, MATCH(J4308, $E$5:$E$1433, 0)),""),"SAI")</f>
        <v/>
      </c>
      <c r="L4308" t="str">
        <f>IFERROR(IF($N$5="Sáng",IF(MID(K4308,2,7)-MID($L$2,2,7)&gt;0,"Trễ",""),IF(MID(K4308,2,7)-MID($Q$2,2,7)&gt;0,"Trễ","")),"")</f>
        <v/>
      </c>
      <c r="M4308" t="str">
        <f>IFERROR(IF($N$5="Sáng",MID(K4308,2,7)-MID($L$2,2,7),MID(K4308,2,7)-MID($Q$2,2,7)),"")</f>
        <v/>
      </c>
      <c r="Q4308" t="str">
        <f>IF(B4308&lt;&gt;"",IF(AND(P4308="",F4308=""),"Không phép ",""),"")</f>
        <v/>
      </c>
      <c r="R4308" t="str">
        <f>UPPER(B4308)</f>
        <v/>
      </c>
      <c r="T4308" t="str">
        <f>IFERROR(IF(J4308&lt;&gt;"", INDEX($S$5:$S$1433, MATCH(J4308, $E$5:$E$1433, 0)),""),"")</f>
        <v/>
      </c>
      <c r="V4308" t="str">
        <f>IFERROR(IF(J4308&lt;&gt;"", INDEX($U$5:$U$1433, MATCH(J4308, $E$5:$E$1433, 0)),""),"")</f>
        <v/>
      </c>
    </row>
    <row r="4309">
      <c r="A4309" t="str">
        <f>IF(B4309&lt;&gt;"",A4308+1,"")</f>
        <v/>
      </c>
      <c r="F4309" t="str">
        <f>IFERROR(IF(VLOOKUP(E4309,J:J,1,0)=E4309,"X",""),"")</f>
        <v/>
      </c>
      <c r="G4309" t="str">
        <f>IF(J4309&lt;&gt;"", INDEX($C$5:$C$1433, MATCH(J4309, $E$5:$E$1433, 0)),"")</f>
        <v/>
      </c>
      <c r="H4309" t="str">
        <f>IF(J4309&lt;&gt;"", INDEX($D$5:$D$1433, MATCH(J4309, $E$5:$E$1433, 0)),"")</f>
        <v/>
      </c>
      <c r="I4309" t="str">
        <f>IFERROR(IF(J4309&lt;&gt;"", INDEX($B$5:$B$1433, MATCH(J4309, $E$5:$E$1433, 0)),""),"SAI")</f>
        <v/>
      </c>
      <c r="L4309" t="str">
        <f>IFERROR(IF($N$5="Sáng",IF(MID(K4309,2,7)-MID($L$2,2,7)&gt;0,"Trễ",""),IF(MID(K4309,2,7)-MID($Q$2,2,7)&gt;0,"Trễ","")),"")</f>
        <v/>
      </c>
      <c r="M4309" t="str">
        <f>IFERROR(IF($N$5="Sáng",MID(K4309,2,7)-MID($L$2,2,7),MID(K4309,2,7)-MID($Q$2,2,7)),"")</f>
        <v/>
      </c>
      <c r="Q4309" t="str">
        <f>IF(B4309&lt;&gt;"",IF(AND(P4309="",F4309=""),"Không phép ",""),"")</f>
        <v/>
      </c>
      <c r="R4309" t="str">
        <f>UPPER(B4309)</f>
        <v/>
      </c>
      <c r="T4309" t="str">
        <f>IFERROR(IF(J4309&lt;&gt;"", INDEX($S$5:$S$1433, MATCH(J4309, $E$5:$E$1433, 0)),""),"")</f>
        <v/>
      </c>
      <c r="V4309" t="str">
        <f>IFERROR(IF(J4309&lt;&gt;"", INDEX($U$5:$U$1433, MATCH(J4309, $E$5:$E$1433, 0)),""),"")</f>
        <v/>
      </c>
    </row>
    <row r="4310">
      <c r="A4310" t="str">
        <f>IF(B4310&lt;&gt;"",A4309+1,"")</f>
        <v/>
      </c>
      <c r="F4310" t="str">
        <f>IFERROR(IF(VLOOKUP(E4310,J:J,1,0)=E4310,"X",""),"")</f>
        <v/>
      </c>
      <c r="G4310" t="str">
        <f>IF(J4310&lt;&gt;"", INDEX($C$5:$C$1433, MATCH(J4310, $E$5:$E$1433, 0)),"")</f>
        <v/>
      </c>
      <c r="H4310" t="str">
        <f>IF(J4310&lt;&gt;"", INDEX($D$5:$D$1433, MATCH(J4310, $E$5:$E$1433, 0)),"")</f>
        <v/>
      </c>
      <c r="I4310" t="str">
        <f>IFERROR(IF(J4310&lt;&gt;"", INDEX($B$5:$B$1433, MATCH(J4310, $E$5:$E$1433, 0)),""),"SAI")</f>
        <v/>
      </c>
      <c r="L4310" t="str">
        <f>IFERROR(IF($N$5="Sáng",IF(MID(K4310,2,7)-MID($L$2,2,7)&gt;0,"Trễ",""),IF(MID(K4310,2,7)-MID($Q$2,2,7)&gt;0,"Trễ","")),"")</f>
        <v/>
      </c>
      <c r="M4310" t="str">
        <f>IFERROR(IF($N$5="Sáng",MID(K4310,2,7)-MID($L$2,2,7),MID(K4310,2,7)-MID($Q$2,2,7)),"")</f>
        <v/>
      </c>
      <c r="Q4310" t="str">
        <f>IF(B4310&lt;&gt;"",IF(AND(P4310="",F4310=""),"Không phép ",""),"")</f>
        <v/>
      </c>
      <c r="R4310" t="str">
        <f>UPPER(B4310)</f>
        <v/>
      </c>
      <c r="T4310" t="str">
        <f>IFERROR(IF(J4310&lt;&gt;"", INDEX($S$5:$S$1433, MATCH(J4310, $E$5:$E$1433, 0)),""),"")</f>
        <v/>
      </c>
      <c r="V4310" t="str">
        <f>IFERROR(IF(J4310&lt;&gt;"", INDEX($U$5:$U$1433, MATCH(J4310, $E$5:$E$1433, 0)),""),"")</f>
        <v/>
      </c>
    </row>
    <row r="4311">
      <c r="A4311" t="str">
        <f>IF(B4311&lt;&gt;"",A4310+1,"")</f>
        <v/>
      </c>
      <c r="F4311" t="str">
        <f>IFERROR(IF(VLOOKUP(E4311,J:J,1,0)=E4311,"X",""),"")</f>
        <v/>
      </c>
      <c r="G4311" t="str">
        <f>IF(J4311&lt;&gt;"", INDEX($C$5:$C$1433, MATCH(J4311, $E$5:$E$1433, 0)),"")</f>
        <v/>
      </c>
      <c r="H4311" t="str">
        <f>IF(J4311&lt;&gt;"", INDEX($D$5:$D$1433, MATCH(J4311, $E$5:$E$1433, 0)),"")</f>
        <v/>
      </c>
      <c r="I4311" t="str">
        <f>IFERROR(IF(J4311&lt;&gt;"", INDEX($B$5:$B$1433, MATCH(J4311, $E$5:$E$1433, 0)),""),"SAI")</f>
        <v/>
      </c>
      <c r="L4311" t="str">
        <f>IFERROR(IF($N$5="Sáng",IF(MID(K4311,2,7)-MID($L$2,2,7)&gt;0,"Trễ",""),IF(MID(K4311,2,7)-MID($Q$2,2,7)&gt;0,"Trễ","")),"")</f>
        <v/>
      </c>
      <c r="M4311" t="str">
        <f>IFERROR(IF($N$5="Sáng",MID(K4311,2,7)-MID($L$2,2,7),MID(K4311,2,7)-MID($Q$2,2,7)),"")</f>
        <v/>
      </c>
      <c r="Q4311" t="str">
        <f>IF(B4311&lt;&gt;"",IF(AND(P4311="",F4311=""),"Không phép ",""),"")</f>
        <v/>
      </c>
      <c r="R4311" t="str">
        <f>UPPER(B4311)</f>
        <v/>
      </c>
      <c r="T4311" t="str">
        <f>IFERROR(IF(J4311&lt;&gt;"", INDEX($S$5:$S$1433, MATCH(J4311, $E$5:$E$1433, 0)),""),"")</f>
        <v/>
      </c>
      <c r="V4311" t="str">
        <f>IFERROR(IF(J4311&lt;&gt;"", INDEX($U$5:$U$1433, MATCH(J4311, $E$5:$E$1433, 0)),""),"")</f>
        <v/>
      </c>
    </row>
    <row r="4312">
      <c r="A4312" t="str">
        <f>IF(B4312&lt;&gt;"",A4311+1,"")</f>
        <v/>
      </c>
      <c r="F4312" t="str">
        <f>IFERROR(IF(VLOOKUP(E4312,J:J,1,0)=E4312,"X",""),"")</f>
        <v/>
      </c>
      <c r="G4312" t="str">
        <f>IF(J4312&lt;&gt;"", INDEX($C$5:$C$1433, MATCH(J4312, $E$5:$E$1433, 0)),"")</f>
        <v/>
      </c>
      <c r="H4312" t="str">
        <f>IF(J4312&lt;&gt;"", INDEX($D$5:$D$1433, MATCH(J4312, $E$5:$E$1433, 0)),"")</f>
        <v/>
      </c>
      <c r="I4312" t="str">
        <f>IFERROR(IF(J4312&lt;&gt;"", INDEX($B$5:$B$1433, MATCH(J4312, $E$5:$E$1433, 0)),""),"SAI")</f>
        <v/>
      </c>
      <c r="L4312" t="str">
        <f>IFERROR(IF($N$5="Sáng",IF(MID(K4312,2,7)-MID($L$2,2,7)&gt;0,"Trễ",""),IF(MID(K4312,2,7)-MID($Q$2,2,7)&gt;0,"Trễ","")),"")</f>
        <v/>
      </c>
      <c r="M4312" t="str">
        <f>IFERROR(IF($N$5="Sáng",MID(K4312,2,7)-MID($L$2,2,7),MID(K4312,2,7)-MID($Q$2,2,7)),"")</f>
        <v/>
      </c>
      <c r="Q4312" t="str">
        <f>IF(B4312&lt;&gt;"",IF(AND(P4312="",F4312=""),"Không phép ",""),"")</f>
        <v/>
      </c>
      <c r="R4312" t="str">
        <f>UPPER(B4312)</f>
        <v/>
      </c>
      <c r="T4312" t="str">
        <f>IFERROR(IF(J4312&lt;&gt;"", INDEX($S$5:$S$1433, MATCH(J4312, $E$5:$E$1433, 0)),""),"")</f>
        <v/>
      </c>
      <c r="V4312" t="str">
        <f>IFERROR(IF(J4312&lt;&gt;"", INDEX($U$5:$U$1433, MATCH(J4312, $E$5:$E$1433, 0)),""),"")</f>
        <v/>
      </c>
    </row>
    <row r="4313">
      <c r="A4313" t="str">
        <f>IF(B4313&lt;&gt;"",A4312+1,"")</f>
        <v/>
      </c>
      <c r="F4313" t="str">
        <f>IFERROR(IF(VLOOKUP(E4313,J:J,1,0)=E4313,"X",""),"")</f>
        <v/>
      </c>
      <c r="G4313" t="str">
        <f>IF(J4313&lt;&gt;"", INDEX($C$5:$C$1433, MATCH(J4313, $E$5:$E$1433, 0)),"")</f>
        <v/>
      </c>
      <c r="H4313" t="str">
        <f>IF(J4313&lt;&gt;"", INDEX($D$5:$D$1433, MATCH(J4313, $E$5:$E$1433, 0)),"")</f>
        <v/>
      </c>
      <c r="I4313" t="str">
        <f>IFERROR(IF(J4313&lt;&gt;"", INDEX($B$5:$B$1433, MATCH(J4313, $E$5:$E$1433, 0)),""),"SAI")</f>
        <v/>
      </c>
      <c r="L4313" t="str">
        <f>IFERROR(IF($N$5="Sáng",IF(MID(K4313,2,7)-MID($L$2,2,7)&gt;0,"Trễ",""),IF(MID(K4313,2,7)-MID($Q$2,2,7)&gt;0,"Trễ","")),"")</f>
        <v/>
      </c>
      <c r="M4313" t="str">
        <f>IFERROR(IF($N$5="Sáng",MID(K4313,2,7)-MID($L$2,2,7),MID(K4313,2,7)-MID($Q$2,2,7)),"")</f>
        <v/>
      </c>
      <c r="Q4313" t="str">
        <f>IF(B4313&lt;&gt;"",IF(AND(P4313="",F4313=""),"Không phép ",""),"")</f>
        <v/>
      </c>
      <c r="R4313" t="str">
        <f>UPPER(B4313)</f>
        <v/>
      </c>
      <c r="T4313" t="str">
        <f>IFERROR(IF(J4313&lt;&gt;"", INDEX($S$5:$S$1433, MATCH(J4313, $E$5:$E$1433, 0)),""),"")</f>
        <v/>
      </c>
      <c r="V4313" t="str">
        <f>IFERROR(IF(J4313&lt;&gt;"", INDEX($U$5:$U$1433, MATCH(J4313, $E$5:$E$1433, 0)),""),"")</f>
        <v/>
      </c>
    </row>
    <row r="4314">
      <c r="A4314" t="str">
        <f>IF(B4314&lt;&gt;"",A4313+1,"")</f>
        <v/>
      </c>
      <c r="F4314" t="str">
        <f>IFERROR(IF(VLOOKUP(E4314,J:J,1,0)=E4314,"X",""),"")</f>
        <v/>
      </c>
      <c r="G4314" t="str">
        <f>IF(J4314&lt;&gt;"", INDEX($C$5:$C$1433, MATCH(J4314, $E$5:$E$1433, 0)),"")</f>
        <v/>
      </c>
      <c r="H4314" t="str">
        <f>IF(J4314&lt;&gt;"", INDEX($D$5:$D$1433, MATCH(J4314, $E$5:$E$1433, 0)),"")</f>
        <v/>
      </c>
      <c r="I4314" t="str">
        <f>IFERROR(IF(J4314&lt;&gt;"", INDEX($B$5:$B$1433, MATCH(J4314, $E$5:$E$1433, 0)),""),"SAI")</f>
        <v/>
      </c>
      <c r="L4314" t="str">
        <f>IFERROR(IF($N$5="Sáng",IF(MID(K4314,2,7)-MID($L$2,2,7)&gt;0,"Trễ",""),IF(MID(K4314,2,7)-MID($Q$2,2,7)&gt;0,"Trễ","")),"")</f>
        <v/>
      </c>
      <c r="M4314" t="str">
        <f>IFERROR(IF($N$5="Sáng",MID(K4314,2,7)-MID($L$2,2,7),MID(K4314,2,7)-MID($Q$2,2,7)),"")</f>
        <v/>
      </c>
      <c r="Q4314" t="str">
        <f>IF(B4314&lt;&gt;"",IF(AND(P4314="",F4314=""),"Không phép ",""),"")</f>
        <v/>
      </c>
      <c r="R4314" t="str">
        <f>UPPER(B4314)</f>
        <v/>
      </c>
      <c r="T4314" t="str">
        <f>IFERROR(IF(J4314&lt;&gt;"", INDEX($S$5:$S$1433, MATCH(J4314, $E$5:$E$1433, 0)),""),"")</f>
        <v/>
      </c>
      <c r="V4314" t="str">
        <f>IFERROR(IF(J4314&lt;&gt;"", INDEX($U$5:$U$1433, MATCH(J4314, $E$5:$E$1433, 0)),""),"")</f>
        <v/>
      </c>
    </row>
    <row r="4315">
      <c r="A4315" t="str">
        <f>IF(B4315&lt;&gt;"",A4314+1,"")</f>
        <v/>
      </c>
      <c r="F4315" t="str">
        <f>IFERROR(IF(VLOOKUP(E4315,J:J,1,0)=E4315,"X",""),"")</f>
        <v/>
      </c>
      <c r="G4315" t="str">
        <f>IF(J4315&lt;&gt;"", INDEX($C$5:$C$1433, MATCH(J4315, $E$5:$E$1433, 0)),"")</f>
        <v/>
      </c>
      <c r="H4315" t="str">
        <f>IF(J4315&lt;&gt;"", INDEX($D$5:$D$1433, MATCH(J4315, $E$5:$E$1433, 0)),"")</f>
        <v/>
      </c>
      <c r="I4315" t="str">
        <f>IFERROR(IF(J4315&lt;&gt;"", INDEX($B$5:$B$1433, MATCH(J4315, $E$5:$E$1433, 0)),""),"SAI")</f>
        <v/>
      </c>
      <c r="L4315" t="str">
        <f>IFERROR(IF($N$5="Sáng",IF(MID(K4315,2,7)-MID($L$2,2,7)&gt;0,"Trễ",""),IF(MID(K4315,2,7)-MID($Q$2,2,7)&gt;0,"Trễ","")),"")</f>
        <v/>
      </c>
      <c r="M4315" t="str">
        <f>IFERROR(IF($N$5="Sáng",MID(K4315,2,7)-MID($L$2,2,7),MID(K4315,2,7)-MID($Q$2,2,7)),"")</f>
        <v/>
      </c>
      <c r="Q4315" t="str">
        <f>IF(B4315&lt;&gt;"",IF(AND(P4315="",F4315=""),"Không phép ",""),"")</f>
        <v/>
      </c>
      <c r="R4315" t="str">
        <f>UPPER(B4315)</f>
        <v/>
      </c>
      <c r="T4315" t="str">
        <f>IFERROR(IF(J4315&lt;&gt;"", INDEX($S$5:$S$1433, MATCH(J4315, $E$5:$E$1433, 0)),""),"")</f>
        <v/>
      </c>
      <c r="V4315" t="str">
        <f>IFERROR(IF(J4315&lt;&gt;"", INDEX($U$5:$U$1433, MATCH(J4315, $E$5:$E$1433, 0)),""),"")</f>
        <v/>
      </c>
    </row>
    <row r="4316">
      <c r="A4316" t="str">
        <f>IF(B4316&lt;&gt;"",A4315+1,"")</f>
        <v/>
      </c>
      <c r="F4316" t="str">
        <f>IFERROR(IF(VLOOKUP(E4316,J:J,1,0)=E4316,"X",""),"")</f>
        <v/>
      </c>
      <c r="G4316" t="str">
        <f>IF(J4316&lt;&gt;"", INDEX($C$5:$C$1433, MATCH(J4316, $E$5:$E$1433, 0)),"")</f>
        <v/>
      </c>
      <c r="H4316" t="str">
        <f>IF(J4316&lt;&gt;"", INDEX($D$5:$D$1433, MATCH(J4316, $E$5:$E$1433, 0)),"")</f>
        <v/>
      </c>
      <c r="I4316" t="str">
        <f>IFERROR(IF(J4316&lt;&gt;"", INDEX($B$5:$B$1433, MATCH(J4316, $E$5:$E$1433, 0)),""),"SAI")</f>
        <v/>
      </c>
      <c r="L4316" t="str">
        <f>IFERROR(IF($N$5="Sáng",IF(MID(K4316,2,7)-MID($L$2,2,7)&gt;0,"Trễ",""),IF(MID(K4316,2,7)-MID($Q$2,2,7)&gt;0,"Trễ","")),"")</f>
        <v/>
      </c>
      <c r="M4316" t="str">
        <f>IFERROR(IF($N$5="Sáng",MID(K4316,2,7)-MID($L$2,2,7),MID(K4316,2,7)-MID($Q$2,2,7)),"")</f>
        <v/>
      </c>
      <c r="Q4316" t="str">
        <f>IF(B4316&lt;&gt;"",IF(AND(P4316="",F4316=""),"Không phép ",""),"")</f>
        <v/>
      </c>
      <c r="R4316" t="str">
        <f>UPPER(B4316)</f>
        <v/>
      </c>
      <c r="T4316" t="str">
        <f>IFERROR(IF(J4316&lt;&gt;"", INDEX($S$5:$S$1433, MATCH(J4316, $E$5:$E$1433, 0)),""),"")</f>
        <v/>
      </c>
      <c r="V4316" t="str">
        <f>IFERROR(IF(J4316&lt;&gt;"", INDEX($U$5:$U$1433, MATCH(J4316, $E$5:$E$1433, 0)),""),"")</f>
        <v/>
      </c>
    </row>
    <row r="4317">
      <c r="A4317" t="str">
        <f>IF(B4317&lt;&gt;"",A4316+1,"")</f>
        <v/>
      </c>
      <c r="F4317" t="str">
        <f>IFERROR(IF(VLOOKUP(E4317,J:J,1,0)=E4317,"X",""),"")</f>
        <v/>
      </c>
      <c r="G4317" t="str">
        <f>IF(J4317&lt;&gt;"", INDEX($C$5:$C$1433, MATCH(J4317, $E$5:$E$1433, 0)),"")</f>
        <v/>
      </c>
      <c r="H4317" t="str">
        <f>IF(J4317&lt;&gt;"", INDEX($D$5:$D$1433, MATCH(J4317, $E$5:$E$1433, 0)),"")</f>
        <v/>
      </c>
      <c r="I4317" t="str">
        <f>IFERROR(IF(J4317&lt;&gt;"", INDEX($B$5:$B$1433, MATCH(J4317, $E$5:$E$1433, 0)),""),"SAI")</f>
        <v/>
      </c>
      <c r="L4317" t="str">
        <f>IFERROR(IF($N$5="Sáng",IF(MID(K4317,2,7)-MID($L$2,2,7)&gt;0,"Trễ",""),IF(MID(K4317,2,7)-MID($Q$2,2,7)&gt;0,"Trễ","")),"")</f>
        <v/>
      </c>
      <c r="M4317" t="str">
        <f>IFERROR(IF($N$5="Sáng",MID(K4317,2,7)-MID($L$2,2,7),MID(K4317,2,7)-MID($Q$2,2,7)),"")</f>
        <v/>
      </c>
      <c r="Q4317" t="str">
        <f>IF(B4317&lt;&gt;"",IF(AND(P4317="",F4317=""),"Không phép ",""),"")</f>
        <v/>
      </c>
      <c r="R4317" t="str">
        <f>UPPER(B4317)</f>
        <v/>
      </c>
      <c r="T4317" t="str">
        <f>IFERROR(IF(J4317&lt;&gt;"", INDEX($S$5:$S$1433, MATCH(J4317, $E$5:$E$1433, 0)),""),"")</f>
        <v/>
      </c>
      <c r="V4317" t="str">
        <f>IFERROR(IF(J4317&lt;&gt;"", INDEX($U$5:$U$1433, MATCH(J4317, $E$5:$E$1433, 0)),""),"")</f>
        <v/>
      </c>
    </row>
    <row r="4318">
      <c r="A4318" t="str">
        <f>IF(B4318&lt;&gt;"",A4317+1,"")</f>
        <v/>
      </c>
      <c r="F4318" t="str">
        <f>IFERROR(IF(VLOOKUP(E4318,J:J,1,0)=E4318,"X",""),"")</f>
        <v/>
      </c>
      <c r="G4318" t="str">
        <f>IF(J4318&lt;&gt;"", INDEX($C$5:$C$1433, MATCH(J4318, $E$5:$E$1433, 0)),"")</f>
        <v/>
      </c>
      <c r="H4318" t="str">
        <f>IF(J4318&lt;&gt;"", INDEX($D$5:$D$1433, MATCH(J4318, $E$5:$E$1433, 0)),"")</f>
        <v/>
      </c>
      <c r="I4318" t="str">
        <f>IFERROR(IF(J4318&lt;&gt;"", INDEX($B$5:$B$1433, MATCH(J4318, $E$5:$E$1433, 0)),""),"SAI")</f>
        <v/>
      </c>
      <c r="L4318" t="str">
        <f>IFERROR(IF($N$5="Sáng",IF(MID(K4318,2,7)-MID($L$2,2,7)&gt;0,"Trễ",""),IF(MID(K4318,2,7)-MID($Q$2,2,7)&gt;0,"Trễ","")),"")</f>
        <v/>
      </c>
      <c r="M4318" t="str">
        <f>IFERROR(IF($N$5="Sáng",MID(K4318,2,7)-MID($L$2,2,7),MID(K4318,2,7)-MID($Q$2,2,7)),"")</f>
        <v/>
      </c>
      <c r="Q4318" t="str">
        <f>IF(B4318&lt;&gt;"",IF(AND(P4318="",F4318=""),"Không phép ",""),"")</f>
        <v/>
      </c>
      <c r="R4318" t="str">
        <f>UPPER(B4318)</f>
        <v/>
      </c>
      <c r="T4318" t="str">
        <f>IFERROR(IF(J4318&lt;&gt;"", INDEX($S$5:$S$1433, MATCH(J4318, $E$5:$E$1433, 0)),""),"")</f>
        <v/>
      </c>
      <c r="V4318" t="str">
        <f>IFERROR(IF(J4318&lt;&gt;"", INDEX($U$5:$U$1433, MATCH(J4318, $E$5:$E$1433, 0)),""),"")</f>
        <v/>
      </c>
    </row>
    <row r="4319">
      <c r="A4319" t="str">
        <f>IF(B4319&lt;&gt;"",A4318+1,"")</f>
        <v/>
      </c>
      <c r="F4319" t="str">
        <f>IFERROR(IF(VLOOKUP(E4319,J:J,1,0)=E4319,"X",""),"")</f>
        <v/>
      </c>
      <c r="G4319" t="str">
        <f>IF(J4319&lt;&gt;"", INDEX($C$5:$C$1433, MATCH(J4319, $E$5:$E$1433, 0)),"")</f>
        <v/>
      </c>
      <c r="H4319" t="str">
        <f>IF(J4319&lt;&gt;"", INDEX($D$5:$D$1433, MATCH(J4319, $E$5:$E$1433, 0)),"")</f>
        <v/>
      </c>
      <c r="I4319" t="str">
        <f>IFERROR(IF(J4319&lt;&gt;"", INDEX($B$5:$B$1433, MATCH(J4319, $E$5:$E$1433, 0)),""),"SAI")</f>
        <v/>
      </c>
      <c r="L4319" t="str">
        <f>IFERROR(IF($N$5="Sáng",IF(MID(K4319,2,7)-MID($L$2,2,7)&gt;0,"Trễ",""),IF(MID(K4319,2,7)-MID($Q$2,2,7)&gt;0,"Trễ","")),"")</f>
        <v/>
      </c>
      <c r="M4319" t="str">
        <f>IFERROR(IF($N$5="Sáng",MID(K4319,2,7)-MID($L$2,2,7),MID(K4319,2,7)-MID($Q$2,2,7)),"")</f>
        <v/>
      </c>
      <c r="Q4319" t="str">
        <f>IF(B4319&lt;&gt;"",IF(AND(P4319="",F4319=""),"Không phép ",""),"")</f>
        <v/>
      </c>
      <c r="R4319" t="str">
        <f>UPPER(B4319)</f>
        <v/>
      </c>
      <c r="T4319" t="str">
        <f>IFERROR(IF(J4319&lt;&gt;"", INDEX($S$5:$S$1433, MATCH(J4319, $E$5:$E$1433, 0)),""),"")</f>
        <v/>
      </c>
      <c r="V4319" t="str">
        <f>IFERROR(IF(J4319&lt;&gt;"", INDEX($U$5:$U$1433, MATCH(J4319, $E$5:$E$1433, 0)),""),"")</f>
        <v/>
      </c>
    </row>
    <row r="4320">
      <c r="A4320" t="str">
        <f>IF(B4320&lt;&gt;"",A4319+1,"")</f>
        <v/>
      </c>
      <c r="F4320" t="str">
        <f>IFERROR(IF(VLOOKUP(E4320,J:J,1,0)=E4320,"X",""),"")</f>
        <v/>
      </c>
      <c r="G4320" t="str">
        <f>IF(J4320&lt;&gt;"", INDEX($C$5:$C$1433, MATCH(J4320, $E$5:$E$1433, 0)),"")</f>
        <v/>
      </c>
      <c r="H4320" t="str">
        <f>IF(J4320&lt;&gt;"", INDEX($D$5:$D$1433, MATCH(J4320, $E$5:$E$1433, 0)),"")</f>
        <v/>
      </c>
      <c r="I4320" t="str">
        <f>IFERROR(IF(J4320&lt;&gt;"", INDEX($B$5:$B$1433, MATCH(J4320, $E$5:$E$1433, 0)),""),"SAI")</f>
        <v/>
      </c>
      <c r="L4320" t="str">
        <f>IFERROR(IF($N$5="Sáng",IF(MID(K4320,2,7)-MID($L$2,2,7)&gt;0,"Trễ",""),IF(MID(K4320,2,7)-MID($Q$2,2,7)&gt;0,"Trễ","")),"")</f>
        <v/>
      </c>
      <c r="M4320" t="str">
        <f>IFERROR(IF($N$5="Sáng",MID(K4320,2,7)-MID($L$2,2,7),MID(K4320,2,7)-MID($Q$2,2,7)),"")</f>
        <v/>
      </c>
      <c r="Q4320" t="str">
        <f>IF(B4320&lt;&gt;"",IF(AND(P4320="",F4320=""),"Không phép ",""),"")</f>
        <v/>
      </c>
      <c r="R4320" t="str">
        <f>UPPER(B4320)</f>
        <v/>
      </c>
      <c r="T4320" t="str">
        <f>IFERROR(IF(J4320&lt;&gt;"", INDEX($S$5:$S$1433, MATCH(J4320, $E$5:$E$1433, 0)),""),"")</f>
        <v/>
      </c>
      <c r="V4320" t="str">
        <f>IFERROR(IF(J4320&lt;&gt;"", INDEX($U$5:$U$1433, MATCH(J4320, $E$5:$E$1433, 0)),""),"")</f>
        <v/>
      </c>
    </row>
    <row r="4321">
      <c r="A4321" t="str">
        <f>IF(B4321&lt;&gt;"",A4320+1,"")</f>
        <v/>
      </c>
      <c r="F4321" t="str">
        <f>IFERROR(IF(VLOOKUP(E4321,J:J,1,0)=E4321,"X",""),"")</f>
        <v/>
      </c>
      <c r="G4321" t="str">
        <f>IF(J4321&lt;&gt;"", INDEX($C$5:$C$1433, MATCH(J4321, $E$5:$E$1433, 0)),"")</f>
        <v/>
      </c>
      <c r="H4321" t="str">
        <f>IF(J4321&lt;&gt;"", INDEX($D$5:$D$1433, MATCH(J4321, $E$5:$E$1433, 0)),"")</f>
        <v/>
      </c>
      <c r="I4321" t="str">
        <f>IFERROR(IF(J4321&lt;&gt;"", INDEX($B$5:$B$1433, MATCH(J4321, $E$5:$E$1433, 0)),""),"SAI")</f>
        <v/>
      </c>
      <c r="L4321" t="str">
        <f>IFERROR(IF($N$5="Sáng",IF(MID(K4321,2,7)-MID($L$2,2,7)&gt;0,"Trễ",""),IF(MID(K4321,2,7)-MID($Q$2,2,7)&gt;0,"Trễ","")),"")</f>
        <v/>
      </c>
      <c r="M4321" t="str">
        <f>IFERROR(IF($N$5="Sáng",MID(K4321,2,7)-MID($L$2,2,7),MID(K4321,2,7)-MID($Q$2,2,7)),"")</f>
        <v/>
      </c>
      <c r="Q4321" t="str">
        <f>IF(B4321&lt;&gt;"",IF(AND(P4321="",F4321=""),"Không phép ",""),"")</f>
        <v/>
      </c>
      <c r="R4321" t="str">
        <f>UPPER(B4321)</f>
        <v/>
      </c>
      <c r="T4321" t="str">
        <f>IFERROR(IF(J4321&lt;&gt;"", INDEX($S$5:$S$1433, MATCH(J4321, $E$5:$E$1433, 0)),""),"")</f>
        <v/>
      </c>
      <c r="V4321" t="str">
        <f>IFERROR(IF(J4321&lt;&gt;"", INDEX($U$5:$U$1433, MATCH(J4321, $E$5:$E$1433, 0)),""),"")</f>
        <v/>
      </c>
    </row>
    <row r="4322">
      <c r="A4322" t="str">
        <f>IF(B4322&lt;&gt;"",A4321+1,"")</f>
        <v/>
      </c>
      <c r="F4322" t="str">
        <f>IFERROR(IF(VLOOKUP(E4322,J:J,1,0)=E4322,"X",""),"")</f>
        <v/>
      </c>
      <c r="G4322" t="str">
        <f>IF(J4322&lt;&gt;"", INDEX($C$5:$C$1433, MATCH(J4322, $E$5:$E$1433, 0)),"")</f>
        <v/>
      </c>
      <c r="H4322" t="str">
        <f>IF(J4322&lt;&gt;"", INDEX($D$5:$D$1433, MATCH(J4322, $E$5:$E$1433, 0)),"")</f>
        <v/>
      </c>
      <c r="I4322" t="str">
        <f>IFERROR(IF(J4322&lt;&gt;"", INDEX($B$5:$B$1433, MATCH(J4322, $E$5:$E$1433, 0)),""),"SAI")</f>
        <v/>
      </c>
      <c r="L4322" t="str">
        <f>IFERROR(IF($N$5="Sáng",IF(MID(K4322,2,7)-MID($L$2,2,7)&gt;0,"Trễ",""),IF(MID(K4322,2,7)-MID($Q$2,2,7)&gt;0,"Trễ","")),"")</f>
        <v/>
      </c>
      <c r="M4322" t="str">
        <f>IFERROR(IF($N$5="Sáng",MID(K4322,2,7)-MID($L$2,2,7),MID(K4322,2,7)-MID($Q$2,2,7)),"")</f>
        <v/>
      </c>
      <c r="Q4322" t="str">
        <f>IF(B4322&lt;&gt;"",IF(AND(P4322="",F4322=""),"Không phép ",""),"")</f>
        <v/>
      </c>
      <c r="R4322" t="str">
        <f>UPPER(B4322)</f>
        <v/>
      </c>
      <c r="T4322" t="str">
        <f>IFERROR(IF(J4322&lt;&gt;"", INDEX($S$5:$S$1433, MATCH(J4322, $E$5:$E$1433, 0)),""),"")</f>
        <v/>
      </c>
      <c r="V4322" t="str">
        <f>IFERROR(IF(J4322&lt;&gt;"", INDEX($U$5:$U$1433, MATCH(J4322, $E$5:$E$1433, 0)),""),"")</f>
        <v/>
      </c>
    </row>
    <row r="4323">
      <c r="A4323" t="str">
        <f>IF(B4323&lt;&gt;"",A4322+1,"")</f>
        <v/>
      </c>
      <c r="F4323" t="str">
        <f>IFERROR(IF(VLOOKUP(E4323,J:J,1,0)=E4323,"X",""),"")</f>
        <v/>
      </c>
      <c r="G4323" t="str">
        <f>IF(J4323&lt;&gt;"", INDEX($C$5:$C$1433, MATCH(J4323, $E$5:$E$1433, 0)),"")</f>
        <v/>
      </c>
      <c r="H4323" t="str">
        <f>IF(J4323&lt;&gt;"", INDEX($D$5:$D$1433, MATCH(J4323, $E$5:$E$1433, 0)),"")</f>
        <v/>
      </c>
      <c r="I4323" t="str">
        <f>IFERROR(IF(J4323&lt;&gt;"", INDEX($B$5:$B$1433, MATCH(J4323, $E$5:$E$1433, 0)),""),"SAI")</f>
        <v/>
      </c>
      <c r="L4323" t="str">
        <f>IFERROR(IF($N$5="Sáng",IF(MID(K4323,2,7)-MID($L$2,2,7)&gt;0,"Trễ",""),IF(MID(K4323,2,7)-MID($Q$2,2,7)&gt;0,"Trễ","")),"")</f>
        <v/>
      </c>
      <c r="M4323" t="str">
        <f>IFERROR(IF($N$5="Sáng",MID(K4323,2,7)-MID($L$2,2,7),MID(K4323,2,7)-MID($Q$2,2,7)),"")</f>
        <v/>
      </c>
      <c r="Q4323" t="str">
        <f>IF(B4323&lt;&gt;"",IF(AND(P4323="",F4323=""),"Không phép ",""),"")</f>
        <v/>
      </c>
      <c r="R4323" t="str">
        <f>UPPER(B4323)</f>
        <v/>
      </c>
      <c r="T4323" t="str">
        <f>IFERROR(IF(J4323&lt;&gt;"", INDEX($S$5:$S$1433, MATCH(J4323, $E$5:$E$1433, 0)),""),"")</f>
        <v/>
      </c>
      <c r="V4323" t="str">
        <f>IFERROR(IF(J4323&lt;&gt;"", INDEX($U$5:$U$1433, MATCH(J4323, $E$5:$E$1433, 0)),""),"")</f>
        <v/>
      </c>
    </row>
    <row r="4324">
      <c r="A4324" t="str">
        <f>IF(B4324&lt;&gt;"",A4323+1,"")</f>
        <v/>
      </c>
      <c r="F4324" t="str">
        <f>IFERROR(IF(VLOOKUP(E4324,J:J,1,0)=E4324,"X",""),"")</f>
        <v/>
      </c>
      <c r="G4324" t="str">
        <f>IF(J4324&lt;&gt;"", INDEX($C$5:$C$1433, MATCH(J4324, $E$5:$E$1433, 0)),"")</f>
        <v/>
      </c>
      <c r="H4324" t="str">
        <f>IF(J4324&lt;&gt;"", INDEX($D$5:$D$1433, MATCH(J4324, $E$5:$E$1433, 0)),"")</f>
        <v/>
      </c>
      <c r="I4324" t="str">
        <f>IFERROR(IF(J4324&lt;&gt;"", INDEX($B$5:$B$1433, MATCH(J4324, $E$5:$E$1433, 0)),""),"SAI")</f>
        <v/>
      </c>
      <c r="L4324" t="str">
        <f>IFERROR(IF($N$5="Sáng",IF(MID(K4324,2,7)-MID($L$2,2,7)&gt;0,"Trễ",""),IF(MID(K4324,2,7)-MID($Q$2,2,7)&gt;0,"Trễ","")),"")</f>
        <v/>
      </c>
      <c r="M4324" t="str">
        <f>IFERROR(IF($N$5="Sáng",MID(K4324,2,7)-MID($L$2,2,7),MID(K4324,2,7)-MID($Q$2,2,7)),"")</f>
        <v/>
      </c>
      <c r="Q4324" t="str">
        <f>IF(B4324&lt;&gt;"",IF(AND(P4324="",F4324=""),"Không phép ",""),"")</f>
        <v/>
      </c>
      <c r="R4324" t="str">
        <f>UPPER(B4324)</f>
        <v/>
      </c>
      <c r="T4324" t="str">
        <f>IFERROR(IF(J4324&lt;&gt;"", INDEX($S$5:$S$1433, MATCH(J4324, $E$5:$E$1433, 0)),""),"")</f>
        <v/>
      </c>
      <c r="V4324" t="str">
        <f>IFERROR(IF(J4324&lt;&gt;"", INDEX($U$5:$U$1433, MATCH(J4324, $E$5:$E$1433, 0)),""),"")</f>
        <v/>
      </c>
    </row>
    <row r="4325">
      <c r="A4325" t="str">
        <f>IF(B4325&lt;&gt;"",A4324+1,"")</f>
        <v/>
      </c>
      <c r="F4325" t="str">
        <f>IFERROR(IF(VLOOKUP(E4325,J:J,1,0)=E4325,"X",""),"")</f>
        <v/>
      </c>
      <c r="G4325" t="str">
        <f>IF(J4325&lt;&gt;"", INDEX($C$5:$C$1433, MATCH(J4325, $E$5:$E$1433, 0)),"")</f>
        <v/>
      </c>
      <c r="H4325" t="str">
        <f>IF(J4325&lt;&gt;"", INDEX($D$5:$D$1433, MATCH(J4325, $E$5:$E$1433, 0)),"")</f>
        <v/>
      </c>
      <c r="I4325" t="str">
        <f>IFERROR(IF(J4325&lt;&gt;"", INDEX($B$5:$B$1433, MATCH(J4325, $E$5:$E$1433, 0)),""),"SAI")</f>
        <v/>
      </c>
      <c r="L4325" t="str">
        <f>IFERROR(IF($N$5="Sáng",IF(MID(K4325,2,7)-MID($L$2,2,7)&gt;0,"Trễ",""),IF(MID(K4325,2,7)-MID($Q$2,2,7)&gt;0,"Trễ","")),"")</f>
        <v/>
      </c>
      <c r="M4325" t="str">
        <f>IFERROR(IF($N$5="Sáng",MID(K4325,2,7)-MID($L$2,2,7),MID(K4325,2,7)-MID($Q$2,2,7)),"")</f>
        <v/>
      </c>
      <c r="Q4325" t="str">
        <f>IF(B4325&lt;&gt;"",IF(AND(P4325="",F4325=""),"Không phép ",""),"")</f>
        <v/>
      </c>
      <c r="R4325" t="str">
        <f>UPPER(B4325)</f>
        <v/>
      </c>
      <c r="T4325" t="str">
        <f>IFERROR(IF(J4325&lt;&gt;"", INDEX($S$5:$S$1433, MATCH(J4325, $E$5:$E$1433, 0)),""),"")</f>
        <v/>
      </c>
      <c r="V4325" t="str">
        <f>IFERROR(IF(J4325&lt;&gt;"", INDEX($U$5:$U$1433, MATCH(J4325, $E$5:$E$1433, 0)),""),"")</f>
        <v/>
      </c>
    </row>
    <row r="4326">
      <c r="A4326" t="str">
        <f>IF(B4326&lt;&gt;"",A4325+1,"")</f>
        <v/>
      </c>
      <c r="F4326" t="str">
        <f>IFERROR(IF(VLOOKUP(E4326,J:J,1,0)=E4326,"X",""),"")</f>
        <v/>
      </c>
      <c r="G4326" t="str">
        <f>IF(J4326&lt;&gt;"", INDEX($C$5:$C$1433, MATCH(J4326, $E$5:$E$1433, 0)),"")</f>
        <v/>
      </c>
      <c r="H4326" t="str">
        <f>IF(J4326&lt;&gt;"", INDEX($D$5:$D$1433, MATCH(J4326, $E$5:$E$1433, 0)),"")</f>
        <v/>
      </c>
      <c r="I4326" t="str">
        <f>IFERROR(IF(J4326&lt;&gt;"", INDEX($B$5:$B$1433, MATCH(J4326, $E$5:$E$1433, 0)),""),"SAI")</f>
        <v/>
      </c>
      <c r="L4326" t="str">
        <f>IFERROR(IF($N$5="Sáng",IF(MID(K4326,2,7)-MID($L$2,2,7)&gt;0,"Trễ",""),IF(MID(K4326,2,7)-MID($Q$2,2,7)&gt;0,"Trễ","")),"")</f>
        <v/>
      </c>
      <c r="M4326" t="str">
        <f>IFERROR(IF($N$5="Sáng",MID(K4326,2,7)-MID($L$2,2,7),MID(K4326,2,7)-MID($Q$2,2,7)),"")</f>
        <v/>
      </c>
      <c r="Q4326" t="str">
        <f>IF(B4326&lt;&gt;"",IF(AND(P4326="",F4326=""),"Không phép ",""),"")</f>
        <v/>
      </c>
      <c r="R4326" t="str">
        <f>UPPER(B4326)</f>
        <v/>
      </c>
      <c r="T4326" t="str">
        <f>IFERROR(IF(J4326&lt;&gt;"", INDEX($S$5:$S$1433, MATCH(J4326, $E$5:$E$1433, 0)),""),"")</f>
        <v/>
      </c>
      <c r="V4326" t="str">
        <f>IFERROR(IF(J4326&lt;&gt;"", INDEX($U$5:$U$1433, MATCH(J4326, $E$5:$E$1433, 0)),""),"")</f>
        <v/>
      </c>
    </row>
    <row r="4327">
      <c r="A4327" t="str">
        <f>IF(B4327&lt;&gt;"",A4326+1,"")</f>
        <v/>
      </c>
      <c r="F4327" t="str">
        <f>IFERROR(IF(VLOOKUP(E4327,J:J,1,0)=E4327,"X",""),"")</f>
        <v/>
      </c>
      <c r="G4327" t="str">
        <f>IF(J4327&lt;&gt;"", INDEX($C$5:$C$1433, MATCH(J4327, $E$5:$E$1433, 0)),"")</f>
        <v/>
      </c>
      <c r="H4327" t="str">
        <f>IF(J4327&lt;&gt;"", INDEX($D$5:$D$1433, MATCH(J4327, $E$5:$E$1433, 0)),"")</f>
        <v/>
      </c>
      <c r="I4327" t="str">
        <f>IFERROR(IF(J4327&lt;&gt;"", INDEX($B$5:$B$1433, MATCH(J4327, $E$5:$E$1433, 0)),""),"SAI")</f>
        <v/>
      </c>
      <c r="L4327" t="str">
        <f>IFERROR(IF($N$5="Sáng",IF(MID(K4327,2,7)-MID($L$2,2,7)&gt;0,"Trễ",""),IF(MID(K4327,2,7)-MID($Q$2,2,7)&gt;0,"Trễ","")),"")</f>
        <v/>
      </c>
      <c r="M4327" t="str">
        <f>IFERROR(IF($N$5="Sáng",MID(K4327,2,7)-MID($L$2,2,7),MID(K4327,2,7)-MID($Q$2,2,7)),"")</f>
        <v/>
      </c>
      <c r="Q4327" t="str">
        <f>IF(B4327&lt;&gt;"",IF(AND(P4327="",F4327=""),"Không phép ",""),"")</f>
        <v/>
      </c>
      <c r="R4327" t="str">
        <f>UPPER(B4327)</f>
        <v/>
      </c>
      <c r="T4327" t="str">
        <f>IFERROR(IF(J4327&lt;&gt;"", INDEX($S$5:$S$1433, MATCH(J4327, $E$5:$E$1433, 0)),""),"")</f>
        <v/>
      </c>
      <c r="V4327" t="str">
        <f>IFERROR(IF(J4327&lt;&gt;"", INDEX($U$5:$U$1433, MATCH(J4327, $E$5:$E$1433, 0)),""),"")</f>
        <v/>
      </c>
    </row>
    <row r="4328">
      <c r="A4328" t="str">
        <f>IF(B4328&lt;&gt;"",A4327+1,"")</f>
        <v/>
      </c>
      <c r="F4328" t="str">
        <f>IFERROR(IF(VLOOKUP(E4328,J:J,1,0)=E4328,"X",""),"")</f>
        <v/>
      </c>
      <c r="G4328" t="str">
        <f>IF(J4328&lt;&gt;"", INDEX($C$5:$C$1433, MATCH(J4328, $E$5:$E$1433, 0)),"")</f>
        <v/>
      </c>
      <c r="H4328" t="str">
        <f>IF(J4328&lt;&gt;"", INDEX($D$5:$D$1433, MATCH(J4328, $E$5:$E$1433, 0)),"")</f>
        <v/>
      </c>
      <c r="I4328" t="str">
        <f>IFERROR(IF(J4328&lt;&gt;"", INDEX($B$5:$B$1433, MATCH(J4328, $E$5:$E$1433, 0)),""),"SAI")</f>
        <v/>
      </c>
      <c r="L4328" t="str">
        <f>IFERROR(IF($N$5="Sáng",IF(MID(K4328,2,7)-MID($L$2,2,7)&gt;0,"Trễ",""),IF(MID(K4328,2,7)-MID($Q$2,2,7)&gt;0,"Trễ","")),"")</f>
        <v/>
      </c>
      <c r="M4328" t="str">
        <f>IFERROR(IF($N$5="Sáng",MID(K4328,2,7)-MID($L$2,2,7),MID(K4328,2,7)-MID($Q$2,2,7)),"")</f>
        <v/>
      </c>
      <c r="Q4328" t="str">
        <f>IF(B4328&lt;&gt;"",IF(AND(P4328="",F4328=""),"Không phép ",""),"")</f>
        <v/>
      </c>
      <c r="R4328" t="str">
        <f>UPPER(B4328)</f>
        <v/>
      </c>
      <c r="T4328" t="str">
        <f>IFERROR(IF(J4328&lt;&gt;"", INDEX($S$5:$S$1433, MATCH(J4328, $E$5:$E$1433, 0)),""),"")</f>
        <v/>
      </c>
      <c r="V4328" t="str">
        <f>IFERROR(IF(J4328&lt;&gt;"", INDEX($U$5:$U$1433, MATCH(J4328, $E$5:$E$1433, 0)),""),"")</f>
        <v/>
      </c>
    </row>
    <row r="4329">
      <c r="A4329" t="str">
        <f>IF(B4329&lt;&gt;"",A4328+1,"")</f>
        <v/>
      </c>
      <c r="F4329" t="str">
        <f>IFERROR(IF(VLOOKUP(E4329,J:J,1,0)=E4329,"X",""),"")</f>
        <v/>
      </c>
      <c r="G4329" t="str">
        <f>IF(J4329&lt;&gt;"", INDEX($C$5:$C$1433, MATCH(J4329, $E$5:$E$1433, 0)),"")</f>
        <v/>
      </c>
      <c r="H4329" t="str">
        <f>IF(J4329&lt;&gt;"", INDEX($D$5:$D$1433, MATCH(J4329, $E$5:$E$1433, 0)),"")</f>
        <v/>
      </c>
      <c r="I4329" t="str">
        <f>IFERROR(IF(J4329&lt;&gt;"", INDEX($B$5:$B$1433, MATCH(J4329, $E$5:$E$1433, 0)),""),"SAI")</f>
        <v/>
      </c>
      <c r="L4329" t="str">
        <f>IFERROR(IF($N$5="Sáng",IF(MID(K4329,2,7)-MID($L$2,2,7)&gt;0,"Trễ",""),IF(MID(K4329,2,7)-MID($Q$2,2,7)&gt;0,"Trễ","")),"")</f>
        <v/>
      </c>
      <c r="M4329" t="str">
        <f>IFERROR(IF($N$5="Sáng",MID(K4329,2,7)-MID($L$2,2,7),MID(K4329,2,7)-MID($Q$2,2,7)),"")</f>
        <v/>
      </c>
      <c r="Q4329" t="str">
        <f>IF(B4329&lt;&gt;"",IF(AND(P4329="",F4329=""),"Không phép ",""),"")</f>
        <v/>
      </c>
      <c r="R4329" t="str">
        <f>UPPER(B4329)</f>
        <v/>
      </c>
      <c r="T4329" t="str">
        <f>IFERROR(IF(J4329&lt;&gt;"", INDEX($S$5:$S$1433, MATCH(J4329, $E$5:$E$1433, 0)),""),"")</f>
        <v/>
      </c>
      <c r="V4329" t="str">
        <f>IFERROR(IF(J4329&lt;&gt;"", INDEX($U$5:$U$1433, MATCH(J4329, $E$5:$E$1433, 0)),""),"")</f>
        <v/>
      </c>
    </row>
    <row r="4330">
      <c r="A4330" t="str">
        <f>IF(B4330&lt;&gt;"",A4329+1,"")</f>
        <v/>
      </c>
      <c r="F4330" t="str">
        <f>IFERROR(IF(VLOOKUP(E4330,J:J,1,0)=E4330,"X",""),"")</f>
        <v/>
      </c>
      <c r="G4330" t="str">
        <f>IF(J4330&lt;&gt;"", INDEX($C$5:$C$1433, MATCH(J4330, $E$5:$E$1433, 0)),"")</f>
        <v/>
      </c>
      <c r="H4330" t="str">
        <f>IF(J4330&lt;&gt;"", INDEX($D$5:$D$1433, MATCH(J4330, $E$5:$E$1433, 0)),"")</f>
        <v/>
      </c>
      <c r="I4330" t="str">
        <f>IFERROR(IF(J4330&lt;&gt;"", INDEX($B$5:$B$1433, MATCH(J4330, $E$5:$E$1433, 0)),""),"SAI")</f>
        <v/>
      </c>
      <c r="L4330" t="str">
        <f>IFERROR(IF($N$5="Sáng",IF(MID(K4330,2,7)-MID($L$2,2,7)&gt;0,"Trễ",""),IF(MID(K4330,2,7)-MID($Q$2,2,7)&gt;0,"Trễ","")),"")</f>
        <v/>
      </c>
      <c r="M4330" t="str">
        <f>IFERROR(IF($N$5="Sáng",MID(K4330,2,7)-MID($L$2,2,7),MID(K4330,2,7)-MID($Q$2,2,7)),"")</f>
        <v/>
      </c>
      <c r="Q4330" t="str">
        <f>IF(B4330&lt;&gt;"",IF(AND(P4330="",F4330=""),"Không phép ",""),"")</f>
        <v/>
      </c>
      <c r="R4330" t="str">
        <f>UPPER(B4330)</f>
        <v/>
      </c>
      <c r="T4330" t="str">
        <f>IFERROR(IF(J4330&lt;&gt;"", INDEX($S$5:$S$1433, MATCH(J4330, $E$5:$E$1433, 0)),""),"")</f>
        <v/>
      </c>
      <c r="V4330" t="str">
        <f>IFERROR(IF(J4330&lt;&gt;"", INDEX($U$5:$U$1433, MATCH(J4330, $E$5:$E$1433, 0)),""),"")</f>
        <v/>
      </c>
    </row>
    <row r="4331">
      <c r="A4331" t="str">
        <f>IF(B4331&lt;&gt;"",A4330+1,"")</f>
        <v/>
      </c>
      <c r="F4331" t="str">
        <f>IFERROR(IF(VLOOKUP(E4331,J:J,1,0)=E4331,"X",""),"")</f>
        <v/>
      </c>
      <c r="G4331" t="str">
        <f>IF(J4331&lt;&gt;"", INDEX($C$5:$C$1433, MATCH(J4331, $E$5:$E$1433, 0)),"")</f>
        <v/>
      </c>
      <c r="H4331" t="str">
        <f>IF(J4331&lt;&gt;"", INDEX($D$5:$D$1433, MATCH(J4331, $E$5:$E$1433, 0)),"")</f>
        <v/>
      </c>
      <c r="I4331" t="str">
        <f>IFERROR(IF(J4331&lt;&gt;"", INDEX($B$5:$B$1433, MATCH(J4331, $E$5:$E$1433, 0)),""),"SAI")</f>
        <v/>
      </c>
      <c r="L4331" t="str">
        <f>IFERROR(IF($N$5="Sáng",IF(MID(K4331,2,7)-MID($L$2,2,7)&gt;0,"Trễ",""),IF(MID(K4331,2,7)-MID($Q$2,2,7)&gt;0,"Trễ","")),"")</f>
        <v/>
      </c>
      <c r="M4331" t="str">
        <f>IFERROR(IF($N$5="Sáng",MID(K4331,2,7)-MID($L$2,2,7),MID(K4331,2,7)-MID($Q$2,2,7)),"")</f>
        <v/>
      </c>
      <c r="Q4331" t="str">
        <f>IF(B4331&lt;&gt;"",IF(AND(P4331="",F4331=""),"Không phép ",""),"")</f>
        <v/>
      </c>
      <c r="R4331" t="str">
        <f>UPPER(B4331)</f>
        <v/>
      </c>
      <c r="T4331" t="str">
        <f>IFERROR(IF(J4331&lt;&gt;"", INDEX($S$5:$S$1433, MATCH(J4331, $E$5:$E$1433, 0)),""),"")</f>
        <v/>
      </c>
      <c r="V4331" t="str">
        <f>IFERROR(IF(J4331&lt;&gt;"", INDEX($U$5:$U$1433, MATCH(J4331, $E$5:$E$1433, 0)),""),"")</f>
        <v/>
      </c>
    </row>
    <row r="4332">
      <c r="A4332" t="str">
        <f>IF(B4332&lt;&gt;"",A4331+1,"")</f>
        <v/>
      </c>
      <c r="F4332" t="str">
        <f>IFERROR(IF(VLOOKUP(E4332,J:J,1,0)=E4332,"X",""),"")</f>
        <v/>
      </c>
      <c r="G4332" t="str">
        <f>IF(J4332&lt;&gt;"", INDEX($C$5:$C$1433, MATCH(J4332, $E$5:$E$1433, 0)),"")</f>
        <v/>
      </c>
      <c r="H4332" t="str">
        <f>IF(J4332&lt;&gt;"", INDEX($D$5:$D$1433, MATCH(J4332, $E$5:$E$1433, 0)),"")</f>
        <v/>
      </c>
      <c r="I4332" t="str">
        <f>IFERROR(IF(J4332&lt;&gt;"", INDEX($B$5:$B$1433, MATCH(J4332, $E$5:$E$1433, 0)),""),"SAI")</f>
        <v/>
      </c>
      <c r="L4332" t="str">
        <f>IFERROR(IF($N$5="Sáng",IF(MID(K4332,2,7)-MID($L$2,2,7)&gt;0,"Trễ",""),IF(MID(K4332,2,7)-MID($Q$2,2,7)&gt;0,"Trễ","")),"")</f>
        <v/>
      </c>
      <c r="M4332" t="str">
        <f>IFERROR(IF($N$5="Sáng",MID(K4332,2,7)-MID($L$2,2,7),MID(K4332,2,7)-MID($Q$2,2,7)),"")</f>
        <v/>
      </c>
      <c r="Q4332" t="str">
        <f>IF(B4332&lt;&gt;"",IF(AND(P4332="",F4332=""),"Không phép ",""),"")</f>
        <v/>
      </c>
      <c r="R4332" t="str">
        <f>UPPER(B4332)</f>
        <v/>
      </c>
      <c r="T4332" t="str">
        <f>IFERROR(IF(J4332&lt;&gt;"", INDEX($S$5:$S$1433, MATCH(J4332, $E$5:$E$1433, 0)),""),"")</f>
        <v/>
      </c>
      <c r="V4332" t="str">
        <f>IFERROR(IF(J4332&lt;&gt;"", INDEX($U$5:$U$1433, MATCH(J4332, $E$5:$E$1433, 0)),""),"")</f>
        <v/>
      </c>
    </row>
    <row r="4333">
      <c r="A4333" t="str">
        <f>IF(B4333&lt;&gt;"",A4332+1,"")</f>
        <v/>
      </c>
      <c r="F4333" t="str">
        <f>IFERROR(IF(VLOOKUP(E4333,J:J,1,0)=E4333,"X",""),"")</f>
        <v/>
      </c>
      <c r="G4333" t="str">
        <f>IF(J4333&lt;&gt;"", INDEX($C$5:$C$1433, MATCH(J4333, $E$5:$E$1433, 0)),"")</f>
        <v/>
      </c>
      <c r="H4333" t="str">
        <f>IF(J4333&lt;&gt;"", INDEX($D$5:$D$1433, MATCH(J4333, $E$5:$E$1433, 0)),"")</f>
        <v/>
      </c>
      <c r="I4333" t="str">
        <f>IFERROR(IF(J4333&lt;&gt;"", INDEX($B$5:$B$1433, MATCH(J4333, $E$5:$E$1433, 0)),""),"SAI")</f>
        <v/>
      </c>
      <c r="L4333" t="str">
        <f>IFERROR(IF($N$5="Sáng",IF(MID(K4333,2,7)-MID($L$2,2,7)&gt;0,"Trễ",""),IF(MID(K4333,2,7)-MID($Q$2,2,7)&gt;0,"Trễ","")),"")</f>
        <v/>
      </c>
      <c r="M4333" t="str">
        <f>IFERROR(IF($N$5="Sáng",MID(K4333,2,7)-MID($L$2,2,7),MID(K4333,2,7)-MID($Q$2,2,7)),"")</f>
        <v/>
      </c>
      <c r="Q4333" t="str">
        <f>IF(B4333&lt;&gt;"",IF(AND(P4333="",F4333=""),"Không phép ",""),"")</f>
        <v/>
      </c>
      <c r="R4333" t="str">
        <f>UPPER(B4333)</f>
        <v/>
      </c>
      <c r="T4333" t="str">
        <f>IFERROR(IF(J4333&lt;&gt;"", INDEX($S$5:$S$1433, MATCH(J4333, $E$5:$E$1433, 0)),""),"")</f>
        <v/>
      </c>
      <c r="V4333" t="str">
        <f>IFERROR(IF(J4333&lt;&gt;"", INDEX($U$5:$U$1433, MATCH(J4333, $E$5:$E$1433, 0)),""),"")</f>
        <v/>
      </c>
    </row>
    <row r="4334">
      <c r="A4334" t="str">
        <f>IF(B4334&lt;&gt;"",A4333+1,"")</f>
        <v/>
      </c>
      <c r="F4334" t="str">
        <f>IFERROR(IF(VLOOKUP(E4334,J:J,1,0)=E4334,"X",""),"")</f>
        <v/>
      </c>
      <c r="G4334" t="str">
        <f>IF(J4334&lt;&gt;"", INDEX($C$5:$C$1433, MATCH(J4334, $E$5:$E$1433, 0)),"")</f>
        <v/>
      </c>
      <c r="H4334" t="str">
        <f>IF(J4334&lt;&gt;"", INDEX($D$5:$D$1433, MATCH(J4334, $E$5:$E$1433, 0)),"")</f>
        <v/>
      </c>
      <c r="I4334" t="str">
        <f>IFERROR(IF(J4334&lt;&gt;"", INDEX($B$5:$B$1433, MATCH(J4334, $E$5:$E$1433, 0)),""),"SAI")</f>
        <v/>
      </c>
      <c r="L4334" t="str">
        <f>IFERROR(IF($N$5="Sáng",IF(MID(K4334,2,7)-MID($L$2,2,7)&gt;0,"Trễ",""),IF(MID(K4334,2,7)-MID($Q$2,2,7)&gt;0,"Trễ","")),"")</f>
        <v/>
      </c>
      <c r="M4334" t="str">
        <f>IFERROR(IF($N$5="Sáng",MID(K4334,2,7)-MID($L$2,2,7),MID(K4334,2,7)-MID($Q$2,2,7)),"")</f>
        <v/>
      </c>
      <c r="Q4334" t="str">
        <f>IF(B4334&lt;&gt;"",IF(AND(P4334="",F4334=""),"Không phép ",""),"")</f>
        <v/>
      </c>
      <c r="R4334" t="str">
        <f>UPPER(B4334)</f>
        <v/>
      </c>
      <c r="T4334" t="str">
        <f>IFERROR(IF(J4334&lt;&gt;"", INDEX($S$5:$S$1433, MATCH(J4334, $E$5:$E$1433, 0)),""),"")</f>
        <v/>
      </c>
      <c r="V4334" t="str">
        <f>IFERROR(IF(J4334&lt;&gt;"", INDEX($U$5:$U$1433, MATCH(J4334, $E$5:$E$1433, 0)),""),"")</f>
        <v/>
      </c>
    </row>
    <row r="4335">
      <c r="A4335" t="str">
        <f>IF(B4335&lt;&gt;"",A4334+1,"")</f>
        <v/>
      </c>
      <c r="F4335" t="str">
        <f>IFERROR(IF(VLOOKUP(E4335,J:J,1,0)=E4335,"X",""),"")</f>
        <v/>
      </c>
      <c r="G4335" t="str">
        <f>IF(J4335&lt;&gt;"", INDEX($C$5:$C$1433, MATCH(J4335, $E$5:$E$1433, 0)),"")</f>
        <v/>
      </c>
      <c r="H4335" t="str">
        <f>IF(J4335&lt;&gt;"", INDEX($D$5:$D$1433, MATCH(J4335, $E$5:$E$1433, 0)),"")</f>
        <v/>
      </c>
      <c r="I4335" t="str">
        <f>IFERROR(IF(J4335&lt;&gt;"", INDEX($B$5:$B$1433, MATCH(J4335, $E$5:$E$1433, 0)),""),"SAI")</f>
        <v/>
      </c>
      <c r="L4335" t="str">
        <f>IFERROR(IF($N$5="Sáng",IF(MID(K4335,2,7)-MID($L$2,2,7)&gt;0,"Trễ",""),IF(MID(K4335,2,7)-MID($Q$2,2,7)&gt;0,"Trễ","")),"")</f>
        <v/>
      </c>
      <c r="M4335" t="str">
        <f>IFERROR(IF($N$5="Sáng",MID(K4335,2,7)-MID($L$2,2,7),MID(K4335,2,7)-MID($Q$2,2,7)),"")</f>
        <v/>
      </c>
      <c r="Q4335" t="str">
        <f>IF(B4335&lt;&gt;"",IF(AND(P4335="",F4335=""),"Không phép ",""),"")</f>
        <v/>
      </c>
      <c r="R4335" t="str">
        <f>UPPER(B4335)</f>
        <v/>
      </c>
      <c r="T4335" t="str">
        <f>IFERROR(IF(J4335&lt;&gt;"", INDEX($S$5:$S$1433, MATCH(J4335, $E$5:$E$1433, 0)),""),"")</f>
        <v/>
      </c>
      <c r="V4335" t="str">
        <f>IFERROR(IF(J4335&lt;&gt;"", INDEX($U$5:$U$1433, MATCH(J4335, $E$5:$E$1433, 0)),""),"")</f>
        <v/>
      </c>
    </row>
    <row r="4336">
      <c r="A4336" t="str">
        <f>IF(B4336&lt;&gt;"",A4335+1,"")</f>
        <v/>
      </c>
      <c r="F4336" t="str">
        <f>IFERROR(IF(VLOOKUP(E4336,J:J,1,0)=E4336,"X",""),"")</f>
        <v/>
      </c>
      <c r="G4336" t="str">
        <f>IF(J4336&lt;&gt;"", INDEX($C$5:$C$1433, MATCH(J4336, $E$5:$E$1433, 0)),"")</f>
        <v/>
      </c>
      <c r="H4336" t="str">
        <f>IF(J4336&lt;&gt;"", INDEX($D$5:$D$1433, MATCH(J4336, $E$5:$E$1433, 0)),"")</f>
        <v/>
      </c>
      <c r="I4336" t="str">
        <f>IFERROR(IF(J4336&lt;&gt;"", INDEX($B$5:$B$1433, MATCH(J4336, $E$5:$E$1433, 0)),""),"SAI")</f>
        <v/>
      </c>
      <c r="L4336" t="str">
        <f>IFERROR(IF($N$5="Sáng",IF(MID(K4336,2,7)-MID($L$2,2,7)&gt;0,"Trễ",""),IF(MID(K4336,2,7)-MID($Q$2,2,7)&gt;0,"Trễ","")),"")</f>
        <v/>
      </c>
      <c r="M4336" t="str">
        <f>IFERROR(IF($N$5="Sáng",MID(K4336,2,7)-MID($L$2,2,7),MID(K4336,2,7)-MID($Q$2,2,7)),"")</f>
        <v/>
      </c>
      <c r="Q4336" t="str">
        <f>IF(B4336&lt;&gt;"",IF(AND(P4336="",F4336=""),"Không phép ",""),"")</f>
        <v/>
      </c>
      <c r="R4336" t="str">
        <f>UPPER(B4336)</f>
        <v/>
      </c>
      <c r="T4336" t="str">
        <f>IFERROR(IF(J4336&lt;&gt;"", INDEX($S$5:$S$1433, MATCH(J4336, $E$5:$E$1433, 0)),""),"")</f>
        <v/>
      </c>
      <c r="V4336" t="str">
        <f>IFERROR(IF(J4336&lt;&gt;"", INDEX($U$5:$U$1433, MATCH(J4336, $E$5:$E$1433, 0)),""),"")</f>
        <v/>
      </c>
    </row>
    <row r="4337">
      <c r="A4337" t="str">
        <f>IF(B4337&lt;&gt;"",A4336+1,"")</f>
        <v/>
      </c>
      <c r="F4337" t="str">
        <f>IFERROR(IF(VLOOKUP(E4337,J:J,1,0)=E4337,"X",""),"")</f>
        <v/>
      </c>
      <c r="G4337" t="str">
        <f>IF(J4337&lt;&gt;"", INDEX($C$5:$C$1433, MATCH(J4337, $E$5:$E$1433, 0)),"")</f>
        <v/>
      </c>
      <c r="H4337" t="str">
        <f>IF(J4337&lt;&gt;"", INDEX($D$5:$D$1433, MATCH(J4337, $E$5:$E$1433, 0)),"")</f>
        <v/>
      </c>
      <c r="I4337" t="str">
        <f>IFERROR(IF(J4337&lt;&gt;"", INDEX($B$5:$B$1433, MATCH(J4337, $E$5:$E$1433, 0)),""),"SAI")</f>
        <v/>
      </c>
      <c r="L4337" t="str">
        <f>IFERROR(IF($N$5="Sáng",IF(MID(K4337,2,7)-MID($L$2,2,7)&gt;0,"Trễ",""),IF(MID(K4337,2,7)-MID($Q$2,2,7)&gt;0,"Trễ","")),"")</f>
        <v/>
      </c>
      <c r="M4337" t="str">
        <f>IFERROR(IF($N$5="Sáng",MID(K4337,2,7)-MID($L$2,2,7),MID(K4337,2,7)-MID($Q$2,2,7)),"")</f>
        <v/>
      </c>
      <c r="Q4337" t="str">
        <f>IF(B4337&lt;&gt;"",IF(AND(P4337="",F4337=""),"Không phép ",""),"")</f>
        <v/>
      </c>
      <c r="R4337" t="str">
        <f>UPPER(B4337)</f>
        <v/>
      </c>
      <c r="T4337" t="str">
        <f>IFERROR(IF(J4337&lt;&gt;"", INDEX($S$5:$S$1433, MATCH(J4337, $E$5:$E$1433, 0)),""),"")</f>
        <v/>
      </c>
      <c r="V4337" t="str">
        <f>IFERROR(IF(J4337&lt;&gt;"", INDEX($U$5:$U$1433, MATCH(J4337, $E$5:$E$1433, 0)),""),"")</f>
        <v/>
      </c>
    </row>
    <row r="4338">
      <c r="A4338" t="str">
        <f>IF(B4338&lt;&gt;"",A4337+1,"")</f>
        <v/>
      </c>
      <c r="F4338" t="str">
        <f>IFERROR(IF(VLOOKUP(E4338,J:J,1,0)=E4338,"X",""),"")</f>
        <v/>
      </c>
      <c r="G4338" t="str">
        <f>IF(J4338&lt;&gt;"", INDEX($C$5:$C$1433, MATCH(J4338, $E$5:$E$1433, 0)),"")</f>
        <v/>
      </c>
      <c r="H4338" t="str">
        <f>IF(J4338&lt;&gt;"", INDEX($D$5:$D$1433, MATCH(J4338, $E$5:$E$1433, 0)),"")</f>
        <v/>
      </c>
      <c r="I4338" t="str">
        <f>IFERROR(IF(J4338&lt;&gt;"", INDEX($B$5:$B$1433, MATCH(J4338, $E$5:$E$1433, 0)),""),"SAI")</f>
        <v/>
      </c>
      <c r="L4338" t="str">
        <f>IFERROR(IF($N$5="Sáng",IF(MID(K4338,2,7)-MID($L$2,2,7)&gt;0,"Trễ",""),IF(MID(K4338,2,7)-MID($Q$2,2,7)&gt;0,"Trễ","")),"")</f>
        <v/>
      </c>
      <c r="M4338" t="str">
        <f>IFERROR(IF($N$5="Sáng",MID(K4338,2,7)-MID($L$2,2,7),MID(K4338,2,7)-MID($Q$2,2,7)),"")</f>
        <v/>
      </c>
      <c r="Q4338" t="str">
        <f>IF(B4338&lt;&gt;"",IF(AND(P4338="",F4338=""),"Không phép ",""),"")</f>
        <v/>
      </c>
      <c r="R4338" t="str">
        <f>UPPER(B4338)</f>
        <v/>
      </c>
      <c r="T4338" t="str">
        <f>IFERROR(IF(J4338&lt;&gt;"", INDEX($S$5:$S$1433, MATCH(J4338, $E$5:$E$1433, 0)),""),"")</f>
        <v/>
      </c>
      <c r="V4338" t="str">
        <f>IFERROR(IF(J4338&lt;&gt;"", INDEX($U$5:$U$1433, MATCH(J4338, $E$5:$E$1433, 0)),""),"")</f>
        <v/>
      </c>
    </row>
    <row r="4339">
      <c r="A4339" t="str">
        <f>IF(B4339&lt;&gt;"",A4338+1,"")</f>
        <v/>
      </c>
      <c r="F4339" t="str">
        <f>IFERROR(IF(VLOOKUP(E4339,J:J,1,0)=E4339,"X",""),"")</f>
        <v/>
      </c>
      <c r="G4339" t="str">
        <f>IF(J4339&lt;&gt;"", INDEX($C$5:$C$1433, MATCH(J4339, $E$5:$E$1433, 0)),"")</f>
        <v/>
      </c>
      <c r="H4339" t="str">
        <f>IF(J4339&lt;&gt;"", INDEX($D$5:$D$1433, MATCH(J4339, $E$5:$E$1433, 0)),"")</f>
        <v/>
      </c>
      <c r="I4339" t="str">
        <f>IFERROR(IF(J4339&lt;&gt;"", INDEX($B$5:$B$1433, MATCH(J4339, $E$5:$E$1433, 0)),""),"SAI")</f>
        <v/>
      </c>
      <c r="L4339" t="str">
        <f>IFERROR(IF($N$5="Sáng",IF(MID(K4339,2,7)-MID($L$2,2,7)&gt;0,"Trễ",""),IF(MID(K4339,2,7)-MID($Q$2,2,7)&gt;0,"Trễ","")),"")</f>
        <v/>
      </c>
      <c r="M4339" t="str">
        <f>IFERROR(IF($N$5="Sáng",MID(K4339,2,7)-MID($L$2,2,7),MID(K4339,2,7)-MID($Q$2,2,7)),"")</f>
        <v/>
      </c>
      <c r="Q4339" t="str">
        <f>IF(B4339&lt;&gt;"",IF(AND(P4339="",F4339=""),"Không phép ",""),"")</f>
        <v/>
      </c>
      <c r="R4339" t="str">
        <f>UPPER(B4339)</f>
        <v/>
      </c>
      <c r="T4339" t="str">
        <f>IFERROR(IF(J4339&lt;&gt;"", INDEX($S$5:$S$1433, MATCH(J4339, $E$5:$E$1433, 0)),""),"")</f>
        <v/>
      </c>
      <c r="V4339" t="str">
        <f>IFERROR(IF(J4339&lt;&gt;"", INDEX($U$5:$U$1433, MATCH(J4339, $E$5:$E$1433, 0)),""),"")</f>
        <v/>
      </c>
    </row>
    <row r="4340">
      <c r="A4340" t="str">
        <f>IF(B4340&lt;&gt;"",A4339+1,"")</f>
        <v/>
      </c>
      <c r="F4340" t="str">
        <f>IFERROR(IF(VLOOKUP(E4340,J:J,1,0)=E4340,"X",""),"")</f>
        <v/>
      </c>
      <c r="G4340" t="str">
        <f>IF(J4340&lt;&gt;"", INDEX($C$5:$C$1433, MATCH(J4340, $E$5:$E$1433, 0)),"")</f>
        <v/>
      </c>
      <c r="H4340" t="str">
        <f>IF(J4340&lt;&gt;"", INDEX($D$5:$D$1433, MATCH(J4340, $E$5:$E$1433, 0)),"")</f>
        <v/>
      </c>
      <c r="I4340" t="str">
        <f>IFERROR(IF(J4340&lt;&gt;"", INDEX($B$5:$B$1433, MATCH(J4340, $E$5:$E$1433, 0)),""),"SAI")</f>
        <v/>
      </c>
      <c r="L4340" t="str">
        <f>IFERROR(IF($N$5="Sáng",IF(MID(K4340,2,7)-MID($L$2,2,7)&gt;0,"Trễ",""),IF(MID(K4340,2,7)-MID($Q$2,2,7)&gt;0,"Trễ","")),"")</f>
        <v/>
      </c>
      <c r="M4340" t="str">
        <f>IFERROR(IF($N$5="Sáng",MID(K4340,2,7)-MID($L$2,2,7),MID(K4340,2,7)-MID($Q$2,2,7)),"")</f>
        <v/>
      </c>
      <c r="Q4340" t="str">
        <f>IF(B4340&lt;&gt;"",IF(AND(P4340="",F4340=""),"Không phép ",""),"")</f>
        <v/>
      </c>
      <c r="R4340" t="str">
        <f>UPPER(B4340)</f>
        <v/>
      </c>
      <c r="T4340" t="str">
        <f>IFERROR(IF(J4340&lt;&gt;"", INDEX($S$5:$S$1433, MATCH(J4340, $E$5:$E$1433, 0)),""),"")</f>
        <v/>
      </c>
      <c r="V4340" t="str">
        <f>IFERROR(IF(J4340&lt;&gt;"", INDEX($U$5:$U$1433, MATCH(J4340, $E$5:$E$1433, 0)),""),"")</f>
        <v/>
      </c>
    </row>
    <row r="4341">
      <c r="A4341" t="str">
        <f>IF(B4341&lt;&gt;"",A4340+1,"")</f>
        <v/>
      </c>
      <c r="F4341" t="str">
        <f>IFERROR(IF(VLOOKUP(E4341,J:J,1,0)=E4341,"X",""),"")</f>
        <v/>
      </c>
      <c r="G4341" t="str">
        <f>IF(J4341&lt;&gt;"", INDEX($C$5:$C$1433, MATCH(J4341, $E$5:$E$1433, 0)),"")</f>
        <v/>
      </c>
      <c r="H4341" t="str">
        <f>IF(J4341&lt;&gt;"", INDEX($D$5:$D$1433, MATCH(J4341, $E$5:$E$1433, 0)),"")</f>
        <v/>
      </c>
      <c r="I4341" t="str">
        <f>IFERROR(IF(J4341&lt;&gt;"", INDEX($B$5:$B$1433, MATCH(J4341, $E$5:$E$1433, 0)),""),"SAI")</f>
        <v/>
      </c>
      <c r="L4341" t="str">
        <f>IFERROR(IF($N$5="Sáng",IF(MID(K4341,2,7)-MID($L$2,2,7)&gt;0,"Trễ",""),IF(MID(K4341,2,7)-MID($Q$2,2,7)&gt;0,"Trễ","")),"")</f>
        <v/>
      </c>
      <c r="M4341" t="str">
        <f>IFERROR(IF($N$5="Sáng",MID(K4341,2,7)-MID($L$2,2,7),MID(K4341,2,7)-MID($Q$2,2,7)),"")</f>
        <v/>
      </c>
      <c r="Q4341" t="str">
        <f>IF(B4341&lt;&gt;"",IF(AND(P4341="",F4341=""),"Không phép ",""),"")</f>
        <v/>
      </c>
      <c r="R4341" t="str">
        <f>UPPER(B4341)</f>
        <v/>
      </c>
      <c r="T4341" t="str">
        <f>IFERROR(IF(J4341&lt;&gt;"", INDEX($S$5:$S$1433, MATCH(J4341, $E$5:$E$1433, 0)),""),"")</f>
        <v/>
      </c>
      <c r="V4341" t="str">
        <f>IFERROR(IF(J4341&lt;&gt;"", INDEX($U$5:$U$1433, MATCH(J4341, $E$5:$E$1433, 0)),""),"")</f>
        <v/>
      </c>
    </row>
    <row r="4342">
      <c r="A4342" t="str">
        <f>IF(B4342&lt;&gt;"",A4341+1,"")</f>
        <v/>
      </c>
      <c r="F4342" t="str">
        <f>IFERROR(IF(VLOOKUP(E4342,J:J,1,0)=E4342,"X",""),"")</f>
        <v/>
      </c>
      <c r="G4342" t="str">
        <f>IF(J4342&lt;&gt;"", INDEX($C$5:$C$1433, MATCH(J4342, $E$5:$E$1433, 0)),"")</f>
        <v/>
      </c>
      <c r="H4342" t="str">
        <f>IF(J4342&lt;&gt;"", INDEX($D$5:$D$1433, MATCH(J4342, $E$5:$E$1433, 0)),"")</f>
        <v/>
      </c>
      <c r="I4342" t="str">
        <f>IFERROR(IF(J4342&lt;&gt;"", INDEX($B$5:$B$1433, MATCH(J4342, $E$5:$E$1433, 0)),""),"SAI")</f>
        <v/>
      </c>
      <c r="L4342" t="str">
        <f>IFERROR(IF($N$5="Sáng",IF(MID(K4342,2,7)-MID($L$2,2,7)&gt;0,"Trễ",""),IF(MID(K4342,2,7)-MID($Q$2,2,7)&gt;0,"Trễ","")),"")</f>
        <v/>
      </c>
      <c r="M4342" t="str">
        <f>IFERROR(IF($N$5="Sáng",MID(K4342,2,7)-MID($L$2,2,7),MID(K4342,2,7)-MID($Q$2,2,7)),"")</f>
        <v/>
      </c>
      <c r="Q4342" t="str">
        <f>IF(B4342&lt;&gt;"",IF(AND(P4342="",F4342=""),"Không phép ",""),"")</f>
        <v/>
      </c>
      <c r="R4342" t="str">
        <f>UPPER(B4342)</f>
        <v/>
      </c>
      <c r="T4342" t="str">
        <f>IFERROR(IF(J4342&lt;&gt;"", INDEX($S$5:$S$1433, MATCH(J4342, $E$5:$E$1433, 0)),""),"")</f>
        <v/>
      </c>
      <c r="V4342" t="str">
        <f>IFERROR(IF(J4342&lt;&gt;"", INDEX($U$5:$U$1433, MATCH(J4342, $E$5:$E$1433, 0)),""),"")</f>
        <v/>
      </c>
    </row>
    <row r="4343">
      <c r="A4343" t="str">
        <f>IF(B4343&lt;&gt;"",A4342+1,"")</f>
        <v/>
      </c>
      <c r="F4343" t="str">
        <f>IFERROR(IF(VLOOKUP(E4343,J:J,1,0)=E4343,"X",""),"")</f>
        <v/>
      </c>
      <c r="G4343" t="str">
        <f>IF(J4343&lt;&gt;"", INDEX($C$5:$C$1433, MATCH(J4343, $E$5:$E$1433, 0)),"")</f>
        <v/>
      </c>
      <c r="H4343" t="str">
        <f>IF(J4343&lt;&gt;"", INDEX($D$5:$D$1433, MATCH(J4343, $E$5:$E$1433, 0)),"")</f>
        <v/>
      </c>
      <c r="I4343" t="str">
        <f>IFERROR(IF(J4343&lt;&gt;"", INDEX($B$5:$B$1433, MATCH(J4343, $E$5:$E$1433, 0)),""),"SAI")</f>
        <v/>
      </c>
      <c r="L4343" t="str">
        <f>IFERROR(IF($N$5="Sáng",IF(MID(K4343,2,7)-MID($L$2,2,7)&gt;0,"Trễ",""),IF(MID(K4343,2,7)-MID($Q$2,2,7)&gt;0,"Trễ","")),"")</f>
        <v/>
      </c>
      <c r="M4343" t="str">
        <f>IFERROR(IF($N$5="Sáng",MID(K4343,2,7)-MID($L$2,2,7),MID(K4343,2,7)-MID($Q$2,2,7)),"")</f>
        <v/>
      </c>
      <c r="Q4343" t="str">
        <f>IF(B4343&lt;&gt;"",IF(AND(P4343="",F4343=""),"Không phép ",""),"")</f>
        <v/>
      </c>
      <c r="R4343" t="str">
        <f>UPPER(B4343)</f>
        <v/>
      </c>
      <c r="T4343" t="str">
        <f>IFERROR(IF(J4343&lt;&gt;"", INDEX($S$5:$S$1433, MATCH(J4343, $E$5:$E$1433, 0)),""),"")</f>
        <v/>
      </c>
      <c r="V4343" t="str">
        <f>IFERROR(IF(J4343&lt;&gt;"", INDEX($U$5:$U$1433, MATCH(J4343, $E$5:$E$1433, 0)),""),"")</f>
        <v/>
      </c>
    </row>
    <row r="4344">
      <c r="A4344" t="str">
        <f>IF(B4344&lt;&gt;"",A4343+1,"")</f>
        <v/>
      </c>
      <c r="F4344" t="str">
        <f>IFERROR(IF(VLOOKUP(E4344,J:J,1,0)=E4344,"X",""),"")</f>
        <v/>
      </c>
      <c r="G4344" t="str">
        <f>IF(J4344&lt;&gt;"", INDEX($C$5:$C$1433, MATCH(J4344, $E$5:$E$1433, 0)),"")</f>
        <v/>
      </c>
      <c r="H4344" t="str">
        <f>IF(J4344&lt;&gt;"", INDEX($D$5:$D$1433, MATCH(J4344, $E$5:$E$1433, 0)),"")</f>
        <v/>
      </c>
      <c r="I4344" t="str">
        <f>IFERROR(IF(J4344&lt;&gt;"", INDEX($B$5:$B$1433, MATCH(J4344, $E$5:$E$1433, 0)),""),"SAI")</f>
        <v/>
      </c>
      <c r="L4344" t="str">
        <f>IFERROR(IF($N$5="Sáng",IF(MID(K4344,2,7)-MID($L$2,2,7)&gt;0,"Trễ",""),IF(MID(K4344,2,7)-MID($Q$2,2,7)&gt;0,"Trễ","")),"")</f>
        <v/>
      </c>
      <c r="M4344" t="str">
        <f>IFERROR(IF($N$5="Sáng",MID(K4344,2,7)-MID($L$2,2,7),MID(K4344,2,7)-MID($Q$2,2,7)),"")</f>
        <v/>
      </c>
      <c r="Q4344" t="str">
        <f>IF(B4344&lt;&gt;"",IF(AND(P4344="",F4344=""),"Không phép ",""),"")</f>
        <v/>
      </c>
      <c r="R4344" t="str">
        <f>UPPER(B4344)</f>
        <v/>
      </c>
      <c r="T4344" t="str">
        <f>IFERROR(IF(J4344&lt;&gt;"", INDEX($S$5:$S$1433, MATCH(J4344, $E$5:$E$1433, 0)),""),"")</f>
        <v/>
      </c>
      <c r="V4344" t="str">
        <f>IFERROR(IF(J4344&lt;&gt;"", INDEX($U$5:$U$1433, MATCH(J4344, $E$5:$E$1433, 0)),""),"")</f>
        <v/>
      </c>
    </row>
    <row r="4345">
      <c r="A4345" t="str">
        <f>IF(B4345&lt;&gt;"",A4344+1,"")</f>
        <v/>
      </c>
      <c r="F4345" t="str">
        <f>IFERROR(IF(VLOOKUP(E4345,J:J,1,0)=E4345,"X",""),"")</f>
        <v/>
      </c>
      <c r="G4345" t="str">
        <f>IF(J4345&lt;&gt;"", INDEX($C$5:$C$1433, MATCH(J4345, $E$5:$E$1433, 0)),"")</f>
        <v/>
      </c>
      <c r="H4345" t="str">
        <f>IF(J4345&lt;&gt;"", INDEX($D$5:$D$1433, MATCH(J4345, $E$5:$E$1433, 0)),"")</f>
        <v/>
      </c>
      <c r="I4345" t="str">
        <f>IFERROR(IF(J4345&lt;&gt;"", INDEX($B$5:$B$1433, MATCH(J4345, $E$5:$E$1433, 0)),""),"SAI")</f>
        <v/>
      </c>
      <c r="L4345" t="str">
        <f>IFERROR(IF($N$5="Sáng",IF(MID(K4345,2,7)-MID($L$2,2,7)&gt;0,"Trễ",""),IF(MID(K4345,2,7)-MID($Q$2,2,7)&gt;0,"Trễ","")),"")</f>
        <v/>
      </c>
      <c r="M4345" t="str">
        <f>IFERROR(IF($N$5="Sáng",MID(K4345,2,7)-MID($L$2,2,7),MID(K4345,2,7)-MID($Q$2,2,7)),"")</f>
        <v/>
      </c>
      <c r="Q4345" t="str">
        <f>IF(B4345&lt;&gt;"",IF(AND(P4345="",F4345=""),"Không phép ",""),"")</f>
        <v/>
      </c>
      <c r="R4345" t="str">
        <f>UPPER(B4345)</f>
        <v/>
      </c>
      <c r="T4345" t="str">
        <f>IFERROR(IF(J4345&lt;&gt;"", INDEX($S$5:$S$1433, MATCH(J4345, $E$5:$E$1433, 0)),""),"")</f>
        <v/>
      </c>
      <c r="V4345" t="str">
        <f>IFERROR(IF(J4345&lt;&gt;"", INDEX($U$5:$U$1433, MATCH(J4345, $E$5:$E$1433, 0)),""),"")</f>
        <v/>
      </c>
    </row>
    <row r="4346">
      <c r="A4346" t="str">
        <f>IF(B4346&lt;&gt;"",A4345+1,"")</f>
        <v/>
      </c>
      <c r="F4346" t="str">
        <f>IFERROR(IF(VLOOKUP(E4346,J:J,1,0)=E4346,"X",""),"")</f>
        <v/>
      </c>
      <c r="G4346" t="str">
        <f>IF(J4346&lt;&gt;"", INDEX($C$5:$C$1433, MATCH(J4346, $E$5:$E$1433, 0)),"")</f>
        <v/>
      </c>
      <c r="H4346" t="str">
        <f>IF(J4346&lt;&gt;"", INDEX($D$5:$D$1433, MATCH(J4346, $E$5:$E$1433, 0)),"")</f>
        <v/>
      </c>
      <c r="I4346" t="str">
        <f>IFERROR(IF(J4346&lt;&gt;"", INDEX($B$5:$B$1433, MATCH(J4346, $E$5:$E$1433, 0)),""),"SAI")</f>
        <v/>
      </c>
      <c r="L4346" t="str">
        <f>IFERROR(IF($N$5="Sáng",IF(MID(K4346,2,7)-MID($L$2,2,7)&gt;0,"Trễ",""),IF(MID(K4346,2,7)-MID($Q$2,2,7)&gt;0,"Trễ","")),"")</f>
        <v/>
      </c>
      <c r="M4346" t="str">
        <f>IFERROR(IF($N$5="Sáng",MID(K4346,2,7)-MID($L$2,2,7),MID(K4346,2,7)-MID($Q$2,2,7)),"")</f>
        <v/>
      </c>
      <c r="Q4346" t="str">
        <f>IF(B4346&lt;&gt;"",IF(AND(P4346="",F4346=""),"Không phép ",""),"")</f>
        <v/>
      </c>
      <c r="R4346" t="str">
        <f>UPPER(B4346)</f>
        <v/>
      </c>
      <c r="T4346" t="str">
        <f>IFERROR(IF(J4346&lt;&gt;"", INDEX($S$5:$S$1433, MATCH(J4346, $E$5:$E$1433, 0)),""),"")</f>
        <v/>
      </c>
      <c r="V4346" t="str">
        <f>IFERROR(IF(J4346&lt;&gt;"", INDEX($U$5:$U$1433, MATCH(J4346, $E$5:$E$1433, 0)),""),"")</f>
        <v/>
      </c>
    </row>
    <row r="4347">
      <c r="A4347" t="str">
        <f>IF(B4347&lt;&gt;"",A4346+1,"")</f>
        <v/>
      </c>
      <c r="F4347" t="str">
        <f>IFERROR(IF(VLOOKUP(E4347,J:J,1,0)=E4347,"X",""),"")</f>
        <v/>
      </c>
      <c r="G4347" t="str">
        <f>IF(J4347&lt;&gt;"", INDEX($C$5:$C$1433, MATCH(J4347, $E$5:$E$1433, 0)),"")</f>
        <v/>
      </c>
      <c r="H4347" t="str">
        <f>IF(J4347&lt;&gt;"", INDEX($D$5:$D$1433, MATCH(J4347, $E$5:$E$1433, 0)),"")</f>
        <v/>
      </c>
      <c r="I4347" t="str">
        <f>IFERROR(IF(J4347&lt;&gt;"", INDEX($B$5:$B$1433, MATCH(J4347, $E$5:$E$1433, 0)),""),"SAI")</f>
        <v/>
      </c>
      <c r="L4347" t="str">
        <f>IFERROR(IF($N$5="Sáng",IF(MID(K4347,2,7)-MID($L$2,2,7)&gt;0,"Trễ",""),IF(MID(K4347,2,7)-MID($Q$2,2,7)&gt;0,"Trễ","")),"")</f>
        <v/>
      </c>
      <c r="M4347" t="str">
        <f>IFERROR(IF($N$5="Sáng",MID(K4347,2,7)-MID($L$2,2,7),MID(K4347,2,7)-MID($Q$2,2,7)),"")</f>
        <v/>
      </c>
      <c r="Q4347" t="str">
        <f>IF(B4347&lt;&gt;"",IF(AND(P4347="",F4347=""),"Không phép ",""),"")</f>
        <v/>
      </c>
      <c r="R4347" t="str">
        <f>UPPER(B4347)</f>
        <v/>
      </c>
      <c r="T4347" t="str">
        <f>IFERROR(IF(J4347&lt;&gt;"", INDEX($S$5:$S$1433, MATCH(J4347, $E$5:$E$1433, 0)),""),"")</f>
        <v/>
      </c>
      <c r="V4347" t="str">
        <f>IFERROR(IF(J4347&lt;&gt;"", INDEX($U$5:$U$1433, MATCH(J4347, $E$5:$E$1433, 0)),""),"")</f>
        <v/>
      </c>
    </row>
    <row r="4348">
      <c r="A4348" t="str">
        <f>IF(B4348&lt;&gt;"",A4347+1,"")</f>
        <v/>
      </c>
      <c r="F4348" t="str">
        <f>IFERROR(IF(VLOOKUP(E4348,J:J,1,0)=E4348,"X",""),"")</f>
        <v/>
      </c>
      <c r="G4348" t="str">
        <f>IF(J4348&lt;&gt;"", INDEX($C$5:$C$1433, MATCH(J4348, $E$5:$E$1433, 0)),"")</f>
        <v/>
      </c>
      <c r="H4348" t="str">
        <f>IF(J4348&lt;&gt;"", INDEX($D$5:$D$1433, MATCH(J4348, $E$5:$E$1433, 0)),"")</f>
        <v/>
      </c>
      <c r="I4348" t="str">
        <f>IFERROR(IF(J4348&lt;&gt;"", INDEX($B$5:$B$1433, MATCH(J4348, $E$5:$E$1433, 0)),""),"SAI")</f>
        <v/>
      </c>
      <c r="L4348" t="str">
        <f>IFERROR(IF($N$5="Sáng",IF(MID(K4348,2,7)-MID($L$2,2,7)&gt;0,"Trễ",""),IF(MID(K4348,2,7)-MID($Q$2,2,7)&gt;0,"Trễ","")),"")</f>
        <v/>
      </c>
      <c r="M4348" t="str">
        <f>IFERROR(IF($N$5="Sáng",MID(K4348,2,7)-MID($L$2,2,7),MID(K4348,2,7)-MID($Q$2,2,7)),"")</f>
        <v/>
      </c>
      <c r="Q4348" t="str">
        <f>IF(B4348&lt;&gt;"",IF(AND(P4348="",F4348=""),"Không phép ",""),"")</f>
        <v/>
      </c>
      <c r="R4348" t="str">
        <f>UPPER(B4348)</f>
        <v/>
      </c>
      <c r="T4348" t="str">
        <f>IFERROR(IF(J4348&lt;&gt;"", INDEX($S$5:$S$1433, MATCH(J4348, $E$5:$E$1433, 0)),""),"")</f>
        <v/>
      </c>
      <c r="V4348" t="str">
        <f>IFERROR(IF(J4348&lt;&gt;"", INDEX($U$5:$U$1433, MATCH(J4348, $E$5:$E$1433, 0)),""),"")</f>
        <v/>
      </c>
    </row>
    <row r="4349">
      <c r="A4349" t="str">
        <f>IF(B4349&lt;&gt;"",A4348+1,"")</f>
        <v/>
      </c>
      <c r="F4349" t="str">
        <f>IFERROR(IF(VLOOKUP(E4349,J:J,1,0)=E4349,"X",""),"")</f>
        <v/>
      </c>
      <c r="G4349" t="str">
        <f>IF(J4349&lt;&gt;"", INDEX($C$5:$C$1433, MATCH(J4349, $E$5:$E$1433, 0)),"")</f>
        <v/>
      </c>
      <c r="H4349" t="str">
        <f>IF(J4349&lt;&gt;"", INDEX($D$5:$D$1433, MATCH(J4349, $E$5:$E$1433, 0)),"")</f>
        <v/>
      </c>
      <c r="I4349" t="str">
        <f>IFERROR(IF(J4349&lt;&gt;"", INDEX($B$5:$B$1433, MATCH(J4349, $E$5:$E$1433, 0)),""),"SAI")</f>
        <v/>
      </c>
      <c r="L4349" t="str">
        <f>IFERROR(IF($N$5="Sáng",IF(MID(K4349,2,7)-MID($L$2,2,7)&gt;0,"Trễ",""),IF(MID(K4349,2,7)-MID($Q$2,2,7)&gt;0,"Trễ","")),"")</f>
        <v/>
      </c>
      <c r="M4349" t="str">
        <f>IFERROR(IF($N$5="Sáng",MID(K4349,2,7)-MID($L$2,2,7),MID(K4349,2,7)-MID($Q$2,2,7)),"")</f>
        <v/>
      </c>
      <c r="Q4349" t="str">
        <f>IF(B4349&lt;&gt;"",IF(AND(P4349="",F4349=""),"Không phép ",""),"")</f>
        <v/>
      </c>
      <c r="R4349" t="str">
        <f>UPPER(B4349)</f>
        <v/>
      </c>
      <c r="T4349" t="str">
        <f>IFERROR(IF(J4349&lt;&gt;"", INDEX($S$5:$S$1433, MATCH(J4349, $E$5:$E$1433, 0)),""),"")</f>
        <v/>
      </c>
      <c r="V4349" t="str">
        <f>IFERROR(IF(J4349&lt;&gt;"", INDEX($U$5:$U$1433, MATCH(J4349, $E$5:$E$1433, 0)),""),"")</f>
        <v/>
      </c>
    </row>
    <row r="4350">
      <c r="A4350" t="str">
        <f>IF(B4350&lt;&gt;"",A4349+1,"")</f>
        <v/>
      </c>
      <c r="F4350" t="str">
        <f>IFERROR(IF(VLOOKUP(E4350,J:J,1,0)=E4350,"X",""),"")</f>
        <v/>
      </c>
      <c r="G4350" t="str">
        <f>IF(J4350&lt;&gt;"", INDEX($C$5:$C$1433, MATCH(J4350, $E$5:$E$1433, 0)),"")</f>
        <v/>
      </c>
      <c r="H4350" t="str">
        <f>IF(J4350&lt;&gt;"", INDEX($D$5:$D$1433, MATCH(J4350, $E$5:$E$1433, 0)),"")</f>
        <v/>
      </c>
      <c r="I4350" t="str">
        <f>IFERROR(IF(J4350&lt;&gt;"", INDEX($B$5:$B$1433, MATCH(J4350, $E$5:$E$1433, 0)),""),"SAI")</f>
        <v/>
      </c>
      <c r="L4350" t="str">
        <f>IFERROR(IF($N$5="Sáng",IF(MID(K4350,2,7)-MID($L$2,2,7)&gt;0,"Trễ",""),IF(MID(K4350,2,7)-MID($Q$2,2,7)&gt;0,"Trễ","")),"")</f>
        <v/>
      </c>
      <c r="M4350" t="str">
        <f>IFERROR(IF($N$5="Sáng",MID(K4350,2,7)-MID($L$2,2,7),MID(K4350,2,7)-MID($Q$2,2,7)),"")</f>
        <v/>
      </c>
      <c r="Q4350" t="str">
        <f>IF(B4350&lt;&gt;"",IF(AND(P4350="",F4350=""),"Không phép ",""),"")</f>
        <v/>
      </c>
      <c r="R4350" t="str">
        <f>UPPER(B4350)</f>
        <v/>
      </c>
      <c r="T4350" t="str">
        <f>IFERROR(IF(J4350&lt;&gt;"", INDEX($S$5:$S$1433, MATCH(J4350, $E$5:$E$1433, 0)),""),"")</f>
        <v/>
      </c>
      <c r="V4350" t="str">
        <f>IFERROR(IF(J4350&lt;&gt;"", INDEX($U$5:$U$1433, MATCH(J4350, $E$5:$E$1433, 0)),""),"")</f>
        <v/>
      </c>
    </row>
    <row r="4351">
      <c r="A4351" t="str">
        <f>IF(B4351&lt;&gt;"",A4350+1,"")</f>
        <v/>
      </c>
      <c r="F4351" t="str">
        <f>IFERROR(IF(VLOOKUP(E4351,J:J,1,0)=E4351,"X",""),"")</f>
        <v/>
      </c>
      <c r="G4351" t="str">
        <f>IF(J4351&lt;&gt;"", INDEX($C$5:$C$1433, MATCH(J4351, $E$5:$E$1433, 0)),"")</f>
        <v/>
      </c>
      <c r="H4351" t="str">
        <f>IF(J4351&lt;&gt;"", INDEX($D$5:$D$1433, MATCH(J4351, $E$5:$E$1433, 0)),"")</f>
        <v/>
      </c>
      <c r="I4351" t="str">
        <f>IFERROR(IF(J4351&lt;&gt;"", INDEX($B$5:$B$1433, MATCH(J4351, $E$5:$E$1433, 0)),""),"SAI")</f>
        <v/>
      </c>
      <c r="L4351" t="str">
        <f>IFERROR(IF($N$5="Sáng",IF(MID(K4351,2,7)-MID($L$2,2,7)&gt;0,"Trễ",""),IF(MID(K4351,2,7)-MID($Q$2,2,7)&gt;0,"Trễ","")),"")</f>
        <v/>
      </c>
      <c r="M4351" t="str">
        <f>IFERROR(IF($N$5="Sáng",MID(K4351,2,7)-MID($L$2,2,7),MID(K4351,2,7)-MID($Q$2,2,7)),"")</f>
        <v/>
      </c>
      <c r="Q4351" t="str">
        <f>IF(B4351&lt;&gt;"",IF(AND(P4351="",F4351=""),"Không phép ",""),"")</f>
        <v/>
      </c>
      <c r="R4351" t="str">
        <f>UPPER(B4351)</f>
        <v/>
      </c>
      <c r="T4351" t="str">
        <f>IFERROR(IF(J4351&lt;&gt;"", INDEX($S$5:$S$1433, MATCH(J4351, $E$5:$E$1433, 0)),""),"")</f>
        <v/>
      </c>
      <c r="V4351" t="str">
        <f>IFERROR(IF(J4351&lt;&gt;"", INDEX($U$5:$U$1433, MATCH(J4351, $E$5:$E$1433, 0)),""),"")</f>
        <v/>
      </c>
    </row>
    <row r="4352">
      <c r="A4352" t="str">
        <f>IF(B4352&lt;&gt;"",A4351+1,"")</f>
        <v/>
      </c>
      <c r="F4352" t="str">
        <f>IFERROR(IF(VLOOKUP(E4352,J:J,1,0)=E4352,"X",""),"")</f>
        <v/>
      </c>
      <c r="G4352" t="str">
        <f>IF(J4352&lt;&gt;"", INDEX($C$5:$C$1433, MATCH(J4352, $E$5:$E$1433, 0)),"")</f>
        <v/>
      </c>
      <c r="H4352" t="str">
        <f>IF(J4352&lt;&gt;"", INDEX($D$5:$D$1433, MATCH(J4352, $E$5:$E$1433, 0)),"")</f>
        <v/>
      </c>
      <c r="I4352" t="str">
        <f>IFERROR(IF(J4352&lt;&gt;"", INDEX($B$5:$B$1433, MATCH(J4352, $E$5:$E$1433, 0)),""),"SAI")</f>
        <v/>
      </c>
      <c r="L4352" t="str">
        <f>IFERROR(IF($N$5="Sáng",IF(MID(K4352,2,7)-MID($L$2,2,7)&gt;0,"Trễ",""),IF(MID(K4352,2,7)-MID($Q$2,2,7)&gt;0,"Trễ","")),"")</f>
        <v/>
      </c>
      <c r="M4352" t="str">
        <f>IFERROR(IF($N$5="Sáng",MID(K4352,2,7)-MID($L$2,2,7),MID(K4352,2,7)-MID($Q$2,2,7)),"")</f>
        <v/>
      </c>
      <c r="Q4352" t="str">
        <f>IF(B4352&lt;&gt;"",IF(AND(P4352="",F4352=""),"Không phép ",""),"")</f>
        <v/>
      </c>
      <c r="R4352" t="str">
        <f>UPPER(B4352)</f>
        <v/>
      </c>
      <c r="T4352" t="str">
        <f>IFERROR(IF(J4352&lt;&gt;"", INDEX($S$5:$S$1433, MATCH(J4352, $E$5:$E$1433, 0)),""),"")</f>
        <v/>
      </c>
      <c r="V4352" t="str">
        <f>IFERROR(IF(J4352&lt;&gt;"", INDEX($U$5:$U$1433, MATCH(J4352, $E$5:$E$1433, 0)),""),"")</f>
        <v/>
      </c>
    </row>
    <row r="4353">
      <c r="A4353" t="str">
        <f>IF(B4353&lt;&gt;"",A4352+1,"")</f>
        <v/>
      </c>
      <c r="F4353" t="str">
        <f>IFERROR(IF(VLOOKUP(E4353,J:J,1,0)=E4353,"X",""),"")</f>
        <v/>
      </c>
      <c r="G4353" t="str">
        <f>IF(J4353&lt;&gt;"", INDEX($C$5:$C$1433, MATCH(J4353, $E$5:$E$1433, 0)),"")</f>
        <v/>
      </c>
      <c r="H4353" t="str">
        <f>IF(J4353&lt;&gt;"", INDEX($D$5:$D$1433, MATCH(J4353, $E$5:$E$1433, 0)),"")</f>
        <v/>
      </c>
      <c r="I4353" t="str">
        <f>IFERROR(IF(J4353&lt;&gt;"", INDEX($B$5:$B$1433, MATCH(J4353, $E$5:$E$1433, 0)),""),"SAI")</f>
        <v/>
      </c>
      <c r="L4353" t="str">
        <f>IFERROR(IF($N$5="Sáng",IF(MID(K4353,2,7)-MID($L$2,2,7)&gt;0,"Trễ",""),IF(MID(K4353,2,7)-MID($Q$2,2,7)&gt;0,"Trễ","")),"")</f>
        <v/>
      </c>
      <c r="M4353" t="str">
        <f>IFERROR(IF($N$5="Sáng",MID(K4353,2,7)-MID($L$2,2,7),MID(K4353,2,7)-MID($Q$2,2,7)),"")</f>
        <v/>
      </c>
      <c r="Q4353" t="str">
        <f>IF(B4353&lt;&gt;"",IF(AND(P4353="",F4353=""),"Không phép ",""),"")</f>
        <v/>
      </c>
      <c r="R4353" t="str">
        <f>UPPER(B4353)</f>
        <v/>
      </c>
      <c r="T4353" t="str">
        <f>IFERROR(IF(J4353&lt;&gt;"", INDEX($S$5:$S$1433, MATCH(J4353, $E$5:$E$1433, 0)),""),"")</f>
        <v/>
      </c>
      <c r="V4353" t="str">
        <f>IFERROR(IF(J4353&lt;&gt;"", INDEX($U$5:$U$1433, MATCH(J4353, $E$5:$E$1433, 0)),""),"")</f>
        <v/>
      </c>
    </row>
    <row r="4354">
      <c r="A4354" t="str">
        <f>IF(B4354&lt;&gt;"",A4353+1,"")</f>
        <v/>
      </c>
      <c r="F4354" t="str">
        <f>IFERROR(IF(VLOOKUP(E4354,J:J,1,0)=E4354,"X",""),"")</f>
        <v/>
      </c>
      <c r="G4354" t="str">
        <f>IF(J4354&lt;&gt;"", INDEX($C$5:$C$1433, MATCH(J4354, $E$5:$E$1433, 0)),"")</f>
        <v/>
      </c>
      <c r="H4354" t="str">
        <f>IF(J4354&lt;&gt;"", INDEX($D$5:$D$1433, MATCH(J4354, $E$5:$E$1433, 0)),"")</f>
        <v/>
      </c>
      <c r="I4354" t="str">
        <f>IFERROR(IF(J4354&lt;&gt;"", INDEX($B$5:$B$1433, MATCH(J4354, $E$5:$E$1433, 0)),""),"SAI")</f>
        <v/>
      </c>
      <c r="L4354" t="str">
        <f>IFERROR(IF($N$5="Sáng",IF(MID(K4354,2,7)-MID($L$2,2,7)&gt;0,"Trễ",""),IF(MID(K4354,2,7)-MID($Q$2,2,7)&gt;0,"Trễ","")),"")</f>
        <v/>
      </c>
      <c r="M4354" t="str">
        <f>IFERROR(IF($N$5="Sáng",MID(K4354,2,7)-MID($L$2,2,7),MID(K4354,2,7)-MID($Q$2,2,7)),"")</f>
        <v/>
      </c>
      <c r="Q4354" t="str">
        <f>IF(B4354&lt;&gt;"",IF(AND(P4354="",F4354=""),"Không phép ",""),"")</f>
        <v/>
      </c>
      <c r="R4354" t="str">
        <f>UPPER(B4354)</f>
        <v/>
      </c>
      <c r="T4354" t="str">
        <f>IFERROR(IF(J4354&lt;&gt;"", INDEX($S$5:$S$1433, MATCH(J4354, $E$5:$E$1433, 0)),""),"")</f>
        <v/>
      </c>
      <c r="V4354" t="str">
        <f>IFERROR(IF(J4354&lt;&gt;"", INDEX($U$5:$U$1433, MATCH(J4354, $E$5:$E$1433, 0)),""),"")</f>
        <v/>
      </c>
    </row>
    <row r="4355">
      <c r="A4355" t="str">
        <f>IF(B4355&lt;&gt;"",A4354+1,"")</f>
        <v/>
      </c>
      <c r="F4355" t="str">
        <f>IFERROR(IF(VLOOKUP(E4355,J:J,1,0)=E4355,"X",""),"")</f>
        <v/>
      </c>
      <c r="G4355" t="str">
        <f>IF(J4355&lt;&gt;"", INDEX($C$5:$C$1433, MATCH(J4355, $E$5:$E$1433, 0)),"")</f>
        <v/>
      </c>
      <c r="H4355" t="str">
        <f>IF(J4355&lt;&gt;"", INDEX($D$5:$D$1433, MATCH(J4355, $E$5:$E$1433, 0)),"")</f>
        <v/>
      </c>
      <c r="I4355" t="str">
        <f>IFERROR(IF(J4355&lt;&gt;"", INDEX($B$5:$B$1433, MATCH(J4355, $E$5:$E$1433, 0)),""),"SAI")</f>
        <v/>
      </c>
      <c r="L4355" t="str">
        <f>IFERROR(IF($N$5="Sáng",IF(MID(K4355,2,7)-MID($L$2,2,7)&gt;0,"Trễ",""),IF(MID(K4355,2,7)-MID($Q$2,2,7)&gt;0,"Trễ","")),"")</f>
        <v/>
      </c>
      <c r="M4355" t="str">
        <f>IFERROR(IF($N$5="Sáng",MID(K4355,2,7)-MID($L$2,2,7),MID(K4355,2,7)-MID($Q$2,2,7)),"")</f>
        <v/>
      </c>
      <c r="Q4355" t="str">
        <f>IF(B4355&lt;&gt;"",IF(AND(P4355="",F4355=""),"Không phép ",""),"")</f>
        <v/>
      </c>
      <c r="R4355" t="str">
        <f>UPPER(B4355)</f>
        <v/>
      </c>
      <c r="T4355" t="str">
        <f>IFERROR(IF(J4355&lt;&gt;"", INDEX($S$5:$S$1433, MATCH(J4355, $E$5:$E$1433, 0)),""),"")</f>
        <v/>
      </c>
      <c r="V4355" t="str">
        <f>IFERROR(IF(J4355&lt;&gt;"", INDEX($U$5:$U$1433, MATCH(J4355, $E$5:$E$1433, 0)),""),"")</f>
        <v/>
      </c>
    </row>
    <row r="4356">
      <c r="A4356" t="str">
        <f>IF(B4356&lt;&gt;"",A4355+1,"")</f>
        <v/>
      </c>
      <c r="F4356" t="str">
        <f>IFERROR(IF(VLOOKUP(E4356,J:J,1,0)=E4356,"X",""),"")</f>
        <v/>
      </c>
      <c r="G4356" t="str">
        <f>IF(J4356&lt;&gt;"", INDEX($C$5:$C$1433, MATCH(J4356, $E$5:$E$1433, 0)),"")</f>
        <v/>
      </c>
      <c r="H4356" t="str">
        <f>IF(J4356&lt;&gt;"", INDEX($D$5:$D$1433, MATCH(J4356, $E$5:$E$1433, 0)),"")</f>
        <v/>
      </c>
      <c r="I4356" t="str">
        <f>IFERROR(IF(J4356&lt;&gt;"", INDEX($B$5:$B$1433, MATCH(J4356, $E$5:$E$1433, 0)),""),"SAI")</f>
        <v/>
      </c>
      <c r="L4356" t="str">
        <f>IFERROR(IF($N$5="Sáng",IF(MID(K4356,2,7)-MID($L$2,2,7)&gt;0,"Trễ",""),IF(MID(K4356,2,7)-MID($Q$2,2,7)&gt;0,"Trễ","")),"")</f>
        <v/>
      </c>
      <c r="M4356" t="str">
        <f>IFERROR(IF($N$5="Sáng",MID(K4356,2,7)-MID($L$2,2,7),MID(K4356,2,7)-MID($Q$2,2,7)),"")</f>
        <v/>
      </c>
      <c r="Q4356" t="str">
        <f>IF(B4356&lt;&gt;"",IF(AND(P4356="",F4356=""),"Không phép ",""),"")</f>
        <v/>
      </c>
      <c r="R4356" t="str">
        <f>UPPER(B4356)</f>
        <v/>
      </c>
      <c r="T4356" t="str">
        <f>IFERROR(IF(J4356&lt;&gt;"", INDEX($S$5:$S$1433, MATCH(J4356, $E$5:$E$1433, 0)),""),"")</f>
        <v/>
      </c>
      <c r="V4356" t="str">
        <f>IFERROR(IF(J4356&lt;&gt;"", INDEX($U$5:$U$1433, MATCH(J4356, $E$5:$E$1433, 0)),""),"")</f>
        <v/>
      </c>
    </row>
    <row r="4357">
      <c r="A4357" t="str">
        <f>IF(B4357&lt;&gt;"",A4356+1,"")</f>
        <v/>
      </c>
      <c r="F4357" t="str">
        <f>IFERROR(IF(VLOOKUP(E4357,J:J,1,0)=E4357,"X",""),"")</f>
        <v/>
      </c>
      <c r="G4357" t="str">
        <f>IF(J4357&lt;&gt;"", INDEX($C$5:$C$1433, MATCH(J4357, $E$5:$E$1433, 0)),"")</f>
        <v/>
      </c>
      <c r="H4357" t="str">
        <f>IF(J4357&lt;&gt;"", INDEX($D$5:$D$1433, MATCH(J4357, $E$5:$E$1433, 0)),"")</f>
        <v/>
      </c>
      <c r="I4357" t="str">
        <f>IFERROR(IF(J4357&lt;&gt;"", INDEX($B$5:$B$1433, MATCH(J4357, $E$5:$E$1433, 0)),""),"SAI")</f>
        <v/>
      </c>
      <c r="L4357" t="str">
        <f>IFERROR(IF($N$5="Sáng",IF(MID(K4357,2,7)-MID($L$2,2,7)&gt;0,"Trễ",""),IF(MID(K4357,2,7)-MID($Q$2,2,7)&gt;0,"Trễ","")),"")</f>
        <v/>
      </c>
      <c r="M4357" t="str">
        <f>IFERROR(IF($N$5="Sáng",MID(K4357,2,7)-MID($L$2,2,7),MID(K4357,2,7)-MID($Q$2,2,7)),"")</f>
        <v/>
      </c>
      <c r="Q4357" t="str">
        <f>IF(B4357&lt;&gt;"",IF(AND(P4357="",F4357=""),"Không phép ",""),"")</f>
        <v/>
      </c>
      <c r="R4357" t="str">
        <f>UPPER(B4357)</f>
        <v/>
      </c>
      <c r="T4357" t="str">
        <f>IFERROR(IF(J4357&lt;&gt;"", INDEX($S$5:$S$1433, MATCH(J4357, $E$5:$E$1433, 0)),""),"")</f>
        <v/>
      </c>
      <c r="V4357" t="str">
        <f>IFERROR(IF(J4357&lt;&gt;"", INDEX($U$5:$U$1433, MATCH(J4357, $E$5:$E$1433, 0)),""),"")</f>
        <v/>
      </c>
    </row>
    <row r="4358">
      <c r="A4358" t="str">
        <f>IF(B4358&lt;&gt;"",A4357+1,"")</f>
        <v/>
      </c>
      <c r="F4358" t="str">
        <f>IFERROR(IF(VLOOKUP(E4358,J:J,1,0)=E4358,"X",""),"")</f>
        <v/>
      </c>
      <c r="G4358" t="str">
        <f>IF(J4358&lt;&gt;"", INDEX($C$5:$C$1433, MATCH(J4358, $E$5:$E$1433, 0)),"")</f>
        <v/>
      </c>
      <c r="H4358" t="str">
        <f>IF(J4358&lt;&gt;"", INDEX($D$5:$D$1433, MATCH(J4358, $E$5:$E$1433, 0)),"")</f>
        <v/>
      </c>
      <c r="I4358" t="str">
        <f>IFERROR(IF(J4358&lt;&gt;"", INDEX($B$5:$B$1433, MATCH(J4358, $E$5:$E$1433, 0)),""),"SAI")</f>
        <v/>
      </c>
      <c r="L4358" t="str">
        <f>IFERROR(IF($N$5="Sáng",IF(MID(K4358,2,7)-MID($L$2,2,7)&gt;0,"Trễ",""),IF(MID(K4358,2,7)-MID($Q$2,2,7)&gt;0,"Trễ","")),"")</f>
        <v/>
      </c>
      <c r="M4358" t="str">
        <f>IFERROR(IF($N$5="Sáng",MID(K4358,2,7)-MID($L$2,2,7),MID(K4358,2,7)-MID($Q$2,2,7)),"")</f>
        <v/>
      </c>
      <c r="Q4358" t="str">
        <f>IF(B4358&lt;&gt;"",IF(AND(P4358="",F4358=""),"Không phép ",""),"")</f>
        <v/>
      </c>
      <c r="R4358" t="str">
        <f>UPPER(B4358)</f>
        <v/>
      </c>
      <c r="T4358" t="str">
        <f>IFERROR(IF(J4358&lt;&gt;"", INDEX($S$5:$S$1433, MATCH(J4358, $E$5:$E$1433, 0)),""),"")</f>
        <v/>
      </c>
      <c r="V4358" t="str">
        <f>IFERROR(IF(J4358&lt;&gt;"", INDEX($U$5:$U$1433, MATCH(J4358, $E$5:$E$1433, 0)),""),"")</f>
        <v/>
      </c>
    </row>
    <row r="4359">
      <c r="A4359" t="str">
        <f>IF(B4359&lt;&gt;"",A4358+1,"")</f>
        <v/>
      </c>
      <c r="F4359" t="str">
        <f>IFERROR(IF(VLOOKUP(E4359,J:J,1,0)=E4359,"X",""),"")</f>
        <v/>
      </c>
      <c r="G4359" t="str">
        <f>IF(J4359&lt;&gt;"", INDEX($C$5:$C$1433, MATCH(J4359, $E$5:$E$1433, 0)),"")</f>
        <v/>
      </c>
      <c r="H4359" t="str">
        <f>IF(J4359&lt;&gt;"", INDEX($D$5:$D$1433, MATCH(J4359, $E$5:$E$1433, 0)),"")</f>
        <v/>
      </c>
      <c r="I4359" t="str">
        <f>IFERROR(IF(J4359&lt;&gt;"", INDEX($B$5:$B$1433, MATCH(J4359, $E$5:$E$1433, 0)),""),"SAI")</f>
        <v/>
      </c>
      <c r="L4359" t="str">
        <f>IFERROR(IF($N$5="Sáng",IF(MID(K4359,2,7)-MID($L$2,2,7)&gt;0,"Trễ",""),IF(MID(K4359,2,7)-MID($Q$2,2,7)&gt;0,"Trễ","")),"")</f>
        <v/>
      </c>
      <c r="M4359" t="str">
        <f>IFERROR(IF($N$5="Sáng",MID(K4359,2,7)-MID($L$2,2,7),MID(K4359,2,7)-MID($Q$2,2,7)),"")</f>
        <v/>
      </c>
      <c r="Q4359" t="str">
        <f>IF(B4359&lt;&gt;"",IF(AND(P4359="",F4359=""),"Không phép ",""),"")</f>
        <v/>
      </c>
      <c r="R4359" t="str">
        <f>UPPER(B4359)</f>
        <v/>
      </c>
      <c r="T4359" t="str">
        <f>IFERROR(IF(J4359&lt;&gt;"", INDEX($S$5:$S$1433, MATCH(J4359, $E$5:$E$1433, 0)),""),"")</f>
        <v/>
      </c>
      <c r="V4359" t="str">
        <f>IFERROR(IF(J4359&lt;&gt;"", INDEX($U$5:$U$1433, MATCH(J4359, $E$5:$E$1433, 0)),""),"")</f>
        <v/>
      </c>
    </row>
    <row r="4360">
      <c r="A4360" t="str">
        <f>IF(B4360&lt;&gt;"",A4359+1,"")</f>
        <v/>
      </c>
      <c r="F4360" t="str">
        <f>IFERROR(IF(VLOOKUP(E4360,J:J,1,0)=E4360,"X",""),"")</f>
        <v/>
      </c>
      <c r="G4360" t="str">
        <f>IF(J4360&lt;&gt;"", INDEX($C$5:$C$1433, MATCH(J4360, $E$5:$E$1433, 0)),"")</f>
        <v/>
      </c>
      <c r="H4360" t="str">
        <f>IF(J4360&lt;&gt;"", INDEX($D$5:$D$1433, MATCH(J4360, $E$5:$E$1433, 0)),"")</f>
        <v/>
      </c>
      <c r="I4360" t="str">
        <f>IFERROR(IF(J4360&lt;&gt;"", INDEX($B$5:$B$1433, MATCH(J4360, $E$5:$E$1433, 0)),""),"SAI")</f>
        <v/>
      </c>
      <c r="L4360" t="str">
        <f>IFERROR(IF($N$5="Sáng",IF(MID(K4360,2,7)-MID($L$2,2,7)&gt;0,"Trễ",""),IF(MID(K4360,2,7)-MID($Q$2,2,7)&gt;0,"Trễ","")),"")</f>
        <v/>
      </c>
      <c r="M4360" t="str">
        <f>IFERROR(IF($N$5="Sáng",MID(K4360,2,7)-MID($L$2,2,7),MID(K4360,2,7)-MID($Q$2,2,7)),"")</f>
        <v/>
      </c>
      <c r="Q4360" t="str">
        <f>IF(B4360&lt;&gt;"",IF(AND(P4360="",F4360=""),"Không phép ",""),"")</f>
        <v/>
      </c>
      <c r="R4360" t="str">
        <f>UPPER(B4360)</f>
        <v/>
      </c>
      <c r="T4360" t="str">
        <f>IFERROR(IF(J4360&lt;&gt;"", INDEX($S$5:$S$1433, MATCH(J4360, $E$5:$E$1433, 0)),""),"")</f>
        <v/>
      </c>
      <c r="V4360" t="str">
        <f>IFERROR(IF(J4360&lt;&gt;"", INDEX($U$5:$U$1433, MATCH(J4360, $E$5:$E$1433, 0)),""),"")</f>
        <v/>
      </c>
    </row>
    <row r="4361">
      <c r="A4361" t="str">
        <f>IF(B4361&lt;&gt;"",A4360+1,"")</f>
        <v/>
      </c>
      <c r="F4361" t="str">
        <f>IFERROR(IF(VLOOKUP(E4361,J:J,1,0)=E4361,"X",""),"")</f>
        <v/>
      </c>
      <c r="G4361" t="str">
        <f>IF(J4361&lt;&gt;"", INDEX($C$5:$C$1433, MATCH(J4361, $E$5:$E$1433, 0)),"")</f>
        <v/>
      </c>
      <c r="H4361" t="str">
        <f>IF(J4361&lt;&gt;"", INDEX($D$5:$D$1433, MATCH(J4361, $E$5:$E$1433, 0)),"")</f>
        <v/>
      </c>
      <c r="I4361" t="str">
        <f>IFERROR(IF(J4361&lt;&gt;"", INDEX($B$5:$B$1433, MATCH(J4361, $E$5:$E$1433, 0)),""),"SAI")</f>
        <v/>
      </c>
      <c r="L4361" t="str">
        <f>IFERROR(IF($N$5="Sáng",IF(MID(K4361,2,7)-MID($L$2,2,7)&gt;0,"Trễ",""),IF(MID(K4361,2,7)-MID($Q$2,2,7)&gt;0,"Trễ","")),"")</f>
        <v/>
      </c>
      <c r="M4361" t="str">
        <f>IFERROR(IF($N$5="Sáng",MID(K4361,2,7)-MID($L$2,2,7),MID(K4361,2,7)-MID($Q$2,2,7)),"")</f>
        <v/>
      </c>
      <c r="Q4361" t="str">
        <f>IF(B4361&lt;&gt;"",IF(AND(P4361="",F4361=""),"Không phép ",""),"")</f>
        <v/>
      </c>
      <c r="R4361" t="str">
        <f>UPPER(B4361)</f>
        <v/>
      </c>
      <c r="T4361" t="str">
        <f>IFERROR(IF(J4361&lt;&gt;"", INDEX($S$5:$S$1433, MATCH(J4361, $E$5:$E$1433, 0)),""),"")</f>
        <v/>
      </c>
      <c r="V4361" t="str">
        <f>IFERROR(IF(J4361&lt;&gt;"", INDEX($U$5:$U$1433, MATCH(J4361, $E$5:$E$1433, 0)),""),"")</f>
        <v/>
      </c>
    </row>
    <row r="4362">
      <c r="A4362" t="str">
        <f>IF(B4362&lt;&gt;"",A4361+1,"")</f>
        <v/>
      </c>
      <c r="F4362" t="str">
        <f>IFERROR(IF(VLOOKUP(E4362,J:J,1,0)=E4362,"X",""),"")</f>
        <v/>
      </c>
      <c r="G4362" t="str">
        <f>IF(J4362&lt;&gt;"", INDEX($C$5:$C$1433, MATCH(J4362, $E$5:$E$1433, 0)),"")</f>
        <v/>
      </c>
      <c r="H4362" t="str">
        <f>IF(J4362&lt;&gt;"", INDEX($D$5:$D$1433, MATCH(J4362, $E$5:$E$1433, 0)),"")</f>
        <v/>
      </c>
      <c r="I4362" t="str">
        <f>IFERROR(IF(J4362&lt;&gt;"", INDEX($B$5:$B$1433, MATCH(J4362, $E$5:$E$1433, 0)),""),"SAI")</f>
        <v/>
      </c>
      <c r="L4362" t="str">
        <f>IFERROR(IF($N$5="Sáng",IF(MID(K4362,2,7)-MID($L$2,2,7)&gt;0,"Trễ",""),IF(MID(K4362,2,7)-MID($Q$2,2,7)&gt;0,"Trễ","")),"")</f>
        <v/>
      </c>
      <c r="M4362" t="str">
        <f>IFERROR(IF($N$5="Sáng",MID(K4362,2,7)-MID($L$2,2,7),MID(K4362,2,7)-MID($Q$2,2,7)),"")</f>
        <v/>
      </c>
      <c r="Q4362" t="str">
        <f>IF(B4362&lt;&gt;"",IF(AND(P4362="",F4362=""),"Không phép ",""),"")</f>
        <v/>
      </c>
      <c r="R4362" t="str">
        <f>UPPER(B4362)</f>
        <v/>
      </c>
      <c r="T4362" t="str">
        <f>IFERROR(IF(J4362&lt;&gt;"", INDEX($S$5:$S$1433, MATCH(J4362, $E$5:$E$1433, 0)),""),"")</f>
        <v/>
      </c>
      <c r="V4362" t="str">
        <f>IFERROR(IF(J4362&lt;&gt;"", INDEX($U$5:$U$1433, MATCH(J4362, $E$5:$E$1433, 0)),""),"")</f>
        <v/>
      </c>
    </row>
    <row r="4363">
      <c r="A4363" t="str">
        <f>IF(B4363&lt;&gt;"",A4362+1,"")</f>
        <v/>
      </c>
      <c r="F4363" t="str">
        <f>IFERROR(IF(VLOOKUP(E4363,J:J,1,0)=E4363,"X",""),"")</f>
        <v/>
      </c>
      <c r="G4363" t="str">
        <f>IF(J4363&lt;&gt;"", INDEX($C$5:$C$1433, MATCH(J4363, $E$5:$E$1433, 0)),"")</f>
        <v/>
      </c>
      <c r="H4363" t="str">
        <f>IF(J4363&lt;&gt;"", INDEX($D$5:$D$1433, MATCH(J4363, $E$5:$E$1433, 0)),"")</f>
        <v/>
      </c>
      <c r="I4363" t="str">
        <f>IFERROR(IF(J4363&lt;&gt;"", INDEX($B$5:$B$1433, MATCH(J4363, $E$5:$E$1433, 0)),""),"SAI")</f>
        <v/>
      </c>
      <c r="L4363" t="str">
        <f>IFERROR(IF($N$5="Sáng",IF(MID(K4363,2,7)-MID($L$2,2,7)&gt;0,"Trễ",""),IF(MID(K4363,2,7)-MID($Q$2,2,7)&gt;0,"Trễ","")),"")</f>
        <v/>
      </c>
      <c r="M4363" t="str">
        <f>IFERROR(IF($N$5="Sáng",MID(K4363,2,7)-MID($L$2,2,7),MID(K4363,2,7)-MID($Q$2,2,7)),"")</f>
        <v/>
      </c>
      <c r="Q4363" t="str">
        <f>IF(B4363&lt;&gt;"",IF(AND(P4363="",F4363=""),"Không phép ",""),"")</f>
        <v/>
      </c>
      <c r="R4363" t="str">
        <f>UPPER(B4363)</f>
        <v/>
      </c>
      <c r="T4363" t="str">
        <f>IFERROR(IF(J4363&lt;&gt;"", INDEX($S$5:$S$1433, MATCH(J4363, $E$5:$E$1433, 0)),""),"")</f>
        <v/>
      </c>
      <c r="V4363" t="str">
        <f>IFERROR(IF(J4363&lt;&gt;"", INDEX($U$5:$U$1433, MATCH(J4363, $E$5:$E$1433, 0)),""),"")</f>
        <v/>
      </c>
    </row>
    <row r="4364">
      <c r="A4364" t="str">
        <f>IF(B4364&lt;&gt;"",A4363+1,"")</f>
        <v/>
      </c>
      <c r="F4364" t="str">
        <f>IFERROR(IF(VLOOKUP(E4364,J:J,1,0)=E4364,"X",""),"")</f>
        <v/>
      </c>
      <c r="G4364" t="str">
        <f>IF(J4364&lt;&gt;"", INDEX($C$5:$C$1433, MATCH(J4364, $E$5:$E$1433, 0)),"")</f>
        <v/>
      </c>
      <c r="H4364" t="str">
        <f>IF(J4364&lt;&gt;"", INDEX($D$5:$D$1433, MATCH(J4364, $E$5:$E$1433, 0)),"")</f>
        <v/>
      </c>
      <c r="I4364" t="str">
        <f>IFERROR(IF(J4364&lt;&gt;"", INDEX($B$5:$B$1433, MATCH(J4364, $E$5:$E$1433, 0)),""),"SAI")</f>
        <v/>
      </c>
      <c r="L4364" t="str">
        <f>IFERROR(IF($N$5="Sáng",IF(MID(K4364,2,7)-MID($L$2,2,7)&gt;0,"Trễ",""),IF(MID(K4364,2,7)-MID($Q$2,2,7)&gt;0,"Trễ","")),"")</f>
        <v/>
      </c>
      <c r="M4364" t="str">
        <f>IFERROR(IF($N$5="Sáng",MID(K4364,2,7)-MID($L$2,2,7),MID(K4364,2,7)-MID($Q$2,2,7)),"")</f>
        <v/>
      </c>
      <c r="Q4364" t="str">
        <f>IF(B4364&lt;&gt;"",IF(AND(P4364="",F4364=""),"Không phép ",""),"")</f>
        <v/>
      </c>
      <c r="R4364" t="str">
        <f>UPPER(B4364)</f>
        <v/>
      </c>
      <c r="T4364" t="str">
        <f>IFERROR(IF(J4364&lt;&gt;"", INDEX($S$5:$S$1433, MATCH(J4364, $E$5:$E$1433, 0)),""),"")</f>
        <v/>
      </c>
      <c r="V4364" t="str">
        <f>IFERROR(IF(J4364&lt;&gt;"", INDEX($U$5:$U$1433, MATCH(J4364, $E$5:$E$1433, 0)),""),"")</f>
        <v/>
      </c>
    </row>
    <row r="4365">
      <c r="A4365" t="str">
        <f>IF(B4365&lt;&gt;"",A4364+1,"")</f>
        <v/>
      </c>
      <c r="F4365" t="str">
        <f>IFERROR(IF(VLOOKUP(E4365,J:J,1,0)=E4365,"X",""),"")</f>
        <v/>
      </c>
      <c r="G4365" t="str">
        <f>IF(J4365&lt;&gt;"", INDEX($C$5:$C$1433, MATCH(J4365, $E$5:$E$1433, 0)),"")</f>
        <v/>
      </c>
      <c r="H4365" t="str">
        <f>IF(J4365&lt;&gt;"", INDEX($D$5:$D$1433, MATCH(J4365, $E$5:$E$1433, 0)),"")</f>
        <v/>
      </c>
      <c r="I4365" t="str">
        <f>IFERROR(IF(J4365&lt;&gt;"", INDEX($B$5:$B$1433, MATCH(J4365, $E$5:$E$1433, 0)),""),"SAI")</f>
        <v/>
      </c>
      <c r="L4365" t="str">
        <f>IFERROR(IF($N$5="Sáng",IF(MID(K4365,2,7)-MID($L$2,2,7)&gt;0,"Trễ",""),IF(MID(K4365,2,7)-MID($Q$2,2,7)&gt;0,"Trễ","")),"")</f>
        <v/>
      </c>
      <c r="M4365" t="str">
        <f>IFERROR(IF($N$5="Sáng",MID(K4365,2,7)-MID($L$2,2,7),MID(K4365,2,7)-MID($Q$2,2,7)),"")</f>
        <v/>
      </c>
      <c r="Q4365" t="str">
        <f>IF(B4365&lt;&gt;"",IF(AND(P4365="",F4365=""),"Không phép ",""),"")</f>
        <v/>
      </c>
      <c r="R4365" t="str">
        <f>UPPER(B4365)</f>
        <v/>
      </c>
      <c r="T4365" t="str">
        <f>IFERROR(IF(J4365&lt;&gt;"", INDEX($S$5:$S$1433, MATCH(J4365, $E$5:$E$1433, 0)),""),"")</f>
        <v/>
      </c>
      <c r="V4365" t="str">
        <f>IFERROR(IF(J4365&lt;&gt;"", INDEX($U$5:$U$1433, MATCH(J4365, $E$5:$E$1433, 0)),""),"")</f>
        <v/>
      </c>
    </row>
    <row r="4366">
      <c r="A4366" t="str">
        <f>IF(B4366&lt;&gt;"",A4365+1,"")</f>
        <v/>
      </c>
      <c r="F4366" t="str">
        <f>IFERROR(IF(VLOOKUP(E4366,J:J,1,0)=E4366,"X",""),"")</f>
        <v/>
      </c>
      <c r="G4366" t="str">
        <f>IF(J4366&lt;&gt;"", INDEX($C$5:$C$1433, MATCH(J4366, $E$5:$E$1433, 0)),"")</f>
        <v/>
      </c>
      <c r="H4366" t="str">
        <f>IF(J4366&lt;&gt;"", INDEX($D$5:$D$1433, MATCH(J4366, $E$5:$E$1433, 0)),"")</f>
        <v/>
      </c>
      <c r="I4366" t="str">
        <f>IFERROR(IF(J4366&lt;&gt;"", INDEX($B$5:$B$1433, MATCH(J4366, $E$5:$E$1433, 0)),""),"SAI")</f>
        <v/>
      </c>
      <c r="L4366" t="str">
        <f>IFERROR(IF($N$5="Sáng",IF(MID(K4366,2,7)-MID($L$2,2,7)&gt;0,"Trễ",""),IF(MID(K4366,2,7)-MID($Q$2,2,7)&gt;0,"Trễ","")),"")</f>
        <v/>
      </c>
      <c r="M4366" t="str">
        <f>IFERROR(IF($N$5="Sáng",MID(K4366,2,7)-MID($L$2,2,7),MID(K4366,2,7)-MID($Q$2,2,7)),"")</f>
        <v/>
      </c>
      <c r="Q4366" t="str">
        <f>IF(B4366&lt;&gt;"",IF(AND(P4366="",F4366=""),"Không phép ",""),"")</f>
        <v/>
      </c>
      <c r="R4366" t="str">
        <f>UPPER(B4366)</f>
        <v/>
      </c>
      <c r="T4366" t="str">
        <f>IFERROR(IF(J4366&lt;&gt;"", INDEX($S$5:$S$1433, MATCH(J4366, $E$5:$E$1433, 0)),""),"")</f>
        <v/>
      </c>
      <c r="V4366" t="str">
        <f>IFERROR(IF(J4366&lt;&gt;"", INDEX($U$5:$U$1433, MATCH(J4366, $E$5:$E$1433, 0)),""),"")</f>
        <v/>
      </c>
    </row>
    <row r="4367">
      <c r="A4367" t="str">
        <f>IF(B4367&lt;&gt;"",A4366+1,"")</f>
        <v/>
      </c>
      <c r="F4367" t="str">
        <f>IFERROR(IF(VLOOKUP(E4367,J:J,1,0)=E4367,"X",""),"")</f>
        <v/>
      </c>
      <c r="G4367" t="str">
        <f>IF(J4367&lt;&gt;"", INDEX($C$5:$C$1433, MATCH(J4367, $E$5:$E$1433, 0)),"")</f>
        <v/>
      </c>
      <c r="H4367" t="str">
        <f>IF(J4367&lt;&gt;"", INDEX($D$5:$D$1433, MATCH(J4367, $E$5:$E$1433, 0)),"")</f>
        <v/>
      </c>
      <c r="I4367" t="str">
        <f>IFERROR(IF(J4367&lt;&gt;"", INDEX($B$5:$B$1433, MATCH(J4367, $E$5:$E$1433, 0)),""),"SAI")</f>
        <v/>
      </c>
      <c r="L4367" t="str">
        <f>IFERROR(IF($N$5="Sáng",IF(MID(K4367,2,7)-MID($L$2,2,7)&gt;0,"Trễ",""),IF(MID(K4367,2,7)-MID($Q$2,2,7)&gt;0,"Trễ","")),"")</f>
        <v/>
      </c>
      <c r="M4367" t="str">
        <f>IFERROR(IF($N$5="Sáng",MID(K4367,2,7)-MID($L$2,2,7),MID(K4367,2,7)-MID($Q$2,2,7)),"")</f>
        <v/>
      </c>
      <c r="Q4367" t="str">
        <f>IF(B4367&lt;&gt;"",IF(AND(P4367="",F4367=""),"Không phép ",""),"")</f>
        <v/>
      </c>
      <c r="R4367" t="str">
        <f>UPPER(B4367)</f>
        <v/>
      </c>
      <c r="T4367" t="str">
        <f>IFERROR(IF(J4367&lt;&gt;"", INDEX($S$5:$S$1433, MATCH(J4367, $E$5:$E$1433, 0)),""),"")</f>
        <v/>
      </c>
      <c r="V4367" t="str">
        <f>IFERROR(IF(J4367&lt;&gt;"", INDEX($U$5:$U$1433, MATCH(J4367, $E$5:$E$1433, 0)),""),"")</f>
        <v/>
      </c>
    </row>
    <row r="4368">
      <c r="A4368" t="str">
        <f>IF(B4368&lt;&gt;"",A4367+1,"")</f>
        <v/>
      </c>
      <c r="F4368" t="str">
        <f>IFERROR(IF(VLOOKUP(E4368,J:J,1,0)=E4368,"X",""),"")</f>
        <v/>
      </c>
      <c r="G4368" t="str">
        <f>IF(J4368&lt;&gt;"", INDEX($C$5:$C$1433, MATCH(J4368, $E$5:$E$1433, 0)),"")</f>
        <v/>
      </c>
      <c r="H4368" t="str">
        <f>IF(J4368&lt;&gt;"", INDEX($D$5:$D$1433, MATCH(J4368, $E$5:$E$1433, 0)),"")</f>
        <v/>
      </c>
      <c r="I4368" t="str">
        <f>IFERROR(IF(J4368&lt;&gt;"", INDEX($B$5:$B$1433, MATCH(J4368, $E$5:$E$1433, 0)),""),"SAI")</f>
        <v/>
      </c>
      <c r="L4368" t="str">
        <f>IFERROR(IF($N$5="Sáng",IF(MID(K4368,2,7)-MID($L$2,2,7)&gt;0,"Trễ",""),IF(MID(K4368,2,7)-MID($Q$2,2,7)&gt;0,"Trễ","")),"")</f>
        <v/>
      </c>
      <c r="M4368" t="str">
        <f>IFERROR(IF($N$5="Sáng",MID(K4368,2,7)-MID($L$2,2,7),MID(K4368,2,7)-MID($Q$2,2,7)),"")</f>
        <v/>
      </c>
      <c r="Q4368" t="str">
        <f>IF(B4368&lt;&gt;"",IF(AND(P4368="",F4368=""),"Không phép ",""),"")</f>
        <v/>
      </c>
      <c r="R4368" t="str">
        <f>UPPER(B4368)</f>
        <v/>
      </c>
      <c r="T4368" t="str">
        <f>IFERROR(IF(J4368&lt;&gt;"", INDEX($S$5:$S$1433, MATCH(J4368, $E$5:$E$1433, 0)),""),"")</f>
        <v/>
      </c>
      <c r="V4368" t="str">
        <f>IFERROR(IF(J4368&lt;&gt;"", INDEX($U$5:$U$1433, MATCH(J4368, $E$5:$E$1433, 0)),""),"")</f>
        <v/>
      </c>
    </row>
    <row r="4369">
      <c r="A4369" t="str">
        <f>IF(B4369&lt;&gt;"",A4368+1,"")</f>
        <v/>
      </c>
      <c r="F4369" t="str">
        <f>IFERROR(IF(VLOOKUP(E4369,J:J,1,0)=E4369,"X",""),"")</f>
        <v/>
      </c>
      <c r="G4369" t="str">
        <f>IF(J4369&lt;&gt;"", INDEX($C$5:$C$1433, MATCH(J4369, $E$5:$E$1433, 0)),"")</f>
        <v/>
      </c>
      <c r="H4369" t="str">
        <f>IF(J4369&lt;&gt;"", INDEX($D$5:$D$1433, MATCH(J4369, $E$5:$E$1433, 0)),"")</f>
        <v/>
      </c>
      <c r="I4369" t="str">
        <f>IFERROR(IF(J4369&lt;&gt;"", INDEX($B$5:$B$1433, MATCH(J4369, $E$5:$E$1433, 0)),""),"SAI")</f>
        <v/>
      </c>
      <c r="L4369" t="str">
        <f>IFERROR(IF($N$5="Sáng",IF(MID(K4369,2,7)-MID($L$2,2,7)&gt;0,"Trễ",""),IF(MID(K4369,2,7)-MID($Q$2,2,7)&gt;0,"Trễ","")),"")</f>
        <v/>
      </c>
      <c r="M4369" t="str">
        <f>IFERROR(IF($N$5="Sáng",MID(K4369,2,7)-MID($L$2,2,7),MID(K4369,2,7)-MID($Q$2,2,7)),"")</f>
        <v/>
      </c>
      <c r="Q4369" t="str">
        <f>IF(B4369&lt;&gt;"",IF(AND(P4369="",F4369=""),"Không phép ",""),"")</f>
        <v/>
      </c>
      <c r="R4369" t="str">
        <f>UPPER(B4369)</f>
        <v/>
      </c>
      <c r="T4369" t="str">
        <f>IFERROR(IF(J4369&lt;&gt;"", INDEX($S$5:$S$1433, MATCH(J4369, $E$5:$E$1433, 0)),""),"")</f>
        <v/>
      </c>
      <c r="V4369" t="str">
        <f>IFERROR(IF(J4369&lt;&gt;"", INDEX($U$5:$U$1433, MATCH(J4369, $E$5:$E$1433, 0)),""),"")</f>
        <v/>
      </c>
    </row>
    <row r="4370">
      <c r="A4370" t="str">
        <f>IF(B4370&lt;&gt;"",A4369+1,"")</f>
        <v/>
      </c>
      <c r="F4370" t="str">
        <f>IFERROR(IF(VLOOKUP(E4370,J:J,1,0)=E4370,"X",""),"")</f>
        <v/>
      </c>
      <c r="G4370" t="str">
        <f>IF(J4370&lt;&gt;"", INDEX($C$5:$C$1433, MATCH(J4370, $E$5:$E$1433, 0)),"")</f>
        <v/>
      </c>
      <c r="H4370" t="str">
        <f>IF(J4370&lt;&gt;"", INDEX($D$5:$D$1433, MATCH(J4370, $E$5:$E$1433, 0)),"")</f>
        <v/>
      </c>
      <c r="I4370" t="str">
        <f>IFERROR(IF(J4370&lt;&gt;"", INDEX($B$5:$B$1433, MATCH(J4370, $E$5:$E$1433, 0)),""),"SAI")</f>
        <v/>
      </c>
      <c r="L4370" t="str">
        <f>IFERROR(IF($N$5="Sáng",IF(MID(K4370,2,7)-MID($L$2,2,7)&gt;0,"Trễ",""),IF(MID(K4370,2,7)-MID($Q$2,2,7)&gt;0,"Trễ","")),"")</f>
        <v/>
      </c>
      <c r="M4370" t="str">
        <f>IFERROR(IF($N$5="Sáng",MID(K4370,2,7)-MID($L$2,2,7),MID(K4370,2,7)-MID($Q$2,2,7)),"")</f>
        <v/>
      </c>
      <c r="Q4370" t="str">
        <f>IF(B4370&lt;&gt;"",IF(AND(P4370="",F4370=""),"Không phép ",""),"")</f>
        <v/>
      </c>
      <c r="R4370" t="str">
        <f>UPPER(B4370)</f>
        <v/>
      </c>
      <c r="T4370" t="str">
        <f>IFERROR(IF(J4370&lt;&gt;"", INDEX($S$5:$S$1433, MATCH(J4370, $E$5:$E$1433, 0)),""),"")</f>
        <v/>
      </c>
      <c r="V4370" t="str">
        <f>IFERROR(IF(J4370&lt;&gt;"", INDEX($U$5:$U$1433, MATCH(J4370, $E$5:$E$1433, 0)),""),"")</f>
        <v/>
      </c>
    </row>
    <row r="4371">
      <c r="A4371" t="str">
        <f>IF(B4371&lt;&gt;"",A4370+1,"")</f>
        <v/>
      </c>
      <c r="F4371" t="str">
        <f>IFERROR(IF(VLOOKUP(E4371,J:J,1,0)=E4371,"X",""),"")</f>
        <v/>
      </c>
      <c r="G4371" t="str">
        <f>IF(J4371&lt;&gt;"", INDEX($C$5:$C$1433, MATCH(J4371, $E$5:$E$1433, 0)),"")</f>
        <v/>
      </c>
      <c r="H4371" t="str">
        <f>IF(J4371&lt;&gt;"", INDEX($D$5:$D$1433, MATCH(J4371, $E$5:$E$1433, 0)),"")</f>
        <v/>
      </c>
      <c r="I4371" t="str">
        <f>IFERROR(IF(J4371&lt;&gt;"", INDEX($B$5:$B$1433, MATCH(J4371, $E$5:$E$1433, 0)),""),"SAI")</f>
        <v/>
      </c>
      <c r="L4371" t="str">
        <f>IFERROR(IF($N$5="Sáng",IF(MID(K4371,2,7)-MID($L$2,2,7)&gt;0,"Trễ",""),IF(MID(K4371,2,7)-MID($Q$2,2,7)&gt;0,"Trễ","")),"")</f>
        <v/>
      </c>
      <c r="M4371" t="str">
        <f>IFERROR(IF($N$5="Sáng",MID(K4371,2,7)-MID($L$2,2,7),MID(K4371,2,7)-MID($Q$2,2,7)),"")</f>
        <v/>
      </c>
      <c r="Q4371" t="str">
        <f>IF(B4371&lt;&gt;"",IF(AND(P4371="",F4371=""),"Không phép ",""),"")</f>
        <v/>
      </c>
      <c r="R4371" t="str">
        <f>UPPER(B4371)</f>
        <v/>
      </c>
      <c r="T4371" t="str">
        <f>IFERROR(IF(J4371&lt;&gt;"", INDEX($S$5:$S$1433, MATCH(J4371, $E$5:$E$1433, 0)),""),"")</f>
        <v/>
      </c>
      <c r="V4371" t="str">
        <f>IFERROR(IF(J4371&lt;&gt;"", INDEX($U$5:$U$1433, MATCH(J4371, $E$5:$E$1433, 0)),""),"")</f>
        <v/>
      </c>
    </row>
    <row r="4372">
      <c r="A4372" t="str">
        <f>IF(B4372&lt;&gt;"",A4371+1,"")</f>
        <v/>
      </c>
      <c r="F4372" t="str">
        <f>IFERROR(IF(VLOOKUP(E4372,J:J,1,0)=E4372,"X",""),"")</f>
        <v/>
      </c>
      <c r="G4372" t="str">
        <f>IF(J4372&lt;&gt;"", INDEX($C$5:$C$1433, MATCH(J4372, $E$5:$E$1433, 0)),"")</f>
        <v/>
      </c>
      <c r="H4372" t="str">
        <f>IF(J4372&lt;&gt;"", INDEX($D$5:$D$1433, MATCH(J4372, $E$5:$E$1433, 0)),"")</f>
        <v/>
      </c>
      <c r="I4372" t="str">
        <f>IFERROR(IF(J4372&lt;&gt;"", INDEX($B$5:$B$1433, MATCH(J4372, $E$5:$E$1433, 0)),""),"SAI")</f>
        <v/>
      </c>
      <c r="L4372" t="str">
        <f>IFERROR(IF($N$5="Sáng",IF(MID(K4372,2,7)-MID($L$2,2,7)&gt;0,"Trễ",""),IF(MID(K4372,2,7)-MID($Q$2,2,7)&gt;0,"Trễ","")),"")</f>
        <v/>
      </c>
      <c r="M4372" t="str">
        <f>IFERROR(IF($N$5="Sáng",MID(K4372,2,7)-MID($L$2,2,7),MID(K4372,2,7)-MID($Q$2,2,7)),"")</f>
        <v/>
      </c>
      <c r="Q4372" t="str">
        <f>IF(B4372&lt;&gt;"",IF(AND(P4372="",F4372=""),"Không phép ",""),"")</f>
        <v/>
      </c>
      <c r="R4372" t="str">
        <f>UPPER(B4372)</f>
        <v/>
      </c>
      <c r="T4372" t="str">
        <f>IFERROR(IF(J4372&lt;&gt;"", INDEX($S$5:$S$1433, MATCH(J4372, $E$5:$E$1433, 0)),""),"")</f>
        <v/>
      </c>
      <c r="V4372" t="str">
        <f>IFERROR(IF(J4372&lt;&gt;"", INDEX($U$5:$U$1433, MATCH(J4372, $E$5:$E$1433, 0)),""),"")</f>
        <v/>
      </c>
    </row>
    <row r="4373">
      <c r="A4373" t="str">
        <f>IF(B4373&lt;&gt;"",A4372+1,"")</f>
        <v/>
      </c>
      <c r="F4373" t="str">
        <f>IFERROR(IF(VLOOKUP(E4373,J:J,1,0)=E4373,"X",""),"")</f>
        <v/>
      </c>
      <c r="G4373" t="str">
        <f>IF(J4373&lt;&gt;"", INDEX($C$5:$C$1433, MATCH(J4373, $E$5:$E$1433, 0)),"")</f>
        <v/>
      </c>
      <c r="H4373" t="str">
        <f>IF(J4373&lt;&gt;"", INDEX($D$5:$D$1433, MATCH(J4373, $E$5:$E$1433, 0)),"")</f>
        <v/>
      </c>
      <c r="I4373" t="str">
        <f>IFERROR(IF(J4373&lt;&gt;"", INDEX($B$5:$B$1433, MATCH(J4373, $E$5:$E$1433, 0)),""),"SAI")</f>
        <v/>
      </c>
      <c r="L4373" t="str">
        <f>IFERROR(IF($N$5="Sáng",IF(MID(K4373,2,7)-MID($L$2,2,7)&gt;0,"Trễ",""),IF(MID(K4373,2,7)-MID($Q$2,2,7)&gt;0,"Trễ","")),"")</f>
        <v/>
      </c>
      <c r="M4373" t="str">
        <f>IFERROR(IF($N$5="Sáng",MID(K4373,2,7)-MID($L$2,2,7),MID(K4373,2,7)-MID($Q$2,2,7)),"")</f>
        <v/>
      </c>
      <c r="Q4373" t="str">
        <f>IF(B4373&lt;&gt;"",IF(AND(P4373="",F4373=""),"Không phép ",""),"")</f>
        <v/>
      </c>
      <c r="R4373" t="str">
        <f>UPPER(B4373)</f>
        <v/>
      </c>
      <c r="T4373" t="str">
        <f>IFERROR(IF(J4373&lt;&gt;"", INDEX($S$5:$S$1433, MATCH(J4373, $E$5:$E$1433, 0)),""),"")</f>
        <v/>
      </c>
      <c r="V4373" t="str">
        <f>IFERROR(IF(J4373&lt;&gt;"", INDEX($U$5:$U$1433, MATCH(J4373, $E$5:$E$1433, 0)),""),"")</f>
        <v/>
      </c>
    </row>
    <row r="4374">
      <c r="A4374" t="str">
        <f>IF(B4374&lt;&gt;"",A4373+1,"")</f>
        <v/>
      </c>
      <c r="F4374" t="str">
        <f>IFERROR(IF(VLOOKUP(E4374,J:J,1,0)=E4374,"X",""),"")</f>
        <v/>
      </c>
      <c r="G4374" t="str">
        <f>IF(J4374&lt;&gt;"", INDEX($C$5:$C$1433, MATCH(J4374, $E$5:$E$1433, 0)),"")</f>
        <v/>
      </c>
      <c r="H4374" t="str">
        <f>IF(J4374&lt;&gt;"", INDEX($D$5:$D$1433, MATCH(J4374, $E$5:$E$1433, 0)),"")</f>
        <v/>
      </c>
      <c r="I4374" t="str">
        <f>IFERROR(IF(J4374&lt;&gt;"", INDEX($B$5:$B$1433, MATCH(J4374, $E$5:$E$1433, 0)),""),"SAI")</f>
        <v/>
      </c>
      <c r="L4374" t="str">
        <f>IFERROR(IF($N$5="Sáng",IF(MID(K4374,2,7)-MID($L$2,2,7)&gt;0,"Trễ",""),IF(MID(K4374,2,7)-MID($Q$2,2,7)&gt;0,"Trễ","")),"")</f>
        <v/>
      </c>
      <c r="M4374" t="str">
        <f>IFERROR(IF($N$5="Sáng",MID(K4374,2,7)-MID($L$2,2,7),MID(K4374,2,7)-MID($Q$2,2,7)),"")</f>
        <v/>
      </c>
      <c r="Q4374" t="str">
        <f>IF(B4374&lt;&gt;"",IF(AND(P4374="",F4374=""),"Không phép ",""),"")</f>
        <v/>
      </c>
      <c r="R4374" t="str">
        <f>UPPER(B4374)</f>
        <v/>
      </c>
      <c r="T4374" t="str">
        <f>IFERROR(IF(J4374&lt;&gt;"", INDEX($S$5:$S$1433, MATCH(J4374, $E$5:$E$1433, 0)),""),"")</f>
        <v/>
      </c>
      <c r="V4374" t="str">
        <f>IFERROR(IF(J4374&lt;&gt;"", INDEX($U$5:$U$1433, MATCH(J4374, $E$5:$E$1433, 0)),""),"")</f>
        <v/>
      </c>
    </row>
    <row r="4375">
      <c r="A4375" t="str">
        <f>IF(B4375&lt;&gt;"",A4374+1,"")</f>
        <v/>
      </c>
      <c r="F4375" t="str">
        <f>IFERROR(IF(VLOOKUP(E4375,J:J,1,0)=E4375,"X",""),"")</f>
        <v/>
      </c>
      <c r="G4375" t="str">
        <f>IF(J4375&lt;&gt;"", INDEX($C$5:$C$1433, MATCH(J4375, $E$5:$E$1433, 0)),"")</f>
        <v/>
      </c>
      <c r="H4375" t="str">
        <f>IF(J4375&lt;&gt;"", INDEX($D$5:$D$1433, MATCH(J4375, $E$5:$E$1433, 0)),"")</f>
        <v/>
      </c>
      <c r="I4375" t="str">
        <f>IFERROR(IF(J4375&lt;&gt;"", INDEX($B$5:$B$1433, MATCH(J4375, $E$5:$E$1433, 0)),""),"SAI")</f>
        <v/>
      </c>
      <c r="L4375" t="str">
        <f>IFERROR(IF($N$5="Sáng",IF(MID(K4375,2,7)-MID($L$2,2,7)&gt;0,"Trễ",""),IF(MID(K4375,2,7)-MID($Q$2,2,7)&gt;0,"Trễ","")),"")</f>
        <v/>
      </c>
      <c r="M4375" t="str">
        <f>IFERROR(IF($N$5="Sáng",MID(K4375,2,7)-MID($L$2,2,7),MID(K4375,2,7)-MID($Q$2,2,7)),"")</f>
        <v/>
      </c>
      <c r="Q4375" t="str">
        <f>IF(B4375&lt;&gt;"",IF(AND(P4375="",F4375=""),"Không phép ",""),"")</f>
        <v/>
      </c>
      <c r="R4375" t="str">
        <f>UPPER(B4375)</f>
        <v/>
      </c>
      <c r="T4375" t="str">
        <f>IFERROR(IF(J4375&lt;&gt;"", INDEX($S$5:$S$1433, MATCH(J4375, $E$5:$E$1433, 0)),""),"")</f>
        <v/>
      </c>
      <c r="V4375" t="str">
        <f>IFERROR(IF(J4375&lt;&gt;"", INDEX($U$5:$U$1433, MATCH(J4375, $E$5:$E$1433, 0)),""),"")</f>
        <v/>
      </c>
    </row>
    <row r="4376">
      <c r="A4376" t="str">
        <f>IF(B4376&lt;&gt;"",A4375+1,"")</f>
        <v/>
      </c>
      <c r="F4376" t="str">
        <f>IFERROR(IF(VLOOKUP(E4376,J:J,1,0)=E4376,"X",""),"")</f>
        <v/>
      </c>
      <c r="G4376" t="str">
        <f>IF(J4376&lt;&gt;"", INDEX($C$5:$C$1433, MATCH(J4376, $E$5:$E$1433, 0)),"")</f>
        <v/>
      </c>
      <c r="H4376" t="str">
        <f>IF(J4376&lt;&gt;"", INDEX($D$5:$D$1433, MATCH(J4376, $E$5:$E$1433, 0)),"")</f>
        <v/>
      </c>
      <c r="I4376" t="str">
        <f>IFERROR(IF(J4376&lt;&gt;"", INDEX($B$5:$B$1433, MATCH(J4376, $E$5:$E$1433, 0)),""),"SAI")</f>
        <v/>
      </c>
      <c r="L4376" t="str">
        <f>IFERROR(IF($N$5="Sáng",IF(MID(K4376,2,7)-MID($L$2,2,7)&gt;0,"Trễ",""),IF(MID(K4376,2,7)-MID($Q$2,2,7)&gt;0,"Trễ","")),"")</f>
        <v/>
      </c>
      <c r="M4376" t="str">
        <f>IFERROR(IF($N$5="Sáng",MID(K4376,2,7)-MID($L$2,2,7),MID(K4376,2,7)-MID($Q$2,2,7)),"")</f>
        <v/>
      </c>
      <c r="Q4376" t="str">
        <f>IF(B4376&lt;&gt;"",IF(AND(P4376="",F4376=""),"Không phép ",""),"")</f>
        <v/>
      </c>
      <c r="R4376" t="str">
        <f>UPPER(B4376)</f>
        <v/>
      </c>
      <c r="T4376" t="str">
        <f>IFERROR(IF(J4376&lt;&gt;"", INDEX($S$5:$S$1433, MATCH(J4376, $E$5:$E$1433, 0)),""),"")</f>
        <v/>
      </c>
      <c r="V4376" t="str">
        <f>IFERROR(IF(J4376&lt;&gt;"", INDEX($U$5:$U$1433, MATCH(J4376, $E$5:$E$1433, 0)),""),"")</f>
        <v/>
      </c>
    </row>
    <row r="4377">
      <c r="A4377" t="str">
        <f>IF(B4377&lt;&gt;"",A4376+1,"")</f>
        <v/>
      </c>
      <c r="F4377" t="str">
        <f>IFERROR(IF(VLOOKUP(E4377,J:J,1,0)=E4377,"X",""),"")</f>
        <v/>
      </c>
      <c r="G4377" t="str">
        <f>IF(J4377&lt;&gt;"", INDEX($C$5:$C$1433, MATCH(J4377, $E$5:$E$1433, 0)),"")</f>
        <v/>
      </c>
      <c r="H4377" t="str">
        <f>IF(J4377&lt;&gt;"", INDEX($D$5:$D$1433, MATCH(J4377, $E$5:$E$1433, 0)),"")</f>
        <v/>
      </c>
      <c r="I4377" t="str">
        <f>IFERROR(IF(J4377&lt;&gt;"", INDEX($B$5:$B$1433, MATCH(J4377, $E$5:$E$1433, 0)),""),"SAI")</f>
        <v/>
      </c>
      <c r="L4377" t="str">
        <f>IFERROR(IF($N$5="Sáng",IF(MID(K4377,2,7)-MID($L$2,2,7)&gt;0,"Trễ",""),IF(MID(K4377,2,7)-MID($Q$2,2,7)&gt;0,"Trễ","")),"")</f>
        <v/>
      </c>
      <c r="M4377" t="str">
        <f>IFERROR(IF($N$5="Sáng",MID(K4377,2,7)-MID($L$2,2,7),MID(K4377,2,7)-MID($Q$2,2,7)),"")</f>
        <v/>
      </c>
      <c r="Q4377" t="str">
        <f>IF(B4377&lt;&gt;"",IF(AND(P4377="",F4377=""),"Không phép ",""),"")</f>
        <v/>
      </c>
      <c r="R4377" t="str">
        <f>UPPER(B4377)</f>
        <v/>
      </c>
      <c r="T4377" t="str">
        <f>IFERROR(IF(J4377&lt;&gt;"", INDEX($S$5:$S$1433, MATCH(J4377, $E$5:$E$1433, 0)),""),"")</f>
        <v/>
      </c>
      <c r="V4377" t="str">
        <f>IFERROR(IF(J4377&lt;&gt;"", INDEX($U$5:$U$1433, MATCH(J4377, $E$5:$E$1433, 0)),""),"")</f>
        <v/>
      </c>
    </row>
    <row r="4378">
      <c r="A4378" t="str">
        <f>IF(B4378&lt;&gt;"",A4377+1,"")</f>
        <v/>
      </c>
      <c r="F4378" t="str">
        <f>IFERROR(IF(VLOOKUP(E4378,J:J,1,0)=E4378,"X",""),"")</f>
        <v/>
      </c>
      <c r="G4378" t="str">
        <f>IF(J4378&lt;&gt;"", INDEX($C$5:$C$1433, MATCH(J4378, $E$5:$E$1433, 0)),"")</f>
        <v/>
      </c>
      <c r="H4378" t="str">
        <f>IF(J4378&lt;&gt;"", INDEX($D$5:$D$1433, MATCH(J4378, $E$5:$E$1433, 0)),"")</f>
        <v/>
      </c>
      <c r="I4378" t="str">
        <f>IFERROR(IF(J4378&lt;&gt;"", INDEX($B$5:$B$1433, MATCH(J4378, $E$5:$E$1433, 0)),""),"SAI")</f>
        <v/>
      </c>
      <c r="L4378" t="str">
        <f>IFERROR(IF($N$5="Sáng",IF(MID(K4378,2,7)-MID($L$2,2,7)&gt;0,"Trễ",""),IF(MID(K4378,2,7)-MID($Q$2,2,7)&gt;0,"Trễ","")),"")</f>
        <v/>
      </c>
      <c r="M4378" t="str">
        <f>IFERROR(IF($N$5="Sáng",MID(K4378,2,7)-MID($L$2,2,7),MID(K4378,2,7)-MID($Q$2,2,7)),"")</f>
        <v/>
      </c>
      <c r="Q4378" t="str">
        <f>IF(B4378&lt;&gt;"",IF(AND(P4378="",F4378=""),"Không phép ",""),"")</f>
        <v/>
      </c>
      <c r="R4378" t="str">
        <f>UPPER(B4378)</f>
        <v/>
      </c>
      <c r="T4378" t="str">
        <f>IFERROR(IF(J4378&lt;&gt;"", INDEX($S$5:$S$1433, MATCH(J4378, $E$5:$E$1433, 0)),""),"")</f>
        <v/>
      </c>
      <c r="V4378" t="str">
        <f>IFERROR(IF(J4378&lt;&gt;"", INDEX($U$5:$U$1433, MATCH(J4378, $E$5:$E$1433, 0)),""),"")</f>
        <v/>
      </c>
    </row>
    <row r="4379">
      <c r="A4379" t="str">
        <f>IF(B4379&lt;&gt;"",A4378+1,"")</f>
        <v/>
      </c>
      <c r="F4379" t="str">
        <f>IFERROR(IF(VLOOKUP(E4379,J:J,1,0)=E4379,"X",""),"")</f>
        <v/>
      </c>
      <c r="G4379" t="str">
        <f>IF(J4379&lt;&gt;"", INDEX($C$5:$C$1433, MATCH(J4379, $E$5:$E$1433, 0)),"")</f>
        <v/>
      </c>
      <c r="H4379" t="str">
        <f>IF(J4379&lt;&gt;"", INDEX($D$5:$D$1433, MATCH(J4379, $E$5:$E$1433, 0)),"")</f>
        <v/>
      </c>
      <c r="I4379" t="str">
        <f>IFERROR(IF(J4379&lt;&gt;"", INDEX($B$5:$B$1433, MATCH(J4379, $E$5:$E$1433, 0)),""),"SAI")</f>
        <v/>
      </c>
      <c r="L4379" t="str">
        <f>IFERROR(IF($N$5="Sáng",IF(MID(K4379,2,7)-MID($L$2,2,7)&gt;0,"Trễ",""),IF(MID(K4379,2,7)-MID($Q$2,2,7)&gt;0,"Trễ","")),"")</f>
        <v/>
      </c>
      <c r="M4379" t="str">
        <f>IFERROR(IF($N$5="Sáng",MID(K4379,2,7)-MID($L$2,2,7),MID(K4379,2,7)-MID($Q$2,2,7)),"")</f>
        <v/>
      </c>
      <c r="Q4379" t="str">
        <f>IF(B4379&lt;&gt;"",IF(AND(P4379="",F4379=""),"Không phép ",""),"")</f>
        <v/>
      </c>
      <c r="R4379" t="str">
        <f>UPPER(B4379)</f>
        <v/>
      </c>
      <c r="T4379" t="str">
        <f>IFERROR(IF(J4379&lt;&gt;"", INDEX($S$5:$S$1433, MATCH(J4379, $E$5:$E$1433, 0)),""),"")</f>
        <v/>
      </c>
      <c r="V4379" t="str">
        <f>IFERROR(IF(J4379&lt;&gt;"", INDEX($U$5:$U$1433, MATCH(J4379, $E$5:$E$1433, 0)),""),"")</f>
        <v/>
      </c>
    </row>
    <row r="4380">
      <c r="A4380" t="str">
        <f>IF(B4380&lt;&gt;"",A4379+1,"")</f>
        <v/>
      </c>
      <c r="F4380" t="str">
        <f>IFERROR(IF(VLOOKUP(E4380,J:J,1,0)=E4380,"X",""),"")</f>
        <v/>
      </c>
      <c r="G4380" t="str">
        <f>IF(J4380&lt;&gt;"", INDEX($C$5:$C$1433, MATCH(J4380, $E$5:$E$1433, 0)),"")</f>
        <v/>
      </c>
      <c r="H4380" t="str">
        <f>IF(J4380&lt;&gt;"", INDEX($D$5:$D$1433, MATCH(J4380, $E$5:$E$1433, 0)),"")</f>
        <v/>
      </c>
      <c r="I4380" t="str">
        <f>IFERROR(IF(J4380&lt;&gt;"", INDEX($B$5:$B$1433, MATCH(J4380, $E$5:$E$1433, 0)),""),"SAI")</f>
        <v/>
      </c>
      <c r="L4380" t="str">
        <f>IFERROR(IF($N$5="Sáng",IF(MID(K4380,2,7)-MID($L$2,2,7)&gt;0,"Trễ",""),IF(MID(K4380,2,7)-MID($Q$2,2,7)&gt;0,"Trễ","")),"")</f>
        <v/>
      </c>
      <c r="M4380" t="str">
        <f>IFERROR(IF($N$5="Sáng",MID(K4380,2,7)-MID($L$2,2,7),MID(K4380,2,7)-MID($Q$2,2,7)),"")</f>
        <v/>
      </c>
      <c r="Q4380" t="str">
        <f>IF(B4380&lt;&gt;"",IF(AND(P4380="",F4380=""),"Không phép ",""),"")</f>
        <v/>
      </c>
      <c r="R4380" t="str">
        <f>UPPER(B4380)</f>
        <v/>
      </c>
      <c r="T4380" t="str">
        <f>IFERROR(IF(J4380&lt;&gt;"", INDEX($S$5:$S$1433, MATCH(J4380, $E$5:$E$1433, 0)),""),"")</f>
        <v/>
      </c>
      <c r="V4380" t="str">
        <f>IFERROR(IF(J4380&lt;&gt;"", INDEX($U$5:$U$1433, MATCH(J4380, $E$5:$E$1433, 0)),""),"")</f>
        <v/>
      </c>
    </row>
    <row r="4381">
      <c r="A4381" t="str">
        <f>IF(B4381&lt;&gt;"",A4380+1,"")</f>
        <v/>
      </c>
      <c r="F4381" t="str">
        <f>IFERROR(IF(VLOOKUP(E4381,J:J,1,0)=E4381,"X",""),"")</f>
        <v/>
      </c>
      <c r="G4381" t="str">
        <f>IF(J4381&lt;&gt;"", INDEX($C$5:$C$1433, MATCH(J4381, $E$5:$E$1433, 0)),"")</f>
        <v/>
      </c>
      <c r="H4381" t="str">
        <f>IF(J4381&lt;&gt;"", INDEX($D$5:$D$1433, MATCH(J4381, $E$5:$E$1433, 0)),"")</f>
        <v/>
      </c>
      <c r="I4381" t="str">
        <f>IFERROR(IF(J4381&lt;&gt;"", INDEX($B$5:$B$1433, MATCH(J4381, $E$5:$E$1433, 0)),""),"SAI")</f>
        <v/>
      </c>
      <c r="L4381" t="str">
        <f>IFERROR(IF($N$5="Sáng",IF(MID(K4381,2,7)-MID($L$2,2,7)&gt;0,"Trễ",""),IF(MID(K4381,2,7)-MID($Q$2,2,7)&gt;0,"Trễ","")),"")</f>
        <v/>
      </c>
      <c r="M4381" t="str">
        <f>IFERROR(IF($N$5="Sáng",MID(K4381,2,7)-MID($L$2,2,7),MID(K4381,2,7)-MID($Q$2,2,7)),"")</f>
        <v/>
      </c>
      <c r="Q4381" t="str">
        <f>IF(B4381&lt;&gt;"",IF(AND(P4381="",F4381=""),"Không phép ",""),"")</f>
        <v/>
      </c>
      <c r="R4381" t="str">
        <f>UPPER(B4381)</f>
        <v/>
      </c>
      <c r="T4381" t="str">
        <f>IFERROR(IF(J4381&lt;&gt;"", INDEX($S$5:$S$1433, MATCH(J4381, $E$5:$E$1433, 0)),""),"")</f>
        <v/>
      </c>
      <c r="V4381" t="str">
        <f>IFERROR(IF(J4381&lt;&gt;"", INDEX($U$5:$U$1433, MATCH(J4381, $E$5:$E$1433, 0)),""),"")</f>
        <v/>
      </c>
    </row>
    <row r="4382">
      <c r="A4382" t="str">
        <f>IF(B4382&lt;&gt;"",A4381+1,"")</f>
        <v/>
      </c>
      <c r="F4382" t="str">
        <f>IFERROR(IF(VLOOKUP(E4382,J:J,1,0)=E4382,"X",""),"")</f>
        <v/>
      </c>
      <c r="G4382" t="str">
        <f>IF(J4382&lt;&gt;"", INDEX($C$5:$C$1433, MATCH(J4382, $E$5:$E$1433, 0)),"")</f>
        <v/>
      </c>
      <c r="H4382" t="str">
        <f>IF(J4382&lt;&gt;"", INDEX($D$5:$D$1433, MATCH(J4382, $E$5:$E$1433, 0)),"")</f>
        <v/>
      </c>
      <c r="I4382" t="str">
        <f>IFERROR(IF(J4382&lt;&gt;"", INDEX($B$5:$B$1433, MATCH(J4382, $E$5:$E$1433, 0)),""),"SAI")</f>
        <v/>
      </c>
      <c r="L4382" t="str">
        <f>IFERROR(IF($N$5="Sáng",IF(MID(K4382,2,7)-MID($L$2,2,7)&gt;0,"Trễ",""),IF(MID(K4382,2,7)-MID($Q$2,2,7)&gt;0,"Trễ","")),"")</f>
        <v/>
      </c>
      <c r="M4382" t="str">
        <f>IFERROR(IF($N$5="Sáng",MID(K4382,2,7)-MID($L$2,2,7),MID(K4382,2,7)-MID($Q$2,2,7)),"")</f>
        <v/>
      </c>
      <c r="Q4382" t="str">
        <f>IF(B4382&lt;&gt;"",IF(AND(P4382="",F4382=""),"Không phép ",""),"")</f>
        <v/>
      </c>
      <c r="R4382" t="str">
        <f>UPPER(B4382)</f>
        <v/>
      </c>
      <c r="T4382" t="str">
        <f>IFERROR(IF(J4382&lt;&gt;"", INDEX($S$5:$S$1433, MATCH(J4382, $E$5:$E$1433, 0)),""),"")</f>
        <v/>
      </c>
      <c r="V4382" t="str">
        <f>IFERROR(IF(J4382&lt;&gt;"", INDEX($U$5:$U$1433, MATCH(J4382, $E$5:$E$1433, 0)),""),"")</f>
        <v/>
      </c>
    </row>
    <row r="4383">
      <c r="A4383" t="str">
        <f>IF(B4383&lt;&gt;"",A4382+1,"")</f>
        <v/>
      </c>
      <c r="F4383" t="str">
        <f>IFERROR(IF(VLOOKUP(E4383,J:J,1,0)=E4383,"X",""),"")</f>
        <v/>
      </c>
      <c r="G4383" t="str">
        <f>IF(J4383&lt;&gt;"", INDEX($C$5:$C$1433, MATCH(J4383, $E$5:$E$1433, 0)),"")</f>
        <v/>
      </c>
      <c r="H4383" t="str">
        <f>IF(J4383&lt;&gt;"", INDEX($D$5:$D$1433, MATCH(J4383, $E$5:$E$1433, 0)),"")</f>
        <v/>
      </c>
      <c r="I4383" t="str">
        <f>IFERROR(IF(J4383&lt;&gt;"", INDEX($B$5:$B$1433, MATCH(J4383, $E$5:$E$1433, 0)),""),"SAI")</f>
        <v/>
      </c>
      <c r="L4383" t="str">
        <f>IFERROR(IF($N$5="Sáng",IF(MID(K4383,2,7)-MID($L$2,2,7)&gt;0,"Trễ",""),IF(MID(K4383,2,7)-MID($Q$2,2,7)&gt;0,"Trễ","")),"")</f>
        <v/>
      </c>
      <c r="M4383" t="str">
        <f>IFERROR(IF($N$5="Sáng",MID(K4383,2,7)-MID($L$2,2,7),MID(K4383,2,7)-MID($Q$2,2,7)),"")</f>
        <v/>
      </c>
      <c r="Q4383" t="str">
        <f>IF(B4383&lt;&gt;"",IF(AND(P4383="",F4383=""),"Không phép ",""),"")</f>
        <v/>
      </c>
      <c r="R4383" t="str">
        <f>UPPER(B4383)</f>
        <v/>
      </c>
      <c r="T4383" t="str">
        <f>IFERROR(IF(J4383&lt;&gt;"", INDEX($S$5:$S$1433, MATCH(J4383, $E$5:$E$1433, 0)),""),"")</f>
        <v/>
      </c>
      <c r="V4383" t="str">
        <f>IFERROR(IF(J4383&lt;&gt;"", INDEX($U$5:$U$1433, MATCH(J4383, $E$5:$E$1433, 0)),""),"")</f>
        <v/>
      </c>
    </row>
    <row r="4384">
      <c r="A4384" t="str">
        <f>IF(B4384&lt;&gt;"",A4383+1,"")</f>
        <v/>
      </c>
      <c r="F4384" t="str">
        <f>IFERROR(IF(VLOOKUP(E4384,J:J,1,0)=E4384,"X",""),"")</f>
        <v/>
      </c>
      <c r="G4384" t="str">
        <f>IF(J4384&lt;&gt;"", INDEX($C$5:$C$1433, MATCH(J4384, $E$5:$E$1433, 0)),"")</f>
        <v/>
      </c>
      <c r="H4384" t="str">
        <f>IF(J4384&lt;&gt;"", INDEX($D$5:$D$1433, MATCH(J4384, $E$5:$E$1433, 0)),"")</f>
        <v/>
      </c>
      <c r="I4384" t="str">
        <f>IFERROR(IF(J4384&lt;&gt;"", INDEX($B$5:$B$1433, MATCH(J4384, $E$5:$E$1433, 0)),""),"SAI")</f>
        <v/>
      </c>
      <c r="L4384" t="str">
        <f>IFERROR(IF($N$5="Sáng",IF(MID(K4384,2,7)-MID($L$2,2,7)&gt;0,"Trễ",""),IF(MID(K4384,2,7)-MID($Q$2,2,7)&gt;0,"Trễ","")),"")</f>
        <v/>
      </c>
      <c r="M4384" t="str">
        <f>IFERROR(IF($N$5="Sáng",MID(K4384,2,7)-MID($L$2,2,7),MID(K4384,2,7)-MID($Q$2,2,7)),"")</f>
        <v/>
      </c>
      <c r="Q4384" t="str">
        <f>IF(B4384&lt;&gt;"",IF(AND(P4384="",F4384=""),"Không phép ",""),"")</f>
        <v/>
      </c>
      <c r="R4384" t="str">
        <f>UPPER(B4384)</f>
        <v/>
      </c>
      <c r="T4384" t="str">
        <f>IFERROR(IF(J4384&lt;&gt;"", INDEX($S$5:$S$1433, MATCH(J4384, $E$5:$E$1433, 0)),""),"")</f>
        <v/>
      </c>
      <c r="V4384" t="str">
        <f>IFERROR(IF(J4384&lt;&gt;"", INDEX($U$5:$U$1433, MATCH(J4384, $E$5:$E$1433, 0)),""),"")</f>
        <v/>
      </c>
    </row>
    <row r="4385">
      <c r="A4385" t="str">
        <f>IF(B4385&lt;&gt;"",A4384+1,"")</f>
        <v/>
      </c>
      <c r="F4385" t="str">
        <f>IFERROR(IF(VLOOKUP(E4385,J:J,1,0)=E4385,"X",""),"")</f>
        <v/>
      </c>
      <c r="G4385" t="str">
        <f>IF(J4385&lt;&gt;"", INDEX($C$5:$C$1433, MATCH(J4385, $E$5:$E$1433, 0)),"")</f>
        <v/>
      </c>
      <c r="H4385" t="str">
        <f>IF(J4385&lt;&gt;"", INDEX($D$5:$D$1433, MATCH(J4385, $E$5:$E$1433, 0)),"")</f>
        <v/>
      </c>
      <c r="I4385" t="str">
        <f>IFERROR(IF(J4385&lt;&gt;"", INDEX($B$5:$B$1433, MATCH(J4385, $E$5:$E$1433, 0)),""),"SAI")</f>
        <v/>
      </c>
      <c r="L4385" t="str">
        <f>IFERROR(IF($N$5="Sáng",IF(MID(K4385,2,7)-MID($L$2,2,7)&gt;0,"Trễ",""),IF(MID(K4385,2,7)-MID($Q$2,2,7)&gt;0,"Trễ","")),"")</f>
        <v/>
      </c>
      <c r="M4385" t="str">
        <f>IFERROR(IF($N$5="Sáng",MID(K4385,2,7)-MID($L$2,2,7),MID(K4385,2,7)-MID($Q$2,2,7)),"")</f>
        <v/>
      </c>
      <c r="Q4385" t="str">
        <f>IF(B4385&lt;&gt;"",IF(AND(P4385="",F4385=""),"Không phép ",""),"")</f>
        <v/>
      </c>
      <c r="R4385" t="str">
        <f>UPPER(B4385)</f>
        <v/>
      </c>
      <c r="T4385" t="str">
        <f>IFERROR(IF(J4385&lt;&gt;"", INDEX($S$5:$S$1433, MATCH(J4385, $E$5:$E$1433, 0)),""),"")</f>
        <v/>
      </c>
      <c r="V4385" t="str">
        <f>IFERROR(IF(J4385&lt;&gt;"", INDEX($U$5:$U$1433, MATCH(J4385, $E$5:$E$1433, 0)),""),"")</f>
        <v/>
      </c>
    </row>
    <row r="4386">
      <c r="A4386" t="str">
        <f>IF(B4386&lt;&gt;"",A4385+1,"")</f>
        <v/>
      </c>
      <c r="F4386" t="str">
        <f>IFERROR(IF(VLOOKUP(E4386,J:J,1,0)=E4386,"X",""),"")</f>
        <v/>
      </c>
      <c r="G4386" t="str">
        <f>IF(J4386&lt;&gt;"", INDEX($C$5:$C$1433, MATCH(J4386, $E$5:$E$1433, 0)),"")</f>
        <v/>
      </c>
      <c r="H4386" t="str">
        <f>IF(J4386&lt;&gt;"", INDEX($D$5:$D$1433, MATCH(J4386, $E$5:$E$1433, 0)),"")</f>
        <v/>
      </c>
      <c r="I4386" t="str">
        <f>IFERROR(IF(J4386&lt;&gt;"", INDEX($B$5:$B$1433, MATCH(J4386, $E$5:$E$1433, 0)),""),"SAI")</f>
        <v/>
      </c>
      <c r="L4386" t="str">
        <f>IFERROR(IF($N$5="Sáng",IF(MID(K4386,2,7)-MID($L$2,2,7)&gt;0,"Trễ",""),IF(MID(K4386,2,7)-MID($Q$2,2,7)&gt;0,"Trễ","")),"")</f>
        <v/>
      </c>
      <c r="M4386" t="str">
        <f>IFERROR(IF($N$5="Sáng",MID(K4386,2,7)-MID($L$2,2,7),MID(K4386,2,7)-MID($Q$2,2,7)),"")</f>
        <v/>
      </c>
      <c r="Q4386" t="str">
        <f>IF(B4386&lt;&gt;"",IF(AND(P4386="",F4386=""),"Không phép ",""),"")</f>
        <v/>
      </c>
      <c r="R4386" t="str">
        <f>UPPER(B4386)</f>
        <v/>
      </c>
      <c r="T4386" t="str">
        <f>IFERROR(IF(J4386&lt;&gt;"", INDEX($S$5:$S$1433, MATCH(J4386, $E$5:$E$1433, 0)),""),"")</f>
        <v/>
      </c>
      <c r="V4386" t="str">
        <f>IFERROR(IF(J4386&lt;&gt;"", INDEX($U$5:$U$1433, MATCH(J4386, $E$5:$E$1433, 0)),""),"")</f>
        <v/>
      </c>
    </row>
    <row r="4387">
      <c r="A4387" t="str">
        <f>IF(B4387&lt;&gt;"",A4386+1,"")</f>
        <v/>
      </c>
      <c r="F4387" t="str">
        <f>IFERROR(IF(VLOOKUP(E4387,J:J,1,0)=E4387,"X",""),"")</f>
        <v/>
      </c>
      <c r="G4387" t="str">
        <f>IF(J4387&lt;&gt;"", INDEX($C$5:$C$1433, MATCH(J4387, $E$5:$E$1433, 0)),"")</f>
        <v/>
      </c>
      <c r="H4387" t="str">
        <f>IF(J4387&lt;&gt;"", INDEX($D$5:$D$1433, MATCH(J4387, $E$5:$E$1433, 0)),"")</f>
        <v/>
      </c>
      <c r="I4387" t="str">
        <f>IFERROR(IF(J4387&lt;&gt;"", INDEX($B$5:$B$1433, MATCH(J4387, $E$5:$E$1433, 0)),""),"SAI")</f>
        <v/>
      </c>
      <c r="L4387" t="str">
        <f>IFERROR(IF($N$5="Sáng",IF(MID(K4387,2,7)-MID($L$2,2,7)&gt;0,"Trễ",""),IF(MID(K4387,2,7)-MID($Q$2,2,7)&gt;0,"Trễ","")),"")</f>
        <v/>
      </c>
      <c r="M4387" t="str">
        <f>IFERROR(IF($N$5="Sáng",MID(K4387,2,7)-MID($L$2,2,7),MID(K4387,2,7)-MID($Q$2,2,7)),"")</f>
        <v/>
      </c>
      <c r="Q4387" t="str">
        <f>IF(B4387&lt;&gt;"",IF(AND(P4387="",F4387=""),"Không phép ",""),"")</f>
        <v/>
      </c>
      <c r="R4387" t="str">
        <f>UPPER(B4387)</f>
        <v/>
      </c>
      <c r="T4387" t="str">
        <f>IFERROR(IF(J4387&lt;&gt;"", INDEX($S$5:$S$1433, MATCH(J4387, $E$5:$E$1433, 0)),""),"")</f>
        <v/>
      </c>
      <c r="V4387" t="str">
        <f>IFERROR(IF(J4387&lt;&gt;"", INDEX($U$5:$U$1433, MATCH(J4387, $E$5:$E$1433, 0)),""),"")</f>
        <v/>
      </c>
    </row>
    <row r="4388">
      <c r="A4388" t="str">
        <f>IF(B4388&lt;&gt;"",A4387+1,"")</f>
        <v/>
      </c>
      <c r="F4388" t="str">
        <f>IFERROR(IF(VLOOKUP(E4388,J:J,1,0)=E4388,"X",""),"")</f>
        <v/>
      </c>
      <c r="G4388" t="str">
        <f>IF(J4388&lt;&gt;"", INDEX($C$5:$C$1433, MATCH(J4388, $E$5:$E$1433, 0)),"")</f>
        <v/>
      </c>
      <c r="H4388" t="str">
        <f>IF(J4388&lt;&gt;"", INDEX($D$5:$D$1433, MATCH(J4388, $E$5:$E$1433, 0)),"")</f>
        <v/>
      </c>
      <c r="I4388" t="str">
        <f>IFERROR(IF(J4388&lt;&gt;"", INDEX($B$5:$B$1433, MATCH(J4388, $E$5:$E$1433, 0)),""),"SAI")</f>
        <v/>
      </c>
      <c r="L4388" t="str">
        <f>IFERROR(IF($N$5="Sáng",IF(MID(K4388,2,7)-MID($L$2,2,7)&gt;0,"Trễ",""),IF(MID(K4388,2,7)-MID($Q$2,2,7)&gt;0,"Trễ","")),"")</f>
        <v/>
      </c>
      <c r="M4388" t="str">
        <f>IFERROR(IF($N$5="Sáng",MID(K4388,2,7)-MID($L$2,2,7),MID(K4388,2,7)-MID($Q$2,2,7)),"")</f>
        <v/>
      </c>
      <c r="Q4388" t="str">
        <f>IF(B4388&lt;&gt;"",IF(AND(P4388="",F4388=""),"Không phép ",""),"")</f>
        <v/>
      </c>
      <c r="R4388" t="str">
        <f>UPPER(B4388)</f>
        <v/>
      </c>
      <c r="T4388" t="str">
        <f>IFERROR(IF(J4388&lt;&gt;"", INDEX($S$5:$S$1433, MATCH(J4388, $E$5:$E$1433, 0)),""),"")</f>
        <v/>
      </c>
      <c r="V4388" t="str">
        <f>IFERROR(IF(J4388&lt;&gt;"", INDEX($U$5:$U$1433, MATCH(J4388, $E$5:$E$1433, 0)),""),"")</f>
        <v/>
      </c>
    </row>
    <row r="4389">
      <c r="A4389" t="str">
        <f>IF(B4389&lt;&gt;"",A4388+1,"")</f>
        <v/>
      </c>
      <c r="F4389" t="str">
        <f>IFERROR(IF(VLOOKUP(E4389,J:J,1,0)=E4389,"X",""),"")</f>
        <v/>
      </c>
      <c r="G4389" t="str">
        <f>IF(J4389&lt;&gt;"", INDEX($C$5:$C$1433, MATCH(J4389, $E$5:$E$1433, 0)),"")</f>
        <v/>
      </c>
      <c r="H4389" t="str">
        <f>IF(J4389&lt;&gt;"", INDEX($D$5:$D$1433, MATCH(J4389, $E$5:$E$1433, 0)),"")</f>
        <v/>
      </c>
      <c r="I4389" t="str">
        <f>IFERROR(IF(J4389&lt;&gt;"", INDEX($B$5:$B$1433, MATCH(J4389, $E$5:$E$1433, 0)),""),"SAI")</f>
        <v/>
      </c>
      <c r="L4389" t="str">
        <f>IFERROR(IF($N$5="Sáng",IF(MID(K4389,2,7)-MID($L$2,2,7)&gt;0,"Trễ",""),IF(MID(K4389,2,7)-MID($Q$2,2,7)&gt;0,"Trễ","")),"")</f>
        <v/>
      </c>
      <c r="M4389" t="str">
        <f>IFERROR(IF($N$5="Sáng",MID(K4389,2,7)-MID($L$2,2,7),MID(K4389,2,7)-MID($Q$2,2,7)),"")</f>
        <v/>
      </c>
      <c r="Q4389" t="str">
        <f>IF(B4389&lt;&gt;"",IF(AND(P4389="",F4389=""),"Không phép ",""),"")</f>
        <v/>
      </c>
      <c r="R4389" t="str">
        <f>UPPER(B4389)</f>
        <v/>
      </c>
      <c r="T4389" t="str">
        <f>IFERROR(IF(J4389&lt;&gt;"", INDEX($S$5:$S$1433, MATCH(J4389, $E$5:$E$1433, 0)),""),"")</f>
        <v/>
      </c>
      <c r="V4389" t="str">
        <f>IFERROR(IF(J4389&lt;&gt;"", INDEX($U$5:$U$1433, MATCH(J4389, $E$5:$E$1433, 0)),""),"")</f>
        <v/>
      </c>
    </row>
    <row r="4390">
      <c r="A4390" t="str">
        <f>IF(B4390&lt;&gt;"",A4389+1,"")</f>
        <v/>
      </c>
      <c r="F4390" t="str">
        <f>IFERROR(IF(VLOOKUP(E4390,J:J,1,0)=E4390,"X",""),"")</f>
        <v/>
      </c>
      <c r="G4390" t="str">
        <f>IF(J4390&lt;&gt;"", INDEX($C$5:$C$1433, MATCH(J4390, $E$5:$E$1433, 0)),"")</f>
        <v/>
      </c>
      <c r="H4390" t="str">
        <f>IF(J4390&lt;&gt;"", INDEX($D$5:$D$1433, MATCH(J4390, $E$5:$E$1433, 0)),"")</f>
        <v/>
      </c>
      <c r="I4390" t="str">
        <f>IFERROR(IF(J4390&lt;&gt;"", INDEX($B$5:$B$1433, MATCH(J4390, $E$5:$E$1433, 0)),""),"SAI")</f>
        <v/>
      </c>
      <c r="L4390" t="str">
        <f>IFERROR(IF($N$5="Sáng",IF(MID(K4390,2,7)-MID($L$2,2,7)&gt;0,"Trễ",""),IF(MID(K4390,2,7)-MID($Q$2,2,7)&gt;0,"Trễ","")),"")</f>
        <v/>
      </c>
      <c r="M4390" t="str">
        <f>IFERROR(IF($N$5="Sáng",MID(K4390,2,7)-MID($L$2,2,7),MID(K4390,2,7)-MID($Q$2,2,7)),"")</f>
        <v/>
      </c>
      <c r="Q4390" t="str">
        <f>IF(B4390&lt;&gt;"",IF(AND(P4390="",F4390=""),"Không phép ",""),"")</f>
        <v/>
      </c>
      <c r="R4390" t="str">
        <f>UPPER(B4390)</f>
        <v/>
      </c>
      <c r="T4390" t="str">
        <f>IFERROR(IF(J4390&lt;&gt;"", INDEX($S$5:$S$1433, MATCH(J4390, $E$5:$E$1433, 0)),""),"")</f>
        <v/>
      </c>
      <c r="V4390" t="str">
        <f>IFERROR(IF(J4390&lt;&gt;"", INDEX($U$5:$U$1433, MATCH(J4390, $E$5:$E$1433, 0)),""),"")</f>
        <v/>
      </c>
    </row>
    <row r="4391">
      <c r="A4391" t="str">
        <f>IF(B4391&lt;&gt;"",A4390+1,"")</f>
        <v/>
      </c>
      <c r="F4391" t="str">
        <f>IFERROR(IF(VLOOKUP(E4391,J:J,1,0)=E4391,"X",""),"")</f>
        <v/>
      </c>
      <c r="G4391" t="str">
        <f>IF(J4391&lt;&gt;"", INDEX($C$5:$C$1433, MATCH(J4391, $E$5:$E$1433, 0)),"")</f>
        <v/>
      </c>
      <c r="H4391" t="str">
        <f>IF(J4391&lt;&gt;"", INDEX($D$5:$D$1433, MATCH(J4391, $E$5:$E$1433, 0)),"")</f>
        <v/>
      </c>
      <c r="I4391" t="str">
        <f>IFERROR(IF(J4391&lt;&gt;"", INDEX($B$5:$B$1433, MATCH(J4391, $E$5:$E$1433, 0)),""),"SAI")</f>
        <v/>
      </c>
      <c r="L4391" t="str">
        <f>IFERROR(IF($N$5="Sáng",IF(MID(K4391,2,7)-MID($L$2,2,7)&gt;0,"Trễ",""),IF(MID(K4391,2,7)-MID($Q$2,2,7)&gt;0,"Trễ","")),"")</f>
        <v/>
      </c>
      <c r="M4391" t="str">
        <f>IFERROR(IF($N$5="Sáng",MID(K4391,2,7)-MID($L$2,2,7),MID(K4391,2,7)-MID($Q$2,2,7)),"")</f>
        <v/>
      </c>
      <c r="Q4391" t="str">
        <f>IF(B4391&lt;&gt;"",IF(AND(P4391="",F4391=""),"Không phép ",""),"")</f>
        <v/>
      </c>
      <c r="R4391" t="str">
        <f>UPPER(B4391)</f>
        <v/>
      </c>
      <c r="T4391" t="str">
        <f>IFERROR(IF(J4391&lt;&gt;"", INDEX($S$5:$S$1433, MATCH(J4391, $E$5:$E$1433, 0)),""),"")</f>
        <v/>
      </c>
      <c r="V4391" t="str">
        <f>IFERROR(IF(J4391&lt;&gt;"", INDEX($U$5:$U$1433, MATCH(J4391, $E$5:$E$1433, 0)),""),"")</f>
        <v/>
      </c>
    </row>
    <row r="4392">
      <c r="A4392" t="str">
        <f>IF(B4392&lt;&gt;"",A4391+1,"")</f>
        <v/>
      </c>
      <c r="F4392" t="str">
        <f>IFERROR(IF(VLOOKUP(E4392,J:J,1,0)=E4392,"X",""),"")</f>
        <v/>
      </c>
      <c r="G4392" t="str">
        <f>IF(J4392&lt;&gt;"", INDEX($C$5:$C$1433, MATCH(J4392, $E$5:$E$1433, 0)),"")</f>
        <v/>
      </c>
      <c r="H4392" t="str">
        <f>IF(J4392&lt;&gt;"", INDEX($D$5:$D$1433, MATCH(J4392, $E$5:$E$1433, 0)),"")</f>
        <v/>
      </c>
      <c r="I4392" t="str">
        <f>IFERROR(IF(J4392&lt;&gt;"", INDEX($B$5:$B$1433, MATCH(J4392, $E$5:$E$1433, 0)),""),"SAI")</f>
        <v/>
      </c>
      <c r="L4392" t="str">
        <f>IFERROR(IF($N$5="Sáng",IF(MID(K4392,2,7)-MID($L$2,2,7)&gt;0,"Trễ",""),IF(MID(K4392,2,7)-MID($Q$2,2,7)&gt;0,"Trễ","")),"")</f>
        <v/>
      </c>
      <c r="M4392" t="str">
        <f>IFERROR(IF($N$5="Sáng",MID(K4392,2,7)-MID($L$2,2,7),MID(K4392,2,7)-MID($Q$2,2,7)),"")</f>
        <v/>
      </c>
      <c r="Q4392" t="str">
        <f>IF(B4392&lt;&gt;"",IF(AND(P4392="",F4392=""),"Không phép ",""),"")</f>
        <v/>
      </c>
      <c r="R4392" t="str">
        <f>UPPER(B4392)</f>
        <v/>
      </c>
      <c r="T4392" t="str">
        <f>IFERROR(IF(J4392&lt;&gt;"", INDEX($S$5:$S$1433, MATCH(J4392, $E$5:$E$1433, 0)),""),"")</f>
        <v/>
      </c>
      <c r="V4392" t="str">
        <f>IFERROR(IF(J4392&lt;&gt;"", INDEX($U$5:$U$1433, MATCH(J4392, $E$5:$E$1433, 0)),""),"")</f>
        <v/>
      </c>
    </row>
    <row r="4393">
      <c r="A4393" t="str">
        <f>IF(B4393&lt;&gt;"",A4392+1,"")</f>
        <v/>
      </c>
      <c r="F4393" t="str">
        <f>IFERROR(IF(VLOOKUP(E4393,J:J,1,0)=E4393,"X",""),"")</f>
        <v/>
      </c>
      <c r="G4393" t="str">
        <f>IF(J4393&lt;&gt;"", INDEX($C$5:$C$1433, MATCH(J4393, $E$5:$E$1433, 0)),"")</f>
        <v/>
      </c>
      <c r="H4393" t="str">
        <f>IF(J4393&lt;&gt;"", INDEX($D$5:$D$1433, MATCH(J4393, $E$5:$E$1433, 0)),"")</f>
        <v/>
      </c>
      <c r="I4393" t="str">
        <f>IFERROR(IF(J4393&lt;&gt;"", INDEX($B$5:$B$1433, MATCH(J4393, $E$5:$E$1433, 0)),""),"SAI")</f>
        <v/>
      </c>
      <c r="L4393" t="str">
        <f>IFERROR(IF($N$5="Sáng",IF(MID(K4393,2,7)-MID($L$2,2,7)&gt;0,"Trễ",""),IF(MID(K4393,2,7)-MID($Q$2,2,7)&gt;0,"Trễ","")),"")</f>
        <v/>
      </c>
      <c r="M4393" t="str">
        <f>IFERROR(IF($N$5="Sáng",MID(K4393,2,7)-MID($L$2,2,7),MID(K4393,2,7)-MID($Q$2,2,7)),"")</f>
        <v/>
      </c>
      <c r="Q4393" t="str">
        <f>IF(B4393&lt;&gt;"",IF(AND(P4393="",F4393=""),"Không phép ",""),"")</f>
        <v/>
      </c>
      <c r="R4393" t="str">
        <f>UPPER(B4393)</f>
        <v/>
      </c>
      <c r="T4393" t="str">
        <f>IFERROR(IF(J4393&lt;&gt;"", INDEX($S$5:$S$1433, MATCH(J4393, $E$5:$E$1433, 0)),""),"")</f>
        <v/>
      </c>
      <c r="V4393" t="str">
        <f>IFERROR(IF(J4393&lt;&gt;"", INDEX($U$5:$U$1433, MATCH(J4393, $E$5:$E$1433, 0)),""),"")</f>
        <v/>
      </c>
    </row>
    <row r="4394">
      <c r="A4394" t="str">
        <f>IF(B4394&lt;&gt;"",A4393+1,"")</f>
        <v/>
      </c>
      <c r="F4394" t="str">
        <f>IFERROR(IF(VLOOKUP(E4394,J:J,1,0)=E4394,"X",""),"")</f>
        <v/>
      </c>
      <c r="G4394" t="str">
        <f>IF(J4394&lt;&gt;"", INDEX($C$5:$C$1433, MATCH(J4394, $E$5:$E$1433, 0)),"")</f>
        <v/>
      </c>
      <c r="H4394" t="str">
        <f>IF(J4394&lt;&gt;"", INDEX($D$5:$D$1433, MATCH(J4394, $E$5:$E$1433, 0)),"")</f>
        <v/>
      </c>
      <c r="I4394" t="str">
        <f>IFERROR(IF(J4394&lt;&gt;"", INDEX($B$5:$B$1433, MATCH(J4394, $E$5:$E$1433, 0)),""),"SAI")</f>
        <v/>
      </c>
      <c r="L4394" t="str">
        <f>IFERROR(IF($N$5="Sáng",IF(MID(K4394,2,7)-MID($L$2,2,7)&gt;0,"Trễ",""),IF(MID(K4394,2,7)-MID($Q$2,2,7)&gt;0,"Trễ","")),"")</f>
        <v/>
      </c>
      <c r="M4394" t="str">
        <f>IFERROR(IF($N$5="Sáng",MID(K4394,2,7)-MID($L$2,2,7),MID(K4394,2,7)-MID($Q$2,2,7)),"")</f>
        <v/>
      </c>
      <c r="Q4394" t="str">
        <f>IF(B4394&lt;&gt;"",IF(AND(P4394="",F4394=""),"Không phép ",""),"")</f>
        <v/>
      </c>
      <c r="R4394" t="str">
        <f>UPPER(B4394)</f>
        <v/>
      </c>
      <c r="T4394" t="str">
        <f>IFERROR(IF(J4394&lt;&gt;"", INDEX($S$5:$S$1433, MATCH(J4394, $E$5:$E$1433, 0)),""),"")</f>
        <v/>
      </c>
      <c r="V4394" t="str">
        <f>IFERROR(IF(J4394&lt;&gt;"", INDEX($U$5:$U$1433, MATCH(J4394, $E$5:$E$1433, 0)),""),"")</f>
        <v/>
      </c>
    </row>
    <row r="4395">
      <c r="A4395" t="str">
        <f>IF(B4395&lt;&gt;"",A4394+1,"")</f>
        <v/>
      </c>
      <c r="F4395" t="str">
        <f>IFERROR(IF(VLOOKUP(E4395,J:J,1,0)=E4395,"X",""),"")</f>
        <v/>
      </c>
      <c r="G4395" t="str">
        <f>IF(J4395&lt;&gt;"", INDEX($C$5:$C$1433, MATCH(J4395, $E$5:$E$1433, 0)),"")</f>
        <v/>
      </c>
      <c r="H4395" t="str">
        <f>IF(J4395&lt;&gt;"", INDEX($D$5:$D$1433, MATCH(J4395, $E$5:$E$1433, 0)),"")</f>
        <v/>
      </c>
      <c r="I4395" t="str">
        <f>IFERROR(IF(J4395&lt;&gt;"", INDEX($B$5:$B$1433, MATCH(J4395, $E$5:$E$1433, 0)),""),"SAI")</f>
        <v/>
      </c>
      <c r="L4395" t="str">
        <f>IFERROR(IF($N$5="Sáng",IF(MID(K4395,2,7)-MID($L$2,2,7)&gt;0,"Trễ",""),IF(MID(K4395,2,7)-MID($Q$2,2,7)&gt;0,"Trễ","")),"")</f>
        <v/>
      </c>
      <c r="M4395" t="str">
        <f>IFERROR(IF($N$5="Sáng",MID(K4395,2,7)-MID($L$2,2,7),MID(K4395,2,7)-MID($Q$2,2,7)),"")</f>
        <v/>
      </c>
      <c r="Q4395" t="str">
        <f>IF(B4395&lt;&gt;"",IF(AND(P4395="",F4395=""),"Không phép ",""),"")</f>
        <v/>
      </c>
      <c r="R4395" t="str">
        <f>UPPER(B4395)</f>
        <v/>
      </c>
      <c r="T4395" t="str">
        <f>IFERROR(IF(J4395&lt;&gt;"", INDEX($S$5:$S$1433, MATCH(J4395, $E$5:$E$1433, 0)),""),"")</f>
        <v/>
      </c>
      <c r="V4395" t="str">
        <f>IFERROR(IF(J4395&lt;&gt;"", INDEX($U$5:$U$1433, MATCH(J4395, $E$5:$E$1433, 0)),""),"")</f>
        <v/>
      </c>
    </row>
    <row r="4396">
      <c r="A4396" t="str">
        <f>IF(B4396&lt;&gt;"",A4395+1,"")</f>
        <v/>
      </c>
      <c r="F4396" t="str">
        <f>IFERROR(IF(VLOOKUP(E4396,J:J,1,0)=E4396,"X",""),"")</f>
        <v/>
      </c>
      <c r="G4396" t="str">
        <f>IF(J4396&lt;&gt;"", INDEX($C$5:$C$1433, MATCH(J4396, $E$5:$E$1433, 0)),"")</f>
        <v/>
      </c>
      <c r="H4396" t="str">
        <f>IF(J4396&lt;&gt;"", INDEX($D$5:$D$1433, MATCH(J4396, $E$5:$E$1433, 0)),"")</f>
        <v/>
      </c>
      <c r="I4396" t="str">
        <f>IFERROR(IF(J4396&lt;&gt;"", INDEX($B$5:$B$1433, MATCH(J4396, $E$5:$E$1433, 0)),""),"SAI")</f>
        <v/>
      </c>
      <c r="L4396" t="str">
        <f>IFERROR(IF($N$5="Sáng",IF(MID(K4396,2,7)-MID($L$2,2,7)&gt;0,"Trễ",""),IF(MID(K4396,2,7)-MID($Q$2,2,7)&gt;0,"Trễ","")),"")</f>
        <v/>
      </c>
      <c r="M4396" t="str">
        <f>IFERROR(IF($N$5="Sáng",MID(K4396,2,7)-MID($L$2,2,7),MID(K4396,2,7)-MID($Q$2,2,7)),"")</f>
        <v/>
      </c>
      <c r="Q4396" t="str">
        <f>IF(B4396&lt;&gt;"",IF(AND(P4396="",F4396=""),"Không phép ",""),"")</f>
        <v/>
      </c>
      <c r="R4396" t="str">
        <f>UPPER(B4396)</f>
        <v/>
      </c>
      <c r="T4396" t="str">
        <f>IFERROR(IF(J4396&lt;&gt;"", INDEX($S$5:$S$1433, MATCH(J4396, $E$5:$E$1433, 0)),""),"")</f>
        <v/>
      </c>
      <c r="V4396" t="str">
        <f>IFERROR(IF(J4396&lt;&gt;"", INDEX($U$5:$U$1433, MATCH(J4396, $E$5:$E$1433, 0)),""),"")</f>
        <v/>
      </c>
    </row>
    <row r="4397">
      <c r="A4397" t="str">
        <f>IF(B4397&lt;&gt;"",A4396+1,"")</f>
        <v/>
      </c>
      <c r="F4397" t="str">
        <f>IFERROR(IF(VLOOKUP(E4397,J:J,1,0)=E4397,"X",""),"")</f>
        <v/>
      </c>
      <c r="G4397" t="str">
        <f>IF(J4397&lt;&gt;"", INDEX($C$5:$C$1433, MATCH(J4397, $E$5:$E$1433, 0)),"")</f>
        <v/>
      </c>
      <c r="H4397" t="str">
        <f>IF(J4397&lt;&gt;"", INDEX($D$5:$D$1433, MATCH(J4397, $E$5:$E$1433, 0)),"")</f>
        <v/>
      </c>
      <c r="I4397" t="str">
        <f>IFERROR(IF(J4397&lt;&gt;"", INDEX($B$5:$B$1433, MATCH(J4397, $E$5:$E$1433, 0)),""),"SAI")</f>
        <v/>
      </c>
      <c r="L4397" t="str">
        <f>IFERROR(IF($N$5="Sáng",IF(MID(K4397,2,7)-MID($L$2,2,7)&gt;0,"Trễ",""),IF(MID(K4397,2,7)-MID($Q$2,2,7)&gt;0,"Trễ","")),"")</f>
        <v/>
      </c>
      <c r="M4397" t="str">
        <f>IFERROR(IF($N$5="Sáng",MID(K4397,2,7)-MID($L$2,2,7),MID(K4397,2,7)-MID($Q$2,2,7)),"")</f>
        <v/>
      </c>
      <c r="Q4397" t="str">
        <f>IF(B4397&lt;&gt;"",IF(AND(P4397="",F4397=""),"Không phép ",""),"")</f>
        <v/>
      </c>
      <c r="R4397" t="str">
        <f>UPPER(B4397)</f>
        <v/>
      </c>
      <c r="T4397" t="str">
        <f>IFERROR(IF(J4397&lt;&gt;"", INDEX($S$5:$S$1433, MATCH(J4397, $E$5:$E$1433, 0)),""),"")</f>
        <v/>
      </c>
      <c r="V4397" t="str">
        <f>IFERROR(IF(J4397&lt;&gt;"", INDEX($U$5:$U$1433, MATCH(J4397, $E$5:$E$1433, 0)),""),"")</f>
        <v/>
      </c>
    </row>
    <row r="4398">
      <c r="A4398" t="str">
        <f>IF(B4398&lt;&gt;"",A4397+1,"")</f>
        <v/>
      </c>
      <c r="F4398" t="str">
        <f>IFERROR(IF(VLOOKUP(E4398,J:J,1,0)=E4398,"X",""),"")</f>
        <v/>
      </c>
      <c r="G4398" t="str">
        <f>IF(J4398&lt;&gt;"", INDEX($C$5:$C$1433, MATCH(J4398, $E$5:$E$1433, 0)),"")</f>
        <v/>
      </c>
      <c r="H4398" t="str">
        <f>IF(J4398&lt;&gt;"", INDEX($D$5:$D$1433, MATCH(J4398, $E$5:$E$1433, 0)),"")</f>
        <v/>
      </c>
      <c r="I4398" t="str">
        <f>IFERROR(IF(J4398&lt;&gt;"", INDEX($B$5:$B$1433, MATCH(J4398, $E$5:$E$1433, 0)),""),"SAI")</f>
        <v/>
      </c>
      <c r="L4398" t="str">
        <f>IFERROR(IF($N$5="Sáng",IF(MID(K4398,2,7)-MID($L$2,2,7)&gt;0,"Trễ",""),IF(MID(K4398,2,7)-MID($Q$2,2,7)&gt;0,"Trễ","")),"")</f>
        <v/>
      </c>
      <c r="M4398" t="str">
        <f>IFERROR(IF($N$5="Sáng",MID(K4398,2,7)-MID($L$2,2,7),MID(K4398,2,7)-MID($Q$2,2,7)),"")</f>
        <v/>
      </c>
      <c r="Q4398" t="str">
        <f>IF(B4398&lt;&gt;"",IF(AND(P4398="",F4398=""),"Không phép ",""),"")</f>
        <v/>
      </c>
      <c r="R4398" t="str">
        <f>UPPER(B4398)</f>
        <v/>
      </c>
      <c r="T4398" t="str">
        <f>IFERROR(IF(J4398&lt;&gt;"", INDEX($S$5:$S$1433, MATCH(J4398, $E$5:$E$1433, 0)),""),"")</f>
        <v/>
      </c>
      <c r="V4398" t="str">
        <f>IFERROR(IF(J4398&lt;&gt;"", INDEX($U$5:$U$1433, MATCH(J4398, $E$5:$E$1433, 0)),""),"")</f>
        <v/>
      </c>
    </row>
    <row r="4399">
      <c r="A4399" t="str">
        <f>IF(B4399&lt;&gt;"",A4398+1,"")</f>
        <v/>
      </c>
      <c r="F4399" t="str">
        <f>IFERROR(IF(VLOOKUP(E4399,J:J,1,0)=E4399,"X",""),"")</f>
        <v/>
      </c>
      <c r="G4399" t="str">
        <f>IF(J4399&lt;&gt;"", INDEX($C$5:$C$1433, MATCH(J4399, $E$5:$E$1433, 0)),"")</f>
        <v/>
      </c>
      <c r="H4399" t="str">
        <f>IF(J4399&lt;&gt;"", INDEX($D$5:$D$1433, MATCH(J4399, $E$5:$E$1433, 0)),"")</f>
        <v/>
      </c>
      <c r="I4399" t="str">
        <f>IFERROR(IF(J4399&lt;&gt;"", INDEX($B$5:$B$1433, MATCH(J4399, $E$5:$E$1433, 0)),""),"SAI")</f>
        <v/>
      </c>
      <c r="L4399" t="str">
        <f>IFERROR(IF($N$5="Sáng",IF(MID(K4399,2,7)-MID($L$2,2,7)&gt;0,"Trễ",""),IF(MID(K4399,2,7)-MID($Q$2,2,7)&gt;0,"Trễ","")),"")</f>
        <v/>
      </c>
      <c r="M4399" t="str">
        <f>IFERROR(IF($N$5="Sáng",MID(K4399,2,7)-MID($L$2,2,7),MID(K4399,2,7)-MID($Q$2,2,7)),"")</f>
        <v/>
      </c>
      <c r="Q4399" t="str">
        <f>IF(B4399&lt;&gt;"",IF(AND(P4399="",F4399=""),"Không phép ",""),"")</f>
        <v/>
      </c>
      <c r="R4399" t="str">
        <f>UPPER(B4399)</f>
        <v/>
      </c>
      <c r="T4399" t="str">
        <f>IFERROR(IF(J4399&lt;&gt;"", INDEX($S$5:$S$1433, MATCH(J4399, $E$5:$E$1433, 0)),""),"")</f>
        <v/>
      </c>
      <c r="V4399" t="str">
        <f>IFERROR(IF(J4399&lt;&gt;"", INDEX($U$5:$U$1433, MATCH(J4399, $E$5:$E$1433, 0)),""),"")</f>
        <v/>
      </c>
    </row>
    <row r="4400">
      <c r="A4400" t="str">
        <f>IF(B4400&lt;&gt;"",A4399+1,"")</f>
        <v/>
      </c>
      <c r="F4400" t="str">
        <f>IFERROR(IF(VLOOKUP(E4400,J:J,1,0)=E4400,"X",""),"")</f>
        <v/>
      </c>
      <c r="G4400" t="str">
        <f>IF(J4400&lt;&gt;"", INDEX($C$5:$C$1433, MATCH(J4400, $E$5:$E$1433, 0)),"")</f>
        <v/>
      </c>
      <c r="H4400" t="str">
        <f>IF(J4400&lt;&gt;"", INDEX($D$5:$D$1433, MATCH(J4400, $E$5:$E$1433, 0)),"")</f>
        <v/>
      </c>
      <c r="I4400" t="str">
        <f>IFERROR(IF(J4400&lt;&gt;"", INDEX($B$5:$B$1433, MATCH(J4400, $E$5:$E$1433, 0)),""),"SAI")</f>
        <v/>
      </c>
      <c r="L4400" t="str">
        <f>IFERROR(IF($N$5="Sáng",IF(MID(K4400,2,7)-MID($L$2,2,7)&gt;0,"Trễ",""),IF(MID(K4400,2,7)-MID($Q$2,2,7)&gt;0,"Trễ","")),"")</f>
        <v/>
      </c>
      <c r="M4400" t="str">
        <f>IFERROR(IF($N$5="Sáng",MID(K4400,2,7)-MID($L$2,2,7),MID(K4400,2,7)-MID($Q$2,2,7)),"")</f>
        <v/>
      </c>
      <c r="Q4400" t="str">
        <f>IF(B4400&lt;&gt;"",IF(AND(P4400="",F4400=""),"Không phép ",""),"")</f>
        <v/>
      </c>
      <c r="R4400" t="str">
        <f>UPPER(B4400)</f>
        <v/>
      </c>
      <c r="T4400" t="str">
        <f>IFERROR(IF(J4400&lt;&gt;"", INDEX($S$5:$S$1433, MATCH(J4400, $E$5:$E$1433, 0)),""),"")</f>
        <v/>
      </c>
      <c r="V4400" t="str">
        <f>IFERROR(IF(J4400&lt;&gt;"", INDEX($U$5:$U$1433, MATCH(J4400, $E$5:$E$1433, 0)),""),"")</f>
        <v/>
      </c>
    </row>
    <row r="4401">
      <c r="A4401" t="str">
        <f>IF(B4401&lt;&gt;"",A4400+1,"")</f>
        <v/>
      </c>
      <c r="F4401" t="str">
        <f>IFERROR(IF(VLOOKUP(E4401,J:J,1,0)=E4401,"X",""),"")</f>
        <v/>
      </c>
      <c r="G4401" t="str">
        <f>IF(J4401&lt;&gt;"", INDEX($C$5:$C$1433, MATCH(J4401, $E$5:$E$1433, 0)),"")</f>
        <v/>
      </c>
      <c r="H4401" t="str">
        <f>IF(J4401&lt;&gt;"", INDEX($D$5:$D$1433, MATCH(J4401, $E$5:$E$1433, 0)),"")</f>
        <v/>
      </c>
      <c r="I4401" t="str">
        <f>IFERROR(IF(J4401&lt;&gt;"", INDEX($B$5:$B$1433, MATCH(J4401, $E$5:$E$1433, 0)),""),"SAI")</f>
        <v/>
      </c>
      <c r="L4401" t="str">
        <f>IFERROR(IF($N$5="Sáng",IF(MID(K4401,2,7)-MID($L$2,2,7)&gt;0,"Trễ",""),IF(MID(K4401,2,7)-MID($Q$2,2,7)&gt;0,"Trễ","")),"")</f>
        <v/>
      </c>
      <c r="M4401" t="str">
        <f>IFERROR(IF($N$5="Sáng",MID(K4401,2,7)-MID($L$2,2,7),MID(K4401,2,7)-MID($Q$2,2,7)),"")</f>
        <v/>
      </c>
      <c r="Q4401" t="str">
        <f>IF(B4401&lt;&gt;"",IF(AND(P4401="",F4401=""),"Không phép ",""),"")</f>
        <v/>
      </c>
      <c r="R4401" t="str">
        <f>UPPER(B4401)</f>
        <v/>
      </c>
      <c r="T4401" t="str">
        <f>IFERROR(IF(J4401&lt;&gt;"", INDEX($S$5:$S$1433, MATCH(J4401, $E$5:$E$1433, 0)),""),"")</f>
        <v/>
      </c>
      <c r="V4401" t="str">
        <f>IFERROR(IF(J4401&lt;&gt;"", INDEX($U$5:$U$1433, MATCH(J4401, $E$5:$E$1433, 0)),""),"")</f>
        <v/>
      </c>
    </row>
    <row r="4402">
      <c r="A4402" t="str">
        <f>IF(B4402&lt;&gt;"",A4401+1,"")</f>
        <v/>
      </c>
      <c r="F4402" t="str">
        <f>IFERROR(IF(VLOOKUP(E4402,J:J,1,0)=E4402,"X",""),"")</f>
        <v/>
      </c>
      <c r="G4402" t="str">
        <f>IF(J4402&lt;&gt;"", INDEX($C$5:$C$1433, MATCH(J4402, $E$5:$E$1433, 0)),"")</f>
        <v/>
      </c>
      <c r="H4402" t="str">
        <f>IF(J4402&lt;&gt;"", INDEX($D$5:$D$1433, MATCH(J4402, $E$5:$E$1433, 0)),"")</f>
        <v/>
      </c>
      <c r="I4402" t="str">
        <f>IFERROR(IF(J4402&lt;&gt;"", INDEX($B$5:$B$1433, MATCH(J4402, $E$5:$E$1433, 0)),""),"SAI")</f>
        <v/>
      </c>
      <c r="L4402" t="str">
        <f>IFERROR(IF($N$5="Sáng",IF(MID(K4402,2,7)-MID($L$2,2,7)&gt;0,"Trễ",""),IF(MID(K4402,2,7)-MID($Q$2,2,7)&gt;0,"Trễ","")),"")</f>
        <v/>
      </c>
      <c r="M4402" t="str">
        <f>IFERROR(IF($N$5="Sáng",MID(K4402,2,7)-MID($L$2,2,7),MID(K4402,2,7)-MID($Q$2,2,7)),"")</f>
        <v/>
      </c>
      <c r="Q4402" t="str">
        <f>IF(B4402&lt;&gt;"",IF(AND(P4402="",F4402=""),"Không phép ",""),"")</f>
        <v/>
      </c>
      <c r="R4402" t="str">
        <f>UPPER(B4402)</f>
        <v/>
      </c>
      <c r="T4402" t="str">
        <f>IFERROR(IF(J4402&lt;&gt;"", INDEX($S$5:$S$1433, MATCH(J4402, $E$5:$E$1433, 0)),""),"")</f>
        <v/>
      </c>
      <c r="V4402" t="str">
        <f>IFERROR(IF(J4402&lt;&gt;"", INDEX($U$5:$U$1433, MATCH(J4402, $E$5:$E$1433, 0)),""),"")</f>
        <v/>
      </c>
    </row>
    <row r="4403">
      <c r="A4403" t="str">
        <f>IF(B4403&lt;&gt;"",A4402+1,"")</f>
        <v/>
      </c>
      <c r="F4403" t="str">
        <f>IFERROR(IF(VLOOKUP(E4403,J:J,1,0)=E4403,"X",""),"")</f>
        <v/>
      </c>
      <c r="G4403" t="str">
        <f>IF(J4403&lt;&gt;"", INDEX($C$5:$C$1433, MATCH(J4403, $E$5:$E$1433, 0)),"")</f>
        <v/>
      </c>
      <c r="H4403" t="str">
        <f>IF(J4403&lt;&gt;"", INDEX($D$5:$D$1433, MATCH(J4403, $E$5:$E$1433, 0)),"")</f>
        <v/>
      </c>
      <c r="I4403" t="str">
        <f>IFERROR(IF(J4403&lt;&gt;"", INDEX($B$5:$B$1433, MATCH(J4403, $E$5:$E$1433, 0)),""),"SAI")</f>
        <v/>
      </c>
      <c r="L4403" t="str">
        <f>IFERROR(IF($N$5="Sáng",IF(MID(K4403,2,7)-MID($L$2,2,7)&gt;0,"Trễ",""),IF(MID(K4403,2,7)-MID($Q$2,2,7)&gt;0,"Trễ","")),"")</f>
        <v/>
      </c>
      <c r="M4403" t="str">
        <f>IFERROR(IF($N$5="Sáng",MID(K4403,2,7)-MID($L$2,2,7),MID(K4403,2,7)-MID($Q$2,2,7)),"")</f>
        <v/>
      </c>
      <c r="Q4403" t="str">
        <f>IF(B4403&lt;&gt;"",IF(AND(P4403="",F4403=""),"Không phép ",""),"")</f>
        <v/>
      </c>
      <c r="R4403" t="str">
        <f>UPPER(B4403)</f>
        <v/>
      </c>
      <c r="T4403" t="str">
        <f>IFERROR(IF(J4403&lt;&gt;"", INDEX($S$5:$S$1433, MATCH(J4403, $E$5:$E$1433, 0)),""),"")</f>
        <v/>
      </c>
      <c r="V4403" t="str">
        <f>IFERROR(IF(J4403&lt;&gt;"", INDEX($U$5:$U$1433, MATCH(J4403, $E$5:$E$1433, 0)),""),"")</f>
        <v/>
      </c>
    </row>
    <row r="4404">
      <c r="A4404" t="str">
        <f>IF(B4404&lt;&gt;"",A4403+1,"")</f>
        <v/>
      </c>
      <c r="F4404" t="str">
        <f>IFERROR(IF(VLOOKUP(E4404,J:J,1,0)=E4404,"X",""),"")</f>
        <v/>
      </c>
      <c r="G4404" t="str">
        <f>IF(J4404&lt;&gt;"", INDEX($C$5:$C$1433, MATCH(J4404, $E$5:$E$1433, 0)),"")</f>
        <v/>
      </c>
      <c r="H4404" t="str">
        <f>IF(J4404&lt;&gt;"", INDEX($D$5:$D$1433, MATCH(J4404, $E$5:$E$1433, 0)),"")</f>
        <v/>
      </c>
      <c r="I4404" t="str">
        <f>IFERROR(IF(J4404&lt;&gt;"", INDEX($B$5:$B$1433, MATCH(J4404, $E$5:$E$1433, 0)),""),"SAI")</f>
        <v/>
      </c>
      <c r="L4404" t="str">
        <f>IFERROR(IF($N$5="Sáng",IF(MID(K4404,2,7)-MID($L$2,2,7)&gt;0,"Trễ",""),IF(MID(K4404,2,7)-MID($Q$2,2,7)&gt;0,"Trễ","")),"")</f>
        <v/>
      </c>
      <c r="M4404" t="str">
        <f>IFERROR(IF($N$5="Sáng",MID(K4404,2,7)-MID($L$2,2,7),MID(K4404,2,7)-MID($Q$2,2,7)),"")</f>
        <v/>
      </c>
      <c r="Q4404" t="str">
        <f>IF(B4404&lt;&gt;"",IF(AND(P4404="",F4404=""),"Không phép ",""),"")</f>
        <v/>
      </c>
      <c r="R4404" t="str">
        <f>UPPER(B4404)</f>
        <v/>
      </c>
      <c r="T4404" t="str">
        <f>IFERROR(IF(J4404&lt;&gt;"", INDEX($S$5:$S$1433, MATCH(J4404, $E$5:$E$1433, 0)),""),"")</f>
        <v/>
      </c>
      <c r="V4404" t="str">
        <f>IFERROR(IF(J4404&lt;&gt;"", INDEX($U$5:$U$1433, MATCH(J4404, $E$5:$E$1433, 0)),""),"")</f>
        <v/>
      </c>
    </row>
    <row r="4405">
      <c r="A4405" t="str">
        <f>IF(B4405&lt;&gt;"",A4404+1,"")</f>
        <v/>
      </c>
      <c r="F4405" t="str">
        <f>IFERROR(IF(VLOOKUP(E4405,J:J,1,0)=E4405,"X",""),"")</f>
        <v/>
      </c>
      <c r="G4405" t="str">
        <f>IF(J4405&lt;&gt;"", INDEX($C$5:$C$1433, MATCH(J4405, $E$5:$E$1433, 0)),"")</f>
        <v/>
      </c>
      <c r="H4405" t="str">
        <f>IF(J4405&lt;&gt;"", INDEX($D$5:$D$1433, MATCH(J4405, $E$5:$E$1433, 0)),"")</f>
        <v/>
      </c>
      <c r="I4405" t="str">
        <f>IFERROR(IF(J4405&lt;&gt;"", INDEX($B$5:$B$1433, MATCH(J4405, $E$5:$E$1433, 0)),""),"SAI")</f>
        <v/>
      </c>
      <c r="L4405" t="str">
        <f>IFERROR(IF($N$5="Sáng",IF(MID(K4405,2,7)-MID($L$2,2,7)&gt;0,"Trễ",""),IF(MID(K4405,2,7)-MID($Q$2,2,7)&gt;0,"Trễ","")),"")</f>
        <v/>
      </c>
      <c r="M4405" t="str">
        <f>IFERROR(IF($N$5="Sáng",MID(K4405,2,7)-MID($L$2,2,7),MID(K4405,2,7)-MID($Q$2,2,7)),"")</f>
        <v/>
      </c>
      <c r="Q4405" t="str">
        <f>IF(B4405&lt;&gt;"",IF(AND(P4405="",F4405=""),"Không phép ",""),"")</f>
        <v/>
      </c>
      <c r="R4405" t="str">
        <f>UPPER(B4405)</f>
        <v/>
      </c>
      <c r="T4405" t="str">
        <f>IFERROR(IF(J4405&lt;&gt;"", INDEX($S$5:$S$1433, MATCH(J4405, $E$5:$E$1433, 0)),""),"")</f>
        <v/>
      </c>
      <c r="V4405" t="str">
        <f>IFERROR(IF(J4405&lt;&gt;"", INDEX($U$5:$U$1433, MATCH(J4405, $E$5:$E$1433, 0)),""),"")</f>
        <v/>
      </c>
    </row>
    <row r="4406">
      <c r="A4406" t="str">
        <f>IF(B4406&lt;&gt;"",A4405+1,"")</f>
        <v/>
      </c>
      <c r="F4406" t="str">
        <f>IFERROR(IF(VLOOKUP(E4406,J:J,1,0)=E4406,"X",""),"")</f>
        <v/>
      </c>
      <c r="G4406" t="str">
        <f>IF(J4406&lt;&gt;"", INDEX($C$5:$C$1433, MATCH(J4406, $E$5:$E$1433, 0)),"")</f>
        <v/>
      </c>
      <c r="H4406" t="str">
        <f>IF(J4406&lt;&gt;"", INDEX($D$5:$D$1433, MATCH(J4406, $E$5:$E$1433, 0)),"")</f>
        <v/>
      </c>
      <c r="I4406" t="str">
        <f>IFERROR(IF(J4406&lt;&gt;"", INDEX($B$5:$B$1433, MATCH(J4406, $E$5:$E$1433, 0)),""),"SAI")</f>
        <v/>
      </c>
      <c r="L4406" t="str">
        <f>IFERROR(IF($N$5="Sáng",IF(MID(K4406,2,7)-MID($L$2,2,7)&gt;0,"Trễ",""),IF(MID(K4406,2,7)-MID($Q$2,2,7)&gt;0,"Trễ","")),"")</f>
        <v/>
      </c>
      <c r="M4406" t="str">
        <f>IFERROR(IF($N$5="Sáng",MID(K4406,2,7)-MID($L$2,2,7),MID(K4406,2,7)-MID($Q$2,2,7)),"")</f>
        <v/>
      </c>
      <c r="Q4406" t="str">
        <f>IF(B4406&lt;&gt;"",IF(AND(P4406="",F4406=""),"Không phép ",""),"")</f>
        <v/>
      </c>
      <c r="R4406" t="str">
        <f>UPPER(B4406)</f>
        <v/>
      </c>
      <c r="T4406" t="str">
        <f>IFERROR(IF(J4406&lt;&gt;"", INDEX($S$5:$S$1433, MATCH(J4406, $E$5:$E$1433, 0)),""),"")</f>
        <v/>
      </c>
      <c r="V4406" t="str">
        <f>IFERROR(IF(J4406&lt;&gt;"", INDEX($U$5:$U$1433, MATCH(J4406, $E$5:$E$1433, 0)),""),"")</f>
        <v/>
      </c>
    </row>
    <row r="4407">
      <c r="A4407" t="str">
        <f>IF(B4407&lt;&gt;"",A4406+1,"")</f>
        <v/>
      </c>
      <c r="F4407" t="str">
        <f>IFERROR(IF(VLOOKUP(E4407,J:J,1,0)=E4407,"X",""),"")</f>
        <v/>
      </c>
      <c r="G4407" t="str">
        <f>IF(J4407&lt;&gt;"", INDEX($C$5:$C$1433, MATCH(J4407, $E$5:$E$1433, 0)),"")</f>
        <v/>
      </c>
      <c r="H4407" t="str">
        <f>IF(J4407&lt;&gt;"", INDEX($D$5:$D$1433, MATCH(J4407, $E$5:$E$1433, 0)),"")</f>
        <v/>
      </c>
      <c r="I4407" t="str">
        <f>IFERROR(IF(J4407&lt;&gt;"", INDEX($B$5:$B$1433, MATCH(J4407, $E$5:$E$1433, 0)),""),"SAI")</f>
        <v/>
      </c>
      <c r="L4407" t="str">
        <f>IFERROR(IF($N$5="Sáng",IF(MID(K4407,2,7)-MID($L$2,2,7)&gt;0,"Trễ",""),IF(MID(K4407,2,7)-MID($Q$2,2,7)&gt;0,"Trễ","")),"")</f>
        <v/>
      </c>
      <c r="M4407" t="str">
        <f>IFERROR(IF($N$5="Sáng",MID(K4407,2,7)-MID($L$2,2,7),MID(K4407,2,7)-MID($Q$2,2,7)),"")</f>
        <v/>
      </c>
      <c r="Q4407" t="str">
        <f>IF(B4407&lt;&gt;"",IF(AND(P4407="",F4407=""),"Không phép ",""),"")</f>
        <v/>
      </c>
      <c r="R4407" t="str">
        <f>UPPER(B4407)</f>
        <v/>
      </c>
      <c r="T4407" t="str">
        <f>IFERROR(IF(J4407&lt;&gt;"", INDEX($S$5:$S$1433, MATCH(J4407, $E$5:$E$1433, 0)),""),"")</f>
        <v/>
      </c>
      <c r="V4407" t="str">
        <f>IFERROR(IF(J4407&lt;&gt;"", INDEX($U$5:$U$1433, MATCH(J4407, $E$5:$E$1433, 0)),""),"")</f>
        <v/>
      </c>
    </row>
    <row r="4408">
      <c r="A4408" t="str">
        <f>IF(B4408&lt;&gt;"",A4407+1,"")</f>
        <v/>
      </c>
      <c r="F4408" t="str">
        <f>IFERROR(IF(VLOOKUP(E4408,J:J,1,0)=E4408,"X",""),"")</f>
        <v/>
      </c>
      <c r="G4408" t="str">
        <f>IF(J4408&lt;&gt;"", INDEX($C$5:$C$1433, MATCH(J4408, $E$5:$E$1433, 0)),"")</f>
        <v/>
      </c>
      <c r="H4408" t="str">
        <f>IF(J4408&lt;&gt;"", INDEX($D$5:$D$1433, MATCH(J4408, $E$5:$E$1433, 0)),"")</f>
        <v/>
      </c>
      <c r="I4408" t="str">
        <f>IFERROR(IF(J4408&lt;&gt;"", INDEX($B$5:$B$1433, MATCH(J4408, $E$5:$E$1433, 0)),""),"SAI")</f>
        <v/>
      </c>
      <c r="L4408" t="str">
        <f>IFERROR(IF($N$5="Sáng",IF(MID(K4408,2,7)-MID($L$2,2,7)&gt;0,"Trễ",""),IF(MID(K4408,2,7)-MID($Q$2,2,7)&gt;0,"Trễ","")),"")</f>
        <v/>
      </c>
      <c r="M4408" t="str">
        <f>IFERROR(IF($N$5="Sáng",MID(K4408,2,7)-MID($L$2,2,7),MID(K4408,2,7)-MID($Q$2,2,7)),"")</f>
        <v/>
      </c>
      <c r="Q4408" t="str">
        <f>IF(B4408&lt;&gt;"",IF(AND(P4408="",F4408=""),"Không phép ",""),"")</f>
        <v/>
      </c>
      <c r="R4408" t="str">
        <f>UPPER(B4408)</f>
        <v/>
      </c>
      <c r="T4408" t="str">
        <f>IFERROR(IF(J4408&lt;&gt;"", INDEX($S$5:$S$1433, MATCH(J4408, $E$5:$E$1433, 0)),""),"")</f>
        <v/>
      </c>
      <c r="V4408" t="str">
        <f>IFERROR(IF(J4408&lt;&gt;"", INDEX($U$5:$U$1433, MATCH(J4408, $E$5:$E$1433, 0)),""),"")</f>
        <v/>
      </c>
    </row>
    <row r="4409">
      <c r="A4409" t="str">
        <f>IF(B4409&lt;&gt;"",A4408+1,"")</f>
        <v/>
      </c>
      <c r="F4409" t="str">
        <f>IFERROR(IF(VLOOKUP(E4409,J:J,1,0)=E4409,"X",""),"")</f>
        <v/>
      </c>
      <c r="G4409" t="str">
        <f>IF(J4409&lt;&gt;"", INDEX($C$5:$C$1433, MATCH(J4409, $E$5:$E$1433, 0)),"")</f>
        <v/>
      </c>
      <c r="H4409" t="str">
        <f>IF(J4409&lt;&gt;"", INDEX($D$5:$D$1433, MATCH(J4409, $E$5:$E$1433, 0)),"")</f>
        <v/>
      </c>
      <c r="I4409" t="str">
        <f>IFERROR(IF(J4409&lt;&gt;"", INDEX($B$5:$B$1433, MATCH(J4409, $E$5:$E$1433, 0)),""),"SAI")</f>
        <v/>
      </c>
      <c r="L4409" t="str">
        <f>IFERROR(IF($N$5="Sáng",IF(MID(K4409,2,7)-MID($L$2,2,7)&gt;0,"Trễ",""),IF(MID(K4409,2,7)-MID($Q$2,2,7)&gt;0,"Trễ","")),"")</f>
        <v/>
      </c>
      <c r="M4409" t="str">
        <f>IFERROR(IF($N$5="Sáng",MID(K4409,2,7)-MID($L$2,2,7),MID(K4409,2,7)-MID($Q$2,2,7)),"")</f>
        <v/>
      </c>
      <c r="Q4409" t="str">
        <f>IF(B4409&lt;&gt;"",IF(AND(P4409="",F4409=""),"Không phép ",""),"")</f>
        <v/>
      </c>
      <c r="R4409" t="str">
        <f>UPPER(B4409)</f>
        <v/>
      </c>
      <c r="T4409" t="str">
        <f>IFERROR(IF(J4409&lt;&gt;"", INDEX($S$5:$S$1433, MATCH(J4409, $E$5:$E$1433, 0)),""),"")</f>
        <v/>
      </c>
      <c r="V4409" t="str">
        <f>IFERROR(IF(J4409&lt;&gt;"", INDEX($U$5:$U$1433, MATCH(J4409, $E$5:$E$1433, 0)),""),"")</f>
        <v/>
      </c>
    </row>
    <row r="4410">
      <c r="A4410" t="str">
        <f>IF(B4410&lt;&gt;"",A4409+1,"")</f>
        <v/>
      </c>
      <c r="F4410" t="str">
        <f>IFERROR(IF(VLOOKUP(E4410,J:J,1,0)=E4410,"X",""),"")</f>
        <v/>
      </c>
      <c r="G4410" t="str">
        <f>IF(J4410&lt;&gt;"", INDEX($C$5:$C$1433, MATCH(J4410, $E$5:$E$1433, 0)),"")</f>
        <v/>
      </c>
      <c r="H4410" t="str">
        <f>IF(J4410&lt;&gt;"", INDEX($D$5:$D$1433, MATCH(J4410, $E$5:$E$1433, 0)),"")</f>
        <v/>
      </c>
      <c r="I4410" t="str">
        <f>IFERROR(IF(J4410&lt;&gt;"", INDEX($B$5:$B$1433, MATCH(J4410, $E$5:$E$1433, 0)),""),"SAI")</f>
        <v/>
      </c>
      <c r="L4410" t="str">
        <f>IFERROR(IF($N$5="Sáng",IF(MID(K4410,2,7)-MID($L$2,2,7)&gt;0,"Trễ",""),IF(MID(K4410,2,7)-MID($Q$2,2,7)&gt;0,"Trễ","")),"")</f>
        <v/>
      </c>
      <c r="M4410" t="str">
        <f>IFERROR(IF($N$5="Sáng",MID(K4410,2,7)-MID($L$2,2,7),MID(K4410,2,7)-MID($Q$2,2,7)),"")</f>
        <v/>
      </c>
      <c r="Q4410" t="str">
        <f>IF(B4410&lt;&gt;"",IF(AND(P4410="",F4410=""),"Không phép ",""),"")</f>
        <v/>
      </c>
      <c r="R4410" t="str">
        <f>UPPER(B4410)</f>
        <v/>
      </c>
      <c r="T4410" t="str">
        <f>IFERROR(IF(J4410&lt;&gt;"", INDEX($S$5:$S$1433, MATCH(J4410, $E$5:$E$1433, 0)),""),"")</f>
        <v/>
      </c>
      <c r="V4410" t="str">
        <f>IFERROR(IF(J4410&lt;&gt;"", INDEX($U$5:$U$1433, MATCH(J4410, $E$5:$E$1433, 0)),""),"")</f>
        <v/>
      </c>
    </row>
    <row r="4411">
      <c r="A4411" t="str">
        <f>IF(B4411&lt;&gt;"",A4410+1,"")</f>
        <v/>
      </c>
      <c r="F4411" t="str">
        <f>IFERROR(IF(VLOOKUP(E4411,J:J,1,0)=E4411,"X",""),"")</f>
        <v/>
      </c>
      <c r="G4411" t="str">
        <f>IF(J4411&lt;&gt;"", INDEX($C$5:$C$1433, MATCH(J4411, $E$5:$E$1433, 0)),"")</f>
        <v/>
      </c>
      <c r="H4411" t="str">
        <f>IF(J4411&lt;&gt;"", INDEX($D$5:$D$1433, MATCH(J4411, $E$5:$E$1433, 0)),"")</f>
        <v/>
      </c>
      <c r="I4411" t="str">
        <f>IFERROR(IF(J4411&lt;&gt;"", INDEX($B$5:$B$1433, MATCH(J4411, $E$5:$E$1433, 0)),""),"SAI")</f>
        <v/>
      </c>
      <c r="L4411" t="str">
        <f>IFERROR(IF($N$5="Sáng",IF(MID(K4411,2,7)-MID($L$2,2,7)&gt;0,"Trễ",""),IF(MID(K4411,2,7)-MID($Q$2,2,7)&gt;0,"Trễ","")),"")</f>
        <v/>
      </c>
      <c r="M4411" t="str">
        <f>IFERROR(IF($N$5="Sáng",MID(K4411,2,7)-MID($L$2,2,7),MID(K4411,2,7)-MID($Q$2,2,7)),"")</f>
        <v/>
      </c>
      <c r="Q4411" t="str">
        <f>IF(B4411&lt;&gt;"",IF(AND(P4411="",F4411=""),"Không phép ",""),"")</f>
        <v/>
      </c>
      <c r="R4411" t="str">
        <f>UPPER(B4411)</f>
        <v/>
      </c>
      <c r="T4411" t="str">
        <f>IFERROR(IF(J4411&lt;&gt;"", INDEX($S$5:$S$1433, MATCH(J4411, $E$5:$E$1433, 0)),""),"")</f>
        <v/>
      </c>
      <c r="V4411" t="str">
        <f>IFERROR(IF(J4411&lt;&gt;"", INDEX($U$5:$U$1433, MATCH(J4411, $E$5:$E$1433, 0)),""),"")</f>
        <v/>
      </c>
    </row>
    <row r="4412">
      <c r="A4412" t="str">
        <f>IF(B4412&lt;&gt;"",A4411+1,"")</f>
        <v/>
      </c>
      <c r="F4412" t="str">
        <f>IFERROR(IF(VLOOKUP(E4412,J:J,1,0)=E4412,"X",""),"")</f>
        <v/>
      </c>
      <c r="G4412" t="str">
        <f>IF(J4412&lt;&gt;"", INDEX($C$5:$C$1433, MATCH(J4412, $E$5:$E$1433, 0)),"")</f>
        <v/>
      </c>
      <c r="H4412" t="str">
        <f>IF(J4412&lt;&gt;"", INDEX($D$5:$D$1433, MATCH(J4412, $E$5:$E$1433, 0)),"")</f>
        <v/>
      </c>
      <c r="I4412" t="str">
        <f>IFERROR(IF(J4412&lt;&gt;"", INDEX($B$5:$B$1433, MATCH(J4412, $E$5:$E$1433, 0)),""),"SAI")</f>
        <v/>
      </c>
      <c r="L4412" t="str">
        <f>IFERROR(IF($N$5="Sáng",IF(MID(K4412,2,7)-MID($L$2,2,7)&gt;0,"Trễ",""),IF(MID(K4412,2,7)-MID($Q$2,2,7)&gt;0,"Trễ","")),"")</f>
        <v/>
      </c>
      <c r="M4412" t="str">
        <f>IFERROR(IF($N$5="Sáng",MID(K4412,2,7)-MID($L$2,2,7),MID(K4412,2,7)-MID($Q$2,2,7)),"")</f>
        <v/>
      </c>
      <c r="Q4412" t="str">
        <f>IF(B4412&lt;&gt;"",IF(AND(P4412="",F4412=""),"Không phép ",""),"")</f>
        <v/>
      </c>
      <c r="R4412" t="str">
        <f>UPPER(B4412)</f>
        <v/>
      </c>
      <c r="T4412" t="str">
        <f>IFERROR(IF(J4412&lt;&gt;"", INDEX($S$5:$S$1433, MATCH(J4412, $E$5:$E$1433, 0)),""),"")</f>
        <v/>
      </c>
      <c r="V4412" t="str">
        <f>IFERROR(IF(J4412&lt;&gt;"", INDEX($U$5:$U$1433, MATCH(J4412, $E$5:$E$1433, 0)),""),"")</f>
        <v/>
      </c>
    </row>
    <row r="4413">
      <c r="A4413" t="str">
        <f>IF(B4413&lt;&gt;"",A4412+1,"")</f>
        <v/>
      </c>
      <c r="F4413" t="str">
        <f>IFERROR(IF(VLOOKUP(E4413,J:J,1,0)=E4413,"X",""),"")</f>
        <v/>
      </c>
      <c r="G4413" t="str">
        <f>IF(J4413&lt;&gt;"", INDEX($C$5:$C$1433, MATCH(J4413, $E$5:$E$1433, 0)),"")</f>
        <v/>
      </c>
      <c r="H4413" t="str">
        <f>IF(J4413&lt;&gt;"", INDEX($D$5:$D$1433, MATCH(J4413, $E$5:$E$1433, 0)),"")</f>
        <v/>
      </c>
      <c r="I4413" t="str">
        <f>IFERROR(IF(J4413&lt;&gt;"", INDEX($B$5:$B$1433, MATCH(J4413, $E$5:$E$1433, 0)),""),"SAI")</f>
        <v/>
      </c>
      <c r="L4413" t="str">
        <f>IFERROR(IF($N$5="Sáng",IF(MID(K4413,2,7)-MID($L$2,2,7)&gt;0,"Trễ",""),IF(MID(K4413,2,7)-MID($Q$2,2,7)&gt;0,"Trễ","")),"")</f>
        <v/>
      </c>
      <c r="M4413" t="str">
        <f>IFERROR(IF($N$5="Sáng",MID(K4413,2,7)-MID($L$2,2,7),MID(K4413,2,7)-MID($Q$2,2,7)),"")</f>
        <v/>
      </c>
      <c r="Q4413" t="str">
        <f>IF(B4413&lt;&gt;"",IF(AND(P4413="",F4413=""),"Không phép ",""),"")</f>
        <v/>
      </c>
      <c r="R4413" t="str">
        <f>UPPER(B4413)</f>
        <v/>
      </c>
      <c r="T4413" t="str">
        <f>IFERROR(IF(J4413&lt;&gt;"", INDEX($S$5:$S$1433, MATCH(J4413, $E$5:$E$1433, 0)),""),"")</f>
        <v/>
      </c>
      <c r="V4413" t="str">
        <f>IFERROR(IF(J4413&lt;&gt;"", INDEX($U$5:$U$1433, MATCH(J4413, $E$5:$E$1433, 0)),""),"")</f>
        <v/>
      </c>
    </row>
    <row r="4414">
      <c r="A4414" t="str">
        <f>IF(B4414&lt;&gt;"",A4413+1,"")</f>
        <v/>
      </c>
      <c r="F4414" t="str">
        <f>IFERROR(IF(VLOOKUP(E4414,J:J,1,0)=E4414,"X",""),"")</f>
        <v/>
      </c>
      <c r="G4414" t="str">
        <f>IF(J4414&lt;&gt;"", INDEX($C$5:$C$1433, MATCH(J4414, $E$5:$E$1433, 0)),"")</f>
        <v/>
      </c>
      <c r="H4414" t="str">
        <f>IF(J4414&lt;&gt;"", INDEX($D$5:$D$1433, MATCH(J4414, $E$5:$E$1433, 0)),"")</f>
        <v/>
      </c>
      <c r="I4414" t="str">
        <f>IFERROR(IF(J4414&lt;&gt;"", INDEX($B$5:$B$1433, MATCH(J4414, $E$5:$E$1433, 0)),""),"SAI")</f>
        <v/>
      </c>
      <c r="L4414" t="str">
        <f>IFERROR(IF($N$5="Sáng",IF(MID(K4414,2,7)-MID($L$2,2,7)&gt;0,"Trễ",""),IF(MID(K4414,2,7)-MID($Q$2,2,7)&gt;0,"Trễ","")),"")</f>
        <v/>
      </c>
      <c r="M4414" t="str">
        <f>IFERROR(IF($N$5="Sáng",MID(K4414,2,7)-MID($L$2,2,7),MID(K4414,2,7)-MID($Q$2,2,7)),"")</f>
        <v/>
      </c>
      <c r="Q4414" t="str">
        <f>IF(B4414&lt;&gt;"",IF(AND(P4414="",F4414=""),"Không phép ",""),"")</f>
        <v/>
      </c>
      <c r="R4414" t="str">
        <f>UPPER(B4414)</f>
        <v/>
      </c>
      <c r="T4414" t="str">
        <f>IFERROR(IF(J4414&lt;&gt;"", INDEX($S$5:$S$1433, MATCH(J4414, $E$5:$E$1433, 0)),""),"")</f>
        <v/>
      </c>
      <c r="V4414" t="str">
        <f>IFERROR(IF(J4414&lt;&gt;"", INDEX($U$5:$U$1433, MATCH(J4414, $E$5:$E$1433, 0)),""),"")</f>
        <v/>
      </c>
    </row>
    <row r="4415">
      <c r="A4415" t="str">
        <f>IF(B4415&lt;&gt;"",A4414+1,"")</f>
        <v/>
      </c>
      <c r="F4415" t="str">
        <f>IFERROR(IF(VLOOKUP(E4415,J:J,1,0)=E4415,"X",""),"")</f>
        <v/>
      </c>
      <c r="G4415" t="str">
        <f>IF(J4415&lt;&gt;"", INDEX($C$5:$C$1433, MATCH(J4415, $E$5:$E$1433, 0)),"")</f>
        <v/>
      </c>
      <c r="H4415" t="str">
        <f>IF(J4415&lt;&gt;"", INDEX($D$5:$D$1433, MATCH(J4415, $E$5:$E$1433, 0)),"")</f>
        <v/>
      </c>
      <c r="I4415" t="str">
        <f>IFERROR(IF(J4415&lt;&gt;"", INDEX($B$5:$B$1433, MATCH(J4415, $E$5:$E$1433, 0)),""),"SAI")</f>
        <v/>
      </c>
      <c r="L4415" t="str">
        <f>IFERROR(IF($N$5="Sáng",IF(MID(K4415,2,7)-MID($L$2,2,7)&gt;0,"Trễ",""),IF(MID(K4415,2,7)-MID($Q$2,2,7)&gt;0,"Trễ","")),"")</f>
        <v/>
      </c>
      <c r="M4415" t="str">
        <f>IFERROR(IF($N$5="Sáng",MID(K4415,2,7)-MID($L$2,2,7),MID(K4415,2,7)-MID($Q$2,2,7)),"")</f>
        <v/>
      </c>
      <c r="Q4415" t="str">
        <f>IF(B4415&lt;&gt;"",IF(AND(P4415="",F4415=""),"Không phép ",""),"")</f>
        <v/>
      </c>
      <c r="R4415" t="str">
        <f>UPPER(B4415)</f>
        <v/>
      </c>
      <c r="T4415" t="str">
        <f>IFERROR(IF(J4415&lt;&gt;"", INDEX($S$5:$S$1433, MATCH(J4415, $E$5:$E$1433, 0)),""),"")</f>
        <v/>
      </c>
      <c r="V4415" t="str">
        <f>IFERROR(IF(J4415&lt;&gt;"", INDEX($U$5:$U$1433, MATCH(J4415, $E$5:$E$1433, 0)),""),"")</f>
        <v/>
      </c>
    </row>
    <row r="4416">
      <c r="A4416" t="str">
        <f>IF(B4416&lt;&gt;"",A4415+1,"")</f>
        <v/>
      </c>
      <c r="F4416" t="str">
        <f>IFERROR(IF(VLOOKUP(E4416,J:J,1,0)=E4416,"X",""),"")</f>
        <v/>
      </c>
      <c r="G4416" t="str">
        <f>IF(J4416&lt;&gt;"", INDEX($C$5:$C$1433, MATCH(J4416, $E$5:$E$1433, 0)),"")</f>
        <v/>
      </c>
      <c r="H4416" t="str">
        <f>IF(J4416&lt;&gt;"", INDEX($D$5:$D$1433, MATCH(J4416, $E$5:$E$1433, 0)),"")</f>
        <v/>
      </c>
      <c r="I4416" t="str">
        <f>IFERROR(IF(J4416&lt;&gt;"", INDEX($B$5:$B$1433, MATCH(J4416, $E$5:$E$1433, 0)),""),"SAI")</f>
        <v/>
      </c>
      <c r="L4416" t="str">
        <f>IFERROR(IF($N$5="Sáng",IF(MID(K4416,2,7)-MID($L$2,2,7)&gt;0,"Trễ",""),IF(MID(K4416,2,7)-MID($Q$2,2,7)&gt;0,"Trễ","")),"")</f>
        <v/>
      </c>
      <c r="M4416" t="str">
        <f>IFERROR(IF($N$5="Sáng",MID(K4416,2,7)-MID($L$2,2,7),MID(K4416,2,7)-MID($Q$2,2,7)),"")</f>
        <v/>
      </c>
      <c r="Q4416" t="str">
        <f>IF(B4416&lt;&gt;"",IF(AND(P4416="",F4416=""),"Không phép ",""),"")</f>
        <v/>
      </c>
      <c r="R4416" t="str">
        <f>UPPER(B4416)</f>
        <v/>
      </c>
      <c r="T4416" t="str">
        <f>IFERROR(IF(J4416&lt;&gt;"", INDEX($S$5:$S$1433, MATCH(J4416, $E$5:$E$1433, 0)),""),"")</f>
        <v/>
      </c>
      <c r="V4416" t="str">
        <f>IFERROR(IF(J4416&lt;&gt;"", INDEX($U$5:$U$1433, MATCH(J4416, $E$5:$E$1433, 0)),""),"")</f>
        <v/>
      </c>
    </row>
    <row r="4417">
      <c r="A4417" t="str">
        <f>IF(B4417&lt;&gt;"",A4416+1,"")</f>
        <v/>
      </c>
      <c r="F4417" t="str">
        <f>IFERROR(IF(VLOOKUP(E4417,J:J,1,0)=E4417,"X",""),"")</f>
        <v/>
      </c>
      <c r="G4417" t="str">
        <f>IF(J4417&lt;&gt;"", INDEX($C$5:$C$1433, MATCH(J4417, $E$5:$E$1433, 0)),"")</f>
        <v/>
      </c>
      <c r="H4417" t="str">
        <f>IF(J4417&lt;&gt;"", INDEX($D$5:$D$1433, MATCH(J4417, $E$5:$E$1433, 0)),"")</f>
        <v/>
      </c>
      <c r="I4417" t="str">
        <f>IFERROR(IF(J4417&lt;&gt;"", INDEX($B$5:$B$1433, MATCH(J4417, $E$5:$E$1433, 0)),""),"SAI")</f>
        <v/>
      </c>
      <c r="L4417" t="str">
        <f>IFERROR(IF($N$5="Sáng",IF(MID(K4417,2,7)-MID($L$2,2,7)&gt;0,"Trễ",""),IF(MID(K4417,2,7)-MID($Q$2,2,7)&gt;0,"Trễ","")),"")</f>
        <v/>
      </c>
      <c r="M4417" t="str">
        <f>IFERROR(IF($N$5="Sáng",MID(K4417,2,7)-MID($L$2,2,7),MID(K4417,2,7)-MID($Q$2,2,7)),"")</f>
        <v/>
      </c>
      <c r="Q4417" t="str">
        <f>IF(B4417&lt;&gt;"",IF(AND(P4417="",F4417=""),"Không phép ",""),"")</f>
        <v/>
      </c>
      <c r="R4417" t="str">
        <f>UPPER(B4417)</f>
        <v/>
      </c>
      <c r="T4417" t="str">
        <f>IFERROR(IF(J4417&lt;&gt;"", INDEX($S$5:$S$1433, MATCH(J4417, $E$5:$E$1433, 0)),""),"")</f>
        <v/>
      </c>
      <c r="V4417" t="str">
        <f>IFERROR(IF(J4417&lt;&gt;"", INDEX($U$5:$U$1433, MATCH(J4417, $E$5:$E$1433, 0)),""),"")</f>
        <v/>
      </c>
    </row>
    <row r="4418">
      <c r="A4418" t="str">
        <f>IF(B4418&lt;&gt;"",A4417+1,"")</f>
        <v/>
      </c>
      <c r="F4418" t="str">
        <f>IFERROR(IF(VLOOKUP(E4418,J:J,1,0)=E4418,"X",""),"")</f>
        <v/>
      </c>
      <c r="G4418" t="str">
        <f>IF(J4418&lt;&gt;"", INDEX($C$5:$C$1433, MATCH(J4418, $E$5:$E$1433, 0)),"")</f>
        <v/>
      </c>
      <c r="H4418" t="str">
        <f>IF(J4418&lt;&gt;"", INDEX($D$5:$D$1433, MATCH(J4418, $E$5:$E$1433, 0)),"")</f>
        <v/>
      </c>
      <c r="I4418" t="str">
        <f>IFERROR(IF(J4418&lt;&gt;"", INDEX($B$5:$B$1433, MATCH(J4418, $E$5:$E$1433, 0)),""),"SAI")</f>
        <v/>
      </c>
      <c r="L4418" t="str">
        <f>IFERROR(IF($N$5="Sáng",IF(MID(K4418,2,7)-MID($L$2,2,7)&gt;0,"Trễ",""),IF(MID(K4418,2,7)-MID($Q$2,2,7)&gt;0,"Trễ","")),"")</f>
        <v/>
      </c>
      <c r="M4418" t="str">
        <f>IFERROR(IF($N$5="Sáng",MID(K4418,2,7)-MID($L$2,2,7),MID(K4418,2,7)-MID($Q$2,2,7)),"")</f>
        <v/>
      </c>
      <c r="Q4418" t="str">
        <f>IF(B4418&lt;&gt;"",IF(AND(P4418="",F4418=""),"Không phép ",""),"")</f>
        <v/>
      </c>
      <c r="R4418" t="str">
        <f>UPPER(B4418)</f>
        <v/>
      </c>
      <c r="T4418" t="str">
        <f>IFERROR(IF(J4418&lt;&gt;"", INDEX($S$5:$S$1433, MATCH(J4418, $E$5:$E$1433, 0)),""),"")</f>
        <v/>
      </c>
      <c r="V4418" t="str">
        <f>IFERROR(IF(J4418&lt;&gt;"", INDEX($U$5:$U$1433, MATCH(J4418, $E$5:$E$1433, 0)),""),"")</f>
        <v/>
      </c>
    </row>
    <row r="4419">
      <c r="A4419" t="str">
        <f>IF(B4419&lt;&gt;"",A4418+1,"")</f>
        <v/>
      </c>
      <c r="F4419" t="str">
        <f>IFERROR(IF(VLOOKUP(E4419,J:J,1,0)=E4419,"X",""),"")</f>
        <v/>
      </c>
      <c r="G4419" t="str">
        <f>IF(J4419&lt;&gt;"", INDEX($C$5:$C$1433, MATCH(J4419, $E$5:$E$1433, 0)),"")</f>
        <v/>
      </c>
      <c r="H4419" t="str">
        <f>IF(J4419&lt;&gt;"", INDEX($D$5:$D$1433, MATCH(J4419, $E$5:$E$1433, 0)),"")</f>
        <v/>
      </c>
      <c r="I4419" t="str">
        <f>IFERROR(IF(J4419&lt;&gt;"", INDEX($B$5:$B$1433, MATCH(J4419, $E$5:$E$1433, 0)),""),"SAI")</f>
        <v/>
      </c>
      <c r="L4419" t="str">
        <f>IFERROR(IF($N$5="Sáng",IF(MID(K4419,2,7)-MID($L$2,2,7)&gt;0,"Trễ",""),IF(MID(K4419,2,7)-MID($Q$2,2,7)&gt;0,"Trễ","")),"")</f>
        <v/>
      </c>
      <c r="M4419" t="str">
        <f>IFERROR(IF($N$5="Sáng",MID(K4419,2,7)-MID($L$2,2,7),MID(K4419,2,7)-MID($Q$2,2,7)),"")</f>
        <v/>
      </c>
      <c r="Q4419" t="str">
        <f>IF(B4419&lt;&gt;"",IF(AND(P4419="",F4419=""),"Không phép ",""),"")</f>
        <v/>
      </c>
      <c r="R4419" t="str">
        <f>UPPER(B4419)</f>
        <v/>
      </c>
      <c r="T4419" t="str">
        <f>IFERROR(IF(J4419&lt;&gt;"", INDEX($S$5:$S$1433, MATCH(J4419, $E$5:$E$1433, 0)),""),"")</f>
        <v/>
      </c>
      <c r="V4419" t="str">
        <f>IFERROR(IF(J4419&lt;&gt;"", INDEX($U$5:$U$1433, MATCH(J4419, $E$5:$E$1433, 0)),""),"")</f>
        <v/>
      </c>
    </row>
    <row r="4420">
      <c r="A4420" t="str">
        <f>IF(B4420&lt;&gt;"",A4419+1,"")</f>
        <v/>
      </c>
      <c r="F4420" t="str">
        <f>IFERROR(IF(VLOOKUP(E4420,J:J,1,0)=E4420,"X",""),"")</f>
        <v/>
      </c>
      <c r="G4420" t="str">
        <f>IF(J4420&lt;&gt;"", INDEX($C$5:$C$1433, MATCH(J4420, $E$5:$E$1433, 0)),"")</f>
        <v/>
      </c>
      <c r="H4420" t="str">
        <f>IF(J4420&lt;&gt;"", INDEX($D$5:$D$1433, MATCH(J4420, $E$5:$E$1433, 0)),"")</f>
        <v/>
      </c>
      <c r="I4420" t="str">
        <f>IFERROR(IF(J4420&lt;&gt;"", INDEX($B$5:$B$1433, MATCH(J4420, $E$5:$E$1433, 0)),""),"SAI")</f>
        <v/>
      </c>
      <c r="L4420" t="str">
        <f>IFERROR(IF($N$5="Sáng",IF(MID(K4420,2,7)-MID($L$2,2,7)&gt;0,"Trễ",""),IF(MID(K4420,2,7)-MID($Q$2,2,7)&gt;0,"Trễ","")),"")</f>
        <v/>
      </c>
      <c r="M4420" t="str">
        <f>IFERROR(IF($N$5="Sáng",MID(K4420,2,7)-MID($L$2,2,7),MID(K4420,2,7)-MID($Q$2,2,7)),"")</f>
        <v/>
      </c>
      <c r="Q4420" t="str">
        <f>IF(B4420&lt;&gt;"",IF(AND(P4420="",F4420=""),"Không phép ",""),"")</f>
        <v/>
      </c>
      <c r="R4420" t="str">
        <f>UPPER(B4420)</f>
        <v/>
      </c>
      <c r="T4420" t="str">
        <f>IFERROR(IF(J4420&lt;&gt;"", INDEX($S$5:$S$1433, MATCH(J4420, $E$5:$E$1433, 0)),""),"")</f>
        <v/>
      </c>
      <c r="V4420" t="str">
        <f>IFERROR(IF(J4420&lt;&gt;"", INDEX($U$5:$U$1433, MATCH(J4420, $E$5:$E$1433, 0)),""),"")</f>
        <v/>
      </c>
    </row>
    <row r="4421">
      <c r="A4421" t="str">
        <f>IF(B4421&lt;&gt;"",A4420+1,"")</f>
        <v/>
      </c>
      <c r="F4421" t="str">
        <f>IFERROR(IF(VLOOKUP(E4421,J:J,1,0)=E4421,"X",""),"")</f>
        <v/>
      </c>
      <c r="G4421" t="str">
        <f>IF(J4421&lt;&gt;"", INDEX($C$5:$C$1433, MATCH(J4421, $E$5:$E$1433, 0)),"")</f>
        <v/>
      </c>
      <c r="H4421" t="str">
        <f>IF(J4421&lt;&gt;"", INDEX($D$5:$D$1433, MATCH(J4421, $E$5:$E$1433, 0)),"")</f>
        <v/>
      </c>
      <c r="I4421" t="str">
        <f>IFERROR(IF(J4421&lt;&gt;"", INDEX($B$5:$B$1433, MATCH(J4421, $E$5:$E$1433, 0)),""),"SAI")</f>
        <v/>
      </c>
      <c r="L4421" t="str">
        <f>IFERROR(IF($N$5="Sáng",IF(MID(K4421,2,7)-MID($L$2,2,7)&gt;0,"Trễ",""),IF(MID(K4421,2,7)-MID($Q$2,2,7)&gt;0,"Trễ","")),"")</f>
        <v/>
      </c>
      <c r="M4421" t="str">
        <f>IFERROR(IF($N$5="Sáng",MID(K4421,2,7)-MID($L$2,2,7),MID(K4421,2,7)-MID($Q$2,2,7)),"")</f>
        <v/>
      </c>
      <c r="Q4421" t="str">
        <f>IF(B4421&lt;&gt;"",IF(AND(P4421="",F4421=""),"Không phép ",""),"")</f>
        <v/>
      </c>
      <c r="R4421" t="str">
        <f>UPPER(B4421)</f>
        <v/>
      </c>
      <c r="T4421" t="str">
        <f>IFERROR(IF(J4421&lt;&gt;"", INDEX($S$5:$S$1433, MATCH(J4421, $E$5:$E$1433, 0)),""),"")</f>
        <v/>
      </c>
      <c r="V4421" t="str">
        <f>IFERROR(IF(J4421&lt;&gt;"", INDEX($U$5:$U$1433, MATCH(J4421, $E$5:$E$1433, 0)),""),"")</f>
        <v/>
      </c>
    </row>
    <row r="4422">
      <c r="A4422" t="str">
        <f>IF(B4422&lt;&gt;"",A4421+1,"")</f>
        <v/>
      </c>
      <c r="F4422" t="str">
        <f>IFERROR(IF(VLOOKUP(E4422,J:J,1,0)=E4422,"X",""),"")</f>
        <v/>
      </c>
      <c r="G4422" t="str">
        <f>IF(J4422&lt;&gt;"", INDEX($C$5:$C$1433, MATCH(J4422, $E$5:$E$1433, 0)),"")</f>
        <v/>
      </c>
      <c r="H4422" t="str">
        <f>IF(J4422&lt;&gt;"", INDEX($D$5:$D$1433, MATCH(J4422, $E$5:$E$1433, 0)),"")</f>
        <v/>
      </c>
      <c r="I4422" t="str">
        <f>IFERROR(IF(J4422&lt;&gt;"", INDEX($B$5:$B$1433, MATCH(J4422, $E$5:$E$1433, 0)),""),"SAI")</f>
        <v/>
      </c>
      <c r="L4422" t="str">
        <f>IFERROR(IF($N$5="Sáng",IF(MID(K4422,2,7)-MID($L$2,2,7)&gt;0,"Trễ",""),IF(MID(K4422,2,7)-MID($Q$2,2,7)&gt;0,"Trễ","")),"")</f>
        <v/>
      </c>
      <c r="M4422" t="str">
        <f>IFERROR(IF($N$5="Sáng",MID(K4422,2,7)-MID($L$2,2,7),MID(K4422,2,7)-MID($Q$2,2,7)),"")</f>
        <v/>
      </c>
      <c r="Q4422" t="str">
        <f>IF(B4422&lt;&gt;"",IF(AND(P4422="",F4422=""),"Không phép ",""),"")</f>
        <v/>
      </c>
      <c r="R4422" t="str">
        <f>UPPER(B4422)</f>
        <v/>
      </c>
      <c r="T4422" t="str">
        <f>IFERROR(IF(J4422&lt;&gt;"", INDEX($S$5:$S$1433, MATCH(J4422, $E$5:$E$1433, 0)),""),"")</f>
        <v/>
      </c>
      <c r="V4422" t="str">
        <f>IFERROR(IF(J4422&lt;&gt;"", INDEX($U$5:$U$1433, MATCH(J4422, $E$5:$E$1433, 0)),""),"")</f>
        <v/>
      </c>
    </row>
    <row r="4423">
      <c r="A4423" t="str">
        <f>IF(B4423&lt;&gt;"",A4422+1,"")</f>
        <v/>
      </c>
      <c r="F4423" t="str">
        <f>IFERROR(IF(VLOOKUP(E4423,J:J,1,0)=E4423,"X",""),"")</f>
        <v/>
      </c>
      <c r="G4423" t="str">
        <f>IF(J4423&lt;&gt;"", INDEX($C$5:$C$1433, MATCH(J4423, $E$5:$E$1433, 0)),"")</f>
        <v/>
      </c>
      <c r="H4423" t="str">
        <f>IF(J4423&lt;&gt;"", INDEX($D$5:$D$1433, MATCH(J4423, $E$5:$E$1433, 0)),"")</f>
        <v/>
      </c>
      <c r="I4423" t="str">
        <f>IFERROR(IF(J4423&lt;&gt;"", INDEX($B$5:$B$1433, MATCH(J4423, $E$5:$E$1433, 0)),""),"SAI")</f>
        <v/>
      </c>
      <c r="L4423" t="str">
        <f>IFERROR(IF($N$5="Sáng",IF(MID(K4423,2,7)-MID($L$2,2,7)&gt;0,"Trễ",""),IF(MID(K4423,2,7)-MID($Q$2,2,7)&gt;0,"Trễ","")),"")</f>
        <v/>
      </c>
      <c r="M4423" t="str">
        <f>IFERROR(IF($N$5="Sáng",MID(K4423,2,7)-MID($L$2,2,7),MID(K4423,2,7)-MID($Q$2,2,7)),"")</f>
        <v/>
      </c>
      <c r="Q4423" t="str">
        <f>IF(B4423&lt;&gt;"",IF(AND(P4423="",F4423=""),"Không phép ",""),"")</f>
        <v/>
      </c>
      <c r="R4423" t="str">
        <f>UPPER(B4423)</f>
        <v/>
      </c>
      <c r="T4423" t="str">
        <f>IFERROR(IF(J4423&lt;&gt;"", INDEX($S$5:$S$1433, MATCH(J4423, $E$5:$E$1433, 0)),""),"")</f>
        <v/>
      </c>
      <c r="V4423" t="str">
        <f>IFERROR(IF(J4423&lt;&gt;"", INDEX($U$5:$U$1433, MATCH(J4423, $E$5:$E$1433, 0)),""),"")</f>
        <v/>
      </c>
    </row>
    <row r="4424">
      <c r="A4424" t="str">
        <f>IF(B4424&lt;&gt;"",A4423+1,"")</f>
        <v/>
      </c>
      <c r="F4424" t="str">
        <f>IFERROR(IF(VLOOKUP(E4424,J:J,1,0)=E4424,"X",""),"")</f>
        <v/>
      </c>
      <c r="G4424" t="str">
        <f>IF(J4424&lt;&gt;"", INDEX($C$5:$C$1433, MATCH(J4424, $E$5:$E$1433, 0)),"")</f>
        <v/>
      </c>
      <c r="H4424" t="str">
        <f>IF(J4424&lt;&gt;"", INDEX($D$5:$D$1433, MATCH(J4424, $E$5:$E$1433, 0)),"")</f>
        <v/>
      </c>
      <c r="I4424" t="str">
        <f>IFERROR(IF(J4424&lt;&gt;"", INDEX($B$5:$B$1433, MATCH(J4424, $E$5:$E$1433, 0)),""),"SAI")</f>
        <v/>
      </c>
      <c r="L4424" t="str">
        <f>IFERROR(IF($N$5="Sáng",IF(MID(K4424,2,7)-MID($L$2,2,7)&gt;0,"Trễ",""),IF(MID(K4424,2,7)-MID($Q$2,2,7)&gt;0,"Trễ","")),"")</f>
        <v/>
      </c>
      <c r="M4424" t="str">
        <f>IFERROR(IF($N$5="Sáng",MID(K4424,2,7)-MID($L$2,2,7),MID(K4424,2,7)-MID($Q$2,2,7)),"")</f>
        <v/>
      </c>
      <c r="Q4424" t="str">
        <f>IF(B4424&lt;&gt;"",IF(AND(P4424="",F4424=""),"Không phép ",""),"")</f>
        <v/>
      </c>
      <c r="R4424" t="str">
        <f>UPPER(B4424)</f>
        <v/>
      </c>
      <c r="T4424" t="str">
        <f>IFERROR(IF(J4424&lt;&gt;"", INDEX($S$5:$S$1433, MATCH(J4424, $E$5:$E$1433, 0)),""),"")</f>
        <v/>
      </c>
      <c r="V4424" t="str">
        <f>IFERROR(IF(J4424&lt;&gt;"", INDEX($U$5:$U$1433, MATCH(J4424, $E$5:$E$1433, 0)),""),"")</f>
        <v/>
      </c>
    </row>
    <row r="4425">
      <c r="A4425" t="str">
        <f>IF(B4425&lt;&gt;"",A4424+1,"")</f>
        <v/>
      </c>
      <c r="F4425" t="str">
        <f>IFERROR(IF(VLOOKUP(E4425,J:J,1,0)=E4425,"X",""),"")</f>
        <v/>
      </c>
      <c r="G4425" t="str">
        <f>IF(J4425&lt;&gt;"", INDEX($C$5:$C$1433, MATCH(J4425, $E$5:$E$1433, 0)),"")</f>
        <v/>
      </c>
      <c r="H4425" t="str">
        <f>IF(J4425&lt;&gt;"", INDEX($D$5:$D$1433, MATCH(J4425, $E$5:$E$1433, 0)),"")</f>
        <v/>
      </c>
      <c r="I4425" t="str">
        <f>IFERROR(IF(J4425&lt;&gt;"", INDEX($B$5:$B$1433, MATCH(J4425, $E$5:$E$1433, 0)),""),"SAI")</f>
        <v/>
      </c>
      <c r="L4425" t="str">
        <f>IFERROR(IF($N$5="Sáng",IF(MID(K4425,2,7)-MID($L$2,2,7)&gt;0,"Trễ",""),IF(MID(K4425,2,7)-MID($Q$2,2,7)&gt;0,"Trễ","")),"")</f>
        <v/>
      </c>
      <c r="M4425" t="str">
        <f>IFERROR(IF($N$5="Sáng",MID(K4425,2,7)-MID($L$2,2,7),MID(K4425,2,7)-MID($Q$2,2,7)),"")</f>
        <v/>
      </c>
      <c r="Q4425" t="str">
        <f>IF(B4425&lt;&gt;"",IF(AND(P4425="",F4425=""),"Không phép ",""),"")</f>
        <v/>
      </c>
      <c r="R4425" t="str">
        <f>UPPER(B4425)</f>
        <v/>
      </c>
      <c r="T4425" t="str">
        <f>IFERROR(IF(J4425&lt;&gt;"", INDEX($S$5:$S$1433, MATCH(J4425, $E$5:$E$1433, 0)),""),"")</f>
        <v/>
      </c>
      <c r="V4425" t="str">
        <f>IFERROR(IF(J4425&lt;&gt;"", INDEX($U$5:$U$1433, MATCH(J4425, $E$5:$E$1433, 0)),""),"")</f>
        <v/>
      </c>
    </row>
    <row r="4426">
      <c r="A4426" t="str">
        <f>IF(B4426&lt;&gt;"",A4425+1,"")</f>
        <v/>
      </c>
      <c r="F4426" t="str">
        <f>IFERROR(IF(VLOOKUP(E4426,J:J,1,0)=E4426,"X",""),"")</f>
        <v/>
      </c>
      <c r="G4426" t="str">
        <f>IF(J4426&lt;&gt;"", INDEX($C$5:$C$1433, MATCH(J4426, $E$5:$E$1433, 0)),"")</f>
        <v/>
      </c>
      <c r="H4426" t="str">
        <f>IF(J4426&lt;&gt;"", INDEX($D$5:$D$1433, MATCH(J4426, $E$5:$E$1433, 0)),"")</f>
        <v/>
      </c>
      <c r="I4426" t="str">
        <f>IFERROR(IF(J4426&lt;&gt;"", INDEX($B$5:$B$1433, MATCH(J4426, $E$5:$E$1433, 0)),""),"SAI")</f>
        <v/>
      </c>
      <c r="L4426" t="str">
        <f>IFERROR(IF($N$5="Sáng",IF(MID(K4426,2,7)-MID($L$2,2,7)&gt;0,"Trễ",""),IF(MID(K4426,2,7)-MID($Q$2,2,7)&gt;0,"Trễ","")),"")</f>
        <v/>
      </c>
      <c r="M4426" t="str">
        <f>IFERROR(IF($N$5="Sáng",MID(K4426,2,7)-MID($L$2,2,7),MID(K4426,2,7)-MID($Q$2,2,7)),"")</f>
        <v/>
      </c>
      <c r="Q4426" t="str">
        <f>IF(B4426&lt;&gt;"",IF(AND(P4426="",F4426=""),"Không phép ",""),"")</f>
        <v/>
      </c>
      <c r="R4426" t="str">
        <f>UPPER(B4426)</f>
        <v/>
      </c>
      <c r="T4426" t="str">
        <f>IFERROR(IF(J4426&lt;&gt;"", INDEX($S$5:$S$1433, MATCH(J4426, $E$5:$E$1433, 0)),""),"")</f>
        <v/>
      </c>
      <c r="V4426" t="str">
        <f>IFERROR(IF(J4426&lt;&gt;"", INDEX($U$5:$U$1433, MATCH(J4426, $E$5:$E$1433, 0)),""),"")</f>
        <v/>
      </c>
    </row>
    <row r="4427">
      <c r="A4427" t="str">
        <f>IF(B4427&lt;&gt;"",A4426+1,"")</f>
        <v/>
      </c>
      <c r="F4427" t="str">
        <f>IFERROR(IF(VLOOKUP(E4427,J:J,1,0)=E4427,"X",""),"")</f>
        <v/>
      </c>
      <c r="G4427" t="str">
        <f>IF(J4427&lt;&gt;"", INDEX($C$5:$C$1433, MATCH(J4427, $E$5:$E$1433, 0)),"")</f>
        <v/>
      </c>
      <c r="H4427" t="str">
        <f>IF(J4427&lt;&gt;"", INDEX($D$5:$D$1433, MATCH(J4427, $E$5:$E$1433, 0)),"")</f>
        <v/>
      </c>
      <c r="I4427" t="str">
        <f>IFERROR(IF(J4427&lt;&gt;"", INDEX($B$5:$B$1433, MATCH(J4427, $E$5:$E$1433, 0)),""),"SAI")</f>
        <v/>
      </c>
      <c r="L4427" t="str">
        <f>IFERROR(IF($N$5="Sáng",IF(MID(K4427,2,7)-MID($L$2,2,7)&gt;0,"Trễ",""),IF(MID(K4427,2,7)-MID($Q$2,2,7)&gt;0,"Trễ","")),"")</f>
        <v/>
      </c>
      <c r="M4427" t="str">
        <f>IFERROR(IF($N$5="Sáng",MID(K4427,2,7)-MID($L$2,2,7),MID(K4427,2,7)-MID($Q$2,2,7)),"")</f>
        <v/>
      </c>
      <c r="Q4427" t="str">
        <f>IF(B4427&lt;&gt;"",IF(AND(P4427="",F4427=""),"Không phép ",""),"")</f>
        <v/>
      </c>
      <c r="R4427" t="str">
        <f>UPPER(B4427)</f>
        <v/>
      </c>
      <c r="T4427" t="str">
        <f>IFERROR(IF(J4427&lt;&gt;"", INDEX($S$5:$S$1433, MATCH(J4427, $E$5:$E$1433, 0)),""),"")</f>
        <v/>
      </c>
      <c r="V4427" t="str">
        <f>IFERROR(IF(J4427&lt;&gt;"", INDEX($U$5:$U$1433, MATCH(J4427, $E$5:$E$1433, 0)),""),"")</f>
        <v/>
      </c>
    </row>
    <row r="4428">
      <c r="A4428" t="str">
        <f>IF(B4428&lt;&gt;"",A4427+1,"")</f>
        <v/>
      </c>
      <c r="F4428" t="str">
        <f>IFERROR(IF(VLOOKUP(E4428,J:J,1,0)=E4428,"X",""),"")</f>
        <v/>
      </c>
      <c r="G4428" t="str">
        <f>IF(J4428&lt;&gt;"", INDEX($C$5:$C$1433, MATCH(J4428, $E$5:$E$1433, 0)),"")</f>
        <v/>
      </c>
      <c r="H4428" t="str">
        <f>IF(J4428&lt;&gt;"", INDEX($D$5:$D$1433, MATCH(J4428, $E$5:$E$1433, 0)),"")</f>
        <v/>
      </c>
      <c r="I4428" t="str">
        <f>IFERROR(IF(J4428&lt;&gt;"", INDEX($B$5:$B$1433, MATCH(J4428, $E$5:$E$1433, 0)),""),"SAI")</f>
        <v/>
      </c>
      <c r="L4428" t="str">
        <f>IFERROR(IF($N$5="Sáng",IF(MID(K4428,2,7)-MID($L$2,2,7)&gt;0,"Trễ",""),IF(MID(K4428,2,7)-MID($Q$2,2,7)&gt;0,"Trễ","")),"")</f>
        <v/>
      </c>
      <c r="M4428" t="str">
        <f>IFERROR(IF($N$5="Sáng",MID(K4428,2,7)-MID($L$2,2,7),MID(K4428,2,7)-MID($Q$2,2,7)),"")</f>
        <v/>
      </c>
      <c r="Q4428" t="str">
        <f>IF(B4428&lt;&gt;"",IF(AND(P4428="",F4428=""),"Không phép ",""),"")</f>
        <v/>
      </c>
      <c r="R4428" t="str">
        <f>UPPER(B4428)</f>
        <v/>
      </c>
      <c r="T4428" t="str">
        <f>IFERROR(IF(J4428&lt;&gt;"", INDEX($S$5:$S$1433, MATCH(J4428, $E$5:$E$1433, 0)),""),"")</f>
        <v/>
      </c>
      <c r="V4428" t="str">
        <f>IFERROR(IF(J4428&lt;&gt;"", INDEX($U$5:$U$1433, MATCH(J4428, $E$5:$E$1433, 0)),""),"")</f>
        <v/>
      </c>
    </row>
    <row r="4429">
      <c r="A4429" t="str">
        <f>IF(B4429&lt;&gt;"",A4428+1,"")</f>
        <v/>
      </c>
      <c r="F4429" t="str">
        <f>IFERROR(IF(VLOOKUP(E4429,J:J,1,0)=E4429,"X",""),"")</f>
        <v/>
      </c>
      <c r="G4429" t="str">
        <f>IF(J4429&lt;&gt;"", INDEX($C$5:$C$1433, MATCH(J4429, $E$5:$E$1433, 0)),"")</f>
        <v/>
      </c>
      <c r="H4429" t="str">
        <f>IF(J4429&lt;&gt;"", INDEX($D$5:$D$1433, MATCH(J4429, $E$5:$E$1433, 0)),"")</f>
        <v/>
      </c>
      <c r="I4429" t="str">
        <f>IFERROR(IF(J4429&lt;&gt;"", INDEX($B$5:$B$1433, MATCH(J4429, $E$5:$E$1433, 0)),""),"SAI")</f>
        <v/>
      </c>
      <c r="L4429" t="str">
        <f>IFERROR(IF($N$5="Sáng",IF(MID(K4429,2,7)-MID($L$2,2,7)&gt;0,"Trễ",""),IF(MID(K4429,2,7)-MID($Q$2,2,7)&gt;0,"Trễ","")),"")</f>
        <v/>
      </c>
      <c r="M4429" t="str">
        <f>IFERROR(IF($N$5="Sáng",MID(K4429,2,7)-MID($L$2,2,7),MID(K4429,2,7)-MID($Q$2,2,7)),"")</f>
        <v/>
      </c>
      <c r="Q4429" t="str">
        <f>IF(B4429&lt;&gt;"",IF(AND(P4429="",F4429=""),"Không phép ",""),"")</f>
        <v/>
      </c>
      <c r="R4429" t="str">
        <f>UPPER(B4429)</f>
        <v/>
      </c>
      <c r="T4429" t="str">
        <f>IFERROR(IF(J4429&lt;&gt;"", INDEX($S$5:$S$1433, MATCH(J4429, $E$5:$E$1433, 0)),""),"")</f>
        <v/>
      </c>
      <c r="V4429" t="str">
        <f>IFERROR(IF(J4429&lt;&gt;"", INDEX($U$5:$U$1433, MATCH(J4429, $E$5:$E$1433, 0)),""),"")</f>
        <v/>
      </c>
    </row>
    <row r="4430">
      <c r="A4430" t="str">
        <f>IF(B4430&lt;&gt;"",A4429+1,"")</f>
        <v/>
      </c>
      <c r="F4430" t="str">
        <f>IFERROR(IF(VLOOKUP(E4430,J:J,1,0)=E4430,"X",""),"")</f>
        <v/>
      </c>
      <c r="G4430" t="str">
        <f>IF(J4430&lt;&gt;"", INDEX($C$5:$C$1433, MATCH(J4430, $E$5:$E$1433, 0)),"")</f>
        <v/>
      </c>
      <c r="H4430" t="str">
        <f>IF(J4430&lt;&gt;"", INDEX($D$5:$D$1433, MATCH(J4430, $E$5:$E$1433, 0)),"")</f>
        <v/>
      </c>
      <c r="I4430" t="str">
        <f>IFERROR(IF(J4430&lt;&gt;"", INDEX($B$5:$B$1433, MATCH(J4430, $E$5:$E$1433, 0)),""),"SAI")</f>
        <v/>
      </c>
      <c r="L4430" t="str">
        <f>IFERROR(IF($N$5="Sáng",IF(MID(K4430,2,7)-MID($L$2,2,7)&gt;0,"Trễ",""),IF(MID(K4430,2,7)-MID($Q$2,2,7)&gt;0,"Trễ","")),"")</f>
        <v/>
      </c>
      <c r="M4430" t="str">
        <f>IFERROR(IF($N$5="Sáng",MID(K4430,2,7)-MID($L$2,2,7),MID(K4430,2,7)-MID($Q$2,2,7)),"")</f>
        <v/>
      </c>
      <c r="Q4430" t="str">
        <f>IF(B4430&lt;&gt;"",IF(AND(P4430="",F4430=""),"Không phép ",""),"")</f>
        <v/>
      </c>
      <c r="R4430" t="str">
        <f>UPPER(B4430)</f>
        <v/>
      </c>
      <c r="T4430" t="str">
        <f>IFERROR(IF(J4430&lt;&gt;"", INDEX($S$5:$S$1433, MATCH(J4430, $E$5:$E$1433, 0)),""),"")</f>
        <v/>
      </c>
      <c r="V4430" t="str">
        <f>IFERROR(IF(J4430&lt;&gt;"", INDEX($U$5:$U$1433, MATCH(J4430, $E$5:$E$1433, 0)),""),"")</f>
        <v/>
      </c>
    </row>
    <row r="4431">
      <c r="A4431" t="str">
        <f>IF(B4431&lt;&gt;"",A4430+1,"")</f>
        <v/>
      </c>
      <c r="F4431" t="str">
        <f>IFERROR(IF(VLOOKUP(E4431,J:J,1,0)=E4431,"X",""),"")</f>
        <v/>
      </c>
      <c r="G4431" t="str">
        <f>IF(J4431&lt;&gt;"", INDEX($C$5:$C$1433, MATCH(J4431, $E$5:$E$1433, 0)),"")</f>
        <v/>
      </c>
      <c r="H4431" t="str">
        <f>IF(J4431&lt;&gt;"", INDEX($D$5:$D$1433, MATCH(J4431, $E$5:$E$1433, 0)),"")</f>
        <v/>
      </c>
      <c r="I4431" t="str">
        <f>IFERROR(IF(J4431&lt;&gt;"", INDEX($B$5:$B$1433, MATCH(J4431, $E$5:$E$1433, 0)),""),"SAI")</f>
        <v/>
      </c>
      <c r="L4431" t="str">
        <f>IFERROR(IF($N$5="Sáng",IF(MID(K4431,2,7)-MID($L$2,2,7)&gt;0,"Trễ",""),IF(MID(K4431,2,7)-MID($Q$2,2,7)&gt;0,"Trễ","")),"")</f>
        <v/>
      </c>
      <c r="M4431" t="str">
        <f>IFERROR(IF($N$5="Sáng",MID(K4431,2,7)-MID($L$2,2,7),MID(K4431,2,7)-MID($Q$2,2,7)),"")</f>
        <v/>
      </c>
      <c r="Q4431" t="str">
        <f>IF(B4431&lt;&gt;"",IF(AND(P4431="",F4431=""),"Không phép ",""),"")</f>
        <v/>
      </c>
      <c r="R4431" t="str">
        <f>UPPER(B4431)</f>
        <v/>
      </c>
      <c r="T4431" t="str">
        <f>IFERROR(IF(J4431&lt;&gt;"", INDEX($S$5:$S$1433, MATCH(J4431, $E$5:$E$1433, 0)),""),"")</f>
        <v/>
      </c>
      <c r="V4431" t="str">
        <f>IFERROR(IF(J4431&lt;&gt;"", INDEX($U$5:$U$1433, MATCH(J4431, $E$5:$E$1433, 0)),""),"")</f>
        <v/>
      </c>
    </row>
    <row r="4432">
      <c r="A4432" t="str">
        <f>IF(B4432&lt;&gt;"",A4431+1,"")</f>
        <v/>
      </c>
      <c r="F4432" t="str">
        <f>IFERROR(IF(VLOOKUP(E4432,J:J,1,0)=E4432,"X",""),"")</f>
        <v/>
      </c>
      <c r="G4432" t="str">
        <f>IF(J4432&lt;&gt;"", INDEX($C$5:$C$1433, MATCH(J4432, $E$5:$E$1433, 0)),"")</f>
        <v/>
      </c>
      <c r="H4432" t="str">
        <f>IF(J4432&lt;&gt;"", INDEX($D$5:$D$1433, MATCH(J4432, $E$5:$E$1433, 0)),"")</f>
        <v/>
      </c>
      <c r="I4432" t="str">
        <f>IFERROR(IF(J4432&lt;&gt;"", INDEX($B$5:$B$1433, MATCH(J4432, $E$5:$E$1433, 0)),""),"SAI")</f>
        <v/>
      </c>
      <c r="L4432" t="str">
        <f>IFERROR(IF($N$5="Sáng",IF(MID(K4432,2,7)-MID($L$2,2,7)&gt;0,"Trễ",""),IF(MID(K4432,2,7)-MID($Q$2,2,7)&gt;0,"Trễ","")),"")</f>
        <v/>
      </c>
      <c r="M4432" t="str">
        <f>IFERROR(IF($N$5="Sáng",MID(K4432,2,7)-MID($L$2,2,7),MID(K4432,2,7)-MID($Q$2,2,7)),"")</f>
        <v/>
      </c>
      <c r="Q4432" t="str">
        <f>IF(B4432&lt;&gt;"",IF(AND(P4432="",F4432=""),"Không phép ",""),"")</f>
        <v/>
      </c>
      <c r="R4432" t="str">
        <f>UPPER(B4432)</f>
        <v/>
      </c>
      <c r="T4432" t="str">
        <f>IFERROR(IF(J4432&lt;&gt;"", INDEX($S$5:$S$1433, MATCH(J4432, $E$5:$E$1433, 0)),""),"")</f>
        <v/>
      </c>
      <c r="V4432" t="str">
        <f>IFERROR(IF(J4432&lt;&gt;"", INDEX($U$5:$U$1433, MATCH(J4432, $E$5:$E$1433, 0)),""),"")</f>
        <v/>
      </c>
    </row>
    <row r="4433">
      <c r="A4433" t="str">
        <f>IF(B4433&lt;&gt;"",A4432+1,"")</f>
        <v/>
      </c>
      <c r="F4433" t="str">
        <f>IFERROR(IF(VLOOKUP(E4433,J:J,1,0)=E4433,"X",""),"")</f>
        <v/>
      </c>
      <c r="G4433" t="str">
        <f>IF(J4433&lt;&gt;"", INDEX($C$5:$C$1433, MATCH(J4433, $E$5:$E$1433, 0)),"")</f>
        <v/>
      </c>
      <c r="H4433" t="str">
        <f>IF(J4433&lt;&gt;"", INDEX($D$5:$D$1433, MATCH(J4433, $E$5:$E$1433, 0)),"")</f>
        <v/>
      </c>
      <c r="I4433" t="str">
        <f>IFERROR(IF(J4433&lt;&gt;"", INDEX($B$5:$B$1433, MATCH(J4433, $E$5:$E$1433, 0)),""),"SAI")</f>
        <v/>
      </c>
      <c r="L4433" t="str">
        <f>IFERROR(IF($N$5="Sáng",IF(MID(K4433,2,7)-MID($L$2,2,7)&gt;0,"Trễ",""),IF(MID(K4433,2,7)-MID($Q$2,2,7)&gt;0,"Trễ","")),"")</f>
        <v/>
      </c>
      <c r="M4433" t="str">
        <f>IFERROR(IF($N$5="Sáng",MID(K4433,2,7)-MID($L$2,2,7),MID(K4433,2,7)-MID($Q$2,2,7)),"")</f>
        <v/>
      </c>
      <c r="Q4433" t="str">
        <f>IF(B4433&lt;&gt;"",IF(AND(P4433="",F4433=""),"Không phép ",""),"")</f>
        <v/>
      </c>
      <c r="R4433" t="str">
        <f>UPPER(B4433)</f>
        <v/>
      </c>
      <c r="T4433" t="str">
        <f>IFERROR(IF(J4433&lt;&gt;"", INDEX($S$5:$S$1433, MATCH(J4433, $E$5:$E$1433, 0)),""),"")</f>
        <v/>
      </c>
      <c r="V4433" t="str">
        <f>IFERROR(IF(J4433&lt;&gt;"", INDEX($U$5:$U$1433, MATCH(J4433, $E$5:$E$1433, 0)),""),"")</f>
        <v/>
      </c>
    </row>
    <row r="4434">
      <c r="A4434" t="str">
        <f>IF(B4434&lt;&gt;"",A4433+1,"")</f>
        <v/>
      </c>
      <c r="F4434" t="str">
        <f>IFERROR(IF(VLOOKUP(E4434,J:J,1,0)=E4434,"X",""),"")</f>
        <v/>
      </c>
      <c r="G4434" t="str">
        <f>IF(J4434&lt;&gt;"", INDEX($C$5:$C$1433, MATCH(J4434, $E$5:$E$1433, 0)),"")</f>
        <v/>
      </c>
      <c r="H4434" t="str">
        <f>IF(J4434&lt;&gt;"", INDEX($D$5:$D$1433, MATCH(J4434, $E$5:$E$1433, 0)),"")</f>
        <v/>
      </c>
      <c r="I4434" t="str">
        <f>IFERROR(IF(J4434&lt;&gt;"", INDEX($B$5:$B$1433, MATCH(J4434, $E$5:$E$1433, 0)),""),"SAI")</f>
        <v/>
      </c>
      <c r="L4434" t="str">
        <f>IFERROR(IF($N$5="Sáng",IF(MID(K4434,2,7)-MID($L$2,2,7)&gt;0,"Trễ",""),IF(MID(K4434,2,7)-MID($Q$2,2,7)&gt;0,"Trễ","")),"")</f>
        <v/>
      </c>
      <c r="M4434" t="str">
        <f>IFERROR(IF($N$5="Sáng",MID(K4434,2,7)-MID($L$2,2,7),MID(K4434,2,7)-MID($Q$2,2,7)),"")</f>
        <v/>
      </c>
      <c r="Q4434" t="str">
        <f>IF(B4434&lt;&gt;"",IF(AND(P4434="",F4434=""),"Không phép ",""),"")</f>
        <v/>
      </c>
      <c r="R4434" t="str">
        <f>UPPER(B4434)</f>
        <v/>
      </c>
      <c r="T4434" t="str">
        <f>IFERROR(IF(J4434&lt;&gt;"", INDEX($S$5:$S$1433, MATCH(J4434, $E$5:$E$1433, 0)),""),"")</f>
        <v/>
      </c>
      <c r="V4434" t="str">
        <f>IFERROR(IF(J4434&lt;&gt;"", INDEX($U$5:$U$1433, MATCH(J4434, $E$5:$E$1433, 0)),""),"")</f>
        <v/>
      </c>
    </row>
    <row r="4435">
      <c r="A4435" t="str">
        <f>IF(B4435&lt;&gt;"",A4434+1,"")</f>
        <v/>
      </c>
      <c r="F4435" t="str">
        <f>IFERROR(IF(VLOOKUP(E4435,J:J,1,0)=E4435,"X",""),"")</f>
        <v/>
      </c>
      <c r="G4435" t="str">
        <f>IF(J4435&lt;&gt;"", INDEX($C$5:$C$1433, MATCH(J4435, $E$5:$E$1433, 0)),"")</f>
        <v/>
      </c>
      <c r="H4435" t="str">
        <f>IF(J4435&lt;&gt;"", INDEX($D$5:$D$1433, MATCH(J4435, $E$5:$E$1433, 0)),"")</f>
        <v/>
      </c>
      <c r="I4435" t="str">
        <f>IFERROR(IF(J4435&lt;&gt;"", INDEX($B$5:$B$1433, MATCH(J4435, $E$5:$E$1433, 0)),""),"SAI")</f>
        <v/>
      </c>
      <c r="L4435" t="str">
        <f>IFERROR(IF($N$5="Sáng",IF(MID(K4435,2,7)-MID($L$2,2,7)&gt;0,"Trễ",""),IF(MID(K4435,2,7)-MID($Q$2,2,7)&gt;0,"Trễ","")),"")</f>
        <v/>
      </c>
      <c r="M4435" t="str">
        <f>IFERROR(IF($N$5="Sáng",MID(K4435,2,7)-MID($L$2,2,7),MID(K4435,2,7)-MID($Q$2,2,7)),"")</f>
        <v/>
      </c>
      <c r="Q4435" t="str">
        <f>IF(B4435&lt;&gt;"",IF(AND(P4435="",F4435=""),"Không phép ",""),"")</f>
        <v/>
      </c>
      <c r="R4435" t="str">
        <f>UPPER(B4435)</f>
        <v/>
      </c>
      <c r="T4435" t="str">
        <f>IFERROR(IF(J4435&lt;&gt;"", INDEX($S$5:$S$1433, MATCH(J4435, $E$5:$E$1433, 0)),""),"")</f>
        <v/>
      </c>
      <c r="V4435" t="str">
        <f>IFERROR(IF(J4435&lt;&gt;"", INDEX($U$5:$U$1433, MATCH(J4435, $E$5:$E$1433, 0)),""),"")</f>
        <v/>
      </c>
    </row>
    <row r="4436">
      <c r="A4436" t="str">
        <f>IF(B4436&lt;&gt;"",A4435+1,"")</f>
        <v/>
      </c>
      <c r="F4436" t="str">
        <f>IFERROR(IF(VLOOKUP(E4436,J:J,1,0)=E4436,"X",""),"")</f>
        <v/>
      </c>
      <c r="G4436" t="str">
        <f>IF(J4436&lt;&gt;"", INDEX($C$5:$C$1433, MATCH(J4436, $E$5:$E$1433, 0)),"")</f>
        <v/>
      </c>
      <c r="H4436" t="str">
        <f>IF(J4436&lt;&gt;"", INDEX($D$5:$D$1433, MATCH(J4436, $E$5:$E$1433, 0)),"")</f>
        <v/>
      </c>
      <c r="I4436" t="str">
        <f>IFERROR(IF(J4436&lt;&gt;"", INDEX($B$5:$B$1433, MATCH(J4436, $E$5:$E$1433, 0)),""),"SAI")</f>
        <v/>
      </c>
      <c r="L4436" t="str">
        <f>IFERROR(IF($N$5="Sáng",IF(MID(K4436,2,7)-MID($L$2,2,7)&gt;0,"Trễ",""),IF(MID(K4436,2,7)-MID($Q$2,2,7)&gt;0,"Trễ","")),"")</f>
        <v/>
      </c>
      <c r="M4436" t="str">
        <f>IFERROR(IF($N$5="Sáng",MID(K4436,2,7)-MID($L$2,2,7),MID(K4436,2,7)-MID($Q$2,2,7)),"")</f>
        <v/>
      </c>
      <c r="Q4436" t="str">
        <f>IF(B4436&lt;&gt;"",IF(AND(P4436="",F4436=""),"Không phép ",""),"")</f>
        <v/>
      </c>
      <c r="R4436" t="str">
        <f>UPPER(B4436)</f>
        <v/>
      </c>
      <c r="T4436" t="str">
        <f>IFERROR(IF(J4436&lt;&gt;"", INDEX($S$5:$S$1433, MATCH(J4436, $E$5:$E$1433, 0)),""),"")</f>
        <v/>
      </c>
      <c r="V4436" t="str">
        <f>IFERROR(IF(J4436&lt;&gt;"", INDEX($U$5:$U$1433, MATCH(J4436, $E$5:$E$1433, 0)),""),"")</f>
        <v/>
      </c>
    </row>
    <row r="4437">
      <c r="A4437" t="str">
        <f>IF(B4437&lt;&gt;"",A4436+1,"")</f>
        <v/>
      </c>
      <c r="F4437" t="str">
        <f>IFERROR(IF(VLOOKUP(E4437,J:J,1,0)=E4437,"X",""),"")</f>
        <v/>
      </c>
      <c r="G4437" t="str">
        <f>IF(J4437&lt;&gt;"", INDEX($C$5:$C$1433, MATCH(J4437, $E$5:$E$1433, 0)),"")</f>
        <v/>
      </c>
      <c r="H4437" t="str">
        <f>IF(J4437&lt;&gt;"", INDEX($D$5:$D$1433, MATCH(J4437, $E$5:$E$1433, 0)),"")</f>
        <v/>
      </c>
      <c r="I4437" t="str">
        <f>IFERROR(IF(J4437&lt;&gt;"", INDEX($B$5:$B$1433, MATCH(J4437, $E$5:$E$1433, 0)),""),"SAI")</f>
        <v/>
      </c>
      <c r="L4437" t="str">
        <f>IFERROR(IF($N$5="Sáng",IF(MID(K4437,2,7)-MID($L$2,2,7)&gt;0,"Trễ",""),IF(MID(K4437,2,7)-MID($Q$2,2,7)&gt;0,"Trễ","")),"")</f>
        <v/>
      </c>
      <c r="M4437" t="str">
        <f>IFERROR(IF($N$5="Sáng",MID(K4437,2,7)-MID($L$2,2,7),MID(K4437,2,7)-MID($Q$2,2,7)),"")</f>
        <v/>
      </c>
      <c r="Q4437" t="str">
        <f>IF(B4437&lt;&gt;"",IF(AND(P4437="",F4437=""),"Không phép ",""),"")</f>
        <v/>
      </c>
      <c r="R4437" t="str">
        <f>UPPER(B4437)</f>
        <v/>
      </c>
      <c r="T4437" t="str">
        <f>IFERROR(IF(J4437&lt;&gt;"", INDEX($S$5:$S$1433, MATCH(J4437, $E$5:$E$1433, 0)),""),"")</f>
        <v/>
      </c>
      <c r="V4437" t="str">
        <f>IFERROR(IF(J4437&lt;&gt;"", INDEX($U$5:$U$1433, MATCH(J4437, $E$5:$E$1433, 0)),""),"")</f>
        <v/>
      </c>
    </row>
    <row r="4438">
      <c r="A4438" t="str">
        <f>IF(B4438&lt;&gt;"",A4437+1,"")</f>
        <v/>
      </c>
      <c r="F4438" t="str">
        <f>IFERROR(IF(VLOOKUP(E4438,J:J,1,0)=E4438,"X",""),"")</f>
        <v/>
      </c>
      <c r="G4438" t="str">
        <f>IF(J4438&lt;&gt;"", INDEX($C$5:$C$1433, MATCH(J4438, $E$5:$E$1433, 0)),"")</f>
        <v/>
      </c>
      <c r="H4438" t="str">
        <f>IF(J4438&lt;&gt;"", INDEX($D$5:$D$1433, MATCH(J4438, $E$5:$E$1433, 0)),"")</f>
        <v/>
      </c>
      <c r="I4438" t="str">
        <f>IFERROR(IF(J4438&lt;&gt;"", INDEX($B$5:$B$1433, MATCH(J4438, $E$5:$E$1433, 0)),""),"SAI")</f>
        <v/>
      </c>
      <c r="L4438" t="str">
        <f>IFERROR(IF($N$5="Sáng",IF(MID(K4438,2,7)-MID($L$2,2,7)&gt;0,"Trễ",""),IF(MID(K4438,2,7)-MID($Q$2,2,7)&gt;0,"Trễ","")),"")</f>
        <v/>
      </c>
      <c r="M4438" t="str">
        <f>IFERROR(IF($N$5="Sáng",MID(K4438,2,7)-MID($L$2,2,7),MID(K4438,2,7)-MID($Q$2,2,7)),"")</f>
        <v/>
      </c>
      <c r="Q4438" t="str">
        <f>IF(B4438&lt;&gt;"",IF(AND(P4438="",F4438=""),"Không phép ",""),"")</f>
        <v/>
      </c>
      <c r="R4438" t="str">
        <f>UPPER(B4438)</f>
        <v/>
      </c>
      <c r="T4438" t="str">
        <f>IFERROR(IF(J4438&lt;&gt;"", INDEX($S$5:$S$1433, MATCH(J4438, $E$5:$E$1433, 0)),""),"")</f>
        <v/>
      </c>
      <c r="V4438" t="str">
        <f>IFERROR(IF(J4438&lt;&gt;"", INDEX($U$5:$U$1433, MATCH(J4438, $E$5:$E$1433, 0)),""),"")</f>
        <v/>
      </c>
    </row>
    <row r="4439">
      <c r="A4439" t="str">
        <f>IF(B4439&lt;&gt;"",A4438+1,"")</f>
        <v/>
      </c>
      <c r="F4439" t="str">
        <f>IFERROR(IF(VLOOKUP(E4439,J:J,1,0)=E4439,"X",""),"")</f>
        <v/>
      </c>
      <c r="G4439" t="str">
        <f>IF(J4439&lt;&gt;"", INDEX($C$5:$C$1433, MATCH(J4439, $E$5:$E$1433, 0)),"")</f>
        <v/>
      </c>
      <c r="H4439" t="str">
        <f>IF(J4439&lt;&gt;"", INDEX($D$5:$D$1433, MATCH(J4439, $E$5:$E$1433, 0)),"")</f>
        <v/>
      </c>
      <c r="I4439" t="str">
        <f>IFERROR(IF(J4439&lt;&gt;"", INDEX($B$5:$B$1433, MATCH(J4439, $E$5:$E$1433, 0)),""),"SAI")</f>
        <v/>
      </c>
      <c r="L4439" t="str">
        <f>IFERROR(IF($N$5="Sáng",IF(MID(K4439,2,7)-MID($L$2,2,7)&gt;0,"Trễ",""),IF(MID(K4439,2,7)-MID($Q$2,2,7)&gt;0,"Trễ","")),"")</f>
        <v/>
      </c>
      <c r="M4439" t="str">
        <f>IFERROR(IF($N$5="Sáng",MID(K4439,2,7)-MID($L$2,2,7),MID(K4439,2,7)-MID($Q$2,2,7)),"")</f>
        <v/>
      </c>
      <c r="Q4439" t="str">
        <f>IF(B4439&lt;&gt;"",IF(AND(P4439="",F4439=""),"Không phép ",""),"")</f>
        <v/>
      </c>
      <c r="R4439" t="str">
        <f>UPPER(B4439)</f>
        <v/>
      </c>
      <c r="T4439" t="str">
        <f>IFERROR(IF(J4439&lt;&gt;"", INDEX($S$5:$S$1433, MATCH(J4439, $E$5:$E$1433, 0)),""),"")</f>
        <v/>
      </c>
      <c r="V4439" t="str">
        <f>IFERROR(IF(J4439&lt;&gt;"", INDEX($U$5:$U$1433, MATCH(J4439, $E$5:$E$1433, 0)),""),"")</f>
        <v/>
      </c>
    </row>
    <row r="4440">
      <c r="A4440" t="str">
        <f>IF(B4440&lt;&gt;"",A4439+1,"")</f>
        <v/>
      </c>
      <c r="F4440" t="str">
        <f>IFERROR(IF(VLOOKUP(E4440,J:J,1,0)=E4440,"X",""),"")</f>
        <v/>
      </c>
      <c r="G4440" t="str">
        <f>IF(J4440&lt;&gt;"", INDEX($C$5:$C$1433, MATCH(J4440, $E$5:$E$1433, 0)),"")</f>
        <v/>
      </c>
      <c r="H4440" t="str">
        <f>IF(J4440&lt;&gt;"", INDEX($D$5:$D$1433, MATCH(J4440, $E$5:$E$1433, 0)),"")</f>
        <v/>
      </c>
      <c r="I4440" t="str">
        <f>IFERROR(IF(J4440&lt;&gt;"", INDEX($B$5:$B$1433, MATCH(J4440, $E$5:$E$1433, 0)),""),"SAI")</f>
        <v/>
      </c>
      <c r="L4440" t="str">
        <f>IFERROR(IF($N$5="Sáng",IF(MID(K4440,2,7)-MID($L$2,2,7)&gt;0,"Trễ",""),IF(MID(K4440,2,7)-MID($Q$2,2,7)&gt;0,"Trễ","")),"")</f>
        <v/>
      </c>
      <c r="M4440" t="str">
        <f>IFERROR(IF($N$5="Sáng",MID(K4440,2,7)-MID($L$2,2,7),MID(K4440,2,7)-MID($Q$2,2,7)),"")</f>
        <v/>
      </c>
      <c r="Q4440" t="str">
        <f>IF(B4440&lt;&gt;"",IF(AND(P4440="",F4440=""),"Không phép ",""),"")</f>
        <v/>
      </c>
      <c r="R4440" t="str">
        <f>UPPER(B4440)</f>
        <v/>
      </c>
      <c r="T4440" t="str">
        <f>IFERROR(IF(J4440&lt;&gt;"", INDEX($S$5:$S$1433, MATCH(J4440, $E$5:$E$1433, 0)),""),"")</f>
        <v/>
      </c>
      <c r="V4440" t="str">
        <f>IFERROR(IF(J4440&lt;&gt;"", INDEX($U$5:$U$1433, MATCH(J4440, $E$5:$E$1433, 0)),""),"")</f>
        <v/>
      </c>
    </row>
    <row r="4441">
      <c r="A4441" t="str">
        <f>IF(B4441&lt;&gt;"",A4440+1,"")</f>
        <v/>
      </c>
      <c r="F4441" t="str">
        <f>IFERROR(IF(VLOOKUP(E4441,J:J,1,0)=E4441,"X",""),"")</f>
        <v/>
      </c>
      <c r="G4441" t="str">
        <f>IF(J4441&lt;&gt;"", INDEX($C$5:$C$1433, MATCH(J4441, $E$5:$E$1433, 0)),"")</f>
        <v/>
      </c>
      <c r="H4441" t="str">
        <f>IF(J4441&lt;&gt;"", INDEX($D$5:$D$1433, MATCH(J4441, $E$5:$E$1433, 0)),"")</f>
        <v/>
      </c>
      <c r="I4441" t="str">
        <f>IFERROR(IF(J4441&lt;&gt;"", INDEX($B$5:$B$1433, MATCH(J4441, $E$5:$E$1433, 0)),""),"SAI")</f>
        <v/>
      </c>
      <c r="L4441" t="str">
        <f>IFERROR(IF($N$5="Sáng",IF(MID(K4441,2,7)-MID($L$2,2,7)&gt;0,"Trễ",""),IF(MID(K4441,2,7)-MID($Q$2,2,7)&gt;0,"Trễ","")),"")</f>
        <v/>
      </c>
      <c r="M4441" t="str">
        <f>IFERROR(IF($N$5="Sáng",MID(K4441,2,7)-MID($L$2,2,7),MID(K4441,2,7)-MID($Q$2,2,7)),"")</f>
        <v/>
      </c>
      <c r="Q4441" t="str">
        <f>IF(B4441&lt;&gt;"",IF(AND(P4441="",F4441=""),"Không phép ",""),"")</f>
        <v/>
      </c>
      <c r="R4441" t="str">
        <f>UPPER(B4441)</f>
        <v/>
      </c>
      <c r="T4441" t="str">
        <f>IFERROR(IF(J4441&lt;&gt;"", INDEX($S$5:$S$1433, MATCH(J4441, $E$5:$E$1433, 0)),""),"")</f>
        <v/>
      </c>
      <c r="V4441" t="str">
        <f>IFERROR(IF(J4441&lt;&gt;"", INDEX($U$5:$U$1433, MATCH(J4441, $E$5:$E$1433, 0)),""),"")</f>
        <v/>
      </c>
    </row>
    <row r="4442">
      <c r="A4442" t="str">
        <f>IF(B4442&lt;&gt;"",A4441+1,"")</f>
        <v/>
      </c>
      <c r="F4442" t="str">
        <f>IFERROR(IF(VLOOKUP(E4442,J:J,1,0)=E4442,"X",""),"")</f>
        <v/>
      </c>
      <c r="G4442" t="str">
        <f>IF(J4442&lt;&gt;"", INDEX($C$5:$C$1433, MATCH(J4442, $E$5:$E$1433, 0)),"")</f>
        <v/>
      </c>
      <c r="H4442" t="str">
        <f>IF(J4442&lt;&gt;"", INDEX($D$5:$D$1433, MATCH(J4442, $E$5:$E$1433, 0)),"")</f>
        <v/>
      </c>
      <c r="I4442" t="str">
        <f>IFERROR(IF(J4442&lt;&gt;"", INDEX($B$5:$B$1433, MATCH(J4442, $E$5:$E$1433, 0)),""),"SAI")</f>
        <v/>
      </c>
      <c r="L4442" t="str">
        <f>IFERROR(IF($N$5="Sáng",IF(MID(K4442,2,7)-MID($L$2,2,7)&gt;0,"Trễ",""),IF(MID(K4442,2,7)-MID($Q$2,2,7)&gt;0,"Trễ","")),"")</f>
        <v/>
      </c>
      <c r="M4442" t="str">
        <f>IFERROR(IF($N$5="Sáng",MID(K4442,2,7)-MID($L$2,2,7),MID(K4442,2,7)-MID($Q$2,2,7)),"")</f>
        <v/>
      </c>
      <c r="Q4442" t="str">
        <f>IF(B4442&lt;&gt;"",IF(AND(P4442="",F4442=""),"Không phép ",""),"")</f>
        <v/>
      </c>
      <c r="R4442" t="str">
        <f>UPPER(B4442)</f>
        <v/>
      </c>
      <c r="T4442" t="str">
        <f>IFERROR(IF(J4442&lt;&gt;"", INDEX($S$5:$S$1433, MATCH(J4442, $E$5:$E$1433, 0)),""),"")</f>
        <v/>
      </c>
      <c r="V4442" t="str">
        <f>IFERROR(IF(J4442&lt;&gt;"", INDEX($U$5:$U$1433, MATCH(J4442, $E$5:$E$1433, 0)),""),"")</f>
        <v/>
      </c>
    </row>
    <row r="4443">
      <c r="A4443" t="str">
        <f>IF(B4443&lt;&gt;"",A4442+1,"")</f>
        <v/>
      </c>
      <c r="F4443" t="str">
        <f>IFERROR(IF(VLOOKUP(E4443,J:J,1,0)=E4443,"X",""),"")</f>
        <v/>
      </c>
      <c r="G4443" t="str">
        <f>IF(J4443&lt;&gt;"", INDEX($C$5:$C$1433, MATCH(J4443, $E$5:$E$1433, 0)),"")</f>
        <v/>
      </c>
      <c r="H4443" t="str">
        <f>IF(J4443&lt;&gt;"", INDEX($D$5:$D$1433, MATCH(J4443, $E$5:$E$1433, 0)),"")</f>
        <v/>
      </c>
      <c r="I4443" t="str">
        <f>IFERROR(IF(J4443&lt;&gt;"", INDEX($B$5:$B$1433, MATCH(J4443, $E$5:$E$1433, 0)),""),"SAI")</f>
        <v/>
      </c>
      <c r="L4443" t="str">
        <f>IFERROR(IF($N$5="Sáng",IF(MID(K4443,2,7)-MID($L$2,2,7)&gt;0,"Trễ",""),IF(MID(K4443,2,7)-MID($Q$2,2,7)&gt;0,"Trễ","")),"")</f>
        <v/>
      </c>
      <c r="M4443" t="str">
        <f>IFERROR(IF($N$5="Sáng",MID(K4443,2,7)-MID($L$2,2,7),MID(K4443,2,7)-MID($Q$2,2,7)),"")</f>
        <v/>
      </c>
      <c r="Q4443" t="str">
        <f>IF(B4443&lt;&gt;"",IF(AND(P4443="",F4443=""),"Không phép ",""),"")</f>
        <v/>
      </c>
      <c r="R4443" t="str">
        <f>UPPER(B4443)</f>
        <v/>
      </c>
      <c r="T4443" t="str">
        <f>IFERROR(IF(J4443&lt;&gt;"", INDEX($S$5:$S$1433, MATCH(J4443, $E$5:$E$1433, 0)),""),"")</f>
        <v/>
      </c>
      <c r="V4443" t="str">
        <f>IFERROR(IF(J4443&lt;&gt;"", INDEX($U$5:$U$1433, MATCH(J4443, $E$5:$E$1433, 0)),""),"")</f>
        <v/>
      </c>
    </row>
    <row r="4444">
      <c r="A4444" t="str">
        <f>IF(B4444&lt;&gt;"",A4443+1,"")</f>
        <v/>
      </c>
      <c r="F4444" t="str">
        <f>IFERROR(IF(VLOOKUP(E4444,J:J,1,0)=E4444,"X",""),"")</f>
        <v/>
      </c>
      <c r="G4444" t="str">
        <f>IF(J4444&lt;&gt;"", INDEX($C$5:$C$1433, MATCH(J4444, $E$5:$E$1433, 0)),"")</f>
        <v/>
      </c>
      <c r="H4444" t="str">
        <f>IF(J4444&lt;&gt;"", INDEX($D$5:$D$1433, MATCH(J4444, $E$5:$E$1433, 0)),"")</f>
        <v/>
      </c>
      <c r="I4444" t="str">
        <f>IFERROR(IF(J4444&lt;&gt;"", INDEX($B$5:$B$1433, MATCH(J4444, $E$5:$E$1433, 0)),""),"SAI")</f>
        <v/>
      </c>
      <c r="L4444" t="str">
        <f>IFERROR(IF($N$5="Sáng",IF(MID(K4444,2,7)-MID($L$2,2,7)&gt;0,"Trễ",""),IF(MID(K4444,2,7)-MID($Q$2,2,7)&gt;0,"Trễ","")),"")</f>
        <v/>
      </c>
      <c r="M4444" t="str">
        <f>IFERROR(IF($N$5="Sáng",MID(K4444,2,7)-MID($L$2,2,7),MID(K4444,2,7)-MID($Q$2,2,7)),"")</f>
        <v/>
      </c>
      <c r="Q4444" t="str">
        <f>IF(B4444&lt;&gt;"",IF(AND(P4444="",F4444=""),"Không phép ",""),"")</f>
        <v/>
      </c>
      <c r="R4444" t="str">
        <f>UPPER(B4444)</f>
        <v/>
      </c>
      <c r="T4444" t="str">
        <f>IFERROR(IF(J4444&lt;&gt;"", INDEX($S$5:$S$1433, MATCH(J4444, $E$5:$E$1433, 0)),""),"")</f>
        <v/>
      </c>
      <c r="V4444" t="str">
        <f>IFERROR(IF(J4444&lt;&gt;"", INDEX($U$5:$U$1433, MATCH(J4444, $E$5:$E$1433, 0)),""),"")</f>
        <v/>
      </c>
    </row>
    <row r="4445">
      <c r="A4445" t="str">
        <f>IF(B4445&lt;&gt;"",A4444+1,"")</f>
        <v/>
      </c>
      <c r="F4445" t="str">
        <f>IFERROR(IF(VLOOKUP(E4445,J:J,1,0)=E4445,"X",""),"")</f>
        <v/>
      </c>
      <c r="G4445" t="str">
        <f>IF(J4445&lt;&gt;"", INDEX($C$5:$C$1433, MATCH(J4445, $E$5:$E$1433, 0)),"")</f>
        <v/>
      </c>
      <c r="H4445" t="str">
        <f>IF(J4445&lt;&gt;"", INDEX($D$5:$D$1433, MATCH(J4445, $E$5:$E$1433, 0)),"")</f>
        <v/>
      </c>
      <c r="I4445" t="str">
        <f>IFERROR(IF(J4445&lt;&gt;"", INDEX($B$5:$B$1433, MATCH(J4445, $E$5:$E$1433, 0)),""),"SAI")</f>
        <v/>
      </c>
      <c r="L4445" t="str">
        <f>IFERROR(IF($N$5="Sáng",IF(MID(K4445,2,7)-MID($L$2,2,7)&gt;0,"Trễ",""),IF(MID(K4445,2,7)-MID($Q$2,2,7)&gt;0,"Trễ","")),"")</f>
        <v/>
      </c>
      <c r="M4445" t="str">
        <f>IFERROR(IF($N$5="Sáng",MID(K4445,2,7)-MID($L$2,2,7),MID(K4445,2,7)-MID($Q$2,2,7)),"")</f>
        <v/>
      </c>
      <c r="Q4445" t="str">
        <f>IF(B4445&lt;&gt;"",IF(AND(P4445="",F4445=""),"Không phép ",""),"")</f>
        <v/>
      </c>
      <c r="R4445" t="str">
        <f>UPPER(B4445)</f>
        <v/>
      </c>
      <c r="T4445" t="str">
        <f>IFERROR(IF(J4445&lt;&gt;"", INDEX($S$5:$S$1433, MATCH(J4445, $E$5:$E$1433, 0)),""),"")</f>
        <v/>
      </c>
      <c r="V4445" t="str">
        <f>IFERROR(IF(J4445&lt;&gt;"", INDEX($U$5:$U$1433, MATCH(J4445, $E$5:$E$1433, 0)),""),"")</f>
        <v/>
      </c>
    </row>
    <row r="4446">
      <c r="A4446" t="str">
        <f>IF(B4446&lt;&gt;"",A4445+1,"")</f>
        <v/>
      </c>
      <c r="F4446" t="str">
        <f>IFERROR(IF(VLOOKUP(E4446,J:J,1,0)=E4446,"X",""),"")</f>
        <v/>
      </c>
      <c r="G4446" t="str">
        <f>IF(J4446&lt;&gt;"", INDEX($C$5:$C$1433, MATCH(J4446, $E$5:$E$1433, 0)),"")</f>
        <v/>
      </c>
      <c r="H4446" t="str">
        <f>IF(J4446&lt;&gt;"", INDEX($D$5:$D$1433, MATCH(J4446, $E$5:$E$1433, 0)),"")</f>
        <v/>
      </c>
      <c r="I4446" t="str">
        <f>IFERROR(IF(J4446&lt;&gt;"", INDEX($B$5:$B$1433, MATCH(J4446, $E$5:$E$1433, 0)),""),"SAI")</f>
        <v/>
      </c>
      <c r="L4446" t="str">
        <f>IFERROR(IF($N$5="Sáng",IF(MID(K4446,2,7)-MID($L$2,2,7)&gt;0,"Trễ",""),IF(MID(K4446,2,7)-MID($Q$2,2,7)&gt;0,"Trễ","")),"")</f>
        <v/>
      </c>
      <c r="M4446" t="str">
        <f>IFERROR(IF($N$5="Sáng",MID(K4446,2,7)-MID($L$2,2,7),MID(K4446,2,7)-MID($Q$2,2,7)),"")</f>
        <v/>
      </c>
      <c r="Q4446" t="str">
        <f>IF(B4446&lt;&gt;"",IF(AND(P4446="",F4446=""),"Không phép ",""),"")</f>
        <v/>
      </c>
      <c r="R4446" t="str">
        <f>UPPER(B4446)</f>
        <v/>
      </c>
      <c r="T4446" t="str">
        <f>IFERROR(IF(J4446&lt;&gt;"", INDEX($S$5:$S$1433, MATCH(J4446, $E$5:$E$1433, 0)),""),"")</f>
        <v/>
      </c>
      <c r="V4446" t="str">
        <f>IFERROR(IF(J4446&lt;&gt;"", INDEX($U$5:$U$1433, MATCH(J4446, $E$5:$E$1433, 0)),""),"")</f>
        <v/>
      </c>
    </row>
    <row r="4447">
      <c r="A4447" t="str">
        <f>IF(B4447&lt;&gt;"",A4446+1,"")</f>
        <v/>
      </c>
      <c r="F4447" t="str">
        <f>IFERROR(IF(VLOOKUP(E4447,J:J,1,0)=E4447,"X",""),"")</f>
        <v/>
      </c>
      <c r="G4447" t="str">
        <f>IF(J4447&lt;&gt;"", INDEX($C$5:$C$1433, MATCH(J4447, $E$5:$E$1433, 0)),"")</f>
        <v/>
      </c>
      <c r="H4447" t="str">
        <f>IF(J4447&lt;&gt;"", INDEX($D$5:$D$1433, MATCH(J4447, $E$5:$E$1433, 0)),"")</f>
        <v/>
      </c>
      <c r="I4447" t="str">
        <f>IFERROR(IF(J4447&lt;&gt;"", INDEX($B$5:$B$1433, MATCH(J4447, $E$5:$E$1433, 0)),""),"SAI")</f>
        <v/>
      </c>
      <c r="L4447" t="str">
        <f>IFERROR(IF($N$5="Sáng",IF(MID(K4447,2,7)-MID($L$2,2,7)&gt;0,"Trễ",""),IF(MID(K4447,2,7)-MID($Q$2,2,7)&gt;0,"Trễ","")),"")</f>
        <v/>
      </c>
      <c r="M4447" t="str">
        <f>IFERROR(IF($N$5="Sáng",MID(K4447,2,7)-MID($L$2,2,7),MID(K4447,2,7)-MID($Q$2,2,7)),"")</f>
        <v/>
      </c>
      <c r="Q4447" t="str">
        <f>IF(B4447&lt;&gt;"",IF(AND(P4447="",F4447=""),"Không phép ",""),"")</f>
        <v/>
      </c>
      <c r="R4447" t="str">
        <f>UPPER(B4447)</f>
        <v/>
      </c>
      <c r="T4447" t="str">
        <f>IFERROR(IF(J4447&lt;&gt;"", INDEX($S$5:$S$1433, MATCH(J4447, $E$5:$E$1433, 0)),""),"")</f>
        <v/>
      </c>
      <c r="V4447" t="str">
        <f>IFERROR(IF(J4447&lt;&gt;"", INDEX($U$5:$U$1433, MATCH(J4447, $E$5:$E$1433, 0)),""),"")</f>
        <v/>
      </c>
    </row>
    <row r="4448">
      <c r="A4448" t="str">
        <f>IF(B4448&lt;&gt;"",A4447+1,"")</f>
        <v/>
      </c>
      <c r="F4448" t="str">
        <f>IFERROR(IF(VLOOKUP(E4448,J:J,1,0)=E4448,"X",""),"")</f>
        <v/>
      </c>
      <c r="G4448" t="str">
        <f>IF(J4448&lt;&gt;"", INDEX($C$5:$C$1433, MATCH(J4448, $E$5:$E$1433, 0)),"")</f>
        <v/>
      </c>
      <c r="H4448" t="str">
        <f>IF(J4448&lt;&gt;"", INDEX($D$5:$D$1433, MATCH(J4448, $E$5:$E$1433, 0)),"")</f>
        <v/>
      </c>
      <c r="I4448" t="str">
        <f>IFERROR(IF(J4448&lt;&gt;"", INDEX($B$5:$B$1433, MATCH(J4448, $E$5:$E$1433, 0)),""),"SAI")</f>
        <v/>
      </c>
      <c r="L4448" t="str">
        <f>IFERROR(IF($N$5="Sáng",IF(MID(K4448,2,7)-MID($L$2,2,7)&gt;0,"Trễ",""),IF(MID(K4448,2,7)-MID($Q$2,2,7)&gt;0,"Trễ","")),"")</f>
        <v/>
      </c>
      <c r="M4448" t="str">
        <f>IFERROR(IF($N$5="Sáng",MID(K4448,2,7)-MID($L$2,2,7),MID(K4448,2,7)-MID($Q$2,2,7)),"")</f>
        <v/>
      </c>
      <c r="Q4448" t="str">
        <f>IF(B4448&lt;&gt;"",IF(AND(P4448="",F4448=""),"Không phép ",""),"")</f>
        <v/>
      </c>
      <c r="R4448" t="str">
        <f>UPPER(B4448)</f>
        <v/>
      </c>
      <c r="T4448" t="str">
        <f>IFERROR(IF(J4448&lt;&gt;"", INDEX($S$5:$S$1433, MATCH(J4448, $E$5:$E$1433, 0)),""),"")</f>
        <v/>
      </c>
      <c r="V4448" t="str">
        <f>IFERROR(IF(J4448&lt;&gt;"", INDEX($U$5:$U$1433, MATCH(J4448, $E$5:$E$1433, 0)),""),"")</f>
        <v/>
      </c>
    </row>
    <row r="4449">
      <c r="A4449" t="str">
        <f>IF(B4449&lt;&gt;"",A4448+1,"")</f>
        <v/>
      </c>
      <c r="F4449" t="str">
        <f>IFERROR(IF(VLOOKUP(E4449,J:J,1,0)=E4449,"X",""),"")</f>
        <v/>
      </c>
      <c r="G4449" t="str">
        <f>IF(J4449&lt;&gt;"", INDEX($C$5:$C$1433, MATCH(J4449, $E$5:$E$1433, 0)),"")</f>
        <v/>
      </c>
      <c r="H4449" t="str">
        <f>IF(J4449&lt;&gt;"", INDEX($D$5:$D$1433, MATCH(J4449, $E$5:$E$1433, 0)),"")</f>
        <v/>
      </c>
      <c r="I4449" t="str">
        <f>IFERROR(IF(J4449&lt;&gt;"", INDEX($B$5:$B$1433, MATCH(J4449, $E$5:$E$1433, 0)),""),"SAI")</f>
        <v/>
      </c>
      <c r="L4449" t="str">
        <f>IFERROR(IF($N$5="Sáng",IF(MID(K4449,2,7)-MID($L$2,2,7)&gt;0,"Trễ",""),IF(MID(K4449,2,7)-MID($Q$2,2,7)&gt;0,"Trễ","")),"")</f>
        <v/>
      </c>
      <c r="M4449" t="str">
        <f>IFERROR(IF($N$5="Sáng",MID(K4449,2,7)-MID($L$2,2,7),MID(K4449,2,7)-MID($Q$2,2,7)),"")</f>
        <v/>
      </c>
      <c r="Q4449" t="str">
        <f>IF(B4449&lt;&gt;"",IF(AND(P4449="",F4449=""),"Không phép ",""),"")</f>
        <v/>
      </c>
      <c r="R4449" t="str">
        <f>UPPER(B4449)</f>
        <v/>
      </c>
      <c r="T4449" t="str">
        <f>IFERROR(IF(J4449&lt;&gt;"", INDEX($S$5:$S$1433, MATCH(J4449, $E$5:$E$1433, 0)),""),"")</f>
        <v/>
      </c>
      <c r="V4449" t="str">
        <f>IFERROR(IF(J4449&lt;&gt;"", INDEX($U$5:$U$1433, MATCH(J4449, $E$5:$E$1433, 0)),""),"")</f>
        <v/>
      </c>
    </row>
    <row r="4450">
      <c r="A4450" t="str">
        <f>IF(B4450&lt;&gt;"",A4449+1,"")</f>
        <v/>
      </c>
      <c r="F4450" t="str">
        <f>IFERROR(IF(VLOOKUP(E4450,J:J,1,0)=E4450,"X",""),"")</f>
        <v/>
      </c>
      <c r="G4450" t="str">
        <f>IF(J4450&lt;&gt;"", INDEX($C$5:$C$1433, MATCH(J4450, $E$5:$E$1433, 0)),"")</f>
        <v/>
      </c>
      <c r="H4450" t="str">
        <f>IF(J4450&lt;&gt;"", INDEX($D$5:$D$1433, MATCH(J4450, $E$5:$E$1433, 0)),"")</f>
        <v/>
      </c>
      <c r="I4450" t="str">
        <f>IFERROR(IF(J4450&lt;&gt;"", INDEX($B$5:$B$1433, MATCH(J4450, $E$5:$E$1433, 0)),""),"SAI")</f>
        <v/>
      </c>
      <c r="L4450" t="str">
        <f>IFERROR(IF($N$5="Sáng",IF(MID(K4450,2,7)-MID($L$2,2,7)&gt;0,"Trễ",""),IF(MID(K4450,2,7)-MID($Q$2,2,7)&gt;0,"Trễ","")),"")</f>
        <v/>
      </c>
      <c r="M4450" t="str">
        <f>IFERROR(IF($N$5="Sáng",MID(K4450,2,7)-MID($L$2,2,7),MID(K4450,2,7)-MID($Q$2,2,7)),"")</f>
        <v/>
      </c>
      <c r="Q4450" t="str">
        <f>IF(B4450&lt;&gt;"",IF(AND(P4450="",F4450=""),"Không phép ",""),"")</f>
        <v/>
      </c>
      <c r="R4450" t="str">
        <f>UPPER(B4450)</f>
        <v/>
      </c>
      <c r="T4450" t="str">
        <f>IFERROR(IF(J4450&lt;&gt;"", INDEX($S$5:$S$1433, MATCH(J4450, $E$5:$E$1433, 0)),""),"")</f>
        <v/>
      </c>
      <c r="V4450" t="str">
        <f>IFERROR(IF(J4450&lt;&gt;"", INDEX($U$5:$U$1433, MATCH(J4450, $E$5:$E$1433, 0)),""),"")</f>
        <v/>
      </c>
    </row>
    <row r="4451">
      <c r="A4451" t="str">
        <f>IF(B4451&lt;&gt;"",A4450+1,"")</f>
        <v/>
      </c>
      <c r="F4451" t="str">
        <f>IFERROR(IF(VLOOKUP(E4451,J:J,1,0)=E4451,"X",""),"")</f>
        <v/>
      </c>
      <c r="G4451" t="str">
        <f>IF(J4451&lt;&gt;"", INDEX($C$5:$C$1433, MATCH(J4451, $E$5:$E$1433, 0)),"")</f>
        <v/>
      </c>
      <c r="H4451" t="str">
        <f>IF(J4451&lt;&gt;"", INDEX($D$5:$D$1433, MATCH(J4451, $E$5:$E$1433, 0)),"")</f>
        <v/>
      </c>
      <c r="I4451" t="str">
        <f>IFERROR(IF(J4451&lt;&gt;"", INDEX($B$5:$B$1433, MATCH(J4451, $E$5:$E$1433, 0)),""),"SAI")</f>
        <v/>
      </c>
      <c r="L4451" t="str">
        <f>IFERROR(IF($N$5="Sáng",IF(MID(K4451,2,7)-MID($L$2,2,7)&gt;0,"Trễ",""),IF(MID(K4451,2,7)-MID($Q$2,2,7)&gt;0,"Trễ","")),"")</f>
        <v/>
      </c>
      <c r="M4451" t="str">
        <f>IFERROR(IF($N$5="Sáng",MID(K4451,2,7)-MID($L$2,2,7),MID(K4451,2,7)-MID($Q$2,2,7)),"")</f>
        <v/>
      </c>
      <c r="Q4451" t="str">
        <f>IF(B4451&lt;&gt;"",IF(AND(P4451="",F4451=""),"Không phép ",""),"")</f>
        <v/>
      </c>
      <c r="R4451" t="str">
        <f>UPPER(B4451)</f>
        <v/>
      </c>
      <c r="T4451" t="str">
        <f>IFERROR(IF(J4451&lt;&gt;"", INDEX($S$5:$S$1433, MATCH(J4451, $E$5:$E$1433, 0)),""),"")</f>
        <v/>
      </c>
      <c r="V4451" t="str">
        <f>IFERROR(IF(J4451&lt;&gt;"", INDEX($U$5:$U$1433, MATCH(J4451, $E$5:$E$1433, 0)),""),"")</f>
        <v/>
      </c>
    </row>
    <row r="4452">
      <c r="A4452" t="str">
        <f>IF(B4452&lt;&gt;"",A4451+1,"")</f>
        <v/>
      </c>
      <c r="F4452" t="str">
        <f>IFERROR(IF(VLOOKUP(E4452,J:J,1,0)=E4452,"X",""),"")</f>
        <v/>
      </c>
      <c r="G4452" t="str">
        <f>IF(J4452&lt;&gt;"", INDEX($C$5:$C$1433, MATCH(J4452, $E$5:$E$1433, 0)),"")</f>
        <v/>
      </c>
      <c r="H4452" t="str">
        <f>IF(J4452&lt;&gt;"", INDEX($D$5:$D$1433, MATCH(J4452, $E$5:$E$1433, 0)),"")</f>
        <v/>
      </c>
      <c r="I4452" t="str">
        <f>IFERROR(IF(J4452&lt;&gt;"", INDEX($B$5:$B$1433, MATCH(J4452, $E$5:$E$1433, 0)),""),"SAI")</f>
        <v/>
      </c>
      <c r="L4452" t="str">
        <f>IFERROR(IF($N$5="Sáng",IF(MID(K4452,2,7)-MID($L$2,2,7)&gt;0,"Trễ",""),IF(MID(K4452,2,7)-MID($Q$2,2,7)&gt;0,"Trễ","")),"")</f>
        <v/>
      </c>
      <c r="M4452" t="str">
        <f>IFERROR(IF($N$5="Sáng",MID(K4452,2,7)-MID($L$2,2,7),MID(K4452,2,7)-MID($Q$2,2,7)),"")</f>
        <v/>
      </c>
      <c r="Q4452" t="str">
        <f>IF(B4452&lt;&gt;"",IF(AND(P4452="",F4452=""),"Không phép ",""),"")</f>
        <v/>
      </c>
      <c r="R4452" t="str">
        <f>UPPER(B4452)</f>
        <v/>
      </c>
      <c r="T4452" t="str">
        <f>IFERROR(IF(J4452&lt;&gt;"", INDEX($S$5:$S$1433, MATCH(J4452, $E$5:$E$1433, 0)),""),"")</f>
        <v/>
      </c>
      <c r="V4452" t="str">
        <f>IFERROR(IF(J4452&lt;&gt;"", INDEX($U$5:$U$1433, MATCH(J4452, $E$5:$E$1433, 0)),""),"")</f>
        <v/>
      </c>
    </row>
    <row r="4453">
      <c r="A4453" t="str">
        <f>IF(B4453&lt;&gt;"",A4452+1,"")</f>
        <v/>
      </c>
      <c r="F4453" t="str">
        <f>IFERROR(IF(VLOOKUP(E4453,J:J,1,0)=E4453,"X",""),"")</f>
        <v/>
      </c>
      <c r="G4453" t="str">
        <f>IF(J4453&lt;&gt;"", INDEX($C$5:$C$1433, MATCH(J4453, $E$5:$E$1433, 0)),"")</f>
        <v/>
      </c>
      <c r="H4453" t="str">
        <f>IF(J4453&lt;&gt;"", INDEX($D$5:$D$1433, MATCH(J4453, $E$5:$E$1433, 0)),"")</f>
        <v/>
      </c>
      <c r="I4453" t="str">
        <f>IFERROR(IF(J4453&lt;&gt;"", INDEX($B$5:$B$1433, MATCH(J4453, $E$5:$E$1433, 0)),""),"SAI")</f>
        <v/>
      </c>
      <c r="L4453" t="str">
        <f>IFERROR(IF($N$5="Sáng",IF(MID(K4453,2,7)-MID($L$2,2,7)&gt;0,"Trễ",""),IF(MID(K4453,2,7)-MID($Q$2,2,7)&gt;0,"Trễ","")),"")</f>
        <v/>
      </c>
      <c r="M4453" t="str">
        <f>IFERROR(IF($N$5="Sáng",MID(K4453,2,7)-MID($L$2,2,7),MID(K4453,2,7)-MID($Q$2,2,7)),"")</f>
        <v/>
      </c>
      <c r="Q4453" t="str">
        <f>IF(B4453&lt;&gt;"",IF(AND(P4453="",F4453=""),"Không phép ",""),"")</f>
        <v/>
      </c>
      <c r="R4453" t="str">
        <f>UPPER(B4453)</f>
        <v/>
      </c>
      <c r="T4453" t="str">
        <f>IFERROR(IF(J4453&lt;&gt;"", INDEX($S$5:$S$1433, MATCH(J4453, $E$5:$E$1433, 0)),""),"")</f>
        <v/>
      </c>
      <c r="V4453" t="str">
        <f>IFERROR(IF(J4453&lt;&gt;"", INDEX($U$5:$U$1433, MATCH(J4453, $E$5:$E$1433, 0)),""),"")</f>
        <v/>
      </c>
    </row>
    <row r="4454">
      <c r="A4454" t="str">
        <f>IF(B4454&lt;&gt;"",A4453+1,"")</f>
        <v/>
      </c>
      <c r="F4454" t="str">
        <f>IFERROR(IF(VLOOKUP(E4454,J:J,1,0)=E4454,"X",""),"")</f>
        <v/>
      </c>
      <c r="G4454" t="str">
        <f>IF(J4454&lt;&gt;"", INDEX($C$5:$C$1433, MATCH(J4454, $E$5:$E$1433, 0)),"")</f>
        <v/>
      </c>
      <c r="H4454" t="str">
        <f>IF(J4454&lt;&gt;"", INDEX($D$5:$D$1433, MATCH(J4454, $E$5:$E$1433, 0)),"")</f>
        <v/>
      </c>
      <c r="I4454" t="str">
        <f>IFERROR(IF(J4454&lt;&gt;"", INDEX($B$5:$B$1433, MATCH(J4454, $E$5:$E$1433, 0)),""),"SAI")</f>
        <v/>
      </c>
      <c r="L4454" t="str">
        <f>IFERROR(IF($N$5="Sáng",IF(MID(K4454,2,7)-MID($L$2,2,7)&gt;0,"Trễ",""),IF(MID(K4454,2,7)-MID($Q$2,2,7)&gt;0,"Trễ","")),"")</f>
        <v/>
      </c>
      <c r="M4454" t="str">
        <f>IFERROR(IF($N$5="Sáng",MID(K4454,2,7)-MID($L$2,2,7),MID(K4454,2,7)-MID($Q$2,2,7)),"")</f>
        <v/>
      </c>
      <c r="Q4454" t="str">
        <f>IF(B4454&lt;&gt;"",IF(AND(P4454="",F4454=""),"Không phép ",""),"")</f>
        <v/>
      </c>
      <c r="R4454" t="str">
        <f>UPPER(B4454)</f>
        <v/>
      </c>
      <c r="T4454" t="str">
        <f>IFERROR(IF(J4454&lt;&gt;"", INDEX($S$5:$S$1433, MATCH(J4454, $E$5:$E$1433, 0)),""),"")</f>
        <v/>
      </c>
      <c r="V4454" t="str">
        <f>IFERROR(IF(J4454&lt;&gt;"", INDEX($U$5:$U$1433, MATCH(J4454, $E$5:$E$1433, 0)),""),"")</f>
        <v/>
      </c>
    </row>
    <row r="4455">
      <c r="A4455" t="str">
        <f>IF(B4455&lt;&gt;"",A4454+1,"")</f>
        <v/>
      </c>
      <c r="F4455" t="str">
        <f>IFERROR(IF(VLOOKUP(E4455,J:J,1,0)=E4455,"X",""),"")</f>
        <v/>
      </c>
      <c r="G4455" t="str">
        <f>IF(J4455&lt;&gt;"", INDEX($C$5:$C$1433, MATCH(J4455, $E$5:$E$1433, 0)),"")</f>
        <v/>
      </c>
      <c r="H4455" t="str">
        <f>IF(J4455&lt;&gt;"", INDEX($D$5:$D$1433, MATCH(J4455, $E$5:$E$1433, 0)),"")</f>
        <v/>
      </c>
      <c r="I4455" t="str">
        <f>IFERROR(IF(J4455&lt;&gt;"", INDEX($B$5:$B$1433, MATCH(J4455, $E$5:$E$1433, 0)),""),"SAI")</f>
        <v/>
      </c>
      <c r="L4455" t="str">
        <f>IFERROR(IF($N$5="Sáng",IF(MID(K4455,2,7)-MID($L$2,2,7)&gt;0,"Trễ",""),IF(MID(K4455,2,7)-MID($Q$2,2,7)&gt;0,"Trễ","")),"")</f>
        <v/>
      </c>
      <c r="M4455" t="str">
        <f>IFERROR(IF($N$5="Sáng",MID(K4455,2,7)-MID($L$2,2,7),MID(K4455,2,7)-MID($Q$2,2,7)),"")</f>
        <v/>
      </c>
      <c r="Q4455" t="str">
        <f>IF(B4455&lt;&gt;"",IF(AND(P4455="",F4455=""),"Không phép ",""),"")</f>
        <v/>
      </c>
      <c r="R4455" t="str">
        <f>UPPER(B4455)</f>
        <v/>
      </c>
      <c r="T4455" t="str">
        <f>IFERROR(IF(J4455&lt;&gt;"", INDEX($S$5:$S$1433, MATCH(J4455, $E$5:$E$1433, 0)),""),"")</f>
        <v/>
      </c>
      <c r="V4455" t="str">
        <f>IFERROR(IF(J4455&lt;&gt;"", INDEX($U$5:$U$1433, MATCH(J4455, $E$5:$E$1433, 0)),""),"")</f>
        <v/>
      </c>
    </row>
    <row r="4456">
      <c r="A4456" t="str">
        <f>IF(B4456&lt;&gt;"",A4455+1,"")</f>
        <v/>
      </c>
      <c r="F4456" t="str">
        <f>IFERROR(IF(VLOOKUP(E4456,J:J,1,0)=E4456,"X",""),"")</f>
        <v/>
      </c>
      <c r="G4456" t="str">
        <f>IF(J4456&lt;&gt;"", INDEX($C$5:$C$1433, MATCH(J4456, $E$5:$E$1433, 0)),"")</f>
        <v/>
      </c>
      <c r="H4456" t="str">
        <f>IF(J4456&lt;&gt;"", INDEX($D$5:$D$1433, MATCH(J4456, $E$5:$E$1433, 0)),"")</f>
        <v/>
      </c>
      <c r="I4456" t="str">
        <f>IFERROR(IF(J4456&lt;&gt;"", INDEX($B$5:$B$1433, MATCH(J4456, $E$5:$E$1433, 0)),""),"SAI")</f>
        <v/>
      </c>
      <c r="L4456" t="str">
        <f>IFERROR(IF($N$5="Sáng",IF(MID(K4456,2,7)-MID($L$2,2,7)&gt;0,"Trễ",""),IF(MID(K4456,2,7)-MID($Q$2,2,7)&gt;0,"Trễ","")),"")</f>
        <v/>
      </c>
      <c r="M4456" t="str">
        <f>IFERROR(IF($N$5="Sáng",MID(K4456,2,7)-MID($L$2,2,7),MID(K4456,2,7)-MID($Q$2,2,7)),"")</f>
        <v/>
      </c>
      <c r="Q4456" t="str">
        <f>IF(B4456&lt;&gt;"",IF(AND(P4456="",F4456=""),"Không phép ",""),"")</f>
        <v/>
      </c>
      <c r="R4456" t="str">
        <f>UPPER(B4456)</f>
        <v/>
      </c>
      <c r="T4456" t="str">
        <f>IFERROR(IF(J4456&lt;&gt;"", INDEX($S$5:$S$1433, MATCH(J4456, $E$5:$E$1433, 0)),""),"")</f>
        <v/>
      </c>
      <c r="V4456" t="str">
        <f>IFERROR(IF(J4456&lt;&gt;"", INDEX($U$5:$U$1433, MATCH(J4456, $E$5:$E$1433, 0)),""),"")</f>
        <v/>
      </c>
    </row>
    <row r="4457">
      <c r="A4457" t="str">
        <f>IF(B4457&lt;&gt;"",A4456+1,"")</f>
        <v/>
      </c>
      <c r="F4457" t="str">
        <f>IFERROR(IF(VLOOKUP(E4457,J:J,1,0)=E4457,"X",""),"")</f>
        <v/>
      </c>
      <c r="G4457" t="str">
        <f>IF(J4457&lt;&gt;"", INDEX($C$5:$C$1433, MATCH(J4457, $E$5:$E$1433, 0)),"")</f>
        <v/>
      </c>
      <c r="H4457" t="str">
        <f>IF(J4457&lt;&gt;"", INDEX($D$5:$D$1433, MATCH(J4457, $E$5:$E$1433, 0)),"")</f>
        <v/>
      </c>
      <c r="I4457" t="str">
        <f>IFERROR(IF(J4457&lt;&gt;"", INDEX($B$5:$B$1433, MATCH(J4457, $E$5:$E$1433, 0)),""),"SAI")</f>
        <v/>
      </c>
      <c r="L4457" t="str">
        <f>IFERROR(IF($N$5="Sáng",IF(MID(K4457,2,7)-MID($L$2,2,7)&gt;0,"Trễ",""),IF(MID(K4457,2,7)-MID($Q$2,2,7)&gt;0,"Trễ","")),"")</f>
        <v/>
      </c>
      <c r="M4457" t="str">
        <f>IFERROR(IF($N$5="Sáng",MID(K4457,2,7)-MID($L$2,2,7),MID(K4457,2,7)-MID($Q$2,2,7)),"")</f>
        <v/>
      </c>
      <c r="Q4457" t="str">
        <f>IF(B4457&lt;&gt;"",IF(AND(P4457="",F4457=""),"Không phép ",""),"")</f>
        <v/>
      </c>
      <c r="R4457" t="str">
        <f>UPPER(B4457)</f>
        <v/>
      </c>
      <c r="T4457" t="str">
        <f>IFERROR(IF(J4457&lt;&gt;"", INDEX($S$5:$S$1433, MATCH(J4457, $E$5:$E$1433, 0)),""),"")</f>
        <v/>
      </c>
      <c r="V4457" t="str">
        <f>IFERROR(IF(J4457&lt;&gt;"", INDEX($U$5:$U$1433, MATCH(J4457, $E$5:$E$1433, 0)),""),"")</f>
        <v/>
      </c>
    </row>
    <row r="4458">
      <c r="A4458" t="str">
        <f>IF(B4458&lt;&gt;"",A4457+1,"")</f>
        <v/>
      </c>
      <c r="F4458" t="str">
        <f>IFERROR(IF(VLOOKUP(E4458,J:J,1,0)=E4458,"X",""),"")</f>
        <v/>
      </c>
      <c r="G4458" t="str">
        <f>IF(J4458&lt;&gt;"", INDEX($C$5:$C$1433, MATCH(J4458, $E$5:$E$1433, 0)),"")</f>
        <v/>
      </c>
      <c r="H4458" t="str">
        <f>IF(J4458&lt;&gt;"", INDEX($D$5:$D$1433, MATCH(J4458, $E$5:$E$1433, 0)),"")</f>
        <v/>
      </c>
      <c r="I4458" t="str">
        <f>IFERROR(IF(J4458&lt;&gt;"", INDEX($B$5:$B$1433, MATCH(J4458, $E$5:$E$1433, 0)),""),"SAI")</f>
        <v/>
      </c>
      <c r="L4458" t="str">
        <f>IFERROR(IF($N$5="Sáng",IF(MID(K4458,2,7)-MID($L$2,2,7)&gt;0,"Trễ",""),IF(MID(K4458,2,7)-MID($Q$2,2,7)&gt;0,"Trễ","")),"")</f>
        <v/>
      </c>
      <c r="M4458" t="str">
        <f>IFERROR(IF($N$5="Sáng",MID(K4458,2,7)-MID($L$2,2,7),MID(K4458,2,7)-MID($Q$2,2,7)),"")</f>
        <v/>
      </c>
      <c r="Q4458" t="str">
        <f>IF(B4458&lt;&gt;"",IF(AND(P4458="",F4458=""),"Không phép ",""),"")</f>
        <v/>
      </c>
      <c r="R4458" t="str">
        <f>UPPER(B4458)</f>
        <v/>
      </c>
      <c r="T4458" t="str">
        <f>IFERROR(IF(J4458&lt;&gt;"", INDEX($S$5:$S$1433, MATCH(J4458, $E$5:$E$1433, 0)),""),"")</f>
        <v/>
      </c>
      <c r="V4458" t="str">
        <f>IFERROR(IF(J4458&lt;&gt;"", INDEX($U$5:$U$1433, MATCH(J4458, $E$5:$E$1433, 0)),""),"")</f>
        <v/>
      </c>
    </row>
    <row r="4459">
      <c r="A4459" t="str">
        <f>IF(B4459&lt;&gt;"",A4458+1,"")</f>
        <v/>
      </c>
      <c r="F4459" t="str">
        <f>IFERROR(IF(VLOOKUP(E4459,J:J,1,0)=E4459,"X",""),"")</f>
        <v/>
      </c>
      <c r="G4459" t="str">
        <f>IF(J4459&lt;&gt;"", INDEX($C$5:$C$1433, MATCH(J4459, $E$5:$E$1433, 0)),"")</f>
        <v/>
      </c>
      <c r="H4459" t="str">
        <f>IF(J4459&lt;&gt;"", INDEX($D$5:$D$1433, MATCH(J4459, $E$5:$E$1433, 0)),"")</f>
        <v/>
      </c>
      <c r="I4459" t="str">
        <f>IFERROR(IF(J4459&lt;&gt;"", INDEX($B$5:$B$1433, MATCH(J4459, $E$5:$E$1433, 0)),""),"SAI")</f>
        <v/>
      </c>
      <c r="L4459" t="str">
        <f>IFERROR(IF($N$5="Sáng",IF(MID(K4459,2,7)-MID($L$2,2,7)&gt;0,"Trễ",""),IF(MID(K4459,2,7)-MID($Q$2,2,7)&gt;0,"Trễ","")),"")</f>
        <v/>
      </c>
      <c r="M4459" t="str">
        <f>IFERROR(IF($N$5="Sáng",MID(K4459,2,7)-MID($L$2,2,7),MID(K4459,2,7)-MID($Q$2,2,7)),"")</f>
        <v/>
      </c>
      <c r="Q4459" t="str">
        <f>IF(B4459&lt;&gt;"",IF(AND(P4459="",F4459=""),"Không phép ",""),"")</f>
        <v/>
      </c>
      <c r="R4459" t="str">
        <f>UPPER(B4459)</f>
        <v/>
      </c>
      <c r="T4459" t="str">
        <f>IFERROR(IF(J4459&lt;&gt;"", INDEX($S$5:$S$1433, MATCH(J4459, $E$5:$E$1433, 0)),""),"")</f>
        <v/>
      </c>
      <c r="V4459" t="str">
        <f>IFERROR(IF(J4459&lt;&gt;"", INDEX($U$5:$U$1433, MATCH(J4459, $E$5:$E$1433, 0)),""),"")</f>
        <v/>
      </c>
    </row>
    <row r="4460">
      <c r="A4460" t="str">
        <f>IF(B4460&lt;&gt;"",A4459+1,"")</f>
        <v/>
      </c>
      <c r="F4460" t="str">
        <f>IFERROR(IF(VLOOKUP(E4460,J:J,1,0)=E4460,"X",""),"")</f>
        <v/>
      </c>
      <c r="G4460" t="str">
        <f>IF(J4460&lt;&gt;"", INDEX($C$5:$C$1433, MATCH(J4460, $E$5:$E$1433, 0)),"")</f>
        <v/>
      </c>
      <c r="H4460" t="str">
        <f>IF(J4460&lt;&gt;"", INDEX($D$5:$D$1433, MATCH(J4460, $E$5:$E$1433, 0)),"")</f>
        <v/>
      </c>
      <c r="I4460" t="str">
        <f>IFERROR(IF(J4460&lt;&gt;"", INDEX($B$5:$B$1433, MATCH(J4460, $E$5:$E$1433, 0)),""),"SAI")</f>
        <v/>
      </c>
      <c r="L4460" t="str">
        <f>IFERROR(IF($N$5="Sáng",IF(MID(K4460,2,7)-MID($L$2,2,7)&gt;0,"Trễ",""),IF(MID(K4460,2,7)-MID($Q$2,2,7)&gt;0,"Trễ","")),"")</f>
        <v/>
      </c>
      <c r="M4460" t="str">
        <f>IFERROR(IF($N$5="Sáng",MID(K4460,2,7)-MID($L$2,2,7),MID(K4460,2,7)-MID($Q$2,2,7)),"")</f>
        <v/>
      </c>
      <c r="Q4460" t="str">
        <f>IF(B4460&lt;&gt;"",IF(AND(P4460="",F4460=""),"Không phép ",""),"")</f>
        <v/>
      </c>
      <c r="R4460" t="str">
        <f>UPPER(B4460)</f>
        <v/>
      </c>
      <c r="T4460" t="str">
        <f>IFERROR(IF(J4460&lt;&gt;"", INDEX($S$5:$S$1433, MATCH(J4460, $E$5:$E$1433, 0)),""),"")</f>
        <v/>
      </c>
      <c r="V4460" t="str">
        <f>IFERROR(IF(J4460&lt;&gt;"", INDEX($U$5:$U$1433, MATCH(J4460, $E$5:$E$1433, 0)),""),"")</f>
        <v/>
      </c>
    </row>
    <row r="4461">
      <c r="A4461" t="str">
        <f>IF(B4461&lt;&gt;"",A4460+1,"")</f>
        <v/>
      </c>
      <c r="F4461" t="str">
        <f>IFERROR(IF(VLOOKUP(E4461,J:J,1,0)=E4461,"X",""),"")</f>
        <v/>
      </c>
      <c r="G4461" t="str">
        <f>IF(J4461&lt;&gt;"", INDEX($C$5:$C$1433, MATCH(J4461, $E$5:$E$1433, 0)),"")</f>
        <v/>
      </c>
      <c r="H4461" t="str">
        <f>IF(J4461&lt;&gt;"", INDEX($D$5:$D$1433, MATCH(J4461, $E$5:$E$1433, 0)),"")</f>
        <v/>
      </c>
      <c r="I4461" t="str">
        <f>IFERROR(IF(J4461&lt;&gt;"", INDEX($B$5:$B$1433, MATCH(J4461, $E$5:$E$1433, 0)),""),"SAI")</f>
        <v/>
      </c>
      <c r="L4461" t="str">
        <f>IFERROR(IF($N$5="Sáng",IF(MID(K4461,2,7)-MID($L$2,2,7)&gt;0,"Trễ",""),IF(MID(K4461,2,7)-MID($Q$2,2,7)&gt;0,"Trễ","")),"")</f>
        <v/>
      </c>
      <c r="M4461" t="str">
        <f>IFERROR(IF($N$5="Sáng",MID(K4461,2,7)-MID($L$2,2,7),MID(K4461,2,7)-MID($Q$2,2,7)),"")</f>
        <v/>
      </c>
      <c r="Q4461" t="str">
        <f>IF(B4461&lt;&gt;"",IF(AND(P4461="",F4461=""),"Không phép ",""),"")</f>
        <v/>
      </c>
      <c r="R4461" t="str">
        <f>UPPER(B4461)</f>
        <v/>
      </c>
      <c r="T4461" t="str">
        <f>IFERROR(IF(J4461&lt;&gt;"", INDEX($S$5:$S$1433, MATCH(J4461, $E$5:$E$1433, 0)),""),"")</f>
        <v/>
      </c>
      <c r="V4461" t="str">
        <f>IFERROR(IF(J4461&lt;&gt;"", INDEX($U$5:$U$1433, MATCH(J4461, $E$5:$E$1433, 0)),""),"")</f>
        <v/>
      </c>
    </row>
    <row r="4462">
      <c r="A4462" t="str">
        <f>IF(B4462&lt;&gt;"",A4461+1,"")</f>
        <v/>
      </c>
      <c r="F4462" t="str">
        <f>IFERROR(IF(VLOOKUP(E4462,J:J,1,0)=E4462,"X",""),"")</f>
        <v/>
      </c>
      <c r="G4462" t="str">
        <f>IF(J4462&lt;&gt;"", INDEX($C$5:$C$1433, MATCH(J4462, $E$5:$E$1433, 0)),"")</f>
        <v/>
      </c>
      <c r="H4462" t="str">
        <f>IF(J4462&lt;&gt;"", INDEX($D$5:$D$1433, MATCH(J4462, $E$5:$E$1433, 0)),"")</f>
        <v/>
      </c>
      <c r="I4462" t="str">
        <f>IFERROR(IF(J4462&lt;&gt;"", INDEX($B$5:$B$1433, MATCH(J4462, $E$5:$E$1433, 0)),""),"SAI")</f>
        <v/>
      </c>
      <c r="L4462" t="str">
        <f>IFERROR(IF($N$5="Sáng",IF(MID(K4462,2,7)-MID($L$2,2,7)&gt;0,"Trễ",""),IF(MID(K4462,2,7)-MID($Q$2,2,7)&gt;0,"Trễ","")),"")</f>
        <v/>
      </c>
      <c r="M4462" t="str">
        <f>IFERROR(IF($N$5="Sáng",MID(K4462,2,7)-MID($L$2,2,7),MID(K4462,2,7)-MID($Q$2,2,7)),"")</f>
        <v/>
      </c>
      <c r="Q4462" t="str">
        <f>IF(B4462&lt;&gt;"",IF(AND(P4462="",F4462=""),"Không phép ",""),"")</f>
        <v/>
      </c>
      <c r="R4462" t="str">
        <f>UPPER(B4462)</f>
        <v/>
      </c>
      <c r="T4462" t="str">
        <f>IFERROR(IF(J4462&lt;&gt;"", INDEX($S$5:$S$1433, MATCH(J4462, $E$5:$E$1433, 0)),""),"")</f>
        <v/>
      </c>
      <c r="V4462" t="str">
        <f>IFERROR(IF(J4462&lt;&gt;"", INDEX($U$5:$U$1433, MATCH(J4462, $E$5:$E$1433, 0)),""),"")</f>
        <v/>
      </c>
    </row>
    <row r="4463">
      <c r="A4463" t="str">
        <f>IF(B4463&lt;&gt;"",A4462+1,"")</f>
        <v/>
      </c>
      <c r="F4463" t="str">
        <f>IFERROR(IF(VLOOKUP(E4463,J:J,1,0)=E4463,"X",""),"")</f>
        <v/>
      </c>
      <c r="G4463" t="str">
        <f>IF(J4463&lt;&gt;"", INDEX($C$5:$C$1433, MATCH(J4463, $E$5:$E$1433, 0)),"")</f>
        <v/>
      </c>
      <c r="H4463" t="str">
        <f>IF(J4463&lt;&gt;"", INDEX($D$5:$D$1433, MATCH(J4463, $E$5:$E$1433, 0)),"")</f>
        <v/>
      </c>
      <c r="I4463" t="str">
        <f>IFERROR(IF(J4463&lt;&gt;"", INDEX($B$5:$B$1433, MATCH(J4463, $E$5:$E$1433, 0)),""),"SAI")</f>
        <v/>
      </c>
      <c r="L4463" t="str">
        <f>IFERROR(IF($N$5="Sáng",IF(MID(K4463,2,7)-MID($L$2,2,7)&gt;0,"Trễ",""),IF(MID(K4463,2,7)-MID($Q$2,2,7)&gt;0,"Trễ","")),"")</f>
        <v/>
      </c>
      <c r="M4463" t="str">
        <f>IFERROR(IF($N$5="Sáng",MID(K4463,2,7)-MID($L$2,2,7),MID(K4463,2,7)-MID($Q$2,2,7)),"")</f>
        <v/>
      </c>
      <c r="Q4463" t="str">
        <f>IF(B4463&lt;&gt;"",IF(AND(P4463="",F4463=""),"Không phép ",""),"")</f>
        <v/>
      </c>
      <c r="R4463" t="str">
        <f>UPPER(B4463)</f>
        <v/>
      </c>
      <c r="T4463" t="str">
        <f>IFERROR(IF(J4463&lt;&gt;"", INDEX($S$5:$S$1433, MATCH(J4463, $E$5:$E$1433, 0)),""),"")</f>
        <v/>
      </c>
      <c r="V4463" t="str">
        <f>IFERROR(IF(J4463&lt;&gt;"", INDEX($U$5:$U$1433, MATCH(J4463, $E$5:$E$1433, 0)),""),"")</f>
        <v/>
      </c>
    </row>
    <row r="4464">
      <c r="A4464" t="str">
        <f>IF(B4464&lt;&gt;"",A4463+1,"")</f>
        <v/>
      </c>
      <c r="F4464" t="str">
        <f>IFERROR(IF(VLOOKUP(E4464,J:J,1,0)=E4464,"X",""),"")</f>
        <v/>
      </c>
      <c r="G4464" t="str">
        <f>IF(J4464&lt;&gt;"", INDEX($C$5:$C$1433, MATCH(J4464, $E$5:$E$1433, 0)),"")</f>
        <v/>
      </c>
      <c r="H4464" t="str">
        <f>IF(J4464&lt;&gt;"", INDEX($D$5:$D$1433, MATCH(J4464, $E$5:$E$1433, 0)),"")</f>
        <v/>
      </c>
      <c r="I4464" t="str">
        <f>IFERROR(IF(J4464&lt;&gt;"", INDEX($B$5:$B$1433, MATCH(J4464, $E$5:$E$1433, 0)),""),"SAI")</f>
        <v/>
      </c>
      <c r="L4464" t="str">
        <f>IFERROR(IF($N$5="Sáng",IF(MID(K4464,2,7)-MID($L$2,2,7)&gt;0,"Trễ",""),IF(MID(K4464,2,7)-MID($Q$2,2,7)&gt;0,"Trễ","")),"")</f>
        <v/>
      </c>
      <c r="M4464" t="str">
        <f>IFERROR(IF($N$5="Sáng",MID(K4464,2,7)-MID($L$2,2,7),MID(K4464,2,7)-MID($Q$2,2,7)),"")</f>
        <v/>
      </c>
      <c r="Q4464" t="str">
        <f>IF(B4464&lt;&gt;"",IF(AND(P4464="",F4464=""),"Không phép ",""),"")</f>
        <v/>
      </c>
      <c r="R4464" t="str">
        <f>UPPER(B4464)</f>
        <v/>
      </c>
      <c r="T4464" t="str">
        <f>IFERROR(IF(J4464&lt;&gt;"", INDEX($S$5:$S$1433, MATCH(J4464, $E$5:$E$1433, 0)),""),"")</f>
        <v/>
      </c>
      <c r="V4464" t="str">
        <f>IFERROR(IF(J4464&lt;&gt;"", INDEX($U$5:$U$1433, MATCH(J4464, $E$5:$E$1433, 0)),""),"")</f>
        <v/>
      </c>
    </row>
    <row r="4465">
      <c r="A4465" t="str">
        <f>IF(B4465&lt;&gt;"",A4464+1,"")</f>
        <v/>
      </c>
      <c r="F4465" t="str">
        <f>IFERROR(IF(VLOOKUP(E4465,J:J,1,0)=E4465,"X",""),"")</f>
        <v/>
      </c>
      <c r="G4465" t="str">
        <f>IF(J4465&lt;&gt;"", INDEX($C$5:$C$1433, MATCH(J4465, $E$5:$E$1433, 0)),"")</f>
        <v/>
      </c>
      <c r="H4465" t="str">
        <f>IF(J4465&lt;&gt;"", INDEX($D$5:$D$1433, MATCH(J4465, $E$5:$E$1433, 0)),"")</f>
        <v/>
      </c>
      <c r="I4465" t="str">
        <f>IFERROR(IF(J4465&lt;&gt;"", INDEX($B$5:$B$1433, MATCH(J4465, $E$5:$E$1433, 0)),""),"SAI")</f>
        <v/>
      </c>
      <c r="L4465" t="str">
        <f>IFERROR(IF($N$5="Sáng",IF(MID(K4465,2,7)-MID($L$2,2,7)&gt;0,"Trễ",""),IF(MID(K4465,2,7)-MID($Q$2,2,7)&gt;0,"Trễ","")),"")</f>
        <v/>
      </c>
      <c r="M4465" t="str">
        <f>IFERROR(IF($N$5="Sáng",MID(K4465,2,7)-MID($L$2,2,7),MID(K4465,2,7)-MID($Q$2,2,7)),"")</f>
        <v/>
      </c>
      <c r="Q4465" t="str">
        <f>IF(B4465&lt;&gt;"",IF(AND(P4465="",F4465=""),"Không phép ",""),"")</f>
        <v/>
      </c>
      <c r="R4465" t="str">
        <f>UPPER(B4465)</f>
        <v/>
      </c>
      <c r="T4465" t="str">
        <f>IFERROR(IF(J4465&lt;&gt;"", INDEX($S$5:$S$1433, MATCH(J4465, $E$5:$E$1433, 0)),""),"")</f>
        <v/>
      </c>
      <c r="V4465" t="str">
        <f>IFERROR(IF(J4465&lt;&gt;"", INDEX($U$5:$U$1433, MATCH(J4465, $E$5:$E$1433, 0)),""),"")</f>
        <v/>
      </c>
    </row>
    <row r="4466">
      <c r="A4466" t="str">
        <f>IF(B4466&lt;&gt;"",A4465+1,"")</f>
        <v/>
      </c>
      <c r="F4466" t="str">
        <f>IFERROR(IF(VLOOKUP(E4466,J:J,1,0)=E4466,"X",""),"")</f>
        <v/>
      </c>
      <c r="G4466" t="str">
        <f>IF(J4466&lt;&gt;"", INDEX($C$5:$C$1433, MATCH(J4466, $E$5:$E$1433, 0)),"")</f>
        <v/>
      </c>
      <c r="H4466" t="str">
        <f>IF(J4466&lt;&gt;"", INDEX($D$5:$D$1433, MATCH(J4466, $E$5:$E$1433, 0)),"")</f>
        <v/>
      </c>
      <c r="I4466" t="str">
        <f>IFERROR(IF(J4466&lt;&gt;"", INDEX($B$5:$B$1433, MATCH(J4466, $E$5:$E$1433, 0)),""),"SAI")</f>
        <v/>
      </c>
      <c r="L4466" t="str">
        <f>IFERROR(IF($N$5="Sáng",IF(MID(K4466,2,7)-MID($L$2,2,7)&gt;0,"Trễ",""),IF(MID(K4466,2,7)-MID($Q$2,2,7)&gt;0,"Trễ","")),"")</f>
        <v/>
      </c>
      <c r="M4466" t="str">
        <f>IFERROR(IF($N$5="Sáng",MID(K4466,2,7)-MID($L$2,2,7),MID(K4466,2,7)-MID($Q$2,2,7)),"")</f>
        <v/>
      </c>
      <c r="Q4466" t="str">
        <f>IF(B4466&lt;&gt;"",IF(AND(P4466="",F4466=""),"Không phép ",""),"")</f>
        <v/>
      </c>
      <c r="R4466" t="str">
        <f>UPPER(B4466)</f>
        <v/>
      </c>
      <c r="T4466" t="str">
        <f>IFERROR(IF(J4466&lt;&gt;"", INDEX($S$5:$S$1433, MATCH(J4466, $E$5:$E$1433, 0)),""),"")</f>
        <v/>
      </c>
      <c r="V4466" t="str">
        <f>IFERROR(IF(J4466&lt;&gt;"", INDEX($U$5:$U$1433, MATCH(J4466, $E$5:$E$1433, 0)),""),"")</f>
        <v/>
      </c>
    </row>
    <row r="4467">
      <c r="A4467" t="str">
        <f>IF(B4467&lt;&gt;"",A4466+1,"")</f>
        <v/>
      </c>
      <c r="F4467" t="str">
        <f>IFERROR(IF(VLOOKUP(E4467,J:J,1,0)=E4467,"X",""),"")</f>
        <v/>
      </c>
      <c r="G4467" t="str">
        <f>IF(J4467&lt;&gt;"", INDEX($C$5:$C$1433, MATCH(J4467, $E$5:$E$1433, 0)),"")</f>
        <v/>
      </c>
      <c r="H4467" t="str">
        <f>IF(J4467&lt;&gt;"", INDEX($D$5:$D$1433, MATCH(J4467, $E$5:$E$1433, 0)),"")</f>
        <v/>
      </c>
      <c r="I4467" t="str">
        <f>IFERROR(IF(J4467&lt;&gt;"", INDEX($B$5:$B$1433, MATCH(J4467, $E$5:$E$1433, 0)),""),"SAI")</f>
        <v/>
      </c>
      <c r="L4467" t="str">
        <f>IFERROR(IF($N$5="Sáng",IF(MID(K4467,2,7)-MID($L$2,2,7)&gt;0,"Trễ",""),IF(MID(K4467,2,7)-MID($Q$2,2,7)&gt;0,"Trễ","")),"")</f>
        <v/>
      </c>
      <c r="M4467" t="str">
        <f>IFERROR(IF($N$5="Sáng",MID(K4467,2,7)-MID($L$2,2,7),MID(K4467,2,7)-MID($Q$2,2,7)),"")</f>
        <v/>
      </c>
      <c r="Q4467" t="str">
        <f>IF(B4467&lt;&gt;"",IF(AND(P4467="",F4467=""),"Không phép ",""),"")</f>
        <v/>
      </c>
      <c r="R4467" t="str">
        <f>UPPER(B4467)</f>
        <v/>
      </c>
      <c r="T4467" t="str">
        <f>IFERROR(IF(J4467&lt;&gt;"", INDEX($S$5:$S$1433, MATCH(J4467, $E$5:$E$1433, 0)),""),"")</f>
        <v/>
      </c>
      <c r="V4467" t="str">
        <f>IFERROR(IF(J4467&lt;&gt;"", INDEX($U$5:$U$1433, MATCH(J4467, $E$5:$E$1433, 0)),""),"")</f>
        <v/>
      </c>
    </row>
    <row r="4468">
      <c r="A4468" t="str">
        <f>IF(B4468&lt;&gt;"",A4467+1,"")</f>
        <v/>
      </c>
      <c r="F4468" t="str">
        <f>IFERROR(IF(VLOOKUP(E4468,J:J,1,0)=E4468,"X",""),"")</f>
        <v/>
      </c>
      <c r="G4468" t="str">
        <f>IF(J4468&lt;&gt;"", INDEX($C$5:$C$1433, MATCH(J4468, $E$5:$E$1433, 0)),"")</f>
        <v/>
      </c>
      <c r="H4468" t="str">
        <f>IF(J4468&lt;&gt;"", INDEX($D$5:$D$1433, MATCH(J4468, $E$5:$E$1433, 0)),"")</f>
        <v/>
      </c>
      <c r="I4468" t="str">
        <f>IFERROR(IF(J4468&lt;&gt;"", INDEX($B$5:$B$1433, MATCH(J4468, $E$5:$E$1433, 0)),""),"SAI")</f>
        <v/>
      </c>
      <c r="L4468" t="str">
        <f>IFERROR(IF($N$5="Sáng",IF(MID(K4468,2,7)-MID($L$2,2,7)&gt;0,"Trễ",""),IF(MID(K4468,2,7)-MID($Q$2,2,7)&gt;0,"Trễ","")),"")</f>
        <v/>
      </c>
      <c r="M4468" t="str">
        <f>IFERROR(IF($N$5="Sáng",MID(K4468,2,7)-MID($L$2,2,7),MID(K4468,2,7)-MID($Q$2,2,7)),"")</f>
        <v/>
      </c>
      <c r="Q4468" t="str">
        <f>IF(B4468&lt;&gt;"",IF(AND(P4468="",F4468=""),"Không phép ",""),"")</f>
        <v/>
      </c>
      <c r="R4468" t="str">
        <f>UPPER(B4468)</f>
        <v/>
      </c>
      <c r="T4468" t="str">
        <f>IFERROR(IF(J4468&lt;&gt;"", INDEX($S$5:$S$1433, MATCH(J4468, $E$5:$E$1433, 0)),""),"")</f>
        <v/>
      </c>
      <c r="V4468" t="str">
        <f>IFERROR(IF(J4468&lt;&gt;"", INDEX($U$5:$U$1433, MATCH(J4468, $E$5:$E$1433, 0)),""),"")</f>
        <v/>
      </c>
    </row>
    <row r="4469">
      <c r="A4469" t="str">
        <f>IF(B4469&lt;&gt;"",A4468+1,"")</f>
        <v/>
      </c>
      <c r="F4469" t="str">
        <f>IFERROR(IF(VLOOKUP(E4469,J:J,1,0)=E4469,"X",""),"")</f>
        <v/>
      </c>
      <c r="G4469" t="str">
        <f>IF(J4469&lt;&gt;"", INDEX($C$5:$C$1433, MATCH(J4469, $E$5:$E$1433, 0)),"")</f>
        <v/>
      </c>
      <c r="H4469" t="str">
        <f>IF(J4469&lt;&gt;"", INDEX($D$5:$D$1433, MATCH(J4469, $E$5:$E$1433, 0)),"")</f>
        <v/>
      </c>
      <c r="I4469" t="str">
        <f>IFERROR(IF(J4469&lt;&gt;"", INDEX($B$5:$B$1433, MATCH(J4469, $E$5:$E$1433, 0)),""),"SAI")</f>
        <v/>
      </c>
      <c r="L4469" t="str">
        <f>IFERROR(IF($N$5="Sáng",IF(MID(K4469,2,7)-MID($L$2,2,7)&gt;0,"Trễ",""),IF(MID(K4469,2,7)-MID($Q$2,2,7)&gt;0,"Trễ","")),"")</f>
        <v/>
      </c>
      <c r="M4469" t="str">
        <f>IFERROR(IF($N$5="Sáng",MID(K4469,2,7)-MID($L$2,2,7),MID(K4469,2,7)-MID($Q$2,2,7)),"")</f>
        <v/>
      </c>
      <c r="Q4469" t="str">
        <f>IF(B4469&lt;&gt;"",IF(AND(P4469="",F4469=""),"Không phép ",""),"")</f>
        <v/>
      </c>
      <c r="R4469" t="str">
        <f>UPPER(B4469)</f>
        <v/>
      </c>
      <c r="T4469" t="str">
        <f>IFERROR(IF(J4469&lt;&gt;"", INDEX($S$5:$S$1433, MATCH(J4469, $E$5:$E$1433, 0)),""),"")</f>
        <v/>
      </c>
      <c r="V4469" t="str">
        <f>IFERROR(IF(J4469&lt;&gt;"", INDEX($U$5:$U$1433, MATCH(J4469, $E$5:$E$1433, 0)),""),"")</f>
        <v/>
      </c>
    </row>
    <row r="4470">
      <c r="A4470" t="str">
        <f>IF(B4470&lt;&gt;"",A4469+1,"")</f>
        <v/>
      </c>
      <c r="F4470" t="str">
        <f>IFERROR(IF(VLOOKUP(E4470,J:J,1,0)=E4470,"X",""),"")</f>
        <v/>
      </c>
      <c r="G4470" t="str">
        <f>IF(J4470&lt;&gt;"", INDEX($C$5:$C$1433, MATCH(J4470, $E$5:$E$1433, 0)),"")</f>
        <v/>
      </c>
      <c r="H4470" t="str">
        <f>IF(J4470&lt;&gt;"", INDEX($D$5:$D$1433, MATCH(J4470, $E$5:$E$1433, 0)),"")</f>
        <v/>
      </c>
      <c r="I4470" t="str">
        <f>IFERROR(IF(J4470&lt;&gt;"", INDEX($B$5:$B$1433, MATCH(J4470, $E$5:$E$1433, 0)),""),"SAI")</f>
        <v/>
      </c>
      <c r="L4470" t="str">
        <f>IFERROR(IF($N$5="Sáng",IF(MID(K4470,2,7)-MID($L$2,2,7)&gt;0,"Trễ",""),IF(MID(K4470,2,7)-MID($Q$2,2,7)&gt;0,"Trễ","")),"")</f>
        <v/>
      </c>
      <c r="M4470" t="str">
        <f>IFERROR(IF($N$5="Sáng",MID(K4470,2,7)-MID($L$2,2,7),MID(K4470,2,7)-MID($Q$2,2,7)),"")</f>
        <v/>
      </c>
      <c r="Q4470" t="str">
        <f>IF(B4470&lt;&gt;"",IF(AND(P4470="",F4470=""),"Không phép ",""),"")</f>
        <v/>
      </c>
      <c r="R4470" t="str">
        <f>UPPER(B4470)</f>
        <v/>
      </c>
      <c r="T4470" t="str">
        <f>IFERROR(IF(J4470&lt;&gt;"", INDEX($S$5:$S$1433, MATCH(J4470, $E$5:$E$1433, 0)),""),"")</f>
        <v/>
      </c>
      <c r="V4470" t="str">
        <f>IFERROR(IF(J4470&lt;&gt;"", INDEX($U$5:$U$1433, MATCH(J4470, $E$5:$E$1433, 0)),""),"")</f>
        <v/>
      </c>
    </row>
    <row r="4471">
      <c r="A4471" t="str">
        <f>IF(B4471&lt;&gt;"",A4470+1,"")</f>
        <v/>
      </c>
      <c r="F4471" t="str">
        <f>IFERROR(IF(VLOOKUP(E4471,J:J,1,0)=E4471,"X",""),"")</f>
        <v/>
      </c>
      <c r="G4471" t="str">
        <f>IF(J4471&lt;&gt;"", INDEX($C$5:$C$1433, MATCH(J4471, $E$5:$E$1433, 0)),"")</f>
        <v/>
      </c>
      <c r="H4471" t="str">
        <f>IF(J4471&lt;&gt;"", INDEX($D$5:$D$1433, MATCH(J4471, $E$5:$E$1433, 0)),"")</f>
        <v/>
      </c>
      <c r="I4471" t="str">
        <f>IFERROR(IF(J4471&lt;&gt;"", INDEX($B$5:$B$1433, MATCH(J4471, $E$5:$E$1433, 0)),""),"SAI")</f>
        <v/>
      </c>
      <c r="L4471" t="str">
        <f>IFERROR(IF($N$5="Sáng",IF(MID(K4471,2,7)-MID($L$2,2,7)&gt;0,"Trễ",""),IF(MID(K4471,2,7)-MID($Q$2,2,7)&gt;0,"Trễ","")),"")</f>
        <v/>
      </c>
      <c r="M4471" t="str">
        <f>IFERROR(IF($N$5="Sáng",MID(K4471,2,7)-MID($L$2,2,7),MID(K4471,2,7)-MID($Q$2,2,7)),"")</f>
        <v/>
      </c>
      <c r="Q4471" t="str">
        <f>IF(B4471&lt;&gt;"",IF(AND(P4471="",F4471=""),"Không phép ",""),"")</f>
        <v/>
      </c>
      <c r="R4471" t="str">
        <f>UPPER(B4471)</f>
        <v/>
      </c>
      <c r="T4471" t="str">
        <f>IFERROR(IF(J4471&lt;&gt;"", INDEX($S$5:$S$1433, MATCH(J4471, $E$5:$E$1433, 0)),""),"")</f>
        <v/>
      </c>
      <c r="V4471" t="str">
        <f>IFERROR(IF(J4471&lt;&gt;"", INDEX($U$5:$U$1433, MATCH(J4471, $E$5:$E$1433, 0)),""),"")</f>
        <v/>
      </c>
    </row>
    <row r="4472">
      <c r="A4472" t="str">
        <f>IF(B4472&lt;&gt;"",A4471+1,"")</f>
        <v/>
      </c>
      <c r="F4472" t="str">
        <f>IFERROR(IF(VLOOKUP(E4472,J:J,1,0)=E4472,"X",""),"")</f>
        <v/>
      </c>
      <c r="G4472" t="str">
        <f>IF(J4472&lt;&gt;"", INDEX($C$5:$C$1433, MATCH(J4472, $E$5:$E$1433, 0)),"")</f>
        <v/>
      </c>
      <c r="H4472" t="str">
        <f>IF(J4472&lt;&gt;"", INDEX($D$5:$D$1433, MATCH(J4472, $E$5:$E$1433, 0)),"")</f>
        <v/>
      </c>
      <c r="I4472" t="str">
        <f>IFERROR(IF(J4472&lt;&gt;"", INDEX($B$5:$B$1433, MATCH(J4472, $E$5:$E$1433, 0)),""),"SAI")</f>
        <v/>
      </c>
      <c r="L4472" t="str">
        <f>IFERROR(IF($N$5="Sáng",IF(MID(K4472,2,7)-MID($L$2,2,7)&gt;0,"Trễ",""),IF(MID(K4472,2,7)-MID($Q$2,2,7)&gt;0,"Trễ","")),"")</f>
        <v/>
      </c>
      <c r="M4472" t="str">
        <f>IFERROR(IF($N$5="Sáng",MID(K4472,2,7)-MID($L$2,2,7),MID(K4472,2,7)-MID($Q$2,2,7)),"")</f>
        <v/>
      </c>
      <c r="Q4472" t="str">
        <f>IF(B4472&lt;&gt;"",IF(AND(P4472="",F4472=""),"Không phép ",""),"")</f>
        <v/>
      </c>
      <c r="R4472" t="str">
        <f>UPPER(B4472)</f>
        <v/>
      </c>
      <c r="T4472" t="str">
        <f>IFERROR(IF(J4472&lt;&gt;"", INDEX($S$5:$S$1433, MATCH(J4472, $E$5:$E$1433, 0)),""),"")</f>
        <v/>
      </c>
      <c r="V4472" t="str">
        <f>IFERROR(IF(J4472&lt;&gt;"", INDEX($U$5:$U$1433, MATCH(J4472, $E$5:$E$1433, 0)),""),"")</f>
        <v/>
      </c>
    </row>
    <row r="4473">
      <c r="A4473" t="str">
        <f>IF(B4473&lt;&gt;"",A4472+1,"")</f>
        <v/>
      </c>
      <c r="F4473" t="str">
        <f>IFERROR(IF(VLOOKUP(E4473,J:J,1,0)=E4473,"X",""),"")</f>
        <v/>
      </c>
      <c r="G4473" t="str">
        <f>IF(J4473&lt;&gt;"", INDEX($C$5:$C$1433, MATCH(J4473, $E$5:$E$1433, 0)),"")</f>
        <v/>
      </c>
      <c r="H4473" t="str">
        <f>IF(J4473&lt;&gt;"", INDEX($D$5:$D$1433, MATCH(J4473, $E$5:$E$1433, 0)),"")</f>
        <v/>
      </c>
      <c r="I4473" t="str">
        <f>IFERROR(IF(J4473&lt;&gt;"", INDEX($B$5:$B$1433, MATCH(J4473, $E$5:$E$1433, 0)),""),"SAI")</f>
        <v/>
      </c>
      <c r="L4473" t="str">
        <f>IFERROR(IF($N$5="Sáng",IF(MID(K4473,2,7)-MID($L$2,2,7)&gt;0,"Trễ",""),IF(MID(K4473,2,7)-MID($Q$2,2,7)&gt;0,"Trễ","")),"")</f>
        <v/>
      </c>
      <c r="M4473" t="str">
        <f>IFERROR(IF($N$5="Sáng",MID(K4473,2,7)-MID($L$2,2,7),MID(K4473,2,7)-MID($Q$2,2,7)),"")</f>
        <v/>
      </c>
      <c r="Q4473" t="str">
        <f>IF(B4473&lt;&gt;"",IF(AND(P4473="",F4473=""),"Không phép ",""),"")</f>
        <v/>
      </c>
      <c r="R4473" t="str">
        <f>UPPER(B4473)</f>
        <v/>
      </c>
      <c r="T4473" t="str">
        <f>IFERROR(IF(J4473&lt;&gt;"", INDEX($S$5:$S$1433, MATCH(J4473, $E$5:$E$1433, 0)),""),"")</f>
        <v/>
      </c>
      <c r="V4473" t="str">
        <f>IFERROR(IF(J4473&lt;&gt;"", INDEX($U$5:$U$1433, MATCH(J4473, $E$5:$E$1433, 0)),""),"")</f>
        <v/>
      </c>
    </row>
    <row r="4474">
      <c r="A4474" t="str">
        <f>IF(B4474&lt;&gt;"",A4473+1,"")</f>
        <v/>
      </c>
      <c r="F4474" t="str">
        <f>IFERROR(IF(VLOOKUP(E4474,J:J,1,0)=E4474,"X",""),"")</f>
        <v/>
      </c>
      <c r="G4474" t="str">
        <f>IF(J4474&lt;&gt;"", INDEX($C$5:$C$1433, MATCH(J4474, $E$5:$E$1433, 0)),"")</f>
        <v/>
      </c>
      <c r="H4474" t="str">
        <f>IF(J4474&lt;&gt;"", INDEX($D$5:$D$1433, MATCH(J4474, $E$5:$E$1433, 0)),"")</f>
        <v/>
      </c>
      <c r="I4474" t="str">
        <f>IFERROR(IF(J4474&lt;&gt;"", INDEX($B$5:$B$1433, MATCH(J4474, $E$5:$E$1433, 0)),""),"SAI")</f>
        <v/>
      </c>
      <c r="L4474" t="str">
        <f>IFERROR(IF($N$5="Sáng",IF(MID(K4474,2,7)-MID($L$2,2,7)&gt;0,"Trễ",""),IF(MID(K4474,2,7)-MID($Q$2,2,7)&gt;0,"Trễ","")),"")</f>
        <v/>
      </c>
      <c r="M4474" t="str">
        <f>IFERROR(IF($N$5="Sáng",MID(K4474,2,7)-MID($L$2,2,7),MID(K4474,2,7)-MID($Q$2,2,7)),"")</f>
        <v/>
      </c>
      <c r="Q4474" t="str">
        <f>IF(B4474&lt;&gt;"",IF(AND(P4474="",F4474=""),"Không phép ",""),"")</f>
        <v/>
      </c>
      <c r="R4474" t="str">
        <f>UPPER(B4474)</f>
        <v/>
      </c>
      <c r="T4474" t="str">
        <f>IFERROR(IF(J4474&lt;&gt;"", INDEX($S$5:$S$1433, MATCH(J4474, $E$5:$E$1433, 0)),""),"")</f>
        <v/>
      </c>
      <c r="V4474" t="str">
        <f>IFERROR(IF(J4474&lt;&gt;"", INDEX($U$5:$U$1433, MATCH(J4474, $E$5:$E$1433, 0)),""),"")</f>
        <v/>
      </c>
    </row>
    <row r="4475">
      <c r="A4475" t="str">
        <f>IF(B4475&lt;&gt;"",A4474+1,"")</f>
        <v/>
      </c>
      <c r="F4475" t="str">
        <f>IFERROR(IF(VLOOKUP(E4475,J:J,1,0)=E4475,"X",""),"")</f>
        <v/>
      </c>
      <c r="G4475" t="str">
        <f>IF(J4475&lt;&gt;"", INDEX($C$5:$C$1433, MATCH(J4475, $E$5:$E$1433, 0)),"")</f>
        <v/>
      </c>
      <c r="H4475" t="str">
        <f>IF(J4475&lt;&gt;"", INDEX($D$5:$D$1433, MATCH(J4475, $E$5:$E$1433, 0)),"")</f>
        <v/>
      </c>
      <c r="I4475" t="str">
        <f>IFERROR(IF(J4475&lt;&gt;"", INDEX($B$5:$B$1433, MATCH(J4475, $E$5:$E$1433, 0)),""),"SAI")</f>
        <v/>
      </c>
      <c r="L4475" t="str">
        <f>IFERROR(IF($N$5="Sáng",IF(MID(K4475,2,7)-MID($L$2,2,7)&gt;0,"Trễ",""),IF(MID(K4475,2,7)-MID($Q$2,2,7)&gt;0,"Trễ","")),"")</f>
        <v/>
      </c>
      <c r="M4475" t="str">
        <f>IFERROR(IF($N$5="Sáng",MID(K4475,2,7)-MID($L$2,2,7),MID(K4475,2,7)-MID($Q$2,2,7)),"")</f>
        <v/>
      </c>
      <c r="Q4475" t="str">
        <f>IF(B4475&lt;&gt;"",IF(AND(P4475="",F4475=""),"Không phép ",""),"")</f>
        <v/>
      </c>
      <c r="R4475" t="str">
        <f>UPPER(B4475)</f>
        <v/>
      </c>
      <c r="T4475" t="str">
        <f>IFERROR(IF(J4475&lt;&gt;"", INDEX($S$5:$S$1433, MATCH(J4475, $E$5:$E$1433, 0)),""),"")</f>
        <v/>
      </c>
      <c r="V4475" t="str">
        <f>IFERROR(IF(J4475&lt;&gt;"", INDEX($U$5:$U$1433, MATCH(J4475, $E$5:$E$1433, 0)),""),"")</f>
        <v/>
      </c>
    </row>
    <row r="4476">
      <c r="A4476" t="str">
        <f>IF(B4476&lt;&gt;"",A4475+1,"")</f>
        <v/>
      </c>
      <c r="F4476" t="str">
        <f>IFERROR(IF(VLOOKUP(E4476,J:J,1,0)=E4476,"X",""),"")</f>
        <v/>
      </c>
      <c r="G4476" t="str">
        <f>IF(J4476&lt;&gt;"", INDEX($C$5:$C$1433, MATCH(J4476, $E$5:$E$1433, 0)),"")</f>
        <v/>
      </c>
      <c r="H4476" t="str">
        <f>IF(J4476&lt;&gt;"", INDEX($D$5:$D$1433, MATCH(J4476, $E$5:$E$1433, 0)),"")</f>
        <v/>
      </c>
      <c r="I4476" t="str">
        <f>IFERROR(IF(J4476&lt;&gt;"", INDEX($B$5:$B$1433, MATCH(J4476, $E$5:$E$1433, 0)),""),"SAI")</f>
        <v/>
      </c>
      <c r="L4476" t="str">
        <f>IFERROR(IF($N$5="Sáng",IF(MID(K4476,2,7)-MID($L$2,2,7)&gt;0,"Trễ",""),IF(MID(K4476,2,7)-MID($Q$2,2,7)&gt;0,"Trễ","")),"")</f>
        <v/>
      </c>
      <c r="M4476" t="str">
        <f>IFERROR(IF($N$5="Sáng",MID(K4476,2,7)-MID($L$2,2,7),MID(K4476,2,7)-MID($Q$2,2,7)),"")</f>
        <v/>
      </c>
      <c r="Q4476" t="str">
        <f>IF(B4476&lt;&gt;"",IF(AND(P4476="",F4476=""),"Không phép ",""),"")</f>
        <v/>
      </c>
      <c r="R4476" t="str">
        <f>UPPER(B4476)</f>
        <v/>
      </c>
      <c r="T4476" t="str">
        <f>IFERROR(IF(J4476&lt;&gt;"", INDEX($S$5:$S$1433, MATCH(J4476, $E$5:$E$1433, 0)),""),"")</f>
        <v/>
      </c>
      <c r="V4476" t="str">
        <f>IFERROR(IF(J4476&lt;&gt;"", INDEX($U$5:$U$1433, MATCH(J4476, $E$5:$E$1433, 0)),""),"")</f>
        <v/>
      </c>
    </row>
    <row r="4477">
      <c r="A4477" t="str">
        <f>IF(B4477&lt;&gt;"",A4476+1,"")</f>
        <v/>
      </c>
      <c r="F4477" t="str">
        <f>IFERROR(IF(VLOOKUP(E4477,J:J,1,0)=E4477,"X",""),"")</f>
        <v/>
      </c>
      <c r="G4477" t="str">
        <f>IF(J4477&lt;&gt;"", INDEX($C$5:$C$1433, MATCH(J4477, $E$5:$E$1433, 0)),"")</f>
        <v/>
      </c>
      <c r="H4477" t="str">
        <f>IF(J4477&lt;&gt;"", INDEX($D$5:$D$1433, MATCH(J4477, $E$5:$E$1433, 0)),"")</f>
        <v/>
      </c>
      <c r="I4477" t="str">
        <f>IFERROR(IF(J4477&lt;&gt;"", INDEX($B$5:$B$1433, MATCH(J4477, $E$5:$E$1433, 0)),""),"SAI")</f>
        <v/>
      </c>
      <c r="L4477" t="str">
        <f>IFERROR(IF($N$5="Sáng",IF(MID(K4477,2,7)-MID($L$2,2,7)&gt;0,"Trễ",""),IF(MID(K4477,2,7)-MID($Q$2,2,7)&gt;0,"Trễ","")),"")</f>
        <v/>
      </c>
      <c r="M4477" t="str">
        <f>IFERROR(IF($N$5="Sáng",MID(K4477,2,7)-MID($L$2,2,7),MID(K4477,2,7)-MID($Q$2,2,7)),"")</f>
        <v/>
      </c>
      <c r="Q4477" t="str">
        <f>IF(B4477&lt;&gt;"",IF(AND(P4477="",F4477=""),"Không phép ",""),"")</f>
        <v/>
      </c>
      <c r="R4477" t="str">
        <f>UPPER(B4477)</f>
        <v/>
      </c>
      <c r="T4477" t="str">
        <f>IFERROR(IF(J4477&lt;&gt;"", INDEX($S$5:$S$1433, MATCH(J4477, $E$5:$E$1433, 0)),""),"")</f>
        <v/>
      </c>
      <c r="V4477" t="str">
        <f>IFERROR(IF(J4477&lt;&gt;"", INDEX($U$5:$U$1433, MATCH(J4477, $E$5:$E$1433, 0)),""),"")</f>
        <v/>
      </c>
    </row>
    <row r="4478">
      <c r="A4478" t="str">
        <f>IF(B4478&lt;&gt;"",A4477+1,"")</f>
        <v/>
      </c>
      <c r="F4478" t="str">
        <f>IFERROR(IF(VLOOKUP(E4478,J:J,1,0)=E4478,"X",""),"")</f>
        <v/>
      </c>
      <c r="G4478" t="str">
        <f>IF(J4478&lt;&gt;"", INDEX($C$5:$C$1433, MATCH(J4478, $E$5:$E$1433, 0)),"")</f>
        <v/>
      </c>
      <c r="H4478" t="str">
        <f>IF(J4478&lt;&gt;"", INDEX($D$5:$D$1433, MATCH(J4478, $E$5:$E$1433, 0)),"")</f>
        <v/>
      </c>
      <c r="I4478" t="str">
        <f>IFERROR(IF(J4478&lt;&gt;"", INDEX($B$5:$B$1433, MATCH(J4478, $E$5:$E$1433, 0)),""),"SAI")</f>
        <v/>
      </c>
      <c r="L4478" t="str">
        <f>IFERROR(IF($N$5="Sáng",IF(MID(K4478,2,7)-MID($L$2,2,7)&gt;0,"Trễ",""),IF(MID(K4478,2,7)-MID($Q$2,2,7)&gt;0,"Trễ","")),"")</f>
        <v/>
      </c>
      <c r="M4478" t="str">
        <f>IFERROR(IF($N$5="Sáng",MID(K4478,2,7)-MID($L$2,2,7),MID(K4478,2,7)-MID($Q$2,2,7)),"")</f>
        <v/>
      </c>
      <c r="Q4478" t="str">
        <f>IF(B4478&lt;&gt;"",IF(AND(P4478="",F4478=""),"Không phép ",""),"")</f>
        <v/>
      </c>
      <c r="R4478" t="str">
        <f>UPPER(B4478)</f>
        <v/>
      </c>
      <c r="T4478" t="str">
        <f>IFERROR(IF(J4478&lt;&gt;"", INDEX($S$5:$S$1433, MATCH(J4478, $E$5:$E$1433, 0)),""),"")</f>
        <v/>
      </c>
      <c r="V4478" t="str">
        <f>IFERROR(IF(J4478&lt;&gt;"", INDEX($U$5:$U$1433, MATCH(J4478, $E$5:$E$1433, 0)),""),"")</f>
        <v/>
      </c>
    </row>
    <row r="4479">
      <c r="A4479" t="str">
        <f>IF(B4479&lt;&gt;"",A4478+1,"")</f>
        <v/>
      </c>
      <c r="F4479" t="str">
        <f>IFERROR(IF(VLOOKUP(E4479,J:J,1,0)=E4479,"X",""),"")</f>
        <v/>
      </c>
      <c r="G4479" t="str">
        <f>IF(J4479&lt;&gt;"", INDEX($C$5:$C$1433, MATCH(J4479, $E$5:$E$1433, 0)),"")</f>
        <v/>
      </c>
      <c r="H4479" t="str">
        <f>IF(J4479&lt;&gt;"", INDEX($D$5:$D$1433, MATCH(J4479, $E$5:$E$1433, 0)),"")</f>
        <v/>
      </c>
      <c r="I4479" t="str">
        <f>IFERROR(IF(J4479&lt;&gt;"", INDEX($B$5:$B$1433, MATCH(J4479, $E$5:$E$1433, 0)),""),"SAI")</f>
        <v/>
      </c>
      <c r="L4479" t="str">
        <f>IFERROR(IF($N$5="Sáng",IF(MID(K4479,2,7)-MID($L$2,2,7)&gt;0,"Trễ",""),IF(MID(K4479,2,7)-MID($Q$2,2,7)&gt;0,"Trễ","")),"")</f>
        <v/>
      </c>
      <c r="M4479" t="str">
        <f>IFERROR(IF($N$5="Sáng",MID(K4479,2,7)-MID($L$2,2,7),MID(K4479,2,7)-MID($Q$2,2,7)),"")</f>
        <v/>
      </c>
      <c r="Q4479" t="str">
        <f>IF(B4479&lt;&gt;"",IF(AND(P4479="",F4479=""),"Không phép ",""),"")</f>
        <v/>
      </c>
      <c r="R4479" t="str">
        <f>UPPER(B4479)</f>
        <v/>
      </c>
      <c r="T4479" t="str">
        <f>IFERROR(IF(J4479&lt;&gt;"", INDEX($S$5:$S$1433, MATCH(J4479, $E$5:$E$1433, 0)),""),"")</f>
        <v/>
      </c>
      <c r="V4479" t="str">
        <f>IFERROR(IF(J4479&lt;&gt;"", INDEX($U$5:$U$1433, MATCH(J4479, $E$5:$E$1433, 0)),""),"")</f>
        <v/>
      </c>
    </row>
    <row r="4480">
      <c r="A4480" t="str">
        <f>IF(B4480&lt;&gt;"",A4479+1,"")</f>
        <v/>
      </c>
      <c r="F4480" t="str">
        <f>IFERROR(IF(VLOOKUP(E4480,J:J,1,0)=E4480,"X",""),"")</f>
        <v/>
      </c>
      <c r="G4480" t="str">
        <f>IF(J4480&lt;&gt;"", INDEX($C$5:$C$1433, MATCH(J4480, $E$5:$E$1433, 0)),"")</f>
        <v/>
      </c>
      <c r="H4480" t="str">
        <f>IF(J4480&lt;&gt;"", INDEX($D$5:$D$1433, MATCH(J4480, $E$5:$E$1433, 0)),"")</f>
        <v/>
      </c>
      <c r="I4480" t="str">
        <f>IFERROR(IF(J4480&lt;&gt;"", INDEX($B$5:$B$1433, MATCH(J4480, $E$5:$E$1433, 0)),""),"SAI")</f>
        <v/>
      </c>
      <c r="L4480" t="str">
        <f>IFERROR(IF($N$5="Sáng",IF(MID(K4480,2,7)-MID($L$2,2,7)&gt;0,"Trễ",""),IF(MID(K4480,2,7)-MID($Q$2,2,7)&gt;0,"Trễ","")),"")</f>
        <v/>
      </c>
      <c r="M4480" t="str">
        <f>IFERROR(IF($N$5="Sáng",MID(K4480,2,7)-MID($L$2,2,7),MID(K4480,2,7)-MID($Q$2,2,7)),"")</f>
        <v/>
      </c>
      <c r="Q4480" t="str">
        <f>IF(B4480&lt;&gt;"",IF(AND(P4480="",F4480=""),"Không phép ",""),"")</f>
        <v/>
      </c>
      <c r="R4480" t="str">
        <f>UPPER(B4480)</f>
        <v/>
      </c>
      <c r="T4480" t="str">
        <f>IFERROR(IF(J4480&lt;&gt;"", INDEX($S$5:$S$1433, MATCH(J4480, $E$5:$E$1433, 0)),""),"")</f>
        <v/>
      </c>
      <c r="V4480" t="str">
        <f>IFERROR(IF(J4480&lt;&gt;"", INDEX($U$5:$U$1433, MATCH(J4480, $E$5:$E$1433, 0)),""),"")</f>
        <v/>
      </c>
    </row>
    <row r="4481">
      <c r="A4481" t="str">
        <f>IF(B4481&lt;&gt;"",A4480+1,"")</f>
        <v/>
      </c>
      <c r="F4481" t="str">
        <f>IFERROR(IF(VLOOKUP(E4481,J:J,1,0)=E4481,"X",""),"")</f>
        <v/>
      </c>
      <c r="G4481" t="str">
        <f>IF(J4481&lt;&gt;"", INDEX($C$5:$C$1433, MATCH(J4481, $E$5:$E$1433, 0)),"")</f>
        <v/>
      </c>
      <c r="H4481" t="str">
        <f>IF(J4481&lt;&gt;"", INDEX($D$5:$D$1433, MATCH(J4481, $E$5:$E$1433, 0)),"")</f>
        <v/>
      </c>
      <c r="I4481" t="str">
        <f>IFERROR(IF(J4481&lt;&gt;"", INDEX($B$5:$B$1433, MATCH(J4481, $E$5:$E$1433, 0)),""),"SAI")</f>
        <v/>
      </c>
      <c r="L4481" t="str">
        <f>IFERROR(IF($N$5="Sáng",IF(MID(K4481,2,7)-MID($L$2,2,7)&gt;0,"Trễ",""),IF(MID(K4481,2,7)-MID($Q$2,2,7)&gt;0,"Trễ","")),"")</f>
        <v/>
      </c>
      <c r="M4481" t="str">
        <f>IFERROR(IF($N$5="Sáng",MID(K4481,2,7)-MID($L$2,2,7),MID(K4481,2,7)-MID($Q$2,2,7)),"")</f>
        <v/>
      </c>
      <c r="Q4481" t="str">
        <f>IF(B4481&lt;&gt;"",IF(AND(P4481="",F4481=""),"Không phép ",""),"")</f>
        <v/>
      </c>
      <c r="R4481" t="str">
        <f>UPPER(B4481)</f>
        <v/>
      </c>
      <c r="T4481" t="str">
        <f>IFERROR(IF(J4481&lt;&gt;"", INDEX($S$5:$S$1433, MATCH(J4481, $E$5:$E$1433, 0)),""),"")</f>
        <v/>
      </c>
      <c r="V4481" t="str">
        <f>IFERROR(IF(J4481&lt;&gt;"", INDEX($U$5:$U$1433, MATCH(J4481, $E$5:$E$1433, 0)),""),"")</f>
        <v/>
      </c>
    </row>
    <row r="4482">
      <c r="A4482" t="str">
        <f>IF(B4482&lt;&gt;"",A4481+1,"")</f>
        <v/>
      </c>
      <c r="F4482" t="str">
        <f>IFERROR(IF(VLOOKUP(E4482,J:J,1,0)=E4482,"X",""),"")</f>
        <v/>
      </c>
      <c r="G4482" t="str">
        <f>IF(J4482&lt;&gt;"", INDEX($C$5:$C$1433, MATCH(J4482, $E$5:$E$1433, 0)),"")</f>
        <v/>
      </c>
      <c r="H4482" t="str">
        <f>IF(J4482&lt;&gt;"", INDEX($D$5:$D$1433, MATCH(J4482, $E$5:$E$1433, 0)),"")</f>
        <v/>
      </c>
      <c r="I4482" t="str">
        <f>IFERROR(IF(J4482&lt;&gt;"", INDEX($B$5:$B$1433, MATCH(J4482, $E$5:$E$1433, 0)),""),"SAI")</f>
        <v/>
      </c>
      <c r="L4482" t="str">
        <f>IFERROR(IF($N$5="Sáng",IF(MID(K4482,2,7)-MID($L$2,2,7)&gt;0,"Trễ",""),IF(MID(K4482,2,7)-MID($Q$2,2,7)&gt;0,"Trễ","")),"")</f>
        <v/>
      </c>
      <c r="M4482" t="str">
        <f>IFERROR(IF($N$5="Sáng",MID(K4482,2,7)-MID($L$2,2,7),MID(K4482,2,7)-MID($Q$2,2,7)),"")</f>
        <v/>
      </c>
      <c r="Q4482" t="str">
        <f>IF(B4482&lt;&gt;"",IF(AND(P4482="",F4482=""),"Không phép ",""),"")</f>
        <v/>
      </c>
      <c r="R4482" t="str">
        <f>UPPER(B4482)</f>
        <v/>
      </c>
      <c r="T4482" t="str">
        <f>IFERROR(IF(J4482&lt;&gt;"", INDEX($S$5:$S$1433, MATCH(J4482, $E$5:$E$1433, 0)),""),"")</f>
        <v/>
      </c>
      <c r="V4482" t="str">
        <f>IFERROR(IF(J4482&lt;&gt;"", INDEX($U$5:$U$1433, MATCH(J4482, $E$5:$E$1433, 0)),""),"")</f>
        <v/>
      </c>
    </row>
    <row r="4483">
      <c r="A4483" t="str">
        <f>IF(B4483&lt;&gt;"",A4482+1,"")</f>
        <v/>
      </c>
      <c r="F4483" t="str">
        <f>IFERROR(IF(VLOOKUP(E4483,J:J,1,0)=E4483,"X",""),"")</f>
        <v/>
      </c>
      <c r="G4483" t="str">
        <f>IF(J4483&lt;&gt;"", INDEX($C$5:$C$1433, MATCH(J4483, $E$5:$E$1433, 0)),"")</f>
        <v/>
      </c>
      <c r="H4483" t="str">
        <f>IF(J4483&lt;&gt;"", INDEX($D$5:$D$1433, MATCH(J4483, $E$5:$E$1433, 0)),"")</f>
        <v/>
      </c>
      <c r="I4483" t="str">
        <f>IFERROR(IF(J4483&lt;&gt;"", INDEX($B$5:$B$1433, MATCH(J4483, $E$5:$E$1433, 0)),""),"SAI")</f>
        <v/>
      </c>
      <c r="L4483" t="str">
        <f>IFERROR(IF($N$5="Sáng",IF(MID(K4483,2,7)-MID($L$2,2,7)&gt;0,"Trễ",""),IF(MID(K4483,2,7)-MID($Q$2,2,7)&gt;0,"Trễ","")),"")</f>
        <v/>
      </c>
      <c r="M4483" t="str">
        <f>IFERROR(IF($N$5="Sáng",MID(K4483,2,7)-MID($L$2,2,7),MID(K4483,2,7)-MID($Q$2,2,7)),"")</f>
        <v/>
      </c>
      <c r="Q4483" t="str">
        <f>IF(B4483&lt;&gt;"",IF(AND(P4483="",F4483=""),"Không phép ",""),"")</f>
        <v/>
      </c>
      <c r="R4483" t="str">
        <f>UPPER(B4483)</f>
        <v/>
      </c>
      <c r="T4483" t="str">
        <f>IFERROR(IF(J4483&lt;&gt;"", INDEX($S$5:$S$1433, MATCH(J4483, $E$5:$E$1433, 0)),""),"")</f>
        <v/>
      </c>
      <c r="V4483" t="str">
        <f>IFERROR(IF(J4483&lt;&gt;"", INDEX($U$5:$U$1433, MATCH(J4483, $E$5:$E$1433, 0)),""),"")</f>
        <v/>
      </c>
    </row>
    <row r="4484">
      <c r="A4484" t="str">
        <f>IF(B4484&lt;&gt;"",A4483+1,"")</f>
        <v/>
      </c>
      <c r="F4484" t="str">
        <f>IFERROR(IF(VLOOKUP(E4484,J:J,1,0)=E4484,"X",""),"")</f>
        <v/>
      </c>
      <c r="G4484" t="str">
        <f>IF(J4484&lt;&gt;"", INDEX($C$5:$C$1433, MATCH(J4484, $E$5:$E$1433, 0)),"")</f>
        <v/>
      </c>
      <c r="H4484" t="str">
        <f>IF(J4484&lt;&gt;"", INDEX($D$5:$D$1433, MATCH(J4484, $E$5:$E$1433, 0)),"")</f>
        <v/>
      </c>
      <c r="I4484" t="str">
        <f>IFERROR(IF(J4484&lt;&gt;"", INDEX($B$5:$B$1433, MATCH(J4484, $E$5:$E$1433, 0)),""),"SAI")</f>
        <v/>
      </c>
      <c r="L4484" t="str">
        <f>IFERROR(IF($N$5="Sáng",IF(MID(K4484,2,7)-MID($L$2,2,7)&gt;0,"Trễ",""),IF(MID(K4484,2,7)-MID($Q$2,2,7)&gt;0,"Trễ","")),"")</f>
        <v/>
      </c>
      <c r="M4484" t="str">
        <f>IFERROR(IF($N$5="Sáng",MID(K4484,2,7)-MID($L$2,2,7),MID(K4484,2,7)-MID($Q$2,2,7)),"")</f>
        <v/>
      </c>
      <c r="Q4484" t="str">
        <f>IF(B4484&lt;&gt;"",IF(AND(P4484="",F4484=""),"Không phép ",""),"")</f>
        <v/>
      </c>
      <c r="R4484" t="str">
        <f>UPPER(B4484)</f>
        <v/>
      </c>
      <c r="T4484" t="str">
        <f>IFERROR(IF(J4484&lt;&gt;"", INDEX($S$5:$S$1433, MATCH(J4484, $E$5:$E$1433, 0)),""),"")</f>
        <v/>
      </c>
      <c r="V4484" t="str">
        <f>IFERROR(IF(J4484&lt;&gt;"", INDEX($U$5:$U$1433, MATCH(J4484, $E$5:$E$1433, 0)),""),"")</f>
        <v/>
      </c>
    </row>
    <row r="4485">
      <c r="A4485" t="str">
        <f>IF(B4485&lt;&gt;"",A4484+1,"")</f>
        <v/>
      </c>
      <c r="F4485" t="str">
        <f>IFERROR(IF(VLOOKUP(E4485,J:J,1,0)=E4485,"X",""),"")</f>
        <v/>
      </c>
      <c r="G4485" t="str">
        <f>IF(J4485&lt;&gt;"", INDEX($C$5:$C$1433, MATCH(J4485, $E$5:$E$1433, 0)),"")</f>
        <v/>
      </c>
      <c r="H4485" t="str">
        <f>IF(J4485&lt;&gt;"", INDEX($D$5:$D$1433, MATCH(J4485, $E$5:$E$1433, 0)),"")</f>
        <v/>
      </c>
      <c r="I4485" t="str">
        <f>IFERROR(IF(J4485&lt;&gt;"", INDEX($B$5:$B$1433, MATCH(J4485, $E$5:$E$1433, 0)),""),"SAI")</f>
        <v/>
      </c>
      <c r="L4485" t="str">
        <f>IFERROR(IF($N$5="Sáng",IF(MID(K4485,2,7)-MID($L$2,2,7)&gt;0,"Trễ",""),IF(MID(K4485,2,7)-MID($Q$2,2,7)&gt;0,"Trễ","")),"")</f>
        <v/>
      </c>
      <c r="M4485" t="str">
        <f>IFERROR(IF($N$5="Sáng",MID(K4485,2,7)-MID($L$2,2,7),MID(K4485,2,7)-MID($Q$2,2,7)),"")</f>
        <v/>
      </c>
      <c r="Q4485" t="str">
        <f>IF(B4485&lt;&gt;"",IF(AND(P4485="",F4485=""),"Không phép ",""),"")</f>
        <v/>
      </c>
      <c r="R4485" t="str">
        <f>UPPER(B4485)</f>
        <v/>
      </c>
      <c r="T4485" t="str">
        <f>IFERROR(IF(J4485&lt;&gt;"", INDEX($S$5:$S$1433, MATCH(J4485, $E$5:$E$1433, 0)),""),"")</f>
        <v/>
      </c>
      <c r="V4485" t="str">
        <f>IFERROR(IF(J4485&lt;&gt;"", INDEX($U$5:$U$1433, MATCH(J4485, $E$5:$E$1433, 0)),""),"")</f>
        <v/>
      </c>
    </row>
    <row r="4486">
      <c r="A4486" t="str">
        <f>IF(B4486&lt;&gt;"",A4485+1,"")</f>
        <v/>
      </c>
      <c r="F4486" t="str">
        <f>IFERROR(IF(VLOOKUP(E4486,J:J,1,0)=E4486,"X",""),"")</f>
        <v/>
      </c>
      <c r="G4486" t="str">
        <f>IF(J4486&lt;&gt;"", INDEX($C$5:$C$1433, MATCH(J4486, $E$5:$E$1433, 0)),"")</f>
        <v/>
      </c>
      <c r="H4486" t="str">
        <f>IF(J4486&lt;&gt;"", INDEX($D$5:$D$1433, MATCH(J4486, $E$5:$E$1433, 0)),"")</f>
        <v/>
      </c>
      <c r="I4486" t="str">
        <f>IFERROR(IF(J4486&lt;&gt;"", INDEX($B$5:$B$1433, MATCH(J4486, $E$5:$E$1433, 0)),""),"SAI")</f>
        <v/>
      </c>
      <c r="L4486" t="str">
        <f>IFERROR(IF($N$5="Sáng",IF(MID(K4486,2,7)-MID($L$2,2,7)&gt;0,"Trễ",""),IF(MID(K4486,2,7)-MID($Q$2,2,7)&gt;0,"Trễ","")),"")</f>
        <v/>
      </c>
      <c r="M4486" t="str">
        <f>IFERROR(IF($N$5="Sáng",MID(K4486,2,7)-MID($L$2,2,7),MID(K4486,2,7)-MID($Q$2,2,7)),"")</f>
        <v/>
      </c>
      <c r="Q4486" t="str">
        <f>IF(B4486&lt;&gt;"",IF(AND(P4486="",F4486=""),"Không phép ",""),"")</f>
        <v/>
      </c>
      <c r="R4486" t="str">
        <f>UPPER(B4486)</f>
        <v/>
      </c>
      <c r="T4486" t="str">
        <f>IFERROR(IF(J4486&lt;&gt;"", INDEX($S$5:$S$1433, MATCH(J4486, $E$5:$E$1433, 0)),""),"")</f>
        <v/>
      </c>
      <c r="V4486" t="str">
        <f>IFERROR(IF(J4486&lt;&gt;"", INDEX($U$5:$U$1433, MATCH(J4486, $E$5:$E$1433, 0)),""),"")</f>
        <v/>
      </c>
    </row>
    <row r="4487">
      <c r="A4487" t="str">
        <f>IF(B4487&lt;&gt;"",A4486+1,"")</f>
        <v/>
      </c>
      <c r="F4487" t="str">
        <f>IFERROR(IF(VLOOKUP(E4487,J:J,1,0)=E4487,"X",""),"")</f>
        <v/>
      </c>
      <c r="G4487" t="str">
        <f>IF(J4487&lt;&gt;"", INDEX($C$5:$C$1433, MATCH(J4487, $E$5:$E$1433, 0)),"")</f>
        <v/>
      </c>
      <c r="H4487" t="str">
        <f>IF(J4487&lt;&gt;"", INDEX($D$5:$D$1433, MATCH(J4487, $E$5:$E$1433, 0)),"")</f>
        <v/>
      </c>
      <c r="I4487" t="str">
        <f>IFERROR(IF(J4487&lt;&gt;"", INDEX($B$5:$B$1433, MATCH(J4487, $E$5:$E$1433, 0)),""),"SAI")</f>
        <v/>
      </c>
      <c r="L4487" t="str">
        <f>IFERROR(IF($N$5="Sáng",IF(MID(K4487,2,7)-MID($L$2,2,7)&gt;0,"Trễ",""),IF(MID(K4487,2,7)-MID($Q$2,2,7)&gt;0,"Trễ","")),"")</f>
        <v/>
      </c>
      <c r="M4487" t="str">
        <f>IFERROR(IF($N$5="Sáng",MID(K4487,2,7)-MID($L$2,2,7),MID(K4487,2,7)-MID($Q$2,2,7)),"")</f>
        <v/>
      </c>
      <c r="Q4487" t="str">
        <f>IF(B4487&lt;&gt;"",IF(AND(P4487="",F4487=""),"Không phép ",""),"")</f>
        <v/>
      </c>
      <c r="R4487" t="str">
        <f>UPPER(B4487)</f>
        <v/>
      </c>
      <c r="T4487" t="str">
        <f>IFERROR(IF(J4487&lt;&gt;"", INDEX($S$5:$S$1433, MATCH(J4487, $E$5:$E$1433, 0)),""),"")</f>
        <v/>
      </c>
      <c r="V4487" t="str">
        <f>IFERROR(IF(J4487&lt;&gt;"", INDEX($U$5:$U$1433, MATCH(J4487, $E$5:$E$1433, 0)),""),"")</f>
        <v/>
      </c>
    </row>
    <row r="4488">
      <c r="A4488" t="str">
        <f>IF(B4488&lt;&gt;"",A4487+1,"")</f>
        <v/>
      </c>
      <c r="F4488" t="str">
        <f>IFERROR(IF(VLOOKUP(E4488,J:J,1,0)=E4488,"X",""),"")</f>
        <v/>
      </c>
      <c r="G4488" t="str">
        <f>IF(J4488&lt;&gt;"", INDEX($C$5:$C$1433, MATCH(J4488, $E$5:$E$1433, 0)),"")</f>
        <v/>
      </c>
      <c r="H4488" t="str">
        <f>IF(J4488&lt;&gt;"", INDEX($D$5:$D$1433, MATCH(J4488, $E$5:$E$1433, 0)),"")</f>
        <v/>
      </c>
      <c r="I4488" t="str">
        <f>IFERROR(IF(J4488&lt;&gt;"", INDEX($B$5:$B$1433, MATCH(J4488, $E$5:$E$1433, 0)),""),"SAI")</f>
        <v/>
      </c>
      <c r="L4488" t="str">
        <f>IFERROR(IF($N$5="Sáng",IF(MID(K4488,2,7)-MID($L$2,2,7)&gt;0,"Trễ",""),IF(MID(K4488,2,7)-MID($Q$2,2,7)&gt;0,"Trễ","")),"")</f>
        <v/>
      </c>
      <c r="M4488" t="str">
        <f>IFERROR(IF($N$5="Sáng",MID(K4488,2,7)-MID($L$2,2,7),MID(K4488,2,7)-MID($Q$2,2,7)),"")</f>
        <v/>
      </c>
      <c r="Q4488" t="str">
        <f>IF(B4488&lt;&gt;"",IF(AND(P4488="",F4488=""),"Không phép ",""),"")</f>
        <v/>
      </c>
      <c r="R4488" t="str">
        <f>UPPER(B4488)</f>
        <v/>
      </c>
      <c r="T4488" t="str">
        <f>IFERROR(IF(J4488&lt;&gt;"", INDEX($S$5:$S$1433, MATCH(J4488, $E$5:$E$1433, 0)),""),"")</f>
        <v/>
      </c>
      <c r="V4488" t="str">
        <f>IFERROR(IF(J4488&lt;&gt;"", INDEX($U$5:$U$1433, MATCH(J4488, $E$5:$E$1433, 0)),""),"")</f>
        <v/>
      </c>
    </row>
    <row r="4489">
      <c r="A4489" t="str">
        <f>IF(B4489&lt;&gt;"",A4488+1,"")</f>
        <v/>
      </c>
      <c r="F4489" t="str">
        <f>IFERROR(IF(VLOOKUP(E4489,J:J,1,0)=E4489,"X",""),"")</f>
        <v/>
      </c>
      <c r="G4489" t="str">
        <f>IF(J4489&lt;&gt;"", INDEX($C$5:$C$1433, MATCH(J4489, $E$5:$E$1433, 0)),"")</f>
        <v/>
      </c>
      <c r="H4489" t="str">
        <f>IF(J4489&lt;&gt;"", INDEX($D$5:$D$1433, MATCH(J4489, $E$5:$E$1433, 0)),"")</f>
        <v/>
      </c>
      <c r="I4489" t="str">
        <f>IFERROR(IF(J4489&lt;&gt;"", INDEX($B$5:$B$1433, MATCH(J4489, $E$5:$E$1433, 0)),""),"SAI")</f>
        <v/>
      </c>
      <c r="L4489" t="str">
        <f>IFERROR(IF($N$5="Sáng",IF(MID(K4489,2,7)-MID($L$2,2,7)&gt;0,"Trễ",""),IF(MID(K4489,2,7)-MID($Q$2,2,7)&gt;0,"Trễ","")),"")</f>
        <v/>
      </c>
      <c r="M4489" t="str">
        <f>IFERROR(IF($N$5="Sáng",MID(K4489,2,7)-MID($L$2,2,7),MID(K4489,2,7)-MID($Q$2,2,7)),"")</f>
        <v/>
      </c>
      <c r="Q4489" t="str">
        <f>IF(B4489&lt;&gt;"",IF(AND(P4489="",F4489=""),"Không phép ",""),"")</f>
        <v/>
      </c>
      <c r="R4489" t="str">
        <f>UPPER(B4489)</f>
        <v/>
      </c>
      <c r="T4489" t="str">
        <f>IFERROR(IF(J4489&lt;&gt;"", INDEX($S$5:$S$1433, MATCH(J4489, $E$5:$E$1433, 0)),""),"")</f>
        <v/>
      </c>
      <c r="V4489" t="str">
        <f>IFERROR(IF(J4489&lt;&gt;"", INDEX($U$5:$U$1433, MATCH(J4489, $E$5:$E$1433, 0)),""),"")</f>
        <v/>
      </c>
    </row>
    <row r="4490">
      <c r="A4490" t="str">
        <f>IF(B4490&lt;&gt;"",A4489+1,"")</f>
        <v/>
      </c>
      <c r="F4490" t="str">
        <f>IFERROR(IF(VLOOKUP(E4490,J:J,1,0)=E4490,"X",""),"")</f>
        <v/>
      </c>
      <c r="G4490" t="str">
        <f>IF(J4490&lt;&gt;"", INDEX($C$5:$C$1433, MATCH(J4490, $E$5:$E$1433, 0)),"")</f>
        <v/>
      </c>
      <c r="H4490" t="str">
        <f>IF(J4490&lt;&gt;"", INDEX($D$5:$D$1433, MATCH(J4490, $E$5:$E$1433, 0)),"")</f>
        <v/>
      </c>
      <c r="I4490" t="str">
        <f>IFERROR(IF(J4490&lt;&gt;"", INDEX($B$5:$B$1433, MATCH(J4490, $E$5:$E$1433, 0)),""),"SAI")</f>
        <v/>
      </c>
      <c r="L4490" t="str">
        <f>IFERROR(IF($N$5="Sáng",IF(MID(K4490,2,7)-MID($L$2,2,7)&gt;0,"Trễ",""),IF(MID(K4490,2,7)-MID($Q$2,2,7)&gt;0,"Trễ","")),"")</f>
        <v/>
      </c>
      <c r="M4490" t="str">
        <f>IFERROR(IF($N$5="Sáng",MID(K4490,2,7)-MID($L$2,2,7),MID(K4490,2,7)-MID($Q$2,2,7)),"")</f>
        <v/>
      </c>
      <c r="Q4490" t="str">
        <f>IF(B4490&lt;&gt;"",IF(AND(P4490="",F4490=""),"Không phép ",""),"")</f>
        <v/>
      </c>
      <c r="R4490" t="str">
        <f>UPPER(B4490)</f>
        <v/>
      </c>
      <c r="T4490" t="str">
        <f>IFERROR(IF(J4490&lt;&gt;"", INDEX($S$5:$S$1433, MATCH(J4490, $E$5:$E$1433, 0)),""),"")</f>
        <v/>
      </c>
      <c r="V4490" t="str">
        <f>IFERROR(IF(J4490&lt;&gt;"", INDEX($U$5:$U$1433, MATCH(J4490, $E$5:$E$1433, 0)),""),"")</f>
        <v/>
      </c>
    </row>
    <row r="4491">
      <c r="A4491" t="str">
        <f>IF(B4491&lt;&gt;"",A4490+1,"")</f>
        <v/>
      </c>
      <c r="F4491" t="str">
        <f>IFERROR(IF(VLOOKUP(E4491,J:J,1,0)=E4491,"X",""),"")</f>
        <v/>
      </c>
      <c r="G4491" t="str">
        <f>IF(J4491&lt;&gt;"", INDEX($C$5:$C$1433, MATCH(J4491, $E$5:$E$1433, 0)),"")</f>
        <v/>
      </c>
      <c r="H4491" t="str">
        <f>IF(J4491&lt;&gt;"", INDEX($D$5:$D$1433, MATCH(J4491, $E$5:$E$1433, 0)),"")</f>
        <v/>
      </c>
      <c r="I4491" t="str">
        <f>IFERROR(IF(J4491&lt;&gt;"", INDEX($B$5:$B$1433, MATCH(J4491, $E$5:$E$1433, 0)),""),"SAI")</f>
        <v/>
      </c>
      <c r="L4491" t="str">
        <f>IFERROR(IF($N$5="Sáng",IF(MID(K4491,2,7)-MID($L$2,2,7)&gt;0,"Trễ",""),IF(MID(K4491,2,7)-MID($Q$2,2,7)&gt;0,"Trễ","")),"")</f>
        <v/>
      </c>
      <c r="M4491" t="str">
        <f>IFERROR(IF($N$5="Sáng",MID(K4491,2,7)-MID($L$2,2,7),MID(K4491,2,7)-MID($Q$2,2,7)),"")</f>
        <v/>
      </c>
      <c r="Q4491" t="str">
        <f>IF(B4491&lt;&gt;"",IF(AND(P4491="",F4491=""),"Không phép ",""),"")</f>
        <v/>
      </c>
      <c r="R4491" t="str">
        <f>UPPER(B4491)</f>
        <v/>
      </c>
      <c r="T4491" t="str">
        <f>IFERROR(IF(J4491&lt;&gt;"", INDEX($S$5:$S$1433, MATCH(J4491, $E$5:$E$1433, 0)),""),"")</f>
        <v/>
      </c>
      <c r="V4491" t="str">
        <f>IFERROR(IF(J4491&lt;&gt;"", INDEX($U$5:$U$1433, MATCH(J4491, $E$5:$E$1433, 0)),""),"")</f>
        <v/>
      </c>
    </row>
    <row r="4492">
      <c r="A4492" t="str">
        <f>IF(B4492&lt;&gt;"",A4491+1,"")</f>
        <v/>
      </c>
      <c r="F4492" t="str">
        <f>IFERROR(IF(VLOOKUP(E4492,J:J,1,0)=E4492,"X",""),"")</f>
        <v/>
      </c>
      <c r="G4492" t="str">
        <f>IF(J4492&lt;&gt;"", INDEX($C$5:$C$1433, MATCH(J4492, $E$5:$E$1433, 0)),"")</f>
        <v/>
      </c>
      <c r="H4492" t="str">
        <f>IF(J4492&lt;&gt;"", INDEX($D$5:$D$1433, MATCH(J4492, $E$5:$E$1433, 0)),"")</f>
        <v/>
      </c>
      <c r="I4492" t="str">
        <f>IFERROR(IF(J4492&lt;&gt;"", INDEX($B$5:$B$1433, MATCH(J4492, $E$5:$E$1433, 0)),""),"SAI")</f>
        <v/>
      </c>
      <c r="L4492" t="str">
        <f>IFERROR(IF($N$5="Sáng",IF(MID(K4492,2,7)-MID($L$2,2,7)&gt;0,"Trễ",""),IF(MID(K4492,2,7)-MID($Q$2,2,7)&gt;0,"Trễ","")),"")</f>
        <v/>
      </c>
      <c r="M4492" t="str">
        <f>IFERROR(IF($N$5="Sáng",MID(K4492,2,7)-MID($L$2,2,7),MID(K4492,2,7)-MID($Q$2,2,7)),"")</f>
        <v/>
      </c>
      <c r="Q4492" t="str">
        <f>IF(B4492&lt;&gt;"",IF(AND(P4492="",F4492=""),"Không phép ",""),"")</f>
        <v/>
      </c>
      <c r="R4492" t="str">
        <f>UPPER(B4492)</f>
        <v/>
      </c>
      <c r="T4492" t="str">
        <f>IFERROR(IF(J4492&lt;&gt;"", INDEX($S$5:$S$1433, MATCH(J4492, $E$5:$E$1433, 0)),""),"")</f>
        <v/>
      </c>
      <c r="V4492" t="str">
        <f>IFERROR(IF(J4492&lt;&gt;"", INDEX($U$5:$U$1433, MATCH(J4492, $E$5:$E$1433, 0)),""),"")</f>
        <v/>
      </c>
    </row>
    <row r="4493">
      <c r="A4493" t="str">
        <f>IF(B4493&lt;&gt;"",A4492+1,"")</f>
        <v/>
      </c>
      <c r="F4493" t="str">
        <f>IFERROR(IF(VLOOKUP(E4493,J:J,1,0)=E4493,"X",""),"")</f>
        <v/>
      </c>
      <c r="G4493" t="str">
        <f>IF(J4493&lt;&gt;"", INDEX($C$5:$C$1433, MATCH(J4493, $E$5:$E$1433, 0)),"")</f>
        <v/>
      </c>
      <c r="H4493" t="str">
        <f>IF(J4493&lt;&gt;"", INDEX($D$5:$D$1433, MATCH(J4493, $E$5:$E$1433, 0)),"")</f>
        <v/>
      </c>
      <c r="I4493" t="str">
        <f>IFERROR(IF(J4493&lt;&gt;"", INDEX($B$5:$B$1433, MATCH(J4493, $E$5:$E$1433, 0)),""),"SAI")</f>
        <v/>
      </c>
      <c r="L4493" t="str">
        <f>IFERROR(IF($N$5="Sáng",IF(MID(K4493,2,7)-MID($L$2,2,7)&gt;0,"Trễ",""),IF(MID(K4493,2,7)-MID($Q$2,2,7)&gt;0,"Trễ","")),"")</f>
        <v/>
      </c>
      <c r="M4493" t="str">
        <f>IFERROR(IF($N$5="Sáng",MID(K4493,2,7)-MID($L$2,2,7),MID(K4493,2,7)-MID($Q$2,2,7)),"")</f>
        <v/>
      </c>
      <c r="Q4493" t="str">
        <f>IF(B4493&lt;&gt;"",IF(AND(P4493="",F4493=""),"Không phép ",""),"")</f>
        <v/>
      </c>
      <c r="R4493" t="str">
        <f>UPPER(B4493)</f>
        <v/>
      </c>
      <c r="T4493" t="str">
        <f>IFERROR(IF(J4493&lt;&gt;"", INDEX($S$5:$S$1433, MATCH(J4493, $E$5:$E$1433, 0)),""),"")</f>
        <v/>
      </c>
      <c r="V4493" t="str">
        <f>IFERROR(IF(J4493&lt;&gt;"", INDEX($U$5:$U$1433, MATCH(J4493, $E$5:$E$1433, 0)),""),"")</f>
        <v/>
      </c>
    </row>
    <row r="4494">
      <c r="A4494" t="str">
        <f>IF(B4494&lt;&gt;"",A4493+1,"")</f>
        <v/>
      </c>
      <c r="F4494" t="str">
        <f>IFERROR(IF(VLOOKUP(E4494,J:J,1,0)=E4494,"X",""),"")</f>
        <v/>
      </c>
      <c r="G4494" t="str">
        <f>IF(J4494&lt;&gt;"", INDEX($C$5:$C$1433, MATCH(J4494, $E$5:$E$1433, 0)),"")</f>
        <v/>
      </c>
      <c r="H4494" t="str">
        <f>IF(J4494&lt;&gt;"", INDEX($D$5:$D$1433, MATCH(J4494, $E$5:$E$1433, 0)),"")</f>
        <v/>
      </c>
      <c r="I4494" t="str">
        <f>IFERROR(IF(J4494&lt;&gt;"", INDEX($B$5:$B$1433, MATCH(J4494, $E$5:$E$1433, 0)),""),"SAI")</f>
        <v/>
      </c>
      <c r="L4494" t="str">
        <f>IFERROR(IF($N$5="Sáng",IF(MID(K4494,2,7)-MID($L$2,2,7)&gt;0,"Trễ",""),IF(MID(K4494,2,7)-MID($Q$2,2,7)&gt;0,"Trễ","")),"")</f>
        <v/>
      </c>
      <c r="M4494" t="str">
        <f>IFERROR(IF($N$5="Sáng",MID(K4494,2,7)-MID($L$2,2,7),MID(K4494,2,7)-MID($Q$2,2,7)),"")</f>
        <v/>
      </c>
      <c r="Q4494" t="str">
        <f>IF(B4494&lt;&gt;"",IF(AND(P4494="",F4494=""),"Không phép ",""),"")</f>
        <v/>
      </c>
      <c r="R4494" t="str">
        <f>UPPER(B4494)</f>
        <v/>
      </c>
      <c r="T4494" t="str">
        <f>IFERROR(IF(J4494&lt;&gt;"", INDEX($S$5:$S$1433, MATCH(J4494, $E$5:$E$1433, 0)),""),"")</f>
        <v/>
      </c>
      <c r="V4494" t="str">
        <f>IFERROR(IF(J4494&lt;&gt;"", INDEX($U$5:$U$1433, MATCH(J4494, $E$5:$E$1433, 0)),""),"")</f>
        <v/>
      </c>
    </row>
    <row r="4495">
      <c r="A4495" t="str">
        <f>IF(B4495&lt;&gt;"",A4494+1,"")</f>
        <v/>
      </c>
      <c r="F4495" t="str">
        <f>IFERROR(IF(VLOOKUP(E4495,J:J,1,0)=E4495,"X",""),"")</f>
        <v/>
      </c>
      <c r="G4495" t="str">
        <f>IF(J4495&lt;&gt;"", INDEX($C$5:$C$1433, MATCH(J4495, $E$5:$E$1433, 0)),"")</f>
        <v/>
      </c>
      <c r="H4495" t="str">
        <f>IF(J4495&lt;&gt;"", INDEX($D$5:$D$1433, MATCH(J4495, $E$5:$E$1433, 0)),"")</f>
        <v/>
      </c>
      <c r="I4495" t="str">
        <f>IFERROR(IF(J4495&lt;&gt;"", INDEX($B$5:$B$1433, MATCH(J4495, $E$5:$E$1433, 0)),""),"SAI")</f>
        <v/>
      </c>
      <c r="L4495" t="str">
        <f>IFERROR(IF($N$5="Sáng",IF(MID(K4495,2,7)-MID($L$2,2,7)&gt;0,"Trễ",""),IF(MID(K4495,2,7)-MID($Q$2,2,7)&gt;0,"Trễ","")),"")</f>
        <v/>
      </c>
      <c r="M4495" t="str">
        <f>IFERROR(IF($N$5="Sáng",MID(K4495,2,7)-MID($L$2,2,7),MID(K4495,2,7)-MID($Q$2,2,7)),"")</f>
        <v/>
      </c>
      <c r="Q4495" t="str">
        <f>IF(B4495&lt;&gt;"",IF(AND(P4495="",F4495=""),"Không phép ",""),"")</f>
        <v/>
      </c>
      <c r="R4495" t="str">
        <f>UPPER(B4495)</f>
        <v/>
      </c>
      <c r="T4495" t="str">
        <f>IFERROR(IF(J4495&lt;&gt;"", INDEX($S$5:$S$1433, MATCH(J4495, $E$5:$E$1433, 0)),""),"")</f>
        <v/>
      </c>
      <c r="V4495" t="str">
        <f>IFERROR(IF(J4495&lt;&gt;"", INDEX($U$5:$U$1433, MATCH(J4495, $E$5:$E$1433, 0)),""),"")</f>
        <v/>
      </c>
    </row>
    <row r="4496">
      <c r="A4496" t="str">
        <f>IF(B4496&lt;&gt;"",A4495+1,"")</f>
        <v/>
      </c>
      <c r="F4496" t="str">
        <f>IFERROR(IF(VLOOKUP(E4496,J:J,1,0)=E4496,"X",""),"")</f>
        <v/>
      </c>
      <c r="G4496" t="str">
        <f>IF(J4496&lt;&gt;"", INDEX($C$5:$C$1433, MATCH(J4496, $E$5:$E$1433, 0)),"")</f>
        <v/>
      </c>
      <c r="H4496" t="str">
        <f>IF(J4496&lt;&gt;"", INDEX($D$5:$D$1433, MATCH(J4496, $E$5:$E$1433, 0)),"")</f>
        <v/>
      </c>
      <c r="I4496" t="str">
        <f>IFERROR(IF(J4496&lt;&gt;"", INDEX($B$5:$B$1433, MATCH(J4496, $E$5:$E$1433, 0)),""),"SAI")</f>
        <v/>
      </c>
      <c r="L4496" t="str">
        <f>IFERROR(IF($N$5="Sáng",IF(MID(K4496,2,7)-MID($L$2,2,7)&gt;0,"Trễ",""),IF(MID(K4496,2,7)-MID($Q$2,2,7)&gt;0,"Trễ","")),"")</f>
        <v/>
      </c>
      <c r="M4496" t="str">
        <f>IFERROR(IF($N$5="Sáng",MID(K4496,2,7)-MID($L$2,2,7),MID(K4496,2,7)-MID($Q$2,2,7)),"")</f>
        <v/>
      </c>
      <c r="Q4496" t="str">
        <f>IF(B4496&lt;&gt;"",IF(AND(P4496="",F4496=""),"Không phép ",""),"")</f>
        <v/>
      </c>
      <c r="R4496" t="str">
        <f>UPPER(B4496)</f>
        <v/>
      </c>
      <c r="T4496" t="str">
        <f>IFERROR(IF(J4496&lt;&gt;"", INDEX($S$5:$S$1433, MATCH(J4496, $E$5:$E$1433, 0)),""),"")</f>
        <v/>
      </c>
      <c r="V4496" t="str">
        <f>IFERROR(IF(J4496&lt;&gt;"", INDEX($U$5:$U$1433, MATCH(J4496, $E$5:$E$1433, 0)),""),"")</f>
        <v/>
      </c>
    </row>
    <row r="4497">
      <c r="A4497" t="str">
        <f>IF(B4497&lt;&gt;"",A4496+1,"")</f>
        <v/>
      </c>
      <c r="F4497" t="str">
        <f>IFERROR(IF(VLOOKUP(E4497,J:J,1,0)=E4497,"X",""),"")</f>
        <v/>
      </c>
      <c r="G4497" t="str">
        <f>IF(J4497&lt;&gt;"", INDEX($C$5:$C$1433, MATCH(J4497, $E$5:$E$1433, 0)),"")</f>
        <v/>
      </c>
      <c r="H4497" t="str">
        <f>IF(J4497&lt;&gt;"", INDEX($D$5:$D$1433, MATCH(J4497, $E$5:$E$1433, 0)),"")</f>
        <v/>
      </c>
      <c r="I4497" t="str">
        <f>IFERROR(IF(J4497&lt;&gt;"", INDEX($B$5:$B$1433, MATCH(J4497, $E$5:$E$1433, 0)),""),"SAI")</f>
        <v/>
      </c>
      <c r="L4497" t="str">
        <f>IFERROR(IF($N$5="Sáng",IF(MID(K4497,2,7)-MID($L$2,2,7)&gt;0,"Trễ",""),IF(MID(K4497,2,7)-MID($Q$2,2,7)&gt;0,"Trễ","")),"")</f>
        <v/>
      </c>
      <c r="M4497" t="str">
        <f>IFERROR(IF($N$5="Sáng",MID(K4497,2,7)-MID($L$2,2,7),MID(K4497,2,7)-MID($Q$2,2,7)),"")</f>
        <v/>
      </c>
      <c r="Q4497" t="str">
        <f>IF(B4497&lt;&gt;"",IF(AND(P4497="",F4497=""),"Không phép ",""),"")</f>
        <v/>
      </c>
      <c r="R4497" t="str">
        <f>UPPER(B4497)</f>
        <v/>
      </c>
      <c r="T4497" t="str">
        <f>IFERROR(IF(J4497&lt;&gt;"", INDEX($S$5:$S$1433, MATCH(J4497, $E$5:$E$1433, 0)),""),"")</f>
        <v/>
      </c>
      <c r="V4497" t="str">
        <f>IFERROR(IF(J4497&lt;&gt;"", INDEX($U$5:$U$1433, MATCH(J4497, $E$5:$E$1433, 0)),""),"")</f>
        <v/>
      </c>
    </row>
    <row r="4498">
      <c r="A4498" t="str">
        <f>IF(B4498&lt;&gt;"",A4497+1,"")</f>
        <v/>
      </c>
      <c r="F4498" t="str">
        <f>IFERROR(IF(VLOOKUP(E4498,J:J,1,0)=E4498,"X",""),"")</f>
        <v/>
      </c>
      <c r="G4498" t="str">
        <f>IF(J4498&lt;&gt;"", INDEX($C$5:$C$1433, MATCH(J4498, $E$5:$E$1433, 0)),"")</f>
        <v/>
      </c>
      <c r="H4498" t="str">
        <f>IF(J4498&lt;&gt;"", INDEX($D$5:$D$1433, MATCH(J4498, $E$5:$E$1433, 0)),"")</f>
        <v/>
      </c>
      <c r="I4498" t="str">
        <f>IFERROR(IF(J4498&lt;&gt;"", INDEX($B$5:$B$1433, MATCH(J4498, $E$5:$E$1433, 0)),""),"SAI")</f>
        <v/>
      </c>
      <c r="L4498" t="str">
        <f>IFERROR(IF($N$5="Sáng",IF(MID(K4498,2,7)-MID($L$2,2,7)&gt;0,"Trễ",""),IF(MID(K4498,2,7)-MID($Q$2,2,7)&gt;0,"Trễ","")),"")</f>
        <v/>
      </c>
      <c r="M4498" t="str">
        <f>IFERROR(IF($N$5="Sáng",MID(K4498,2,7)-MID($L$2,2,7),MID(K4498,2,7)-MID($Q$2,2,7)),"")</f>
        <v/>
      </c>
      <c r="Q4498" t="str">
        <f>IF(B4498&lt;&gt;"",IF(AND(P4498="",F4498=""),"Không phép ",""),"")</f>
        <v/>
      </c>
      <c r="R4498" t="str">
        <f>UPPER(B4498)</f>
        <v/>
      </c>
      <c r="T4498" t="str">
        <f>IFERROR(IF(J4498&lt;&gt;"", INDEX($S$5:$S$1433, MATCH(J4498, $E$5:$E$1433, 0)),""),"")</f>
        <v/>
      </c>
      <c r="V4498" t="str">
        <f>IFERROR(IF(J4498&lt;&gt;"", INDEX($U$5:$U$1433, MATCH(J4498, $E$5:$E$1433, 0)),""),"")</f>
        <v/>
      </c>
    </row>
    <row r="4499">
      <c r="A4499" t="str">
        <f>IF(B4499&lt;&gt;"",A4498+1,"")</f>
        <v/>
      </c>
      <c r="F4499" t="str">
        <f>IFERROR(IF(VLOOKUP(E4499,J:J,1,0)=E4499,"X",""),"")</f>
        <v/>
      </c>
      <c r="G4499" t="str">
        <f>IF(J4499&lt;&gt;"", INDEX($C$5:$C$1433, MATCH(J4499, $E$5:$E$1433, 0)),"")</f>
        <v/>
      </c>
      <c r="H4499" t="str">
        <f>IF(J4499&lt;&gt;"", INDEX($D$5:$D$1433, MATCH(J4499, $E$5:$E$1433, 0)),"")</f>
        <v/>
      </c>
      <c r="I4499" t="str">
        <f>IFERROR(IF(J4499&lt;&gt;"", INDEX($B$5:$B$1433, MATCH(J4499, $E$5:$E$1433, 0)),""),"SAI")</f>
        <v/>
      </c>
      <c r="L4499" t="str">
        <f>IFERROR(IF($N$5="Sáng",IF(MID(K4499,2,7)-MID($L$2,2,7)&gt;0,"Trễ",""),IF(MID(K4499,2,7)-MID($Q$2,2,7)&gt;0,"Trễ","")),"")</f>
        <v/>
      </c>
      <c r="M4499" t="str">
        <f>IFERROR(IF($N$5="Sáng",MID(K4499,2,7)-MID($L$2,2,7),MID(K4499,2,7)-MID($Q$2,2,7)),"")</f>
        <v/>
      </c>
      <c r="Q4499" t="str">
        <f>IF(B4499&lt;&gt;"",IF(AND(P4499="",F4499=""),"Không phép ",""),"")</f>
        <v/>
      </c>
      <c r="R4499" t="str">
        <f>UPPER(B4499)</f>
        <v/>
      </c>
      <c r="T4499" t="str">
        <f>IFERROR(IF(J4499&lt;&gt;"", INDEX($S$5:$S$1433, MATCH(J4499, $E$5:$E$1433, 0)),""),"")</f>
        <v/>
      </c>
      <c r="V4499" t="str">
        <f>IFERROR(IF(J4499&lt;&gt;"", INDEX($U$5:$U$1433, MATCH(J4499, $E$5:$E$1433, 0)),""),"")</f>
        <v/>
      </c>
    </row>
    <row r="4500">
      <c r="A4500" t="str">
        <f>IF(B4500&lt;&gt;"",A4499+1,"")</f>
        <v/>
      </c>
      <c r="F4500" t="str">
        <f>IFERROR(IF(VLOOKUP(E4500,J:J,1,0)=E4500,"X",""),"")</f>
        <v/>
      </c>
      <c r="G4500" t="str">
        <f>IF(J4500&lt;&gt;"", INDEX($C$5:$C$1433, MATCH(J4500, $E$5:$E$1433, 0)),"")</f>
        <v/>
      </c>
      <c r="H4500" t="str">
        <f>IF(J4500&lt;&gt;"", INDEX($D$5:$D$1433, MATCH(J4500, $E$5:$E$1433, 0)),"")</f>
        <v/>
      </c>
      <c r="I4500" t="str">
        <f>IFERROR(IF(J4500&lt;&gt;"", INDEX($B$5:$B$1433, MATCH(J4500, $E$5:$E$1433, 0)),""),"SAI")</f>
        <v/>
      </c>
      <c r="L4500" t="str">
        <f>IFERROR(IF($N$5="Sáng",IF(MID(K4500,2,7)-MID($L$2,2,7)&gt;0,"Trễ",""),IF(MID(K4500,2,7)-MID($Q$2,2,7)&gt;0,"Trễ","")),"")</f>
        <v/>
      </c>
      <c r="M4500" t="str">
        <f>IFERROR(IF($N$5="Sáng",MID(K4500,2,7)-MID($L$2,2,7),MID(K4500,2,7)-MID($Q$2,2,7)),"")</f>
        <v/>
      </c>
      <c r="Q4500" t="str">
        <f>IF(B4500&lt;&gt;"",IF(AND(P4500="",F4500=""),"Không phép ",""),"")</f>
        <v/>
      </c>
      <c r="R4500" t="str">
        <f>UPPER(B4500)</f>
        <v/>
      </c>
      <c r="T4500" t="str">
        <f>IFERROR(IF(J4500&lt;&gt;"", INDEX($S$5:$S$1433, MATCH(J4500, $E$5:$E$1433, 0)),""),"")</f>
        <v/>
      </c>
      <c r="V4500" t="str">
        <f>IFERROR(IF(J4500&lt;&gt;"", INDEX($U$5:$U$1433, MATCH(J4500, $E$5:$E$1433, 0)),""),"")</f>
        <v/>
      </c>
    </row>
    <row r="4501">
      <c r="A4501" t="str">
        <f>IF(B4501&lt;&gt;"",A4500+1,"")</f>
        <v/>
      </c>
      <c r="F4501" t="str">
        <f>IFERROR(IF(VLOOKUP(E4501,J:J,1,0)=E4501,"X",""),"")</f>
        <v/>
      </c>
      <c r="G4501" t="str">
        <f>IF(J4501&lt;&gt;"", INDEX($C$5:$C$1433, MATCH(J4501, $E$5:$E$1433, 0)),"")</f>
        <v/>
      </c>
      <c r="H4501" t="str">
        <f>IF(J4501&lt;&gt;"", INDEX($D$5:$D$1433, MATCH(J4501, $E$5:$E$1433, 0)),"")</f>
        <v/>
      </c>
      <c r="I4501" t="str">
        <f>IFERROR(IF(J4501&lt;&gt;"", INDEX($B$5:$B$1433, MATCH(J4501, $E$5:$E$1433, 0)),""),"SAI")</f>
        <v/>
      </c>
      <c r="L4501" t="str">
        <f>IFERROR(IF($N$5="Sáng",IF(MID(K4501,2,7)-MID($L$2,2,7)&gt;0,"Trễ",""),IF(MID(K4501,2,7)-MID($Q$2,2,7)&gt;0,"Trễ","")),"")</f>
        <v/>
      </c>
      <c r="M4501" t="str">
        <f>IFERROR(IF($N$5="Sáng",MID(K4501,2,7)-MID($L$2,2,7),MID(K4501,2,7)-MID($Q$2,2,7)),"")</f>
        <v/>
      </c>
      <c r="Q4501" t="str">
        <f>IF(B4501&lt;&gt;"",IF(AND(P4501="",F4501=""),"Không phép ",""),"")</f>
        <v/>
      </c>
      <c r="R4501" t="str">
        <f>UPPER(B4501)</f>
        <v/>
      </c>
      <c r="T4501" t="str">
        <f>IFERROR(IF(J4501&lt;&gt;"", INDEX($S$5:$S$1433, MATCH(J4501, $E$5:$E$1433, 0)),""),"")</f>
        <v/>
      </c>
      <c r="V4501" t="str">
        <f>IFERROR(IF(J4501&lt;&gt;"", INDEX($U$5:$U$1433, MATCH(J4501, $E$5:$E$1433, 0)),""),"")</f>
        <v/>
      </c>
    </row>
    <row r="4502">
      <c r="A4502" t="str">
        <f>IF(B4502&lt;&gt;"",A4501+1,"")</f>
        <v/>
      </c>
      <c r="F4502" t="str">
        <f>IFERROR(IF(VLOOKUP(E4502,J:J,1,0)=E4502,"X",""),"")</f>
        <v/>
      </c>
      <c r="G4502" t="str">
        <f>IF(J4502&lt;&gt;"", INDEX($C$5:$C$1433, MATCH(J4502, $E$5:$E$1433, 0)),"")</f>
        <v/>
      </c>
      <c r="H4502" t="str">
        <f>IF(J4502&lt;&gt;"", INDEX($D$5:$D$1433, MATCH(J4502, $E$5:$E$1433, 0)),"")</f>
        <v/>
      </c>
      <c r="I4502" t="str">
        <f>IFERROR(IF(J4502&lt;&gt;"", INDEX($B$5:$B$1433, MATCH(J4502, $E$5:$E$1433, 0)),""),"SAI")</f>
        <v/>
      </c>
      <c r="L4502" t="str">
        <f>IFERROR(IF($N$5="Sáng",IF(MID(K4502,2,7)-MID($L$2,2,7)&gt;0,"Trễ",""),IF(MID(K4502,2,7)-MID($Q$2,2,7)&gt;0,"Trễ","")),"")</f>
        <v/>
      </c>
      <c r="M4502" t="str">
        <f>IFERROR(IF($N$5="Sáng",MID(K4502,2,7)-MID($L$2,2,7),MID(K4502,2,7)-MID($Q$2,2,7)),"")</f>
        <v/>
      </c>
      <c r="Q4502" t="str">
        <f>IF(B4502&lt;&gt;"",IF(AND(P4502="",F4502=""),"Không phép ",""),"")</f>
        <v/>
      </c>
      <c r="R4502" t="str">
        <f>UPPER(B4502)</f>
        <v/>
      </c>
      <c r="T4502" t="str">
        <f>IFERROR(IF(J4502&lt;&gt;"", INDEX($S$5:$S$1433, MATCH(J4502, $E$5:$E$1433, 0)),""),"")</f>
        <v/>
      </c>
      <c r="V4502" t="str">
        <f>IFERROR(IF(J4502&lt;&gt;"", INDEX($U$5:$U$1433, MATCH(J4502, $E$5:$E$1433, 0)),""),"")</f>
        <v/>
      </c>
    </row>
    <row r="4503">
      <c r="A4503" t="str">
        <f>IF(B4503&lt;&gt;"",A4502+1,"")</f>
        <v/>
      </c>
      <c r="F4503" t="str">
        <f>IFERROR(IF(VLOOKUP(E4503,J:J,1,0)=E4503,"X",""),"")</f>
        <v/>
      </c>
      <c r="G4503" t="str">
        <f>IF(J4503&lt;&gt;"", INDEX($C$5:$C$1433, MATCH(J4503, $E$5:$E$1433, 0)),"")</f>
        <v/>
      </c>
      <c r="H4503" t="str">
        <f>IF(J4503&lt;&gt;"", INDEX($D$5:$D$1433, MATCH(J4503, $E$5:$E$1433, 0)),"")</f>
        <v/>
      </c>
      <c r="I4503" t="str">
        <f>IFERROR(IF(J4503&lt;&gt;"", INDEX($B$5:$B$1433, MATCH(J4503, $E$5:$E$1433, 0)),""),"SAI")</f>
        <v/>
      </c>
      <c r="L4503" t="str">
        <f>IFERROR(IF($N$5="Sáng",IF(MID(K4503,2,7)-MID($L$2,2,7)&gt;0,"Trễ",""),IF(MID(K4503,2,7)-MID($Q$2,2,7)&gt;0,"Trễ","")),"")</f>
        <v/>
      </c>
      <c r="M4503" t="str">
        <f>IFERROR(IF($N$5="Sáng",MID(K4503,2,7)-MID($L$2,2,7),MID(K4503,2,7)-MID($Q$2,2,7)),"")</f>
        <v/>
      </c>
      <c r="Q4503" t="str">
        <f>IF(B4503&lt;&gt;"",IF(AND(P4503="",F4503=""),"Không phép ",""),"")</f>
        <v/>
      </c>
      <c r="R4503" t="str">
        <f>UPPER(B4503)</f>
        <v/>
      </c>
      <c r="T4503" t="str">
        <f>IFERROR(IF(J4503&lt;&gt;"", INDEX($S$5:$S$1433, MATCH(J4503, $E$5:$E$1433, 0)),""),"")</f>
        <v/>
      </c>
      <c r="V4503" t="str">
        <f>IFERROR(IF(J4503&lt;&gt;"", INDEX($U$5:$U$1433, MATCH(J4503, $E$5:$E$1433, 0)),""),"")</f>
        <v/>
      </c>
    </row>
    <row r="4504">
      <c r="A4504" t="str">
        <f>IF(B4504&lt;&gt;"",A4503+1,"")</f>
        <v/>
      </c>
      <c r="F4504" t="str">
        <f>IFERROR(IF(VLOOKUP(E4504,J:J,1,0)=E4504,"X",""),"")</f>
        <v/>
      </c>
      <c r="G4504" t="str">
        <f>IF(J4504&lt;&gt;"", INDEX($C$5:$C$1433, MATCH(J4504, $E$5:$E$1433, 0)),"")</f>
        <v/>
      </c>
      <c r="H4504" t="str">
        <f>IF(J4504&lt;&gt;"", INDEX($D$5:$D$1433, MATCH(J4504, $E$5:$E$1433, 0)),"")</f>
        <v/>
      </c>
      <c r="I4504" t="str">
        <f>IFERROR(IF(J4504&lt;&gt;"", INDEX($B$5:$B$1433, MATCH(J4504, $E$5:$E$1433, 0)),""),"SAI")</f>
        <v/>
      </c>
      <c r="L4504" t="str">
        <f>IFERROR(IF($N$5="Sáng",IF(MID(K4504,2,7)-MID($L$2,2,7)&gt;0,"Trễ",""),IF(MID(K4504,2,7)-MID($Q$2,2,7)&gt;0,"Trễ","")),"")</f>
        <v/>
      </c>
      <c r="M4504" t="str">
        <f>IFERROR(IF($N$5="Sáng",MID(K4504,2,7)-MID($L$2,2,7),MID(K4504,2,7)-MID($Q$2,2,7)),"")</f>
        <v/>
      </c>
      <c r="Q4504" t="str">
        <f>IF(B4504&lt;&gt;"",IF(AND(P4504="",F4504=""),"Không phép ",""),"")</f>
        <v/>
      </c>
      <c r="R4504" t="str">
        <f>UPPER(B4504)</f>
        <v/>
      </c>
      <c r="T4504" t="str">
        <f>IFERROR(IF(J4504&lt;&gt;"", INDEX($S$5:$S$1433, MATCH(J4504, $E$5:$E$1433, 0)),""),"")</f>
        <v/>
      </c>
      <c r="V4504" t="str">
        <f>IFERROR(IF(J4504&lt;&gt;"", INDEX($U$5:$U$1433, MATCH(J4504, $E$5:$E$1433, 0)),""),"")</f>
        <v/>
      </c>
    </row>
    <row r="4505">
      <c r="A4505" t="str">
        <f>IF(B4505&lt;&gt;"",A4504+1,"")</f>
        <v/>
      </c>
      <c r="F4505" t="str">
        <f>IFERROR(IF(VLOOKUP(E4505,J:J,1,0)=E4505,"X",""),"")</f>
        <v/>
      </c>
      <c r="G4505" t="str">
        <f>IF(J4505&lt;&gt;"", INDEX($C$5:$C$1433, MATCH(J4505, $E$5:$E$1433, 0)),"")</f>
        <v/>
      </c>
      <c r="H4505" t="str">
        <f>IF(J4505&lt;&gt;"", INDEX($D$5:$D$1433, MATCH(J4505, $E$5:$E$1433, 0)),"")</f>
        <v/>
      </c>
      <c r="I4505" t="str">
        <f>IFERROR(IF(J4505&lt;&gt;"", INDEX($B$5:$B$1433, MATCH(J4505, $E$5:$E$1433, 0)),""),"SAI")</f>
        <v/>
      </c>
      <c r="L4505" t="str">
        <f>IFERROR(IF($N$5="Sáng",IF(MID(K4505,2,7)-MID($L$2,2,7)&gt;0,"Trễ",""),IF(MID(K4505,2,7)-MID($Q$2,2,7)&gt;0,"Trễ","")),"")</f>
        <v/>
      </c>
      <c r="M4505" t="str">
        <f>IFERROR(IF($N$5="Sáng",MID(K4505,2,7)-MID($L$2,2,7),MID(K4505,2,7)-MID($Q$2,2,7)),"")</f>
        <v/>
      </c>
      <c r="Q4505" t="str">
        <f>IF(B4505&lt;&gt;"",IF(AND(P4505="",F4505=""),"Không phép ",""),"")</f>
        <v/>
      </c>
      <c r="R4505" t="str">
        <f>UPPER(B4505)</f>
        <v/>
      </c>
      <c r="T4505" t="str">
        <f>IFERROR(IF(J4505&lt;&gt;"", INDEX($S$5:$S$1433, MATCH(J4505, $E$5:$E$1433, 0)),""),"")</f>
        <v/>
      </c>
      <c r="V4505" t="str">
        <f>IFERROR(IF(J4505&lt;&gt;"", INDEX($U$5:$U$1433, MATCH(J4505, $E$5:$E$1433, 0)),""),"")</f>
        <v/>
      </c>
    </row>
    <row r="4506">
      <c r="A4506" t="str">
        <f>IF(B4506&lt;&gt;"",A4505+1,"")</f>
        <v/>
      </c>
      <c r="F4506" t="str">
        <f>IFERROR(IF(VLOOKUP(E4506,J:J,1,0)=E4506,"X",""),"")</f>
        <v/>
      </c>
      <c r="G4506" t="str">
        <f>IF(J4506&lt;&gt;"", INDEX($C$5:$C$1433, MATCH(J4506, $E$5:$E$1433, 0)),"")</f>
        <v/>
      </c>
      <c r="H4506" t="str">
        <f>IF(J4506&lt;&gt;"", INDEX($D$5:$D$1433, MATCH(J4506, $E$5:$E$1433, 0)),"")</f>
        <v/>
      </c>
      <c r="I4506" t="str">
        <f>IFERROR(IF(J4506&lt;&gt;"", INDEX($B$5:$B$1433, MATCH(J4506, $E$5:$E$1433, 0)),""),"SAI")</f>
        <v/>
      </c>
      <c r="L4506" t="str">
        <f>IFERROR(IF($N$5="Sáng",IF(MID(K4506,2,7)-MID($L$2,2,7)&gt;0,"Trễ",""),IF(MID(K4506,2,7)-MID($Q$2,2,7)&gt;0,"Trễ","")),"")</f>
        <v/>
      </c>
      <c r="M4506" t="str">
        <f>IFERROR(IF($N$5="Sáng",MID(K4506,2,7)-MID($L$2,2,7),MID(K4506,2,7)-MID($Q$2,2,7)),"")</f>
        <v/>
      </c>
      <c r="Q4506" t="str">
        <f>IF(B4506&lt;&gt;"",IF(AND(P4506="",F4506=""),"Không phép ",""),"")</f>
        <v/>
      </c>
      <c r="R4506" t="str">
        <f>UPPER(B4506)</f>
        <v/>
      </c>
      <c r="T4506" t="str">
        <f>IFERROR(IF(J4506&lt;&gt;"", INDEX($S$5:$S$1433, MATCH(J4506, $E$5:$E$1433, 0)),""),"")</f>
        <v/>
      </c>
      <c r="V4506" t="str">
        <f>IFERROR(IF(J4506&lt;&gt;"", INDEX($U$5:$U$1433, MATCH(J4506, $E$5:$E$1433, 0)),""),"")</f>
        <v/>
      </c>
    </row>
    <row r="4507">
      <c r="A4507" t="str">
        <f>IF(B4507&lt;&gt;"",A4506+1,"")</f>
        <v/>
      </c>
      <c r="F4507" t="str">
        <f>IFERROR(IF(VLOOKUP(E4507,J:J,1,0)=E4507,"X",""),"")</f>
        <v/>
      </c>
      <c r="G4507" t="str">
        <f>IF(J4507&lt;&gt;"", INDEX($C$5:$C$1433, MATCH(J4507, $E$5:$E$1433, 0)),"")</f>
        <v/>
      </c>
      <c r="H4507" t="str">
        <f>IF(J4507&lt;&gt;"", INDEX($D$5:$D$1433, MATCH(J4507, $E$5:$E$1433, 0)),"")</f>
        <v/>
      </c>
      <c r="I4507" t="str">
        <f>IFERROR(IF(J4507&lt;&gt;"", INDEX($B$5:$B$1433, MATCH(J4507, $E$5:$E$1433, 0)),""),"SAI")</f>
        <v/>
      </c>
      <c r="L4507" t="str">
        <f>IFERROR(IF($N$5="Sáng",IF(MID(K4507,2,7)-MID($L$2,2,7)&gt;0,"Trễ",""),IF(MID(K4507,2,7)-MID($Q$2,2,7)&gt;0,"Trễ","")),"")</f>
        <v/>
      </c>
      <c r="M4507" t="str">
        <f>IFERROR(IF($N$5="Sáng",MID(K4507,2,7)-MID($L$2,2,7),MID(K4507,2,7)-MID($Q$2,2,7)),"")</f>
        <v/>
      </c>
      <c r="Q4507" t="str">
        <f>IF(B4507&lt;&gt;"",IF(AND(P4507="",F4507=""),"Không phép ",""),"")</f>
        <v/>
      </c>
      <c r="R4507" t="str">
        <f>UPPER(B4507)</f>
        <v/>
      </c>
      <c r="T4507" t="str">
        <f>IFERROR(IF(J4507&lt;&gt;"", INDEX($S$5:$S$1433, MATCH(J4507, $E$5:$E$1433, 0)),""),"")</f>
        <v/>
      </c>
      <c r="V4507" t="str">
        <f>IFERROR(IF(J4507&lt;&gt;"", INDEX($U$5:$U$1433, MATCH(J4507, $E$5:$E$1433, 0)),""),"")</f>
        <v/>
      </c>
    </row>
    <row r="4508">
      <c r="A4508" t="str">
        <f>IF(B4508&lt;&gt;"",A4507+1,"")</f>
        <v/>
      </c>
      <c r="F4508" t="str">
        <f>IFERROR(IF(VLOOKUP(E4508,J:J,1,0)=E4508,"X",""),"")</f>
        <v/>
      </c>
      <c r="G4508" t="str">
        <f>IF(J4508&lt;&gt;"", INDEX($C$5:$C$1433, MATCH(J4508, $E$5:$E$1433, 0)),"")</f>
        <v/>
      </c>
      <c r="H4508" t="str">
        <f>IF(J4508&lt;&gt;"", INDEX($D$5:$D$1433, MATCH(J4508, $E$5:$E$1433, 0)),"")</f>
        <v/>
      </c>
      <c r="I4508" t="str">
        <f>IFERROR(IF(J4508&lt;&gt;"", INDEX($B$5:$B$1433, MATCH(J4508, $E$5:$E$1433, 0)),""),"SAI")</f>
        <v/>
      </c>
      <c r="L4508" t="str">
        <f>IFERROR(IF($N$5="Sáng",IF(MID(K4508,2,7)-MID($L$2,2,7)&gt;0,"Trễ",""),IF(MID(K4508,2,7)-MID($Q$2,2,7)&gt;0,"Trễ","")),"")</f>
        <v/>
      </c>
      <c r="M4508" t="str">
        <f>IFERROR(IF($N$5="Sáng",MID(K4508,2,7)-MID($L$2,2,7),MID(K4508,2,7)-MID($Q$2,2,7)),"")</f>
        <v/>
      </c>
      <c r="Q4508" t="str">
        <f>IF(B4508&lt;&gt;"",IF(AND(P4508="",F4508=""),"Không phép ",""),"")</f>
        <v/>
      </c>
      <c r="R4508" t="str">
        <f>UPPER(B4508)</f>
        <v/>
      </c>
      <c r="T4508" t="str">
        <f>IFERROR(IF(J4508&lt;&gt;"", INDEX($S$5:$S$1433, MATCH(J4508, $E$5:$E$1433, 0)),""),"")</f>
        <v/>
      </c>
      <c r="V4508" t="str">
        <f>IFERROR(IF(J4508&lt;&gt;"", INDEX($U$5:$U$1433, MATCH(J4508, $E$5:$E$1433, 0)),""),"")</f>
        <v/>
      </c>
    </row>
    <row r="4509">
      <c r="A4509" t="str">
        <f>IF(B4509&lt;&gt;"",A4508+1,"")</f>
        <v/>
      </c>
      <c r="F4509" t="str">
        <f>IFERROR(IF(VLOOKUP(E4509,J:J,1,0)=E4509,"X",""),"")</f>
        <v/>
      </c>
      <c r="G4509" t="str">
        <f>IF(J4509&lt;&gt;"", INDEX($C$5:$C$1433, MATCH(J4509, $E$5:$E$1433, 0)),"")</f>
        <v/>
      </c>
      <c r="H4509" t="str">
        <f>IF(J4509&lt;&gt;"", INDEX($D$5:$D$1433, MATCH(J4509, $E$5:$E$1433, 0)),"")</f>
        <v/>
      </c>
      <c r="I4509" t="str">
        <f>IFERROR(IF(J4509&lt;&gt;"", INDEX($B$5:$B$1433, MATCH(J4509, $E$5:$E$1433, 0)),""),"SAI")</f>
        <v/>
      </c>
      <c r="L4509" t="str">
        <f>IFERROR(IF($N$5="Sáng",IF(MID(K4509,2,7)-MID($L$2,2,7)&gt;0,"Trễ",""),IF(MID(K4509,2,7)-MID($Q$2,2,7)&gt;0,"Trễ","")),"")</f>
        <v/>
      </c>
      <c r="M4509" t="str">
        <f>IFERROR(IF($N$5="Sáng",MID(K4509,2,7)-MID($L$2,2,7),MID(K4509,2,7)-MID($Q$2,2,7)),"")</f>
        <v/>
      </c>
      <c r="Q4509" t="str">
        <f>IF(B4509&lt;&gt;"",IF(AND(P4509="",F4509=""),"Không phép ",""),"")</f>
        <v/>
      </c>
      <c r="R4509" t="str">
        <f>UPPER(B4509)</f>
        <v/>
      </c>
      <c r="T4509" t="str">
        <f>IFERROR(IF(J4509&lt;&gt;"", INDEX($S$5:$S$1433, MATCH(J4509, $E$5:$E$1433, 0)),""),"")</f>
        <v/>
      </c>
      <c r="V4509" t="str">
        <f>IFERROR(IF(J4509&lt;&gt;"", INDEX($U$5:$U$1433, MATCH(J4509, $E$5:$E$1433, 0)),""),"")</f>
        <v/>
      </c>
    </row>
    <row r="4510">
      <c r="A4510" t="str">
        <f>IF(B4510&lt;&gt;"",A4509+1,"")</f>
        <v/>
      </c>
      <c r="F4510" t="str">
        <f>IFERROR(IF(VLOOKUP(E4510,J:J,1,0)=E4510,"X",""),"")</f>
        <v/>
      </c>
      <c r="G4510" t="str">
        <f>IF(J4510&lt;&gt;"", INDEX($C$5:$C$1433, MATCH(J4510, $E$5:$E$1433, 0)),"")</f>
        <v/>
      </c>
      <c r="H4510" t="str">
        <f>IF(J4510&lt;&gt;"", INDEX($D$5:$D$1433, MATCH(J4510, $E$5:$E$1433, 0)),"")</f>
        <v/>
      </c>
      <c r="I4510" t="str">
        <f>IFERROR(IF(J4510&lt;&gt;"", INDEX($B$5:$B$1433, MATCH(J4510, $E$5:$E$1433, 0)),""),"SAI")</f>
        <v/>
      </c>
      <c r="L4510" t="str">
        <f>IFERROR(IF($N$5="Sáng",IF(MID(K4510,2,7)-MID($L$2,2,7)&gt;0,"Trễ",""),IF(MID(K4510,2,7)-MID($Q$2,2,7)&gt;0,"Trễ","")),"")</f>
        <v/>
      </c>
      <c r="M4510" t="str">
        <f>IFERROR(IF($N$5="Sáng",MID(K4510,2,7)-MID($L$2,2,7),MID(K4510,2,7)-MID($Q$2,2,7)),"")</f>
        <v/>
      </c>
      <c r="Q4510" t="str">
        <f>IF(B4510&lt;&gt;"",IF(AND(P4510="",F4510=""),"Không phép ",""),"")</f>
        <v/>
      </c>
      <c r="R4510" t="str">
        <f>UPPER(B4510)</f>
        <v/>
      </c>
      <c r="T4510" t="str">
        <f>IFERROR(IF(J4510&lt;&gt;"", INDEX($S$5:$S$1433, MATCH(J4510, $E$5:$E$1433, 0)),""),"")</f>
        <v/>
      </c>
      <c r="V4510" t="str">
        <f>IFERROR(IF(J4510&lt;&gt;"", INDEX($U$5:$U$1433, MATCH(J4510, $E$5:$E$1433, 0)),""),"")</f>
        <v/>
      </c>
    </row>
    <row r="4511">
      <c r="A4511" t="str">
        <f>IF(B4511&lt;&gt;"",A4510+1,"")</f>
        <v/>
      </c>
      <c r="F4511" t="str">
        <f>IFERROR(IF(VLOOKUP(E4511,J:J,1,0)=E4511,"X",""),"")</f>
        <v/>
      </c>
      <c r="G4511" t="str">
        <f>IF(J4511&lt;&gt;"", INDEX($C$5:$C$1433, MATCH(J4511, $E$5:$E$1433, 0)),"")</f>
        <v/>
      </c>
      <c r="H4511" t="str">
        <f>IF(J4511&lt;&gt;"", INDEX($D$5:$D$1433, MATCH(J4511, $E$5:$E$1433, 0)),"")</f>
        <v/>
      </c>
      <c r="I4511" t="str">
        <f>IFERROR(IF(J4511&lt;&gt;"", INDEX($B$5:$B$1433, MATCH(J4511, $E$5:$E$1433, 0)),""),"SAI")</f>
        <v/>
      </c>
      <c r="L4511" t="str">
        <f>IFERROR(IF($N$5="Sáng",IF(MID(K4511,2,7)-MID($L$2,2,7)&gt;0,"Trễ",""),IF(MID(K4511,2,7)-MID($Q$2,2,7)&gt;0,"Trễ","")),"")</f>
        <v/>
      </c>
      <c r="M4511" t="str">
        <f>IFERROR(IF($N$5="Sáng",MID(K4511,2,7)-MID($L$2,2,7),MID(K4511,2,7)-MID($Q$2,2,7)),"")</f>
        <v/>
      </c>
      <c r="Q4511" t="str">
        <f>IF(B4511&lt;&gt;"",IF(AND(P4511="",F4511=""),"Không phép ",""),"")</f>
        <v/>
      </c>
      <c r="R4511" t="str">
        <f>UPPER(B4511)</f>
        <v/>
      </c>
      <c r="T4511" t="str">
        <f>IFERROR(IF(J4511&lt;&gt;"", INDEX($S$5:$S$1433, MATCH(J4511, $E$5:$E$1433, 0)),""),"")</f>
        <v/>
      </c>
      <c r="V4511" t="str">
        <f>IFERROR(IF(J4511&lt;&gt;"", INDEX($U$5:$U$1433, MATCH(J4511, $E$5:$E$1433, 0)),""),"")</f>
        <v/>
      </c>
    </row>
    <row r="4512">
      <c r="A4512" t="str">
        <f>IF(B4512&lt;&gt;"",A4511+1,"")</f>
        <v/>
      </c>
      <c r="F4512" t="str">
        <f>IFERROR(IF(VLOOKUP(E4512,J:J,1,0)=E4512,"X",""),"")</f>
        <v/>
      </c>
      <c r="G4512" t="str">
        <f>IF(J4512&lt;&gt;"", INDEX($C$5:$C$1433, MATCH(J4512, $E$5:$E$1433, 0)),"")</f>
        <v/>
      </c>
      <c r="H4512" t="str">
        <f>IF(J4512&lt;&gt;"", INDEX($D$5:$D$1433, MATCH(J4512, $E$5:$E$1433, 0)),"")</f>
        <v/>
      </c>
      <c r="I4512" t="str">
        <f>IFERROR(IF(J4512&lt;&gt;"", INDEX($B$5:$B$1433, MATCH(J4512, $E$5:$E$1433, 0)),""),"SAI")</f>
        <v/>
      </c>
      <c r="L4512" t="str">
        <f>IFERROR(IF($N$5="Sáng",IF(MID(K4512,2,7)-MID($L$2,2,7)&gt;0,"Trễ",""),IF(MID(K4512,2,7)-MID($Q$2,2,7)&gt;0,"Trễ","")),"")</f>
        <v/>
      </c>
      <c r="M4512" t="str">
        <f>IFERROR(IF($N$5="Sáng",MID(K4512,2,7)-MID($L$2,2,7),MID(K4512,2,7)-MID($Q$2,2,7)),"")</f>
        <v/>
      </c>
      <c r="Q4512" t="str">
        <f>IF(B4512&lt;&gt;"",IF(AND(P4512="",F4512=""),"Không phép ",""),"")</f>
        <v/>
      </c>
      <c r="R4512" t="str">
        <f>UPPER(B4512)</f>
        <v/>
      </c>
      <c r="T4512" t="str">
        <f>IFERROR(IF(J4512&lt;&gt;"", INDEX($S$5:$S$1433, MATCH(J4512, $E$5:$E$1433, 0)),""),"")</f>
        <v/>
      </c>
      <c r="V4512" t="str">
        <f>IFERROR(IF(J4512&lt;&gt;"", INDEX($U$5:$U$1433, MATCH(J4512, $E$5:$E$1433, 0)),""),"")</f>
        <v/>
      </c>
    </row>
    <row r="4513">
      <c r="A4513" t="str">
        <f>IF(B4513&lt;&gt;"",A4512+1,"")</f>
        <v/>
      </c>
      <c r="F4513" t="str">
        <f>IFERROR(IF(VLOOKUP(E4513,J:J,1,0)=E4513,"X",""),"")</f>
        <v/>
      </c>
      <c r="G4513" t="str">
        <f>IF(J4513&lt;&gt;"", INDEX($C$5:$C$1433, MATCH(J4513, $E$5:$E$1433, 0)),"")</f>
        <v/>
      </c>
      <c r="H4513" t="str">
        <f>IF(J4513&lt;&gt;"", INDEX($D$5:$D$1433, MATCH(J4513, $E$5:$E$1433, 0)),"")</f>
        <v/>
      </c>
      <c r="I4513" t="str">
        <f>IFERROR(IF(J4513&lt;&gt;"", INDEX($B$5:$B$1433, MATCH(J4513, $E$5:$E$1433, 0)),""),"SAI")</f>
        <v/>
      </c>
      <c r="L4513" t="str">
        <f>IFERROR(IF($N$5="Sáng",IF(MID(K4513,2,7)-MID($L$2,2,7)&gt;0,"Trễ",""),IF(MID(K4513,2,7)-MID($Q$2,2,7)&gt;0,"Trễ","")),"")</f>
        <v/>
      </c>
      <c r="M4513" t="str">
        <f>IFERROR(IF($N$5="Sáng",MID(K4513,2,7)-MID($L$2,2,7),MID(K4513,2,7)-MID($Q$2,2,7)),"")</f>
        <v/>
      </c>
      <c r="Q4513" t="str">
        <f>IF(B4513&lt;&gt;"",IF(AND(P4513="",F4513=""),"Không phép ",""),"")</f>
        <v/>
      </c>
      <c r="R4513" t="str">
        <f>UPPER(B4513)</f>
        <v/>
      </c>
      <c r="T4513" t="str">
        <f>IFERROR(IF(J4513&lt;&gt;"", INDEX($S$5:$S$1433, MATCH(J4513, $E$5:$E$1433, 0)),""),"")</f>
        <v/>
      </c>
      <c r="V4513" t="str">
        <f>IFERROR(IF(J4513&lt;&gt;"", INDEX($U$5:$U$1433, MATCH(J4513, $E$5:$E$1433, 0)),""),"")</f>
        <v/>
      </c>
    </row>
    <row r="4514">
      <c r="A4514" t="str">
        <f>IF(B4514&lt;&gt;"",A4513+1,"")</f>
        <v/>
      </c>
      <c r="F4514" t="str">
        <f>IFERROR(IF(VLOOKUP(E4514,J:J,1,0)=E4514,"X",""),"")</f>
        <v/>
      </c>
      <c r="G4514" t="str">
        <f>IF(J4514&lt;&gt;"", INDEX($C$5:$C$1433, MATCH(J4514, $E$5:$E$1433, 0)),"")</f>
        <v/>
      </c>
      <c r="H4514" t="str">
        <f>IF(J4514&lt;&gt;"", INDEX($D$5:$D$1433, MATCH(J4514, $E$5:$E$1433, 0)),"")</f>
        <v/>
      </c>
      <c r="I4514" t="str">
        <f>IFERROR(IF(J4514&lt;&gt;"", INDEX($B$5:$B$1433, MATCH(J4514, $E$5:$E$1433, 0)),""),"SAI")</f>
        <v/>
      </c>
      <c r="L4514" t="str">
        <f>IFERROR(IF($N$5="Sáng",IF(MID(K4514,2,7)-MID($L$2,2,7)&gt;0,"Trễ",""),IF(MID(K4514,2,7)-MID($Q$2,2,7)&gt;0,"Trễ","")),"")</f>
        <v/>
      </c>
      <c r="M4514" t="str">
        <f>IFERROR(IF($N$5="Sáng",MID(K4514,2,7)-MID($L$2,2,7),MID(K4514,2,7)-MID($Q$2,2,7)),"")</f>
        <v/>
      </c>
      <c r="Q4514" t="str">
        <f>IF(B4514&lt;&gt;"",IF(AND(P4514="",F4514=""),"Không phép ",""),"")</f>
        <v/>
      </c>
      <c r="R4514" t="str">
        <f>UPPER(B4514)</f>
        <v/>
      </c>
      <c r="T4514" t="str">
        <f>IFERROR(IF(J4514&lt;&gt;"", INDEX($S$5:$S$1433, MATCH(J4514, $E$5:$E$1433, 0)),""),"")</f>
        <v/>
      </c>
      <c r="V4514" t="str">
        <f>IFERROR(IF(J4514&lt;&gt;"", INDEX($U$5:$U$1433, MATCH(J4514, $E$5:$E$1433, 0)),""),"")</f>
        <v/>
      </c>
    </row>
    <row r="4515">
      <c r="A4515" t="str">
        <f>IF(B4515&lt;&gt;"",A4514+1,"")</f>
        <v/>
      </c>
      <c r="F4515" t="str">
        <f>IFERROR(IF(VLOOKUP(E4515,J:J,1,0)=E4515,"X",""),"")</f>
        <v/>
      </c>
      <c r="G4515" t="str">
        <f>IF(J4515&lt;&gt;"", INDEX($C$5:$C$1433, MATCH(J4515, $E$5:$E$1433, 0)),"")</f>
        <v/>
      </c>
      <c r="H4515" t="str">
        <f>IF(J4515&lt;&gt;"", INDEX($D$5:$D$1433, MATCH(J4515, $E$5:$E$1433, 0)),"")</f>
        <v/>
      </c>
      <c r="I4515" t="str">
        <f>IFERROR(IF(J4515&lt;&gt;"", INDEX($B$5:$B$1433, MATCH(J4515, $E$5:$E$1433, 0)),""),"SAI")</f>
        <v/>
      </c>
      <c r="L4515" t="str">
        <f>IFERROR(IF($N$5="Sáng",IF(MID(K4515,2,7)-MID($L$2,2,7)&gt;0,"Trễ",""),IF(MID(K4515,2,7)-MID($Q$2,2,7)&gt;0,"Trễ","")),"")</f>
        <v/>
      </c>
      <c r="M4515" t="str">
        <f>IFERROR(IF($N$5="Sáng",MID(K4515,2,7)-MID($L$2,2,7),MID(K4515,2,7)-MID($Q$2,2,7)),"")</f>
        <v/>
      </c>
      <c r="Q4515" t="str">
        <f>IF(B4515&lt;&gt;"",IF(AND(P4515="",F4515=""),"Không phép ",""),"")</f>
        <v/>
      </c>
      <c r="R4515" t="str">
        <f>UPPER(B4515)</f>
        <v/>
      </c>
      <c r="T4515" t="str">
        <f>IFERROR(IF(J4515&lt;&gt;"", INDEX($S$5:$S$1433, MATCH(J4515, $E$5:$E$1433, 0)),""),"")</f>
        <v/>
      </c>
      <c r="V4515" t="str">
        <f>IFERROR(IF(J4515&lt;&gt;"", INDEX($U$5:$U$1433, MATCH(J4515, $E$5:$E$1433, 0)),""),"")</f>
        <v/>
      </c>
    </row>
    <row r="4516">
      <c r="A4516" t="str">
        <f>IF(B4516&lt;&gt;"",A4515+1,"")</f>
        <v/>
      </c>
      <c r="F4516" t="str">
        <f>IFERROR(IF(VLOOKUP(E4516,J:J,1,0)=E4516,"X",""),"")</f>
        <v/>
      </c>
      <c r="G4516" t="str">
        <f>IF(J4516&lt;&gt;"", INDEX($C$5:$C$1433, MATCH(J4516, $E$5:$E$1433, 0)),"")</f>
        <v/>
      </c>
      <c r="H4516" t="str">
        <f>IF(J4516&lt;&gt;"", INDEX($D$5:$D$1433, MATCH(J4516, $E$5:$E$1433, 0)),"")</f>
        <v/>
      </c>
      <c r="I4516" t="str">
        <f>IFERROR(IF(J4516&lt;&gt;"", INDEX($B$5:$B$1433, MATCH(J4516, $E$5:$E$1433, 0)),""),"SAI")</f>
        <v/>
      </c>
      <c r="L4516" t="str">
        <f>IFERROR(IF($N$5="Sáng",IF(MID(K4516,2,7)-MID($L$2,2,7)&gt;0,"Trễ",""),IF(MID(K4516,2,7)-MID($Q$2,2,7)&gt;0,"Trễ","")),"")</f>
        <v/>
      </c>
      <c r="M4516" t="str">
        <f>IFERROR(IF($N$5="Sáng",MID(K4516,2,7)-MID($L$2,2,7),MID(K4516,2,7)-MID($Q$2,2,7)),"")</f>
        <v/>
      </c>
      <c r="Q4516" t="str">
        <f>IF(B4516&lt;&gt;"",IF(AND(P4516="",F4516=""),"Không phép ",""),"")</f>
        <v/>
      </c>
      <c r="R4516" t="str">
        <f>UPPER(B4516)</f>
        <v/>
      </c>
      <c r="T4516" t="str">
        <f>IFERROR(IF(J4516&lt;&gt;"", INDEX($S$5:$S$1433, MATCH(J4516, $E$5:$E$1433, 0)),""),"")</f>
        <v/>
      </c>
      <c r="V4516" t="str">
        <f>IFERROR(IF(J4516&lt;&gt;"", INDEX($U$5:$U$1433, MATCH(J4516, $E$5:$E$1433, 0)),""),"")</f>
        <v/>
      </c>
    </row>
    <row r="4517">
      <c r="A4517" t="str">
        <f>IF(B4517&lt;&gt;"",A4516+1,"")</f>
        <v/>
      </c>
      <c r="F4517" t="str">
        <f>IFERROR(IF(VLOOKUP(E4517,J:J,1,0)=E4517,"X",""),"")</f>
        <v/>
      </c>
      <c r="G4517" t="str">
        <f>IF(J4517&lt;&gt;"", INDEX($C$5:$C$1433, MATCH(J4517, $E$5:$E$1433, 0)),"")</f>
        <v/>
      </c>
      <c r="H4517" t="str">
        <f>IF(J4517&lt;&gt;"", INDEX($D$5:$D$1433, MATCH(J4517, $E$5:$E$1433, 0)),"")</f>
        <v/>
      </c>
      <c r="I4517" t="str">
        <f>IFERROR(IF(J4517&lt;&gt;"", INDEX($B$5:$B$1433, MATCH(J4517, $E$5:$E$1433, 0)),""),"SAI")</f>
        <v/>
      </c>
      <c r="L4517" t="str">
        <f>IFERROR(IF($N$5="Sáng",IF(MID(K4517,2,7)-MID($L$2,2,7)&gt;0,"Trễ",""),IF(MID(K4517,2,7)-MID($Q$2,2,7)&gt;0,"Trễ","")),"")</f>
        <v/>
      </c>
      <c r="M4517" t="str">
        <f>IFERROR(IF($N$5="Sáng",MID(K4517,2,7)-MID($L$2,2,7),MID(K4517,2,7)-MID($Q$2,2,7)),"")</f>
        <v/>
      </c>
      <c r="Q4517" t="str">
        <f>IF(B4517&lt;&gt;"",IF(AND(P4517="",F4517=""),"Không phép ",""),"")</f>
        <v/>
      </c>
      <c r="R4517" t="str">
        <f>UPPER(B4517)</f>
        <v/>
      </c>
      <c r="T4517" t="str">
        <f>IFERROR(IF(J4517&lt;&gt;"", INDEX($S$5:$S$1433, MATCH(J4517, $E$5:$E$1433, 0)),""),"")</f>
        <v/>
      </c>
      <c r="V4517" t="str">
        <f>IFERROR(IF(J4517&lt;&gt;"", INDEX($U$5:$U$1433, MATCH(J4517, $E$5:$E$1433, 0)),""),"")</f>
        <v/>
      </c>
    </row>
    <row r="4518">
      <c r="A4518" t="str">
        <f>IF(B4518&lt;&gt;"",A4517+1,"")</f>
        <v/>
      </c>
      <c r="F4518" t="str">
        <f>IFERROR(IF(VLOOKUP(E4518,J:J,1,0)=E4518,"X",""),"")</f>
        <v/>
      </c>
      <c r="G4518" t="str">
        <f>IF(J4518&lt;&gt;"", INDEX($C$5:$C$1433, MATCH(J4518, $E$5:$E$1433, 0)),"")</f>
        <v/>
      </c>
      <c r="H4518" t="str">
        <f>IF(J4518&lt;&gt;"", INDEX($D$5:$D$1433, MATCH(J4518, $E$5:$E$1433, 0)),"")</f>
        <v/>
      </c>
      <c r="I4518" t="str">
        <f>IFERROR(IF(J4518&lt;&gt;"", INDEX($B$5:$B$1433, MATCH(J4518, $E$5:$E$1433, 0)),""),"SAI")</f>
        <v/>
      </c>
      <c r="L4518" t="str">
        <f>IFERROR(IF($N$5="Sáng",IF(MID(K4518,2,7)-MID($L$2,2,7)&gt;0,"Trễ",""),IF(MID(K4518,2,7)-MID($Q$2,2,7)&gt;0,"Trễ","")),"")</f>
        <v/>
      </c>
      <c r="M4518" t="str">
        <f>IFERROR(IF($N$5="Sáng",MID(K4518,2,7)-MID($L$2,2,7),MID(K4518,2,7)-MID($Q$2,2,7)),"")</f>
        <v/>
      </c>
      <c r="Q4518" t="str">
        <f>IF(B4518&lt;&gt;"",IF(AND(P4518="",F4518=""),"Không phép ",""),"")</f>
        <v/>
      </c>
      <c r="R4518" t="str">
        <f>UPPER(B4518)</f>
        <v/>
      </c>
      <c r="T4518" t="str">
        <f>IFERROR(IF(J4518&lt;&gt;"", INDEX($S$5:$S$1433, MATCH(J4518, $E$5:$E$1433, 0)),""),"")</f>
        <v/>
      </c>
      <c r="V4518" t="str">
        <f>IFERROR(IF(J4518&lt;&gt;"", INDEX($U$5:$U$1433, MATCH(J4518, $E$5:$E$1433, 0)),""),"")</f>
        <v/>
      </c>
    </row>
    <row r="4519">
      <c r="A4519" t="str">
        <f>IF(B4519&lt;&gt;"",A4518+1,"")</f>
        <v/>
      </c>
      <c r="F4519" t="str">
        <f>IFERROR(IF(VLOOKUP(E4519,J:J,1,0)=E4519,"X",""),"")</f>
        <v/>
      </c>
      <c r="G4519" t="str">
        <f>IF(J4519&lt;&gt;"", INDEX($C$5:$C$1433, MATCH(J4519, $E$5:$E$1433, 0)),"")</f>
        <v/>
      </c>
      <c r="H4519" t="str">
        <f>IF(J4519&lt;&gt;"", INDEX($D$5:$D$1433, MATCH(J4519, $E$5:$E$1433, 0)),"")</f>
        <v/>
      </c>
      <c r="I4519" t="str">
        <f>IFERROR(IF(J4519&lt;&gt;"", INDEX($B$5:$B$1433, MATCH(J4519, $E$5:$E$1433, 0)),""),"SAI")</f>
        <v/>
      </c>
      <c r="L4519" t="str">
        <f>IFERROR(IF($N$5="Sáng",IF(MID(K4519,2,7)-MID($L$2,2,7)&gt;0,"Trễ",""),IF(MID(K4519,2,7)-MID($Q$2,2,7)&gt;0,"Trễ","")),"")</f>
        <v/>
      </c>
      <c r="M4519" t="str">
        <f>IFERROR(IF($N$5="Sáng",MID(K4519,2,7)-MID($L$2,2,7),MID(K4519,2,7)-MID($Q$2,2,7)),"")</f>
        <v/>
      </c>
      <c r="Q4519" t="str">
        <f>IF(B4519&lt;&gt;"",IF(AND(P4519="",F4519=""),"Không phép ",""),"")</f>
        <v/>
      </c>
      <c r="R4519" t="str">
        <f>UPPER(B4519)</f>
        <v/>
      </c>
      <c r="T4519" t="str">
        <f>IFERROR(IF(J4519&lt;&gt;"", INDEX($S$5:$S$1433, MATCH(J4519, $E$5:$E$1433, 0)),""),"")</f>
        <v/>
      </c>
      <c r="V4519" t="str">
        <f>IFERROR(IF(J4519&lt;&gt;"", INDEX($U$5:$U$1433, MATCH(J4519, $E$5:$E$1433, 0)),""),"")</f>
        <v/>
      </c>
    </row>
    <row r="4520">
      <c r="A4520" t="str">
        <f>IF(B4520&lt;&gt;"",A4519+1,"")</f>
        <v/>
      </c>
      <c r="F4520" t="str">
        <f>IFERROR(IF(VLOOKUP(E4520,J:J,1,0)=E4520,"X",""),"")</f>
        <v/>
      </c>
      <c r="G4520" t="str">
        <f>IF(J4520&lt;&gt;"", INDEX($C$5:$C$1433, MATCH(J4520, $E$5:$E$1433, 0)),"")</f>
        <v/>
      </c>
      <c r="H4520" t="str">
        <f>IF(J4520&lt;&gt;"", INDEX($D$5:$D$1433, MATCH(J4520, $E$5:$E$1433, 0)),"")</f>
        <v/>
      </c>
      <c r="I4520" t="str">
        <f>IFERROR(IF(J4520&lt;&gt;"", INDEX($B$5:$B$1433, MATCH(J4520, $E$5:$E$1433, 0)),""),"SAI")</f>
        <v/>
      </c>
      <c r="L4520" t="str">
        <f>IFERROR(IF($N$5="Sáng",IF(MID(K4520,2,7)-MID($L$2,2,7)&gt;0,"Trễ",""),IF(MID(K4520,2,7)-MID($Q$2,2,7)&gt;0,"Trễ","")),"")</f>
        <v/>
      </c>
      <c r="M4520" t="str">
        <f>IFERROR(IF($N$5="Sáng",MID(K4520,2,7)-MID($L$2,2,7),MID(K4520,2,7)-MID($Q$2,2,7)),"")</f>
        <v/>
      </c>
      <c r="Q4520" t="str">
        <f>IF(B4520&lt;&gt;"",IF(AND(P4520="",F4520=""),"Không phép ",""),"")</f>
        <v/>
      </c>
      <c r="R4520" t="str">
        <f>UPPER(B4520)</f>
        <v/>
      </c>
      <c r="T4520" t="str">
        <f>IFERROR(IF(J4520&lt;&gt;"", INDEX($S$5:$S$1433, MATCH(J4520, $E$5:$E$1433, 0)),""),"")</f>
        <v/>
      </c>
      <c r="V4520" t="str">
        <f>IFERROR(IF(J4520&lt;&gt;"", INDEX($U$5:$U$1433, MATCH(J4520, $E$5:$E$1433, 0)),""),"")</f>
        <v/>
      </c>
    </row>
    <row r="4521">
      <c r="A4521" t="str">
        <f>IF(B4521&lt;&gt;"",A4520+1,"")</f>
        <v/>
      </c>
      <c r="F4521" t="str">
        <f>IFERROR(IF(VLOOKUP(E4521,J:J,1,0)=E4521,"X",""),"")</f>
        <v/>
      </c>
      <c r="G4521" t="str">
        <f>IF(J4521&lt;&gt;"", INDEX($C$5:$C$1433, MATCH(J4521, $E$5:$E$1433, 0)),"")</f>
        <v/>
      </c>
      <c r="H4521" t="str">
        <f>IF(J4521&lt;&gt;"", INDEX($D$5:$D$1433, MATCH(J4521, $E$5:$E$1433, 0)),"")</f>
        <v/>
      </c>
      <c r="I4521" t="str">
        <f>IFERROR(IF(J4521&lt;&gt;"", INDEX($B$5:$B$1433, MATCH(J4521, $E$5:$E$1433, 0)),""),"SAI")</f>
        <v/>
      </c>
      <c r="L4521" t="str">
        <f>IFERROR(IF($N$5="Sáng",IF(MID(K4521,2,7)-MID($L$2,2,7)&gt;0,"Trễ",""),IF(MID(K4521,2,7)-MID($Q$2,2,7)&gt;0,"Trễ","")),"")</f>
        <v/>
      </c>
      <c r="M4521" t="str">
        <f>IFERROR(IF($N$5="Sáng",MID(K4521,2,7)-MID($L$2,2,7),MID(K4521,2,7)-MID($Q$2,2,7)),"")</f>
        <v/>
      </c>
      <c r="Q4521" t="str">
        <f>IF(B4521&lt;&gt;"",IF(AND(P4521="",F4521=""),"Không phép ",""),"")</f>
        <v/>
      </c>
      <c r="R4521" t="str">
        <f>UPPER(B4521)</f>
        <v/>
      </c>
      <c r="T4521" t="str">
        <f>IFERROR(IF(J4521&lt;&gt;"", INDEX($S$5:$S$1433, MATCH(J4521, $E$5:$E$1433, 0)),""),"")</f>
        <v/>
      </c>
      <c r="V4521" t="str">
        <f>IFERROR(IF(J4521&lt;&gt;"", INDEX($U$5:$U$1433, MATCH(J4521, $E$5:$E$1433, 0)),""),"")</f>
        <v/>
      </c>
    </row>
    <row r="4522">
      <c r="A4522" t="str">
        <f>IF(B4522&lt;&gt;"",A4521+1,"")</f>
        <v/>
      </c>
      <c r="F4522" t="str">
        <f>IFERROR(IF(VLOOKUP(E4522,J:J,1,0)=E4522,"X",""),"")</f>
        <v/>
      </c>
      <c r="G4522" t="str">
        <f>IF(J4522&lt;&gt;"", INDEX($C$5:$C$1433, MATCH(J4522, $E$5:$E$1433, 0)),"")</f>
        <v/>
      </c>
      <c r="H4522" t="str">
        <f>IF(J4522&lt;&gt;"", INDEX($D$5:$D$1433, MATCH(J4522, $E$5:$E$1433, 0)),"")</f>
        <v/>
      </c>
      <c r="I4522" t="str">
        <f>IFERROR(IF(J4522&lt;&gt;"", INDEX($B$5:$B$1433, MATCH(J4522, $E$5:$E$1433, 0)),""),"SAI")</f>
        <v/>
      </c>
      <c r="L4522" t="str">
        <f>IFERROR(IF($N$5="Sáng",IF(MID(K4522,2,7)-MID($L$2,2,7)&gt;0,"Trễ",""),IF(MID(K4522,2,7)-MID($Q$2,2,7)&gt;0,"Trễ","")),"")</f>
        <v/>
      </c>
      <c r="M4522" t="str">
        <f>IFERROR(IF($N$5="Sáng",MID(K4522,2,7)-MID($L$2,2,7),MID(K4522,2,7)-MID($Q$2,2,7)),"")</f>
        <v/>
      </c>
      <c r="Q4522" t="str">
        <f>IF(B4522&lt;&gt;"",IF(AND(P4522="",F4522=""),"Không phép ",""),"")</f>
        <v/>
      </c>
      <c r="R4522" t="str">
        <f>UPPER(B4522)</f>
        <v/>
      </c>
      <c r="T4522" t="str">
        <f>IFERROR(IF(J4522&lt;&gt;"", INDEX($S$5:$S$1433, MATCH(J4522, $E$5:$E$1433, 0)),""),"")</f>
        <v/>
      </c>
      <c r="V4522" t="str">
        <f>IFERROR(IF(J4522&lt;&gt;"", INDEX($U$5:$U$1433, MATCH(J4522, $E$5:$E$1433, 0)),""),"")</f>
        <v/>
      </c>
    </row>
    <row r="4523">
      <c r="A4523" t="str">
        <f>IF(B4523&lt;&gt;"",A4522+1,"")</f>
        <v/>
      </c>
      <c r="F4523" t="str">
        <f>IFERROR(IF(VLOOKUP(E4523,J:J,1,0)=E4523,"X",""),"")</f>
        <v/>
      </c>
      <c r="G4523" t="str">
        <f>IF(J4523&lt;&gt;"", INDEX($C$5:$C$1433, MATCH(J4523, $E$5:$E$1433, 0)),"")</f>
        <v/>
      </c>
      <c r="H4523" t="str">
        <f>IF(J4523&lt;&gt;"", INDEX($D$5:$D$1433, MATCH(J4523, $E$5:$E$1433, 0)),"")</f>
        <v/>
      </c>
      <c r="I4523" t="str">
        <f>IFERROR(IF(J4523&lt;&gt;"", INDEX($B$5:$B$1433, MATCH(J4523, $E$5:$E$1433, 0)),""),"SAI")</f>
        <v/>
      </c>
      <c r="L4523" t="str">
        <f>IFERROR(IF($N$5="Sáng",IF(MID(K4523,2,7)-MID($L$2,2,7)&gt;0,"Trễ",""),IF(MID(K4523,2,7)-MID($Q$2,2,7)&gt;0,"Trễ","")),"")</f>
        <v/>
      </c>
      <c r="M4523" t="str">
        <f>IFERROR(IF($N$5="Sáng",MID(K4523,2,7)-MID($L$2,2,7),MID(K4523,2,7)-MID($Q$2,2,7)),"")</f>
        <v/>
      </c>
      <c r="Q4523" t="str">
        <f>IF(B4523&lt;&gt;"",IF(AND(P4523="",F4523=""),"Không phép ",""),"")</f>
        <v/>
      </c>
      <c r="R4523" t="str">
        <f>UPPER(B4523)</f>
        <v/>
      </c>
      <c r="T4523" t="str">
        <f>IFERROR(IF(J4523&lt;&gt;"", INDEX($S$5:$S$1433, MATCH(J4523, $E$5:$E$1433, 0)),""),"")</f>
        <v/>
      </c>
      <c r="V4523" t="str">
        <f>IFERROR(IF(J4523&lt;&gt;"", INDEX($U$5:$U$1433, MATCH(J4523, $E$5:$E$1433, 0)),""),"")</f>
        <v/>
      </c>
    </row>
    <row r="4524">
      <c r="A4524" t="str">
        <f>IF(B4524&lt;&gt;"",A4523+1,"")</f>
        <v/>
      </c>
      <c r="F4524" t="str">
        <f>IFERROR(IF(VLOOKUP(E4524,J:J,1,0)=E4524,"X",""),"")</f>
        <v/>
      </c>
      <c r="G4524" t="str">
        <f>IF(J4524&lt;&gt;"", INDEX($C$5:$C$1433, MATCH(J4524, $E$5:$E$1433, 0)),"")</f>
        <v/>
      </c>
      <c r="H4524" t="str">
        <f>IF(J4524&lt;&gt;"", INDEX($D$5:$D$1433, MATCH(J4524, $E$5:$E$1433, 0)),"")</f>
        <v/>
      </c>
      <c r="I4524" t="str">
        <f>IFERROR(IF(J4524&lt;&gt;"", INDEX($B$5:$B$1433, MATCH(J4524, $E$5:$E$1433, 0)),""),"SAI")</f>
        <v/>
      </c>
      <c r="L4524" t="str">
        <f>IFERROR(IF($N$5="Sáng",IF(MID(K4524,2,7)-MID($L$2,2,7)&gt;0,"Trễ",""),IF(MID(K4524,2,7)-MID($Q$2,2,7)&gt;0,"Trễ","")),"")</f>
        <v/>
      </c>
      <c r="M4524" t="str">
        <f>IFERROR(IF($N$5="Sáng",MID(K4524,2,7)-MID($L$2,2,7),MID(K4524,2,7)-MID($Q$2,2,7)),"")</f>
        <v/>
      </c>
      <c r="Q4524" t="str">
        <f>IF(B4524&lt;&gt;"",IF(AND(P4524="",F4524=""),"Không phép ",""),"")</f>
        <v/>
      </c>
      <c r="R4524" t="str">
        <f>UPPER(B4524)</f>
        <v/>
      </c>
      <c r="T4524" t="str">
        <f>IFERROR(IF(J4524&lt;&gt;"", INDEX($S$5:$S$1433, MATCH(J4524, $E$5:$E$1433, 0)),""),"")</f>
        <v/>
      </c>
      <c r="V4524" t="str">
        <f>IFERROR(IF(J4524&lt;&gt;"", INDEX($U$5:$U$1433, MATCH(J4524, $E$5:$E$1433, 0)),""),"")</f>
        <v/>
      </c>
    </row>
    <row r="4525">
      <c r="A4525" t="str">
        <f>IF(B4525&lt;&gt;"",A4524+1,"")</f>
        <v/>
      </c>
      <c r="F4525" t="str">
        <f>IFERROR(IF(VLOOKUP(E4525,J:J,1,0)=E4525,"X",""),"")</f>
        <v/>
      </c>
      <c r="G4525" t="str">
        <f>IF(J4525&lt;&gt;"", INDEX($C$5:$C$1433, MATCH(J4525, $E$5:$E$1433, 0)),"")</f>
        <v/>
      </c>
      <c r="H4525" t="str">
        <f>IF(J4525&lt;&gt;"", INDEX($D$5:$D$1433, MATCH(J4525, $E$5:$E$1433, 0)),"")</f>
        <v/>
      </c>
      <c r="I4525" t="str">
        <f>IFERROR(IF(J4525&lt;&gt;"", INDEX($B$5:$B$1433, MATCH(J4525, $E$5:$E$1433, 0)),""),"SAI")</f>
        <v/>
      </c>
      <c r="L4525" t="str">
        <f>IFERROR(IF($N$5="Sáng",IF(MID(K4525,2,7)-MID($L$2,2,7)&gt;0,"Trễ",""),IF(MID(K4525,2,7)-MID($Q$2,2,7)&gt;0,"Trễ","")),"")</f>
        <v/>
      </c>
      <c r="M4525" t="str">
        <f>IFERROR(IF($N$5="Sáng",MID(K4525,2,7)-MID($L$2,2,7),MID(K4525,2,7)-MID($Q$2,2,7)),"")</f>
        <v/>
      </c>
      <c r="Q4525" t="str">
        <f>IF(B4525&lt;&gt;"",IF(AND(P4525="",F4525=""),"Không phép ",""),"")</f>
        <v/>
      </c>
      <c r="R4525" t="str">
        <f>UPPER(B4525)</f>
        <v/>
      </c>
      <c r="T4525" t="str">
        <f>IFERROR(IF(J4525&lt;&gt;"", INDEX($S$5:$S$1433, MATCH(J4525, $E$5:$E$1433, 0)),""),"")</f>
        <v/>
      </c>
      <c r="V4525" t="str">
        <f>IFERROR(IF(J4525&lt;&gt;"", INDEX($U$5:$U$1433, MATCH(J4525, $E$5:$E$1433, 0)),""),"")</f>
        <v/>
      </c>
    </row>
    <row r="4526">
      <c r="A4526" t="str">
        <f>IF(B4526&lt;&gt;"",A4525+1,"")</f>
        <v/>
      </c>
      <c r="F4526" t="str">
        <f>IFERROR(IF(VLOOKUP(E4526,J:J,1,0)=E4526,"X",""),"")</f>
        <v/>
      </c>
      <c r="G4526" t="str">
        <f>IF(J4526&lt;&gt;"", INDEX($C$5:$C$1433, MATCH(J4526, $E$5:$E$1433, 0)),"")</f>
        <v/>
      </c>
      <c r="H4526" t="str">
        <f>IF(J4526&lt;&gt;"", INDEX($D$5:$D$1433, MATCH(J4526, $E$5:$E$1433, 0)),"")</f>
        <v/>
      </c>
      <c r="I4526" t="str">
        <f>IFERROR(IF(J4526&lt;&gt;"", INDEX($B$5:$B$1433, MATCH(J4526, $E$5:$E$1433, 0)),""),"SAI")</f>
        <v/>
      </c>
      <c r="L4526" t="str">
        <f>IFERROR(IF($N$5="Sáng",IF(MID(K4526,2,7)-MID($L$2,2,7)&gt;0,"Trễ",""),IF(MID(K4526,2,7)-MID($Q$2,2,7)&gt;0,"Trễ","")),"")</f>
        <v/>
      </c>
      <c r="M4526" t="str">
        <f>IFERROR(IF($N$5="Sáng",MID(K4526,2,7)-MID($L$2,2,7),MID(K4526,2,7)-MID($Q$2,2,7)),"")</f>
        <v/>
      </c>
      <c r="Q4526" t="str">
        <f>IF(B4526&lt;&gt;"",IF(AND(P4526="",F4526=""),"Không phép ",""),"")</f>
        <v/>
      </c>
      <c r="R4526" t="str">
        <f>UPPER(B4526)</f>
        <v/>
      </c>
      <c r="T4526" t="str">
        <f>IFERROR(IF(J4526&lt;&gt;"", INDEX($S$5:$S$1433, MATCH(J4526, $E$5:$E$1433, 0)),""),"")</f>
        <v/>
      </c>
      <c r="V4526" t="str">
        <f>IFERROR(IF(J4526&lt;&gt;"", INDEX($U$5:$U$1433, MATCH(J4526, $E$5:$E$1433, 0)),""),"")</f>
        <v/>
      </c>
    </row>
    <row r="4527">
      <c r="A4527" t="str">
        <f>IF(B4527&lt;&gt;"",A4526+1,"")</f>
        <v/>
      </c>
      <c r="F4527" t="str">
        <f>IFERROR(IF(VLOOKUP(E4527,J:J,1,0)=E4527,"X",""),"")</f>
        <v/>
      </c>
      <c r="G4527" t="str">
        <f>IF(J4527&lt;&gt;"", INDEX($C$5:$C$1433, MATCH(J4527, $E$5:$E$1433, 0)),"")</f>
        <v/>
      </c>
      <c r="H4527" t="str">
        <f>IF(J4527&lt;&gt;"", INDEX($D$5:$D$1433, MATCH(J4527, $E$5:$E$1433, 0)),"")</f>
        <v/>
      </c>
      <c r="I4527" t="str">
        <f>IFERROR(IF(J4527&lt;&gt;"", INDEX($B$5:$B$1433, MATCH(J4527, $E$5:$E$1433, 0)),""),"SAI")</f>
        <v/>
      </c>
      <c r="L4527" t="str">
        <f>IFERROR(IF($N$5="Sáng",IF(MID(K4527,2,7)-MID($L$2,2,7)&gt;0,"Trễ",""),IF(MID(K4527,2,7)-MID($Q$2,2,7)&gt;0,"Trễ","")),"")</f>
        <v/>
      </c>
      <c r="M4527" t="str">
        <f>IFERROR(IF($N$5="Sáng",MID(K4527,2,7)-MID($L$2,2,7),MID(K4527,2,7)-MID($Q$2,2,7)),"")</f>
        <v/>
      </c>
      <c r="Q4527" t="str">
        <f>IF(B4527&lt;&gt;"",IF(AND(P4527="",F4527=""),"Không phép ",""),"")</f>
        <v/>
      </c>
      <c r="R4527" t="str">
        <f>UPPER(B4527)</f>
        <v/>
      </c>
      <c r="T4527" t="str">
        <f>IFERROR(IF(J4527&lt;&gt;"", INDEX($S$5:$S$1433, MATCH(J4527, $E$5:$E$1433, 0)),""),"")</f>
        <v/>
      </c>
      <c r="V4527" t="str">
        <f>IFERROR(IF(J4527&lt;&gt;"", INDEX($U$5:$U$1433, MATCH(J4527, $E$5:$E$1433, 0)),""),"")</f>
        <v/>
      </c>
    </row>
    <row r="4528">
      <c r="A4528" t="str">
        <f>IF(B4528&lt;&gt;"",A4527+1,"")</f>
        <v/>
      </c>
      <c r="F4528" t="str">
        <f>IFERROR(IF(VLOOKUP(E4528,J:J,1,0)=E4528,"X",""),"")</f>
        <v/>
      </c>
      <c r="G4528" t="str">
        <f>IF(J4528&lt;&gt;"", INDEX($C$5:$C$1433, MATCH(J4528, $E$5:$E$1433, 0)),"")</f>
        <v/>
      </c>
      <c r="H4528" t="str">
        <f>IF(J4528&lt;&gt;"", INDEX($D$5:$D$1433, MATCH(J4528, $E$5:$E$1433, 0)),"")</f>
        <v/>
      </c>
      <c r="I4528" t="str">
        <f>IFERROR(IF(J4528&lt;&gt;"", INDEX($B$5:$B$1433, MATCH(J4528, $E$5:$E$1433, 0)),""),"SAI")</f>
        <v/>
      </c>
      <c r="L4528" t="str">
        <f>IFERROR(IF($N$5="Sáng",IF(MID(K4528,2,7)-MID($L$2,2,7)&gt;0,"Trễ",""),IF(MID(K4528,2,7)-MID($Q$2,2,7)&gt;0,"Trễ","")),"")</f>
        <v/>
      </c>
      <c r="M4528" t="str">
        <f>IFERROR(IF($N$5="Sáng",MID(K4528,2,7)-MID($L$2,2,7),MID(K4528,2,7)-MID($Q$2,2,7)),"")</f>
        <v/>
      </c>
      <c r="Q4528" t="str">
        <f>IF(B4528&lt;&gt;"",IF(AND(P4528="",F4528=""),"Không phép ",""),"")</f>
        <v/>
      </c>
      <c r="R4528" t="str">
        <f>UPPER(B4528)</f>
        <v/>
      </c>
      <c r="T4528" t="str">
        <f>IFERROR(IF(J4528&lt;&gt;"", INDEX($S$5:$S$1433, MATCH(J4528, $E$5:$E$1433, 0)),""),"")</f>
        <v/>
      </c>
      <c r="V4528" t="str">
        <f>IFERROR(IF(J4528&lt;&gt;"", INDEX($U$5:$U$1433, MATCH(J4528, $E$5:$E$1433, 0)),""),"")</f>
        <v/>
      </c>
    </row>
    <row r="4529">
      <c r="A4529" t="str">
        <f>IF(B4529&lt;&gt;"",A4528+1,"")</f>
        <v/>
      </c>
      <c r="F4529" t="str">
        <f>IFERROR(IF(VLOOKUP(E4529,J:J,1,0)=E4529,"X",""),"")</f>
        <v/>
      </c>
      <c r="G4529" t="str">
        <f>IF(J4529&lt;&gt;"", INDEX($C$5:$C$1433, MATCH(J4529, $E$5:$E$1433, 0)),"")</f>
        <v/>
      </c>
      <c r="H4529" t="str">
        <f>IF(J4529&lt;&gt;"", INDEX($D$5:$D$1433, MATCH(J4529, $E$5:$E$1433, 0)),"")</f>
        <v/>
      </c>
      <c r="I4529" t="str">
        <f>IFERROR(IF(J4529&lt;&gt;"", INDEX($B$5:$B$1433, MATCH(J4529, $E$5:$E$1433, 0)),""),"SAI")</f>
        <v/>
      </c>
      <c r="L4529" t="str">
        <f>IFERROR(IF($N$5="Sáng",IF(MID(K4529,2,7)-MID($L$2,2,7)&gt;0,"Trễ",""),IF(MID(K4529,2,7)-MID($Q$2,2,7)&gt;0,"Trễ","")),"")</f>
        <v/>
      </c>
      <c r="M4529" t="str">
        <f>IFERROR(IF($N$5="Sáng",MID(K4529,2,7)-MID($L$2,2,7),MID(K4529,2,7)-MID($Q$2,2,7)),"")</f>
        <v/>
      </c>
      <c r="Q4529" t="str">
        <f>IF(B4529&lt;&gt;"",IF(AND(P4529="",F4529=""),"Không phép ",""),"")</f>
        <v/>
      </c>
      <c r="R4529" t="str">
        <f>UPPER(B4529)</f>
        <v/>
      </c>
      <c r="T4529" t="str">
        <f>IFERROR(IF(J4529&lt;&gt;"", INDEX($S$5:$S$1433, MATCH(J4529, $E$5:$E$1433, 0)),""),"")</f>
        <v/>
      </c>
      <c r="V4529" t="str">
        <f>IFERROR(IF(J4529&lt;&gt;"", INDEX($U$5:$U$1433, MATCH(J4529, $E$5:$E$1433, 0)),""),"")</f>
        <v/>
      </c>
    </row>
    <row r="4530">
      <c r="A4530" t="str">
        <f>IF(B4530&lt;&gt;"",A4529+1,"")</f>
        <v/>
      </c>
      <c r="F4530" t="str">
        <f>IFERROR(IF(VLOOKUP(E4530,J:J,1,0)=E4530,"X",""),"")</f>
        <v/>
      </c>
      <c r="G4530" t="str">
        <f>IF(J4530&lt;&gt;"", INDEX($C$5:$C$1433, MATCH(J4530, $E$5:$E$1433, 0)),"")</f>
        <v/>
      </c>
      <c r="H4530" t="str">
        <f>IF(J4530&lt;&gt;"", INDEX($D$5:$D$1433, MATCH(J4530, $E$5:$E$1433, 0)),"")</f>
        <v/>
      </c>
      <c r="I4530" t="str">
        <f>IFERROR(IF(J4530&lt;&gt;"", INDEX($B$5:$B$1433, MATCH(J4530, $E$5:$E$1433, 0)),""),"SAI")</f>
        <v/>
      </c>
      <c r="L4530" t="str">
        <f>IFERROR(IF($N$5="Sáng",IF(MID(K4530,2,7)-MID($L$2,2,7)&gt;0,"Trễ",""),IF(MID(K4530,2,7)-MID($Q$2,2,7)&gt;0,"Trễ","")),"")</f>
        <v/>
      </c>
      <c r="M4530" t="str">
        <f>IFERROR(IF($N$5="Sáng",MID(K4530,2,7)-MID($L$2,2,7),MID(K4530,2,7)-MID($Q$2,2,7)),"")</f>
        <v/>
      </c>
      <c r="Q4530" t="str">
        <f>IF(B4530&lt;&gt;"",IF(AND(P4530="",F4530=""),"Không phép ",""),"")</f>
        <v/>
      </c>
      <c r="R4530" t="str">
        <f>UPPER(B4530)</f>
        <v/>
      </c>
      <c r="T4530" t="str">
        <f>IFERROR(IF(J4530&lt;&gt;"", INDEX($S$5:$S$1433, MATCH(J4530, $E$5:$E$1433, 0)),""),"")</f>
        <v/>
      </c>
      <c r="V4530" t="str">
        <f>IFERROR(IF(J4530&lt;&gt;"", INDEX($U$5:$U$1433, MATCH(J4530, $E$5:$E$1433, 0)),""),"")</f>
        <v/>
      </c>
    </row>
    <row r="4531">
      <c r="A4531" t="str">
        <f>IF(B4531&lt;&gt;"",A4530+1,"")</f>
        <v/>
      </c>
      <c r="F4531" t="str">
        <f>IFERROR(IF(VLOOKUP(E4531,J:J,1,0)=E4531,"X",""),"")</f>
        <v/>
      </c>
      <c r="G4531" t="str">
        <f>IF(J4531&lt;&gt;"", INDEX($C$5:$C$1433, MATCH(J4531, $E$5:$E$1433, 0)),"")</f>
        <v/>
      </c>
      <c r="H4531" t="str">
        <f>IF(J4531&lt;&gt;"", INDEX($D$5:$D$1433, MATCH(J4531, $E$5:$E$1433, 0)),"")</f>
        <v/>
      </c>
      <c r="I4531" t="str">
        <f>IFERROR(IF(J4531&lt;&gt;"", INDEX($B$5:$B$1433, MATCH(J4531, $E$5:$E$1433, 0)),""),"SAI")</f>
        <v/>
      </c>
      <c r="L4531" t="str">
        <f>IFERROR(IF($N$5="Sáng",IF(MID(K4531,2,7)-MID($L$2,2,7)&gt;0,"Trễ",""),IF(MID(K4531,2,7)-MID($Q$2,2,7)&gt;0,"Trễ","")),"")</f>
        <v/>
      </c>
      <c r="M4531" t="str">
        <f>IFERROR(IF($N$5="Sáng",MID(K4531,2,7)-MID($L$2,2,7),MID(K4531,2,7)-MID($Q$2,2,7)),"")</f>
        <v/>
      </c>
      <c r="Q4531" t="str">
        <f>IF(B4531&lt;&gt;"",IF(AND(P4531="",F4531=""),"Không phép ",""),"")</f>
        <v/>
      </c>
      <c r="R4531" t="str">
        <f>UPPER(B4531)</f>
        <v/>
      </c>
      <c r="T4531" t="str">
        <f>IFERROR(IF(J4531&lt;&gt;"", INDEX($S$5:$S$1433, MATCH(J4531, $E$5:$E$1433, 0)),""),"")</f>
        <v/>
      </c>
      <c r="V4531" t="str">
        <f>IFERROR(IF(J4531&lt;&gt;"", INDEX($U$5:$U$1433, MATCH(J4531, $E$5:$E$1433, 0)),""),"")</f>
        <v/>
      </c>
    </row>
    <row r="4532">
      <c r="A4532" t="str">
        <f>IF(B4532&lt;&gt;"",A4531+1,"")</f>
        <v/>
      </c>
      <c r="F4532" t="str">
        <f>IFERROR(IF(VLOOKUP(E4532,J:J,1,0)=E4532,"X",""),"")</f>
        <v/>
      </c>
      <c r="G4532" t="str">
        <f>IF(J4532&lt;&gt;"", INDEX($C$5:$C$1433, MATCH(J4532, $E$5:$E$1433, 0)),"")</f>
        <v/>
      </c>
      <c r="H4532" t="str">
        <f>IF(J4532&lt;&gt;"", INDEX($D$5:$D$1433, MATCH(J4532, $E$5:$E$1433, 0)),"")</f>
        <v/>
      </c>
      <c r="I4532" t="str">
        <f>IFERROR(IF(J4532&lt;&gt;"", INDEX($B$5:$B$1433, MATCH(J4532, $E$5:$E$1433, 0)),""),"SAI")</f>
        <v/>
      </c>
      <c r="L4532" t="str">
        <f>IFERROR(IF($N$5="Sáng",IF(MID(K4532,2,7)-MID($L$2,2,7)&gt;0,"Trễ",""),IF(MID(K4532,2,7)-MID($Q$2,2,7)&gt;0,"Trễ","")),"")</f>
        <v/>
      </c>
      <c r="M4532" t="str">
        <f>IFERROR(IF($N$5="Sáng",MID(K4532,2,7)-MID($L$2,2,7),MID(K4532,2,7)-MID($Q$2,2,7)),"")</f>
        <v/>
      </c>
      <c r="Q4532" t="str">
        <f>IF(B4532&lt;&gt;"",IF(AND(P4532="",F4532=""),"Không phép ",""),"")</f>
        <v/>
      </c>
      <c r="R4532" t="str">
        <f>UPPER(B4532)</f>
        <v/>
      </c>
      <c r="T4532" t="str">
        <f>IFERROR(IF(J4532&lt;&gt;"", INDEX($S$5:$S$1433, MATCH(J4532, $E$5:$E$1433, 0)),""),"")</f>
        <v/>
      </c>
      <c r="V4532" t="str">
        <f>IFERROR(IF(J4532&lt;&gt;"", INDEX($U$5:$U$1433, MATCH(J4532, $E$5:$E$1433, 0)),""),"")</f>
        <v/>
      </c>
    </row>
    <row r="4533">
      <c r="A4533" t="str">
        <f>IF(B4533&lt;&gt;"",A4532+1,"")</f>
        <v/>
      </c>
      <c r="F4533" t="str">
        <f>IFERROR(IF(VLOOKUP(E4533,J:J,1,0)=E4533,"X",""),"")</f>
        <v/>
      </c>
      <c r="G4533" t="str">
        <f>IF(J4533&lt;&gt;"", INDEX($C$5:$C$1433, MATCH(J4533, $E$5:$E$1433, 0)),"")</f>
        <v/>
      </c>
      <c r="H4533" t="str">
        <f>IF(J4533&lt;&gt;"", INDEX($D$5:$D$1433, MATCH(J4533, $E$5:$E$1433, 0)),"")</f>
        <v/>
      </c>
      <c r="I4533" t="str">
        <f>IFERROR(IF(J4533&lt;&gt;"", INDEX($B$5:$B$1433, MATCH(J4533, $E$5:$E$1433, 0)),""),"SAI")</f>
        <v/>
      </c>
      <c r="L4533" t="str">
        <f>IFERROR(IF($N$5="Sáng",IF(MID(K4533,2,7)-MID($L$2,2,7)&gt;0,"Trễ",""),IF(MID(K4533,2,7)-MID($Q$2,2,7)&gt;0,"Trễ","")),"")</f>
        <v/>
      </c>
      <c r="M4533" t="str">
        <f>IFERROR(IF($N$5="Sáng",MID(K4533,2,7)-MID($L$2,2,7),MID(K4533,2,7)-MID($Q$2,2,7)),"")</f>
        <v/>
      </c>
      <c r="Q4533" t="str">
        <f>IF(B4533&lt;&gt;"",IF(AND(P4533="",F4533=""),"Không phép ",""),"")</f>
        <v/>
      </c>
      <c r="R4533" t="str">
        <f>UPPER(B4533)</f>
        <v/>
      </c>
      <c r="T4533" t="str">
        <f>IFERROR(IF(J4533&lt;&gt;"", INDEX($S$5:$S$1433, MATCH(J4533, $E$5:$E$1433, 0)),""),"")</f>
        <v/>
      </c>
      <c r="V4533" t="str">
        <f>IFERROR(IF(J4533&lt;&gt;"", INDEX($U$5:$U$1433, MATCH(J4533, $E$5:$E$1433, 0)),""),"")</f>
        <v/>
      </c>
    </row>
    <row r="4534">
      <c r="A4534" t="str">
        <f>IF(B4534&lt;&gt;"",A4533+1,"")</f>
        <v/>
      </c>
      <c r="F4534" t="str">
        <f>IFERROR(IF(VLOOKUP(E4534,J:J,1,0)=E4534,"X",""),"")</f>
        <v/>
      </c>
      <c r="G4534" t="str">
        <f>IF(J4534&lt;&gt;"", INDEX($C$5:$C$1433, MATCH(J4534, $E$5:$E$1433, 0)),"")</f>
        <v/>
      </c>
      <c r="H4534" t="str">
        <f>IF(J4534&lt;&gt;"", INDEX($D$5:$D$1433, MATCH(J4534, $E$5:$E$1433, 0)),"")</f>
        <v/>
      </c>
      <c r="I4534" t="str">
        <f>IFERROR(IF(J4534&lt;&gt;"", INDEX($B$5:$B$1433, MATCH(J4534, $E$5:$E$1433, 0)),""),"SAI")</f>
        <v/>
      </c>
      <c r="L4534" t="str">
        <f>IFERROR(IF($N$5="Sáng",IF(MID(K4534,2,7)-MID($L$2,2,7)&gt;0,"Trễ",""),IF(MID(K4534,2,7)-MID($Q$2,2,7)&gt;0,"Trễ","")),"")</f>
        <v/>
      </c>
      <c r="M4534" t="str">
        <f>IFERROR(IF($N$5="Sáng",MID(K4534,2,7)-MID($L$2,2,7),MID(K4534,2,7)-MID($Q$2,2,7)),"")</f>
        <v/>
      </c>
      <c r="Q4534" t="str">
        <f>IF(B4534&lt;&gt;"",IF(AND(P4534="",F4534=""),"Không phép ",""),"")</f>
        <v/>
      </c>
      <c r="R4534" t="str">
        <f>UPPER(B4534)</f>
        <v/>
      </c>
      <c r="T4534" t="str">
        <f>IFERROR(IF(J4534&lt;&gt;"", INDEX($S$5:$S$1433, MATCH(J4534, $E$5:$E$1433, 0)),""),"")</f>
        <v/>
      </c>
      <c r="V4534" t="str">
        <f>IFERROR(IF(J4534&lt;&gt;"", INDEX($U$5:$U$1433, MATCH(J4534, $E$5:$E$1433, 0)),""),"")</f>
        <v/>
      </c>
    </row>
    <row r="4535">
      <c r="A4535" t="str">
        <f>IF(B4535&lt;&gt;"",A4534+1,"")</f>
        <v/>
      </c>
      <c r="F4535" t="str">
        <f>IFERROR(IF(VLOOKUP(E4535,J:J,1,0)=E4535,"X",""),"")</f>
        <v/>
      </c>
      <c r="G4535" t="str">
        <f>IF(J4535&lt;&gt;"", INDEX($C$5:$C$1433, MATCH(J4535, $E$5:$E$1433, 0)),"")</f>
        <v/>
      </c>
      <c r="H4535" t="str">
        <f>IF(J4535&lt;&gt;"", INDEX($D$5:$D$1433, MATCH(J4535, $E$5:$E$1433, 0)),"")</f>
        <v/>
      </c>
      <c r="I4535" t="str">
        <f>IFERROR(IF(J4535&lt;&gt;"", INDEX($B$5:$B$1433, MATCH(J4535, $E$5:$E$1433, 0)),""),"SAI")</f>
        <v/>
      </c>
      <c r="L4535" t="str">
        <f>IFERROR(IF($N$5="Sáng",IF(MID(K4535,2,7)-MID($L$2,2,7)&gt;0,"Trễ",""),IF(MID(K4535,2,7)-MID($Q$2,2,7)&gt;0,"Trễ","")),"")</f>
        <v/>
      </c>
      <c r="M4535" t="str">
        <f>IFERROR(IF($N$5="Sáng",MID(K4535,2,7)-MID($L$2,2,7),MID(K4535,2,7)-MID($Q$2,2,7)),"")</f>
        <v/>
      </c>
      <c r="Q4535" t="str">
        <f>IF(B4535&lt;&gt;"",IF(AND(P4535="",F4535=""),"Không phép ",""),"")</f>
        <v/>
      </c>
      <c r="R4535" t="str">
        <f>UPPER(B4535)</f>
        <v/>
      </c>
      <c r="T4535" t="str">
        <f>IFERROR(IF(J4535&lt;&gt;"", INDEX($S$5:$S$1433, MATCH(J4535, $E$5:$E$1433, 0)),""),"")</f>
        <v/>
      </c>
      <c r="V4535" t="str">
        <f>IFERROR(IF(J4535&lt;&gt;"", INDEX($U$5:$U$1433, MATCH(J4535, $E$5:$E$1433, 0)),""),"")</f>
        <v/>
      </c>
    </row>
    <row r="4536">
      <c r="A4536" t="str">
        <f>IF(B4536&lt;&gt;"",A4535+1,"")</f>
        <v/>
      </c>
      <c r="F4536" t="str">
        <f>IFERROR(IF(VLOOKUP(E4536,J:J,1,0)=E4536,"X",""),"")</f>
        <v/>
      </c>
      <c r="G4536" t="str">
        <f>IF(J4536&lt;&gt;"", INDEX($C$5:$C$1433, MATCH(J4536, $E$5:$E$1433, 0)),"")</f>
        <v/>
      </c>
      <c r="H4536" t="str">
        <f>IF(J4536&lt;&gt;"", INDEX($D$5:$D$1433, MATCH(J4536, $E$5:$E$1433, 0)),"")</f>
        <v/>
      </c>
      <c r="I4536" t="str">
        <f>IFERROR(IF(J4536&lt;&gt;"", INDEX($B$5:$B$1433, MATCH(J4536, $E$5:$E$1433, 0)),""),"SAI")</f>
        <v/>
      </c>
      <c r="L4536" t="str">
        <f>IFERROR(IF($N$5="Sáng",IF(MID(K4536,2,7)-MID($L$2,2,7)&gt;0,"Trễ",""),IF(MID(K4536,2,7)-MID($Q$2,2,7)&gt;0,"Trễ","")),"")</f>
        <v/>
      </c>
      <c r="M4536" t="str">
        <f>IFERROR(IF($N$5="Sáng",MID(K4536,2,7)-MID($L$2,2,7),MID(K4536,2,7)-MID($Q$2,2,7)),"")</f>
        <v/>
      </c>
      <c r="Q4536" t="str">
        <f>IF(B4536&lt;&gt;"",IF(AND(P4536="",F4536=""),"Không phép ",""),"")</f>
        <v/>
      </c>
      <c r="R4536" t="str">
        <f>UPPER(B4536)</f>
        <v/>
      </c>
      <c r="T4536" t="str">
        <f>IFERROR(IF(J4536&lt;&gt;"", INDEX($S$5:$S$1433, MATCH(J4536, $E$5:$E$1433, 0)),""),"")</f>
        <v/>
      </c>
      <c r="V4536" t="str">
        <f>IFERROR(IF(J4536&lt;&gt;"", INDEX($U$5:$U$1433, MATCH(J4536, $E$5:$E$1433, 0)),""),"")</f>
        <v/>
      </c>
    </row>
    <row r="4537">
      <c r="A4537" t="str">
        <f>IF(B4537&lt;&gt;"",A4536+1,"")</f>
        <v/>
      </c>
      <c r="F4537" t="str">
        <f>IFERROR(IF(VLOOKUP(E4537,J:J,1,0)=E4537,"X",""),"")</f>
        <v/>
      </c>
      <c r="G4537" t="str">
        <f>IF(J4537&lt;&gt;"", INDEX($C$5:$C$1433, MATCH(J4537, $E$5:$E$1433, 0)),"")</f>
        <v/>
      </c>
      <c r="H4537" t="str">
        <f>IF(J4537&lt;&gt;"", INDEX($D$5:$D$1433, MATCH(J4537, $E$5:$E$1433, 0)),"")</f>
        <v/>
      </c>
      <c r="I4537" t="str">
        <f>IFERROR(IF(J4537&lt;&gt;"", INDEX($B$5:$B$1433, MATCH(J4537, $E$5:$E$1433, 0)),""),"SAI")</f>
        <v/>
      </c>
      <c r="L4537" t="str">
        <f>IFERROR(IF($N$5="Sáng",IF(MID(K4537,2,7)-MID($L$2,2,7)&gt;0,"Trễ",""),IF(MID(K4537,2,7)-MID($Q$2,2,7)&gt;0,"Trễ","")),"")</f>
        <v/>
      </c>
      <c r="M4537" t="str">
        <f>IFERROR(IF($N$5="Sáng",MID(K4537,2,7)-MID($L$2,2,7),MID(K4537,2,7)-MID($Q$2,2,7)),"")</f>
        <v/>
      </c>
      <c r="Q4537" t="str">
        <f>IF(B4537&lt;&gt;"",IF(AND(P4537="",F4537=""),"Không phép ",""),"")</f>
        <v/>
      </c>
      <c r="R4537" t="str">
        <f>UPPER(B4537)</f>
        <v/>
      </c>
      <c r="T4537" t="str">
        <f>IFERROR(IF(J4537&lt;&gt;"", INDEX($S$5:$S$1433, MATCH(J4537, $E$5:$E$1433, 0)),""),"")</f>
        <v/>
      </c>
      <c r="V4537" t="str">
        <f>IFERROR(IF(J4537&lt;&gt;"", INDEX($U$5:$U$1433, MATCH(J4537, $E$5:$E$1433, 0)),""),"")</f>
        <v/>
      </c>
    </row>
    <row r="4538">
      <c r="A4538" t="str">
        <f>IF(B4538&lt;&gt;"",A4537+1,"")</f>
        <v/>
      </c>
      <c r="F4538" t="str">
        <f>IFERROR(IF(VLOOKUP(E4538,J:J,1,0)=E4538,"X",""),"")</f>
        <v/>
      </c>
      <c r="G4538" t="str">
        <f>IF(J4538&lt;&gt;"", INDEX($C$5:$C$1433, MATCH(J4538, $E$5:$E$1433, 0)),"")</f>
        <v/>
      </c>
      <c r="H4538" t="str">
        <f>IF(J4538&lt;&gt;"", INDEX($D$5:$D$1433, MATCH(J4538, $E$5:$E$1433, 0)),"")</f>
        <v/>
      </c>
      <c r="I4538" t="str">
        <f>IFERROR(IF(J4538&lt;&gt;"", INDEX($B$5:$B$1433, MATCH(J4538, $E$5:$E$1433, 0)),""),"SAI")</f>
        <v/>
      </c>
      <c r="L4538" t="str">
        <f>IFERROR(IF($N$5="Sáng",IF(MID(K4538,2,7)-MID($L$2,2,7)&gt;0,"Trễ",""),IF(MID(K4538,2,7)-MID($Q$2,2,7)&gt;0,"Trễ","")),"")</f>
        <v/>
      </c>
      <c r="M4538" t="str">
        <f>IFERROR(IF($N$5="Sáng",MID(K4538,2,7)-MID($L$2,2,7),MID(K4538,2,7)-MID($Q$2,2,7)),"")</f>
        <v/>
      </c>
      <c r="Q4538" t="str">
        <f>IF(B4538&lt;&gt;"",IF(AND(P4538="",F4538=""),"Không phép ",""),"")</f>
        <v/>
      </c>
      <c r="R4538" t="str">
        <f>UPPER(B4538)</f>
        <v/>
      </c>
      <c r="T4538" t="str">
        <f>IFERROR(IF(J4538&lt;&gt;"", INDEX($S$5:$S$1433, MATCH(J4538, $E$5:$E$1433, 0)),""),"")</f>
        <v/>
      </c>
      <c r="V4538" t="str">
        <f>IFERROR(IF(J4538&lt;&gt;"", INDEX($U$5:$U$1433, MATCH(J4538, $E$5:$E$1433, 0)),""),"")</f>
        <v/>
      </c>
    </row>
    <row r="4539">
      <c r="A4539" t="str">
        <f>IF(B4539&lt;&gt;"",A4538+1,"")</f>
        <v/>
      </c>
      <c r="F4539" t="str">
        <f>IFERROR(IF(VLOOKUP(E4539,J:J,1,0)=E4539,"X",""),"")</f>
        <v/>
      </c>
      <c r="G4539" t="str">
        <f>IF(J4539&lt;&gt;"", INDEX($C$5:$C$1433, MATCH(J4539, $E$5:$E$1433, 0)),"")</f>
        <v/>
      </c>
      <c r="H4539" t="str">
        <f>IF(J4539&lt;&gt;"", INDEX($D$5:$D$1433, MATCH(J4539, $E$5:$E$1433, 0)),"")</f>
        <v/>
      </c>
      <c r="I4539" t="str">
        <f>IFERROR(IF(J4539&lt;&gt;"", INDEX($B$5:$B$1433, MATCH(J4539, $E$5:$E$1433, 0)),""),"SAI")</f>
        <v/>
      </c>
      <c r="L4539" t="str">
        <f>IFERROR(IF($N$5="Sáng",IF(MID(K4539,2,7)-MID($L$2,2,7)&gt;0,"Trễ",""),IF(MID(K4539,2,7)-MID($Q$2,2,7)&gt;0,"Trễ","")),"")</f>
        <v/>
      </c>
      <c r="M4539" t="str">
        <f>IFERROR(IF($N$5="Sáng",MID(K4539,2,7)-MID($L$2,2,7),MID(K4539,2,7)-MID($Q$2,2,7)),"")</f>
        <v/>
      </c>
      <c r="Q4539" t="str">
        <f>IF(B4539&lt;&gt;"",IF(AND(P4539="",F4539=""),"Không phép ",""),"")</f>
        <v/>
      </c>
      <c r="R4539" t="str">
        <f>UPPER(B4539)</f>
        <v/>
      </c>
      <c r="T4539" t="str">
        <f>IFERROR(IF(J4539&lt;&gt;"", INDEX($S$5:$S$1433, MATCH(J4539, $E$5:$E$1433, 0)),""),"")</f>
        <v/>
      </c>
      <c r="V4539" t="str">
        <f>IFERROR(IF(J4539&lt;&gt;"", INDEX($U$5:$U$1433, MATCH(J4539, $E$5:$E$1433, 0)),""),"")</f>
        <v/>
      </c>
    </row>
    <row r="4540">
      <c r="A4540" t="str">
        <f>IF(B4540&lt;&gt;"",A4539+1,"")</f>
        <v/>
      </c>
      <c r="F4540" t="str">
        <f>IFERROR(IF(VLOOKUP(E4540,J:J,1,0)=E4540,"X",""),"")</f>
        <v/>
      </c>
      <c r="G4540" t="str">
        <f>IF(J4540&lt;&gt;"", INDEX($C$5:$C$1433, MATCH(J4540, $E$5:$E$1433, 0)),"")</f>
        <v/>
      </c>
      <c r="H4540" t="str">
        <f>IF(J4540&lt;&gt;"", INDEX($D$5:$D$1433, MATCH(J4540, $E$5:$E$1433, 0)),"")</f>
        <v/>
      </c>
      <c r="I4540" t="str">
        <f>IFERROR(IF(J4540&lt;&gt;"", INDEX($B$5:$B$1433, MATCH(J4540, $E$5:$E$1433, 0)),""),"SAI")</f>
        <v/>
      </c>
      <c r="L4540" t="str">
        <f>IFERROR(IF($N$5="Sáng",IF(MID(K4540,2,7)-MID($L$2,2,7)&gt;0,"Trễ",""),IF(MID(K4540,2,7)-MID($Q$2,2,7)&gt;0,"Trễ","")),"")</f>
        <v/>
      </c>
      <c r="M4540" t="str">
        <f>IFERROR(IF($N$5="Sáng",MID(K4540,2,7)-MID($L$2,2,7),MID(K4540,2,7)-MID($Q$2,2,7)),"")</f>
        <v/>
      </c>
      <c r="Q4540" t="str">
        <f>IF(B4540&lt;&gt;"",IF(AND(P4540="",F4540=""),"Không phép ",""),"")</f>
        <v/>
      </c>
      <c r="R4540" t="str">
        <f>UPPER(B4540)</f>
        <v/>
      </c>
      <c r="T4540" t="str">
        <f>IFERROR(IF(J4540&lt;&gt;"", INDEX($S$5:$S$1433, MATCH(J4540, $E$5:$E$1433, 0)),""),"")</f>
        <v/>
      </c>
      <c r="V4540" t="str">
        <f>IFERROR(IF(J4540&lt;&gt;"", INDEX($U$5:$U$1433, MATCH(J4540, $E$5:$E$1433, 0)),""),"")</f>
        <v/>
      </c>
    </row>
    <row r="4541">
      <c r="A4541" t="str">
        <f>IF(B4541&lt;&gt;"",A4540+1,"")</f>
        <v/>
      </c>
      <c r="F4541" t="str">
        <f>IFERROR(IF(VLOOKUP(E4541,J:J,1,0)=E4541,"X",""),"")</f>
        <v/>
      </c>
      <c r="G4541" t="str">
        <f>IF(J4541&lt;&gt;"", INDEX($C$5:$C$1433, MATCH(J4541, $E$5:$E$1433, 0)),"")</f>
        <v/>
      </c>
      <c r="H4541" t="str">
        <f>IF(J4541&lt;&gt;"", INDEX($D$5:$D$1433, MATCH(J4541, $E$5:$E$1433, 0)),"")</f>
        <v/>
      </c>
      <c r="I4541" t="str">
        <f>IFERROR(IF(J4541&lt;&gt;"", INDEX($B$5:$B$1433, MATCH(J4541, $E$5:$E$1433, 0)),""),"SAI")</f>
        <v/>
      </c>
      <c r="L4541" t="str">
        <f>IFERROR(IF($N$5="Sáng",IF(MID(K4541,2,7)-MID($L$2,2,7)&gt;0,"Trễ",""),IF(MID(K4541,2,7)-MID($Q$2,2,7)&gt;0,"Trễ","")),"")</f>
        <v/>
      </c>
      <c r="M4541" t="str">
        <f>IFERROR(IF($N$5="Sáng",MID(K4541,2,7)-MID($L$2,2,7),MID(K4541,2,7)-MID($Q$2,2,7)),"")</f>
        <v/>
      </c>
      <c r="Q4541" t="str">
        <f>IF(B4541&lt;&gt;"",IF(AND(P4541="",F4541=""),"Không phép ",""),"")</f>
        <v/>
      </c>
      <c r="R4541" t="str">
        <f>UPPER(B4541)</f>
        <v/>
      </c>
      <c r="T4541" t="str">
        <f>IFERROR(IF(J4541&lt;&gt;"", INDEX($S$5:$S$1433, MATCH(J4541, $E$5:$E$1433, 0)),""),"")</f>
        <v/>
      </c>
      <c r="V4541" t="str">
        <f>IFERROR(IF(J4541&lt;&gt;"", INDEX($U$5:$U$1433, MATCH(J4541, $E$5:$E$1433, 0)),""),"")</f>
        <v/>
      </c>
    </row>
    <row r="4542">
      <c r="A4542" t="str">
        <f>IF(B4542&lt;&gt;"",A4541+1,"")</f>
        <v/>
      </c>
      <c r="F4542" t="str">
        <f>IFERROR(IF(VLOOKUP(E4542,J:J,1,0)=E4542,"X",""),"")</f>
        <v/>
      </c>
      <c r="G4542" t="str">
        <f>IF(J4542&lt;&gt;"", INDEX($C$5:$C$1433, MATCH(J4542, $E$5:$E$1433, 0)),"")</f>
        <v/>
      </c>
      <c r="H4542" t="str">
        <f>IF(J4542&lt;&gt;"", INDEX($D$5:$D$1433, MATCH(J4542, $E$5:$E$1433, 0)),"")</f>
        <v/>
      </c>
      <c r="I4542" t="str">
        <f>IFERROR(IF(J4542&lt;&gt;"", INDEX($B$5:$B$1433, MATCH(J4542, $E$5:$E$1433, 0)),""),"SAI")</f>
        <v/>
      </c>
      <c r="L4542" t="str">
        <f>IFERROR(IF($N$5="Sáng",IF(MID(K4542,2,7)-MID($L$2,2,7)&gt;0,"Trễ",""),IF(MID(K4542,2,7)-MID($Q$2,2,7)&gt;0,"Trễ","")),"")</f>
        <v/>
      </c>
      <c r="M4542" t="str">
        <f>IFERROR(IF($N$5="Sáng",MID(K4542,2,7)-MID($L$2,2,7),MID(K4542,2,7)-MID($Q$2,2,7)),"")</f>
        <v/>
      </c>
      <c r="Q4542" t="str">
        <f>IF(B4542&lt;&gt;"",IF(AND(P4542="",F4542=""),"Không phép ",""),"")</f>
        <v/>
      </c>
      <c r="R4542" t="str">
        <f>UPPER(B4542)</f>
        <v/>
      </c>
      <c r="T4542" t="str">
        <f>IFERROR(IF(J4542&lt;&gt;"", INDEX($S$5:$S$1433, MATCH(J4542, $E$5:$E$1433, 0)),""),"")</f>
        <v/>
      </c>
      <c r="V4542" t="str">
        <f>IFERROR(IF(J4542&lt;&gt;"", INDEX($U$5:$U$1433, MATCH(J4542, $E$5:$E$1433, 0)),""),"")</f>
        <v/>
      </c>
    </row>
    <row r="4543">
      <c r="A4543" t="str">
        <f>IF(B4543&lt;&gt;"",A4542+1,"")</f>
        <v/>
      </c>
      <c r="F4543" t="str">
        <f>IFERROR(IF(VLOOKUP(E4543,J:J,1,0)=E4543,"X",""),"")</f>
        <v/>
      </c>
      <c r="G4543" t="str">
        <f>IF(J4543&lt;&gt;"", INDEX($C$5:$C$1433, MATCH(J4543, $E$5:$E$1433, 0)),"")</f>
        <v/>
      </c>
      <c r="H4543" t="str">
        <f>IF(J4543&lt;&gt;"", INDEX($D$5:$D$1433, MATCH(J4543, $E$5:$E$1433, 0)),"")</f>
        <v/>
      </c>
      <c r="I4543" t="str">
        <f>IFERROR(IF(J4543&lt;&gt;"", INDEX($B$5:$B$1433, MATCH(J4543, $E$5:$E$1433, 0)),""),"SAI")</f>
        <v/>
      </c>
      <c r="L4543" t="str">
        <f>IFERROR(IF($N$5="Sáng",IF(MID(K4543,2,7)-MID($L$2,2,7)&gt;0,"Trễ",""),IF(MID(K4543,2,7)-MID($Q$2,2,7)&gt;0,"Trễ","")),"")</f>
        <v/>
      </c>
      <c r="M4543" t="str">
        <f>IFERROR(IF($N$5="Sáng",MID(K4543,2,7)-MID($L$2,2,7),MID(K4543,2,7)-MID($Q$2,2,7)),"")</f>
        <v/>
      </c>
      <c r="Q4543" t="str">
        <f>IF(B4543&lt;&gt;"",IF(AND(P4543="",F4543=""),"Không phép ",""),"")</f>
        <v/>
      </c>
      <c r="R4543" t="str">
        <f>UPPER(B4543)</f>
        <v/>
      </c>
      <c r="T4543" t="str">
        <f>IFERROR(IF(J4543&lt;&gt;"", INDEX($S$5:$S$1433, MATCH(J4543, $E$5:$E$1433, 0)),""),"")</f>
        <v/>
      </c>
      <c r="V4543" t="str">
        <f>IFERROR(IF(J4543&lt;&gt;"", INDEX($U$5:$U$1433, MATCH(J4543, $E$5:$E$1433, 0)),""),"")</f>
        <v/>
      </c>
    </row>
    <row r="4544">
      <c r="A4544" t="str">
        <f>IF(B4544&lt;&gt;"",A4543+1,"")</f>
        <v/>
      </c>
      <c r="F4544" t="str">
        <f>IFERROR(IF(VLOOKUP(E4544,J:J,1,0)=E4544,"X",""),"")</f>
        <v/>
      </c>
      <c r="G4544" t="str">
        <f>IF(J4544&lt;&gt;"", INDEX($C$5:$C$1433, MATCH(J4544, $E$5:$E$1433, 0)),"")</f>
        <v/>
      </c>
      <c r="H4544" t="str">
        <f>IF(J4544&lt;&gt;"", INDEX($D$5:$D$1433, MATCH(J4544, $E$5:$E$1433, 0)),"")</f>
        <v/>
      </c>
      <c r="I4544" t="str">
        <f>IFERROR(IF(J4544&lt;&gt;"", INDEX($B$5:$B$1433, MATCH(J4544, $E$5:$E$1433, 0)),""),"SAI")</f>
        <v/>
      </c>
      <c r="L4544" t="str">
        <f>IFERROR(IF($N$5="Sáng",IF(MID(K4544,2,7)-MID($L$2,2,7)&gt;0,"Trễ",""),IF(MID(K4544,2,7)-MID($Q$2,2,7)&gt;0,"Trễ","")),"")</f>
        <v/>
      </c>
      <c r="M4544" t="str">
        <f>IFERROR(IF($N$5="Sáng",MID(K4544,2,7)-MID($L$2,2,7),MID(K4544,2,7)-MID($Q$2,2,7)),"")</f>
        <v/>
      </c>
      <c r="Q4544" t="str">
        <f>IF(B4544&lt;&gt;"",IF(AND(P4544="",F4544=""),"Không phép ",""),"")</f>
        <v/>
      </c>
      <c r="R4544" t="str">
        <f>UPPER(B4544)</f>
        <v/>
      </c>
      <c r="T4544" t="str">
        <f>IFERROR(IF(J4544&lt;&gt;"", INDEX($S$5:$S$1433, MATCH(J4544, $E$5:$E$1433, 0)),""),"")</f>
        <v/>
      </c>
      <c r="V4544" t="str">
        <f>IFERROR(IF(J4544&lt;&gt;"", INDEX($U$5:$U$1433, MATCH(J4544, $E$5:$E$1433, 0)),""),"")</f>
        <v/>
      </c>
    </row>
    <row r="4545">
      <c r="A4545" t="str">
        <f>IF(B4545&lt;&gt;"",A4544+1,"")</f>
        <v/>
      </c>
      <c r="F4545" t="str">
        <f>IFERROR(IF(VLOOKUP(E4545,J:J,1,0)=E4545,"X",""),"")</f>
        <v/>
      </c>
      <c r="G4545" t="str">
        <f>IF(J4545&lt;&gt;"", INDEX($C$5:$C$1433, MATCH(J4545, $E$5:$E$1433, 0)),"")</f>
        <v/>
      </c>
      <c r="H4545" t="str">
        <f>IF(J4545&lt;&gt;"", INDEX($D$5:$D$1433, MATCH(J4545, $E$5:$E$1433, 0)),"")</f>
        <v/>
      </c>
      <c r="I4545" t="str">
        <f>IFERROR(IF(J4545&lt;&gt;"", INDEX($B$5:$B$1433, MATCH(J4545, $E$5:$E$1433, 0)),""),"SAI")</f>
        <v/>
      </c>
      <c r="L4545" t="str">
        <f>IFERROR(IF($N$5="Sáng",IF(MID(K4545,2,7)-MID($L$2,2,7)&gt;0,"Trễ",""),IF(MID(K4545,2,7)-MID($Q$2,2,7)&gt;0,"Trễ","")),"")</f>
        <v/>
      </c>
      <c r="M4545" t="str">
        <f>IFERROR(IF($N$5="Sáng",MID(K4545,2,7)-MID($L$2,2,7),MID(K4545,2,7)-MID($Q$2,2,7)),"")</f>
        <v/>
      </c>
      <c r="Q4545" t="str">
        <f>IF(B4545&lt;&gt;"",IF(AND(P4545="",F4545=""),"Không phép ",""),"")</f>
        <v/>
      </c>
      <c r="R4545" t="str">
        <f>UPPER(B4545)</f>
        <v/>
      </c>
      <c r="T4545" t="str">
        <f>IFERROR(IF(J4545&lt;&gt;"", INDEX($S$5:$S$1433, MATCH(J4545, $E$5:$E$1433, 0)),""),"")</f>
        <v/>
      </c>
      <c r="V4545" t="str">
        <f>IFERROR(IF(J4545&lt;&gt;"", INDEX($U$5:$U$1433, MATCH(J4545, $E$5:$E$1433, 0)),""),"")</f>
        <v/>
      </c>
    </row>
    <row r="4546">
      <c r="A4546" t="str">
        <f>IF(B4546&lt;&gt;"",A4545+1,"")</f>
        <v/>
      </c>
      <c r="F4546" t="str">
        <f>IFERROR(IF(VLOOKUP(E4546,J:J,1,0)=E4546,"X",""),"")</f>
        <v/>
      </c>
      <c r="G4546" t="str">
        <f>IF(J4546&lt;&gt;"", INDEX($C$5:$C$1433, MATCH(J4546, $E$5:$E$1433, 0)),"")</f>
        <v/>
      </c>
      <c r="H4546" t="str">
        <f>IF(J4546&lt;&gt;"", INDEX($D$5:$D$1433, MATCH(J4546, $E$5:$E$1433, 0)),"")</f>
        <v/>
      </c>
      <c r="I4546" t="str">
        <f>IFERROR(IF(J4546&lt;&gt;"", INDEX($B$5:$B$1433, MATCH(J4546, $E$5:$E$1433, 0)),""),"SAI")</f>
        <v/>
      </c>
      <c r="L4546" t="str">
        <f>IFERROR(IF($N$5="Sáng",IF(MID(K4546,2,7)-MID($L$2,2,7)&gt;0,"Trễ",""),IF(MID(K4546,2,7)-MID($Q$2,2,7)&gt;0,"Trễ","")),"")</f>
        <v/>
      </c>
      <c r="M4546" t="str">
        <f>IFERROR(IF($N$5="Sáng",MID(K4546,2,7)-MID($L$2,2,7),MID(K4546,2,7)-MID($Q$2,2,7)),"")</f>
        <v/>
      </c>
      <c r="Q4546" t="str">
        <f>IF(B4546&lt;&gt;"",IF(AND(P4546="",F4546=""),"Không phép ",""),"")</f>
        <v/>
      </c>
      <c r="R4546" t="str">
        <f>UPPER(B4546)</f>
        <v/>
      </c>
      <c r="T4546" t="str">
        <f>IFERROR(IF(J4546&lt;&gt;"", INDEX($S$5:$S$1433, MATCH(J4546, $E$5:$E$1433, 0)),""),"")</f>
        <v/>
      </c>
      <c r="V4546" t="str">
        <f>IFERROR(IF(J4546&lt;&gt;"", INDEX($U$5:$U$1433, MATCH(J4546, $E$5:$E$1433, 0)),""),"")</f>
        <v/>
      </c>
    </row>
    <row r="4547">
      <c r="A4547" t="str">
        <f>IF(B4547&lt;&gt;"",A4546+1,"")</f>
        <v/>
      </c>
      <c r="F4547" t="str">
        <f>IFERROR(IF(VLOOKUP(E4547,J:J,1,0)=E4547,"X",""),"")</f>
        <v/>
      </c>
      <c r="G4547" t="str">
        <f>IF(J4547&lt;&gt;"", INDEX($C$5:$C$1433, MATCH(J4547, $E$5:$E$1433, 0)),"")</f>
        <v/>
      </c>
      <c r="H4547" t="str">
        <f>IF(J4547&lt;&gt;"", INDEX($D$5:$D$1433, MATCH(J4547, $E$5:$E$1433, 0)),"")</f>
        <v/>
      </c>
      <c r="I4547" t="str">
        <f>IFERROR(IF(J4547&lt;&gt;"", INDEX($B$5:$B$1433, MATCH(J4547, $E$5:$E$1433, 0)),""),"SAI")</f>
        <v/>
      </c>
      <c r="L4547" t="str">
        <f>IFERROR(IF($N$5="Sáng",IF(MID(K4547,2,7)-MID($L$2,2,7)&gt;0,"Trễ",""),IF(MID(K4547,2,7)-MID($Q$2,2,7)&gt;0,"Trễ","")),"")</f>
        <v/>
      </c>
      <c r="M4547" t="str">
        <f>IFERROR(IF($N$5="Sáng",MID(K4547,2,7)-MID($L$2,2,7),MID(K4547,2,7)-MID($Q$2,2,7)),"")</f>
        <v/>
      </c>
      <c r="Q4547" t="str">
        <f>IF(B4547&lt;&gt;"",IF(AND(P4547="",F4547=""),"Không phép ",""),"")</f>
        <v/>
      </c>
      <c r="R4547" t="str">
        <f>UPPER(B4547)</f>
        <v/>
      </c>
      <c r="T4547" t="str">
        <f>IFERROR(IF(J4547&lt;&gt;"", INDEX($S$5:$S$1433, MATCH(J4547, $E$5:$E$1433, 0)),""),"")</f>
        <v/>
      </c>
      <c r="V4547" t="str">
        <f>IFERROR(IF(J4547&lt;&gt;"", INDEX($U$5:$U$1433, MATCH(J4547, $E$5:$E$1433, 0)),""),"")</f>
        <v/>
      </c>
    </row>
    <row r="4548">
      <c r="A4548" t="str">
        <f>IF(B4548&lt;&gt;"",A4547+1,"")</f>
        <v/>
      </c>
      <c r="F4548" t="str">
        <f>IFERROR(IF(VLOOKUP(E4548,J:J,1,0)=E4548,"X",""),"")</f>
        <v/>
      </c>
      <c r="G4548" t="str">
        <f>IF(J4548&lt;&gt;"", INDEX($C$5:$C$1433, MATCH(J4548, $E$5:$E$1433, 0)),"")</f>
        <v/>
      </c>
      <c r="H4548" t="str">
        <f>IF(J4548&lt;&gt;"", INDEX($D$5:$D$1433, MATCH(J4548, $E$5:$E$1433, 0)),"")</f>
        <v/>
      </c>
      <c r="I4548" t="str">
        <f>IFERROR(IF(J4548&lt;&gt;"", INDEX($B$5:$B$1433, MATCH(J4548, $E$5:$E$1433, 0)),""),"SAI")</f>
        <v/>
      </c>
      <c r="L4548" t="str">
        <f>IFERROR(IF($N$5="Sáng",IF(MID(K4548,2,7)-MID($L$2,2,7)&gt;0,"Trễ",""),IF(MID(K4548,2,7)-MID($Q$2,2,7)&gt;0,"Trễ","")),"")</f>
        <v/>
      </c>
      <c r="M4548" t="str">
        <f>IFERROR(IF($N$5="Sáng",MID(K4548,2,7)-MID($L$2,2,7),MID(K4548,2,7)-MID($Q$2,2,7)),"")</f>
        <v/>
      </c>
      <c r="Q4548" t="str">
        <f>IF(B4548&lt;&gt;"",IF(AND(P4548="",F4548=""),"Không phép ",""),"")</f>
        <v/>
      </c>
      <c r="R4548" t="str">
        <f>UPPER(B4548)</f>
        <v/>
      </c>
      <c r="T4548" t="str">
        <f>IFERROR(IF(J4548&lt;&gt;"", INDEX($S$5:$S$1433, MATCH(J4548, $E$5:$E$1433, 0)),""),"")</f>
        <v/>
      </c>
      <c r="V4548" t="str">
        <f>IFERROR(IF(J4548&lt;&gt;"", INDEX($U$5:$U$1433, MATCH(J4548, $E$5:$E$1433, 0)),""),"")</f>
        <v/>
      </c>
    </row>
    <row r="4549">
      <c r="A4549" t="str">
        <f>IF(B4549&lt;&gt;"",A4548+1,"")</f>
        <v/>
      </c>
      <c r="F4549" t="str">
        <f>IFERROR(IF(VLOOKUP(E4549,J:J,1,0)=E4549,"X",""),"")</f>
        <v/>
      </c>
      <c r="G4549" t="str">
        <f>IF(J4549&lt;&gt;"", INDEX($C$5:$C$1433, MATCH(J4549, $E$5:$E$1433, 0)),"")</f>
        <v/>
      </c>
      <c r="H4549" t="str">
        <f>IF(J4549&lt;&gt;"", INDEX($D$5:$D$1433, MATCH(J4549, $E$5:$E$1433, 0)),"")</f>
        <v/>
      </c>
      <c r="I4549" t="str">
        <f>IFERROR(IF(J4549&lt;&gt;"", INDEX($B$5:$B$1433, MATCH(J4549, $E$5:$E$1433, 0)),""),"SAI")</f>
        <v/>
      </c>
      <c r="L4549" t="str">
        <f>IFERROR(IF($N$5="Sáng",IF(MID(K4549,2,7)-MID($L$2,2,7)&gt;0,"Trễ",""),IF(MID(K4549,2,7)-MID($Q$2,2,7)&gt;0,"Trễ","")),"")</f>
        <v/>
      </c>
      <c r="M4549" t="str">
        <f>IFERROR(IF($N$5="Sáng",MID(K4549,2,7)-MID($L$2,2,7),MID(K4549,2,7)-MID($Q$2,2,7)),"")</f>
        <v/>
      </c>
      <c r="Q4549" t="str">
        <f>IF(B4549&lt;&gt;"",IF(AND(P4549="",F4549=""),"Không phép ",""),"")</f>
        <v/>
      </c>
      <c r="R4549" t="str">
        <f>UPPER(B4549)</f>
        <v/>
      </c>
      <c r="T4549" t="str">
        <f>IFERROR(IF(J4549&lt;&gt;"", INDEX($S$5:$S$1433, MATCH(J4549, $E$5:$E$1433, 0)),""),"")</f>
        <v/>
      </c>
      <c r="V4549" t="str">
        <f>IFERROR(IF(J4549&lt;&gt;"", INDEX($U$5:$U$1433, MATCH(J4549, $E$5:$E$1433, 0)),""),"")</f>
        <v/>
      </c>
    </row>
    <row r="4550">
      <c r="A4550" t="str">
        <f>IF(B4550&lt;&gt;"",A4549+1,"")</f>
        <v/>
      </c>
      <c r="F4550" t="str">
        <f>IFERROR(IF(VLOOKUP(E4550,J:J,1,0)=E4550,"X",""),"")</f>
        <v/>
      </c>
      <c r="G4550" t="str">
        <f>IF(J4550&lt;&gt;"", INDEX($C$5:$C$1433, MATCH(J4550, $E$5:$E$1433, 0)),"")</f>
        <v/>
      </c>
      <c r="H4550" t="str">
        <f>IF(J4550&lt;&gt;"", INDEX($D$5:$D$1433, MATCH(J4550, $E$5:$E$1433, 0)),"")</f>
        <v/>
      </c>
      <c r="I4550" t="str">
        <f>IFERROR(IF(J4550&lt;&gt;"", INDEX($B$5:$B$1433, MATCH(J4550, $E$5:$E$1433, 0)),""),"SAI")</f>
        <v/>
      </c>
      <c r="L4550" t="str">
        <f>IFERROR(IF($N$5="Sáng",IF(MID(K4550,2,7)-MID($L$2,2,7)&gt;0,"Trễ",""),IF(MID(K4550,2,7)-MID($Q$2,2,7)&gt;0,"Trễ","")),"")</f>
        <v/>
      </c>
      <c r="M4550" t="str">
        <f>IFERROR(IF($N$5="Sáng",MID(K4550,2,7)-MID($L$2,2,7),MID(K4550,2,7)-MID($Q$2,2,7)),"")</f>
        <v/>
      </c>
      <c r="Q4550" t="str">
        <f>IF(B4550&lt;&gt;"",IF(AND(P4550="",F4550=""),"Không phép ",""),"")</f>
        <v/>
      </c>
      <c r="R4550" t="str">
        <f>UPPER(B4550)</f>
        <v/>
      </c>
      <c r="T4550" t="str">
        <f>IFERROR(IF(J4550&lt;&gt;"", INDEX($S$5:$S$1433, MATCH(J4550, $E$5:$E$1433, 0)),""),"")</f>
        <v/>
      </c>
      <c r="V4550" t="str">
        <f>IFERROR(IF(J4550&lt;&gt;"", INDEX($U$5:$U$1433, MATCH(J4550, $E$5:$E$1433, 0)),""),"")</f>
        <v/>
      </c>
    </row>
    <row r="4551">
      <c r="A4551" t="str">
        <f>IF(B4551&lt;&gt;"",A4550+1,"")</f>
        <v/>
      </c>
      <c r="F4551" t="str">
        <f>IFERROR(IF(VLOOKUP(E4551,J:J,1,0)=E4551,"X",""),"")</f>
        <v/>
      </c>
      <c r="G4551" t="str">
        <f>IF(J4551&lt;&gt;"", INDEX($C$5:$C$1433, MATCH(J4551, $E$5:$E$1433, 0)),"")</f>
        <v/>
      </c>
      <c r="H4551" t="str">
        <f>IF(J4551&lt;&gt;"", INDEX($D$5:$D$1433, MATCH(J4551, $E$5:$E$1433, 0)),"")</f>
        <v/>
      </c>
      <c r="I4551" t="str">
        <f>IFERROR(IF(J4551&lt;&gt;"", INDEX($B$5:$B$1433, MATCH(J4551, $E$5:$E$1433, 0)),""),"SAI")</f>
        <v/>
      </c>
      <c r="L4551" t="str">
        <f>IFERROR(IF($N$5="Sáng",IF(MID(K4551,2,7)-MID($L$2,2,7)&gt;0,"Trễ",""),IF(MID(K4551,2,7)-MID($Q$2,2,7)&gt;0,"Trễ","")),"")</f>
        <v/>
      </c>
      <c r="M4551" t="str">
        <f>IFERROR(IF($N$5="Sáng",MID(K4551,2,7)-MID($L$2,2,7),MID(K4551,2,7)-MID($Q$2,2,7)),"")</f>
        <v/>
      </c>
      <c r="Q4551" t="str">
        <f>IF(B4551&lt;&gt;"",IF(AND(P4551="",F4551=""),"Không phép ",""),"")</f>
        <v/>
      </c>
      <c r="R4551" t="str">
        <f>UPPER(B4551)</f>
        <v/>
      </c>
      <c r="T4551" t="str">
        <f>IFERROR(IF(J4551&lt;&gt;"", INDEX($S$5:$S$1433, MATCH(J4551, $E$5:$E$1433, 0)),""),"")</f>
        <v/>
      </c>
      <c r="V4551" t="str">
        <f>IFERROR(IF(J4551&lt;&gt;"", INDEX($U$5:$U$1433, MATCH(J4551, $E$5:$E$1433, 0)),""),"")</f>
        <v/>
      </c>
    </row>
    <row r="4552">
      <c r="A4552" t="str">
        <f>IF(B4552&lt;&gt;"",A4551+1,"")</f>
        <v/>
      </c>
      <c r="F4552" t="str">
        <f>IFERROR(IF(VLOOKUP(E4552,J:J,1,0)=E4552,"X",""),"")</f>
        <v/>
      </c>
      <c r="G4552" t="str">
        <f>IF(J4552&lt;&gt;"", INDEX($C$5:$C$1433, MATCH(J4552, $E$5:$E$1433, 0)),"")</f>
        <v/>
      </c>
      <c r="H4552" t="str">
        <f>IF(J4552&lt;&gt;"", INDEX($D$5:$D$1433, MATCH(J4552, $E$5:$E$1433, 0)),"")</f>
        <v/>
      </c>
      <c r="I4552" t="str">
        <f>IFERROR(IF(J4552&lt;&gt;"", INDEX($B$5:$B$1433, MATCH(J4552, $E$5:$E$1433, 0)),""),"SAI")</f>
        <v/>
      </c>
      <c r="L4552" t="str">
        <f>IFERROR(IF($N$5="Sáng",IF(MID(K4552,2,7)-MID($L$2,2,7)&gt;0,"Trễ",""),IF(MID(K4552,2,7)-MID($Q$2,2,7)&gt;0,"Trễ","")),"")</f>
        <v/>
      </c>
      <c r="M4552" t="str">
        <f>IFERROR(IF($N$5="Sáng",MID(K4552,2,7)-MID($L$2,2,7),MID(K4552,2,7)-MID($Q$2,2,7)),"")</f>
        <v/>
      </c>
      <c r="Q4552" t="str">
        <f>IF(B4552&lt;&gt;"",IF(AND(P4552="",F4552=""),"Không phép ",""),"")</f>
        <v/>
      </c>
      <c r="R4552" t="str">
        <f>UPPER(B4552)</f>
        <v/>
      </c>
      <c r="T4552" t="str">
        <f>IFERROR(IF(J4552&lt;&gt;"", INDEX($S$5:$S$1433, MATCH(J4552, $E$5:$E$1433, 0)),""),"")</f>
        <v/>
      </c>
      <c r="V4552" t="str">
        <f>IFERROR(IF(J4552&lt;&gt;"", INDEX($U$5:$U$1433, MATCH(J4552, $E$5:$E$1433, 0)),""),"")</f>
        <v/>
      </c>
    </row>
    <row r="4553">
      <c r="A4553" t="str">
        <f>IF(B4553&lt;&gt;"",A4552+1,"")</f>
        <v/>
      </c>
      <c r="F4553" t="str">
        <f>IFERROR(IF(VLOOKUP(E4553,J:J,1,0)=E4553,"X",""),"")</f>
        <v/>
      </c>
      <c r="G4553" t="str">
        <f>IF(J4553&lt;&gt;"", INDEX($C$5:$C$1433, MATCH(J4553, $E$5:$E$1433, 0)),"")</f>
        <v/>
      </c>
      <c r="H4553" t="str">
        <f>IF(J4553&lt;&gt;"", INDEX($D$5:$D$1433, MATCH(J4553, $E$5:$E$1433, 0)),"")</f>
        <v/>
      </c>
      <c r="I4553" t="str">
        <f>IFERROR(IF(J4553&lt;&gt;"", INDEX($B$5:$B$1433, MATCH(J4553, $E$5:$E$1433, 0)),""),"SAI")</f>
        <v/>
      </c>
      <c r="L4553" t="str">
        <f>IFERROR(IF($N$5="Sáng",IF(MID(K4553,2,7)-MID($L$2,2,7)&gt;0,"Trễ",""),IF(MID(K4553,2,7)-MID($Q$2,2,7)&gt;0,"Trễ","")),"")</f>
        <v/>
      </c>
      <c r="M4553" t="str">
        <f>IFERROR(IF($N$5="Sáng",MID(K4553,2,7)-MID($L$2,2,7),MID(K4553,2,7)-MID($Q$2,2,7)),"")</f>
        <v/>
      </c>
      <c r="Q4553" t="str">
        <f>IF(B4553&lt;&gt;"",IF(AND(P4553="",F4553=""),"Không phép ",""),"")</f>
        <v/>
      </c>
      <c r="R4553" t="str">
        <f>UPPER(B4553)</f>
        <v/>
      </c>
      <c r="T4553" t="str">
        <f>IFERROR(IF(J4553&lt;&gt;"", INDEX($S$5:$S$1433, MATCH(J4553, $E$5:$E$1433, 0)),""),"")</f>
        <v/>
      </c>
      <c r="V4553" t="str">
        <f>IFERROR(IF(J4553&lt;&gt;"", INDEX($U$5:$U$1433, MATCH(J4553, $E$5:$E$1433, 0)),""),"")</f>
        <v/>
      </c>
    </row>
    <row r="4554">
      <c r="A4554" t="str">
        <f>IF(B4554&lt;&gt;"",A4553+1,"")</f>
        <v/>
      </c>
      <c r="F4554" t="str">
        <f>IFERROR(IF(VLOOKUP(E4554,J:J,1,0)=E4554,"X",""),"")</f>
        <v/>
      </c>
      <c r="G4554" t="str">
        <f>IF(J4554&lt;&gt;"", INDEX($C$5:$C$1433, MATCH(J4554, $E$5:$E$1433, 0)),"")</f>
        <v/>
      </c>
      <c r="H4554" t="str">
        <f>IF(J4554&lt;&gt;"", INDEX($D$5:$D$1433, MATCH(J4554, $E$5:$E$1433, 0)),"")</f>
        <v/>
      </c>
      <c r="I4554" t="str">
        <f>IFERROR(IF(J4554&lt;&gt;"", INDEX($B$5:$B$1433, MATCH(J4554, $E$5:$E$1433, 0)),""),"SAI")</f>
        <v/>
      </c>
      <c r="L4554" t="str">
        <f>IFERROR(IF($N$5="Sáng",IF(MID(K4554,2,7)-MID($L$2,2,7)&gt;0,"Trễ",""),IF(MID(K4554,2,7)-MID($Q$2,2,7)&gt;0,"Trễ","")),"")</f>
        <v/>
      </c>
      <c r="M4554" t="str">
        <f>IFERROR(IF($N$5="Sáng",MID(K4554,2,7)-MID($L$2,2,7),MID(K4554,2,7)-MID($Q$2,2,7)),"")</f>
        <v/>
      </c>
      <c r="Q4554" t="str">
        <f>IF(B4554&lt;&gt;"",IF(AND(P4554="",F4554=""),"Không phép ",""),"")</f>
        <v/>
      </c>
      <c r="R4554" t="str">
        <f>UPPER(B4554)</f>
        <v/>
      </c>
      <c r="T4554" t="str">
        <f>IFERROR(IF(J4554&lt;&gt;"", INDEX($S$5:$S$1433, MATCH(J4554, $E$5:$E$1433, 0)),""),"")</f>
        <v/>
      </c>
      <c r="V4554" t="str">
        <f>IFERROR(IF(J4554&lt;&gt;"", INDEX($U$5:$U$1433, MATCH(J4554, $E$5:$E$1433, 0)),""),"")</f>
        <v/>
      </c>
    </row>
    <row r="4555">
      <c r="A4555" t="str">
        <f>IF(B4555&lt;&gt;"",A4554+1,"")</f>
        <v/>
      </c>
      <c r="F4555" t="str">
        <f>IFERROR(IF(VLOOKUP(E4555,J:J,1,0)=E4555,"X",""),"")</f>
        <v/>
      </c>
      <c r="G4555" t="str">
        <f>IF(J4555&lt;&gt;"", INDEX($C$5:$C$1433, MATCH(J4555, $E$5:$E$1433, 0)),"")</f>
        <v/>
      </c>
      <c r="H4555" t="str">
        <f>IF(J4555&lt;&gt;"", INDEX($D$5:$D$1433, MATCH(J4555, $E$5:$E$1433, 0)),"")</f>
        <v/>
      </c>
      <c r="I4555" t="str">
        <f>IFERROR(IF(J4555&lt;&gt;"", INDEX($B$5:$B$1433, MATCH(J4555, $E$5:$E$1433, 0)),""),"SAI")</f>
        <v/>
      </c>
      <c r="L4555" t="str">
        <f>IFERROR(IF($N$5="Sáng",IF(MID(K4555,2,7)-MID($L$2,2,7)&gt;0,"Trễ",""),IF(MID(K4555,2,7)-MID($Q$2,2,7)&gt;0,"Trễ","")),"")</f>
        <v/>
      </c>
      <c r="M4555" t="str">
        <f>IFERROR(IF($N$5="Sáng",MID(K4555,2,7)-MID($L$2,2,7),MID(K4555,2,7)-MID($Q$2,2,7)),"")</f>
        <v/>
      </c>
      <c r="Q4555" t="str">
        <f>IF(B4555&lt;&gt;"",IF(AND(P4555="",F4555=""),"Không phép ",""),"")</f>
        <v/>
      </c>
      <c r="R4555" t="str">
        <f>UPPER(B4555)</f>
        <v/>
      </c>
      <c r="T4555" t="str">
        <f>IFERROR(IF(J4555&lt;&gt;"", INDEX($S$5:$S$1433, MATCH(J4555, $E$5:$E$1433, 0)),""),"")</f>
        <v/>
      </c>
      <c r="V4555" t="str">
        <f>IFERROR(IF(J4555&lt;&gt;"", INDEX($U$5:$U$1433, MATCH(J4555, $E$5:$E$1433, 0)),""),"")</f>
        <v/>
      </c>
    </row>
    <row r="4556">
      <c r="A4556" t="str">
        <f>IF(B4556&lt;&gt;"",A4555+1,"")</f>
        <v/>
      </c>
      <c r="F4556" t="str">
        <f>IFERROR(IF(VLOOKUP(E4556,J:J,1,0)=E4556,"X",""),"")</f>
        <v/>
      </c>
      <c r="G4556" t="str">
        <f>IF(J4556&lt;&gt;"", INDEX($C$5:$C$1433, MATCH(J4556, $E$5:$E$1433, 0)),"")</f>
        <v/>
      </c>
      <c r="H4556" t="str">
        <f>IF(J4556&lt;&gt;"", INDEX($D$5:$D$1433, MATCH(J4556, $E$5:$E$1433, 0)),"")</f>
        <v/>
      </c>
      <c r="I4556" t="str">
        <f>IFERROR(IF(J4556&lt;&gt;"", INDEX($B$5:$B$1433, MATCH(J4556, $E$5:$E$1433, 0)),""),"SAI")</f>
        <v/>
      </c>
      <c r="L4556" t="str">
        <f>IFERROR(IF($N$5="Sáng",IF(MID(K4556,2,7)-MID($L$2,2,7)&gt;0,"Trễ",""),IF(MID(K4556,2,7)-MID($Q$2,2,7)&gt;0,"Trễ","")),"")</f>
        <v/>
      </c>
      <c r="M4556" t="str">
        <f>IFERROR(IF($N$5="Sáng",MID(K4556,2,7)-MID($L$2,2,7),MID(K4556,2,7)-MID($Q$2,2,7)),"")</f>
        <v/>
      </c>
      <c r="Q4556" t="str">
        <f>IF(B4556&lt;&gt;"",IF(AND(P4556="",F4556=""),"Không phép ",""),"")</f>
        <v/>
      </c>
      <c r="R4556" t="str">
        <f>UPPER(B4556)</f>
        <v/>
      </c>
      <c r="T4556" t="str">
        <f>IFERROR(IF(J4556&lt;&gt;"", INDEX($S$5:$S$1433, MATCH(J4556, $E$5:$E$1433, 0)),""),"")</f>
        <v/>
      </c>
      <c r="V4556" t="str">
        <f>IFERROR(IF(J4556&lt;&gt;"", INDEX($U$5:$U$1433, MATCH(J4556, $E$5:$E$1433, 0)),""),"")</f>
        <v/>
      </c>
    </row>
    <row r="4557">
      <c r="A4557" t="str">
        <f>IF(B4557&lt;&gt;"",A4556+1,"")</f>
        <v/>
      </c>
      <c r="F4557" t="str">
        <f>IFERROR(IF(VLOOKUP(E4557,J:J,1,0)=E4557,"X",""),"")</f>
        <v/>
      </c>
      <c r="G4557" t="str">
        <f>IF(J4557&lt;&gt;"", INDEX($C$5:$C$1433, MATCH(J4557, $E$5:$E$1433, 0)),"")</f>
        <v/>
      </c>
      <c r="H4557" t="str">
        <f>IF(J4557&lt;&gt;"", INDEX($D$5:$D$1433, MATCH(J4557, $E$5:$E$1433, 0)),"")</f>
        <v/>
      </c>
      <c r="I4557" t="str">
        <f>IFERROR(IF(J4557&lt;&gt;"", INDEX($B$5:$B$1433, MATCH(J4557, $E$5:$E$1433, 0)),""),"SAI")</f>
        <v/>
      </c>
      <c r="L4557" t="str">
        <f>IFERROR(IF($N$5="Sáng",IF(MID(K4557,2,7)-MID($L$2,2,7)&gt;0,"Trễ",""),IF(MID(K4557,2,7)-MID($Q$2,2,7)&gt;0,"Trễ","")),"")</f>
        <v/>
      </c>
      <c r="M4557" t="str">
        <f>IFERROR(IF($N$5="Sáng",MID(K4557,2,7)-MID($L$2,2,7),MID(K4557,2,7)-MID($Q$2,2,7)),"")</f>
        <v/>
      </c>
      <c r="Q4557" t="str">
        <f>IF(B4557&lt;&gt;"",IF(AND(P4557="",F4557=""),"Không phép ",""),"")</f>
        <v/>
      </c>
      <c r="R4557" t="str">
        <f>UPPER(B4557)</f>
        <v/>
      </c>
      <c r="T4557" t="str">
        <f>IFERROR(IF(J4557&lt;&gt;"", INDEX($S$5:$S$1433, MATCH(J4557, $E$5:$E$1433, 0)),""),"")</f>
        <v/>
      </c>
      <c r="V4557" t="str">
        <f>IFERROR(IF(J4557&lt;&gt;"", INDEX($U$5:$U$1433, MATCH(J4557, $E$5:$E$1433, 0)),""),"")</f>
        <v/>
      </c>
    </row>
    <row r="4558">
      <c r="A4558" t="str">
        <f>IF(B4558&lt;&gt;"",A4557+1,"")</f>
        <v/>
      </c>
      <c r="F4558" t="str">
        <f>IFERROR(IF(VLOOKUP(E4558,J:J,1,0)=E4558,"X",""),"")</f>
        <v/>
      </c>
      <c r="G4558" t="str">
        <f>IF(J4558&lt;&gt;"", INDEX($C$5:$C$1433, MATCH(J4558, $E$5:$E$1433, 0)),"")</f>
        <v/>
      </c>
      <c r="H4558" t="str">
        <f>IF(J4558&lt;&gt;"", INDEX($D$5:$D$1433, MATCH(J4558, $E$5:$E$1433, 0)),"")</f>
        <v/>
      </c>
      <c r="I4558" t="str">
        <f>IFERROR(IF(J4558&lt;&gt;"", INDEX($B$5:$B$1433, MATCH(J4558, $E$5:$E$1433, 0)),""),"SAI")</f>
        <v/>
      </c>
      <c r="L4558" t="str">
        <f>IFERROR(IF($N$5="Sáng",IF(MID(K4558,2,7)-MID($L$2,2,7)&gt;0,"Trễ",""),IF(MID(K4558,2,7)-MID($Q$2,2,7)&gt;0,"Trễ","")),"")</f>
        <v/>
      </c>
      <c r="M4558" t="str">
        <f>IFERROR(IF($N$5="Sáng",MID(K4558,2,7)-MID($L$2,2,7),MID(K4558,2,7)-MID($Q$2,2,7)),"")</f>
        <v/>
      </c>
      <c r="Q4558" t="str">
        <f>IF(B4558&lt;&gt;"",IF(AND(P4558="",F4558=""),"Không phép ",""),"")</f>
        <v/>
      </c>
      <c r="R4558" t="str">
        <f>UPPER(B4558)</f>
        <v/>
      </c>
      <c r="T4558" t="str">
        <f>IFERROR(IF(J4558&lt;&gt;"", INDEX($S$5:$S$1433, MATCH(J4558, $E$5:$E$1433, 0)),""),"")</f>
        <v/>
      </c>
      <c r="V4558" t="str">
        <f>IFERROR(IF(J4558&lt;&gt;"", INDEX($U$5:$U$1433, MATCH(J4558, $E$5:$E$1433, 0)),""),"")</f>
        <v/>
      </c>
    </row>
    <row r="4559">
      <c r="A4559" t="str">
        <f>IF(B4559&lt;&gt;"",A4558+1,"")</f>
        <v/>
      </c>
      <c r="F4559" t="str">
        <f>IFERROR(IF(VLOOKUP(E4559,J:J,1,0)=E4559,"X",""),"")</f>
        <v/>
      </c>
      <c r="G4559" t="str">
        <f>IF(J4559&lt;&gt;"", INDEX($C$5:$C$1433, MATCH(J4559, $E$5:$E$1433, 0)),"")</f>
        <v/>
      </c>
      <c r="H4559" t="str">
        <f>IF(J4559&lt;&gt;"", INDEX($D$5:$D$1433, MATCH(J4559, $E$5:$E$1433, 0)),"")</f>
        <v/>
      </c>
      <c r="I4559" t="str">
        <f>IFERROR(IF(J4559&lt;&gt;"", INDEX($B$5:$B$1433, MATCH(J4559, $E$5:$E$1433, 0)),""),"SAI")</f>
        <v/>
      </c>
      <c r="L4559" t="str">
        <f>IFERROR(IF($N$5="Sáng",IF(MID(K4559,2,7)-MID($L$2,2,7)&gt;0,"Trễ",""),IF(MID(K4559,2,7)-MID($Q$2,2,7)&gt;0,"Trễ","")),"")</f>
        <v/>
      </c>
      <c r="M4559" t="str">
        <f>IFERROR(IF($N$5="Sáng",MID(K4559,2,7)-MID($L$2,2,7),MID(K4559,2,7)-MID($Q$2,2,7)),"")</f>
        <v/>
      </c>
      <c r="Q4559" t="str">
        <f>IF(B4559&lt;&gt;"",IF(AND(P4559="",F4559=""),"Không phép ",""),"")</f>
        <v/>
      </c>
      <c r="R4559" t="str">
        <f>UPPER(B4559)</f>
        <v/>
      </c>
      <c r="T4559" t="str">
        <f>IFERROR(IF(J4559&lt;&gt;"", INDEX($S$5:$S$1433, MATCH(J4559, $E$5:$E$1433, 0)),""),"")</f>
        <v/>
      </c>
      <c r="V4559" t="str">
        <f>IFERROR(IF(J4559&lt;&gt;"", INDEX($U$5:$U$1433, MATCH(J4559, $E$5:$E$1433, 0)),""),"")</f>
        <v/>
      </c>
    </row>
    <row r="4560">
      <c r="A4560" t="str">
        <f>IF(B4560&lt;&gt;"",A4559+1,"")</f>
        <v/>
      </c>
      <c r="F4560" t="str">
        <f>IFERROR(IF(VLOOKUP(E4560,J:J,1,0)=E4560,"X",""),"")</f>
        <v/>
      </c>
      <c r="G4560" t="str">
        <f>IF(J4560&lt;&gt;"", INDEX($C$5:$C$1433, MATCH(J4560, $E$5:$E$1433, 0)),"")</f>
        <v/>
      </c>
      <c r="H4560" t="str">
        <f>IF(J4560&lt;&gt;"", INDEX($D$5:$D$1433, MATCH(J4560, $E$5:$E$1433, 0)),"")</f>
        <v/>
      </c>
      <c r="I4560" t="str">
        <f>IFERROR(IF(J4560&lt;&gt;"", INDEX($B$5:$B$1433, MATCH(J4560, $E$5:$E$1433, 0)),""),"SAI")</f>
        <v/>
      </c>
      <c r="L4560" t="str">
        <f>IFERROR(IF($N$5="Sáng",IF(MID(K4560,2,7)-MID($L$2,2,7)&gt;0,"Trễ",""),IF(MID(K4560,2,7)-MID($Q$2,2,7)&gt;0,"Trễ","")),"")</f>
        <v/>
      </c>
      <c r="M4560" t="str">
        <f>IFERROR(IF($N$5="Sáng",MID(K4560,2,7)-MID($L$2,2,7),MID(K4560,2,7)-MID($Q$2,2,7)),"")</f>
        <v/>
      </c>
      <c r="Q4560" t="str">
        <f>IF(B4560&lt;&gt;"",IF(AND(P4560="",F4560=""),"Không phép ",""),"")</f>
        <v/>
      </c>
      <c r="R4560" t="str">
        <f>UPPER(B4560)</f>
        <v/>
      </c>
      <c r="T4560" t="str">
        <f>IFERROR(IF(J4560&lt;&gt;"", INDEX($S$5:$S$1433, MATCH(J4560, $E$5:$E$1433, 0)),""),"")</f>
        <v/>
      </c>
      <c r="V4560" t="str">
        <f>IFERROR(IF(J4560&lt;&gt;"", INDEX($U$5:$U$1433, MATCH(J4560, $E$5:$E$1433, 0)),""),"")</f>
        <v/>
      </c>
    </row>
    <row r="4561">
      <c r="A4561" t="str">
        <f>IF(B4561&lt;&gt;"",A4560+1,"")</f>
        <v/>
      </c>
      <c r="F4561" t="str">
        <f>IFERROR(IF(VLOOKUP(E4561,J:J,1,0)=E4561,"X",""),"")</f>
        <v/>
      </c>
      <c r="G4561" t="str">
        <f>IF(J4561&lt;&gt;"", INDEX($C$5:$C$1433, MATCH(J4561, $E$5:$E$1433, 0)),"")</f>
        <v/>
      </c>
      <c r="H4561" t="str">
        <f>IF(J4561&lt;&gt;"", INDEX($D$5:$D$1433, MATCH(J4561, $E$5:$E$1433, 0)),"")</f>
        <v/>
      </c>
      <c r="I4561" t="str">
        <f>IFERROR(IF(J4561&lt;&gt;"", INDEX($B$5:$B$1433, MATCH(J4561, $E$5:$E$1433, 0)),""),"SAI")</f>
        <v/>
      </c>
      <c r="L4561" t="str">
        <f>IFERROR(IF($N$5="Sáng",IF(MID(K4561,2,7)-MID($L$2,2,7)&gt;0,"Trễ",""),IF(MID(K4561,2,7)-MID($Q$2,2,7)&gt;0,"Trễ","")),"")</f>
        <v/>
      </c>
      <c r="M4561" t="str">
        <f>IFERROR(IF($N$5="Sáng",MID(K4561,2,7)-MID($L$2,2,7),MID(K4561,2,7)-MID($Q$2,2,7)),"")</f>
        <v/>
      </c>
      <c r="Q4561" t="str">
        <f>IF(B4561&lt;&gt;"",IF(AND(P4561="",F4561=""),"Không phép ",""),"")</f>
        <v/>
      </c>
      <c r="R4561" t="str">
        <f>UPPER(B4561)</f>
        <v/>
      </c>
      <c r="T4561" t="str">
        <f>IFERROR(IF(J4561&lt;&gt;"", INDEX($S$5:$S$1433, MATCH(J4561, $E$5:$E$1433, 0)),""),"")</f>
        <v/>
      </c>
      <c r="V4561" t="str">
        <f>IFERROR(IF(J4561&lt;&gt;"", INDEX($U$5:$U$1433, MATCH(J4561, $E$5:$E$1433, 0)),""),"")</f>
        <v/>
      </c>
    </row>
    <row r="4562">
      <c r="A4562" t="str">
        <f>IF(B4562&lt;&gt;"",A4561+1,"")</f>
        <v/>
      </c>
      <c r="F4562" t="str">
        <f>IFERROR(IF(VLOOKUP(E4562,J:J,1,0)=E4562,"X",""),"")</f>
        <v/>
      </c>
      <c r="G4562" t="str">
        <f>IF(J4562&lt;&gt;"", INDEX($C$5:$C$1433, MATCH(J4562, $E$5:$E$1433, 0)),"")</f>
        <v/>
      </c>
      <c r="H4562" t="str">
        <f>IF(J4562&lt;&gt;"", INDEX($D$5:$D$1433, MATCH(J4562, $E$5:$E$1433, 0)),"")</f>
        <v/>
      </c>
      <c r="I4562" t="str">
        <f>IFERROR(IF(J4562&lt;&gt;"", INDEX($B$5:$B$1433, MATCH(J4562, $E$5:$E$1433, 0)),""),"SAI")</f>
        <v/>
      </c>
      <c r="L4562" t="str">
        <f>IFERROR(IF($N$5="Sáng",IF(MID(K4562,2,7)-MID($L$2,2,7)&gt;0,"Trễ",""),IF(MID(K4562,2,7)-MID($Q$2,2,7)&gt;0,"Trễ","")),"")</f>
        <v/>
      </c>
      <c r="M4562" t="str">
        <f>IFERROR(IF($N$5="Sáng",MID(K4562,2,7)-MID($L$2,2,7),MID(K4562,2,7)-MID($Q$2,2,7)),"")</f>
        <v/>
      </c>
      <c r="Q4562" t="str">
        <f>IF(B4562&lt;&gt;"",IF(AND(P4562="",F4562=""),"Không phép ",""),"")</f>
        <v/>
      </c>
      <c r="R4562" t="str">
        <f>UPPER(B4562)</f>
        <v/>
      </c>
      <c r="T4562" t="str">
        <f>IFERROR(IF(J4562&lt;&gt;"", INDEX($S$5:$S$1433, MATCH(J4562, $E$5:$E$1433, 0)),""),"")</f>
        <v/>
      </c>
      <c r="V4562" t="str">
        <f>IFERROR(IF(J4562&lt;&gt;"", INDEX($U$5:$U$1433, MATCH(J4562, $E$5:$E$1433, 0)),""),"")</f>
        <v/>
      </c>
    </row>
    <row r="4563">
      <c r="A4563" t="str">
        <f>IF(B4563&lt;&gt;"",A4562+1,"")</f>
        <v/>
      </c>
      <c r="F4563" t="str">
        <f>IFERROR(IF(VLOOKUP(E4563,J:J,1,0)=E4563,"X",""),"")</f>
        <v/>
      </c>
      <c r="G4563" t="str">
        <f>IF(J4563&lt;&gt;"", INDEX($C$5:$C$1433, MATCH(J4563, $E$5:$E$1433, 0)),"")</f>
        <v/>
      </c>
      <c r="H4563" t="str">
        <f>IF(J4563&lt;&gt;"", INDEX($D$5:$D$1433, MATCH(J4563, $E$5:$E$1433, 0)),"")</f>
        <v/>
      </c>
      <c r="I4563" t="str">
        <f>IFERROR(IF(J4563&lt;&gt;"", INDEX($B$5:$B$1433, MATCH(J4563, $E$5:$E$1433, 0)),""),"SAI")</f>
        <v/>
      </c>
      <c r="L4563" t="str">
        <f>IFERROR(IF($N$5="Sáng",IF(MID(K4563,2,7)-MID($L$2,2,7)&gt;0,"Trễ",""),IF(MID(K4563,2,7)-MID($Q$2,2,7)&gt;0,"Trễ","")),"")</f>
        <v/>
      </c>
      <c r="M4563" t="str">
        <f>IFERROR(IF($N$5="Sáng",MID(K4563,2,7)-MID($L$2,2,7),MID(K4563,2,7)-MID($Q$2,2,7)),"")</f>
        <v/>
      </c>
      <c r="Q4563" t="str">
        <f>IF(B4563&lt;&gt;"",IF(AND(P4563="",F4563=""),"Không phép ",""),"")</f>
        <v/>
      </c>
      <c r="R4563" t="str">
        <f>UPPER(B4563)</f>
        <v/>
      </c>
      <c r="T4563" t="str">
        <f>IFERROR(IF(J4563&lt;&gt;"", INDEX($S$5:$S$1433, MATCH(J4563, $E$5:$E$1433, 0)),""),"")</f>
        <v/>
      </c>
      <c r="V4563" t="str">
        <f>IFERROR(IF(J4563&lt;&gt;"", INDEX($U$5:$U$1433, MATCH(J4563, $E$5:$E$1433, 0)),""),"")</f>
        <v/>
      </c>
    </row>
    <row r="4564">
      <c r="A4564" t="str">
        <f>IF(B4564&lt;&gt;"",A4563+1,"")</f>
        <v/>
      </c>
      <c r="F4564" t="str">
        <f>IFERROR(IF(VLOOKUP(E4564,J:J,1,0)=E4564,"X",""),"")</f>
        <v/>
      </c>
      <c r="G4564" t="str">
        <f>IF(J4564&lt;&gt;"", INDEX($C$5:$C$1433, MATCH(J4564, $E$5:$E$1433, 0)),"")</f>
        <v/>
      </c>
      <c r="H4564" t="str">
        <f>IF(J4564&lt;&gt;"", INDEX($D$5:$D$1433, MATCH(J4564, $E$5:$E$1433, 0)),"")</f>
        <v/>
      </c>
      <c r="I4564" t="str">
        <f>IFERROR(IF(J4564&lt;&gt;"", INDEX($B$5:$B$1433, MATCH(J4564, $E$5:$E$1433, 0)),""),"SAI")</f>
        <v/>
      </c>
      <c r="L4564" t="str">
        <f>IFERROR(IF($N$5="Sáng",IF(MID(K4564,2,7)-MID($L$2,2,7)&gt;0,"Trễ",""),IF(MID(K4564,2,7)-MID($Q$2,2,7)&gt;0,"Trễ","")),"")</f>
        <v/>
      </c>
      <c r="M4564" t="str">
        <f>IFERROR(IF($N$5="Sáng",MID(K4564,2,7)-MID($L$2,2,7),MID(K4564,2,7)-MID($Q$2,2,7)),"")</f>
        <v/>
      </c>
      <c r="Q4564" t="str">
        <f>IF(B4564&lt;&gt;"",IF(AND(P4564="",F4564=""),"Không phép ",""),"")</f>
        <v/>
      </c>
      <c r="R4564" t="str">
        <f>UPPER(B4564)</f>
        <v/>
      </c>
      <c r="T4564" t="str">
        <f>IFERROR(IF(J4564&lt;&gt;"", INDEX($S$5:$S$1433, MATCH(J4564, $E$5:$E$1433, 0)),""),"")</f>
        <v/>
      </c>
      <c r="V4564" t="str">
        <f>IFERROR(IF(J4564&lt;&gt;"", INDEX($U$5:$U$1433, MATCH(J4564, $E$5:$E$1433, 0)),""),"")</f>
        <v/>
      </c>
    </row>
    <row r="4565">
      <c r="A4565" t="str">
        <f>IF(B4565&lt;&gt;"",A4564+1,"")</f>
        <v/>
      </c>
      <c r="F4565" t="str">
        <f>IFERROR(IF(VLOOKUP(E4565,J:J,1,0)=E4565,"X",""),"")</f>
        <v/>
      </c>
      <c r="G4565" t="str">
        <f>IF(J4565&lt;&gt;"", INDEX($C$5:$C$1433, MATCH(J4565, $E$5:$E$1433, 0)),"")</f>
        <v/>
      </c>
      <c r="H4565" t="str">
        <f>IF(J4565&lt;&gt;"", INDEX($D$5:$D$1433, MATCH(J4565, $E$5:$E$1433, 0)),"")</f>
        <v/>
      </c>
      <c r="I4565" t="str">
        <f>IFERROR(IF(J4565&lt;&gt;"", INDEX($B$5:$B$1433, MATCH(J4565, $E$5:$E$1433, 0)),""),"SAI")</f>
        <v/>
      </c>
      <c r="L4565" t="str">
        <f>IFERROR(IF($N$5="Sáng",IF(MID(K4565,2,7)-MID($L$2,2,7)&gt;0,"Trễ",""),IF(MID(K4565,2,7)-MID($Q$2,2,7)&gt;0,"Trễ","")),"")</f>
        <v/>
      </c>
      <c r="M4565" t="str">
        <f>IFERROR(IF($N$5="Sáng",MID(K4565,2,7)-MID($L$2,2,7),MID(K4565,2,7)-MID($Q$2,2,7)),"")</f>
        <v/>
      </c>
      <c r="Q4565" t="str">
        <f>IF(B4565&lt;&gt;"",IF(AND(P4565="",F4565=""),"Không phép ",""),"")</f>
        <v/>
      </c>
      <c r="R4565" t="str">
        <f>UPPER(B4565)</f>
        <v/>
      </c>
      <c r="T4565" t="str">
        <f>IFERROR(IF(J4565&lt;&gt;"", INDEX($S$5:$S$1433, MATCH(J4565, $E$5:$E$1433, 0)),""),"")</f>
        <v/>
      </c>
      <c r="V4565" t="str">
        <f>IFERROR(IF(J4565&lt;&gt;"", INDEX($U$5:$U$1433, MATCH(J4565, $E$5:$E$1433, 0)),""),"")</f>
        <v/>
      </c>
    </row>
    <row r="4566">
      <c r="A4566" t="str">
        <f>IF(B4566&lt;&gt;"",A4565+1,"")</f>
        <v/>
      </c>
      <c r="F4566" t="str">
        <f>IFERROR(IF(VLOOKUP(E4566,J:J,1,0)=E4566,"X",""),"")</f>
        <v/>
      </c>
      <c r="G4566" t="str">
        <f>IF(J4566&lt;&gt;"", INDEX($C$5:$C$1433, MATCH(J4566, $E$5:$E$1433, 0)),"")</f>
        <v/>
      </c>
      <c r="H4566" t="str">
        <f>IF(J4566&lt;&gt;"", INDEX($D$5:$D$1433, MATCH(J4566, $E$5:$E$1433, 0)),"")</f>
        <v/>
      </c>
      <c r="I4566" t="str">
        <f>IFERROR(IF(J4566&lt;&gt;"", INDEX($B$5:$B$1433, MATCH(J4566, $E$5:$E$1433, 0)),""),"SAI")</f>
        <v/>
      </c>
      <c r="L4566" t="str">
        <f>IFERROR(IF($N$5="Sáng",IF(MID(K4566,2,7)-MID($L$2,2,7)&gt;0,"Trễ",""),IF(MID(K4566,2,7)-MID($Q$2,2,7)&gt;0,"Trễ","")),"")</f>
        <v/>
      </c>
      <c r="M4566" t="str">
        <f>IFERROR(IF($N$5="Sáng",MID(K4566,2,7)-MID($L$2,2,7),MID(K4566,2,7)-MID($Q$2,2,7)),"")</f>
        <v/>
      </c>
      <c r="Q4566" t="str">
        <f>IF(B4566&lt;&gt;"",IF(AND(P4566="",F4566=""),"Không phép ",""),"")</f>
        <v/>
      </c>
      <c r="R4566" t="str">
        <f>UPPER(B4566)</f>
        <v/>
      </c>
      <c r="T4566" t="str">
        <f>IFERROR(IF(J4566&lt;&gt;"", INDEX($S$5:$S$1433, MATCH(J4566, $E$5:$E$1433, 0)),""),"")</f>
        <v/>
      </c>
      <c r="V4566" t="str">
        <f>IFERROR(IF(J4566&lt;&gt;"", INDEX($U$5:$U$1433, MATCH(J4566, $E$5:$E$1433, 0)),""),"")</f>
        <v/>
      </c>
    </row>
    <row r="4567">
      <c r="A4567" t="str">
        <f>IF(B4567&lt;&gt;"",A4566+1,"")</f>
        <v/>
      </c>
      <c r="F4567" t="str">
        <f>IFERROR(IF(VLOOKUP(E4567,J:J,1,0)=E4567,"X",""),"")</f>
        <v/>
      </c>
      <c r="G4567" t="str">
        <f>IF(J4567&lt;&gt;"", INDEX($C$5:$C$1433, MATCH(J4567, $E$5:$E$1433, 0)),"")</f>
        <v/>
      </c>
      <c r="H4567" t="str">
        <f>IF(J4567&lt;&gt;"", INDEX($D$5:$D$1433, MATCH(J4567, $E$5:$E$1433, 0)),"")</f>
        <v/>
      </c>
      <c r="I4567" t="str">
        <f>IFERROR(IF(J4567&lt;&gt;"", INDEX($B$5:$B$1433, MATCH(J4567, $E$5:$E$1433, 0)),""),"SAI")</f>
        <v/>
      </c>
      <c r="L4567" t="str">
        <f>IFERROR(IF($N$5="Sáng",IF(MID(K4567,2,7)-MID($L$2,2,7)&gt;0,"Trễ",""),IF(MID(K4567,2,7)-MID($Q$2,2,7)&gt;0,"Trễ","")),"")</f>
        <v/>
      </c>
      <c r="M4567" t="str">
        <f>IFERROR(IF($N$5="Sáng",MID(K4567,2,7)-MID($L$2,2,7),MID(K4567,2,7)-MID($Q$2,2,7)),"")</f>
        <v/>
      </c>
      <c r="Q4567" t="str">
        <f>IF(B4567&lt;&gt;"",IF(AND(P4567="",F4567=""),"Không phép ",""),"")</f>
        <v/>
      </c>
      <c r="R4567" t="str">
        <f>UPPER(B4567)</f>
        <v/>
      </c>
      <c r="T4567" t="str">
        <f>IFERROR(IF(J4567&lt;&gt;"", INDEX($S$5:$S$1433, MATCH(J4567, $E$5:$E$1433, 0)),""),"")</f>
        <v/>
      </c>
      <c r="V4567" t="str">
        <f>IFERROR(IF(J4567&lt;&gt;"", INDEX($U$5:$U$1433, MATCH(J4567, $E$5:$E$1433, 0)),""),"")</f>
        <v/>
      </c>
    </row>
    <row r="4568">
      <c r="A4568" t="str">
        <f>IF(B4568&lt;&gt;"",A4567+1,"")</f>
        <v/>
      </c>
      <c r="F4568" t="str">
        <f>IFERROR(IF(VLOOKUP(E4568,J:J,1,0)=E4568,"X",""),"")</f>
        <v/>
      </c>
      <c r="G4568" t="str">
        <f>IF(J4568&lt;&gt;"", INDEX($C$5:$C$1433, MATCH(J4568, $E$5:$E$1433, 0)),"")</f>
        <v/>
      </c>
      <c r="H4568" t="str">
        <f>IF(J4568&lt;&gt;"", INDEX($D$5:$D$1433, MATCH(J4568, $E$5:$E$1433, 0)),"")</f>
        <v/>
      </c>
      <c r="I4568" t="str">
        <f>IFERROR(IF(J4568&lt;&gt;"", INDEX($B$5:$B$1433, MATCH(J4568, $E$5:$E$1433, 0)),""),"SAI")</f>
        <v/>
      </c>
      <c r="L4568" t="str">
        <f>IFERROR(IF($N$5="Sáng",IF(MID(K4568,2,7)-MID($L$2,2,7)&gt;0,"Trễ",""),IF(MID(K4568,2,7)-MID($Q$2,2,7)&gt;0,"Trễ","")),"")</f>
        <v/>
      </c>
      <c r="M4568" t="str">
        <f>IFERROR(IF($N$5="Sáng",MID(K4568,2,7)-MID($L$2,2,7),MID(K4568,2,7)-MID($Q$2,2,7)),"")</f>
        <v/>
      </c>
      <c r="Q4568" t="str">
        <f>IF(B4568&lt;&gt;"",IF(AND(P4568="",F4568=""),"Không phép ",""),"")</f>
        <v/>
      </c>
      <c r="R4568" t="str">
        <f>UPPER(B4568)</f>
        <v/>
      </c>
      <c r="T4568" t="str">
        <f>IFERROR(IF(J4568&lt;&gt;"", INDEX($S$5:$S$1433, MATCH(J4568, $E$5:$E$1433, 0)),""),"")</f>
        <v/>
      </c>
      <c r="V4568" t="str">
        <f>IFERROR(IF(J4568&lt;&gt;"", INDEX($U$5:$U$1433, MATCH(J4568, $E$5:$E$1433, 0)),""),"")</f>
        <v/>
      </c>
    </row>
    <row r="4569">
      <c r="A4569" t="str">
        <f>IF(B4569&lt;&gt;"",A4568+1,"")</f>
        <v/>
      </c>
      <c r="F4569" t="str">
        <f>IFERROR(IF(VLOOKUP(E4569,J:J,1,0)=E4569,"X",""),"")</f>
        <v/>
      </c>
      <c r="G4569" t="str">
        <f>IF(J4569&lt;&gt;"", INDEX($C$5:$C$1433, MATCH(J4569, $E$5:$E$1433, 0)),"")</f>
        <v/>
      </c>
      <c r="H4569" t="str">
        <f>IF(J4569&lt;&gt;"", INDEX($D$5:$D$1433, MATCH(J4569, $E$5:$E$1433, 0)),"")</f>
        <v/>
      </c>
      <c r="I4569" t="str">
        <f>IFERROR(IF(J4569&lt;&gt;"", INDEX($B$5:$B$1433, MATCH(J4569, $E$5:$E$1433, 0)),""),"SAI")</f>
        <v/>
      </c>
      <c r="L4569" t="str">
        <f>IFERROR(IF($N$5="Sáng",IF(MID(K4569,2,7)-MID($L$2,2,7)&gt;0,"Trễ",""),IF(MID(K4569,2,7)-MID($Q$2,2,7)&gt;0,"Trễ","")),"")</f>
        <v/>
      </c>
      <c r="M4569" t="str">
        <f>IFERROR(IF($N$5="Sáng",MID(K4569,2,7)-MID($L$2,2,7),MID(K4569,2,7)-MID($Q$2,2,7)),"")</f>
        <v/>
      </c>
      <c r="Q4569" t="str">
        <f>IF(B4569&lt;&gt;"",IF(AND(P4569="",F4569=""),"Không phép ",""),"")</f>
        <v/>
      </c>
      <c r="R4569" t="str">
        <f>UPPER(B4569)</f>
        <v/>
      </c>
      <c r="T4569" t="str">
        <f>IFERROR(IF(J4569&lt;&gt;"", INDEX($S$5:$S$1433, MATCH(J4569, $E$5:$E$1433, 0)),""),"")</f>
        <v/>
      </c>
      <c r="V4569" t="str">
        <f>IFERROR(IF(J4569&lt;&gt;"", INDEX($U$5:$U$1433, MATCH(J4569, $E$5:$E$1433, 0)),""),"")</f>
        <v/>
      </c>
    </row>
    <row r="4570">
      <c r="A4570" t="str">
        <f>IF(B4570&lt;&gt;"",A4569+1,"")</f>
        <v/>
      </c>
      <c r="F4570" t="str">
        <f>IFERROR(IF(VLOOKUP(E4570,J:J,1,0)=E4570,"X",""),"")</f>
        <v/>
      </c>
      <c r="G4570" t="str">
        <f>IF(J4570&lt;&gt;"", INDEX($C$5:$C$1433, MATCH(J4570, $E$5:$E$1433, 0)),"")</f>
        <v/>
      </c>
      <c r="H4570" t="str">
        <f>IF(J4570&lt;&gt;"", INDEX($D$5:$D$1433, MATCH(J4570, $E$5:$E$1433, 0)),"")</f>
        <v/>
      </c>
      <c r="I4570" t="str">
        <f>IFERROR(IF(J4570&lt;&gt;"", INDEX($B$5:$B$1433, MATCH(J4570, $E$5:$E$1433, 0)),""),"SAI")</f>
        <v/>
      </c>
      <c r="L4570" t="str">
        <f>IFERROR(IF($N$5="Sáng",IF(MID(K4570,2,7)-MID($L$2,2,7)&gt;0,"Trễ",""),IF(MID(K4570,2,7)-MID($Q$2,2,7)&gt;0,"Trễ","")),"")</f>
        <v/>
      </c>
      <c r="M4570" t="str">
        <f>IFERROR(IF($N$5="Sáng",MID(K4570,2,7)-MID($L$2,2,7),MID(K4570,2,7)-MID($Q$2,2,7)),"")</f>
        <v/>
      </c>
      <c r="Q4570" t="str">
        <f>IF(B4570&lt;&gt;"",IF(AND(P4570="",F4570=""),"Không phép ",""),"")</f>
        <v/>
      </c>
      <c r="R4570" t="str">
        <f>UPPER(B4570)</f>
        <v/>
      </c>
      <c r="T4570" t="str">
        <f>IFERROR(IF(J4570&lt;&gt;"", INDEX($S$5:$S$1433, MATCH(J4570, $E$5:$E$1433, 0)),""),"")</f>
        <v/>
      </c>
      <c r="V4570" t="str">
        <f>IFERROR(IF(J4570&lt;&gt;"", INDEX($U$5:$U$1433, MATCH(J4570, $E$5:$E$1433, 0)),""),"")</f>
        <v/>
      </c>
    </row>
    <row r="4571">
      <c r="A4571" t="str">
        <f>IF(B4571&lt;&gt;"",A4570+1,"")</f>
        <v/>
      </c>
      <c r="F4571" t="str">
        <f>IFERROR(IF(VLOOKUP(E4571,J:J,1,0)=E4571,"X",""),"")</f>
        <v/>
      </c>
      <c r="G4571" t="str">
        <f>IF(J4571&lt;&gt;"", INDEX($C$5:$C$1433, MATCH(J4571, $E$5:$E$1433, 0)),"")</f>
        <v/>
      </c>
      <c r="H4571" t="str">
        <f>IF(J4571&lt;&gt;"", INDEX($D$5:$D$1433, MATCH(J4571, $E$5:$E$1433, 0)),"")</f>
        <v/>
      </c>
      <c r="I4571" t="str">
        <f>IFERROR(IF(J4571&lt;&gt;"", INDEX($B$5:$B$1433, MATCH(J4571, $E$5:$E$1433, 0)),""),"SAI")</f>
        <v/>
      </c>
      <c r="L4571" t="str">
        <f>IFERROR(IF($N$5="Sáng",IF(MID(K4571,2,7)-MID($L$2,2,7)&gt;0,"Trễ",""),IF(MID(K4571,2,7)-MID($Q$2,2,7)&gt;0,"Trễ","")),"")</f>
        <v/>
      </c>
      <c r="M4571" t="str">
        <f>IFERROR(IF($N$5="Sáng",MID(K4571,2,7)-MID($L$2,2,7),MID(K4571,2,7)-MID($Q$2,2,7)),"")</f>
        <v/>
      </c>
      <c r="Q4571" t="str">
        <f>IF(B4571&lt;&gt;"",IF(AND(P4571="",F4571=""),"Không phép ",""),"")</f>
        <v/>
      </c>
      <c r="R4571" t="str">
        <f>UPPER(B4571)</f>
        <v/>
      </c>
      <c r="T4571" t="str">
        <f>IFERROR(IF(J4571&lt;&gt;"", INDEX($S$5:$S$1433, MATCH(J4571, $E$5:$E$1433, 0)),""),"")</f>
        <v/>
      </c>
      <c r="V4571" t="str">
        <f>IFERROR(IF(J4571&lt;&gt;"", INDEX($U$5:$U$1433, MATCH(J4571, $E$5:$E$1433, 0)),""),"")</f>
        <v/>
      </c>
    </row>
    <row r="4572">
      <c r="A4572" t="str">
        <f>IF(B4572&lt;&gt;"",A4571+1,"")</f>
        <v/>
      </c>
      <c r="F4572" t="str">
        <f>IFERROR(IF(VLOOKUP(E4572,J:J,1,0)=E4572,"X",""),"")</f>
        <v/>
      </c>
      <c r="G4572" t="str">
        <f>IF(J4572&lt;&gt;"", INDEX($C$5:$C$1433, MATCH(J4572, $E$5:$E$1433, 0)),"")</f>
        <v/>
      </c>
      <c r="H4572" t="str">
        <f>IF(J4572&lt;&gt;"", INDEX($D$5:$D$1433, MATCH(J4572, $E$5:$E$1433, 0)),"")</f>
        <v/>
      </c>
      <c r="I4572" t="str">
        <f>IFERROR(IF(J4572&lt;&gt;"", INDEX($B$5:$B$1433, MATCH(J4572, $E$5:$E$1433, 0)),""),"SAI")</f>
        <v/>
      </c>
      <c r="L4572" t="str">
        <f>IFERROR(IF($N$5="Sáng",IF(MID(K4572,2,7)-MID($L$2,2,7)&gt;0,"Trễ",""),IF(MID(K4572,2,7)-MID($Q$2,2,7)&gt;0,"Trễ","")),"")</f>
        <v/>
      </c>
      <c r="M4572" t="str">
        <f>IFERROR(IF($N$5="Sáng",MID(K4572,2,7)-MID($L$2,2,7),MID(K4572,2,7)-MID($Q$2,2,7)),"")</f>
        <v/>
      </c>
      <c r="Q4572" t="str">
        <f>IF(B4572&lt;&gt;"",IF(AND(P4572="",F4572=""),"Không phép ",""),"")</f>
        <v/>
      </c>
      <c r="R4572" t="str">
        <f>UPPER(B4572)</f>
        <v/>
      </c>
      <c r="T4572" t="str">
        <f>IFERROR(IF(J4572&lt;&gt;"", INDEX($S$5:$S$1433, MATCH(J4572, $E$5:$E$1433, 0)),""),"")</f>
        <v/>
      </c>
      <c r="V4572" t="str">
        <f>IFERROR(IF(J4572&lt;&gt;"", INDEX($U$5:$U$1433, MATCH(J4572, $E$5:$E$1433, 0)),""),"")</f>
        <v/>
      </c>
    </row>
    <row r="4573">
      <c r="A4573" t="str">
        <f>IF(B4573&lt;&gt;"",A4572+1,"")</f>
        <v/>
      </c>
      <c r="F4573" t="str">
        <f>IFERROR(IF(VLOOKUP(E4573,J:J,1,0)=E4573,"X",""),"")</f>
        <v/>
      </c>
      <c r="G4573" t="str">
        <f>IF(J4573&lt;&gt;"", INDEX($C$5:$C$1433, MATCH(J4573, $E$5:$E$1433, 0)),"")</f>
        <v/>
      </c>
      <c r="H4573" t="str">
        <f>IF(J4573&lt;&gt;"", INDEX($D$5:$D$1433, MATCH(J4573, $E$5:$E$1433, 0)),"")</f>
        <v/>
      </c>
      <c r="I4573" t="str">
        <f>IFERROR(IF(J4573&lt;&gt;"", INDEX($B$5:$B$1433, MATCH(J4573, $E$5:$E$1433, 0)),""),"SAI")</f>
        <v/>
      </c>
      <c r="L4573" t="str">
        <f>IFERROR(IF($N$5="Sáng",IF(MID(K4573,2,7)-MID($L$2,2,7)&gt;0,"Trễ",""),IF(MID(K4573,2,7)-MID($Q$2,2,7)&gt;0,"Trễ","")),"")</f>
        <v/>
      </c>
      <c r="M4573" t="str">
        <f>IFERROR(IF($N$5="Sáng",MID(K4573,2,7)-MID($L$2,2,7),MID(K4573,2,7)-MID($Q$2,2,7)),"")</f>
        <v/>
      </c>
      <c r="Q4573" t="str">
        <f>IF(B4573&lt;&gt;"",IF(AND(P4573="",F4573=""),"Không phép ",""),"")</f>
        <v/>
      </c>
      <c r="R4573" t="str">
        <f>UPPER(B4573)</f>
        <v/>
      </c>
      <c r="T4573" t="str">
        <f>IFERROR(IF(J4573&lt;&gt;"", INDEX($S$5:$S$1433, MATCH(J4573, $E$5:$E$1433, 0)),""),"")</f>
        <v/>
      </c>
      <c r="V4573" t="str">
        <f>IFERROR(IF(J4573&lt;&gt;"", INDEX($U$5:$U$1433, MATCH(J4573, $E$5:$E$1433, 0)),""),"")</f>
        <v/>
      </c>
    </row>
    <row r="4574">
      <c r="A4574" t="str">
        <f>IF(B4574&lt;&gt;"",A4573+1,"")</f>
        <v/>
      </c>
      <c r="F4574" t="str">
        <f>IFERROR(IF(VLOOKUP(E4574,J:J,1,0)=E4574,"X",""),"")</f>
        <v/>
      </c>
      <c r="G4574" t="str">
        <f>IF(J4574&lt;&gt;"", INDEX($C$5:$C$1433, MATCH(J4574, $E$5:$E$1433, 0)),"")</f>
        <v/>
      </c>
      <c r="H4574" t="str">
        <f>IF(J4574&lt;&gt;"", INDEX($D$5:$D$1433, MATCH(J4574, $E$5:$E$1433, 0)),"")</f>
        <v/>
      </c>
      <c r="I4574" t="str">
        <f>IFERROR(IF(J4574&lt;&gt;"", INDEX($B$5:$B$1433, MATCH(J4574, $E$5:$E$1433, 0)),""),"SAI")</f>
        <v/>
      </c>
      <c r="L4574" t="str">
        <f>IFERROR(IF($N$5="Sáng",IF(MID(K4574,2,7)-MID($L$2,2,7)&gt;0,"Trễ",""),IF(MID(K4574,2,7)-MID($Q$2,2,7)&gt;0,"Trễ","")),"")</f>
        <v/>
      </c>
      <c r="M4574" t="str">
        <f>IFERROR(IF($N$5="Sáng",MID(K4574,2,7)-MID($L$2,2,7),MID(K4574,2,7)-MID($Q$2,2,7)),"")</f>
        <v/>
      </c>
      <c r="Q4574" t="str">
        <f>IF(B4574&lt;&gt;"",IF(AND(P4574="",F4574=""),"Không phép ",""),"")</f>
        <v/>
      </c>
      <c r="R4574" t="str">
        <f>UPPER(B4574)</f>
        <v/>
      </c>
      <c r="T4574" t="str">
        <f>IFERROR(IF(J4574&lt;&gt;"", INDEX($S$5:$S$1433, MATCH(J4574, $E$5:$E$1433, 0)),""),"")</f>
        <v/>
      </c>
      <c r="V4574" t="str">
        <f>IFERROR(IF(J4574&lt;&gt;"", INDEX($U$5:$U$1433, MATCH(J4574, $E$5:$E$1433, 0)),""),"")</f>
        <v/>
      </c>
    </row>
    <row r="4575">
      <c r="A4575" t="str">
        <f>IF(B4575&lt;&gt;"",A4574+1,"")</f>
        <v/>
      </c>
      <c r="F4575" t="str">
        <f>IFERROR(IF(VLOOKUP(E4575,J:J,1,0)=E4575,"X",""),"")</f>
        <v/>
      </c>
      <c r="G4575" t="str">
        <f>IF(J4575&lt;&gt;"", INDEX($C$5:$C$1433, MATCH(J4575, $E$5:$E$1433, 0)),"")</f>
        <v/>
      </c>
      <c r="H4575" t="str">
        <f>IF(J4575&lt;&gt;"", INDEX($D$5:$D$1433, MATCH(J4575, $E$5:$E$1433, 0)),"")</f>
        <v/>
      </c>
      <c r="I4575" t="str">
        <f>IFERROR(IF(J4575&lt;&gt;"", INDEX($B$5:$B$1433, MATCH(J4575, $E$5:$E$1433, 0)),""),"SAI")</f>
        <v/>
      </c>
      <c r="L4575" t="str">
        <f>IFERROR(IF($N$5="Sáng",IF(MID(K4575,2,7)-MID($L$2,2,7)&gt;0,"Trễ",""),IF(MID(K4575,2,7)-MID($Q$2,2,7)&gt;0,"Trễ","")),"")</f>
        <v/>
      </c>
      <c r="M4575" t="str">
        <f>IFERROR(IF($N$5="Sáng",MID(K4575,2,7)-MID($L$2,2,7),MID(K4575,2,7)-MID($Q$2,2,7)),"")</f>
        <v/>
      </c>
      <c r="Q4575" t="str">
        <f>IF(B4575&lt;&gt;"",IF(AND(P4575="",F4575=""),"Không phép ",""),"")</f>
        <v/>
      </c>
      <c r="R4575" t="str">
        <f>UPPER(B4575)</f>
        <v/>
      </c>
      <c r="T4575" t="str">
        <f>IFERROR(IF(J4575&lt;&gt;"", INDEX($S$5:$S$1433, MATCH(J4575, $E$5:$E$1433, 0)),""),"")</f>
        <v/>
      </c>
      <c r="V4575" t="str">
        <f>IFERROR(IF(J4575&lt;&gt;"", INDEX($U$5:$U$1433, MATCH(J4575, $E$5:$E$1433, 0)),""),"")</f>
        <v/>
      </c>
    </row>
    <row r="4576">
      <c r="A4576" t="str">
        <f>IF(B4576&lt;&gt;"",A4575+1,"")</f>
        <v/>
      </c>
      <c r="F4576" t="str">
        <f>IFERROR(IF(VLOOKUP(E4576,J:J,1,0)=E4576,"X",""),"")</f>
        <v/>
      </c>
      <c r="G4576" t="str">
        <f>IF(J4576&lt;&gt;"", INDEX($C$5:$C$1433, MATCH(J4576, $E$5:$E$1433, 0)),"")</f>
        <v/>
      </c>
      <c r="H4576" t="str">
        <f>IF(J4576&lt;&gt;"", INDEX($D$5:$D$1433, MATCH(J4576, $E$5:$E$1433, 0)),"")</f>
        <v/>
      </c>
      <c r="I4576" t="str">
        <f>IFERROR(IF(J4576&lt;&gt;"", INDEX($B$5:$B$1433, MATCH(J4576, $E$5:$E$1433, 0)),""),"SAI")</f>
        <v/>
      </c>
      <c r="L4576" t="str">
        <f>IFERROR(IF($N$5="Sáng",IF(MID(K4576,2,7)-MID($L$2,2,7)&gt;0,"Trễ",""),IF(MID(K4576,2,7)-MID($Q$2,2,7)&gt;0,"Trễ","")),"")</f>
        <v/>
      </c>
      <c r="M4576" t="str">
        <f>IFERROR(IF($N$5="Sáng",MID(K4576,2,7)-MID($L$2,2,7),MID(K4576,2,7)-MID($Q$2,2,7)),"")</f>
        <v/>
      </c>
      <c r="Q4576" t="str">
        <f>IF(B4576&lt;&gt;"",IF(AND(P4576="",F4576=""),"Không phép ",""),"")</f>
        <v/>
      </c>
      <c r="R4576" t="str">
        <f>UPPER(B4576)</f>
        <v/>
      </c>
      <c r="T4576" t="str">
        <f>IFERROR(IF(J4576&lt;&gt;"", INDEX($S$5:$S$1433, MATCH(J4576, $E$5:$E$1433, 0)),""),"")</f>
        <v/>
      </c>
      <c r="V4576" t="str">
        <f>IFERROR(IF(J4576&lt;&gt;"", INDEX($U$5:$U$1433, MATCH(J4576, $E$5:$E$1433, 0)),""),"")</f>
        <v/>
      </c>
    </row>
    <row r="4577">
      <c r="A4577" t="str">
        <f>IF(B4577&lt;&gt;"",A4576+1,"")</f>
        <v/>
      </c>
      <c r="F4577" t="str">
        <f>IFERROR(IF(VLOOKUP(E4577,J:J,1,0)=E4577,"X",""),"")</f>
        <v/>
      </c>
      <c r="G4577" t="str">
        <f>IF(J4577&lt;&gt;"", INDEX($C$5:$C$1433, MATCH(J4577, $E$5:$E$1433, 0)),"")</f>
        <v/>
      </c>
      <c r="H4577" t="str">
        <f>IF(J4577&lt;&gt;"", INDEX($D$5:$D$1433, MATCH(J4577, $E$5:$E$1433, 0)),"")</f>
        <v/>
      </c>
      <c r="I4577" t="str">
        <f>IFERROR(IF(J4577&lt;&gt;"", INDEX($B$5:$B$1433, MATCH(J4577, $E$5:$E$1433, 0)),""),"SAI")</f>
        <v/>
      </c>
      <c r="L4577" t="str">
        <f>IFERROR(IF($N$5="Sáng",IF(MID(K4577,2,7)-MID($L$2,2,7)&gt;0,"Trễ",""),IF(MID(K4577,2,7)-MID($Q$2,2,7)&gt;0,"Trễ","")),"")</f>
        <v/>
      </c>
      <c r="M4577" t="str">
        <f>IFERROR(IF($N$5="Sáng",MID(K4577,2,7)-MID($L$2,2,7),MID(K4577,2,7)-MID($Q$2,2,7)),"")</f>
        <v/>
      </c>
      <c r="Q4577" t="str">
        <f>IF(B4577&lt;&gt;"",IF(AND(P4577="",F4577=""),"Không phép ",""),"")</f>
        <v/>
      </c>
      <c r="R4577" t="str">
        <f>UPPER(B4577)</f>
        <v/>
      </c>
      <c r="T4577" t="str">
        <f>IFERROR(IF(J4577&lt;&gt;"", INDEX($S$5:$S$1433, MATCH(J4577, $E$5:$E$1433, 0)),""),"")</f>
        <v/>
      </c>
      <c r="V4577" t="str">
        <f>IFERROR(IF(J4577&lt;&gt;"", INDEX($U$5:$U$1433, MATCH(J4577, $E$5:$E$1433, 0)),""),"")</f>
        <v/>
      </c>
    </row>
    <row r="4578">
      <c r="A4578" t="str">
        <f>IF(B4578&lt;&gt;"",A4577+1,"")</f>
        <v/>
      </c>
      <c r="F4578" t="str">
        <f>IFERROR(IF(VLOOKUP(E4578,J:J,1,0)=E4578,"X",""),"")</f>
        <v/>
      </c>
      <c r="G4578" t="str">
        <f>IF(J4578&lt;&gt;"", INDEX($C$5:$C$1433, MATCH(J4578, $E$5:$E$1433, 0)),"")</f>
        <v/>
      </c>
      <c r="H4578" t="str">
        <f>IF(J4578&lt;&gt;"", INDEX($D$5:$D$1433, MATCH(J4578, $E$5:$E$1433, 0)),"")</f>
        <v/>
      </c>
      <c r="I4578" t="str">
        <f>IFERROR(IF(J4578&lt;&gt;"", INDEX($B$5:$B$1433, MATCH(J4578, $E$5:$E$1433, 0)),""),"SAI")</f>
        <v/>
      </c>
      <c r="L4578" t="str">
        <f>IFERROR(IF($N$5="Sáng",IF(MID(K4578,2,7)-MID($L$2,2,7)&gt;0,"Trễ",""),IF(MID(K4578,2,7)-MID($Q$2,2,7)&gt;0,"Trễ","")),"")</f>
        <v/>
      </c>
      <c r="M4578" t="str">
        <f>IFERROR(IF($N$5="Sáng",MID(K4578,2,7)-MID($L$2,2,7),MID(K4578,2,7)-MID($Q$2,2,7)),"")</f>
        <v/>
      </c>
      <c r="Q4578" t="str">
        <f>IF(B4578&lt;&gt;"",IF(AND(P4578="",F4578=""),"Không phép ",""),"")</f>
        <v/>
      </c>
      <c r="R4578" t="str">
        <f>UPPER(B4578)</f>
        <v/>
      </c>
      <c r="T4578" t="str">
        <f>IFERROR(IF(J4578&lt;&gt;"", INDEX($S$5:$S$1433, MATCH(J4578, $E$5:$E$1433, 0)),""),"")</f>
        <v/>
      </c>
      <c r="V4578" t="str">
        <f>IFERROR(IF(J4578&lt;&gt;"", INDEX($U$5:$U$1433, MATCH(J4578, $E$5:$E$1433, 0)),""),"")</f>
        <v/>
      </c>
    </row>
    <row r="4579">
      <c r="A4579" t="str">
        <f>IF(B4579&lt;&gt;"",A4578+1,"")</f>
        <v/>
      </c>
      <c r="F4579" t="str">
        <f>IFERROR(IF(VLOOKUP(E4579,J:J,1,0)=E4579,"X",""),"")</f>
        <v/>
      </c>
      <c r="G4579" t="str">
        <f>IF(J4579&lt;&gt;"", INDEX($C$5:$C$1433, MATCH(J4579, $E$5:$E$1433, 0)),"")</f>
        <v/>
      </c>
      <c r="H4579" t="str">
        <f>IF(J4579&lt;&gt;"", INDEX($D$5:$D$1433, MATCH(J4579, $E$5:$E$1433, 0)),"")</f>
        <v/>
      </c>
      <c r="I4579" t="str">
        <f>IFERROR(IF(J4579&lt;&gt;"", INDEX($B$5:$B$1433, MATCH(J4579, $E$5:$E$1433, 0)),""),"SAI")</f>
        <v/>
      </c>
      <c r="L4579" t="str">
        <f>IFERROR(IF($N$5="Sáng",IF(MID(K4579,2,7)-MID($L$2,2,7)&gt;0,"Trễ",""),IF(MID(K4579,2,7)-MID($Q$2,2,7)&gt;0,"Trễ","")),"")</f>
        <v/>
      </c>
      <c r="M4579" t="str">
        <f>IFERROR(IF($N$5="Sáng",MID(K4579,2,7)-MID($L$2,2,7),MID(K4579,2,7)-MID($Q$2,2,7)),"")</f>
        <v/>
      </c>
      <c r="Q4579" t="str">
        <f>IF(B4579&lt;&gt;"",IF(AND(P4579="",F4579=""),"Không phép ",""),"")</f>
        <v/>
      </c>
      <c r="R4579" t="str">
        <f>UPPER(B4579)</f>
        <v/>
      </c>
      <c r="T4579" t="str">
        <f>IFERROR(IF(J4579&lt;&gt;"", INDEX($S$5:$S$1433, MATCH(J4579, $E$5:$E$1433, 0)),""),"")</f>
        <v/>
      </c>
      <c r="V4579" t="str">
        <f>IFERROR(IF(J4579&lt;&gt;"", INDEX($U$5:$U$1433, MATCH(J4579, $E$5:$E$1433, 0)),""),"")</f>
        <v/>
      </c>
    </row>
    <row r="4580">
      <c r="A4580" t="str">
        <f>IF(B4580&lt;&gt;"",A4579+1,"")</f>
        <v/>
      </c>
      <c r="F4580" t="str">
        <f>IFERROR(IF(VLOOKUP(E4580,J:J,1,0)=E4580,"X",""),"")</f>
        <v/>
      </c>
      <c r="G4580" t="str">
        <f>IF(J4580&lt;&gt;"", INDEX($C$5:$C$1433, MATCH(J4580, $E$5:$E$1433, 0)),"")</f>
        <v/>
      </c>
      <c r="H4580" t="str">
        <f>IF(J4580&lt;&gt;"", INDEX($D$5:$D$1433, MATCH(J4580, $E$5:$E$1433, 0)),"")</f>
        <v/>
      </c>
      <c r="I4580" t="str">
        <f>IFERROR(IF(J4580&lt;&gt;"", INDEX($B$5:$B$1433, MATCH(J4580, $E$5:$E$1433, 0)),""),"SAI")</f>
        <v/>
      </c>
      <c r="L4580" t="str">
        <f>IFERROR(IF($N$5="Sáng",IF(MID(K4580,2,7)-MID($L$2,2,7)&gt;0,"Trễ",""),IF(MID(K4580,2,7)-MID($Q$2,2,7)&gt;0,"Trễ","")),"")</f>
        <v/>
      </c>
      <c r="M4580" t="str">
        <f>IFERROR(IF($N$5="Sáng",MID(K4580,2,7)-MID($L$2,2,7),MID(K4580,2,7)-MID($Q$2,2,7)),"")</f>
        <v/>
      </c>
      <c r="Q4580" t="str">
        <f>IF(B4580&lt;&gt;"",IF(AND(P4580="",F4580=""),"Không phép ",""),"")</f>
        <v/>
      </c>
      <c r="R4580" t="str">
        <f>UPPER(B4580)</f>
        <v/>
      </c>
      <c r="T4580" t="str">
        <f>IFERROR(IF(J4580&lt;&gt;"", INDEX($S$5:$S$1433, MATCH(J4580, $E$5:$E$1433, 0)),""),"")</f>
        <v/>
      </c>
      <c r="V4580" t="str">
        <f>IFERROR(IF(J4580&lt;&gt;"", INDEX($U$5:$U$1433, MATCH(J4580, $E$5:$E$1433, 0)),""),"")</f>
        <v/>
      </c>
    </row>
    <row r="4581">
      <c r="A4581" t="str">
        <f>IF(B4581&lt;&gt;"",A4580+1,"")</f>
        <v/>
      </c>
      <c r="F4581" t="str">
        <f>IFERROR(IF(VLOOKUP(E4581,J:J,1,0)=E4581,"X",""),"")</f>
        <v/>
      </c>
      <c r="G4581" t="str">
        <f>IF(J4581&lt;&gt;"", INDEX($C$5:$C$1433, MATCH(J4581, $E$5:$E$1433, 0)),"")</f>
        <v/>
      </c>
      <c r="H4581" t="str">
        <f>IF(J4581&lt;&gt;"", INDEX($D$5:$D$1433, MATCH(J4581, $E$5:$E$1433, 0)),"")</f>
        <v/>
      </c>
      <c r="I4581" t="str">
        <f>IFERROR(IF(J4581&lt;&gt;"", INDEX($B$5:$B$1433, MATCH(J4581, $E$5:$E$1433, 0)),""),"SAI")</f>
        <v/>
      </c>
      <c r="L4581" t="str">
        <f>IFERROR(IF($N$5="Sáng",IF(MID(K4581,2,7)-MID($L$2,2,7)&gt;0,"Trễ",""),IF(MID(K4581,2,7)-MID($Q$2,2,7)&gt;0,"Trễ","")),"")</f>
        <v/>
      </c>
      <c r="M4581" t="str">
        <f>IFERROR(IF($N$5="Sáng",MID(K4581,2,7)-MID($L$2,2,7),MID(K4581,2,7)-MID($Q$2,2,7)),"")</f>
        <v/>
      </c>
      <c r="Q4581" t="str">
        <f>IF(B4581&lt;&gt;"",IF(AND(P4581="",F4581=""),"Không phép ",""),"")</f>
        <v/>
      </c>
      <c r="R4581" t="str">
        <f>UPPER(B4581)</f>
        <v/>
      </c>
      <c r="T4581" t="str">
        <f>IFERROR(IF(J4581&lt;&gt;"", INDEX($S$5:$S$1433, MATCH(J4581, $E$5:$E$1433, 0)),""),"")</f>
        <v/>
      </c>
      <c r="V4581" t="str">
        <f>IFERROR(IF(J4581&lt;&gt;"", INDEX($U$5:$U$1433, MATCH(J4581, $E$5:$E$1433, 0)),""),"")</f>
        <v/>
      </c>
    </row>
    <row r="4582">
      <c r="A4582" t="str">
        <f>IF(B4582&lt;&gt;"",A4581+1,"")</f>
        <v/>
      </c>
      <c r="F4582" t="str">
        <f>IFERROR(IF(VLOOKUP(E4582,J:J,1,0)=E4582,"X",""),"")</f>
        <v/>
      </c>
      <c r="G4582" t="str">
        <f>IF(J4582&lt;&gt;"", INDEX($C$5:$C$1433, MATCH(J4582, $E$5:$E$1433, 0)),"")</f>
        <v/>
      </c>
      <c r="H4582" t="str">
        <f>IF(J4582&lt;&gt;"", INDEX($D$5:$D$1433, MATCH(J4582, $E$5:$E$1433, 0)),"")</f>
        <v/>
      </c>
      <c r="I4582" t="str">
        <f>IFERROR(IF(J4582&lt;&gt;"", INDEX($B$5:$B$1433, MATCH(J4582, $E$5:$E$1433, 0)),""),"SAI")</f>
        <v/>
      </c>
      <c r="L4582" t="str">
        <f>IFERROR(IF($N$5="Sáng",IF(MID(K4582,2,7)-MID($L$2,2,7)&gt;0,"Trễ",""),IF(MID(K4582,2,7)-MID($Q$2,2,7)&gt;0,"Trễ","")),"")</f>
        <v/>
      </c>
      <c r="M4582" t="str">
        <f>IFERROR(IF($N$5="Sáng",MID(K4582,2,7)-MID($L$2,2,7),MID(K4582,2,7)-MID($Q$2,2,7)),"")</f>
        <v/>
      </c>
      <c r="Q4582" t="str">
        <f>IF(B4582&lt;&gt;"",IF(AND(P4582="",F4582=""),"Không phép ",""),"")</f>
        <v/>
      </c>
      <c r="R4582" t="str">
        <f>UPPER(B4582)</f>
        <v/>
      </c>
      <c r="T4582" t="str">
        <f>IFERROR(IF(J4582&lt;&gt;"", INDEX($S$5:$S$1433, MATCH(J4582, $E$5:$E$1433, 0)),""),"")</f>
        <v/>
      </c>
      <c r="V4582" t="str">
        <f>IFERROR(IF(J4582&lt;&gt;"", INDEX($U$5:$U$1433, MATCH(J4582, $E$5:$E$1433, 0)),""),"")</f>
        <v/>
      </c>
    </row>
    <row r="4583">
      <c r="A4583" t="str">
        <f>IF(B4583&lt;&gt;"",A4582+1,"")</f>
        <v/>
      </c>
      <c r="F4583" t="str">
        <f>IFERROR(IF(VLOOKUP(E4583,J:J,1,0)=E4583,"X",""),"")</f>
        <v/>
      </c>
      <c r="G4583" t="str">
        <f>IF(J4583&lt;&gt;"", INDEX($C$5:$C$1433, MATCH(J4583, $E$5:$E$1433, 0)),"")</f>
        <v/>
      </c>
      <c r="H4583" t="str">
        <f>IF(J4583&lt;&gt;"", INDEX($D$5:$D$1433, MATCH(J4583, $E$5:$E$1433, 0)),"")</f>
        <v/>
      </c>
      <c r="I4583" t="str">
        <f>IFERROR(IF(J4583&lt;&gt;"", INDEX($B$5:$B$1433, MATCH(J4583, $E$5:$E$1433, 0)),""),"SAI")</f>
        <v/>
      </c>
      <c r="L4583" t="str">
        <f>IFERROR(IF($N$5="Sáng",IF(MID(K4583,2,7)-MID($L$2,2,7)&gt;0,"Trễ",""),IF(MID(K4583,2,7)-MID($Q$2,2,7)&gt;0,"Trễ","")),"")</f>
        <v/>
      </c>
      <c r="M4583" t="str">
        <f>IFERROR(IF($N$5="Sáng",MID(K4583,2,7)-MID($L$2,2,7),MID(K4583,2,7)-MID($Q$2,2,7)),"")</f>
        <v/>
      </c>
      <c r="Q4583" t="str">
        <f>IF(B4583&lt;&gt;"",IF(AND(P4583="",F4583=""),"Không phép ",""),"")</f>
        <v/>
      </c>
      <c r="R4583" t="str">
        <f>UPPER(B4583)</f>
        <v/>
      </c>
      <c r="T4583" t="str">
        <f>IFERROR(IF(J4583&lt;&gt;"", INDEX($S$5:$S$1433, MATCH(J4583, $E$5:$E$1433, 0)),""),"")</f>
        <v/>
      </c>
      <c r="V4583" t="str">
        <f>IFERROR(IF(J4583&lt;&gt;"", INDEX($U$5:$U$1433, MATCH(J4583, $E$5:$E$1433, 0)),""),"")</f>
        <v/>
      </c>
    </row>
    <row r="4584">
      <c r="A4584" t="str">
        <f>IF(B4584&lt;&gt;"",A4583+1,"")</f>
        <v/>
      </c>
      <c r="F4584" t="str">
        <f>IFERROR(IF(VLOOKUP(E4584,J:J,1,0)=E4584,"X",""),"")</f>
        <v/>
      </c>
      <c r="G4584" t="str">
        <f>IF(J4584&lt;&gt;"", INDEX($C$5:$C$1433, MATCH(J4584, $E$5:$E$1433, 0)),"")</f>
        <v/>
      </c>
      <c r="H4584" t="str">
        <f>IF(J4584&lt;&gt;"", INDEX($D$5:$D$1433, MATCH(J4584, $E$5:$E$1433, 0)),"")</f>
        <v/>
      </c>
      <c r="I4584" t="str">
        <f>IFERROR(IF(J4584&lt;&gt;"", INDEX($B$5:$B$1433, MATCH(J4584, $E$5:$E$1433, 0)),""),"SAI")</f>
        <v/>
      </c>
      <c r="L4584" t="str">
        <f>IFERROR(IF($N$5="Sáng",IF(MID(K4584,2,7)-MID($L$2,2,7)&gt;0,"Trễ",""),IF(MID(K4584,2,7)-MID($Q$2,2,7)&gt;0,"Trễ","")),"")</f>
        <v/>
      </c>
      <c r="M4584" t="str">
        <f>IFERROR(IF($N$5="Sáng",MID(K4584,2,7)-MID($L$2,2,7),MID(K4584,2,7)-MID($Q$2,2,7)),"")</f>
        <v/>
      </c>
      <c r="Q4584" t="str">
        <f>IF(B4584&lt;&gt;"",IF(AND(P4584="",F4584=""),"Không phép ",""),"")</f>
        <v/>
      </c>
      <c r="R4584" t="str">
        <f>UPPER(B4584)</f>
        <v/>
      </c>
      <c r="T4584" t="str">
        <f>IFERROR(IF(J4584&lt;&gt;"", INDEX($S$5:$S$1433, MATCH(J4584, $E$5:$E$1433, 0)),""),"")</f>
        <v/>
      </c>
      <c r="V4584" t="str">
        <f>IFERROR(IF(J4584&lt;&gt;"", INDEX($U$5:$U$1433, MATCH(J4584, $E$5:$E$1433, 0)),""),"")</f>
        <v/>
      </c>
    </row>
    <row r="4585">
      <c r="A4585" t="str">
        <f>IF(B4585&lt;&gt;"",A4584+1,"")</f>
        <v/>
      </c>
      <c r="F4585" t="str">
        <f>IFERROR(IF(VLOOKUP(E4585,J:J,1,0)=E4585,"X",""),"")</f>
        <v/>
      </c>
      <c r="G4585" t="str">
        <f>IF(J4585&lt;&gt;"", INDEX($C$5:$C$1433, MATCH(J4585, $E$5:$E$1433, 0)),"")</f>
        <v/>
      </c>
      <c r="H4585" t="str">
        <f>IF(J4585&lt;&gt;"", INDEX($D$5:$D$1433, MATCH(J4585, $E$5:$E$1433, 0)),"")</f>
        <v/>
      </c>
      <c r="I4585" t="str">
        <f>IFERROR(IF(J4585&lt;&gt;"", INDEX($B$5:$B$1433, MATCH(J4585, $E$5:$E$1433, 0)),""),"SAI")</f>
        <v/>
      </c>
      <c r="L4585" t="str">
        <f>IFERROR(IF($N$5="Sáng",IF(MID(K4585,2,7)-MID($L$2,2,7)&gt;0,"Trễ",""),IF(MID(K4585,2,7)-MID($Q$2,2,7)&gt;0,"Trễ","")),"")</f>
        <v/>
      </c>
      <c r="M4585" t="str">
        <f>IFERROR(IF($N$5="Sáng",MID(K4585,2,7)-MID($L$2,2,7),MID(K4585,2,7)-MID($Q$2,2,7)),"")</f>
        <v/>
      </c>
      <c r="Q4585" t="str">
        <f>IF(B4585&lt;&gt;"",IF(AND(P4585="",F4585=""),"Không phép ",""),"")</f>
        <v/>
      </c>
      <c r="R4585" t="str">
        <f>UPPER(B4585)</f>
        <v/>
      </c>
      <c r="T4585" t="str">
        <f>IFERROR(IF(J4585&lt;&gt;"", INDEX($S$5:$S$1433, MATCH(J4585, $E$5:$E$1433, 0)),""),"")</f>
        <v/>
      </c>
      <c r="V4585" t="str">
        <f>IFERROR(IF(J4585&lt;&gt;"", INDEX($U$5:$U$1433, MATCH(J4585, $E$5:$E$1433, 0)),""),"")</f>
        <v/>
      </c>
    </row>
    <row r="4586">
      <c r="A4586" t="str">
        <f>IF(B4586&lt;&gt;"",A4585+1,"")</f>
        <v/>
      </c>
      <c r="F4586" t="str">
        <f>IFERROR(IF(VLOOKUP(E4586,J:J,1,0)=E4586,"X",""),"")</f>
        <v/>
      </c>
      <c r="G4586" t="str">
        <f>IF(J4586&lt;&gt;"", INDEX($C$5:$C$1433, MATCH(J4586, $E$5:$E$1433, 0)),"")</f>
        <v/>
      </c>
      <c r="H4586" t="str">
        <f>IF(J4586&lt;&gt;"", INDEX($D$5:$D$1433, MATCH(J4586, $E$5:$E$1433, 0)),"")</f>
        <v/>
      </c>
      <c r="I4586" t="str">
        <f>IFERROR(IF(J4586&lt;&gt;"", INDEX($B$5:$B$1433, MATCH(J4586, $E$5:$E$1433, 0)),""),"SAI")</f>
        <v/>
      </c>
      <c r="L4586" t="str">
        <f>IFERROR(IF($N$5="Sáng",IF(MID(K4586,2,7)-MID($L$2,2,7)&gt;0,"Trễ",""),IF(MID(K4586,2,7)-MID($Q$2,2,7)&gt;0,"Trễ","")),"")</f>
        <v/>
      </c>
      <c r="M4586" t="str">
        <f>IFERROR(IF($N$5="Sáng",MID(K4586,2,7)-MID($L$2,2,7),MID(K4586,2,7)-MID($Q$2,2,7)),"")</f>
        <v/>
      </c>
      <c r="Q4586" t="str">
        <f>IF(B4586&lt;&gt;"",IF(AND(P4586="",F4586=""),"Không phép ",""),"")</f>
        <v/>
      </c>
      <c r="R4586" t="str">
        <f>UPPER(B4586)</f>
        <v/>
      </c>
      <c r="T4586" t="str">
        <f>IFERROR(IF(J4586&lt;&gt;"", INDEX($S$5:$S$1433, MATCH(J4586, $E$5:$E$1433, 0)),""),"")</f>
        <v/>
      </c>
      <c r="V4586" t="str">
        <f>IFERROR(IF(J4586&lt;&gt;"", INDEX($U$5:$U$1433, MATCH(J4586, $E$5:$E$1433, 0)),""),"")</f>
        <v/>
      </c>
    </row>
    <row r="4587">
      <c r="A4587" t="str">
        <f>IF(B4587&lt;&gt;"",A4586+1,"")</f>
        <v/>
      </c>
      <c r="F4587" t="str">
        <f>IFERROR(IF(VLOOKUP(E4587,J:J,1,0)=E4587,"X",""),"")</f>
        <v/>
      </c>
      <c r="G4587" t="str">
        <f>IF(J4587&lt;&gt;"", INDEX($C$5:$C$1433, MATCH(J4587, $E$5:$E$1433, 0)),"")</f>
        <v/>
      </c>
      <c r="H4587" t="str">
        <f>IF(J4587&lt;&gt;"", INDEX($D$5:$D$1433, MATCH(J4587, $E$5:$E$1433, 0)),"")</f>
        <v/>
      </c>
      <c r="I4587" t="str">
        <f>IFERROR(IF(J4587&lt;&gt;"", INDEX($B$5:$B$1433, MATCH(J4587, $E$5:$E$1433, 0)),""),"SAI")</f>
        <v/>
      </c>
      <c r="L4587" t="str">
        <f>IFERROR(IF($N$5="Sáng",IF(MID(K4587,2,7)-MID($L$2,2,7)&gt;0,"Trễ",""),IF(MID(K4587,2,7)-MID($Q$2,2,7)&gt;0,"Trễ","")),"")</f>
        <v/>
      </c>
      <c r="M4587" t="str">
        <f>IFERROR(IF($N$5="Sáng",MID(K4587,2,7)-MID($L$2,2,7),MID(K4587,2,7)-MID($Q$2,2,7)),"")</f>
        <v/>
      </c>
      <c r="Q4587" t="str">
        <f>IF(B4587&lt;&gt;"",IF(AND(P4587="",F4587=""),"Không phép ",""),"")</f>
        <v/>
      </c>
      <c r="R4587" t="str">
        <f>UPPER(B4587)</f>
        <v/>
      </c>
      <c r="T4587" t="str">
        <f>IFERROR(IF(J4587&lt;&gt;"", INDEX($S$5:$S$1433, MATCH(J4587, $E$5:$E$1433, 0)),""),"")</f>
        <v/>
      </c>
      <c r="V4587" t="str">
        <f>IFERROR(IF(J4587&lt;&gt;"", INDEX($U$5:$U$1433, MATCH(J4587, $E$5:$E$1433, 0)),""),"")</f>
        <v/>
      </c>
    </row>
    <row r="4588">
      <c r="A4588" t="str">
        <f>IF(B4588&lt;&gt;"",A4587+1,"")</f>
        <v/>
      </c>
      <c r="F4588" t="str">
        <f>IFERROR(IF(VLOOKUP(E4588,J:J,1,0)=E4588,"X",""),"")</f>
        <v/>
      </c>
      <c r="G4588" t="str">
        <f>IF(J4588&lt;&gt;"", INDEX($C$5:$C$1433, MATCH(J4588, $E$5:$E$1433, 0)),"")</f>
        <v/>
      </c>
      <c r="H4588" t="str">
        <f>IF(J4588&lt;&gt;"", INDEX($D$5:$D$1433, MATCH(J4588, $E$5:$E$1433, 0)),"")</f>
        <v/>
      </c>
      <c r="I4588" t="str">
        <f>IFERROR(IF(J4588&lt;&gt;"", INDEX($B$5:$B$1433, MATCH(J4588, $E$5:$E$1433, 0)),""),"SAI")</f>
        <v/>
      </c>
      <c r="L4588" t="str">
        <f>IFERROR(IF($N$5="Sáng",IF(MID(K4588,2,7)-MID($L$2,2,7)&gt;0,"Trễ",""),IF(MID(K4588,2,7)-MID($Q$2,2,7)&gt;0,"Trễ","")),"")</f>
        <v/>
      </c>
      <c r="M4588" t="str">
        <f>IFERROR(IF($N$5="Sáng",MID(K4588,2,7)-MID($L$2,2,7),MID(K4588,2,7)-MID($Q$2,2,7)),"")</f>
        <v/>
      </c>
      <c r="Q4588" t="str">
        <f>IF(B4588&lt;&gt;"",IF(AND(P4588="",F4588=""),"Không phép ",""),"")</f>
        <v/>
      </c>
      <c r="R4588" t="str">
        <f>UPPER(B4588)</f>
        <v/>
      </c>
      <c r="T4588" t="str">
        <f>IFERROR(IF(J4588&lt;&gt;"", INDEX($S$5:$S$1433, MATCH(J4588, $E$5:$E$1433, 0)),""),"")</f>
        <v/>
      </c>
      <c r="V4588" t="str">
        <f>IFERROR(IF(J4588&lt;&gt;"", INDEX($U$5:$U$1433, MATCH(J4588, $E$5:$E$1433, 0)),""),"")</f>
        <v/>
      </c>
    </row>
    <row r="4589">
      <c r="A4589" t="str">
        <f>IF(B4589&lt;&gt;"",A4588+1,"")</f>
        <v/>
      </c>
      <c r="F4589" t="str">
        <f>IFERROR(IF(VLOOKUP(E4589,J:J,1,0)=E4589,"X",""),"")</f>
        <v/>
      </c>
      <c r="G4589" t="str">
        <f>IF(J4589&lt;&gt;"", INDEX($C$5:$C$1433, MATCH(J4589, $E$5:$E$1433, 0)),"")</f>
        <v/>
      </c>
      <c r="H4589" t="str">
        <f>IF(J4589&lt;&gt;"", INDEX($D$5:$D$1433, MATCH(J4589, $E$5:$E$1433, 0)),"")</f>
        <v/>
      </c>
      <c r="I4589" t="str">
        <f>IFERROR(IF(J4589&lt;&gt;"", INDEX($B$5:$B$1433, MATCH(J4589, $E$5:$E$1433, 0)),""),"SAI")</f>
        <v/>
      </c>
      <c r="L4589" t="str">
        <f>IFERROR(IF($N$5="Sáng",IF(MID(K4589,2,7)-MID($L$2,2,7)&gt;0,"Trễ",""),IF(MID(K4589,2,7)-MID($Q$2,2,7)&gt;0,"Trễ","")),"")</f>
        <v/>
      </c>
      <c r="M4589" t="str">
        <f>IFERROR(IF($N$5="Sáng",MID(K4589,2,7)-MID($L$2,2,7),MID(K4589,2,7)-MID($Q$2,2,7)),"")</f>
        <v/>
      </c>
      <c r="Q4589" t="str">
        <f>IF(B4589&lt;&gt;"",IF(AND(P4589="",F4589=""),"Không phép ",""),"")</f>
        <v/>
      </c>
      <c r="R4589" t="str">
        <f>UPPER(B4589)</f>
        <v/>
      </c>
      <c r="T4589" t="str">
        <f>IFERROR(IF(J4589&lt;&gt;"", INDEX($S$5:$S$1433, MATCH(J4589, $E$5:$E$1433, 0)),""),"")</f>
        <v/>
      </c>
      <c r="V4589" t="str">
        <f>IFERROR(IF(J4589&lt;&gt;"", INDEX($U$5:$U$1433, MATCH(J4589, $E$5:$E$1433, 0)),""),"")</f>
        <v/>
      </c>
    </row>
    <row r="4590">
      <c r="A4590" t="str">
        <f>IF(B4590&lt;&gt;"",A4589+1,"")</f>
        <v/>
      </c>
      <c r="F4590" t="str">
        <f>IFERROR(IF(VLOOKUP(E4590,J:J,1,0)=E4590,"X",""),"")</f>
        <v/>
      </c>
      <c r="G4590" t="str">
        <f>IF(J4590&lt;&gt;"", INDEX($C$5:$C$1433, MATCH(J4590, $E$5:$E$1433, 0)),"")</f>
        <v/>
      </c>
      <c r="H4590" t="str">
        <f>IF(J4590&lt;&gt;"", INDEX($D$5:$D$1433, MATCH(J4590, $E$5:$E$1433, 0)),"")</f>
        <v/>
      </c>
      <c r="I4590" t="str">
        <f>IFERROR(IF(J4590&lt;&gt;"", INDEX($B$5:$B$1433, MATCH(J4590, $E$5:$E$1433, 0)),""),"SAI")</f>
        <v/>
      </c>
      <c r="L4590" t="str">
        <f>IFERROR(IF($N$5="Sáng",IF(MID(K4590,2,7)-MID($L$2,2,7)&gt;0,"Trễ",""),IF(MID(K4590,2,7)-MID($Q$2,2,7)&gt;0,"Trễ","")),"")</f>
        <v/>
      </c>
      <c r="M4590" t="str">
        <f>IFERROR(IF($N$5="Sáng",MID(K4590,2,7)-MID($L$2,2,7),MID(K4590,2,7)-MID($Q$2,2,7)),"")</f>
        <v/>
      </c>
      <c r="Q4590" t="str">
        <f>IF(B4590&lt;&gt;"",IF(AND(P4590="",F4590=""),"Không phép ",""),"")</f>
        <v/>
      </c>
      <c r="R4590" t="str">
        <f>UPPER(B4590)</f>
        <v/>
      </c>
      <c r="T4590" t="str">
        <f>IFERROR(IF(J4590&lt;&gt;"", INDEX($S$5:$S$1433, MATCH(J4590, $E$5:$E$1433, 0)),""),"")</f>
        <v/>
      </c>
      <c r="V4590" t="str">
        <f>IFERROR(IF(J4590&lt;&gt;"", INDEX($U$5:$U$1433, MATCH(J4590, $E$5:$E$1433, 0)),""),"")</f>
        <v/>
      </c>
    </row>
    <row r="4591">
      <c r="A4591" t="str">
        <f>IF(B4591&lt;&gt;"",A4590+1,"")</f>
        <v/>
      </c>
      <c r="F4591" t="str">
        <f>IFERROR(IF(VLOOKUP(E4591,J:J,1,0)=E4591,"X",""),"")</f>
        <v/>
      </c>
      <c r="G4591" t="str">
        <f>IF(J4591&lt;&gt;"", INDEX($C$5:$C$1433, MATCH(J4591, $E$5:$E$1433, 0)),"")</f>
        <v/>
      </c>
      <c r="H4591" t="str">
        <f>IF(J4591&lt;&gt;"", INDEX($D$5:$D$1433, MATCH(J4591, $E$5:$E$1433, 0)),"")</f>
        <v/>
      </c>
      <c r="I4591" t="str">
        <f>IFERROR(IF(J4591&lt;&gt;"", INDEX($B$5:$B$1433, MATCH(J4591, $E$5:$E$1433, 0)),""),"SAI")</f>
        <v/>
      </c>
      <c r="L4591" t="str">
        <f>IFERROR(IF($N$5="Sáng",IF(MID(K4591,2,7)-MID($L$2,2,7)&gt;0,"Trễ",""),IF(MID(K4591,2,7)-MID($Q$2,2,7)&gt;0,"Trễ","")),"")</f>
        <v/>
      </c>
      <c r="M4591" t="str">
        <f>IFERROR(IF($N$5="Sáng",MID(K4591,2,7)-MID($L$2,2,7),MID(K4591,2,7)-MID($Q$2,2,7)),"")</f>
        <v/>
      </c>
      <c r="Q4591" t="str">
        <f>IF(B4591&lt;&gt;"",IF(AND(P4591="",F4591=""),"Không phép ",""),"")</f>
        <v/>
      </c>
      <c r="R4591" t="str">
        <f>UPPER(B4591)</f>
        <v/>
      </c>
      <c r="T4591" t="str">
        <f>IFERROR(IF(J4591&lt;&gt;"", INDEX($S$5:$S$1433, MATCH(J4591, $E$5:$E$1433, 0)),""),"")</f>
        <v/>
      </c>
      <c r="V4591" t="str">
        <f>IFERROR(IF(J4591&lt;&gt;"", INDEX($U$5:$U$1433, MATCH(J4591, $E$5:$E$1433, 0)),""),"")</f>
        <v/>
      </c>
    </row>
    <row r="4592">
      <c r="A4592" t="str">
        <f>IF(B4592&lt;&gt;"",A4591+1,"")</f>
        <v/>
      </c>
      <c r="F4592" t="str">
        <f>IFERROR(IF(VLOOKUP(E4592,J:J,1,0)=E4592,"X",""),"")</f>
        <v/>
      </c>
      <c r="G4592" t="str">
        <f>IF(J4592&lt;&gt;"", INDEX($C$5:$C$1433, MATCH(J4592, $E$5:$E$1433, 0)),"")</f>
        <v/>
      </c>
      <c r="H4592" t="str">
        <f>IF(J4592&lt;&gt;"", INDEX($D$5:$D$1433, MATCH(J4592, $E$5:$E$1433, 0)),"")</f>
        <v/>
      </c>
      <c r="I4592" t="str">
        <f>IFERROR(IF(J4592&lt;&gt;"", INDEX($B$5:$B$1433, MATCH(J4592, $E$5:$E$1433, 0)),""),"SAI")</f>
        <v/>
      </c>
      <c r="L4592" t="str">
        <f>IFERROR(IF($N$5="Sáng",IF(MID(K4592,2,7)-MID($L$2,2,7)&gt;0,"Trễ",""),IF(MID(K4592,2,7)-MID($Q$2,2,7)&gt;0,"Trễ","")),"")</f>
        <v/>
      </c>
      <c r="M4592" t="str">
        <f>IFERROR(IF($N$5="Sáng",MID(K4592,2,7)-MID($L$2,2,7),MID(K4592,2,7)-MID($Q$2,2,7)),"")</f>
        <v/>
      </c>
      <c r="Q4592" t="str">
        <f>IF(B4592&lt;&gt;"",IF(AND(P4592="",F4592=""),"Không phép ",""),"")</f>
        <v/>
      </c>
      <c r="R4592" t="str">
        <f>UPPER(B4592)</f>
        <v/>
      </c>
      <c r="T4592" t="str">
        <f>IFERROR(IF(J4592&lt;&gt;"", INDEX($S$5:$S$1433, MATCH(J4592, $E$5:$E$1433, 0)),""),"")</f>
        <v/>
      </c>
      <c r="V4592" t="str">
        <f>IFERROR(IF(J4592&lt;&gt;"", INDEX($U$5:$U$1433, MATCH(J4592, $E$5:$E$1433, 0)),""),"")</f>
        <v/>
      </c>
    </row>
    <row r="4593">
      <c r="A4593" t="str">
        <f>IF(B4593&lt;&gt;"",A4592+1,"")</f>
        <v/>
      </c>
      <c r="F4593" t="str">
        <f>IFERROR(IF(VLOOKUP(E4593,J:J,1,0)=E4593,"X",""),"")</f>
        <v/>
      </c>
      <c r="G4593" t="str">
        <f>IF(J4593&lt;&gt;"", INDEX($C$5:$C$1433, MATCH(J4593, $E$5:$E$1433, 0)),"")</f>
        <v/>
      </c>
      <c r="H4593" t="str">
        <f>IF(J4593&lt;&gt;"", INDEX($D$5:$D$1433, MATCH(J4593, $E$5:$E$1433, 0)),"")</f>
        <v/>
      </c>
      <c r="I4593" t="str">
        <f>IFERROR(IF(J4593&lt;&gt;"", INDEX($B$5:$B$1433, MATCH(J4593, $E$5:$E$1433, 0)),""),"SAI")</f>
        <v/>
      </c>
      <c r="L4593" t="str">
        <f>IFERROR(IF($N$5="Sáng",IF(MID(K4593,2,7)-MID($L$2,2,7)&gt;0,"Trễ",""),IF(MID(K4593,2,7)-MID($Q$2,2,7)&gt;0,"Trễ","")),"")</f>
        <v/>
      </c>
      <c r="M4593" t="str">
        <f>IFERROR(IF($N$5="Sáng",MID(K4593,2,7)-MID($L$2,2,7),MID(K4593,2,7)-MID($Q$2,2,7)),"")</f>
        <v/>
      </c>
      <c r="Q4593" t="str">
        <f>IF(B4593&lt;&gt;"",IF(AND(P4593="",F4593=""),"Không phép ",""),"")</f>
        <v/>
      </c>
      <c r="R4593" t="str">
        <f>UPPER(B4593)</f>
        <v/>
      </c>
      <c r="T4593" t="str">
        <f>IFERROR(IF(J4593&lt;&gt;"", INDEX($S$5:$S$1433, MATCH(J4593, $E$5:$E$1433, 0)),""),"")</f>
        <v/>
      </c>
      <c r="V4593" t="str">
        <f>IFERROR(IF(J4593&lt;&gt;"", INDEX($U$5:$U$1433, MATCH(J4593, $E$5:$E$1433, 0)),""),"")</f>
        <v/>
      </c>
    </row>
    <row r="4594">
      <c r="A4594" t="str">
        <f>IF(B4594&lt;&gt;"",A4593+1,"")</f>
        <v/>
      </c>
      <c r="F4594" t="str">
        <f>IFERROR(IF(VLOOKUP(E4594,J:J,1,0)=E4594,"X",""),"")</f>
        <v/>
      </c>
      <c r="G4594" t="str">
        <f>IF(J4594&lt;&gt;"", INDEX($C$5:$C$1433, MATCH(J4594, $E$5:$E$1433, 0)),"")</f>
        <v/>
      </c>
      <c r="H4594" t="str">
        <f>IF(J4594&lt;&gt;"", INDEX($D$5:$D$1433, MATCH(J4594, $E$5:$E$1433, 0)),"")</f>
        <v/>
      </c>
      <c r="I4594" t="str">
        <f>IFERROR(IF(J4594&lt;&gt;"", INDEX($B$5:$B$1433, MATCH(J4594, $E$5:$E$1433, 0)),""),"SAI")</f>
        <v/>
      </c>
      <c r="L4594" t="str">
        <f>IFERROR(IF($N$5="Sáng",IF(MID(K4594,2,7)-MID($L$2,2,7)&gt;0,"Trễ",""),IF(MID(K4594,2,7)-MID($Q$2,2,7)&gt;0,"Trễ","")),"")</f>
        <v/>
      </c>
      <c r="M4594" t="str">
        <f>IFERROR(IF($N$5="Sáng",MID(K4594,2,7)-MID($L$2,2,7),MID(K4594,2,7)-MID($Q$2,2,7)),"")</f>
        <v/>
      </c>
      <c r="Q4594" t="str">
        <f>IF(B4594&lt;&gt;"",IF(AND(P4594="",F4594=""),"Không phép ",""),"")</f>
        <v/>
      </c>
      <c r="R4594" t="str">
        <f>UPPER(B4594)</f>
        <v/>
      </c>
      <c r="T4594" t="str">
        <f>IFERROR(IF(J4594&lt;&gt;"", INDEX($S$5:$S$1433, MATCH(J4594, $E$5:$E$1433, 0)),""),"")</f>
        <v/>
      </c>
      <c r="V4594" t="str">
        <f>IFERROR(IF(J4594&lt;&gt;"", INDEX($U$5:$U$1433, MATCH(J4594, $E$5:$E$1433, 0)),""),"")</f>
        <v/>
      </c>
    </row>
    <row r="4595">
      <c r="A4595" t="str">
        <f>IF(B4595&lt;&gt;"",A4594+1,"")</f>
        <v/>
      </c>
      <c r="F4595" t="str">
        <f>IFERROR(IF(VLOOKUP(E4595,J:J,1,0)=E4595,"X",""),"")</f>
        <v/>
      </c>
      <c r="G4595" t="str">
        <f>IF(J4595&lt;&gt;"", INDEX($C$5:$C$1433, MATCH(J4595, $E$5:$E$1433, 0)),"")</f>
        <v/>
      </c>
      <c r="H4595" t="str">
        <f>IF(J4595&lt;&gt;"", INDEX($D$5:$D$1433, MATCH(J4595, $E$5:$E$1433, 0)),"")</f>
        <v/>
      </c>
      <c r="I4595" t="str">
        <f>IFERROR(IF(J4595&lt;&gt;"", INDEX($B$5:$B$1433, MATCH(J4595, $E$5:$E$1433, 0)),""),"SAI")</f>
        <v/>
      </c>
      <c r="L4595" t="str">
        <f>IFERROR(IF($N$5="Sáng",IF(MID(K4595,2,7)-MID($L$2,2,7)&gt;0,"Trễ",""),IF(MID(K4595,2,7)-MID($Q$2,2,7)&gt;0,"Trễ","")),"")</f>
        <v/>
      </c>
      <c r="M4595" t="str">
        <f>IFERROR(IF($N$5="Sáng",MID(K4595,2,7)-MID($L$2,2,7),MID(K4595,2,7)-MID($Q$2,2,7)),"")</f>
        <v/>
      </c>
      <c r="Q4595" t="str">
        <f>IF(B4595&lt;&gt;"",IF(AND(P4595="",F4595=""),"Không phép ",""),"")</f>
        <v/>
      </c>
      <c r="R4595" t="str">
        <f>UPPER(B4595)</f>
        <v/>
      </c>
      <c r="T4595" t="str">
        <f>IFERROR(IF(J4595&lt;&gt;"", INDEX($S$5:$S$1433, MATCH(J4595, $E$5:$E$1433, 0)),""),"")</f>
        <v/>
      </c>
      <c r="V4595" t="str">
        <f>IFERROR(IF(J4595&lt;&gt;"", INDEX($U$5:$U$1433, MATCH(J4595, $E$5:$E$1433, 0)),""),"")</f>
        <v/>
      </c>
    </row>
    <row r="4596">
      <c r="A4596" t="str">
        <f>IF(B4596&lt;&gt;"",A4595+1,"")</f>
        <v/>
      </c>
      <c r="F4596" t="str">
        <f>IFERROR(IF(VLOOKUP(E4596,J:J,1,0)=E4596,"X",""),"")</f>
        <v/>
      </c>
      <c r="G4596" t="str">
        <f>IF(J4596&lt;&gt;"", INDEX($C$5:$C$1433, MATCH(J4596, $E$5:$E$1433, 0)),"")</f>
        <v/>
      </c>
      <c r="H4596" t="str">
        <f>IF(J4596&lt;&gt;"", INDEX($D$5:$D$1433, MATCH(J4596, $E$5:$E$1433, 0)),"")</f>
        <v/>
      </c>
      <c r="I4596" t="str">
        <f>IFERROR(IF(J4596&lt;&gt;"", INDEX($B$5:$B$1433, MATCH(J4596, $E$5:$E$1433, 0)),""),"SAI")</f>
        <v/>
      </c>
      <c r="L4596" t="str">
        <f>IFERROR(IF($N$5="Sáng",IF(MID(K4596,2,7)-MID($L$2,2,7)&gt;0,"Trễ",""),IF(MID(K4596,2,7)-MID($Q$2,2,7)&gt;0,"Trễ","")),"")</f>
        <v/>
      </c>
      <c r="M4596" t="str">
        <f>IFERROR(IF($N$5="Sáng",MID(K4596,2,7)-MID($L$2,2,7),MID(K4596,2,7)-MID($Q$2,2,7)),"")</f>
        <v/>
      </c>
      <c r="Q4596" t="str">
        <f>IF(B4596&lt;&gt;"",IF(AND(P4596="",F4596=""),"Không phép ",""),"")</f>
        <v/>
      </c>
      <c r="R4596" t="str">
        <f>UPPER(B4596)</f>
        <v/>
      </c>
      <c r="T4596" t="str">
        <f>IFERROR(IF(J4596&lt;&gt;"", INDEX($S$5:$S$1433, MATCH(J4596, $E$5:$E$1433, 0)),""),"")</f>
        <v/>
      </c>
      <c r="V4596" t="str">
        <f>IFERROR(IF(J4596&lt;&gt;"", INDEX($U$5:$U$1433, MATCH(J4596, $E$5:$E$1433, 0)),""),"")</f>
        <v/>
      </c>
    </row>
    <row r="4597">
      <c r="A4597" t="str">
        <f>IF(B4597&lt;&gt;"",A4596+1,"")</f>
        <v/>
      </c>
      <c r="F4597" t="str">
        <f>IFERROR(IF(VLOOKUP(E4597,J:J,1,0)=E4597,"X",""),"")</f>
        <v/>
      </c>
      <c r="G4597" t="str">
        <f>IF(J4597&lt;&gt;"", INDEX($C$5:$C$1433, MATCH(J4597, $E$5:$E$1433, 0)),"")</f>
        <v/>
      </c>
      <c r="H4597" t="str">
        <f>IF(J4597&lt;&gt;"", INDEX($D$5:$D$1433, MATCH(J4597, $E$5:$E$1433, 0)),"")</f>
        <v/>
      </c>
      <c r="I4597" t="str">
        <f>IFERROR(IF(J4597&lt;&gt;"", INDEX($B$5:$B$1433, MATCH(J4597, $E$5:$E$1433, 0)),""),"SAI")</f>
        <v/>
      </c>
      <c r="L4597" t="str">
        <f>IFERROR(IF($N$5="Sáng",IF(MID(K4597,2,7)-MID($L$2,2,7)&gt;0,"Trễ",""),IF(MID(K4597,2,7)-MID($Q$2,2,7)&gt;0,"Trễ","")),"")</f>
        <v/>
      </c>
      <c r="M4597" t="str">
        <f>IFERROR(IF($N$5="Sáng",MID(K4597,2,7)-MID($L$2,2,7),MID(K4597,2,7)-MID($Q$2,2,7)),"")</f>
        <v/>
      </c>
      <c r="Q4597" t="str">
        <f>IF(B4597&lt;&gt;"",IF(AND(P4597="",F4597=""),"Không phép ",""),"")</f>
        <v/>
      </c>
      <c r="R4597" t="str">
        <f>UPPER(B4597)</f>
        <v/>
      </c>
      <c r="T4597" t="str">
        <f>IFERROR(IF(J4597&lt;&gt;"", INDEX($S$5:$S$1433, MATCH(J4597, $E$5:$E$1433, 0)),""),"")</f>
        <v/>
      </c>
      <c r="V4597" t="str">
        <f>IFERROR(IF(J4597&lt;&gt;"", INDEX($U$5:$U$1433, MATCH(J4597, $E$5:$E$1433, 0)),""),"")</f>
        <v/>
      </c>
    </row>
    <row r="4598">
      <c r="A4598" t="str">
        <f>IF(B4598&lt;&gt;"",A4597+1,"")</f>
        <v/>
      </c>
      <c r="F4598" t="str">
        <f>IFERROR(IF(VLOOKUP(E4598,J:J,1,0)=E4598,"X",""),"")</f>
        <v/>
      </c>
      <c r="G4598" t="str">
        <f>IF(J4598&lt;&gt;"", INDEX($C$5:$C$1433, MATCH(J4598, $E$5:$E$1433, 0)),"")</f>
        <v/>
      </c>
      <c r="H4598" t="str">
        <f>IF(J4598&lt;&gt;"", INDEX($D$5:$D$1433, MATCH(J4598, $E$5:$E$1433, 0)),"")</f>
        <v/>
      </c>
      <c r="I4598" t="str">
        <f>IFERROR(IF(J4598&lt;&gt;"", INDEX($B$5:$B$1433, MATCH(J4598, $E$5:$E$1433, 0)),""),"SAI")</f>
        <v/>
      </c>
      <c r="L4598" t="str">
        <f>IFERROR(IF($N$5="Sáng",IF(MID(K4598,2,7)-MID($L$2,2,7)&gt;0,"Trễ",""),IF(MID(K4598,2,7)-MID($Q$2,2,7)&gt;0,"Trễ","")),"")</f>
        <v/>
      </c>
      <c r="M4598" t="str">
        <f>IFERROR(IF($N$5="Sáng",MID(K4598,2,7)-MID($L$2,2,7),MID(K4598,2,7)-MID($Q$2,2,7)),"")</f>
        <v/>
      </c>
      <c r="Q4598" t="str">
        <f>IF(B4598&lt;&gt;"",IF(AND(P4598="",F4598=""),"Không phép ",""),"")</f>
        <v/>
      </c>
      <c r="R4598" t="str">
        <f>UPPER(B4598)</f>
        <v/>
      </c>
      <c r="T4598" t="str">
        <f>IFERROR(IF(J4598&lt;&gt;"", INDEX($S$5:$S$1433, MATCH(J4598, $E$5:$E$1433, 0)),""),"")</f>
        <v/>
      </c>
      <c r="V4598" t="str">
        <f>IFERROR(IF(J4598&lt;&gt;"", INDEX($U$5:$U$1433, MATCH(J4598, $E$5:$E$1433, 0)),""),"")</f>
        <v/>
      </c>
    </row>
    <row r="4599">
      <c r="A4599" t="str">
        <f>IF(B4599&lt;&gt;"",A4598+1,"")</f>
        <v/>
      </c>
      <c r="F4599" t="str">
        <f>IFERROR(IF(VLOOKUP(E4599,J:J,1,0)=E4599,"X",""),"")</f>
        <v/>
      </c>
      <c r="G4599" t="str">
        <f>IF(J4599&lt;&gt;"", INDEX($C$5:$C$1433, MATCH(J4599, $E$5:$E$1433, 0)),"")</f>
        <v/>
      </c>
      <c r="H4599" t="str">
        <f>IF(J4599&lt;&gt;"", INDEX($D$5:$D$1433, MATCH(J4599, $E$5:$E$1433, 0)),"")</f>
        <v/>
      </c>
      <c r="I4599" t="str">
        <f>IFERROR(IF(J4599&lt;&gt;"", INDEX($B$5:$B$1433, MATCH(J4599, $E$5:$E$1433, 0)),""),"SAI")</f>
        <v/>
      </c>
      <c r="L4599" t="str">
        <f>IFERROR(IF($N$5="Sáng",IF(MID(K4599,2,7)-MID($L$2,2,7)&gt;0,"Trễ",""),IF(MID(K4599,2,7)-MID($Q$2,2,7)&gt;0,"Trễ","")),"")</f>
        <v/>
      </c>
      <c r="M4599" t="str">
        <f>IFERROR(IF($N$5="Sáng",MID(K4599,2,7)-MID($L$2,2,7),MID(K4599,2,7)-MID($Q$2,2,7)),"")</f>
        <v/>
      </c>
      <c r="Q4599" t="str">
        <f>IF(B4599&lt;&gt;"",IF(AND(P4599="",F4599=""),"Không phép ",""),"")</f>
        <v/>
      </c>
      <c r="R4599" t="str">
        <f>UPPER(B4599)</f>
        <v/>
      </c>
      <c r="T4599" t="str">
        <f>IFERROR(IF(J4599&lt;&gt;"", INDEX($S$5:$S$1433, MATCH(J4599, $E$5:$E$1433, 0)),""),"")</f>
        <v/>
      </c>
      <c r="V4599" t="str">
        <f>IFERROR(IF(J4599&lt;&gt;"", INDEX($U$5:$U$1433, MATCH(J4599, $E$5:$E$1433, 0)),""),"")</f>
        <v/>
      </c>
    </row>
    <row r="4600">
      <c r="A4600" t="str">
        <f>IF(B4600&lt;&gt;"",A4599+1,"")</f>
        <v/>
      </c>
      <c r="F4600" t="str">
        <f>IFERROR(IF(VLOOKUP(E4600,J:J,1,0)=E4600,"X",""),"")</f>
        <v/>
      </c>
      <c r="G4600" t="str">
        <f>IF(J4600&lt;&gt;"", INDEX($C$5:$C$1433, MATCH(J4600, $E$5:$E$1433, 0)),"")</f>
        <v/>
      </c>
      <c r="H4600" t="str">
        <f>IF(J4600&lt;&gt;"", INDEX($D$5:$D$1433, MATCH(J4600, $E$5:$E$1433, 0)),"")</f>
        <v/>
      </c>
      <c r="I4600" t="str">
        <f>IFERROR(IF(J4600&lt;&gt;"", INDEX($B$5:$B$1433, MATCH(J4600, $E$5:$E$1433, 0)),""),"SAI")</f>
        <v/>
      </c>
      <c r="L4600" t="str">
        <f>IFERROR(IF($N$5="Sáng",IF(MID(K4600,2,7)-MID($L$2,2,7)&gt;0,"Trễ",""),IF(MID(K4600,2,7)-MID($Q$2,2,7)&gt;0,"Trễ","")),"")</f>
        <v/>
      </c>
      <c r="M4600" t="str">
        <f>IFERROR(IF($N$5="Sáng",MID(K4600,2,7)-MID($L$2,2,7),MID(K4600,2,7)-MID($Q$2,2,7)),"")</f>
        <v/>
      </c>
      <c r="Q4600" t="str">
        <f>IF(B4600&lt;&gt;"",IF(AND(P4600="",F4600=""),"Không phép ",""),"")</f>
        <v/>
      </c>
      <c r="R4600" t="str">
        <f>UPPER(B4600)</f>
        <v/>
      </c>
      <c r="T4600" t="str">
        <f>IFERROR(IF(J4600&lt;&gt;"", INDEX($S$5:$S$1433, MATCH(J4600, $E$5:$E$1433, 0)),""),"")</f>
        <v/>
      </c>
      <c r="V4600" t="str">
        <f>IFERROR(IF(J4600&lt;&gt;"", INDEX($U$5:$U$1433, MATCH(J4600, $E$5:$E$1433, 0)),""),"")</f>
        <v/>
      </c>
    </row>
    <row r="4601">
      <c r="A4601" t="str">
        <f>IF(B4601&lt;&gt;"",A4600+1,"")</f>
        <v/>
      </c>
      <c r="F4601" t="str">
        <f>IFERROR(IF(VLOOKUP(E4601,J:J,1,0)=E4601,"X",""),"")</f>
        <v/>
      </c>
      <c r="G4601" t="str">
        <f>IF(J4601&lt;&gt;"", INDEX($C$5:$C$1433, MATCH(J4601, $E$5:$E$1433, 0)),"")</f>
        <v/>
      </c>
      <c r="H4601" t="str">
        <f>IF(J4601&lt;&gt;"", INDEX($D$5:$D$1433, MATCH(J4601, $E$5:$E$1433, 0)),"")</f>
        <v/>
      </c>
      <c r="I4601" t="str">
        <f>IFERROR(IF(J4601&lt;&gt;"", INDEX($B$5:$B$1433, MATCH(J4601, $E$5:$E$1433, 0)),""),"SAI")</f>
        <v/>
      </c>
      <c r="L4601" t="str">
        <f>IFERROR(IF($N$5="Sáng",IF(MID(K4601,2,7)-MID($L$2,2,7)&gt;0,"Trễ",""),IF(MID(K4601,2,7)-MID($Q$2,2,7)&gt;0,"Trễ","")),"")</f>
        <v/>
      </c>
      <c r="M4601" t="str">
        <f>IFERROR(IF($N$5="Sáng",MID(K4601,2,7)-MID($L$2,2,7),MID(K4601,2,7)-MID($Q$2,2,7)),"")</f>
        <v/>
      </c>
      <c r="Q4601" t="str">
        <f>IF(B4601&lt;&gt;"",IF(AND(P4601="",F4601=""),"Không phép ",""),"")</f>
        <v/>
      </c>
      <c r="R4601" t="str">
        <f>UPPER(B4601)</f>
        <v/>
      </c>
      <c r="T4601" t="str">
        <f>IFERROR(IF(J4601&lt;&gt;"", INDEX($S$5:$S$1433, MATCH(J4601, $E$5:$E$1433, 0)),""),"")</f>
        <v/>
      </c>
      <c r="V4601" t="str">
        <f>IFERROR(IF(J4601&lt;&gt;"", INDEX($U$5:$U$1433, MATCH(J4601, $E$5:$E$1433, 0)),""),"")</f>
        <v/>
      </c>
    </row>
    <row r="4602">
      <c r="A4602" t="str">
        <f>IF(B4602&lt;&gt;"",A4601+1,"")</f>
        <v/>
      </c>
      <c r="F4602" t="str">
        <f>IFERROR(IF(VLOOKUP(E4602,J:J,1,0)=E4602,"X",""),"")</f>
        <v/>
      </c>
      <c r="G4602" t="str">
        <f>IF(J4602&lt;&gt;"", INDEX($C$5:$C$1433, MATCH(J4602, $E$5:$E$1433, 0)),"")</f>
        <v/>
      </c>
      <c r="H4602" t="str">
        <f>IF(J4602&lt;&gt;"", INDEX($D$5:$D$1433, MATCH(J4602, $E$5:$E$1433, 0)),"")</f>
        <v/>
      </c>
      <c r="I4602" t="str">
        <f>IFERROR(IF(J4602&lt;&gt;"", INDEX($B$5:$B$1433, MATCH(J4602, $E$5:$E$1433, 0)),""),"SAI")</f>
        <v/>
      </c>
      <c r="L4602" t="str">
        <f>IFERROR(IF($N$5="Sáng",IF(MID(K4602,2,7)-MID($L$2,2,7)&gt;0,"Trễ",""),IF(MID(K4602,2,7)-MID($Q$2,2,7)&gt;0,"Trễ","")),"")</f>
        <v/>
      </c>
      <c r="M4602" t="str">
        <f>IFERROR(IF($N$5="Sáng",MID(K4602,2,7)-MID($L$2,2,7),MID(K4602,2,7)-MID($Q$2,2,7)),"")</f>
        <v/>
      </c>
      <c r="Q4602" t="str">
        <f>IF(B4602&lt;&gt;"",IF(AND(P4602="",F4602=""),"Không phép ",""),"")</f>
        <v/>
      </c>
      <c r="R4602" t="str">
        <f>UPPER(B4602)</f>
        <v/>
      </c>
      <c r="T4602" t="str">
        <f>IFERROR(IF(J4602&lt;&gt;"", INDEX($S$5:$S$1433, MATCH(J4602, $E$5:$E$1433, 0)),""),"")</f>
        <v/>
      </c>
      <c r="V4602" t="str">
        <f>IFERROR(IF(J4602&lt;&gt;"", INDEX($U$5:$U$1433, MATCH(J4602, $E$5:$E$1433, 0)),""),"")</f>
        <v/>
      </c>
    </row>
    <row r="4603">
      <c r="A4603" t="str">
        <f>IF(B4603&lt;&gt;"",A4602+1,"")</f>
        <v/>
      </c>
      <c r="F4603" t="str">
        <f>IFERROR(IF(VLOOKUP(E4603,J:J,1,0)=E4603,"X",""),"")</f>
        <v/>
      </c>
      <c r="G4603" t="str">
        <f>IF(J4603&lt;&gt;"", INDEX($C$5:$C$1433, MATCH(J4603, $E$5:$E$1433, 0)),"")</f>
        <v/>
      </c>
      <c r="H4603" t="str">
        <f>IF(J4603&lt;&gt;"", INDEX($D$5:$D$1433, MATCH(J4603, $E$5:$E$1433, 0)),"")</f>
        <v/>
      </c>
      <c r="I4603" t="str">
        <f>IFERROR(IF(J4603&lt;&gt;"", INDEX($B$5:$B$1433, MATCH(J4603, $E$5:$E$1433, 0)),""),"SAI")</f>
        <v/>
      </c>
      <c r="L4603" t="str">
        <f>IFERROR(IF($N$5="Sáng",IF(MID(K4603,2,7)-MID($L$2,2,7)&gt;0,"Trễ",""),IF(MID(K4603,2,7)-MID($Q$2,2,7)&gt;0,"Trễ","")),"")</f>
        <v/>
      </c>
      <c r="M4603" t="str">
        <f>IFERROR(IF($N$5="Sáng",MID(K4603,2,7)-MID($L$2,2,7),MID(K4603,2,7)-MID($Q$2,2,7)),"")</f>
        <v/>
      </c>
      <c r="Q4603" t="str">
        <f>IF(B4603&lt;&gt;"",IF(AND(P4603="",F4603=""),"Không phép ",""),"")</f>
        <v/>
      </c>
      <c r="R4603" t="str">
        <f>UPPER(B4603)</f>
        <v/>
      </c>
      <c r="T4603" t="str">
        <f>IFERROR(IF(J4603&lt;&gt;"", INDEX($S$5:$S$1433, MATCH(J4603, $E$5:$E$1433, 0)),""),"")</f>
        <v/>
      </c>
      <c r="V4603" t="str">
        <f>IFERROR(IF(J4603&lt;&gt;"", INDEX($U$5:$U$1433, MATCH(J4603, $E$5:$E$1433, 0)),""),"")</f>
        <v/>
      </c>
    </row>
    <row r="4604">
      <c r="A4604" t="str">
        <f>IF(B4604&lt;&gt;"",A4603+1,"")</f>
        <v/>
      </c>
      <c r="F4604" t="str">
        <f>IFERROR(IF(VLOOKUP(E4604,J:J,1,0)=E4604,"X",""),"")</f>
        <v/>
      </c>
      <c r="G4604" t="str">
        <f>IF(J4604&lt;&gt;"", INDEX($C$5:$C$1433, MATCH(J4604, $E$5:$E$1433, 0)),"")</f>
        <v/>
      </c>
      <c r="H4604" t="str">
        <f>IF(J4604&lt;&gt;"", INDEX($D$5:$D$1433, MATCH(J4604, $E$5:$E$1433, 0)),"")</f>
        <v/>
      </c>
      <c r="I4604" t="str">
        <f>IFERROR(IF(J4604&lt;&gt;"", INDEX($B$5:$B$1433, MATCH(J4604, $E$5:$E$1433, 0)),""),"SAI")</f>
        <v/>
      </c>
      <c r="L4604" t="str">
        <f>IFERROR(IF($N$5="Sáng",IF(MID(K4604,2,7)-MID($L$2,2,7)&gt;0,"Trễ",""),IF(MID(K4604,2,7)-MID($Q$2,2,7)&gt;0,"Trễ","")),"")</f>
        <v/>
      </c>
      <c r="M4604" t="str">
        <f>IFERROR(IF($N$5="Sáng",MID(K4604,2,7)-MID($L$2,2,7),MID(K4604,2,7)-MID($Q$2,2,7)),"")</f>
        <v/>
      </c>
      <c r="Q4604" t="str">
        <f>IF(B4604&lt;&gt;"",IF(AND(P4604="",F4604=""),"Không phép ",""),"")</f>
        <v/>
      </c>
      <c r="R4604" t="str">
        <f>UPPER(B4604)</f>
        <v/>
      </c>
      <c r="T4604" t="str">
        <f>IFERROR(IF(J4604&lt;&gt;"", INDEX($S$5:$S$1433, MATCH(J4604, $E$5:$E$1433, 0)),""),"")</f>
        <v/>
      </c>
      <c r="V4604" t="str">
        <f>IFERROR(IF(J4604&lt;&gt;"", INDEX($U$5:$U$1433, MATCH(J4604, $E$5:$E$1433, 0)),""),"")</f>
        <v/>
      </c>
    </row>
    <row r="4605">
      <c r="A4605" t="str">
        <f>IF(B4605&lt;&gt;"",A4604+1,"")</f>
        <v/>
      </c>
      <c r="F4605" t="str">
        <f>IFERROR(IF(VLOOKUP(E4605,J:J,1,0)=E4605,"X",""),"")</f>
        <v/>
      </c>
      <c r="G4605" t="str">
        <f>IF(J4605&lt;&gt;"", INDEX($C$5:$C$1433, MATCH(J4605, $E$5:$E$1433, 0)),"")</f>
        <v/>
      </c>
      <c r="H4605" t="str">
        <f>IF(J4605&lt;&gt;"", INDEX($D$5:$D$1433, MATCH(J4605, $E$5:$E$1433, 0)),"")</f>
        <v/>
      </c>
      <c r="I4605" t="str">
        <f>IFERROR(IF(J4605&lt;&gt;"", INDEX($B$5:$B$1433, MATCH(J4605, $E$5:$E$1433, 0)),""),"SAI")</f>
        <v/>
      </c>
      <c r="L4605" t="str">
        <f>IFERROR(IF($N$5="Sáng",IF(MID(K4605,2,7)-MID($L$2,2,7)&gt;0,"Trễ",""),IF(MID(K4605,2,7)-MID($Q$2,2,7)&gt;0,"Trễ","")),"")</f>
        <v/>
      </c>
      <c r="M4605" t="str">
        <f>IFERROR(IF($N$5="Sáng",MID(K4605,2,7)-MID($L$2,2,7),MID(K4605,2,7)-MID($Q$2,2,7)),"")</f>
        <v/>
      </c>
      <c r="Q4605" t="str">
        <f>IF(B4605&lt;&gt;"",IF(AND(P4605="",F4605=""),"Không phép ",""),"")</f>
        <v/>
      </c>
      <c r="R4605" t="str">
        <f>UPPER(B4605)</f>
        <v/>
      </c>
      <c r="T4605" t="str">
        <f>IFERROR(IF(J4605&lt;&gt;"", INDEX($S$5:$S$1433, MATCH(J4605, $E$5:$E$1433, 0)),""),"")</f>
        <v/>
      </c>
      <c r="V4605" t="str">
        <f>IFERROR(IF(J4605&lt;&gt;"", INDEX($U$5:$U$1433, MATCH(J4605, $E$5:$E$1433, 0)),""),"")</f>
        <v/>
      </c>
    </row>
    <row r="4606">
      <c r="A4606" t="str">
        <f>IF(B4606&lt;&gt;"",A4605+1,"")</f>
        <v/>
      </c>
      <c r="F4606" t="str">
        <f>IFERROR(IF(VLOOKUP(E4606,J:J,1,0)=E4606,"X",""),"")</f>
        <v/>
      </c>
      <c r="G4606" t="str">
        <f>IF(J4606&lt;&gt;"", INDEX($C$5:$C$1433, MATCH(J4606, $E$5:$E$1433, 0)),"")</f>
        <v/>
      </c>
      <c r="H4606" t="str">
        <f>IF(J4606&lt;&gt;"", INDEX($D$5:$D$1433, MATCH(J4606, $E$5:$E$1433, 0)),"")</f>
        <v/>
      </c>
      <c r="I4606" t="str">
        <f>IFERROR(IF(J4606&lt;&gt;"", INDEX($B$5:$B$1433, MATCH(J4606, $E$5:$E$1433, 0)),""),"SAI")</f>
        <v/>
      </c>
      <c r="L4606" t="str">
        <f>IFERROR(IF($N$5="Sáng",IF(MID(K4606,2,7)-MID($L$2,2,7)&gt;0,"Trễ",""),IF(MID(K4606,2,7)-MID($Q$2,2,7)&gt;0,"Trễ","")),"")</f>
        <v/>
      </c>
      <c r="M4606" t="str">
        <f>IFERROR(IF($N$5="Sáng",MID(K4606,2,7)-MID($L$2,2,7),MID(K4606,2,7)-MID($Q$2,2,7)),"")</f>
        <v/>
      </c>
      <c r="Q4606" t="str">
        <f>IF(B4606&lt;&gt;"",IF(AND(P4606="",F4606=""),"Không phép ",""),"")</f>
        <v/>
      </c>
      <c r="R4606" t="str">
        <f>UPPER(B4606)</f>
        <v/>
      </c>
      <c r="T4606" t="str">
        <f>IFERROR(IF(J4606&lt;&gt;"", INDEX($S$5:$S$1433, MATCH(J4606, $E$5:$E$1433, 0)),""),"")</f>
        <v/>
      </c>
      <c r="V4606" t="str">
        <f>IFERROR(IF(J4606&lt;&gt;"", INDEX($U$5:$U$1433, MATCH(J4606, $E$5:$E$1433, 0)),""),"")</f>
        <v/>
      </c>
    </row>
    <row r="4607">
      <c r="A4607" t="str">
        <f>IF(B4607&lt;&gt;"",A4606+1,"")</f>
        <v/>
      </c>
      <c r="F4607" t="str">
        <f>IFERROR(IF(VLOOKUP(E4607,J:J,1,0)=E4607,"X",""),"")</f>
        <v/>
      </c>
      <c r="G4607" t="str">
        <f>IF(J4607&lt;&gt;"", INDEX($C$5:$C$1433, MATCH(J4607, $E$5:$E$1433, 0)),"")</f>
        <v/>
      </c>
      <c r="H4607" t="str">
        <f>IF(J4607&lt;&gt;"", INDEX($D$5:$D$1433, MATCH(J4607, $E$5:$E$1433, 0)),"")</f>
        <v/>
      </c>
      <c r="I4607" t="str">
        <f>IFERROR(IF(J4607&lt;&gt;"", INDEX($B$5:$B$1433, MATCH(J4607, $E$5:$E$1433, 0)),""),"SAI")</f>
        <v/>
      </c>
      <c r="L4607" t="str">
        <f>IFERROR(IF($N$5="Sáng",IF(MID(K4607,2,7)-MID($L$2,2,7)&gt;0,"Trễ",""),IF(MID(K4607,2,7)-MID($Q$2,2,7)&gt;0,"Trễ","")),"")</f>
        <v/>
      </c>
      <c r="M4607" t="str">
        <f>IFERROR(IF($N$5="Sáng",MID(K4607,2,7)-MID($L$2,2,7),MID(K4607,2,7)-MID($Q$2,2,7)),"")</f>
        <v/>
      </c>
      <c r="Q4607" t="str">
        <f>IF(B4607&lt;&gt;"",IF(AND(P4607="",F4607=""),"Không phép ",""),"")</f>
        <v/>
      </c>
      <c r="R4607" t="str">
        <f>UPPER(B4607)</f>
        <v/>
      </c>
      <c r="T4607" t="str">
        <f>IFERROR(IF(J4607&lt;&gt;"", INDEX($S$5:$S$1433, MATCH(J4607, $E$5:$E$1433, 0)),""),"")</f>
        <v/>
      </c>
      <c r="V4607" t="str">
        <f>IFERROR(IF(J4607&lt;&gt;"", INDEX($U$5:$U$1433, MATCH(J4607, $E$5:$E$1433, 0)),""),"")</f>
        <v/>
      </c>
    </row>
    <row r="4608">
      <c r="A4608" t="str">
        <f>IF(B4608&lt;&gt;"",A4607+1,"")</f>
        <v/>
      </c>
      <c r="F4608" t="str">
        <f>IFERROR(IF(VLOOKUP(E4608,J:J,1,0)=E4608,"X",""),"")</f>
        <v/>
      </c>
      <c r="G4608" t="str">
        <f>IF(J4608&lt;&gt;"", INDEX($C$5:$C$1433, MATCH(J4608, $E$5:$E$1433, 0)),"")</f>
        <v/>
      </c>
      <c r="H4608" t="str">
        <f>IF(J4608&lt;&gt;"", INDEX($D$5:$D$1433, MATCH(J4608, $E$5:$E$1433, 0)),"")</f>
        <v/>
      </c>
      <c r="I4608" t="str">
        <f>IFERROR(IF(J4608&lt;&gt;"", INDEX($B$5:$B$1433, MATCH(J4608, $E$5:$E$1433, 0)),""),"SAI")</f>
        <v/>
      </c>
      <c r="L4608" t="str">
        <f>IFERROR(IF($N$5="Sáng",IF(MID(K4608,2,7)-MID($L$2,2,7)&gt;0,"Trễ",""),IF(MID(K4608,2,7)-MID($Q$2,2,7)&gt;0,"Trễ","")),"")</f>
        <v/>
      </c>
      <c r="M4608" t="str">
        <f>IFERROR(IF($N$5="Sáng",MID(K4608,2,7)-MID($L$2,2,7),MID(K4608,2,7)-MID($Q$2,2,7)),"")</f>
        <v/>
      </c>
      <c r="Q4608" t="str">
        <f>IF(B4608&lt;&gt;"",IF(AND(P4608="",F4608=""),"Không phép ",""),"")</f>
        <v/>
      </c>
      <c r="R4608" t="str">
        <f>UPPER(B4608)</f>
        <v/>
      </c>
      <c r="T4608" t="str">
        <f>IFERROR(IF(J4608&lt;&gt;"", INDEX($S$5:$S$1433, MATCH(J4608, $E$5:$E$1433, 0)),""),"")</f>
        <v/>
      </c>
      <c r="V4608" t="str">
        <f>IFERROR(IF(J4608&lt;&gt;"", INDEX($U$5:$U$1433, MATCH(J4608, $E$5:$E$1433, 0)),""),"")</f>
        <v/>
      </c>
    </row>
    <row r="4609">
      <c r="A4609" t="str">
        <f>IF(B4609&lt;&gt;"",A4608+1,"")</f>
        <v/>
      </c>
      <c r="F4609" t="str">
        <f>IFERROR(IF(VLOOKUP(E4609,J:J,1,0)=E4609,"X",""),"")</f>
        <v/>
      </c>
      <c r="G4609" t="str">
        <f>IF(J4609&lt;&gt;"", INDEX($C$5:$C$1433, MATCH(J4609, $E$5:$E$1433, 0)),"")</f>
        <v/>
      </c>
      <c r="H4609" t="str">
        <f>IF(J4609&lt;&gt;"", INDEX($D$5:$D$1433, MATCH(J4609, $E$5:$E$1433, 0)),"")</f>
        <v/>
      </c>
      <c r="I4609" t="str">
        <f>IFERROR(IF(J4609&lt;&gt;"", INDEX($B$5:$B$1433, MATCH(J4609, $E$5:$E$1433, 0)),""),"SAI")</f>
        <v/>
      </c>
      <c r="L4609" t="str">
        <f>IFERROR(IF($N$5="Sáng",IF(MID(K4609,2,7)-MID($L$2,2,7)&gt;0,"Trễ",""),IF(MID(K4609,2,7)-MID($Q$2,2,7)&gt;0,"Trễ","")),"")</f>
        <v/>
      </c>
      <c r="M4609" t="str">
        <f>IFERROR(IF($N$5="Sáng",MID(K4609,2,7)-MID($L$2,2,7),MID(K4609,2,7)-MID($Q$2,2,7)),"")</f>
        <v/>
      </c>
      <c r="Q4609" t="str">
        <f>IF(B4609&lt;&gt;"",IF(AND(P4609="",F4609=""),"Không phép ",""),"")</f>
        <v/>
      </c>
      <c r="R4609" t="str">
        <f>UPPER(B4609)</f>
        <v/>
      </c>
      <c r="T4609" t="str">
        <f>IFERROR(IF(J4609&lt;&gt;"", INDEX($S$5:$S$1433, MATCH(J4609, $E$5:$E$1433, 0)),""),"")</f>
        <v/>
      </c>
      <c r="V4609" t="str">
        <f>IFERROR(IF(J4609&lt;&gt;"", INDEX($U$5:$U$1433, MATCH(J4609, $E$5:$E$1433, 0)),""),"")</f>
        <v/>
      </c>
    </row>
    <row r="4610">
      <c r="A4610" t="str">
        <f>IF(B4610&lt;&gt;"",A4609+1,"")</f>
        <v/>
      </c>
      <c r="F4610" t="str">
        <f>IFERROR(IF(VLOOKUP(E4610,J:J,1,0)=E4610,"X",""),"")</f>
        <v/>
      </c>
      <c r="G4610" t="str">
        <f>IF(J4610&lt;&gt;"", INDEX($C$5:$C$1433, MATCH(J4610, $E$5:$E$1433, 0)),"")</f>
        <v/>
      </c>
      <c r="H4610" t="str">
        <f>IF(J4610&lt;&gt;"", INDEX($D$5:$D$1433, MATCH(J4610, $E$5:$E$1433, 0)),"")</f>
        <v/>
      </c>
      <c r="I4610" t="str">
        <f>IFERROR(IF(J4610&lt;&gt;"", INDEX($B$5:$B$1433, MATCH(J4610, $E$5:$E$1433, 0)),""),"SAI")</f>
        <v/>
      </c>
      <c r="L4610" t="str">
        <f>IFERROR(IF($N$5="Sáng",IF(MID(K4610,2,7)-MID($L$2,2,7)&gt;0,"Trễ",""),IF(MID(K4610,2,7)-MID($Q$2,2,7)&gt;0,"Trễ","")),"")</f>
        <v/>
      </c>
      <c r="M4610" t="str">
        <f>IFERROR(IF($N$5="Sáng",MID(K4610,2,7)-MID($L$2,2,7),MID(K4610,2,7)-MID($Q$2,2,7)),"")</f>
        <v/>
      </c>
      <c r="Q4610" t="str">
        <f>IF(B4610&lt;&gt;"",IF(AND(P4610="",F4610=""),"Không phép ",""),"")</f>
        <v/>
      </c>
      <c r="R4610" t="str">
        <f>UPPER(B4610)</f>
        <v/>
      </c>
      <c r="T4610" t="str">
        <f>IFERROR(IF(J4610&lt;&gt;"", INDEX($S$5:$S$1433, MATCH(J4610, $E$5:$E$1433, 0)),""),"")</f>
        <v/>
      </c>
      <c r="V4610" t="str">
        <f>IFERROR(IF(J4610&lt;&gt;"", INDEX($U$5:$U$1433, MATCH(J4610, $E$5:$E$1433, 0)),""),"")</f>
        <v/>
      </c>
    </row>
    <row r="4611">
      <c r="A4611" t="str">
        <f>IF(B4611&lt;&gt;"",A4610+1,"")</f>
        <v/>
      </c>
      <c r="F4611" t="str">
        <f>IFERROR(IF(VLOOKUP(E4611,J:J,1,0)=E4611,"X",""),"")</f>
        <v/>
      </c>
      <c r="G4611" t="str">
        <f>IF(J4611&lt;&gt;"", INDEX($C$5:$C$1433, MATCH(J4611, $E$5:$E$1433, 0)),"")</f>
        <v/>
      </c>
      <c r="H4611" t="str">
        <f>IF(J4611&lt;&gt;"", INDEX($D$5:$D$1433, MATCH(J4611, $E$5:$E$1433, 0)),"")</f>
        <v/>
      </c>
      <c r="I4611" t="str">
        <f>IFERROR(IF(J4611&lt;&gt;"", INDEX($B$5:$B$1433, MATCH(J4611, $E$5:$E$1433, 0)),""),"SAI")</f>
        <v/>
      </c>
      <c r="L4611" t="str">
        <f>IFERROR(IF($N$5="Sáng",IF(MID(K4611,2,7)-MID($L$2,2,7)&gt;0,"Trễ",""),IF(MID(K4611,2,7)-MID($Q$2,2,7)&gt;0,"Trễ","")),"")</f>
        <v/>
      </c>
      <c r="M4611" t="str">
        <f>IFERROR(IF($N$5="Sáng",MID(K4611,2,7)-MID($L$2,2,7),MID(K4611,2,7)-MID($Q$2,2,7)),"")</f>
        <v/>
      </c>
      <c r="Q4611" t="str">
        <f>IF(B4611&lt;&gt;"",IF(AND(P4611="",F4611=""),"Không phép ",""),"")</f>
        <v/>
      </c>
      <c r="R4611" t="str">
        <f>UPPER(B4611)</f>
        <v/>
      </c>
      <c r="T4611" t="str">
        <f>IFERROR(IF(J4611&lt;&gt;"", INDEX($S$5:$S$1433, MATCH(J4611, $E$5:$E$1433, 0)),""),"")</f>
        <v/>
      </c>
      <c r="V4611" t="str">
        <f>IFERROR(IF(J4611&lt;&gt;"", INDEX($U$5:$U$1433, MATCH(J4611, $E$5:$E$1433, 0)),""),"")</f>
        <v/>
      </c>
    </row>
    <row r="4612">
      <c r="A4612" t="str">
        <f>IF(B4612&lt;&gt;"",A4611+1,"")</f>
        <v/>
      </c>
      <c r="F4612" t="str">
        <f>IFERROR(IF(VLOOKUP(E4612,J:J,1,0)=E4612,"X",""),"")</f>
        <v/>
      </c>
      <c r="G4612" t="str">
        <f>IF(J4612&lt;&gt;"", INDEX($C$5:$C$1433, MATCH(J4612, $E$5:$E$1433, 0)),"")</f>
        <v/>
      </c>
      <c r="H4612" t="str">
        <f>IF(J4612&lt;&gt;"", INDEX($D$5:$D$1433, MATCH(J4612, $E$5:$E$1433, 0)),"")</f>
        <v/>
      </c>
      <c r="I4612" t="str">
        <f>IFERROR(IF(J4612&lt;&gt;"", INDEX($B$5:$B$1433, MATCH(J4612, $E$5:$E$1433, 0)),""),"SAI")</f>
        <v/>
      </c>
      <c r="L4612" t="str">
        <f>IFERROR(IF($N$5="Sáng",IF(MID(K4612,2,7)-MID($L$2,2,7)&gt;0,"Trễ",""),IF(MID(K4612,2,7)-MID($Q$2,2,7)&gt;0,"Trễ","")),"")</f>
        <v/>
      </c>
      <c r="M4612" t="str">
        <f>IFERROR(IF($N$5="Sáng",MID(K4612,2,7)-MID($L$2,2,7),MID(K4612,2,7)-MID($Q$2,2,7)),"")</f>
        <v/>
      </c>
      <c r="Q4612" t="str">
        <f>IF(B4612&lt;&gt;"",IF(AND(P4612="",F4612=""),"Không phép ",""),"")</f>
        <v/>
      </c>
      <c r="R4612" t="str">
        <f>UPPER(B4612)</f>
        <v/>
      </c>
      <c r="T4612" t="str">
        <f>IFERROR(IF(J4612&lt;&gt;"", INDEX($S$5:$S$1433, MATCH(J4612, $E$5:$E$1433, 0)),""),"")</f>
        <v/>
      </c>
      <c r="V4612" t="str">
        <f>IFERROR(IF(J4612&lt;&gt;"", INDEX($U$5:$U$1433, MATCH(J4612, $E$5:$E$1433, 0)),""),"")</f>
        <v/>
      </c>
    </row>
    <row r="4613">
      <c r="A4613" t="str">
        <f>IF(B4613&lt;&gt;"",A4612+1,"")</f>
        <v/>
      </c>
      <c r="F4613" t="str">
        <f>IFERROR(IF(VLOOKUP(E4613,J:J,1,0)=E4613,"X",""),"")</f>
        <v/>
      </c>
      <c r="G4613" t="str">
        <f>IF(J4613&lt;&gt;"", INDEX($C$5:$C$1433, MATCH(J4613, $E$5:$E$1433, 0)),"")</f>
        <v/>
      </c>
      <c r="H4613" t="str">
        <f>IF(J4613&lt;&gt;"", INDEX($D$5:$D$1433, MATCH(J4613, $E$5:$E$1433, 0)),"")</f>
        <v/>
      </c>
      <c r="I4613" t="str">
        <f>IFERROR(IF(J4613&lt;&gt;"", INDEX($B$5:$B$1433, MATCH(J4613, $E$5:$E$1433, 0)),""),"SAI")</f>
        <v/>
      </c>
      <c r="L4613" t="str">
        <f>IFERROR(IF($N$5="Sáng",IF(MID(K4613,2,7)-MID($L$2,2,7)&gt;0,"Trễ",""),IF(MID(K4613,2,7)-MID($Q$2,2,7)&gt;0,"Trễ","")),"")</f>
        <v/>
      </c>
      <c r="M4613" t="str">
        <f>IFERROR(IF($N$5="Sáng",MID(K4613,2,7)-MID($L$2,2,7),MID(K4613,2,7)-MID($Q$2,2,7)),"")</f>
        <v/>
      </c>
      <c r="Q4613" t="str">
        <f>IF(B4613&lt;&gt;"",IF(AND(P4613="",F4613=""),"Không phép ",""),"")</f>
        <v/>
      </c>
      <c r="R4613" t="str">
        <f>UPPER(B4613)</f>
        <v/>
      </c>
      <c r="T4613" t="str">
        <f>IFERROR(IF(J4613&lt;&gt;"", INDEX($S$5:$S$1433, MATCH(J4613, $E$5:$E$1433, 0)),""),"")</f>
        <v/>
      </c>
      <c r="V4613" t="str">
        <f>IFERROR(IF(J4613&lt;&gt;"", INDEX($U$5:$U$1433, MATCH(J4613, $E$5:$E$1433, 0)),""),"")</f>
        <v/>
      </c>
    </row>
    <row r="4614">
      <c r="A4614" t="str">
        <f>IF(B4614&lt;&gt;"",A4613+1,"")</f>
        <v/>
      </c>
      <c r="F4614" t="str">
        <f>IFERROR(IF(VLOOKUP(E4614,J:J,1,0)=E4614,"X",""),"")</f>
        <v/>
      </c>
      <c r="G4614" t="str">
        <f>IF(J4614&lt;&gt;"", INDEX($C$5:$C$1433, MATCH(J4614, $E$5:$E$1433, 0)),"")</f>
        <v/>
      </c>
      <c r="H4614" t="str">
        <f>IF(J4614&lt;&gt;"", INDEX($D$5:$D$1433, MATCH(J4614, $E$5:$E$1433, 0)),"")</f>
        <v/>
      </c>
      <c r="I4614" t="str">
        <f>IFERROR(IF(J4614&lt;&gt;"", INDEX($B$5:$B$1433, MATCH(J4614, $E$5:$E$1433, 0)),""),"SAI")</f>
        <v/>
      </c>
      <c r="L4614" t="str">
        <f>IFERROR(IF($N$5="Sáng",IF(MID(K4614,2,7)-MID($L$2,2,7)&gt;0,"Trễ",""),IF(MID(K4614,2,7)-MID($Q$2,2,7)&gt;0,"Trễ","")),"")</f>
        <v/>
      </c>
      <c r="M4614" t="str">
        <f>IFERROR(IF($N$5="Sáng",MID(K4614,2,7)-MID($L$2,2,7),MID(K4614,2,7)-MID($Q$2,2,7)),"")</f>
        <v/>
      </c>
      <c r="Q4614" t="str">
        <f>IF(B4614&lt;&gt;"",IF(AND(P4614="",F4614=""),"Không phép ",""),"")</f>
        <v/>
      </c>
      <c r="R4614" t="str">
        <f>UPPER(B4614)</f>
        <v/>
      </c>
      <c r="T4614" t="str">
        <f>IFERROR(IF(J4614&lt;&gt;"", INDEX($S$5:$S$1433, MATCH(J4614, $E$5:$E$1433, 0)),""),"")</f>
        <v/>
      </c>
      <c r="V4614" t="str">
        <f>IFERROR(IF(J4614&lt;&gt;"", INDEX($U$5:$U$1433, MATCH(J4614, $E$5:$E$1433, 0)),""),"")</f>
        <v/>
      </c>
    </row>
    <row r="4615">
      <c r="A4615" t="str">
        <f>IF(B4615&lt;&gt;"",A4614+1,"")</f>
        <v/>
      </c>
      <c r="F4615" t="str">
        <f>IFERROR(IF(VLOOKUP(E4615,J:J,1,0)=E4615,"X",""),"")</f>
        <v/>
      </c>
      <c r="G4615" t="str">
        <f>IF(J4615&lt;&gt;"", INDEX($C$5:$C$1433, MATCH(J4615, $E$5:$E$1433, 0)),"")</f>
        <v/>
      </c>
      <c r="H4615" t="str">
        <f>IF(J4615&lt;&gt;"", INDEX($D$5:$D$1433, MATCH(J4615, $E$5:$E$1433, 0)),"")</f>
        <v/>
      </c>
      <c r="I4615" t="str">
        <f>IFERROR(IF(J4615&lt;&gt;"", INDEX($B$5:$B$1433, MATCH(J4615, $E$5:$E$1433, 0)),""),"SAI")</f>
        <v/>
      </c>
      <c r="L4615" t="str">
        <f>IFERROR(IF($N$5="Sáng",IF(MID(K4615,2,7)-MID($L$2,2,7)&gt;0,"Trễ",""),IF(MID(K4615,2,7)-MID($Q$2,2,7)&gt;0,"Trễ","")),"")</f>
        <v/>
      </c>
      <c r="M4615" t="str">
        <f>IFERROR(IF($N$5="Sáng",MID(K4615,2,7)-MID($L$2,2,7),MID(K4615,2,7)-MID($Q$2,2,7)),"")</f>
        <v/>
      </c>
      <c r="Q4615" t="str">
        <f>IF(B4615&lt;&gt;"",IF(AND(P4615="",F4615=""),"Không phép ",""),"")</f>
        <v/>
      </c>
      <c r="R4615" t="str">
        <f>UPPER(B4615)</f>
        <v/>
      </c>
      <c r="T4615" t="str">
        <f>IFERROR(IF(J4615&lt;&gt;"", INDEX($S$5:$S$1433, MATCH(J4615, $E$5:$E$1433, 0)),""),"")</f>
        <v/>
      </c>
      <c r="V4615" t="str">
        <f>IFERROR(IF(J4615&lt;&gt;"", INDEX($U$5:$U$1433, MATCH(J4615, $E$5:$E$1433, 0)),""),"")</f>
        <v/>
      </c>
    </row>
    <row r="4616">
      <c r="A4616" t="str">
        <f>IF(B4616&lt;&gt;"",A4615+1,"")</f>
        <v/>
      </c>
      <c r="F4616" t="str">
        <f>IFERROR(IF(VLOOKUP(E4616,J:J,1,0)=E4616,"X",""),"")</f>
        <v/>
      </c>
      <c r="G4616" t="str">
        <f>IF(J4616&lt;&gt;"", INDEX($C$5:$C$1433, MATCH(J4616, $E$5:$E$1433, 0)),"")</f>
        <v/>
      </c>
      <c r="H4616" t="str">
        <f>IF(J4616&lt;&gt;"", INDEX($D$5:$D$1433, MATCH(J4616, $E$5:$E$1433, 0)),"")</f>
        <v/>
      </c>
      <c r="I4616" t="str">
        <f>IFERROR(IF(J4616&lt;&gt;"", INDEX($B$5:$B$1433, MATCH(J4616, $E$5:$E$1433, 0)),""),"SAI")</f>
        <v/>
      </c>
      <c r="L4616" t="str">
        <f>IFERROR(IF($N$5="Sáng",IF(MID(K4616,2,7)-MID($L$2,2,7)&gt;0,"Trễ",""),IF(MID(K4616,2,7)-MID($Q$2,2,7)&gt;0,"Trễ","")),"")</f>
        <v/>
      </c>
      <c r="M4616" t="str">
        <f>IFERROR(IF($N$5="Sáng",MID(K4616,2,7)-MID($L$2,2,7),MID(K4616,2,7)-MID($Q$2,2,7)),"")</f>
        <v/>
      </c>
      <c r="Q4616" t="str">
        <f>IF(B4616&lt;&gt;"",IF(AND(P4616="",F4616=""),"Không phép ",""),"")</f>
        <v/>
      </c>
      <c r="R4616" t="str">
        <f>UPPER(B4616)</f>
        <v/>
      </c>
      <c r="T4616" t="str">
        <f>IFERROR(IF(J4616&lt;&gt;"", INDEX($S$5:$S$1433, MATCH(J4616, $E$5:$E$1433, 0)),""),"")</f>
        <v/>
      </c>
      <c r="V4616" t="str">
        <f>IFERROR(IF(J4616&lt;&gt;"", INDEX($U$5:$U$1433, MATCH(J4616, $E$5:$E$1433, 0)),""),"")</f>
        <v/>
      </c>
    </row>
    <row r="4617">
      <c r="A4617" t="str">
        <f>IF(B4617&lt;&gt;"",A4616+1,"")</f>
        <v/>
      </c>
      <c r="F4617" t="str">
        <f>IFERROR(IF(VLOOKUP(E4617,J:J,1,0)=E4617,"X",""),"")</f>
        <v/>
      </c>
      <c r="G4617" t="str">
        <f>IF(J4617&lt;&gt;"", INDEX($C$5:$C$1433, MATCH(J4617, $E$5:$E$1433, 0)),"")</f>
        <v/>
      </c>
      <c r="H4617" t="str">
        <f>IF(J4617&lt;&gt;"", INDEX($D$5:$D$1433, MATCH(J4617, $E$5:$E$1433, 0)),"")</f>
        <v/>
      </c>
      <c r="I4617" t="str">
        <f>IFERROR(IF(J4617&lt;&gt;"", INDEX($B$5:$B$1433, MATCH(J4617, $E$5:$E$1433, 0)),""),"SAI")</f>
        <v/>
      </c>
      <c r="L4617" t="str">
        <f>IFERROR(IF($N$5="Sáng",IF(MID(K4617,2,7)-MID($L$2,2,7)&gt;0,"Trễ",""),IF(MID(K4617,2,7)-MID($Q$2,2,7)&gt;0,"Trễ","")),"")</f>
        <v/>
      </c>
      <c r="M4617" t="str">
        <f>IFERROR(IF($N$5="Sáng",MID(K4617,2,7)-MID($L$2,2,7),MID(K4617,2,7)-MID($Q$2,2,7)),"")</f>
        <v/>
      </c>
      <c r="Q4617" t="str">
        <f>IF(B4617&lt;&gt;"",IF(AND(P4617="",F4617=""),"Không phép ",""),"")</f>
        <v/>
      </c>
      <c r="R4617" t="str">
        <f>UPPER(B4617)</f>
        <v/>
      </c>
      <c r="T4617" t="str">
        <f>IFERROR(IF(J4617&lt;&gt;"", INDEX($S$5:$S$1433, MATCH(J4617, $E$5:$E$1433, 0)),""),"")</f>
        <v/>
      </c>
      <c r="V4617" t="str">
        <f>IFERROR(IF(J4617&lt;&gt;"", INDEX($U$5:$U$1433, MATCH(J4617, $E$5:$E$1433, 0)),""),"")</f>
        <v/>
      </c>
    </row>
    <row r="4618">
      <c r="A4618" t="str">
        <f>IF(B4618&lt;&gt;"",A4617+1,"")</f>
        <v/>
      </c>
      <c r="F4618" t="str">
        <f>IFERROR(IF(VLOOKUP(E4618,J:J,1,0)=E4618,"X",""),"")</f>
        <v/>
      </c>
      <c r="G4618" t="str">
        <f>IF(J4618&lt;&gt;"", INDEX($C$5:$C$1433, MATCH(J4618, $E$5:$E$1433, 0)),"")</f>
        <v/>
      </c>
      <c r="H4618" t="str">
        <f>IF(J4618&lt;&gt;"", INDEX($D$5:$D$1433, MATCH(J4618, $E$5:$E$1433, 0)),"")</f>
        <v/>
      </c>
      <c r="I4618" t="str">
        <f>IFERROR(IF(J4618&lt;&gt;"", INDEX($B$5:$B$1433, MATCH(J4618, $E$5:$E$1433, 0)),""),"SAI")</f>
        <v/>
      </c>
      <c r="L4618" t="str">
        <f>IFERROR(IF($N$5="Sáng",IF(MID(K4618,2,7)-MID($L$2,2,7)&gt;0,"Trễ",""),IF(MID(K4618,2,7)-MID($Q$2,2,7)&gt;0,"Trễ","")),"")</f>
        <v/>
      </c>
      <c r="M4618" t="str">
        <f>IFERROR(IF($N$5="Sáng",MID(K4618,2,7)-MID($L$2,2,7),MID(K4618,2,7)-MID($Q$2,2,7)),"")</f>
        <v/>
      </c>
      <c r="Q4618" t="str">
        <f>IF(B4618&lt;&gt;"",IF(AND(P4618="",F4618=""),"Không phép ",""),"")</f>
        <v/>
      </c>
      <c r="R4618" t="str">
        <f>UPPER(B4618)</f>
        <v/>
      </c>
      <c r="T4618" t="str">
        <f>IFERROR(IF(J4618&lt;&gt;"", INDEX($S$5:$S$1433, MATCH(J4618, $E$5:$E$1433, 0)),""),"")</f>
        <v/>
      </c>
      <c r="V4618" t="str">
        <f>IFERROR(IF(J4618&lt;&gt;"", INDEX($U$5:$U$1433, MATCH(J4618, $E$5:$E$1433, 0)),""),"")</f>
        <v/>
      </c>
    </row>
    <row r="4619">
      <c r="A4619" t="str">
        <f>IF(B4619&lt;&gt;"",A4618+1,"")</f>
        <v/>
      </c>
      <c r="F4619" t="str">
        <f>IFERROR(IF(VLOOKUP(E4619,J:J,1,0)=E4619,"X",""),"")</f>
        <v/>
      </c>
      <c r="G4619" t="str">
        <f>IF(J4619&lt;&gt;"", INDEX($C$5:$C$1433, MATCH(J4619, $E$5:$E$1433, 0)),"")</f>
        <v/>
      </c>
      <c r="H4619" t="str">
        <f>IF(J4619&lt;&gt;"", INDEX($D$5:$D$1433, MATCH(J4619, $E$5:$E$1433, 0)),"")</f>
        <v/>
      </c>
      <c r="I4619" t="str">
        <f>IFERROR(IF(J4619&lt;&gt;"", INDEX($B$5:$B$1433, MATCH(J4619, $E$5:$E$1433, 0)),""),"SAI")</f>
        <v/>
      </c>
      <c r="L4619" t="str">
        <f>IFERROR(IF($N$5="Sáng",IF(MID(K4619,2,7)-MID($L$2,2,7)&gt;0,"Trễ",""),IF(MID(K4619,2,7)-MID($Q$2,2,7)&gt;0,"Trễ","")),"")</f>
        <v/>
      </c>
      <c r="M4619" t="str">
        <f>IFERROR(IF($N$5="Sáng",MID(K4619,2,7)-MID($L$2,2,7),MID(K4619,2,7)-MID($Q$2,2,7)),"")</f>
        <v/>
      </c>
      <c r="Q4619" t="str">
        <f>IF(B4619&lt;&gt;"",IF(AND(P4619="",F4619=""),"Không phép ",""),"")</f>
        <v/>
      </c>
      <c r="R4619" t="str">
        <f>UPPER(B4619)</f>
        <v/>
      </c>
      <c r="T4619" t="str">
        <f>IFERROR(IF(J4619&lt;&gt;"", INDEX($S$5:$S$1433, MATCH(J4619, $E$5:$E$1433, 0)),""),"")</f>
        <v/>
      </c>
      <c r="V4619" t="str">
        <f>IFERROR(IF(J4619&lt;&gt;"", INDEX($U$5:$U$1433, MATCH(J4619, $E$5:$E$1433, 0)),""),"")</f>
        <v/>
      </c>
    </row>
    <row r="4620">
      <c r="A4620" t="str">
        <f>IF(B4620&lt;&gt;"",A4619+1,"")</f>
        <v/>
      </c>
      <c r="F4620" t="str">
        <f>IFERROR(IF(VLOOKUP(E4620,J:J,1,0)=E4620,"X",""),"")</f>
        <v/>
      </c>
      <c r="G4620" t="str">
        <f>IF(J4620&lt;&gt;"", INDEX($C$5:$C$1433, MATCH(J4620, $E$5:$E$1433, 0)),"")</f>
        <v/>
      </c>
      <c r="H4620" t="str">
        <f>IF(J4620&lt;&gt;"", INDEX($D$5:$D$1433, MATCH(J4620, $E$5:$E$1433, 0)),"")</f>
        <v/>
      </c>
      <c r="I4620" t="str">
        <f>IFERROR(IF(J4620&lt;&gt;"", INDEX($B$5:$B$1433, MATCH(J4620, $E$5:$E$1433, 0)),""),"SAI")</f>
        <v/>
      </c>
      <c r="L4620" t="str">
        <f>IFERROR(IF($N$5="Sáng",IF(MID(K4620,2,7)-MID($L$2,2,7)&gt;0,"Trễ",""),IF(MID(K4620,2,7)-MID($Q$2,2,7)&gt;0,"Trễ","")),"")</f>
        <v/>
      </c>
      <c r="M4620" t="str">
        <f>IFERROR(IF($N$5="Sáng",MID(K4620,2,7)-MID($L$2,2,7),MID(K4620,2,7)-MID($Q$2,2,7)),"")</f>
        <v/>
      </c>
      <c r="Q4620" t="str">
        <f>IF(B4620&lt;&gt;"",IF(AND(P4620="",F4620=""),"Không phép ",""),"")</f>
        <v/>
      </c>
      <c r="R4620" t="str">
        <f>UPPER(B4620)</f>
        <v/>
      </c>
      <c r="T4620" t="str">
        <f>IFERROR(IF(J4620&lt;&gt;"", INDEX($S$5:$S$1433, MATCH(J4620, $E$5:$E$1433, 0)),""),"")</f>
        <v/>
      </c>
      <c r="V4620" t="str">
        <f>IFERROR(IF(J4620&lt;&gt;"", INDEX($U$5:$U$1433, MATCH(J4620, $E$5:$E$1433, 0)),""),"")</f>
        <v/>
      </c>
    </row>
    <row r="4621">
      <c r="A4621" t="str">
        <f>IF(B4621&lt;&gt;"",A4620+1,"")</f>
        <v/>
      </c>
      <c r="F4621" t="str">
        <f>IFERROR(IF(VLOOKUP(E4621,J:J,1,0)=E4621,"X",""),"")</f>
        <v/>
      </c>
      <c r="G4621" t="str">
        <f>IF(J4621&lt;&gt;"", INDEX($C$5:$C$1433, MATCH(J4621, $E$5:$E$1433, 0)),"")</f>
        <v/>
      </c>
      <c r="H4621" t="str">
        <f>IF(J4621&lt;&gt;"", INDEX($D$5:$D$1433, MATCH(J4621, $E$5:$E$1433, 0)),"")</f>
        <v/>
      </c>
      <c r="I4621" t="str">
        <f>IFERROR(IF(J4621&lt;&gt;"", INDEX($B$5:$B$1433, MATCH(J4621, $E$5:$E$1433, 0)),""),"SAI")</f>
        <v/>
      </c>
      <c r="L4621" t="str">
        <f>IFERROR(IF($N$5="Sáng",IF(MID(K4621,2,7)-MID($L$2,2,7)&gt;0,"Trễ",""),IF(MID(K4621,2,7)-MID($Q$2,2,7)&gt;0,"Trễ","")),"")</f>
        <v/>
      </c>
      <c r="M4621" t="str">
        <f>IFERROR(IF($N$5="Sáng",MID(K4621,2,7)-MID($L$2,2,7),MID(K4621,2,7)-MID($Q$2,2,7)),"")</f>
        <v/>
      </c>
      <c r="Q4621" t="str">
        <f>IF(B4621&lt;&gt;"",IF(AND(P4621="",F4621=""),"Không phép ",""),"")</f>
        <v/>
      </c>
      <c r="R4621" t="str">
        <f>UPPER(B4621)</f>
        <v/>
      </c>
      <c r="T4621" t="str">
        <f>IFERROR(IF(J4621&lt;&gt;"", INDEX($S$5:$S$1433, MATCH(J4621, $E$5:$E$1433, 0)),""),"")</f>
        <v/>
      </c>
      <c r="V4621" t="str">
        <f>IFERROR(IF(J4621&lt;&gt;"", INDEX($U$5:$U$1433, MATCH(J4621, $E$5:$E$1433, 0)),""),"")</f>
        <v/>
      </c>
    </row>
    <row r="4622">
      <c r="A4622" t="str">
        <f>IF(B4622&lt;&gt;"",A4621+1,"")</f>
        <v/>
      </c>
      <c r="F4622" t="str">
        <f>IFERROR(IF(VLOOKUP(E4622,J:J,1,0)=E4622,"X",""),"")</f>
        <v/>
      </c>
      <c r="G4622" t="str">
        <f>IF(J4622&lt;&gt;"", INDEX($C$5:$C$1433, MATCH(J4622, $E$5:$E$1433, 0)),"")</f>
        <v/>
      </c>
      <c r="H4622" t="str">
        <f>IF(J4622&lt;&gt;"", INDEX($D$5:$D$1433, MATCH(J4622, $E$5:$E$1433, 0)),"")</f>
        <v/>
      </c>
      <c r="I4622" t="str">
        <f>IFERROR(IF(J4622&lt;&gt;"", INDEX($B$5:$B$1433, MATCH(J4622, $E$5:$E$1433, 0)),""),"SAI")</f>
        <v/>
      </c>
      <c r="L4622" t="str">
        <f>IFERROR(IF($N$5="Sáng",IF(MID(K4622,2,7)-MID($L$2,2,7)&gt;0,"Trễ",""),IF(MID(K4622,2,7)-MID($Q$2,2,7)&gt;0,"Trễ","")),"")</f>
        <v/>
      </c>
      <c r="M4622" t="str">
        <f>IFERROR(IF($N$5="Sáng",MID(K4622,2,7)-MID($L$2,2,7),MID(K4622,2,7)-MID($Q$2,2,7)),"")</f>
        <v/>
      </c>
      <c r="Q4622" t="str">
        <f>IF(B4622&lt;&gt;"",IF(AND(P4622="",F4622=""),"Không phép ",""),"")</f>
        <v/>
      </c>
      <c r="R4622" t="str">
        <f>UPPER(B4622)</f>
        <v/>
      </c>
      <c r="T4622" t="str">
        <f>IFERROR(IF(J4622&lt;&gt;"", INDEX($S$5:$S$1433, MATCH(J4622, $E$5:$E$1433, 0)),""),"")</f>
        <v/>
      </c>
      <c r="V4622" t="str">
        <f>IFERROR(IF(J4622&lt;&gt;"", INDEX($U$5:$U$1433, MATCH(J4622, $E$5:$E$1433, 0)),""),"")</f>
        <v/>
      </c>
    </row>
    <row r="4623">
      <c r="A4623" t="str">
        <f>IF(B4623&lt;&gt;"",A4622+1,"")</f>
        <v/>
      </c>
      <c r="F4623" t="str">
        <f>IFERROR(IF(VLOOKUP(E4623,J:J,1,0)=E4623,"X",""),"")</f>
        <v/>
      </c>
      <c r="G4623" t="str">
        <f>IF(J4623&lt;&gt;"", INDEX($C$5:$C$1433, MATCH(J4623, $E$5:$E$1433, 0)),"")</f>
        <v/>
      </c>
      <c r="H4623" t="str">
        <f>IF(J4623&lt;&gt;"", INDEX($D$5:$D$1433, MATCH(J4623, $E$5:$E$1433, 0)),"")</f>
        <v/>
      </c>
      <c r="I4623" t="str">
        <f>IFERROR(IF(J4623&lt;&gt;"", INDEX($B$5:$B$1433, MATCH(J4623, $E$5:$E$1433, 0)),""),"SAI")</f>
        <v/>
      </c>
      <c r="L4623" t="str">
        <f>IFERROR(IF($N$5="Sáng",IF(MID(K4623,2,7)-MID($L$2,2,7)&gt;0,"Trễ",""),IF(MID(K4623,2,7)-MID($Q$2,2,7)&gt;0,"Trễ","")),"")</f>
        <v/>
      </c>
      <c r="M4623" t="str">
        <f>IFERROR(IF($N$5="Sáng",MID(K4623,2,7)-MID($L$2,2,7),MID(K4623,2,7)-MID($Q$2,2,7)),"")</f>
        <v/>
      </c>
      <c r="Q4623" t="str">
        <f>IF(B4623&lt;&gt;"",IF(AND(P4623="",F4623=""),"Không phép ",""),"")</f>
        <v/>
      </c>
      <c r="R4623" t="str">
        <f>UPPER(B4623)</f>
        <v/>
      </c>
      <c r="T4623" t="str">
        <f>IFERROR(IF(J4623&lt;&gt;"", INDEX($S$5:$S$1433, MATCH(J4623, $E$5:$E$1433, 0)),""),"")</f>
        <v/>
      </c>
      <c r="V4623" t="str">
        <f>IFERROR(IF(J4623&lt;&gt;"", INDEX($U$5:$U$1433, MATCH(J4623, $E$5:$E$1433, 0)),""),"")</f>
        <v/>
      </c>
    </row>
    <row r="4624">
      <c r="A4624" t="str">
        <f>IF(B4624&lt;&gt;"",A4623+1,"")</f>
        <v/>
      </c>
      <c r="F4624" t="str">
        <f>IFERROR(IF(VLOOKUP(E4624,J:J,1,0)=E4624,"X",""),"")</f>
        <v/>
      </c>
      <c r="G4624" t="str">
        <f>IF(J4624&lt;&gt;"", INDEX($C$5:$C$1433, MATCH(J4624, $E$5:$E$1433, 0)),"")</f>
        <v/>
      </c>
      <c r="H4624" t="str">
        <f>IF(J4624&lt;&gt;"", INDEX($D$5:$D$1433, MATCH(J4624, $E$5:$E$1433, 0)),"")</f>
        <v/>
      </c>
      <c r="I4624" t="str">
        <f>IFERROR(IF(J4624&lt;&gt;"", INDEX($B$5:$B$1433, MATCH(J4624, $E$5:$E$1433, 0)),""),"SAI")</f>
        <v/>
      </c>
      <c r="L4624" t="str">
        <f>IFERROR(IF($N$5="Sáng",IF(MID(K4624,2,7)-MID($L$2,2,7)&gt;0,"Trễ",""),IF(MID(K4624,2,7)-MID($Q$2,2,7)&gt;0,"Trễ","")),"")</f>
        <v/>
      </c>
      <c r="M4624" t="str">
        <f>IFERROR(IF($N$5="Sáng",MID(K4624,2,7)-MID($L$2,2,7),MID(K4624,2,7)-MID($Q$2,2,7)),"")</f>
        <v/>
      </c>
      <c r="Q4624" t="str">
        <f>IF(B4624&lt;&gt;"",IF(AND(P4624="",F4624=""),"Không phép ",""),"")</f>
        <v/>
      </c>
      <c r="R4624" t="str">
        <f>UPPER(B4624)</f>
        <v/>
      </c>
      <c r="T4624" t="str">
        <f>IFERROR(IF(J4624&lt;&gt;"", INDEX($S$5:$S$1433, MATCH(J4624, $E$5:$E$1433, 0)),""),"")</f>
        <v/>
      </c>
      <c r="V4624" t="str">
        <f>IFERROR(IF(J4624&lt;&gt;"", INDEX($U$5:$U$1433, MATCH(J4624, $E$5:$E$1433, 0)),""),"")</f>
        <v/>
      </c>
    </row>
    <row r="4625">
      <c r="A4625" t="str">
        <f>IF(B4625&lt;&gt;"",A4624+1,"")</f>
        <v/>
      </c>
      <c r="F4625" t="str">
        <f>IFERROR(IF(VLOOKUP(E4625,J:J,1,0)=E4625,"X",""),"")</f>
        <v/>
      </c>
      <c r="G4625" t="str">
        <f>IF(J4625&lt;&gt;"", INDEX($C$5:$C$1433, MATCH(J4625, $E$5:$E$1433, 0)),"")</f>
        <v/>
      </c>
      <c r="H4625" t="str">
        <f>IF(J4625&lt;&gt;"", INDEX($D$5:$D$1433, MATCH(J4625, $E$5:$E$1433, 0)),"")</f>
        <v/>
      </c>
      <c r="I4625" t="str">
        <f>IFERROR(IF(J4625&lt;&gt;"", INDEX($B$5:$B$1433, MATCH(J4625, $E$5:$E$1433, 0)),""),"SAI")</f>
        <v/>
      </c>
      <c r="L4625" t="str">
        <f>IFERROR(IF($N$5="Sáng",IF(MID(K4625,2,7)-MID($L$2,2,7)&gt;0,"Trễ",""),IF(MID(K4625,2,7)-MID($Q$2,2,7)&gt;0,"Trễ","")),"")</f>
        <v/>
      </c>
      <c r="M4625" t="str">
        <f>IFERROR(IF($N$5="Sáng",MID(K4625,2,7)-MID($L$2,2,7),MID(K4625,2,7)-MID($Q$2,2,7)),"")</f>
        <v/>
      </c>
      <c r="Q4625" t="str">
        <f>IF(B4625&lt;&gt;"",IF(AND(P4625="",F4625=""),"Không phép ",""),"")</f>
        <v/>
      </c>
      <c r="R4625" t="str">
        <f>UPPER(B4625)</f>
        <v/>
      </c>
      <c r="T4625" t="str">
        <f>IFERROR(IF(J4625&lt;&gt;"", INDEX($S$5:$S$1433, MATCH(J4625, $E$5:$E$1433, 0)),""),"")</f>
        <v/>
      </c>
      <c r="V4625" t="str">
        <f>IFERROR(IF(J4625&lt;&gt;"", INDEX($U$5:$U$1433, MATCH(J4625, $E$5:$E$1433, 0)),""),"")</f>
        <v/>
      </c>
    </row>
    <row r="4626">
      <c r="A4626" t="str">
        <f>IF(B4626&lt;&gt;"",A4625+1,"")</f>
        <v/>
      </c>
      <c r="F4626" t="str">
        <f>IFERROR(IF(VLOOKUP(E4626,J:J,1,0)=E4626,"X",""),"")</f>
        <v/>
      </c>
      <c r="G4626" t="str">
        <f>IF(J4626&lt;&gt;"", INDEX($C$5:$C$1433, MATCH(J4626, $E$5:$E$1433, 0)),"")</f>
        <v/>
      </c>
      <c r="H4626" t="str">
        <f>IF(J4626&lt;&gt;"", INDEX($D$5:$D$1433, MATCH(J4626, $E$5:$E$1433, 0)),"")</f>
        <v/>
      </c>
      <c r="I4626" t="str">
        <f>IFERROR(IF(J4626&lt;&gt;"", INDEX($B$5:$B$1433, MATCH(J4626, $E$5:$E$1433, 0)),""),"SAI")</f>
        <v/>
      </c>
      <c r="L4626" t="str">
        <f>IFERROR(IF($N$5="Sáng",IF(MID(K4626,2,7)-MID($L$2,2,7)&gt;0,"Trễ",""),IF(MID(K4626,2,7)-MID($Q$2,2,7)&gt;0,"Trễ","")),"")</f>
        <v/>
      </c>
      <c r="M4626" t="str">
        <f>IFERROR(IF($N$5="Sáng",MID(K4626,2,7)-MID($L$2,2,7),MID(K4626,2,7)-MID($Q$2,2,7)),"")</f>
        <v/>
      </c>
      <c r="Q4626" t="str">
        <f>IF(B4626&lt;&gt;"",IF(AND(P4626="",F4626=""),"Không phép ",""),"")</f>
        <v/>
      </c>
      <c r="R4626" t="str">
        <f>UPPER(B4626)</f>
        <v/>
      </c>
      <c r="T4626" t="str">
        <f>IFERROR(IF(J4626&lt;&gt;"", INDEX($S$5:$S$1433, MATCH(J4626, $E$5:$E$1433, 0)),""),"")</f>
        <v/>
      </c>
      <c r="V4626" t="str">
        <f>IFERROR(IF(J4626&lt;&gt;"", INDEX($U$5:$U$1433, MATCH(J4626, $E$5:$E$1433, 0)),""),"")</f>
        <v/>
      </c>
    </row>
    <row r="4627">
      <c r="A4627" t="str">
        <f>IF(B4627&lt;&gt;"",A4626+1,"")</f>
        <v/>
      </c>
      <c r="F4627" t="str">
        <f>IFERROR(IF(VLOOKUP(E4627,J:J,1,0)=E4627,"X",""),"")</f>
        <v/>
      </c>
      <c r="G4627" t="str">
        <f>IF(J4627&lt;&gt;"", INDEX($C$5:$C$1433, MATCH(J4627, $E$5:$E$1433, 0)),"")</f>
        <v/>
      </c>
      <c r="H4627" t="str">
        <f>IF(J4627&lt;&gt;"", INDEX($D$5:$D$1433, MATCH(J4627, $E$5:$E$1433, 0)),"")</f>
        <v/>
      </c>
      <c r="I4627" t="str">
        <f>IFERROR(IF(J4627&lt;&gt;"", INDEX($B$5:$B$1433, MATCH(J4627, $E$5:$E$1433, 0)),""),"SAI")</f>
        <v/>
      </c>
      <c r="L4627" t="str">
        <f>IFERROR(IF($N$5="Sáng",IF(MID(K4627,2,7)-MID($L$2,2,7)&gt;0,"Trễ",""),IF(MID(K4627,2,7)-MID($Q$2,2,7)&gt;0,"Trễ","")),"")</f>
        <v/>
      </c>
      <c r="M4627" t="str">
        <f>IFERROR(IF($N$5="Sáng",MID(K4627,2,7)-MID($L$2,2,7),MID(K4627,2,7)-MID($Q$2,2,7)),"")</f>
        <v/>
      </c>
      <c r="Q4627" t="str">
        <f>IF(B4627&lt;&gt;"",IF(AND(P4627="",F4627=""),"Không phép ",""),"")</f>
        <v/>
      </c>
      <c r="R4627" t="str">
        <f>UPPER(B4627)</f>
        <v/>
      </c>
      <c r="T4627" t="str">
        <f>IFERROR(IF(J4627&lt;&gt;"", INDEX($S$5:$S$1433, MATCH(J4627, $E$5:$E$1433, 0)),""),"")</f>
        <v/>
      </c>
      <c r="V4627" t="str">
        <f>IFERROR(IF(J4627&lt;&gt;"", INDEX($U$5:$U$1433, MATCH(J4627, $E$5:$E$1433, 0)),""),"")</f>
        <v/>
      </c>
    </row>
    <row r="4628">
      <c r="A4628" t="str">
        <f>IF(B4628&lt;&gt;"",A4627+1,"")</f>
        <v/>
      </c>
      <c r="F4628" t="str">
        <f>IFERROR(IF(VLOOKUP(E4628,J:J,1,0)=E4628,"X",""),"")</f>
        <v/>
      </c>
      <c r="G4628" t="str">
        <f>IF(J4628&lt;&gt;"", INDEX($C$5:$C$1433, MATCH(J4628, $E$5:$E$1433, 0)),"")</f>
        <v/>
      </c>
      <c r="H4628" t="str">
        <f>IF(J4628&lt;&gt;"", INDEX($D$5:$D$1433, MATCH(J4628, $E$5:$E$1433, 0)),"")</f>
        <v/>
      </c>
      <c r="I4628" t="str">
        <f>IFERROR(IF(J4628&lt;&gt;"", INDEX($B$5:$B$1433, MATCH(J4628, $E$5:$E$1433, 0)),""),"SAI")</f>
        <v/>
      </c>
      <c r="L4628" t="str">
        <f>IFERROR(IF($N$5="Sáng",IF(MID(K4628,2,7)-MID($L$2,2,7)&gt;0,"Trễ",""),IF(MID(K4628,2,7)-MID($Q$2,2,7)&gt;0,"Trễ","")),"")</f>
        <v/>
      </c>
      <c r="M4628" t="str">
        <f>IFERROR(IF($N$5="Sáng",MID(K4628,2,7)-MID($L$2,2,7),MID(K4628,2,7)-MID($Q$2,2,7)),"")</f>
        <v/>
      </c>
      <c r="Q4628" t="str">
        <f>IF(B4628&lt;&gt;"",IF(AND(P4628="",F4628=""),"Không phép ",""),"")</f>
        <v/>
      </c>
      <c r="R4628" t="str">
        <f>UPPER(B4628)</f>
        <v/>
      </c>
      <c r="T4628" t="str">
        <f>IFERROR(IF(J4628&lt;&gt;"", INDEX($S$5:$S$1433, MATCH(J4628, $E$5:$E$1433, 0)),""),"")</f>
        <v/>
      </c>
      <c r="V4628" t="str">
        <f>IFERROR(IF(J4628&lt;&gt;"", INDEX($U$5:$U$1433, MATCH(J4628, $E$5:$E$1433, 0)),""),"")</f>
        <v/>
      </c>
    </row>
    <row r="4629">
      <c r="A4629" t="str">
        <f>IF(B4629&lt;&gt;"",A4628+1,"")</f>
        <v/>
      </c>
      <c r="F4629" t="str">
        <f>IFERROR(IF(VLOOKUP(E4629,J:J,1,0)=E4629,"X",""),"")</f>
        <v/>
      </c>
      <c r="G4629" t="str">
        <f>IF(J4629&lt;&gt;"", INDEX($C$5:$C$1433, MATCH(J4629, $E$5:$E$1433, 0)),"")</f>
        <v/>
      </c>
      <c r="H4629" t="str">
        <f>IF(J4629&lt;&gt;"", INDEX($D$5:$D$1433, MATCH(J4629, $E$5:$E$1433, 0)),"")</f>
        <v/>
      </c>
      <c r="I4629" t="str">
        <f>IFERROR(IF(J4629&lt;&gt;"", INDEX($B$5:$B$1433, MATCH(J4629, $E$5:$E$1433, 0)),""),"SAI")</f>
        <v/>
      </c>
      <c r="L4629" t="str">
        <f>IFERROR(IF($N$5="Sáng",IF(MID(K4629,2,7)-MID($L$2,2,7)&gt;0,"Trễ",""),IF(MID(K4629,2,7)-MID($Q$2,2,7)&gt;0,"Trễ","")),"")</f>
        <v/>
      </c>
      <c r="M4629" t="str">
        <f>IFERROR(IF($N$5="Sáng",MID(K4629,2,7)-MID($L$2,2,7),MID(K4629,2,7)-MID($Q$2,2,7)),"")</f>
        <v/>
      </c>
      <c r="Q4629" t="str">
        <f>IF(B4629&lt;&gt;"",IF(AND(P4629="",F4629=""),"Không phép ",""),"")</f>
        <v/>
      </c>
      <c r="R4629" t="str">
        <f>UPPER(B4629)</f>
        <v/>
      </c>
      <c r="T4629" t="str">
        <f>IFERROR(IF(J4629&lt;&gt;"", INDEX($S$5:$S$1433, MATCH(J4629, $E$5:$E$1433, 0)),""),"")</f>
        <v/>
      </c>
      <c r="V4629" t="str">
        <f>IFERROR(IF(J4629&lt;&gt;"", INDEX($U$5:$U$1433, MATCH(J4629, $E$5:$E$1433, 0)),""),"")</f>
        <v/>
      </c>
    </row>
    <row r="4630">
      <c r="A4630" t="str">
        <f>IF(B4630&lt;&gt;"",A4629+1,"")</f>
        <v/>
      </c>
      <c r="F4630" t="str">
        <f>IFERROR(IF(VLOOKUP(E4630,J:J,1,0)=E4630,"X",""),"")</f>
        <v/>
      </c>
      <c r="G4630" t="str">
        <f>IF(J4630&lt;&gt;"", INDEX($C$5:$C$1433, MATCH(J4630, $E$5:$E$1433, 0)),"")</f>
        <v/>
      </c>
      <c r="H4630" t="str">
        <f>IF(J4630&lt;&gt;"", INDEX($D$5:$D$1433, MATCH(J4630, $E$5:$E$1433, 0)),"")</f>
        <v/>
      </c>
      <c r="I4630" t="str">
        <f>IFERROR(IF(J4630&lt;&gt;"", INDEX($B$5:$B$1433, MATCH(J4630, $E$5:$E$1433, 0)),""),"SAI")</f>
        <v/>
      </c>
      <c r="L4630" t="str">
        <f>IFERROR(IF($N$5="Sáng",IF(MID(K4630,2,7)-MID($L$2,2,7)&gt;0,"Trễ",""),IF(MID(K4630,2,7)-MID($Q$2,2,7)&gt;0,"Trễ","")),"")</f>
        <v/>
      </c>
      <c r="M4630" t="str">
        <f>IFERROR(IF($N$5="Sáng",MID(K4630,2,7)-MID($L$2,2,7),MID(K4630,2,7)-MID($Q$2,2,7)),"")</f>
        <v/>
      </c>
      <c r="Q4630" t="str">
        <f>IF(B4630&lt;&gt;"",IF(AND(P4630="",F4630=""),"Không phép ",""),"")</f>
        <v/>
      </c>
      <c r="R4630" t="str">
        <f>UPPER(B4630)</f>
        <v/>
      </c>
      <c r="T4630" t="str">
        <f>IFERROR(IF(J4630&lt;&gt;"", INDEX($S$5:$S$1433, MATCH(J4630, $E$5:$E$1433, 0)),""),"")</f>
        <v/>
      </c>
      <c r="V4630" t="str">
        <f>IFERROR(IF(J4630&lt;&gt;"", INDEX($U$5:$U$1433, MATCH(J4630, $E$5:$E$1433, 0)),""),"")</f>
        <v/>
      </c>
    </row>
    <row r="4631">
      <c r="A4631" t="str">
        <f>IF(B4631&lt;&gt;"",A4630+1,"")</f>
        <v/>
      </c>
      <c r="F4631" t="str">
        <f>IFERROR(IF(VLOOKUP(E4631,J:J,1,0)=E4631,"X",""),"")</f>
        <v/>
      </c>
      <c r="G4631" t="str">
        <f>IF(J4631&lt;&gt;"", INDEX($C$5:$C$1433, MATCH(J4631, $E$5:$E$1433, 0)),"")</f>
        <v/>
      </c>
      <c r="H4631" t="str">
        <f>IF(J4631&lt;&gt;"", INDEX($D$5:$D$1433, MATCH(J4631, $E$5:$E$1433, 0)),"")</f>
        <v/>
      </c>
      <c r="I4631" t="str">
        <f>IFERROR(IF(J4631&lt;&gt;"", INDEX($B$5:$B$1433, MATCH(J4631, $E$5:$E$1433, 0)),""),"SAI")</f>
        <v/>
      </c>
      <c r="L4631" t="str">
        <f>IFERROR(IF($N$5="Sáng",IF(MID(K4631,2,7)-MID($L$2,2,7)&gt;0,"Trễ",""),IF(MID(K4631,2,7)-MID($Q$2,2,7)&gt;0,"Trễ","")),"")</f>
        <v/>
      </c>
      <c r="M4631" t="str">
        <f>IFERROR(IF($N$5="Sáng",MID(K4631,2,7)-MID($L$2,2,7),MID(K4631,2,7)-MID($Q$2,2,7)),"")</f>
        <v/>
      </c>
      <c r="Q4631" t="str">
        <f>IF(B4631&lt;&gt;"",IF(AND(P4631="",F4631=""),"Không phép ",""),"")</f>
        <v/>
      </c>
      <c r="R4631" t="str">
        <f>UPPER(B4631)</f>
        <v/>
      </c>
      <c r="T4631" t="str">
        <f>IFERROR(IF(J4631&lt;&gt;"", INDEX($S$5:$S$1433, MATCH(J4631, $E$5:$E$1433, 0)),""),"")</f>
        <v/>
      </c>
      <c r="V4631" t="str">
        <f>IFERROR(IF(J4631&lt;&gt;"", INDEX($U$5:$U$1433, MATCH(J4631, $E$5:$E$1433, 0)),""),"")</f>
        <v/>
      </c>
    </row>
    <row r="4632">
      <c r="A4632" t="str">
        <f>IF(B4632&lt;&gt;"",A4631+1,"")</f>
        <v/>
      </c>
      <c r="F4632" t="str">
        <f>IFERROR(IF(VLOOKUP(E4632,J:J,1,0)=E4632,"X",""),"")</f>
        <v/>
      </c>
      <c r="G4632" t="str">
        <f>IF(J4632&lt;&gt;"", INDEX($C$5:$C$1433, MATCH(J4632, $E$5:$E$1433, 0)),"")</f>
        <v/>
      </c>
      <c r="H4632" t="str">
        <f>IF(J4632&lt;&gt;"", INDEX($D$5:$D$1433, MATCH(J4632, $E$5:$E$1433, 0)),"")</f>
        <v/>
      </c>
      <c r="I4632" t="str">
        <f>IFERROR(IF(J4632&lt;&gt;"", INDEX($B$5:$B$1433, MATCH(J4632, $E$5:$E$1433, 0)),""),"SAI")</f>
        <v/>
      </c>
      <c r="L4632" t="str">
        <f>IFERROR(IF($N$5="Sáng",IF(MID(K4632,2,7)-MID($L$2,2,7)&gt;0,"Trễ",""),IF(MID(K4632,2,7)-MID($Q$2,2,7)&gt;0,"Trễ","")),"")</f>
        <v/>
      </c>
      <c r="M4632" t="str">
        <f>IFERROR(IF($N$5="Sáng",MID(K4632,2,7)-MID($L$2,2,7),MID(K4632,2,7)-MID($Q$2,2,7)),"")</f>
        <v/>
      </c>
      <c r="Q4632" t="str">
        <f>IF(B4632&lt;&gt;"",IF(AND(P4632="",F4632=""),"Không phép ",""),"")</f>
        <v/>
      </c>
      <c r="R4632" t="str">
        <f>UPPER(B4632)</f>
        <v/>
      </c>
      <c r="T4632" t="str">
        <f>IFERROR(IF(J4632&lt;&gt;"", INDEX($S$5:$S$1433, MATCH(J4632, $E$5:$E$1433, 0)),""),"")</f>
        <v/>
      </c>
      <c r="V4632" t="str">
        <f>IFERROR(IF(J4632&lt;&gt;"", INDEX($U$5:$U$1433, MATCH(J4632, $E$5:$E$1433, 0)),""),"")</f>
        <v/>
      </c>
    </row>
    <row r="4633">
      <c r="A4633" t="str">
        <f>IF(B4633&lt;&gt;"",A4632+1,"")</f>
        <v/>
      </c>
      <c r="F4633" t="str">
        <f>IFERROR(IF(VLOOKUP(E4633,J:J,1,0)=E4633,"X",""),"")</f>
        <v/>
      </c>
      <c r="G4633" t="str">
        <f>IF(J4633&lt;&gt;"", INDEX($C$5:$C$1433, MATCH(J4633, $E$5:$E$1433, 0)),"")</f>
        <v/>
      </c>
      <c r="H4633" t="str">
        <f>IF(J4633&lt;&gt;"", INDEX($D$5:$D$1433, MATCH(J4633, $E$5:$E$1433, 0)),"")</f>
        <v/>
      </c>
      <c r="I4633" t="str">
        <f>IFERROR(IF(J4633&lt;&gt;"", INDEX($B$5:$B$1433, MATCH(J4633, $E$5:$E$1433, 0)),""),"SAI")</f>
        <v/>
      </c>
      <c r="L4633" t="str">
        <f>IFERROR(IF($N$5="Sáng",IF(MID(K4633,2,7)-MID($L$2,2,7)&gt;0,"Trễ",""),IF(MID(K4633,2,7)-MID($Q$2,2,7)&gt;0,"Trễ","")),"")</f>
        <v/>
      </c>
      <c r="M4633" t="str">
        <f>IFERROR(IF($N$5="Sáng",MID(K4633,2,7)-MID($L$2,2,7),MID(K4633,2,7)-MID($Q$2,2,7)),"")</f>
        <v/>
      </c>
      <c r="Q4633" t="str">
        <f>IF(B4633&lt;&gt;"",IF(AND(P4633="",F4633=""),"Không phép ",""),"")</f>
        <v/>
      </c>
      <c r="R4633" t="str">
        <f>UPPER(B4633)</f>
        <v/>
      </c>
      <c r="T4633" t="str">
        <f>IFERROR(IF(J4633&lt;&gt;"", INDEX($S$5:$S$1433, MATCH(J4633, $E$5:$E$1433, 0)),""),"")</f>
        <v/>
      </c>
      <c r="V4633" t="str">
        <f>IFERROR(IF(J4633&lt;&gt;"", INDEX($U$5:$U$1433, MATCH(J4633, $E$5:$E$1433, 0)),""),"")</f>
        <v/>
      </c>
    </row>
    <row r="4634">
      <c r="A4634" t="str">
        <f>IF(B4634&lt;&gt;"",A4633+1,"")</f>
        <v/>
      </c>
      <c r="F4634" t="str">
        <f>IFERROR(IF(VLOOKUP(E4634,J:J,1,0)=E4634,"X",""),"")</f>
        <v/>
      </c>
      <c r="G4634" t="str">
        <f>IF(J4634&lt;&gt;"", INDEX($C$5:$C$1433, MATCH(J4634, $E$5:$E$1433, 0)),"")</f>
        <v/>
      </c>
      <c r="H4634" t="str">
        <f>IF(J4634&lt;&gt;"", INDEX($D$5:$D$1433, MATCH(J4634, $E$5:$E$1433, 0)),"")</f>
        <v/>
      </c>
      <c r="I4634" t="str">
        <f>IFERROR(IF(J4634&lt;&gt;"", INDEX($B$5:$B$1433, MATCH(J4634, $E$5:$E$1433, 0)),""),"SAI")</f>
        <v/>
      </c>
      <c r="L4634" t="str">
        <f>IFERROR(IF($N$5="Sáng",IF(MID(K4634,2,7)-MID($L$2,2,7)&gt;0,"Trễ",""),IF(MID(K4634,2,7)-MID($Q$2,2,7)&gt;0,"Trễ","")),"")</f>
        <v/>
      </c>
      <c r="M4634" t="str">
        <f>IFERROR(IF($N$5="Sáng",MID(K4634,2,7)-MID($L$2,2,7),MID(K4634,2,7)-MID($Q$2,2,7)),"")</f>
        <v/>
      </c>
      <c r="Q4634" t="str">
        <f>IF(B4634&lt;&gt;"",IF(AND(P4634="",F4634=""),"Không phép ",""),"")</f>
        <v/>
      </c>
      <c r="R4634" t="str">
        <f>UPPER(B4634)</f>
        <v/>
      </c>
      <c r="T4634" t="str">
        <f>IFERROR(IF(J4634&lt;&gt;"", INDEX($S$5:$S$1433, MATCH(J4634, $E$5:$E$1433, 0)),""),"")</f>
        <v/>
      </c>
      <c r="V4634" t="str">
        <f>IFERROR(IF(J4634&lt;&gt;"", INDEX($U$5:$U$1433, MATCH(J4634, $E$5:$E$1433, 0)),""),"")</f>
        <v/>
      </c>
    </row>
    <row r="4635">
      <c r="A4635" t="str">
        <f>IF(B4635&lt;&gt;"",A4634+1,"")</f>
        <v/>
      </c>
      <c r="F4635" t="str">
        <f>IFERROR(IF(VLOOKUP(E4635,J:J,1,0)=E4635,"X",""),"")</f>
        <v/>
      </c>
      <c r="G4635" t="str">
        <f>IF(J4635&lt;&gt;"", INDEX($C$5:$C$1433, MATCH(J4635, $E$5:$E$1433, 0)),"")</f>
        <v/>
      </c>
      <c r="H4635" t="str">
        <f>IF(J4635&lt;&gt;"", INDEX($D$5:$D$1433, MATCH(J4635, $E$5:$E$1433, 0)),"")</f>
        <v/>
      </c>
      <c r="I4635" t="str">
        <f>IFERROR(IF(J4635&lt;&gt;"", INDEX($B$5:$B$1433, MATCH(J4635, $E$5:$E$1433, 0)),""),"SAI")</f>
        <v/>
      </c>
      <c r="L4635" t="str">
        <f>IFERROR(IF($N$5="Sáng",IF(MID(K4635,2,7)-MID($L$2,2,7)&gt;0,"Trễ",""),IF(MID(K4635,2,7)-MID($Q$2,2,7)&gt;0,"Trễ","")),"")</f>
        <v/>
      </c>
      <c r="M4635" t="str">
        <f>IFERROR(IF($N$5="Sáng",MID(K4635,2,7)-MID($L$2,2,7),MID(K4635,2,7)-MID($Q$2,2,7)),"")</f>
        <v/>
      </c>
      <c r="Q4635" t="str">
        <f>IF(B4635&lt;&gt;"",IF(AND(P4635="",F4635=""),"Không phép ",""),"")</f>
        <v/>
      </c>
      <c r="R4635" t="str">
        <f>UPPER(B4635)</f>
        <v/>
      </c>
      <c r="T4635" t="str">
        <f>IFERROR(IF(J4635&lt;&gt;"", INDEX($S$5:$S$1433, MATCH(J4635, $E$5:$E$1433, 0)),""),"")</f>
        <v/>
      </c>
      <c r="V4635" t="str">
        <f>IFERROR(IF(J4635&lt;&gt;"", INDEX($U$5:$U$1433, MATCH(J4635, $E$5:$E$1433, 0)),""),"")</f>
        <v/>
      </c>
    </row>
    <row r="4636">
      <c r="A4636" t="str">
        <f>IF(B4636&lt;&gt;"",A4635+1,"")</f>
        <v/>
      </c>
      <c r="F4636" t="str">
        <f>IFERROR(IF(VLOOKUP(E4636,J:J,1,0)=E4636,"X",""),"")</f>
        <v/>
      </c>
      <c r="G4636" t="str">
        <f>IF(J4636&lt;&gt;"", INDEX($C$5:$C$1433, MATCH(J4636, $E$5:$E$1433, 0)),"")</f>
        <v/>
      </c>
      <c r="H4636" t="str">
        <f>IF(J4636&lt;&gt;"", INDEX($D$5:$D$1433, MATCH(J4636, $E$5:$E$1433, 0)),"")</f>
        <v/>
      </c>
      <c r="I4636" t="str">
        <f>IFERROR(IF(J4636&lt;&gt;"", INDEX($B$5:$B$1433, MATCH(J4636, $E$5:$E$1433, 0)),""),"SAI")</f>
        <v/>
      </c>
      <c r="L4636" t="str">
        <f>IFERROR(IF($N$5="Sáng",IF(MID(K4636,2,7)-MID($L$2,2,7)&gt;0,"Trễ",""),IF(MID(K4636,2,7)-MID($Q$2,2,7)&gt;0,"Trễ","")),"")</f>
        <v/>
      </c>
      <c r="M4636" t="str">
        <f>IFERROR(IF($N$5="Sáng",MID(K4636,2,7)-MID($L$2,2,7),MID(K4636,2,7)-MID($Q$2,2,7)),"")</f>
        <v/>
      </c>
      <c r="Q4636" t="str">
        <f>IF(B4636&lt;&gt;"",IF(AND(P4636="",F4636=""),"Không phép ",""),"")</f>
        <v/>
      </c>
      <c r="R4636" t="str">
        <f>UPPER(B4636)</f>
        <v/>
      </c>
      <c r="T4636" t="str">
        <f>IFERROR(IF(J4636&lt;&gt;"", INDEX($S$5:$S$1433, MATCH(J4636, $E$5:$E$1433, 0)),""),"")</f>
        <v/>
      </c>
      <c r="V4636" t="str">
        <f>IFERROR(IF(J4636&lt;&gt;"", INDEX($U$5:$U$1433, MATCH(J4636, $E$5:$E$1433, 0)),""),"")</f>
        <v/>
      </c>
    </row>
    <row r="4637">
      <c r="A4637" t="str">
        <f>IF(B4637&lt;&gt;"",A4636+1,"")</f>
        <v/>
      </c>
      <c r="F4637" t="str">
        <f>IFERROR(IF(VLOOKUP(E4637,J:J,1,0)=E4637,"X",""),"")</f>
        <v/>
      </c>
      <c r="G4637" t="str">
        <f>IF(J4637&lt;&gt;"", INDEX($C$5:$C$1433, MATCH(J4637, $E$5:$E$1433, 0)),"")</f>
        <v/>
      </c>
      <c r="H4637" t="str">
        <f>IF(J4637&lt;&gt;"", INDEX($D$5:$D$1433, MATCH(J4637, $E$5:$E$1433, 0)),"")</f>
        <v/>
      </c>
      <c r="I4637" t="str">
        <f>IFERROR(IF(J4637&lt;&gt;"", INDEX($B$5:$B$1433, MATCH(J4637, $E$5:$E$1433, 0)),""),"SAI")</f>
        <v/>
      </c>
      <c r="L4637" t="str">
        <f>IFERROR(IF($N$5="Sáng",IF(MID(K4637,2,7)-MID($L$2,2,7)&gt;0,"Trễ",""),IF(MID(K4637,2,7)-MID($Q$2,2,7)&gt;0,"Trễ","")),"")</f>
        <v/>
      </c>
      <c r="M4637" t="str">
        <f>IFERROR(IF($N$5="Sáng",MID(K4637,2,7)-MID($L$2,2,7),MID(K4637,2,7)-MID($Q$2,2,7)),"")</f>
        <v/>
      </c>
      <c r="Q4637" t="str">
        <f>IF(B4637&lt;&gt;"",IF(AND(P4637="",F4637=""),"Không phép ",""),"")</f>
        <v/>
      </c>
      <c r="R4637" t="str">
        <f>UPPER(B4637)</f>
        <v/>
      </c>
      <c r="T4637" t="str">
        <f>IFERROR(IF(J4637&lt;&gt;"", INDEX($S$5:$S$1433, MATCH(J4637, $E$5:$E$1433, 0)),""),"")</f>
        <v/>
      </c>
      <c r="V4637" t="str">
        <f>IFERROR(IF(J4637&lt;&gt;"", INDEX($U$5:$U$1433, MATCH(J4637, $E$5:$E$1433, 0)),""),"")</f>
        <v/>
      </c>
    </row>
    <row r="4638">
      <c r="A4638" t="str">
        <f>IF(B4638&lt;&gt;"",A4637+1,"")</f>
        <v/>
      </c>
      <c r="F4638" t="str">
        <f>IFERROR(IF(VLOOKUP(E4638,J:J,1,0)=E4638,"X",""),"")</f>
        <v/>
      </c>
      <c r="G4638" t="str">
        <f>IF(J4638&lt;&gt;"", INDEX($C$5:$C$1433, MATCH(J4638, $E$5:$E$1433, 0)),"")</f>
        <v/>
      </c>
      <c r="H4638" t="str">
        <f>IF(J4638&lt;&gt;"", INDEX($D$5:$D$1433, MATCH(J4638, $E$5:$E$1433, 0)),"")</f>
        <v/>
      </c>
      <c r="I4638" t="str">
        <f>IFERROR(IF(J4638&lt;&gt;"", INDEX($B$5:$B$1433, MATCH(J4638, $E$5:$E$1433, 0)),""),"SAI")</f>
        <v/>
      </c>
      <c r="L4638" t="str">
        <f>IFERROR(IF($N$5="Sáng",IF(MID(K4638,2,7)-MID($L$2,2,7)&gt;0,"Trễ",""),IF(MID(K4638,2,7)-MID($Q$2,2,7)&gt;0,"Trễ","")),"")</f>
        <v/>
      </c>
      <c r="M4638" t="str">
        <f>IFERROR(IF($N$5="Sáng",MID(K4638,2,7)-MID($L$2,2,7),MID(K4638,2,7)-MID($Q$2,2,7)),"")</f>
        <v/>
      </c>
      <c r="Q4638" t="str">
        <f>IF(B4638&lt;&gt;"",IF(AND(P4638="",F4638=""),"Không phép ",""),"")</f>
        <v/>
      </c>
      <c r="R4638" t="str">
        <f>UPPER(B4638)</f>
        <v/>
      </c>
      <c r="T4638" t="str">
        <f>IFERROR(IF(J4638&lt;&gt;"", INDEX($S$5:$S$1433, MATCH(J4638, $E$5:$E$1433, 0)),""),"")</f>
        <v/>
      </c>
      <c r="V4638" t="str">
        <f>IFERROR(IF(J4638&lt;&gt;"", INDEX($U$5:$U$1433, MATCH(J4638, $E$5:$E$1433, 0)),""),"")</f>
        <v/>
      </c>
    </row>
    <row r="4639">
      <c r="A4639" t="str">
        <f>IF(B4639&lt;&gt;"",A4638+1,"")</f>
        <v/>
      </c>
      <c r="F4639" t="str">
        <f>IFERROR(IF(VLOOKUP(E4639,J:J,1,0)=E4639,"X",""),"")</f>
        <v/>
      </c>
      <c r="G4639" t="str">
        <f>IF(J4639&lt;&gt;"", INDEX($C$5:$C$1433, MATCH(J4639, $E$5:$E$1433, 0)),"")</f>
        <v/>
      </c>
      <c r="H4639" t="str">
        <f>IF(J4639&lt;&gt;"", INDEX($D$5:$D$1433, MATCH(J4639, $E$5:$E$1433, 0)),"")</f>
        <v/>
      </c>
      <c r="I4639" t="str">
        <f>IFERROR(IF(J4639&lt;&gt;"", INDEX($B$5:$B$1433, MATCH(J4639, $E$5:$E$1433, 0)),""),"SAI")</f>
        <v/>
      </c>
      <c r="L4639" t="str">
        <f>IFERROR(IF($N$5="Sáng",IF(MID(K4639,2,7)-MID($L$2,2,7)&gt;0,"Trễ",""),IF(MID(K4639,2,7)-MID($Q$2,2,7)&gt;0,"Trễ","")),"")</f>
        <v/>
      </c>
      <c r="M4639" t="str">
        <f>IFERROR(IF($N$5="Sáng",MID(K4639,2,7)-MID($L$2,2,7),MID(K4639,2,7)-MID($Q$2,2,7)),"")</f>
        <v/>
      </c>
      <c r="Q4639" t="str">
        <f>IF(B4639&lt;&gt;"",IF(AND(P4639="",F4639=""),"Không phép ",""),"")</f>
        <v/>
      </c>
      <c r="R4639" t="str">
        <f>UPPER(B4639)</f>
        <v/>
      </c>
      <c r="T4639" t="str">
        <f>IFERROR(IF(J4639&lt;&gt;"", INDEX($S$5:$S$1433, MATCH(J4639, $E$5:$E$1433, 0)),""),"")</f>
        <v/>
      </c>
      <c r="V4639" t="str">
        <f>IFERROR(IF(J4639&lt;&gt;"", INDEX($U$5:$U$1433, MATCH(J4639, $E$5:$E$1433, 0)),""),"")</f>
        <v/>
      </c>
    </row>
    <row r="4640">
      <c r="A4640" t="str">
        <f>IF(B4640&lt;&gt;"",A4639+1,"")</f>
        <v/>
      </c>
      <c r="F4640" t="str">
        <f>IFERROR(IF(VLOOKUP(E4640,J:J,1,0)=E4640,"X",""),"")</f>
        <v/>
      </c>
      <c r="G4640" t="str">
        <f>IF(J4640&lt;&gt;"", INDEX($C$5:$C$1433, MATCH(J4640, $E$5:$E$1433, 0)),"")</f>
        <v/>
      </c>
      <c r="H4640" t="str">
        <f>IF(J4640&lt;&gt;"", INDEX($D$5:$D$1433, MATCH(J4640, $E$5:$E$1433, 0)),"")</f>
        <v/>
      </c>
      <c r="I4640" t="str">
        <f>IFERROR(IF(J4640&lt;&gt;"", INDEX($B$5:$B$1433, MATCH(J4640, $E$5:$E$1433, 0)),""),"SAI")</f>
        <v/>
      </c>
      <c r="L4640" t="str">
        <f>IFERROR(IF($N$5="Sáng",IF(MID(K4640,2,7)-MID($L$2,2,7)&gt;0,"Trễ",""),IF(MID(K4640,2,7)-MID($Q$2,2,7)&gt;0,"Trễ","")),"")</f>
        <v/>
      </c>
      <c r="M4640" t="str">
        <f>IFERROR(IF($N$5="Sáng",MID(K4640,2,7)-MID($L$2,2,7),MID(K4640,2,7)-MID($Q$2,2,7)),"")</f>
        <v/>
      </c>
      <c r="Q4640" t="str">
        <f>IF(B4640&lt;&gt;"",IF(AND(P4640="",F4640=""),"Không phép ",""),"")</f>
        <v/>
      </c>
      <c r="R4640" t="str">
        <f>UPPER(B4640)</f>
        <v/>
      </c>
      <c r="T4640" t="str">
        <f>IFERROR(IF(J4640&lt;&gt;"", INDEX($S$5:$S$1433, MATCH(J4640, $E$5:$E$1433, 0)),""),"")</f>
        <v/>
      </c>
      <c r="V4640" t="str">
        <f>IFERROR(IF(J4640&lt;&gt;"", INDEX($U$5:$U$1433, MATCH(J4640, $E$5:$E$1433, 0)),""),"")</f>
        <v/>
      </c>
    </row>
    <row r="4641">
      <c r="A4641" t="str">
        <f>IF(B4641&lt;&gt;"",A4640+1,"")</f>
        <v/>
      </c>
      <c r="F4641" t="str">
        <f>IFERROR(IF(VLOOKUP(E4641,J:J,1,0)=E4641,"X",""),"")</f>
        <v/>
      </c>
      <c r="G4641" t="str">
        <f>IF(J4641&lt;&gt;"", INDEX($C$5:$C$1433, MATCH(J4641, $E$5:$E$1433, 0)),"")</f>
        <v/>
      </c>
      <c r="H4641" t="str">
        <f>IF(J4641&lt;&gt;"", INDEX($D$5:$D$1433, MATCH(J4641, $E$5:$E$1433, 0)),"")</f>
        <v/>
      </c>
      <c r="I4641" t="str">
        <f>IFERROR(IF(J4641&lt;&gt;"", INDEX($B$5:$B$1433, MATCH(J4641, $E$5:$E$1433, 0)),""),"SAI")</f>
        <v/>
      </c>
      <c r="L4641" t="str">
        <f>IFERROR(IF($N$5="Sáng",IF(MID(K4641,2,7)-MID($L$2,2,7)&gt;0,"Trễ",""),IF(MID(K4641,2,7)-MID($Q$2,2,7)&gt;0,"Trễ","")),"")</f>
        <v/>
      </c>
      <c r="M4641" t="str">
        <f>IFERROR(IF($N$5="Sáng",MID(K4641,2,7)-MID($L$2,2,7),MID(K4641,2,7)-MID($Q$2,2,7)),"")</f>
        <v/>
      </c>
      <c r="Q4641" t="str">
        <f>IF(B4641&lt;&gt;"",IF(AND(P4641="",F4641=""),"Không phép ",""),"")</f>
        <v/>
      </c>
      <c r="R4641" t="str">
        <f>UPPER(B4641)</f>
        <v/>
      </c>
      <c r="T4641" t="str">
        <f>IFERROR(IF(J4641&lt;&gt;"", INDEX($S$5:$S$1433, MATCH(J4641, $E$5:$E$1433, 0)),""),"")</f>
        <v/>
      </c>
      <c r="V4641" t="str">
        <f>IFERROR(IF(J4641&lt;&gt;"", INDEX($U$5:$U$1433, MATCH(J4641, $E$5:$E$1433, 0)),""),"")</f>
        <v/>
      </c>
    </row>
    <row r="4642">
      <c r="A4642" t="str">
        <f>IF(B4642&lt;&gt;"",A4641+1,"")</f>
        <v/>
      </c>
      <c r="F4642" t="str">
        <f>IFERROR(IF(VLOOKUP(E4642,J:J,1,0)=E4642,"X",""),"")</f>
        <v/>
      </c>
      <c r="G4642" t="str">
        <f>IF(J4642&lt;&gt;"", INDEX($C$5:$C$1433, MATCH(J4642, $E$5:$E$1433, 0)),"")</f>
        <v/>
      </c>
      <c r="H4642" t="str">
        <f>IF(J4642&lt;&gt;"", INDEX($D$5:$D$1433, MATCH(J4642, $E$5:$E$1433, 0)),"")</f>
        <v/>
      </c>
      <c r="I4642" t="str">
        <f>IFERROR(IF(J4642&lt;&gt;"", INDEX($B$5:$B$1433, MATCH(J4642, $E$5:$E$1433, 0)),""),"SAI")</f>
        <v/>
      </c>
      <c r="L4642" t="str">
        <f>IFERROR(IF($N$5="Sáng",IF(MID(K4642,2,7)-MID($L$2,2,7)&gt;0,"Trễ",""),IF(MID(K4642,2,7)-MID($Q$2,2,7)&gt;0,"Trễ","")),"")</f>
        <v/>
      </c>
      <c r="M4642" t="str">
        <f>IFERROR(IF($N$5="Sáng",MID(K4642,2,7)-MID($L$2,2,7),MID(K4642,2,7)-MID($Q$2,2,7)),"")</f>
        <v/>
      </c>
      <c r="Q4642" t="str">
        <f>IF(B4642&lt;&gt;"",IF(AND(P4642="",F4642=""),"Không phép ",""),"")</f>
        <v/>
      </c>
      <c r="R4642" t="str">
        <f>UPPER(B4642)</f>
        <v/>
      </c>
      <c r="T4642" t="str">
        <f>IFERROR(IF(J4642&lt;&gt;"", INDEX($S$5:$S$1433, MATCH(J4642, $E$5:$E$1433, 0)),""),"")</f>
        <v/>
      </c>
      <c r="V4642" t="str">
        <f>IFERROR(IF(J4642&lt;&gt;"", INDEX($U$5:$U$1433, MATCH(J4642, $E$5:$E$1433, 0)),""),"")</f>
        <v/>
      </c>
    </row>
    <row r="4643">
      <c r="A4643" t="str">
        <f>IF(B4643&lt;&gt;"",A4642+1,"")</f>
        <v/>
      </c>
      <c r="F4643" t="str">
        <f>IFERROR(IF(VLOOKUP(E4643,J:J,1,0)=E4643,"X",""),"")</f>
        <v/>
      </c>
      <c r="G4643" t="str">
        <f>IF(J4643&lt;&gt;"", INDEX($C$5:$C$1433, MATCH(J4643, $E$5:$E$1433, 0)),"")</f>
        <v/>
      </c>
      <c r="H4643" t="str">
        <f>IF(J4643&lt;&gt;"", INDEX($D$5:$D$1433, MATCH(J4643, $E$5:$E$1433, 0)),"")</f>
        <v/>
      </c>
      <c r="I4643" t="str">
        <f>IFERROR(IF(J4643&lt;&gt;"", INDEX($B$5:$B$1433, MATCH(J4643, $E$5:$E$1433, 0)),""),"SAI")</f>
        <v/>
      </c>
      <c r="L4643" t="str">
        <f>IFERROR(IF($N$5="Sáng",IF(MID(K4643,2,7)-MID($L$2,2,7)&gt;0,"Trễ",""),IF(MID(K4643,2,7)-MID($Q$2,2,7)&gt;0,"Trễ","")),"")</f>
        <v/>
      </c>
      <c r="M4643" t="str">
        <f>IFERROR(IF($N$5="Sáng",MID(K4643,2,7)-MID($L$2,2,7),MID(K4643,2,7)-MID($Q$2,2,7)),"")</f>
        <v/>
      </c>
      <c r="Q4643" t="str">
        <f>IF(B4643&lt;&gt;"",IF(AND(P4643="",F4643=""),"Không phép ",""),"")</f>
        <v/>
      </c>
      <c r="R4643" t="str">
        <f>UPPER(B4643)</f>
        <v/>
      </c>
      <c r="T4643" t="str">
        <f>IFERROR(IF(J4643&lt;&gt;"", INDEX($S$5:$S$1433, MATCH(J4643, $E$5:$E$1433, 0)),""),"")</f>
        <v/>
      </c>
      <c r="V4643" t="str">
        <f>IFERROR(IF(J4643&lt;&gt;"", INDEX($U$5:$U$1433, MATCH(J4643, $E$5:$E$1433, 0)),""),"")</f>
        <v/>
      </c>
    </row>
    <row r="4644">
      <c r="A4644" t="str">
        <f>IF(B4644&lt;&gt;"",A4643+1,"")</f>
        <v/>
      </c>
      <c r="F4644" t="str">
        <f>IFERROR(IF(VLOOKUP(E4644,J:J,1,0)=E4644,"X",""),"")</f>
        <v/>
      </c>
      <c r="G4644" t="str">
        <f>IF(J4644&lt;&gt;"", INDEX($C$5:$C$1433, MATCH(J4644, $E$5:$E$1433, 0)),"")</f>
        <v/>
      </c>
      <c r="H4644" t="str">
        <f>IF(J4644&lt;&gt;"", INDEX($D$5:$D$1433, MATCH(J4644, $E$5:$E$1433, 0)),"")</f>
        <v/>
      </c>
      <c r="I4644" t="str">
        <f>IFERROR(IF(J4644&lt;&gt;"", INDEX($B$5:$B$1433, MATCH(J4644, $E$5:$E$1433, 0)),""),"SAI")</f>
        <v/>
      </c>
      <c r="L4644" t="str">
        <f>IFERROR(IF($N$5="Sáng",IF(MID(K4644,2,7)-MID($L$2,2,7)&gt;0,"Trễ",""),IF(MID(K4644,2,7)-MID($Q$2,2,7)&gt;0,"Trễ","")),"")</f>
        <v/>
      </c>
      <c r="M4644" t="str">
        <f>IFERROR(IF($N$5="Sáng",MID(K4644,2,7)-MID($L$2,2,7),MID(K4644,2,7)-MID($Q$2,2,7)),"")</f>
        <v/>
      </c>
      <c r="Q4644" t="str">
        <f>IF(B4644&lt;&gt;"",IF(AND(P4644="",F4644=""),"Không phép ",""),"")</f>
        <v/>
      </c>
      <c r="R4644" t="str">
        <f>UPPER(B4644)</f>
        <v/>
      </c>
      <c r="T4644" t="str">
        <f>IFERROR(IF(J4644&lt;&gt;"", INDEX($S$5:$S$1433, MATCH(J4644, $E$5:$E$1433, 0)),""),"")</f>
        <v/>
      </c>
      <c r="V4644" t="str">
        <f>IFERROR(IF(J4644&lt;&gt;"", INDEX($U$5:$U$1433, MATCH(J4644, $E$5:$E$1433, 0)),""),"")</f>
        <v/>
      </c>
    </row>
    <row r="4645">
      <c r="A4645" t="str">
        <f>IF(B4645&lt;&gt;"",A4644+1,"")</f>
        <v/>
      </c>
      <c r="F4645" t="str">
        <f>IFERROR(IF(VLOOKUP(E4645,J:J,1,0)=E4645,"X",""),"")</f>
        <v/>
      </c>
      <c r="G4645" t="str">
        <f>IF(J4645&lt;&gt;"", INDEX($C$5:$C$1433, MATCH(J4645, $E$5:$E$1433, 0)),"")</f>
        <v/>
      </c>
      <c r="H4645" t="str">
        <f>IF(J4645&lt;&gt;"", INDEX($D$5:$D$1433, MATCH(J4645, $E$5:$E$1433, 0)),"")</f>
        <v/>
      </c>
      <c r="I4645" t="str">
        <f>IFERROR(IF(J4645&lt;&gt;"", INDEX($B$5:$B$1433, MATCH(J4645, $E$5:$E$1433, 0)),""),"SAI")</f>
        <v/>
      </c>
      <c r="L4645" t="str">
        <f>IFERROR(IF($N$5="Sáng",IF(MID(K4645,2,7)-MID($L$2,2,7)&gt;0,"Trễ",""),IF(MID(K4645,2,7)-MID($Q$2,2,7)&gt;0,"Trễ","")),"")</f>
        <v/>
      </c>
      <c r="M4645" t="str">
        <f>IFERROR(IF($N$5="Sáng",MID(K4645,2,7)-MID($L$2,2,7),MID(K4645,2,7)-MID($Q$2,2,7)),"")</f>
        <v/>
      </c>
      <c r="Q4645" t="str">
        <f>IF(B4645&lt;&gt;"",IF(AND(P4645="",F4645=""),"Không phép ",""),"")</f>
        <v/>
      </c>
      <c r="R4645" t="str">
        <f>UPPER(B4645)</f>
        <v/>
      </c>
      <c r="T4645" t="str">
        <f>IFERROR(IF(J4645&lt;&gt;"", INDEX($S$5:$S$1433, MATCH(J4645, $E$5:$E$1433, 0)),""),"")</f>
        <v/>
      </c>
      <c r="V4645" t="str">
        <f>IFERROR(IF(J4645&lt;&gt;"", INDEX($U$5:$U$1433, MATCH(J4645, $E$5:$E$1433, 0)),""),"")</f>
        <v/>
      </c>
    </row>
    <row r="4646">
      <c r="A4646" t="str">
        <f>IF(B4646&lt;&gt;"",A4645+1,"")</f>
        <v/>
      </c>
      <c r="F4646" t="str">
        <f>IFERROR(IF(VLOOKUP(E4646,J:J,1,0)=E4646,"X",""),"")</f>
        <v/>
      </c>
      <c r="G4646" t="str">
        <f>IF(J4646&lt;&gt;"", INDEX($C$5:$C$1433, MATCH(J4646, $E$5:$E$1433, 0)),"")</f>
        <v/>
      </c>
      <c r="H4646" t="str">
        <f>IF(J4646&lt;&gt;"", INDEX($D$5:$D$1433, MATCH(J4646, $E$5:$E$1433, 0)),"")</f>
        <v/>
      </c>
      <c r="I4646" t="str">
        <f>IFERROR(IF(J4646&lt;&gt;"", INDEX($B$5:$B$1433, MATCH(J4646, $E$5:$E$1433, 0)),""),"SAI")</f>
        <v/>
      </c>
      <c r="L4646" t="str">
        <f>IFERROR(IF($N$5="Sáng",IF(MID(K4646,2,7)-MID($L$2,2,7)&gt;0,"Trễ",""),IF(MID(K4646,2,7)-MID($Q$2,2,7)&gt;0,"Trễ","")),"")</f>
        <v/>
      </c>
      <c r="M4646" t="str">
        <f>IFERROR(IF($N$5="Sáng",MID(K4646,2,7)-MID($L$2,2,7),MID(K4646,2,7)-MID($Q$2,2,7)),"")</f>
        <v/>
      </c>
      <c r="Q4646" t="str">
        <f>IF(B4646&lt;&gt;"",IF(AND(P4646="",F4646=""),"Không phép ",""),"")</f>
        <v/>
      </c>
      <c r="R4646" t="str">
        <f>UPPER(B4646)</f>
        <v/>
      </c>
      <c r="T4646" t="str">
        <f>IFERROR(IF(J4646&lt;&gt;"", INDEX($S$5:$S$1433, MATCH(J4646, $E$5:$E$1433, 0)),""),"")</f>
        <v/>
      </c>
      <c r="V4646" t="str">
        <f>IFERROR(IF(J4646&lt;&gt;"", INDEX($U$5:$U$1433, MATCH(J4646, $E$5:$E$1433, 0)),""),"")</f>
        <v/>
      </c>
    </row>
    <row r="4647">
      <c r="A4647" t="str">
        <f>IF(B4647&lt;&gt;"",A4646+1,"")</f>
        <v/>
      </c>
      <c r="F4647" t="str">
        <f>IFERROR(IF(VLOOKUP(E4647,J:J,1,0)=E4647,"X",""),"")</f>
        <v/>
      </c>
      <c r="G4647" t="str">
        <f>IF(J4647&lt;&gt;"", INDEX($C$5:$C$1433, MATCH(J4647, $E$5:$E$1433, 0)),"")</f>
        <v/>
      </c>
      <c r="H4647" t="str">
        <f>IF(J4647&lt;&gt;"", INDEX($D$5:$D$1433, MATCH(J4647, $E$5:$E$1433, 0)),"")</f>
        <v/>
      </c>
      <c r="I4647" t="str">
        <f>IFERROR(IF(J4647&lt;&gt;"", INDEX($B$5:$B$1433, MATCH(J4647, $E$5:$E$1433, 0)),""),"SAI")</f>
        <v/>
      </c>
      <c r="L4647" t="str">
        <f>IFERROR(IF($N$5="Sáng",IF(MID(K4647,2,7)-MID($L$2,2,7)&gt;0,"Trễ",""),IF(MID(K4647,2,7)-MID($Q$2,2,7)&gt;0,"Trễ","")),"")</f>
        <v/>
      </c>
      <c r="M4647" t="str">
        <f>IFERROR(IF($N$5="Sáng",MID(K4647,2,7)-MID($L$2,2,7),MID(K4647,2,7)-MID($Q$2,2,7)),"")</f>
        <v/>
      </c>
      <c r="Q4647" t="str">
        <f>IF(B4647&lt;&gt;"",IF(AND(P4647="",F4647=""),"Không phép ",""),"")</f>
        <v/>
      </c>
      <c r="R4647" t="str">
        <f>UPPER(B4647)</f>
        <v/>
      </c>
      <c r="T4647" t="str">
        <f>IFERROR(IF(J4647&lt;&gt;"", INDEX($S$5:$S$1433, MATCH(J4647, $E$5:$E$1433, 0)),""),"")</f>
        <v/>
      </c>
      <c r="V4647" t="str">
        <f>IFERROR(IF(J4647&lt;&gt;"", INDEX($U$5:$U$1433, MATCH(J4647, $E$5:$E$1433, 0)),""),"")</f>
        <v/>
      </c>
    </row>
    <row r="4648">
      <c r="A4648" t="str">
        <f>IF(B4648&lt;&gt;"",A4647+1,"")</f>
        <v/>
      </c>
      <c r="F4648" t="str">
        <f>IFERROR(IF(VLOOKUP(E4648,J:J,1,0)=E4648,"X",""),"")</f>
        <v/>
      </c>
      <c r="G4648" t="str">
        <f>IF(J4648&lt;&gt;"", INDEX($C$5:$C$1433, MATCH(J4648, $E$5:$E$1433, 0)),"")</f>
        <v/>
      </c>
      <c r="H4648" t="str">
        <f>IF(J4648&lt;&gt;"", INDEX($D$5:$D$1433, MATCH(J4648, $E$5:$E$1433, 0)),"")</f>
        <v/>
      </c>
      <c r="I4648" t="str">
        <f>IFERROR(IF(J4648&lt;&gt;"", INDEX($B$5:$B$1433, MATCH(J4648, $E$5:$E$1433, 0)),""),"SAI")</f>
        <v/>
      </c>
      <c r="L4648" t="str">
        <f>IFERROR(IF($N$5="Sáng",IF(MID(K4648,2,7)-MID($L$2,2,7)&gt;0,"Trễ",""),IF(MID(K4648,2,7)-MID($Q$2,2,7)&gt;0,"Trễ","")),"")</f>
        <v/>
      </c>
      <c r="M4648" t="str">
        <f>IFERROR(IF($N$5="Sáng",MID(K4648,2,7)-MID($L$2,2,7),MID(K4648,2,7)-MID($Q$2,2,7)),"")</f>
        <v/>
      </c>
      <c r="Q4648" t="str">
        <f>IF(B4648&lt;&gt;"",IF(AND(P4648="",F4648=""),"Không phép ",""),"")</f>
        <v/>
      </c>
      <c r="R4648" t="str">
        <f>UPPER(B4648)</f>
        <v/>
      </c>
      <c r="T4648" t="str">
        <f>IFERROR(IF(J4648&lt;&gt;"", INDEX($S$5:$S$1433, MATCH(J4648, $E$5:$E$1433, 0)),""),"")</f>
        <v/>
      </c>
      <c r="V4648" t="str">
        <f>IFERROR(IF(J4648&lt;&gt;"", INDEX($U$5:$U$1433, MATCH(J4648, $E$5:$E$1433, 0)),""),"")</f>
        <v/>
      </c>
    </row>
    <row r="4649">
      <c r="A4649" t="str">
        <f>IF(B4649&lt;&gt;"",A4648+1,"")</f>
        <v/>
      </c>
      <c r="F4649" t="str">
        <f>IFERROR(IF(VLOOKUP(E4649,J:J,1,0)=E4649,"X",""),"")</f>
        <v/>
      </c>
      <c r="G4649" t="str">
        <f>IF(J4649&lt;&gt;"", INDEX($C$5:$C$1433, MATCH(J4649, $E$5:$E$1433, 0)),"")</f>
        <v/>
      </c>
      <c r="H4649" t="str">
        <f>IF(J4649&lt;&gt;"", INDEX($D$5:$D$1433, MATCH(J4649, $E$5:$E$1433, 0)),"")</f>
        <v/>
      </c>
      <c r="I4649" t="str">
        <f>IFERROR(IF(J4649&lt;&gt;"", INDEX($B$5:$B$1433, MATCH(J4649, $E$5:$E$1433, 0)),""),"SAI")</f>
        <v/>
      </c>
      <c r="L4649" t="str">
        <f>IFERROR(IF($N$5="Sáng",IF(MID(K4649,2,7)-MID($L$2,2,7)&gt;0,"Trễ",""),IF(MID(K4649,2,7)-MID($Q$2,2,7)&gt;0,"Trễ","")),"")</f>
        <v/>
      </c>
      <c r="M4649" t="str">
        <f>IFERROR(IF($N$5="Sáng",MID(K4649,2,7)-MID($L$2,2,7),MID(K4649,2,7)-MID($Q$2,2,7)),"")</f>
        <v/>
      </c>
      <c r="Q4649" t="str">
        <f>IF(B4649&lt;&gt;"",IF(AND(P4649="",F4649=""),"Không phép ",""),"")</f>
        <v/>
      </c>
      <c r="R4649" t="str">
        <f>UPPER(B4649)</f>
        <v/>
      </c>
      <c r="T4649" t="str">
        <f>IFERROR(IF(J4649&lt;&gt;"", INDEX($S$5:$S$1433, MATCH(J4649, $E$5:$E$1433, 0)),""),"")</f>
        <v/>
      </c>
      <c r="V4649" t="str">
        <f>IFERROR(IF(J4649&lt;&gt;"", INDEX($U$5:$U$1433, MATCH(J4649, $E$5:$E$1433, 0)),""),"")</f>
        <v/>
      </c>
    </row>
    <row r="4650">
      <c r="A4650" t="str">
        <f>IF(B4650&lt;&gt;"",A4649+1,"")</f>
        <v/>
      </c>
      <c r="F4650" t="str">
        <f>IFERROR(IF(VLOOKUP(E4650,J:J,1,0)=E4650,"X",""),"")</f>
        <v/>
      </c>
      <c r="G4650" t="str">
        <f>IF(J4650&lt;&gt;"", INDEX($C$5:$C$1433, MATCH(J4650, $E$5:$E$1433, 0)),"")</f>
        <v/>
      </c>
      <c r="H4650" t="str">
        <f>IF(J4650&lt;&gt;"", INDEX($D$5:$D$1433, MATCH(J4650, $E$5:$E$1433, 0)),"")</f>
        <v/>
      </c>
      <c r="I4650" t="str">
        <f>IFERROR(IF(J4650&lt;&gt;"", INDEX($B$5:$B$1433, MATCH(J4650, $E$5:$E$1433, 0)),""),"SAI")</f>
        <v/>
      </c>
      <c r="L4650" t="str">
        <f>IFERROR(IF($N$5="Sáng",IF(MID(K4650,2,7)-MID($L$2,2,7)&gt;0,"Trễ",""),IF(MID(K4650,2,7)-MID($Q$2,2,7)&gt;0,"Trễ","")),"")</f>
        <v/>
      </c>
      <c r="M4650" t="str">
        <f>IFERROR(IF($N$5="Sáng",MID(K4650,2,7)-MID($L$2,2,7),MID(K4650,2,7)-MID($Q$2,2,7)),"")</f>
        <v/>
      </c>
      <c r="Q4650" t="str">
        <f>IF(B4650&lt;&gt;"",IF(AND(P4650="",F4650=""),"Không phép ",""),"")</f>
        <v/>
      </c>
      <c r="R4650" t="str">
        <f>UPPER(B4650)</f>
        <v/>
      </c>
      <c r="T4650" t="str">
        <f>IFERROR(IF(J4650&lt;&gt;"", INDEX($S$5:$S$1433, MATCH(J4650, $E$5:$E$1433, 0)),""),"")</f>
        <v/>
      </c>
      <c r="V4650" t="str">
        <f>IFERROR(IF(J4650&lt;&gt;"", INDEX($U$5:$U$1433, MATCH(J4650, $E$5:$E$1433, 0)),""),"")</f>
        <v/>
      </c>
    </row>
    <row r="4651">
      <c r="A4651" t="str">
        <f>IF(B4651&lt;&gt;"",A4650+1,"")</f>
        <v/>
      </c>
      <c r="F4651" t="str">
        <f>IFERROR(IF(VLOOKUP(E4651,J:J,1,0)=E4651,"X",""),"")</f>
        <v/>
      </c>
      <c r="G4651" t="str">
        <f>IF(J4651&lt;&gt;"", INDEX($C$5:$C$1433, MATCH(J4651, $E$5:$E$1433, 0)),"")</f>
        <v/>
      </c>
      <c r="H4651" t="str">
        <f>IF(J4651&lt;&gt;"", INDEX($D$5:$D$1433, MATCH(J4651, $E$5:$E$1433, 0)),"")</f>
        <v/>
      </c>
      <c r="I4651" t="str">
        <f>IFERROR(IF(J4651&lt;&gt;"", INDEX($B$5:$B$1433, MATCH(J4651, $E$5:$E$1433, 0)),""),"SAI")</f>
        <v/>
      </c>
      <c r="L4651" t="str">
        <f>IFERROR(IF($N$5="Sáng",IF(MID(K4651,2,7)-MID($L$2,2,7)&gt;0,"Trễ",""),IF(MID(K4651,2,7)-MID($Q$2,2,7)&gt;0,"Trễ","")),"")</f>
        <v/>
      </c>
      <c r="M4651" t="str">
        <f>IFERROR(IF($N$5="Sáng",MID(K4651,2,7)-MID($L$2,2,7),MID(K4651,2,7)-MID($Q$2,2,7)),"")</f>
        <v/>
      </c>
      <c r="Q4651" t="str">
        <f>IF(B4651&lt;&gt;"",IF(AND(P4651="",F4651=""),"Không phép ",""),"")</f>
        <v/>
      </c>
      <c r="R4651" t="str">
        <f>UPPER(B4651)</f>
        <v/>
      </c>
      <c r="T4651" t="str">
        <f>IFERROR(IF(J4651&lt;&gt;"", INDEX($S$5:$S$1433, MATCH(J4651, $E$5:$E$1433, 0)),""),"")</f>
        <v/>
      </c>
      <c r="V4651" t="str">
        <f>IFERROR(IF(J4651&lt;&gt;"", INDEX($U$5:$U$1433, MATCH(J4651, $E$5:$E$1433, 0)),""),"")</f>
        <v/>
      </c>
    </row>
    <row r="4652">
      <c r="A4652" t="str">
        <f>IF(B4652&lt;&gt;"",A4651+1,"")</f>
        <v/>
      </c>
      <c r="F4652" t="str">
        <f>IFERROR(IF(VLOOKUP(E4652,J:J,1,0)=E4652,"X",""),"")</f>
        <v/>
      </c>
      <c r="G4652" t="str">
        <f>IF(J4652&lt;&gt;"", INDEX($C$5:$C$1433, MATCH(J4652, $E$5:$E$1433, 0)),"")</f>
        <v/>
      </c>
      <c r="H4652" t="str">
        <f>IF(J4652&lt;&gt;"", INDEX($D$5:$D$1433, MATCH(J4652, $E$5:$E$1433, 0)),"")</f>
        <v/>
      </c>
      <c r="I4652" t="str">
        <f>IFERROR(IF(J4652&lt;&gt;"", INDEX($B$5:$B$1433, MATCH(J4652, $E$5:$E$1433, 0)),""),"SAI")</f>
        <v/>
      </c>
      <c r="L4652" t="str">
        <f>IFERROR(IF($N$5="Sáng",IF(MID(K4652,2,7)-MID($L$2,2,7)&gt;0,"Trễ",""),IF(MID(K4652,2,7)-MID($Q$2,2,7)&gt;0,"Trễ","")),"")</f>
        <v/>
      </c>
      <c r="M4652" t="str">
        <f>IFERROR(IF($N$5="Sáng",MID(K4652,2,7)-MID($L$2,2,7),MID(K4652,2,7)-MID($Q$2,2,7)),"")</f>
        <v/>
      </c>
      <c r="Q4652" t="str">
        <f>IF(B4652&lt;&gt;"",IF(AND(P4652="",F4652=""),"Không phép ",""),"")</f>
        <v/>
      </c>
      <c r="R4652" t="str">
        <f>UPPER(B4652)</f>
        <v/>
      </c>
      <c r="T4652" t="str">
        <f>IFERROR(IF(J4652&lt;&gt;"", INDEX($S$5:$S$1433, MATCH(J4652, $E$5:$E$1433, 0)),""),"")</f>
        <v/>
      </c>
      <c r="V4652" t="str">
        <f>IFERROR(IF(J4652&lt;&gt;"", INDEX($U$5:$U$1433, MATCH(J4652, $E$5:$E$1433, 0)),""),"")</f>
        <v/>
      </c>
    </row>
    <row r="4653">
      <c r="A4653" t="str">
        <f>IF(B4653&lt;&gt;"",A4652+1,"")</f>
        <v/>
      </c>
      <c r="F4653" t="str">
        <f>IFERROR(IF(VLOOKUP(E4653,J:J,1,0)=E4653,"X",""),"")</f>
        <v/>
      </c>
      <c r="G4653" t="str">
        <f>IF(J4653&lt;&gt;"", INDEX($C$5:$C$1433, MATCH(J4653, $E$5:$E$1433, 0)),"")</f>
        <v/>
      </c>
      <c r="H4653" t="str">
        <f>IF(J4653&lt;&gt;"", INDEX($D$5:$D$1433, MATCH(J4653, $E$5:$E$1433, 0)),"")</f>
        <v/>
      </c>
      <c r="I4653" t="str">
        <f>IFERROR(IF(J4653&lt;&gt;"", INDEX($B$5:$B$1433, MATCH(J4653, $E$5:$E$1433, 0)),""),"SAI")</f>
        <v/>
      </c>
      <c r="L4653" t="str">
        <f>IFERROR(IF($N$5="Sáng",IF(MID(K4653,2,7)-MID($L$2,2,7)&gt;0,"Trễ",""),IF(MID(K4653,2,7)-MID($Q$2,2,7)&gt;0,"Trễ","")),"")</f>
        <v/>
      </c>
      <c r="M4653" t="str">
        <f>IFERROR(IF($N$5="Sáng",MID(K4653,2,7)-MID($L$2,2,7),MID(K4653,2,7)-MID($Q$2,2,7)),"")</f>
        <v/>
      </c>
      <c r="Q4653" t="str">
        <f>IF(B4653&lt;&gt;"",IF(AND(P4653="",F4653=""),"Không phép ",""),"")</f>
        <v/>
      </c>
      <c r="R4653" t="str">
        <f>UPPER(B4653)</f>
        <v/>
      </c>
      <c r="T4653" t="str">
        <f>IFERROR(IF(J4653&lt;&gt;"", INDEX($S$5:$S$1433, MATCH(J4653, $E$5:$E$1433, 0)),""),"")</f>
        <v/>
      </c>
      <c r="V4653" t="str">
        <f>IFERROR(IF(J4653&lt;&gt;"", INDEX($U$5:$U$1433, MATCH(J4653, $E$5:$E$1433, 0)),""),"")</f>
        <v/>
      </c>
    </row>
    <row r="4654">
      <c r="A4654" t="str">
        <f>IF(B4654&lt;&gt;"",A4653+1,"")</f>
        <v/>
      </c>
      <c r="F4654" t="str">
        <f>IFERROR(IF(VLOOKUP(E4654,J:J,1,0)=E4654,"X",""),"")</f>
        <v/>
      </c>
      <c r="G4654" t="str">
        <f>IF(J4654&lt;&gt;"", INDEX($C$5:$C$1433, MATCH(J4654, $E$5:$E$1433, 0)),"")</f>
        <v/>
      </c>
      <c r="H4654" t="str">
        <f>IF(J4654&lt;&gt;"", INDEX($D$5:$D$1433, MATCH(J4654, $E$5:$E$1433, 0)),"")</f>
        <v/>
      </c>
      <c r="I4654" t="str">
        <f>IFERROR(IF(J4654&lt;&gt;"", INDEX($B$5:$B$1433, MATCH(J4654, $E$5:$E$1433, 0)),""),"SAI")</f>
        <v/>
      </c>
      <c r="L4654" t="str">
        <f>IFERROR(IF($N$5="Sáng",IF(MID(K4654,2,7)-MID($L$2,2,7)&gt;0,"Trễ",""),IF(MID(K4654,2,7)-MID($Q$2,2,7)&gt;0,"Trễ","")),"")</f>
        <v/>
      </c>
      <c r="M4654" t="str">
        <f>IFERROR(IF($N$5="Sáng",MID(K4654,2,7)-MID($L$2,2,7),MID(K4654,2,7)-MID($Q$2,2,7)),"")</f>
        <v/>
      </c>
      <c r="Q4654" t="str">
        <f>IF(B4654&lt;&gt;"",IF(AND(P4654="",F4654=""),"Không phép ",""),"")</f>
        <v/>
      </c>
      <c r="R4654" t="str">
        <f>UPPER(B4654)</f>
        <v/>
      </c>
      <c r="T4654" t="str">
        <f>IFERROR(IF(J4654&lt;&gt;"", INDEX($S$5:$S$1433, MATCH(J4654, $E$5:$E$1433, 0)),""),"")</f>
        <v/>
      </c>
      <c r="V4654" t="str">
        <f>IFERROR(IF(J4654&lt;&gt;"", INDEX($U$5:$U$1433, MATCH(J4654, $E$5:$E$1433, 0)),""),"")</f>
        <v/>
      </c>
    </row>
    <row r="4655">
      <c r="A4655" t="str">
        <f>IF(B4655&lt;&gt;"",A4654+1,"")</f>
        <v/>
      </c>
      <c r="F4655" t="str">
        <f>IFERROR(IF(VLOOKUP(E4655,J:J,1,0)=E4655,"X",""),"")</f>
        <v/>
      </c>
      <c r="G4655" t="str">
        <f>IF(J4655&lt;&gt;"", INDEX($C$5:$C$1433, MATCH(J4655, $E$5:$E$1433, 0)),"")</f>
        <v/>
      </c>
      <c r="H4655" t="str">
        <f>IF(J4655&lt;&gt;"", INDEX($D$5:$D$1433, MATCH(J4655, $E$5:$E$1433, 0)),"")</f>
        <v/>
      </c>
      <c r="I4655" t="str">
        <f>IFERROR(IF(J4655&lt;&gt;"", INDEX($B$5:$B$1433, MATCH(J4655, $E$5:$E$1433, 0)),""),"SAI")</f>
        <v/>
      </c>
      <c r="L4655" t="str">
        <f>IFERROR(IF($N$5="Sáng",IF(MID(K4655,2,7)-MID($L$2,2,7)&gt;0,"Trễ",""),IF(MID(K4655,2,7)-MID($Q$2,2,7)&gt;0,"Trễ","")),"")</f>
        <v/>
      </c>
      <c r="M4655" t="str">
        <f>IFERROR(IF($N$5="Sáng",MID(K4655,2,7)-MID($L$2,2,7),MID(K4655,2,7)-MID($Q$2,2,7)),"")</f>
        <v/>
      </c>
      <c r="Q4655" t="str">
        <f>IF(B4655&lt;&gt;"",IF(AND(P4655="",F4655=""),"Không phép ",""),"")</f>
        <v/>
      </c>
      <c r="R4655" t="str">
        <f>UPPER(B4655)</f>
        <v/>
      </c>
      <c r="T4655" t="str">
        <f>IFERROR(IF(J4655&lt;&gt;"", INDEX($S$5:$S$1433, MATCH(J4655, $E$5:$E$1433, 0)),""),"")</f>
        <v/>
      </c>
      <c r="V4655" t="str">
        <f>IFERROR(IF(J4655&lt;&gt;"", INDEX($U$5:$U$1433, MATCH(J4655, $E$5:$E$1433, 0)),""),"")</f>
        <v/>
      </c>
    </row>
    <row r="4656">
      <c r="A4656" t="str">
        <f>IF(B4656&lt;&gt;"",A4655+1,"")</f>
        <v/>
      </c>
      <c r="F4656" t="str">
        <f>IFERROR(IF(VLOOKUP(E4656,J:J,1,0)=E4656,"X",""),"")</f>
        <v/>
      </c>
      <c r="G4656" t="str">
        <f>IF(J4656&lt;&gt;"", INDEX($C$5:$C$1433, MATCH(J4656, $E$5:$E$1433, 0)),"")</f>
        <v/>
      </c>
      <c r="H4656" t="str">
        <f>IF(J4656&lt;&gt;"", INDEX($D$5:$D$1433, MATCH(J4656, $E$5:$E$1433, 0)),"")</f>
        <v/>
      </c>
      <c r="I4656" t="str">
        <f>IFERROR(IF(J4656&lt;&gt;"", INDEX($B$5:$B$1433, MATCH(J4656, $E$5:$E$1433, 0)),""),"SAI")</f>
        <v/>
      </c>
      <c r="L4656" t="str">
        <f>IFERROR(IF($N$5="Sáng",IF(MID(K4656,2,7)-MID($L$2,2,7)&gt;0,"Trễ",""),IF(MID(K4656,2,7)-MID($Q$2,2,7)&gt;0,"Trễ","")),"")</f>
        <v/>
      </c>
      <c r="M4656" t="str">
        <f>IFERROR(IF($N$5="Sáng",MID(K4656,2,7)-MID($L$2,2,7),MID(K4656,2,7)-MID($Q$2,2,7)),"")</f>
        <v/>
      </c>
      <c r="Q4656" t="str">
        <f>IF(B4656&lt;&gt;"",IF(AND(P4656="",F4656=""),"Không phép ",""),"")</f>
        <v/>
      </c>
      <c r="R4656" t="str">
        <f>UPPER(B4656)</f>
        <v/>
      </c>
      <c r="T4656" t="str">
        <f>IFERROR(IF(J4656&lt;&gt;"", INDEX($S$5:$S$1433, MATCH(J4656, $E$5:$E$1433, 0)),""),"")</f>
        <v/>
      </c>
      <c r="V4656" t="str">
        <f>IFERROR(IF(J4656&lt;&gt;"", INDEX($U$5:$U$1433, MATCH(J4656, $E$5:$E$1433, 0)),""),"")</f>
        <v/>
      </c>
    </row>
    <row r="4657">
      <c r="A4657" t="str">
        <f>IF(B4657&lt;&gt;"",A4656+1,"")</f>
        <v/>
      </c>
      <c r="F4657" t="str">
        <f>IFERROR(IF(VLOOKUP(E4657,J:J,1,0)=E4657,"X",""),"")</f>
        <v/>
      </c>
      <c r="G4657" t="str">
        <f>IF(J4657&lt;&gt;"", INDEX($C$5:$C$1433, MATCH(J4657, $E$5:$E$1433, 0)),"")</f>
        <v/>
      </c>
      <c r="H4657" t="str">
        <f>IF(J4657&lt;&gt;"", INDEX($D$5:$D$1433, MATCH(J4657, $E$5:$E$1433, 0)),"")</f>
        <v/>
      </c>
      <c r="I4657" t="str">
        <f>IFERROR(IF(J4657&lt;&gt;"", INDEX($B$5:$B$1433, MATCH(J4657, $E$5:$E$1433, 0)),""),"SAI")</f>
        <v/>
      </c>
      <c r="L4657" t="str">
        <f>IFERROR(IF($N$5="Sáng",IF(MID(K4657,2,7)-MID($L$2,2,7)&gt;0,"Trễ",""),IF(MID(K4657,2,7)-MID($Q$2,2,7)&gt;0,"Trễ","")),"")</f>
        <v/>
      </c>
      <c r="M4657" t="str">
        <f>IFERROR(IF($N$5="Sáng",MID(K4657,2,7)-MID($L$2,2,7),MID(K4657,2,7)-MID($Q$2,2,7)),"")</f>
        <v/>
      </c>
      <c r="Q4657" t="str">
        <f>IF(B4657&lt;&gt;"",IF(AND(P4657="",F4657=""),"Không phép ",""),"")</f>
        <v/>
      </c>
      <c r="R4657" t="str">
        <f>UPPER(B4657)</f>
        <v/>
      </c>
      <c r="T4657" t="str">
        <f>IFERROR(IF(J4657&lt;&gt;"", INDEX($S$5:$S$1433, MATCH(J4657, $E$5:$E$1433, 0)),""),"")</f>
        <v/>
      </c>
      <c r="V4657" t="str">
        <f>IFERROR(IF(J4657&lt;&gt;"", INDEX($U$5:$U$1433, MATCH(J4657, $E$5:$E$1433, 0)),""),"")</f>
        <v/>
      </c>
    </row>
    <row r="4658">
      <c r="A4658" t="str">
        <f>IF(B4658&lt;&gt;"",A4657+1,"")</f>
        <v/>
      </c>
      <c r="F4658" t="str">
        <f>IFERROR(IF(VLOOKUP(E4658,J:J,1,0)=E4658,"X",""),"")</f>
        <v/>
      </c>
      <c r="G4658" t="str">
        <f>IF(J4658&lt;&gt;"", INDEX($C$5:$C$1433, MATCH(J4658, $E$5:$E$1433, 0)),"")</f>
        <v/>
      </c>
      <c r="H4658" t="str">
        <f>IF(J4658&lt;&gt;"", INDEX($D$5:$D$1433, MATCH(J4658, $E$5:$E$1433, 0)),"")</f>
        <v/>
      </c>
      <c r="I4658" t="str">
        <f>IFERROR(IF(J4658&lt;&gt;"", INDEX($B$5:$B$1433, MATCH(J4658, $E$5:$E$1433, 0)),""),"SAI")</f>
        <v/>
      </c>
      <c r="L4658" t="str">
        <f>IFERROR(IF($N$5="Sáng",IF(MID(K4658,2,7)-MID($L$2,2,7)&gt;0,"Trễ",""),IF(MID(K4658,2,7)-MID($Q$2,2,7)&gt;0,"Trễ","")),"")</f>
        <v/>
      </c>
      <c r="M4658" t="str">
        <f>IFERROR(IF($N$5="Sáng",MID(K4658,2,7)-MID($L$2,2,7),MID(K4658,2,7)-MID($Q$2,2,7)),"")</f>
        <v/>
      </c>
      <c r="Q4658" t="str">
        <f>IF(B4658&lt;&gt;"",IF(AND(P4658="",F4658=""),"Không phép ",""),"")</f>
        <v/>
      </c>
      <c r="R4658" t="str">
        <f>UPPER(B4658)</f>
        <v/>
      </c>
      <c r="T4658" t="str">
        <f>IFERROR(IF(J4658&lt;&gt;"", INDEX($S$5:$S$1433, MATCH(J4658, $E$5:$E$1433, 0)),""),"")</f>
        <v/>
      </c>
      <c r="V4658" t="str">
        <f>IFERROR(IF(J4658&lt;&gt;"", INDEX($U$5:$U$1433, MATCH(J4658, $E$5:$E$1433, 0)),""),"")</f>
        <v/>
      </c>
    </row>
    <row r="4659">
      <c r="A4659" t="str">
        <f>IF(B4659&lt;&gt;"",A4658+1,"")</f>
        <v/>
      </c>
      <c r="F4659" t="str">
        <f>IFERROR(IF(VLOOKUP(E4659,J:J,1,0)=E4659,"X",""),"")</f>
        <v/>
      </c>
      <c r="G4659" t="str">
        <f>IF(J4659&lt;&gt;"", INDEX($C$5:$C$1433, MATCH(J4659, $E$5:$E$1433, 0)),"")</f>
        <v/>
      </c>
      <c r="H4659" t="str">
        <f>IF(J4659&lt;&gt;"", INDEX($D$5:$D$1433, MATCH(J4659, $E$5:$E$1433, 0)),"")</f>
        <v/>
      </c>
      <c r="I4659" t="str">
        <f>IFERROR(IF(J4659&lt;&gt;"", INDEX($B$5:$B$1433, MATCH(J4659, $E$5:$E$1433, 0)),""),"SAI")</f>
        <v/>
      </c>
      <c r="L4659" t="str">
        <f>IFERROR(IF($N$5="Sáng",IF(MID(K4659,2,7)-MID($L$2,2,7)&gt;0,"Trễ",""),IF(MID(K4659,2,7)-MID($Q$2,2,7)&gt;0,"Trễ","")),"")</f>
        <v/>
      </c>
      <c r="M4659" t="str">
        <f>IFERROR(IF($N$5="Sáng",MID(K4659,2,7)-MID($L$2,2,7),MID(K4659,2,7)-MID($Q$2,2,7)),"")</f>
        <v/>
      </c>
      <c r="Q4659" t="str">
        <f>IF(B4659&lt;&gt;"",IF(AND(P4659="",F4659=""),"Không phép ",""),"")</f>
        <v/>
      </c>
      <c r="R4659" t="str">
        <f>UPPER(B4659)</f>
        <v/>
      </c>
      <c r="T4659" t="str">
        <f>IFERROR(IF(J4659&lt;&gt;"", INDEX($S$5:$S$1433, MATCH(J4659, $E$5:$E$1433, 0)),""),"")</f>
        <v/>
      </c>
      <c r="V4659" t="str">
        <f>IFERROR(IF(J4659&lt;&gt;"", INDEX($U$5:$U$1433, MATCH(J4659, $E$5:$E$1433, 0)),""),"")</f>
        <v/>
      </c>
    </row>
    <row r="4660">
      <c r="A4660" t="str">
        <f>IF(B4660&lt;&gt;"",A4659+1,"")</f>
        <v/>
      </c>
      <c r="F4660" t="str">
        <f>IFERROR(IF(VLOOKUP(E4660,J:J,1,0)=E4660,"X",""),"")</f>
        <v/>
      </c>
      <c r="G4660" t="str">
        <f>IF(J4660&lt;&gt;"", INDEX($C$5:$C$1433, MATCH(J4660, $E$5:$E$1433, 0)),"")</f>
        <v/>
      </c>
      <c r="H4660" t="str">
        <f>IF(J4660&lt;&gt;"", INDEX($D$5:$D$1433, MATCH(J4660, $E$5:$E$1433, 0)),"")</f>
        <v/>
      </c>
      <c r="I4660" t="str">
        <f>IFERROR(IF(J4660&lt;&gt;"", INDEX($B$5:$B$1433, MATCH(J4660, $E$5:$E$1433, 0)),""),"SAI")</f>
        <v/>
      </c>
      <c r="L4660" t="str">
        <f>IFERROR(IF($N$5="Sáng",IF(MID(K4660,2,7)-MID($L$2,2,7)&gt;0,"Trễ",""),IF(MID(K4660,2,7)-MID($Q$2,2,7)&gt;0,"Trễ","")),"")</f>
        <v/>
      </c>
      <c r="M4660" t="str">
        <f>IFERROR(IF($N$5="Sáng",MID(K4660,2,7)-MID($L$2,2,7),MID(K4660,2,7)-MID($Q$2,2,7)),"")</f>
        <v/>
      </c>
      <c r="Q4660" t="str">
        <f>IF(B4660&lt;&gt;"",IF(AND(P4660="",F4660=""),"Không phép ",""),"")</f>
        <v/>
      </c>
      <c r="R4660" t="str">
        <f>UPPER(B4660)</f>
        <v/>
      </c>
      <c r="T4660" t="str">
        <f>IFERROR(IF(J4660&lt;&gt;"", INDEX($S$5:$S$1433, MATCH(J4660, $E$5:$E$1433, 0)),""),"")</f>
        <v/>
      </c>
      <c r="V4660" t="str">
        <f>IFERROR(IF(J4660&lt;&gt;"", INDEX($U$5:$U$1433, MATCH(J4660, $E$5:$E$1433, 0)),""),"")</f>
        <v/>
      </c>
    </row>
    <row r="4661">
      <c r="A4661" t="str">
        <f>IF(B4661&lt;&gt;"",A4660+1,"")</f>
        <v/>
      </c>
      <c r="F4661" t="str">
        <f>IFERROR(IF(VLOOKUP(E4661,J:J,1,0)=E4661,"X",""),"")</f>
        <v/>
      </c>
      <c r="G4661" t="str">
        <f>IF(J4661&lt;&gt;"", INDEX($C$5:$C$1433, MATCH(J4661, $E$5:$E$1433, 0)),"")</f>
        <v/>
      </c>
      <c r="H4661" t="str">
        <f>IF(J4661&lt;&gt;"", INDEX($D$5:$D$1433, MATCH(J4661, $E$5:$E$1433, 0)),"")</f>
        <v/>
      </c>
      <c r="I4661" t="str">
        <f>IFERROR(IF(J4661&lt;&gt;"", INDEX($B$5:$B$1433, MATCH(J4661, $E$5:$E$1433, 0)),""),"SAI")</f>
        <v/>
      </c>
      <c r="L4661" t="str">
        <f>IFERROR(IF($N$5="Sáng",IF(MID(K4661,2,7)-MID($L$2,2,7)&gt;0,"Trễ",""),IF(MID(K4661,2,7)-MID($Q$2,2,7)&gt;0,"Trễ","")),"")</f>
        <v/>
      </c>
      <c r="M4661" t="str">
        <f>IFERROR(IF($N$5="Sáng",MID(K4661,2,7)-MID($L$2,2,7),MID(K4661,2,7)-MID($Q$2,2,7)),"")</f>
        <v/>
      </c>
      <c r="Q4661" t="str">
        <f>IF(B4661&lt;&gt;"",IF(AND(P4661="",F4661=""),"Không phép ",""),"")</f>
        <v/>
      </c>
      <c r="R4661" t="str">
        <f>UPPER(B4661)</f>
        <v/>
      </c>
      <c r="T4661" t="str">
        <f>IFERROR(IF(J4661&lt;&gt;"", INDEX($S$5:$S$1433, MATCH(J4661, $E$5:$E$1433, 0)),""),"")</f>
        <v/>
      </c>
      <c r="V4661" t="str">
        <f>IFERROR(IF(J4661&lt;&gt;"", INDEX($U$5:$U$1433, MATCH(J4661, $E$5:$E$1433, 0)),""),"")</f>
        <v/>
      </c>
    </row>
    <row r="4662">
      <c r="A4662" t="str">
        <f>IF(B4662&lt;&gt;"",A4661+1,"")</f>
        <v/>
      </c>
      <c r="F4662" t="str">
        <f>IFERROR(IF(VLOOKUP(E4662,J:J,1,0)=E4662,"X",""),"")</f>
        <v/>
      </c>
      <c r="G4662" t="str">
        <f>IF(J4662&lt;&gt;"", INDEX($C$5:$C$1433, MATCH(J4662, $E$5:$E$1433, 0)),"")</f>
        <v/>
      </c>
      <c r="H4662" t="str">
        <f>IF(J4662&lt;&gt;"", INDEX($D$5:$D$1433, MATCH(J4662, $E$5:$E$1433, 0)),"")</f>
        <v/>
      </c>
      <c r="I4662" t="str">
        <f>IFERROR(IF(J4662&lt;&gt;"", INDEX($B$5:$B$1433, MATCH(J4662, $E$5:$E$1433, 0)),""),"SAI")</f>
        <v/>
      </c>
      <c r="L4662" t="str">
        <f>IFERROR(IF($N$5="Sáng",IF(MID(K4662,2,7)-MID($L$2,2,7)&gt;0,"Trễ",""),IF(MID(K4662,2,7)-MID($Q$2,2,7)&gt;0,"Trễ","")),"")</f>
        <v/>
      </c>
      <c r="M4662" t="str">
        <f>IFERROR(IF($N$5="Sáng",MID(K4662,2,7)-MID($L$2,2,7),MID(K4662,2,7)-MID($Q$2,2,7)),"")</f>
        <v/>
      </c>
      <c r="Q4662" t="str">
        <f>IF(B4662&lt;&gt;"",IF(AND(P4662="",F4662=""),"Không phép ",""),"")</f>
        <v/>
      </c>
      <c r="R4662" t="str">
        <f>UPPER(B4662)</f>
        <v/>
      </c>
      <c r="T4662" t="str">
        <f>IFERROR(IF(J4662&lt;&gt;"", INDEX($S$5:$S$1433, MATCH(J4662, $E$5:$E$1433, 0)),""),"")</f>
        <v/>
      </c>
      <c r="V4662" t="str">
        <f>IFERROR(IF(J4662&lt;&gt;"", INDEX($U$5:$U$1433, MATCH(J4662, $E$5:$E$1433, 0)),""),"")</f>
        <v/>
      </c>
    </row>
    <row r="4663">
      <c r="A4663" t="str">
        <f>IF(B4663&lt;&gt;"",A4662+1,"")</f>
        <v/>
      </c>
      <c r="F4663" t="str">
        <f>IFERROR(IF(VLOOKUP(E4663,J:J,1,0)=E4663,"X",""),"")</f>
        <v/>
      </c>
      <c r="G4663" t="str">
        <f>IF(J4663&lt;&gt;"", INDEX($C$5:$C$1433, MATCH(J4663, $E$5:$E$1433, 0)),"")</f>
        <v/>
      </c>
      <c r="H4663" t="str">
        <f>IF(J4663&lt;&gt;"", INDEX($D$5:$D$1433, MATCH(J4663, $E$5:$E$1433, 0)),"")</f>
        <v/>
      </c>
      <c r="I4663" t="str">
        <f>IFERROR(IF(J4663&lt;&gt;"", INDEX($B$5:$B$1433, MATCH(J4663, $E$5:$E$1433, 0)),""),"SAI")</f>
        <v/>
      </c>
      <c r="L4663" t="str">
        <f>IFERROR(IF($N$5="Sáng",IF(MID(K4663,2,7)-MID($L$2,2,7)&gt;0,"Trễ",""),IF(MID(K4663,2,7)-MID($Q$2,2,7)&gt;0,"Trễ","")),"")</f>
        <v/>
      </c>
      <c r="M4663" t="str">
        <f>IFERROR(IF($N$5="Sáng",MID(K4663,2,7)-MID($L$2,2,7),MID(K4663,2,7)-MID($Q$2,2,7)),"")</f>
        <v/>
      </c>
      <c r="Q4663" t="str">
        <f>IF(B4663&lt;&gt;"",IF(AND(P4663="",F4663=""),"Không phép ",""),"")</f>
        <v/>
      </c>
      <c r="R4663" t="str">
        <f>UPPER(B4663)</f>
        <v/>
      </c>
      <c r="T4663" t="str">
        <f>IFERROR(IF(J4663&lt;&gt;"", INDEX($S$5:$S$1433, MATCH(J4663, $E$5:$E$1433, 0)),""),"")</f>
        <v/>
      </c>
      <c r="V4663" t="str">
        <f>IFERROR(IF(J4663&lt;&gt;"", INDEX($U$5:$U$1433, MATCH(J4663, $E$5:$E$1433, 0)),""),"")</f>
        <v/>
      </c>
    </row>
    <row r="4664">
      <c r="A4664" t="str">
        <f>IF(B4664&lt;&gt;"",A4663+1,"")</f>
        <v/>
      </c>
      <c r="F4664" t="str">
        <f>IFERROR(IF(VLOOKUP(E4664,J:J,1,0)=E4664,"X",""),"")</f>
        <v/>
      </c>
      <c r="G4664" t="str">
        <f>IF(J4664&lt;&gt;"", INDEX($C$5:$C$1433, MATCH(J4664, $E$5:$E$1433, 0)),"")</f>
        <v/>
      </c>
      <c r="H4664" t="str">
        <f>IF(J4664&lt;&gt;"", INDEX($D$5:$D$1433, MATCH(J4664, $E$5:$E$1433, 0)),"")</f>
        <v/>
      </c>
      <c r="I4664" t="str">
        <f>IFERROR(IF(J4664&lt;&gt;"", INDEX($B$5:$B$1433, MATCH(J4664, $E$5:$E$1433, 0)),""),"SAI")</f>
        <v/>
      </c>
      <c r="L4664" t="str">
        <f>IFERROR(IF($N$5="Sáng",IF(MID(K4664,2,7)-MID($L$2,2,7)&gt;0,"Trễ",""),IF(MID(K4664,2,7)-MID($Q$2,2,7)&gt;0,"Trễ","")),"")</f>
        <v/>
      </c>
      <c r="M4664" t="str">
        <f>IFERROR(IF($N$5="Sáng",MID(K4664,2,7)-MID($L$2,2,7),MID(K4664,2,7)-MID($Q$2,2,7)),"")</f>
        <v/>
      </c>
      <c r="Q4664" t="str">
        <f>IF(B4664&lt;&gt;"",IF(AND(P4664="",F4664=""),"Không phép ",""),"")</f>
        <v/>
      </c>
      <c r="R4664" t="str">
        <f>UPPER(B4664)</f>
        <v/>
      </c>
      <c r="T4664" t="str">
        <f>IFERROR(IF(J4664&lt;&gt;"", INDEX($S$5:$S$1433, MATCH(J4664, $E$5:$E$1433, 0)),""),"")</f>
        <v/>
      </c>
      <c r="V4664" t="str">
        <f>IFERROR(IF(J4664&lt;&gt;"", INDEX($U$5:$U$1433, MATCH(J4664, $E$5:$E$1433, 0)),""),"")</f>
        <v/>
      </c>
    </row>
    <row r="4665">
      <c r="A4665" t="str">
        <f>IF(B4665&lt;&gt;"",A4664+1,"")</f>
        <v/>
      </c>
      <c r="F4665" t="str">
        <f>IFERROR(IF(VLOOKUP(E4665,J:J,1,0)=E4665,"X",""),"")</f>
        <v/>
      </c>
      <c r="G4665" t="str">
        <f>IF(J4665&lt;&gt;"", INDEX($C$5:$C$1433, MATCH(J4665, $E$5:$E$1433, 0)),"")</f>
        <v/>
      </c>
      <c r="H4665" t="str">
        <f>IF(J4665&lt;&gt;"", INDEX($D$5:$D$1433, MATCH(J4665, $E$5:$E$1433, 0)),"")</f>
        <v/>
      </c>
      <c r="I4665" t="str">
        <f>IFERROR(IF(J4665&lt;&gt;"", INDEX($B$5:$B$1433, MATCH(J4665, $E$5:$E$1433, 0)),""),"SAI")</f>
        <v/>
      </c>
      <c r="L4665" t="str">
        <f>IFERROR(IF($N$5="Sáng",IF(MID(K4665,2,7)-MID($L$2,2,7)&gt;0,"Trễ",""),IF(MID(K4665,2,7)-MID($Q$2,2,7)&gt;0,"Trễ","")),"")</f>
        <v/>
      </c>
      <c r="M4665" t="str">
        <f>IFERROR(IF($N$5="Sáng",MID(K4665,2,7)-MID($L$2,2,7),MID(K4665,2,7)-MID($Q$2,2,7)),"")</f>
        <v/>
      </c>
      <c r="Q4665" t="str">
        <f>IF(B4665&lt;&gt;"",IF(AND(P4665="",F4665=""),"Không phép ",""),"")</f>
        <v/>
      </c>
      <c r="R4665" t="str">
        <f>UPPER(B4665)</f>
        <v/>
      </c>
      <c r="T4665" t="str">
        <f>IFERROR(IF(J4665&lt;&gt;"", INDEX($S$5:$S$1433, MATCH(J4665, $E$5:$E$1433, 0)),""),"")</f>
        <v/>
      </c>
      <c r="V4665" t="str">
        <f>IFERROR(IF(J4665&lt;&gt;"", INDEX($U$5:$U$1433, MATCH(J4665, $E$5:$E$1433, 0)),""),"")</f>
        <v/>
      </c>
    </row>
    <row r="4666">
      <c r="A4666" t="str">
        <f>IF(B4666&lt;&gt;"",A4665+1,"")</f>
        <v/>
      </c>
      <c r="F4666" t="str">
        <f>IFERROR(IF(VLOOKUP(E4666,J:J,1,0)=E4666,"X",""),"")</f>
        <v/>
      </c>
      <c r="G4666" t="str">
        <f>IF(J4666&lt;&gt;"", INDEX($C$5:$C$1433, MATCH(J4666, $E$5:$E$1433, 0)),"")</f>
        <v/>
      </c>
      <c r="H4666" t="str">
        <f>IF(J4666&lt;&gt;"", INDEX($D$5:$D$1433, MATCH(J4666, $E$5:$E$1433, 0)),"")</f>
        <v/>
      </c>
      <c r="I4666" t="str">
        <f>IFERROR(IF(J4666&lt;&gt;"", INDEX($B$5:$B$1433, MATCH(J4666, $E$5:$E$1433, 0)),""),"SAI")</f>
        <v/>
      </c>
      <c r="L4666" t="str">
        <f>IFERROR(IF($N$5="Sáng",IF(MID(K4666,2,7)-MID($L$2,2,7)&gt;0,"Trễ",""),IF(MID(K4666,2,7)-MID($Q$2,2,7)&gt;0,"Trễ","")),"")</f>
        <v/>
      </c>
      <c r="M4666" t="str">
        <f>IFERROR(IF($N$5="Sáng",MID(K4666,2,7)-MID($L$2,2,7),MID(K4666,2,7)-MID($Q$2,2,7)),"")</f>
        <v/>
      </c>
      <c r="Q4666" t="str">
        <f>IF(B4666&lt;&gt;"",IF(AND(P4666="",F4666=""),"Không phép ",""),"")</f>
        <v/>
      </c>
      <c r="R4666" t="str">
        <f>UPPER(B4666)</f>
        <v/>
      </c>
      <c r="T4666" t="str">
        <f>IFERROR(IF(J4666&lt;&gt;"", INDEX($S$5:$S$1433, MATCH(J4666, $E$5:$E$1433, 0)),""),"")</f>
        <v/>
      </c>
      <c r="V4666" t="str">
        <f>IFERROR(IF(J4666&lt;&gt;"", INDEX($U$5:$U$1433, MATCH(J4666, $E$5:$E$1433, 0)),""),"")</f>
        <v/>
      </c>
    </row>
    <row r="4667">
      <c r="A4667" t="str">
        <f>IF(B4667&lt;&gt;"",A4666+1,"")</f>
        <v/>
      </c>
      <c r="F4667" t="str">
        <f>IFERROR(IF(VLOOKUP(E4667,J:J,1,0)=E4667,"X",""),"")</f>
        <v/>
      </c>
      <c r="G4667" t="str">
        <f>IF(J4667&lt;&gt;"", INDEX($C$5:$C$1433, MATCH(J4667, $E$5:$E$1433, 0)),"")</f>
        <v/>
      </c>
      <c r="H4667" t="str">
        <f>IF(J4667&lt;&gt;"", INDEX($D$5:$D$1433, MATCH(J4667, $E$5:$E$1433, 0)),"")</f>
        <v/>
      </c>
      <c r="I4667" t="str">
        <f>IFERROR(IF(J4667&lt;&gt;"", INDEX($B$5:$B$1433, MATCH(J4667, $E$5:$E$1433, 0)),""),"SAI")</f>
        <v/>
      </c>
      <c r="L4667" t="str">
        <f>IFERROR(IF($N$5="Sáng",IF(MID(K4667,2,7)-MID($L$2,2,7)&gt;0,"Trễ",""),IF(MID(K4667,2,7)-MID($Q$2,2,7)&gt;0,"Trễ","")),"")</f>
        <v/>
      </c>
      <c r="M4667" t="str">
        <f>IFERROR(IF($N$5="Sáng",MID(K4667,2,7)-MID($L$2,2,7),MID(K4667,2,7)-MID($Q$2,2,7)),"")</f>
        <v/>
      </c>
      <c r="Q4667" t="str">
        <f>IF(B4667&lt;&gt;"",IF(AND(P4667="",F4667=""),"Không phép ",""),"")</f>
        <v/>
      </c>
      <c r="R4667" t="str">
        <f>UPPER(B4667)</f>
        <v/>
      </c>
      <c r="T4667" t="str">
        <f>IFERROR(IF(J4667&lt;&gt;"", INDEX($S$5:$S$1433, MATCH(J4667, $E$5:$E$1433, 0)),""),"")</f>
        <v/>
      </c>
      <c r="V4667" t="str">
        <f>IFERROR(IF(J4667&lt;&gt;"", INDEX($U$5:$U$1433, MATCH(J4667, $E$5:$E$1433, 0)),""),"")</f>
        <v/>
      </c>
    </row>
    <row r="4668">
      <c r="A4668" t="str">
        <f>IF(B4668&lt;&gt;"",A4667+1,"")</f>
        <v/>
      </c>
      <c r="F4668" t="str">
        <f>IFERROR(IF(VLOOKUP(E4668,J:J,1,0)=E4668,"X",""),"")</f>
        <v/>
      </c>
      <c r="G4668" t="str">
        <f>IF(J4668&lt;&gt;"", INDEX($C$5:$C$1433, MATCH(J4668, $E$5:$E$1433, 0)),"")</f>
        <v/>
      </c>
      <c r="H4668" t="str">
        <f>IF(J4668&lt;&gt;"", INDEX($D$5:$D$1433, MATCH(J4668, $E$5:$E$1433, 0)),"")</f>
        <v/>
      </c>
      <c r="I4668" t="str">
        <f>IFERROR(IF(J4668&lt;&gt;"", INDEX($B$5:$B$1433, MATCH(J4668, $E$5:$E$1433, 0)),""),"SAI")</f>
        <v/>
      </c>
      <c r="L4668" t="str">
        <f>IFERROR(IF($N$5="Sáng",IF(MID(K4668,2,7)-MID($L$2,2,7)&gt;0,"Trễ",""),IF(MID(K4668,2,7)-MID($Q$2,2,7)&gt;0,"Trễ","")),"")</f>
        <v/>
      </c>
      <c r="M4668" t="str">
        <f>IFERROR(IF($N$5="Sáng",MID(K4668,2,7)-MID($L$2,2,7),MID(K4668,2,7)-MID($Q$2,2,7)),"")</f>
        <v/>
      </c>
      <c r="Q4668" t="str">
        <f>IF(B4668&lt;&gt;"",IF(AND(P4668="",F4668=""),"Không phép ",""),"")</f>
        <v/>
      </c>
      <c r="R4668" t="str">
        <f>UPPER(B4668)</f>
        <v/>
      </c>
      <c r="T4668" t="str">
        <f>IFERROR(IF(J4668&lt;&gt;"", INDEX($S$5:$S$1433, MATCH(J4668, $E$5:$E$1433, 0)),""),"")</f>
        <v/>
      </c>
      <c r="V4668" t="str">
        <f>IFERROR(IF(J4668&lt;&gt;"", INDEX($U$5:$U$1433, MATCH(J4668, $E$5:$E$1433, 0)),""),"")</f>
        <v/>
      </c>
    </row>
    <row r="4669">
      <c r="A4669" t="str">
        <f>IF(B4669&lt;&gt;"",A4668+1,"")</f>
        <v/>
      </c>
      <c r="F4669" t="str">
        <f>IFERROR(IF(VLOOKUP(E4669,J:J,1,0)=E4669,"X",""),"")</f>
        <v/>
      </c>
      <c r="G4669" t="str">
        <f>IF(J4669&lt;&gt;"", INDEX($C$5:$C$1433, MATCH(J4669, $E$5:$E$1433, 0)),"")</f>
        <v/>
      </c>
      <c r="H4669" t="str">
        <f>IF(J4669&lt;&gt;"", INDEX($D$5:$D$1433, MATCH(J4669, $E$5:$E$1433, 0)),"")</f>
        <v/>
      </c>
      <c r="I4669" t="str">
        <f>IFERROR(IF(J4669&lt;&gt;"", INDEX($B$5:$B$1433, MATCH(J4669, $E$5:$E$1433, 0)),""),"SAI")</f>
        <v/>
      </c>
      <c r="L4669" t="str">
        <f>IFERROR(IF($N$5="Sáng",IF(MID(K4669,2,7)-MID($L$2,2,7)&gt;0,"Trễ",""),IF(MID(K4669,2,7)-MID($Q$2,2,7)&gt;0,"Trễ","")),"")</f>
        <v/>
      </c>
      <c r="M4669" t="str">
        <f>IFERROR(IF($N$5="Sáng",MID(K4669,2,7)-MID($L$2,2,7),MID(K4669,2,7)-MID($Q$2,2,7)),"")</f>
        <v/>
      </c>
      <c r="Q4669" t="str">
        <f>IF(B4669&lt;&gt;"",IF(AND(P4669="",F4669=""),"Không phép ",""),"")</f>
        <v/>
      </c>
      <c r="R4669" t="str">
        <f>UPPER(B4669)</f>
        <v/>
      </c>
      <c r="T4669" t="str">
        <f>IFERROR(IF(J4669&lt;&gt;"", INDEX($S$5:$S$1433, MATCH(J4669, $E$5:$E$1433, 0)),""),"")</f>
        <v/>
      </c>
      <c r="V4669" t="str">
        <f>IFERROR(IF(J4669&lt;&gt;"", INDEX($U$5:$U$1433, MATCH(J4669, $E$5:$E$1433, 0)),""),"")</f>
        <v/>
      </c>
    </row>
    <row r="4670">
      <c r="A4670" t="str">
        <f>IF(B4670&lt;&gt;"",A4669+1,"")</f>
        <v/>
      </c>
      <c r="F4670" t="str">
        <f>IFERROR(IF(VLOOKUP(E4670,J:J,1,0)=E4670,"X",""),"")</f>
        <v/>
      </c>
      <c r="G4670" t="str">
        <f>IF(J4670&lt;&gt;"", INDEX($C$5:$C$1433, MATCH(J4670, $E$5:$E$1433, 0)),"")</f>
        <v/>
      </c>
      <c r="H4670" t="str">
        <f>IF(J4670&lt;&gt;"", INDEX($D$5:$D$1433, MATCH(J4670, $E$5:$E$1433, 0)),"")</f>
        <v/>
      </c>
      <c r="I4670" t="str">
        <f>IFERROR(IF(J4670&lt;&gt;"", INDEX($B$5:$B$1433, MATCH(J4670, $E$5:$E$1433, 0)),""),"SAI")</f>
        <v/>
      </c>
      <c r="L4670" t="str">
        <f>IFERROR(IF($N$5="Sáng",IF(MID(K4670,2,7)-MID($L$2,2,7)&gt;0,"Trễ",""),IF(MID(K4670,2,7)-MID($Q$2,2,7)&gt;0,"Trễ","")),"")</f>
        <v/>
      </c>
      <c r="M4670" t="str">
        <f>IFERROR(IF($N$5="Sáng",MID(K4670,2,7)-MID($L$2,2,7),MID(K4670,2,7)-MID($Q$2,2,7)),"")</f>
        <v/>
      </c>
      <c r="Q4670" t="str">
        <f>IF(B4670&lt;&gt;"",IF(AND(P4670="",F4670=""),"Không phép ",""),"")</f>
        <v/>
      </c>
      <c r="R4670" t="str">
        <f>UPPER(B4670)</f>
        <v/>
      </c>
      <c r="T4670" t="str">
        <f>IFERROR(IF(J4670&lt;&gt;"", INDEX($S$5:$S$1433, MATCH(J4670, $E$5:$E$1433, 0)),""),"")</f>
        <v/>
      </c>
      <c r="V4670" t="str">
        <f>IFERROR(IF(J4670&lt;&gt;"", INDEX($U$5:$U$1433, MATCH(J4670, $E$5:$E$1433, 0)),""),"")</f>
        <v/>
      </c>
    </row>
    <row r="4671">
      <c r="A4671" t="str">
        <f>IF(B4671&lt;&gt;"",A4670+1,"")</f>
        <v/>
      </c>
      <c r="F4671" t="str">
        <f>IFERROR(IF(VLOOKUP(E4671,J:J,1,0)=E4671,"X",""),"")</f>
        <v/>
      </c>
      <c r="G4671" t="str">
        <f>IF(J4671&lt;&gt;"", INDEX($C$5:$C$1433, MATCH(J4671, $E$5:$E$1433, 0)),"")</f>
        <v/>
      </c>
      <c r="H4671" t="str">
        <f>IF(J4671&lt;&gt;"", INDEX($D$5:$D$1433, MATCH(J4671, $E$5:$E$1433, 0)),"")</f>
        <v/>
      </c>
      <c r="I4671" t="str">
        <f>IFERROR(IF(J4671&lt;&gt;"", INDEX($B$5:$B$1433, MATCH(J4671, $E$5:$E$1433, 0)),""),"SAI")</f>
        <v/>
      </c>
      <c r="L4671" t="str">
        <f>IFERROR(IF($N$5="Sáng",IF(MID(K4671,2,7)-MID($L$2,2,7)&gt;0,"Trễ",""),IF(MID(K4671,2,7)-MID($Q$2,2,7)&gt;0,"Trễ","")),"")</f>
        <v/>
      </c>
      <c r="M4671" t="str">
        <f>IFERROR(IF($N$5="Sáng",MID(K4671,2,7)-MID($L$2,2,7),MID(K4671,2,7)-MID($Q$2,2,7)),"")</f>
        <v/>
      </c>
      <c r="Q4671" t="str">
        <f>IF(B4671&lt;&gt;"",IF(AND(P4671="",F4671=""),"Không phép ",""),"")</f>
        <v/>
      </c>
      <c r="R4671" t="str">
        <f>UPPER(B4671)</f>
        <v/>
      </c>
      <c r="T4671" t="str">
        <f>IFERROR(IF(J4671&lt;&gt;"", INDEX($S$5:$S$1433, MATCH(J4671, $E$5:$E$1433, 0)),""),"")</f>
        <v/>
      </c>
      <c r="V4671" t="str">
        <f>IFERROR(IF(J4671&lt;&gt;"", INDEX($U$5:$U$1433, MATCH(J4671, $E$5:$E$1433, 0)),""),"")</f>
        <v/>
      </c>
    </row>
    <row r="4672">
      <c r="A4672" t="str">
        <f>IF(B4672&lt;&gt;"",A4671+1,"")</f>
        <v/>
      </c>
      <c r="F4672" t="str">
        <f>IFERROR(IF(VLOOKUP(E4672,J:J,1,0)=E4672,"X",""),"")</f>
        <v/>
      </c>
      <c r="G4672" t="str">
        <f>IF(J4672&lt;&gt;"", INDEX($C$5:$C$1433, MATCH(J4672, $E$5:$E$1433, 0)),"")</f>
        <v/>
      </c>
      <c r="H4672" t="str">
        <f>IF(J4672&lt;&gt;"", INDEX($D$5:$D$1433, MATCH(J4672, $E$5:$E$1433, 0)),"")</f>
        <v/>
      </c>
      <c r="I4672" t="str">
        <f>IFERROR(IF(J4672&lt;&gt;"", INDEX($B$5:$B$1433, MATCH(J4672, $E$5:$E$1433, 0)),""),"SAI")</f>
        <v/>
      </c>
      <c r="L4672" t="str">
        <f>IFERROR(IF($N$5="Sáng",IF(MID(K4672,2,7)-MID($L$2,2,7)&gt;0,"Trễ",""),IF(MID(K4672,2,7)-MID($Q$2,2,7)&gt;0,"Trễ","")),"")</f>
        <v/>
      </c>
      <c r="M4672" t="str">
        <f>IFERROR(IF($N$5="Sáng",MID(K4672,2,7)-MID($L$2,2,7),MID(K4672,2,7)-MID($Q$2,2,7)),"")</f>
        <v/>
      </c>
      <c r="Q4672" t="str">
        <f>IF(B4672&lt;&gt;"",IF(AND(P4672="",F4672=""),"Không phép ",""),"")</f>
        <v/>
      </c>
      <c r="R4672" t="str">
        <f>UPPER(B4672)</f>
        <v/>
      </c>
      <c r="T4672" t="str">
        <f>IFERROR(IF(J4672&lt;&gt;"", INDEX($S$5:$S$1433, MATCH(J4672, $E$5:$E$1433, 0)),""),"")</f>
        <v/>
      </c>
      <c r="V4672" t="str">
        <f>IFERROR(IF(J4672&lt;&gt;"", INDEX($U$5:$U$1433, MATCH(J4672, $E$5:$E$1433, 0)),""),"")</f>
        <v/>
      </c>
    </row>
    <row r="4673">
      <c r="A4673" t="str">
        <f>IF(B4673&lt;&gt;"",A4672+1,"")</f>
        <v/>
      </c>
      <c r="F4673" t="str">
        <f>IFERROR(IF(VLOOKUP(E4673,J:J,1,0)=E4673,"X",""),"")</f>
        <v/>
      </c>
      <c r="G4673" t="str">
        <f>IF(J4673&lt;&gt;"", INDEX($C$5:$C$1433, MATCH(J4673, $E$5:$E$1433, 0)),"")</f>
        <v/>
      </c>
      <c r="H4673" t="str">
        <f>IF(J4673&lt;&gt;"", INDEX($D$5:$D$1433, MATCH(J4673, $E$5:$E$1433, 0)),"")</f>
        <v/>
      </c>
      <c r="I4673" t="str">
        <f>IFERROR(IF(J4673&lt;&gt;"", INDEX($B$5:$B$1433, MATCH(J4673, $E$5:$E$1433, 0)),""),"SAI")</f>
        <v/>
      </c>
      <c r="L4673" t="str">
        <f>IFERROR(IF($N$5="Sáng",IF(MID(K4673,2,7)-MID($L$2,2,7)&gt;0,"Trễ",""),IF(MID(K4673,2,7)-MID($Q$2,2,7)&gt;0,"Trễ","")),"")</f>
        <v/>
      </c>
      <c r="M4673" t="str">
        <f>IFERROR(IF($N$5="Sáng",MID(K4673,2,7)-MID($L$2,2,7),MID(K4673,2,7)-MID($Q$2,2,7)),"")</f>
        <v/>
      </c>
      <c r="Q4673" t="str">
        <f>IF(B4673&lt;&gt;"",IF(AND(P4673="",F4673=""),"Không phép ",""),"")</f>
        <v/>
      </c>
      <c r="R4673" t="str">
        <f>UPPER(B4673)</f>
        <v/>
      </c>
      <c r="T4673" t="str">
        <f>IFERROR(IF(J4673&lt;&gt;"", INDEX($S$5:$S$1433, MATCH(J4673, $E$5:$E$1433, 0)),""),"")</f>
        <v/>
      </c>
      <c r="V4673" t="str">
        <f>IFERROR(IF(J4673&lt;&gt;"", INDEX($U$5:$U$1433, MATCH(J4673, $E$5:$E$1433, 0)),""),"")</f>
        <v/>
      </c>
    </row>
    <row r="4674">
      <c r="A4674" t="str">
        <f>IF(B4674&lt;&gt;"",A4673+1,"")</f>
        <v/>
      </c>
      <c r="F4674" t="str">
        <f>IFERROR(IF(VLOOKUP(E4674,J:J,1,0)=E4674,"X",""),"")</f>
        <v/>
      </c>
      <c r="G4674" t="str">
        <f>IF(J4674&lt;&gt;"", INDEX($C$5:$C$1433, MATCH(J4674, $E$5:$E$1433, 0)),"")</f>
        <v/>
      </c>
      <c r="H4674" t="str">
        <f>IF(J4674&lt;&gt;"", INDEX($D$5:$D$1433, MATCH(J4674, $E$5:$E$1433, 0)),"")</f>
        <v/>
      </c>
      <c r="I4674" t="str">
        <f>IFERROR(IF(J4674&lt;&gt;"", INDEX($B$5:$B$1433, MATCH(J4674, $E$5:$E$1433, 0)),""),"SAI")</f>
        <v/>
      </c>
      <c r="L4674" t="str">
        <f>IFERROR(IF($N$5="Sáng",IF(MID(K4674,2,7)-MID($L$2,2,7)&gt;0,"Trễ",""),IF(MID(K4674,2,7)-MID($Q$2,2,7)&gt;0,"Trễ","")),"")</f>
        <v/>
      </c>
      <c r="M4674" t="str">
        <f>IFERROR(IF($N$5="Sáng",MID(K4674,2,7)-MID($L$2,2,7),MID(K4674,2,7)-MID($Q$2,2,7)),"")</f>
        <v/>
      </c>
      <c r="Q4674" t="str">
        <f>IF(B4674&lt;&gt;"",IF(AND(P4674="",F4674=""),"Không phép ",""),"")</f>
        <v/>
      </c>
      <c r="R4674" t="str">
        <f>UPPER(B4674)</f>
        <v/>
      </c>
      <c r="T4674" t="str">
        <f>IFERROR(IF(J4674&lt;&gt;"", INDEX($S$5:$S$1433, MATCH(J4674, $E$5:$E$1433, 0)),""),"")</f>
        <v/>
      </c>
      <c r="V4674" t="str">
        <f>IFERROR(IF(J4674&lt;&gt;"", INDEX($U$5:$U$1433, MATCH(J4674, $E$5:$E$1433, 0)),""),"")</f>
        <v/>
      </c>
    </row>
    <row r="4675">
      <c r="A4675" t="str">
        <f>IF(B4675&lt;&gt;"",A4674+1,"")</f>
        <v/>
      </c>
      <c r="F4675" t="str">
        <f>IFERROR(IF(VLOOKUP(E4675,J:J,1,0)=E4675,"X",""),"")</f>
        <v/>
      </c>
      <c r="G4675" t="str">
        <f>IF(J4675&lt;&gt;"", INDEX($C$5:$C$1433, MATCH(J4675, $E$5:$E$1433, 0)),"")</f>
        <v/>
      </c>
      <c r="H4675" t="str">
        <f>IF(J4675&lt;&gt;"", INDEX($D$5:$D$1433, MATCH(J4675, $E$5:$E$1433, 0)),"")</f>
        <v/>
      </c>
      <c r="I4675" t="str">
        <f>IFERROR(IF(J4675&lt;&gt;"", INDEX($B$5:$B$1433, MATCH(J4675, $E$5:$E$1433, 0)),""),"SAI")</f>
        <v/>
      </c>
      <c r="L4675" t="str">
        <f>IFERROR(IF($N$5="Sáng",IF(MID(K4675,2,7)-MID($L$2,2,7)&gt;0,"Trễ",""),IF(MID(K4675,2,7)-MID($Q$2,2,7)&gt;0,"Trễ","")),"")</f>
        <v/>
      </c>
      <c r="M4675" t="str">
        <f>IFERROR(IF($N$5="Sáng",MID(K4675,2,7)-MID($L$2,2,7),MID(K4675,2,7)-MID($Q$2,2,7)),"")</f>
        <v/>
      </c>
      <c r="Q4675" t="str">
        <f>IF(B4675&lt;&gt;"",IF(AND(P4675="",F4675=""),"Không phép ",""),"")</f>
        <v/>
      </c>
      <c r="R4675" t="str">
        <f>UPPER(B4675)</f>
        <v/>
      </c>
      <c r="T4675" t="str">
        <f>IFERROR(IF(J4675&lt;&gt;"", INDEX($S$5:$S$1433, MATCH(J4675, $E$5:$E$1433, 0)),""),"")</f>
        <v/>
      </c>
      <c r="V4675" t="str">
        <f>IFERROR(IF(J4675&lt;&gt;"", INDEX($U$5:$U$1433, MATCH(J4675, $E$5:$E$1433, 0)),""),"")</f>
        <v/>
      </c>
    </row>
    <row r="4676">
      <c r="A4676" t="str">
        <f>IF(B4676&lt;&gt;"",A4675+1,"")</f>
        <v/>
      </c>
      <c r="F4676" t="str">
        <f>IFERROR(IF(VLOOKUP(E4676,J:J,1,0)=E4676,"X",""),"")</f>
        <v/>
      </c>
      <c r="G4676" t="str">
        <f>IF(J4676&lt;&gt;"", INDEX($C$5:$C$1433, MATCH(J4676, $E$5:$E$1433, 0)),"")</f>
        <v/>
      </c>
      <c r="H4676" t="str">
        <f>IF(J4676&lt;&gt;"", INDEX($D$5:$D$1433, MATCH(J4676, $E$5:$E$1433, 0)),"")</f>
        <v/>
      </c>
      <c r="I4676" t="str">
        <f>IFERROR(IF(J4676&lt;&gt;"", INDEX($B$5:$B$1433, MATCH(J4676, $E$5:$E$1433, 0)),""),"SAI")</f>
        <v/>
      </c>
      <c r="L4676" t="str">
        <f>IFERROR(IF($N$5="Sáng",IF(MID(K4676,2,7)-MID($L$2,2,7)&gt;0,"Trễ",""),IF(MID(K4676,2,7)-MID($Q$2,2,7)&gt;0,"Trễ","")),"")</f>
        <v/>
      </c>
      <c r="M4676" t="str">
        <f>IFERROR(IF($N$5="Sáng",MID(K4676,2,7)-MID($L$2,2,7),MID(K4676,2,7)-MID($Q$2,2,7)),"")</f>
        <v/>
      </c>
      <c r="Q4676" t="str">
        <f>IF(B4676&lt;&gt;"",IF(AND(P4676="",F4676=""),"Không phép ",""),"")</f>
        <v/>
      </c>
      <c r="R4676" t="str">
        <f>UPPER(B4676)</f>
        <v/>
      </c>
      <c r="T4676" t="str">
        <f>IFERROR(IF(J4676&lt;&gt;"", INDEX($S$5:$S$1433, MATCH(J4676, $E$5:$E$1433, 0)),""),"")</f>
        <v/>
      </c>
      <c r="V4676" t="str">
        <f>IFERROR(IF(J4676&lt;&gt;"", INDEX($U$5:$U$1433, MATCH(J4676, $E$5:$E$1433, 0)),""),"")</f>
        <v/>
      </c>
    </row>
    <row r="4677">
      <c r="A4677" t="str">
        <f>IF(B4677&lt;&gt;"",A4676+1,"")</f>
        <v/>
      </c>
      <c r="F4677" t="str">
        <f>IFERROR(IF(VLOOKUP(E4677,J:J,1,0)=E4677,"X",""),"")</f>
        <v/>
      </c>
      <c r="G4677" t="str">
        <f>IF(J4677&lt;&gt;"", INDEX($C$5:$C$1433, MATCH(J4677, $E$5:$E$1433, 0)),"")</f>
        <v/>
      </c>
      <c r="H4677" t="str">
        <f>IF(J4677&lt;&gt;"", INDEX($D$5:$D$1433, MATCH(J4677, $E$5:$E$1433, 0)),"")</f>
        <v/>
      </c>
      <c r="I4677" t="str">
        <f>IFERROR(IF(J4677&lt;&gt;"", INDEX($B$5:$B$1433, MATCH(J4677, $E$5:$E$1433, 0)),""),"SAI")</f>
        <v/>
      </c>
      <c r="L4677" t="str">
        <f>IFERROR(IF($N$5="Sáng",IF(MID(K4677,2,7)-MID($L$2,2,7)&gt;0,"Trễ",""),IF(MID(K4677,2,7)-MID($Q$2,2,7)&gt;0,"Trễ","")),"")</f>
        <v/>
      </c>
      <c r="M4677" t="str">
        <f>IFERROR(IF($N$5="Sáng",MID(K4677,2,7)-MID($L$2,2,7),MID(K4677,2,7)-MID($Q$2,2,7)),"")</f>
        <v/>
      </c>
      <c r="Q4677" t="str">
        <f>IF(B4677&lt;&gt;"",IF(AND(P4677="",F4677=""),"Không phép ",""),"")</f>
        <v/>
      </c>
      <c r="R4677" t="str">
        <f>UPPER(B4677)</f>
        <v/>
      </c>
      <c r="T4677" t="str">
        <f>IFERROR(IF(J4677&lt;&gt;"", INDEX($S$5:$S$1433, MATCH(J4677, $E$5:$E$1433, 0)),""),"")</f>
        <v/>
      </c>
      <c r="V4677" t="str">
        <f>IFERROR(IF(J4677&lt;&gt;"", INDEX($U$5:$U$1433, MATCH(J4677, $E$5:$E$1433, 0)),""),"")</f>
        <v/>
      </c>
    </row>
    <row r="4678">
      <c r="A4678" t="str">
        <f>IF(B4678&lt;&gt;"",A4677+1,"")</f>
        <v/>
      </c>
      <c r="F4678" t="str">
        <f>IFERROR(IF(VLOOKUP(E4678,J:J,1,0)=E4678,"X",""),"")</f>
        <v/>
      </c>
      <c r="G4678" t="str">
        <f>IF(J4678&lt;&gt;"", INDEX($C$5:$C$1433, MATCH(J4678, $E$5:$E$1433, 0)),"")</f>
        <v/>
      </c>
      <c r="H4678" t="str">
        <f>IF(J4678&lt;&gt;"", INDEX($D$5:$D$1433, MATCH(J4678, $E$5:$E$1433, 0)),"")</f>
        <v/>
      </c>
      <c r="I4678" t="str">
        <f>IFERROR(IF(J4678&lt;&gt;"", INDEX($B$5:$B$1433, MATCH(J4678, $E$5:$E$1433, 0)),""),"SAI")</f>
        <v/>
      </c>
      <c r="L4678" t="str">
        <f>IFERROR(IF($N$5="Sáng",IF(MID(K4678,2,7)-MID($L$2,2,7)&gt;0,"Trễ",""),IF(MID(K4678,2,7)-MID($Q$2,2,7)&gt;0,"Trễ","")),"")</f>
        <v/>
      </c>
      <c r="M4678" t="str">
        <f>IFERROR(IF($N$5="Sáng",MID(K4678,2,7)-MID($L$2,2,7),MID(K4678,2,7)-MID($Q$2,2,7)),"")</f>
        <v/>
      </c>
      <c r="Q4678" t="str">
        <f>IF(B4678&lt;&gt;"",IF(AND(P4678="",F4678=""),"Không phép ",""),"")</f>
        <v/>
      </c>
      <c r="R4678" t="str">
        <f>UPPER(B4678)</f>
        <v/>
      </c>
      <c r="T4678" t="str">
        <f>IFERROR(IF(J4678&lt;&gt;"", INDEX($S$5:$S$1433, MATCH(J4678, $E$5:$E$1433, 0)),""),"")</f>
        <v/>
      </c>
      <c r="V4678" t="str">
        <f>IFERROR(IF(J4678&lt;&gt;"", INDEX($U$5:$U$1433, MATCH(J4678, $E$5:$E$1433, 0)),""),"")</f>
        <v/>
      </c>
    </row>
    <row r="4679">
      <c r="A4679" t="str">
        <f>IF(B4679&lt;&gt;"",A4678+1,"")</f>
        <v/>
      </c>
      <c r="F4679" t="str">
        <f>IFERROR(IF(VLOOKUP(E4679,J:J,1,0)=E4679,"X",""),"")</f>
        <v/>
      </c>
      <c r="G4679" t="str">
        <f>IF(J4679&lt;&gt;"", INDEX($C$5:$C$1433, MATCH(J4679, $E$5:$E$1433, 0)),"")</f>
        <v/>
      </c>
      <c r="H4679" t="str">
        <f>IF(J4679&lt;&gt;"", INDEX($D$5:$D$1433, MATCH(J4679, $E$5:$E$1433, 0)),"")</f>
        <v/>
      </c>
      <c r="I4679" t="str">
        <f>IFERROR(IF(J4679&lt;&gt;"", INDEX($B$5:$B$1433, MATCH(J4679, $E$5:$E$1433, 0)),""),"SAI")</f>
        <v/>
      </c>
      <c r="L4679" t="str">
        <f>IFERROR(IF($N$5="Sáng",IF(MID(K4679,2,7)-MID($L$2,2,7)&gt;0,"Trễ",""),IF(MID(K4679,2,7)-MID($Q$2,2,7)&gt;0,"Trễ","")),"")</f>
        <v/>
      </c>
      <c r="M4679" t="str">
        <f>IFERROR(IF($N$5="Sáng",MID(K4679,2,7)-MID($L$2,2,7),MID(K4679,2,7)-MID($Q$2,2,7)),"")</f>
        <v/>
      </c>
      <c r="Q4679" t="str">
        <f>IF(B4679&lt;&gt;"",IF(AND(P4679="",F4679=""),"Không phép ",""),"")</f>
        <v/>
      </c>
      <c r="R4679" t="str">
        <f>UPPER(B4679)</f>
        <v/>
      </c>
      <c r="T4679" t="str">
        <f>IFERROR(IF(J4679&lt;&gt;"", INDEX($S$5:$S$1433, MATCH(J4679, $E$5:$E$1433, 0)),""),"")</f>
        <v/>
      </c>
      <c r="V4679" t="str">
        <f>IFERROR(IF(J4679&lt;&gt;"", INDEX($U$5:$U$1433, MATCH(J4679, $E$5:$E$1433, 0)),""),"")</f>
        <v/>
      </c>
    </row>
    <row r="4680">
      <c r="A4680" t="str">
        <f>IF(B4680&lt;&gt;"",A4679+1,"")</f>
        <v/>
      </c>
      <c r="F4680" t="str">
        <f>IFERROR(IF(VLOOKUP(E4680,J:J,1,0)=E4680,"X",""),"")</f>
        <v/>
      </c>
      <c r="G4680" t="str">
        <f>IF(J4680&lt;&gt;"", INDEX($C$5:$C$1433, MATCH(J4680, $E$5:$E$1433, 0)),"")</f>
        <v/>
      </c>
      <c r="H4680" t="str">
        <f>IF(J4680&lt;&gt;"", INDEX($D$5:$D$1433, MATCH(J4680, $E$5:$E$1433, 0)),"")</f>
        <v/>
      </c>
      <c r="I4680" t="str">
        <f>IFERROR(IF(J4680&lt;&gt;"", INDEX($B$5:$B$1433, MATCH(J4680, $E$5:$E$1433, 0)),""),"SAI")</f>
        <v/>
      </c>
      <c r="L4680" t="str">
        <f>IFERROR(IF($N$5="Sáng",IF(MID(K4680,2,7)-MID($L$2,2,7)&gt;0,"Trễ",""),IF(MID(K4680,2,7)-MID($Q$2,2,7)&gt;0,"Trễ","")),"")</f>
        <v/>
      </c>
      <c r="M4680" t="str">
        <f>IFERROR(IF($N$5="Sáng",MID(K4680,2,7)-MID($L$2,2,7),MID(K4680,2,7)-MID($Q$2,2,7)),"")</f>
        <v/>
      </c>
      <c r="Q4680" t="str">
        <f>IF(B4680&lt;&gt;"",IF(AND(P4680="",F4680=""),"Không phép ",""),"")</f>
        <v/>
      </c>
      <c r="R4680" t="str">
        <f>UPPER(B4680)</f>
        <v/>
      </c>
      <c r="T4680" t="str">
        <f>IFERROR(IF(J4680&lt;&gt;"", INDEX($S$5:$S$1433, MATCH(J4680, $E$5:$E$1433, 0)),""),"")</f>
        <v/>
      </c>
      <c r="V4680" t="str">
        <f>IFERROR(IF(J4680&lt;&gt;"", INDEX($U$5:$U$1433, MATCH(J4680, $E$5:$E$1433, 0)),""),"")</f>
        <v/>
      </c>
    </row>
    <row r="4681">
      <c r="A4681" t="str">
        <f>IF(B4681&lt;&gt;"",A4680+1,"")</f>
        <v/>
      </c>
      <c r="F4681" t="str">
        <f>IFERROR(IF(VLOOKUP(E4681,J:J,1,0)=E4681,"X",""),"")</f>
        <v/>
      </c>
      <c r="G4681" t="str">
        <f>IF(J4681&lt;&gt;"", INDEX($C$5:$C$1433, MATCH(J4681, $E$5:$E$1433, 0)),"")</f>
        <v/>
      </c>
      <c r="H4681" t="str">
        <f>IF(J4681&lt;&gt;"", INDEX($D$5:$D$1433, MATCH(J4681, $E$5:$E$1433, 0)),"")</f>
        <v/>
      </c>
      <c r="I4681" t="str">
        <f>IFERROR(IF(J4681&lt;&gt;"", INDEX($B$5:$B$1433, MATCH(J4681, $E$5:$E$1433, 0)),""),"SAI")</f>
        <v/>
      </c>
      <c r="L4681" t="str">
        <f>IFERROR(IF($N$5="Sáng",IF(MID(K4681,2,7)-MID($L$2,2,7)&gt;0,"Trễ",""),IF(MID(K4681,2,7)-MID($Q$2,2,7)&gt;0,"Trễ","")),"")</f>
        <v/>
      </c>
      <c r="M4681" t="str">
        <f>IFERROR(IF($N$5="Sáng",MID(K4681,2,7)-MID($L$2,2,7),MID(K4681,2,7)-MID($Q$2,2,7)),"")</f>
        <v/>
      </c>
      <c r="Q4681" t="str">
        <f>IF(B4681&lt;&gt;"",IF(AND(P4681="",F4681=""),"Không phép ",""),"")</f>
        <v/>
      </c>
      <c r="R4681" t="str">
        <f>UPPER(B4681)</f>
        <v/>
      </c>
      <c r="T4681" t="str">
        <f>IFERROR(IF(J4681&lt;&gt;"", INDEX($S$5:$S$1433, MATCH(J4681, $E$5:$E$1433, 0)),""),"")</f>
        <v/>
      </c>
      <c r="V4681" t="str">
        <f>IFERROR(IF(J4681&lt;&gt;"", INDEX($U$5:$U$1433, MATCH(J4681, $E$5:$E$1433, 0)),""),"")</f>
        <v/>
      </c>
    </row>
    <row r="4682">
      <c r="A4682" t="str">
        <f>IF(B4682&lt;&gt;"",A4681+1,"")</f>
        <v/>
      </c>
      <c r="F4682" t="str">
        <f>IFERROR(IF(VLOOKUP(E4682,J:J,1,0)=E4682,"X",""),"")</f>
        <v/>
      </c>
      <c r="G4682" t="str">
        <f>IF(J4682&lt;&gt;"", INDEX($C$5:$C$1433, MATCH(J4682, $E$5:$E$1433, 0)),"")</f>
        <v/>
      </c>
      <c r="H4682" t="str">
        <f>IF(J4682&lt;&gt;"", INDEX($D$5:$D$1433, MATCH(J4682, $E$5:$E$1433, 0)),"")</f>
        <v/>
      </c>
      <c r="I4682" t="str">
        <f>IFERROR(IF(J4682&lt;&gt;"", INDEX($B$5:$B$1433, MATCH(J4682, $E$5:$E$1433, 0)),""),"SAI")</f>
        <v/>
      </c>
      <c r="L4682" t="str">
        <f>IFERROR(IF($N$5="Sáng",IF(MID(K4682,2,7)-MID($L$2,2,7)&gt;0,"Trễ",""),IF(MID(K4682,2,7)-MID($Q$2,2,7)&gt;0,"Trễ","")),"")</f>
        <v/>
      </c>
      <c r="M4682" t="str">
        <f>IFERROR(IF($N$5="Sáng",MID(K4682,2,7)-MID($L$2,2,7),MID(K4682,2,7)-MID($Q$2,2,7)),"")</f>
        <v/>
      </c>
      <c r="Q4682" t="str">
        <f>IF(B4682&lt;&gt;"",IF(AND(P4682="",F4682=""),"Không phép ",""),"")</f>
        <v/>
      </c>
      <c r="R4682" t="str">
        <f>UPPER(B4682)</f>
        <v/>
      </c>
      <c r="T4682" t="str">
        <f>IFERROR(IF(J4682&lt;&gt;"", INDEX($S$5:$S$1433, MATCH(J4682, $E$5:$E$1433, 0)),""),"")</f>
        <v/>
      </c>
      <c r="V4682" t="str">
        <f>IFERROR(IF(J4682&lt;&gt;"", INDEX($U$5:$U$1433, MATCH(J4682, $E$5:$E$1433, 0)),""),"")</f>
        <v/>
      </c>
    </row>
    <row r="4683">
      <c r="A4683" t="str">
        <f>IF(B4683&lt;&gt;"",A4682+1,"")</f>
        <v/>
      </c>
      <c r="F4683" t="str">
        <f>IFERROR(IF(VLOOKUP(E4683,J:J,1,0)=E4683,"X",""),"")</f>
        <v/>
      </c>
      <c r="G4683" t="str">
        <f>IF(J4683&lt;&gt;"", INDEX($C$5:$C$1433, MATCH(J4683, $E$5:$E$1433, 0)),"")</f>
        <v/>
      </c>
      <c r="H4683" t="str">
        <f>IF(J4683&lt;&gt;"", INDEX($D$5:$D$1433, MATCH(J4683, $E$5:$E$1433, 0)),"")</f>
        <v/>
      </c>
      <c r="I4683" t="str">
        <f>IFERROR(IF(J4683&lt;&gt;"", INDEX($B$5:$B$1433, MATCH(J4683, $E$5:$E$1433, 0)),""),"SAI")</f>
        <v/>
      </c>
      <c r="L4683" t="str">
        <f>IFERROR(IF($N$5="Sáng",IF(MID(K4683,2,7)-MID($L$2,2,7)&gt;0,"Trễ",""),IF(MID(K4683,2,7)-MID($Q$2,2,7)&gt;0,"Trễ","")),"")</f>
        <v/>
      </c>
      <c r="M4683" t="str">
        <f>IFERROR(IF($N$5="Sáng",MID(K4683,2,7)-MID($L$2,2,7),MID(K4683,2,7)-MID($Q$2,2,7)),"")</f>
        <v/>
      </c>
      <c r="Q4683" t="str">
        <f>IF(B4683&lt;&gt;"",IF(AND(P4683="",F4683=""),"Không phép ",""),"")</f>
        <v/>
      </c>
      <c r="R4683" t="str">
        <f>UPPER(B4683)</f>
        <v/>
      </c>
      <c r="T4683" t="str">
        <f>IFERROR(IF(J4683&lt;&gt;"", INDEX($S$5:$S$1433, MATCH(J4683, $E$5:$E$1433, 0)),""),"")</f>
        <v/>
      </c>
      <c r="V4683" t="str">
        <f>IFERROR(IF(J4683&lt;&gt;"", INDEX($U$5:$U$1433, MATCH(J4683, $E$5:$E$1433, 0)),""),"")</f>
        <v/>
      </c>
    </row>
    <row r="4684">
      <c r="A4684" t="str">
        <f>IF(B4684&lt;&gt;"",A4683+1,"")</f>
        <v/>
      </c>
      <c r="F4684" t="str">
        <f>IFERROR(IF(VLOOKUP(E4684,J:J,1,0)=E4684,"X",""),"")</f>
        <v/>
      </c>
      <c r="G4684" t="str">
        <f>IF(J4684&lt;&gt;"", INDEX($C$5:$C$1433, MATCH(J4684, $E$5:$E$1433, 0)),"")</f>
        <v/>
      </c>
      <c r="H4684" t="str">
        <f>IF(J4684&lt;&gt;"", INDEX($D$5:$D$1433, MATCH(J4684, $E$5:$E$1433, 0)),"")</f>
        <v/>
      </c>
      <c r="I4684" t="str">
        <f>IFERROR(IF(J4684&lt;&gt;"", INDEX($B$5:$B$1433, MATCH(J4684, $E$5:$E$1433, 0)),""),"SAI")</f>
        <v/>
      </c>
      <c r="L4684" t="str">
        <f>IFERROR(IF($N$5="Sáng",IF(MID(K4684,2,7)-MID($L$2,2,7)&gt;0,"Trễ",""),IF(MID(K4684,2,7)-MID($Q$2,2,7)&gt;0,"Trễ","")),"")</f>
        <v/>
      </c>
      <c r="M4684" t="str">
        <f>IFERROR(IF($N$5="Sáng",MID(K4684,2,7)-MID($L$2,2,7),MID(K4684,2,7)-MID($Q$2,2,7)),"")</f>
        <v/>
      </c>
      <c r="Q4684" t="str">
        <f>IF(B4684&lt;&gt;"",IF(AND(P4684="",F4684=""),"Không phép ",""),"")</f>
        <v/>
      </c>
      <c r="R4684" t="str">
        <f>UPPER(B4684)</f>
        <v/>
      </c>
      <c r="T4684" t="str">
        <f>IFERROR(IF(J4684&lt;&gt;"", INDEX($S$5:$S$1433, MATCH(J4684, $E$5:$E$1433, 0)),""),"")</f>
        <v/>
      </c>
      <c r="V4684" t="str">
        <f>IFERROR(IF(J4684&lt;&gt;"", INDEX($U$5:$U$1433, MATCH(J4684, $E$5:$E$1433, 0)),""),"")</f>
        <v/>
      </c>
    </row>
    <row r="4685">
      <c r="A4685" t="str">
        <f>IF(B4685&lt;&gt;"",A4684+1,"")</f>
        <v/>
      </c>
      <c r="F4685" t="str">
        <f>IFERROR(IF(VLOOKUP(E4685,J:J,1,0)=E4685,"X",""),"")</f>
        <v/>
      </c>
      <c r="G4685" t="str">
        <f>IF(J4685&lt;&gt;"", INDEX($C$5:$C$1433, MATCH(J4685, $E$5:$E$1433, 0)),"")</f>
        <v/>
      </c>
      <c r="H4685" t="str">
        <f>IF(J4685&lt;&gt;"", INDEX($D$5:$D$1433, MATCH(J4685, $E$5:$E$1433, 0)),"")</f>
        <v/>
      </c>
      <c r="I4685" t="str">
        <f>IFERROR(IF(J4685&lt;&gt;"", INDEX($B$5:$B$1433, MATCH(J4685, $E$5:$E$1433, 0)),""),"SAI")</f>
        <v/>
      </c>
      <c r="L4685" t="str">
        <f>IFERROR(IF($N$5="Sáng",IF(MID(K4685,2,7)-MID($L$2,2,7)&gt;0,"Trễ",""),IF(MID(K4685,2,7)-MID($Q$2,2,7)&gt;0,"Trễ","")),"")</f>
        <v/>
      </c>
      <c r="M4685" t="str">
        <f>IFERROR(IF($N$5="Sáng",MID(K4685,2,7)-MID($L$2,2,7),MID(K4685,2,7)-MID($Q$2,2,7)),"")</f>
        <v/>
      </c>
      <c r="Q4685" t="str">
        <f>IF(B4685&lt;&gt;"",IF(AND(P4685="",F4685=""),"Không phép ",""),"")</f>
        <v/>
      </c>
      <c r="R4685" t="str">
        <f>UPPER(B4685)</f>
        <v/>
      </c>
      <c r="T4685" t="str">
        <f>IFERROR(IF(J4685&lt;&gt;"", INDEX($S$5:$S$1433, MATCH(J4685, $E$5:$E$1433, 0)),""),"")</f>
        <v/>
      </c>
      <c r="V4685" t="str">
        <f>IFERROR(IF(J4685&lt;&gt;"", INDEX($U$5:$U$1433, MATCH(J4685, $E$5:$E$1433, 0)),""),"")</f>
        <v/>
      </c>
    </row>
    <row r="4686">
      <c r="A4686" t="str">
        <f>IF(B4686&lt;&gt;"",A4685+1,"")</f>
        <v/>
      </c>
      <c r="F4686" t="str">
        <f>IFERROR(IF(VLOOKUP(E4686,J:J,1,0)=E4686,"X",""),"")</f>
        <v/>
      </c>
      <c r="G4686" t="str">
        <f>IF(J4686&lt;&gt;"", INDEX($C$5:$C$1433, MATCH(J4686, $E$5:$E$1433, 0)),"")</f>
        <v/>
      </c>
      <c r="H4686" t="str">
        <f>IF(J4686&lt;&gt;"", INDEX($D$5:$D$1433, MATCH(J4686, $E$5:$E$1433, 0)),"")</f>
        <v/>
      </c>
      <c r="I4686" t="str">
        <f>IFERROR(IF(J4686&lt;&gt;"", INDEX($B$5:$B$1433, MATCH(J4686, $E$5:$E$1433, 0)),""),"SAI")</f>
        <v/>
      </c>
      <c r="L4686" t="str">
        <f>IFERROR(IF($N$5="Sáng",IF(MID(K4686,2,7)-MID($L$2,2,7)&gt;0,"Trễ",""),IF(MID(K4686,2,7)-MID($Q$2,2,7)&gt;0,"Trễ","")),"")</f>
        <v/>
      </c>
      <c r="M4686" t="str">
        <f>IFERROR(IF($N$5="Sáng",MID(K4686,2,7)-MID($L$2,2,7),MID(K4686,2,7)-MID($Q$2,2,7)),"")</f>
        <v/>
      </c>
      <c r="Q4686" t="str">
        <f>IF(B4686&lt;&gt;"",IF(AND(P4686="",F4686=""),"Không phép ",""),"")</f>
        <v/>
      </c>
      <c r="R4686" t="str">
        <f>UPPER(B4686)</f>
        <v/>
      </c>
      <c r="T4686" t="str">
        <f>IFERROR(IF(J4686&lt;&gt;"", INDEX($S$5:$S$1433, MATCH(J4686, $E$5:$E$1433, 0)),""),"")</f>
        <v/>
      </c>
      <c r="V4686" t="str">
        <f>IFERROR(IF(J4686&lt;&gt;"", INDEX($U$5:$U$1433, MATCH(J4686, $E$5:$E$1433, 0)),""),"")</f>
        <v/>
      </c>
    </row>
    <row r="4687">
      <c r="A4687" t="str">
        <f>IF(B4687&lt;&gt;"",A4686+1,"")</f>
        <v/>
      </c>
      <c r="F4687" t="str">
        <f>IFERROR(IF(VLOOKUP(E4687,J:J,1,0)=E4687,"X",""),"")</f>
        <v/>
      </c>
      <c r="G4687" t="str">
        <f>IF(J4687&lt;&gt;"", INDEX($C$5:$C$1433, MATCH(J4687, $E$5:$E$1433, 0)),"")</f>
        <v/>
      </c>
      <c r="H4687" t="str">
        <f>IF(J4687&lt;&gt;"", INDEX($D$5:$D$1433, MATCH(J4687, $E$5:$E$1433, 0)),"")</f>
        <v/>
      </c>
      <c r="I4687" t="str">
        <f>IFERROR(IF(J4687&lt;&gt;"", INDEX($B$5:$B$1433, MATCH(J4687, $E$5:$E$1433, 0)),""),"SAI")</f>
        <v/>
      </c>
      <c r="L4687" t="str">
        <f>IFERROR(IF($N$5="Sáng",IF(MID(K4687,2,7)-MID($L$2,2,7)&gt;0,"Trễ",""),IF(MID(K4687,2,7)-MID($Q$2,2,7)&gt;0,"Trễ","")),"")</f>
        <v/>
      </c>
      <c r="M4687" t="str">
        <f>IFERROR(IF($N$5="Sáng",MID(K4687,2,7)-MID($L$2,2,7),MID(K4687,2,7)-MID($Q$2,2,7)),"")</f>
        <v/>
      </c>
      <c r="Q4687" t="str">
        <f>IF(B4687&lt;&gt;"",IF(AND(P4687="",F4687=""),"Không phép ",""),"")</f>
        <v/>
      </c>
      <c r="R4687" t="str">
        <f>UPPER(B4687)</f>
        <v/>
      </c>
      <c r="T4687" t="str">
        <f>IFERROR(IF(J4687&lt;&gt;"", INDEX($S$5:$S$1433, MATCH(J4687, $E$5:$E$1433, 0)),""),"")</f>
        <v/>
      </c>
      <c r="V4687" t="str">
        <f>IFERROR(IF(J4687&lt;&gt;"", INDEX($U$5:$U$1433, MATCH(J4687, $E$5:$E$1433, 0)),""),"")</f>
        <v/>
      </c>
    </row>
    <row r="4688">
      <c r="A4688" t="str">
        <f>IF(B4688&lt;&gt;"",A4687+1,"")</f>
        <v/>
      </c>
      <c r="F4688" t="str">
        <f>IFERROR(IF(VLOOKUP(E4688,J:J,1,0)=E4688,"X",""),"")</f>
        <v/>
      </c>
      <c r="G4688" t="str">
        <f>IF(J4688&lt;&gt;"", INDEX($C$5:$C$1433, MATCH(J4688, $E$5:$E$1433, 0)),"")</f>
        <v/>
      </c>
      <c r="H4688" t="str">
        <f>IF(J4688&lt;&gt;"", INDEX($D$5:$D$1433, MATCH(J4688, $E$5:$E$1433, 0)),"")</f>
        <v/>
      </c>
      <c r="I4688" t="str">
        <f>IFERROR(IF(J4688&lt;&gt;"", INDEX($B$5:$B$1433, MATCH(J4688, $E$5:$E$1433, 0)),""),"SAI")</f>
        <v/>
      </c>
      <c r="L4688" t="str">
        <f>IFERROR(IF($N$5="Sáng",IF(MID(K4688,2,7)-MID($L$2,2,7)&gt;0,"Trễ",""),IF(MID(K4688,2,7)-MID($Q$2,2,7)&gt;0,"Trễ","")),"")</f>
        <v/>
      </c>
      <c r="M4688" t="str">
        <f>IFERROR(IF($N$5="Sáng",MID(K4688,2,7)-MID($L$2,2,7),MID(K4688,2,7)-MID($Q$2,2,7)),"")</f>
        <v/>
      </c>
      <c r="Q4688" t="str">
        <f>IF(B4688&lt;&gt;"",IF(AND(P4688="",F4688=""),"Không phép ",""),"")</f>
        <v/>
      </c>
      <c r="R4688" t="str">
        <f>UPPER(B4688)</f>
        <v/>
      </c>
      <c r="T4688" t="str">
        <f>IFERROR(IF(J4688&lt;&gt;"", INDEX($S$5:$S$1433, MATCH(J4688, $E$5:$E$1433, 0)),""),"")</f>
        <v/>
      </c>
      <c r="V4688" t="str">
        <f>IFERROR(IF(J4688&lt;&gt;"", INDEX($U$5:$U$1433, MATCH(J4688, $E$5:$E$1433, 0)),""),"")</f>
        <v/>
      </c>
    </row>
    <row r="4689">
      <c r="A4689" t="str">
        <f>IF(B4689&lt;&gt;"",A4688+1,"")</f>
        <v/>
      </c>
      <c r="F4689" t="str">
        <f>IFERROR(IF(VLOOKUP(E4689,J:J,1,0)=E4689,"X",""),"")</f>
        <v/>
      </c>
      <c r="G4689" t="str">
        <f>IF(J4689&lt;&gt;"", INDEX($C$5:$C$1433, MATCH(J4689, $E$5:$E$1433, 0)),"")</f>
        <v/>
      </c>
      <c r="H4689" t="str">
        <f>IF(J4689&lt;&gt;"", INDEX($D$5:$D$1433, MATCH(J4689, $E$5:$E$1433, 0)),"")</f>
        <v/>
      </c>
      <c r="I4689" t="str">
        <f>IFERROR(IF(J4689&lt;&gt;"", INDEX($B$5:$B$1433, MATCH(J4689, $E$5:$E$1433, 0)),""),"SAI")</f>
        <v/>
      </c>
      <c r="L4689" t="str">
        <f>IFERROR(IF($N$5="Sáng",IF(MID(K4689,2,7)-MID($L$2,2,7)&gt;0,"Trễ",""),IF(MID(K4689,2,7)-MID($Q$2,2,7)&gt;0,"Trễ","")),"")</f>
        <v/>
      </c>
      <c r="M4689" t="str">
        <f>IFERROR(IF($N$5="Sáng",MID(K4689,2,7)-MID($L$2,2,7),MID(K4689,2,7)-MID($Q$2,2,7)),"")</f>
        <v/>
      </c>
      <c r="Q4689" t="str">
        <f>IF(B4689&lt;&gt;"",IF(AND(P4689="",F4689=""),"Không phép ",""),"")</f>
        <v/>
      </c>
      <c r="R4689" t="str">
        <f>UPPER(B4689)</f>
        <v/>
      </c>
      <c r="T4689" t="str">
        <f>IFERROR(IF(J4689&lt;&gt;"", INDEX($S$5:$S$1433, MATCH(J4689, $E$5:$E$1433, 0)),""),"")</f>
        <v/>
      </c>
      <c r="V4689" t="str">
        <f>IFERROR(IF(J4689&lt;&gt;"", INDEX($U$5:$U$1433, MATCH(J4689, $E$5:$E$1433, 0)),""),"")</f>
        <v/>
      </c>
    </row>
    <row r="4690">
      <c r="A4690" t="str">
        <f>IF(B4690&lt;&gt;"",A4689+1,"")</f>
        <v/>
      </c>
      <c r="F4690" t="str">
        <f>IFERROR(IF(VLOOKUP(E4690,J:J,1,0)=E4690,"X",""),"")</f>
        <v/>
      </c>
      <c r="G4690" t="str">
        <f>IF(J4690&lt;&gt;"", INDEX($C$5:$C$1433, MATCH(J4690, $E$5:$E$1433, 0)),"")</f>
        <v/>
      </c>
      <c r="H4690" t="str">
        <f>IF(J4690&lt;&gt;"", INDEX($D$5:$D$1433, MATCH(J4690, $E$5:$E$1433, 0)),"")</f>
        <v/>
      </c>
      <c r="I4690" t="str">
        <f>IFERROR(IF(J4690&lt;&gt;"", INDEX($B$5:$B$1433, MATCH(J4690, $E$5:$E$1433, 0)),""),"SAI")</f>
        <v/>
      </c>
      <c r="L4690" t="str">
        <f>IFERROR(IF($N$5="Sáng",IF(MID(K4690,2,7)-MID($L$2,2,7)&gt;0,"Trễ",""),IF(MID(K4690,2,7)-MID($Q$2,2,7)&gt;0,"Trễ","")),"")</f>
        <v/>
      </c>
      <c r="M4690" t="str">
        <f>IFERROR(IF($N$5="Sáng",MID(K4690,2,7)-MID($L$2,2,7),MID(K4690,2,7)-MID($Q$2,2,7)),"")</f>
        <v/>
      </c>
      <c r="Q4690" t="str">
        <f>IF(B4690&lt;&gt;"",IF(AND(P4690="",F4690=""),"Không phép ",""),"")</f>
        <v/>
      </c>
      <c r="R4690" t="str">
        <f>UPPER(B4690)</f>
        <v/>
      </c>
      <c r="T4690" t="str">
        <f>IFERROR(IF(J4690&lt;&gt;"", INDEX($S$5:$S$1433, MATCH(J4690, $E$5:$E$1433, 0)),""),"")</f>
        <v/>
      </c>
      <c r="V4690" t="str">
        <f>IFERROR(IF(J4690&lt;&gt;"", INDEX($U$5:$U$1433, MATCH(J4690, $E$5:$E$1433, 0)),""),"")</f>
        <v/>
      </c>
    </row>
    <row r="4691">
      <c r="A4691" t="str">
        <f>IF(B4691&lt;&gt;"",A4690+1,"")</f>
        <v/>
      </c>
      <c r="F4691" t="str">
        <f>IFERROR(IF(VLOOKUP(E4691,J:J,1,0)=E4691,"X",""),"")</f>
        <v/>
      </c>
      <c r="G4691" t="str">
        <f>IF(J4691&lt;&gt;"", INDEX($C$5:$C$1433, MATCH(J4691, $E$5:$E$1433, 0)),"")</f>
        <v/>
      </c>
      <c r="H4691" t="str">
        <f>IF(J4691&lt;&gt;"", INDEX($D$5:$D$1433, MATCH(J4691, $E$5:$E$1433, 0)),"")</f>
        <v/>
      </c>
      <c r="I4691" t="str">
        <f>IFERROR(IF(J4691&lt;&gt;"", INDEX($B$5:$B$1433, MATCH(J4691, $E$5:$E$1433, 0)),""),"SAI")</f>
        <v/>
      </c>
      <c r="L4691" t="str">
        <f>IFERROR(IF($N$5="Sáng",IF(MID(K4691,2,7)-MID($L$2,2,7)&gt;0,"Trễ",""),IF(MID(K4691,2,7)-MID($Q$2,2,7)&gt;0,"Trễ","")),"")</f>
        <v/>
      </c>
      <c r="M4691" t="str">
        <f>IFERROR(IF($N$5="Sáng",MID(K4691,2,7)-MID($L$2,2,7),MID(K4691,2,7)-MID($Q$2,2,7)),"")</f>
        <v/>
      </c>
      <c r="Q4691" t="str">
        <f>IF(B4691&lt;&gt;"",IF(AND(P4691="",F4691=""),"Không phép ",""),"")</f>
        <v/>
      </c>
      <c r="R4691" t="str">
        <f>UPPER(B4691)</f>
        <v/>
      </c>
      <c r="T4691" t="str">
        <f>IFERROR(IF(J4691&lt;&gt;"", INDEX($S$5:$S$1433, MATCH(J4691, $E$5:$E$1433, 0)),""),"")</f>
        <v/>
      </c>
      <c r="V4691" t="str">
        <f>IFERROR(IF(J4691&lt;&gt;"", INDEX($U$5:$U$1433, MATCH(J4691, $E$5:$E$1433, 0)),""),"")</f>
        <v/>
      </c>
    </row>
    <row r="4692">
      <c r="A4692" t="str">
        <f>IF(B4692&lt;&gt;"",A4691+1,"")</f>
        <v/>
      </c>
      <c r="F4692" t="str">
        <f>IFERROR(IF(VLOOKUP(E4692,J:J,1,0)=E4692,"X",""),"")</f>
        <v/>
      </c>
      <c r="G4692" t="str">
        <f>IF(J4692&lt;&gt;"", INDEX($C$5:$C$1433, MATCH(J4692, $E$5:$E$1433, 0)),"")</f>
        <v/>
      </c>
      <c r="H4692" t="str">
        <f>IF(J4692&lt;&gt;"", INDEX($D$5:$D$1433, MATCH(J4692, $E$5:$E$1433, 0)),"")</f>
        <v/>
      </c>
      <c r="I4692" t="str">
        <f>IFERROR(IF(J4692&lt;&gt;"", INDEX($B$5:$B$1433, MATCH(J4692, $E$5:$E$1433, 0)),""),"SAI")</f>
        <v/>
      </c>
      <c r="L4692" t="str">
        <f>IFERROR(IF($N$5="Sáng",IF(MID(K4692,2,7)-MID($L$2,2,7)&gt;0,"Trễ",""),IF(MID(K4692,2,7)-MID($Q$2,2,7)&gt;0,"Trễ","")),"")</f>
        <v/>
      </c>
      <c r="M4692" t="str">
        <f>IFERROR(IF($N$5="Sáng",MID(K4692,2,7)-MID($L$2,2,7),MID(K4692,2,7)-MID($Q$2,2,7)),"")</f>
        <v/>
      </c>
      <c r="Q4692" t="str">
        <f>IF(B4692&lt;&gt;"",IF(AND(P4692="",F4692=""),"Không phép ",""),"")</f>
        <v/>
      </c>
      <c r="R4692" t="str">
        <f>UPPER(B4692)</f>
        <v/>
      </c>
      <c r="T4692" t="str">
        <f>IFERROR(IF(J4692&lt;&gt;"", INDEX($S$5:$S$1433, MATCH(J4692, $E$5:$E$1433, 0)),""),"")</f>
        <v/>
      </c>
      <c r="V4692" t="str">
        <f>IFERROR(IF(J4692&lt;&gt;"", INDEX($U$5:$U$1433, MATCH(J4692, $E$5:$E$1433, 0)),""),"")</f>
        <v/>
      </c>
    </row>
    <row r="4693">
      <c r="A4693" t="str">
        <f>IF(B4693&lt;&gt;"",A4692+1,"")</f>
        <v/>
      </c>
      <c r="F4693" t="str">
        <f>IFERROR(IF(VLOOKUP(E4693,J:J,1,0)=E4693,"X",""),"")</f>
        <v/>
      </c>
      <c r="G4693" t="str">
        <f>IF(J4693&lt;&gt;"", INDEX($C$5:$C$1433, MATCH(J4693, $E$5:$E$1433, 0)),"")</f>
        <v/>
      </c>
      <c r="H4693" t="str">
        <f>IF(J4693&lt;&gt;"", INDEX($D$5:$D$1433, MATCH(J4693, $E$5:$E$1433, 0)),"")</f>
        <v/>
      </c>
      <c r="I4693" t="str">
        <f>IFERROR(IF(J4693&lt;&gt;"", INDEX($B$5:$B$1433, MATCH(J4693, $E$5:$E$1433, 0)),""),"SAI")</f>
        <v/>
      </c>
      <c r="L4693" t="str">
        <f>IFERROR(IF($N$5="Sáng",IF(MID(K4693,2,7)-MID($L$2,2,7)&gt;0,"Trễ",""),IF(MID(K4693,2,7)-MID($Q$2,2,7)&gt;0,"Trễ","")),"")</f>
        <v/>
      </c>
      <c r="M4693" t="str">
        <f>IFERROR(IF($N$5="Sáng",MID(K4693,2,7)-MID($L$2,2,7),MID(K4693,2,7)-MID($Q$2,2,7)),"")</f>
        <v/>
      </c>
      <c r="Q4693" t="str">
        <f>IF(B4693&lt;&gt;"",IF(AND(P4693="",F4693=""),"Không phép ",""),"")</f>
        <v/>
      </c>
      <c r="R4693" t="str">
        <f>UPPER(B4693)</f>
        <v/>
      </c>
      <c r="T4693" t="str">
        <f>IFERROR(IF(J4693&lt;&gt;"", INDEX($S$5:$S$1433, MATCH(J4693, $E$5:$E$1433, 0)),""),"")</f>
        <v/>
      </c>
      <c r="V4693" t="str">
        <f>IFERROR(IF(J4693&lt;&gt;"", INDEX($U$5:$U$1433, MATCH(J4693, $E$5:$E$1433, 0)),""),"")</f>
        <v/>
      </c>
    </row>
    <row r="4694">
      <c r="A4694" t="str">
        <f>IF(B4694&lt;&gt;"",A4693+1,"")</f>
        <v/>
      </c>
      <c r="F4694" t="str">
        <f>IFERROR(IF(VLOOKUP(E4694,J:J,1,0)=E4694,"X",""),"")</f>
        <v/>
      </c>
      <c r="G4694" t="str">
        <f>IF(J4694&lt;&gt;"", INDEX($C$5:$C$1433, MATCH(J4694, $E$5:$E$1433, 0)),"")</f>
        <v/>
      </c>
      <c r="H4694" t="str">
        <f>IF(J4694&lt;&gt;"", INDEX($D$5:$D$1433, MATCH(J4694, $E$5:$E$1433, 0)),"")</f>
        <v/>
      </c>
      <c r="I4694" t="str">
        <f>IFERROR(IF(J4694&lt;&gt;"", INDEX($B$5:$B$1433, MATCH(J4694, $E$5:$E$1433, 0)),""),"SAI")</f>
        <v/>
      </c>
      <c r="L4694" t="str">
        <f>IFERROR(IF($N$5="Sáng",IF(MID(K4694,2,7)-MID($L$2,2,7)&gt;0,"Trễ",""),IF(MID(K4694,2,7)-MID($Q$2,2,7)&gt;0,"Trễ","")),"")</f>
        <v/>
      </c>
      <c r="M4694" t="str">
        <f>IFERROR(IF($N$5="Sáng",MID(K4694,2,7)-MID($L$2,2,7),MID(K4694,2,7)-MID($Q$2,2,7)),"")</f>
        <v/>
      </c>
      <c r="Q4694" t="str">
        <f>IF(B4694&lt;&gt;"",IF(AND(P4694="",F4694=""),"Không phép ",""),"")</f>
        <v/>
      </c>
      <c r="R4694" t="str">
        <f>UPPER(B4694)</f>
        <v/>
      </c>
      <c r="T4694" t="str">
        <f>IFERROR(IF(J4694&lt;&gt;"", INDEX($S$5:$S$1433, MATCH(J4694, $E$5:$E$1433, 0)),""),"")</f>
        <v/>
      </c>
      <c r="V4694" t="str">
        <f>IFERROR(IF(J4694&lt;&gt;"", INDEX($U$5:$U$1433, MATCH(J4694, $E$5:$E$1433, 0)),""),"")</f>
        <v/>
      </c>
    </row>
    <row r="4695">
      <c r="A4695" t="str">
        <f>IF(B4695&lt;&gt;"",A4694+1,"")</f>
        <v/>
      </c>
      <c r="F4695" t="str">
        <f>IFERROR(IF(VLOOKUP(E4695,J:J,1,0)=E4695,"X",""),"")</f>
        <v/>
      </c>
      <c r="G4695" t="str">
        <f>IF(J4695&lt;&gt;"", INDEX($C$5:$C$1433, MATCH(J4695, $E$5:$E$1433, 0)),"")</f>
        <v/>
      </c>
      <c r="H4695" t="str">
        <f>IF(J4695&lt;&gt;"", INDEX($D$5:$D$1433, MATCH(J4695, $E$5:$E$1433, 0)),"")</f>
        <v/>
      </c>
      <c r="I4695" t="str">
        <f>IFERROR(IF(J4695&lt;&gt;"", INDEX($B$5:$B$1433, MATCH(J4695, $E$5:$E$1433, 0)),""),"SAI")</f>
        <v/>
      </c>
      <c r="L4695" t="str">
        <f>IFERROR(IF($N$5="Sáng",IF(MID(K4695,2,7)-MID($L$2,2,7)&gt;0,"Trễ",""),IF(MID(K4695,2,7)-MID($Q$2,2,7)&gt;0,"Trễ","")),"")</f>
        <v/>
      </c>
      <c r="M4695" t="str">
        <f>IFERROR(IF($N$5="Sáng",MID(K4695,2,7)-MID($L$2,2,7),MID(K4695,2,7)-MID($Q$2,2,7)),"")</f>
        <v/>
      </c>
      <c r="Q4695" t="str">
        <f>IF(B4695&lt;&gt;"",IF(AND(P4695="",F4695=""),"Không phép ",""),"")</f>
        <v/>
      </c>
      <c r="R4695" t="str">
        <f>UPPER(B4695)</f>
        <v/>
      </c>
      <c r="T4695" t="str">
        <f>IFERROR(IF(J4695&lt;&gt;"", INDEX($S$5:$S$1433, MATCH(J4695, $E$5:$E$1433, 0)),""),"")</f>
        <v/>
      </c>
      <c r="V4695" t="str">
        <f>IFERROR(IF(J4695&lt;&gt;"", INDEX($U$5:$U$1433, MATCH(J4695, $E$5:$E$1433, 0)),""),"")</f>
        <v/>
      </c>
    </row>
    <row r="4696">
      <c r="A4696" t="str">
        <f>IF(B4696&lt;&gt;"",A4695+1,"")</f>
        <v/>
      </c>
      <c r="F4696" t="str">
        <f>IFERROR(IF(VLOOKUP(E4696,J:J,1,0)=E4696,"X",""),"")</f>
        <v/>
      </c>
      <c r="G4696" t="str">
        <f>IF(J4696&lt;&gt;"", INDEX($C$5:$C$1433, MATCH(J4696, $E$5:$E$1433, 0)),"")</f>
        <v/>
      </c>
      <c r="H4696" t="str">
        <f>IF(J4696&lt;&gt;"", INDEX($D$5:$D$1433, MATCH(J4696, $E$5:$E$1433, 0)),"")</f>
        <v/>
      </c>
      <c r="I4696" t="str">
        <f>IFERROR(IF(J4696&lt;&gt;"", INDEX($B$5:$B$1433, MATCH(J4696, $E$5:$E$1433, 0)),""),"SAI")</f>
        <v/>
      </c>
      <c r="L4696" t="str">
        <f>IFERROR(IF($N$5="Sáng",IF(MID(K4696,2,7)-MID($L$2,2,7)&gt;0,"Trễ",""),IF(MID(K4696,2,7)-MID($Q$2,2,7)&gt;0,"Trễ","")),"")</f>
        <v/>
      </c>
      <c r="M4696" t="str">
        <f>IFERROR(IF($N$5="Sáng",MID(K4696,2,7)-MID($L$2,2,7),MID(K4696,2,7)-MID($Q$2,2,7)),"")</f>
        <v/>
      </c>
      <c r="Q4696" t="str">
        <f>IF(B4696&lt;&gt;"",IF(AND(P4696="",F4696=""),"Không phép ",""),"")</f>
        <v/>
      </c>
      <c r="R4696" t="str">
        <f>UPPER(B4696)</f>
        <v/>
      </c>
      <c r="T4696" t="str">
        <f>IFERROR(IF(J4696&lt;&gt;"", INDEX($S$5:$S$1433, MATCH(J4696, $E$5:$E$1433, 0)),""),"")</f>
        <v/>
      </c>
      <c r="V4696" t="str">
        <f>IFERROR(IF(J4696&lt;&gt;"", INDEX($U$5:$U$1433, MATCH(J4696, $E$5:$E$1433, 0)),""),"")</f>
        <v/>
      </c>
    </row>
    <row r="4697">
      <c r="A4697" t="str">
        <f>IF(B4697&lt;&gt;"",A4696+1,"")</f>
        <v/>
      </c>
      <c r="F4697" t="str">
        <f>IFERROR(IF(VLOOKUP(E4697,J:J,1,0)=E4697,"X",""),"")</f>
        <v/>
      </c>
      <c r="G4697" t="str">
        <f>IF(J4697&lt;&gt;"", INDEX($C$5:$C$1433, MATCH(J4697, $E$5:$E$1433, 0)),"")</f>
        <v/>
      </c>
      <c r="H4697" t="str">
        <f>IF(J4697&lt;&gt;"", INDEX($D$5:$D$1433, MATCH(J4697, $E$5:$E$1433, 0)),"")</f>
        <v/>
      </c>
      <c r="I4697" t="str">
        <f>IFERROR(IF(J4697&lt;&gt;"", INDEX($B$5:$B$1433, MATCH(J4697, $E$5:$E$1433, 0)),""),"SAI")</f>
        <v/>
      </c>
      <c r="L4697" t="str">
        <f>IFERROR(IF($N$5="Sáng",IF(MID(K4697,2,7)-MID($L$2,2,7)&gt;0,"Trễ",""),IF(MID(K4697,2,7)-MID($Q$2,2,7)&gt;0,"Trễ","")),"")</f>
        <v/>
      </c>
      <c r="M4697" t="str">
        <f>IFERROR(IF($N$5="Sáng",MID(K4697,2,7)-MID($L$2,2,7),MID(K4697,2,7)-MID($Q$2,2,7)),"")</f>
        <v/>
      </c>
      <c r="Q4697" t="str">
        <f>IF(B4697&lt;&gt;"",IF(AND(P4697="",F4697=""),"Không phép ",""),"")</f>
        <v/>
      </c>
      <c r="R4697" t="str">
        <f>UPPER(B4697)</f>
        <v/>
      </c>
      <c r="T4697" t="str">
        <f>IFERROR(IF(J4697&lt;&gt;"", INDEX($S$5:$S$1433, MATCH(J4697, $E$5:$E$1433, 0)),""),"")</f>
        <v/>
      </c>
      <c r="V4697" t="str">
        <f>IFERROR(IF(J4697&lt;&gt;"", INDEX($U$5:$U$1433, MATCH(J4697, $E$5:$E$1433, 0)),""),"")</f>
        <v/>
      </c>
    </row>
    <row r="4698">
      <c r="A4698" t="str">
        <f>IF(B4698&lt;&gt;"",A4697+1,"")</f>
        <v/>
      </c>
      <c r="F4698" t="str">
        <f>IFERROR(IF(VLOOKUP(E4698,J:J,1,0)=E4698,"X",""),"")</f>
        <v/>
      </c>
      <c r="G4698" t="str">
        <f>IF(J4698&lt;&gt;"", INDEX($C$5:$C$1433, MATCH(J4698, $E$5:$E$1433, 0)),"")</f>
        <v/>
      </c>
      <c r="H4698" t="str">
        <f>IF(J4698&lt;&gt;"", INDEX($D$5:$D$1433, MATCH(J4698, $E$5:$E$1433, 0)),"")</f>
        <v/>
      </c>
      <c r="I4698" t="str">
        <f>IFERROR(IF(J4698&lt;&gt;"", INDEX($B$5:$B$1433, MATCH(J4698, $E$5:$E$1433, 0)),""),"SAI")</f>
        <v/>
      </c>
      <c r="L4698" t="str">
        <f>IFERROR(IF($N$5="Sáng",IF(MID(K4698,2,7)-MID($L$2,2,7)&gt;0,"Trễ",""),IF(MID(K4698,2,7)-MID($Q$2,2,7)&gt;0,"Trễ","")),"")</f>
        <v/>
      </c>
      <c r="M4698" t="str">
        <f>IFERROR(IF($N$5="Sáng",MID(K4698,2,7)-MID($L$2,2,7),MID(K4698,2,7)-MID($Q$2,2,7)),"")</f>
        <v/>
      </c>
      <c r="Q4698" t="str">
        <f>IF(B4698&lt;&gt;"",IF(AND(P4698="",F4698=""),"Không phép ",""),"")</f>
        <v/>
      </c>
      <c r="R4698" t="str">
        <f>UPPER(B4698)</f>
        <v/>
      </c>
      <c r="T4698" t="str">
        <f>IFERROR(IF(J4698&lt;&gt;"", INDEX($S$5:$S$1433, MATCH(J4698, $E$5:$E$1433, 0)),""),"")</f>
        <v/>
      </c>
      <c r="V4698" t="str">
        <f>IFERROR(IF(J4698&lt;&gt;"", INDEX($U$5:$U$1433, MATCH(J4698, $E$5:$E$1433, 0)),""),"")</f>
        <v/>
      </c>
    </row>
    <row r="4699">
      <c r="A4699" t="str">
        <f>IF(B4699&lt;&gt;"",A4698+1,"")</f>
        <v/>
      </c>
      <c r="F4699" t="str">
        <f>IFERROR(IF(VLOOKUP(E4699,J:J,1,0)=E4699,"X",""),"")</f>
        <v/>
      </c>
      <c r="G4699" t="str">
        <f>IF(J4699&lt;&gt;"", INDEX($C$5:$C$1433, MATCH(J4699, $E$5:$E$1433, 0)),"")</f>
        <v/>
      </c>
      <c r="H4699" t="str">
        <f>IF(J4699&lt;&gt;"", INDEX($D$5:$D$1433, MATCH(J4699, $E$5:$E$1433, 0)),"")</f>
        <v/>
      </c>
      <c r="I4699" t="str">
        <f>IFERROR(IF(J4699&lt;&gt;"", INDEX($B$5:$B$1433, MATCH(J4699, $E$5:$E$1433, 0)),""),"SAI")</f>
        <v/>
      </c>
      <c r="L4699" t="str">
        <f>IFERROR(IF($N$5="Sáng",IF(MID(K4699,2,7)-MID($L$2,2,7)&gt;0,"Trễ",""),IF(MID(K4699,2,7)-MID($Q$2,2,7)&gt;0,"Trễ","")),"")</f>
        <v/>
      </c>
      <c r="M4699" t="str">
        <f>IFERROR(IF($N$5="Sáng",MID(K4699,2,7)-MID($L$2,2,7),MID(K4699,2,7)-MID($Q$2,2,7)),"")</f>
        <v/>
      </c>
      <c r="Q4699" t="str">
        <f>IF(B4699&lt;&gt;"",IF(AND(P4699="",F4699=""),"Không phép ",""),"")</f>
        <v/>
      </c>
      <c r="R4699" t="str">
        <f>UPPER(B4699)</f>
        <v/>
      </c>
      <c r="T4699" t="str">
        <f>IFERROR(IF(J4699&lt;&gt;"", INDEX($S$5:$S$1433, MATCH(J4699, $E$5:$E$1433, 0)),""),"")</f>
        <v/>
      </c>
      <c r="V4699" t="str">
        <f>IFERROR(IF(J4699&lt;&gt;"", INDEX($U$5:$U$1433, MATCH(J4699, $E$5:$E$1433, 0)),""),"")</f>
        <v/>
      </c>
    </row>
    <row r="4700">
      <c r="A4700" t="str">
        <f>IF(B4700&lt;&gt;"",A4699+1,"")</f>
        <v/>
      </c>
      <c r="F4700" t="str">
        <f>IFERROR(IF(VLOOKUP(E4700,J:J,1,0)=E4700,"X",""),"")</f>
        <v/>
      </c>
      <c r="G4700" t="str">
        <f>IF(J4700&lt;&gt;"", INDEX($C$5:$C$1433, MATCH(J4700, $E$5:$E$1433, 0)),"")</f>
        <v/>
      </c>
      <c r="H4700" t="str">
        <f>IF(J4700&lt;&gt;"", INDEX($D$5:$D$1433, MATCH(J4700, $E$5:$E$1433, 0)),"")</f>
        <v/>
      </c>
      <c r="I4700" t="str">
        <f>IFERROR(IF(J4700&lt;&gt;"", INDEX($B$5:$B$1433, MATCH(J4700, $E$5:$E$1433, 0)),""),"SAI")</f>
        <v/>
      </c>
      <c r="L4700" t="str">
        <f>IFERROR(IF($N$5="Sáng",IF(MID(K4700,2,7)-MID($L$2,2,7)&gt;0,"Trễ",""),IF(MID(K4700,2,7)-MID($Q$2,2,7)&gt;0,"Trễ","")),"")</f>
        <v/>
      </c>
      <c r="M4700" t="str">
        <f>IFERROR(IF($N$5="Sáng",MID(K4700,2,7)-MID($L$2,2,7),MID(K4700,2,7)-MID($Q$2,2,7)),"")</f>
        <v/>
      </c>
      <c r="Q4700" t="str">
        <f>IF(B4700&lt;&gt;"",IF(AND(P4700="",F4700=""),"Không phép ",""),"")</f>
        <v/>
      </c>
      <c r="R4700" t="str">
        <f>UPPER(B4700)</f>
        <v/>
      </c>
      <c r="T4700" t="str">
        <f>IFERROR(IF(J4700&lt;&gt;"", INDEX($S$5:$S$1433, MATCH(J4700, $E$5:$E$1433, 0)),""),"")</f>
        <v/>
      </c>
      <c r="V4700" t="str">
        <f>IFERROR(IF(J4700&lt;&gt;"", INDEX($U$5:$U$1433, MATCH(J4700, $E$5:$E$1433, 0)),""),"")</f>
        <v/>
      </c>
    </row>
    <row r="4701">
      <c r="A4701" t="str">
        <f>IF(B4701&lt;&gt;"",A4700+1,"")</f>
        <v/>
      </c>
      <c r="F4701" t="str">
        <f>IFERROR(IF(VLOOKUP(E4701,J:J,1,0)=E4701,"X",""),"")</f>
        <v/>
      </c>
      <c r="G4701" t="str">
        <f>IF(J4701&lt;&gt;"", INDEX($C$5:$C$1433, MATCH(J4701, $E$5:$E$1433, 0)),"")</f>
        <v/>
      </c>
      <c r="H4701" t="str">
        <f>IF(J4701&lt;&gt;"", INDEX($D$5:$D$1433, MATCH(J4701, $E$5:$E$1433, 0)),"")</f>
        <v/>
      </c>
      <c r="I4701" t="str">
        <f>IFERROR(IF(J4701&lt;&gt;"", INDEX($B$5:$B$1433, MATCH(J4701, $E$5:$E$1433, 0)),""),"SAI")</f>
        <v/>
      </c>
      <c r="L4701" t="str">
        <f>IFERROR(IF($N$5="Sáng",IF(MID(K4701,2,7)-MID($L$2,2,7)&gt;0,"Trễ",""),IF(MID(K4701,2,7)-MID($Q$2,2,7)&gt;0,"Trễ","")),"")</f>
        <v/>
      </c>
      <c r="M4701" t="str">
        <f>IFERROR(IF($N$5="Sáng",MID(K4701,2,7)-MID($L$2,2,7),MID(K4701,2,7)-MID($Q$2,2,7)),"")</f>
        <v/>
      </c>
      <c r="Q4701" t="str">
        <f>IF(B4701&lt;&gt;"",IF(AND(P4701="",F4701=""),"Không phép ",""),"")</f>
        <v/>
      </c>
      <c r="R4701" t="str">
        <f>UPPER(B4701)</f>
        <v/>
      </c>
      <c r="T4701" t="str">
        <f>IFERROR(IF(J4701&lt;&gt;"", INDEX($S$5:$S$1433, MATCH(J4701, $E$5:$E$1433, 0)),""),"")</f>
        <v/>
      </c>
      <c r="V4701" t="str">
        <f>IFERROR(IF(J4701&lt;&gt;"", INDEX($U$5:$U$1433, MATCH(J4701, $E$5:$E$1433, 0)),""),"")</f>
        <v/>
      </c>
    </row>
    <row r="4702">
      <c r="A4702" t="str">
        <f>IF(B4702&lt;&gt;"",A4701+1,"")</f>
        <v/>
      </c>
      <c r="F4702" t="str">
        <f>IFERROR(IF(VLOOKUP(E4702,J:J,1,0)=E4702,"X",""),"")</f>
        <v/>
      </c>
      <c r="G4702" t="str">
        <f>IF(J4702&lt;&gt;"", INDEX($C$5:$C$1433, MATCH(J4702, $E$5:$E$1433, 0)),"")</f>
        <v/>
      </c>
      <c r="H4702" t="str">
        <f>IF(J4702&lt;&gt;"", INDEX($D$5:$D$1433, MATCH(J4702, $E$5:$E$1433, 0)),"")</f>
        <v/>
      </c>
      <c r="I4702" t="str">
        <f>IFERROR(IF(J4702&lt;&gt;"", INDEX($B$5:$B$1433, MATCH(J4702, $E$5:$E$1433, 0)),""),"SAI")</f>
        <v/>
      </c>
      <c r="L4702" t="str">
        <f>IFERROR(IF($N$5="Sáng",IF(MID(K4702,2,7)-MID($L$2,2,7)&gt;0,"Trễ",""),IF(MID(K4702,2,7)-MID($Q$2,2,7)&gt;0,"Trễ","")),"")</f>
        <v/>
      </c>
      <c r="M4702" t="str">
        <f>IFERROR(IF($N$5="Sáng",MID(K4702,2,7)-MID($L$2,2,7),MID(K4702,2,7)-MID($Q$2,2,7)),"")</f>
        <v/>
      </c>
      <c r="Q4702" t="str">
        <f>IF(B4702&lt;&gt;"",IF(AND(P4702="",F4702=""),"Không phép ",""),"")</f>
        <v/>
      </c>
      <c r="R4702" t="str">
        <f>UPPER(B4702)</f>
        <v/>
      </c>
      <c r="T4702" t="str">
        <f>IFERROR(IF(J4702&lt;&gt;"", INDEX($S$5:$S$1433, MATCH(J4702, $E$5:$E$1433, 0)),""),"")</f>
        <v/>
      </c>
      <c r="V4702" t="str">
        <f>IFERROR(IF(J4702&lt;&gt;"", INDEX($U$5:$U$1433, MATCH(J4702, $E$5:$E$1433, 0)),""),"")</f>
        <v/>
      </c>
    </row>
    <row r="4703">
      <c r="A4703" t="str">
        <f>IF(B4703&lt;&gt;"",A4702+1,"")</f>
        <v/>
      </c>
      <c r="F4703" t="str">
        <f>IFERROR(IF(VLOOKUP(E4703,J:J,1,0)=E4703,"X",""),"")</f>
        <v/>
      </c>
      <c r="G4703" t="str">
        <f>IF(J4703&lt;&gt;"", INDEX($C$5:$C$1433, MATCH(J4703, $E$5:$E$1433, 0)),"")</f>
        <v/>
      </c>
      <c r="H4703" t="str">
        <f>IF(J4703&lt;&gt;"", INDEX($D$5:$D$1433, MATCH(J4703, $E$5:$E$1433, 0)),"")</f>
        <v/>
      </c>
      <c r="I4703" t="str">
        <f>IFERROR(IF(J4703&lt;&gt;"", INDEX($B$5:$B$1433, MATCH(J4703, $E$5:$E$1433, 0)),""),"SAI")</f>
        <v/>
      </c>
      <c r="L4703" t="str">
        <f>IFERROR(IF($N$5="Sáng",IF(MID(K4703,2,7)-MID($L$2,2,7)&gt;0,"Trễ",""),IF(MID(K4703,2,7)-MID($Q$2,2,7)&gt;0,"Trễ","")),"")</f>
        <v/>
      </c>
      <c r="M4703" t="str">
        <f>IFERROR(IF($N$5="Sáng",MID(K4703,2,7)-MID($L$2,2,7),MID(K4703,2,7)-MID($Q$2,2,7)),"")</f>
        <v/>
      </c>
      <c r="Q4703" t="str">
        <f>IF(B4703&lt;&gt;"",IF(AND(P4703="",F4703=""),"Không phép ",""),"")</f>
        <v/>
      </c>
      <c r="R4703" t="str">
        <f>UPPER(B4703)</f>
        <v/>
      </c>
      <c r="T4703" t="str">
        <f>IFERROR(IF(J4703&lt;&gt;"", INDEX($S$5:$S$1433, MATCH(J4703, $E$5:$E$1433, 0)),""),"")</f>
        <v/>
      </c>
      <c r="V4703" t="str">
        <f>IFERROR(IF(J4703&lt;&gt;"", INDEX($U$5:$U$1433, MATCH(J4703, $E$5:$E$1433, 0)),""),"")</f>
        <v/>
      </c>
    </row>
    <row r="4704">
      <c r="A4704" t="str">
        <f>IF(B4704&lt;&gt;"",A4703+1,"")</f>
        <v/>
      </c>
      <c r="F4704" t="str">
        <f>IFERROR(IF(VLOOKUP(E4704,J:J,1,0)=E4704,"X",""),"")</f>
        <v/>
      </c>
      <c r="G4704" t="str">
        <f>IF(J4704&lt;&gt;"", INDEX($C$5:$C$1433, MATCH(J4704, $E$5:$E$1433, 0)),"")</f>
        <v/>
      </c>
      <c r="H4704" t="str">
        <f>IF(J4704&lt;&gt;"", INDEX($D$5:$D$1433, MATCH(J4704, $E$5:$E$1433, 0)),"")</f>
        <v/>
      </c>
      <c r="I4704" t="str">
        <f>IFERROR(IF(J4704&lt;&gt;"", INDEX($B$5:$B$1433, MATCH(J4704, $E$5:$E$1433, 0)),""),"SAI")</f>
        <v/>
      </c>
      <c r="L4704" t="str">
        <f>IFERROR(IF($N$5="Sáng",IF(MID(K4704,2,7)-MID($L$2,2,7)&gt;0,"Trễ",""),IF(MID(K4704,2,7)-MID($Q$2,2,7)&gt;0,"Trễ","")),"")</f>
        <v/>
      </c>
      <c r="M4704" t="str">
        <f>IFERROR(IF($N$5="Sáng",MID(K4704,2,7)-MID($L$2,2,7),MID(K4704,2,7)-MID($Q$2,2,7)),"")</f>
        <v/>
      </c>
      <c r="Q4704" t="str">
        <f>IF(B4704&lt;&gt;"",IF(AND(P4704="",F4704=""),"Không phép ",""),"")</f>
        <v/>
      </c>
      <c r="R4704" t="str">
        <f>UPPER(B4704)</f>
        <v/>
      </c>
      <c r="T4704" t="str">
        <f>IFERROR(IF(J4704&lt;&gt;"", INDEX($S$5:$S$1433, MATCH(J4704, $E$5:$E$1433, 0)),""),"")</f>
        <v/>
      </c>
      <c r="V4704" t="str">
        <f>IFERROR(IF(J4704&lt;&gt;"", INDEX($U$5:$U$1433, MATCH(J4704, $E$5:$E$1433, 0)),""),"")</f>
        <v/>
      </c>
    </row>
    <row r="4705">
      <c r="A4705" t="str">
        <f>IF(B4705&lt;&gt;"",A4704+1,"")</f>
        <v/>
      </c>
      <c r="F4705" t="str">
        <f>IFERROR(IF(VLOOKUP(E4705,J:J,1,0)=E4705,"X",""),"")</f>
        <v/>
      </c>
      <c r="G4705" t="str">
        <f>IF(J4705&lt;&gt;"", INDEX($C$5:$C$1433, MATCH(J4705, $E$5:$E$1433, 0)),"")</f>
        <v/>
      </c>
      <c r="H4705" t="str">
        <f>IF(J4705&lt;&gt;"", INDEX($D$5:$D$1433, MATCH(J4705, $E$5:$E$1433, 0)),"")</f>
        <v/>
      </c>
      <c r="I4705" t="str">
        <f>IFERROR(IF(J4705&lt;&gt;"", INDEX($B$5:$B$1433, MATCH(J4705, $E$5:$E$1433, 0)),""),"SAI")</f>
        <v/>
      </c>
      <c r="L4705" t="str">
        <f>IFERROR(IF($N$5="Sáng",IF(MID(K4705,2,7)-MID($L$2,2,7)&gt;0,"Trễ",""),IF(MID(K4705,2,7)-MID($Q$2,2,7)&gt;0,"Trễ","")),"")</f>
        <v/>
      </c>
      <c r="M4705" t="str">
        <f>IFERROR(IF($N$5="Sáng",MID(K4705,2,7)-MID($L$2,2,7),MID(K4705,2,7)-MID($Q$2,2,7)),"")</f>
        <v/>
      </c>
      <c r="Q4705" t="str">
        <f>IF(B4705&lt;&gt;"",IF(AND(P4705="",F4705=""),"Không phép ",""),"")</f>
        <v/>
      </c>
      <c r="R4705" t="str">
        <f>UPPER(B4705)</f>
        <v/>
      </c>
      <c r="T4705" t="str">
        <f>IFERROR(IF(J4705&lt;&gt;"", INDEX($S$5:$S$1433, MATCH(J4705, $E$5:$E$1433, 0)),""),"")</f>
        <v/>
      </c>
      <c r="V4705" t="str">
        <f>IFERROR(IF(J4705&lt;&gt;"", INDEX($U$5:$U$1433, MATCH(J4705, $E$5:$E$1433, 0)),""),"")</f>
        <v/>
      </c>
    </row>
    <row r="4706">
      <c r="A4706" t="str">
        <f>IF(B4706&lt;&gt;"",A4705+1,"")</f>
        <v/>
      </c>
      <c r="F4706" t="str">
        <f>IFERROR(IF(VLOOKUP(E4706,J:J,1,0)=E4706,"X",""),"")</f>
        <v/>
      </c>
      <c r="G4706" t="str">
        <f>IF(J4706&lt;&gt;"", INDEX($C$5:$C$1433, MATCH(J4706, $E$5:$E$1433, 0)),"")</f>
        <v/>
      </c>
      <c r="H4706" t="str">
        <f>IF(J4706&lt;&gt;"", INDEX($D$5:$D$1433, MATCH(J4706, $E$5:$E$1433, 0)),"")</f>
        <v/>
      </c>
      <c r="I4706" t="str">
        <f>IFERROR(IF(J4706&lt;&gt;"", INDEX($B$5:$B$1433, MATCH(J4706, $E$5:$E$1433, 0)),""),"SAI")</f>
        <v/>
      </c>
      <c r="L4706" t="str">
        <f>IFERROR(IF($N$5="Sáng",IF(MID(K4706,2,7)-MID($L$2,2,7)&gt;0,"Trễ",""),IF(MID(K4706,2,7)-MID($Q$2,2,7)&gt;0,"Trễ","")),"")</f>
        <v/>
      </c>
      <c r="M4706" t="str">
        <f>IFERROR(IF($N$5="Sáng",MID(K4706,2,7)-MID($L$2,2,7),MID(K4706,2,7)-MID($Q$2,2,7)),"")</f>
        <v/>
      </c>
      <c r="Q4706" t="str">
        <f>IF(B4706&lt;&gt;"",IF(AND(P4706="",F4706=""),"Không phép ",""),"")</f>
        <v/>
      </c>
      <c r="R4706" t="str">
        <f>UPPER(B4706)</f>
        <v/>
      </c>
      <c r="T4706" t="str">
        <f>IFERROR(IF(J4706&lt;&gt;"", INDEX($S$5:$S$1433, MATCH(J4706, $E$5:$E$1433, 0)),""),"")</f>
        <v/>
      </c>
      <c r="V4706" t="str">
        <f>IFERROR(IF(J4706&lt;&gt;"", INDEX($U$5:$U$1433, MATCH(J4706, $E$5:$E$1433, 0)),""),"")</f>
        <v/>
      </c>
    </row>
    <row r="4707">
      <c r="A4707" t="str">
        <f>IF(B4707&lt;&gt;"",A4706+1,"")</f>
        <v/>
      </c>
      <c r="F4707" t="str">
        <f>IFERROR(IF(VLOOKUP(E4707,J:J,1,0)=E4707,"X",""),"")</f>
        <v/>
      </c>
      <c r="G4707" t="str">
        <f>IF(J4707&lt;&gt;"", INDEX($C$5:$C$1433, MATCH(J4707, $E$5:$E$1433, 0)),"")</f>
        <v/>
      </c>
      <c r="H4707" t="str">
        <f>IF(J4707&lt;&gt;"", INDEX($D$5:$D$1433, MATCH(J4707, $E$5:$E$1433, 0)),"")</f>
        <v/>
      </c>
      <c r="I4707" t="str">
        <f>IFERROR(IF(J4707&lt;&gt;"", INDEX($B$5:$B$1433, MATCH(J4707, $E$5:$E$1433, 0)),""),"SAI")</f>
        <v/>
      </c>
      <c r="L4707" t="str">
        <f>IFERROR(IF($N$5="Sáng",IF(MID(K4707,2,7)-MID($L$2,2,7)&gt;0,"Trễ",""),IF(MID(K4707,2,7)-MID($Q$2,2,7)&gt;0,"Trễ","")),"")</f>
        <v/>
      </c>
      <c r="M4707" t="str">
        <f>IFERROR(IF($N$5="Sáng",MID(K4707,2,7)-MID($L$2,2,7),MID(K4707,2,7)-MID($Q$2,2,7)),"")</f>
        <v/>
      </c>
      <c r="Q4707" t="str">
        <f>IF(B4707&lt;&gt;"",IF(AND(P4707="",F4707=""),"Không phép ",""),"")</f>
        <v/>
      </c>
      <c r="R4707" t="str">
        <f>UPPER(B4707)</f>
        <v/>
      </c>
      <c r="T4707" t="str">
        <f>IFERROR(IF(J4707&lt;&gt;"", INDEX($S$5:$S$1433, MATCH(J4707, $E$5:$E$1433, 0)),""),"")</f>
        <v/>
      </c>
      <c r="V4707" t="str">
        <f>IFERROR(IF(J4707&lt;&gt;"", INDEX($U$5:$U$1433, MATCH(J4707, $E$5:$E$1433, 0)),""),"")</f>
        <v/>
      </c>
    </row>
    <row r="4708">
      <c r="A4708" t="str">
        <f>IF(B4708&lt;&gt;"",A4707+1,"")</f>
        <v/>
      </c>
      <c r="F4708" t="str">
        <f>IFERROR(IF(VLOOKUP(E4708,J:J,1,0)=E4708,"X",""),"")</f>
        <v/>
      </c>
      <c r="G4708" t="str">
        <f>IF(J4708&lt;&gt;"", INDEX($C$5:$C$1433, MATCH(J4708, $E$5:$E$1433, 0)),"")</f>
        <v/>
      </c>
      <c r="H4708" t="str">
        <f>IF(J4708&lt;&gt;"", INDEX($D$5:$D$1433, MATCH(J4708, $E$5:$E$1433, 0)),"")</f>
        <v/>
      </c>
      <c r="I4708" t="str">
        <f>IFERROR(IF(J4708&lt;&gt;"", INDEX($B$5:$B$1433, MATCH(J4708, $E$5:$E$1433, 0)),""),"SAI")</f>
        <v/>
      </c>
      <c r="L4708" t="str">
        <f>IFERROR(IF($N$5="Sáng",IF(MID(K4708,2,7)-MID($L$2,2,7)&gt;0,"Trễ",""),IF(MID(K4708,2,7)-MID($Q$2,2,7)&gt;0,"Trễ","")),"")</f>
        <v/>
      </c>
      <c r="M4708" t="str">
        <f>IFERROR(IF($N$5="Sáng",MID(K4708,2,7)-MID($L$2,2,7),MID(K4708,2,7)-MID($Q$2,2,7)),"")</f>
        <v/>
      </c>
      <c r="Q4708" t="str">
        <f>IF(B4708&lt;&gt;"",IF(AND(P4708="",F4708=""),"Không phép ",""),"")</f>
        <v/>
      </c>
      <c r="R4708" t="str">
        <f>UPPER(B4708)</f>
        <v/>
      </c>
      <c r="T4708" t="str">
        <f>IFERROR(IF(J4708&lt;&gt;"", INDEX($S$5:$S$1433, MATCH(J4708, $E$5:$E$1433, 0)),""),"")</f>
        <v/>
      </c>
      <c r="V4708" t="str">
        <f>IFERROR(IF(J4708&lt;&gt;"", INDEX($U$5:$U$1433, MATCH(J4708, $E$5:$E$1433, 0)),""),"")</f>
        <v/>
      </c>
    </row>
    <row r="4709">
      <c r="A4709" t="str">
        <f>IF(B4709&lt;&gt;"",A4708+1,"")</f>
        <v/>
      </c>
      <c r="F4709" t="str">
        <f>IFERROR(IF(VLOOKUP(E4709,J:J,1,0)=E4709,"X",""),"")</f>
        <v/>
      </c>
      <c r="G4709" t="str">
        <f>IF(J4709&lt;&gt;"", INDEX($C$5:$C$1433, MATCH(J4709, $E$5:$E$1433, 0)),"")</f>
        <v/>
      </c>
      <c r="H4709" t="str">
        <f>IF(J4709&lt;&gt;"", INDEX($D$5:$D$1433, MATCH(J4709, $E$5:$E$1433, 0)),"")</f>
        <v/>
      </c>
      <c r="I4709" t="str">
        <f>IFERROR(IF(J4709&lt;&gt;"", INDEX($B$5:$B$1433, MATCH(J4709, $E$5:$E$1433, 0)),""),"SAI")</f>
        <v/>
      </c>
      <c r="L4709" t="str">
        <f>IFERROR(IF($N$5="Sáng",IF(MID(K4709,2,7)-MID($L$2,2,7)&gt;0,"Trễ",""),IF(MID(K4709,2,7)-MID($Q$2,2,7)&gt;0,"Trễ","")),"")</f>
        <v/>
      </c>
      <c r="M4709" t="str">
        <f>IFERROR(IF($N$5="Sáng",MID(K4709,2,7)-MID($L$2,2,7),MID(K4709,2,7)-MID($Q$2,2,7)),"")</f>
        <v/>
      </c>
      <c r="Q4709" t="str">
        <f>IF(B4709&lt;&gt;"",IF(AND(P4709="",F4709=""),"Không phép ",""),"")</f>
        <v/>
      </c>
      <c r="R4709" t="str">
        <f>UPPER(B4709)</f>
        <v/>
      </c>
      <c r="T4709" t="str">
        <f>IFERROR(IF(J4709&lt;&gt;"", INDEX($S$5:$S$1433, MATCH(J4709, $E$5:$E$1433, 0)),""),"")</f>
        <v/>
      </c>
      <c r="V4709" t="str">
        <f>IFERROR(IF(J4709&lt;&gt;"", INDEX($U$5:$U$1433, MATCH(J4709, $E$5:$E$1433, 0)),""),"")</f>
        <v/>
      </c>
    </row>
    <row r="4710">
      <c r="A4710" t="str">
        <f>IF(B4710&lt;&gt;"",A4709+1,"")</f>
        <v/>
      </c>
      <c r="F4710" t="str">
        <f>IFERROR(IF(VLOOKUP(E4710,J:J,1,0)=E4710,"X",""),"")</f>
        <v/>
      </c>
      <c r="G4710" t="str">
        <f>IF(J4710&lt;&gt;"", INDEX($C$5:$C$1433, MATCH(J4710, $E$5:$E$1433, 0)),"")</f>
        <v/>
      </c>
      <c r="H4710" t="str">
        <f>IF(J4710&lt;&gt;"", INDEX($D$5:$D$1433, MATCH(J4710, $E$5:$E$1433, 0)),"")</f>
        <v/>
      </c>
      <c r="I4710" t="str">
        <f>IFERROR(IF(J4710&lt;&gt;"", INDEX($B$5:$B$1433, MATCH(J4710, $E$5:$E$1433, 0)),""),"SAI")</f>
        <v/>
      </c>
      <c r="L4710" t="str">
        <f>IFERROR(IF($N$5="Sáng",IF(MID(K4710,2,7)-MID($L$2,2,7)&gt;0,"Trễ",""),IF(MID(K4710,2,7)-MID($Q$2,2,7)&gt;0,"Trễ","")),"")</f>
        <v/>
      </c>
      <c r="M4710" t="str">
        <f>IFERROR(IF($N$5="Sáng",MID(K4710,2,7)-MID($L$2,2,7),MID(K4710,2,7)-MID($Q$2,2,7)),"")</f>
        <v/>
      </c>
      <c r="Q4710" t="str">
        <f>IF(B4710&lt;&gt;"",IF(AND(P4710="",F4710=""),"Không phép ",""),"")</f>
        <v/>
      </c>
      <c r="R4710" t="str">
        <f>UPPER(B4710)</f>
        <v/>
      </c>
      <c r="T4710" t="str">
        <f>IFERROR(IF(J4710&lt;&gt;"", INDEX($S$5:$S$1433, MATCH(J4710, $E$5:$E$1433, 0)),""),"")</f>
        <v/>
      </c>
      <c r="V4710" t="str">
        <f>IFERROR(IF(J4710&lt;&gt;"", INDEX($U$5:$U$1433, MATCH(J4710, $E$5:$E$1433, 0)),""),"")</f>
        <v/>
      </c>
    </row>
    <row r="4711">
      <c r="A4711" t="str">
        <f>IF(B4711&lt;&gt;"",A4710+1,"")</f>
        <v/>
      </c>
      <c r="F4711" t="str">
        <f>IFERROR(IF(VLOOKUP(E4711,J:J,1,0)=E4711,"X",""),"")</f>
        <v/>
      </c>
      <c r="G4711" t="str">
        <f>IF(J4711&lt;&gt;"", INDEX($C$5:$C$1433, MATCH(J4711, $E$5:$E$1433, 0)),"")</f>
        <v/>
      </c>
      <c r="H4711" t="str">
        <f>IF(J4711&lt;&gt;"", INDEX($D$5:$D$1433, MATCH(J4711, $E$5:$E$1433, 0)),"")</f>
        <v/>
      </c>
      <c r="I4711" t="str">
        <f>IFERROR(IF(J4711&lt;&gt;"", INDEX($B$5:$B$1433, MATCH(J4711, $E$5:$E$1433, 0)),""),"SAI")</f>
        <v/>
      </c>
      <c r="L4711" t="str">
        <f>IFERROR(IF($N$5="Sáng",IF(MID(K4711,2,7)-MID($L$2,2,7)&gt;0,"Trễ",""),IF(MID(K4711,2,7)-MID($Q$2,2,7)&gt;0,"Trễ","")),"")</f>
        <v/>
      </c>
      <c r="M4711" t="str">
        <f>IFERROR(IF($N$5="Sáng",MID(K4711,2,7)-MID($L$2,2,7),MID(K4711,2,7)-MID($Q$2,2,7)),"")</f>
        <v/>
      </c>
      <c r="Q4711" t="str">
        <f>IF(B4711&lt;&gt;"",IF(AND(P4711="",F4711=""),"Không phép ",""),"")</f>
        <v/>
      </c>
      <c r="R4711" t="str">
        <f>UPPER(B4711)</f>
        <v/>
      </c>
      <c r="T4711" t="str">
        <f>IFERROR(IF(J4711&lt;&gt;"", INDEX($S$5:$S$1433, MATCH(J4711, $E$5:$E$1433, 0)),""),"")</f>
        <v/>
      </c>
      <c r="V4711" t="str">
        <f>IFERROR(IF(J4711&lt;&gt;"", INDEX($U$5:$U$1433, MATCH(J4711, $E$5:$E$1433, 0)),""),"")</f>
        <v/>
      </c>
    </row>
    <row r="4712">
      <c r="A4712" t="str">
        <f>IF(B4712&lt;&gt;"",A4711+1,"")</f>
        <v/>
      </c>
      <c r="F4712" t="str">
        <f>IFERROR(IF(VLOOKUP(E4712,J:J,1,0)=E4712,"X",""),"")</f>
        <v/>
      </c>
      <c r="G4712" t="str">
        <f>IF(J4712&lt;&gt;"", INDEX($C$5:$C$1433, MATCH(J4712, $E$5:$E$1433, 0)),"")</f>
        <v/>
      </c>
      <c r="H4712" t="str">
        <f>IF(J4712&lt;&gt;"", INDEX($D$5:$D$1433, MATCH(J4712, $E$5:$E$1433, 0)),"")</f>
        <v/>
      </c>
      <c r="I4712" t="str">
        <f>IFERROR(IF(J4712&lt;&gt;"", INDEX($B$5:$B$1433, MATCH(J4712, $E$5:$E$1433, 0)),""),"SAI")</f>
        <v/>
      </c>
      <c r="L4712" t="str">
        <f>IFERROR(IF($N$5="Sáng",IF(MID(K4712,2,7)-MID($L$2,2,7)&gt;0,"Trễ",""),IF(MID(K4712,2,7)-MID($Q$2,2,7)&gt;0,"Trễ","")),"")</f>
        <v/>
      </c>
      <c r="M4712" t="str">
        <f>IFERROR(IF($N$5="Sáng",MID(K4712,2,7)-MID($L$2,2,7),MID(K4712,2,7)-MID($Q$2,2,7)),"")</f>
        <v/>
      </c>
      <c r="Q4712" t="str">
        <f>IF(B4712&lt;&gt;"",IF(AND(P4712="",F4712=""),"Không phép ",""),"")</f>
        <v/>
      </c>
      <c r="R4712" t="str">
        <f>UPPER(B4712)</f>
        <v/>
      </c>
      <c r="T4712" t="str">
        <f>IFERROR(IF(J4712&lt;&gt;"", INDEX($S$5:$S$1433, MATCH(J4712, $E$5:$E$1433, 0)),""),"")</f>
        <v/>
      </c>
      <c r="V4712" t="str">
        <f>IFERROR(IF(J4712&lt;&gt;"", INDEX($U$5:$U$1433, MATCH(J4712, $E$5:$E$1433, 0)),""),"")</f>
        <v/>
      </c>
    </row>
    <row r="4713">
      <c r="A4713" t="str">
        <f>IF(B4713&lt;&gt;"",A4712+1,"")</f>
        <v/>
      </c>
      <c r="F4713" t="str">
        <f>IFERROR(IF(VLOOKUP(E4713,J:J,1,0)=E4713,"X",""),"")</f>
        <v/>
      </c>
      <c r="G4713" t="str">
        <f>IF(J4713&lt;&gt;"", INDEX($C$5:$C$1433, MATCH(J4713, $E$5:$E$1433, 0)),"")</f>
        <v/>
      </c>
      <c r="H4713" t="str">
        <f>IF(J4713&lt;&gt;"", INDEX($D$5:$D$1433, MATCH(J4713, $E$5:$E$1433, 0)),"")</f>
        <v/>
      </c>
      <c r="I4713" t="str">
        <f>IFERROR(IF(J4713&lt;&gt;"", INDEX($B$5:$B$1433, MATCH(J4713, $E$5:$E$1433, 0)),""),"SAI")</f>
        <v/>
      </c>
      <c r="L4713" t="str">
        <f>IFERROR(IF($N$5="Sáng",IF(MID(K4713,2,7)-MID($L$2,2,7)&gt;0,"Trễ",""),IF(MID(K4713,2,7)-MID($Q$2,2,7)&gt;0,"Trễ","")),"")</f>
        <v/>
      </c>
      <c r="M4713" t="str">
        <f>IFERROR(IF($N$5="Sáng",MID(K4713,2,7)-MID($L$2,2,7),MID(K4713,2,7)-MID($Q$2,2,7)),"")</f>
        <v/>
      </c>
      <c r="Q4713" t="str">
        <f>IF(B4713&lt;&gt;"",IF(AND(P4713="",F4713=""),"Không phép ",""),"")</f>
        <v/>
      </c>
      <c r="R4713" t="str">
        <f>UPPER(B4713)</f>
        <v/>
      </c>
      <c r="T4713" t="str">
        <f>IFERROR(IF(J4713&lt;&gt;"", INDEX($S$5:$S$1433, MATCH(J4713, $E$5:$E$1433, 0)),""),"")</f>
        <v/>
      </c>
      <c r="V4713" t="str">
        <f>IFERROR(IF(J4713&lt;&gt;"", INDEX($U$5:$U$1433, MATCH(J4713, $E$5:$E$1433, 0)),""),"")</f>
        <v/>
      </c>
    </row>
    <row r="4714">
      <c r="A4714" t="str">
        <f>IF(B4714&lt;&gt;"",A4713+1,"")</f>
        <v/>
      </c>
      <c r="F4714" t="str">
        <f>IFERROR(IF(VLOOKUP(E4714,J:J,1,0)=E4714,"X",""),"")</f>
        <v/>
      </c>
      <c r="G4714" t="str">
        <f>IF(J4714&lt;&gt;"", INDEX($C$5:$C$1433, MATCH(J4714, $E$5:$E$1433, 0)),"")</f>
        <v/>
      </c>
      <c r="H4714" t="str">
        <f>IF(J4714&lt;&gt;"", INDEX($D$5:$D$1433, MATCH(J4714, $E$5:$E$1433, 0)),"")</f>
        <v/>
      </c>
      <c r="I4714" t="str">
        <f>IFERROR(IF(J4714&lt;&gt;"", INDEX($B$5:$B$1433, MATCH(J4714, $E$5:$E$1433, 0)),""),"SAI")</f>
        <v/>
      </c>
      <c r="L4714" t="str">
        <f>IFERROR(IF($N$5="Sáng",IF(MID(K4714,2,7)-MID($L$2,2,7)&gt;0,"Trễ",""),IF(MID(K4714,2,7)-MID($Q$2,2,7)&gt;0,"Trễ","")),"")</f>
        <v/>
      </c>
      <c r="M4714" t="str">
        <f>IFERROR(IF($N$5="Sáng",MID(K4714,2,7)-MID($L$2,2,7),MID(K4714,2,7)-MID($Q$2,2,7)),"")</f>
        <v/>
      </c>
      <c r="Q4714" t="str">
        <f>IF(B4714&lt;&gt;"",IF(AND(P4714="",F4714=""),"Không phép ",""),"")</f>
        <v/>
      </c>
      <c r="R4714" t="str">
        <f>UPPER(B4714)</f>
        <v/>
      </c>
      <c r="T4714" t="str">
        <f>IFERROR(IF(J4714&lt;&gt;"", INDEX($S$5:$S$1433, MATCH(J4714, $E$5:$E$1433, 0)),""),"")</f>
        <v/>
      </c>
      <c r="V4714" t="str">
        <f>IFERROR(IF(J4714&lt;&gt;"", INDEX($U$5:$U$1433, MATCH(J4714, $E$5:$E$1433, 0)),""),"")</f>
        <v/>
      </c>
    </row>
    <row r="4715">
      <c r="A4715" t="str">
        <f>IF(B4715&lt;&gt;"",A4714+1,"")</f>
        <v/>
      </c>
      <c r="F4715" t="str">
        <f>IFERROR(IF(VLOOKUP(E4715,J:J,1,0)=E4715,"X",""),"")</f>
        <v/>
      </c>
      <c r="G4715" t="str">
        <f>IF(J4715&lt;&gt;"", INDEX($C$5:$C$1433, MATCH(J4715, $E$5:$E$1433, 0)),"")</f>
        <v/>
      </c>
      <c r="H4715" t="str">
        <f>IF(J4715&lt;&gt;"", INDEX($D$5:$D$1433, MATCH(J4715, $E$5:$E$1433, 0)),"")</f>
        <v/>
      </c>
      <c r="I4715" t="str">
        <f>IFERROR(IF(J4715&lt;&gt;"", INDEX($B$5:$B$1433, MATCH(J4715, $E$5:$E$1433, 0)),""),"SAI")</f>
        <v/>
      </c>
      <c r="L4715" t="str">
        <f>IFERROR(IF($N$5="Sáng",IF(MID(K4715,2,7)-MID($L$2,2,7)&gt;0,"Trễ",""),IF(MID(K4715,2,7)-MID($Q$2,2,7)&gt;0,"Trễ","")),"")</f>
        <v/>
      </c>
      <c r="M4715" t="str">
        <f>IFERROR(IF($N$5="Sáng",MID(K4715,2,7)-MID($L$2,2,7),MID(K4715,2,7)-MID($Q$2,2,7)),"")</f>
        <v/>
      </c>
      <c r="Q4715" t="str">
        <f>IF(B4715&lt;&gt;"",IF(AND(P4715="",F4715=""),"Không phép ",""),"")</f>
        <v/>
      </c>
      <c r="R4715" t="str">
        <f>UPPER(B4715)</f>
        <v/>
      </c>
      <c r="T4715" t="str">
        <f>IFERROR(IF(J4715&lt;&gt;"", INDEX($S$5:$S$1433, MATCH(J4715, $E$5:$E$1433, 0)),""),"")</f>
        <v/>
      </c>
      <c r="V4715" t="str">
        <f>IFERROR(IF(J4715&lt;&gt;"", INDEX($U$5:$U$1433, MATCH(J4715, $E$5:$E$1433, 0)),""),"")</f>
        <v/>
      </c>
    </row>
    <row r="4716">
      <c r="A4716" t="str">
        <f>IF(B4716&lt;&gt;"",A4715+1,"")</f>
        <v/>
      </c>
      <c r="F4716" t="str">
        <f>IFERROR(IF(VLOOKUP(E4716,J:J,1,0)=E4716,"X",""),"")</f>
        <v/>
      </c>
      <c r="G4716" t="str">
        <f>IF(J4716&lt;&gt;"", INDEX($C$5:$C$1433, MATCH(J4716, $E$5:$E$1433, 0)),"")</f>
        <v/>
      </c>
      <c r="H4716" t="str">
        <f>IF(J4716&lt;&gt;"", INDEX($D$5:$D$1433, MATCH(J4716, $E$5:$E$1433, 0)),"")</f>
        <v/>
      </c>
      <c r="I4716" t="str">
        <f>IFERROR(IF(J4716&lt;&gt;"", INDEX($B$5:$B$1433, MATCH(J4716, $E$5:$E$1433, 0)),""),"SAI")</f>
        <v/>
      </c>
      <c r="L4716" t="str">
        <f>IFERROR(IF($N$5="Sáng",IF(MID(K4716,2,7)-MID($L$2,2,7)&gt;0,"Trễ",""),IF(MID(K4716,2,7)-MID($Q$2,2,7)&gt;0,"Trễ","")),"")</f>
        <v/>
      </c>
      <c r="M4716" t="str">
        <f>IFERROR(IF($N$5="Sáng",MID(K4716,2,7)-MID($L$2,2,7),MID(K4716,2,7)-MID($Q$2,2,7)),"")</f>
        <v/>
      </c>
      <c r="Q4716" t="str">
        <f>IF(B4716&lt;&gt;"",IF(AND(P4716="",F4716=""),"Không phép ",""),"")</f>
        <v/>
      </c>
      <c r="R4716" t="str">
        <f>UPPER(B4716)</f>
        <v/>
      </c>
      <c r="T4716" t="str">
        <f>IFERROR(IF(J4716&lt;&gt;"", INDEX($S$5:$S$1433, MATCH(J4716, $E$5:$E$1433, 0)),""),"")</f>
        <v/>
      </c>
      <c r="V4716" t="str">
        <f>IFERROR(IF(J4716&lt;&gt;"", INDEX($U$5:$U$1433, MATCH(J4716, $E$5:$E$1433, 0)),""),"")</f>
        <v/>
      </c>
    </row>
    <row r="4717">
      <c r="A4717" t="str">
        <f>IF(B4717&lt;&gt;"",A4716+1,"")</f>
        <v/>
      </c>
      <c r="F4717" t="str">
        <f>IFERROR(IF(VLOOKUP(E4717,J:J,1,0)=E4717,"X",""),"")</f>
        <v/>
      </c>
      <c r="G4717" t="str">
        <f>IF(J4717&lt;&gt;"", INDEX($C$5:$C$1433, MATCH(J4717, $E$5:$E$1433, 0)),"")</f>
        <v/>
      </c>
      <c r="H4717" t="str">
        <f>IF(J4717&lt;&gt;"", INDEX($D$5:$D$1433, MATCH(J4717, $E$5:$E$1433, 0)),"")</f>
        <v/>
      </c>
      <c r="I4717" t="str">
        <f>IFERROR(IF(J4717&lt;&gt;"", INDEX($B$5:$B$1433, MATCH(J4717, $E$5:$E$1433, 0)),""),"SAI")</f>
        <v/>
      </c>
      <c r="L4717" t="str">
        <f>IFERROR(IF($N$5="Sáng",IF(MID(K4717,2,7)-MID($L$2,2,7)&gt;0,"Trễ",""),IF(MID(K4717,2,7)-MID($Q$2,2,7)&gt;0,"Trễ","")),"")</f>
        <v/>
      </c>
      <c r="M4717" t="str">
        <f>IFERROR(IF($N$5="Sáng",MID(K4717,2,7)-MID($L$2,2,7),MID(K4717,2,7)-MID($Q$2,2,7)),"")</f>
        <v/>
      </c>
      <c r="Q4717" t="str">
        <f>IF(B4717&lt;&gt;"",IF(AND(P4717="",F4717=""),"Không phép ",""),"")</f>
        <v/>
      </c>
      <c r="R4717" t="str">
        <f>UPPER(B4717)</f>
        <v/>
      </c>
      <c r="T4717" t="str">
        <f>IFERROR(IF(J4717&lt;&gt;"", INDEX($S$5:$S$1433, MATCH(J4717, $E$5:$E$1433, 0)),""),"")</f>
        <v/>
      </c>
      <c r="V4717" t="str">
        <f>IFERROR(IF(J4717&lt;&gt;"", INDEX($U$5:$U$1433, MATCH(J4717, $E$5:$E$1433, 0)),""),"")</f>
        <v/>
      </c>
    </row>
    <row r="4718">
      <c r="A4718" t="str">
        <f>IF(B4718&lt;&gt;"",A4717+1,"")</f>
        <v/>
      </c>
      <c r="F4718" t="str">
        <f>IFERROR(IF(VLOOKUP(E4718,J:J,1,0)=E4718,"X",""),"")</f>
        <v/>
      </c>
      <c r="G4718" t="str">
        <f>IF(J4718&lt;&gt;"", INDEX($C$5:$C$1433, MATCH(J4718, $E$5:$E$1433, 0)),"")</f>
        <v/>
      </c>
      <c r="H4718" t="str">
        <f>IF(J4718&lt;&gt;"", INDEX($D$5:$D$1433, MATCH(J4718, $E$5:$E$1433, 0)),"")</f>
        <v/>
      </c>
      <c r="I4718" t="str">
        <f>IFERROR(IF(J4718&lt;&gt;"", INDEX($B$5:$B$1433, MATCH(J4718, $E$5:$E$1433, 0)),""),"SAI")</f>
        <v/>
      </c>
      <c r="L4718" t="str">
        <f>IFERROR(IF($N$5="Sáng",IF(MID(K4718,2,7)-MID($L$2,2,7)&gt;0,"Trễ",""),IF(MID(K4718,2,7)-MID($Q$2,2,7)&gt;0,"Trễ","")),"")</f>
        <v/>
      </c>
      <c r="M4718" t="str">
        <f>IFERROR(IF($N$5="Sáng",MID(K4718,2,7)-MID($L$2,2,7),MID(K4718,2,7)-MID($Q$2,2,7)),"")</f>
        <v/>
      </c>
      <c r="Q4718" t="str">
        <f>IF(B4718&lt;&gt;"",IF(AND(P4718="",F4718=""),"Không phép ",""),"")</f>
        <v/>
      </c>
      <c r="R4718" t="str">
        <f>UPPER(B4718)</f>
        <v/>
      </c>
      <c r="T4718" t="str">
        <f>IFERROR(IF(J4718&lt;&gt;"", INDEX($S$5:$S$1433, MATCH(J4718, $E$5:$E$1433, 0)),""),"")</f>
        <v/>
      </c>
      <c r="V4718" t="str">
        <f>IFERROR(IF(J4718&lt;&gt;"", INDEX($U$5:$U$1433, MATCH(J4718, $E$5:$E$1433, 0)),""),"")</f>
        <v/>
      </c>
    </row>
    <row r="4719">
      <c r="A4719" t="str">
        <f>IF(B4719&lt;&gt;"",A4718+1,"")</f>
        <v/>
      </c>
      <c r="F4719" t="str">
        <f>IFERROR(IF(VLOOKUP(E4719,J:J,1,0)=E4719,"X",""),"")</f>
        <v/>
      </c>
      <c r="G4719" t="str">
        <f>IF(J4719&lt;&gt;"", INDEX($C$5:$C$1433, MATCH(J4719, $E$5:$E$1433, 0)),"")</f>
        <v/>
      </c>
      <c r="H4719" t="str">
        <f>IF(J4719&lt;&gt;"", INDEX($D$5:$D$1433, MATCH(J4719, $E$5:$E$1433, 0)),"")</f>
        <v/>
      </c>
      <c r="I4719" t="str">
        <f>IFERROR(IF(J4719&lt;&gt;"", INDEX($B$5:$B$1433, MATCH(J4719, $E$5:$E$1433, 0)),""),"SAI")</f>
        <v/>
      </c>
      <c r="L4719" t="str">
        <f>IFERROR(IF($N$5="Sáng",IF(MID(K4719,2,7)-MID($L$2,2,7)&gt;0,"Trễ",""),IF(MID(K4719,2,7)-MID($Q$2,2,7)&gt;0,"Trễ","")),"")</f>
        <v/>
      </c>
      <c r="M4719" t="str">
        <f>IFERROR(IF($N$5="Sáng",MID(K4719,2,7)-MID($L$2,2,7),MID(K4719,2,7)-MID($Q$2,2,7)),"")</f>
        <v/>
      </c>
      <c r="Q4719" t="str">
        <f>IF(B4719&lt;&gt;"",IF(AND(P4719="",F4719=""),"Không phép ",""),"")</f>
        <v/>
      </c>
      <c r="R4719" t="str">
        <f>UPPER(B4719)</f>
        <v/>
      </c>
      <c r="T4719" t="str">
        <f>IFERROR(IF(J4719&lt;&gt;"", INDEX($S$5:$S$1433, MATCH(J4719, $E$5:$E$1433, 0)),""),"")</f>
        <v/>
      </c>
      <c r="V4719" t="str">
        <f>IFERROR(IF(J4719&lt;&gt;"", INDEX($U$5:$U$1433, MATCH(J4719, $E$5:$E$1433, 0)),""),"")</f>
        <v/>
      </c>
    </row>
    <row r="4720">
      <c r="A4720" t="str">
        <f>IF(B4720&lt;&gt;"",A4719+1,"")</f>
        <v/>
      </c>
      <c r="F4720" t="str">
        <f>IFERROR(IF(VLOOKUP(E4720,J:J,1,0)=E4720,"X",""),"")</f>
        <v/>
      </c>
      <c r="G4720" t="str">
        <f>IF(J4720&lt;&gt;"", INDEX($C$5:$C$1433, MATCH(J4720, $E$5:$E$1433, 0)),"")</f>
        <v/>
      </c>
      <c r="H4720" t="str">
        <f>IF(J4720&lt;&gt;"", INDEX($D$5:$D$1433, MATCH(J4720, $E$5:$E$1433, 0)),"")</f>
        <v/>
      </c>
      <c r="I4720" t="str">
        <f>IFERROR(IF(J4720&lt;&gt;"", INDEX($B$5:$B$1433, MATCH(J4720, $E$5:$E$1433, 0)),""),"SAI")</f>
        <v/>
      </c>
      <c r="L4720" t="str">
        <f>IFERROR(IF($N$5="Sáng",IF(MID(K4720,2,7)-MID($L$2,2,7)&gt;0,"Trễ",""),IF(MID(K4720,2,7)-MID($Q$2,2,7)&gt;0,"Trễ","")),"")</f>
        <v/>
      </c>
      <c r="M4720" t="str">
        <f>IFERROR(IF($N$5="Sáng",MID(K4720,2,7)-MID($L$2,2,7),MID(K4720,2,7)-MID($Q$2,2,7)),"")</f>
        <v/>
      </c>
      <c r="Q4720" t="str">
        <f>IF(B4720&lt;&gt;"",IF(AND(P4720="",F4720=""),"Không phép ",""),"")</f>
        <v/>
      </c>
      <c r="R4720" t="str">
        <f>UPPER(B4720)</f>
        <v/>
      </c>
      <c r="T4720" t="str">
        <f>IFERROR(IF(J4720&lt;&gt;"", INDEX($S$5:$S$1433, MATCH(J4720, $E$5:$E$1433, 0)),""),"")</f>
        <v/>
      </c>
      <c r="V4720" t="str">
        <f>IFERROR(IF(J4720&lt;&gt;"", INDEX($U$5:$U$1433, MATCH(J4720, $E$5:$E$1433, 0)),""),"")</f>
        <v/>
      </c>
    </row>
    <row r="4721">
      <c r="A4721" t="str">
        <f>IF(B4721&lt;&gt;"",A4720+1,"")</f>
        <v/>
      </c>
      <c r="F4721" t="str">
        <f>IFERROR(IF(VLOOKUP(E4721,J:J,1,0)=E4721,"X",""),"")</f>
        <v/>
      </c>
      <c r="G4721" t="str">
        <f>IF(J4721&lt;&gt;"", INDEX($C$5:$C$1433, MATCH(J4721, $E$5:$E$1433, 0)),"")</f>
        <v/>
      </c>
      <c r="H4721" t="str">
        <f>IF(J4721&lt;&gt;"", INDEX($D$5:$D$1433, MATCH(J4721, $E$5:$E$1433, 0)),"")</f>
        <v/>
      </c>
      <c r="I4721" t="str">
        <f>IFERROR(IF(J4721&lt;&gt;"", INDEX($B$5:$B$1433, MATCH(J4721, $E$5:$E$1433, 0)),""),"SAI")</f>
        <v/>
      </c>
      <c r="L4721" t="str">
        <f>IFERROR(IF($N$5="Sáng",IF(MID(K4721,2,7)-MID($L$2,2,7)&gt;0,"Trễ",""),IF(MID(K4721,2,7)-MID($Q$2,2,7)&gt;0,"Trễ","")),"")</f>
        <v/>
      </c>
      <c r="M4721" t="str">
        <f>IFERROR(IF($N$5="Sáng",MID(K4721,2,7)-MID($L$2,2,7),MID(K4721,2,7)-MID($Q$2,2,7)),"")</f>
        <v/>
      </c>
      <c r="Q4721" t="str">
        <f>IF(B4721&lt;&gt;"",IF(AND(P4721="",F4721=""),"Không phép ",""),"")</f>
        <v/>
      </c>
      <c r="R4721" t="str">
        <f>UPPER(B4721)</f>
        <v/>
      </c>
      <c r="T4721" t="str">
        <f>IFERROR(IF(J4721&lt;&gt;"", INDEX($S$5:$S$1433, MATCH(J4721, $E$5:$E$1433, 0)),""),"")</f>
        <v/>
      </c>
      <c r="V4721" t="str">
        <f>IFERROR(IF(J4721&lt;&gt;"", INDEX($U$5:$U$1433, MATCH(J4721, $E$5:$E$1433, 0)),""),"")</f>
        <v/>
      </c>
    </row>
    <row r="4722">
      <c r="A4722" t="str">
        <f>IF(B4722&lt;&gt;"",A4721+1,"")</f>
        <v/>
      </c>
      <c r="F4722" t="str">
        <f>IFERROR(IF(VLOOKUP(E4722,J:J,1,0)=E4722,"X",""),"")</f>
        <v/>
      </c>
      <c r="G4722" t="str">
        <f>IF(J4722&lt;&gt;"", INDEX($C$5:$C$1433, MATCH(J4722, $E$5:$E$1433, 0)),"")</f>
        <v/>
      </c>
      <c r="H4722" t="str">
        <f>IF(J4722&lt;&gt;"", INDEX($D$5:$D$1433, MATCH(J4722, $E$5:$E$1433, 0)),"")</f>
        <v/>
      </c>
      <c r="I4722" t="str">
        <f>IFERROR(IF(J4722&lt;&gt;"", INDEX($B$5:$B$1433, MATCH(J4722, $E$5:$E$1433, 0)),""),"SAI")</f>
        <v/>
      </c>
      <c r="L4722" t="str">
        <f>IFERROR(IF($N$5="Sáng",IF(MID(K4722,2,7)-MID($L$2,2,7)&gt;0,"Trễ",""),IF(MID(K4722,2,7)-MID($Q$2,2,7)&gt;0,"Trễ","")),"")</f>
        <v/>
      </c>
      <c r="M4722" t="str">
        <f>IFERROR(IF($N$5="Sáng",MID(K4722,2,7)-MID($L$2,2,7),MID(K4722,2,7)-MID($Q$2,2,7)),"")</f>
        <v/>
      </c>
      <c r="Q4722" t="str">
        <f>IF(B4722&lt;&gt;"",IF(AND(P4722="",F4722=""),"Không phép ",""),"")</f>
        <v/>
      </c>
      <c r="R4722" t="str">
        <f>UPPER(B4722)</f>
        <v/>
      </c>
      <c r="T4722" t="str">
        <f>IFERROR(IF(J4722&lt;&gt;"", INDEX($S$5:$S$1433, MATCH(J4722, $E$5:$E$1433, 0)),""),"")</f>
        <v/>
      </c>
      <c r="V4722" t="str">
        <f>IFERROR(IF(J4722&lt;&gt;"", INDEX($U$5:$U$1433, MATCH(J4722, $E$5:$E$1433, 0)),""),"")</f>
        <v/>
      </c>
    </row>
    <row r="4723">
      <c r="A4723" t="str">
        <f>IF(B4723&lt;&gt;"",A4722+1,"")</f>
        <v/>
      </c>
      <c r="F4723" t="str">
        <f>IFERROR(IF(VLOOKUP(E4723,J:J,1,0)=E4723,"X",""),"")</f>
        <v/>
      </c>
      <c r="G4723" t="str">
        <f>IF(J4723&lt;&gt;"", INDEX($C$5:$C$1433, MATCH(J4723, $E$5:$E$1433, 0)),"")</f>
        <v/>
      </c>
      <c r="H4723" t="str">
        <f>IF(J4723&lt;&gt;"", INDEX($D$5:$D$1433, MATCH(J4723, $E$5:$E$1433, 0)),"")</f>
        <v/>
      </c>
      <c r="I4723" t="str">
        <f>IFERROR(IF(J4723&lt;&gt;"", INDEX($B$5:$B$1433, MATCH(J4723, $E$5:$E$1433, 0)),""),"SAI")</f>
        <v/>
      </c>
      <c r="L4723" t="str">
        <f>IFERROR(IF($N$5="Sáng",IF(MID(K4723,2,7)-MID($L$2,2,7)&gt;0,"Trễ",""),IF(MID(K4723,2,7)-MID($Q$2,2,7)&gt;0,"Trễ","")),"")</f>
        <v/>
      </c>
      <c r="M4723" t="str">
        <f>IFERROR(IF($N$5="Sáng",MID(K4723,2,7)-MID($L$2,2,7),MID(K4723,2,7)-MID($Q$2,2,7)),"")</f>
        <v/>
      </c>
      <c r="Q4723" t="str">
        <f>IF(B4723&lt;&gt;"",IF(AND(P4723="",F4723=""),"Không phép ",""),"")</f>
        <v/>
      </c>
      <c r="R4723" t="str">
        <f>UPPER(B4723)</f>
        <v/>
      </c>
      <c r="T4723" t="str">
        <f>IFERROR(IF(J4723&lt;&gt;"", INDEX($S$5:$S$1433, MATCH(J4723, $E$5:$E$1433, 0)),""),"")</f>
        <v/>
      </c>
      <c r="V4723" t="str">
        <f>IFERROR(IF(J4723&lt;&gt;"", INDEX($U$5:$U$1433, MATCH(J4723, $E$5:$E$1433, 0)),""),"")</f>
        <v/>
      </c>
    </row>
    <row r="4724">
      <c r="A4724" t="str">
        <f>IF(B4724&lt;&gt;"",A4723+1,"")</f>
        <v/>
      </c>
      <c r="F4724" t="str">
        <f>IFERROR(IF(VLOOKUP(E4724,J:J,1,0)=E4724,"X",""),"")</f>
        <v/>
      </c>
      <c r="G4724" t="str">
        <f>IF(J4724&lt;&gt;"", INDEX($C$5:$C$1433, MATCH(J4724, $E$5:$E$1433, 0)),"")</f>
        <v/>
      </c>
      <c r="H4724" t="str">
        <f>IF(J4724&lt;&gt;"", INDEX($D$5:$D$1433, MATCH(J4724, $E$5:$E$1433, 0)),"")</f>
        <v/>
      </c>
      <c r="I4724" t="str">
        <f>IFERROR(IF(J4724&lt;&gt;"", INDEX($B$5:$B$1433, MATCH(J4724, $E$5:$E$1433, 0)),""),"SAI")</f>
        <v/>
      </c>
      <c r="L4724" t="str">
        <f>IFERROR(IF($N$5="Sáng",IF(MID(K4724,2,7)-MID($L$2,2,7)&gt;0,"Trễ",""),IF(MID(K4724,2,7)-MID($Q$2,2,7)&gt;0,"Trễ","")),"")</f>
        <v/>
      </c>
      <c r="M4724" t="str">
        <f>IFERROR(IF($N$5="Sáng",MID(K4724,2,7)-MID($L$2,2,7),MID(K4724,2,7)-MID($Q$2,2,7)),"")</f>
        <v/>
      </c>
      <c r="Q4724" t="str">
        <f>IF(B4724&lt;&gt;"",IF(AND(P4724="",F4724=""),"Không phép ",""),"")</f>
        <v/>
      </c>
      <c r="R4724" t="str">
        <f>UPPER(B4724)</f>
        <v/>
      </c>
      <c r="T4724" t="str">
        <f>IFERROR(IF(J4724&lt;&gt;"", INDEX($S$5:$S$1433, MATCH(J4724, $E$5:$E$1433, 0)),""),"")</f>
        <v/>
      </c>
      <c r="V4724" t="str">
        <f>IFERROR(IF(J4724&lt;&gt;"", INDEX($U$5:$U$1433, MATCH(J4724, $E$5:$E$1433, 0)),""),"")</f>
        <v/>
      </c>
    </row>
    <row r="4725">
      <c r="A4725" t="str">
        <f>IF(B4725&lt;&gt;"",A4724+1,"")</f>
        <v/>
      </c>
      <c r="F4725" t="str">
        <f>IFERROR(IF(VLOOKUP(E4725,J:J,1,0)=E4725,"X",""),"")</f>
        <v/>
      </c>
      <c r="G4725" t="str">
        <f>IF(J4725&lt;&gt;"", INDEX($C$5:$C$1433, MATCH(J4725, $E$5:$E$1433, 0)),"")</f>
        <v/>
      </c>
      <c r="H4725" t="str">
        <f>IF(J4725&lt;&gt;"", INDEX($D$5:$D$1433, MATCH(J4725, $E$5:$E$1433, 0)),"")</f>
        <v/>
      </c>
      <c r="I4725" t="str">
        <f>IFERROR(IF(J4725&lt;&gt;"", INDEX($B$5:$B$1433, MATCH(J4725, $E$5:$E$1433, 0)),""),"SAI")</f>
        <v/>
      </c>
      <c r="L4725" t="str">
        <f>IFERROR(IF($N$5="Sáng",IF(MID(K4725,2,7)-MID($L$2,2,7)&gt;0,"Trễ",""),IF(MID(K4725,2,7)-MID($Q$2,2,7)&gt;0,"Trễ","")),"")</f>
        <v/>
      </c>
      <c r="M4725" t="str">
        <f>IFERROR(IF($N$5="Sáng",MID(K4725,2,7)-MID($L$2,2,7),MID(K4725,2,7)-MID($Q$2,2,7)),"")</f>
        <v/>
      </c>
      <c r="Q4725" t="str">
        <f>IF(B4725&lt;&gt;"",IF(AND(P4725="",F4725=""),"Không phép ",""),"")</f>
        <v/>
      </c>
      <c r="R4725" t="str">
        <f>UPPER(B4725)</f>
        <v/>
      </c>
      <c r="T4725" t="str">
        <f>IFERROR(IF(J4725&lt;&gt;"", INDEX($S$5:$S$1433, MATCH(J4725, $E$5:$E$1433, 0)),""),"")</f>
        <v/>
      </c>
      <c r="V4725" t="str">
        <f>IFERROR(IF(J4725&lt;&gt;"", INDEX($U$5:$U$1433, MATCH(J4725, $E$5:$E$1433, 0)),""),"")</f>
        <v/>
      </c>
    </row>
    <row r="4726">
      <c r="A4726" t="str">
        <f>IF(B4726&lt;&gt;"",A4725+1,"")</f>
        <v/>
      </c>
      <c r="F4726" t="str">
        <f>IFERROR(IF(VLOOKUP(E4726,J:J,1,0)=E4726,"X",""),"")</f>
        <v/>
      </c>
      <c r="G4726" t="str">
        <f>IF(J4726&lt;&gt;"", INDEX($C$5:$C$1433, MATCH(J4726, $E$5:$E$1433, 0)),"")</f>
        <v/>
      </c>
      <c r="H4726" t="str">
        <f>IF(J4726&lt;&gt;"", INDEX($D$5:$D$1433, MATCH(J4726, $E$5:$E$1433, 0)),"")</f>
        <v/>
      </c>
      <c r="I4726" t="str">
        <f>IFERROR(IF(J4726&lt;&gt;"", INDEX($B$5:$B$1433, MATCH(J4726, $E$5:$E$1433, 0)),""),"SAI")</f>
        <v/>
      </c>
      <c r="L4726" t="str">
        <f>IFERROR(IF($N$5="Sáng",IF(MID(K4726,2,7)-MID($L$2,2,7)&gt;0,"Trễ",""),IF(MID(K4726,2,7)-MID($Q$2,2,7)&gt;0,"Trễ","")),"")</f>
        <v/>
      </c>
      <c r="M4726" t="str">
        <f>IFERROR(IF($N$5="Sáng",MID(K4726,2,7)-MID($L$2,2,7),MID(K4726,2,7)-MID($Q$2,2,7)),"")</f>
        <v/>
      </c>
      <c r="Q4726" t="str">
        <f>IF(B4726&lt;&gt;"",IF(AND(P4726="",F4726=""),"Không phép ",""),"")</f>
        <v/>
      </c>
      <c r="R4726" t="str">
        <f>UPPER(B4726)</f>
        <v/>
      </c>
      <c r="T4726" t="str">
        <f>IFERROR(IF(J4726&lt;&gt;"", INDEX($S$5:$S$1433, MATCH(J4726, $E$5:$E$1433, 0)),""),"")</f>
        <v/>
      </c>
      <c r="V4726" t="str">
        <f>IFERROR(IF(J4726&lt;&gt;"", INDEX($U$5:$U$1433, MATCH(J4726, $E$5:$E$1433, 0)),""),"")</f>
        <v/>
      </c>
    </row>
    <row r="4727">
      <c r="A4727" t="str">
        <f>IF(B4727&lt;&gt;"",A4726+1,"")</f>
        <v/>
      </c>
      <c r="F4727" t="str">
        <f>IFERROR(IF(VLOOKUP(E4727,J:J,1,0)=E4727,"X",""),"")</f>
        <v/>
      </c>
      <c r="G4727" t="str">
        <f>IF(J4727&lt;&gt;"", INDEX($C$5:$C$1433, MATCH(J4727, $E$5:$E$1433, 0)),"")</f>
        <v/>
      </c>
      <c r="H4727" t="str">
        <f>IF(J4727&lt;&gt;"", INDEX($D$5:$D$1433, MATCH(J4727, $E$5:$E$1433, 0)),"")</f>
        <v/>
      </c>
      <c r="I4727" t="str">
        <f>IFERROR(IF(J4727&lt;&gt;"", INDEX($B$5:$B$1433, MATCH(J4727, $E$5:$E$1433, 0)),""),"SAI")</f>
        <v/>
      </c>
      <c r="L4727" t="str">
        <f>IFERROR(IF($N$5="Sáng",IF(MID(K4727,2,7)-MID($L$2,2,7)&gt;0,"Trễ",""),IF(MID(K4727,2,7)-MID($Q$2,2,7)&gt;0,"Trễ","")),"")</f>
        <v/>
      </c>
      <c r="M4727" t="str">
        <f>IFERROR(IF($N$5="Sáng",MID(K4727,2,7)-MID($L$2,2,7),MID(K4727,2,7)-MID($Q$2,2,7)),"")</f>
        <v/>
      </c>
      <c r="Q4727" t="str">
        <f>IF(B4727&lt;&gt;"",IF(AND(P4727="",F4727=""),"Không phép ",""),"")</f>
        <v/>
      </c>
      <c r="R4727" t="str">
        <f>UPPER(B4727)</f>
        <v/>
      </c>
      <c r="T4727" t="str">
        <f>IFERROR(IF(J4727&lt;&gt;"", INDEX($S$5:$S$1433, MATCH(J4727, $E$5:$E$1433, 0)),""),"")</f>
        <v/>
      </c>
      <c r="V4727" t="str">
        <f>IFERROR(IF(J4727&lt;&gt;"", INDEX($U$5:$U$1433, MATCH(J4727, $E$5:$E$1433, 0)),""),"")</f>
        <v/>
      </c>
    </row>
    <row r="4728">
      <c r="A4728" t="str">
        <f>IF(B4728&lt;&gt;"",A4727+1,"")</f>
        <v/>
      </c>
      <c r="F4728" t="str">
        <f>IFERROR(IF(VLOOKUP(E4728,J:J,1,0)=E4728,"X",""),"")</f>
        <v/>
      </c>
      <c r="G4728" t="str">
        <f>IF(J4728&lt;&gt;"", INDEX($C$5:$C$1433, MATCH(J4728, $E$5:$E$1433, 0)),"")</f>
        <v/>
      </c>
      <c r="H4728" t="str">
        <f>IF(J4728&lt;&gt;"", INDEX($D$5:$D$1433, MATCH(J4728, $E$5:$E$1433, 0)),"")</f>
        <v/>
      </c>
      <c r="I4728" t="str">
        <f>IFERROR(IF(J4728&lt;&gt;"", INDEX($B$5:$B$1433, MATCH(J4728, $E$5:$E$1433, 0)),""),"SAI")</f>
        <v/>
      </c>
      <c r="L4728" t="str">
        <f>IFERROR(IF($N$5="Sáng",IF(MID(K4728,2,7)-MID($L$2,2,7)&gt;0,"Trễ",""),IF(MID(K4728,2,7)-MID($Q$2,2,7)&gt;0,"Trễ","")),"")</f>
        <v/>
      </c>
      <c r="M4728" t="str">
        <f>IFERROR(IF($N$5="Sáng",MID(K4728,2,7)-MID($L$2,2,7),MID(K4728,2,7)-MID($Q$2,2,7)),"")</f>
        <v/>
      </c>
      <c r="Q4728" t="str">
        <f>IF(B4728&lt;&gt;"",IF(AND(P4728="",F4728=""),"Không phép ",""),"")</f>
        <v/>
      </c>
      <c r="R4728" t="str">
        <f>UPPER(B4728)</f>
        <v/>
      </c>
      <c r="T4728" t="str">
        <f>IFERROR(IF(J4728&lt;&gt;"", INDEX($S$5:$S$1433, MATCH(J4728, $E$5:$E$1433, 0)),""),"")</f>
        <v/>
      </c>
      <c r="V4728" t="str">
        <f>IFERROR(IF(J4728&lt;&gt;"", INDEX($U$5:$U$1433, MATCH(J4728, $E$5:$E$1433, 0)),""),"")</f>
        <v/>
      </c>
    </row>
    <row r="4729">
      <c r="A4729" t="str">
        <f>IF(B4729&lt;&gt;"",A4728+1,"")</f>
        <v/>
      </c>
      <c r="F4729" t="str">
        <f>IFERROR(IF(VLOOKUP(E4729,J:J,1,0)=E4729,"X",""),"")</f>
        <v/>
      </c>
      <c r="G4729" t="str">
        <f>IF(J4729&lt;&gt;"", INDEX($C$5:$C$1433, MATCH(J4729, $E$5:$E$1433, 0)),"")</f>
        <v/>
      </c>
      <c r="H4729" t="str">
        <f>IF(J4729&lt;&gt;"", INDEX($D$5:$D$1433, MATCH(J4729, $E$5:$E$1433, 0)),"")</f>
        <v/>
      </c>
      <c r="I4729" t="str">
        <f>IFERROR(IF(J4729&lt;&gt;"", INDEX($B$5:$B$1433, MATCH(J4729, $E$5:$E$1433, 0)),""),"SAI")</f>
        <v/>
      </c>
      <c r="L4729" t="str">
        <f>IFERROR(IF($N$5="Sáng",IF(MID(K4729,2,7)-MID($L$2,2,7)&gt;0,"Trễ",""),IF(MID(K4729,2,7)-MID($Q$2,2,7)&gt;0,"Trễ","")),"")</f>
        <v/>
      </c>
      <c r="M4729" t="str">
        <f>IFERROR(IF($N$5="Sáng",MID(K4729,2,7)-MID($L$2,2,7),MID(K4729,2,7)-MID($Q$2,2,7)),"")</f>
        <v/>
      </c>
      <c r="Q4729" t="str">
        <f>IF(B4729&lt;&gt;"",IF(AND(P4729="",F4729=""),"Không phép ",""),"")</f>
        <v/>
      </c>
      <c r="R4729" t="str">
        <f>UPPER(B4729)</f>
        <v/>
      </c>
      <c r="T4729" t="str">
        <f>IFERROR(IF(J4729&lt;&gt;"", INDEX($S$5:$S$1433, MATCH(J4729, $E$5:$E$1433, 0)),""),"")</f>
        <v/>
      </c>
      <c r="V4729" t="str">
        <f>IFERROR(IF(J4729&lt;&gt;"", INDEX($U$5:$U$1433, MATCH(J4729, $E$5:$E$1433, 0)),""),"")</f>
        <v/>
      </c>
    </row>
    <row r="4730">
      <c r="A4730" t="str">
        <f>IF(B4730&lt;&gt;"",A4729+1,"")</f>
        <v/>
      </c>
      <c r="F4730" t="str">
        <f>IFERROR(IF(VLOOKUP(E4730,J:J,1,0)=E4730,"X",""),"")</f>
        <v/>
      </c>
      <c r="G4730" t="str">
        <f>IF(J4730&lt;&gt;"", INDEX($C$5:$C$1433, MATCH(J4730, $E$5:$E$1433, 0)),"")</f>
        <v/>
      </c>
      <c r="H4730" t="str">
        <f>IF(J4730&lt;&gt;"", INDEX($D$5:$D$1433, MATCH(J4730, $E$5:$E$1433, 0)),"")</f>
        <v/>
      </c>
      <c r="I4730" t="str">
        <f>IFERROR(IF(J4730&lt;&gt;"", INDEX($B$5:$B$1433, MATCH(J4730, $E$5:$E$1433, 0)),""),"SAI")</f>
        <v/>
      </c>
      <c r="L4730" t="str">
        <f>IFERROR(IF($N$5="Sáng",IF(MID(K4730,2,7)-MID($L$2,2,7)&gt;0,"Trễ",""),IF(MID(K4730,2,7)-MID($Q$2,2,7)&gt;0,"Trễ","")),"")</f>
        <v/>
      </c>
      <c r="M4730" t="str">
        <f>IFERROR(IF($N$5="Sáng",MID(K4730,2,7)-MID($L$2,2,7),MID(K4730,2,7)-MID($Q$2,2,7)),"")</f>
        <v/>
      </c>
      <c r="Q4730" t="str">
        <f>IF(B4730&lt;&gt;"",IF(AND(P4730="",F4730=""),"Không phép ",""),"")</f>
        <v/>
      </c>
      <c r="R4730" t="str">
        <f>UPPER(B4730)</f>
        <v/>
      </c>
      <c r="T4730" t="str">
        <f>IFERROR(IF(J4730&lt;&gt;"", INDEX($S$5:$S$1433, MATCH(J4730, $E$5:$E$1433, 0)),""),"")</f>
        <v/>
      </c>
      <c r="V4730" t="str">
        <f>IFERROR(IF(J4730&lt;&gt;"", INDEX($U$5:$U$1433, MATCH(J4730, $E$5:$E$1433, 0)),""),"")</f>
        <v/>
      </c>
    </row>
    <row r="4731">
      <c r="A4731" t="str">
        <f>IF(B4731&lt;&gt;"",A4730+1,"")</f>
        <v/>
      </c>
      <c r="F4731" t="str">
        <f>IFERROR(IF(VLOOKUP(E4731,J:J,1,0)=E4731,"X",""),"")</f>
        <v/>
      </c>
      <c r="G4731" t="str">
        <f>IF(J4731&lt;&gt;"", INDEX($C$5:$C$1433, MATCH(J4731, $E$5:$E$1433, 0)),"")</f>
        <v/>
      </c>
      <c r="H4731" t="str">
        <f>IF(J4731&lt;&gt;"", INDEX($D$5:$D$1433, MATCH(J4731, $E$5:$E$1433, 0)),"")</f>
        <v/>
      </c>
      <c r="I4731" t="str">
        <f>IFERROR(IF(J4731&lt;&gt;"", INDEX($B$5:$B$1433, MATCH(J4731, $E$5:$E$1433, 0)),""),"SAI")</f>
        <v/>
      </c>
      <c r="L4731" t="str">
        <f>IFERROR(IF($N$5="Sáng",IF(MID(K4731,2,7)-MID($L$2,2,7)&gt;0,"Trễ",""),IF(MID(K4731,2,7)-MID($Q$2,2,7)&gt;0,"Trễ","")),"")</f>
        <v/>
      </c>
      <c r="M4731" t="str">
        <f>IFERROR(IF($N$5="Sáng",MID(K4731,2,7)-MID($L$2,2,7),MID(K4731,2,7)-MID($Q$2,2,7)),"")</f>
        <v/>
      </c>
      <c r="Q4731" t="str">
        <f>IF(B4731&lt;&gt;"",IF(AND(P4731="",F4731=""),"Không phép ",""),"")</f>
        <v/>
      </c>
      <c r="R4731" t="str">
        <f>UPPER(B4731)</f>
        <v/>
      </c>
      <c r="T4731" t="str">
        <f>IFERROR(IF(J4731&lt;&gt;"", INDEX($S$5:$S$1433, MATCH(J4731, $E$5:$E$1433, 0)),""),"")</f>
        <v/>
      </c>
      <c r="V4731" t="str">
        <f>IFERROR(IF(J4731&lt;&gt;"", INDEX($U$5:$U$1433, MATCH(J4731, $E$5:$E$1433, 0)),""),"")</f>
        <v/>
      </c>
    </row>
    <row r="4732">
      <c r="A4732" t="str">
        <f>IF(B4732&lt;&gt;"",A4731+1,"")</f>
        <v/>
      </c>
      <c r="F4732" t="str">
        <f>IFERROR(IF(VLOOKUP(E4732,J:J,1,0)=E4732,"X",""),"")</f>
        <v/>
      </c>
      <c r="G4732" t="str">
        <f>IF(J4732&lt;&gt;"", INDEX($C$5:$C$1433, MATCH(J4732, $E$5:$E$1433, 0)),"")</f>
        <v/>
      </c>
      <c r="H4732" t="str">
        <f>IF(J4732&lt;&gt;"", INDEX($D$5:$D$1433, MATCH(J4732, $E$5:$E$1433, 0)),"")</f>
        <v/>
      </c>
      <c r="I4732" t="str">
        <f>IFERROR(IF(J4732&lt;&gt;"", INDEX($B$5:$B$1433, MATCH(J4732, $E$5:$E$1433, 0)),""),"SAI")</f>
        <v/>
      </c>
      <c r="L4732" t="str">
        <f>IFERROR(IF($N$5="Sáng",IF(MID(K4732,2,7)-MID($L$2,2,7)&gt;0,"Trễ",""),IF(MID(K4732,2,7)-MID($Q$2,2,7)&gt;0,"Trễ","")),"")</f>
        <v/>
      </c>
      <c r="M4732" t="str">
        <f>IFERROR(IF($N$5="Sáng",MID(K4732,2,7)-MID($L$2,2,7),MID(K4732,2,7)-MID($Q$2,2,7)),"")</f>
        <v/>
      </c>
      <c r="Q4732" t="str">
        <f>IF(B4732&lt;&gt;"",IF(AND(P4732="",F4732=""),"Không phép ",""),"")</f>
        <v/>
      </c>
      <c r="R4732" t="str">
        <f>UPPER(B4732)</f>
        <v/>
      </c>
      <c r="T4732" t="str">
        <f>IFERROR(IF(J4732&lt;&gt;"", INDEX($S$5:$S$1433, MATCH(J4732, $E$5:$E$1433, 0)),""),"")</f>
        <v/>
      </c>
      <c r="V4732" t="str">
        <f>IFERROR(IF(J4732&lt;&gt;"", INDEX($U$5:$U$1433, MATCH(J4732, $E$5:$E$1433, 0)),""),"")</f>
        <v/>
      </c>
    </row>
    <row r="4733">
      <c r="A4733" t="str">
        <f>IF(B4733&lt;&gt;"",A4732+1,"")</f>
        <v/>
      </c>
      <c r="F4733" t="str">
        <f>IFERROR(IF(VLOOKUP(E4733,J:J,1,0)=E4733,"X",""),"")</f>
        <v/>
      </c>
      <c r="G4733" t="str">
        <f>IF(J4733&lt;&gt;"", INDEX($C$5:$C$1433, MATCH(J4733, $E$5:$E$1433, 0)),"")</f>
        <v/>
      </c>
      <c r="H4733" t="str">
        <f>IF(J4733&lt;&gt;"", INDEX($D$5:$D$1433, MATCH(J4733, $E$5:$E$1433, 0)),"")</f>
        <v/>
      </c>
      <c r="I4733" t="str">
        <f>IFERROR(IF(J4733&lt;&gt;"", INDEX($B$5:$B$1433, MATCH(J4733, $E$5:$E$1433, 0)),""),"SAI")</f>
        <v/>
      </c>
      <c r="L4733" t="str">
        <f>IFERROR(IF($N$5="Sáng",IF(MID(K4733,2,7)-MID($L$2,2,7)&gt;0,"Trễ",""),IF(MID(K4733,2,7)-MID($Q$2,2,7)&gt;0,"Trễ","")),"")</f>
        <v/>
      </c>
      <c r="M4733" t="str">
        <f>IFERROR(IF($N$5="Sáng",MID(K4733,2,7)-MID($L$2,2,7),MID(K4733,2,7)-MID($Q$2,2,7)),"")</f>
        <v/>
      </c>
      <c r="Q4733" t="str">
        <f>IF(B4733&lt;&gt;"",IF(AND(P4733="",F4733=""),"Không phép ",""),"")</f>
        <v/>
      </c>
      <c r="R4733" t="str">
        <f>UPPER(B4733)</f>
        <v/>
      </c>
      <c r="T4733" t="str">
        <f>IFERROR(IF(J4733&lt;&gt;"", INDEX($S$5:$S$1433, MATCH(J4733, $E$5:$E$1433, 0)),""),"")</f>
        <v/>
      </c>
      <c r="V4733" t="str">
        <f>IFERROR(IF(J4733&lt;&gt;"", INDEX($U$5:$U$1433, MATCH(J4733, $E$5:$E$1433, 0)),""),"")</f>
        <v/>
      </c>
    </row>
    <row r="4734">
      <c r="A4734" t="str">
        <f>IF(B4734&lt;&gt;"",A4733+1,"")</f>
        <v/>
      </c>
      <c r="F4734" t="str">
        <f>IFERROR(IF(VLOOKUP(E4734,J:J,1,0)=E4734,"X",""),"")</f>
        <v/>
      </c>
      <c r="G4734" t="str">
        <f>IF(J4734&lt;&gt;"", INDEX($C$5:$C$1433, MATCH(J4734, $E$5:$E$1433, 0)),"")</f>
        <v/>
      </c>
      <c r="H4734" t="str">
        <f>IF(J4734&lt;&gt;"", INDEX($D$5:$D$1433, MATCH(J4734, $E$5:$E$1433, 0)),"")</f>
        <v/>
      </c>
      <c r="I4734" t="str">
        <f>IFERROR(IF(J4734&lt;&gt;"", INDEX($B$5:$B$1433, MATCH(J4734, $E$5:$E$1433, 0)),""),"SAI")</f>
        <v/>
      </c>
      <c r="L4734" t="str">
        <f>IFERROR(IF($N$5="Sáng",IF(MID(K4734,2,7)-MID($L$2,2,7)&gt;0,"Trễ",""),IF(MID(K4734,2,7)-MID($Q$2,2,7)&gt;0,"Trễ","")),"")</f>
        <v/>
      </c>
      <c r="M4734" t="str">
        <f>IFERROR(IF($N$5="Sáng",MID(K4734,2,7)-MID($L$2,2,7),MID(K4734,2,7)-MID($Q$2,2,7)),"")</f>
        <v/>
      </c>
      <c r="Q4734" t="str">
        <f>IF(B4734&lt;&gt;"",IF(AND(P4734="",F4734=""),"Không phép ",""),"")</f>
        <v/>
      </c>
      <c r="R4734" t="str">
        <f>UPPER(B4734)</f>
        <v/>
      </c>
      <c r="T4734" t="str">
        <f>IFERROR(IF(J4734&lt;&gt;"", INDEX($S$5:$S$1433, MATCH(J4734, $E$5:$E$1433, 0)),""),"")</f>
        <v/>
      </c>
      <c r="V4734" t="str">
        <f>IFERROR(IF(J4734&lt;&gt;"", INDEX($U$5:$U$1433, MATCH(J4734, $E$5:$E$1433, 0)),""),"")</f>
        <v/>
      </c>
    </row>
    <row r="4735">
      <c r="A4735" t="str">
        <f>IF(B4735&lt;&gt;"",A4734+1,"")</f>
        <v/>
      </c>
      <c r="F4735" t="str">
        <f>IFERROR(IF(VLOOKUP(E4735,J:J,1,0)=E4735,"X",""),"")</f>
        <v/>
      </c>
      <c r="G4735" t="str">
        <f>IF(J4735&lt;&gt;"", INDEX($C$5:$C$1433, MATCH(J4735, $E$5:$E$1433, 0)),"")</f>
        <v/>
      </c>
      <c r="H4735" t="str">
        <f>IF(J4735&lt;&gt;"", INDEX($D$5:$D$1433, MATCH(J4735, $E$5:$E$1433, 0)),"")</f>
        <v/>
      </c>
      <c r="I4735" t="str">
        <f>IFERROR(IF(J4735&lt;&gt;"", INDEX($B$5:$B$1433, MATCH(J4735, $E$5:$E$1433, 0)),""),"SAI")</f>
        <v/>
      </c>
      <c r="L4735" t="str">
        <f>IFERROR(IF($N$5="Sáng",IF(MID(K4735,2,7)-MID($L$2,2,7)&gt;0,"Trễ",""),IF(MID(K4735,2,7)-MID($Q$2,2,7)&gt;0,"Trễ","")),"")</f>
        <v/>
      </c>
      <c r="M4735" t="str">
        <f>IFERROR(IF($N$5="Sáng",MID(K4735,2,7)-MID($L$2,2,7),MID(K4735,2,7)-MID($Q$2,2,7)),"")</f>
        <v/>
      </c>
      <c r="Q4735" t="str">
        <f>IF(B4735&lt;&gt;"",IF(AND(P4735="",F4735=""),"Không phép ",""),"")</f>
        <v/>
      </c>
      <c r="R4735" t="str">
        <f>UPPER(B4735)</f>
        <v/>
      </c>
      <c r="T4735" t="str">
        <f>IFERROR(IF(J4735&lt;&gt;"", INDEX($S$5:$S$1433, MATCH(J4735, $E$5:$E$1433, 0)),""),"")</f>
        <v/>
      </c>
      <c r="V4735" t="str">
        <f>IFERROR(IF(J4735&lt;&gt;"", INDEX($U$5:$U$1433, MATCH(J4735, $E$5:$E$1433, 0)),""),"")</f>
        <v/>
      </c>
    </row>
    <row r="4736">
      <c r="A4736" t="str">
        <f>IF(B4736&lt;&gt;"",A4735+1,"")</f>
        <v/>
      </c>
      <c r="F4736" t="str">
        <f>IFERROR(IF(VLOOKUP(E4736,J:J,1,0)=E4736,"X",""),"")</f>
        <v/>
      </c>
      <c r="G4736" t="str">
        <f>IF(J4736&lt;&gt;"", INDEX($C$5:$C$1433, MATCH(J4736, $E$5:$E$1433, 0)),"")</f>
        <v/>
      </c>
      <c r="H4736" t="str">
        <f>IF(J4736&lt;&gt;"", INDEX($D$5:$D$1433, MATCH(J4736, $E$5:$E$1433, 0)),"")</f>
        <v/>
      </c>
      <c r="I4736" t="str">
        <f>IFERROR(IF(J4736&lt;&gt;"", INDEX($B$5:$B$1433, MATCH(J4736, $E$5:$E$1433, 0)),""),"SAI")</f>
        <v/>
      </c>
      <c r="L4736" t="str">
        <f>IFERROR(IF($N$5="Sáng",IF(MID(K4736,2,7)-MID($L$2,2,7)&gt;0,"Trễ",""),IF(MID(K4736,2,7)-MID($Q$2,2,7)&gt;0,"Trễ","")),"")</f>
        <v/>
      </c>
      <c r="M4736" t="str">
        <f>IFERROR(IF($N$5="Sáng",MID(K4736,2,7)-MID($L$2,2,7),MID(K4736,2,7)-MID($Q$2,2,7)),"")</f>
        <v/>
      </c>
      <c r="Q4736" t="str">
        <f>IF(B4736&lt;&gt;"",IF(AND(P4736="",F4736=""),"Không phép ",""),"")</f>
        <v/>
      </c>
      <c r="R4736" t="str">
        <f>UPPER(B4736)</f>
        <v/>
      </c>
      <c r="T4736" t="str">
        <f>IFERROR(IF(J4736&lt;&gt;"", INDEX($S$5:$S$1433, MATCH(J4736, $E$5:$E$1433, 0)),""),"")</f>
        <v/>
      </c>
      <c r="V4736" t="str">
        <f>IFERROR(IF(J4736&lt;&gt;"", INDEX($U$5:$U$1433, MATCH(J4736, $E$5:$E$1433, 0)),""),"")</f>
        <v/>
      </c>
    </row>
    <row r="4737">
      <c r="A4737" t="str">
        <f>IF(B4737&lt;&gt;"",A4736+1,"")</f>
        <v/>
      </c>
      <c r="F4737" t="str">
        <f>IFERROR(IF(VLOOKUP(E4737,J:J,1,0)=E4737,"X",""),"")</f>
        <v/>
      </c>
      <c r="G4737" t="str">
        <f>IF(J4737&lt;&gt;"", INDEX($C$5:$C$1433, MATCH(J4737, $E$5:$E$1433, 0)),"")</f>
        <v/>
      </c>
      <c r="H4737" t="str">
        <f>IF(J4737&lt;&gt;"", INDEX($D$5:$D$1433, MATCH(J4737, $E$5:$E$1433, 0)),"")</f>
        <v/>
      </c>
      <c r="I4737" t="str">
        <f>IFERROR(IF(J4737&lt;&gt;"", INDEX($B$5:$B$1433, MATCH(J4737, $E$5:$E$1433, 0)),""),"SAI")</f>
        <v/>
      </c>
      <c r="L4737" t="str">
        <f>IFERROR(IF($N$5="Sáng",IF(MID(K4737,2,7)-MID($L$2,2,7)&gt;0,"Trễ",""),IF(MID(K4737,2,7)-MID($Q$2,2,7)&gt;0,"Trễ","")),"")</f>
        <v/>
      </c>
      <c r="M4737" t="str">
        <f>IFERROR(IF($N$5="Sáng",MID(K4737,2,7)-MID($L$2,2,7),MID(K4737,2,7)-MID($Q$2,2,7)),"")</f>
        <v/>
      </c>
      <c r="Q4737" t="str">
        <f>IF(B4737&lt;&gt;"",IF(AND(P4737="",F4737=""),"Không phép ",""),"")</f>
        <v/>
      </c>
      <c r="R4737" t="str">
        <f>UPPER(B4737)</f>
        <v/>
      </c>
      <c r="T4737" t="str">
        <f>IFERROR(IF(J4737&lt;&gt;"", INDEX($S$5:$S$1433, MATCH(J4737, $E$5:$E$1433, 0)),""),"")</f>
        <v/>
      </c>
      <c r="V4737" t="str">
        <f>IFERROR(IF(J4737&lt;&gt;"", INDEX($U$5:$U$1433, MATCH(J4737, $E$5:$E$1433, 0)),""),"")</f>
        <v/>
      </c>
    </row>
    <row r="4738">
      <c r="A4738" t="str">
        <f>IF(B4738&lt;&gt;"",A4737+1,"")</f>
        <v/>
      </c>
      <c r="F4738" t="str">
        <f>IFERROR(IF(VLOOKUP(E4738,J:J,1,0)=E4738,"X",""),"")</f>
        <v/>
      </c>
      <c r="G4738" t="str">
        <f>IF(J4738&lt;&gt;"", INDEX($C$5:$C$1433, MATCH(J4738, $E$5:$E$1433, 0)),"")</f>
        <v/>
      </c>
      <c r="H4738" t="str">
        <f>IF(J4738&lt;&gt;"", INDEX($D$5:$D$1433, MATCH(J4738, $E$5:$E$1433, 0)),"")</f>
        <v/>
      </c>
      <c r="I4738" t="str">
        <f>IFERROR(IF(J4738&lt;&gt;"", INDEX($B$5:$B$1433, MATCH(J4738, $E$5:$E$1433, 0)),""),"SAI")</f>
        <v/>
      </c>
      <c r="L4738" t="str">
        <f>IFERROR(IF($N$5="Sáng",IF(MID(K4738,2,7)-MID($L$2,2,7)&gt;0,"Trễ",""),IF(MID(K4738,2,7)-MID($Q$2,2,7)&gt;0,"Trễ","")),"")</f>
        <v/>
      </c>
      <c r="M4738" t="str">
        <f>IFERROR(IF($N$5="Sáng",MID(K4738,2,7)-MID($L$2,2,7),MID(K4738,2,7)-MID($Q$2,2,7)),"")</f>
        <v/>
      </c>
      <c r="Q4738" t="str">
        <f>IF(B4738&lt;&gt;"",IF(AND(P4738="",F4738=""),"Không phép ",""),"")</f>
        <v/>
      </c>
      <c r="R4738" t="str">
        <f>UPPER(B4738)</f>
        <v/>
      </c>
      <c r="T4738" t="str">
        <f>IFERROR(IF(J4738&lt;&gt;"", INDEX($S$5:$S$1433, MATCH(J4738, $E$5:$E$1433, 0)),""),"")</f>
        <v/>
      </c>
      <c r="V4738" t="str">
        <f>IFERROR(IF(J4738&lt;&gt;"", INDEX($U$5:$U$1433, MATCH(J4738, $E$5:$E$1433, 0)),""),"")</f>
        <v/>
      </c>
    </row>
    <row r="4739">
      <c r="A4739" t="str">
        <f>IF(B4739&lt;&gt;"",A4738+1,"")</f>
        <v/>
      </c>
      <c r="F4739" t="str">
        <f>IFERROR(IF(VLOOKUP(E4739,J:J,1,0)=E4739,"X",""),"")</f>
        <v/>
      </c>
      <c r="G4739" t="str">
        <f>IF(J4739&lt;&gt;"", INDEX($C$5:$C$1433, MATCH(J4739, $E$5:$E$1433, 0)),"")</f>
        <v/>
      </c>
      <c r="H4739" t="str">
        <f>IF(J4739&lt;&gt;"", INDEX($D$5:$D$1433, MATCH(J4739, $E$5:$E$1433, 0)),"")</f>
        <v/>
      </c>
      <c r="I4739" t="str">
        <f>IFERROR(IF(J4739&lt;&gt;"", INDEX($B$5:$B$1433, MATCH(J4739, $E$5:$E$1433, 0)),""),"SAI")</f>
        <v/>
      </c>
      <c r="L4739" t="str">
        <f>IFERROR(IF($N$5="Sáng",IF(MID(K4739,2,7)-MID($L$2,2,7)&gt;0,"Trễ",""),IF(MID(K4739,2,7)-MID($Q$2,2,7)&gt;0,"Trễ","")),"")</f>
        <v/>
      </c>
      <c r="M4739" t="str">
        <f>IFERROR(IF($N$5="Sáng",MID(K4739,2,7)-MID($L$2,2,7),MID(K4739,2,7)-MID($Q$2,2,7)),"")</f>
        <v/>
      </c>
      <c r="Q4739" t="str">
        <f>IF(B4739&lt;&gt;"",IF(AND(P4739="",F4739=""),"Không phép ",""),"")</f>
        <v/>
      </c>
      <c r="R4739" t="str">
        <f>UPPER(B4739)</f>
        <v/>
      </c>
      <c r="T4739" t="str">
        <f>IFERROR(IF(J4739&lt;&gt;"", INDEX($S$5:$S$1433, MATCH(J4739, $E$5:$E$1433, 0)),""),"")</f>
        <v/>
      </c>
      <c r="V4739" t="str">
        <f>IFERROR(IF(J4739&lt;&gt;"", INDEX($U$5:$U$1433, MATCH(J4739, $E$5:$E$1433, 0)),""),"")</f>
        <v/>
      </c>
    </row>
    <row r="4740">
      <c r="A4740" t="str">
        <f>IF(B4740&lt;&gt;"",A4739+1,"")</f>
        <v/>
      </c>
      <c r="F4740" t="str">
        <f>IFERROR(IF(VLOOKUP(E4740,J:J,1,0)=E4740,"X",""),"")</f>
        <v/>
      </c>
      <c r="G4740" t="str">
        <f>IF(J4740&lt;&gt;"", INDEX($C$5:$C$1433, MATCH(J4740, $E$5:$E$1433, 0)),"")</f>
        <v/>
      </c>
      <c r="H4740" t="str">
        <f>IF(J4740&lt;&gt;"", INDEX($D$5:$D$1433, MATCH(J4740, $E$5:$E$1433, 0)),"")</f>
        <v/>
      </c>
      <c r="I4740" t="str">
        <f>IFERROR(IF(J4740&lt;&gt;"", INDEX($B$5:$B$1433, MATCH(J4740, $E$5:$E$1433, 0)),""),"SAI")</f>
        <v/>
      </c>
      <c r="L4740" t="str">
        <f>IFERROR(IF($N$5="Sáng",IF(MID(K4740,2,7)-MID($L$2,2,7)&gt;0,"Trễ",""),IF(MID(K4740,2,7)-MID($Q$2,2,7)&gt;0,"Trễ","")),"")</f>
        <v/>
      </c>
      <c r="M4740" t="str">
        <f>IFERROR(IF($N$5="Sáng",MID(K4740,2,7)-MID($L$2,2,7),MID(K4740,2,7)-MID($Q$2,2,7)),"")</f>
        <v/>
      </c>
      <c r="Q4740" t="str">
        <f>IF(B4740&lt;&gt;"",IF(AND(P4740="",F4740=""),"Không phép ",""),"")</f>
        <v/>
      </c>
      <c r="R4740" t="str">
        <f>UPPER(B4740)</f>
        <v/>
      </c>
      <c r="T4740" t="str">
        <f>IFERROR(IF(J4740&lt;&gt;"", INDEX($S$5:$S$1433, MATCH(J4740, $E$5:$E$1433, 0)),""),"")</f>
        <v/>
      </c>
      <c r="V4740" t="str">
        <f>IFERROR(IF(J4740&lt;&gt;"", INDEX($U$5:$U$1433, MATCH(J4740, $E$5:$E$1433, 0)),""),"")</f>
        <v/>
      </c>
    </row>
    <row r="4741">
      <c r="A4741" t="str">
        <f>IF(B4741&lt;&gt;"",A4740+1,"")</f>
        <v/>
      </c>
      <c r="F4741" t="str">
        <f>IFERROR(IF(VLOOKUP(E4741,J:J,1,0)=E4741,"X",""),"")</f>
        <v/>
      </c>
      <c r="G4741" t="str">
        <f>IF(J4741&lt;&gt;"", INDEX($C$5:$C$1433, MATCH(J4741, $E$5:$E$1433, 0)),"")</f>
        <v/>
      </c>
      <c r="H4741" t="str">
        <f>IF(J4741&lt;&gt;"", INDEX($D$5:$D$1433, MATCH(J4741, $E$5:$E$1433, 0)),"")</f>
        <v/>
      </c>
      <c r="I4741" t="str">
        <f>IFERROR(IF(J4741&lt;&gt;"", INDEX($B$5:$B$1433, MATCH(J4741, $E$5:$E$1433, 0)),""),"SAI")</f>
        <v/>
      </c>
      <c r="L4741" t="str">
        <f>IFERROR(IF($N$5="Sáng",IF(MID(K4741,2,7)-MID($L$2,2,7)&gt;0,"Trễ",""),IF(MID(K4741,2,7)-MID($Q$2,2,7)&gt;0,"Trễ","")),"")</f>
        <v/>
      </c>
      <c r="M4741" t="str">
        <f>IFERROR(IF($N$5="Sáng",MID(K4741,2,7)-MID($L$2,2,7),MID(K4741,2,7)-MID($Q$2,2,7)),"")</f>
        <v/>
      </c>
      <c r="Q4741" t="str">
        <f>IF(B4741&lt;&gt;"",IF(AND(P4741="",F4741=""),"Không phép ",""),"")</f>
        <v/>
      </c>
      <c r="R4741" t="str">
        <f>UPPER(B4741)</f>
        <v/>
      </c>
      <c r="T4741" t="str">
        <f>IFERROR(IF(J4741&lt;&gt;"", INDEX($S$5:$S$1433, MATCH(J4741, $E$5:$E$1433, 0)),""),"")</f>
        <v/>
      </c>
      <c r="V4741" t="str">
        <f>IFERROR(IF(J4741&lt;&gt;"", INDEX($U$5:$U$1433, MATCH(J4741, $E$5:$E$1433, 0)),""),"")</f>
        <v/>
      </c>
    </row>
    <row r="4742">
      <c r="A4742" t="str">
        <f>IF(B4742&lt;&gt;"",A4741+1,"")</f>
        <v/>
      </c>
      <c r="F4742" t="str">
        <f>IFERROR(IF(VLOOKUP(E4742,J:J,1,0)=E4742,"X",""),"")</f>
        <v/>
      </c>
      <c r="G4742" t="str">
        <f>IF(J4742&lt;&gt;"", INDEX($C$5:$C$1433, MATCH(J4742, $E$5:$E$1433, 0)),"")</f>
        <v/>
      </c>
      <c r="H4742" t="str">
        <f>IF(J4742&lt;&gt;"", INDEX($D$5:$D$1433, MATCH(J4742, $E$5:$E$1433, 0)),"")</f>
        <v/>
      </c>
      <c r="I4742" t="str">
        <f>IFERROR(IF(J4742&lt;&gt;"", INDEX($B$5:$B$1433, MATCH(J4742, $E$5:$E$1433, 0)),""),"SAI")</f>
        <v/>
      </c>
      <c r="L4742" t="str">
        <f>IFERROR(IF($N$5="Sáng",IF(MID(K4742,2,7)-MID($L$2,2,7)&gt;0,"Trễ",""),IF(MID(K4742,2,7)-MID($Q$2,2,7)&gt;0,"Trễ","")),"")</f>
        <v/>
      </c>
      <c r="M4742" t="str">
        <f>IFERROR(IF($N$5="Sáng",MID(K4742,2,7)-MID($L$2,2,7),MID(K4742,2,7)-MID($Q$2,2,7)),"")</f>
        <v/>
      </c>
      <c r="Q4742" t="str">
        <f>IF(B4742&lt;&gt;"",IF(AND(P4742="",F4742=""),"Không phép ",""),"")</f>
        <v/>
      </c>
      <c r="R4742" t="str">
        <f>UPPER(B4742)</f>
        <v/>
      </c>
      <c r="T4742" t="str">
        <f>IFERROR(IF(J4742&lt;&gt;"", INDEX($S$5:$S$1433, MATCH(J4742, $E$5:$E$1433, 0)),""),"")</f>
        <v/>
      </c>
      <c r="V4742" t="str">
        <f>IFERROR(IF(J4742&lt;&gt;"", INDEX($U$5:$U$1433, MATCH(J4742, $E$5:$E$1433, 0)),""),"")</f>
        <v/>
      </c>
    </row>
    <row r="4743">
      <c r="A4743" t="str">
        <f>IF(B4743&lt;&gt;"",A4742+1,"")</f>
        <v/>
      </c>
      <c r="F4743" t="str">
        <f>IFERROR(IF(VLOOKUP(E4743,J:J,1,0)=E4743,"X",""),"")</f>
        <v/>
      </c>
      <c r="G4743" t="str">
        <f>IF(J4743&lt;&gt;"", INDEX($C$5:$C$1433, MATCH(J4743, $E$5:$E$1433, 0)),"")</f>
        <v/>
      </c>
      <c r="H4743" t="str">
        <f>IF(J4743&lt;&gt;"", INDEX($D$5:$D$1433, MATCH(J4743, $E$5:$E$1433, 0)),"")</f>
        <v/>
      </c>
      <c r="I4743" t="str">
        <f>IFERROR(IF(J4743&lt;&gt;"", INDEX($B$5:$B$1433, MATCH(J4743, $E$5:$E$1433, 0)),""),"SAI")</f>
        <v/>
      </c>
      <c r="L4743" t="str">
        <f>IFERROR(IF($N$5="Sáng",IF(MID(K4743,2,7)-MID($L$2,2,7)&gt;0,"Trễ",""),IF(MID(K4743,2,7)-MID($Q$2,2,7)&gt;0,"Trễ","")),"")</f>
        <v/>
      </c>
      <c r="M4743" t="str">
        <f>IFERROR(IF($N$5="Sáng",MID(K4743,2,7)-MID($L$2,2,7),MID(K4743,2,7)-MID($Q$2,2,7)),"")</f>
        <v/>
      </c>
      <c r="Q4743" t="str">
        <f>IF(B4743&lt;&gt;"",IF(AND(P4743="",F4743=""),"Không phép ",""),"")</f>
        <v/>
      </c>
      <c r="R4743" t="str">
        <f>UPPER(B4743)</f>
        <v/>
      </c>
      <c r="T4743" t="str">
        <f>IFERROR(IF(J4743&lt;&gt;"", INDEX($S$5:$S$1433, MATCH(J4743, $E$5:$E$1433, 0)),""),"")</f>
        <v/>
      </c>
      <c r="V4743" t="str">
        <f>IFERROR(IF(J4743&lt;&gt;"", INDEX($U$5:$U$1433, MATCH(J4743, $E$5:$E$1433, 0)),""),"")</f>
        <v/>
      </c>
    </row>
    <row r="4744">
      <c r="A4744" t="str">
        <f>IF(B4744&lt;&gt;"",A4743+1,"")</f>
        <v/>
      </c>
      <c r="F4744" t="str">
        <f>IFERROR(IF(VLOOKUP(E4744,J:J,1,0)=E4744,"X",""),"")</f>
        <v/>
      </c>
      <c r="G4744" t="str">
        <f>IF(J4744&lt;&gt;"", INDEX($C$5:$C$1433, MATCH(J4744, $E$5:$E$1433, 0)),"")</f>
        <v/>
      </c>
      <c r="H4744" t="str">
        <f>IF(J4744&lt;&gt;"", INDEX($D$5:$D$1433, MATCH(J4744, $E$5:$E$1433, 0)),"")</f>
        <v/>
      </c>
      <c r="I4744" t="str">
        <f>IFERROR(IF(J4744&lt;&gt;"", INDEX($B$5:$B$1433, MATCH(J4744, $E$5:$E$1433, 0)),""),"SAI")</f>
        <v/>
      </c>
      <c r="L4744" t="str">
        <f>IFERROR(IF($N$5="Sáng",IF(MID(K4744,2,7)-MID($L$2,2,7)&gt;0,"Trễ",""),IF(MID(K4744,2,7)-MID($Q$2,2,7)&gt;0,"Trễ","")),"")</f>
        <v/>
      </c>
      <c r="M4744" t="str">
        <f>IFERROR(IF($N$5="Sáng",MID(K4744,2,7)-MID($L$2,2,7),MID(K4744,2,7)-MID($Q$2,2,7)),"")</f>
        <v/>
      </c>
      <c r="Q4744" t="str">
        <f>IF(B4744&lt;&gt;"",IF(AND(P4744="",F4744=""),"Không phép ",""),"")</f>
        <v/>
      </c>
      <c r="R4744" t="str">
        <f>UPPER(B4744)</f>
        <v/>
      </c>
      <c r="T4744" t="str">
        <f>IFERROR(IF(J4744&lt;&gt;"", INDEX($S$5:$S$1433, MATCH(J4744, $E$5:$E$1433, 0)),""),"")</f>
        <v/>
      </c>
      <c r="V4744" t="str">
        <f>IFERROR(IF(J4744&lt;&gt;"", INDEX($U$5:$U$1433, MATCH(J4744, $E$5:$E$1433, 0)),""),"")</f>
        <v/>
      </c>
    </row>
    <row r="4745">
      <c r="A4745" t="str">
        <f>IF(B4745&lt;&gt;"",A4744+1,"")</f>
        <v/>
      </c>
      <c r="F4745" t="str">
        <f>IFERROR(IF(VLOOKUP(E4745,J:J,1,0)=E4745,"X",""),"")</f>
        <v/>
      </c>
      <c r="G4745" t="str">
        <f>IF(J4745&lt;&gt;"", INDEX($C$5:$C$1433, MATCH(J4745, $E$5:$E$1433, 0)),"")</f>
        <v/>
      </c>
      <c r="H4745" t="str">
        <f>IF(J4745&lt;&gt;"", INDEX($D$5:$D$1433, MATCH(J4745, $E$5:$E$1433, 0)),"")</f>
        <v/>
      </c>
      <c r="I4745" t="str">
        <f>IFERROR(IF(J4745&lt;&gt;"", INDEX($B$5:$B$1433, MATCH(J4745, $E$5:$E$1433, 0)),""),"SAI")</f>
        <v/>
      </c>
      <c r="L4745" t="str">
        <f>IFERROR(IF($N$5="Sáng",IF(MID(K4745,2,7)-MID($L$2,2,7)&gt;0,"Trễ",""),IF(MID(K4745,2,7)-MID($Q$2,2,7)&gt;0,"Trễ","")),"")</f>
        <v/>
      </c>
      <c r="M4745" t="str">
        <f>IFERROR(IF($N$5="Sáng",MID(K4745,2,7)-MID($L$2,2,7),MID(K4745,2,7)-MID($Q$2,2,7)),"")</f>
        <v/>
      </c>
      <c r="Q4745" t="str">
        <f>IF(B4745&lt;&gt;"",IF(AND(P4745="",F4745=""),"Không phép ",""),"")</f>
        <v/>
      </c>
      <c r="R4745" t="str">
        <f>UPPER(B4745)</f>
        <v/>
      </c>
      <c r="T4745" t="str">
        <f>IFERROR(IF(J4745&lt;&gt;"", INDEX($S$5:$S$1433, MATCH(J4745, $E$5:$E$1433, 0)),""),"")</f>
        <v/>
      </c>
      <c r="V4745" t="str">
        <f>IFERROR(IF(J4745&lt;&gt;"", INDEX($U$5:$U$1433, MATCH(J4745, $E$5:$E$1433, 0)),""),"")</f>
        <v/>
      </c>
    </row>
    <row r="4746">
      <c r="A4746" t="str">
        <f>IF(B4746&lt;&gt;"",A4745+1,"")</f>
        <v/>
      </c>
      <c r="F4746" t="str">
        <f>IFERROR(IF(VLOOKUP(E4746,J:J,1,0)=E4746,"X",""),"")</f>
        <v/>
      </c>
      <c r="G4746" t="str">
        <f>IF(J4746&lt;&gt;"", INDEX($C$5:$C$1433, MATCH(J4746, $E$5:$E$1433, 0)),"")</f>
        <v/>
      </c>
      <c r="H4746" t="str">
        <f>IF(J4746&lt;&gt;"", INDEX($D$5:$D$1433, MATCH(J4746, $E$5:$E$1433, 0)),"")</f>
        <v/>
      </c>
      <c r="I4746" t="str">
        <f>IFERROR(IF(J4746&lt;&gt;"", INDEX($B$5:$B$1433, MATCH(J4746, $E$5:$E$1433, 0)),""),"SAI")</f>
        <v/>
      </c>
      <c r="L4746" t="str">
        <f>IFERROR(IF($N$5="Sáng",IF(MID(K4746,2,7)-MID($L$2,2,7)&gt;0,"Trễ",""),IF(MID(K4746,2,7)-MID($Q$2,2,7)&gt;0,"Trễ","")),"")</f>
        <v/>
      </c>
      <c r="M4746" t="str">
        <f>IFERROR(IF($N$5="Sáng",MID(K4746,2,7)-MID($L$2,2,7),MID(K4746,2,7)-MID($Q$2,2,7)),"")</f>
        <v/>
      </c>
      <c r="Q4746" t="str">
        <f>IF(B4746&lt;&gt;"",IF(AND(P4746="",F4746=""),"Không phép ",""),"")</f>
        <v/>
      </c>
      <c r="R4746" t="str">
        <f>UPPER(B4746)</f>
        <v/>
      </c>
      <c r="T4746" t="str">
        <f>IFERROR(IF(J4746&lt;&gt;"", INDEX($S$5:$S$1433, MATCH(J4746, $E$5:$E$1433, 0)),""),"")</f>
        <v/>
      </c>
      <c r="V4746" t="str">
        <f>IFERROR(IF(J4746&lt;&gt;"", INDEX($U$5:$U$1433, MATCH(J4746, $E$5:$E$1433, 0)),""),"")</f>
        <v/>
      </c>
    </row>
    <row r="4747">
      <c r="A4747" t="str">
        <f>IF(B4747&lt;&gt;"",A4746+1,"")</f>
        <v/>
      </c>
      <c r="F4747" t="str">
        <f>IFERROR(IF(VLOOKUP(E4747,J:J,1,0)=E4747,"X",""),"")</f>
        <v/>
      </c>
      <c r="G4747" t="str">
        <f>IF(J4747&lt;&gt;"", INDEX($C$5:$C$1433, MATCH(J4747, $E$5:$E$1433, 0)),"")</f>
        <v/>
      </c>
      <c r="H4747" t="str">
        <f>IF(J4747&lt;&gt;"", INDEX($D$5:$D$1433, MATCH(J4747, $E$5:$E$1433, 0)),"")</f>
        <v/>
      </c>
      <c r="I4747" t="str">
        <f>IFERROR(IF(J4747&lt;&gt;"", INDEX($B$5:$B$1433, MATCH(J4747, $E$5:$E$1433, 0)),""),"SAI")</f>
        <v/>
      </c>
      <c r="L4747" t="str">
        <f>IFERROR(IF($N$5="Sáng",IF(MID(K4747,2,7)-MID($L$2,2,7)&gt;0,"Trễ",""),IF(MID(K4747,2,7)-MID($Q$2,2,7)&gt;0,"Trễ","")),"")</f>
        <v/>
      </c>
      <c r="M4747" t="str">
        <f>IFERROR(IF($N$5="Sáng",MID(K4747,2,7)-MID($L$2,2,7),MID(K4747,2,7)-MID($Q$2,2,7)),"")</f>
        <v/>
      </c>
      <c r="Q4747" t="str">
        <f>IF(B4747&lt;&gt;"",IF(AND(P4747="",F4747=""),"Không phép ",""),"")</f>
        <v/>
      </c>
      <c r="R4747" t="str">
        <f>UPPER(B4747)</f>
        <v/>
      </c>
      <c r="T4747" t="str">
        <f>IFERROR(IF(J4747&lt;&gt;"", INDEX($S$5:$S$1433, MATCH(J4747, $E$5:$E$1433, 0)),""),"")</f>
        <v/>
      </c>
      <c r="V4747" t="str">
        <f>IFERROR(IF(J4747&lt;&gt;"", INDEX($U$5:$U$1433, MATCH(J4747, $E$5:$E$1433, 0)),""),"")</f>
        <v/>
      </c>
    </row>
    <row r="4748">
      <c r="A4748" t="str">
        <f>IF(B4748&lt;&gt;"",A4747+1,"")</f>
        <v/>
      </c>
      <c r="F4748" t="str">
        <f>IFERROR(IF(VLOOKUP(E4748,J:J,1,0)=E4748,"X",""),"")</f>
        <v/>
      </c>
      <c r="G4748" t="str">
        <f>IF(J4748&lt;&gt;"", INDEX($C$5:$C$1433, MATCH(J4748, $E$5:$E$1433, 0)),"")</f>
        <v/>
      </c>
      <c r="H4748" t="str">
        <f>IF(J4748&lt;&gt;"", INDEX($D$5:$D$1433, MATCH(J4748, $E$5:$E$1433, 0)),"")</f>
        <v/>
      </c>
      <c r="I4748" t="str">
        <f>IFERROR(IF(J4748&lt;&gt;"", INDEX($B$5:$B$1433, MATCH(J4748, $E$5:$E$1433, 0)),""),"SAI")</f>
        <v/>
      </c>
      <c r="L4748" t="str">
        <f>IFERROR(IF($N$5="Sáng",IF(MID(K4748,2,7)-MID($L$2,2,7)&gt;0,"Trễ",""),IF(MID(K4748,2,7)-MID($Q$2,2,7)&gt;0,"Trễ","")),"")</f>
        <v/>
      </c>
      <c r="M4748" t="str">
        <f>IFERROR(IF($N$5="Sáng",MID(K4748,2,7)-MID($L$2,2,7),MID(K4748,2,7)-MID($Q$2,2,7)),"")</f>
        <v/>
      </c>
      <c r="Q4748" t="str">
        <f>IF(B4748&lt;&gt;"",IF(AND(P4748="",F4748=""),"Không phép ",""),"")</f>
        <v/>
      </c>
      <c r="R4748" t="str">
        <f>UPPER(B4748)</f>
        <v/>
      </c>
      <c r="T4748" t="str">
        <f>IFERROR(IF(J4748&lt;&gt;"", INDEX($S$5:$S$1433, MATCH(J4748, $E$5:$E$1433, 0)),""),"")</f>
        <v/>
      </c>
      <c r="V4748" t="str">
        <f>IFERROR(IF(J4748&lt;&gt;"", INDEX($U$5:$U$1433, MATCH(J4748, $E$5:$E$1433, 0)),""),"")</f>
        <v/>
      </c>
    </row>
    <row r="4749">
      <c r="A4749" t="str">
        <f>IF(B4749&lt;&gt;"",A4748+1,"")</f>
        <v/>
      </c>
      <c r="F4749" t="str">
        <f>IFERROR(IF(VLOOKUP(E4749,J:J,1,0)=E4749,"X",""),"")</f>
        <v/>
      </c>
      <c r="G4749" t="str">
        <f>IF(J4749&lt;&gt;"", INDEX($C$5:$C$1433, MATCH(J4749, $E$5:$E$1433, 0)),"")</f>
        <v/>
      </c>
      <c r="H4749" t="str">
        <f>IF(J4749&lt;&gt;"", INDEX($D$5:$D$1433, MATCH(J4749, $E$5:$E$1433, 0)),"")</f>
        <v/>
      </c>
      <c r="I4749" t="str">
        <f>IFERROR(IF(J4749&lt;&gt;"", INDEX($B$5:$B$1433, MATCH(J4749, $E$5:$E$1433, 0)),""),"SAI")</f>
        <v/>
      </c>
      <c r="L4749" t="str">
        <f>IFERROR(IF($N$5="Sáng",IF(MID(K4749,2,7)-MID($L$2,2,7)&gt;0,"Trễ",""),IF(MID(K4749,2,7)-MID($Q$2,2,7)&gt;0,"Trễ","")),"")</f>
        <v/>
      </c>
      <c r="M4749" t="str">
        <f>IFERROR(IF($N$5="Sáng",MID(K4749,2,7)-MID($L$2,2,7),MID(K4749,2,7)-MID($Q$2,2,7)),"")</f>
        <v/>
      </c>
      <c r="Q4749" t="str">
        <f>IF(B4749&lt;&gt;"",IF(AND(P4749="",F4749=""),"Không phép ",""),"")</f>
        <v/>
      </c>
      <c r="R4749" t="str">
        <f>UPPER(B4749)</f>
        <v/>
      </c>
      <c r="T4749" t="str">
        <f>IFERROR(IF(J4749&lt;&gt;"", INDEX($S$5:$S$1433, MATCH(J4749, $E$5:$E$1433, 0)),""),"")</f>
        <v/>
      </c>
      <c r="V4749" t="str">
        <f>IFERROR(IF(J4749&lt;&gt;"", INDEX($U$5:$U$1433, MATCH(J4749, $E$5:$E$1433, 0)),""),"")</f>
        <v/>
      </c>
    </row>
    <row r="4750">
      <c r="A4750" t="str">
        <f>IF(B4750&lt;&gt;"",A4749+1,"")</f>
        <v/>
      </c>
      <c r="F4750" t="str">
        <f>IFERROR(IF(VLOOKUP(E4750,J:J,1,0)=E4750,"X",""),"")</f>
        <v/>
      </c>
      <c r="G4750" t="str">
        <f>IF(J4750&lt;&gt;"", INDEX($C$5:$C$1433, MATCH(J4750, $E$5:$E$1433, 0)),"")</f>
        <v/>
      </c>
      <c r="H4750" t="str">
        <f>IF(J4750&lt;&gt;"", INDEX($D$5:$D$1433, MATCH(J4750, $E$5:$E$1433, 0)),"")</f>
        <v/>
      </c>
      <c r="I4750" t="str">
        <f>IFERROR(IF(J4750&lt;&gt;"", INDEX($B$5:$B$1433, MATCH(J4750, $E$5:$E$1433, 0)),""),"SAI")</f>
        <v/>
      </c>
      <c r="L4750" t="str">
        <f>IFERROR(IF($N$5="Sáng",IF(MID(K4750,2,7)-MID($L$2,2,7)&gt;0,"Trễ",""),IF(MID(K4750,2,7)-MID($Q$2,2,7)&gt;0,"Trễ","")),"")</f>
        <v/>
      </c>
      <c r="M4750" t="str">
        <f>IFERROR(IF($N$5="Sáng",MID(K4750,2,7)-MID($L$2,2,7),MID(K4750,2,7)-MID($Q$2,2,7)),"")</f>
        <v/>
      </c>
      <c r="Q4750" t="str">
        <f>IF(B4750&lt;&gt;"",IF(AND(P4750="",F4750=""),"Không phép ",""),"")</f>
        <v/>
      </c>
      <c r="R4750" t="str">
        <f>UPPER(B4750)</f>
        <v/>
      </c>
      <c r="T4750" t="str">
        <f>IFERROR(IF(J4750&lt;&gt;"", INDEX($S$5:$S$1433, MATCH(J4750, $E$5:$E$1433, 0)),""),"")</f>
        <v/>
      </c>
      <c r="V4750" t="str">
        <f>IFERROR(IF(J4750&lt;&gt;"", INDEX($U$5:$U$1433, MATCH(J4750, $E$5:$E$1433, 0)),""),"")</f>
        <v/>
      </c>
    </row>
    <row r="4751">
      <c r="A4751" t="str">
        <f>IF(B4751&lt;&gt;"",A4750+1,"")</f>
        <v/>
      </c>
      <c r="F4751" t="str">
        <f>IFERROR(IF(VLOOKUP(E4751,J:J,1,0)=E4751,"X",""),"")</f>
        <v/>
      </c>
      <c r="G4751" t="str">
        <f>IF(J4751&lt;&gt;"", INDEX($C$5:$C$1433, MATCH(J4751, $E$5:$E$1433, 0)),"")</f>
        <v/>
      </c>
      <c r="H4751" t="str">
        <f>IF(J4751&lt;&gt;"", INDEX($D$5:$D$1433, MATCH(J4751, $E$5:$E$1433, 0)),"")</f>
        <v/>
      </c>
      <c r="I4751" t="str">
        <f>IFERROR(IF(J4751&lt;&gt;"", INDEX($B$5:$B$1433, MATCH(J4751, $E$5:$E$1433, 0)),""),"SAI")</f>
        <v/>
      </c>
      <c r="L4751" t="str">
        <f>IFERROR(IF($N$5="Sáng",IF(MID(K4751,2,7)-MID($L$2,2,7)&gt;0,"Trễ",""),IF(MID(K4751,2,7)-MID($Q$2,2,7)&gt;0,"Trễ","")),"")</f>
        <v/>
      </c>
      <c r="M4751" t="str">
        <f>IFERROR(IF($N$5="Sáng",MID(K4751,2,7)-MID($L$2,2,7),MID(K4751,2,7)-MID($Q$2,2,7)),"")</f>
        <v/>
      </c>
      <c r="Q4751" t="str">
        <f>IF(B4751&lt;&gt;"",IF(AND(P4751="",F4751=""),"Không phép ",""),"")</f>
        <v/>
      </c>
      <c r="R4751" t="str">
        <f>UPPER(B4751)</f>
        <v/>
      </c>
      <c r="T4751" t="str">
        <f>IFERROR(IF(J4751&lt;&gt;"", INDEX($S$5:$S$1433, MATCH(J4751, $E$5:$E$1433, 0)),""),"")</f>
        <v/>
      </c>
      <c r="V4751" t="str">
        <f>IFERROR(IF(J4751&lt;&gt;"", INDEX($U$5:$U$1433, MATCH(J4751, $E$5:$E$1433, 0)),""),"")</f>
        <v/>
      </c>
    </row>
    <row r="4752">
      <c r="A4752" t="str">
        <f>IF(B4752&lt;&gt;"",A4751+1,"")</f>
        <v/>
      </c>
      <c r="F4752" t="str">
        <f>IFERROR(IF(VLOOKUP(E4752,J:J,1,0)=E4752,"X",""),"")</f>
        <v/>
      </c>
      <c r="G4752" t="str">
        <f>IF(J4752&lt;&gt;"", INDEX($C$5:$C$1433, MATCH(J4752, $E$5:$E$1433, 0)),"")</f>
        <v/>
      </c>
      <c r="H4752" t="str">
        <f>IF(J4752&lt;&gt;"", INDEX($D$5:$D$1433, MATCH(J4752, $E$5:$E$1433, 0)),"")</f>
        <v/>
      </c>
      <c r="I4752" t="str">
        <f>IFERROR(IF(J4752&lt;&gt;"", INDEX($B$5:$B$1433, MATCH(J4752, $E$5:$E$1433, 0)),""),"SAI")</f>
        <v/>
      </c>
      <c r="L4752" t="str">
        <f>IFERROR(IF($N$5="Sáng",IF(MID(K4752,2,7)-MID($L$2,2,7)&gt;0,"Trễ",""),IF(MID(K4752,2,7)-MID($Q$2,2,7)&gt;0,"Trễ","")),"")</f>
        <v/>
      </c>
      <c r="M4752" t="str">
        <f>IFERROR(IF($N$5="Sáng",MID(K4752,2,7)-MID($L$2,2,7),MID(K4752,2,7)-MID($Q$2,2,7)),"")</f>
        <v/>
      </c>
      <c r="Q4752" t="str">
        <f>IF(B4752&lt;&gt;"",IF(AND(P4752="",F4752=""),"Không phép ",""),"")</f>
        <v/>
      </c>
      <c r="R4752" t="str">
        <f>UPPER(B4752)</f>
        <v/>
      </c>
      <c r="T4752" t="str">
        <f>IFERROR(IF(J4752&lt;&gt;"", INDEX($S$5:$S$1433, MATCH(J4752, $E$5:$E$1433, 0)),""),"")</f>
        <v/>
      </c>
      <c r="V4752" t="str">
        <f>IFERROR(IF(J4752&lt;&gt;"", INDEX($U$5:$U$1433, MATCH(J4752, $E$5:$E$1433, 0)),""),"")</f>
        <v/>
      </c>
    </row>
    <row r="4753">
      <c r="A4753" t="str">
        <f>IF(B4753&lt;&gt;"",A4752+1,"")</f>
        <v/>
      </c>
      <c r="F4753" t="str">
        <f>IFERROR(IF(VLOOKUP(E4753,J:J,1,0)=E4753,"X",""),"")</f>
        <v/>
      </c>
      <c r="G4753" t="str">
        <f>IF(J4753&lt;&gt;"", INDEX($C$5:$C$1433, MATCH(J4753, $E$5:$E$1433, 0)),"")</f>
        <v/>
      </c>
      <c r="H4753" t="str">
        <f>IF(J4753&lt;&gt;"", INDEX($D$5:$D$1433, MATCH(J4753, $E$5:$E$1433, 0)),"")</f>
        <v/>
      </c>
      <c r="I4753" t="str">
        <f>IFERROR(IF(J4753&lt;&gt;"", INDEX($B$5:$B$1433, MATCH(J4753, $E$5:$E$1433, 0)),""),"SAI")</f>
        <v/>
      </c>
      <c r="L4753" t="str">
        <f>IFERROR(IF($N$5="Sáng",IF(MID(K4753,2,7)-MID($L$2,2,7)&gt;0,"Trễ",""),IF(MID(K4753,2,7)-MID($Q$2,2,7)&gt;0,"Trễ","")),"")</f>
        <v/>
      </c>
      <c r="M4753" t="str">
        <f>IFERROR(IF($N$5="Sáng",MID(K4753,2,7)-MID($L$2,2,7),MID(K4753,2,7)-MID($Q$2,2,7)),"")</f>
        <v/>
      </c>
      <c r="Q4753" t="str">
        <f>IF(B4753&lt;&gt;"",IF(AND(P4753="",F4753=""),"Không phép ",""),"")</f>
        <v/>
      </c>
      <c r="R4753" t="str">
        <f>UPPER(B4753)</f>
        <v/>
      </c>
      <c r="T4753" t="str">
        <f>IFERROR(IF(J4753&lt;&gt;"", INDEX($S$5:$S$1433, MATCH(J4753, $E$5:$E$1433, 0)),""),"")</f>
        <v/>
      </c>
      <c r="V4753" t="str">
        <f>IFERROR(IF(J4753&lt;&gt;"", INDEX($U$5:$U$1433, MATCH(J4753, $E$5:$E$1433, 0)),""),"")</f>
        <v/>
      </c>
    </row>
    <row r="4754">
      <c r="A4754" t="str">
        <f>IF(B4754&lt;&gt;"",A4753+1,"")</f>
        <v/>
      </c>
      <c r="F4754" t="str">
        <f>IFERROR(IF(VLOOKUP(E4754,J:J,1,0)=E4754,"X",""),"")</f>
        <v/>
      </c>
      <c r="G4754" t="str">
        <f>IF(J4754&lt;&gt;"", INDEX($C$5:$C$1433, MATCH(J4754, $E$5:$E$1433, 0)),"")</f>
        <v/>
      </c>
      <c r="H4754" t="str">
        <f>IF(J4754&lt;&gt;"", INDEX($D$5:$D$1433, MATCH(J4754, $E$5:$E$1433, 0)),"")</f>
        <v/>
      </c>
      <c r="I4754" t="str">
        <f>IFERROR(IF(J4754&lt;&gt;"", INDEX($B$5:$B$1433, MATCH(J4754, $E$5:$E$1433, 0)),""),"SAI")</f>
        <v/>
      </c>
      <c r="L4754" t="str">
        <f>IFERROR(IF($N$5="Sáng",IF(MID(K4754,2,7)-MID($L$2,2,7)&gt;0,"Trễ",""),IF(MID(K4754,2,7)-MID($Q$2,2,7)&gt;0,"Trễ","")),"")</f>
        <v/>
      </c>
      <c r="M4754" t="str">
        <f>IFERROR(IF($N$5="Sáng",MID(K4754,2,7)-MID($L$2,2,7),MID(K4754,2,7)-MID($Q$2,2,7)),"")</f>
        <v/>
      </c>
      <c r="Q4754" t="str">
        <f>IF(B4754&lt;&gt;"",IF(AND(P4754="",F4754=""),"Không phép ",""),"")</f>
        <v/>
      </c>
      <c r="R4754" t="str">
        <f>UPPER(B4754)</f>
        <v/>
      </c>
      <c r="T4754" t="str">
        <f>IFERROR(IF(J4754&lt;&gt;"", INDEX($S$5:$S$1433, MATCH(J4754, $E$5:$E$1433, 0)),""),"")</f>
        <v/>
      </c>
      <c r="V4754" t="str">
        <f>IFERROR(IF(J4754&lt;&gt;"", INDEX($U$5:$U$1433, MATCH(J4754, $E$5:$E$1433, 0)),""),"")</f>
        <v/>
      </c>
    </row>
    <row r="4755">
      <c r="A4755" t="str">
        <f>IF(B4755&lt;&gt;"",A4754+1,"")</f>
        <v/>
      </c>
      <c r="F4755" t="str">
        <f>IFERROR(IF(VLOOKUP(E4755,J:J,1,0)=E4755,"X",""),"")</f>
        <v/>
      </c>
      <c r="G4755" t="str">
        <f>IF(J4755&lt;&gt;"", INDEX($C$5:$C$1433, MATCH(J4755, $E$5:$E$1433, 0)),"")</f>
        <v/>
      </c>
      <c r="H4755" t="str">
        <f>IF(J4755&lt;&gt;"", INDEX($D$5:$D$1433, MATCH(J4755, $E$5:$E$1433, 0)),"")</f>
        <v/>
      </c>
      <c r="I4755" t="str">
        <f>IFERROR(IF(J4755&lt;&gt;"", INDEX($B$5:$B$1433, MATCH(J4755, $E$5:$E$1433, 0)),""),"SAI")</f>
        <v/>
      </c>
      <c r="L4755" t="str">
        <f>IFERROR(IF($N$5="Sáng",IF(MID(K4755,2,7)-MID($L$2,2,7)&gt;0,"Trễ",""),IF(MID(K4755,2,7)-MID($Q$2,2,7)&gt;0,"Trễ","")),"")</f>
        <v/>
      </c>
      <c r="M4755" t="str">
        <f>IFERROR(IF($N$5="Sáng",MID(K4755,2,7)-MID($L$2,2,7),MID(K4755,2,7)-MID($Q$2,2,7)),"")</f>
        <v/>
      </c>
      <c r="Q4755" t="str">
        <f>IF(B4755&lt;&gt;"",IF(AND(P4755="",F4755=""),"Không phép ",""),"")</f>
        <v/>
      </c>
      <c r="R4755" t="str">
        <f>UPPER(B4755)</f>
        <v/>
      </c>
      <c r="T4755" t="str">
        <f>IFERROR(IF(J4755&lt;&gt;"", INDEX($S$5:$S$1433, MATCH(J4755, $E$5:$E$1433, 0)),""),"")</f>
        <v/>
      </c>
      <c r="V4755" t="str">
        <f>IFERROR(IF(J4755&lt;&gt;"", INDEX($U$5:$U$1433, MATCH(J4755, $E$5:$E$1433, 0)),""),"")</f>
        <v/>
      </c>
    </row>
    <row r="4756">
      <c r="A4756" t="str">
        <f>IF(B4756&lt;&gt;"",A4755+1,"")</f>
        <v/>
      </c>
      <c r="F4756" t="str">
        <f>IFERROR(IF(VLOOKUP(E4756,J:J,1,0)=E4756,"X",""),"")</f>
        <v/>
      </c>
      <c r="G4756" t="str">
        <f>IF(J4756&lt;&gt;"", INDEX($C$5:$C$1433, MATCH(J4756, $E$5:$E$1433, 0)),"")</f>
        <v/>
      </c>
      <c r="H4756" t="str">
        <f>IF(J4756&lt;&gt;"", INDEX($D$5:$D$1433, MATCH(J4756, $E$5:$E$1433, 0)),"")</f>
        <v/>
      </c>
      <c r="I4756" t="str">
        <f>IFERROR(IF(J4756&lt;&gt;"", INDEX($B$5:$B$1433, MATCH(J4756, $E$5:$E$1433, 0)),""),"SAI")</f>
        <v/>
      </c>
      <c r="L4756" t="str">
        <f>IFERROR(IF($N$5="Sáng",IF(MID(K4756,2,7)-MID($L$2,2,7)&gt;0,"Trễ",""),IF(MID(K4756,2,7)-MID($Q$2,2,7)&gt;0,"Trễ","")),"")</f>
        <v/>
      </c>
      <c r="M4756" t="str">
        <f>IFERROR(IF($N$5="Sáng",MID(K4756,2,7)-MID($L$2,2,7),MID(K4756,2,7)-MID($Q$2,2,7)),"")</f>
        <v/>
      </c>
      <c r="Q4756" t="str">
        <f>IF(B4756&lt;&gt;"",IF(AND(P4756="",F4756=""),"Không phép ",""),"")</f>
        <v/>
      </c>
      <c r="R4756" t="str">
        <f>UPPER(B4756)</f>
        <v/>
      </c>
      <c r="T4756" t="str">
        <f>IFERROR(IF(J4756&lt;&gt;"", INDEX($S$5:$S$1433, MATCH(J4756, $E$5:$E$1433, 0)),""),"")</f>
        <v/>
      </c>
      <c r="V4756" t="str">
        <f>IFERROR(IF(J4756&lt;&gt;"", INDEX($U$5:$U$1433, MATCH(J4756, $E$5:$E$1433, 0)),""),"")</f>
        <v/>
      </c>
    </row>
    <row r="4757">
      <c r="A4757" t="str">
        <f>IF(B4757&lt;&gt;"",A4756+1,"")</f>
        <v/>
      </c>
      <c r="F4757" t="str">
        <f>IFERROR(IF(VLOOKUP(E4757,J:J,1,0)=E4757,"X",""),"")</f>
        <v/>
      </c>
      <c r="G4757" t="str">
        <f>IF(J4757&lt;&gt;"", INDEX($C$5:$C$1433, MATCH(J4757, $E$5:$E$1433, 0)),"")</f>
        <v/>
      </c>
      <c r="H4757" t="str">
        <f>IF(J4757&lt;&gt;"", INDEX($D$5:$D$1433, MATCH(J4757, $E$5:$E$1433, 0)),"")</f>
        <v/>
      </c>
      <c r="I4757" t="str">
        <f>IFERROR(IF(J4757&lt;&gt;"", INDEX($B$5:$B$1433, MATCH(J4757, $E$5:$E$1433, 0)),""),"SAI")</f>
        <v/>
      </c>
      <c r="L4757" t="str">
        <f>IFERROR(IF($N$5="Sáng",IF(MID(K4757,2,7)-MID($L$2,2,7)&gt;0,"Trễ",""),IF(MID(K4757,2,7)-MID($Q$2,2,7)&gt;0,"Trễ","")),"")</f>
        <v/>
      </c>
      <c r="M4757" t="str">
        <f>IFERROR(IF($N$5="Sáng",MID(K4757,2,7)-MID($L$2,2,7),MID(K4757,2,7)-MID($Q$2,2,7)),"")</f>
        <v/>
      </c>
      <c r="Q4757" t="str">
        <f>IF(B4757&lt;&gt;"",IF(AND(P4757="",F4757=""),"Không phép ",""),"")</f>
        <v/>
      </c>
      <c r="R4757" t="str">
        <f>UPPER(B4757)</f>
        <v/>
      </c>
      <c r="T4757" t="str">
        <f>IFERROR(IF(J4757&lt;&gt;"", INDEX($S$5:$S$1433, MATCH(J4757, $E$5:$E$1433, 0)),""),"")</f>
        <v/>
      </c>
      <c r="V4757" t="str">
        <f>IFERROR(IF(J4757&lt;&gt;"", INDEX($U$5:$U$1433, MATCH(J4757, $E$5:$E$1433, 0)),""),"")</f>
        <v/>
      </c>
    </row>
    <row r="4758">
      <c r="A4758" t="str">
        <f>IF(B4758&lt;&gt;"",A4757+1,"")</f>
        <v/>
      </c>
      <c r="F4758" t="str">
        <f>IFERROR(IF(VLOOKUP(E4758,J:J,1,0)=E4758,"X",""),"")</f>
        <v/>
      </c>
      <c r="G4758" t="str">
        <f>IF(J4758&lt;&gt;"", INDEX($C$5:$C$1433, MATCH(J4758, $E$5:$E$1433, 0)),"")</f>
        <v/>
      </c>
      <c r="H4758" t="str">
        <f>IF(J4758&lt;&gt;"", INDEX($D$5:$D$1433, MATCH(J4758, $E$5:$E$1433, 0)),"")</f>
        <v/>
      </c>
      <c r="I4758" t="str">
        <f>IFERROR(IF(J4758&lt;&gt;"", INDEX($B$5:$B$1433, MATCH(J4758, $E$5:$E$1433, 0)),""),"SAI")</f>
        <v/>
      </c>
      <c r="L4758" t="str">
        <f>IFERROR(IF($N$5="Sáng",IF(MID(K4758,2,7)-MID($L$2,2,7)&gt;0,"Trễ",""),IF(MID(K4758,2,7)-MID($Q$2,2,7)&gt;0,"Trễ","")),"")</f>
        <v/>
      </c>
      <c r="M4758" t="str">
        <f>IFERROR(IF($N$5="Sáng",MID(K4758,2,7)-MID($L$2,2,7),MID(K4758,2,7)-MID($Q$2,2,7)),"")</f>
        <v/>
      </c>
      <c r="Q4758" t="str">
        <f>IF(B4758&lt;&gt;"",IF(AND(P4758="",F4758=""),"Không phép ",""),"")</f>
        <v/>
      </c>
      <c r="R4758" t="str">
        <f>UPPER(B4758)</f>
        <v/>
      </c>
      <c r="T4758" t="str">
        <f>IFERROR(IF(J4758&lt;&gt;"", INDEX($S$5:$S$1433, MATCH(J4758, $E$5:$E$1433, 0)),""),"")</f>
        <v/>
      </c>
      <c r="V4758" t="str">
        <f>IFERROR(IF(J4758&lt;&gt;"", INDEX($U$5:$U$1433, MATCH(J4758, $E$5:$E$1433, 0)),""),"")</f>
        <v/>
      </c>
    </row>
    <row r="4759">
      <c r="A4759" t="str">
        <f>IF(B4759&lt;&gt;"",A4758+1,"")</f>
        <v/>
      </c>
      <c r="F4759" t="str">
        <f>IFERROR(IF(VLOOKUP(E4759,J:J,1,0)=E4759,"X",""),"")</f>
        <v/>
      </c>
      <c r="G4759" t="str">
        <f>IF(J4759&lt;&gt;"", INDEX($C$5:$C$1433, MATCH(J4759, $E$5:$E$1433, 0)),"")</f>
        <v/>
      </c>
      <c r="H4759" t="str">
        <f>IF(J4759&lt;&gt;"", INDEX($D$5:$D$1433, MATCH(J4759, $E$5:$E$1433, 0)),"")</f>
        <v/>
      </c>
      <c r="I4759" t="str">
        <f>IFERROR(IF(J4759&lt;&gt;"", INDEX($B$5:$B$1433, MATCH(J4759, $E$5:$E$1433, 0)),""),"SAI")</f>
        <v/>
      </c>
      <c r="L4759" t="str">
        <f>IFERROR(IF($N$5="Sáng",IF(MID(K4759,2,7)-MID($L$2,2,7)&gt;0,"Trễ",""),IF(MID(K4759,2,7)-MID($Q$2,2,7)&gt;0,"Trễ","")),"")</f>
        <v/>
      </c>
      <c r="M4759" t="str">
        <f>IFERROR(IF($N$5="Sáng",MID(K4759,2,7)-MID($L$2,2,7),MID(K4759,2,7)-MID($Q$2,2,7)),"")</f>
        <v/>
      </c>
      <c r="Q4759" t="str">
        <f>IF(B4759&lt;&gt;"",IF(AND(P4759="",F4759=""),"Không phép ",""),"")</f>
        <v/>
      </c>
      <c r="R4759" t="str">
        <f>UPPER(B4759)</f>
        <v/>
      </c>
      <c r="T4759" t="str">
        <f>IFERROR(IF(J4759&lt;&gt;"", INDEX($S$5:$S$1433, MATCH(J4759, $E$5:$E$1433, 0)),""),"")</f>
        <v/>
      </c>
      <c r="V4759" t="str">
        <f>IFERROR(IF(J4759&lt;&gt;"", INDEX($U$5:$U$1433, MATCH(J4759, $E$5:$E$1433, 0)),""),"")</f>
        <v/>
      </c>
    </row>
    <row r="4760">
      <c r="A4760" t="str">
        <f>IF(B4760&lt;&gt;"",A4759+1,"")</f>
        <v/>
      </c>
      <c r="F4760" t="str">
        <f>IFERROR(IF(VLOOKUP(E4760,J:J,1,0)=E4760,"X",""),"")</f>
        <v/>
      </c>
      <c r="G4760" t="str">
        <f>IF(J4760&lt;&gt;"", INDEX($C$5:$C$1433, MATCH(J4760, $E$5:$E$1433, 0)),"")</f>
        <v/>
      </c>
      <c r="H4760" t="str">
        <f>IF(J4760&lt;&gt;"", INDEX($D$5:$D$1433, MATCH(J4760, $E$5:$E$1433, 0)),"")</f>
        <v/>
      </c>
      <c r="I4760" t="str">
        <f>IFERROR(IF(J4760&lt;&gt;"", INDEX($B$5:$B$1433, MATCH(J4760, $E$5:$E$1433, 0)),""),"SAI")</f>
        <v/>
      </c>
      <c r="L4760" t="str">
        <f>IFERROR(IF($N$5="Sáng",IF(MID(K4760,2,7)-MID($L$2,2,7)&gt;0,"Trễ",""),IF(MID(K4760,2,7)-MID($Q$2,2,7)&gt;0,"Trễ","")),"")</f>
        <v/>
      </c>
      <c r="M4760" t="str">
        <f>IFERROR(IF($N$5="Sáng",MID(K4760,2,7)-MID($L$2,2,7),MID(K4760,2,7)-MID($Q$2,2,7)),"")</f>
        <v/>
      </c>
      <c r="Q4760" t="str">
        <f>IF(B4760&lt;&gt;"",IF(AND(P4760="",F4760=""),"Không phép ",""),"")</f>
        <v/>
      </c>
      <c r="R4760" t="str">
        <f>UPPER(B4760)</f>
        <v/>
      </c>
      <c r="T4760" t="str">
        <f>IFERROR(IF(J4760&lt;&gt;"", INDEX($S$5:$S$1433, MATCH(J4760, $E$5:$E$1433, 0)),""),"")</f>
        <v/>
      </c>
      <c r="V4760" t="str">
        <f>IFERROR(IF(J4760&lt;&gt;"", INDEX($U$5:$U$1433, MATCH(J4760, $E$5:$E$1433, 0)),""),"")</f>
        <v/>
      </c>
    </row>
    <row r="4761">
      <c r="A4761" t="str">
        <f>IF(B4761&lt;&gt;"",A4760+1,"")</f>
        <v/>
      </c>
      <c r="F4761" t="str">
        <f>IFERROR(IF(VLOOKUP(E4761,J:J,1,0)=E4761,"X",""),"")</f>
        <v/>
      </c>
      <c r="G4761" t="str">
        <f>IF(J4761&lt;&gt;"", INDEX($C$5:$C$1433, MATCH(J4761, $E$5:$E$1433, 0)),"")</f>
        <v/>
      </c>
      <c r="H4761" t="str">
        <f>IF(J4761&lt;&gt;"", INDEX($D$5:$D$1433, MATCH(J4761, $E$5:$E$1433, 0)),"")</f>
        <v/>
      </c>
      <c r="I4761" t="str">
        <f>IFERROR(IF(J4761&lt;&gt;"", INDEX($B$5:$B$1433, MATCH(J4761, $E$5:$E$1433, 0)),""),"SAI")</f>
        <v/>
      </c>
      <c r="L4761" t="str">
        <f>IFERROR(IF($N$5="Sáng",IF(MID(K4761,2,7)-MID($L$2,2,7)&gt;0,"Trễ",""),IF(MID(K4761,2,7)-MID($Q$2,2,7)&gt;0,"Trễ","")),"")</f>
        <v/>
      </c>
      <c r="M4761" t="str">
        <f>IFERROR(IF($N$5="Sáng",MID(K4761,2,7)-MID($L$2,2,7),MID(K4761,2,7)-MID($Q$2,2,7)),"")</f>
        <v/>
      </c>
      <c r="Q4761" t="str">
        <f>IF(B4761&lt;&gt;"",IF(AND(P4761="",F4761=""),"Không phép ",""),"")</f>
        <v/>
      </c>
      <c r="R4761" t="str">
        <f>UPPER(B4761)</f>
        <v/>
      </c>
      <c r="T4761" t="str">
        <f>IFERROR(IF(J4761&lt;&gt;"", INDEX($S$5:$S$1433, MATCH(J4761, $E$5:$E$1433, 0)),""),"")</f>
        <v/>
      </c>
      <c r="V4761" t="str">
        <f>IFERROR(IF(J4761&lt;&gt;"", INDEX($U$5:$U$1433, MATCH(J4761, $E$5:$E$1433, 0)),""),"")</f>
        <v/>
      </c>
    </row>
    <row r="4762">
      <c r="A4762" t="str">
        <f>IF(B4762&lt;&gt;"",A4761+1,"")</f>
        <v/>
      </c>
      <c r="F4762" t="str">
        <f>IFERROR(IF(VLOOKUP(E4762,J:J,1,0)=E4762,"X",""),"")</f>
        <v/>
      </c>
      <c r="G4762" t="str">
        <f>IF(J4762&lt;&gt;"", INDEX($C$5:$C$1433, MATCH(J4762, $E$5:$E$1433, 0)),"")</f>
        <v/>
      </c>
      <c r="H4762" t="str">
        <f>IF(J4762&lt;&gt;"", INDEX($D$5:$D$1433, MATCH(J4762, $E$5:$E$1433, 0)),"")</f>
        <v/>
      </c>
      <c r="I4762" t="str">
        <f>IFERROR(IF(J4762&lt;&gt;"", INDEX($B$5:$B$1433, MATCH(J4762, $E$5:$E$1433, 0)),""),"SAI")</f>
        <v/>
      </c>
      <c r="L4762" t="str">
        <f>IFERROR(IF($N$5="Sáng",IF(MID(K4762,2,7)-MID($L$2,2,7)&gt;0,"Trễ",""),IF(MID(K4762,2,7)-MID($Q$2,2,7)&gt;0,"Trễ","")),"")</f>
        <v/>
      </c>
      <c r="M4762" t="str">
        <f>IFERROR(IF($N$5="Sáng",MID(K4762,2,7)-MID($L$2,2,7),MID(K4762,2,7)-MID($Q$2,2,7)),"")</f>
        <v/>
      </c>
      <c r="Q4762" t="str">
        <f>IF(B4762&lt;&gt;"",IF(AND(P4762="",F4762=""),"Không phép ",""),"")</f>
        <v/>
      </c>
      <c r="R4762" t="str">
        <f>UPPER(B4762)</f>
        <v/>
      </c>
      <c r="T4762" t="str">
        <f>IFERROR(IF(J4762&lt;&gt;"", INDEX($S$5:$S$1433, MATCH(J4762, $E$5:$E$1433, 0)),""),"")</f>
        <v/>
      </c>
      <c r="V4762" t="str">
        <f>IFERROR(IF(J4762&lt;&gt;"", INDEX($U$5:$U$1433, MATCH(J4762, $E$5:$E$1433, 0)),""),"")</f>
        <v/>
      </c>
    </row>
    <row r="4763">
      <c r="A4763" t="str">
        <f>IF(B4763&lt;&gt;"",A4762+1,"")</f>
        <v/>
      </c>
      <c r="F4763" t="str">
        <f>IFERROR(IF(VLOOKUP(E4763,J:J,1,0)=E4763,"X",""),"")</f>
        <v/>
      </c>
      <c r="G4763" t="str">
        <f>IF(J4763&lt;&gt;"", INDEX($C$5:$C$1433, MATCH(J4763, $E$5:$E$1433, 0)),"")</f>
        <v/>
      </c>
      <c r="H4763" t="str">
        <f>IF(J4763&lt;&gt;"", INDEX($D$5:$D$1433, MATCH(J4763, $E$5:$E$1433, 0)),"")</f>
        <v/>
      </c>
      <c r="I4763" t="str">
        <f>IFERROR(IF(J4763&lt;&gt;"", INDEX($B$5:$B$1433, MATCH(J4763, $E$5:$E$1433, 0)),""),"SAI")</f>
        <v/>
      </c>
      <c r="L4763" t="str">
        <f>IFERROR(IF($N$5="Sáng",IF(MID(K4763,2,7)-MID($L$2,2,7)&gt;0,"Trễ",""),IF(MID(K4763,2,7)-MID($Q$2,2,7)&gt;0,"Trễ","")),"")</f>
        <v/>
      </c>
      <c r="M4763" t="str">
        <f>IFERROR(IF($N$5="Sáng",MID(K4763,2,7)-MID($L$2,2,7),MID(K4763,2,7)-MID($Q$2,2,7)),"")</f>
        <v/>
      </c>
      <c r="Q4763" t="str">
        <f>IF(B4763&lt;&gt;"",IF(AND(P4763="",F4763=""),"Không phép ",""),"")</f>
        <v/>
      </c>
      <c r="R4763" t="str">
        <f>UPPER(B4763)</f>
        <v/>
      </c>
      <c r="T4763" t="str">
        <f>IFERROR(IF(J4763&lt;&gt;"", INDEX($S$5:$S$1433, MATCH(J4763, $E$5:$E$1433, 0)),""),"")</f>
        <v/>
      </c>
      <c r="V4763" t="str">
        <f>IFERROR(IF(J4763&lt;&gt;"", INDEX($U$5:$U$1433, MATCH(J4763, $E$5:$E$1433, 0)),""),"")</f>
        <v/>
      </c>
    </row>
    <row r="4764">
      <c r="A4764" t="str">
        <f>IF(B4764&lt;&gt;"",A4763+1,"")</f>
        <v/>
      </c>
      <c r="F4764" t="str">
        <f>IFERROR(IF(VLOOKUP(E4764,J:J,1,0)=E4764,"X",""),"")</f>
        <v/>
      </c>
      <c r="G4764" t="str">
        <f>IF(J4764&lt;&gt;"", INDEX($C$5:$C$1433, MATCH(J4764, $E$5:$E$1433, 0)),"")</f>
        <v/>
      </c>
      <c r="H4764" t="str">
        <f>IF(J4764&lt;&gt;"", INDEX($D$5:$D$1433, MATCH(J4764, $E$5:$E$1433, 0)),"")</f>
        <v/>
      </c>
      <c r="I4764" t="str">
        <f>IFERROR(IF(J4764&lt;&gt;"", INDEX($B$5:$B$1433, MATCH(J4764, $E$5:$E$1433, 0)),""),"SAI")</f>
        <v/>
      </c>
      <c r="L4764" t="str">
        <f>IFERROR(IF($N$5="Sáng",IF(MID(K4764,2,7)-MID($L$2,2,7)&gt;0,"Trễ",""),IF(MID(K4764,2,7)-MID($Q$2,2,7)&gt;0,"Trễ","")),"")</f>
        <v/>
      </c>
      <c r="M4764" t="str">
        <f>IFERROR(IF($N$5="Sáng",MID(K4764,2,7)-MID($L$2,2,7),MID(K4764,2,7)-MID($Q$2,2,7)),"")</f>
        <v/>
      </c>
      <c r="Q4764" t="str">
        <f>IF(B4764&lt;&gt;"",IF(AND(P4764="",F4764=""),"Không phép ",""),"")</f>
        <v/>
      </c>
      <c r="R4764" t="str">
        <f>UPPER(B4764)</f>
        <v/>
      </c>
      <c r="T4764" t="str">
        <f>IFERROR(IF(J4764&lt;&gt;"", INDEX($S$5:$S$1433, MATCH(J4764, $E$5:$E$1433, 0)),""),"")</f>
        <v/>
      </c>
      <c r="V4764" t="str">
        <f>IFERROR(IF(J4764&lt;&gt;"", INDEX($U$5:$U$1433, MATCH(J4764, $E$5:$E$1433, 0)),""),"")</f>
        <v/>
      </c>
    </row>
    <row r="4765">
      <c r="A4765" t="str">
        <f>IF(B4765&lt;&gt;"",A4764+1,"")</f>
        <v/>
      </c>
      <c r="F4765" t="str">
        <f>IFERROR(IF(VLOOKUP(E4765,J:J,1,0)=E4765,"X",""),"")</f>
        <v/>
      </c>
      <c r="G4765" t="str">
        <f>IF(J4765&lt;&gt;"", INDEX($C$5:$C$1433, MATCH(J4765, $E$5:$E$1433, 0)),"")</f>
        <v/>
      </c>
      <c r="H4765" t="str">
        <f>IF(J4765&lt;&gt;"", INDEX($D$5:$D$1433, MATCH(J4765, $E$5:$E$1433, 0)),"")</f>
        <v/>
      </c>
      <c r="I4765" t="str">
        <f>IFERROR(IF(J4765&lt;&gt;"", INDEX($B$5:$B$1433, MATCH(J4765, $E$5:$E$1433, 0)),""),"SAI")</f>
        <v/>
      </c>
      <c r="L4765" t="str">
        <f>IFERROR(IF($N$5="Sáng",IF(MID(K4765,2,7)-MID($L$2,2,7)&gt;0,"Trễ",""),IF(MID(K4765,2,7)-MID($Q$2,2,7)&gt;0,"Trễ","")),"")</f>
        <v/>
      </c>
      <c r="M4765" t="str">
        <f>IFERROR(IF($N$5="Sáng",MID(K4765,2,7)-MID($L$2,2,7),MID(K4765,2,7)-MID($Q$2,2,7)),"")</f>
        <v/>
      </c>
      <c r="Q4765" t="str">
        <f>IF(B4765&lt;&gt;"",IF(AND(P4765="",F4765=""),"Không phép ",""),"")</f>
        <v/>
      </c>
      <c r="R4765" t="str">
        <f>UPPER(B4765)</f>
        <v/>
      </c>
      <c r="T4765" t="str">
        <f>IFERROR(IF(J4765&lt;&gt;"", INDEX($S$5:$S$1433, MATCH(J4765, $E$5:$E$1433, 0)),""),"")</f>
        <v/>
      </c>
      <c r="V4765" t="str">
        <f>IFERROR(IF(J4765&lt;&gt;"", INDEX($U$5:$U$1433, MATCH(J4765, $E$5:$E$1433, 0)),""),"")</f>
        <v/>
      </c>
    </row>
    <row r="4766">
      <c r="A4766" t="str">
        <f>IF(B4766&lt;&gt;"",A4765+1,"")</f>
        <v/>
      </c>
      <c r="F4766" t="str">
        <f>IFERROR(IF(VLOOKUP(E4766,J:J,1,0)=E4766,"X",""),"")</f>
        <v/>
      </c>
      <c r="G4766" t="str">
        <f>IF(J4766&lt;&gt;"", INDEX($C$5:$C$1433, MATCH(J4766, $E$5:$E$1433, 0)),"")</f>
        <v/>
      </c>
      <c r="H4766" t="str">
        <f>IF(J4766&lt;&gt;"", INDEX($D$5:$D$1433, MATCH(J4766, $E$5:$E$1433, 0)),"")</f>
        <v/>
      </c>
      <c r="I4766" t="str">
        <f>IFERROR(IF(J4766&lt;&gt;"", INDEX($B$5:$B$1433, MATCH(J4766, $E$5:$E$1433, 0)),""),"SAI")</f>
        <v/>
      </c>
      <c r="L4766" t="str">
        <f>IFERROR(IF($N$5="Sáng",IF(MID(K4766,2,7)-MID($L$2,2,7)&gt;0,"Trễ",""),IF(MID(K4766,2,7)-MID($Q$2,2,7)&gt;0,"Trễ","")),"")</f>
        <v/>
      </c>
      <c r="M4766" t="str">
        <f>IFERROR(IF($N$5="Sáng",MID(K4766,2,7)-MID($L$2,2,7),MID(K4766,2,7)-MID($Q$2,2,7)),"")</f>
        <v/>
      </c>
      <c r="Q4766" t="str">
        <f>IF(B4766&lt;&gt;"",IF(AND(P4766="",F4766=""),"Không phép ",""),"")</f>
        <v/>
      </c>
      <c r="R4766" t="str">
        <f>UPPER(B4766)</f>
        <v/>
      </c>
      <c r="T4766" t="str">
        <f>IFERROR(IF(J4766&lt;&gt;"", INDEX($S$5:$S$1433, MATCH(J4766, $E$5:$E$1433, 0)),""),"")</f>
        <v/>
      </c>
      <c r="V4766" t="str">
        <f>IFERROR(IF(J4766&lt;&gt;"", INDEX($U$5:$U$1433, MATCH(J4766, $E$5:$E$1433, 0)),""),"")</f>
        <v/>
      </c>
    </row>
    <row r="4767">
      <c r="A4767" t="str">
        <f>IF(B4767&lt;&gt;"",A4766+1,"")</f>
        <v/>
      </c>
      <c r="F4767" t="str">
        <f>IFERROR(IF(VLOOKUP(E4767,J:J,1,0)=E4767,"X",""),"")</f>
        <v/>
      </c>
      <c r="G4767" t="str">
        <f>IF(J4767&lt;&gt;"", INDEX($C$5:$C$1433, MATCH(J4767, $E$5:$E$1433, 0)),"")</f>
        <v/>
      </c>
      <c r="H4767" t="str">
        <f>IF(J4767&lt;&gt;"", INDEX($D$5:$D$1433, MATCH(J4767, $E$5:$E$1433, 0)),"")</f>
        <v/>
      </c>
      <c r="I4767" t="str">
        <f>IFERROR(IF(J4767&lt;&gt;"", INDEX($B$5:$B$1433, MATCH(J4767, $E$5:$E$1433, 0)),""),"SAI")</f>
        <v/>
      </c>
      <c r="L4767" t="str">
        <f>IFERROR(IF($N$5="Sáng",IF(MID(K4767,2,7)-MID($L$2,2,7)&gt;0,"Trễ",""),IF(MID(K4767,2,7)-MID($Q$2,2,7)&gt;0,"Trễ","")),"")</f>
        <v/>
      </c>
      <c r="M4767" t="str">
        <f>IFERROR(IF($N$5="Sáng",MID(K4767,2,7)-MID($L$2,2,7),MID(K4767,2,7)-MID($Q$2,2,7)),"")</f>
        <v/>
      </c>
      <c r="Q4767" t="str">
        <f>IF(B4767&lt;&gt;"",IF(AND(P4767="",F4767=""),"Không phép ",""),"")</f>
        <v/>
      </c>
      <c r="R4767" t="str">
        <f>UPPER(B4767)</f>
        <v/>
      </c>
      <c r="T4767" t="str">
        <f>IFERROR(IF(J4767&lt;&gt;"", INDEX($S$5:$S$1433, MATCH(J4767, $E$5:$E$1433, 0)),""),"")</f>
        <v/>
      </c>
      <c r="V4767" t="str">
        <f>IFERROR(IF(J4767&lt;&gt;"", INDEX($U$5:$U$1433, MATCH(J4767, $E$5:$E$1433, 0)),""),"")</f>
        <v/>
      </c>
    </row>
    <row r="4768">
      <c r="A4768" t="str">
        <f>IF(B4768&lt;&gt;"",A4767+1,"")</f>
        <v/>
      </c>
      <c r="F4768" t="str">
        <f>IFERROR(IF(VLOOKUP(E4768,J:J,1,0)=E4768,"X",""),"")</f>
        <v/>
      </c>
      <c r="G4768" t="str">
        <f>IF(J4768&lt;&gt;"", INDEX($C$5:$C$1433, MATCH(J4768, $E$5:$E$1433, 0)),"")</f>
        <v/>
      </c>
      <c r="H4768" t="str">
        <f>IF(J4768&lt;&gt;"", INDEX($D$5:$D$1433, MATCH(J4768, $E$5:$E$1433, 0)),"")</f>
        <v/>
      </c>
      <c r="I4768" t="str">
        <f>IFERROR(IF(J4768&lt;&gt;"", INDEX($B$5:$B$1433, MATCH(J4768, $E$5:$E$1433, 0)),""),"SAI")</f>
        <v/>
      </c>
      <c r="L4768" t="str">
        <f>IFERROR(IF($N$5="Sáng",IF(MID(K4768,2,7)-MID($L$2,2,7)&gt;0,"Trễ",""),IF(MID(K4768,2,7)-MID($Q$2,2,7)&gt;0,"Trễ","")),"")</f>
        <v/>
      </c>
      <c r="M4768" t="str">
        <f>IFERROR(IF($N$5="Sáng",MID(K4768,2,7)-MID($L$2,2,7),MID(K4768,2,7)-MID($Q$2,2,7)),"")</f>
        <v/>
      </c>
      <c r="Q4768" t="str">
        <f>IF(B4768&lt;&gt;"",IF(AND(P4768="",F4768=""),"Không phép ",""),"")</f>
        <v/>
      </c>
      <c r="R4768" t="str">
        <f>UPPER(B4768)</f>
        <v/>
      </c>
      <c r="T4768" t="str">
        <f>IFERROR(IF(J4768&lt;&gt;"", INDEX($S$5:$S$1433, MATCH(J4768, $E$5:$E$1433, 0)),""),"")</f>
        <v/>
      </c>
      <c r="V4768" t="str">
        <f>IFERROR(IF(J4768&lt;&gt;"", INDEX($U$5:$U$1433, MATCH(J4768, $E$5:$E$1433, 0)),""),"")</f>
        <v/>
      </c>
    </row>
    <row r="4769">
      <c r="A4769" t="str">
        <f>IF(B4769&lt;&gt;"",A4768+1,"")</f>
        <v/>
      </c>
      <c r="F4769" t="str">
        <f>IFERROR(IF(VLOOKUP(E4769,J:J,1,0)=E4769,"X",""),"")</f>
        <v/>
      </c>
      <c r="G4769" t="str">
        <f>IF(J4769&lt;&gt;"", INDEX($C$5:$C$1433, MATCH(J4769, $E$5:$E$1433, 0)),"")</f>
        <v/>
      </c>
      <c r="H4769" t="str">
        <f>IF(J4769&lt;&gt;"", INDEX($D$5:$D$1433, MATCH(J4769, $E$5:$E$1433, 0)),"")</f>
        <v/>
      </c>
      <c r="I4769" t="str">
        <f>IFERROR(IF(J4769&lt;&gt;"", INDEX($B$5:$B$1433, MATCH(J4769, $E$5:$E$1433, 0)),""),"SAI")</f>
        <v/>
      </c>
      <c r="L4769" t="str">
        <f>IFERROR(IF($N$5="Sáng",IF(MID(K4769,2,7)-MID($L$2,2,7)&gt;0,"Trễ",""),IF(MID(K4769,2,7)-MID($Q$2,2,7)&gt;0,"Trễ","")),"")</f>
        <v/>
      </c>
      <c r="M4769" t="str">
        <f>IFERROR(IF($N$5="Sáng",MID(K4769,2,7)-MID($L$2,2,7),MID(K4769,2,7)-MID($Q$2,2,7)),"")</f>
        <v/>
      </c>
      <c r="Q4769" t="str">
        <f>IF(B4769&lt;&gt;"",IF(AND(P4769="",F4769=""),"Không phép ",""),"")</f>
        <v/>
      </c>
      <c r="R4769" t="str">
        <f>UPPER(B4769)</f>
        <v/>
      </c>
      <c r="T4769" t="str">
        <f>IFERROR(IF(J4769&lt;&gt;"", INDEX($S$5:$S$1433, MATCH(J4769, $E$5:$E$1433, 0)),""),"")</f>
        <v/>
      </c>
      <c r="V4769" t="str">
        <f>IFERROR(IF(J4769&lt;&gt;"", INDEX($U$5:$U$1433, MATCH(J4769, $E$5:$E$1433, 0)),""),"")</f>
        <v/>
      </c>
    </row>
    <row r="4770">
      <c r="A4770" t="str">
        <f>IF(B4770&lt;&gt;"",A4769+1,"")</f>
        <v/>
      </c>
      <c r="F4770" t="str">
        <f>IFERROR(IF(VLOOKUP(E4770,J:J,1,0)=E4770,"X",""),"")</f>
        <v/>
      </c>
      <c r="G4770" t="str">
        <f>IF(J4770&lt;&gt;"", INDEX($C$5:$C$1433, MATCH(J4770, $E$5:$E$1433, 0)),"")</f>
        <v/>
      </c>
      <c r="H4770" t="str">
        <f>IF(J4770&lt;&gt;"", INDEX($D$5:$D$1433, MATCH(J4770, $E$5:$E$1433, 0)),"")</f>
        <v/>
      </c>
      <c r="I4770" t="str">
        <f>IFERROR(IF(J4770&lt;&gt;"", INDEX($B$5:$B$1433, MATCH(J4770, $E$5:$E$1433, 0)),""),"SAI")</f>
        <v/>
      </c>
      <c r="L4770" t="str">
        <f>IFERROR(IF($N$5="Sáng",IF(MID(K4770,2,7)-MID($L$2,2,7)&gt;0,"Trễ",""),IF(MID(K4770,2,7)-MID($Q$2,2,7)&gt;0,"Trễ","")),"")</f>
        <v/>
      </c>
      <c r="M4770" t="str">
        <f>IFERROR(IF($N$5="Sáng",MID(K4770,2,7)-MID($L$2,2,7),MID(K4770,2,7)-MID($Q$2,2,7)),"")</f>
        <v/>
      </c>
      <c r="Q4770" t="str">
        <f>IF(B4770&lt;&gt;"",IF(AND(P4770="",F4770=""),"Không phép ",""),"")</f>
        <v/>
      </c>
      <c r="R4770" t="str">
        <f>UPPER(B4770)</f>
        <v/>
      </c>
      <c r="T4770" t="str">
        <f>IFERROR(IF(J4770&lt;&gt;"", INDEX($S$5:$S$1433, MATCH(J4770, $E$5:$E$1433, 0)),""),"")</f>
        <v/>
      </c>
      <c r="V4770" t="str">
        <f>IFERROR(IF(J4770&lt;&gt;"", INDEX($U$5:$U$1433, MATCH(J4770, $E$5:$E$1433, 0)),""),"")</f>
        <v/>
      </c>
    </row>
    <row r="4771">
      <c r="A4771" t="str">
        <f>IF(B4771&lt;&gt;"",A4770+1,"")</f>
        <v/>
      </c>
      <c r="F4771" t="str">
        <f>IFERROR(IF(VLOOKUP(E4771,J:J,1,0)=E4771,"X",""),"")</f>
        <v/>
      </c>
      <c r="G4771" t="str">
        <f>IF(J4771&lt;&gt;"", INDEX($C$5:$C$1433, MATCH(J4771, $E$5:$E$1433, 0)),"")</f>
        <v/>
      </c>
      <c r="H4771" t="str">
        <f>IF(J4771&lt;&gt;"", INDEX($D$5:$D$1433, MATCH(J4771, $E$5:$E$1433, 0)),"")</f>
        <v/>
      </c>
      <c r="I4771" t="str">
        <f>IFERROR(IF(J4771&lt;&gt;"", INDEX($B$5:$B$1433, MATCH(J4771, $E$5:$E$1433, 0)),""),"SAI")</f>
        <v/>
      </c>
      <c r="L4771" t="str">
        <f>IFERROR(IF($N$5="Sáng",IF(MID(K4771,2,7)-MID($L$2,2,7)&gt;0,"Trễ",""),IF(MID(K4771,2,7)-MID($Q$2,2,7)&gt;0,"Trễ","")),"")</f>
        <v/>
      </c>
      <c r="M4771" t="str">
        <f>IFERROR(IF($N$5="Sáng",MID(K4771,2,7)-MID($L$2,2,7),MID(K4771,2,7)-MID($Q$2,2,7)),"")</f>
        <v/>
      </c>
      <c r="Q4771" t="str">
        <f>IF(B4771&lt;&gt;"",IF(AND(P4771="",F4771=""),"Không phép ",""),"")</f>
        <v/>
      </c>
      <c r="R4771" t="str">
        <f>UPPER(B4771)</f>
        <v/>
      </c>
      <c r="T4771" t="str">
        <f>IFERROR(IF(J4771&lt;&gt;"", INDEX($S$5:$S$1433, MATCH(J4771, $E$5:$E$1433, 0)),""),"")</f>
        <v/>
      </c>
      <c r="V4771" t="str">
        <f>IFERROR(IF(J4771&lt;&gt;"", INDEX($U$5:$U$1433, MATCH(J4771, $E$5:$E$1433, 0)),""),"")</f>
        <v/>
      </c>
    </row>
    <row r="4772">
      <c r="A4772" t="str">
        <f>IF(B4772&lt;&gt;"",A4771+1,"")</f>
        <v/>
      </c>
      <c r="F4772" t="str">
        <f>IFERROR(IF(VLOOKUP(E4772,J:J,1,0)=E4772,"X",""),"")</f>
        <v/>
      </c>
      <c r="G4772" t="str">
        <f>IF(J4772&lt;&gt;"", INDEX($C$5:$C$1433, MATCH(J4772, $E$5:$E$1433, 0)),"")</f>
        <v/>
      </c>
      <c r="H4772" t="str">
        <f>IF(J4772&lt;&gt;"", INDEX($D$5:$D$1433, MATCH(J4772, $E$5:$E$1433, 0)),"")</f>
        <v/>
      </c>
      <c r="I4772" t="str">
        <f>IFERROR(IF(J4772&lt;&gt;"", INDEX($B$5:$B$1433, MATCH(J4772, $E$5:$E$1433, 0)),""),"SAI")</f>
        <v/>
      </c>
      <c r="L4772" t="str">
        <f>IFERROR(IF($N$5="Sáng",IF(MID(K4772,2,7)-MID($L$2,2,7)&gt;0,"Trễ",""),IF(MID(K4772,2,7)-MID($Q$2,2,7)&gt;0,"Trễ","")),"")</f>
        <v/>
      </c>
      <c r="M4772" t="str">
        <f>IFERROR(IF($N$5="Sáng",MID(K4772,2,7)-MID($L$2,2,7),MID(K4772,2,7)-MID($Q$2,2,7)),"")</f>
        <v/>
      </c>
      <c r="Q4772" t="str">
        <f>IF(B4772&lt;&gt;"",IF(AND(P4772="",F4772=""),"Không phép ",""),"")</f>
        <v/>
      </c>
      <c r="R4772" t="str">
        <f>UPPER(B4772)</f>
        <v/>
      </c>
      <c r="T4772" t="str">
        <f>IFERROR(IF(J4772&lt;&gt;"", INDEX($S$5:$S$1433, MATCH(J4772, $E$5:$E$1433, 0)),""),"")</f>
        <v/>
      </c>
      <c r="V4772" t="str">
        <f>IFERROR(IF(J4772&lt;&gt;"", INDEX($U$5:$U$1433, MATCH(J4772, $E$5:$E$1433, 0)),""),"")</f>
        <v/>
      </c>
    </row>
    <row r="4773">
      <c r="A4773" t="str">
        <f>IF(B4773&lt;&gt;"",A4772+1,"")</f>
        <v/>
      </c>
      <c r="F4773" t="str">
        <f>IFERROR(IF(VLOOKUP(E4773,J:J,1,0)=E4773,"X",""),"")</f>
        <v/>
      </c>
      <c r="G4773" t="str">
        <f>IF(J4773&lt;&gt;"", INDEX($C$5:$C$1433, MATCH(J4773, $E$5:$E$1433, 0)),"")</f>
        <v/>
      </c>
      <c r="H4773" t="str">
        <f>IF(J4773&lt;&gt;"", INDEX($D$5:$D$1433, MATCH(J4773, $E$5:$E$1433, 0)),"")</f>
        <v/>
      </c>
      <c r="I4773" t="str">
        <f>IFERROR(IF(J4773&lt;&gt;"", INDEX($B$5:$B$1433, MATCH(J4773, $E$5:$E$1433, 0)),""),"SAI")</f>
        <v/>
      </c>
      <c r="L4773" t="str">
        <f>IFERROR(IF($N$5="Sáng",IF(MID(K4773,2,7)-MID($L$2,2,7)&gt;0,"Trễ",""),IF(MID(K4773,2,7)-MID($Q$2,2,7)&gt;0,"Trễ","")),"")</f>
        <v/>
      </c>
      <c r="M4773" t="str">
        <f>IFERROR(IF($N$5="Sáng",MID(K4773,2,7)-MID($L$2,2,7),MID(K4773,2,7)-MID($Q$2,2,7)),"")</f>
        <v/>
      </c>
      <c r="Q4773" t="str">
        <f>IF(B4773&lt;&gt;"",IF(AND(P4773="",F4773=""),"Không phép ",""),"")</f>
        <v/>
      </c>
      <c r="R4773" t="str">
        <f>UPPER(B4773)</f>
        <v/>
      </c>
      <c r="T4773" t="str">
        <f>IFERROR(IF(J4773&lt;&gt;"", INDEX($S$5:$S$1433, MATCH(J4773, $E$5:$E$1433, 0)),""),"")</f>
        <v/>
      </c>
      <c r="V4773" t="str">
        <f>IFERROR(IF(J4773&lt;&gt;"", INDEX($U$5:$U$1433, MATCH(J4773, $E$5:$E$1433, 0)),""),"")</f>
        <v/>
      </c>
    </row>
    <row r="4774">
      <c r="A4774" t="str">
        <f>IF(B4774&lt;&gt;"",A4773+1,"")</f>
        <v/>
      </c>
      <c r="F4774" t="str">
        <f>IFERROR(IF(VLOOKUP(E4774,J:J,1,0)=E4774,"X",""),"")</f>
        <v/>
      </c>
      <c r="G4774" t="str">
        <f>IF(J4774&lt;&gt;"", INDEX($C$5:$C$1433, MATCH(J4774, $E$5:$E$1433, 0)),"")</f>
        <v/>
      </c>
      <c r="H4774" t="str">
        <f>IF(J4774&lt;&gt;"", INDEX($D$5:$D$1433, MATCH(J4774, $E$5:$E$1433, 0)),"")</f>
        <v/>
      </c>
      <c r="I4774" t="str">
        <f>IFERROR(IF(J4774&lt;&gt;"", INDEX($B$5:$B$1433, MATCH(J4774, $E$5:$E$1433, 0)),""),"SAI")</f>
        <v/>
      </c>
      <c r="L4774" t="str">
        <f>IFERROR(IF($N$5="Sáng",IF(MID(K4774,2,7)-MID($L$2,2,7)&gt;0,"Trễ",""),IF(MID(K4774,2,7)-MID($Q$2,2,7)&gt;0,"Trễ","")),"")</f>
        <v/>
      </c>
      <c r="M4774" t="str">
        <f>IFERROR(IF($N$5="Sáng",MID(K4774,2,7)-MID($L$2,2,7),MID(K4774,2,7)-MID($Q$2,2,7)),"")</f>
        <v/>
      </c>
      <c r="Q4774" t="str">
        <f>IF(B4774&lt;&gt;"",IF(AND(P4774="",F4774=""),"Không phép ",""),"")</f>
        <v/>
      </c>
      <c r="R4774" t="str">
        <f>UPPER(B4774)</f>
        <v/>
      </c>
      <c r="T4774" t="str">
        <f>IFERROR(IF(J4774&lt;&gt;"", INDEX($S$5:$S$1433, MATCH(J4774, $E$5:$E$1433, 0)),""),"")</f>
        <v/>
      </c>
      <c r="V4774" t="str">
        <f>IFERROR(IF(J4774&lt;&gt;"", INDEX($U$5:$U$1433, MATCH(J4774, $E$5:$E$1433, 0)),""),"")</f>
        <v/>
      </c>
    </row>
    <row r="4775">
      <c r="A4775" t="str">
        <f>IF(B4775&lt;&gt;"",A4774+1,"")</f>
        <v/>
      </c>
      <c r="F4775" t="str">
        <f>IFERROR(IF(VLOOKUP(E4775,J:J,1,0)=E4775,"X",""),"")</f>
        <v/>
      </c>
      <c r="G4775" t="str">
        <f>IF(J4775&lt;&gt;"", INDEX($C$5:$C$1433, MATCH(J4775, $E$5:$E$1433, 0)),"")</f>
        <v/>
      </c>
      <c r="H4775" t="str">
        <f>IF(J4775&lt;&gt;"", INDEX($D$5:$D$1433, MATCH(J4775, $E$5:$E$1433, 0)),"")</f>
        <v/>
      </c>
      <c r="I4775" t="str">
        <f>IFERROR(IF(J4775&lt;&gt;"", INDEX($B$5:$B$1433, MATCH(J4775, $E$5:$E$1433, 0)),""),"SAI")</f>
        <v/>
      </c>
      <c r="L4775" t="str">
        <f>IFERROR(IF($N$5="Sáng",IF(MID(K4775,2,7)-MID($L$2,2,7)&gt;0,"Trễ",""),IF(MID(K4775,2,7)-MID($Q$2,2,7)&gt;0,"Trễ","")),"")</f>
        <v/>
      </c>
      <c r="M4775" t="str">
        <f>IFERROR(IF($N$5="Sáng",MID(K4775,2,7)-MID($L$2,2,7),MID(K4775,2,7)-MID($Q$2,2,7)),"")</f>
        <v/>
      </c>
      <c r="Q4775" t="str">
        <f>IF(B4775&lt;&gt;"",IF(AND(P4775="",F4775=""),"Không phép ",""),"")</f>
        <v/>
      </c>
      <c r="R4775" t="str">
        <f>UPPER(B4775)</f>
        <v/>
      </c>
      <c r="T4775" t="str">
        <f>IFERROR(IF(J4775&lt;&gt;"", INDEX($S$5:$S$1433, MATCH(J4775, $E$5:$E$1433, 0)),""),"")</f>
        <v/>
      </c>
      <c r="V4775" t="str">
        <f>IFERROR(IF(J4775&lt;&gt;"", INDEX($U$5:$U$1433, MATCH(J4775, $E$5:$E$1433, 0)),""),"")</f>
        <v/>
      </c>
    </row>
    <row r="4776">
      <c r="A4776" t="str">
        <f>IF(B4776&lt;&gt;"",A4775+1,"")</f>
        <v/>
      </c>
      <c r="F4776" t="str">
        <f>IFERROR(IF(VLOOKUP(E4776,J:J,1,0)=E4776,"X",""),"")</f>
        <v/>
      </c>
      <c r="G4776" t="str">
        <f>IF(J4776&lt;&gt;"", INDEX($C$5:$C$1433, MATCH(J4776, $E$5:$E$1433, 0)),"")</f>
        <v/>
      </c>
      <c r="H4776" t="str">
        <f>IF(J4776&lt;&gt;"", INDEX($D$5:$D$1433, MATCH(J4776, $E$5:$E$1433, 0)),"")</f>
        <v/>
      </c>
      <c r="I4776" t="str">
        <f>IFERROR(IF(J4776&lt;&gt;"", INDEX($B$5:$B$1433, MATCH(J4776, $E$5:$E$1433, 0)),""),"SAI")</f>
        <v/>
      </c>
      <c r="L4776" t="str">
        <f>IFERROR(IF($N$5="Sáng",IF(MID(K4776,2,7)-MID($L$2,2,7)&gt;0,"Trễ",""),IF(MID(K4776,2,7)-MID($Q$2,2,7)&gt;0,"Trễ","")),"")</f>
        <v/>
      </c>
      <c r="M4776" t="str">
        <f>IFERROR(IF($N$5="Sáng",MID(K4776,2,7)-MID($L$2,2,7),MID(K4776,2,7)-MID($Q$2,2,7)),"")</f>
        <v/>
      </c>
      <c r="Q4776" t="str">
        <f>IF(B4776&lt;&gt;"",IF(AND(P4776="",F4776=""),"Không phép ",""),"")</f>
        <v/>
      </c>
      <c r="R4776" t="str">
        <f>UPPER(B4776)</f>
        <v/>
      </c>
      <c r="T4776" t="str">
        <f>IFERROR(IF(J4776&lt;&gt;"", INDEX($S$5:$S$1433, MATCH(J4776, $E$5:$E$1433, 0)),""),"")</f>
        <v/>
      </c>
      <c r="V4776" t="str">
        <f>IFERROR(IF(J4776&lt;&gt;"", INDEX($U$5:$U$1433, MATCH(J4776, $E$5:$E$1433, 0)),""),"")</f>
        <v/>
      </c>
    </row>
    <row r="4777">
      <c r="A4777" t="str">
        <f>IF(B4777&lt;&gt;"",A4776+1,"")</f>
        <v/>
      </c>
      <c r="F4777" t="str">
        <f>IFERROR(IF(VLOOKUP(E4777,J:J,1,0)=E4777,"X",""),"")</f>
        <v/>
      </c>
      <c r="G4777" t="str">
        <f>IF(J4777&lt;&gt;"", INDEX($C$5:$C$1433, MATCH(J4777, $E$5:$E$1433, 0)),"")</f>
        <v/>
      </c>
      <c r="H4777" t="str">
        <f>IF(J4777&lt;&gt;"", INDEX($D$5:$D$1433, MATCH(J4777, $E$5:$E$1433, 0)),"")</f>
        <v/>
      </c>
      <c r="I4777" t="str">
        <f>IFERROR(IF(J4777&lt;&gt;"", INDEX($B$5:$B$1433, MATCH(J4777, $E$5:$E$1433, 0)),""),"SAI")</f>
        <v/>
      </c>
      <c r="L4777" t="str">
        <f>IFERROR(IF($N$5="Sáng",IF(MID(K4777,2,7)-MID($L$2,2,7)&gt;0,"Trễ",""),IF(MID(K4777,2,7)-MID($Q$2,2,7)&gt;0,"Trễ","")),"")</f>
        <v/>
      </c>
      <c r="M4777" t="str">
        <f>IFERROR(IF($N$5="Sáng",MID(K4777,2,7)-MID($L$2,2,7),MID(K4777,2,7)-MID($Q$2,2,7)),"")</f>
        <v/>
      </c>
      <c r="Q4777" t="str">
        <f>IF(B4777&lt;&gt;"",IF(AND(P4777="",F4777=""),"Không phép ",""),"")</f>
        <v/>
      </c>
      <c r="R4777" t="str">
        <f>UPPER(B4777)</f>
        <v/>
      </c>
      <c r="T4777" t="str">
        <f>IFERROR(IF(J4777&lt;&gt;"", INDEX($S$5:$S$1433, MATCH(J4777, $E$5:$E$1433, 0)),""),"")</f>
        <v/>
      </c>
      <c r="V4777" t="str">
        <f>IFERROR(IF(J4777&lt;&gt;"", INDEX($U$5:$U$1433, MATCH(J4777, $E$5:$E$1433, 0)),""),"")</f>
        <v/>
      </c>
    </row>
    <row r="4778">
      <c r="A4778" t="str">
        <f>IF(B4778&lt;&gt;"",A4777+1,"")</f>
        <v/>
      </c>
      <c r="F4778" t="str">
        <f>IFERROR(IF(VLOOKUP(E4778,J:J,1,0)=E4778,"X",""),"")</f>
        <v/>
      </c>
      <c r="G4778" t="str">
        <f>IF(J4778&lt;&gt;"", INDEX($C$5:$C$1433, MATCH(J4778, $E$5:$E$1433, 0)),"")</f>
        <v/>
      </c>
      <c r="H4778" t="str">
        <f>IF(J4778&lt;&gt;"", INDEX($D$5:$D$1433, MATCH(J4778, $E$5:$E$1433, 0)),"")</f>
        <v/>
      </c>
      <c r="I4778" t="str">
        <f>IFERROR(IF(J4778&lt;&gt;"", INDEX($B$5:$B$1433, MATCH(J4778, $E$5:$E$1433, 0)),""),"SAI")</f>
        <v/>
      </c>
      <c r="L4778" t="str">
        <f>IFERROR(IF($N$5="Sáng",IF(MID(K4778,2,7)-MID($L$2,2,7)&gt;0,"Trễ",""),IF(MID(K4778,2,7)-MID($Q$2,2,7)&gt;0,"Trễ","")),"")</f>
        <v/>
      </c>
      <c r="M4778" t="str">
        <f>IFERROR(IF($N$5="Sáng",MID(K4778,2,7)-MID($L$2,2,7),MID(K4778,2,7)-MID($Q$2,2,7)),"")</f>
        <v/>
      </c>
      <c r="Q4778" t="str">
        <f>IF(B4778&lt;&gt;"",IF(AND(P4778="",F4778=""),"Không phép ",""),"")</f>
        <v/>
      </c>
      <c r="R4778" t="str">
        <f>UPPER(B4778)</f>
        <v/>
      </c>
      <c r="T4778" t="str">
        <f>IFERROR(IF(J4778&lt;&gt;"", INDEX($S$5:$S$1433, MATCH(J4778, $E$5:$E$1433, 0)),""),"")</f>
        <v/>
      </c>
      <c r="V4778" t="str">
        <f>IFERROR(IF(J4778&lt;&gt;"", INDEX($U$5:$U$1433, MATCH(J4778, $E$5:$E$1433, 0)),""),"")</f>
        <v/>
      </c>
    </row>
    <row r="4779">
      <c r="A4779" t="str">
        <f>IF(B4779&lt;&gt;"",A4778+1,"")</f>
        <v/>
      </c>
      <c r="F4779" t="str">
        <f>IFERROR(IF(VLOOKUP(E4779,J:J,1,0)=E4779,"X",""),"")</f>
        <v/>
      </c>
      <c r="G4779" t="str">
        <f>IF(J4779&lt;&gt;"", INDEX($C$5:$C$1433, MATCH(J4779, $E$5:$E$1433, 0)),"")</f>
        <v/>
      </c>
      <c r="H4779" t="str">
        <f>IF(J4779&lt;&gt;"", INDEX($D$5:$D$1433, MATCH(J4779, $E$5:$E$1433, 0)),"")</f>
        <v/>
      </c>
      <c r="I4779" t="str">
        <f>IFERROR(IF(J4779&lt;&gt;"", INDEX($B$5:$B$1433, MATCH(J4779, $E$5:$E$1433, 0)),""),"SAI")</f>
        <v/>
      </c>
      <c r="L4779" t="str">
        <f>IFERROR(IF($N$5="Sáng",IF(MID(K4779,2,7)-MID($L$2,2,7)&gt;0,"Trễ",""),IF(MID(K4779,2,7)-MID($Q$2,2,7)&gt;0,"Trễ","")),"")</f>
        <v/>
      </c>
      <c r="M4779" t="str">
        <f>IFERROR(IF($N$5="Sáng",MID(K4779,2,7)-MID($L$2,2,7),MID(K4779,2,7)-MID($Q$2,2,7)),"")</f>
        <v/>
      </c>
      <c r="Q4779" t="str">
        <f>IF(B4779&lt;&gt;"",IF(AND(P4779="",F4779=""),"Không phép ",""),"")</f>
        <v/>
      </c>
      <c r="R4779" t="str">
        <f>UPPER(B4779)</f>
        <v/>
      </c>
      <c r="T4779" t="str">
        <f>IFERROR(IF(J4779&lt;&gt;"", INDEX($S$5:$S$1433, MATCH(J4779, $E$5:$E$1433, 0)),""),"")</f>
        <v/>
      </c>
      <c r="V4779" t="str">
        <f>IFERROR(IF(J4779&lt;&gt;"", INDEX($U$5:$U$1433, MATCH(J4779, $E$5:$E$1433, 0)),""),"")</f>
        <v/>
      </c>
    </row>
    <row r="4780">
      <c r="A4780" t="str">
        <f>IF(B4780&lt;&gt;"",A4779+1,"")</f>
        <v/>
      </c>
      <c r="F4780" t="str">
        <f>IFERROR(IF(VLOOKUP(E4780,J:J,1,0)=E4780,"X",""),"")</f>
        <v/>
      </c>
      <c r="G4780" t="str">
        <f>IF(J4780&lt;&gt;"", INDEX($C$5:$C$1433, MATCH(J4780, $E$5:$E$1433, 0)),"")</f>
        <v/>
      </c>
      <c r="H4780" t="str">
        <f>IF(J4780&lt;&gt;"", INDEX($D$5:$D$1433, MATCH(J4780, $E$5:$E$1433, 0)),"")</f>
        <v/>
      </c>
      <c r="I4780" t="str">
        <f>IFERROR(IF(J4780&lt;&gt;"", INDEX($B$5:$B$1433, MATCH(J4780, $E$5:$E$1433, 0)),""),"SAI")</f>
        <v/>
      </c>
      <c r="L4780" t="str">
        <f>IFERROR(IF($N$5="Sáng",IF(MID(K4780,2,7)-MID($L$2,2,7)&gt;0,"Trễ",""),IF(MID(K4780,2,7)-MID($Q$2,2,7)&gt;0,"Trễ","")),"")</f>
        <v/>
      </c>
      <c r="M4780" t="str">
        <f>IFERROR(IF($N$5="Sáng",MID(K4780,2,7)-MID($L$2,2,7),MID(K4780,2,7)-MID($Q$2,2,7)),"")</f>
        <v/>
      </c>
      <c r="Q4780" t="str">
        <f>IF(B4780&lt;&gt;"",IF(AND(P4780="",F4780=""),"Không phép ",""),"")</f>
        <v/>
      </c>
      <c r="R4780" t="str">
        <f>UPPER(B4780)</f>
        <v/>
      </c>
      <c r="T4780" t="str">
        <f>IFERROR(IF(J4780&lt;&gt;"", INDEX($S$5:$S$1433, MATCH(J4780, $E$5:$E$1433, 0)),""),"")</f>
        <v/>
      </c>
      <c r="V4780" t="str">
        <f>IFERROR(IF(J4780&lt;&gt;"", INDEX($U$5:$U$1433, MATCH(J4780, $E$5:$E$1433, 0)),""),"")</f>
        <v/>
      </c>
    </row>
    <row r="4781">
      <c r="A4781" t="str">
        <f>IF(B4781&lt;&gt;"",A4780+1,"")</f>
        <v/>
      </c>
      <c r="F4781" t="str">
        <f>IFERROR(IF(VLOOKUP(E4781,J:J,1,0)=E4781,"X",""),"")</f>
        <v/>
      </c>
      <c r="G4781" t="str">
        <f>IF(J4781&lt;&gt;"", INDEX($C$5:$C$1433, MATCH(J4781, $E$5:$E$1433, 0)),"")</f>
        <v/>
      </c>
      <c r="H4781" t="str">
        <f>IF(J4781&lt;&gt;"", INDEX($D$5:$D$1433, MATCH(J4781, $E$5:$E$1433, 0)),"")</f>
        <v/>
      </c>
      <c r="I4781" t="str">
        <f>IFERROR(IF(J4781&lt;&gt;"", INDEX($B$5:$B$1433, MATCH(J4781, $E$5:$E$1433, 0)),""),"SAI")</f>
        <v/>
      </c>
      <c r="L4781" t="str">
        <f>IFERROR(IF($N$5="Sáng",IF(MID(K4781,2,7)-MID($L$2,2,7)&gt;0,"Trễ",""),IF(MID(K4781,2,7)-MID($Q$2,2,7)&gt;0,"Trễ","")),"")</f>
        <v/>
      </c>
      <c r="M4781" t="str">
        <f>IFERROR(IF($N$5="Sáng",MID(K4781,2,7)-MID($L$2,2,7),MID(K4781,2,7)-MID($Q$2,2,7)),"")</f>
        <v/>
      </c>
      <c r="Q4781" t="str">
        <f>IF(B4781&lt;&gt;"",IF(AND(P4781="",F4781=""),"Không phép ",""),"")</f>
        <v/>
      </c>
      <c r="R4781" t="str">
        <f>UPPER(B4781)</f>
        <v/>
      </c>
      <c r="T4781" t="str">
        <f>IFERROR(IF(J4781&lt;&gt;"", INDEX($S$5:$S$1433, MATCH(J4781, $E$5:$E$1433, 0)),""),"")</f>
        <v/>
      </c>
      <c r="V4781" t="str">
        <f>IFERROR(IF(J4781&lt;&gt;"", INDEX($U$5:$U$1433, MATCH(J4781, $E$5:$E$1433, 0)),""),"")</f>
        <v/>
      </c>
    </row>
    <row r="4782">
      <c r="A4782" t="str">
        <f>IF(B4782&lt;&gt;"",A4781+1,"")</f>
        <v/>
      </c>
      <c r="F4782" t="str">
        <f>IFERROR(IF(VLOOKUP(E4782,J:J,1,0)=E4782,"X",""),"")</f>
        <v/>
      </c>
      <c r="G4782" t="str">
        <f>IF(J4782&lt;&gt;"", INDEX($C$5:$C$1433, MATCH(J4782, $E$5:$E$1433, 0)),"")</f>
        <v/>
      </c>
      <c r="H4782" t="str">
        <f>IF(J4782&lt;&gt;"", INDEX($D$5:$D$1433, MATCH(J4782, $E$5:$E$1433, 0)),"")</f>
        <v/>
      </c>
      <c r="I4782" t="str">
        <f>IFERROR(IF(J4782&lt;&gt;"", INDEX($B$5:$B$1433, MATCH(J4782, $E$5:$E$1433, 0)),""),"SAI")</f>
        <v/>
      </c>
      <c r="L4782" t="str">
        <f>IFERROR(IF($N$5="Sáng",IF(MID(K4782,2,7)-MID($L$2,2,7)&gt;0,"Trễ",""),IF(MID(K4782,2,7)-MID($Q$2,2,7)&gt;0,"Trễ","")),"")</f>
        <v/>
      </c>
      <c r="M4782" t="str">
        <f>IFERROR(IF($N$5="Sáng",MID(K4782,2,7)-MID($L$2,2,7),MID(K4782,2,7)-MID($Q$2,2,7)),"")</f>
        <v/>
      </c>
      <c r="Q4782" t="str">
        <f>IF(B4782&lt;&gt;"",IF(AND(P4782="",F4782=""),"Không phép ",""),"")</f>
        <v/>
      </c>
      <c r="R4782" t="str">
        <f>UPPER(B4782)</f>
        <v/>
      </c>
      <c r="T4782" t="str">
        <f>IFERROR(IF(J4782&lt;&gt;"", INDEX($S$5:$S$1433, MATCH(J4782, $E$5:$E$1433, 0)),""),"")</f>
        <v/>
      </c>
      <c r="V4782" t="str">
        <f>IFERROR(IF(J4782&lt;&gt;"", INDEX($U$5:$U$1433, MATCH(J4782, $E$5:$E$1433, 0)),""),"")</f>
        <v/>
      </c>
    </row>
    <row r="4783">
      <c r="A4783" t="str">
        <f>IF(B4783&lt;&gt;"",A4782+1,"")</f>
        <v/>
      </c>
      <c r="F4783" t="str">
        <f>IFERROR(IF(VLOOKUP(E4783,J:J,1,0)=E4783,"X",""),"")</f>
        <v/>
      </c>
      <c r="G4783" t="str">
        <f>IF(J4783&lt;&gt;"", INDEX($C$5:$C$1433, MATCH(J4783, $E$5:$E$1433, 0)),"")</f>
        <v/>
      </c>
      <c r="H4783" t="str">
        <f>IF(J4783&lt;&gt;"", INDEX($D$5:$D$1433, MATCH(J4783, $E$5:$E$1433, 0)),"")</f>
        <v/>
      </c>
      <c r="I4783" t="str">
        <f>IFERROR(IF(J4783&lt;&gt;"", INDEX($B$5:$B$1433, MATCH(J4783, $E$5:$E$1433, 0)),""),"SAI")</f>
        <v/>
      </c>
      <c r="L4783" t="str">
        <f>IFERROR(IF($N$5="Sáng",IF(MID(K4783,2,7)-MID($L$2,2,7)&gt;0,"Trễ",""),IF(MID(K4783,2,7)-MID($Q$2,2,7)&gt;0,"Trễ","")),"")</f>
        <v/>
      </c>
      <c r="M4783" t="str">
        <f>IFERROR(IF($N$5="Sáng",MID(K4783,2,7)-MID($L$2,2,7),MID(K4783,2,7)-MID($Q$2,2,7)),"")</f>
        <v/>
      </c>
      <c r="Q4783" t="str">
        <f>IF(B4783&lt;&gt;"",IF(AND(P4783="",F4783=""),"Không phép ",""),"")</f>
        <v/>
      </c>
      <c r="R4783" t="str">
        <f>UPPER(B4783)</f>
        <v/>
      </c>
      <c r="T4783" t="str">
        <f>IFERROR(IF(J4783&lt;&gt;"", INDEX($S$5:$S$1433, MATCH(J4783, $E$5:$E$1433, 0)),""),"")</f>
        <v/>
      </c>
      <c r="V4783" t="str">
        <f>IFERROR(IF(J4783&lt;&gt;"", INDEX($U$5:$U$1433, MATCH(J4783, $E$5:$E$1433, 0)),""),"")</f>
        <v/>
      </c>
    </row>
    <row r="4784">
      <c r="A4784" t="str">
        <f>IF(B4784&lt;&gt;"",A4783+1,"")</f>
        <v/>
      </c>
      <c r="F4784" t="str">
        <f>IFERROR(IF(VLOOKUP(E4784,J:J,1,0)=E4784,"X",""),"")</f>
        <v/>
      </c>
      <c r="G4784" t="str">
        <f>IF(J4784&lt;&gt;"", INDEX($C$5:$C$1433, MATCH(J4784, $E$5:$E$1433, 0)),"")</f>
        <v/>
      </c>
      <c r="H4784" t="str">
        <f>IF(J4784&lt;&gt;"", INDEX($D$5:$D$1433, MATCH(J4784, $E$5:$E$1433, 0)),"")</f>
        <v/>
      </c>
      <c r="I4784" t="str">
        <f>IFERROR(IF(J4784&lt;&gt;"", INDEX($B$5:$B$1433, MATCH(J4784, $E$5:$E$1433, 0)),""),"SAI")</f>
        <v/>
      </c>
      <c r="L4784" t="str">
        <f>IFERROR(IF($N$5="Sáng",IF(MID(K4784,2,7)-MID($L$2,2,7)&gt;0,"Trễ",""),IF(MID(K4784,2,7)-MID($Q$2,2,7)&gt;0,"Trễ","")),"")</f>
        <v/>
      </c>
      <c r="M4784" t="str">
        <f>IFERROR(IF($N$5="Sáng",MID(K4784,2,7)-MID($L$2,2,7),MID(K4784,2,7)-MID($Q$2,2,7)),"")</f>
        <v/>
      </c>
      <c r="Q4784" t="str">
        <f>IF(B4784&lt;&gt;"",IF(AND(P4784="",F4784=""),"Không phép ",""),"")</f>
        <v/>
      </c>
      <c r="R4784" t="str">
        <f>UPPER(B4784)</f>
        <v/>
      </c>
      <c r="T4784" t="str">
        <f>IFERROR(IF(J4784&lt;&gt;"", INDEX($S$5:$S$1433, MATCH(J4784, $E$5:$E$1433, 0)),""),"")</f>
        <v/>
      </c>
      <c r="V4784" t="str">
        <f>IFERROR(IF(J4784&lt;&gt;"", INDEX($U$5:$U$1433, MATCH(J4784, $E$5:$E$1433, 0)),""),"")</f>
        <v/>
      </c>
    </row>
    <row r="4785">
      <c r="A4785" t="str">
        <f>IF(B4785&lt;&gt;"",A4784+1,"")</f>
        <v/>
      </c>
      <c r="F4785" t="str">
        <f>IFERROR(IF(VLOOKUP(E4785,J:J,1,0)=E4785,"X",""),"")</f>
        <v/>
      </c>
      <c r="G4785" t="str">
        <f>IF(J4785&lt;&gt;"", INDEX($C$5:$C$1433, MATCH(J4785, $E$5:$E$1433, 0)),"")</f>
        <v/>
      </c>
      <c r="H4785" t="str">
        <f>IF(J4785&lt;&gt;"", INDEX($D$5:$D$1433, MATCH(J4785, $E$5:$E$1433, 0)),"")</f>
        <v/>
      </c>
      <c r="I4785" t="str">
        <f>IFERROR(IF(J4785&lt;&gt;"", INDEX($B$5:$B$1433, MATCH(J4785, $E$5:$E$1433, 0)),""),"SAI")</f>
        <v/>
      </c>
      <c r="L4785" t="str">
        <f>IFERROR(IF($N$5="Sáng",IF(MID(K4785,2,7)-MID($L$2,2,7)&gt;0,"Trễ",""),IF(MID(K4785,2,7)-MID($Q$2,2,7)&gt;0,"Trễ","")),"")</f>
        <v/>
      </c>
      <c r="M4785" t="str">
        <f>IFERROR(IF($N$5="Sáng",MID(K4785,2,7)-MID($L$2,2,7),MID(K4785,2,7)-MID($Q$2,2,7)),"")</f>
        <v/>
      </c>
      <c r="Q4785" t="str">
        <f>IF(B4785&lt;&gt;"",IF(AND(P4785="",F4785=""),"Không phép ",""),"")</f>
        <v/>
      </c>
      <c r="R4785" t="str">
        <f>UPPER(B4785)</f>
        <v/>
      </c>
      <c r="T4785" t="str">
        <f>IFERROR(IF(J4785&lt;&gt;"", INDEX($S$5:$S$1433, MATCH(J4785, $E$5:$E$1433, 0)),""),"")</f>
        <v/>
      </c>
      <c r="V4785" t="str">
        <f>IFERROR(IF(J4785&lt;&gt;"", INDEX($U$5:$U$1433, MATCH(J4785, $E$5:$E$1433, 0)),""),"")</f>
        <v/>
      </c>
    </row>
    <row r="4786">
      <c r="A4786" t="str">
        <f>IF(B4786&lt;&gt;"",A4785+1,"")</f>
        <v/>
      </c>
      <c r="F4786" t="str">
        <f>IFERROR(IF(VLOOKUP(E4786,J:J,1,0)=E4786,"X",""),"")</f>
        <v/>
      </c>
      <c r="G4786" t="str">
        <f>IF(J4786&lt;&gt;"", INDEX($C$5:$C$1433, MATCH(J4786, $E$5:$E$1433, 0)),"")</f>
        <v/>
      </c>
      <c r="H4786" t="str">
        <f>IF(J4786&lt;&gt;"", INDEX($D$5:$D$1433, MATCH(J4786, $E$5:$E$1433, 0)),"")</f>
        <v/>
      </c>
      <c r="I4786" t="str">
        <f>IFERROR(IF(J4786&lt;&gt;"", INDEX($B$5:$B$1433, MATCH(J4786, $E$5:$E$1433, 0)),""),"SAI")</f>
        <v/>
      </c>
      <c r="L4786" t="str">
        <f>IFERROR(IF($N$5="Sáng",IF(MID(K4786,2,7)-MID($L$2,2,7)&gt;0,"Trễ",""),IF(MID(K4786,2,7)-MID($Q$2,2,7)&gt;0,"Trễ","")),"")</f>
        <v/>
      </c>
      <c r="M4786" t="str">
        <f>IFERROR(IF($N$5="Sáng",MID(K4786,2,7)-MID($L$2,2,7),MID(K4786,2,7)-MID($Q$2,2,7)),"")</f>
        <v/>
      </c>
      <c r="Q4786" t="str">
        <f>IF(B4786&lt;&gt;"",IF(AND(P4786="",F4786=""),"Không phép ",""),"")</f>
        <v/>
      </c>
      <c r="R4786" t="str">
        <f>UPPER(B4786)</f>
        <v/>
      </c>
      <c r="T4786" t="str">
        <f>IFERROR(IF(J4786&lt;&gt;"", INDEX($S$5:$S$1433, MATCH(J4786, $E$5:$E$1433, 0)),""),"")</f>
        <v/>
      </c>
      <c r="V4786" t="str">
        <f>IFERROR(IF(J4786&lt;&gt;"", INDEX($U$5:$U$1433, MATCH(J4786, $E$5:$E$1433, 0)),""),"")</f>
        <v/>
      </c>
    </row>
    <row r="4787">
      <c r="A4787" t="str">
        <f>IF(B4787&lt;&gt;"",A4786+1,"")</f>
        <v/>
      </c>
      <c r="F4787" t="str">
        <f>IFERROR(IF(VLOOKUP(E4787,J:J,1,0)=E4787,"X",""),"")</f>
        <v/>
      </c>
      <c r="G4787" t="str">
        <f>IF(J4787&lt;&gt;"", INDEX($C$5:$C$1433, MATCH(J4787, $E$5:$E$1433, 0)),"")</f>
        <v/>
      </c>
      <c r="H4787" t="str">
        <f>IF(J4787&lt;&gt;"", INDEX($D$5:$D$1433, MATCH(J4787, $E$5:$E$1433, 0)),"")</f>
        <v/>
      </c>
      <c r="I4787" t="str">
        <f>IFERROR(IF(J4787&lt;&gt;"", INDEX($B$5:$B$1433, MATCH(J4787, $E$5:$E$1433, 0)),""),"SAI")</f>
        <v/>
      </c>
      <c r="L4787" t="str">
        <f>IFERROR(IF($N$5="Sáng",IF(MID(K4787,2,7)-MID($L$2,2,7)&gt;0,"Trễ",""),IF(MID(K4787,2,7)-MID($Q$2,2,7)&gt;0,"Trễ","")),"")</f>
        <v/>
      </c>
      <c r="M4787" t="str">
        <f>IFERROR(IF($N$5="Sáng",MID(K4787,2,7)-MID($L$2,2,7),MID(K4787,2,7)-MID($Q$2,2,7)),"")</f>
        <v/>
      </c>
      <c r="Q4787" t="str">
        <f>IF(B4787&lt;&gt;"",IF(AND(P4787="",F4787=""),"Không phép ",""),"")</f>
        <v/>
      </c>
      <c r="R4787" t="str">
        <f>UPPER(B4787)</f>
        <v/>
      </c>
      <c r="T4787" t="str">
        <f>IFERROR(IF(J4787&lt;&gt;"", INDEX($S$5:$S$1433, MATCH(J4787, $E$5:$E$1433, 0)),""),"")</f>
        <v/>
      </c>
      <c r="V4787" t="str">
        <f>IFERROR(IF(J4787&lt;&gt;"", INDEX($U$5:$U$1433, MATCH(J4787, $E$5:$E$1433, 0)),""),"")</f>
        <v/>
      </c>
    </row>
    <row r="4788">
      <c r="A4788" t="str">
        <f>IF(B4788&lt;&gt;"",A4787+1,"")</f>
        <v/>
      </c>
      <c r="F4788" t="str">
        <f>IFERROR(IF(VLOOKUP(E4788,J:J,1,0)=E4788,"X",""),"")</f>
        <v/>
      </c>
      <c r="G4788" t="str">
        <f>IF(J4788&lt;&gt;"", INDEX($C$5:$C$1433, MATCH(J4788, $E$5:$E$1433, 0)),"")</f>
        <v/>
      </c>
      <c r="H4788" t="str">
        <f>IF(J4788&lt;&gt;"", INDEX($D$5:$D$1433, MATCH(J4788, $E$5:$E$1433, 0)),"")</f>
        <v/>
      </c>
      <c r="I4788" t="str">
        <f>IFERROR(IF(J4788&lt;&gt;"", INDEX($B$5:$B$1433, MATCH(J4788, $E$5:$E$1433, 0)),""),"SAI")</f>
        <v/>
      </c>
      <c r="L4788" t="str">
        <f>IFERROR(IF($N$5="Sáng",IF(MID(K4788,2,7)-MID($L$2,2,7)&gt;0,"Trễ",""),IF(MID(K4788,2,7)-MID($Q$2,2,7)&gt;0,"Trễ","")),"")</f>
        <v/>
      </c>
      <c r="M4788" t="str">
        <f>IFERROR(IF($N$5="Sáng",MID(K4788,2,7)-MID($L$2,2,7),MID(K4788,2,7)-MID($Q$2,2,7)),"")</f>
        <v/>
      </c>
      <c r="Q4788" t="str">
        <f>IF(B4788&lt;&gt;"",IF(AND(P4788="",F4788=""),"Không phép ",""),"")</f>
        <v/>
      </c>
      <c r="R4788" t="str">
        <f>UPPER(B4788)</f>
        <v/>
      </c>
      <c r="T4788" t="str">
        <f>IFERROR(IF(J4788&lt;&gt;"", INDEX($S$5:$S$1433, MATCH(J4788, $E$5:$E$1433, 0)),""),"")</f>
        <v/>
      </c>
      <c r="V4788" t="str">
        <f>IFERROR(IF(J4788&lt;&gt;"", INDEX($U$5:$U$1433, MATCH(J4788, $E$5:$E$1433, 0)),""),"")</f>
        <v/>
      </c>
    </row>
    <row r="4789">
      <c r="A4789" t="str">
        <f>IF(B4789&lt;&gt;"",A4788+1,"")</f>
        <v/>
      </c>
      <c r="F4789" t="str">
        <f>IFERROR(IF(VLOOKUP(E4789,J:J,1,0)=E4789,"X",""),"")</f>
        <v/>
      </c>
      <c r="G4789" t="str">
        <f>IF(J4789&lt;&gt;"", INDEX($C$5:$C$1433, MATCH(J4789, $E$5:$E$1433, 0)),"")</f>
        <v/>
      </c>
      <c r="H4789" t="str">
        <f>IF(J4789&lt;&gt;"", INDEX($D$5:$D$1433, MATCH(J4789, $E$5:$E$1433, 0)),"")</f>
        <v/>
      </c>
      <c r="I4789" t="str">
        <f>IFERROR(IF(J4789&lt;&gt;"", INDEX($B$5:$B$1433, MATCH(J4789, $E$5:$E$1433, 0)),""),"SAI")</f>
        <v/>
      </c>
      <c r="L4789" t="str">
        <f>IFERROR(IF($N$5="Sáng",IF(MID(K4789,2,7)-MID($L$2,2,7)&gt;0,"Trễ",""),IF(MID(K4789,2,7)-MID($Q$2,2,7)&gt;0,"Trễ","")),"")</f>
        <v/>
      </c>
      <c r="M4789" t="str">
        <f>IFERROR(IF($N$5="Sáng",MID(K4789,2,7)-MID($L$2,2,7),MID(K4789,2,7)-MID($Q$2,2,7)),"")</f>
        <v/>
      </c>
      <c r="Q4789" t="str">
        <f>IF(B4789&lt;&gt;"",IF(AND(P4789="",F4789=""),"Không phép ",""),"")</f>
        <v/>
      </c>
      <c r="R4789" t="str">
        <f>UPPER(B4789)</f>
        <v/>
      </c>
      <c r="T4789" t="str">
        <f>IFERROR(IF(J4789&lt;&gt;"", INDEX($S$5:$S$1433, MATCH(J4789, $E$5:$E$1433, 0)),""),"")</f>
        <v/>
      </c>
      <c r="V4789" t="str">
        <f>IFERROR(IF(J4789&lt;&gt;"", INDEX($U$5:$U$1433, MATCH(J4789, $E$5:$E$1433, 0)),""),"")</f>
        <v/>
      </c>
    </row>
    <row r="4790">
      <c r="A4790" t="str">
        <f>IF(B4790&lt;&gt;"",A4789+1,"")</f>
        <v/>
      </c>
      <c r="F4790" t="str">
        <f>IFERROR(IF(VLOOKUP(E4790,J:J,1,0)=E4790,"X",""),"")</f>
        <v/>
      </c>
      <c r="G4790" t="str">
        <f>IF(J4790&lt;&gt;"", INDEX($C$5:$C$1433, MATCH(J4790, $E$5:$E$1433, 0)),"")</f>
        <v/>
      </c>
      <c r="H4790" t="str">
        <f>IF(J4790&lt;&gt;"", INDEX($D$5:$D$1433, MATCH(J4790, $E$5:$E$1433, 0)),"")</f>
        <v/>
      </c>
      <c r="I4790" t="str">
        <f>IFERROR(IF(J4790&lt;&gt;"", INDEX($B$5:$B$1433, MATCH(J4790, $E$5:$E$1433, 0)),""),"SAI")</f>
        <v/>
      </c>
      <c r="L4790" t="str">
        <f>IFERROR(IF($N$5="Sáng",IF(MID(K4790,2,7)-MID($L$2,2,7)&gt;0,"Trễ",""),IF(MID(K4790,2,7)-MID($Q$2,2,7)&gt;0,"Trễ","")),"")</f>
        <v/>
      </c>
      <c r="M4790" t="str">
        <f>IFERROR(IF($N$5="Sáng",MID(K4790,2,7)-MID($L$2,2,7),MID(K4790,2,7)-MID($Q$2,2,7)),"")</f>
        <v/>
      </c>
      <c r="Q4790" t="str">
        <f>IF(B4790&lt;&gt;"",IF(AND(P4790="",F4790=""),"Không phép ",""),"")</f>
        <v/>
      </c>
      <c r="R4790" t="str">
        <f>UPPER(B4790)</f>
        <v/>
      </c>
      <c r="T4790" t="str">
        <f>IFERROR(IF(J4790&lt;&gt;"", INDEX($S$5:$S$1433, MATCH(J4790, $E$5:$E$1433, 0)),""),"")</f>
        <v/>
      </c>
      <c r="V4790" t="str">
        <f>IFERROR(IF(J4790&lt;&gt;"", INDEX($U$5:$U$1433, MATCH(J4790, $E$5:$E$1433, 0)),""),"")</f>
        <v/>
      </c>
    </row>
    <row r="4791">
      <c r="A4791" t="str">
        <f>IF(B4791&lt;&gt;"",A4790+1,"")</f>
        <v/>
      </c>
      <c r="F4791" t="str">
        <f>IFERROR(IF(VLOOKUP(E4791,J:J,1,0)=E4791,"X",""),"")</f>
        <v/>
      </c>
      <c r="G4791" t="str">
        <f>IF(J4791&lt;&gt;"", INDEX($C$5:$C$1433, MATCH(J4791, $E$5:$E$1433, 0)),"")</f>
        <v/>
      </c>
      <c r="H4791" t="str">
        <f>IF(J4791&lt;&gt;"", INDEX($D$5:$D$1433, MATCH(J4791, $E$5:$E$1433, 0)),"")</f>
        <v/>
      </c>
      <c r="I4791" t="str">
        <f>IFERROR(IF(J4791&lt;&gt;"", INDEX($B$5:$B$1433, MATCH(J4791, $E$5:$E$1433, 0)),""),"SAI")</f>
        <v/>
      </c>
      <c r="L4791" t="str">
        <f>IFERROR(IF($N$5="Sáng",IF(MID(K4791,2,7)-MID($L$2,2,7)&gt;0,"Trễ",""),IF(MID(K4791,2,7)-MID($Q$2,2,7)&gt;0,"Trễ","")),"")</f>
        <v/>
      </c>
      <c r="M4791" t="str">
        <f>IFERROR(IF($N$5="Sáng",MID(K4791,2,7)-MID($L$2,2,7),MID(K4791,2,7)-MID($Q$2,2,7)),"")</f>
        <v/>
      </c>
      <c r="Q4791" t="str">
        <f>IF(B4791&lt;&gt;"",IF(AND(P4791="",F4791=""),"Không phép ",""),"")</f>
        <v/>
      </c>
      <c r="R4791" t="str">
        <f>UPPER(B4791)</f>
        <v/>
      </c>
      <c r="T4791" t="str">
        <f>IFERROR(IF(J4791&lt;&gt;"", INDEX($S$5:$S$1433, MATCH(J4791, $E$5:$E$1433, 0)),""),"")</f>
        <v/>
      </c>
      <c r="V4791" t="str">
        <f>IFERROR(IF(J4791&lt;&gt;"", INDEX($U$5:$U$1433, MATCH(J4791, $E$5:$E$1433, 0)),""),"")</f>
        <v/>
      </c>
    </row>
    <row r="4792">
      <c r="A4792" t="str">
        <f>IF(B4792&lt;&gt;"",A4791+1,"")</f>
        <v/>
      </c>
      <c r="F4792" t="str">
        <f>IFERROR(IF(VLOOKUP(E4792,J:J,1,0)=E4792,"X",""),"")</f>
        <v/>
      </c>
      <c r="G4792" t="str">
        <f>IF(J4792&lt;&gt;"", INDEX($C$5:$C$1433, MATCH(J4792, $E$5:$E$1433, 0)),"")</f>
        <v/>
      </c>
      <c r="H4792" t="str">
        <f>IF(J4792&lt;&gt;"", INDEX($D$5:$D$1433, MATCH(J4792, $E$5:$E$1433, 0)),"")</f>
        <v/>
      </c>
      <c r="I4792" t="str">
        <f>IFERROR(IF(J4792&lt;&gt;"", INDEX($B$5:$B$1433, MATCH(J4792, $E$5:$E$1433, 0)),""),"SAI")</f>
        <v/>
      </c>
      <c r="L4792" t="str">
        <f>IFERROR(IF($N$5="Sáng",IF(MID(K4792,2,7)-MID($L$2,2,7)&gt;0,"Trễ",""),IF(MID(K4792,2,7)-MID($Q$2,2,7)&gt;0,"Trễ","")),"")</f>
        <v/>
      </c>
      <c r="M4792" t="str">
        <f>IFERROR(IF($N$5="Sáng",MID(K4792,2,7)-MID($L$2,2,7),MID(K4792,2,7)-MID($Q$2,2,7)),"")</f>
        <v/>
      </c>
      <c r="Q4792" t="str">
        <f>IF(B4792&lt;&gt;"",IF(AND(P4792="",F4792=""),"Không phép ",""),"")</f>
        <v/>
      </c>
      <c r="R4792" t="str">
        <f>UPPER(B4792)</f>
        <v/>
      </c>
      <c r="T4792" t="str">
        <f>IFERROR(IF(J4792&lt;&gt;"", INDEX($S$5:$S$1433, MATCH(J4792, $E$5:$E$1433, 0)),""),"")</f>
        <v/>
      </c>
      <c r="V4792" t="str">
        <f>IFERROR(IF(J4792&lt;&gt;"", INDEX($U$5:$U$1433, MATCH(J4792, $E$5:$E$1433, 0)),""),"")</f>
        <v/>
      </c>
    </row>
    <row r="4793">
      <c r="A4793" t="str">
        <f>IF(B4793&lt;&gt;"",A4792+1,"")</f>
        <v/>
      </c>
      <c r="F4793" t="str">
        <f>IFERROR(IF(VLOOKUP(E4793,J:J,1,0)=E4793,"X",""),"")</f>
        <v/>
      </c>
      <c r="G4793" t="str">
        <f>IF(J4793&lt;&gt;"", INDEX($C$5:$C$1433, MATCH(J4793, $E$5:$E$1433, 0)),"")</f>
        <v/>
      </c>
      <c r="H4793" t="str">
        <f>IF(J4793&lt;&gt;"", INDEX($D$5:$D$1433, MATCH(J4793, $E$5:$E$1433, 0)),"")</f>
        <v/>
      </c>
      <c r="I4793" t="str">
        <f>IFERROR(IF(J4793&lt;&gt;"", INDEX($B$5:$B$1433, MATCH(J4793, $E$5:$E$1433, 0)),""),"SAI")</f>
        <v/>
      </c>
      <c r="L4793" t="str">
        <f>IFERROR(IF($N$5="Sáng",IF(MID(K4793,2,7)-MID($L$2,2,7)&gt;0,"Trễ",""),IF(MID(K4793,2,7)-MID($Q$2,2,7)&gt;0,"Trễ","")),"")</f>
        <v/>
      </c>
      <c r="M4793" t="str">
        <f>IFERROR(IF($N$5="Sáng",MID(K4793,2,7)-MID($L$2,2,7),MID(K4793,2,7)-MID($Q$2,2,7)),"")</f>
        <v/>
      </c>
      <c r="Q4793" t="str">
        <f>IF(B4793&lt;&gt;"",IF(AND(P4793="",F4793=""),"Không phép ",""),"")</f>
        <v/>
      </c>
      <c r="R4793" t="str">
        <f>UPPER(B4793)</f>
        <v/>
      </c>
      <c r="T4793" t="str">
        <f>IFERROR(IF(J4793&lt;&gt;"", INDEX($S$5:$S$1433, MATCH(J4793, $E$5:$E$1433, 0)),""),"")</f>
        <v/>
      </c>
      <c r="V4793" t="str">
        <f>IFERROR(IF(J4793&lt;&gt;"", INDEX($U$5:$U$1433, MATCH(J4793, $E$5:$E$1433, 0)),""),"")</f>
        <v/>
      </c>
    </row>
    <row r="4794">
      <c r="A4794" t="str">
        <f>IF(B4794&lt;&gt;"",A4793+1,"")</f>
        <v/>
      </c>
      <c r="F4794" t="str">
        <f>IFERROR(IF(VLOOKUP(E4794,J:J,1,0)=E4794,"X",""),"")</f>
        <v/>
      </c>
      <c r="G4794" t="str">
        <f>IF(J4794&lt;&gt;"", INDEX($C$5:$C$1433, MATCH(J4794, $E$5:$E$1433, 0)),"")</f>
        <v/>
      </c>
      <c r="H4794" t="str">
        <f>IF(J4794&lt;&gt;"", INDEX($D$5:$D$1433, MATCH(J4794, $E$5:$E$1433, 0)),"")</f>
        <v/>
      </c>
      <c r="I4794" t="str">
        <f>IFERROR(IF(J4794&lt;&gt;"", INDEX($B$5:$B$1433, MATCH(J4794, $E$5:$E$1433, 0)),""),"SAI")</f>
        <v/>
      </c>
      <c r="L4794" t="str">
        <f>IFERROR(IF($N$5="Sáng",IF(MID(K4794,2,7)-MID($L$2,2,7)&gt;0,"Trễ",""),IF(MID(K4794,2,7)-MID($Q$2,2,7)&gt;0,"Trễ","")),"")</f>
        <v/>
      </c>
      <c r="M4794" t="str">
        <f>IFERROR(IF($N$5="Sáng",MID(K4794,2,7)-MID($L$2,2,7),MID(K4794,2,7)-MID($Q$2,2,7)),"")</f>
        <v/>
      </c>
      <c r="Q4794" t="str">
        <f>IF(B4794&lt;&gt;"",IF(AND(P4794="",F4794=""),"Không phép ",""),"")</f>
        <v/>
      </c>
      <c r="R4794" t="str">
        <f>UPPER(B4794)</f>
        <v/>
      </c>
      <c r="T4794" t="str">
        <f>IFERROR(IF(J4794&lt;&gt;"", INDEX($S$5:$S$1433, MATCH(J4794, $E$5:$E$1433, 0)),""),"")</f>
        <v/>
      </c>
      <c r="V4794" t="str">
        <f>IFERROR(IF(J4794&lt;&gt;"", INDEX($U$5:$U$1433, MATCH(J4794, $E$5:$E$1433, 0)),""),"")</f>
        <v/>
      </c>
    </row>
    <row r="4795">
      <c r="A4795" t="str">
        <f>IF(B4795&lt;&gt;"",A4794+1,"")</f>
        <v/>
      </c>
      <c r="F4795" t="str">
        <f>IFERROR(IF(VLOOKUP(E4795,J:J,1,0)=E4795,"X",""),"")</f>
        <v/>
      </c>
      <c r="G4795" t="str">
        <f>IF(J4795&lt;&gt;"", INDEX($C$5:$C$1433, MATCH(J4795, $E$5:$E$1433, 0)),"")</f>
        <v/>
      </c>
      <c r="H4795" t="str">
        <f>IF(J4795&lt;&gt;"", INDEX($D$5:$D$1433, MATCH(J4795, $E$5:$E$1433, 0)),"")</f>
        <v/>
      </c>
      <c r="I4795" t="str">
        <f>IFERROR(IF(J4795&lt;&gt;"", INDEX($B$5:$B$1433, MATCH(J4795, $E$5:$E$1433, 0)),""),"SAI")</f>
        <v/>
      </c>
      <c r="L4795" t="str">
        <f>IFERROR(IF($N$5="Sáng",IF(MID(K4795,2,7)-MID($L$2,2,7)&gt;0,"Trễ",""),IF(MID(K4795,2,7)-MID($Q$2,2,7)&gt;0,"Trễ","")),"")</f>
        <v/>
      </c>
      <c r="M4795" t="str">
        <f>IFERROR(IF($N$5="Sáng",MID(K4795,2,7)-MID($L$2,2,7),MID(K4795,2,7)-MID($Q$2,2,7)),"")</f>
        <v/>
      </c>
      <c r="Q4795" t="str">
        <f>IF(B4795&lt;&gt;"",IF(AND(P4795="",F4795=""),"Không phép ",""),"")</f>
        <v/>
      </c>
      <c r="R4795" t="str">
        <f>UPPER(B4795)</f>
        <v/>
      </c>
      <c r="T4795" t="str">
        <f>IFERROR(IF(J4795&lt;&gt;"", INDEX($S$5:$S$1433, MATCH(J4795, $E$5:$E$1433, 0)),""),"")</f>
        <v/>
      </c>
      <c r="V4795" t="str">
        <f>IFERROR(IF(J4795&lt;&gt;"", INDEX($U$5:$U$1433, MATCH(J4795, $E$5:$E$1433, 0)),""),"")</f>
        <v/>
      </c>
    </row>
    <row r="4796">
      <c r="A4796" t="str">
        <f>IF(B4796&lt;&gt;"",A4795+1,"")</f>
        <v/>
      </c>
      <c r="F4796" t="str">
        <f>IFERROR(IF(VLOOKUP(E4796,J:J,1,0)=E4796,"X",""),"")</f>
        <v/>
      </c>
      <c r="G4796" t="str">
        <f>IF(J4796&lt;&gt;"", INDEX($C$5:$C$1433, MATCH(J4796, $E$5:$E$1433, 0)),"")</f>
        <v/>
      </c>
      <c r="H4796" t="str">
        <f>IF(J4796&lt;&gt;"", INDEX($D$5:$D$1433, MATCH(J4796, $E$5:$E$1433, 0)),"")</f>
        <v/>
      </c>
      <c r="I4796" t="str">
        <f>IFERROR(IF(J4796&lt;&gt;"", INDEX($B$5:$B$1433, MATCH(J4796, $E$5:$E$1433, 0)),""),"SAI")</f>
        <v/>
      </c>
      <c r="L4796" t="str">
        <f>IFERROR(IF($N$5="Sáng",IF(MID(K4796,2,7)-MID($L$2,2,7)&gt;0,"Trễ",""),IF(MID(K4796,2,7)-MID($Q$2,2,7)&gt;0,"Trễ","")),"")</f>
        <v/>
      </c>
      <c r="M4796" t="str">
        <f>IFERROR(IF($N$5="Sáng",MID(K4796,2,7)-MID($L$2,2,7),MID(K4796,2,7)-MID($Q$2,2,7)),"")</f>
        <v/>
      </c>
      <c r="Q4796" t="str">
        <f>IF(B4796&lt;&gt;"",IF(AND(P4796="",F4796=""),"Không phép ",""),"")</f>
        <v/>
      </c>
      <c r="R4796" t="str">
        <f>UPPER(B4796)</f>
        <v/>
      </c>
      <c r="T4796" t="str">
        <f>IFERROR(IF(J4796&lt;&gt;"", INDEX($S$5:$S$1433, MATCH(J4796, $E$5:$E$1433, 0)),""),"")</f>
        <v/>
      </c>
      <c r="V4796" t="str">
        <f>IFERROR(IF(J4796&lt;&gt;"", INDEX($U$5:$U$1433, MATCH(J4796, $E$5:$E$1433, 0)),""),"")</f>
        <v/>
      </c>
    </row>
    <row r="4797">
      <c r="A4797" t="str">
        <f>IF(B4797&lt;&gt;"",A4796+1,"")</f>
        <v/>
      </c>
      <c r="F4797" t="str">
        <f>IFERROR(IF(VLOOKUP(E4797,J:J,1,0)=E4797,"X",""),"")</f>
        <v/>
      </c>
      <c r="G4797" t="str">
        <f>IF(J4797&lt;&gt;"", INDEX($C$5:$C$1433, MATCH(J4797, $E$5:$E$1433, 0)),"")</f>
        <v/>
      </c>
      <c r="H4797" t="str">
        <f>IF(J4797&lt;&gt;"", INDEX($D$5:$D$1433, MATCH(J4797, $E$5:$E$1433, 0)),"")</f>
        <v/>
      </c>
      <c r="I4797" t="str">
        <f>IFERROR(IF(J4797&lt;&gt;"", INDEX($B$5:$B$1433, MATCH(J4797, $E$5:$E$1433, 0)),""),"SAI")</f>
        <v/>
      </c>
      <c r="L4797" t="str">
        <f>IFERROR(IF($N$5="Sáng",IF(MID(K4797,2,7)-MID($L$2,2,7)&gt;0,"Trễ",""),IF(MID(K4797,2,7)-MID($Q$2,2,7)&gt;0,"Trễ","")),"")</f>
        <v/>
      </c>
      <c r="M4797" t="str">
        <f>IFERROR(IF($N$5="Sáng",MID(K4797,2,7)-MID($L$2,2,7),MID(K4797,2,7)-MID($Q$2,2,7)),"")</f>
        <v/>
      </c>
      <c r="Q4797" t="str">
        <f>IF(B4797&lt;&gt;"",IF(AND(P4797="",F4797=""),"Không phép ",""),"")</f>
        <v/>
      </c>
      <c r="R4797" t="str">
        <f>UPPER(B4797)</f>
        <v/>
      </c>
      <c r="T4797" t="str">
        <f>IFERROR(IF(J4797&lt;&gt;"", INDEX($S$5:$S$1433, MATCH(J4797, $E$5:$E$1433, 0)),""),"")</f>
        <v/>
      </c>
      <c r="V4797" t="str">
        <f>IFERROR(IF(J4797&lt;&gt;"", INDEX($U$5:$U$1433, MATCH(J4797, $E$5:$E$1433, 0)),""),"")</f>
        <v/>
      </c>
    </row>
    <row r="4798">
      <c r="A4798" t="str">
        <f>IF(B4798&lt;&gt;"",A4797+1,"")</f>
        <v/>
      </c>
      <c r="F4798" t="str">
        <f>IFERROR(IF(VLOOKUP(E4798,J:J,1,0)=E4798,"X",""),"")</f>
        <v/>
      </c>
      <c r="G4798" t="str">
        <f>IF(J4798&lt;&gt;"", INDEX($C$5:$C$1433, MATCH(J4798, $E$5:$E$1433, 0)),"")</f>
        <v/>
      </c>
      <c r="H4798" t="str">
        <f>IF(J4798&lt;&gt;"", INDEX($D$5:$D$1433, MATCH(J4798, $E$5:$E$1433, 0)),"")</f>
        <v/>
      </c>
      <c r="I4798" t="str">
        <f>IFERROR(IF(J4798&lt;&gt;"", INDEX($B$5:$B$1433, MATCH(J4798, $E$5:$E$1433, 0)),""),"SAI")</f>
        <v/>
      </c>
      <c r="L4798" t="str">
        <f>IFERROR(IF($N$5="Sáng",IF(MID(K4798,2,7)-MID($L$2,2,7)&gt;0,"Trễ",""),IF(MID(K4798,2,7)-MID($Q$2,2,7)&gt;0,"Trễ","")),"")</f>
        <v/>
      </c>
      <c r="M4798" t="str">
        <f>IFERROR(IF($N$5="Sáng",MID(K4798,2,7)-MID($L$2,2,7),MID(K4798,2,7)-MID($Q$2,2,7)),"")</f>
        <v/>
      </c>
      <c r="Q4798" t="str">
        <f>IF(B4798&lt;&gt;"",IF(AND(P4798="",F4798=""),"Không phép ",""),"")</f>
        <v/>
      </c>
      <c r="R4798" t="str">
        <f>UPPER(B4798)</f>
        <v/>
      </c>
      <c r="T4798" t="str">
        <f>IFERROR(IF(J4798&lt;&gt;"", INDEX($S$5:$S$1433, MATCH(J4798, $E$5:$E$1433, 0)),""),"")</f>
        <v/>
      </c>
      <c r="V4798" t="str">
        <f>IFERROR(IF(J4798&lt;&gt;"", INDEX($U$5:$U$1433, MATCH(J4798, $E$5:$E$1433, 0)),""),"")</f>
        <v/>
      </c>
    </row>
    <row r="4799">
      <c r="A4799" t="str">
        <f>IF(B4799&lt;&gt;"",A4798+1,"")</f>
        <v/>
      </c>
      <c r="F4799" t="str">
        <f>IFERROR(IF(VLOOKUP(E4799,J:J,1,0)=E4799,"X",""),"")</f>
        <v/>
      </c>
      <c r="G4799" t="str">
        <f>IF(J4799&lt;&gt;"", INDEX($C$5:$C$1433, MATCH(J4799, $E$5:$E$1433, 0)),"")</f>
        <v/>
      </c>
      <c r="H4799" t="str">
        <f>IF(J4799&lt;&gt;"", INDEX($D$5:$D$1433, MATCH(J4799, $E$5:$E$1433, 0)),"")</f>
        <v/>
      </c>
      <c r="I4799" t="str">
        <f>IFERROR(IF(J4799&lt;&gt;"", INDEX($B$5:$B$1433, MATCH(J4799, $E$5:$E$1433, 0)),""),"SAI")</f>
        <v/>
      </c>
      <c r="L4799" t="str">
        <f>IFERROR(IF($N$5="Sáng",IF(MID(K4799,2,7)-MID($L$2,2,7)&gt;0,"Trễ",""),IF(MID(K4799,2,7)-MID($Q$2,2,7)&gt;0,"Trễ","")),"")</f>
        <v/>
      </c>
      <c r="M4799" t="str">
        <f>IFERROR(IF($N$5="Sáng",MID(K4799,2,7)-MID($L$2,2,7),MID(K4799,2,7)-MID($Q$2,2,7)),"")</f>
        <v/>
      </c>
      <c r="Q4799" t="str">
        <f>IF(B4799&lt;&gt;"",IF(AND(P4799="",F4799=""),"Không phép ",""),"")</f>
        <v/>
      </c>
      <c r="R4799" t="str">
        <f>UPPER(B4799)</f>
        <v/>
      </c>
      <c r="T4799" t="str">
        <f>IFERROR(IF(J4799&lt;&gt;"", INDEX($S$5:$S$1433, MATCH(J4799, $E$5:$E$1433, 0)),""),"")</f>
        <v/>
      </c>
      <c r="V4799" t="str">
        <f>IFERROR(IF(J4799&lt;&gt;"", INDEX($U$5:$U$1433, MATCH(J4799, $E$5:$E$1433, 0)),""),"")</f>
        <v/>
      </c>
    </row>
    <row r="4800">
      <c r="A4800" t="str">
        <f>IF(B4800&lt;&gt;"",A4799+1,"")</f>
        <v/>
      </c>
      <c r="F4800" t="str">
        <f>IFERROR(IF(VLOOKUP(E4800,J:J,1,0)=E4800,"X",""),"")</f>
        <v/>
      </c>
      <c r="G4800" t="str">
        <f>IF(J4800&lt;&gt;"", INDEX($C$5:$C$1433, MATCH(J4800, $E$5:$E$1433, 0)),"")</f>
        <v/>
      </c>
      <c r="H4800" t="str">
        <f>IF(J4800&lt;&gt;"", INDEX($D$5:$D$1433, MATCH(J4800, $E$5:$E$1433, 0)),"")</f>
        <v/>
      </c>
      <c r="I4800" t="str">
        <f>IFERROR(IF(J4800&lt;&gt;"", INDEX($B$5:$B$1433, MATCH(J4800, $E$5:$E$1433, 0)),""),"SAI")</f>
        <v/>
      </c>
      <c r="L4800" t="str">
        <f>IFERROR(IF($N$5="Sáng",IF(MID(K4800,2,7)-MID($L$2,2,7)&gt;0,"Trễ",""),IF(MID(K4800,2,7)-MID($Q$2,2,7)&gt;0,"Trễ","")),"")</f>
        <v/>
      </c>
      <c r="M4800" t="str">
        <f>IFERROR(IF($N$5="Sáng",MID(K4800,2,7)-MID($L$2,2,7),MID(K4800,2,7)-MID($Q$2,2,7)),"")</f>
        <v/>
      </c>
      <c r="Q4800" t="str">
        <f>IF(B4800&lt;&gt;"",IF(AND(P4800="",F4800=""),"Không phép ",""),"")</f>
        <v/>
      </c>
      <c r="R4800" t="str">
        <f>UPPER(B4800)</f>
        <v/>
      </c>
      <c r="T4800" t="str">
        <f>IFERROR(IF(J4800&lt;&gt;"", INDEX($S$5:$S$1433, MATCH(J4800, $E$5:$E$1433, 0)),""),"")</f>
        <v/>
      </c>
      <c r="V4800" t="str">
        <f>IFERROR(IF(J4800&lt;&gt;"", INDEX($U$5:$U$1433, MATCH(J4800, $E$5:$E$1433, 0)),""),"")</f>
        <v/>
      </c>
    </row>
    <row r="4801">
      <c r="A4801" t="str">
        <f>IF(B4801&lt;&gt;"",A4800+1,"")</f>
        <v/>
      </c>
      <c r="F4801" t="str">
        <f>IFERROR(IF(VLOOKUP(E4801,J:J,1,0)=E4801,"X",""),"")</f>
        <v/>
      </c>
      <c r="G4801" t="str">
        <f>IF(J4801&lt;&gt;"", INDEX($C$5:$C$1433, MATCH(J4801, $E$5:$E$1433, 0)),"")</f>
        <v/>
      </c>
      <c r="H4801" t="str">
        <f>IF(J4801&lt;&gt;"", INDEX($D$5:$D$1433, MATCH(J4801, $E$5:$E$1433, 0)),"")</f>
        <v/>
      </c>
      <c r="I4801" t="str">
        <f>IFERROR(IF(J4801&lt;&gt;"", INDEX($B$5:$B$1433, MATCH(J4801, $E$5:$E$1433, 0)),""),"SAI")</f>
        <v/>
      </c>
      <c r="L4801" t="str">
        <f>IFERROR(IF($N$5="Sáng",IF(MID(K4801,2,7)-MID($L$2,2,7)&gt;0,"Trễ",""),IF(MID(K4801,2,7)-MID($Q$2,2,7)&gt;0,"Trễ","")),"")</f>
        <v/>
      </c>
      <c r="M4801" t="str">
        <f>IFERROR(IF($N$5="Sáng",MID(K4801,2,7)-MID($L$2,2,7),MID(K4801,2,7)-MID($Q$2,2,7)),"")</f>
        <v/>
      </c>
      <c r="Q4801" t="str">
        <f>IF(B4801&lt;&gt;"",IF(AND(P4801="",F4801=""),"Không phép ",""),"")</f>
        <v/>
      </c>
      <c r="R4801" t="str">
        <f>UPPER(B4801)</f>
        <v/>
      </c>
      <c r="T4801" t="str">
        <f>IFERROR(IF(J4801&lt;&gt;"", INDEX($S$5:$S$1433, MATCH(J4801, $E$5:$E$1433, 0)),""),"")</f>
        <v/>
      </c>
      <c r="V4801" t="str">
        <f>IFERROR(IF(J4801&lt;&gt;"", INDEX($U$5:$U$1433, MATCH(J4801, $E$5:$E$1433, 0)),""),"")</f>
        <v/>
      </c>
    </row>
    <row r="4802">
      <c r="A4802" t="str">
        <f>IF(B4802&lt;&gt;"",A4801+1,"")</f>
        <v/>
      </c>
      <c r="F4802" t="str">
        <f>IFERROR(IF(VLOOKUP(E4802,J:J,1,0)=E4802,"X",""),"")</f>
        <v/>
      </c>
      <c r="G4802" t="str">
        <f>IF(J4802&lt;&gt;"", INDEX($C$5:$C$1433, MATCH(J4802, $E$5:$E$1433, 0)),"")</f>
        <v/>
      </c>
      <c r="H4802" t="str">
        <f>IF(J4802&lt;&gt;"", INDEX($D$5:$D$1433, MATCH(J4802, $E$5:$E$1433, 0)),"")</f>
        <v/>
      </c>
      <c r="I4802" t="str">
        <f>IFERROR(IF(J4802&lt;&gt;"", INDEX($B$5:$B$1433, MATCH(J4802, $E$5:$E$1433, 0)),""),"SAI")</f>
        <v/>
      </c>
      <c r="L4802" t="str">
        <f>IFERROR(IF($N$5="Sáng",IF(MID(K4802,2,7)-MID($L$2,2,7)&gt;0,"Trễ",""),IF(MID(K4802,2,7)-MID($Q$2,2,7)&gt;0,"Trễ","")),"")</f>
        <v/>
      </c>
      <c r="M4802" t="str">
        <f>IFERROR(IF($N$5="Sáng",MID(K4802,2,7)-MID($L$2,2,7),MID(K4802,2,7)-MID($Q$2,2,7)),"")</f>
        <v/>
      </c>
      <c r="Q4802" t="str">
        <f>IF(B4802&lt;&gt;"",IF(AND(P4802="",F4802=""),"Không phép ",""),"")</f>
        <v/>
      </c>
      <c r="R4802" t="str">
        <f>UPPER(B4802)</f>
        <v/>
      </c>
      <c r="T4802" t="str">
        <f>IFERROR(IF(J4802&lt;&gt;"", INDEX($S$5:$S$1433, MATCH(J4802, $E$5:$E$1433, 0)),""),"")</f>
        <v/>
      </c>
      <c r="V4802" t="str">
        <f>IFERROR(IF(J4802&lt;&gt;"", INDEX($U$5:$U$1433, MATCH(J4802, $E$5:$E$1433, 0)),""),"")</f>
        <v/>
      </c>
    </row>
    <row r="4803">
      <c r="A4803" t="str">
        <f>IF(B4803&lt;&gt;"",A4802+1,"")</f>
        <v/>
      </c>
      <c r="F4803" t="str">
        <f>IFERROR(IF(VLOOKUP(E4803,J:J,1,0)=E4803,"X",""),"")</f>
        <v/>
      </c>
      <c r="G4803" t="str">
        <f>IF(J4803&lt;&gt;"", INDEX($C$5:$C$1433, MATCH(J4803, $E$5:$E$1433, 0)),"")</f>
        <v/>
      </c>
      <c r="H4803" t="str">
        <f>IF(J4803&lt;&gt;"", INDEX($D$5:$D$1433, MATCH(J4803, $E$5:$E$1433, 0)),"")</f>
        <v/>
      </c>
      <c r="I4803" t="str">
        <f>IFERROR(IF(J4803&lt;&gt;"", INDEX($B$5:$B$1433, MATCH(J4803, $E$5:$E$1433, 0)),""),"SAI")</f>
        <v/>
      </c>
      <c r="L4803" t="str">
        <f>IFERROR(IF($N$5="Sáng",IF(MID(K4803,2,7)-MID($L$2,2,7)&gt;0,"Trễ",""),IF(MID(K4803,2,7)-MID($Q$2,2,7)&gt;0,"Trễ","")),"")</f>
        <v/>
      </c>
      <c r="M4803" t="str">
        <f>IFERROR(IF($N$5="Sáng",MID(K4803,2,7)-MID($L$2,2,7),MID(K4803,2,7)-MID($Q$2,2,7)),"")</f>
        <v/>
      </c>
      <c r="Q4803" t="str">
        <f>IF(B4803&lt;&gt;"",IF(AND(P4803="",F4803=""),"Không phép ",""),"")</f>
        <v/>
      </c>
      <c r="R4803" t="str">
        <f>UPPER(B4803)</f>
        <v/>
      </c>
      <c r="T4803" t="str">
        <f>IFERROR(IF(J4803&lt;&gt;"", INDEX($S$5:$S$1433, MATCH(J4803, $E$5:$E$1433, 0)),""),"")</f>
        <v/>
      </c>
      <c r="V4803" t="str">
        <f>IFERROR(IF(J4803&lt;&gt;"", INDEX($U$5:$U$1433, MATCH(J4803, $E$5:$E$1433, 0)),""),"")</f>
        <v/>
      </c>
    </row>
    <row r="4804">
      <c r="A4804" t="str">
        <f>IF(B4804&lt;&gt;"",A4803+1,"")</f>
        <v/>
      </c>
      <c r="F4804" t="str">
        <f>IFERROR(IF(VLOOKUP(E4804,J:J,1,0)=E4804,"X",""),"")</f>
        <v/>
      </c>
      <c r="G4804" t="str">
        <f>IF(J4804&lt;&gt;"", INDEX($C$5:$C$1433, MATCH(J4804, $E$5:$E$1433, 0)),"")</f>
        <v/>
      </c>
      <c r="H4804" t="str">
        <f>IF(J4804&lt;&gt;"", INDEX($D$5:$D$1433, MATCH(J4804, $E$5:$E$1433, 0)),"")</f>
        <v/>
      </c>
      <c r="I4804" t="str">
        <f>IFERROR(IF(J4804&lt;&gt;"", INDEX($B$5:$B$1433, MATCH(J4804, $E$5:$E$1433, 0)),""),"SAI")</f>
        <v/>
      </c>
      <c r="L4804" t="str">
        <f>IFERROR(IF($N$5="Sáng",IF(MID(K4804,2,7)-MID($L$2,2,7)&gt;0,"Trễ",""),IF(MID(K4804,2,7)-MID($Q$2,2,7)&gt;0,"Trễ","")),"")</f>
        <v/>
      </c>
      <c r="M4804" t="str">
        <f>IFERROR(IF($N$5="Sáng",MID(K4804,2,7)-MID($L$2,2,7),MID(K4804,2,7)-MID($Q$2,2,7)),"")</f>
        <v/>
      </c>
      <c r="Q4804" t="str">
        <f>IF(B4804&lt;&gt;"",IF(AND(P4804="",F4804=""),"Không phép ",""),"")</f>
        <v/>
      </c>
      <c r="R4804" t="str">
        <f>UPPER(B4804)</f>
        <v/>
      </c>
      <c r="T4804" t="str">
        <f>IFERROR(IF(J4804&lt;&gt;"", INDEX($S$5:$S$1433, MATCH(J4804, $E$5:$E$1433, 0)),""),"")</f>
        <v/>
      </c>
      <c r="V4804" t="str">
        <f>IFERROR(IF(J4804&lt;&gt;"", INDEX($U$5:$U$1433, MATCH(J4804, $E$5:$E$1433, 0)),""),"")</f>
        <v/>
      </c>
    </row>
    <row r="4805">
      <c r="A4805" t="str">
        <f>IF(B4805&lt;&gt;"",A4804+1,"")</f>
        <v/>
      </c>
      <c r="F4805" t="str">
        <f>IFERROR(IF(VLOOKUP(E4805,J:J,1,0)=E4805,"X",""),"")</f>
        <v/>
      </c>
      <c r="G4805" t="str">
        <f>IF(J4805&lt;&gt;"", INDEX($C$5:$C$1433, MATCH(J4805, $E$5:$E$1433, 0)),"")</f>
        <v/>
      </c>
      <c r="H4805" t="str">
        <f>IF(J4805&lt;&gt;"", INDEX($D$5:$D$1433, MATCH(J4805, $E$5:$E$1433, 0)),"")</f>
        <v/>
      </c>
      <c r="I4805" t="str">
        <f>IFERROR(IF(J4805&lt;&gt;"", INDEX($B$5:$B$1433, MATCH(J4805, $E$5:$E$1433, 0)),""),"SAI")</f>
        <v/>
      </c>
      <c r="L4805" t="str">
        <f>IFERROR(IF($N$5="Sáng",IF(MID(K4805,2,7)-MID($L$2,2,7)&gt;0,"Trễ",""),IF(MID(K4805,2,7)-MID($Q$2,2,7)&gt;0,"Trễ","")),"")</f>
        <v/>
      </c>
      <c r="M4805" t="str">
        <f>IFERROR(IF($N$5="Sáng",MID(K4805,2,7)-MID($L$2,2,7),MID(K4805,2,7)-MID($Q$2,2,7)),"")</f>
        <v/>
      </c>
      <c r="Q4805" t="str">
        <f>IF(B4805&lt;&gt;"",IF(AND(P4805="",F4805=""),"Không phép ",""),"")</f>
        <v/>
      </c>
      <c r="R4805" t="str">
        <f>UPPER(B4805)</f>
        <v/>
      </c>
      <c r="T4805" t="str">
        <f>IFERROR(IF(J4805&lt;&gt;"", INDEX($S$5:$S$1433, MATCH(J4805, $E$5:$E$1433, 0)),""),"")</f>
        <v/>
      </c>
      <c r="V4805" t="str">
        <f>IFERROR(IF(J4805&lt;&gt;"", INDEX($U$5:$U$1433, MATCH(J4805, $E$5:$E$1433, 0)),""),"")</f>
        <v/>
      </c>
    </row>
    <row r="4806">
      <c r="A4806" t="str">
        <f>IF(B4806&lt;&gt;"",A4805+1,"")</f>
        <v/>
      </c>
      <c r="F4806" t="str">
        <f>IFERROR(IF(VLOOKUP(E4806,J:J,1,0)=E4806,"X",""),"")</f>
        <v/>
      </c>
      <c r="G4806" t="str">
        <f>IF(J4806&lt;&gt;"", INDEX($C$5:$C$1433, MATCH(J4806, $E$5:$E$1433, 0)),"")</f>
        <v/>
      </c>
      <c r="H4806" t="str">
        <f>IF(J4806&lt;&gt;"", INDEX($D$5:$D$1433, MATCH(J4806, $E$5:$E$1433, 0)),"")</f>
        <v/>
      </c>
      <c r="I4806" t="str">
        <f>IFERROR(IF(J4806&lt;&gt;"", INDEX($B$5:$B$1433, MATCH(J4806, $E$5:$E$1433, 0)),""),"SAI")</f>
        <v/>
      </c>
      <c r="L4806" t="str">
        <f>IFERROR(IF($N$5="Sáng",IF(MID(K4806,2,7)-MID($L$2,2,7)&gt;0,"Trễ",""),IF(MID(K4806,2,7)-MID($Q$2,2,7)&gt;0,"Trễ","")),"")</f>
        <v/>
      </c>
      <c r="M4806" t="str">
        <f>IFERROR(IF($N$5="Sáng",MID(K4806,2,7)-MID($L$2,2,7),MID(K4806,2,7)-MID($Q$2,2,7)),"")</f>
        <v/>
      </c>
      <c r="Q4806" t="str">
        <f>IF(B4806&lt;&gt;"",IF(AND(P4806="",F4806=""),"Không phép ",""),"")</f>
        <v/>
      </c>
      <c r="R4806" t="str">
        <f>UPPER(B4806)</f>
        <v/>
      </c>
      <c r="T4806" t="str">
        <f>IFERROR(IF(J4806&lt;&gt;"", INDEX($S$5:$S$1433, MATCH(J4806, $E$5:$E$1433, 0)),""),"")</f>
        <v/>
      </c>
      <c r="V4806" t="str">
        <f>IFERROR(IF(J4806&lt;&gt;"", INDEX($U$5:$U$1433, MATCH(J4806, $E$5:$E$1433, 0)),""),"")</f>
        <v/>
      </c>
    </row>
    <row r="4807">
      <c r="A4807" t="str">
        <f>IF(B4807&lt;&gt;"",A4806+1,"")</f>
        <v/>
      </c>
      <c r="F4807" t="str">
        <f>IFERROR(IF(VLOOKUP(E4807,J:J,1,0)=E4807,"X",""),"")</f>
        <v/>
      </c>
      <c r="G4807" t="str">
        <f>IF(J4807&lt;&gt;"", INDEX($C$5:$C$1433, MATCH(J4807, $E$5:$E$1433, 0)),"")</f>
        <v/>
      </c>
      <c r="H4807" t="str">
        <f>IF(J4807&lt;&gt;"", INDEX($D$5:$D$1433, MATCH(J4807, $E$5:$E$1433, 0)),"")</f>
        <v/>
      </c>
      <c r="I4807" t="str">
        <f>IFERROR(IF(J4807&lt;&gt;"", INDEX($B$5:$B$1433, MATCH(J4807, $E$5:$E$1433, 0)),""),"SAI")</f>
        <v/>
      </c>
      <c r="L4807" t="str">
        <f>IFERROR(IF($N$5="Sáng",IF(MID(K4807,2,7)-MID($L$2,2,7)&gt;0,"Trễ",""),IF(MID(K4807,2,7)-MID($Q$2,2,7)&gt;0,"Trễ","")),"")</f>
        <v/>
      </c>
      <c r="M4807" t="str">
        <f>IFERROR(IF($N$5="Sáng",MID(K4807,2,7)-MID($L$2,2,7),MID(K4807,2,7)-MID($Q$2,2,7)),"")</f>
        <v/>
      </c>
      <c r="Q4807" t="str">
        <f>IF(B4807&lt;&gt;"",IF(AND(P4807="",F4807=""),"Không phép ",""),"")</f>
        <v/>
      </c>
      <c r="R4807" t="str">
        <f>UPPER(B4807)</f>
        <v/>
      </c>
      <c r="T4807" t="str">
        <f>IFERROR(IF(J4807&lt;&gt;"", INDEX($S$5:$S$1433, MATCH(J4807, $E$5:$E$1433, 0)),""),"")</f>
        <v/>
      </c>
      <c r="V4807" t="str">
        <f>IFERROR(IF(J4807&lt;&gt;"", INDEX($U$5:$U$1433, MATCH(J4807, $E$5:$E$1433, 0)),""),"")</f>
        <v/>
      </c>
    </row>
    <row r="4808">
      <c r="A4808" t="str">
        <f>IF(B4808&lt;&gt;"",A4807+1,"")</f>
        <v/>
      </c>
      <c r="F4808" t="str">
        <f>IFERROR(IF(VLOOKUP(E4808,J:J,1,0)=E4808,"X",""),"")</f>
        <v/>
      </c>
      <c r="G4808" t="str">
        <f>IF(J4808&lt;&gt;"", INDEX($C$5:$C$1433, MATCH(J4808, $E$5:$E$1433, 0)),"")</f>
        <v/>
      </c>
      <c r="H4808" t="str">
        <f>IF(J4808&lt;&gt;"", INDEX($D$5:$D$1433, MATCH(J4808, $E$5:$E$1433, 0)),"")</f>
        <v/>
      </c>
      <c r="I4808" t="str">
        <f>IFERROR(IF(J4808&lt;&gt;"", INDEX($B$5:$B$1433, MATCH(J4808, $E$5:$E$1433, 0)),""),"SAI")</f>
        <v/>
      </c>
      <c r="L4808" t="str">
        <f>IFERROR(IF($N$5="Sáng",IF(MID(K4808,2,7)-MID($L$2,2,7)&gt;0,"Trễ",""),IF(MID(K4808,2,7)-MID($Q$2,2,7)&gt;0,"Trễ","")),"")</f>
        <v/>
      </c>
      <c r="M4808" t="str">
        <f>IFERROR(IF($N$5="Sáng",MID(K4808,2,7)-MID($L$2,2,7),MID(K4808,2,7)-MID($Q$2,2,7)),"")</f>
        <v/>
      </c>
      <c r="Q4808" t="str">
        <f>IF(B4808&lt;&gt;"",IF(AND(P4808="",F4808=""),"Không phép ",""),"")</f>
        <v/>
      </c>
      <c r="R4808" t="str">
        <f>UPPER(B4808)</f>
        <v/>
      </c>
      <c r="T4808" t="str">
        <f>IFERROR(IF(J4808&lt;&gt;"", INDEX($S$5:$S$1433, MATCH(J4808, $E$5:$E$1433, 0)),""),"")</f>
        <v/>
      </c>
      <c r="V4808" t="str">
        <f>IFERROR(IF(J4808&lt;&gt;"", INDEX($U$5:$U$1433, MATCH(J4808, $E$5:$E$1433, 0)),""),"")</f>
        <v/>
      </c>
    </row>
    <row r="4809">
      <c r="A4809" t="str">
        <f>IF(B4809&lt;&gt;"",A4808+1,"")</f>
        <v/>
      </c>
      <c r="F4809" t="str">
        <f>IFERROR(IF(VLOOKUP(E4809,J:J,1,0)=E4809,"X",""),"")</f>
        <v/>
      </c>
      <c r="G4809" t="str">
        <f>IF(J4809&lt;&gt;"", INDEX($C$5:$C$1433, MATCH(J4809, $E$5:$E$1433, 0)),"")</f>
        <v/>
      </c>
      <c r="H4809" t="str">
        <f>IF(J4809&lt;&gt;"", INDEX($D$5:$D$1433, MATCH(J4809, $E$5:$E$1433, 0)),"")</f>
        <v/>
      </c>
      <c r="I4809" t="str">
        <f>IFERROR(IF(J4809&lt;&gt;"", INDEX($B$5:$B$1433, MATCH(J4809, $E$5:$E$1433, 0)),""),"SAI")</f>
        <v/>
      </c>
      <c r="L4809" t="str">
        <f>IFERROR(IF($N$5="Sáng",IF(MID(K4809,2,7)-MID($L$2,2,7)&gt;0,"Trễ",""),IF(MID(K4809,2,7)-MID($Q$2,2,7)&gt;0,"Trễ","")),"")</f>
        <v/>
      </c>
      <c r="M4809" t="str">
        <f>IFERROR(IF($N$5="Sáng",MID(K4809,2,7)-MID($L$2,2,7),MID(K4809,2,7)-MID($Q$2,2,7)),"")</f>
        <v/>
      </c>
      <c r="Q4809" t="str">
        <f>IF(B4809&lt;&gt;"",IF(AND(P4809="",F4809=""),"Không phép ",""),"")</f>
        <v/>
      </c>
      <c r="R4809" t="str">
        <f>UPPER(B4809)</f>
        <v/>
      </c>
      <c r="T4809" t="str">
        <f>IFERROR(IF(J4809&lt;&gt;"", INDEX($S$5:$S$1433, MATCH(J4809, $E$5:$E$1433, 0)),""),"")</f>
        <v/>
      </c>
      <c r="V4809" t="str">
        <f>IFERROR(IF(J4809&lt;&gt;"", INDEX($U$5:$U$1433, MATCH(J4809, $E$5:$E$1433, 0)),""),"")</f>
        <v/>
      </c>
    </row>
    <row r="4810">
      <c r="A4810" t="str">
        <f>IF(B4810&lt;&gt;"",A4809+1,"")</f>
        <v/>
      </c>
      <c r="F4810" t="str">
        <f>IFERROR(IF(VLOOKUP(E4810,J:J,1,0)=E4810,"X",""),"")</f>
        <v/>
      </c>
      <c r="G4810" t="str">
        <f>IF(J4810&lt;&gt;"", INDEX($C$5:$C$1433, MATCH(J4810, $E$5:$E$1433, 0)),"")</f>
        <v/>
      </c>
      <c r="H4810" t="str">
        <f>IF(J4810&lt;&gt;"", INDEX($D$5:$D$1433, MATCH(J4810, $E$5:$E$1433, 0)),"")</f>
        <v/>
      </c>
      <c r="I4810" t="str">
        <f>IFERROR(IF(J4810&lt;&gt;"", INDEX($B$5:$B$1433, MATCH(J4810, $E$5:$E$1433, 0)),""),"SAI")</f>
        <v/>
      </c>
      <c r="L4810" t="str">
        <f>IFERROR(IF($N$5="Sáng",IF(MID(K4810,2,7)-MID($L$2,2,7)&gt;0,"Trễ",""),IF(MID(K4810,2,7)-MID($Q$2,2,7)&gt;0,"Trễ","")),"")</f>
        <v/>
      </c>
      <c r="M4810" t="str">
        <f>IFERROR(IF($N$5="Sáng",MID(K4810,2,7)-MID($L$2,2,7),MID(K4810,2,7)-MID($Q$2,2,7)),"")</f>
        <v/>
      </c>
      <c r="Q4810" t="str">
        <f>IF(B4810&lt;&gt;"",IF(AND(P4810="",F4810=""),"Không phép ",""),"")</f>
        <v/>
      </c>
      <c r="R4810" t="str">
        <f>UPPER(B4810)</f>
        <v/>
      </c>
      <c r="T4810" t="str">
        <f>IFERROR(IF(J4810&lt;&gt;"", INDEX($S$5:$S$1433, MATCH(J4810, $E$5:$E$1433, 0)),""),"")</f>
        <v/>
      </c>
      <c r="V4810" t="str">
        <f>IFERROR(IF(J4810&lt;&gt;"", INDEX($U$5:$U$1433, MATCH(J4810, $E$5:$E$1433, 0)),""),"")</f>
        <v/>
      </c>
    </row>
    <row r="4811">
      <c r="A4811" t="str">
        <f>IF(B4811&lt;&gt;"",A4810+1,"")</f>
        <v/>
      </c>
      <c r="F4811" t="str">
        <f>IFERROR(IF(VLOOKUP(E4811,J:J,1,0)=E4811,"X",""),"")</f>
        <v/>
      </c>
      <c r="G4811" t="str">
        <f>IF(J4811&lt;&gt;"", INDEX($C$5:$C$1433, MATCH(J4811, $E$5:$E$1433, 0)),"")</f>
        <v/>
      </c>
      <c r="H4811" t="str">
        <f>IF(J4811&lt;&gt;"", INDEX($D$5:$D$1433, MATCH(J4811, $E$5:$E$1433, 0)),"")</f>
        <v/>
      </c>
      <c r="I4811" t="str">
        <f>IFERROR(IF(J4811&lt;&gt;"", INDEX($B$5:$B$1433, MATCH(J4811, $E$5:$E$1433, 0)),""),"SAI")</f>
        <v/>
      </c>
      <c r="L4811" t="str">
        <f>IFERROR(IF($N$5="Sáng",IF(MID(K4811,2,7)-MID($L$2,2,7)&gt;0,"Trễ",""),IF(MID(K4811,2,7)-MID($Q$2,2,7)&gt;0,"Trễ","")),"")</f>
        <v/>
      </c>
      <c r="M4811" t="str">
        <f>IFERROR(IF($N$5="Sáng",MID(K4811,2,7)-MID($L$2,2,7),MID(K4811,2,7)-MID($Q$2,2,7)),"")</f>
        <v/>
      </c>
      <c r="Q4811" t="str">
        <f>IF(B4811&lt;&gt;"",IF(AND(P4811="",F4811=""),"Không phép ",""),"")</f>
        <v/>
      </c>
      <c r="R4811" t="str">
        <f>UPPER(B4811)</f>
        <v/>
      </c>
      <c r="T4811" t="str">
        <f>IFERROR(IF(J4811&lt;&gt;"", INDEX($S$5:$S$1433, MATCH(J4811, $E$5:$E$1433, 0)),""),"")</f>
        <v/>
      </c>
      <c r="V4811" t="str">
        <f>IFERROR(IF(J4811&lt;&gt;"", INDEX($U$5:$U$1433, MATCH(J4811, $E$5:$E$1433, 0)),""),"")</f>
        <v/>
      </c>
    </row>
    <row r="4812">
      <c r="A4812" t="str">
        <f>IF(B4812&lt;&gt;"",A4811+1,"")</f>
        <v/>
      </c>
      <c r="F4812" t="str">
        <f>IFERROR(IF(VLOOKUP(E4812,J:J,1,0)=E4812,"X",""),"")</f>
        <v/>
      </c>
      <c r="G4812" t="str">
        <f>IF(J4812&lt;&gt;"", INDEX($C$5:$C$1433, MATCH(J4812, $E$5:$E$1433, 0)),"")</f>
        <v/>
      </c>
      <c r="H4812" t="str">
        <f>IF(J4812&lt;&gt;"", INDEX($D$5:$D$1433, MATCH(J4812, $E$5:$E$1433, 0)),"")</f>
        <v/>
      </c>
      <c r="I4812" t="str">
        <f>IFERROR(IF(J4812&lt;&gt;"", INDEX($B$5:$B$1433, MATCH(J4812, $E$5:$E$1433, 0)),""),"SAI")</f>
        <v/>
      </c>
      <c r="L4812" t="str">
        <f>IFERROR(IF($N$5="Sáng",IF(MID(K4812,2,7)-MID($L$2,2,7)&gt;0,"Trễ",""),IF(MID(K4812,2,7)-MID($Q$2,2,7)&gt;0,"Trễ","")),"")</f>
        <v/>
      </c>
      <c r="M4812" t="str">
        <f>IFERROR(IF($N$5="Sáng",MID(K4812,2,7)-MID($L$2,2,7),MID(K4812,2,7)-MID($Q$2,2,7)),"")</f>
        <v/>
      </c>
      <c r="Q4812" t="str">
        <f>IF(B4812&lt;&gt;"",IF(AND(P4812="",F4812=""),"Không phép ",""),"")</f>
        <v/>
      </c>
      <c r="R4812" t="str">
        <f>UPPER(B4812)</f>
        <v/>
      </c>
      <c r="T4812" t="str">
        <f>IFERROR(IF(J4812&lt;&gt;"", INDEX($S$5:$S$1433, MATCH(J4812, $E$5:$E$1433, 0)),""),"")</f>
        <v/>
      </c>
      <c r="V4812" t="str">
        <f>IFERROR(IF(J4812&lt;&gt;"", INDEX($U$5:$U$1433, MATCH(J4812, $E$5:$E$1433, 0)),""),"")</f>
        <v/>
      </c>
    </row>
    <row r="4813">
      <c r="A4813" t="str">
        <f>IF(B4813&lt;&gt;"",A4812+1,"")</f>
        <v/>
      </c>
      <c r="F4813" t="str">
        <f>IFERROR(IF(VLOOKUP(E4813,J:J,1,0)=E4813,"X",""),"")</f>
        <v/>
      </c>
      <c r="G4813" t="str">
        <f>IF(J4813&lt;&gt;"", INDEX($C$5:$C$1433, MATCH(J4813, $E$5:$E$1433, 0)),"")</f>
        <v/>
      </c>
      <c r="H4813" t="str">
        <f>IF(J4813&lt;&gt;"", INDEX($D$5:$D$1433, MATCH(J4813, $E$5:$E$1433, 0)),"")</f>
        <v/>
      </c>
      <c r="I4813" t="str">
        <f>IFERROR(IF(J4813&lt;&gt;"", INDEX($B$5:$B$1433, MATCH(J4813, $E$5:$E$1433, 0)),""),"SAI")</f>
        <v/>
      </c>
      <c r="L4813" t="str">
        <f>IFERROR(IF($N$5="Sáng",IF(MID(K4813,2,7)-MID($L$2,2,7)&gt;0,"Trễ",""),IF(MID(K4813,2,7)-MID($Q$2,2,7)&gt;0,"Trễ","")),"")</f>
        <v/>
      </c>
      <c r="M4813" t="str">
        <f>IFERROR(IF($N$5="Sáng",MID(K4813,2,7)-MID($L$2,2,7),MID(K4813,2,7)-MID($Q$2,2,7)),"")</f>
        <v/>
      </c>
      <c r="Q4813" t="str">
        <f>IF(B4813&lt;&gt;"",IF(AND(P4813="",F4813=""),"Không phép ",""),"")</f>
        <v/>
      </c>
      <c r="R4813" t="str">
        <f>UPPER(B4813)</f>
        <v/>
      </c>
      <c r="T4813" t="str">
        <f>IFERROR(IF(J4813&lt;&gt;"", INDEX($S$5:$S$1433, MATCH(J4813, $E$5:$E$1433, 0)),""),"")</f>
        <v/>
      </c>
      <c r="V4813" t="str">
        <f>IFERROR(IF(J4813&lt;&gt;"", INDEX($U$5:$U$1433, MATCH(J4813, $E$5:$E$1433, 0)),""),"")</f>
        <v/>
      </c>
    </row>
    <row r="4814">
      <c r="A4814" t="str">
        <f>IF(B4814&lt;&gt;"",A4813+1,"")</f>
        <v/>
      </c>
      <c r="F4814" t="str">
        <f>IFERROR(IF(VLOOKUP(E4814,J:J,1,0)=E4814,"X",""),"")</f>
        <v/>
      </c>
      <c r="G4814" t="str">
        <f>IF(J4814&lt;&gt;"", INDEX($C$5:$C$1433, MATCH(J4814, $E$5:$E$1433, 0)),"")</f>
        <v/>
      </c>
      <c r="H4814" t="str">
        <f>IF(J4814&lt;&gt;"", INDEX($D$5:$D$1433, MATCH(J4814, $E$5:$E$1433, 0)),"")</f>
        <v/>
      </c>
      <c r="I4814" t="str">
        <f>IFERROR(IF(J4814&lt;&gt;"", INDEX($B$5:$B$1433, MATCH(J4814, $E$5:$E$1433, 0)),""),"SAI")</f>
        <v/>
      </c>
      <c r="L4814" t="str">
        <f>IFERROR(IF($N$5="Sáng",IF(MID(K4814,2,7)-MID($L$2,2,7)&gt;0,"Trễ",""),IF(MID(K4814,2,7)-MID($Q$2,2,7)&gt;0,"Trễ","")),"")</f>
        <v/>
      </c>
      <c r="M4814" t="str">
        <f>IFERROR(IF($N$5="Sáng",MID(K4814,2,7)-MID($L$2,2,7),MID(K4814,2,7)-MID($Q$2,2,7)),"")</f>
        <v/>
      </c>
      <c r="Q4814" t="str">
        <f>IF(B4814&lt;&gt;"",IF(AND(P4814="",F4814=""),"Không phép ",""),"")</f>
        <v/>
      </c>
      <c r="R4814" t="str">
        <f>UPPER(B4814)</f>
        <v/>
      </c>
      <c r="T4814" t="str">
        <f>IFERROR(IF(J4814&lt;&gt;"", INDEX($S$5:$S$1433, MATCH(J4814, $E$5:$E$1433, 0)),""),"")</f>
        <v/>
      </c>
      <c r="V4814" t="str">
        <f>IFERROR(IF(J4814&lt;&gt;"", INDEX($U$5:$U$1433, MATCH(J4814, $E$5:$E$1433, 0)),""),"")</f>
        <v/>
      </c>
    </row>
    <row r="4815">
      <c r="A4815" t="str">
        <f>IF(B4815&lt;&gt;"",A4814+1,"")</f>
        <v/>
      </c>
      <c r="F4815" t="str">
        <f>IFERROR(IF(VLOOKUP(E4815,J:J,1,0)=E4815,"X",""),"")</f>
        <v/>
      </c>
      <c r="G4815" t="str">
        <f>IF(J4815&lt;&gt;"", INDEX($C$5:$C$1433, MATCH(J4815, $E$5:$E$1433, 0)),"")</f>
        <v/>
      </c>
      <c r="H4815" t="str">
        <f>IF(J4815&lt;&gt;"", INDEX($D$5:$D$1433, MATCH(J4815, $E$5:$E$1433, 0)),"")</f>
        <v/>
      </c>
      <c r="I4815" t="str">
        <f>IFERROR(IF(J4815&lt;&gt;"", INDEX($B$5:$B$1433, MATCH(J4815, $E$5:$E$1433, 0)),""),"SAI")</f>
        <v/>
      </c>
      <c r="L4815" t="str">
        <f>IFERROR(IF($N$5="Sáng",IF(MID(K4815,2,7)-MID($L$2,2,7)&gt;0,"Trễ",""),IF(MID(K4815,2,7)-MID($Q$2,2,7)&gt;0,"Trễ","")),"")</f>
        <v/>
      </c>
      <c r="M4815" t="str">
        <f>IFERROR(IF($N$5="Sáng",MID(K4815,2,7)-MID($L$2,2,7),MID(K4815,2,7)-MID($Q$2,2,7)),"")</f>
        <v/>
      </c>
      <c r="Q4815" t="str">
        <f>IF(B4815&lt;&gt;"",IF(AND(P4815="",F4815=""),"Không phép ",""),"")</f>
        <v/>
      </c>
      <c r="R4815" t="str">
        <f>UPPER(B4815)</f>
        <v/>
      </c>
      <c r="T4815" t="str">
        <f>IFERROR(IF(J4815&lt;&gt;"", INDEX($S$5:$S$1433, MATCH(J4815, $E$5:$E$1433, 0)),""),"")</f>
        <v/>
      </c>
      <c r="V4815" t="str">
        <f>IFERROR(IF(J4815&lt;&gt;"", INDEX($U$5:$U$1433, MATCH(J4815, $E$5:$E$1433, 0)),""),"")</f>
        <v/>
      </c>
    </row>
    <row r="4816">
      <c r="A4816" t="str">
        <f>IF(B4816&lt;&gt;"",A4815+1,"")</f>
        <v/>
      </c>
      <c r="F4816" t="str">
        <f>IFERROR(IF(VLOOKUP(E4816,J:J,1,0)=E4816,"X",""),"")</f>
        <v/>
      </c>
      <c r="G4816" t="str">
        <f>IF(J4816&lt;&gt;"", INDEX($C$5:$C$1433, MATCH(J4816, $E$5:$E$1433, 0)),"")</f>
        <v/>
      </c>
      <c r="H4816" t="str">
        <f>IF(J4816&lt;&gt;"", INDEX($D$5:$D$1433, MATCH(J4816, $E$5:$E$1433, 0)),"")</f>
        <v/>
      </c>
      <c r="I4816" t="str">
        <f>IFERROR(IF(J4816&lt;&gt;"", INDEX($B$5:$B$1433, MATCH(J4816, $E$5:$E$1433, 0)),""),"SAI")</f>
        <v/>
      </c>
      <c r="L4816" t="str">
        <f>IFERROR(IF($N$5="Sáng",IF(MID(K4816,2,7)-MID($L$2,2,7)&gt;0,"Trễ",""),IF(MID(K4816,2,7)-MID($Q$2,2,7)&gt;0,"Trễ","")),"")</f>
        <v/>
      </c>
      <c r="M4816" t="str">
        <f>IFERROR(IF($N$5="Sáng",MID(K4816,2,7)-MID($L$2,2,7),MID(K4816,2,7)-MID($Q$2,2,7)),"")</f>
        <v/>
      </c>
      <c r="Q4816" t="str">
        <f>IF(B4816&lt;&gt;"",IF(AND(P4816="",F4816=""),"Không phép ",""),"")</f>
        <v/>
      </c>
      <c r="R4816" t="str">
        <f>UPPER(B4816)</f>
        <v/>
      </c>
      <c r="T4816" t="str">
        <f>IFERROR(IF(J4816&lt;&gt;"", INDEX($S$5:$S$1433, MATCH(J4816, $E$5:$E$1433, 0)),""),"")</f>
        <v/>
      </c>
      <c r="V4816" t="str">
        <f>IFERROR(IF(J4816&lt;&gt;"", INDEX($U$5:$U$1433, MATCH(J4816, $E$5:$E$1433, 0)),""),"")</f>
        <v/>
      </c>
    </row>
    <row r="4817">
      <c r="A4817" t="str">
        <f>IF(B4817&lt;&gt;"",A4816+1,"")</f>
        <v/>
      </c>
      <c r="F4817" t="str">
        <f>IFERROR(IF(VLOOKUP(E4817,J:J,1,0)=E4817,"X",""),"")</f>
        <v/>
      </c>
      <c r="G4817" t="str">
        <f>IF(J4817&lt;&gt;"", INDEX($C$5:$C$1433, MATCH(J4817, $E$5:$E$1433, 0)),"")</f>
        <v/>
      </c>
      <c r="H4817" t="str">
        <f>IF(J4817&lt;&gt;"", INDEX($D$5:$D$1433, MATCH(J4817, $E$5:$E$1433, 0)),"")</f>
        <v/>
      </c>
      <c r="I4817" t="str">
        <f>IFERROR(IF(J4817&lt;&gt;"", INDEX($B$5:$B$1433, MATCH(J4817, $E$5:$E$1433, 0)),""),"SAI")</f>
        <v/>
      </c>
      <c r="L4817" t="str">
        <f>IFERROR(IF($N$5="Sáng",IF(MID(K4817,2,7)-MID($L$2,2,7)&gt;0,"Trễ",""),IF(MID(K4817,2,7)-MID($Q$2,2,7)&gt;0,"Trễ","")),"")</f>
        <v/>
      </c>
      <c r="M4817" t="str">
        <f>IFERROR(IF($N$5="Sáng",MID(K4817,2,7)-MID($L$2,2,7),MID(K4817,2,7)-MID($Q$2,2,7)),"")</f>
        <v/>
      </c>
      <c r="Q4817" t="str">
        <f>IF(B4817&lt;&gt;"",IF(AND(P4817="",F4817=""),"Không phép ",""),"")</f>
        <v/>
      </c>
      <c r="R4817" t="str">
        <f>UPPER(B4817)</f>
        <v/>
      </c>
      <c r="T4817" t="str">
        <f>IFERROR(IF(J4817&lt;&gt;"", INDEX($S$5:$S$1433, MATCH(J4817, $E$5:$E$1433, 0)),""),"")</f>
        <v/>
      </c>
      <c r="V4817" t="str">
        <f>IFERROR(IF(J4817&lt;&gt;"", INDEX($U$5:$U$1433, MATCH(J4817, $E$5:$E$1433, 0)),""),"")</f>
        <v/>
      </c>
    </row>
    <row r="4818">
      <c r="A4818" t="str">
        <f>IF(B4818&lt;&gt;"",A4817+1,"")</f>
        <v/>
      </c>
      <c r="F4818" t="str">
        <f>IFERROR(IF(VLOOKUP(E4818,J:J,1,0)=E4818,"X",""),"")</f>
        <v/>
      </c>
      <c r="G4818" t="str">
        <f>IF(J4818&lt;&gt;"", INDEX($C$5:$C$1433, MATCH(J4818, $E$5:$E$1433, 0)),"")</f>
        <v/>
      </c>
      <c r="H4818" t="str">
        <f>IF(J4818&lt;&gt;"", INDEX($D$5:$D$1433, MATCH(J4818, $E$5:$E$1433, 0)),"")</f>
        <v/>
      </c>
      <c r="I4818" t="str">
        <f>IFERROR(IF(J4818&lt;&gt;"", INDEX($B$5:$B$1433, MATCH(J4818, $E$5:$E$1433, 0)),""),"SAI")</f>
        <v/>
      </c>
      <c r="L4818" t="str">
        <f>IFERROR(IF($N$5="Sáng",IF(MID(K4818,2,7)-MID($L$2,2,7)&gt;0,"Trễ",""),IF(MID(K4818,2,7)-MID($Q$2,2,7)&gt;0,"Trễ","")),"")</f>
        <v/>
      </c>
      <c r="M4818" t="str">
        <f>IFERROR(IF($N$5="Sáng",MID(K4818,2,7)-MID($L$2,2,7),MID(K4818,2,7)-MID($Q$2,2,7)),"")</f>
        <v/>
      </c>
      <c r="Q4818" t="str">
        <f>IF(B4818&lt;&gt;"",IF(AND(P4818="",F4818=""),"Không phép ",""),"")</f>
        <v/>
      </c>
      <c r="R4818" t="str">
        <f>UPPER(B4818)</f>
        <v/>
      </c>
      <c r="T4818" t="str">
        <f>IFERROR(IF(J4818&lt;&gt;"", INDEX($S$5:$S$1433, MATCH(J4818, $E$5:$E$1433, 0)),""),"")</f>
        <v/>
      </c>
      <c r="V4818" t="str">
        <f>IFERROR(IF(J4818&lt;&gt;"", INDEX($U$5:$U$1433, MATCH(J4818, $E$5:$E$1433, 0)),""),"")</f>
        <v/>
      </c>
    </row>
    <row r="4819">
      <c r="A4819" t="str">
        <f>IF(B4819&lt;&gt;"",A4818+1,"")</f>
        <v/>
      </c>
      <c r="F4819" t="str">
        <f>IFERROR(IF(VLOOKUP(E4819,J:J,1,0)=E4819,"X",""),"")</f>
        <v/>
      </c>
      <c r="G4819" t="str">
        <f>IF(J4819&lt;&gt;"", INDEX($C$5:$C$1433, MATCH(J4819, $E$5:$E$1433, 0)),"")</f>
        <v/>
      </c>
      <c r="H4819" t="str">
        <f>IF(J4819&lt;&gt;"", INDEX($D$5:$D$1433, MATCH(J4819, $E$5:$E$1433, 0)),"")</f>
        <v/>
      </c>
      <c r="I4819" t="str">
        <f>IFERROR(IF(J4819&lt;&gt;"", INDEX($B$5:$B$1433, MATCH(J4819, $E$5:$E$1433, 0)),""),"SAI")</f>
        <v/>
      </c>
      <c r="L4819" t="str">
        <f>IFERROR(IF($N$5="Sáng",IF(MID(K4819,2,7)-MID($L$2,2,7)&gt;0,"Trễ",""),IF(MID(K4819,2,7)-MID($Q$2,2,7)&gt;0,"Trễ","")),"")</f>
        <v/>
      </c>
      <c r="M4819" t="str">
        <f>IFERROR(IF($N$5="Sáng",MID(K4819,2,7)-MID($L$2,2,7),MID(K4819,2,7)-MID($Q$2,2,7)),"")</f>
        <v/>
      </c>
      <c r="Q4819" t="str">
        <f>IF(B4819&lt;&gt;"",IF(AND(P4819="",F4819=""),"Không phép ",""),"")</f>
        <v/>
      </c>
      <c r="R4819" t="str">
        <f>UPPER(B4819)</f>
        <v/>
      </c>
      <c r="T4819" t="str">
        <f>IFERROR(IF(J4819&lt;&gt;"", INDEX($S$5:$S$1433, MATCH(J4819, $E$5:$E$1433, 0)),""),"")</f>
        <v/>
      </c>
      <c r="V4819" t="str">
        <f>IFERROR(IF(J4819&lt;&gt;"", INDEX($U$5:$U$1433, MATCH(J4819, $E$5:$E$1433, 0)),""),"")</f>
        <v/>
      </c>
    </row>
    <row r="4820">
      <c r="A4820" t="str">
        <f>IF(B4820&lt;&gt;"",A4819+1,"")</f>
        <v/>
      </c>
      <c r="F4820" t="str">
        <f>IFERROR(IF(VLOOKUP(E4820,J:J,1,0)=E4820,"X",""),"")</f>
        <v/>
      </c>
      <c r="G4820" t="str">
        <f>IF(J4820&lt;&gt;"", INDEX($C$5:$C$1433, MATCH(J4820, $E$5:$E$1433, 0)),"")</f>
        <v/>
      </c>
      <c r="H4820" t="str">
        <f>IF(J4820&lt;&gt;"", INDEX($D$5:$D$1433, MATCH(J4820, $E$5:$E$1433, 0)),"")</f>
        <v/>
      </c>
      <c r="I4820" t="str">
        <f>IFERROR(IF(J4820&lt;&gt;"", INDEX($B$5:$B$1433, MATCH(J4820, $E$5:$E$1433, 0)),""),"SAI")</f>
        <v/>
      </c>
      <c r="L4820" t="str">
        <f>IFERROR(IF($N$5="Sáng",IF(MID(K4820,2,7)-MID($L$2,2,7)&gt;0,"Trễ",""),IF(MID(K4820,2,7)-MID($Q$2,2,7)&gt;0,"Trễ","")),"")</f>
        <v/>
      </c>
      <c r="M4820" t="str">
        <f>IFERROR(IF($N$5="Sáng",MID(K4820,2,7)-MID($L$2,2,7),MID(K4820,2,7)-MID($Q$2,2,7)),"")</f>
        <v/>
      </c>
      <c r="Q4820" t="str">
        <f>IF(B4820&lt;&gt;"",IF(AND(P4820="",F4820=""),"Không phép ",""),"")</f>
        <v/>
      </c>
      <c r="R4820" t="str">
        <f>UPPER(B4820)</f>
        <v/>
      </c>
      <c r="T4820" t="str">
        <f>IFERROR(IF(J4820&lt;&gt;"", INDEX($S$5:$S$1433, MATCH(J4820, $E$5:$E$1433, 0)),""),"")</f>
        <v/>
      </c>
      <c r="V4820" t="str">
        <f>IFERROR(IF(J4820&lt;&gt;"", INDEX($U$5:$U$1433, MATCH(J4820, $E$5:$E$1433, 0)),""),"")</f>
        <v/>
      </c>
    </row>
    <row r="4821">
      <c r="A4821" t="str">
        <f>IF(B4821&lt;&gt;"",A4820+1,"")</f>
        <v/>
      </c>
      <c r="F4821" t="str">
        <f>IFERROR(IF(VLOOKUP(E4821,J:J,1,0)=E4821,"X",""),"")</f>
        <v/>
      </c>
      <c r="G4821" t="str">
        <f>IF(J4821&lt;&gt;"", INDEX($C$5:$C$1433, MATCH(J4821, $E$5:$E$1433, 0)),"")</f>
        <v/>
      </c>
      <c r="H4821" t="str">
        <f>IF(J4821&lt;&gt;"", INDEX($D$5:$D$1433, MATCH(J4821, $E$5:$E$1433, 0)),"")</f>
        <v/>
      </c>
      <c r="I4821" t="str">
        <f>IFERROR(IF(J4821&lt;&gt;"", INDEX($B$5:$B$1433, MATCH(J4821, $E$5:$E$1433, 0)),""),"SAI")</f>
        <v/>
      </c>
      <c r="L4821" t="str">
        <f>IFERROR(IF($N$5="Sáng",IF(MID(K4821,2,7)-MID($L$2,2,7)&gt;0,"Trễ",""),IF(MID(K4821,2,7)-MID($Q$2,2,7)&gt;0,"Trễ","")),"")</f>
        <v/>
      </c>
      <c r="M4821" t="str">
        <f>IFERROR(IF($N$5="Sáng",MID(K4821,2,7)-MID($L$2,2,7),MID(K4821,2,7)-MID($Q$2,2,7)),"")</f>
        <v/>
      </c>
      <c r="Q4821" t="str">
        <f>IF(B4821&lt;&gt;"",IF(AND(P4821="",F4821=""),"Không phép ",""),"")</f>
        <v/>
      </c>
      <c r="R4821" t="str">
        <f>UPPER(B4821)</f>
        <v/>
      </c>
      <c r="T4821" t="str">
        <f>IFERROR(IF(J4821&lt;&gt;"", INDEX($S$5:$S$1433, MATCH(J4821, $E$5:$E$1433, 0)),""),"")</f>
        <v/>
      </c>
      <c r="V4821" t="str">
        <f>IFERROR(IF(J4821&lt;&gt;"", INDEX($U$5:$U$1433, MATCH(J4821, $E$5:$E$1433, 0)),""),"")</f>
        <v/>
      </c>
    </row>
    <row r="4822">
      <c r="A4822" t="str">
        <f>IF(B4822&lt;&gt;"",A4821+1,"")</f>
        <v/>
      </c>
      <c r="F4822" t="str">
        <f>IFERROR(IF(VLOOKUP(E4822,J:J,1,0)=E4822,"X",""),"")</f>
        <v/>
      </c>
      <c r="G4822" t="str">
        <f>IF(J4822&lt;&gt;"", INDEX($C$5:$C$1433, MATCH(J4822, $E$5:$E$1433, 0)),"")</f>
        <v/>
      </c>
      <c r="H4822" t="str">
        <f>IF(J4822&lt;&gt;"", INDEX($D$5:$D$1433, MATCH(J4822, $E$5:$E$1433, 0)),"")</f>
        <v/>
      </c>
      <c r="I4822" t="str">
        <f>IFERROR(IF(J4822&lt;&gt;"", INDEX($B$5:$B$1433, MATCH(J4822, $E$5:$E$1433, 0)),""),"SAI")</f>
        <v/>
      </c>
      <c r="L4822" t="str">
        <f>IFERROR(IF($N$5="Sáng",IF(MID(K4822,2,7)-MID($L$2,2,7)&gt;0,"Trễ",""),IF(MID(K4822,2,7)-MID($Q$2,2,7)&gt;0,"Trễ","")),"")</f>
        <v/>
      </c>
      <c r="M4822" t="str">
        <f>IFERROR(IF($N$5="Sáng",MID(K4822,2,7)-MID($L$2,2,7),MID(K4822,2,7)-MID($Q$2,2,7)),"")</f>
        <v/>
      </c>
      <c r="Q4822" t="str">
        <f>IF(B4822&lt;&gt;"",IF(AND(P4822="",F4822=""),"Không phép ",""),"")</f>
        <v/>
      </c>
      <c r="R4822" t="str">
        <f>UPPER(B4822)</f>
        <v/>
      </c>
      <c r="T4822" t="str">
        <f>IFERROR(IF(J4822&lt;&gt;"", INDEX($S$5:$S$1433, MATCH(J4822, $E$5:$E$1433, 0)),""),"")</f>
        <v/>
      </c>
      <c r="V4822" t="str">
        <f>IFERROR(IF(J4822&lt;&gt;"", INDEX($U$5:$U$1433, MATCH(J4822, $E$5:$E$1433, 0)),""),"")</f>
        <v/>
      </c>
    </row>
    <row r="4823">
      <c r="A4823" t="str">
        <f>IF(B4823&lt;&gt;"",A4822+1,"")</f>
        <v/>
      </c>
      <c r="F4823" t="str">
        <f>IFERROR(IF(VLOOKUP(E4823,J:J,1,0)=E4823,"X",""),"")</f>
        <v/>
      </c>
      <c r="G4823" t="str">
        <f>IF(J4823&lt;&gt;"", INDEX($C$5:$C$1433, MATCH(J4823, $E$5:$E$1433, 0)),"")</f>
        <v/>
      </c>
      <c r="H4823" t="str">
        <f>IF(J4823&lt;&gt;"", INDEX($D$5:$D$1433, MATCH(J4823, $E$5:$E$1433, 0)),"")</f>
        <v/>
      </c>
      <c r="I4823" t="str">
        <f>IFERROR(IF(J4823&lt;&gt;"", INDEX($B$5:$B$1433, MATCH(J4823, $E$5:$E$1433, 0)),""),"SAI")</f>
        <v/>
      </c>
      <c r="L4823" t="str">
        <f>IFERROR(IF($N$5="Sáng",IF(MID(K4823,2,7)-MID($L$2,2,7)&gt;0,"Trễ",""),IF(MID(K4823,2,7)-MID($Q$2,2,7)&gt;0,"Trễ","")),"")</f>
        <v/>
      </c>
      <c r="M4823" t="str">
        <f>IFERROR(IF($N$5="Sáng",MID(K4823,2,7)-MID($L$2,2,7),MID(K4823,2,7)-MID($Q$2,2,7)),"")</f>
        <v/>
      </c>
      <c r="Q4823" t="str">
        <f>IF(B4823&lt;&gt;"",IF(AND(P4823="",F4823=""),"Không phép ",""),"")</f>
        <v/>
      </c>
      <c r="R4823" t="str">
        <f>UPPER(B4823)</f>
        <v/>
      </c>
      <c r="T4823" t="str">
        <f>IFERROR(IF(J4823&lt;&gt;"", INDEX($S$5:$S$1433, MATCH(J4823, $E$5:$E$1433, 0)),""),"")</f>
        <v/>
      </c>
      <c r="V4823" t="str">
        <f>IFERROR(IF(J4823&lt;&gt;"", INDEX($U$5:$U$1433, MATCH(J4823, $E$5:$E$1433, 0)),""),"")</f>
        <v/>
      </c>
    </row>
    <row r="4824">
      <c r="A4824" t="str">
        <f>IF(B4824&lt;&gt;"",A4823+1,"")</f>
        <v/>
      </c>
      <c r="F4824" t="str">
        <f>IFERROR(IF(VLOOKUP(E4824,J:J,1,0)=E4824,"X",""),"")</f>
        <v/>
      </c>
      <c r="G4824" t="str">
        <f>IF(J4824&lt;&gt;"", INDEX($C$5:$C$1433, MATCH(J4824, $E$5:$E$1433, 0)),"")</f>
        <v/>
      </c>
      <c r="H4824" t="str">
        <f>IF(J4824&lt;&gt;"", INDEX($D$5:$D$1433, MATCH(J4824, $E$5:$E$1433, 0)),"")</f>
        <v/>
      </c>
      <c r="I4824" t="str">
        <f>IFERROR(IF(J4824&lt;&gt;"", INDEX($B$5:$B$1433, MATCH(J4824, $E$5:$E$1433, 0)),""),"SAI")</f>
        <v/>
      </c>
      <c r="L4824" t="str">
        <f>IFERROR(IF($N$5="Sáng",IF(MID(K4824,2,7)-MID($L$2,2,7)&gt;0,"Trễ",""),IF(MID(K4824,2,7)-MID($Q$2,2,7)&gt;0,"Trễ","")),"")</f>
        <v/>
      </c>
      <c r="M4824" t="str">
        <f>IFERROR(IF($N$5="Sáng",MID(K4824,2,7)-MID($L$2,2,7),MID(K4824,2,7)-MID($Q$2,2,7)),"")</f>
        <v/>
      </c>
      <c r="Q4824" t="str">
        <f>IF(B4824&lt;&gt;"",IF(AND(P4824="",F4824=""),"Không phép ",""),"")</f>
        <v/>
      </c>
      <c r="R4824" t="str">
        <f>UPPER(B4824)</f>
        <v/>
      </c>
      <c r="T4824" t="str">
        <f>IFERROR(IF(J4824&lt;&gt;"", INDEX($S$5:$S$1433, MATCH(J4824, $E$5:$E$1433, 0)),""),"")</f>
        <v/>
      </c>
      <c r="V4824" t="str">
        <f>IFERROR(IF(J4824&lt;&gt;"", INDEX($U$5:$U$1433, MATCH(J4824, $E$5:$E$1433, 0)),""),"")</f>
        <v/>
      </c>
    </row>
    <row r="4825">
      <c r="A4825" t="str">
        <f>IF(B4825&lt;&gt;"",A4824+1,"")</f>
        <v/>
      </c>
      <c r="F4825" t="str">
        <f>IFERROR(IF(VLOOKUP(E4825,J:J,1,0)=E4825,"X",""),"")</f>
        <v/>
      </c>
      <c r="G4825" t="str">
        <f>IF(J4825&lt;&gt;"", INDEX($C$5:$C$1433, MATCH(J4825, $E$5:$E$1433, 0)),"")</f>
        <v/>
      </c>
      <c r="H4825" t="str">
        <f>IF(J4825&lt;&gt;"", INDEX($D$5:$D$1433, MATCH(J4825, $E$5:$E$1433, 0)),"")</f>
        <v/>
      </c>
      <c r="I4825" t="str">
        <f>IFERROR(IF(J4825&lt;&gt;"", INDEX($B$5:$B$1433, MATCH(J4825, $E$5:$E$1433, 0)),""),"SAI")</f>
        <v/>
      </c>
      <c r="L4825" t="str">
        <f>IFERROR(IF($N$5="Sáng",IF(MID(K4825,2,7)-MID($L$2,2,7)&gt;0,"Trễ",""),IF(MID(K4825,2,7)-MID($Q$2,2,7)&gt;0,"Trễ","")),"")</f>
        <v/>
      </c>
      <c r="M4825" t="str">
        <f>IFERROR(IF($N$5="Sáng",MID(K4825,2,7)-MID($L$2,2,7),MID(K4825,2,7)-MID($Q$2,2,7)),"")</f>
        <v/>
      </c>
      <c r="Q4825" t="str">
        <f>IF(B4825&lt;&gt;"",IF(AND(P4825="",F4825=""),"Không phép ",""),"")</f>
        <v/>
      </c>
      <c r="R4825" t="str">
        <f>UPPER(B4825)</f>
        <v/>
      </c>
      <c r="T4825" t="str">
        <f>IFERROR(IF(J4825&lt;&gt;"", INDEX($S$5:$S$1433, MATCH(J4825, $E$5:$E$1433, 0)),""),"")</f>
        <v/>
      </c>
      <c r="V4825" t="str">
        <f>IFERROR(IF(J4825&lt;&gt;"", INDEX($U$5:$U$1433, MATCH(J4825, $E$5:$E$1433, 0)),""),"")</f>
        <v/>
      </c>
    </row>
    <row r="4826">
      <c r="A4826" t="str">
        <f>IF(B4826&lt;&gt;"",A4825+1,"")</f>
        <v/>
      </c>
      <c r="F4826" t="str">
        <f>IFERROR(IF(VLOOKUP(E4826,J:J,1,0)=E4826,"X",""),"")</f>
        <v/>
      </c>
      <c r="G4826" t="str">
        <f>IF(J4826&lt;&gt;"", INDEX($C$5:$C$1433, MATCH(J4826, $E$5:$E$1433, 0)),"")</f>
        <v/>
      </c>
      <c r="H4826" t="str">
        <f>IF(J4826&lt;&gt;"", INDEX($D$5:$D$1433, MATCH(J4826, $E$5:$E$1433, 0)),"")</f>
        <v/>
      </c>
      <c r="I4826" t="str">
        <f>IFERROR(IF(J4826&lt;&gt;"", INDEX($B$5:$B$1433, MATCH(J4826, $E$5:$E$1433, 0)),""),"SAI")</f>
        <v/>
      </c>
      <c r="L4826" t="str">
        <f>IFERROR(IF($N$5="Sáng",IF(MID(K4826,2,7)-MID($L$2,2,7)&gt;0,"Trễ",""),IF(MID(K4826,2,7)-MID($Q$2,2,7)&gt;0,"Trễ","")),"")</f>
        <v/>
      </c>
      <c r="M4826" t="str">
        <f>IFERROR(IF($N$5="Sáng",MID(K4826,2,7)-MID($L$2,2,7),MID(K4826,2,7)-MID($Q$2,2,7)),"")</f>
        <v/>
      </c>
      <c r="Q4826" t="str">
        <f>IF(B4826&lt;&gt;"",IF(AND(P4826="",F4826=""),"Không phép ",""),"")</f>
        <v/>
      </c>
      <c r="R4826" t="str">
        <f>UPPER(B4826)</f>
        <v/>
      </c>
      <c r="T4826" t="str">
        <f>IFERROR(IF(J4826&lt;&gt;"", INDEX($S$5:$S$1433, MATCH(J4826, $E$5:$E$1433, 0)),""),"")</f>
        <v/>
      </c>
      <c r="V4826" t="str">
        <f>IFERROR(IF(J4826&lt;&gt;"", INDEX($U$5:$U$1433, MATCH(J4826, $E$5:$E$1433, 0)),""),"")</f>
        <v/>
      </c>
    </row>
    <row r="4827">
      <c r="A4827" t="str">
        <f>IF(B4827&lt;&gt;"",A4826+1,"")</f>
        <v/>
      </c>
      <c r="F4827" t="str">
        <f>IFERROR(IF(VLOOKUP(E4827,J:J,1,0)=E4827,"X",""),"")</f>
        <v/>
      </c>
      <c r="G4827" t="str">
        <f>IF(J4827&lt;&gt;"", INDEX($C$5:$C$1433, MATCH(J4827, $E$5:$E$1433, 0)),"")</f>
        <v/>
      </c>
      <c r="H4827" t="str">
        <f>IF(J4827&lt;&gt;"", INDEX($D$5:$D$1433, MATCH(J4827, $E$5:$E$1433, 0)),"")</f>
        <v/>
      </c>
      <c r="I4827" t="str">
        <f>IFERROR(IF(J4827&lt;&gt;"", INDEX($B$5:$B$1433, MATCH(J4827, $E$5:$E$1433, 0)),""),"SAI")</f>
        <v/>
      </c>
      <c r="L4827" t="str">
        <f>IFERROR(IF($N$5="Sáng",IF(MID(K4827,2,7)-MID($L$2,2,7)&gt;0,"Trễ",""),IF(MID(K4827,2,7)-MID($Q$2,2,7)&gt;0,"Trễ","")),"")</f>
        <v/>
      </c>
      <c r="M4827" t="str">
        <f>IFERROR(IF($N$5="Sáng",MID(K4827,2,7)-MID($L$2,2,7),MID(K4827,2,7)-MID($Q$2,2,7)),"")</f>
        <v/>
      </c>
      <c r="Q4827" t="str">
        <f>IF(B4827&lt;&gt;"",IF(AND(P4827="",F4827=""),"Không phép ",""),"")</f>
        <v/>
      </c>
      <c r="R4827" t="str">
        <f>UPPER(B4827)</f>
        <v/>
      </c>
      <c r="T4827" t="str">
        <f>IFERROR(IF(J4827&lt;&gt;"", INDEX($S$5:$S$1433, MATCH(J4827, $E$5:$E$1433, 0)),""),"")</f>
        <v/>
      </c>
      <c r="V4827" t="str">
        <f>IFERROR(IF(J4827&lt;&gt;"", INDEX($U$5:$U$1433, MATCH(J4827, $E$5:$E$1433, 0)),""),"")</f>
        <v/>
      </c>
    </row>
    <row r="4828">
      <c r="A4828" t="str">
        <f>IF(B4828&lt;&gt;"",A4827+1,"")</f>
        <v/>
      </c>
      <c r="F4828" t="str">
        <f>IFERROR(IF(VLOOKUP(E4828,J:J,1,0)=E4828,"X",""),"")</f>
        <v/>
      </c>
      <c r="G4828" t="str">
        <f>IF(J4828&lt;&gt;"", INDEX($C$5:$C$1433, MATCH(J4828, $E$5:$E$1433, 0)),"")</f>
        <v/>
      </c>
      <c r="H4828" t="str">
        <f>IF(J4828&lt;&gt;"", INDEX($D$5:$D$1433, MATCH(J4828, $E$5:$E$1433, 0)),"")</f>
        <v/>
      </c>
      <c r="I4828" t="str">
        <f>IFERROR(IF(J4828&lt;&gt;"", INDEX($B$5:$B$1433, MATCH(J4828, $E$5:$E$1433, 0)),""),"SAI")</f>
        <v/>
      </c>
      <c r="L4828" t="str">
        <f>IFERROR(IF($N$5="Sáng",IF(MID(K4828,2,7)-MID($L$2,2,7)&gt;0,"Trễ",""),IF(MID(K4828,2,7)-MID($Q$2,2,7)&gt;0,"Trễ","")),"")</f>
        <v/>
      </c>
      <c r="M4828" t="str">
        <f>IFERROR(IF($N$5="Sáng",MID(K4828,2,7)-MID($L$2,2,7),MID(K4828,2,7)-MID($Q$2,2,7)),"")</f>
        <v/>
      </c>
      <c r="Q4828" t="str">
        <f>IF(B4828&lt;&gt;"",IF(AND(P4828="",F4828=""),"Không phép ",""),"")</f>
        <v/>
      </c>
      <c r="R4828" t="str">
        <f>UPPER(B4828)</f>
        <v/>
      </c>
      <c r="T4828" t="str">
        <f>IFERROR(IF(J4828&lt;&gt;"", INDEX($S$5:$S$1433, MATCH(J4828, $E$5:$E$1433, 0)),""),"")</f>
        <v/>
      </c>
      <c r="V4828" t="str">
        <f>IFERROR(IF(J4828&lt;&gt;"", INDEX($U$5:$U$1433, MATCH(J4828, $E$5:$E$1433, 0)),""),"")</f>
        <v/>
      </c>
    </row>
    <row r="4829">
      <c r="A4829" t="str">
        <f>IF(B4829&lt;&gt;"",A4828+1,"")</f>
        <v/>
      </c>
      <c r="F4829" t="str">
        <f>IFERROR(IF(VLOOKUP(E4829,J:J,1,0)=E4829,"X",""),"")</f>
        <v/>
      </c>
      <c r="G4829" t="str">
        <f>IF(J4829&lt;&gt;"", INDEX($C$5:$C$1433, MATCH(J4829, $E$5:$E$1433, 0)),"")</f>
        <v/>
      </c>
      <c r="H4829" t="str">
        <f>IF(J4829&lt;&gt;"", INDEX($D$5:$D$1433, MATCH(J4829, $E$5:$E$1433, 0)),"")</f>
        <v/>
      </c>
      <c r="I4829" t="str">
        <f>IFERROR(IF(J4829&lt;&gt;"", INDEX($B$5:$B$1433, MATCH(J4829, $E$5:$E$1433, 0)),""),"SAI")</f>
        <v/>
      </c>
      <c r="L4829" t="str">
        <f>IFERROR(IF($N$5="Sáng",IF(MID(K4829,2,7)-MID($L$2,2,7)&gt;0,"Trễ",""),IF(MID(K4829,2,7)-MID($Q$2,2,7)&gt;0,"Trễ","")),"")</f>
        <v/>
      </c>
      <c r="M4829" t="str">
        <f>IFERROR(IF($N$5="Sáng",MID(K4829,2,7)-MID($L$2,2,7),MID(K4829,2,7)-MID($Q$2,2,7)),"")</f>
        <v/>
      </c>
      <c r="Q4829" t="str">
        <f>IF(B4829&lt;&gt;"",IF(AND(P4829="",F4829=""),"Không phép ",""),"")</f>
        <v/>
      </c>
      <c r="R4829" t="str">
        <f>UPPER(B4829)</f>
        <v/>
      </c>
      <c r="T4829" t="str">
        <f>IFERROR(IF(J4829&lt;&gt;"", INDEX($S$5:$S$1433, MATCH(J4829, $E$5:$E$1433, 0)),""),"")</f>
        <v/>
      </c>
      <c r="V4829" t="str">
        <f>IFERROR(IF(J4829&lt;&gt;"", INDEX($U$5:$U$1433, MATCH(J4829, $E$5:$E$1433, 0)),""),"")</f>
        <v/>
      </c>
    </row>
    <row r="4830">
      <c r="A4830" t="str">
        <f>IF(B4830&lt;&gt;"",A4829+1,"")</f>
        <v/>
      </c>
      <c r="F4830" t="str">
        <f>IFERROR(IF(VLOOKUP(E4830,J:J,1,0)=E4830,"X",""),"")</f>
        <v/>
      </c>
      <c r="G4830" t="str">
        <f>IF(J4830&lt;&gt;"", INDEX($C$5:$C$1433, MATCH(J4830, $E$5:$E$1433, 0)),"")</f>
        <v/>
      </c>
      <c r="H4830" t="str">
        <f>IF(J4830&lt;&gt;"", INDEX($D$5:$D$1433, MATCH(J4830, $E$5:$E$1433, 0)),"")</f>
        <v/>
      </c>
      <c r="I4830" t="str">
        <f>IFERROR(IF(J4830&lt;&gt;"", INDEX($B$5:$B$1433, MATCH(J4830, $E$5:$E$1433, 0)),""),"SAI")</f>
        <v/>
      </c>
      <c r="L4830" t="str">
        <f>IFERROR(IF($N$5="Sáng",IF(MID(K4830,2,7)-MID($L$2,2,7)&gt;0,"Trễ",""),IF(MID(K4830,2,7)-MID($Q$2,2,7)&gt;0,"Trễ","")),"")</f>
        <v/>
      </c>
      <c r="M4830" t="str">
        <f>IFERROR(IF($N$5="Sáng",MID(K4830,2,7)-MID($L$2,2,7),MID(K4830,2,7)-MID($Q$2,2,7)),"")</f>
        <v/>
      </c>
      <c r="Q4830" t="str">
        <f>IF(B4830&lt;&gt;"",IF(AND(P4830="",F4830=""),"Không phép ",""),"")</f>
        <v/>
      </c>
      <c r="R4830" t="str">
        <f>UPPER(B4830)</f>
        <v/>
      </c>
      <c r="T4830" t="str">
        <f>IFERROR(IF(J4830&lt;&gt;"", INDEX($S$5:$S$1433, MATCH(J4830, $E$5:$E$1433, 0)),""),"")</f>
        <v/>
      </c>
      <c r="V4830" t="str">
        <f>IFERROR(IF(J4830&lt;&gt;"", INDEX($U$5:$U$1433, MATCH(J4830, $E$5:$E$1433, 0)),""),"")</f>
        <v/>
      </c>
    </row>
    <row r="4831">
      <c r="A4831" t="str">
        <f>IF(B4831&lt;&gt;"",A4830+1,"")</f>
        <v/>
      </c>
      <c r="F4831" t="str">
        <f>IFERROR(IF(VLOOKUP(E4831,J:J,1,0)=E4831,"X",""),"")</f>
        <v/>
      </c>
      <c r="G4831" t="str">
        <f>IF(J4831&lt;&gt;"", INDEX($C$5:$C$1433, MATCH(J4831, $E$5:$E$1433, 0)),"")</f>
        <v/>
      </c>
      <c r="H4831" t="str">
        <f>IF(J4831&lt;&gt;"", INDEX($D$5:$D$1433, MATCH(J4831, $E$5:$E$1433, 0)),"")</f>
        <v/>
      </c>
      <c r="I4831" t="str">
        <f>IFERROR(IF(J4831&lt;&gt;"", INDEX($B$5:$B$1433, MATCH(J4831, $E$5:$E$1433, 0)),""),"SAI")</f>
        <v/>
      </c>
      <c r="L4831" t="str">
        <f>IFERROR(IF($N$5="Sáng",IF(MID(K4831,2,7)-MID($L$2,2,7)&gt;0,"Trễ",""),IF(MID(K4831,2,7)-MID($Q$2,2,7)&gt;0,"Trễ","")),"")</f>
        <v/>
      </c>
      <c r="M4831" t="str">
        <f>IFERROR(IF($N$5="Sáng",MID(K4831,2,7)-MID($L$2,2,7),MID(K4831,2,7)-MID($Q$2,2,7)),"")</f>
        <v/>
      </c>
      <c r="Q4831" t="str">
        <f>IF(B4831&lt;&gt;"",IF(AND(P4831="",F4831=""),"Không phép ",""),"")</f>
        <v/>
      </c>
      <c r="R4831" t="str">
        <f>UPPER(B4831)</f>
        <v/>
      </c>
      <c r="T4831" t="str">
        <f>IFERROR(IF(J4831&lt;&gt;"", INDEX($S$5:$S$1433, MATCH(J4831, $E$5:$E$1433, 0)),""),"")</f>
        <v/>
      </c>
      <c r="V4831" t="str">
        <f>IFERROR(IF(J4831&lt;&gt;"", INDEX($U$5:$U$1433, MATCH(J4831, $E$5:$E$1433, 0)),""),"")</f>
        <v/>
      </c>
    </row>
    <row r="4832">
      <c r="A4832" t="str">
        <f>IF(B4832&lt;&gt;"",A4831+1,"")</f>
        <v/>
      </c>
      <c r="F4832" t="str">
        <f>IFERROR(IF(VLOOKUP(E4832,J:J,1,0)=E4832,"X",""),"")</f>
        <v/>
      </c>
      <c r="G4832" t="str">
        <f>IF(J4832&lt;&gt;"", INDEX($C$5:$C$1433, MATCH(J4832, $E$5:$E$1433, 0)),"")</f>
        <v/>
      </c>
      <c r="H4832" t="str">
        <f>IF(J4832&lt;&gt;"", INDEX($D$5:$D$1433, MATCH(J4832, $E$5:$E$1433, 0)),"")</f>
        <v/>
      </c>
      <c r="I4832" t="str">
        <f>IFERROR(IF(J4832&lt;&gt;"", INDEX($B$5:$B$1433, MATCH(J4832, $E$5:$E$1433, 0)),""),"SAI")</f>
        <v/>
      </c>
      <c r="L4832" t="str">
        <f>IFERROR(IF($N$5="Sáng",IF(MID(K4832,2,7)-MID($L$2,2,7)&gt;0,"Trễ",""),IF(MID(K4832,2,7)-MID($Q$2,2,7)&gt;0,"Trễ","")),"")</f>
        <v/>
      </c>
      <c r="M4832" t="str">
        <f>IFERROR(IF($N$5="Sáng",MID(K4832,2,7)-MID($L$2,2,7),MID(K4832,2,7)-MID($Q$2,2,7)),"")</f>
        <v/>
      </c>
      <c r="Q4832" t="str">
        <f>IF(B4832&lt;&gt;"",IF(AND(P4832="",F4832=""),"Không phép ",""),"")</f>
        <v/>
      </c>
      <c r="R4832" t="str">
        <f>UPPER(B4832)</f>
        <v/>
      </c>
      <c r="T4832" t="str">
        <f>IFERROR(IF(J4832&lt;&gt;"", INDEX($S$5:$S$1433, MATCH(J4832, $E$5:$E$1433, 0)),""),"")</f>
        <v/>
      </c>
      <c r="V4832" t="str">
        <f>IFERROR(IF(J4832&lt;&gt;"", INDEX($U$5:$U$1433, MATCH(J4832, $E$5:$E$1433, 0)),""),"")</f>
        <v/>
      </c>
    </row>
    <row r="4833">
      <c r="A4833" t="str">
        <f>IF(B4833&lt;&gt;"",A4832+1,"")</f>
        <v/>
      </c>
      <c r="F4833" t="str">
        <f>IFERROR(IF(VLOOKUP(E4833,J:J,1,0)=E4833,"X",""),"")</f>
        <v/>
      </c>
      <c r="G4833" t="str">
        <f>IF(J4833&lt;&gt;"", INDEX($C$5:$C$1433, MATCH(J4833, $E$5:$E$1433, 0)),"")</f>
        <v/>
      </c>
      <c r="H4833" t="str">
        <f>IF(J4833&lt;&gt;"", INDEX($D$5:$D$1433, MATCH(J4833, $E$5:$E$1433, 0)),"")</f>
        <v/>
      </c>
      <c r="I4833" t="str">
        <f>IFERROR(IF(J4833&lt;&gt;"", INDEX($B$5:$B$1433, MATCH(J4833, $E$5:$E$1433, 0)),""),"SAI")</f>
        <v/>
      </c>
      <c r="L4833" t="str">
        <f>IFERROR(IF($N$5="Sáng",IF(MID(K4833,2,7)-MID($L$2,2,7)&gt;0,"Trễ",""),IF(MID(K4833,2,7)-MID($Q$2,2,7)&gt;0,"Trễ","")),"")</f>
        <v/>
      </c>
      <c r="M4833" t="str">
        <f>IFERROR(IF($N$5="Sáng",MID(K4833,2,7)-MID($L$2,2,7),MID(K4833,2,7)-MID($Q$2,2,7)),"")</f>
        <v/>
      </c>
      <c r="Q4833" t="str">
        <f>IF(B4833&lt;&gt;"",IF(AND(P4833="",F4833=""),"Không phép ",""),"")</f>
        <v/>
      </c>
      <c r="R4833" t="str">
        <f>UPPER(B4833)</f>
        <v/>
      </c>
      <c r="T4833" t="str">
        <f>IFERROR(IF(J4833&lt;&gt;"", INDEX($S$5:$S$1433, MATCH(J4833, $E$5:$E$1433, 0)),""),"")</f>
        <v/>
      </c>
      <c r="V4833" t="str">
        <f>IFERROR(IF(J4833&lt;&gt;"", INDEX($U$5:$U$1433, MATCH(J4833, $E$5:$E$1433, 0)),""),"")</f>
        <v/>
      </c>
    </row>
    <row r="4834">
      <c r="A4834" t="str">
        <f>IF(B4834&lt;&gt;"",A4833+1,"")</f>
        <v/>
      </c>
      <c r="F4834" t="str">
        <f>IFERROR(IF(VLOOKUP(E4834,J:J,1,0)=E4834,"X",""),"")</f>
        <v/>
      </c>
      <c r="G4834" t="str">
        <f>IF(J4834&lt;&gt;"", INDEX($C$5:$C$1433, MATCH(J4834, $E$5:$E$1433, 0)),"")</f>
        <v/>
      </c>
      <c r="H4834" t="str">
        <f>IF(J4834&lt;&gt;"", INDEX($D$5:$D$1433, MATCH(J4834, $E$5:$E$1433, 0)),"")</f>
        <v/>
      </c>
      <c r="I4834" t="str">
        <f>IFERROR(IF(J4834&lt;&gt;"", INDEX($B$5:$B$1433, MATCH(J4834, $E$5:$E$1433, 0)),""),"SAI")</f>
        <v/>
      </c>
      <c r="L4834" t="str">
        <f>IFERROR(IF($N$5="Sáng",IF(MID(K4834,2,7)-MID($L$2,2,7)&gt;0,"Trễ",""),IF(MID(K4834,2,7)-MID($Q$2,2,7)&gt;0,"Trễ","")),"")</f>
        <v/>
      </c>
      <c r="M4834" t="str">
        <f>IFERROR(IF($N$5="Sáng",MID(K4834,2,7)-MID($L$2,2,7),MID(K4834,2,7)-MID($Q$2,2,7)),"")</f>
        <v/>
      </c>
      <c r="Q4834" t="str">
        <f>IF(B4834&lt;&gt;"",IF(AND(P4834="",F4834=""),"Không phép ",""),"")</f>
        <v/>
      </c>
      <c r="R4834" t="str">
        <f>UPPER(B4834)</f>
        <v/>
      </c>
      <c r="T4834" t="str">
        <f>IFERROR(IF(J4834&lt;&gt;"", INDEX($S$5:$S$1433, MATCH(J4834, $E$5:$E$1433, 0)),""),"")</f>
        <v/>
      </c>
      <c r="V4834" t="str">
        <f>IFERROR(IF(J4834&lt;&gt;"", INDEX($U$5:$U$1433, MATCH(J4834, $E$5:$E$1433, 0)),""),"")</f>
        <v/>
      </c>
    </row>
    <row r="4835">
      <c r="A4835" t="str">
        <f>IF(B4835&lt;&gt;"",A4834+1,"")</f>
        <v/>
      </c>
      <c r="F4835" t="str">
        <f>IFERROR(IF(VLOOKUP(E4835,J:J,1,0)=E4835,"X",""),"")</f>
        <v/>
      </c>
      <c r="G4835" t="str">
        <f>IF(J4835&lt;&gt;"", INDEX($C$5:$C$1433, MATCH(J4835, $E$5:$E$1433, 0)),"")</f>
        <v/>
      </c>
      <c r="H4835" t="str">
        <f>IF(J4835&lt;&gt;"", INDEX($D$5:$D$1433, MATCH(J4835, $E$5:$E$1433, 0)),"")</f>
        <v/>
      </c>
      <c r="I4835" t="str">
        <f>IFERROR(IF(J4835&lt;&gt;"", INDEX($B$5:$B$1433, MATCH(J4835, $E$5:$E$1433, 0)),""),"SAI")</f>
        <v/>
      </c>
      <c r="L4835" t="str">
        <f>IFERROR(IF($N$5="Sáng",IF(MID(K4835,2,7)-MID($L$2,2,7)&gt;0,"Trễ",""),IF(MID(K4835,2,7)-MID($Q$2,2,7)&gt;0,"Trễ","")),"")</f>
        <v/>
      </c>
      <c r="M4835" t="str">
        <f>IFERROR(IF($N$5="Sáng",MID(K4835,2,7)-MID($L$2,2,7),MID(K4835,2,7)-MID($Q$2,2,7)),"")</f>
        <v/>
      </c>
      <c r="Q4835" t="str">
        <f>IF(B4835&lt;&gt;"",IF(AND(P4835="",F4835=""),"Không phép ",""),"")</f>
        <v/>
      </c>
      <c r="R4835" t="str">
        <f>UPPER(B4835)</f>
        <v/>
      </c>
      <c r="T4835" t="str">
        <f>IFERROR(IF(J4835&lt;&gt;"", INDEX($S$5:$S$1433, MATCH(J4835, $E$5:$E$1433, 0)),""),"")</f>
        <v/>
      </c>
      <c r="V4835" t="str">
        <f>IFERROR(IF(J4835&lt;&gt;"", INDEX($U$5:$U$1433, MATCH(J4835, $E$5:$E$1433, 0)),""),"")</f>
        <v/>
      </c>
    </row>
    <row r="4836">
      <c r="A4836" t="str">
        <f>IF(B4836&lt;&gt;"",A4835+1,"")</f>
        <v/>
      </c>
      <c r="F4836" t="str">
        <f>IFERROR(IF(VLOOKUP(E4836,J:J,1,0)=E4836,"X",""),"")</f>
        <v/>
      </c>
      <c r="G4836" t="str">
        <f>IF(J4836&lt;&gt;"", INDEX($C$5:$C$1433, MATCH(J4836, $E$5:$E$1433, 0)),"")</f>
        <v/>
      </c>
      <c r="H4836" t="str">
        <f>IF(J4836&lt;&gt;"", INDEX($D$5:$D$1433, MATCH(J4836, $E$5:$E$1433, 0)),"")</f>
        <v/>
      </c>
      <c r="I4836" t="str">
        <f>IFERROR(IF(J4836&lt;&gt;"", INDEX($B$5:$B$1433, MATCH(J4836, $E$5:$E$1433, 0)),""),"SAI")</f>
        <v/>
      </c>
      <c r="L4836" t="str">
        <f>IFERROR(IF($N$5="Sáng",IF(MID(K4836,2,7)-MID($L$2,2,7)&gt;0,"Trễ",""),IF(MID(K4836,2,7)-MID($Q$2,2,7)&gt;0,"Trễ","")),"")</f>
        <v/>
      </c>
      <c r="M4836" t="str">
        <f>IFERROR(IF($N$5="Sáng",MID(K4836,2,7)-MID($L$2,2,7),MID(K4836,2,7)-MID($Q$2,2,7)),"")</f>
        <v/>
      </c>
      <c r="Q4836" t="str">
        <f>IF(B4836&lt;&gt;"",IF(AND(P4836="",F4836=""),"Không phép ",""),"")</f>
        <v/>
      </c>
      <c r="R4836" t="str">
        <f>UPPER(B4836)</f>
        <v/>
      </c>
      <c r="T4836" t="str">
        <f>IFERROR(IF(J4836&lt;&gt;"", INDEX($S$5:$S$1433, MATCH(J4836, $E$5:$E$1433, 0)),""),"")</f>
        <v/>
      </c>
      <c r="V4836" t="str">
        <f>IFERROR(IF(J4836&lt;&gt;"", INDEX($U$5:$U$1433, MATCH(J4836, $E$5:$E$1433, 0)),""),"")</f>
        <v/>
      </c>
    </row>
    <row r="4837">
      <c r="A4837" t="str">
        <f>IF(B4837&lt;&gt;"",A4836+1,"")</f>
        <v/>
      </c>
      <c r="F4837" t="str">
        <f>IFERROR(IF(VLOOKUP(E4837,J:J,1,0)=E4837,"X",""),"")</f>
        <v/>
      </c>
      <c r="G4837" t="str">
        <f>IF(J4837&lt;&gt;"", INDEX($C$5:$C$1433, MATCH(J4837, $E$5:$E$1433, 0)),"")</f>
        <v/>
      </c>
      <c r="H4837" t="str">
        <f>IF(J4837&lt;&gt;"", INDEX($D$5:$D$1433, MATCH(J4837, $E$5:$E$1433, 0)),"")</f>
        <v/>
      </c>
      <c r="I4837" t="str">
        <f>IFERROR(IF(J4837&lt;&gt;"", INDEX($B$5:$B$1433, MATCH(J4837, $E$5:$E$1433, 0)),""),"SAI")</f>
        <v/>
      </c>
      <c r="L4837" t="str">
        <f>IFERROR(IF($N$5="Sáng",IF(MID(K4837,2,7)-MID($L$2,2,7)&gt;0,"Trễ",""),IF(MID(K4837,2,7)-MID($Q$2,2,7)&gt;0,"Trễ","")),"")</f>
        <v/>
      </c>
      <c r="M4837" t="str">
        <f>IFERROR(IF($N$5="Sáng",MID(K4837,2,7)-MID($L$2,2,7),MID(K4837,2,7)-MID($Q$2,2,7)),"")</f>
        <v/>
      </c>
      <c r="Q4837" t="str">
        <f>IF(B4837&lt;&gt;"",IF(AND(P4837="",F4837=""),"Không phép ",""),"")</f>
        <v/>
      </c>
      <c r="R4837" t="str">
        <f>UPPER(B4837)</f>
        <v/>
      </c>
      <c r="T4837" t="str">
        <f>IFERROR(IF(J4837&lt;&gt;"", INDEX($S$5:$S$1433, MATCH(J4837, $E$5:$E$1433, 0)),""),"")</f>
        <v/>
      </c>
      <c r="V4837" t="str">
        <f>IFERROR(IF(J4837&lt;&gt;"", INDEX($U$5:$U$1433, MATCH(J4837, $E$5:$E$1433, 0)),""),"")</f>
        <v/>
      </c>
    </row>
    <row r="4838">
      <c r="A4838" t="str">
        <f>IF(B4838&lt;&gt;"",A4837+1,"")</f>
        <v/>
      </c>
      <c r="F4838" t="str">
        <f>IFERROR(IF(VLOOKUP(E4838,J:J,1,0)=E4838,"X",""),"")</f>
        <v/>
      </c>
      <c r="G4838" t="str">
        <f>IF(J4838&lt;&gt;"", INDEX($C$5:$C$1433, MATCH(J4838, $E$5:$E$1433, 0)),"")</f>
        <v/>
      </c>
      <c r="H4838" t="str">
        <f>IF(J4838&lt;&gt;"", INDEX($D$5:$D$1433, MATCH(J4838, $E$5:$E$1433, 0)),"")</f>
        <v/>
      </c>
      <c r="I4838" t="str">
        <f>IFERROR(IF(J4838&lt;&gt;"", INDEX($B$5:$B$1433, MATCH(J4838, $E$5:$E$1433, 0)),""),"SAI")</f>
        <v/>
      </c>
      <c r="L4838" t="str">
        <f>IFERROR(IF($N$5="Sáng",IF(MID(K4838,2,7)-MID($L$2,2,7)&gt;0,"Trễ",""),IF(MID(K4838,2,7)-MID($Q$2,2,7)&gt;0,"Trễ","")),"")</f>
        <v/>
      </c>
      <c r="M4838" t="str">
        <f>IFERROR(IF($N$5="Sáng",MID(K4838,2,7)-MID($L$2,2,7),MID(K4838,2,7)-MID($Q$2,2,7)),"")</f>
        <v/>
      </c>
      <c r="Q4838" t="str">
        <f>IF(B4838&lt;&gt;"",IF(AND(P4838="",F4838=""),"Không phép ",""),"")</f>
        <v/>
      </c>
      <c r="R4838" t="str">
        <f>UPPER(B4838)</f>
        <v/>
      </c>
      <c r="T4838" t="str">
        <f>IFERROR(IF(J4838&lt;&gt;"", INDEX($S$5:$S$1433, MATCH(J4838, $E$5:$E$1433, 0)),""),"")</f>
        <v/>
      </c>
      <c r="V4838" t="str">
        <f>IFERROR(IF(J4838&lt;&gt;"", INDEX($U$5:$U$1433, MATCH(J4838, $E$5:$E$1433, 0)),""),"")</f>
        <v/>
      </c>
    </row>
    <row r="4839">
      <c r="A4839" t="str">
        <f>IF(B4839&lt;&gt;"",A4838+1,"")</f>
        <v/>
      </c>
      <c r="F4839" t="str">
        <f>IFERROR(IF(VLOOKUP(E4839,J:J,1,0)=E4839,"X",""),"")</f>
        <v/>
      </c>
      <c r="G4839" t="str">
        <f>IF(J4839&lt;&gt;"", INDEX($C$5:$C$1433, MATCH(J4839, $E$5:$E$1433, 0)),"")</f>
        <v/>
      </c>
      <c r="H4839" t="str">
        <f>IF(J4839&lt;&gt;"", INDEX($D$5:$D$1433, MATCH(J4839, $E$5:$E$1433, 0)),"")</f>
        <v/>
      </c>
      <c r="I4839" t="str">
        <f>IFERROR(IF(J4839&lt;&gt;"", INDEX($B$5:$B$1433, MATCH(J4839, $E$5:$E$1433, 0)),""),"SAI")</f>
        <v/>
      </c>
      <c r="L4839" t="str">
        <f>IFERROR(IF($N$5="Sáng",IF(MID(K4839,2,7)-MID($L$2,2,7)&gt;0,"Trễ",""),IF(MID(K4839,2,7)-MID($Q$2,2,7)&gt;0,"Trễ","")),"")</f>
        <v/>
      </c>
      <c r="M4839" t="str">
        <f>IFERROR(IF($N$5="Sáng",MID(K4839,2,7)-MID($L$2,2,7),MID(K4839,2,7)-MID($Q$2,2,7)),"")</f>
        <v/>
      </c>
      <c r="Q4839" t="str">
        <f>IF(B4839&lt;&gt;"",IF(AND(P4839="",F4839=""),"Không phép ",""),"")</f>
        <v/>
      </c>
      <c r="R4839" t="str">
        <f>UPPER(B4839)</f>
        <v/>
      </c>
      <c r="T4839" t="str">
        <f>IFERROR(IF(J4839&lt;&gt;"", INDEX($S$5:$S$1433, MATCH(J4839, $E$5:$E$1433, 0)),""),"")</f>
        <v/>
      </c>
      <c r="V4839" t="str">
        <f>IFERROR(IF(J4839&lt;&gt;"", INDEX($U$5:$U$1433, MATCH(J4839, $E$5:$E$1433, 0)),""),"")</f>
        <v/>
      </c>
    </row>
    <row r="4840">
      <c r="A4840" t="str">
        <f>IF(B4840&lt;&gt;"",A4839+1,"")</f>
        <v/>
      </c>
      <c r="F4840" t="str">
        <f>IFERROR(IF(VLOOKUP(E4840,J:J,1,0)=E4840,"X",""),"")</f>
        <v/>
      </c>
      <c r="G4840" t="str">
        <f>IF(J4840&lt;&gt;"", INDEX($C$5:$C$1433, MATCH(J4840, $E$5:$E$1433, 0)),"")</f>
        <v/>
      </c>
      <c r="H4840" t="str">
        <f>IF(J4840&lt;&gt;"", INDEX($D$5:$D$1433, MATCH(J4840, $E$5:$E$1433, 0)),"")</f>
        <v/>
      </c>
      <c r="I4840" t="str">
        <f>IFERROR(IF(J4840&lt;&gt;"", INDEX($B$5:$B$1433, MATCH(J4840, $E$5:$E$1433, 0)),""),"SAI")</f>
        <v/>
      </c>
      <c r="L4840" t="str">
        <f>IFERROR(IF($N$5="Sáng",IF(MID(K4840,2,7)-MID($L$2,2,7)&gt;0,"Trễ",""),IF(MID(K4840,2,7)-MID($Q$2,2,7)&gt;0,"Trễ","")),"")</f>
        <v/>
      </c>
      <c r="M4840" t="str">
        <f>IFERROR(IF($N$5="Sáng",MID(K4840,2,7)-MID($L$2,2,7),MID(K4840,2,7)-MID($Q$2,2,7)),"")</f>
        <v/>
      </c>
      <c r="Q4840" t="str">
        <f>IF(B4840&lt;&gt;"",IF(AND(P4840="",F4840=""),"Không phép ",""),"")</f>
        <v/>
      </c>
      <c r="R4840" t="str">
        <f>UPPER(B4840)</f>
        <v/>
      </c>
      <c r="T4840" t="str">
        <f>IFERROR(IF(J4840&lt;&gt;"", INDEX($S$5:$S$1433, MATCH(J4840, $E$5:$E$1433, 0)),""),"")</f>
        <v/>
      </c>
      <c r="V4840" t="str">
        <f>IFERROR(IF(J4840&lt;&gt;"", INDEX($U$5:$U$1433, MATCH(J4840, $E$5:$E$1433, 0)),""),"")</f>
        <v/>
      </c>
    </row>
    <row r="4841">
      <c r="A4841" t="str">
        <f>IF(B4841&lt;&gt;"",A4840+1,"")</f>
        <v/>
      </c>
      <c r="F4841" t="str">
        <f>IFERROR(IF(VLOOKUP(E4841,J:J,1,0)=E4841,"X",""),"")</f>
        <v/>
      </c>
      <c r="G4841" t="str">
        <f>IF(J4841&lt;&gt;"", INDEX($C$5:$C$1433, MATCH(J4841, $E$5:$E$1433, 0)),"")</f>
        <v/>
      </c>
      <c r="H4841" t="str">
        <f>IF(J4841&lt;&gt;"", INDEX($D$5:$D$1433, MATCH(J4841, $E$5:$E$1433, 0)),"")</f>
        <v/>
      </c>
      <c r="I4841" t="str">
        <f>IFERROR(IF(J4841&lt;&gt;"", INDEX($B$5:$B$1433, MATCH(J4841, $E$5:$E$1433, 0)),""),"SAI")</f>
        <v/>
      </c>
      <c r="L4841" t="str">
        <f>IFERROR(IF($N$5="Sáng",IF(MID(K4841,2,7)-MID($L$2,2,7)&gt;0,"Trễ",""),IF(MID(K4841,2,7)-MID($Q$2,2,7)&gt;0,"Trễ","")),"")</f>
        <v/>
      </c>
      <c r="M4841" t="str">
        <f>IFERROR(IF($N$5="Sáng",MID(K4841,2,7)-MID($L$2,2,7),MID(K4841,2,7)-MID($Q$2,2,7)),"")</f>
        <v/>
      </c>
      <c r="Q4841" t="str">
        <f>IF(B4841&lt;&gt;"",IF(AND(P4841="",F4841=""),"Không phép ",""),"")</f>
        <v/>
      </c>
      <c r="R4841" t="str">
        <f>UPPER(B4841)</f>
        <v/>
      </c>
      <c r="T4841" t="str">
        <f>IFERROR(IF(J4841&lt;&gt;"", INDEX($S$5:$S$1433, MATCH(J4841, $E$5:$E$1433, 0)),""),"")</f>
        <v/>
      </c>
      <c r="V4841" t="str">
        <f>IFERROR(IF(J4841&lt;&gt;"", INDEX($U$5:$U$1433, MATCH(J4841, $E$5:$E$1433, 0)),""),"")</f>
        <v/>
      </c>
    </row>
    <row r="4842">
      <c r="A4842" t="str">
        <f>IF(B4842&lt;&gt;"",A4841+1,"")</f>
        <v/>
      </c>
      <c r="F4842" t="str">
        <f>IFERROR(IF(VLOOKUP(E4842,J:J,1,0)=E4842,"X",""),"")</f>
        <v/>
      </c>
      <c r="G4842" t="str">
        <f>IF(J4842&lt;&gt;"", INDEX($C$5:$C$1433, MATCH(J4842, $E$5:$E$1433, 0)),"")</f>
        <v/>
      </c>
      <c r="H4842" t="str">
        <f>IF(J4842&lt;&gt;"", INDEX($D$5:$D$1433, MATCH(J4842, $E$5:$E$1433, 0)),"")</f>
        <v/>
      </c>
      <c r="I4842" t="str">
        <f>IFERROR(IF(J4842&lt;&gt;"", INDEX($B$5:$B$1433, MATCH(J4842, $E$5:$E$1433, 0)),""),"SAI")</f>
        <v/>
      </c>
      <c r="L4842" t="str">
        <f>IFERROR(IF($N$5="Sáng",IF(MID(K4842,2,7)-MID($L$2,2,7)&gt;0,"Trễ",""),IF(MID(K4842,2,7)-MID($Q$2,2,7)&gt;0,"Trễ","")),"")</f>
        <v/>
      </c>
      <c r="M4842" t="str">
        <f>IFERROR(IF($N$5="Sáng",MID(K4842,2,7)-MID($L$2,2,7),MID(K4842,2,7)-MID($Q$2,2,7)),"")</f>
        <v/>
      </c>
      <c r="Q4842" t="str">
        <f>IF(B4842&lt;&gt;"",IF(AND(P4842="",F4842=""),"Không phép ",""),"")</f>
        <v/>
      </c>
      <c r="R4842" t="str">
        <f>UPPER(B4842)</f>
        <v/>
      </c>
      <c r="T4842" t="str">
        <f>IFERROR(IF(J4842&lt;&gt;"", INDEX($S$5:$S$1433, MATCH(J4842, $E$5:$E$1433, 0)),""),"")</f>
        <v/>
      </c>
      <c r="V4842" t="str">
        <f>IFERROR(IF(J4842&lt;&gt;"", INDEX($U$5:$U$1433, MATCH(J4842, $E$5:$E$1433, 0)),""),"")</f>
        <v/>
      </c>
    </row>
    <row r="4843">
      <c r="A4843" t="str">
        <f>IF(B4843&lt;&gt;"",A4842+1,"")</f>
        <v/>
      </c>
      <c r="F4843" t="str">
        <f>IFERROR(IF(VLOOKUP(E4843,J:J,1,0)=E4843,"X",""),"")</f>
        <v/>
      </c>
      <c r="G4843" t="str">
        <f>IF(J4843&lt;&gt;"", INDEX($C$5:$C$1433, MATCH(J4843, $E$5:$E$1433, 0)),"")</f>
        <v/>
      </c>
      <c r="H4843" t="str">
        <f>IF(J4843&lt;&gt;"", INDEX($D$5:$D$1433, MATCH(J4843, $E$5:$E$1433, 0)),"")</f>
        <v/>
      </c>
      <c r="I4843" t="str">
        <f>IFERROR(IF(J4843&lt;&gt;"", INDEX($B$5:$B$1433, MATCH(J4843, $E$5:$E$1433, 0)),""),"SAI")</f>
        <v/>
      </c>
      <c r="L4843" t="str">
        <f>IFERROR(IF($N$5="Sáng",IF(MID(K4843,2,7)-MID($L$2,2,7)&gt;0,"Trễ",""),IF(MID(K4843,2,7)-MID($Q$2,2,7)&gt;0,"Trễ","")),"")</f>
        <v/>
      </c>
      <c r="M4843" t="str">
        <f>IFERROR(IF($N$5="Sáng",MID(K4843,2,7)-MID($L$2,2,7),MID(K4843,2,7)-MID($Q$2,2,7)),"")</f>
        <v/>
      </c>
      <c r="Q4843" t="str">
        <f>IF(B4843&lt;&gt;"",IF(AND(P4843="",F4843=""),"Không phép ",""),"")</f>
        <v/>
      </c>
      <c r="R4843" t="str">
        <f>UPPER(B4843)</f>
        <v/>
      </c>
      <c r="T4843" t="str">
        <f>IFERROR(IF(J4843&lt;&gt;"", INDEX($S$5:$S$1433, MATCH(J4843, $E$5:$E$1433, 0)),""),"")</f>
        <v/>
      </c>
      <c r="V4843" t="str">
        <f>IFERROR(IF(J4843&lt;&gt;"", INDEX($U$5:$U$1433, MATCH(J4843, $E$5:$E$1433, 0)),""),"")</f>
        <v/>
      </c>
    </row>
    <row r="4844">
      <c r="A4844" t="str">
        <f>IF(B4844&lt;&gt;"",A4843+1,"")</f>
        <v/>
      </c>
      <c r="F4844" t="str">
        <f>IFERROR(IF(VLOOKUP(E4844,J:J,1,0)=E4844,"X",""),"")</f>
        <v/>
      </c>
      <c r="G4844" t="str">
        <f>IF(J4844&lt;&gt;"", INDEX($C$5:$C$1433, MATCH(J4844, $E$5:$E$1433, 0)),"")</f>
        <v/>
      </c>
      <c r="H4844" t="str">
        <f>IF(J4844&lt;&gt;"", INDEX($D$5:$D$1433, MATCH(J4844, $E$5:$E$1433, 0)),"")</f>
        <v/>
      </c>
      <c r="I4844" t="str">
        <f>IFERROR(IF(J4844&lt;&gt;"", INDEX($B$5:$B$1433, MATCH(J4844, $E$5:$E$1433, 0)),""),"SAI")</f>
        <v/>
      </c>
      <c r="L4844" t="str">
        <f>IFERROR(IF($N$5="Sáng",IF(MID(K4844,2,7)-MID($L$2,2,7)&gt;0,"Trễ",""),IF(MID(K4844,2,7)-MID($Q$2,2,7)&gt;0,"Trễ","")),"")</f>
        <v/>
      </c>
      <c r="M4844" t="str">
        <f>IFERROR(IF($N$5="Sáng",MID(K4844,2,7)-MID($L$2,2,7),MID(K4844,2,7)-MID($Q$2,2,7)),"")</f>
        <v/>
      </c>
      <c r="Q4844" t="str">
        <f>IF(B4844&lt;&gt;"",IF(AND(P4844="",F4844=""),"Không phép ",""),"")</f>
        <v/>
      </c>
      <c r="R4844" t="str">
        <f>UPPER(B4844)</f>
        <v/>
      </c>
      <c r="T4844" t="str">
        <f>IFERROR(IF(J4844&lt;&gt;"", INDEX($S$5:$S$1433, MATCH(J4844, $E$5:$E$1433, 0)),""),"")</f>
        <v/>
      </c>
      <c r="V4844" t="str">
        <f>IFERROR(IF(J4844&lt;&gt;"", INDEX($U$5:$U$1433, MATCH(J4844, $E$5:$E$1433, 0)),""),"")</f>
        <v/>
      </c>
    </row>
    <row r="4845">
      <c r="A4845" t="str">
        <f>IF(B4845&lt;&gt;"",A4844+1,"")</f>
        <v/>
      </c>
      <c r="F4845" t="str">
        <f>IFERROR(IF(VLOOKUP(E4845,J:J,1,0)=E4845,"X",""),"")</f>
        <v/>
      </c>
      <c r="G4845" t="str">
        <f>IF(J4845&lt;&gt;"", INDEX($C$5:$C$1433, MATCH(J4845, $E$5:$E$1433, 0)),"")</f>
        <v/>
      </c>
      <c r="H4845" t="str">
        <f>IF(J4845&lt;&gt;"", INDEX($D$5:$D$1433, MATCH(J4845, $E$5:$E$1433, 0)),"")</f>
        <v/>
      </c>
      <c r="I4845" t="str">
        <f>IFERROR(IF(J4845&lt;&gt;"", INDEX($B$5:$B$1433, MATCH(J4845, $E$5:$E$1433, 0)),""),"SAI")</f>
        <v/>
      </c>
      <c r="L4845" t="str">
        <f>IFERROR(IF($N$5="Sáng",IF(MID(K4845,2,7)-MID($L$2,2,7)&gt;0,"Trễ",""),IF(MID(K4845,2,7)-MID($Q$2,2,7)&gt;0,"Trễ","")),"")</f>
        <v/>
      </c>
      <c r="M4845" t="str">
        <f>IFERROR(IF($N$5="Sáng",MID(K4845,2,7)-MID($L$2,2,7),MID(K4845,2,7)-MID($Q$2,2,7)),"")</f>
        <v/>
      </c>
      <c r="Q4845" t="str">
        <f>IF(B4845&lt;&gt;"",IF(AND(P4845="",F4845=""),"Không phép ",""),"")</f>
        <v/>
      </c>
      <c r="R4845" t="str">
        <f>UPPER(B4845)</f>
        <v/>
      </c>
      <c r="T4845" t="str">
        <f>IFERROR(IF(J4845&lt;&gt;"", INDEX($S$5:$S$1433, MATCH(J4845, $E$5:$E$1433, 0)),""),"")</f>
        <v/>
      </c>
      <c r="V4845" t="str">
        <f>IFERROR(IF(J4845&lt;&gt;"", INDEX($U$5:$U$1433, MATCH(J4845, $E$5:$E$1433, 0)),""),"")</f>
        <v/>
      </c>
    </row>
    <row r="4846">
      <c r="A4846" t="str">
        <f>IF(B4846&lt;&gt;"",A4845+1,"")</f>
        <v/>
      </c>
      <c r="F4846" t="str">
        <f>IFERROR(IF(VLOOKUP(E4846,J:J,1,0)=E4846,"X",""),"")</f>
        <v/>
      </c>
      <c r="G4846" t="str">
        <f>IF(J4846&lt;&gt;"", INDEX($C$5:$C$1433, MATCH(J4846, $E$5:$E$1433, 0)),"")</f>
        <v/>
      </c>
      <c r="H4846" t="str">
        <f>IF(J4846&lt;&gt;"", INDEX($D$5:$D$1433, MATCH(J4846, $E$5:$E$1433, 0)),"")</f>
        <v/>
      </c>
      <c r="I4846" t="str">
        <f>IFERROR(IF(J4846&lt;&gt;"", INDEX($B$5:$B$1433, MATCH(J4846, $E$5:$E$1433, 0)),""),"SAI")</f>
        <v/>
      </c>
      <c r="L4846" t="str">
        <f>IFERROR(IF($N$5="Sáng",IF(MID(K4846,2,7)-MID($L$2,2,7)&gt;0,"Trễ",""),IF(MID(K4846,2,7)-MID($Q$2,2,7)&gt;0,"Trễ","")),"")</f>
        <v/>
      </c>
      <c r="M4846" t="str">
        <f>IFERROR(IF($N$5="Sáng",MID(K4846,2,7)-MID($L$2,2,7),MID(K4846,2,7)-MID($Q$2,2,7)),"")</f>
        <v/>
      </c>
      <c r="Q4846" t="str">
        <f>IF(B4846&lt;&gt;"",IF(AND(P4846="",F4846=""),"Không phép ",""),"")</f>
        <v/>
      </c>
      <c r="R4846" t="str">
        <f>UPPER(B4846)</f>
        <v/>
      </c>
      <c r="T4846" t="str">
        <f>IFERROR(IF(J4846&lt;&gt;"", INDEX($S$5:$S$1433, MATCH(J4846, $E$5:$E$1433, 0)),""),"")</f>
        <v/>
      </c>
      <c r="V4846" t="str">
        <f>IFERROR(IF(J4846&lt;&gt;"", INDEX($U$5:$U$1433, MATCH(J4846, $E$5:$E$1433, 0)),""),"")</f>
        <v/>
      </c>
    </row>
    <row r="4847">
      <c r="A4847" t="str">
        <f>IF(B4847&lt;&gt;"",A4846+1,"")</f>
        <v/>
      </c>
      <c r="F4847" t="str">
        <f>IFERROR(IF(VLOOKUP(E4847,J:J,1,0)=E4847,"X",""),"")</f>
        <v/>
      </c>
      <c r="G4847" t="str">
        <f>IF(J4847&lt;&gt;"", INDEX($C$5:$C$1433, MATCH(J4847, $E$5:$E$1433, 0)),"")</f>
        <v/>
      </c>
      <c r="H4847" t="str">
        <f>IF(J4847&lt;&gt;"", INDEX($D$5:$D$1433, MATCH(J4847, $E$5:$E$1433, 0)),"")</f>
        <v/>
      </c>
      <c r="I4847" t="str">
        <f>IFERROR(IF(J4847&lt;&gt;"", INDEX($B$5:$B$1433, MATCH(J4847, $E$5:$E$1433, 0)),""),"SAI")</f>
        <v/>
      </c>
      <c r="L4847" t="str">
        <f>IFERROR(IF($N$5="Sáng",IF(MID(K4847,2,7)-MID($L$2,2,7)&gt;0,"Trễ",""),IF(MID(K4847,2,7)-MID($Q$2,2,7)&gt;0,"Trễ","")),"")</f>
        <v/>
      </c>
      <c r="M4847" t="str">
        <f>IFERROR(IF($N$5="Sáng",MID(K4847,2,7)-MID($L$2,2,7),MID(K4847,2,7)-MID($Q$2,2,7)),"")</f>
        <v/>
      </c>
      <c r="Q4847" t="str">
        <f>IF(B4847&lt;&gt;"",IF(AND(P4847="",F4847=""),"Không phép ",""),"")</f>
        <v/>
      </c>
      <c r="R4847" t="str">
        <f>UPPER(B4847)</f>
        <v/>
      </c>
      <c r="T4847" t="str">
        <f>IFERROR(IF(J4847&lt;&gt;"", INDEX($S$5:$S$1433, MATCH(J4847, $E$5:$E$1433, 0)),""),"")</f>
        <v/>
      </c>
      <c r="V4847" t="str">
        <f>IFERROR(IF(J4847&lt;&gt;"", INDEX($U$5:$U$1433, MATCH(J4847, $E$5:$E$1433, 0)),""),"")</f>
        <v/>
      </c>
    </row>
    <row r="4848">
      <c r="A4848" t="str">
        <f>IF(B4848&lt;&gt;"",A4847+1,"")</f>
        <v/>
      </c>
      <c r="F4848" t="str">
        <f>IFERROR(IF(VLOOKUP(E4848,J:J,1,0)=E4848,"X",""),"")</f>
        <v/>
      </c>
      <c r="G4848" t="str">
        <f>IF(J4848&lt;&gt;"", INDEX($C$5:$C$1433, MATCH(J4848, $E$5:$E$1433, 0)),"")</f>
        <v/>
      </c>
      <c r="H4848" t="str">
        <f>IF(J4848&lt;&gt;"", INDEX($D$5:$D$1433, MATCH(J4848, $E$5:$E$1433, 0)),"")</f>
        <v/>
      </c>
      <c r="I4848" t="str">
        <f>IFERROR(IF(J4848&lt;&gt;"", INDEX($B$5:$B$1433, MATCH(J4848, $E$5:$E$1433, 0)),""),"SAI")</f>
        <v/>
      </c>
      <c r="L4848" t="str">
        <f>IFERROR(IF($N$5="Sáng",IF(MID(K4848,2,7)-MID($L$2,2,7)&gt;0,"Trễ",""),IF(MID(K4848,2,7)-MID($Q$2,2,7)&gt;0,"Trễ","")),"")</f>
        <v/>
      </c>
      <c r="M4848" t="str">
        <f>IFERROR(IF($N$5="Sáng",MID(K4848,2,7)-MID($L$2,2,7),MID(K4848,2,7)-MID($Q$2,2,7)),"")</f>
        <v/>
      </c>
      <c r="Q4848" t="str">
        <f>IF(B4848&lt;&gt;"",IF(AND(P4848="",F4848=""),"Không phép ",""),"")</f>
        <v/>
      </c>
      <c r="R4848" t="str">
        <f>UPPER(B4848)</f>
        <v/>
      </c>
      <c r="T4848" t="str">
        <f>IFERROR(IF(J4848&lt;&gt;"", INDEX($S$5:$S$1433, MATCH(J4848, $E$5:$E$1433, 0)),""),"")</f>
        <v/>
      </c>
      <c r="V4848" t="str">
        <f>IFERROR(IF(J4848&lt;&gt;"", INDEX($U$5:$U$1433, MATCH(J4848, $E$5:$E$1433, 0)),""),"")</f>
        <v/>
      </c>
    </row>
    <row r="4849">
      <c r="A4849" t="str">
        <f>IF(B4849&lt;&gt;"",A4848+1,"")</f>
        <v/>
      </c>
      <c r="F4849" t="str">
        <f>IFERROR(IF(VLOOKUP(E4849,J:J,1,0)=E4849,"X",""),"")</f>
        <v/>
      </c>
      <c r="G4849" t="str">
        <f>IF(J4849&lt;&gt;"", INDEX($C$5:$C$1433, MATCH(J4849, $E$5:$E$1433, 0)),"")</f>
        <v/>
      </c>
      <c r="H4849" t="str">
        <f>IF(J4849&lt;&gt;"", INDEX($D$5:$D$1433, MATCH(J4849, $E$5:$E$1433, 0)),"")</f>
        <v/>
      </c>
      <c r="I4849" t="str">
        <f>IFERROR(IF(J4849&lt;&gt;"", INDEX($B$5:$B$1433, MATCH(J4849, $E$5:$E$1433, 0)),""),"SAI")</f>
        <v/>
      </c>
      <c r="L4849" t="str">
        <f>IFERROR(IF($N$5="Sáng",IF(MID(K4849,2,7)-MID($L$2,2,7)&gt;0,"Trễ",""),IF(MID(K4849,2,7)-MID($Q$2,2,7)&gt;0,"Trễ","")),"")</f>
        <v/>
      </c>
      <c r="M4849" t="str">
        <f>IFERROR(IF($N$5="Sáng",MID(K4849,2,7)-MID($L$2,2,7),MID(K4849,2,7)-MID($Q$2,2,7)),"")</f>
        <v/>
      </c>
      <c r="Q4849" t="str">
        <f>IF(B4849&lt;&gt;"",IF(AND(P4849="",F4849=""),"Không phép ",""),"")</f>
        <v/>
      </c>
      <c r="R4849" t="str">
        <f>UPPER(B4849)</f>
        <v/>
      </c>
      <c r="T4849" t="str">
        <f>IFERROR(IF(J4849&lt;&gt;"", INDEX($S$5:$S$1433, MATCH(J4849, $E$5:$E$1433, 0)),""),"")</f>
        <v/>
      </c>
      <c r="V4849" t="str">
        <f>IFERROR(IF(J4849&lt;&gt;"", INDEX($U$5:$U$1433, MATCH(J4849, $E$5:$E$1433, 0)),""),"")</f>
        <v/>
      </c>
    </row>
    <row r="4850">
      <c r="A4850" t="str">
        <f>IF(B4850&lt;&gt;"",A4849+1,"")</f>
        <v/>
      </c>
      <c r="F4850" t="str">
        <f>IFERROR(IF(VLOOKUP(E4850,J:J,1,0)=E4850,"X",""),"")</f>
        <v/>
      </c>
      <c r="G4850" t="str">
        <f>IF(J4850&lt;&gt;"", INDEX($C$5:$C$1433, MATCH(J4850, $E$5:$E$1433, 0)),"")</f>
        <v/>
      </c>
      <c r="H4850" t="str">
        <f>IF(J4850&lt;&gt;"", INDEX($D$5:$D$1433, MATCH(J4850, $E$5:$E$1433, 0)),"")</f>
        <v/>
      </c>
      <c r="I4850" t="str">
        <f>IFERROR(IF(J4850&lt;&gt;"", INDEX($B$5:$B$1433, MATCH(J4850, $E$5:$E$1433, 0)),""),"SAI")</f>
        <v/>
      </c>
      <c r="L4850" t="str">
        <f>IFERROR(IF($N$5="Sáng",IF(MID(K4850,2,7)-MID($L$2,2,7)&gt;0,"Trễ",""),IF(MID(K4850,2,7)-MID($Q$2,2,7)&gt;0,"Trễ","")),"")</f>
        <v/>
      </c>
      <c r="M4850" t="str">
        <f>IFERROR(IF($N$5="Sáng",MID(K4850,2,7)-MID($L$2,2,7),MID(K4850,2,7)-MID($Q$2,2,7)),"")</f>
        <v/>
      </c>
      <c r="Q4850" t="str">
        <f>IF(B4850&lt;&gt;"",IF(AND(P4850="",F4850=""),"Không phép ",""),"")</f>
        <v/>
      </c>
      <c r="R4850" t="str">
        <f>UPPER(B4850)</f>
        <v/>
      </c>
      <c r="T4850" t="str">
        <f>IFERROR(IF(J4850&lt;&gt;"", INDEX($S$5:$S$1433, MATCH(J4850, $E$5:$E$1433, 0)),""),"")</f>
        <v/>
      </c>
      <c r="V4850" t="str">
        <f>IFERROR(IF(J4850&lt;&gt;"", INDEX($U$5:$U$1433, MATCH(J4850, $E$5:$E$1433, 0)),""),"")</f>
        <v/>
      </c>
    </row>
    <row r="4851">
      <c r="A4851" t="str">
        <f>IF(B4851&lt;&gt;"",A4850+1,"")</f>
        <v/>
      </c>
      <c r="F4851" t="str">
        <f>IFERROR(IF(VLOOKUP(E4851,J:J,1,0)=E4851,"X",""),"")</f>
        <v/>
      </c>
      <c r="G4851" t="str">
        <f>IF(J4851&lt;&gt;"", INDEX($C$5:$C$1433, MATCH(J4851, $E$5:$E$1433, 0)),"")</f>
        <v/>
      </c>
      <c r="H4851" t="str">
        <f>IF(J4851&lt;&gt;"", INDEX($D$5:$D$1433, MATCH(J4851, $E$5:$E$1433, 0)),"")</f>
        <v/>
      </c>
      <c r="I4851" t="str">
        <f>IFERROR(IF(J4851&lt;&gt;"", INDEX($B$5:$B$1433, MATCH(J4851, $E$5:$E$1433, 0)),""),"SAI")</f>
        <v/>
      </c>
      <c r="L4851" t="str">
        <f>IFERROR(IF($N$5="Sáng",IF(MID(K4851,2,7)-MID($L$2,2,7)&gt;0,"Trễ",""),IF(MID(K4851,2,7)-MID($Q$2,2,7)&gt;0,"Trễ","")),"")</f>
        <v/>
      </c>
      <c r="M4851" t="str">
        <f>IFERROR(IF($N$5="Sáng",MID(K4851,2,7)-MID($L$2,2,7),MID(K4851,2,7)-MID($Q$2,2,7)),"")</f>
        <v/>
      </c>
      <c r="Q4851" t="str">
        <f>IF(B4851&lt;&gt;"",IF(AND(P4851="",F4851=""),"Không phép ",""),"")</f>
        <v/>
      </c>
      <c r="R4851" t="str">
        <f>UPPER(B4851)</f>
        <v/>
      </c>
      <c r="T4851" t="str">
        <f>IFERROR(IF(J4851&lt;&gt;"", INDEX($S$5:$S$1433, MATCH(J4851, $E$5:$E$1433, 0)),""),"")</f>
        <v/>
      </c>
      <c r="V4851" t="str">
        <f>IFERROR(IF(J4851&lt;&gt;"", INDEX($U$5:$U$1433, MATCH(J4851, $E$5:$E$1433, 0)),""),"")</f>
        <v/>
      </c>
    </row>
    <row r="4852">
      <c r="A4852" t="str">
        <f>IF(B4852&lt;&gt;"",A4851+1,"")</f>
        <v/>
      </c>
      <c r="F4852" t="str">
        <f>IFERROR(IF(VLOOKUP(E4852,J:J,1,0)=E4852,"X",""),"")</f>
        <v/>
      </c>
      <c r="G4852" t="str">
        <f>IF(J4852&lt;&gt;"", INDEX($C$5:$C$1433, MATCH(J4852, $E$5:$E$1433, 0)),"")</f>
        <v/>
      </c>
      <c r="H4852" t="str">
        <f>IF(J4852&lt;&gt;"", INDEX($D$5:$D$1433, MATCH(J4852, $E$5:$E$1433, 0)),"")</f>
        <v/>
      </c>
      <c r="I4852" t="str">
        <f>IFERROR(IF(J4852&lt;&gt;"", INDEX($B$5:$B$1433, MATCH(J4852, $E$5:$E$1433, 0)),""),"SAI")</f>
        <v/>
      </c>
      <c r="L4852" t="str">
        <f>IFERROR(IF($N$5="Sáng",IF(MID(K4852,2,7)-MID($L$2,2,7)&gt;0,"Trễ",""),IF(MID(K4852,2,7)-MID($Q$2,2,7)&gt;0,"Trễ","")),"")</f>
        <v/>
      </c>
      <c r="M4852" t="str">
        <f>IFERROR(IF($N$5="Sáng",MID(K4852,2,7)-MID($L$2,2,7),MID(K4852,2,7)-MID($Q$2,2,7)),"")</f>
        <v/>
      </c>
      <c r="Q4852" t="str">
        <f>IF(B4852&lt;&gt;"",IF(AND(P4852="",F4852=""),"Không phép ",""),"")</f>
        <v/>
      </c>
      <c r="R4852" t="str">
        <f>UPPER(B4852)</f>
        <v/>
      </c>
      <c r="T4852" t="str">
        <f>IFERROR(IF(J4852&lt;&gt;"", INDEX($S$5:$S$1433, MATCH(J4852, $E$5:$E$1433, 0)),""),"")</f>
        <v/>
      </c>
      <c r="V4852" t="str">
        <f>IFERROR(IF(J4852&lt;&gt;"", INDEX($U$5:$U$1433, MATCH(J4852, $E$5:$E$1433, 0)),""),"")</f>
        <v/>
      </c>
    </row>
    <row r="4853">
      <c r="A4853" t="str">
        <f>IF(B4853&lt;&gt;"",A4852+1,"")</f>
        <v/>
      </c>
      <c r="F4853" t="str">
        <f>IFERROR(IF(VLOOKUP(E4853,J:J,1,0)=E4853,"X",""),"")</f>
        <v/>
      </c>
      <c r="G4853" t="str">
        <f>IF(J4853&lt;&gt;"", INDEX($C$5:$C$1433, MATCH(J4853, $E$5:$E$1433, 0)),"")</f>
        <v/>
      </c>
      <c r="H4853" t="str">
        <f>IF(J4853&lt;&gt;"", INDEX($D$5:$D$1433, MATCH(J4853, $E$5:$E$1433, 0)),"")</f>
        <v/>
      </c>
      <c r="I4853" t="str">
        <f>IFERROR(IF(J4853&lt;&gt;"", INDEX($B$5:$B$1433, MATCH(J4853, $E$5:$E$1433, 0)),""),"SAI")</f>
        <v/>
      </c>
      <c r="L4853" t="str">
        <f>IFERROR(IF($N$5="Sáng",IF(MID(K4853,2,7)-MID($L$2,2,7)&gt;0,"Trễ",""),IF(MID(K4853,2,7)-MID($Q$2,2,7)&gt;0,"Trễ","")),"")</f>
        <v/>
      </c>
      <c r="M4853" t="str">
        <f>IFERROR(IF($N$5="Sáng",MID(K4853,2,7)-MID($L$2,2,7),MID(K4853,2,7)-MID($Q$2,2,7)),"")</f>
        <v/>
      </c>
      <c r="Q4853" t="str">
        <f>IF(B4853&lt;&gt;"",IF(AND(P4853="",F4853=""),"Không phép ",""),"")</f>
        <v/>
      </c>
      <c r="R4853" t="str">
        <f>UPPER(B4853)</f>
        <v/>
      </c>
      <c r="T4853" t="str">
        <f>IFERROR(IF(J4853&lt;&gt;"", INDEX($S$5:$S$1433, MATCH(J4853, $E$5:$E$1433, 0)),""),"")</f>
        <v/>
      </c>
      <c r="V4853" t="str">
        <f>IFERROR(IF(J4853&lt;&gt;"", INDEX($U$5:$U$1433, MATCH(J4853, $E$5:$E$1433, 0)),""),"")</f>
        <v/>
      </c>
    </row>
    <row r="4854">
      <c r="A4854" t="str">
        <f>IF(B4854&lt;&gt;"",A4853+1,"")</f>
        <v/>
      </c>
      <c r="F4854" t="str">
        <f>IFERROR(IF(VLOOKUP(E4854,J:J,1,0)=E4854,"X",""),"")</f>
        <v/>
      </c>
      <c r="G4854" t="str">
        <f>IF(J4854&lt;&gt;"", INDEX($C$5:$C$1433, MATCH(J4854, $E$5:$E$1433, 0)),"")</f>
        <v/>
      </c>
      <c r="H4854" t="str">
        <f>IF(J4854&lt;&gt;"", INDEX($D$5:$D$1433, MATCH(J4854, $E$5:$E$1433, 0)),"")</f>
        <v/>
      </c>
      <c r="I4854" t="str">
        <f>IFERROR(IF(J4854&lt;&gt;"", INDEX($B$5:$B$1433, MATCH(J4854, $E$5:$E$1433, 0)),""),"SAI")</f>
        <v/>
      </c>
      <c r="L4854" t="str">
        <f>IFERROR(IF($N$5="Sáng",IF(MID(K4854,2,7)-MID($L$2,2,7)&gt;0,"Trễ",""),IF(MID(K4854,2,7)-MID($Q$2,2,7)&gt;0,"Trễ","")),"")</f>
        <v/>
      </c>
      <c r="M4854" t="str">
        <f>IFERROR(IF($N$5="Sáng",MID(K4854,2,7)-MID($L$2,2,7),MID(K4854,2,7)-MID($Q$2,2,7)),"")</f>
        <v/>
      </c>
      <c r="Q4854" t="str">
        <f>IF(B4854&lt;&gt;"",IF(AND(P4854="",F4854=""),"Không phép ",""),"")</f>
        <v/>
      </c>
      <c r="R4854" t="str">
        <f>UPPER(B4854)</f>
        <v/>
      </c>
      <c r="T4854" t="str">
        <f>IFERROR(IF(J4854&lt;&gt;"", INDEX($S$5:$S$1433, MATCH(J4854, $E$5:$E$1433, 0)),""),"")</f>
        <v/>
      </c>
      <c r="V4854" t="str">
        <f>IFERROR(IF(J4854&lt;&gt;"", INDEX($U$5:$U$1433, MATCH(J4854, $E$5:$E$1433, 0)),""),"")</f>
        <v/>
      </c>
    </row>
    <row r="4855">
      <c r="A4855" t="str">
        <f>IF(B4855&lt;&gt;"",A4854+1,"")</f>
        <v/>
      </c>
      <c r="F4855" t="str">
        <f>IFERROR(IF(VLOOKUP(E4855,J:J,1,0)=E4855,"X",""),"")</f>
        <v/>
      </c>
      <c r="G4855" t="str">
        <f>IF(J4855&lt;&gt;"", INDEX($C$5:$C$1433, MATCH(J4855, $E$5:$E$1433, 0)),"")</f>
        <v/>
      </c>
      <c r="H4855" t="str">
        <f>IF(J4855&lt;&gt;"", INDEX($D$5:$D$1433, MATCH(J4855, $E$5:$E$1433, 0)),"")</f>
        <v/>
      </c>
      <c r="I4855" t="str">
        <f>IFERROR(IF(J4855&lt;&gt;"", INDEX($B$5:$B$1433, MATCH(J4855, $E$5:$E$1433, 0)),""),"SAI")</f>
        <v/>
      </c>
      <c r="L4855" t="str">
        <f>IFERROR(IF($N$5="Sáng",IF(MID(K4855,2,7)-MID($L$2,2,7)&gt;0,"Trễ",""),IF(MID(K4855,2,7)-MID($Q$2,2,7)&gt;0,"Trễ","")),"")</f>
        <v/>
      </c>
      <c r="M4855" t="str">
        <f>IFERROR(IF($N$5="Sáng",MID(K4855,2,7)-MID($L$2,2,7),MID(K4855,2,7)-MID($Q$2,2,7)),"")</f>
        <v/>
      </c>
      <c r="Q4855" t="str">
        <f>IF(B4855&lt;&gt;"",IF(AND(P4855="",F4855=""),"Không phép ",""),"")</f>
        <v/>
      </c>
      <c r="R4855" t="str">
        <f>UPPER(B4855)</f>
        <v/>
      </c>
      <c r="T4855" t="str">
        <f>IFERROR(IF(J4855&lt;&gt;"", INDEX($S$5:$S$1433, MATCH(J4855, $E$5:$E$1433, 0)),""),"")</f>
        <v/>
      </c>
      <c r="V4855" t="str">
        <f>IFERROR(IF(J4855&lt;&gt;"", INDEX($U$5:$U$1433, MATCH(J4855, $E$5:$E$1433, 0)),""),"")</f>
        <v/>
      </c>
    </row>
    <row r="4856">
      <c r="A4856" t="str">
        <f>IF(B4856&lt;&gt;"",A4855+1,"")</f>
        <v/>
      </c>
      <c r="F4856" t="str">
        <f>IFERROR(IF(VLOOKUP(E4856,J:J,1,0)=E4856,"X",""),"")</f>
        <v/>
      </c>
      <c r="G4856" t="str">
        <f>IF(J4856&lt;&gt;"", INDEX($C$5:$C$1433, MATCH(J4856, $E$5:$E$1433, 0)),"")</f>
        <v/>
      </c>
      <c r="H4856" t="str">
        <f>IF(J4856&lt;&gt;"", INDEX($D$5:$D$1433, MATCH(J4856, $E$5:$E$1433, 0)),"")</f>
        <v/>
      </c>
      <c r="I4856" t="str">
        <f>IFERROR(IF(J4856&lt;&gt;"", INDEX($B$5:$B$1433, MATCH(J4856, $E$5:$E$1433, 0)),""),"SAI")</f>
        <v/>
      </c>
      <c r="L4856" t="str">
        <f>IFERROR(IF($N$5="Sáng",IF(MID(K4856,2,7)-MID($L$2,2,7)&gt;0,"Trễ",""),IF(MID(K4856,2,7)-MID($Q$2,2,7)&gt;0,"Trễ","")),"")</f>
        <v/>
      </c>
      <c r="M4856" t="str">
        <f>IFERROR(IF($N$5="Sáng",MID(K4856,2,7)-MID($L$2,2,7),MID(K4856,2,7)-MID($Q$2,2,7)),"")</f>
        <v/>
      </c>
      <c r="Q4856" t="str">
        <f>IF(B4856&lt;&gt;"",IF(AND(P4856="",F4856=""),"Không phép ",""),"")</f>
        <v/>
      </c>
      <c r="R4856" t="str">
        <f>UPPER(B4856)</f>
        <v/>
      </c>
      <c r="T4856" t="str">
        <f>IFERROR(IF(J4856&lt;&gt;"", INDEX($S$5:$S$1433, MATCH(J4856, $E$5:$E$1433, 0)),""),"")</f>
        <v/>
      </c>
      <c r="V4856" t="str">
        <f>IFERROR(IF(J4856&lt;&gt;"", INDEX($U$5:$U$1433, MATCH(J4856, $E$5:$E$1433, 0)),""),"")</f>
        <v/>
      </c>
    </row>
    <row r="4857">
      <c r="A4857" t="str">
        <f>IF(B4857&lt;&gt;"",A4856+1,"")</f>
        <v/>
      </c>
      <c r="F4857" t="str">
        <f>IFERROR(IF(VLOOKUP(E4857,J:J,1,0)=E4857,"X",""),"")</f>
        <v/>
      </c>
      <c r="G4857" t="str">
        <f>IF(J4857&lt;&gt;"", INDEX($C$5:$C$1433, MATCH(J4857, $E$5:$E$1433, 0)),"")</f>
        <v/>
      </c>
      <c r="H4857" t="str">
        <f>IF(J4857&lt;&gt;"", INDEX($D$5:$D$1433, MATCH(J4857, $E$5:$E$1433, 0)),"")</f>
        <v/>
      </c>
      <c r="I4857" t="str">
        <f>IFERROR(IF(J4857&lt;&gt;"", INDEX($B$5:$B$1433, MATCH(J4857, $E$5:$E$1433, 0)),""),"SAI")</f>
        <v/>
      </c>
      <c r="L4857" t="str">
        <f>IFERROR(IF($N$5="Sáng",IF(MID(K4857,2,7)-MID($L$2,2,7)&gt;0,"Trễ",""),IF(MID(K4857,2,7)-MID($Q$2,2,7)&gt;0,"Trễ","")),"")</f>
        <v/>
      </c>
      <c r="M4857" t="str">
        <f>IFERROR(IF($N$5="Sáng",MID(K4857,2,7)-MID($L$2,2,7),MID(K4857,2,7)-MID($Q$2,2,7)),"")</f>
        <v/>
      </c>
      <c r="Q4857" t="str">
        <f>IF(B4857&lt;&gt;"",IF(AND(P4857="",F4857=""),"Không phép ",""),"")</f>
        <v/>
      </c>
      <c r="R4857" t="str">
        <f>UPPER(B4857)</f>
        <v/>
      </c>
      <c r="T4857" t="str">
        <f>IFERROR(IF(J4857&lt;&gt;"", INDEX($S$5:$S$1433, MATCH(J4857, $E$5:$E$1433, 0)),""),"")</f>
        <v/>
      </c>
      <c r="V4857" t="str">
        <f>IFERROR(IF(J4857&lt;&gt;"", INDEX($U$5:$U$1433, MATCH(J4857, $E$5:$E$1433, 0)),""),"")</f>
        <v/>
      </c>
    </row>
    <row r="4858">
      <c r="A4858" t="str">
        <f>IF(B4858&lt;&gt;"",A4857+1,"")</f>
        <v/>
      </c>
      <c r="F4858" t="str">
        <f>IFERROR(IF(VLOOKUP(E4858,J:J,1,0)=E4858,"X",""),"")</f>
        <v/>
      </c>
      <c r="G4858" t="str">
        <f>IF(J4858&lt;&gt;"", INDEX($C$5:$C$1433, MATCH(J4858, $E$5:$E$1433, 0)),"")</f>
        <v/>
      </c>
      <c r="H4858" t="str">
        <f>IF(J4858&lt;&gt;"", INDEX($D$5:$D$1433, MATCH(J4858, $E$5:$E$1433, 0)),"")</f>
        <v/>
      </c>
      <c r="I4858" t="str">
        <f>IFERROR(IF(J4858&lt;&gt;"", INDEX($B$5:$B$1433, MATCH(J4858, $E$5:$E$1433, 0)),""),"SAI")</f>
        <v/>
      </c>
      <c r="L4858" t="str">
        <f>IFERROR(IF($N$5="Sáng",IF(MID(K4858,2,7)-MID($L$2,2,7)&gt;0,"Trễ",""),IF(MID(K4858,2,7)-MID($Q$2,2,7)&gt;0,"Trễ","")),"")</f>
        <v/>
      </c>
      <c r="M4858" t="str">
        <f>IFERROR(IF($N$5="Sáng",MID(K4858,2,7)-MID($L$2,2,7),MID(K4858,2,7)-MID($Q$2,2,7)),"")</f>
        <v/>
      </c>
      <c r="Q4858" t="str">
        <f>IF(B4858&lt;&gt;"",IF(AND(P4858="",F4858=""),"Không phép ",""),"")</f>
        <v/>
      </c>
      <c r="R4858" t="str">
        <f>UPPER(B4858)</f>
        <v/>
      </c>
      <c r="T4858" t="str">
        <f>IFERROR(IF(J4858&lt;&gt;"", INDEX($S$5:$S$1433, MATCH(J4858, $E$5:$E$1433, 0)),""),"")</f>
        <v/>
      </c>
      <c r="V4858" t="str">
        <f>IFERROR(IF(J4858&lt;&gt;"", INDEX($U$5:$U$1433, MATCH(J4858, $E$5:$E$1433, 0)),""),"")</f>
        <v/>
      </c>
    </row>
    <row r="4859">
      <c r="A4859" t="str">
        <f>IF(B4859&lt;&gt;"",A4858+1,"")</f>
        <v/>
      </c>
      <c r="F4859" t="str">
        <f>IFERROR(IF(VLOOKUP(E4859,J:J,1,0)=E4859,"X",""),"")</f>
        <v/>
      </c>
      <c r="G4859" t="str">
        <f>IF(J4859&lt;&gt;"", INDEX($C$5:$C$1433, MATCH(J4859, $E$5:$E$1433, 0)),"")</f>
        <v/>
      </c>
      <c r="H4859" t="str">
        <f>IF(J4859&lt;&gt;"", INDEX($D$5:$D$1433, MATCH(J4859, $E$5:$E$1433, 0)),"")</f>
        <v/>
      </c>
      <c r="I4859" t="str">
        <f>IFERROR(IF(J4859&lt;&gt;"", INDEX($B$5:$B$1433, MATCH(J4859, $E$5:$E$1433, 0)),""),"SAI")</f>
        <v/>
      </c>
      <c r="L4859" t="str">
        <f>IFERROR(IF($N$5="Sáng",IF(MID(K4859,2,7)-MID($L$2,2,7)&gt;0,"Trễ",""),IF(MID(K4859,2,7)-MID($Q$2,2,7)&gt;0,"Trễ","")),"")</f>
        <v/>
      </c>
      <c r="M4859" t="str">
        <f>IFERROR(IF($N$5="Sáng",MID(K4859,2,7)-MID($L$2,2,7),MID(K4859,2,7)-MID($Q$2,2,7)),"")</f>
        <v/>
      </c>
      <c r="Q4859" t="str">
        <f>IF(B4859&lt;&gt;"",IF(AND(P4859="",F4859=""),"Không phép ",""),"")</f>
        <v/>
      </c>
      <c r="R4859" t="str">
        <f>UPPER(B4859)</f>
        <v/>
      </c>
      <c r="T4859" t="str">
        <f>IFERROR(IF(J4859&lt;&gt;"", INDEX($S$5:$S$1433, MATCH(J4859, $E$5:$E$1433, 0)),""),"")</f>
        <v/>
      </c>
      <c r="V4859" t="str">
        <f>IFERROR(IF(J4859&lt;&gt;"", INDEX($U$5:$U$1433, MATCH(J4859, $E$5:$E$1433, 0)),""),"")</f>
        <v/>
      </c>
    </row>
    <row r="4860">
      <c r="A4860" t="str">
        <f>IF(B4860&lt;&gt;"",A4859+1,"")</f>
        <v/>
      </c>
      <c r="F4860" t="str">
        <f>IFERROR(IF(VLOOKUP(E4860,J:J,1,0)=E4860,"X",""),"")</f>
        <v/>
      </c>
      <c r="G4860" t="str">
        <f>IF(J4860&lt;&gt;"", INDEX($C$5:$C$1433, MATCH(J4860, $E$5:$E$1433, 0)),"")</f>
        <v/>
      </c>
      <c r="H4860" t="str">
        <f>IF(J4860&lt;&gt;"", INDEX($D$5:$D$1433, MATCH(J4860, $E$5:$E$1433, 0)),"")</f>
        <v/>
      </c>
      <c r="I4860" t="str">
        <f>IFERROR(IF(J4860&lt;&gt;"", INDEX($B$5:$B$1433, MATCH(J4860, $E$5:$E$1433, 0)),""),"SAI")</f>
        <v/>
      </c>
      <c r="L4860" t="str">
        <f>IFERROR(IF($N$5="Sáng",IF(MID(K4860,2,7)-MID($L$2,2,7)&gt;0,"Trễ",""),IF(MID(K4860,2,7)-MID($Q$2,2,7)&gt;0,"Trễ","")),"")</f>
        <v/>
      </c>
      <c r="M4860" t="str">
        <f>IFERROR(IF($N$5="Sáng",MID(K4860,2,7)-MID($L$2,2,7),MID(K4860,2,7)-MID($Q$2,2,7)),"")</f>
        <v/>
      </c>
      <c r="Q4860" t="str">
        <f>IF(B4860&lt;&gt;"",IF(AND(P4860="",F4860=""),"Không phép ",""),"")</f>
        <v/>
      </c>
      <c r="R4860" t="str">
        <f>UPPER(B4860)</f>
        <v/>
      </c>
      <c r="T4860" t="str">
        <f>IFERROR(IF(J4860&lt;&gt;"", INDEX($S$5:$S$1433, MATCH(J4860, $E$5:$E$1433, 0)),""),"")</f>
        <v/>
      </c>
      <c r="V4860" t="str">
        <f>IFERROR(IF(J4860&lt;&gt;"", INDEX($U$5:$U$1433, MATCH(J4860, $E$5:$E$1433, 0)),""),"")</f>
        <v/>
      </c>
    </row>
    <row r="4861">
      <c r="A4861" t="str">
        <f>IF(B4861&lt;&gt;"",A4860+1,"")</f>
        <v/>
      </c>
      <c r="F4861" t="str">
        <f>IFERROR(IF(VLOOKUP(E4861,J:J,1,0)=E4861,"X",""),"")</f>
        <v/>
      </c>
      <c r="G4861" t="str">
        <f>IF(J4861&lt;&gt;"", INDEX($C$5:$C$1433, MATCH(J4861, $E$5:$E$1433, 0)),"")</f>
        <v/>
      </c>
      <c r="H4861" t="str">
        <f>IF(J4861&lt;&gt;"", INDEX($D$5:$D$1433, MATCH(J4861, $E$5:$E$1433, 0)),"")</f>
        <v/>
      </c>
      <c r="I4861" t="str">
        <f>IFERROR(IF(J4861&lt;&gt;"", INDEX($B$5:$B$1433, MATCH(J4861, $E$5:$E$1433, 0)),""),"SAI")</f>
        <v/>
      </c>
      <c r="L4861" t="str">
        <f>IFERROR(IF($N$5="Sáng",IF(MID(K4861,2,7)-MID($L$2,2,7)&gt;0,"Trễ",""),IF(MID(K4861,2,7)-MID($Q$2,2,7)&gt;0,"Trễ","")),"")</f>
        <v/>
      </c>
      <c r="M4861" t="str">
        <f>IFERROR(IF($N$5="Sáng",MID(K4861,2,7)-MID($L$2,2,7),MID(K4861,2,7)-MID($Q$2,2,7)),"")</f>
        <v/>
      </c>
      <c r="Q4861" t="str">
        <f>IF(B4861&lt;&gt;"",IF(AND(P4861="",F4861=""),"Không phép ",""),"")</f>
        <v/>
      </c>
      <c r="R4861" t="str">
        <f>UPPER(B4861)</f>
        <v/>
      </c>
      <c r="T4861" t="str">
        <f>IFERROR(IF(J4861&lt;&gt;"", INDEX($S$5:$S$1433, MATCH(J4861, $E$5:$E$1433, 0)),""),"")</f>
        <v/>
      </c>
      <c r="V4861" t="str">
        <f>IFERROR(IF(J4861&lt;&gt;"", INDEX($U$5:$U$1433, MATCH(J4861, $E$5:$E$1433, 0)),""),"")</f>
        <v/>
      </c>
    </row>
    <row r="4862">
      <c r="A4862" t="str">
        <f>IF(B4862&lt;&gt;"",A4861+1,"")</f>
        <v/>
      </c>
      <c r="F4862" t="str">
        <f>IFERROR(IF(VLOOKUP(E4862,J:J,1,0)=E4862,"X",""),"")</f>
        <v/>
      </c>
      <c r="G4862" t="str">
        <f>IF(J4862&lt;&gt;"", INDEX($C$5:$C$1433, MATCH(J4862, $E$5:$E$1433, 0)),"")</f>
        <v/>
      </c>
      <c r="H4862" t="str">
        <f>IF(J4862&lt;&gt;"", INDEX($D$5:$D$1433, MATCH(J4862, $E$5:$E$1433, 0)),"")</f>
        <v/>
      </c>
      <c r="I4862" t="str">
        <f>IFERROR(IF(J4862&lt;&gt;"", INDEX($B$5:$B$1433, MATCH(J4862, $E$5:$E$1433, 0)),""),"SAI")</f>
        <v/>
      </c>
      <c r="L4862" t="str">
        <f>IFERROR(IF($N$5="Sáng",IF(MID(K4862,2,7)-MID($L$2,2,7)&gt;0,"Trễ",""),IF(MID(K4862,2,7)-MID($Q$2,2,7)&gt;0,"Trễ","")),"")</f>
        <v/>
      </c>
      <c r="M4862" t="str">
        <f>IFERROR(IF($N$5="Sáng",MID(K4862,2,7)-MID($L$2,2,7),MID(K4862,2,7)-MID($Q$2,2,7)),"")</f>
        <v/>
      </c>
      <c r="Q4862" t="str">
        <f>IF(B4862&lt;&gt;"",IF(AND(P4862="",F4862=""),"Không phép ",""),"")</f>
        <v/>
      </c>
      <c r="R4862" t="str">
        <f>UPPER(B4862)</f>
        <v/>
      </c>
      <c r="T4862" t="str">
        <f>IFERROR(IF(J4862&lt;&gt;"", INDEX($S$5:$S$1433, MATCH(J4862, $E$5:$E$1433, 0)),""),"")</f>
        <v/>
      </c>
      <c r="V4862" t="str">
        <f>IFERROR(IF(J4862&lt;&gt;"", INDEX($U$5:$U$1433, MATCH(J4862, $E$5:$E$1433, 0)),""),"")</f>
        <v/>
      </c>
    </row>
    <row r="4863">
      <c r="A4863" t="str">
        <f>IF(B4863&lt;&gt;"",A4862+1,"")</f>
        <v/>
      </c>
      <c r="F4863" t="str">
        <f>IFERROR(IF(VLOOKUP(E4863,J:J,1,0)=E4863,"X",""),"")</f>
        <v/>
      </c>
      <c r="G4863" t="str">
        <f>IF(J4863&lt;&gt;"", INDEX($C$5:$C$1433, MATCH(J4863, $E$5:$E$1433, 0)),"")</f>
        <v/>
      </c>
      <c r="H4863" t="str">
        <f>IF(J4863&lt;&gt;"", INDEX($D$5:$D$1433, MATCH(J4863, $E$5:$E$1433, 0)),"")</f>
        <v/>
      </c>
      <c r="I4863" t="str">
        <f>IFERROR(IF(J4863&lt;&gt;"", INDEX($B$5:$B$1433, MATCH(J4863, $E$5:$E$1433, 0)),""),"SAI")</f>
        <v/>
      </c>
      <c r="L4863" t="str">
        <f>IFERROR(IF($N$5="Sáng",IF(MID(K4863,2,7)-MID($L$2,2,7)&gt;0,"Trễ",""),IF(MID(K4863,2,7)-MID($Q$2,2,7)&gt;0,"Trễ","")),"")</f>
        <v/>
      </c>
      <c r="M4863" t="str">
        <f>IFERROR(IF($N$5="Sáng",MID(K4863,2,7)-MID($L$2,2,7),MID(K4863,2,7)-MID($Q$2,2,7)),"")</f>
        <v/>
      </c>
      <c r="Q4863" t="str">
        <f>IF(B4863&lt;&gt;"",IF(AND(P4863="",F4863=""),"Không phép ",""),"")</f>
        <v/>
      </c>
      <c r="R4863" t="str">
        <f>UPPER(B4863)</f>
        <v/>
      </c>
      <c r="T4863" t="str">
        <f>IFERROR(IF(J4863&lt;&gt;"", INDEX($S$5:$S$1433, MATCH(J4863, $E$5:$E$1433, 0)),""),"")</f>
        <v/>
      </c>
      <c r="V4863" t="str">
        <f>IFERROR(IF(J4863&lt;&gt;"", INDEX($U$5:$U$1433, MATCH(J4863, $E$5:$E$1433, 0)),""),"")</f>
        <v/>
      </c>
    </row>
    <row r="4864">
      <c r="A4864" t="str">
        <f>IF(B4864&lt;&gt;"",A4863+1,"")</f>
        <v/>
      </c>
      <c r="F4864" t="str">
        <f>IFERROR(IF(VLOOKUP(E4864,J:J,1,0)=E4864,"X",""),"")</f>
        <v/>
      </c>
      <c r="G4864" t="str">
        <f>IF(J4864&lt;&gt;"", INDEX($C$5:$C$1433, MATCH(J4864, $E$5:$E$1433, 0)),"")</f>
        <v/>
      </c>
      <c r="H4864" t="str">
        <f>IF(J4864&lt;&gt;"", INDEX($D$5:$D$1433, MATCH(J4864, $E$5:$E$1433, 0)),"")</f>
        <v/>
      </c>
      <c r="I4864" t="str">
        <f>IFERROR(IF(J4864&lt;&gt;"", INDEX($B$5:$B$1433, MATCH(J4864, $E$5:$E$1433, 0)),""),"SAI")</f>
        <v/>
      </c>
      <c r="L4864" t="str">
        <f>IFERROR(IF($N$5="Sáng",IF(MID(K4864,2,7)-MID($L$2,2,7)&gt;0,"Trễ",""),IF(MID(K4864,2,7)-MID($Q$2,2,7)&gt;0,"Trễ","")),"")</f>
        <v/>
      </c>
      <c r="M4864" t="str">
        <f>IFERROR(IF($N$5="Sáng",MID(K4864,2,7)-MID($L$2,2,7),MID(K4864,2,7)-MID($Q$2,2,7)),"")</f>
        <v/>
      </c>
      <c r="Q4864" t="str">
        <f>IF(B4864&lt;&gt;"",IF(AND(P4864="",F4864=""),"Không phép ",""),"")</f>
        <v/>
      </c>
      <c r="R4864" t="str">
        <f>UPPER(B4864)</f>
        <v/>
      </c>
      <c r="T4864" t="str">
        <f>IFERROR(IF(J4864&lt;&gt;"", INDEX($S$5:$S$1433, MATCH(J4864, $E$5:$E$1433, 0)),""),"")</f>
        <v/>
      </c>
      <c r="V4864" t="str">
        <f>IFERROR(IF(J4864&lt;&gt;"", INDEX($U$5:$U$1433, MATCH(J4864, $E$5:$E$1433, 0)),""),"")</f>
        <v/>
      </c>
    </row>
    <row r="4865">
      <c r="A4865" t="str">
        <f>IF(B4865&lt;&gt;"",A4864+1,"")</f>
        <v/>
      </c>
      <c r="F4865" t="str">
        <f>IFERROR(IF(VLOOKUP(E4865,J:J,1,0)=E4865,"X",""),"")</f>
        <v/>
      </c>
      <c r="G4865" t="str">
        <f>IF(J4865&lt;&gt;"", INDEX($C$5:$C$1433, MATCH(J4865, $E$5:$E$1433, 0)),"")</f>
        <v/>
      </c>
      <c r="H4865" t="str">
        <f>IF(J4865&lt;&gt;"", INDEX($D$5:$D$1433, MATCH(J4865, $E$5:$E$1433, 0)),"")</f>
        <v/>
      </c>
      <c r="I4865" t="str">
        <f>IFERROR(IF(J4865&lt;&gt;"", INDEX($B$5:$B$1433, MATCH(J4865, $E$5:$E$1433, 0)),""),"SAI")</f>
        <v/>
      </c>
      <c r="L4865" t="str">
        <f>IFERROR(IF($N$5="Sáng",IF(MID(K4865,2,7)-MID($L$2,2,7)&gt;0,"Trễ",""),IF(MID(K4865,2,7)-MID($Q$2,2,7)&gt;0,"Trễ","")),"")</f>
        <v/>
      </c>
      <c r="M4865" t="str">
        <f>IFERROR(IF($N$5="Sáng",MID(K4865,2,7)-MID($L$2,2,7),MID(K4865,2,7)-MID($Q$2,2,7)),"")</f>
        <v/>
      </c>
      <c r="Q4865" t="str">
        <f>IF(B4865&lt;&gt;"",IF(AND(P4865="",F4865=""),"Không phép ",""),"")</f>
        <v/>
      </c>
      <c r="R4865" t="str">
        <f>UPPER(B4865)</f>
        <v/>
      </c>
      <c r="T4865" t="str">
        <f>IFERROR(IF(J4865&lt;&gt;"", INDEX($S$5:$S$1433, MATCH(J4865, $E$5:$E$1433, 0)),""),"")</f>
        <v/>
      </c>
      <c r="V4865" t="str">
        <f>IFERROR(IF(J4865&lt;&gt;"", INDEX($U$5:$U$1433, MATCH(J4865, $E$5:$E$1433, 0)),""),"")</f>
        <v/>
      </c>
    </row>
    <row r="4866">
      <c r="A4866" t="str">
        <f>IF(B4866&lt;&gt;"",A4865+1,"")</f>
        <v/>
      </c>
      <c r="F4866" t="str">
        <f>IFERROR(IF(VLOOKUP(E4866,J:J,1,0)=E4866,"X",""),"")</f>
        <v/>
      </c>
      <c r="G4866" t="str">
        <f>IF(J4866&lt;&gt;"", INDEX($C$5:$C$1433, MATCH(J4866, $E$5:$E$1433, 0)),"")</f>
        <v/>
      </c>
      <c r="H4866" t="str">
        <f>IF(J4866&lt;&gt;"", INDEX($D$5:$D$1433, MATCH(J4866, $E$5:$E$1433, 0)),"")</f>
        <v/>
      </c>
      <c r="I4866" t="str">
        <f>IFERROR(IF(J4866&lt;&gt;"", INDEX($B$5:$B$1433, MATCH(J4866, $E$5:$E$1433, 0)),""),"SAI")</f>
        <v/>
      </c>
      <c r="L4866" t="str">
        <f>IFERROR(IF($N$5="Sáng",IF(MID(K4866,2,7)-MID($L$2,2,7)&gt;0,"Trễ",""),IF(MID(K4866,2,7)-MID($Q$2,2,7)&gt;0,"Trễ","")),"")</f>
        <v/>
      </c>
      <c r="M4866" t="str">
        <f>IFERROR(IF($N$5="Sáng",MID(K4866,2,7)-MID($L$2,2,7),MID(K4866,2,7)-MID($Q$2,2,7)),"")</f>
        <v/>
      </c>
      <c r="Q4866" t="str">
        <f>IF(B4866&lt;&gt;"",IF(AND(P4866="",F4866=""),"Không phép ",""),"")</f>
        <v/>
      </c>
      <c r="R4866" t="str">
        <f>UPPER(B4866)</f>
        <v/>
      </c>
      <c r="T4866" t="str">
        <f>IFERROR(IF(J4866&lt;&gt;"", INDEX($S$5:$S$1433, MATCH(J4866, $E$5:$E$1433, 0)),""),"")</f>
        <v/>
      </c>
      <c r="V4866" t="str">
        <f>IFERROR(IF(J4866&lt;&gt;"", INDEX($U$5:$U$1433, MATCH(J4866, $E$5:$E$1433, 0)),""),"")</f>
        <v/>
      </c>
    </row>
    <row r="4867">
      <c r="A4867" t="str">
        <f>IF(B4867&lt;&gt;"",A4866+1,"")</f>
        <v/>
      </c>
      <c r="F4867" t="str">
        <f>IFERROR(IF(VLOOKUP(E4867,J:J,1,0)=E4867,"X",""),"")</f>
        <v/>
      </c>
      <c r="G4867" t="str">
        <f>IF(J4867&lt;&gt;"", INDEX($C$5:$C$1433, MATCH(J4867, $E$5:$E$1433, 0)),"")</f>
        <v/>
      </c>
      <c r="H4867" t="str">
        <f>IF(J4867&lt;&gt;"", INDEX($D$5:$D$1433, MATCH(J4867, $E$5:$E$1433, 0)),"")</f>
        <v/>
      </c>
      <c r="I4867" t="str">
        <f>IFERROR(IF(J4867&lt;&gt;"", INDEX($B$5:$B$1433, MATCH(J4867, $E$5:$E$1433, 0)),""),"SAI")</f>
        <v/>
      </c>
      <c r="L4867" t="str">
        <f>IFERROR(IF($N$5="Sáng",IF(MID(K4867,2,7)-MID($L$2,2,7)&gt;0,"Trễ",""),IF(MID(K4867,2,7)-MID($Q$2,2,7)&gt;0,"Trễ","")),"")</f>
        <v/>
      </c>
      <c r="M4867" t="str">
        <f>IFERROR(IF($N$5="Sáng",MID(K4867,2,7)-MID($L$2,2,7),MID(K4867,2,7)-MID($Q$2,2,7)),"")</f>
        <v/>
      </c>
      <c r="Q4867" t="str">
        <f>IF(B4867&lt;&gt;"",IF(AND(P4867="",F4867=""),"Không phép ",""),"")</f>
        <v/>
      </c>
      <c r="R4867" t="str">
        <f>UPPER(B4867)</f>
        <v/>
      </c>
      <c r="T4867" t="str">
        <f>IFERROR(IF(J4867&lt;&gt;"", INDEX($S$5:$S$1433, MATCH(J4867, $E$5:$E$1433, 0)),""),"")</f>
        <v/>
      </c>
      <c r="V4867" t="str">
        <f>IFERROR(IF(J4867&lt;&gt;"", INDEX($U$5:$U$1433, MATCH(J4867, $E$5:$E$1433, 0)),""),"")</f>
        <v/>
      </c>
    </row>
    <row r="4868">
      <c r="A4868" t="str">
        <f>IF(B4868&lt;&gt;"",A4867+1,"")</f>
        <v/>
      </c>
      <c r="F4868" t="str">
        <f>IFERROR(IF(VLOOKUP(E4868,J:J,1,0)=E4868,"X",""),"")</f>
        <v/>
      </c>
      <c r="G4868" t="str">
        <f>IF(J4868&lt;&gt;"", INDEX($C$5:$C$1433, MATCH(J4868, $E$5:$E$1433, 0)),"")</f>
        <v/>
      </c>
      <c r="H4868" t="str">
        <f>IF(J4868&lt;&gt;"", INDEX($D$5:$D$1433, MATCH(J4868, $E$5:$E$1433, 0)),"")</f>
        <v/>
      </c>
      <c r="I4868" t="str">
        <f>IFERROR(IF(J4868&lt;&gt;"", INDEX($B$5:$B$1433, MATCH(J4868, $E$5:$E$1433, 0)),""),"SAI")</f>
        <v/>
      </c>
      <c r="L4868" t="str">
        <f>IFERROR(IF($N$5="Sáng",IF(MID(K4868,2,7)-MID($L$2,2,7)&gt;0,"Trễ",""),IF(MID(K4868,2,7)-MID($Q$2,2,7)&gt;0,"Trễ","")),"")</f>
        <v/>
      </c>
      <c r="M4868" t="str">
        <f>IFERROR(IF($N$5="Sáng",MID(K4868,2,7)-MID($L$2,2,7),MID(K4868,2,7)-MID($Q$2,2,7)),"")</f>
        <v/>
      </c>
      <c r="Q4868" t="str">
        <f>IF(B4868&lt;&gt;"",IF(AND(P4868="",F4868=""),"Không phép ",""),"")</f>
        <v/>
      </c>
      <c r="R4868" t="str">
        <f>UPPER(B4868)</f>
        <v/>
      </c>
      <c r="T4868" t="str">
        <f>IFERROR(IF(J4868&lt;&gt;"", INDEX($S$5:$S$1433, MATCH(J4868, $E$5:$E$1433, 0)),""),"")</f>
        <v/>
      </c>
      <c r="V4868" t="str">
        <f>IFERROR(IF(J4868&lt;&gt;"", INDEX($U$5:$U$1433, MATCH(J4868, $E$5:$E$1433, 0)),""),"")</f>
        <v/>
      </c>
    </row>
    <row r="4869">
      <c r="A4869" t="str">
        <f>IF(B4869&lt;&gt;"",A4868+1,"")</f>
        <v/>
      </c>
      <c r="F4869" t="str">
        <f>IFERROR(IF(VLOOKUP(E4869,J:J,1,0)=E4869,"X",""),"")</f>
        <v/>
      </c>
      <c r="G4869" t="str">
        <f>IF(J4869&lt;&gt;"", INDEX($C$5:$C$1433, MATCH(J4869, $E$5:$E$1433, 0)),"")</f>
        <v/>
      </c>
      <c r="H4869" t="str">
        <f>IF(J4869&lt;&gt;"", INDEX($D$5:$D$1433, MATCH(J4869, $E$5:$E$1433, 0)),"")</f>
        <v/>
      </c>
      <c r="I4869" t="str">
        <f>IFERROR(IF(J4869&lt;&gt;"", INDEX($B$5:$B$1433, MATCH(J4869, $E$5:$E$1433, 0)),""),"SAI")</f>
        <v/>
      </c>
      <c r="L4869" t="str">
        <f>IFERROR(IF($N$5="Sáng",IF(MID(K4869,2,7)-MID($L$2,2,7)&gt;0,"Trễ",""),IF(MID(K4869,2,7)-MID($Q$2,2,7)&gt;0,"Trễ","")),"")</f>
        <v/>
      </c>
      <c r="M4869" t="str">
        <f>IFERROR(IF($N$5="Sáng",MID(K4869,2,7)-MID($L$2,2,7),MID(K4869,2,7)-MID($Q$2,2,7)),"")</f>
        <v/>
      </c>
      <c r="Q4869" t="str">
        <f>IF(B4869&lt;&gt;"",IF(AND(P4869="",F4869=""),"Không phép ",""),"")</f>
        <v/>
      </c>
      <c r="R4869" t="str">
        <f>UPPER(B4869)</f>
        <v/>
      </c>
      <c r="T4869" t="str">
        <f>IFERROR(IF(J4869&lt;&gt;"", INDEX($S$5:$S$1433, MATCH(J4869, $E$5:$E$1433, 0)),""),"")</f>
        <v/>
      </c>
      <c r="V4869" t="str">
        <f>IFERROR(IF(J4869&lt;&gt;"", INDEX($U$5:$U$1433, MATCH(J4869, $E$5:$E$1433, 0)),""),"")</f>
        <v/>
      </c>
    </row>
    <row r="4870">
      <c r="A4870" t="str">
        <f>IF(B4870&lt;&gt;"",A4869+1,"")</f>
        <v/>
      </c>
      <c r="F4870" t="str">
        <f>IFERROR(IF(VLOOKUP(E4870,J:J,1,0)=E4870,"X",""),"")</f>
        <v/>
      </c>
      <c r="G4870" t="str">
        <f>IF(J4870&lt;&gt;"", INDEX($C$5:$C$1433, MATCH(J4870, $E$5:$E$1433, 0)),"")</f>
        <v/>
      </c>
      <c r="H4870" t="str">
        <f>IF(J4870&lt;&gt;"", INDEX($D$5:$D$1433, MATCH(J4870, $E$5:$E$1433, 0)),"")</f>
        <v/>
      </c>
      <c r="I4870" t="str">
        <f>IFERROR(IF(J4870&lt;&gt;"", INDEX($B$5:$B$1433, MATCH(J4870, $E$5:$E$1433, 0)),""),"SAI")</f>
        <v/>
      </c>
      <c r="L4870" t="str">
        <f>IFERROR(IF($N$5="Sáng",IF(MID(K4870,2,7)-MID($L$2,2,7)&gt;0,"Trễ",""),IF(MID(K4870,2,7)-MID($Q$2,2,7)&gt;0,"Trễ","")),"")</f>
        <v/>
      </c>
      <c r="M4870" t="str">
        <f>IFERROR(IF($N$5="Sáng",MID(K4870,2,7)-MID($L$2,2,7),MID(K4870,2,7)-MID($Q$2,2,7)),"")</f>
        <v/>
      </c>
      <c r="Q4870" t="str">
        <f>IF(B4870&lt;&gt;"",IF(AND(P4870="",F4870=""),"Không phép ",""),"")</f>
        <v/>
      </c>
      <c r="R4870" t="str">
        <f>UPPER(B4870)</f>
        <v/>
      </c>
      <c r="T4870" t="str">
        <f>IFERROR(IF(J4870&lt;&gt;"", INDEX($S$5:$S$1433, MATCH(J4870, $E$5:$E$1433, 0)),""),"")</f>
        <v/>
      </c>
      <c r="V4870" t="str">
        <f>IFERROR(IF(J4870&lt;&gt;"", INDEX($U$5:$U$1433, MATCH(J4870, $E$5:$E$1433, 0)),""),"")</f>
        <v/>
      </c>
    </row>
    <row r="4871">
      <c r="A4871" t="str">
        <f>IF(B4871&lt;&gt;"",A4870+1,"")</f>
        <v/>
      </c>
      <c r="F4871" t="str">
        <f>IFERROR(IF(VLOOKUP(E4871,J:J,1,0)=E4871,"X",""),"")</f>
        <v/>
      </c>
      <c r="G4871" t="str">
        <f>IF(J4871&lt;&gt;"", INDEX($C$5:$C$1433, MATCH(J4871, $E$5:$E$1433, 0)),"")</f>
        <v/>
      </c>
      <c r="H4871" t="str">
        <f>IF(J4871&lt;&gt;"", INDEX($D$5:$D$1433, MATCH(J4871, $E$5:$E$1433, 0)),"")</f>
        <v/>
      </c>
      <c r="I4871" t="str">
        <f>IFERROR(IF(J4871&lt;&gt;"", INDEX($B$5:$B$1433, MATCH(J4871, $E$5:$E$1433, 0)),""),"SAI")</f>
        <v/>
      </c>
      <c r="L4871" t="str">
        <f>IFERROR(IF($N$5="Sáng",IF(MID(K4871,2,7)-MID($L$2,2,7)&gt;0,"Trễ",""),IF(MID(K4871,2,7)-MID($Q$2,2,7)&gt;0,"Trễ","")),"")</f>
        <v/>
      </c>
      <c r="M4871" t="str">
        <f>IFERROR(IF($N$5="Sáng",MID(K4871,2,7)-MID($L$2,2,7),MID(K4871,2,7)-MID($Q$2,2,7)),"")</f>
        <v/>
      </c>
      <c r="Q4871" t="str">
        <f>IF(B4871&lt;&gt;"",IF(AND(P4871="",F4871=""),"Không phép ",""),"")</f>
        <v/>
      </c>
      <c r="R4871" t="str">
        <f>UPPER(B4871)</f>
        <v/>
      </c>
      <c r="T4871" t="str">
        <f>IFERROR(IF(J4871&lt;&gt;"", INDEX($S$5:$S$1433, MATCH(J4871, $E$5:$E$1433, 0)),""),"")</f>
        <v/>
      </c>
      <c r="V4871" t="str">
        <f>IFERROR(IF(J4871&lt;&gt;"", INDEX($U$5:$U$1433, MATCH(J4871, $E$5:$E$1433, 0)),""),"")</f>
        <v/>
      </c>
    </row>
    <row r="4872">
      <c r="A4872" t="str">
        <f>IF(B4872&lt;&gt;"",A4871+1,"")</f>
        <v/>
      </c>
      <c r="F4872" t="str">
        <f>IFERROR(IF(VLOOKUP(E4872,J:J,1,0)=E4872,"X",""),"")</f>
        <v/>
      </c>
      <c r="G4872" t="str">
        <f>IF(J4872&lt;&gt;"", INDEX($C$5:$C$1433, MATCH(J4872, $E$5:$E$1433, 0)),"")</f>
        <v/>
      </c>
      <c r="H4872" t="str">
        <f>IF(J4872&lt;&gt;"", INDEX($D$5:$D$1433, MATCH(J4872, $E$5:$E$1433, 0)),"")</f>
        <v/>
      </c>
      <c r="I4872" t="str">
        <f>IFERROR(IF(J4872&lt;&gt;"", INDEX($B$5:$B$1433, MATCH(J4872, $E$5:$E$1433, 0)),""),"SAI")</f>
        <v/>
      </c>
      <c r="L4872" t="str">
        <f>IFERROR(IF($N$5="Sáng",IF(MID(K4872,2,7)-MID($L$2,2,7)&gt;0,"Trễ",""),IF(MID(K4872,2,7)-MID($Q$2,2,7)&gt;0,"Trễ","")),"")</f>
        <v/>
      </c>
      <c r="M4872" t="str">
        <f>IFERROR(IF($N$5="Sáng",MID(K4872,2,7)-MID($L$2,2,7),MID(K4872,2,7)-MID($Q$2,2,7)),"")</f>
        <v/>
      </c>
      <c r="Q4872" t="str">
        <f>IF(B4872&lt;&gt;"",IF(AND(P4872="",F4872=""),"Không phép ",""),"")</f>
        <v/>
      </c>
      <c r="R4872" t="str">
        <f>UPPER(B4872)</f>
        <v/>
      </c>
      <c r="T4872" t="str">
        <f>IFERROR(IF(J4872&lt;&gt;"", INDEX($S$5:$S$1433, MATCH(J4872, $E$5:$E$1433, 0)),""),"")</f>
        <v/>
      </c>
      <c r="V4872" t="str">
        <f>IFERROR(IF(J4872&lt;&gt;"", INDEX($U$5:$U$1433, MATCH(J4872, $E$5:$E$1433, 0)),""),"")</f>
        <v/>
      </c>
    </row>
    <row r="4873">
      <c r="A4873" t="str">
        <f>IF(B4873&lt;&gt;"",A4872+1,"")</f>
        <v/>
      </c>
      <c r="F4873" t="str">
        <f>IFERROR(IF(VLOOKUP(E4873,J:J,1,0)=E4873,"X",""),"")</f>
        <v/>
      </c>
      <c r="G4873" t="str">
        <f>IF(J4873&lt;&gt;"", INDEX($C$5:$C$1433, MATCH(J4873, $E$5:$E$1433, 0)),"")</f>
        <v/>
      </c>
      <c r="H4873" t="str">
        <f>IF(J4873&lt;&gt;"", INDEX($D$5:$D$1433, MATCH(J4873, $E$5:$E$1433, 0)),"")</f>
        <v/>
      </c>
      <c r="I4873" t="str">
        <f>IFERROR(IF(J4873&lt;&gt;"", INDEX($B$5:$B$1433, MATCH(J4873, $E$5:$E$1433, 0)),""),"SAI")</f>
        <v/>
      </c>
      <c r="L4873" t="str">
        <f>IFERROR(IF($N$5="Sáng",IF(MID(K4873,2,7)-MID($L$2,2,7)&gt;0,"Trễ",""),IF(MID(K4873,2,7)-MID($Q$2,2,7)&gt;0,"Trễ","")),"")</f>
        <v/>
      </c>
      <c r="M4873" t="str">
        <f>IFERROR(IF($N$5="Sáng",MID(K4873,2,7)-MID($L$2,2,7),MID(K4873,2,7)-MID($Q$2,2,7)),"")</f>
        <v/>
      </c>
      <c r="Q4873" t="str">
        <f>IF(B4873&lt;&gt;"",IF(AND(P4873="",F4873=""),"Không phép ",""),"")</f>
        <v/>
      </c>
      <c r="R4873" t="str">
        <f>UPPER(B4873)</f>
        <v/>
      </c>
      <c r="T4873" t="str">
        <f>IFERROR(IF(J4873&lt;&gt;"", INDEX($S$5:$S$1433, MATCH(J4873, $E$5:$E$1433, 0)),""),"")</f>
        <v/>
      </c>
      <c r="V4873" t="str">
        <f>IFERROR(IF(J4873&lt;&gt;"", INDEX($U$5:$U$1433, MATCH(J4873, $E$5:$E$1433, 0)),""),"")</f>
        <v/>
      </c>
    </row>
    <row r="4874">
      <c r="A4874" t="str">
        <f>IF(B4874&lt;&gt;"",A4873+1,"")</f>
        <v/>
      </c>
      <c r="F4874" t="str">
        <f>IFERROR(IF(VLOOKUP(E4874,J:J,1,0)=E4874,"X",""),"")</f>
        <v/>
      </c>
      <c r="G4874" t="str">
        <f>IF(J4874&lt;&gt;"", INDEX($C$5:$C$1433, MATCH(J4874, $E$5:$E$1433, 0)),"")</f>
        <v/>
      </c>
      <c r="H4874" t="str">
        <f>IF(J4874&lt;&gt;"", INDEX($D$5:$D$1433, MATCH(J4874, $E$5:$E$1433, 0)),"")</f>
        <v/>
      </c>
      <c r="I4874" t="str">
        <f>IFERROR(IF(J4874&lt;&gt;"", INDEX($B$5:$B$1433, MATCH(J4874, $E$5:$E$1433, 0)),""),"SAI")</f>
        <v/>
      </c>
      <c r="L4874" t="str">
        <f>IFERROR(IF($N$5="Sáng",IF(MID(K4874,2,7)-MID($L$2,2,7)&gt;0,"Trễ",""),IF(MID(K4874,2,7)-MID($Q$2,2,7)&gt;0,"Trễ","")),"")</f>
        <v/>
      </c>
      <c r="M4874" t="str">
        <f>IFERROR(IF($N$5="Sáng",MID(K4874,2,7)-MID($L$2,2,7),MID(K4874,2,7)-MID($Q$2,2,7)),"")</f>
        <v/>
      </c>
      <c r="Q4874" t="str">
        <f>IF(B4874&lt;&gt;"",IF(AND(P4874="",F4874=""),"Không phép ",""),"")</f>
        <v/>
      </c>
      <c r="R4874" t="str">
        <f>UPPER(B4874)</f>
        <v/>
      </c>
      <c r="T4874" t="str">
        <f>IFERROR(IF(J4874&lt;&gt;"", INDEX($S$5:$S$1433, MATCH(J4874, $E$5:$E$1433, 0)),""),"")</f>
        <v/>
      </c>
      <c r="V4874" t="str">
        <f>IFERROR(IF(J4874&lt;&gt;"", INDEX($U$5:$U$1433, MATCH(J4874, $E$5:$E$1433, 0)),""),"")</f>
        <v/>
      </c>
    </row>
    <row r="4875">
      <c r="A4875" t="str">
        <f>IF(B4875&lt;&gt;"",A4874+1,"")</f>
        <v/>
      </c>
      <c r="F4875" t="str">
        <f>IFERROR(IF(VLOOKUP(E4875,J:J,1,0)=E4875,"X",""),"")</f>
        <v/>
      </c>
      <c r="G4875" t="str">
        <f>IF(J4875&lt;&gt;"", INDEX($C$5:$C$1433, MATCH(J4875, $E$5:$E$1433, 0)),"")</f>
        <v/>
      </c>
      <c r="H4875" t="str">
        <f>IF(J4875&lt;&gt;"", INDEX($D$5:$D$1433, MATCH(J4875, $E$5:$E$1433, 0)),"")</f>
        <v/>
      </c>
      <c r="I4875" t="str">
        <f>IFERROR(IF(J4875&lt;&gt;"", INDEX($B$5:$B$1433, MATCH(J4875, $E$5:$E$1433, 0)),""),"SAI")</f>
        <v/>
      </c>
      <c r="L4875" t="str">
        <f>IFERROR(IF($N$5="Sáng",IF(MID(K4875,2,7)-MID($L$2,2,7)&gt;0,"Trễ",""),IF(MID(K4875,2,7)-MID($Q$2,2,7)&gt;0,"Trễ","")),"")</f>
        <v/>
      </c>
      <c r="M4875" t="str">
        <f>IFERROR(IF($N$5="Sáng",MID(K4875,2,7)-MID($L$2,2,7),MID(K4875,2,7)-MID($Q$2,2,7)),"")</f>
        <v/>
      </c>
      <c r="Q4875" t="str">
        <f>IF(B4875&lt;&gt;"",IF(AND(P4875="",F4875=""),"Không phép ",""),"")</f>
        <v/>
      </c>
      <c r="R4875" t="str">
        <f>UPPER(B4875)</f>
        <v/>
      </c>
      <c r="T4875" t="str">
        <f>IFERROR(IF(J4875&lt;&gt;"", INDEX($S$5:$S$1433, MATCH(J4875, $E$5:$E$1433, 0)),""),"")</f>
        <v/>
      </c>
      <c r="V4875" t="str">
        <f>IFERROR(IF(J4875&lt;&gt;"", INDEX($U$5:$U$1433, MATCH(J4875, $E$5:$E$1433, 0)),""),"")</f>
        <v/>
      </c>
    </row>
    <row r="4876">
      <c r="A4876" t="str">
        <f>IF(B4876&lt;&gt;"",A4875+1,"")</f>
        <v/>
      </c>
      <c r="F4876" t="str">
        <f>IFERROR(IF(VLOOKUP(E4876,J:J,1,0)=E4876,"X",""),"")</f>
        <v/>
      </c>
      <c r="G4876" t="str">
        <f>IF(J4876&lt;&gt;"", INDEX($C$5:$C$1433, MATCH(J4876, $E$5:$E$1433, 0)),"")</f>
        <v/>
      </c>
      <c r="H4876" t="str">
        <f>IF(J4876&lt;&gt;"", INDEX($D$5:$D$1433, MATCH(J4876, $E$5:$E$1433, 0)),"")</f>
        <v/>
      </c>
      <c r="I4876" t="str">
        <f>IFERROR(IF(J4876&lt;&gt;"", INDEX($B$5:$B$1433, MATCH(J4876, $E$5:$E$1433, 0)),""),"SAI")</f>
        <v/>
      </c>
      <c r="L4876" t="str">
        <f>IFERROR(IF($N$5="Sáng",IF(MID(K4876,2,7)-MID($L$2,2,7)&gt;0,"Trễ",""),IF(MID(K4876,2,7)-MID($Q$2,2,7)&gt;0,"Trễ","")),"")</f>
        <v/>
      </c>
      <c r="M4876" t="str">
        <f>IFERROR(IF($N$5="Sáng",MID(K4876,2,7)-MID($L$2,2,7),MID(K4876,2,7)-MID($Q$2,2,7)),"")</f>
        <v/>
      </c>
      <c r="Q4876" t="str">
        <f>IF(B4876&lt;&gt;"",IF(AND(P4876="",F4876=""),"Không phép ",""),"")</f>
        <v/>
      </c>
      <c r="R4876" t="str">
        <f>UPPER(B4876)</f>
        <v/>
      </c>
      <c r="T4876" t="str">
        <f>IFERROR(IF(J4876&lt;&gt;"", INDEX($S$5:$S$1433, MATCH(J4876, $E$5:$E$1433, 0)),""),"")</f>
        <v/>
      </c>
      <c r="V4876" t="str">
        <f>IFERROR(IF(J4876&lt;&gt;"", INDEX($U$5:$U$1433, MATCH(J4876, $E$5:$E$1433, 0)),""),"")</f>
        <v/>
      </c>
    </row>
    <row r="4877">
      <c r="A4877" t="str">
        <f>IF(B4877&lt;&gt;"",A4876+1,"")</f>
        <v/>
      </c>
      <c r="F4877" t="str">
        <f>IFERROR(IF(VLOOKUP(E4877,J:J,1,0)=E4877,"X",""),"")</f>
        <v/>
      </c>
      <c r="G4877" t="str">
        <f>IF(J4877&lt;&gt;"", INDEX($C$5:$C$1433, MATCH(J4877, $E$5:$E$1433, 0)),"")</f>
        <v/>
      </c>
      <c r="H4877" t="str">
        <f>IF(J4877&lt;&gt;"", INDEX($D$5:$D$1433, MATCH(J4877, $E$5:$E$1433, 0)),"")</f>
        <v/>
      </c>
      <c r="I4877" t="str">
        <f>IFERROR(IF(J4877&lt;&gt;"", INDEX($B$5:$B$1433, MATCH(J4877, $E$5:$E$1433, 0)),""),"SAI")</f>
        <v/>
      </c>
      <c r="L4877" t="str">
        <f>IFERROR(IF($N$5="Sáng",IF(MID(K4877,2,7)-MID($L$2,2,7)&gt;0,"Trễ",""),IF(MID(K4877,2,7)-MID($Q$2,2,7)&gt;0,"Trễ","")),"")</f>
        <v/>
      </c>
      <c r="M4877" t="str">
        <f>IFERROR(IF($N$5="Sáng",MID(K4877,2,7)-MID($L$2,2,7),MID(K4877,2,7)-MID($Q$2,2,7)),"")</f>
        <v/>
      </c>
      <c r="Q4877" t="str">
        <f>IF(B4877&lt;&gt;"",IF(AND(P4877="",F4877=""),"Không phép ",""),"")</f>
        <v/>
      </c>
      <c r="R4877" t="str">
        <f>UPPER(B4877)</f>
        <v/>
      </c>
      <c r="T4877" t="str">
        <f>IFERROR(IF(J4877&lt;&gt;"", INDEX($S$5:$S$1433, MATCH(J4877, $E$5:$E$1433, 0)),""),"")</f>
        <v/>
      </c>
      <c r="V4877" t="str">
        <f>IFERROR(IF(J4877&lt;&gt;"", INDEX($U$5:$U$1433, MATCH(J4877, $E$5:$E$1433, 0)),""),"")</f>
        <v/>
      </c>
    </row>
    <row r="4878">
      <c r="A4878" t="str">
        <f>IF(B4878&lt;&gt;"",A4877+1,"")</f>
        <v/>
      </c>
      <c r="F4878" t="str">
        <f>IFERROR(IF(VLOOKUP(E4878,J:J,1,0)=E4878,"X",""),"")</f>
        <v/>
      </c>
      <c r="G4878" t="str">
        <f>IF(J4878&lt;&gt;"", INDEX($C$5:$C$1433, MATCH(J4878, $E$5:$E$1433, 0)),"")</f>
        <v/>
      </c>
      <c r="H4878" t="str">
        <f>IF(J4878&lt;&gt;"", INDEX($D$5:$D$1433, MATCH(J4878, $E$5:$E$1433, 0)),"")</f>
        <v/>
      </c>
      <c r="I4878" t="str">
        <f>IFERROR(IF(J4878&lt;&gt;"", INDEX($B$5:$B$1433, MATCH(J4878, $E$5:$E$1433, 0)),""),"SAI")</f>
        <v/>
      </c>
      <c r="L4878" t="str">
        <f>IFERROR(IF($N$5="Sáng",IF(MID(K4878,2,7)-MID($L$2,2,7)&gt;0,"Trễ",""),IF(MID(K4878,2,7)-MID($Q$2,2,7)&gt;0,"Trễ","")),"")</f>
        <v/>
      </c>
      <c r="M4878" t="str">
        <f>IFERROR(IF($N$5="Sáng",MID(K4878,2,7)-MID($L$2,2,7),MID(K4878,2,7)-MID($Q$2,2,7)),"")</f>
        <v/>
      </c>
      <c r="Q4878" t="str">
        <f>IF(B4878&lt;&gt;"",IF(AND(P4878="",F4878=""),"Không phép ",""),"")</f>
        <v/>
      </c>
      <c r="R4878" t="str">
        <f>UPPER(B4878)</f>
        <v/>
      </c>
      <c r="T4878" t="str">
        <f>IFERROR(IF(J4878&lt;&gt;"", INDEX($S$5:$S$1433, MATCH(J4878, $E$5:$E$1433, 0)),""),"")</f>
        <v/>
      </c>
      <c r="V4878" t="str">
        <f>IFERROR(IF(J4878&lt;&gt;"", INDEX($U$5:$U$1433, MATCH(J4878, $E$5:$E$1433, 0)),""),"")</f>
        <v/>
      </c>
    </row>
    <row r="4879">
      <c r="A4879" t="str">
        <f>IF(B4879&lt;&gt;"",A4878+1,"")</f>
        <v/>
      </c>
      <c r="F4879" t="str">
        <f>IFERROR(IF(VLOOKUP(E4879,J:J,1,0)=E4879,"X",""),"")</f>
        <v/>
      </c>
      <c r="G4879" t="str">
        <f>IF(J4879&lt;&gt;"", INDEX($C$5:$C$1433, MATCH(J4879, $E$5:$E$1433, 0)),"")</f>
        <v/>
      </c>
      <c r="H4879" t="str">
        <f>IF(J4879&lt;&gt;"", INDEX($D$5:$D$1433, MATCH(J4879, $E$5:$E$1433, 0)),"")</f>
        <v/>
      </c>
      <c r="I4879" t="str">
        <f>IFERROR(IF(J4879&lt;&gt;"", INDEX($B$5:$B$1433, MATCH(J4879, $E$5:$E$1433, 0)),""),"SAI")</f>
        <v/>
      </c>
      <c r="L4879" t="str">
        <f>IFERROR(IF($N$5="Sáng",IF(MID(K4879,2,7)-MID($L$2,2,7)&gt;0,"Trễ",""),IF(MID(K4879,2,7)-MID($Q$2,2,7)&gt;0,"Trễ","")),"")</f>
        <v/>
      </c>
      <c r="M4879" t="str">
        <f>IFERROR(IF($N$5="Sáng",MID(K4879,2,7)-MID($L$2,2,7),MID(K4879,2,7)-MID($Q$2,2,7)),"")</f>
        <v/>
      </c>
      <c r="Q4879" t="str">
        <f>IF(B4879&lt;&gt;"",IF(AND(P4879="",F4879=""),"Không phép ",""),"")</f>
        <v/>
      </c>
      <c r="R4879" t="str">
        <f>UPPER(B4879)</f>
        <v/>
      </c>
      <c r="T4879" t="str">
        <f>IFERROR(IF(J4879&lt;&gt;"", INDEX($S$5:$S$1433, MATCH(J4879, $E$5:$E$1433, 0)),""),"")</f>
        <v/>
      </c>
      <c r="V4879" t="str">
        <f>IFERROR(IF(J4879&lt;&gt;"", INDEX($U$5:$U$1433, MATCH(J4879, $E$5:$E$1433, 0)),""),"")</f>
        <v/>
      </c>
    </row>
    <row r="4880">
      <c r="A4880" t="str">
        <f>IF(B4880&lt;&gt;"",A4879+1,"")</f>
        <v/>
      </c>
      <c r="F4880" t="str">
        <f>IFERROR(IF(VLOOKUP(E4880,J:J,1,0)=E4880,"X",""),"")</f>
        <v/>
      </c>
      <c r="G4880" t="str">
        <f>IF(J4880&lt;&gt;"", INDEX($C$5:$C$1433, MATCH(J4880, $E$5:$E$1433, 0)),"")</f>
        <v/>
      </c>
      <c r="H4880" t="str">
        <f>IF(J4880&lt;&gt;"", INDEX($D$5:$D$1433, MATCH(J4880, $E$5:$E$1433, 0)),"")</f>
        <v/>
      </c>
      <c r="I4880" t="str">
        <f>IFERROR(IF(J4880&lt;&gt;"", INDEX($B$5:$B$1433, MATCH(J4880, $E$5:$E$1433, 0)),""),"SAI")</f>
        <v/>
      </c>
      <c r="L4880" t="str">
        <f>IFERROR(IF($N$5="Sáng",IF(MID(K4880,2,7)-MID($L$2,2,7)&gt;0,"Trễ",""),IF(MID(K4880,2,7)-MID($Q$2,2,7)&gt;0,"Trễ","")),"")</f>
        <v/>
      </c>
      <c r="M4880" t="str">
        <f>IFERROR(IF($N$5="Sáng",MID(K4880,2,7)-MID($L$2,2,7),MID(K4880,2,7)-MID($Q$2,2,7)),"")</f>
        <v/>
      </c>
      <c r="Q4880" t="str">
        <f>IF(B4880&lt;&gt;"",IF(AND(P4880="",F4880=""),"Không phép ",""),"")</f>
        <v/>
      </c>
      <c r="R4880" t="str">
        <f>UPPER(B4880)</f>
        <v/>
      </c>
      <c r="T4880" t="str">
        <f>IFERROR(IF(J4880&lt;&gt;"", INDEX($S$5:$S$1433, MATCH(J4880, $E$5:$E$1433, 0)),""),"")</f>
        <v/>
      </c>
      <c r="V4880" t="str">
        <f>IFERROR(IF(J4880&lt;&gt;"", INDEX($U$5:$U$1433, MATCH(J4880, $E$5:$E$1433, 0)),""),"")</f>
        <v/>
      </c>
    </row>
    <row r="4881">
      <c r="A4881" t="str">
        <f>IF(B4881&lt;&gt;"",A4880+1,"")</f>
        <v/>
      </c>
      <c r="F4881" t="str">
        <f>IFERROR(IF(VLOOKUP(E4881,J:J,1,0)=E4881,"X",""),"")</f>
        <v/>
      </c>
      <c r="G4881" t="str">
        <f>IF(J4881&lt;&gt;"", INDEX($C$5:$C$1433, MATCH(J4881, $E$5:$E$1433, 0)),"")</f>
        <v/>
      </c>
      <c r="H4881" t="str">
        <f>IF(J4881&lt;&gt;"", INDEX($D$5:$D$1433, MATCH(J4881, $E$5:$E$1433, 0)),"")</f>
        <v/>
      </c>
      <c r="I4881" t="str">
        <f>IFERROR(IF(J4881&lt;&gt;"", INDEX($B$5:$B$1433, MATCH(J4881, $E$5:$E$1433, 0)),""),"SAI")</f>
        <v/>
      </c>
      <c r="L4881" t="str">
        <f>IFERROR(IF($N$5="Sáng",IF(MID(K4881,2,7)-MID($L$2,2,7)&gt;0,"Trễ",""),IF(MID(K4881,2,7)-MID($Q$2,2,7)&gt;0,"Trễ","")),"")</f>
        <v/>
      </c>
      <c r="M4881" t="str">
        <f>IFERROR(IF($N$5="Sáng",MID(K4881,2,7)-MID($L$2,2,7),MID(K4881,2,7)-MID($Q$2,2,7)),"")</f>
        <v/>
      </c>
      <c r="Q4881" t="str">
        <f>IF(B4881&lt;&gt;"",IF(AND(P4881="",F4881=""),"Không phép ",""),"")</f>
        <v/>
      </c>
      <c r="R4881" t="str">
        <f>UPPER(B4881)</f>
        <v/>
      </c>
      <c r="T4881" t="str">
        <f>IFERROR(IF(J4881&lt;&gt;"", INDEX($S$5:$S$1433, MATCH(J4881, $E$5:$E$1433, 0)),""),"")</f>
        <v/>
      </c>
      <c r="V4881" t="str">
        <f>IFERROR(IF(J4881&lt;&gt;"", INDEX($U$5:$U$1433, MATCH(J4881, $E$5:$E$1433, 0)),""),"")</f>
        <v/>
      </c>
    </row>
    <row r="4882">
      <c r="A4882" t="str">
        <f>IF(B4882&lt;&gt;"",A4881+1,"")</f>
        <v/>
      </c>
      <c r="F4882" t="str">
        <f>IFERROR(IF(VLOOKUP(E4882,J:J,1,0)=E4882,"X",""),"")</f>
        <v/>
      </c>
      <c r="G4882" t="str">
        <f>IF(J4882&lt;&gt;"", INDEX($C$5:$C$1433, MATCH(J4882, $E$5:$E$1433, 0)),"")</f>
        <v/>
      </c>
      <c r="H4882" t="str">
        <f>IF(J4882&lt;&gt;"", INDEX($D$5:$D$1433, MATCH(J4882, $E$5:$E$1433, 0)),"")</f>
        <v/>
      </c>
      <c r="I4882" t="str">
        <f>IFERROR(IF(J4882&lt;&gt;"", INDEX($B$5:$B$1433, MATCH(J4882, $E$5:$E$1433, 0)),""),"SAI")</f>
        <v/>
      </c>
      <c r="L4882" t="str">
        <f>IFERROR(IF($N$5="Sáng",IF(MID(K4882,2,7)-MID($L$2,2,7)&gt;0,"Trễ",""),IF(MID(K4882,2,7)-MID($Q$2,2,7)&gt;0,"Trễ","")),"")</f>
        <v/>
      </c>
      <c r="M4882" t="str">
        <f>IFERROR(IF($N$5="Sáng",MID(K4882,2,7)-MID($L$2,2,7),MID(K4882,2,7)-MID($Q$2,2,7)),"")</f>
        <v/>
      </c>
      <c r="Q4882" t="str">
        <f>IF(B4882&lt;&gt;"",IF(AND(P4882="",F4882=""),"Không phép ",""),"")</f>
        <v/>
      </c>
      <c r="R4882" t="str">
        <f>UPPER(B4882)</f>
        <v/>
      </c>
      <c r="T4882" t="str">
        <f>IFERROR(IF(J4882&lt;&gt;"", INDEX($S$5:$S$1433, MATCH(J4882, $E$5:$E$1433, 0)),""),"")</f>
        <v/>
      </c>
      <c r="V4882" t="str">
        <f>IFERROR(IF(J4882&lt;&gt;"", INDEX($U$5:$U$1433, MATCH(J4882, $E$5:$E$1433, 0)),""),"")</f>
        <v/>
      </c>
    </row>
    <row r="4883">
      <c r="A4883" t="str">
        <f>IF(B4883&lt;&gt;"",A4882+1,"")</f>
        <v/>
      </c>
      <c r="F4883" t="str">
        <f>IFERROR(IF(VLOOKUP(E4883,J:J,1,0)=E4883,"X",""),"")</f>
        <v/>
      </c>
      <c r="G4883" t="str">
        <f>IF(J4883&lt;&gt;"", INDEX($C$5:$C$1433, MATCH(J4883, $E$5:$E$1433, 0)),"")</f>
        <v/>
      </c>
      <c r="H4883" t="str">
        <f>IF(J4883&lt;&gt;"", INDEX($D$5:$D$1433, MATCH(J4883, $E$5:$E$1433, 0)),"")</f>
        <v/>
      </c>
      <c r="I4883" t="str">
        <f>IFERROR(IF(J4883&lt;&gt;"", INDEX($B$5:$B$1433, MATCH(J4883, $E$5:$E$1433, 0)),""),"SAI")</f>
        <v/>
      </c>
      <c r="L4883" t="str">
        <f>IFERROR(IF($N$5="Sáng",IF(MID(K4883,2,7)-MID($L$2,2,7)&gt;0,"Trễ",""),IF(MID(K4883,2,7)-MID($Q$2,2,7)&gt;0,"Trễ","")),"")</f>
        <v/>
      </c>
      <c r="M4883" t="str">
        <f>IFERROR(IF($N$5="Sáng",MID(K4883,2,7)-MID($L$2,2,7),MID(K4883,2,7)-MID($Q$2,2,7)),"")</f>
        <v/>
      </c>
      <c r="Q4883" t="str">
        <f>IF(B4883&lt;&gt;"",IF(AND(P4883="",F4883=""),"Không phép ",""),"")</f>
        <v/>
      </c>
      <c r="R4883" t="str">
        <f>UPPER(B4883)</f>
        <v/>
      </c>
      <c r="T4883" t="str">
        <f>IFERROR(IF(J4883&lt;&gt;"", INDEX($S$5:$S$1433, MATCH(J4883, $E$5:$E$1433, 0)),""),"")</f>
        <v/>
      </c>
      <c r="V4883" t="str">
        <f>IFERROR(IF(J4883&lt;&gt;"", INDEX($U$5:$U$1433, MATCH(J4883, $E$5:$E$1433, 0)),""),"")</f>
        <v/>
      </c>
    </row>
    <row r="4884">
      <c r="A4884" t="str">
        <f>IF(B4884&lt;&gt;"",A4883+1,"")</f>
        <v/>
      </c>
      <c r="F4884" t="str">
        <f>IFERROR(IF(VLOOKUP(E4884,J:J,1,0)=E4884,"X",""),"")</f>
        <v/>
      </c>
      <c r="G4884" t="str">
        <f>IF(J4884&lt;&gt;"", INDEX($C$5:$C$1433, MATCH(J4884, $E$5:$E$1433, 0)),"")</f>
        <v/>
      </c>
      <c r="H4884" t="str">
        <f>IF(J4884&lt;&gt;"", INDEX($D$5:$D$1433, MATCH(J4884, $E$5:$E$1433, 0)),"")</f>
        <v/>
      </c>
      <c r="I4884" t="str">
        <f>IFERROR(IF(J4884&lt;&gt;"", INDEX($B$5:$B$1433, MATCH(J4884, $E$5:$E$1433, 0)),""),"SAI")</f>
        <v/>
      </c>
      <c r="L4884" t="str">
        <f>IFERROR(IF($N$5="Sáng",IF(MID(K4884,2,7)-MID($L$2,2,7)&gt;0,"Trễ",""),IF(MID(K4884,2,7)-MID($Q$2,2,7)&gt;0,"Trễ","")),"")</f>
        <v/>
      </c>
      <c r="M4884" t="str">
        <f>IFERROR(IF($N$5="Sáng",MID(K4884,2,7)-MID($L$2,2,7),MID(K4884,2,7)-MID($Q$2,2,7)),"")</f>
        <v/>
      </c>
      <c r="Q4884" t="str">
        <f>IF(B4884&lt;&gt;"",IF(AND(P4884="",F4884=""),"Không phép ",""),"")</f>
        <v/>
      </c>
      <c r="R4884" t="str">
        <f>UPPER(B4884)</f>
        <v/>
      </c>
      <c r="T4884" t="str">
        <f>IFERROR(IF(J4884&lt;&gt;"", INDEX($S$5:$S$1433, MATCH(J4884, $E$5:$E$1433, 0)),""),"")</f>
        <v/>
      </c>
      <c r="V4884" t="str">
        <f>IFERROR(IF(J4884&lt;&gt;"", INDEX($U$5:$U$1433, MATCH(J4884, $E$5:$E$1433, 0)),""),"")</f>
        <v/>
      </c>
    </row>
    <row r="4885">
      <c r="A4885" t="str">
        <f>IF(B4885&lt;&gt;"",A4884+1,"")</f>
        <v/>
      </c>
      <c r="F4885" t="str">
        <f>IFERROR(IF(VLOOKUP(E4885,J:J,1,0)=E4885,"X",""),"")</f>
        <v/>
      </c>
      <c r="G4885" t="str">
        <f>IF(J4885&lt;&gt;"", INDEX($C$5:$C$1433, MATCH(J4885, $E$5:$E$1433, 0)),"")</f>
        <v/>
      </c>
      <c r="H4885" t="str">
        <f>IF(J4885&lt;&gt;"", INDEX($D$5:$D$1433, MATCH(J4885, $E$5:$E$1433, 0)),"")</f>
        <v/>
      </c>
      <c r="I4885" t="str">
        <f>IFERROR(IF(J4885&lt;&gt;"", INDEX($B$5:$B$1433, MATCH(J4885, $E$5:$E$1433, 0)),""),"SAI")</f>
        <v/>
      </c>
      <c r="L4885" t="str">
        <f>IFERROR(IF($N$5="Sáng",IF(MID(K4885,2,7)-MID($L$2,2,7)&gt;0,"Trễ",""),IF(MID(K4885,2,7)-MID($Q$2,2,7)&gt;0,"Trễ","")),"")</f>
        <v/>
      </c>
      <c r="M4885" t="str">
        <f>IFERROR(IF($N$5="Sáng",MID(K4885,2,7)-MID($L$2,2,7),MID(K4885,2,7)-MID($Q$2,2,7)),"")</f>
        <v/>
      </c>
      <c r="Q4885" t="str">
        <f>IF(B4885&lt;&gt;"",IF(AND(P4885="",F4885=""),"Không phép ",""),"")</f>
        <v/>
      </c>
      <c r="R4885" t="str">
        <f>UPPER(B4885)</f>
        <v/>
      </c>
      <c r="T4885" t="str">
        <f>IFERROR(IF(J4885&lt;&gt;"", INDEX($S$5:$S$1433, MATCH(J4885, $E$5:$E$1433, 0)),""),"")</f>
        <v/>
      </c>
      <c r="V4885" t="str">
        <f>IFERROR(IF(J4885&lt;&gt;"", INDEX($U$5:$U$1433, MATCH(J4885, $E$5:$E$1433, 0)),""),"")</f>
        <v/>
      </c>
    </row>
    <row r="4886">
      <c r="A4886" t="str">
        <f>IF(B4886&lt;&gt;"",A4885+1,"")</f>
        <v/>
      </c>
      <c r="F4886" t="str">
        <f>IFERROR(IF(VLOOKUP(E4886,J:J,1,0)=E4886,"X",""),"")</f>
        <v/>
      </c>
      <c r="G4886" t="str">
        <f>IF(J4886&lt;&gt;"", INDEX($C$5:$C$1433, MATCH(J4886, $E$5:$E$1433, 0)),"")</f>
        <v/>
      </c>
      <c r="H4886" t="str">
        <f>IF(J4886&lt;&gt;"", INDEX($D$5:$D$1433, MATCH(J4886, $E$5:$E$1433, 0)),"")</f>
        <v/>
      </c>
      <c r="I4886" t="str">
        <f>IFERROR(IF(J4886&lt;&gt;"", INDEX($B$5:$B$1433, MATCH(J4886, $E$5:$E$1433, 0)),""),"SAI")</f>
        <v/>
      </c>
      <c r="L4886" t="str">
        <f>IFERROR(IF($N$5="Sáng",IF(MID(K4886,2,7)-MID($L$2,2,7)&gt;0,"Trễ",""),IF(MID(K4886,2,7)-MID($Q$2,2,7)&gt;0,"Trễ","")),"")</f>
        <v/>
      </c>
      <c r="M4886" t="str">
        <f>IFERROR(IF($N$5="Sáng",MID(K4886,2,7)-MID($L$2,2,7),MID(K4886,2,7)-MID($Q$2,2,7)),"")</f>
        <v/>
      </c>
      <c r="Q4886" t="str">
        <f>IF(B4886&lt;&gt;"",IF(AND(P4886="",F4886=""),"Không phép ",""),"")</f>
        <v/>
      </c>
      <c r="R4886" t="str">
        <f>UPPER(B4886)</f>
        <v/>
      </c>
      <c r="T4886" t="str">
        <f>IFERROR(IF(J4886&lt;&gt;"", INDEX($S$5:$S$1433, MATCH(J4886, $E$5:$E$1433, 0)),""),"")</f>
        <v/>
      </c>
      <c r="V4886" t="str">
        <f>IFERROR(IF(J4886&lt;&gt;"", INDEX($U$5:$U$1433, MATCH(J4886, $E$5:$E$1433, 0)),""),"")</f>
        <v/>
      </c>
    </row>
    <row r="4887">
      <c r="A4887" t="str">
        <f>IF(B4887&lt;&gt;"",A4886+1,"")</f>
        <v/>
      </c>
      <c r="F4887" t="str">
        <f>IFERROR(IF(VLOOKUP(E4887,J:J,1,0)=E4887,"X",""),"")</f>
        <v/>
      </c>
      <c r="G4887" t="str">
        <f>IF(J4887&lt;&gt;"", INDEX($C$5:$C$1433, MATCH(J4887, $E$5:$E$1433, 0)),"")</f>
        <v/>
      </c>
      <c r="H4887" t="str">
        <f>IF(J4887&lt;&gt;"", INDEX($D$5:$D$1433, MATCH(J4887, $E$5:$E$1433, 0)),"")</f>
        <v/>
      </c>
      <c r="I4887" t="str">
        <f>IFERROR(IF(J4887&lt;&gt;"", INDEX($B$5:$B$1433, MATCH(J4887, $E$5:$E$1433, 0)),""),"SAI")</f>
        <v/>
      </c>
      <c r="L4887" t="str">
        <f>IFERROR(IF($N$5="Sáng",IF(MID(K4887,2,7)-MID($L$2,2,7)&gt;0,"Trễ",""),IF(MID(K4887,2,7)-MID($Q$2,2,7)&gt;0,"Trễ","")),"")</f>
        <v/>
      </c>
      <c r="M4887" t="str">
        <f>IFERROR(IF($N$5="Sáng",MID(K4887,2,7)-MID($L$2,2,7),MID(K4887,2,7)-MID($Q$2,2,7)),"")</f>
        <v/>
      </c>
      <c r="Q4887" t="str">
        <f>IF(B4887&lt;&gt;"",IF(AND(P4887="",F4887=""),"Không phép ",""),"")</f>
        <v/>
      </c>
      <c r="R4887" t="str">
        <f>UPPER(B4887)</f>
        <v/>
      </c>
      <c r="T4887" t="str">
        <f>IFERROR(IF(J4887&lt;&gt;"", INDEX($S$5:$S$1433, MATCH(J4887, $E$5:$E$1433, 0)),""),"")</f>
        <v/>
      </c>
      <c r="V4887" t="str">
        <f>IFERROR(IF(J4887&lt;&gt;"", INDEX($U$5:$U$1433, MATCH(J4887, $E$5:$E$1433, 0)),""),"")</f>
        <v/>
      </c>
    </row>
    <row r="4888">
      <c r="A4888" t="str">
        <f>IF(B4888&lt;&gt;"",A4887+1,"")</f>
        <v/>
      </c>
      <c r="F4888" t="str">
        <f>IFERROR(IF(VLOOKUP(E4888,J:J,1,0)=E4888,"X",""),"")</f>
        <v/>
      </c>
      <c r="G4888" t="str">
        <f>IF(J4888&lt;&gt;"", INDEX($C$5:$C$1433, MATCH(J4888, $E$5:$E$1433, 0)),"")</f>
        <v/>
      </c>
      <c r="H4888" t="str">
        <f>IF(J4888&lt;&gt;"", INDEX($D$5:$D$1433, MATCH(J4888, $E$5:$E$1433, 0)),"")</f>
        <v/>
      </c>
      <c r="I4888" t="str">
        <f>IFERROR(IF(J4888&lt;&gt;"", INDEX($B$5:$B$1433, MATCH(J4888, $E$5:$E$1433, 0)),""),"SAI")</f>
        <v/>
      </c>
      <c r="L4888" t="str">
        <f>IFERROR(IF($N$5="Sáng",IF(MID(K4888,2,7)-MID($L$2,2,7)&gt;0,"Trễ",""),IF(MID(K4888,2,7)-MID($Q$2,2,7)&gt;0,"Trễ","")),"")</f>
        <v/>
      </c>
      <c r="M4888" t="str">
        <f>IFERROR(IF($N$5="Sáng",MID(K4888,2,7)-MID($L$2,2,7),MID(K4888,2,7)-MID($Q$2,2,7)),"")</f>
        <v/>
      </c>
      <c r="Q4888" t="str">
        <f>IF(B4888&lt;&gt;"",IF(AND(P4888="",F4888=""),"Không phép ",""),"")</f>
        <v/>
      </c>
      <c r="R4888" t="str">
        <f>UPPER(B4888)</f>
        <v/>
      </c>
      <c r="T4888" t="str">
        <f>IFERROR(IF(J4888&lt;&gt;"", INDEX($S$5:$S$1433, MATCH(J4888, $E$5:$E$1433, 0)),""),"")</f>
        <v/>
      </c>
      <c r="V4888" t="str">
        <f>IFERROR(IF(J4888&lt;&gt;"", INDEX($U$5:$U$1433, MATCH(J4888, $E$5:$E$1433, 0)),""),"")</f>
        <v/>
      </c>
    </row>
    <row r="4889">
      <c r="A4889" t="str">
        <f>IF(B4889&lt;&gt;"",A4888+1,"")</f>
        <v/>
      </c>
      <c r="F4889" t="str">
        <f>IFERROR(IF(VLOOKUP(E4889,J:J,1,0)=E4889,"X",""),"")</f>
        <v/>
      </c>
      <c r="G4889" t="str">
        <f>IF(J4889&lt;&gt;"", INDEX($C$5:$C$1433, MATCH(J4889, $E$5:$E$1433, 0)),"")</f>
        <v/>
      </c>
      <c r="H4889" t="str">
        <f>IF(J4889&lt;&gt;"", INDEX($D$5:$D$1433, MATCH(J4889, $E$5:$E$1433, 0)),"")</f>
        <v/>
      </c>
      <c r="I4889" t="str">
        <f>IFERROR(IF(J4889&lt;&gt;"", INDEX($B$5:$B$1433, MATCH(J4889, $E$5:$E$1433, 0)),""),"SAI")</f>
        <v/>
      </c>
      <c r="L4889" t="str">
        <f>IFERROR(IF($N$5="Sáng",IF(MID(K4889,2,7)-MID($L$2,2,7)&gt;0,"Trễ",""),IF(MID(K4889,2,7)-MID($Q$2,2,7)&gt;0,"Trễ","")),"")</f>
        <v/>
      </c>
      <c r="M4889" t="str">
        <f>IFERROR(IF($N$5="Sáng",MID(K4889,2,7)-MID($L$2,2,7),MID(K4889,2,7)-MID($Q$2,2,7)),"")</f>
        <v/>
      </c>
      <c r="Q4889" t="str">
        <f>IF(B4889&lt;&gt;"",IF(AND(P4889="",F4889=""),"Không phép ",""),"")</f>
        <v/>
      </c>
      <c r="R4889" t="str">
        <f>UPPER(B4889)</f>
        <v/>
      </c>
      <c r="T4889" t="str">
        <f>IFERROR(IF(J4889&lt;&gt;"", INDEX($S$5:$S$1433, MATCH(J4889, $E$5:$E$1433, 0)),""),"")</f>
        <v/>
      </c>
      <c r="V4889" t="str">
        <f>IFERROR(IF(J4889&lt;&gt;"", INDEX($U$5:$U$1433, MATCH(J4889, $E$5:$E$1433, 0)),""),"")</f>
        <v/>
      </c>
    </row>
    <row r="4890">
      <c r="A4890" t="str">
        <f>IF(B4890&lt;&gt;"",A4889+1,"")</f>
        <v/>
      </c>
      <c r="F4890" t="str">
        <f>IFERROR(IF(VLOOKUP(E4890,J:J,1,0)=E4890,"X",""),"")</f>
        <v/>
      </c>
      <c r="G4890" t="str">
        <f>IF(J4890&lt;&gt;"", INDEX($C$5:$C$1433, MATCH(J4890, $E$5:$E$1433, 0)),"")</f>
        <v/>
      </c>
      <c r="H4890" t="str">
        <f>IF(J4890&lt;&gt;"", INDEX($D$5:$D$1433, MATCH(J4890, $E$5:$E$1433, 0)),"")</f>
        <v/>
      </c>
      <c r="I4890" t="str">
        <f>IFERROR(IF(J4890&lt;&gt;"", INDEX($B$5:$B$1433, MATCH(J4890, $E$5:$E$1433, 0)),""),"SAI")</f>
        <v/>
      </c>
      <c r="L4890" t="str">
        <f>IFERROR(IF($N$5="Sáng",IF(MID(K4890,2,7)-MID($L$2,2,7)&gt;0,"Trễ",""),IF(MID(K4890,2,7)-MID($Q$2,2,7)&gt;0,"Trễ","")),"")</f>
        <v/>
      </c>
      <c r="M4890" t="str">
        <f>IFERROR(IF($N$5="Sáng",MID(K4890,2,7)-MID($L$2,2,7),MID(K4890,2,7)-MID($Q$2,2,7)),"")</f>
        <v/>
      </c>
      <c r="Q4890" t="str">
        <f>IF(B4890&lt;&gt;"",IF(AND(P4890="",F4890=""),"Không phép ",""),"")</f>
        <v/>
      </c>
      <c r="R4890" t="str">
        <f>UPPER(B4890)</f>
        <v/>
      </c>
      <c r="T4890" t="str">
        <f>IFERROR(IF(J4890&lt;&gt;"", INDEX($S$5:$S$1433, MATCH(J4890, $E$5:$E$1433, 0)),""),"")</f>
        <v/>
      </c>
      <c r="V4890" t="str">
        <f>IFERROR(IF(J4890&lt;&gt;"", INDEX($U$5:$U$1433, MATCH(J4890, $E$5:$E$1433, 0)),""),"")</f>
        <v/>
      </c>
    </row>
    <row r="4891">
      <c r="A4891" t="str">
        <f>IF(B4891&lt;&gt;"",A4890+1,"")</f>
        <v/>
      </c>
      <c r="F4891" t="str">
        <f>IFERROR(IF(VLOOKUP(E4891,J:J,1,0)=E4891,"X",""),"")</f>
        <v/>
      </c>
      <c r="G4891" t="str">
        <f>IF(J4891&lt;&gt;"", INDEX($C$5:$C$1433, MATCH(J4891, $E$5:$E$1433, 0)),"")</f>
        <v/>
      </c>
      <c r="H4891" t="str">
        <f>IF(J4891&lt;&gt;"", INDEX($D$5:$D$1433, MATCH(J4891, $E$5:$E$1433, 0)),"")</f>
        <v/>
      </c>
      <c r="I4891" t="str">
        <f>IFERROR(IF(J4891&lt;&gt;"", INDEX($B$5:$B$1433, MATCH(J4891, $E$5:$E$1433, 0)),""),"SAI")</f>
        <v/>
      </c>
      <c r="L4891" t="str">
        <f>IFERROR(IF($N$5="Sáng",IF(MID(K4891,2,7)-MID($L$2,2,7)&gt;0,"Trễ",""),IF(MID(K4891,2,7)-MID($Q$2,2,7)&gt;0,"Trễ","")),"")</f>
        <v/>
      </c>
      <c r="M4891" t="str">
        <f>IFERROR(IF($N$5="Sáng",MID(K4891,2,7)-MID($L$2,2,7),MID(K4891,2,7)-MID($Q$2,2,7)),"")</f>
        <v/>
      </c>
      <c r="Q4891" t="str">
        <f>IF(B4891&lt;&gt;"",IF(AND(P4891="",F4891=""),"Không phép ",""),"")</f>
        <v/>
      </c>
      <c r="R4891" t="str">
        <f>UPPER(B4891)</f>
        <v/>
      </c>
      <c r="T4891" t="str">
        <f>IFERROR(IF(J4891&lt;&gt;"", INDEX($S$5:$S$1433, MATCH(J4891, $E$5:$E$1433, 0)),""),"")</f>
        <v/>
      </c>
      <c r="V4891" t="str">
        <f>IFERROR(IF(J4891&lt;&gt;"", INDEX($U$5:$U$1433, MATCH(J4891, $E$5:$E$1433, 0)),""),"")</f>
        <v/>
      </c>
    </row>
    <row r="4892">
      <c r="A4892" t="str">
        <f>IF(B4892&lt;&gt;"",A4891+1,"")</f>
        <v/>
      </c>
      <c r="F4892" t="str">
        <f>IFERROR(IF(VLOOKUP(E4892,J:J,1,0)=E4892,"X",""),"")</f>
        <v/>
      </c>
      <c r="G4892" t="str">
        <f>IF(J4892&lt;&gt;"", INDEX($C$5:$C$1433, MATCH(J4892, $E$5:$E$1433, 0)),"")</f>
        <v/>
      </c>
      <c r="H4892" t="str">
        <f>IF(J4892&lt;&gt;"", INDEX($D$5:$D$1433, MATCH(J4892, $E$5:$E$1433, 0)),"")</f>
        <v/>
      </c>
      <c r="I4892" t="str">
        <f>IFERROR(IF(J4892&lt;&gt;"", INDEX($B$5:$B$1433, MATCH(J4892, $E$5:$E$1433, 0)),""),"SAI")</f>
        <v/>
      </c>
      <c r="L4892" t="str">
        <f>IFERROR(IF($N$5="Sáng",IF(MID(K4892,2,7)-MID($L$2,2,7)&gt;0,"Trễ",""),IF(MID(K4892,2,7)-MID($Q$2,2,7)&gt;0,"Trễ","")),"")</f>
        <v/>
      </c>
      <c r="M4892" t="str">
        <f>IFERROR(IF($N$5="Sáng",MID(K4892,2,7)-MID($L$2,2,7),MID(K4892,2,7)-MID($Q$2,2,7)),"")</f>
        <v/>
      </c>
      <c r="Q4892" t="str">
        <f>IF(B4892&lt;&gt;"",IF(AND(P4892="",F4892=""),"Không phép ",""),"")</f>
        <v/>
      </c>
      <c r="R4892" t="str">
        <f>UPPER(B4892)</f>
        <v/>
      </c>
      <c r="T4892" t="str">
        <f>IFERROR(IF(J4892&lt;&gt;"", INDEX($S$5:$S$1433, MATCH(J4892, $E$5:$E$1433, 0)),""),"")</f>
        <v/>
      </c>
      <c r="V4892" t="str">
        <f>IFERROR(IF(J4892&lt;&gt;"", INDEX($U$5:$U$1433, MATCH(J4892, $E$5:$E$1433, 0)),""),"")</f>
        <v/>
      </c>
    </row>
    <row r="4893">
      <c r="A4893" t="str">
        <f>IF(B4893&lt;&gt;"",A4892+1,"")</f>
        <v/>
      </c>
      <c r="F4893" t="str">
        <f>IFERROR(IF(VLOOKUP(E4893,J:J,1,0)=E4893,"X",""),"")</f>
        <v/>
      </c>
      <c r="G4893" t="str">
        <f>IF(J4893&lt;&gt;"", INDEX($C$5:$C$1433, MATCH(J4893, $E$5:$E$1433, 0)),"")</f>
        <v/>
      </c>
      <c r="H4893" t="str">
        <f>IF(J4893&lt;&gt;"", INDEX($D$5:$D$1433, MATCH(J4893, $E$5:$E$1433, 0)),"")</f>
        <v/>
      </c>
      <c r="I4893" t="str">
        <f>IFERROR(IF(J4893&lt;&gt;"", INDEX($B$5:$B$1433, MATCH(J4893, $E$5:$E$1433, 0)),""),"SAI")</f>
        <v/>
      </c>
      <c r="L4893" t="str">
        <f>IFERROR(IF($N$5="Sáng",IF(MID(K4893,2,7)-MID($L$2,2,7)&gt;0,"Trễ",""),IF(MID(K4893,2,7)-MID($Q$2,2,7)&gt;0,"Trễ","")),"")</f>
        <v/>
      </c>
      <c r="M4893" t="str">
        <f>IFERROR(IF($N$5="Sáng",MID(K4893,2,7)-MID($L$2,2,7),MID(K4893,2,7)-MID($Q$2,2,7)),"")</f>
        <v/>
      </c>
      <c r="Q4893" t="str">
        <f>IF(B4893&lt;&gt;"",IF(AND(P4893="",F4893=""),"Không phép ",""),"")</f>
        <v/>
      </c>
      <c r="R4893" t="str">
        <f>UPPER(B4893)</f>
        <v/>
      </c>
      <c r="T4893" t="str">
        <f>IFERROR(IF(J4893&lt;&gt;"", INDEX($S$5:$S$1433, MATCH(J4893, $E$5:$E$1433, 0)),""),"")</f>
        <v/>
      </c>
      <c r="V4893" t="str">
        <f>IFERROR(IF(J4893&lt;&gt;"", INDEX($U$5:$U$1433, MATCH(J4893, $E$5:$E$1433, 0)),""),"")</f>
        <v/>
      </c>
    </row>
    <row r="4894">
      <c r="A4894" t="str">
        <f>IF(B4894&lt;&gt;"",A4893+1,"")</f>
        <v/>
      </c>
      <c r="F4894" t="str">
        <f>IFERROR(IF(VLOOKUP(E4894,J:J,1,0)=E4894,"X",""),"")</f>
        <v/>
      </c>
      <c r="G4894" t="str">
        <f>IF(J4894&lt;&gt;"", INDEX($C$5:$C$1433, MATCH(J4894, $E$5:$E$1433, 0)),"")</f>
        <v/>
      </c>
      <c r="H4894" t="str">
        <f>IF(J4894&lt;&gt;"", INDEX($D$5:$D$1433, MATCH(J4894, $E$5:$E$1433, 0)),"")</f>
        <v/>
      </c>
      <c r="I4894" t="str">
        <f>IFERROR(IF(J4894&lt;&gt;"", INDEX($B$5:$B$1433, MATCH(J4894, $E$5:$E$1433, 0)),""),"SAI")</f>
        <v/>
      </c>
      <c r="L4894" t="str">
        <f>IFERROR(IF($N$5="Sáng",IF(MID(K4894,2,7)-MID($L$2,2,7)&gt;0,"Trễ",""),IF(MID(K4894,2,7)-MID($Q$2,2,7)&gt;0,"Trễ","")),"")</f>
        <v/>
      </c>
      <c r="M4894" t="str">
        <f>IFERROR(IF($N$5="Sáng",MID(K4894,2,7)-MID($L$2,2,7),MID(K4894,2,7)-MID($Q$2,2,7)),"")</f>
        <v/>
      </c>
      <c r="Q4894" t="str">
        <f>IF(B4894&lt;&gt;"",IF(AND(P4894="",F4894=""),"Không phép ",""),"")</f>
        <v/>
      </c>
      <c r="R4894" t="str">
        <f>UPPER(B4894)</f>
        <v/>
      </c>
      <c r="T4894" t="str">
        <f>IFERROR(IF(J4894&lt;&gt;"", INDEX($S$5:$S$1433, MATCH(J4894, $E$5:$E$1433, 0)),""),"")</f>
        <v/>
      </c>
      <c r="V4894" t="str">
        <f>IFERROR(IF(J4894&lt;&gt;"", INDEX($U$5:$U$1433, MATCH(J4894, $E$5:$E$1433, 0)),""),"")</f>
        <v/>
      </c>
    </row>
    <row r="4895">
      <c r="A4895" t="str">
        <f>IF(B4895&lt;&gt;"",A4894+1,"")</f>
        <v/>
      </c>
      <c r="F4895" t="str">
        <f>IFERROR(IF(VLOOKUP(E4895,J:J,1,0)=E4895,"X",""),"")</f>
        <v/>
      </c>
      <c r="G4895" t="str">
        <f>IF(J4895&lt;&gt;"", INDEX($C$5:$C$1433, MATCH(J4895, $E$5:$E$1433, 0)),"")</f>
        <v/>
      </c>
      <c r="H4895" t="str">
        <f>IF(J4895&lt;&gt;"", INDEX($D$5:$D$1433, MATCH(J4895, $E$5:$E$1433, 0)),"")</f>
        <v/>
      </c>
      <c r="I4895" t="str">
        <f>IFERROR(IF(J4895&lt;&gt;"", INDEX($B$5:$B$1433, MATCH(J4895, $E$5:$E$1433, 0)),""),"SAI")</f>
        <v/>
      </c>
      <c r="L4895" t="str">
        <f>IFERROR(IF($N$5="Sáng",IF(MID(K4895,2,7)-MID($L$2,2,7)&gt;0,"Trễ",""),IF(MID(K4895,2,7)-MID($Q$2,2,7)&gt;0,"Trễ","")),"")</f>
        <v/>
      </c>
      <c r="M4895" t="str">
        <f>IFERROR(IF($N$5="Sáng",MID(K4895,2,7)-MID($L$2,2,7),MID(K4895,2,7)-MID($Q$2,2,7)),"")</f>
        <v/>
      </c>
      <c r="Q4895" t="str">
        <f>IF(B4895&lt;&gt;"",IF(AND(P4895="",F4895=""),"Không phép ",""),"")</f>
        <v/>
      </c>
      <c r="R4895" t="str">
        <f>UPPER(B4895)</f>
        <v/>
      </c>
      <c r="T4895" t="str">
        <f>IFERROR(IF(J4895&lt;&gt;"", INDEX($S$5:$S$1433, MATCH(J4895, $E$5:$E$1433, 0)),""),"")</f>
        <v/>
      </c>
      <c r="V4895" t="str">
        <f>IFERROR(IF(J4895&lt;&gt;"", INDEX($U$5:$U$1433, MATCH(J4895, $E$5:$E$1433, 0)),""),"")</f>
        <v/>
      </c>
    </row>
    <row r="4896">
      <c r="A4896" t="str">
        <f>IF(B4896&lt;&gt;"",A4895+1,"")</f>
        <v/>
      </c>
      <c r="F4896" t="str">
        <f>IFERROR(IF(VLOOKUP(E4896,J:J,1,0)=E4896,"X",""),"")</f>
        <v/>
      </c>
      <c r="G4896" t="str">
        <f>IF(J4896&lt;&gt;"", INDEX($C$5:$C$1433, MATCH(J4896, $E$5:$E$1433, 0)),"")</f>
        <v/>
      </c>
      <c r="H4896" t="str">
        <f>IF(J4896&lt;&gt;"", INDEX($D$5:$D$1433, MATCH(J4896, $E$5:$E$1433, 0)),"")</f>
        <v/>
      </c>
      <c r="I4896" t="str">
        <f>IFERROR(IF(J4896&lt;&gt;"", INDEX($B$5:$B$1433, MATCH(J4896, $E$5:$E$1433, 0)),""),"SAI")</f>
        <v/>
      </c>
      <c r="L4896" t="str">
        <f>IFERROR(IF($N$5="Sáng",IF(MID(K4896,2,7)-MID($L$2,2,7)&gt;0,"Trễ",""),IF(MID(K4896,2,7)-MID($Q$2,2,7)&gt;0,"Trễ","")),"")</f>
        <v/>
      </c>
      <c r="M4896" t="str">
        <f>IFERROR(IF($N$5="Sáng",MID(K4896,2,7)-MID($L$2,2,7),MID(K4896,2,7)-MID($Q$2,2,7)),"")</f>
        <v/>
      </c>
      <c r="Q4896" t="str">
        <f>IF(B4896&lt;&gt;"",IF(AND(P4896="",F4896=""),"Không phép ",""),"")</f>
        <v/>
      </c>
      <c r="R4896" t="str">
        <f>UPPER(B4896)</f>
        <v/>
      </c>
      <c r="T4896" t="str">
        <f>IFERROR(IF(J4896&lt;&gt;"", INDEX($S$5:$S$1433, MATCH(J4896, $E$5:$E$1433, 0)),""),"")</f>
        <v/>
      </c>
      <c r="V4896" t="str">
        <f>IFERROR(IF(J4896&lt;&gt;"", INDEX($U$5:$U$1433, MATCH(J4896, $E$5:$E$1433, 0)),""),"")</f>
        <v/>
      </c>
    </row>
    <row r="4897">
      <c r="A4897" t="str">
        <f>IF(B4897&lt;&gt;"",A4896+1,"")</f>
        <v/>
      </c>
      <c r="F4897" t="str">
        <f>IFERROR(IF(VLOOKUP(E4897,J:J,1,0)=E4897,"X",""),"")</f>
        <v/>
      </c>
      <c r="G4897" t="str">
        <f>IF(J4897&lt;&gt;"", INDEX($C$5:$C$1433, MATCH(J4897, $E$5:$E$1433, 0)),"")</f>
        <v/>
      </c>
      <c r="H4897" t="str">
        <f>IF(J4897&lt;&gt;"", INDEX($D$5:$D$1433, MATCH(J4897, $E$5:$E$1433, 0)),"")</f>
        <v/>
      </c>
      <c r="I4897" t="str">
        <f>IFERROR(IF(J4897&lt;&gt;"", INDEX($B$5:$B$1433, MATCH(J4897, $E$5:$E$1433, 0)),""),"SAI")</f>
        <v/>
      </c>
      <c r="L4897" t="str">
        <f>IFERROR(IF($N$5="Sáng",IF(MID(K4897,2,7)-MID($L$2,2,7)&gt;0,"Trễ",""),IF(MID(K4897,2,7)-MID($Q$2,2,7)&gt;0,"Trễ","")),"")</f>
        <v/>
      </c>
      <c r="M4897" t="str">
        <f>IFERROR(IF($N$5="Sáng",MID(K4897,2,7)-MID($L$2,2,7),MID(K4897,2,7)-MID($Q$2,2,7)),"")</f>
        <v/>
      </c>
      <c r="Q4897" t="str">
        <f>IF(B4897&lt;&gt;"",IF(AND(P4897="",F4897=""),"Không phép ",""),"")</f>
        <v/>
      </c>
      <c r="R4897" t="str">
        <f>UPPER(B4897)</f>
        <v/>
      </c>
      <c r="T4897" t="str">
        <f>IFERROR(IF(J4897&lt;&gt;"", INDEX($S$5:$S$1433, MATCH(J4897, $E$5:$E$1433, 0)),""),"")</f>
        <v/>
      </c>
      <c r="V4897" t="str">
        <f>IFERROR(IF(J4897&lt;&gt;"", INDEX($U$5:$U$1433, MATCH(J4897, $E$5:$E$1433, 0)),""),"")</f>
        <v/>
      </c>
    </row>
    <row r="4898">
      <c r="A4898" t="str">
        <f>IF(B4898&lt;&gt;"",A4897+1,"")</f>
        <v/>
      </c>
      <c r="F4898" t="str">
        <f>IFERROR(IF(VLOOKUP(E4898,J:J,1,0)=E4898,"X",""),"")</f>
        <v/>
      </c>
      <c r="G4898" t="str">
        <f>IF(J4898&lt;&gt;"", INDEX($C$5:$C$1433, MATCH(J4898, $E$5:$E$1433, 0)),"")</f>
        <v/>
      </c>
      <c r="H4898" t="str">
        <f>IF(J4898&lt;&gt;"", INDEX($D$5:$D$1433, MATCH(J4898, $E$5:$E$1433, 0)),"")</f>
        <v/>
      </c>
      <c r="I4898" t="str">
        <f>IFERROR(IF(J4898&lt;&gt;"", INDEX($B$5:$B$1433, MATCH(J4898, $E$5:$E$1433, 0)),""),"SAI")</f>
        <v/>
      </c>
      <c r="L4898" t="str">
        <f>IFERROR(IF($N$5="Sáng",IF(MID(K4898,2,7)-MID($L$2,2,7)&gt;0,"Trễ",""),IF(MID(K4898,2,7)-MID($Q$2,2,7)&gt;0,"Trễ","")),"")</f>
        <v/>
      </c>
      <c r="M4898" t="str">
        <f>IFERROR(IF($N$5="Sáng",MID(K4898,2,7)-MID($L$2,2,7),MID(K4898,2,7)-MID($Q$2,2,7)),"")</f>
        <v/>
      </c>
      <c r="Q4898" t="str">
        <f>IF(B4898&lt;&gt;"",IF(AND(P4898="",F4898=""),"Không phép ",""),"")</f>
        <v/>
      </c>
      <c r="R4898" t="str">
        <f>UPPER(B4898)</f>
        <v/>
      </c>
      <c r="T4898" t="str">
        <f>IFERROR(IF(J4898&lt;&gt;"", INDEX($S$5:$S$1433, MATCH(J4898, $E$5:$E$1433, 0)),""),"")</f>
        <v/>
      </c>
      <c r="V4898" t="str">
        <f>IFERROR(IF(J4898&lt;&gt;"", INDEX($U$5:$U$1433, MATCH(J4898, $E$5:$E$1433, 0)),""),"")</f>
        <v/>
      </c>
    </row>
    <row r="4899">
      <c r="A4899" t="str">
        <f>IF(B4899&lt;&gt;"",A4898+1,"")</f>
        <v/>
      </c>
      <c r="F4899" t="str">
        <f>IFERROR(IF(VLOOKUP(E4899,J:J,1,0)=E4899,"X",""),"")</f>
        <v/>
      </c>
      <c r="G4899" t="str">
        <f>IF(J4899&lt;&gt;"", INDEX($C$5:$C$1433, MATCH(J4899, $E$5:$E$1433, 0)),"")</f>
        <v/>
      </c>
      <c r="H4899" t="str">
        <f>IF(J4899&lt;&gt;"", INDEX($D$5:$D$1433, MATCH(J4899, $E$5:$E$1433, 0)),"")</f>
        <v/>
      </c>
      <c r="I4899" t="str">
        <f>IFERROR(IF(J4899&lt;&gt;"", INDEX($B$5:$B$1433, MATCH(J4899, $E$5:$E$1433, 0)),""),"SAI")</f>
        <v/>
      </c>
      <c r="L4899" t="str">
        <f>IFERROR(IF($N$5="Sáng",IF(MID(K4899,2,7)-MID($L$2,2,7)&gt;0,"Trễ",""),IF(MID(K4899,2,7)-MID($Q$2,2,7)&gt;0,"Trễ","")),"")</f>
        <v/>
      </c>
      <c r="M4899" t="str">
        <f>IFERROR(IF($N$5="Sáng",MID(K4899,2,7)-MID($L$2,2,7),MID(K4899,2,7)-MID($Q$2,2,7)),"")</f>
        <v/>
      </c>
      <c r="Q4899" t="str">
        <f>IF(B4899&lt;&gt;"",IF(AND(P4899="",F4899=""),"Không phép ",""),"")</f>
        <v/>
      </c>
      <c r="R4899" t="str">
        <f>UPPER(B4899)</f>
        <v/>
      </c>
      <c r="T4899" t="str">
        <f>IFERROR(IF(J4899&lt;&gt;"", INDEX($S$5:$S$1433, MATCH(J4899, $E$5:$E$1433, 0)),""),"")</f>
        <v/>
      </c>
      <c r="V4899" t="str">
        <f>IFERROR(IF(J4899&lt;&gt;"", INDEX($U$5:$U$1433, MATCH(J4899, $E$5:$E$1433, 0)),""),"")</f>
        <v/>
      </c>
    </row>
    <row r="4900">
      <c r="A4900" t="str">
        <f>IF(B4900&lt;&gt;"",A4899+1,"")</f>
        <v/>
      </c>
      <c r="F4900" t="str">
        <f>IFERROR(IF(VLOOKUP(E4900,J:J,1,0)=E4900,"X",""),"")</f>
        <v/>
      </c>
      <c r="G4900" t="str">
        <f>IF(J4900&lt;&gt;"", INDEX($C$5:$C$1433, MATCH(J4900, $E$5:$E$1433, 0)),"")</f>
        <v/>
      </c>
      <c r="H4900" t="str">
        <f>IF(J4900&lt;&gt;"", INDEX($D$5:$D$1433, MATCH(J4900, $E$5:$E$1433, 0)),"")</f>
        <v/>
      </c>
      <c r="I4900" t="str">
        <f>IFERROR(IF(J4900&lt;&gt;"", INDEX($B$5:$B$1433, MATCH(J4900, $E$5:$E$1433, 0)),""),"SAI")</f>
        <v/>
      </c>
      <c r="L4900" t="str">
        <f>IFERROR(IF($N$5="Sáng",IF(MID(K4900,2,7)-MID($L$2,2,7)&gt;0,"Trễ",""),IF(MID(K4900,2,7)-MID($Q$2,2,7)&gt;0,"Trễ","")),"")</f>
        <v/>
      </c>
      <c r="M4900" t="str">
        <f>IFERROR(IF($N$5="Sáng",MID(K4900,2,7)-MID($L$2,2,7),MID(K4900,2,7)-MID($Q$2,2,7)),"")</f>
        <v/>
      </c>
      <c r="Q4900" t="str">
        <f>IF(B4900&lt;&gt;"",IF(AND(P4900="",F4900=""),"Không phép ",""),"")</f>
        <v/>
      </c>
      <c r="R4900" t="str">
        <f>UPPER(B4900)</f>
        <v/>
      </c>
      <c r="T4900" t="str">
        <f>IFERROR(IF(J4900&lt;&gt;"", INDEX($S$5:$S$1433, MATCH(J4900, $E$5:$E$1433, 0)),""),"")</f>
        <v/>
      </c>
      <c r="V4900" t="str">
        <f>IFERROR(IF(J4900&lt;&gt;"", INDEX($U$5:$U$1433, MATCH(J4900, $E$5:$E$1433, 0)),""),"")</f>
        <v/>
      </c>
    </row>
    <row r="4901">
      <c r="A4901" t="str">
        <f>IF(B4901&lt;&gt;"",A4900+1,"")</f>
        <v/>
      </c>
      <c r="F4901" t="str">
        <f>IFERROR(IF(VLOOKUP(E4901,J:J,1,0)=E4901,"X",""),"")</f>
        <v/>
      </c>
      <c r="G4901" t="str">
        <f>IF(J4901&lt;&gt;"", INDEX($C$5:$C$1433, MATCH(J4901, $E$5:$E$1433, 0)),"")</f>
        <v/>
      </c>
      <c r="H4901" t="str">
        <f>IF(J4901&lt;&gt;"", INDEX($D$5:$D$1433, MATCH(J4901, $E$5:$E$1433, 0)),"")</f>
        <v/>
      </c>
      <c r="I4901" t="str">
        <f>IFERROR(IF(J4901&lt;&gt;"", INDEX($B$5:$B$1433, MATCH(J4901, $E$5:$E$1433, 0)),""),"SAI")</f>
        <v/>
      </c>
      <c r="L4901" t="str">
        <f>IFERROR(IF($N$5="Sáng",IF(MID(K4901,2,7)-MID($L$2,2,7)&gt;0,"Trễ",""),IF(MID(K4901,2,7)-MID($Q$2,2,7)&gt;0,"Trễ","")),"")</f>
        <v/>
      </c>
      <c r="M4901" t="str">
        <f>IFERROR(IF($N$5="Sáng",MID(K4901,2,7)-MID($L$2,2,7),MID(K4901,2,7)-MID($Q$2,2,7)),"")</f>
        <v/>
      </c>
      <c r="Q4901" t="str">
        <f>IF(B4901&lt;&gt;"",IF(AND(P4901="",F4901=""),"Không phép ",""),"")</f>
        <v/>
      </c>
      <c r="R4901" t="str">
        <f>UPPER(B4901)</f>
        <v/>
      </c>
      <c r="T4901" t="str">
        <f>IFERROR(IF(J4901&lt;&gt;"", INDEX($S$5:$S$1433, MATCH(J4901, $E$5:$E$1433, 0)),""),"")</f>
        <v/>
      </c>
      <c r="V4901" t="str">
        <f>IFERROR(IF(J4901&lt;&gt;"", INDEX($U$5:$U$1433, MATCH(J4901, $E$5:$E$1433, 0)),""),"")</f>
        <v/>
      </c>
    </row>
    <row r="4902">
      <c r="A4902" t="str">
        <f>IF(B4902&lt;&gt;"",A4901+1,"")</f>
        <v/>
      </c>
      <c r="F4902" t="str">
        <f>IFERROR(IF(VLOOKUP(E4902,J:J,1,0)=E4902,"X",""),"")</f>
        <v/>
      </c>
      <c r="G4902" t="str">
        <f>IF(J4902&lt;&gt;"", INDEX($C$5:$C$1433, MATCH(J4902, $E$5:$E$1433, 0)),"")</f>
        <v/>
      </c>
      <c r="H4902" t="str">
        <f>IF(J4902&lt;&gt;"", INDEX($D$5:$D$1433, MATCH(J4902, $E$5:$E$1433, 0)),"")</f>
        <v/>
      </c>
      <c r="I4902" t="str">
        <f>IFERROR(IF(J4902&lt;&gt;"", INDEX($B$5:$B$1433, MATCH(J4902, $E$5:$E$1433, 0)),""),"SAI")</f>
        <v/>
      </c>
      <c r="L4902" t="str">
        <f>IFERROR(IF($N$5="Sáng",IF(MID(K4902,2,7)-MID($L$2,2,7)&gt;0,"Trễ",""),IF(MID(K4902,2,7)-MID($Q$2,2,7)&gt;0,"Trễ","")),"")</f>
        <v/>
      </c>
      <c r="M4902" t="str">
        <f>IFERROR(IF($N$5="Sáng",MID(K4902,2,7)-MID($L$2,2,7),MID(K4902,2,7)-MID($Q$2,2,7)),"")</f>
        <v/>
      </c>
      <c r="Q4902" t="str">
        <f>IF(B4902&lt;&gt;"",IF(AND(P4902="",F4902=""),"Không phép ",""),"")</f>
        <v/>
      </c>
      <c r="R4902" t="str">
        <f>UPPER(B4902)</f>
        <v/>
      </c>
      <c r="T4902" t="str">
        <f>IFERROR(IF(J4902&lt;&gt;"", INDEX($S$5:$S$1433, MATCH(J4902, $E$5:$E$1433, 0)),""),"")</f>
        <v/>
      </c>
      <c r="V4902" t="str">
        <f>IFERROR(IF(J4902&lt;&gt;"", INDEX($U$5:$U$1433, MATCH(J4902, $E$5:$E$1433, 0)),""),"")</f>
        <v/>
      </c>
    </row>
    <row r="4903">
      <c r="A4903" t="str">
        <f>IF(B4903&lt;&gt;"",A4902+1,"")</f>
        <v/>
      </c>
      <c r="F4903" t="str">
        <f>IFERROR(IF(VLOOKUP(E4903,J:J,1,0)=E4903,"X",""),"")</f>
        <v/>
      </c>
      <c r="G4903" t="str">
        <f>IF(J4903&lt;&gt;"", INDEX($C$5:$C$1433, MATCH(J4903, $E$5:$E$1433, 0)),"")</f>
        <v/>
      </c>
      <c r="H4903" t="str">
        <f>IF(J4903&lt;&gt;"", INDEX($D$5:$D$1433, MATCH(J4903, $E$5:$E$1433, 0)),"")</f>
        <v/>
      </c>
      <c r="I4903" t="str">
        <f>IFERROR(IF(J4903&lt;&gt;"", INDEX($B$5:$B$1433, MATCH(J4903, $E$5:$E$1433, 0)),""),"SAI")</f>
        <v/>
      </c>
      <c r="L4903" t="str">
        <f>IFERROR(IF($N$5="Sáng",IF(MID(K4903,2,7)-MID($L$2,2,7)&gt;0,"Trễ",""),IF(MID(K4903,2,7)-MID($Q$2,2,7)&gt;0,"Trễ","")),"")</f>
        <v/>
      </c>
      <c r="M4903" t="str">
        <f>IFERROR(IF($N$5="Sáng",MID(K4903,2,7)-MID($L$2,2,7),MID(K4903,2,7)-MID($Q$2,2,7)),"")</f>
        <v/>
      </c>
      <c r="Q4903" t="str">
        <f>IF(B4903&lt;&gt;"",IF(AND(P4903="",F4903=""),"Không phép ",""),"")</f>
        <v/>
      </c>
      <c r="R4903" t="str">
        <f>UPPER(B4903)</f>
        <v/>
      </c>
      <c r="T4903" t="str">
        <f>IFERROR(IF(J4903&lt;&gt;"", INDEX($S$5:$S$1433, MATCH(J4903, $E$5:$E$1433, 0)),""),"")</f>
        <v/>
      </c>
      <c r="V4903" t="str">
        <f>IFERROR(IF(J4903&lt;&gt;"", INDEX($U$5:$U$1433, MATCH(J4903, $E$5:$E$1433, 0)),""),"")</f>
        <v/>
      </c>
    </row>
    <row r="4904">
      <c r="A4904" t="str">
        <f>IF(B4904&lt;&gt;"",A4903+1,"")</f>
        <v/>
      </c>
      <c r="F4904" t="str">
        <f>IFERROR(IF(VLOOKUP(E4904,J:J,1,0)=E4904,"X",""),"")</f>
        <v/>
      </c>
      <c r="G4904" t="str">
        <f>IF(J4904&lt;&gt;"", INDEX($C$5:$C$1433, MATCH(J4904, $E$5:$E$1433, 0)),"")</f>
        <v/>
      </c>
      <c r="H4904" t="str">
        <f>IF(J4904&lt;&gt;"", INDEX($D$5:$D$1433, MATCH(J4904, $E$5:$E$1433, 0)),"")</f>
        <v/>
      </c>
      <c r="I4904" t="str">
        <f>IFERROR(IF(J4904&lt;&gt;"", INDEX($B$5:$B$1433, MATCH(J4904, $E$5:$E$1433, 0)),""),"SAI")</f>
        <v/>
      </c>
      <c r="L4904" t="str">
        <f>IFERROR(IF($N$5="Sáng",IF(MID(K4904,2,7)-MID($L$2,2,7)&gt;0,"Trễ",""),IF(MID(K4904,2,7)-MID($Q$2,2,7)&gt;0,"Trễ","")),"")</f>
        <v/>
      </c>
      <c r="M4904" t="str">
        <f>IFERROR(IF($N$5="Sáng",MID(K4904,2,7)-MID($L$2,2,7),MID(K4904,2,7)-MID($Q$2,2,7)),"")</f>
        <v/>
      </c>
      <c r="Q4904" t="str">
        <f>IF(B4904&lt;&gt;"",IF(AND(P4904="",F4904=""),"Không phép ",""),"")</f>
        <v/>
      </c>
      <c r="R4904" t="str">
        <f>UPPER(B4904)</f>
        <v/>
      </c>
      <c r="T4904" t="str">
        <f>IFERROR(IF(J4904&lt;&gt;"", INDEX($S$5:$S$1433, MATCH(J4904, $E$5:$E$1433, 0)),""),"")</f>
        <v/>
      </c>
      <c r="V4904" t="str">
        <f>IFERROR(IF(J4904&lt;&gt;"", INDEX($U$5:$U$1433, MATCH(J4904, $E$5:$E$1433, 0)),""),"")</f>
        <v/>
      </c>
    </row>
    <row r="4905">
      <c r="A4905" t="str">
        <f>IF(B4905&lt;&gt;"",A4904+1,"")</f>
        <v/>
      </c>
      <c r="F4905" t="str">
        <f>IFERROR(IF(VLOOKUP(E4905,J:J,1,0)=E4905,"X",""),"")</f>
        <v/>
      </c>
      <c r="G4905" t="str">
        <f>IF(J4905&lt;&gt;"", INDEX($C$5:$C$1433, MATCH(J4905, $E$5:$E$1433, 0)),"")</f>
        <v/>
      </c>
      <c r="H4905" t="str">
        <f>IF(J4905&lt;&gt;"", INDEX($D$5:$D$1433, MATCH(J4905, $E$5:$E$1433, 0)),"")</f>
        <v/>
      </c>
      <c r="I4905" t="str">
        <f>IFERROR(IF(J4905&lt;&gt;"", INDEX($B$5:$B$1433, MATCH(J4905, $E$5:$E$1433, 0)),""),"SAI")</f>
        <v/>
      </c>
      <c r="L4905" t="str">
        <f>IFERROR(IF($N$5="Sáng",IF(MID(K4905,2,7)-MID($L$2,2,7)&gt;0,"Trễ",""),IF(MID(K4905,2,7)-MID($Q$2,2,7)&gt;0,"Trễ","")),"")</f>
        <v/>
      </c>
      <c r="M4905" t="str">
        <f>IFERROR(IF($N$5="Sáng",MID(K4905,2,7)-MID($L$2,2,7),MID(K4905,2,7)-MID($Q$2,2,7)),"")</f>
        <v/>
      </c>
      <c r="Q4905" t="str">
        <f>IF(B4905&lt;&gt;"",IF(AND(P4905="",F4905=""),"Không phép ",""),"")</f>
        <v/>
      </c>
      <c r="R4905" t="str">
        <f>UPPER(B4905)</f>
        <v/>
      </c>
      <c r="T4905" t="str">
        <f>IFERROR(IF(J4905&lt;&gt;"", INDEX($S$5:$S$1433, MATCH(J4905, $E$5:$E$1433, 0)),""),"")</f>
        <v/>
      </c>
      <c r="V4905" t="str">
        <f>IFERROR(IF(J4905&lt;&gt;"", INDEX($U$5:$U$1433, MATCH(J4905, $E$5:$E$1433, 0)),""),"")</f>
        <v/>
      </c>
    </row>
    <row r="4906">
      <c r="A4906" t="str">
        <f>IF(B4906&lt;&gt;"",A4905+1,"")</f>
        <v/>
      </c>
      <c r="F4906" t="str">
        <f>IFERROR(IF(VLOOKUP(E4906,J:J,1,0)=E4906,"X",""),"")</f>
        <v/>
      </c>
      <c r="G4906" t="str">
        <f>IF(J4906&lt;&gt;"", INDEX($C$5:$C$1433, MATCH(J4906, $E$5:$E$1433, 0)),"")</f>
        <v/>
      </c>
      <c r="H4906" t="str">
        <f>IF(J4906&lt;&gt;"", INDEX($D$5:$D$1433, MATCH(J4906, $E$5:$E$1433, 0)),"")</f>
        <v/>
      </c>
      <c r="I4906" t="str">
        <f>IFERROR(IF(J4906&lt;&gt;"", INDEX($B$5:$B$1433, MATCH(J4906, $E$5:$E$1433, 0)),""),"SAI")</f>
        <v/>
      </c>
      <c r="L4906" t="str">
        <f>IFERROR(IF($N$5="Sáng",IF(MID(K4906,2,7)-MID($L$2,2,7)&gt;0,"Trễ",""),IF(MID(K4906,2,7)-MID($Q$2,2,7)&gt;0,"Trễ","")),"")</f>
        <v/>
      </c>
      <c r="M4906" t="str">
        <f>IFERROR(IF($N$5="Sáng",MID(K4906,2,7)-MID($L$2,2,7),MID(K4906,2,7)-MID($Q$2,2,7)),"")</f>
        <v/>
      </c>
      <c r="Q4906" t="str">
        <f>IF(B4906&lt;&gt;"",IF(AND(P4906="",F4906=""),"Không phép ",""),"")</f>
        <v/>
      </c>
      <c r="R4906" t="str">
        <f>UPPER(B4906)</f>
        <v/>
      </c>
      <c r="T4906" t="str">
        <f>IFERROR(IF(J4906&lt;&gt;"", INDEX($S$5:$S$1433, MATCH(J4906, $E$5:$E$1433, 0)),""),"")</f>
        <v/>
      </c>
      <c r="V4906" t="str">
        <f>IFERROR(IF(J4906&lt;&gt;"", INDEX($U$5:$U$1433, MATCH(J4906, $E$5:$E$1433, 0)),""),"")</f>
        <v/>
      </c>
    </row>
    <row r="4907">
      <c r="A4907" t="str">
        <f>IF(B4907&lt;&gt;"",A4906+1,"")</f>
        <v/>
      </c>
      <c r="F4907" t="str">
        <f>IFERROR(IF(VLOOKUP(E4907,J:J,1,0)=E4907,"X",""),"")</f>
        <v/>
      </c>
      <c r="G4907" t="str">
        <f>IF(J4907&lt;&gt;"", INDEX($C$5:$C$1433, MATCH(J4907, $E$5:$E$1433, 0)),"")</f>
        <v/>
      </c>
      <c r="H4907" t="str">
        <f>IF(J4907&lt;&gt;"", INDEX($D$5:$D$1433, MATCH(J4907, $E$5:$E$1433, 0)),"")</f>
        <v/>
      </c>
      <c r="I4907" t="str">
        <f>IFERROR(IF(J4907&lt;&gt;"", INDEX($B$5:$B$1433, MATCH(J4907, $E$5:$E$1433, 0)),""),"SAI")</f>
        <v/>
      </c>
      <c r="L4907" t="str">
        <f>IFERROR(IF($N$5="Sáng",IF(MID(K4907,2,7)-MID($L$2,2,7)&gt;0,"Trễ",""),IF(MID(K4907,2,7)-MID($Q$2,2,7)&gt;0,"Trễ","")),"")</f>
        <v/>
      </c>
      <c r="M4907" t="str">
        <f>IFERROR(IF($N$5="Sáng",MID(K4907,2,7)-MID($L$2,2,7),MID(K4907,2,7)-MID($Q$2,2,7)),"")</f>
        <v/>
      </c>
      <c r="Q4907" t="str">
        <f>IF(B4907&lt;&gt;"",IF(AND(P4907="",F4907=""),"Không phép ",""),"")</f>
        <v/>
      </c>
      <c r="R4907" t="str">
        <f>UPPER(B4907)</f>
        <v/>
      </c>
      <c r="T4907" t="str">
        <f>IFERROR(IF(J4907&lt;&gt;"", INDEX($S$5:$S$1433, MATCH(J4907, $E$5:$E$1433, 0)),""),"")</f>
        <v/>
      </c>
      <c r="V4907" t="str">
        <f>IFERROR(IF(J4907&lt;&gt;"", INDEX($U$5:$U$1433, MATCH(J4907, $E$5:$E$1433, 0)),""),"")</f>
        <v/>
      </c>
    </row>
    <row r="4908">
      <c r="A4908" t="str">
        <f>IF(B4908&lt;&gt;"",A4907+1,"")</f>
        <v/>
      </c>
      <c r="F4908" t="str">
        <f>IFERROR(IF(VLOOKUP(E4908,J:J,1,0)=E4908,"X",""),"")</f>
        <v/>
      </c>
      <c r="G4908" t="str">
        <f>IF(J4908&lt;&gt;"", INDEX($C$5:$C$1433, MATCH(J4908, $E$5:$E$1433, 0)),"")</f>
        <v/>
      </c>
      <c r="H4908" t="str">
        <f>IF(J4908&lt;&gt;"", INDEX($D$5:$D$1433, MATCH(J4908, $E$5:$E$1433, 0)),"")</f>
        <v/>
      </c>
      <c r="I4908" t="str">
        <f>IFERROR(IF(J4908&lt;&gt;"", INDEX($B$5:$B$1433, MATCH(J4908, $E$5:$E$1433, 0)),""),"SAI")</f>
        <v/>
      </c>
      <c r="L4908" t="str">
        <f>IFERROR(IF($N$5="Sáng",IF(MID(K4908,2,7)-MID($L$2,2,7)&gt;0,"Trễ",""),IF(MID(K4908,2,7)-MID($Q$2,2,7)&gt;0,"Trễ","")),"")</f>
        <v/>
      </c>
      <c r="M4908" t="str">
        <f>IFERROR(IF($N$5="Sáng",MID(K4908,2,7)-MID($L$2,2,7),MID(K4908,2,7)-MID($Q$2,2,7)),"")</f>
        <v/>
      </c>
      <c r="Q4908" t="str">
        <f>IF(B4908&lt;&gt;"",IF(AND(P4908="",F4908=""),"Không phép ",""),"")</f>
        <v/>
      </c>
      <c r="R4908" t="str">
        <f>UPPER(B4908)</f>
        <v/>
      </c>
      <c r="T4908" t="str">
        <f>IFERROR(IF(J4908&lt;&gt;"", INDEX($S$5:$S$1433, MATCH(J4908, $E$5:$E$1433, 0)),""),"")</f>
        <v/>
      </c>
      <c r="V4908" t="str">
        <f>IFERROR(IF(J4908&lt;&gt;"", INDEX($U$5:$U$1433, MATCH(J4908, $E$5:$E$1433, 0)),""),"")</f>
        <v/>
      </c>
    </row>
    <row r="4909">
      <c r="A4909" t="str">
        <f>IF(B4909&lt;&gt;"",A4908+1,"")</f>
        <v/>
      </c>
      <c r="F4909" t="str">
        <f>IFERROR(IF(VLOOKUP(E4909,J:J,1,0)=E4909,"X",""),"")</f>
        <v/>
      </c>
      <c r="G4909" t="str">
        <f>IF(J4909&lt;&gt;"", INDEX($C$5:$C$1433, MATCH(J4909, $E$5:$E$1433, 0)),"")</f>
        <v/>
      </c>
      <c r="H4909" t="str">
        <f>IF(J4909&lt;&gt;"", INDEX($D$5:$D$1433, MATCH(J4909, $E$5:$E$1433, 0)),"")</f>
        <v/>
      </c>
      <c r="I4909" t="str">
        <f>IFERROR(IF(J4909&lt;&gt;"", INDEX($B$5:$B$1433, MATCH(J4909, $E$5:$E$1433, 0)),""),"SAI")</f>
        <v/>
      </c>
      <c r="L4909" t="str">
        <f>IFERROR(IF($N$5="Sáng",IF(MID(K4909,2,7)-MID($L$2,2,7)&gt;0,"Trễ",""),IF(MID(K4909,2,7)-MID($Q$2,2,7)&gt;0,"Trễ","")),"")</f>
        <v/>
      </c>
      <c r="M4909" t="str">
        <f>IFERROR(IF($N$5="Sáng",MID(K4909,2,7)-MID($L$2,2,7),MID(K4909,2,7)-MID($Q$2,2,7)),"")</f>
        <v/>
      </c>
      <c r="Q4909" t="str">
        <f>IF(B4909&lt;&gt;"",IF(AND(P4909="",F4909=""),"Không phép ",""),"")</f>
        <v/>
      </c>
      <c r="R4909" t="str">
        <f>UPPER(B4909)</f>
        <v/>
      </c>
      <c r="T4909" t="str">
        <f>IFERROR(IF(J4909&lt;&gt;"", INDEX($S$5:$S$1433, MATCH(J4909, $E$5:$E$1433, 0)),""),"")</f>
        <v/>
      </c>
      <c r="V4909" t="str">
        <f>IFERROR(IF(J4909&lt;&gt;"", INDEX($U$5:$U$1433, MATCH(J4909, $E$5:$E$1433, 0)),""),"")</f>
        <v/>
      </c>
    </row>
    <row r="4910">
      <c r="A4910" t="str">
        <f>IF(B4910&lt;&gt;"",A4909+1,"")</f>
        <v/>
      </c>
      <c r="F4910" t="str">
        <f>IFERROR(IF(VLOOKUP(E4910,J:J,1,0)=E4910,"X",""),"")</f>
        <v/>
      </c>
      <c r="G4910" t="str">
        <f>IF(J4910&lt;&gt;"", INDEX($C$5:$C$1433, MATCH(J4910, $E$5:$E$1433, 0)),"")</f>
        <v/>
      </c>
      <c r="H4910" t="str">
        <f>IF(J4910&lt;&gt;"", INDEX($D$5:$D$1433, MATCH(J4910, $E$5:$E$1433, 0)),"")</f>
        <v/>
      </c>
      <c r="I4910" t="str">
        <f>IFERROR(IF(J4910&lt;&gt;"", INDEX($B$5:$B$1433, MATCH(J4910, $E$5:$E$1433, 0)),""),"SAI")</f>
        <v/>
      </c>
      <c r="L4910" t="str">
        <f>IFERROR(IF($N$5="Sáng",IF(MID(K4910,2,7)-MID($L$2,2,7)&gt;0,"Trễ",""),IF(MID(K4910,2,7)-MID($Q$2,2,7)&gt;0,"Trễ","")),"")</f>
        <v/>
      </c>
      <c r="M4910" t="str">
        <f>IFERROR(IF($N$5="Sáng",MID(K4910,2,7)-MID($L$2,2,7),MID(K4910,2,7)-MID($Q$2,2,7)),"")</f>
        <v/>
      </c>
      <c r="Q4910" t="str">
        <f>IF(B4910&lt;&gt;"",IF(AND(P4910="",F4910=""),"Không phép ",""),"")</f>
        <v/>
      </c>
      <c r="R4910" t="str">
        <f>UPPER(B4910)</f>
        <v/>
      </c>
      <c r="T4910" t="str">
        <f>IFERROR(IF(J4910&lt;&gt;"", INDEX($S$5:$S$1433, MATCH(J4910, $E$5:$E$1433, 0)),""),"")</f>
        <v/>
      </c>
      <c r="V4910" t="str">
        <f>IFERROR(IF(J4910&lt;&gt;"", INDEX($U$5:$U$1433, MATCH(J4910, $E$5:$E$1433, 0)),""),"")</f>
        <v/>
      </c>
    </row>
    <row r="4911">
      <c r="A4911" t="str">
        <f>IF(B4911&lt;&gt;"",A4910+1,"")</f>
        <v/>
      </c>
      <c r="F4911" t="str">
        <f>IFERROR(IF(VLOOKUP(E4911,J:J,1,0)=E4911,"X",""),"")</f>
        <v/>
      </c>
      <c r="G4911" t="str">
        <f>IF(J4911&lt;&gt;"", INDEX($C$5:$C$1433, MATCH(J4911, $E$5:$E$1433, 0)),"")</f>
        <v/>
      </c>
      <c r="H4911" t="str">
        <f>IF(J4911&lt;&gt;"", INDEX($D$5:$D$1433, MATCH(J4911, $E$5:$E$1433, 0)),"")</f>
        <v/>
      </c>
      <c r="I4911" t="str">
        <f>IFERROR(IF(J4911&lt;&gt;"", INDEX($B$5:$B$1433, MATCH(J4911, $E$5:$E$1433, 0)),""),"SAI")</f>
        <v/>
      </c>
      <c r="L4911" t="str">
        <f>IFERROR(IF($N$5="Sáng",IF(MID(K4911,2,7)-MID($L$2,2,7)&gt;0,"Trễ",""),IF(MID(K4911,2,7)-MID($Q$2,2,7)&gt;0,"Trễ","")),"")</f>
        <v/>
      </c>
      <c r="M4911" t="str">
        <f>IFERROR(IF($N$5="Sáng",MID(K4911,2,7)-MID($L$2,2,7),MID(K4911,2,7)-MID($Q$2,2,7)),"")</f>
        <v/>
      </c>
      <c r="Q4911" t="str">
        <f>IF(B4911&lt;&gt;"",IF(AND(P4911="",F4911=""),"Không phép ",""),"")</f>
        <v/>
      </c>
      <c r="R4911" t="str">
        <f>UPPER(B4911)</f>
        <v/>
      </c>
      <c r="T4911" t="str">
        <f>IFERROR(IF(J4911&lt;&gt;"", INDEX($S$5:$S$1433, MATCH(J4911, $E$5:$E$1433, 0)),""),"")</f>
        <v/>
      </c>
      <c r="V4911" t="str">
        <f>IFERROR(IF(J4911&lt;&gt;"", INDEX($U$5:$U$1433, MATCH(J4911, $E$5:$E$1433, 0)),""),"")</f>
        <v/>
      </c>
    </row>
    <row r="4912">
      <c r="A4912" t="str">
        <f>IF(B4912&lt;&gt;"",A4911+1,"")</f>
        <v/>
      </c>
      <c r="F4912" t="str">
        <f>IFERROR(IF(VLOOKUP(E4912,J:J,1,0)=E4912,"X",""),"")</f>
        <v/>
      </c>
      <c r="G4912" t="str">
        <f>IF(J4912&lt;&gt;"", INDEX($C$5:$C$1433, MATCH(J4912, $E$5:$E$1433, 0)),"")</f>
        <v/>
      </c>
      <c r="H4912" t="str">
        <f>IF(J4912&lt;&gt;"", INDEX($D$5:$D$1433, MATCH(J4912, $E$5:$E$1433, 0)),"")</f>
        <v/>
      </c>
      <c r="I4912" t="str">
        <f>IFERROR(IF(J4912&lt;&gt;"", INDEX($B$5:$B$1433, MATCH(J4912, $E$5:$E$1433, 0)),""),"SAI")</f>
        <v/>
      </c>
      <c r="L4912" t="str">
        <f>IFERROR(IF($N$5="Sáng",IF(MID(K4912,2,7)-MID($L$2,2,7)&gt;0,"Trễ",""),IF(MID(K4912,2,7)-MID($Q$2,2,7)&gt;0,"Trễ","")),"")</f>
        <v/>
      </c>
      <c r="M4912" t="str">
        <f>IFERROR(IF($N$5="Sáng",MID(K4912,2,7)-MID($L$2,2,7),MID(K4912,2,7)-MID($Q$2,2,7)),"")</f>
        <v/>
      </c>
      <c r="Q4912" t="str">
        <f>IF(B4912&lt;&gt;"",IF(AND(P4912="",F4912=""),"Không phép ",""),"")</f>
        <v/>
      </c>
      <c r="R4912" t="str">
        <f>UPPER(B4912)</f>
        <v/>
      </c>
      <c r="T4912" t="str">
        <f>IFERROR(IF(J4912&lt;&gt;"", INDEX($S$5:$S$1433, MATCH(J4912, $E$5:$E$1433, 0)),""),"")</f>
        <v/>
      </c>
      <c r="V4912" t="str">
        <f>IFERROR(IF(J4912&lt;&gt;"", INDEX($U$5:$U$1433, MATCH(J4912, $E$5:$E$1433, 0)),""),"")</f>
        <v/>
      </c>
    </row>
    <row r="4913">
      <c r="A4913" t="str">
        <f>IF(B4913&lt;&gt;"",A4912+1,"")</f>
        <v/>
      </c>
      <c r="F4913" t="str">
        <f>IFERROR(IF(VLOOKUP(E4913,J:J,1,0)=E4913,"X",""),"")</f>
        <v/>
      </c>
      <c r="G4913" t="str">
        <f>IF(J4913&lt;&gt;"", INDEX($C$5:$C$1433, MATCH(J4913, $E$5:$E$1433, 0)),"")</f>
        <v/>
      </c>
      <c r="H4913" t="str">
        <f>IF(J4913&lt;&gt;"", INDEX($D$5:$D$1433, MATCH(J4913, $E$5:$E$1433, 0)),"")</f>
        <v/>
      </c>
      <c r="I4913" t="str">
        <f>IFERROR(IF(J4913&lt;&gt;"", INDEX($B$5:$B$1433, MATCH(J4913, $E$5:$E$1433, 0)),""),"SAI")</f>
        <v/>
      </c>
      <c r="L4913" t="str">
        <f>IFERROR(IF($N$5="Sáng",IF(MID(K4913,2,7)-MID($L$2,2,7)&gt;0,"Trễ",""),IF(MID(K4913,2,7)-MID($Q$2,2,7)&gt;0,"Trễ","")),"")</f>
        <v/>
      </c>
      <c r="M4913" t="str">
        <f>IFERROR(IF($N$5="Sáng",MID(K4913,2,7)-MID($L$2,2,7),MID(K4913,2,7)-MID($Q$2,2,7)),"")</f>
        <v/>
      </c>
      <c r="Q4913" t="str">
        <f>IF(B4913&lt;&gt;"",IF(AND(P4913="",F4913=""),"Không phép ",""),"")</f>
        <v/>
      </c>
      <c r="R4913" t="str">
        <f>UPPER(B4913)</f>
        <v/>
      </c>
      <c r="T4913" t="str">
        <f>IFERROR(IF(J4913&lt;&gt;"", INDEX($S$5:$S$1433, MATCH(J4913, $E$5:$E$1433, 0)),""),"")</f>
        <v/>
      </c>
      <c r="V4913" t="str">
        <f>IFERROR(IF(J4913&lt;&gt;"", INDEX($U$5:$U$1433, MATCH(J4913, $E$5:$E$1433, 0)),""),"")</f>
        <v/>
      </c>
    </row>
    <row r="4914">
      <c r="A4914" t="str">
        <f>IF(B4914&lt;&gt;"",A4913+1,"")</f>
        <v/>
      </c>
      <c r="F4914" t="str">
        <f>IFERROR(IF(VLOOKUP(E4914,J:J,1,0)=E4914,"X",""),"")</f>
        <v/>
      </c>
      <c r="G4914" t="str">
        <f>IF(J4914&lt;&gt;"", INDEX($C$5:$C$1433, MATCH(J4914, $E$5:$E$1433, 0)),"")</f>
        <v/>
      </c>
      <c r="H4914" t="str">
        <f>IF(J4914&lt;&gt;"", INDEX($D$5:$D$1433, MATCH(J4914, $E$5:$E$1433, 0)),"")</f>
        <v/>
      </c>
      <c r="I4914" t="str">
        <f>IFERROR(IF(J4914&lt;&gt;"", INDEX($B$5:$B$1433, MATCH(J4914, $E$5:$E$1433, 0)),""),"SAI")</f>
        <v/>
      </c>
      <c r="L4914" t="str">
        <f>IFERROR(IF($N$5="Sáng",IF(MID(K4914,2,7)-MID($L$2,2,7)&gt;0,"Trễ",""),IF(MID(K4914,2,7)-MID($Q$2,2,7)&gt;0,"Trễ","")),"")</f>
        <v/>
      </c>
      <c r="M4914" t="str">
        <f>IFERROR(IF($N$5="Sáng",MID(K4914,2,7)-MID($L$2,2,7),MID(K4914,2,7)-MID($Q$2,2,7)),"")</f>
        <v/>
      </c>
      <c r="Q4914" t="str">
        <f>IF(B4914&lt;&gt;"",IF(AND(P4914="",F4914=""),"Không phép ",""),"")</f>
        <v/>
      </c>
      <c r="R4914" t="str">
        <f>UPPER(B4914)</f>
        <v/>
      </c>
      <c r="T4914" t="str">
        <f>IFERROR(IF(J4914&lt;&gt;"", INDEX($S$5:$S$1433, MATCH(J4914, $E$5:$E$1433, 0)),""),"")</f>
        <v/>
      </c>
      <c r="V4914" t="str">
        <f>IFERROR(IF(J4914&lt;&gt;"", INDEX($U$5:$U$1433, MATCH(J4914, $E$5:$E$1433, 0)),""),"")</f>
        <v/>
      </c>
    </row>
    <row r="4915">
      <c r="A4915" t="str">
        <f>IF(B4915&lt;&gt;"",A4914+1,"")</f>
        <v/>
      </c>
      <c r="F4915" t="str">
        <f>IFERROR(IF(VLOOKUP(E4915,J:J,1,0)=E4915,"X",""),"")</f>
        <v/>
      </c>
      <c r="G4915" t="str">
        <f>IF(J4915&lt;&gt;"", INDEX($C$5:$C$1433, MATCH(J4915, $E$5:$E$1433, 0)),"")</f>
        <v/>
      </c>
      <c r="H4915" t="str">
        <f>IF(J4915&lt;&gt;"", INDEX($D$5:$D$1433, MATCH(J4915, $E$5:$E$1433, 0)),"")</f>
        <v/>
      </c>
      <c r="I4915" t="str">
        <f>IFERROR(IF(J4915&lt;&gt;"", INDEX($B$5:$B$1433, MATCH(J4915, $E$5:$E$1433, 0)),""),"SAI")</f>
        <v/>
      </c>
      <c r="L4915" t="str">
        <f>IFERROR(IF($N$5="Sáng",IF(MID(K4915,2,7)-MID($L$2,2,7)&gt;0,"Trễ",""),IF(MID(K4915,2,7)-MID($Q$2,2,7)&gt;0,"Trễ","")),"")</f>
        <v/>
      </c>
      <c r="M4915" t="str">
        <f>IFERROR(IF($N$5="Sáng",MID(K4915,2,7)-MID($L$2,2,7),MID(K4915,2,7)-MID($Q$2,2,7)),"")</f>
        <v/>
      </c>
      <c r="Q4915" t="str">
        <f>IF(B4915&lt;&gt;"",IF(AND(P4915="",F4915=""),"Không phép ",""),"")</f>
        <v/>
      </c>
      <c r="R4915" t="str">
        <f>UPPER(B4915)</f>
        <v/>
      </c>
      <c r="T4915" t="str">
        <f>IFERROR(IF(J4915&lt;&gt;"", INDEX($S$5:$S$1433, MATCH(J4915, $E$5:$E$1433, 0)),""),"")</f>
        <v/>
      </c>
      <c r="V4915" t="str">
        <f>IFERROR(IF(J4915&lt;&gt;"", INDEX($U$5:$U$1433, MATCH(J4915, $E$5:$E$1433, 0)),""),"")</f>
        <v/>
      </c>
    </row>
    <row r="4916">
      <c r="A4916" t="str">
        <f>IF(B4916&lt;&gt;"",A4915+1,"")</f>
        <v/>
      </c>
      <c r="F4916" t="str">
        <f>IFERROR(IF(VLOOKUP(E4916,J:J,1,0)=E4916,"X",""),"")</f>
        <v/>
      </c>
      <c r="G4916" t="str">
        <f>IF(J4916&lt;&gt;"", INDEX($C$5:$C$1433, MATCH(J4916, $E$5:$E$1433, 0)),"")</f>
        <v/>
      </c>
      <c r="H4916" t="str">
        <f>IF(J4916&lt;&gt;"", INDEX($D$5:$D$1433, MATCH(J4916, $E$5:$E$1433, 0)),"")</f>
        <v/>
      </c>
      <c r="I4916" t="str">
        <f>IFERROR(IF(J4916&lt;&gt;"", INDEX($B$5:$B$1433, MATCH(J4916, $E$5:$E$1433, 0)),""),"SAI")</f>
        <v/>
      </c>
      <c r="L4916" t="str">
        <f>IFERROR(IF($N$5="Sáng",IF(MID(K4916,2,7)-MID($L$2,2,7)&gt;0,"Trễ",""),IF(MID(K4916,2,7)-MID($Q$2,2,7)&gt;0,"Trễ","")),"")</f>
        <v/>
      </c>
      <c r="M4916" t="str">
        <f>IFERROR(IF($N$5="Sáng",MID(K4916,2,7)-MID($L$2,2,7),MID(K4916,2,7)-MID($Q$2,2,7)),"")</f>
        <v/>
      </c>
      <c r="Q4916" t="str">
        <f>IF(B4916&lt;&gt;"",IF(AND(P4916="",F4916=""),"Không phép ",""),"")</f>
        <v/>
      </c>
      <c r="R4916" t="str">
        <f>UPPER(B4916)</f>
        <v/>
      </c>
      <c r="T4916" t="str">
        <f>IFERROR(IF(J4916&lt;&gt;"", INDEX($S$5:$S$1433, MATCH(J4916, $E$5:$E$1433, 0)),""),"")</f>
        <v/>
      </c>
      <c r="V4916" t="str">
        <f>IFERROR(IF(J4916&lt;&gt;"", INDEX($U$5:$U$1433, MATCH(J4916, $E$5:$E$1433, 0)),""),"")</f>
        <v/>
      </c>
    </row>
    <row r="4917">
      <c r="A4917" t="str">
        <f>IF(B4917&lt;&gt;"",A4916+1,"")</f>
        <v/>
      </c>
      <c r="F4917" t="str">
        <f>IFERROR(IF(VLOOKUP(E4917,J:J,1,0)=E4917,"X",""),"")</f>
        <v/>
      </c>
      <c r="G4917" t="str">
        <f>IF(J4917&lt;&gt;"", INDEX($C$5:$C$1433, MATCH(J4917, $E$5:$E$1433, 0)),"")</f>
        <v/>
      </c>
      <c r="H4917" t="str">
        <f>IF(J4917&lt;&gt;"", INDEX($D$5:$D$1433, MATCH(J4917, $E$5:$E$1433, 0)),"")</f>
        <v/>
      </c>
      <c r="I4917" t="str">
        <f>IFERROR(IF(J4917&lt;&gt;"", INDEX($B$5:$B$1433, MATCH(J4917, $E$5:$E$1433, 0)),""),"SAI")</f>
        <v/>
      </c>
      <c r="L4917" t="str">
        <f>IFERROR(IF($N$5="Sáng",IF(MID(K4917,2,7)-MID($L$2,2,7)&gt;0,"Trễ",""),IF(MID(K4917,2,7)-MID($Q$2,2,7)&gt;0,"Trễ","")),"")</f>
        <v/>
      </c>
      <c r="M4917" t="str">
        <f>IFERROR(IF($N$5="Sáng",MID(K4917,2,7)-MID($L$2,2,7),MID(K4917,2,7)-MID($Q$2,2,7)),"")</f>
        <v/>
      </c>
      <c r="Q4917" t="str">
        <f>IF(B4917&lt;&gt;"",IF(AND(P4917="",F4917=""),"Không phép ",""),"")</f>
        <v/>
      </c>
      <c r="R4917" t="str">
        <f>UPPER(B4917)</f>
        <v/>
      </c>
      <c r="T4917" t="str">
        <f>IFERROR(IF(J4917&lt;&gt;"", INDEX($S$5:$S$1433, MATCH(J4917, $E$5:$E$1433, 0)),""),"")</f>
        <v/>
      </c>
      <c r="V4917" t="str">
        <f>IFERROR(IF(J4917&lt;&gt;"", INDEX($U$5:$U$1433, MATCH(J4917, $E$5:$E$1433, 0)),""),"")</f>
        <v/>
      </c>
    </row>
    <row r="4918">
      <c r="A4918" t="str">
        <f>IF(B4918&lt;&gt;"",A4917+1,"")</f>
        <v/>
      </c>
      <c r="F4918" t="str">
        <f>IFERROR(IF(VLOOKUP(E4918,J:J,1,0)=E4918,"X",""),"")</f>
        <v/>
      </c>
      <c r="G4918" t="str">
        <f>IF(J4918&lt;&gt;"", INDEX($C$5:$C$1433, MATCH(J4918, $E$5:$E$1433, 0)),"")</f>
        <v/>
      </c>
      <c r="H4918" t="str">
        <f>IF(J4918&lt;&gt;"", INDEX($D$5:$D$1433, MATCH(J4918, $E$5:$E$1433, 0)),"")</f>
        <v/>
      </c>
      <c r="I4918" t="str">
        <f>IFERROR(IF(J4918&lt;&gt;"", INDEX($B$5:$B$1433, MATCH(J4918, $E$5:$E$1433, 0)),""),"SAI")</f>
        <v/>
      </c>
      <c r="L4918" t="str">
        <f>IFERROR(IF($N$5="Sáng",IF(MID(K4918,2,7)-MID($L$2,2,7)&gt;0,"Trễ",""),IF(MID(K4918,2,7)-MID($Q$2,2,7)&gt;0,"Trễ","")),"")</f>
        <v/>
      </c>
      <c r="M4918" t="str">
        <f>IFERROR(IF($N$5="Sáng",MID(K4918,2,7)-MID($L$2,2,7),MID(K4918,2,7)-MID($Q$2,2,7)),"")</f>
        <v/>
      </c>
      <c r="Q4918" t="str">
        <f>IF(B4918&lt;&gt;"",IF(AND(P4918="",F4918=""),"Không phép ",""),"")</f>
        <v/>
      </c>
      <c r="R4918" t="str">
        <f>UPPER(B4918)</f>
        <v/>
      </c>
      <c r="T4918" t="str">
        <f>IFERROR(IF(J4918&lt;&gt;"", INDEX($S$5:$S$1433, MATCH(J4918, $E$5:$E$1433, 0)),""),"")</f>
        <v/>
      </c>
      <c r="V4918" t="str">
        <f>IFERROR(IF(J4918&lt;&gt;"", INDEX($U$5:$U$1433, MATCH(J4918, $E$5:$E$1433, 0)),""),"")</f>
        <v/>
      </c>
    </row>
    <row r="4919">
      <c r="A4919" t="str">
        <f>IF(B4919&lt;&gt;"",A4918+1,"")</f>
        <v/>
      </c>
      <c r="F4919" t="str">
        <f>IFERROR(IF(VLOOKUP(E4919,J:J,1,0)=E4919,"X",""),"")</f>
        <v/>
      </c>
      <c r="G4919" t="str">
        <f>IF(J4919&lt;&gt;"", INDEX($C$5:$C$1433, MATCH(J4919, $E$5:$E$1433, 0)),"")</f>
        <v/>
      </c>
      <c r="H4919" t="str">
        <f>IF(J4919&lt;&gt;"", INDEX($D$5:$D$1433, MATCH(J4919, $E$5:$E$1433, 0)),"")</f>
        <v/>
      </c>
      <c r="I4919" t="str">
        <f>IFERROR(IF(J4919&lt;&gt;"", INDEX($B$5:$B$1433, MATCH(J4919, $E$5:$E$1433, 0)),""),"SAI")</f>
        <v/>
      </c>
      <c r="L4919" t="str">
        <f>IFERROR(IF($N$5="Sáng",IF(MID(K4919,2,7)-MID($L$2,2,7)&gt;0,"Trễ",""),IF(MID(K4919,2,7)-MID($Q$2,2,7)&gt;0,"Trễ","")),"")</f>
        <v/>
      </c>
      <c r="M4919" t="str">
        <f>IFERROR(IF($N$5="Sáng",MID(K4919,2,7)-MID($L$2,2,7),MID(K4919,2,7)-MID($Q$2,2,7)),"")</f>
        <v/>
      </c>
      <c r="Q4919" t="str">
        <f>IF(B4919&lt;&gt;"",IF(AND(P4919="",F4919=""),"Không phép ",""),"")</f>
        <v/>
      </c>
      <c r="R4919" t="str">
        <f>UPPER(B4919)</f>
        <v/>
      </c>
      <c r="T4919" t="str">
        <f>IFERROR(IF(J4919&lt;&gt;"", INDEX($S$5:$S$1433, MATCH(J4919, $E$5:$E$1433, 0)),""),"")</f>
        <v/>
      </c>
      <c r="V4919" t="str">
        <f>IFERROR(IF(J4919&lt;&gt;"", INDEX($U$5:$U$1433, MATCH(J4919, $E$5:$E$1433, 0)),""),"")</f>
        <v/>
      </c>
    </row>
    <row r="4920">
      <c r="A4920" t="str">
        <f>IF(B4920&lt;&gt;"",A4919+1,"")</f>
        <v/>
      </c>
      <c r="F4920" t="str">
        <f>IFERROR(IF(VLOOKUP(E4920,J:J,1,0)=E4920,"X",""),"")</f>
        <v/>
      </c>
      <c r="G4920" t="str">
        <f>IF(J4920&lt;&gt;"", INDEX($C$5:$C$1433, MATCH(J4920, $E$5:$E$1433, 0)),"")</f>
        <v/>
      </c>
      <c r="H4920" t="str">
        <f>IF(J4920&lt;&gt;"", INDEX($D$5:$D$1433, MATCH(J4920, $E$5:$E$1433, 0)),"")</f>
        <v/>
      </c>
      <c r="I4920" t="str">
        <f>IFERROR(IF(J4920&lt;&gt;"", INDEX($B$5:$B$1433, MATCH(J4920, $E$5:$E$1433, 0)),""),"SAI")</f>
        <v/>
      </c>
      <c r="L4920" t="str">
        <f>IFERROR(IF($N$5="Sáng",IF(MID(K4920,2,7)-MID($L$2,2,7)&gt;0,"Trễ",""),IF(MID(K4920,2,7)-MID($Q$2,2,7)&gt;0,"Trễ","")),"")</f>
        <v/>
      </c>
      <c r="M4920" t="str">
        <f>IFERROR(IF($N$5="Sáng",MID(K4920,2,7)-MID($L$2,2,7),MID(K4920,2,7)-MID($Q$2,2,7)),"")</f>
        <v/>
      </c>
      <c r="Q4920" t="str">
        <f>IF(B4920&lt;&gt;"",IF(AND(P4920="",F4920=""),"Không phép ",""),"")</f>
        <v/>
      </c>
      <c r="R4920" t="str">
        <f>UPPER(B4920)</f>
        <v/>
      </c>
      <c r="T4920" t="str">
        <f>IFERROR(IF(J4920&lt;&gt;"", INDEX($S$5:$S$1433, MATCH(J4920, $E$5:$E$1433, 0)),""),"")</f>
        <v/>
      </c>
      <c r="V4920" t="str">
        <f>IFERROR(IF(J4920&lt;&gt;"", INDEX($U$5:$U$1433, MATCH(J4920, $E$5:$E$1433, 0)),""),"")</f>
        <v/>
      </c>
    </row>
    <row r="4921">
      <c r="A4921" t="str">
        <f>IF(B4921&lt;&gt;"",A4920+1,"")</f>
        <v/>
      </c>
      <c r="F4921" t="str">
        <f>IFERROR(IF(VLOOKUP(E4921,J:J,1,0)=E4921,"X",""),"")</f>
        <v/>
      </c>
      <c r="G4921" t="str">
        <f>IF(J4921&lt;&gt;"", INDEX($C$5:$C$1433, MATCH(J4921, $E$5:$E$1433, 0)),"")</f>
        <v/>
      </c>
      <c r="H4921" t="str">
        <f>IF(J4921&lt;&gt;"", INDEX($D$5:$D$1433, MATCH(J4921, $E$5:$E$1433, 0)),"")</f>
        <v/>
      </c>
      <c r="I4921" t="str">
        <f>IFERROR(IF(J4921&lt;&gt;"", INDEX($B$5:$B$1433, MATCH(J4921, $E$5:$E$1433, 0)),""),"SAI")</f>
        <v/>
      </c>
      <c r="L4921" t="str">
        <f>IFERROR(IF($N$5="Sáng",IF(MID(K4921,2,7)-MID($L$2,2,7)&gt;0,"Trễ",""),IF(MID(K4921,2,7)-MID($Q$2,2,7)&gt;0,"Trễ","")),"")</f>
        <v/>
      </c>
      <c r="M4921" t="str">
        <f>IFERROR(IF($N$5="Sáng",MID(K4921,2,7)-MID($L$2,2,7),MID(K4921,2,7)-MID($Q$2,2,7)),"")</f>
        <v/>
      </c>
      <c r="Q4921" t="str">
        <f>IF(B4921&lt;&gt;"",IF(AND(P4921="",F4921=""),"Không phép ",""),"")</f>
        <v/>
      </c>
      <c r="R4921" t="str">
        <f>UPPER(B4921)</f>
        <v/>
      </c>
      <c r="T4921" t="str">
        <f>IFERROR(IF(J4921&lt;&gt;"", INDEX($S$5:$S$1433, MATCH(J4921, $E$5:$E$1433, 0)),""),"")</f>
        <v/>
      </c>
      <c r="V4921" t="str">
        <f>IFERROR(IF(J4921&lt;&gt;"", INDEX($U$5:$U$1433, MATCH(J4921, $E$5:$E$1433, 0)),""),"")</f>
        <v/>
      </c>
    </row>
    <row r="4922">
      <c r="A4922" t="str">
        <f>IF(B4922&lt;&gt;"",A4921+1,"")</f>
        <v/>
      </c>
      <c r="F4922" t="str">
        <f>IFERROR(IF(VLOOKUP(E4922,J:J,1,0)=E4922,"X",""),"")</f>
        <v/>
      </c>
      <c r="G4922" t="str">
        <f>IF(J4922&lt;&gt;"", INDEX($C$5:$C$1433, MATCH(J4922, $E$5:$E$1433, 0)),"")</f>
        <v/>
      </c>
      <c r="H4922" t="str">
        <f>IF(J4922&lt;&gt;"", INDEX($D$5:$D$1433, MATCH(J4922, $E$5:$E$1433, 0)),"")</f>
        <v/>
      </c>
      <c r="I4922" t="str">
        <f>IFERROR(IF(J4922&lt;&gt;"", INDEX($B$5:$B$1433, MATCH(J4922, $E$5:$E$1433, 0)),""),"SAI")</f>
        <v/>
      </c>
      <c r="L4922" t="str">
        <f>IFERROR(IF($N$5="Sáng",IF(MID(K4922,2,7)-MID($L$2,2,7)&gt;0,"Trễ",""),IF(MID(K4922,2,7)-MID($Q$2,2,7)&gt;0,"Trễ","")),"")</f>
        <v/>
      </c>
      <c r="M4922" t="str">
        <f>IFERROR(IF($N$5="Sáng",MID(K4922,2,7)-MID($L$2,2,7),MID(K4922,2,7)-MID($Q$2,2,7)),"")</f>
        <v/>
      </c>
      <c r="Q4922" t="str">
        <f>IF(B4922&lt;&gt;"",IF(AND(P4922="",F4922=""),"Không phép ",""),"")</f>
        <v/>
      </c>
      <c r="R4922" t="str">
        <f>UPPER(B4922)</f>
        <v/>
      </c>
      <c r="T4922" t="str">
        <f>IFERROR(IF(J4922&lt;&gt;"", INDEX($S$5:$S$1433, MATCH(J4922, $E$5:$E$1433, 0)),""),"")</f>
        <v/>
      </c>
      <c r="V4922" t="str">
        <f>IFERROR(IF(J4922&lt;&gt;"", INDEX($U$5:$U$1433, MATCH(J4922, $E$5:$E$1433, 0)),""),"")</f>
        <v/>
      </c>
    </row>
    <row r="4923">
      <c r="A4923" t="str">
        <f>IF(B4923&lt;&gt;"",A4922+1,"")</f>
        <v/>
      </c>
      <c r="F4923" t="str">
        <f>IFERROR(IF(VLOOKUP(E4923,J:J,1,0)=E4923,"X",""),"")</f>
        <v/>
      </c>
      <c r="G4923" t="str">
        <f>IF(J4923&lt;&gt;"", INDEX($C$5:$C$1433, MATCH(J4923, $E$5:$E$1433, 0)),"")</f>
        <v/>
      </c>
      <c r="H4923" t="str">
        <f>IF(J4923&lt;&gt;"", INDEX($D$5:$D$1433, MATCH(J4923, $E$5:$E$1433, 0)),"")</f>
        <v/>
      </c>
      <c r="I4923" t="str">
        <f>IFERROR(IF(J4923&lt;&gt;"", INDEX($B$5:$B$1433, MATCH(J4923, $E$5:$E$1433, 0)),""),"SAI")</f>
        <v/>
      </c>
      <c r="L4923" t="str">
        <f>IFERROR(IF($N$5="Sáng",IF(MID(K4923,2,7)-MID($L$2,2,7)&gt;0,"Trễ",""),IF(MID(K4923,2,7)-MID($Q$2,2,7)&gt;0,"Trễ","")),"")</f>
        <v/>
      </c>
      <c r="M4923" t="str">
        <f>IFERROR(IF($N$5="Sáng",MID(K4923,2,7)-MID($L$2,2,7),MID(K4923,2,7)-MID($Q$2,2,7)),"")</f>
        <v/>
      </c>
      <c r="Q4923" t="str">
        <f>IF(B4923&lt;&gt;"",IF(AND(P4923="",F4923=""),"Không phép ",""),"")</f>
        <v/>
      </c>
      <c r="R4923" t="str">
        <f>UPPER(B4923)</f>
        <v/>
      </c>
      <c r="T4923" t="str">
        <f>IFERROR(IF(J4923&lt;&gt;"", INDEX($S$5:$S$1433, MATCH(J4923, $E$5:$E$1433, 0)),""),"")</f>
        <v/>
      </c>
      <c r="V4923" t="str">
        <f>IFERROR(IF(J4923&lt;&gt;"", INDEX($U$5:$U$1433, MATCH(J4923, $E$5:$E$1433, 0)),""),"")</f>
        <v/>
      </c>
    </row>
    <row r="4924">
      <c r="A4924" t="str">
        <f>IF(B4924&lt;&gt;"",A4923+1,"")</f>
        <v/>
      </c>
      <c r="F4924" t="str">
        <f>IFERROR(IF(VLOOKUP(E4924,J:J,1,0)=E4924,"X",""),"")</f>
        <v/>
      </c>
      <c r="G4924" t="str">
        <f>IF(J4924&lt;&gt;"", INDEX($C$5:$C$1433, MATCH(J4924, $E$5:$E$1433, 0)),"")</f>
        <v/>
      </c>
      <c r="H4924" t="str">
        <f>IF(J4924&lt;&gt;"", INDEX($D$5:$D$1433, MATCH(J4924, $E$5:$E$1433, 0)),"")</f>
        <v/>
      </c>
      <c r="I4924" t="str">
        <f>IFERROR(IF(J4924&lt;&gt;"", INDEX($B$5:$B$1433, MATCH(J4924, $E$5:$E$1433, 0)),""),"SAI")</f>
        <v/>
      </c>
      <c r="L4924" t="str">
        <f>IFERROR(IF($N$5="Sáng",IF(MID(K4924,2,7)-MID($L$2,2,7)&gt;0,"Trễ",""),IF(MID(K4924,2,7)-MID($Q$2,2,7)&gt;0,"Trễ","")),"")</f>
        <v/>
      </c>
      <c r="M4924" t="str">
        <f>IFERROR(IF($N$5="Sáng",MID(K4924,2,7)-MID($L$2,2,7),MID(K4924,2,7)-MID($Q$2,2,7)),"")</f>
        <v/>
      </c>
      <c r="Q4924" t="str">
        <f>IF(B4924&lt;&gt;"",IF(AND(P4924="",F4924=""),"Không phép ",""),"")</f>
        <v/>
      </c>
      <c r="R4924" t="str">
        <f>UPPER(B4924)</f>
        <v/>
      </c>
      <c r="T4924" t="str">
        <f>IFERROR(IF(J4924&lt;&gt;"", INDEX($S$5:$S$1433, MATCH(J4924, $E$5:$E$1433, 0)),""),"")</f>
        <v/>
      </c>
      <c r="V4924" t="str">
        <f>IFERROR(IF(J4924&lt;&gt;"", INDEX($U$5:$U$1433, MATCH(J4924, $E$5:$E$1433, 0)),""),"")</f>
        <v/>
      </c>
    </row>
    <row r="4925">
      <c r="A4925" t="str">
        <f>IF(B4925&lt;&gt;"",A4924+1,"")</f>
        <v/>
      </c>
      <c r="F4925" t="str">
        <f>IFERROR(IF(VLOOKUP(E4925,J:J,1,0)=E4925,"X",""),"")</f>
        <v/>
      </c>
      <c r="G4925" t="str">
        <f>IF(J4925&lt;&gt;"", INDEX($C$5:$C$1433, MATCH(J4925, $E$5:$E$1433, 0)),"")</f>
        <v/>
      </c>
      <c r="H4925" t="str">
        <f>IF(J4925&lt;&gt;"", INDEX($D$5:$D$1433, MATCH(J4925, $E$5:$E$1433, 0)),"")</f>
        <v/>
      </c>
      <c r="I4925" t="str">
        <f>IFERROR(IF(J4925&lt;&gt;"", INDEX($B$5:$B$1433, MATCH(J4925, $E$5:$E$1433, 0)),""),"SAI")</f>
        <v/>
      </c>
      <c r="L4925" t="str">
        <f>IFERROR(IF($N$5="Sáng",IF(MID(K4925,2,7)-MID($L$2,2,7)&gt;0,"Trễ",""),IF(MID(K4925,2,7)-MID($Q$2,2,7)&gt;0,"Trễ","")),"")</f>
        <v/>
      </c>
      <c r="M4925" t="str">
        <f>IFERROR(IF($N$5="Sáng",MID(K4925,2,7)-MID($L$2,2,7),MID(K4925,2,7)-MID($Q$2,2,7)),"")</f>
        <v/>
      </c>
      <c r="Q4925" t="str">
        <f>IF(B4925&lt;&gt;"",IF(AND(P4925="",F4925=""),"Không phép ",""),"")</f>
        <v/>
      </c>
      <c r="R4925" t="str">
        <f>UPPER(B4925)</f>
        <v/>
      </c>
      <c r="T4925" t="str">
        <f>IFERROR(IF(J4925&lt;&gt;"", INDEX($S$5:$S$1433, MATCH(J4925, $E$5:$E$1433, 0)),""),"")</f>
        <v/>
      </c>
      <c r="V4925" t="str">
        <f>IFERROR(IF(J4925&lt;&gt;"", INDEX($U$5:$U$1433, MATCH(J4925, $E$5:$E$1433, 0)),""),"")</f>
        <v/>
      </c>
    </row>
    <row r="4926">
      <c r="A4926" t="str">
        <f>IF(B4926&lt;&gt;"",A4925+1,"")</f>
        <v/>
      </c>
      <c r="F4926" t="str">
        <f>IFERROR(IF(VLOOKUP(E4926,J:J,1,0)=E4926,"X",""),"")</f>
        <v/>
      </c>
      <c r="G4926" t="str">
        <f>IF(J4926&lt;&gt;"", INDEX($C$5:$C$1433, MATCH(J4926, $E$5:$E$1433, 0)),"")</f>
        <v/>
      </c>
      <c r="H4926" t="str">
        <f>IF(J4926&lt;&gt;"", INDEX($D$5:$D$1433, MATCH(J4926, $E$5:$E$1433, 0)),"")</f>
        <v/>
      </c>
      <c r="I4926" t="str">
        <f>IFERROR(IF(J4926&lt;&gt;"", INDEX($B$5:$B$1433, MATCH(J4926, $E$5:$E$1433, 0)),""),"SAI")</f>
        <v/>
      </c>
      <c r="L4926" t="str">
        <f>IFERROR(IF($N$5="Sáng",IF(MID(K4926,2,7)-MID($L$2,2,7)&gt;0,"Trễ",""),IF(MID(K4926,2,7)-MID($Q$2,2,7)&gt;0,"Trễ","")),"")</f>
        <v/>
      </c>
      <c r="M4926" t="str">
        <f>IFERROR(IF($N$5="Sáng",MID(K4926,2,7)-MID($L$2,2,7),MID(K4926,2,7)-MID($Q$2,2,7)),"")</f>
        <v/>
      </c>
      <c r="Q4926" t="str">
        <f>IF(B4926&lt;&gt;"",IF(AND(P4926="",F4926=""),"Không phép ",""),"")</f>
        <v/>
      </c>
      <c r="R4926" t="str">
        <f>UPPER(B4926)</f>
        <v/>
      </c>
      <c r="T4926" t="str">
        <f>IFERROR(IF(J4926&lt;&gt;"", INDEX($S$5:$S$1433, MATCH(J4926, $E$5:$E$1433, 0)),""),"")</f>
        <v/>
      </c>
      <c r="V4926" t="str">
        <f>IFERROR(IF(J4926&lt;&gt;"", INDEX($U$5:$U$1433, MATCH(J4926, $E$5:$E$1433, 0)),""),"")</f>
        <v/>
      </c>
    </row>
    <row r="4927">
      <c r="A4927" t="str">
        <f>IF(B4927&lt;&gt;"",A4926+1,"")</f>
        <v/>
      </c>
      <c r="F4927" t="str">
        <f>IFERROR(IF(VLOOKUP(E4927,J:J,1,0)=E4927,"X",""),"")</f>
        <v/>
      </c>
      <c r="G4927" t="str">
        <f>IF(J4927&lt;&gt;"", INDEX($C$5:$C$1433, MATCH(J4927, $E$5:$E$1433, 0)),"")</f>
        <v/>
      </c>
      <c r="H4927" t="str">
        <f>IF(J4927&lt;&gt;"", INDEX($D$5:$D$1433, MATCH(J4927, $E$5:$E$1433, 0)),"")</f>
        <v/>
      </c>
      <c r="I4927" t="str">
        <f>IFERROR(IF(J4927&lt;&gt;"", INDEX($B$5:$B$1433, MATCH(J4927, $E$5:$E$1433, 0)),""),"SAI")</f>
        <v/>
      </c>
      <c r="L4927" t="str">
        <f>IFERROR(IF($N$5="Sáng",IF(MID(K4927,2,7)-MID($L$2,2,7)&gt;0,"Trễ",""),IF(MID(K4927,2,7)-MID($Q$2,2,7)&gt;0,"Trễ","")),"")</f>
        <v/>
      </c>
      <c r="M4927" t="str">
        <f>IFERROR(IF($N$5="Sáng",MID(K4927,2,7)-MID($L$2,2,7),MID(K4927,2,7)-MID($Q$2,2,7)),"")</f>
        <v/>
      </c>
      <c r="Q4927" t="str">
        <f>IF(B4927&lt;&gt;"",IF(AND(P4927="",F4927=""),"Không phép ",""),"")</f>
        <v/>
      </c>
      <c r="R4927" t="str">
        <f>UPPER(B4927)</f>
        <v/>
      </c>
      <c r="T4927" t="str">
        <f>IFERROR(IF(J4927&lt;&gt;"", INDEX($S$5:$S$1433, MATCH(J4927, $E$5:$E$1433, 0)),""),"")</f>
        <v/>
      </c>
      <c r="V4927" t="str">
        <f>IFERROR(IF(J4927&lt;&gt;"", INDEX($U$5:$U$1433, MATCH(J4927, $E$5:$E$1433, 0)),""),"")</f>
        <v/>
      </c>
    </row>
    <row r="4928">
      <c r="A4928" t="str">
        <f>IF(B4928&lt;&gt;"",A4927+1,"")</f>
        <v/>
      </c>
      <c r="F4928" t="str">
        <f>IFERROR(IF(VLOOKUP(E4928,J:J,1,0)=E4928,"X",""),"")</f>
        <v/>
      </c>
      <c r="G4928" t="str">
        <f>IF(J4928&lt;&gt;"", INDEX($C$5:$C$1433, MATCH(J4928, $E$5:$E$1433, 0)),"")</f>
        <v/>
      </c>
      <c r="H4928" t="str">
        <f>IF(J4928&lt;&gt;"", INDEX($D$5:$D$1433, MATCH(J4928, $E$5:$E$1433, 0)),"")</f>
        <v/>
      </c>
      <c r="I4928" t="str">
        <f>IFERROR(IF(J4928&lt;&gt;"", INDEX($B$5:$B$1433, MATCH(J4928, $E$5:$E$1433, 0)),""),"SAI")</f>
        <v/>
      </c>
      <c r="L4928" t="str">
        <f>IFERROR(IF($N$5="Sáng",IF(MID(K4928,2,7)-MID($L$2,2,7)&gt;0,"Trễ",""),IF(MID(K4928,2,7)-MID($Q$2,2,7)&gt;0,"Trễ","")),"")</f>
        <v/>
      </c>
      <c r="M4928" t="str">
        <f>IFERROR(IF($N$5="Sáng",MID(K4928,2,7)-MID($L$2,2,7),MID(K4928,2,7)-MID($Q$2,2,7)),"")</f>
        <v/>
      </c>
      <c r="Q4928" t="str">
        <f>IF(B4928&lt;&gt;"",IF(AND(P4928="",F4928=""),"Không phép ",""),"")</f>
        <v/>
      </c>
      <c r="R4928" t="str">
        <f>UPPER(B4928)</f>
        <v/>
      </c>
      <c r="T4928" t="str">
        <f>IFERROR(IF(J4928&lt;&gt;"", INDEX($S$5:$S$1433, MATCH(J4928, $E$5:$E$1433, 0)),""),"")</f>
        <v/>
      </c>
      <c r="V4928" t="str">
        <f>IFERROR(IF(J4928&lt;&gt;"", INDEX($U$5:$U$1433, MATCH(J4928, $E$5:$E$1433, 0)),""),"")</f>
        <v/>
      </c>
    </row>
    <row r="4929">
      <c r="A4929" t="str">
        <f>IF(B4929&lt;&gt;"",A4928+1,"")</f>
        <v/>
      </c>
      <c r="F4929" t="str">
        <f>IFERROR(IF(VLOOKUP(E4929,J:J,1,0)=E4929,"X",""),"")</f>
        <v/>
      </c>
      <c r="G4929" t="str">
        <f>IF(J4929&lt;&gt;"", INDEX($C$5:$C$1433, MATCH(J4929, $E$5:$E$1433, 0)),"")</f>
        <v/>
      </c>
      <c r="H4929" t="str">
        <f>IF(J4929&lt;&gt;"", INDEX($D$5:$D$1433, MATCH(J4929, $E$5:$E$1433, 0)),"")</f>
        <v/>
      </c>
      <c r="I4929" t="str">
        <f>IFERROR(IF(J4929&lt;&gt;"", INDEX($B$5:$B$1433, MATCH(J4929, $E$5:$E$1433, 0)),""),"SAI")</f>
        <v/>
      </c>
      <c r="L4929" t="str">
        <f>IFERROR(IF($N$5="Sáng",IF(MID(K4929,2,7)-MID($L$2,2,7)&gt;0,"Trễ",""),IF(MID(K4929,2,7)-MID($Q$2,2,7)&gt;0,"Trễ","")),"")</f>
        <v/>
      </c>
      <c r="M4929" t="str">
        <f>IFERROR(IF($N$5="Sáng",MID(K4929,2,7)-MID($L$2,2,7),MID(K4929,2,7)-MID($Q$2,2,7)),"")</f>
        <v/>
      </c>
      <c r="Q4929" t="str">
        <f>IF(B4929&lt;&gt;"",IF(AND(P4929="",F4929=""),"Không phép ",""),"")</f>
        <v/>
      </c>
      <c r="R4929" t="str">
        <f>UPPER(B4929)</f>
        <v/>
      </c>
      <c r="T4929" t="str">
        <f>IFERROR(IF(J4929&lt;&gt;"", INDEX($S$5:$S$1433, MATCH(J4929, $E$5:$E$1433, 0)),""),"")</f>
        <v/>
      </c>
      <c r="V4929" t="str">
        <f>IFERROR(IF(J4929&lt;&gt;"", INDEX($U$5:$U$1433, MATCH(J4929, $E$5:$E$1433, 0)),""),"")</f>
        <v/>
      </c>
    </row>
    <row r="4930">
      <c r="A4930" t="str">
        <f>IF(B4930&lt;&gt;"",A4929+1,"")</f>
        <v/>
      </c>
      <c r="F4930" t="str">
        <f>IFERROR(IF(VLOOKUP(E4930,J:J,1,0)=E4930,"X",""),"")</f>
        <v/>
      </c>
      <c r="G4930" t="str">
        <f>IF(J4930&lt;&gt;"", INDEX($C$5:$C$1433, MATCH(J4930, $E$5:$E$1433, 0)),"")</f>
        <v/>
      </c>
      <c r="H4930" t="str">
        <f>IF(J4930&lt;&gt;"", INDEX($D$5:$D$1433, MATCH(J4930, $E$5:$E$1433, 0)),"")</f>
        <v/>
      </c>
      <c r="I4930" t="str">
        <f>IFERROR(IF(J4930&lt;&gt;"", INDEX($B$5:$B$1433, MATCH(J4930, $E$5:$E$1433, 0)),""),"SAI")</f>
        <v/>
      </c>
      <c r="L4930" t="str">
        <f>IFERROR(IF($N$5="Sáng",IF(MID(K4930,2,7)-MID($L$2,2,7)&gt;0,"Trễ",""),IF(MID(K4930,2,7)-MID($Q$2,2,7)&gt;0,"Trễ","")),"")</f>
        <v/>
      </c>
      <c r="M4930" t="str">
        <f>IFERROR(IF($N$5="Sáng",MID(K4930,2,7)-MID($L$2,2,7),MID(K4930,2,7)-MID($Q$2,2,7)),"")</f>
        <v/>
      </c>
      <c r="Q4930" t="str">
        <f>IF(B4930&lt;&gt;"",IF(AND(P4930="",F4930=""),"Không phép ",""),"")</f>
        <v/>
      </c>
      <c r="R4930" t="str">
        <f>UPPER(B4930)</f>
        <v/>
      </c>
      <c r="T4930" t="str">
        <f>IFERROR(IF(J4930&lt;&gt;"", INDEX($S$5:$S$1433, MATCH(J4930, $E$5:$E$1433, 0)),""),"")</f>
        <v/>
      </c>
      <c r="V4930" t="str">
        <f>IFERROR(IF(J4930&lt;&gt;"", INDEX($U$5:$U$1433, MATCH(J4930, $E$5:$E$1433, 0)),""),"")</f>
        <v/>
      </c>
    </row>
    <row r="4931">
      <c r="A4931" t="str">
        <f>IF(B4931&lt;&gt;"",A4930+1,"")</f>
        <v/>
      </c>
      <c r="F4931" t="str">
        <f>IFERROR(IF(VLOOKUP(E4931,J:J,1,0)=E4931,"X",""),"")</f>
        <v/>
      </c>
      <c r="G4931" t="str">
        <f>IF(J4931&lt;&gt;"", INDEX($C$5:$C$1433, MATCH(J4931, $E$5:$E$1433, 0)),"")</f>
        <v/>
      </c>
      <c r="H4931" t="str">
        <f>IF(J4931&lt;&gt;"", INDEX($D$5:$D$1433, MATCH(J4931, $E$5:$E$1433, 0)),"")</f>
        <v/>
      </c>
      <c r="I4931" t="str">
        <f>IFERROR(IF(J4931&lt;&gt;"", INDEX($B$5:$B$1433, MATCH(J4931, $E$5:$E$1433, 0)),""),"SAI")</f>
        <v/>
      </c>
      <c r="L4931" t="str">
        <f>IFERROR(IF($N$5="Sáng",IF(MID(K4931,2,7)-MID($L$2,2,7)&gt;0,"Trễ",""),IF(MID(K4931,2,7)-MID($Q$2,2,7)&gt;0,"Trễ","")),"")</f>
        <v/>
      </c>
      <c r="M4931" t="str">
        <f>IFERROR(IF($N$5="Sáng",MID(K4931,2,7)-MID($L$2,2,7),MID(K4931,2,7)-MID($Q$2,2,7)),"")</f>
        <v/>
      </c>
      <c r="Q4931" t="str">
        <f>IF(B4931&lt;&gt;"",IF(AND(P4931="",F4931=""),"Không phép ",""),"")</f>
        <v/>
      </c>
      <c r="R4931" t="str">
        <f>UPPER(B4931)</f>
        <v/>
      </c>
      <c r="T4931" t="str">
        <f>IFERROR(IF(J4931&lt;&gt;"", INDEX($S$5:$S$1433, MATCH(J4931, $E$5:$E$1433, 0)),""),"")</f>
        <v/>
      </c>
      <c r="V4931" t="str">
        <f>IFERROR(IF(J4931&lt;&gt;"", INDEX($U$5:$U$1433, MATCH(J4931, $E$5:$E$1433, 0)),""),"")</f>
        <v/>
      </c>
    </row>
    <row r="4932">
      <c r="A4932" t="str">
        <f>IF(B4932&lt;&gt;"",A4931+1,"")</f>
        <v/>
      </c>
      <c r="F4932" t="str">
        <f>IFERROR(IF(VLOOKUP(E4932,J:J,1,0)=E4932,"X",""),"")</f>
        <v/>
      </c>
      <c r="G4932" t="str">
        <f>IF(J4932&lt;&gt;"", INDEX($C$5:$C$1433, MATCH(J4932, $E$5:$E$1433, 0)),"")</f>
        <v/>
      </c>
      <c r="H4932" t="str">
        <f>IF(J4932&lt;&gt;"", INDEX($D$5:$D$1433, MATCH(J4932, $E$5:$E$1433, 0)),"")</f>
        <v/>
      </c>
      <c r="I4932" t="str">
        <f>IFERROR(IF(J4932&lt;&gt;"", INDEX($B$5:$B$1433, MATCH(J4932, $E$5:$E$1433, 0)),""),"SAI")</f>
        <v/>
      </c>
      <c r="L4932" t="str">
        <f>IFERROR(IF($N$5="Sáng",IF(MID(K4932,2,7)-MID($L$2,2,7)&gt;0,"Trễ",""),IF(MID(K4932,2,7)-MID($Q$2,2,7)&gt;0,"Trễ","")),"")</f>
        <v/>
      </c>
      <c r="M4932" t="str">
        <f>IFERROR(IF($N$5="Sáng",MID(K4932,2,7)-MID($L$2,2,7),MID(K4932,2,7)-MID($Q$2,2,7)),"")</f>
        <v/>
      </c>
      <c r="Q4932" t="str">
        <f>IF(B4932&lt;&gt;"",IF(AND(P4932="",F4932=""),"Không phép ",""),"")</f>
        <v/>
      </c>
      <c r="R4932" t="str">
        <f>UPPER(B4932)</f>
        <v/>
      </c>
      <c r="T4932" t="str">
        <f>IFERROR(IF(J4932&lt;&gt;"", INDEX($S$5:$S$1433, MATCH(J4932, $E$5:$E$1433, 0)),""),"")</f>
        <v/>
      </c>
      <c r="V4932" t="str">
        <f>IFERROR(IF(J4932&lt;&gt;"", INDEX($U$5:$U$1433, MATCH(J4932, $E$5:$E$1433, 0)),""),"")</f>
        <v/>
      </c>
    </row>
    <row r="4933">
      <c r="A4933" t="str">
        <f>IF(B4933&lt;&gt;"",A4932+1,"")</f>
        <v/>
      </c>
      <c r="F4933" t="str">
        <f>IFERROR(IF(VLOOKUP(E4933,J:J,1,0)=E4933,"X",""),"")</f>
        <v/>
      </c>
      <c r="G4933" t="str">
        <f>IF(J4933&lt;&gt;"", INDEX($C$5:$C$1433, MATCH(J4933, $E$5:$E$1433, 0)),"")</f>
        <v/>
      </c>
      <c r="H4933" t="str">
        <f>IF(J4933&lt;&gt;"", INDEX($D$5:$D$1433, MATCH(J4933, $E$5:$E$1433, 0)),"")</f>
        <v/>
      </c>
      <c r="I4933" t="str">
        <f>IFERROR(IF(J4933&lt;&gt;"", INDEX($B$5:$B$1433, MATCH(J4933, $E$5:$E$1433, 0)),""),"SAI")</f>
        <v/>
      </c>
      <c r="L4933" t="str">
        <f>IFERROR(IF($N$5="Sáng",IF(MID(K4933,2,7)-MID($L$2,2,7)&gt;0,"Trễ",""),IF(MID(K4933,2,7)-MID($Q$2,2,7)&gt;0,"Trễ","")),"")</f>
        <v/>
      </c>
      <c r="M4933" t="str">
        <f>IFERROR(IF($N$5="Sáng",MID(K4933,2,7)-MID($L$2,2,7),MID(K4933,2,7)-MID($Q$2,2,7)),"")</f>
        <v/>
      </c>
      <c r="Q4933" t="str">
        <f>IF(B4933&lt;&gt;"",IF(AND(P4933="",F4933=""),"Không phép ",""),"")</f>
        <v/>
      </c>
      <c r="R4933" t="str">
        <f>UPPER(B4933)</f>
        <v/>
      </c>
      <c r="T4933" t="str">
        <f>IFERROR(IF(J4933&lt;&gt;"", INDEX($S$5:$S$1433, MATCH(J4933, $E$5:$E$1433, 0)),""),"")</f>
        <v/>
      </c>
      <c r="V4933" t="str">
        <f>IFERROR(IF(J4933&lt;&gt;"", INDEX($U$5:$U$1433, MATCH(J4933, $E$5:$E$1433, 0)),""),"")</f>
        <v/>
      </c>
    </row>
    <row r="4934">
      <c r="A4934" t="str">
        <f>IF(B4934&lt;&gt;"",A4933+1,"")</f>
        <v/>
      </c>
      <c r="F4934" t="str">
        <f>IFERROR(IF(VLOOKUP(E4934,J:J,1,0)=E4934,"X",""),"")</f>
        <v/>
      </c>
      <c r="G4934" t="str">
        <f>IF(J4934&lt;&gt;"", INDEX($C$5:$C$1433, MATCH(J4934, $E$5:$E$1433, 0)),"")</f>
        <v/>
      </c>
      <c r="H4934" t="str">
        <f>IF(J4934&lt;&gt;"", INDEX($D$5:$D$1433, MATCH(J4934, $E$5:$E$1433, 0)),"")</f>
        <v/>
      </c>
      <c r="I4934" t="str">
        <f>IFERROR(IF(J4934&lt;&gt;"", INDEX($B$5:$B$1433, MATCH(J4934, $E$5:$E$1433, 0)),""),"SAI")</f>
        <v/>
      </c>
      <c r="L4934" t="str">
        <f>IFERROR(IF($N$5="Sáng",IF(MID(K4934,2,7)-MID($L$2,2,7)&gt;0,"Trễ",""),IF(MID(K4934,2,7)-MID($Q$2,2,7)&gt;0,"Trễ","")),"")</f>
        <v/>
      </c>
      <c r="M4934" t="str">
        <f>IFERROR(IF($N$5="Sáng",MID(K4934,2,7)-MID($L$2,2,7),MID(K4934,2,7)-MID($Q$2,2,7)),"")</f>
        <v/>
      </c>
      <c r="Q4934" t="str">
        <f>IF(B4934&lt;&gt;"",IF(AND(P4934="",F4934=""),"Không phép ",""),"")</f>
        <v/>
      </c>
      <c r="R4934" t="str">
        <f>UPPER(B4934)</f>
        <v/>
      </c>
      <c r="T4934" t="str">
        <f>IFERROR(IF(J4934&lt;&gt;"", INDEX($S$5:$S$1433, MATCH(J4934, $E$5:$E$1433, 0)),""),"")</f>
        <v/>
      </c>
      <c r="V4934" t="str">
        <f>IFERROR(IF(J4934&lt;&gt;"", INDEX($U$5:$U$1433, MATCH(J4934, $E$5:$E$1433, 0)),""),"")</f>
        <v/>
      </c>
    </row>
    <row r="4935">
      <c r="A4935" t="str">
        <f>IF(B4935&lt;&gt;"",A4934+1,"")</f>
        <v/>
      </c>
      <c r="F4935" t="str">
        <f>IFERROR(IF(VLOOKUP(E4935,J:J,1,0)=E4935,"X",""),"")</f>
        <v/>
      </c>
      <c r="G4935" t="str">
        <f>IF(J4935&lt;&gt;"", INDEX($C$5:$C$1433, MATCH(J4935, $E$5:$E$1433, 0)),"")</f>
        <v/>
      </c>
      <c r="H4935" t="str">
        <f>IF(J4935&lt;&gt;"", INDEX($D$5:$D$1433, MATCH(J4935, $E$5:$E$1433, 0)),"")</f>
        <v/>
      </c>
      <c r="I4935" t="str">
        <f>IFERROR(IF(J4935&lt;&gt;"", INDEX($B$5:$B$1433, MATCH(J4935, $E$5:$E$1433, 0)),""),"SAI")</f>
        <v/>
      </c>
      <c r="L4935" t="str">
        <f>IFERROR(IF($N$5="Sáng",IF(MID(K4935,2,7)-MID($L$2,2,7)&gt;0,"Trễ",""),IF(MID(K4935,2,7)-MID($Q$2,2,7)&gt;0,"Trễ","")),"")</f>
        <v/>
      </c>
      <c r="M4935" t="str">
        <f>IFERROR(IF($N$5="Sáng",MID(K4935,2,7)-MID($L$2,2,7),MID(K4935,2,7)-MID($Q$2,2,7)),"")</f>
        <v/>
      </c>
      <c r="Q4935" t="str">
        <f>IF(B4935&lt;&gt;"",IF(AND(P4935="",F4935=""),"Không phép ",""),"")</f>
        <v/>
      </c>
      <c r="R4935" t="str">
        <f>UPPER(B4935)</f>
        <v/>
      </c>
      <c r="T4935" t="str">
        <f>IFERROR(IF(J4935&lt;&gt;"", INDEX($S$5:$S$1433, MATCH(J4935, $E$5:$E$1433, 0)),""),"")</f>
        <v/>
      </c>
      <c r="V4935" t="str">
        <f>IFERROR(IF(J4935&lt;&gt;"", INDEX($U$5:$U$1433, MATCH(J4935, $E$5:$E$1433, 0)),""),"")</f>
        <v/>
      </c>
    </row>
    <row r="4936">
      <c r="A4936" t="str">
        <f>IF(B4936&lt;&gt;"",A4935+1,"")</f>
        <v/>
      </c>
      <c r="F4936" t="str">
        <f>IFERROR(IF(VLOOKUP(E4936,J:J,1,0)=E4936,"X",""),"")</f>
        <v/>
      </c>
      <c r="G4936" t="str">
        <f>IF(J4936&lt;&gt;"", INDEX($C$5:$C$1433, MATCH(J4936, $E$5:$E$1433, 0)),"")</f>
        <v/>
      </c>
      <c r="H4936" t="str">
        <f>IF(J4936&lt;&gt;"", INDEX($D$5:$D$1433, MATCH(J4936, $E$5:$E$1433, 0)),"")</f>
        <v/>
      </c>
      <c r="I4936" t="str">
        <f>IFERROR(IF(J4936&lt;&gt;"", INDEX($B$5:$B$1433, MATCH(J4936, $E$5:$E$1433, 0)),""),"SAI")</f>
        <v/>
      </c>
      <c r="L4936" t="str">
        <f>IFERROR(IF($N$5="Sáng",IF(MID(K4936,2,7)-MID($L$2,2,7)&gt;0,"Trễ",""),IF(MID(K4936,2,7)-MID($Q$2,2,7)&gt;0,"Trễ","")),"")</f>
        <v/>
      </c>
      <c r="M4936" t="str">
        <f>IFERROR(IF($N$5="Sáng",MID(K4936,2,7)-MID($L$2,2,7),MID(K4936,2,7)-MID($Q$2,2,7)),"")</f>
        <v/>
      </c>
      <c r="Q4936" t="str">
        <f>IF(B4936&lt;&gt;"",IF(AND(P4936="",F4936=""),"Không phép ",""),"")</f>
        <v/>
      </c>
      <c r="R4936" t="str">
        <f>UPPER(B4936)</f>
        <v/>
      </c>
      <c r="T4936" t="str">
        <f>IFERROR(IF(J4936&lt;&gt;"", INDEX($S$5:$S$1433, MATCH(J4936, $E$5:$E$1433, 0)),""),"")</f>
        <v/>
      </c>
      <c r="V4936" t="str">
        <f>IFERROR(IF(J4936&lt;&gt;"", INDEX($U$5:$U$1433, MATCH(J4936, $E$5:$E$1433, 0)),""),"")</f>
        <v/>
      </c>
    </row>
    <row r="4937">
      <c r="A4937" t="str">
        <f>IF(B4937&lt;&gt;"",A4936+1,"")</f>
        <v/>
      </c>
      <c r="F4937" t="str">
        <f>IFERROR(IF(VLOOKUP(E4937,J:J,1,0)=E4937,"X",""),"")</f>
        <v/>
      </c>
      <c r="G4937" t="str">
        <f>IF(J4937&lt;&gt;"", INDEX($C$5:$C$1433, MATCH(J4937, $E$5:$E$1433, 0)),"")</f>
        <v/>
      </c>
      <c r="H4937" t="str">
        <f>IF(J4937&lt;&gt;"", INDEX($D$5:$D$1433, MATCH(J4937, $E$5:$E$1433, 0)),"")</f>
        <v/>
      </c>
      <c r="I4937" t="str">
        <f>IFERROR(IF(J4937&lt;&gt;"", INDEX($B$5:$B$1433, MATCH(J4937, $E$5:$E$1433, 0)),""),"SAI")</f>
        <v/>
      </c>
      <c r="L4937" t="str">
        <f>IFERROR(IF($N$5="Sáng",IF(MID(K4937,2,7)-MID($L$2,2,7)&gt;0,"Trễ",""),IF(MID(K4937,2,7)-MID($Q$2,2,7)&gt;0,"Trễ","")),"")</f>
        <v/>
      </c>
      <c r="M4937" t="str">
        <f>IFERROR(IF($N$5="Sáng",MID(K4937,2,7)-MID($L$2,2,7),MID(K4937,2,7)-MID($Q$2,2,7)),"")</f>
        <v/>
      </c>
      <c r="Q4937" t="str">
        <f>IF(B4937&lt;&gt;"",IF(AND(P4937="",F4937=""),"Không phép ",""),"")</f>
        <v/>
      </c>
      <c r="R4937" t="str">
        <f>UPPER(B4937)</f>
        <v/>
      </c>
      <c r="T4937" t="str">
        <f>IFERROR(IF(J4937&lt;&gt;"", INDEX($S$5:$S$1433, MATCH(J4937, $E$5:$E$1433, 0)),""),"")</f>
        <v/>
      </c>
      <c r="V4937" t="str">
        <f>IFERROR(IF(J4937&lt;&gt;"", INDEX($U$5:$U$1433, MATCH(J4937, $E$5:$E$1433, 0)),""),"")</f>
        <v/>
      </c>
    </row>
    <row r="4938">
      <c r="A4938" t="str">
        <f>IF(B4938&lt;&gt;"",A4937+1,"")</f>
        <v/>
      </c>
      <c r="F4938" t="str">
        <f>IFERROR(IF(VLOOKUP(E4938,J:J,1,0)=E4938,"X",""),"")</f>
        <v/>
      </c>
      <c r="G4938" t="str">
        <f>IF(J4938&lt;&gt;"", INDEX($C$5:$C$1433, MATCH(J4938, $E$5:$E$1433, 0)),"")</f>
        <v/>
      </c>
      <c r="H4938" t="str">
        <f>IF(J4938&lt;&gt;"", INDEX($D$5:$D$1433, MATCH(J4938, $E$5:$E$1433, 0)),"")</f>
        <v/>
      </c>
      <c r="I4938" t="str">
        <f>IFERROR(IF(J4938&lt;&gt;"", INDEX($B$5:$B$1433, MATCH(J4938, $E$5:$E$1433, 0)),""),"SAI")</f>
        <v/>
      </c>
      <c r="L4938" t="str">
        <f>IFERROR(IF($N$5="Sáng",IF(MID(K4938,2,7)-MID($L$2,2,7)&gt;0,"Trễ",""),IF(MID(K4938,2,7)-MID($Q$2,2,7)&gt;0,"Trễ","")),"")</f>
        <v/>
      </c>
      <c r="M4938" t="str">
        <f>IFERROR(IF($N$5="Sáng",MID(K4938,2,7)-MID($L$2,2,7),MID(K4938,2,7)-MID($Q$2,2,7)),"")</f>
        <v/>
      </c>
      <c r="Q4938" t="str">
        <f>IF(B4938&lt;&gt;"",IF(AND(P4938="",F4938=""),"Không phép ",""),"")</f>
        <v/>
      </c>
      <c r="R4938" t="str">
        <f>UPPER(B4938)</f>
        <v/>
      </c>
      <c r="T4938" t="str">
        <f>IFERROR(IF(J4938&lt;&gt;"", INDEX($S$5:$S$1433, MATCH(J4938, $E$5:$E$1433, 0)),""),"")</f>
        <v/>
      </c>
      <c r="V4938" t="str">
        <f>IFERROR(IF(J4938&lt;&gt;"", INDEX($U$5:$U$1433, MATCH(J4938, $E$5:$E$1433, 0)),""),"")</f>
        <v/>
      </c>
    </row>
    <row r="4939">
      <c r="A4939" t="str">
        <f>IF(B4939&lt;&gt;"",A4938+1,"")</f>
        <v/>
      </c>
      <c r="F4939" t="str">
        <f>IFERROR(IF(VLOOKUP(E4939,J:J,1,0)=E4939,"X",""),"")</f>
        <v/>
      </c>
      <c r="G4939" t="str">
        <f>IF(J4939&lt;&gt;"", INDEX($C$5:$C$1433, MATCH(J4939, $E$5:$E$1433, 0)),"")</f>
        <v/>
      </c>
      <c r="H4939" t="str">
        <f>IF(J4939&lt;&gt;"", INDEX($D$5:$D$1433, MATCH(J4939, $E$5:$E$1433, 0)),"")</f>
        <v/>
      </c>
      <c r="I4939" t="str">
        <f>IFERROR(IF(J4939&lt;&gt;"", INDEX($B$5:$B$1433, MATCH(J4939, $E$5:$E$1433, 0)),""),"SAI")</f>
        <v/>
      </c>
      <c r="L4939" t="str">
        <f>IFERROR(IF($N$5="Sáng",IF(MID(K4939,2,7)-MID($L$2,2,7)&gt;0,"Trễ",""),IF(MID(K4939,2,7)-MID($Q$2,2,7)&gt;0,"Trễ","")),"")</f>
        <v/>
      </c>
      <c r="M4939" t="str">
        <f>IFERROR(IF($N$5="Sáng",MID(K4939,2,7)-MID($L$2,2,7),MID(K4939,2,7)-MID($Q$2,2,7)),"")</f>
        <v/>
      </c>
      <c r="Q4939" t="str">
        <f>IF(B4939&lt;&gt;"",IF(AND(P4939="",F4939=""),"Không phép ",""),"")</f>
        <v/>
      </c>
      <c r="R4939" t="str">
        <f>UPPER(B4939)</f>
        <v/>
      </c>
      <c r="T4939" t="str">
        <f>IFERROR(IF(J4939&lt;&gt;"", INDEX($S$5:$S$1433, MATCH(J4939, $E$5:$E$1433, 0)),""),"")</f>
        <v/>
      </c>
      <c r="V4939" t="str">
        <f>IFERROR(IF(J4939&lt;&gt;"", INDEX($U$5:$U$1433, MATCH(J4939, $E$5:$E$1433, 0)),""),"")</f>
        <v/>
      </c>
    </row>
    <row r="4940">
      <c r="A4940" t="str">
        <f>IF(B4940&lt;&gt;"",A4939+1,"")</f>
        <v/>
      </c>
      <c r="F4940" t="str">
        <f>IFERROR(IF(VLOOKUP(E4940,J:J,1,0)=E4940,"X",""),"")</f>
        <v/>
      </c>
      <c r="G4940" t="str">
        <f>IF(J4940&lt;&gt;"", INDEX($C$5:$C$1433, MATCH(J4940, $E$5:$E$1433, 0)),"")</f>
        <v/>
      </c>
      <c r="H4940" t="str">
        <f>IF(J4940&lt;&gt;"", INDEX($D$5:$D$1433, MATCH(J4940, $E$5:$E$1433, 0)),"")</f>
        <v/>
      </c>
      <c r="I4940" t="str">
        <f>IFERROR(IF(J4940&lt;&gt;"", INDEX($B$5:$B$1433, MATCH(J4940, $E$5:$E$1433, 0)),""),"SAI")</f>
        <v/>
      </c>
      <c r="L4940" t="str">
        <f>IFERROR(IF($N$5="Sáng",IF(MID(K4940,2,7)-MID($L$2,2,7)&gt;0,"Trễ",""),IF(MID(K4940,2,7)-MID($Q$2,2,7)&gt;0,"Trễ","")),"")</f>
        <v/>
      </c>
      <c r="M4940" t="str">
        <f>IFERROR(IF($N$5="Sáng",MID(K4940,2,7)-MID($L$2,2,7),MID(K4940,2,7)-MID($Q$2,2,7)),"")</f>
        <v/>
      </c>
      <c r="Q4940" t="str">
        <f>IF(B4940&lt;&gt;"",IF(AND(P4940="",F4940=""),"Không phép ",""),"")</f>
        <v/>
      </c>
      <c r="R4940" t="str">
        <f>UPPER(B4940)</f>
        <v/>
      </c>
      <c r="T4940" t="str">
        <f>IFERROR(IF(J4940&lt;&gt;"", INDEX($S$5:$S$1433, MATCH(J4940, $E$5:$E$1433, 0)),""),"")</f>
        <v/>
      </c>
      <c r="V4940" t="str">
        <f>IFERROR(IF(J4940&lt;&gt;"", INDEX($U$5:$U$1433, MATCH(J4940, $E$5:$E$1433, 0)),""),"")</f>
        <v/>
      </c>
    </row>
    <row r="4941">
      <c r="A4941" t="str">
        <f>IF(B4941&lt;&gt;"",A4940+1,"")</f>
        <v/>
      </c>
      <c r="F4941" t="str">
        <f>IFERROR(IF(VLOOKUP(E4941,J:J,1,0)=E4941,"X",""),"")</f>
        <v/>
      </c>
      <c r="G4941" t="str">
        <f>IF(J4941&lt;&gt;"", INDEX($C$5:$C$1433, MATCH(J4941, $E$5:$E$1433, 0)),"")</f>
        <v/>
      </c>
      <c r="H4941" t="str">
        <f>IF(J4941&lt;&gt;"", INDEX($D$5:$D$1433, MATCH(J4941, $E$5:$E$1433, 0)),"")</f>
        <v/>
      </c>
      <c r="I4941" t="str">
        <f>IFERROR(IF(J4941&lt;&gt;"", INDEX($B$5:$B$1433, MATCH(J4941, $E$5:$E$1433, 0)),""),"SAI")</f>
        <v/>
      </c>
      <c r="L4941" t="str">
        <f>IFERROR(IF($N$5="Sáng",IF(MID(K4941,2,7)-MID($L$2,2,7)&gt;0,"Trễ",""),IF(MID(K4941,2,7)-MID($Q$2,2,7)&gt;0,"Trễ","")),"")</f>
        <v/>
      </c>
      <c r="M4941" t="str">
        <f>IFERROR(IF($N$5="Sáng",MID(K4941,2,7)-MID($L$2,2,7),MID(K4941,2,7)-MID($Q$2,2,7)),"")</f>
        <v/>
      </c>
      <c r="Q4941" t="str">
        <f>IF(B4941&lt;&gt;"",IF(AND(P4941="",F4941=""),"Không phép ",""),"")</f>
        <v/>
      </c>
      <c r="R4941" t="str">
        <f>UPPER(B4941)</f>
        <v/>
      </c>
      <c r="T4941" t="str">
        <f>IFERROR(IF(J4941&lt;&gt;"", INDEX($S$5:$S$1433, MATCH(J4941, $E$5:$E$1433, 0)),""),"")</f>
        <v/>
      </c>
      <c r="V4941" t="str">
        <f>IFERROR(IF(J4941&lt;&gt;"", INDEX($U$5:$U$1433, MATCH(J4941, $E$5:$E$1433, 0)),""),"")</f>
        <v/>
      </c>
    </row>
    <row r="4942">
      <c r="A4942" t="str">
        <f>IF(B4942&lt;&gt;"",A4941+1,"")</f>
        <v/>
      </c>
      <c r="F4942" t="str">
        <f>IFERROR(IF(VLOOKUP(E4942,J:J,1,0)=E4942,"X",""),"")</f>
        <v/>
      </c>
      <c r="G4942" t="str">
        <f>IF(J4942&lt;&gt;"", INDEX($C$5:$C$1433, MATCH(J4942, $E$5:$E$1433, 0)),"")</f>
        <v/>
      </c>
      <c r="H4942" t="str">
        <f>IF(J4942&lt;&gt;"", INDEX($D$5:$D$1433, MATCH(J4942, $E$5:$E$1433, 0)),"")</f>
        <v/>
      </c>
      <c r="I4942" t="str">
        <f>IFERROR(IF(J4942&lt;&gt;"", INDEX($B$5:$B$1433, MATCH(J4942, $E$5:$E$1433, 0)),""),"SAI")</f>
        <v/>
      </c>
      <c r="L4942" t="str">
        <f>IFERROR(IF($N$5="Sáng",IF(MID(K4942,2,7)-MID($L$2,2,7)&gt;0,"Trễ",""),IF(MID(K4942,2,7)-MID($Q$2,2,7)&gt;0,"Trễ","")),"")</f>
        <v/>
      </c>
      <c r="M4942" t="str">
        <f>IFERROR(IF($N$5="Sáng",MID(K4942,2,7)-MID($L$2,2,7),MID(K4942,2,7)-MID($Q$2,2,7)),"")</f>
        <v/>
      </c>
      <c r="Q4942" t="str">
        <f>IF(B4942&lt;&gt;"",IF(AND(P4942="",F4942=""),"Không phép ",""),"")</f>
        <v/>
      </c>
      <c r="R4942" t="str">
        <f>UPPER(B4942)</f>
        <v/>
      </c>
      <c r="T4942" t="str">
        <f>IFERROR(IF(J4942&lt;&gt;"", INDEX($S$5:$S$1433, MATCH(J4942, $E$5:$E$1433, 0)),""),"")</f>
        <v/>
      </c>
      <c r="V4942" t="str">
        <f>IFERROR(IF(J4942&lt;&gt;"", INDEX($U$5:$U$1433, MATCH(J4942, $E$5:$E$1433, 0)),""),"")</f>
        <v/>
      </c>
    </row>
    <row r="4943">
      <c r="A4943" t="str">
        <f>IF(B4943&lt;&gt;"",A4942+1,"")</f>
        <v/>
      </c>
      <c r="F4943" t="str">
        <f>IFERROR(IF(VLOOKUP(E4943,J:J,1,0)=E4943,"X",""),"")</f>
        <v/>
      </c>
      <c r="G4943" t="str">
        <f>IF(J4943&lt;&gt;"", INDEX($C$5:$C$1433, MATCH(J4943, $E$5:$E$1433, 0)),"")</f>
        <v/>
      </c>
      <c r="H4943" t="str">
        <f>IF(J4943&lt;&gt;"", INDEX($D$5:$D$1433, MATCH(J4943, $E$5:$E$1433, 0)),"")</f>
        <v/>
      </c>
      <c r="I4943" t="str">
        <f>IFERROR(IF(J4943&lt;&gt;"", INDEX($B$5:$B$1433, MATCH(J4943, $E$5:$E$1433, 0)),""),"SAI")</f>
        <v/>
      </c>
      <c r="L4943" t="str">
        <f>IFERROR(IF($N$5="Sáng",IF(MID(K4943,2,7)-MID($L$2,2,7)&gt;0,"Trễ",""),IF(MID(K4943,2,7)-MID($Q$2,2,7)&gt;0,"Trễ","")),"")</f>
        <v/>
      </c>
      <c r="M4943" t="str">
        <f>IFERROR(IF($N$5="Sáng",MID(K4943,2,7)-MID($L$2,2,7),MID(K4943,2,7)-MID($Q$2,2,7)),"")</f>
        <v/>
      </c>
      <c r="Q4943" t="str">
        <f>IF(B4943&lt;&gt;"",IF(AND(P4943="",F4943=""),"Không phép ",""),"")</f>
        <v/>
      </c>
      <c r="R4943" t="str">
        <f>UPPER(B4943)</f>
        <v/>
      </c>
      <c r="T4943" t="str">
        <f>IFERROR(IF(J4943&lt;&gt;"", INDEX($S$5:$S$1433, MATCH(J4943, $E$5:$E$1433, 0)),""),"")</f>
        <v/>
      </c>
      <c r="V4943" t="str">
        <f>IFERROR(IF(J4943&lt;&gt;"", INDEX($U$5:$U$1433, MATCH(J4943, $E$5:$E$1433, 0)),""),"")</f>
        <v/>
      </c>
    </row>
    <row r="4944">
      <c r="A4944" t="str">
        <f>IF(B4944&lt;&gt;"",A4943+1,"")</f>
        <v/>
      </c>
      <c r="F4944" t="str">
        <f>IFERROR(IF(VLOOKUP(E4944,J:J,1,0)=E4944,"X",""),"")</f>
        <v/>
      </c>
      <c r="G4944" t="str">
        <f>IF(J4944&lt;&gt;"", INDEX($C$5:$C$1433, MATCH(J4944, $E$5:$E$1433, 0)),"")</f>
        <v/>
      </c>
      <c r="H4944" t="str">
        <f>IF(J4944&lt;&gt;"", INDEX($D$5:$D$1433, MATCH(J4944, $E$5:$E$1433, 0)),"")</f>
        <v/>
      </c>
      <c r="I4944" t="str">
        <f>IFERROR(IF(J4944&lt;&gt;"", INDEX($B$5:$B$1433, MATCH(J4944, $E$5:$E$1433, 0)),""),"SAI")</f>
        <v/>
      </c>
      <c r="L4944" t="str">
        <f>IFERROR(IF($N$5="Sáng",IF(MID(K4944,2,7)-MID($L$2,2,7)&gt;0,"Trễ",""),IF(MID(K4944,2,7)-MID($Q$2,2,7)&gt;0,"Trễ","")),"")</f>
        <v/>
      </c>
      <c r="M4944" t="str">
        <f>IFERROR(IF($N$5="Sáng",MID(K4944,2,7)-MID($L$2,2,7),MID(K4944,2,7)-MID($Q$2,2,7)),"")</f>
        <v/>
      </c>
      <c r="Q4944" t="str">
        <f>IF(B4944&lt;&gt;"",IF(AND(P4944="",F4944=""),"Không phép ",""),"")</f>
        <v/>
      </c>
      <c r="R4944" t="str">
        <f>UPPER(B4944)</f>
        <v/>
      </c>
      <c r="T4944" t="str">
        <f>IFERROR(IF(J4944&lt;&gt;"", INDEX($S$5:$S$1433, MATCH(J4944, $E$5:$E$1433, 0)),""),"")</f>
        <v/>
      </c>
      <c r="V4944" t="str">
        <f>IFERROR(IF(J4944&lt;&gt;"", INDEX($U$5:$U$1433, MATCH(J4944, $E$5:$E$1433, 0)),""),"")</f>
        <v/>
      </c>
    </row>
    <row r="4945">
      <c r="A4945" t="str">
        <f>IF(B4945&lt;&gt;"",A4944+1,"")</f>
        <v/>
      </c>
      <c r="F4945" t="str">
        <f>IFERROR(IF(VLOOKUP(E4945,J:J,1,0)=E4945,"X",""),"")</f>
        <v/>
      </c>
      <c r="G4945" t="str">
        <f>IF(J4945&lt;&gt;"", INDEX($C$5:$C$1433, MATCH(J4945, $E$5:$E$1433, 0)),"")</f>
        <v/>
      </c>
      <c r="H4945" t="str">
        <f>IF(J4945&lt;&gt;"", INDEX($D$5:$D$1433, MATCH(J4945, $E$5:$E$1433, 0)),"")</f>
        <v/>
      </c>
      <c r="I4945" t="str">
        <f>IFERROR(IF(J4945&lt;&gt;"", INDEX($B$5:$B$1433, MATCH(J4945, $E$5:$E$1433, 0)),""),"SAI")</f>
        <v/>
      </c>
      <c r="L4945" t="str">
        <f>IFERROR(IF($N$5="Sáng",IF(MID(K4945,2,7)-MID($L$2,2,7)&gt;0,"Trễ",""),IF(MID(K4945,2,7)-MID($Q$2,2,7)&gt;0,"Trễ","")),"")</f>
        <v/>
      </c>
      <c r="M4945" t="str">
        <f>IFERROR(IF($N$5="Sáng",MID(K4945,2,7)-MID($L$2,2,7),MID(K4945,2,7)-MID($Q$2,2,7)),"")</f>
        <v/>
      </c>
      <c r="Q4945" t="str">
        <f>IF(B4945&lt;&gt;"",IF(AND(P4945="",F4945=""),"Không phép ",""),"")</f>
        <v/>
      </c>
      <c r="R4945" t="str">
        <f>UPPER(B4945)</f>
        <v/>
      </c>
      <c r="T4945" t="str">
        <f>IFERROR(IF(J4945&lt;&gt;"", INDEX($S$5:$S$1433, MATCH(J4945, $E$5:$E$1433, 0)),""),"")</f>
        <v/>
      </c>
      <c r="V4945" t="str">
        <f>IFERROR(IF(J4945&lt;&gt;"", INDEX($U$5:$U$1433, MATCH(J4945, $E$5:$E$1433, 0)),""),"")</f>
        <v/>
      </c>
    </row>
    <row r="4946">
      <c r="A4946" t="str">
        <f>IF(B4946&lt;&gt;"",A4945+1,"")</f>
        <v/>
      </c>
      <c r="F4946" t="str">
        <f>IFERROR(IF(VLOOKUP(E4946,J:J,1,0)=E4946,"X",""),"")</f>
        <v/>
      </c>
      <c r="G4946" t="str">
        <f>IF(J4946&lt;&gt;"", INDEX($C$5:$C$1433, MATCH(J4946, $E$5:$E$1433, 0)),"")</f>
        <v/>
      </c>
      <c r="H4946" t="str">
        <f>IF(J4946&lt;&gt;"", INDEX($D$5:$D$1433, MATCH(J4946, $E$5:$E$1433, 0)),"")</f>
        <v/>
      </c>
      <c r="I4946" t="str">
        <f>IFERROR(IF(J4946&lt;&gt;"", INDEX($B$5:$B$1433, MATCH(J4946, $E$5:$E$1433, 0)),""),"SAI")</f>
        <v/>
      </c>
      <c r="L4946" t="str">
        <f>IFERROR(IF($N$5="Sáng",IF(MID(K4946,2,7)-MID($L$2,2,7)&gt;0,"Trễ",""),IF(MID(K4946,2,7)-MID($Q$2,2,7)&gt;0,"Trễ","")),"")</f>
        <v/>
      </c>
      <c r="M4946" t="str">
        <f>IFERROR(IF($N$5="Sáng",MID(K4946,2,7)-MID($L$2,2,7),MID(K4946,2,7)-MID($Q$2,2,7)),"")</f>
        <v/>
      </c>
      <c r="Q4946" t="str">
        <f>IF(B4946&lt;&gt;"",IF(AND(P4946="",F4946=""),"Không phép ",""),"")</f>
        <v/>
      </c>
      <c r="R4946" t="str">
        <f>UPPER(B4946)</f>
        <v/>
      </c>
      <c r="T4946" t="str">
        <f>IFERROR(IF(J4946&lt;&gt;"", INDEX($S$5:$S$1433, MATCH(J4946, $E$5:$E$1433, 0)),""),"")</f>
        <v/>
      </c>
      <c r="V4946" t="str">
        <f>IFERROR(IF(J4946&lt;&gt;"", INDEX($U$5:$U$1433, MATCH(J4946, $E$5:$E$1433, 0)),""),"")</f>
        <v/>
      </c>
    </row>
    <row r="4947">
      <c r="A4947" t="str">
        <f>IF(B4947&lt;&gt;"",A4946+1,"")</f>
        <v/>
      </c>
      <c r="F4947" t="str">
        <f>IFERROR(IF(VLOOKUP(E4947,J:J,1,0)=E4947,"X",""),"")</f>
        <v/>
      </c>
      <c r="G4947" t="str">
        <f>IF(J4947&lt;&gt;"", INDEX($C$5:$C$1433, MATCH(J4947, $E$5:$E$1433, 0)),"")</f>
        <v/>
      </c>
      <c r="H4947" t="str">
        <f>IF(J4947&lt;&gt;"", INDEX($D$5:$D$1433, MATCH(J4947, $E$5:$E$1433, 0)),"")</f>
        <v/>
      </c>
      <c r="I4947" t="str">
        <f>IFERROR(IF(J4947&lt;&gt;"", INDEX($B$5:$B$1433, MATCH(J4947, $E$5:$E$1433, 0)),""),"SAI")</f>
        <v/>
      </c>
      <c r="L4947" t="str">
        <f>IFERROR(IF($N$5="Sáng",IF(MID(K4947,2,7)-MID($L$2,2,7)&gt;0,"Trễ",""),IF(MID(K4947,2,7)-MID($Q$2,2,7)&gt;0,"Trễ","")),"")</f>
        <v/>
      </c>
      <c r="M4947" t="str">
        <f>IFERROR(IF($N$5="Sáng",MID(K4947,2,7)-MID($L$2,2,7),MID(K4947,2,7)-MID($Q$2,2,7)),"")</f>
        <v/>
      </c>
      <c r="Q4947" t="str">
        <f>IF(B4947&lt;&gt;"",IF(AND(P4947="",F4947=""),"Không phép ",""),"")</f>
        <v/>
      </c>
      <c r="R4947" t="str">
        <f>UPPER(B4947)</f>
        <v/>
      </c>
      <c r="T4947" t="str">
        <f>IFERROR(IF(J4947&lt;&gt;"", INDEX($S$5:$S$1433, MATCH(J4947, $E$5:$E$1433, 0)),""),"")</f>
        <v/>
      </c>
      <c r="V4947" t="str">
        <f>IFERROR(IF(J4947&lt;&gt;"", INDEX($U$5:$U$1433, MATCH(J4947, $E$5:$E$1433, 0)),""),"")</f>
        <v/>
      </c>
    </row>
    <row r="4948">
      <c r="A4948" t="str">
        <f>IF(B4948&lt;&gt;"",A4947+1,"")</f>
        <v/>
      </c>
      <c r="F4948" t="str">
        <f>IFERROR(IF(VLOOKUP(E4948,J:J,1,0)=E4948,"X",""),"")</f>
        <v/>
      </c>
      <c r="G4948" t="str">
        <f>IF(J4948&lt;&gt;"", INDEX($C$5:$C$1433, MATCH(J4948, $E$5:$E$1433, 0)),"")</f>
        <v/>
      </c>
      <c r="H4948" t="str">
        <f>IF(J4948&lt;&gt;"", INDEX($D$5:$D$1433, MATCH(J4948, $E$5:$E$1433, 0)),"")</f>
        <v/>
      </c>
      <c r="I4948" t="str">
        <f>IFERROR(IF(J4948&lt;&gt;"", INDEX($B$5:$B$1433, MATCH(J4948, $E$5:$E$1433, 0)),""),"SAI")</f>
        <v/>
      </c>
      <c r="L4948" t="str">
        <f>IFERROR(IF($N$5="Sáng",IF(MID(K4948,2,7)-MID($L$2,2,7)&gt;0,"Trễ",""),IF(MID(K4948,2,7)-MID($Q$2,2,7)&gt;0,"Trễ","")),"")</f>
        <v/>
      </c>
      <c r="M4948" t="str">
        <f>IFERROR(IF($N$5="Sáng",MID(K4948,2,7)-MID($L$2,2,7),MID(K4948,2,7)-MID($Q$2,2,7)),"")</f>
        <v/>
      </c>
      <c r="Q4948" t="str">
        <f>IF(B4948&lt;&gt;"",IF(AND(P4948="",F4948=""),"Không phép ",""),"")</f>
        <v/>
      </c>
      <c r="R4948" t="str">
        <f>UPPER(B4948)</f>
        <v/>
      </c>
      <c r="T4948" t="str">
        <f>IFERROR(IF(J4948&lt;&gt;"", INDEX($S$5:$S$1433, MATCH(J4948, $E$5:$E$1433, 0)),""),"")</f>
        <v/>
      </c>
      <c r="V4948" t="str">
        <f>IFERROR(IF(J4948&lt;&gt;"", INDEX($U$5:$U$1433, MATCH(J4948, $E$5:$E$1433, 0)),""),"")</f>
        <v/>
      </c>
    </row>
    <row r="4949">
      <c r="A4949" t="str">
        <f>IF(B4949&lt;&gt;"",A4948+1,"")</f>
        <v/>
      </c>
      <c r="F4949" t="str">
        <f>IFERROR(IF(VLOOKUP(E4949,J:J,1,0)=E4949,"X",""),"")</f>
        <v/>
      </c>
      <c r="G4949" t="str">
        <f>IF(J4949&lt;&gt;"", INDEX($C$5:$C$1433, MATCH(J4949, $E$5:$E$1433, 0)),"")</f>
        <v/>
      </c>
      <c r="H4949" t="str">
        <f>IF(J4949&lt;&gt;"", INDEX($D$5:$D$1433, MATCH(J4949, $E$5:$E$1433, 0)),"")</f>
        <v/>
      </c>
      <c r="I4949" t="str">
        <f>IFERROR(IF(J4949&lt;&gt;"", INDEX($B$5:$B$1433, MATCH(J4949, $E$5:$E$1433, 0)),""),"SAI")</f>
        <v/>
      </c>
      <c r="L4949" t="str">
        <f>IFERROR(IF($N$5="Sáng",IF(MID(K4949,2,7)-MID($L$2,2,7)&gt;0,"Trễ",""),IF(MID(K4949,2,7)-MID($Q$2,2,7)&gt;0,"Trễ","")),"")</f>
        <v/>
      </c>
      <c r="M4949" t="str">
        <f>IFERROR(IF($N$5="Sáng",MID(K4949,2,7)-MID($L$2,2,7),MID(K4949,2,7)-MID($Q$2,2,7)),"")</f>
        <v/>
      </c>
      <c r="Q4949" t="str">
        <f>IF(B4949&lt;&gt;"",IF(AND(P4949="",F4949=""),"Không phép ",""),"")</f>
        <v/>
      </c>
      <c r="R4949" t="str">
        <f>UPPER(B4949)</f>
        <v/>
      </c>
      <c r="T4949" t="str">
        <f>IFERROR(IF(J4949&lt;&gt;"", INDEX($S$5:$S$1433, MATCH(J4949, $E$5:$E$1433, 0)),""),"")</f>
        <v/>
      </c>
      <c r="V4949" t="str">
        <f>IFERROR(IF(J4949&lt;&gt;"", INDEX($U$5:$U$1433, MATCH(J4949, $E$5:$E$1433, 0)),""),"")</f>
        <v/>
      </c>
    </row>
    <row r="4950">
      <c r="A4950" t="str">
        <f>IF(B4950&lt;&gt;"",A4949+1,"")</f>
        <v/>
      </c>
      <c r="F4950" t="str">
        <f>IFERROR(IF(VLOOKUP(E4950,J:J,1,0)=E4950,"X",""),"")</f>
        <v/>
      </c>
      <c r="G4950" t="str">
        <f>IF(J4950&lt;&gt;"", INDEX($C$5:$C$1433, MATCH(J4950, $E$5:$E$1433, 0)),"")</f>
        <v/>
      </c>
      <c r="H4950" t="str">
        <f>IF(J4950&lt;&gt;"", INDEX($D$5:$D$1433, MATCH(J4950, $E$5:$E$1433, 0)),"")</f>
        <v/>
      </c>
      <c r="I4950" t="str">
        <f>IFERROR(IF(J4950&lt;&gt;"", INDEX($B$5:$B$1433, MATCH(J4950, $E$5:$E$1433, 0)),""),"SAI")</f>
        <v/>
      </c>
      <c r="L4950" t="str">
        <f>IFERROR(IF($N$5="Sáng",IF(MID(K4950,2,7)-MID($L$2,2,7)&gt;0,"Trễ",""),IF(MID(K4950,2,7)-MID($Q$2,2,7)&gt;0,"Trễ","")),"")</f>
        <v/>
      </c>
      <c r="M4950" t="str">
        <f>IFERROR(IF($N$5="Sáng",MID(K4950,2,7)-MID($L$2,2,7),MID(K4950,2,7)-MID($Q$2,2,7)),"")</f>
        <v/>
      </c>
      <c r="Q4950" t="str">
        <f>IF(B4950&lt;&gt;"",IF(AND(P4950="",F4950=""),"Không phép ",""),"")</f>
        <v/>
      </c>
      <c r="R4950" t="str">
        <f>UPPER(B4950)</f>
        <v/>
      </c>
      <c r="T4950" t="str">
        <f>IFERROR(IF(J4950&lt;&gt;"", INDEX($S$5:$S$1433, MATCH(J4950, $E$5:$E$1433, 0)),""),"")</f>
        <v/>
      </c>
      <c r="V4950" t="str">
        <f>IFERROR(IF(J4950&lt;&gt;"", INDEX($U$5:$U$1433, MATCH(J4950, $E$5:$E$1433, 0)),""),"")</f>
        <v/>
      </c>
    </row>
    <row r="4951">
      <c r="A4951" t="str">
        <f>IF(B4951&lt;&gt;"",A4950+1,"")</f>
        <v/>
      </c>
      <c r="F4951" t="str">
        <f>IFERROR(IF(VLOOKUP(E4951,J:J,1,0)=E4951,"X",""),"")</f>
        <v/>
      </c>
      <c r="G4951" t="str">
        <f>IF(J4951&lt;&gt;"", INDEX($C$5:$C$1433, MATCH(J4951, $E$5:$E$1433, 0)),"")</f>
        <v/>
      </c>
      <c r="H4951" t="str">
        <f>IF(J4951&lt;&gt;"", INDEX($D$5:$D$1433, MATCH(J4951, $E$5:$E$1433, 0)),"")</f>
        <v/>
      </c>
      <c r="I4951" t="str">
        <f>IFERROR(IF(J4951&lt;&gt;"", INDEX($B$5:$B$1433, MATCH(J4951, $E$5:$E$1433, 0)),""),"SAI")</f>
        <v/>
      </c>
      <c r="L4951" t="str">
        <f>IFERROR(IF($N$5="Sáng",IF(MID(K4951,2,7)-MID($L$2,2,7)&gt;0,"Trễ",""),IF(MID(K4951,2,7)-MID($Q$2,2,7)&gt;0,"Trễ","")),"")</f>
        <v/>
      </c>
      <c r="M4951" t="str">
        <f>IFERROR(IF($N$5="Sáng",MID(K4951,2,7)-MID($L$2,2,7),MID(K4951,2,7)-MID($Q$2,2,7)),"")</f>
        <v/>
      </c>
      <c r="Q4951" t="str">
        <f>IF(B4951&lt;&gt;"",IF(AND(P4951="",F4951=""),"Không phép ",""),"")</f>
        <v/>
      </c>
      <c r="R4951" t="str">
        <f>UPPER(B4951)</f>
        <v/>
      </c>
      <c r="T4951" t="str">
        <f>IFERROR(IF(J4951&lt;&gt;"", INDEX($S$5:$S$1433, MATCH(J4951, $E$5:$E$1433, 0)),""),"")</f>
        <v/>
      </c>
      <c r="V4951" t="str">
        <f>IFERROR(IF(J4951&lt;&gt;"", INDEX($U$5:$U$1433, MATCH(J4951, $E$5:$E$1433, 0)),""),"")</f>
        <v/>
      </c>
    </row>
    <row r="4952">
      <c r="A4952" t="str">
        <f>IF(B4952&lt;&gt;"",A4951+1,"")</f>
        <v/>
      </c>
      <c r="F4952" t="str">
        <f>IFERROR(IF(VLOOKUP(E4952,J:J,1,0)=E4952,"X",""),"")</f>
        <v/>
      </c>
      <c r="G4952" t="str">
        <f>IF(J4952&lt;&gt;"", INDEX($C$5:$C$1433, MATCH(J4952, $E$5:$E$1433, 0)),"")</f>
        <v/>
      </c>
      <c r="H4952" t="str">
        <f>IF(J4952&lt;&gt;"", INDEX($D$5:$D$1433, MATCH(J4952, $E$5:$E$1433, 0)),"")</f>
        <v/>
      </c>
      <c r="I4952" t="str">
        <f>IFERROR(IF(J4952&lt;&gt;"", INDEX($B$5:$B$1433, MATCH(J4952, $E$5:$E$1433, 0)),""),"SAI")</f>
        <v/>
      </c>
      <c r="L4952" t="str">
        <f>IFERROR(IF($N$5="Sáng",IF(MID(K4952,2,7)-MID($L$2,2,7)&gt;0,"Trễ",""),IF(MID(K4952,2,7)-MID($Q$2,2,7)&gt;0,"Trễ","")),"")</f>
        <v/>
      </c>
      <c r="M4952" t="str">
        <f>IFERROR(IF($N$5="Sáng",MID(K4952,2,7)-MID($L$2,2,7),MID(K4952,2,7)-MID($Q$2,2,7)),"")</f>
        <v/>
      </c>
      <c r="Q4952" t="str">
        <f>IF(B4952&lt;&gt;"",IF(AND(P4952="",F4952=""),"Không phép ",""),"")</f>
        <v/>
      </c>
      <c r="R4952" t="str">
        <f>UPPER(B4952)</f>
        <v/>
      </c>
      <c r="T4952" t="str">
        <f>IFERROR(IF(J4952&lt;&gt;"", INDEX($S$5:$S$1433, MATCH(J4952, $E$5:$E$1433, 0)),""),"")</f>
        <v/>
      </c>
      <c r="V4952" t="str">
        <f>IFERROR(IF(J4952&lt;&gt;"", INDEX($U$5:$U$1433, MATCH(J4952, $E$5:$E$1433, 0)),""),"")</f>
        <v/>
      </c>
    </row>
    <row r="4953">
      <c r="A4953" t="str">
        <f>IF(B4953&lt;&gt;"",A4952+1,"")</f>
        <v/>
      </c>
      <c r="F4953" t="str">
        <f>IFERROR(IF(VLOOKUP(E4953,J:J,1,0)=E4953,"X",""),"")</f>
        <v/>
      </c>
      <c r="G4953" t="str">
        <f>IF(J4953&lt;&gt;"", INDEX($C$5:$C$1433, MATCH(J4953, $E$5:$E$1433, 0)),"")</f>
        <v/>
      </c>
      <c r="H4953" t="str">
        <f>IF(J4953&lt;&gt;"", INDEX($D$5:$D$1433, MATCH(J4953, $E$5:$E$1433, 0)),"")</f>
        <v/>
      </c>
      <c r="I4953" t="str">
        <f>IFERROR(IF(J4953&lt;&gt;"", INDEX($B$5:$B$1433, MATCH(J4953, $E$5:$E$1433, 0)),""),"SAI")</f>
        <v/>
      </c>
      <c r="L4953" t="str">
        <f>IFERROR(IF($N$5="Sáng",IF(MID(K4953,2,7)-MID($L$2,2,7)&gt;0,"Trễ",""),IF(MID(K4953,2,7)-MID($Q$2,2,7)&gt;0,"Trễ","")),"")</f>
        <v/>
      </c>
      <c r="M4953" t="str">
        <f>IFERROR(IF($N$5="Sáng",MID(K4953,2,7)-MID($L$2,2,7),MID(K4953,2,7)-MID($Q$2,2,7)),"")</f>
        <v/>
      </c>
      <c r="Q4953" t="str">
        <f>IF(B4953&lt;&gt;"",IF(AND(P4953="",F4953=""),"Không phép ",""),"")</f>
        <v/>
      </c>
      <c r="R4953" t="str">
        <f>UPPER(B4953)</f>
        <v/>
      </c>
      <c r="T4953" t="str">
        <f>IFERROR(IF(J4953&lt;&gt;"", INDEX($S$5:$S$1433, MATCH(J4953, $E$5:$E$1433, 0)),""),"")</f>
        <v/>
      </c>
      <c r="V4953" t="str">
        <f>IFERROR(IF(J4953&lt;&gt;"", INDEX($U$5:$U$1433, MATCH(J4953, $E$5:$E$1433, 0)),""),"")</f>
        <v/>
      </c>
    </row>
    <row r="4954">
      <c r="A4954" t="str">
        <f>IF(B4954&lt;&gt;"",A4953+1,"")</f>
        <v/>
      </c>
      <c r="F4954" t="str">
        <f>IFERROR(IF(VLOOKUP(E4954,J:J,1,0)=E4954,"X",""),"")</f>
        <v/>
      </c>
      <c r="G4954" t="str">
        <f>IF(J4954&lt;&gt;"", INDEX($C$5:$C$1433, MATCH(J4954, $E$5:$E$1433, 0)),"")</f>
        <v/>
      </c>
      <c r="H4954" t="str">
        <f>IF(J4954&lt;&gt;"", INDEX($D$5:$D$1433, MATCH(J4954, $E$5:$E$1433, 0)),"")</f>
        <v/>
      </c>
      <c r="I4954" t="str">
        <f>IFERROR(IF(J4954&lt;&gt;"", INDEX($B$5:$B$1433, MATCH(J4954, $E$5:$E$1433, 0)),""),"SAI")</f>
        <v/>
      </c>
      <c r="L4954" t="str">
        <f>IFERROR(IF($N$5="Sáng",IF(MID(K4954,2,7)-MID($L$2,2,7)&gt;0,"Trễ",""),IF(MID(K4954,2,7)-MID($Q$2,2,7)&gt;0,"Trễ","")),"")</f>
        <v/>
      </c>
      <c r="M4954" t="str">
        <f>IFERROR(IF($N$5="Sáng",MID(K4954,2,7)-MID($L$2,2,7),MID(K4954,2,7)-MID($Q$2,2,7)),"")</f>
        <v/>
      </c>
      <c r="Q4954" t="str">
        <f>IF(B4954&lt;&gt;"",IF(AND(P4954="",F4954=""),"Không phép ",""),"")</f>
        <v/>
      </c>
      <c r="R4954" t="str">
        <f>UPPER(B4954)</f>
        <v/>
      </c>
      <c r="T4954" t="str">
        <f>IFERROR(IF(J4954&lt;&gt;"", INDEX($S$5:$S$1433, MATCH(J4954, $E$5:$E$1433, 0)),""),"")</f>
        <v/>
      </c>
      <c r="V4954" t="str">
        <f>IFERROR(IF(J4954&lt;&gt;"", INDEX($U$5:$U$1433, MATCH(J4954, $E$5:$E$1433, 0)),""),"")</f>
        <v/>
      </c>
    </row>
    <row r="4955">
      <c r="A4955" t="str">
        <f>IF(B4955&lt;&gt;"",A4954+1,"")</f>
        <v/>
      </c>
      <c r="F4955" t="str">
        <f>IFERROR(IF(VLOOKUP(E4955,J:J,1,0)=E4955,"X",""),"")</f>
        <v/>
      </c>
      <c r="G4955" t="str">
        <f>IF(J4955&lt;&gt;"", INDEX($C$5:$C$1433, MATCH(J4955, $E$5:$E$1433, 0)),"")</f>
        <v/>
      </c>
      <c r="H4955" t="str">
        <f>IF(J4955&lt;&gt;"", INDEX($D$5:$D$1433, MATCH(J4955, $E$5:$E$1433, 0)),"")</f>
        <v/>
      </c>
      <c r="I4955" t="str">
        <f>IFERROR(IF(J4955&lt;&gt;"", INDEX($B$5:$B$1433, MATCH(J4955, $E$5:$E$1433, 0)),""),"SAI")</f>
        <v/>
      </c>
      <c r="L4955" t="str">
        <f>IFERROR(IF($N$5="Sáng",IF(MID(K4955,2,7)-MID($L$2,2,7)&gt;0,"Trễ",""),IF(MID(K4955,2,7)-MID($Q$2,2,7)&gt;0,"Trễ","")),"")</f>
        <v/>
      </c>
      <c r="M4955" t="str">
        <f>IFERROR(IF($N$5="Sáng",MID(K4955,2,7)-MID($L$2,2,7),MID(K4955,2,7)-MID($Q$2,2,7)),"")</f>
        <v/>
      </c>
      <c r="Q4955" t="str">
        <f>IF(B4955&lt;&gt;"",IF(AND(P4955="",F4955=""),"Không phép ",""),"")</f>
        <v/>
      </c>
      <c r="R4955" t="str">
        <f>UPPER(B4955)</f>
        <v/>
      </c>
      <c r="T4955" t="str">
        <f>IFERROR(IF(J4955&lt;&gt;"", INDEX($S$5:$S$1433, MATCH(J4955, $E$5:$E$1433, 0)),""),"")</f>
        <v/>
      </c>
      <c r="V4955" t="str">
        <f>IFERROR(IF(J4955&lt;&gt;"", INDEX($U$5:$U$1433, MATCH(J4955, $E$5:$E$1433, 0)),""),"")</f>
        <v/>
      </c>
    </row>
    <row r="4956">
      <c r="A4956" t="str">
        <f>IF(B4956&lt;&gt;"",A4955+1,"")</f>
        <v/>
      </c>
      <c r="F4956" t="str">
        <f>IFERROR(IF(VLOOKUP(E4956,J:J,1,0)=E4956,"X",""),"")</f>
        <v/>
      </c>
      <c r="G4956" t="str">
        <f>IF(J4956&lt;&gt;"", INDEX($C$5:$C$1433, MATCH(J4956, $E$5:$E$1433, 0)),"")</f>
        <v/>
      </c>
      <c r="H4956" t="str">
        <f>IF(J4956&lt;&gt;"", INDEX($D$5:$D$1433, MATCH(J4956, $E$5:$E$1433, 0)),"")</f>
        <v/>
      </c>
      <c r="I4956" t="str">
        <f>IFERROR(IF(J4956&lt;&gt;"", INDEX($B$5:$B$1433, MATCH(J4956, $E$5:$E$1433, 0)),""),"SAI")</f>
        <v/>
      </c>
      <c r="L4956" t="str">
        <f>IFERROR(IF($N$5="Sáng",IF(MID(K4956,2,7)-MID($L$2,2,7)&gt;0,"Trễ",""),IF(MID(K4956,2,7)-MID($Q$2,2,7)&gt;0,"Trễ","")),"")</f>
        <v/>
      </c>
      <c r="M4956" t="str">
        <f>IFERROR(IF($N$5="Sáng",MID(K4956,2,7)-MID($L$2,2,7),MID(K4956,2,7)-MID($Q$2,2,7)),"")</f>
        <v/>
      </c>
      <c r="Q4956" t="str">
        <f>IF(B4956&lt;&gt;"",IF(AND(P4956="",F4956=""),"Không phép ",""),"")</f>
        <v/>
      </c>
      <c r="R4956" t="str">
        <f>UPPER(B4956)</f>
        <v/>
      </c>
      <c r="T4956" t="str">
        <f>IFERROR(IF(J4956&lt;&gt;"", INDEX($S$5:$S$1433, MATCH(J4956, $E$5:$E$1433, 0)),""),"")</f>
        <v/>
      </c>
      <c r="V4956" t="str">
        <f>IFERROR(IF(J4956&lt;&gt;"", INDEX($U$5:$U$1433, MATCH(J4956, $E$5:$E$1433, 0)),""),"")</f>
        <v/>
      </c>
    </row>
    <row r="4957">
      <c r="A4957" t="str">
        <f>IF(B4957&lt;&gt;"",A4956+1,"")</f>
        <v/>
      </c>
      <c r="F4957" t="str">
        <f>IFERROR(IF(VLOOKUP(E4957,J:J,1,0)=E4957,"X",""),"")</f>
        <v/>
      </c>
      <c r="G4957" t="str">
        <f>IF(J4957&lt;&gt;"", INDEX($C$5:$C$1433, MATCH(J4957, $E$5:$E$1433, 0)),"")</f>
        <v/>
      </c>
      <c r="H4957" t="str">
        <f>IF(J4957&lt;&gt;"", INDEX($D$5:$D$1433, MATCH(J4957, $E$5:$E$1433, 0)),"")</f>
        <v/>
      </c>
      <c r="I4957" t="str">
        <f>IFERROR(IF(J4957&lt;&gt;"", INDEX($B$5:$B$1433, MATCH(J4957, $E$5:$E$1433, 0)),""),"SAI")</f>
        <v/>
      </c>
      <c r="L4957" t="str">
        <f>IFERROR(IF($N$5="Sáng",IF(MID(K4957,2,7)-MID($L$2,2,7)&gt;0,"Trễ",""),IF(MID(K4957,2,7)-MID($Q$2,2,7)&gt;0,"Trễ","")),"")</f>
        <v/>
      </c>
      <c r="M4957" t="str">
        <f>IFERROR(IF($N$5="Sáng",MID(K4957,2,7)-MID($L$2,2,7),MID(K4957,2,7)-MID($Q$2,2,7)),"")</f>
        <v/>
      </c>
      <c r="Q4957" t="str">
        <f>IF(B4957&lt;&gt;"",IF(AND(P4957="",F4957=""),"Không phép ",""),"")</f>
        <v/>
      </c>
      <c r="R4957" t="str">
        <f>UPPER(B4957)</f>
        <v/>
      </c>
      <c r="T4957" t="str">
        <f>IFERROR(IF(J4957&lt;&gt;"", INDEX($S$5:$S$1433, MATCH(J4957, $E$5:$E$1433, 0)),""),"")</f>
        <v/>
      </c>
      <c r="V4957" t="str">
        <f>IFERROR(IF(J4957&lt;&gt;"", INDEX($U$5:$U$1433, MATCH(J4957, $E$5:$E$1433, 0)),""),"")</f>
        <v/>
      </c>
    </row>
    <row r="4958">
      <c r="A4958" t="str">
        <f>IF(B4958&lt;&gt;"",A4957+1,"")</f>
        <v/>
      </c>
      <c r="F4958" t="str">
        <f>IFERROR(IF(VLOOKUP(E4958,J:J,1,0)=E4958,"X",""),"")</f>
        <v/>
      </c>
      <c r="G4958" t="str">
        <f>IF(J4958&lt;&gt;"", INDEX($C$5:$C$1433, MATCH(J4958, $E$5:$E$1433, 0)),"")</f>
        <v/>
      </c>
      <c r="H4958" t="str">
        <f>IF(J4958&lt;&gt;"", INDEX($D$5:$D$1433, MATCH(J4958, $E$5:$E$1433, 0)),"")</f>
        <v/>
      </c>
      <c r="I4958" t="str">
        <f>IFERROR(IF(J4958&lt;&gt;"", INDEX($B$5:$B$1433, MATCH(J4958, $E$5:$E$1433, 0)),""),"SAI")</f>
        <v/>
      </c>
      <c r="L4958" t="str">
        <f>IFERROR(IF($N$5="Sáng",IF(MID(K4958,2,7)-MID($L$2,2,7)&gt;0,"Trễ",""),IF(MID(K4958,2,7)-MID($Q$2,2,7)&gt;0,"Trễ","")),"")</f>
        <v/>
      </c>
      <c r="M4958" t="str">
        <f>IFERROR(IF($N$5="Sáng",MID(K4958,2,7)-MID($L$2,2,7),MID(K4958,2,7)-MID($Q$2,2,7)),"")</f>
        <v/>
      </c>
      <c r="Q4958" t="str">
        <f>IF(B4958&lt;&gt;"",IF(AND(P4958="",F4958=""),"Không phép ",""),"")</f>
        <v/>
      </c>
      <c r="R4958" t="str">
        <f>UPPER(B4958)</f>
        <v/>
      </c>
      <c r="T4958" t="str">
        <f>IFERROR(IF(J4958&lt;&gt;"", INDEX($S$5:$S$1433, MATCH(J4958, $E$5:$E$1433, 0)),""),"")</f>
        <v/>
      </c>
      <c r="V4958" t="str">
        <f>IFERROR(IF(J4958&lt;&gt;"", INDEX($U$5:$U$1433, MATCH(J4958, $E$5:$E$1433, 0)),""),"")</f>
        <v/>
      </c>
    </row>
    <row r="4959">
      <c r="A4959" t="str">
        <f>IF(B4959&lt;&gt;"",A4958+1,"")</f>
        <v/>
      </c>
      <c r="F4959" t="str">
        <f>IFERROR(IF(VLOOKUP(E4959,J:J,1,0)=E4959,"X",""),"")</f>
        <v/>
      </c>
      <c r="G4959" t="str">
        <f>IF(J4959&lt;&gt;"", INDEX($C$5:$C$1433, MATCH(J4959, $E$5:$E$1433, 0)),"")</f>
        <v/>
      </c>
      <c r="H4959" t="str">
        <f>IF(J4959&lt;&gt;"", INDEX($D$5:$D$1433, MATCH(J4959, $E$5:$E$1433, 0)),"")</f>
        <v/>
      </c>
      <c r="I4959" t="str">
        <f>IFERROR(IF(J4959&lt;&gt;"", INDEX($B$5:$B$1433, MATCH(J4959, $E$5:$E$1433, 0)),""),"SAI")</f>
        <v/>
      </c>
      <c r="L4959" t="str">
        <f>IFERROR(IF($N$5="Sáng",IF(MID(K4959,2,7)-MID($L$2,2,7)&gt;0,"Trễ",""),IF(MID(K4959,2,7)-MID($Q$2,2,7)&gt;0,"Trễ","")),"")</f>
        <v/>
      </c>
      <c r="M4959" t="str">
        <f>IFERROR(IF($N$5="Sáng",MID(K4959,2,7)-MID($L$2,2,7),MID(K4959,2,7)-MID($Q$2,2,7)),"")</f>
        <v/>
      </c>
      <c r="Q4959" t="str">
        <f>IF(B4959&lt;&gt;"",IF(AND(P4959="",F4959=""),"Không phép ",""),"")</f>
        <v/>
      </c>
      <c r="R4959" t="str">
        <f>UPPER(B4959)</f>
        <v/>
      </c>
      <c r="T4959" t="str">
        <f>IFERROR(IF(J4959&lt;&gt;"", INDEX($S$5:$S$1433, MATCH(J4959, $E$5:$E$1433, 0)),""),"")</f>
        <v/>
      </c>
      <c r="V4959" t="str">
        <f>IFERROR(IF(J4959&lt;&gt;"", INDEX($U$5:$U$1433, MATCH(J4959, $E$5:$E$1433, 0)),""),"")</f>
        <v/>
      </c>
    </row>
    <row r="4960">
      <c r="A4960" t="str">
        <f>IF(B4960&lt;&gt;"",A4959+1,"")</f>
        <v/>
      </c>
      <c r="F4960" t="str">
        <f>IFERROR(IF(VLOOKUP(E4960,J:J,1,0)=E4960,"X",""),"")</f>
        <v/>
      </c>
      <c r="G4960" t="str">
        <f>IF(J4960&lt;&gt;"", INDEX($C$5:$C$1433, MATCH(J4960, $E$5:$E$1433, 0)),"")</f>
        <v/>
      </c>
      <c r="H4960" t="str">
        <f>IF(J4960&lt;&gt;"", INDEX($D$5:$D$1433, MATCH(J4960, $E$5:$E$1433, 0)),"")</f>
        <v/>
      </c>
      <c r="I4960" t="str">
        <f>IFERROR(IF(J4960&lt;&gt;"", INDEX($B$5:$B$1433, MATCH(J4960, $E$5:$E$1433, 0)),""),"SAI")</f>
        <v/>
      </c>
      <c r="L4960" t="str">
        <f>IFERROR(IF($N$5="Sáng",IF(MID(K4960,2,7)-MID($L$2,2,7)&gt;0,"Trễ",""),IF(MID(K4960,2,7)-MID($Q$2,2,7)&gt;0,"Trễ","")),"")</f>
        <v/>
      </c>
      <c r="M4960" t="str">
        <f>IFERROR(IF($N$5="Sáng",MID(K4960,2,7)-MID($L$2,2,7),MID(K4960,2,7)-MID($Q$2,2,7)),"")</f>
        <v/>
      </c>
      <c r="Q4960" t="str">
        <f>IF(B4960&lt;&gt;"",IF(AND(P4960="",F4960=""),"Không phép ",""),"")</f>
        <v/>
      </c>
      <c r="R4960" t="str">
        <f>UPPER(B4960)</f>
        <v/>
      </c>
      <c r="T4960" t="str">
        <f>IFERROR(IF(J4960&lt;&gt;"", INDEX($S$5:$S$1433, MATCH(J4960, $E$5:$E$1433, 0)),""),"")</f>
        <v/>
      </c>
      <c r="V4960" t="str">
        <f>IFERROR(IF(J4960&lt;&gt;"", INDEX($U$5:$U$1433, MATCH(J4960, $E$5:$E$1433, 0)),""),"")</f>
        <v/>
      </c>
    </row>
    <row r="4961">
      <c r="A4961" t="str">
        <f>IF(B4961&lt;&gt;"",A4960+1,"")</f>
        <v/>
      </c>
      <c r="F4961" t="str">
        <f>IFERROR(IF(VLOOKUP(E4961,J:J,1,0)=E4961,"X",""),"")</f>
        <v/>
      </c>
      <c r="G4961" t="str">
        <f>IF(J4961&lt;&gt;"", INDEX($C$5:$C$1433, MATCH(J4961, $E$5:$E$1433, 0)),"")</f>
        <v/>
      </c>
      <c r="H4961" t="str">
        <f>IF(J4961&lt;&gt;"", INDEX($D$5:$D$1433, MATCH(J4961, $E$5:$E$1433, 0)),"")</f>
        <v/>
      </c>
      <c r="I4961" t="str">
        <f>IFERROR(IF(J4961&lt;&gt;"", INDEX($B$5:$B$1433, MATCH(J4961, $E$5:$E$1433, 0)),""),"SAI")</f>
        <v/>
      </c>
      <c r="L4961" t="str">
        <f>IFERROR(IF($N$5="Sáng",IF(MID(K4961,2,7)-MID($L$2,2,7)&gt;0,"Trễ",""),IF(MID(K4961,2,7)-MID($Q$2,2,7)&gt;0,"Trễ","")),"")</f>
        <v/>
      </c>
      <c r="M4961" t="str">
        <f>IFERROR(IF($N$5="Sáng",MID(K4961,2,7)-MID($L$2,2,7),MID(K4961,2,7)-MID($Q$2,2,7)),"")</f>
        <v/>
      </c>
      <c r="Q4961" t="str">
        <f>IF(B4961&lt;&gt;"",IF(AND(P4961="",F4961=""),"Không phép ",""),"")</f>
        <v/>
      </c>
      <c r="R4961" t="str">
        <f>UPPER(B4961)</f>
        <v/>
      </c>
      <c r="T4961" t="str">
        <f>IFERROR(IF(J4961&lt;&gt;"", INDEX($S$5:$S$1433, MATCH(J4961, $E$5:$E$1433, 0)),""),"")</f>
        <v/>
      </c>
      <c r="V4961" t="str">
        <f>IFERROR(IF(J4961&lt;&gt;"", INDEX($U$5:$U$1433, MATCH(J4961, $E$5:$E$1433, 0)),""),"")</f>
        <v/>
      </c>
    </row>
    <row r="4962">
      <c r="A4962" t="str">
        <f>IF(B4962&lt;&gt;"",A4961+1,"")</f>
        <v/>
      </c>
      <c r="F4962" t="str">
        <f>IFERROR(IF(VLOOKUP(E4962,J:J,1,0)=E4962,"X",""),"")</f>
        <v/>
      </c>
      <c r="G4962" t="str">
        <f>IF(J4962&lt;&gt;"", INDEX($C$5:$C$1433, MATCH(J4962, $E$5:$E$1433, 0)),"")</f>
        <v/>
      </c>
      <c r="H4962" t="str">
        <f>IF(J4962&lt;&gt;"", INDEX($D$5:$D$1433, MATCH(J4962, $E$5:$E$1433, 0)),"")</f>
        <v/>
      </c>
      <c r="I4962" t="str">
        <f>IFERROR(IF(J4962&lt;&gt;"", INDEX($B$5:$B$1433, MATCH(J4962, $E$5:$E$1433, 0)),""),"SAI")</f>
        <v/>
      </c>
      <c r="L4962" t="str">
        <f>IFERROR(IF($N$5="Sáng",IF(MID(K4962,2,7)-MID($L$2,2,7)&gt;0,"Trễ",""),IF(MID(K4962,2,7)-MID($Q$2,2,7)&gt;0,"Trễ","")),"")</f>
        <v/>
      </c>
      <c r="M4962" t="str">
        <f>IFERROR(IF($N$5="Sáng",MID(K4962,2,7)-MID($L$2,2,7),MID(K4962,2,7)-MID($Q$2,2,7)),"")</f>
        <v/>
      </c>
      <c r="Q4962" t="str">
        <f>IF(B4962&lt;&gt;"",IF(AND(P4962="",F4962=""),"Không phép ",""),"")</f>
        <v/>
      </c>
      <c r="R4962" t="str">
        <f>UPPER(B4962)</f>
        <v/>
      </c>
      <c r="T4962" t="str">
        <f>IFERROR(IF(J4962&lt;&gt;"", INDEX($S$5:$S$1433, MATCH(J4962, $E$5:$E$1433, 0)),""),"")</f>
        <v/>
      </c>
      <c r="V4962" t="str">
        <f>IFERROR(IF(J4962&lt;&gt;"", INDEX($U$5:$U$1433, MATCH(J4962, $E$5:$E$1433, 0)),""),"")</f>
        <v/>
      </c>
    </row>
    <row r="4963">
      <c r="A4963" t="str">
        <f>IF(B4963&lt;&gt;"",A4962+1,"")</f>
        <v/>
      </c>
      <c r="F4963" t="str">
        <f>IFERROR(IF(VLOOKUP(E4963,J:J,1,0)=E4963,"X",""),"")</f>
        <v/>
      </c>
      <c r="G4963" t="str">
        <f>IF(J4963&lt;&gt;"", INDEX($C$5:$C$1433, MATCH(J4963, $E$5:$E$1433, 0)),"")</f>
        <v/>
      </c>
      <c r="H4963" t="str">
        <f>IF(J4963&lt;&gt;"", INDEX($D$5:$D$1433, MATCH(J4963, $E$5:$E$1433, 0)),"")</f>
        <v/>
      </c>
      <c r="I4963" t="str">
        <f>IFERROR(IF(J4963&lt;&gt;"", INDEX($B$5:$B$1433, MATCH(J4963, $E$5:$E$1433, 0)),""),"SAI")</f>
        <v/>
      </c>
      <c r="L4963" t="str">
        <f>IFERROR(IF($N$5="Sáng",IF(MID(K4963,2,7)-MID($L$2,2,7)&gt;0,"Trễ",""),IF(MID(K4963,2,7)-MID($Q$2,2,7)&gt;0,"Trễ","")),"")</f>
        <v/>
      </c>
      <c r="M4963" t="str">
        <f>IFERROR(IF($N$5="Sáng",MID(K4963,2,7)-MID($L$2,2,7),MID(K4963,2,7)-MID($Q$2,2,7)),"")</f>
        <v/>
      </c>
      <c r="Q4963" t="str">
        <f>IF(B4963&lt;&gt;"",IF(AND(P4963="",F4963=""),"Không phép ",""),"")</f>
        <v/>
      </c>
      <c r="R4963" t="str">
        <f>UPPER(B4963)</f>
        <v/>
      </c>
      <c r="T4963" t="str">
        <f>IFERROR(IF(J4963&lt;&gt;"", INDEX($S$5:$S$1433, MATCH(J4963, $E$5:$E$1433, 0)),""),"")</f>
        <v/>
      </c>
      <c r="V4963" t="str">
        <f>IFERROR(IF(J4963&lt;&gt;"", INDEX($U$5:$U$1433, MATCH(J4963, $E$5:$E$1433, 0)),""),"")</f>
        <v/>
      </c>
    </row>
    <row r="4964">
      <c r="A4964" t="str">
        <f>IF(B4964&lt;&gt;"",A4963+1,"")</f>
        <v/>
      </c>
      <c r="F4964" t="str">
        <f>IFERROR(IF(VLOOKUP(E4964,J:J,1,0)=E4964,"X",""),"")</f>
        <v/>
      </c>
      <c r="G4964" t="str">
        <f>IF(J4964&lt;&gt;"", INDEX($C$5:$C$1433, MATCH(J4964, $E$5:$E$1433, 0)),"")</f>
        <v/>
      </c>
      <c r="H4964" t="str">
        <f>IF(J4964&lt;&gt;"", INDEX($D$5:$D$1433, MATCH(J4964, $E$5:$E$1433, 0)),"")</f>
        <v/>
      </c>
      <c r="I4964" t="str">
        <f>IFERROR(IF(J4964&lt;&gt;"", INDEX($B$5:$B$1433, MATCH(J4964, $E$5:$E$1433, 0)),""),"SAI")</f>
        <v/>
      </c>
      <c r="L4964" t="str">
        <f>IFERROR(IF($N$5="Sáng",IF(MID(K4964,2,7)-MID($L$2,2,7)&gt;0,"Trễ",""),IF(MID(K4964,2,7)-MID($Q$2,2,7)&gt;0,"Trễ","")),"")</f>
        <v/>
      </c>
      <c r="M4964" t="str">
        <f>IFERROR(IF($N$5="Sáng",MID(K4964,2,7)-MID($L$2,2,7),MID(K4964,2,7)-MID($Q$2,2,7)),"")</f>
        <v/>
      </c>
      <c r="Q4964" t="str">
        <f>IF(B4964&lt;&gt;"",IF(AND(P4964="",F4964=""),"Không phép ",""),"")</f>
        <v/>
      </c>
      <c r="R4964" t="str">
        <f>UPPER(B4964)</f>
        <v/>
      </c>
      <c r="T4964" t="str">
        <f>IFERROR(IF(J4964&lt;&gt;"", INDEX($S$5:$S$1433, MATCH(J4964, $E$5:$E$1433, 0)),""),"")</f>
        <v/>
      </c>
      <c r="V4964" t="str">
        <f>IFERROR(IF(J4964&lt;&gt;"", INDEX($U$5:$U$1433, MATCH(J4964, $E$5:$E$1433, 0)),""),"")</f>
        <v/>
      </c>
    </row>
    <row r="4965">
      <c r="A4965" t="str">
        <f>IF(B4965&lt;&gt;"",A4964+1,"")</f>
        <v/>
      </c>
      <c r="F4965" t="str">
        <f>IFERROR(IF(VLOOKUP(E4965,J:J,1,0)=E4965,"X",""),"")</f>
        <v/>
      </c>
      <c r="G4965" t="str">
        <f>IF(J4965&lt;&gt;"", INDEX($C$5:$C$1433, MATCH(J4965, $E$5:$E$1433, 0)),"")</f>
        <v/>
      </c>
      <c r="H4965" t="str">
        <f>IF(J4965&lt;&gt;"", INDEX($D$5:$D$1433, MATCH(J4965, $E$5:$E$1433, 0)),"")</f>
        <v/>
      </c>
      <c r="I4965" t="str">
        <f>IFERROR(IF(J4965&lt;&gt;"", INDEX($B$5:$B$1433, MATCH(J4965, $E$5:$E$1433, 0)),""),"SAI")</f>
        <v/>
      </c>
      <c r="L4965" t="str">
        <f>IFERROR(IF($N$5="Sáng",IF(MID(K4965,2,7)-MID($L$2,2,7)&gt;0,"Trễ",""),IF(MID(K4965,2,7)-MID($Q$2,2,7)&gt;0,"Trễ","")),"")</f>
        <v/>
      </c>
      <c r="M4965" t="str">
        <f>IFERROR(IF($N$5="Sáng",MID(K4965,2,7)-MID($L$2,2,7),MID(K4965,2,7)-MID($Q$2,2,7)),"")</f>
        <v/>
      </c>
      <c r="Q4965" t="str">
        <f>IF(B4965&lt;&gt;"",IF(AND(P4965="",F4965=""),"Không phép ",""),"")</f>
        <v/>
      </c>
      <c r="R4965" t="str">
        <f>UPPER(B4965)</f>
        <v/>
      </c>
      <c r="T4965" t="str">
        <f>IFERROR(IF(J4965&lt;&gt;"", INDEX($S$5:$S$1433, MATCH(J4965, $E$5:$E$1433, 0)),""),"")</f>
        <v/>
      </c>
      <c r="V4965" t="str">
        <f>IFERROR(IF(J4965&lt;&gt;"", INDEX($U$5:$U$1433, MATCH(J4965, $E$5:$E$1433, 0)),""),"")</f>
        <v/>
      </c>
    </row>
    <row r="4966">
      <c r="A4966" t="str">
        <f>IF(B4966&lt;&gt;"",A4965+1,"")</f>
        <v/>
      </c>
      <c r="F4966" t="str">
        <f>IFERROR(IF(VLOOKUP(E4966,J:J,1,0)=E4966,"X",""),"")</f>
        <v/>
      </c>
      <c r="G4966" t="str">
        <f>IF(J4966&lt;&gt;"", INDEX($C$5:$C$1433, MATCH(J4966, $E$5:$E$1433, 0)),"")</f>
        <v/>
      </c>
      <c r="H4966" t="str">
        <f>IF(J4966&lt;&gt;"", INDEX($D$5:$D$1433, MATCH(J4966, $E$5:$E$1433, 0)),"")</f>
        <v/>
      </c>
      <c r="I4966" t="str">
        <f>IFERROR(IF(J4966&lt;&gt;"", INDEX($B$5:$B$1433, MATCH(J4966, $E$5:$E$1433, 0)),""),"SAI")</f>
        <v/>
      </c>
      <c r="L4966" t="str">
        <f>IFERROR(IF($N$5="Sáng",IF(MID(K4966,2,7)-MID($L$2,2,7)&gt;0,"Trễ",""),IF(MID(K4966,2,7)-MID($Q$2,2,7)&gt;0,"Trễ","")),"")</f>
        <v/>
      </c>
      <c r="M4966" t="str">
        <f>IFERROR(IF($N$5="Sáng",MID(K4966,2,7)-MID($L$2,2,7),MID(K4966,2,7)-MID($Q$2,2,7)),"")</f>
        <v/>
      </c>
      <c r="Q4966" t="str">
        <f>IF(B4966&lt;&gt;"",IF(AND(P4966="",F4966=""),"Không phép ",""),"")</f>
        <v/>
      </c>
      <c r="R4966" t="str">
        <f>UPPER(B4966)</f>
        <v/>
      </c>
      <c r="T4966" t="str">
        <f>IFERROR(IF(J4966&lt;&gt;"", INDEX($S$5:$S$1433, MATCH(J4966, $E$5:$E$1433, 0)),""),"")</f>
        <v/>
      </c>
      <c r="V4966" t="str">
        <f>IFERROR(IF(J4966&lt;&gt;"", INDEX($U$5:$U$1433, MATCH(J4966, $E$5:$E$1433, 0)),""),"")</f>
        <v/>
      </c>
    </row>
    <row r="4967">
      <c r="A4967" t="str">
        <f>IF(B4967&lt;&gt;"",A4966+1,"")</f>
        <v/>
      </c>
      <c r="F4967" t="str">
        <f>IFERROR(IF(VLOOKUP(E4967,J:J,1,0)=E4967,"X",""),"")</f>
        <v/>
      </c>
      <c r="G4967" t="str">
        <f>IF(J4967&lt;&gt;"", INDEX($C$5:$C$1433, MATCH(J4967, $E$5:$E$1433, 0)),"")</f>
        <v/>
      </c>
      <c r="H4967" t="str">
        <f>IF(J4967&lt;&gt;"", INDEX($D$5:$D$1433, MATCH(J4967, $E$5:$E$1433, 0)),"")</f>
        <v/>
      </c>
      <c r="I4967" t="str">
        <f>IFERROR(IF(J4967&lt;&gt;"", INDEX($B$5:$B$1433, MATCH(J4967, $E$5:$E$1433, 0)),""),"SAI")</f>
        <v/>
      </c>
      <c r="L4967" t="str">
        <f>IFERROR(IF($N$5="Sáng",IF(MID(K4967,2,7)-MID($L$2,2,7)&gt;0,"Trễ",""),IF(MID(K4967,2,7)-MID($Q$2,2,7)&gt;0,"Trễ","")),"")</f>
        <v/>
      </c>
      <c r="M4967" t="str">
        <f>IFERROR(IF($N$5="Sáng",MID(K4967,2,7)-MID($L$2,2,7),MID(K4967,2,7)-MID($Q$2,2,7)),"")</f>
        <v/>
      </c>
      <c r="Q4967" t="str">
        <f>IF(B4967&lt;&gt;"",IF(AND(P4967="",F4967=""),"Không phép ",""),"")</f>
        <v/>
      </c>
      <c r="R4967" t="str">
        <f>UPPER(B4967)</f>
        <v/>
      </c>
      <c r="T4967" t="str">
        <f>IFERROR(IF(J4967&lt;&gt;"", INDEX($S$5:$S$1433, MATCH(J4967, $E$5:$E$1433, 0)),""),"")</f>
        <v/>
      </c>
      <c r="V4967" t="str">
        <f>IFERROR(IF(J4967&lt;&gt;"", INDEX($U$5:$U$1433, MATCH(J4967, $E$5:$E$1433, 0)),""),"")</f>
        <v/>
      </c>
    </row>
    <row r="4968">
      <c r="A4968" t="str">
        <f>IF(B4968&lt;&gt;"",A4967+1,"")</f>
        <v/>
      </c>
      <c r="F4968" t="str">
        <f>IFERROR(IF(VLOOKUP(E4968,J:J,1,0)=E4968,"X",""),"")</f>
        <v/>
      </c>
      <c r="G4968" t="str">
        <f>IF(J4968&lt;&gt;"", INDEX($C$5:$C$1433, MATCH(J4968, $E$5:$E$1433, 0)),"")</f>
        <v/>
      </c>
      <c r="H4968" t="str">
        <f>IF(J4968&lt;&gt;"", INDEX($D$5:$D$1433, MATCH(J4968, $E$5:$E$1433, 0)),"")</f>
        <v/>
      </c>
      <c r="I4968" t="str">
        <f>IFERROR(IF(J4968&lt;&gt;"", INDEX($B$5:$B$1433, MATCH(J4968, $E$5:$E$1433, 0)),""),"SAI")</f>
        <v/>
      </c>
      <c r="L4968" t="str">
        <f>IFERROR(IF($N$5="Sáng",IF(MID(K4968,2,7)-MID($L$2,2,7)&gt;0,"Trễ",""),IF(MID(K4968,2,7)-MID($Q$2,2,7)&gt;0,"Trễ","")),"")</f>
        <v/>
      </c>
      <c r="M4968" t="str">
        <f>IFERROR(IF($N$5="Sáng",MID(K4968,2,7)-MID($L$2,2,7),MID(K4968,2,7)-MID($Q$2,2,7)),"")</f>
        <v/>
      </c>
      <c r="Q4968" t="str">
        <f>IF(B4968&lt;&gt;"",IF(AND(P4968="",F4968=""),"Không phép ",""),"")</f>
        <v/>
      </c>
      <c r="R4968" t="str">
        <f>UPPER(B4968)</f>
        <v/>
      </c>
      <c r="T4968" t="str">
        <f>IFERROR(IF(J4968&lt;&gt;"", INDEX($S$5:$S$1433, MATCH(J4968, $E$5:$E$1433, 0)),""),"")</f>
        <v/>
      </c>
      <c r="V4968" t="str">
        <f>IFERROR(IF(J4968&lt;&gt;"", INDEX($U$5:$U$1433, MATCH(J4968, $E$5:$E$1433, 0)),""),"")</f>
        <v/>
      </c>
    </row>
    <row r="4969">
      <c r="A4969" t="str">
        <f>IF(B4969&lt;&gt;"",A4968+1,"")</f>
        <v/>
      </c>
      <c r="F4969" t="str">
        <f>IFERROR(IF(VLOOKUP(E4969,J:J,1,0)=E4969,"X",""),"")</f>
        <v/>
      </c>
      <c r="G4969" t="str">
        <f>IF(J4969&lt;&gt;"", INDEX($C$5:$C$1433, MATCH(J4969, $E$5:$E$1433, 0)),"")</f>
        <v/>
      </c>
      <c r="H4969" t="str">
        <f>IF(J4969&lt;&gt;"", INDEX($D$5:$D$1433, MATCH(J4969, $E$5:$E$1433, 0)),"")</f>
        <v/>
      </c>
      <c r="I4969" t="str">
        <f>IFERROR(IF(J4969&lt;&gt;"", INDEX($B$5:$B$1433, MATCH(J4969, $E$5:$E$1433, 0)),""),"SAI")</f>
        <v/>
      </c>
      <c r="L4969" t="str">
        <f>IFERROR(IF($N$5="Sáng",IF(MID(K4969,2,7)-MID($L$2,2,7)&gt;0,"Trễ",""),IF(MID(K4969,2,7)-MID($Q$2,2,7)&gt;0,"Trễ","")),"")</f>
        <v/>
      </c>
      <c r="M4969" t="str">
        <f>IFERROR(IF($N$5="Sáng",MID(K4969,2,7)-MID($L$2,2,7),MID(K4969,2,7)-MID($Q$2,2,7)),"")</f>
        <v/>
      </c>
      <c r="Q4969" t="str">
        <f>IF(B4969&lt;&gt;"",IF(AND(P4969="",F4969=""),"Không phép ",""),"")</f>
        <v/>
      </c>
      <c r="R4969" t="str">
        <f>UPPER(B4969)</f>
        <v/>
      </c>
      <c r="T4969" t="str">
        <f>IFERROR(IF(J4969&lt;&gt;"", INDEX($S$5:$S$1433, MATCH(J4969, $E$5:$E$1433, 0)),""),"")</f>
        <v/>
      </c>
      <c r="V4969" t="str">
        <f>IFERROR(IF(J4969&lt;&gt;"", INDEX($U$5:$U$1433, MATCH(J4969, $E$5:$E$1433, 0)),""),"")</f>
        <v/>
      </c>
    </row>
    <row r="4970">
      <c r="A4970" t="str">
        <f>IF(B4970&lt;&gt;"",A4969+1,"")</f>
        <v/>
      </c>
      <c r="F4970" t="str">
        <f>IFERROR(IF(VLOOKUP(E4970,J:J,1,0)=E4970,"X",""),"")</f>
        <v/>
      </c>
      <c r="G4970" t="str">
        <f>IF(J4970&lt;&gt;"", INDEX($C$5:$C$1433, MATCH(J4970, $E$5:$E$1433, 0)),"")</f>
        <v/>
      </c>
      <c r="H4970" t="str">
        <f>IF(J4970&lt;&gt;"", INDEX($D$5:$D$1433, MATCH(J4970, $E$5:$E$1433, 0)),"")</f>
        <v/>
      </c>
      <c r="I4970" t="str">
        <f>IFERROR(IF(J4970&lt;&gt;"", INDEX($B$5:$B$1433, MATCH(J4970, $E$5:$E$1433, 0)),""),"SAI")</f>
        <v/>
      </c>
      <c r="L4970" t="str">
        <f>IFERROR(IF($N$5="Sáng",IF(MID(K4970,2,7)-MID($L$2,2,7)&gt;0,"Trễ",""),IF(MID(K4970,2,7)-MID($Q$2,2,7)&gt;0,"Trễ","")),"")</f>
        <v/>
      </c>
      <c r="M4970" t="str">
        <f>IFERROR(IF($N$5="Sáng",MID(K4970,2,7)-MID($L$2,2,7),MID(K4970,2,7)-MID($Q$2,2,7)),"")</f>
        <v/>
      </c>
      <c r="Q4970" t="str">
        <f>IF(B4970&lt;&gt;"",IF(AND(P4970="",F4970=""),"Không phép ",""),"")</f>
        <v/>
      </c>
      <c r="R4970" t="str">
        <f>UPPER(B4970)</f>
        <v/>
      </c>
      <c r="T4970" t="str">
        <f>IFERROR(IF(J4970&lt;&gt;"", INDEX($S$5:$S$1433, MATCH(J4970, $E$5:$E$1433, 0)),""),"")</f>
        <v/>
      </c>
      <c r="V4970" t="str">
        <f>IFERROR(IF(J4970&lt;&gt;"", INDEX($U$5:$U$1433, MATCH(J4970, $E$5:$E$1433, 0)),""),"")</f>
        <v/>
      </c>
    </row>
    <row r="4971">
      <c r="A4971" t="str">
        <f>IF(B4971&lt;&gt;"",A4970+1,"")</f>
        <v/>
      </c>
      <c r="F4971" t="str">
        <f>IFERROR(IF(VLOOKUP(E4971,J:J,1,0)=E4971,"X",""),"")</f>
        <v/>
      </c>
      <c r="G4971" t="str">
        <f>IF(J4971&lt;&gt;"", INDEX($C$5:$C$1433, MATCH(J4971, $E$5:$E$1433, 0)),"")</f>
        <v/>
      </c>
      <c r="H4971" t="str">
        <f>IF(J4971&lt;&gt;"", INDEX($D$5:$D$1433, MATCH(J4971, $E$5:$E$1433, 0)),"")</f>
        <v/>
      </c>
      <c r="I4971" t="str">
        <f>IFERROR(IF(J4971&lt;&gt;"", INDEX($B$5:$B$1433, MATCH(J4971, $E$5:$E$1433, 0)),""),"SAI")</f>
        <v/>
      </c>
      <c r="L4971" t="str">
        <f>IFERROR(IF($N$5="Sáng",IF(MID(K4971,2,7)-MID($L$2,2,7)&gt;0,"Trễ",""),IF(MID(K4971,2,7)-MID($Q$2,2,7)&gt;0,"Trễ","")),"")</f>
        <v/>
      </c>
      <c r="M4971" t="str">
        <f>IFERROR(IF($N$5="Sáng",MID(K4971,2,7)-MID($L$2,2,7),MID(K4971,2,7)-MID($Q$2,2,7)),"")</f>
        <v/>
      </c>
      <c r="Q4971" t="str">
        <f>IF(B4971&lt;&gt;"",IF(AND(P4971="",F4971=""),"Không phép ",""),"")</f>
        <v/>
      </c>
      <c r="R4971" t="str">
        <f>UPPER(B4971)</f>
        <v/>
      </c>
      <c r="T4971" t="str">
        <f>IFERROR(IF(J4971&lt;&gt;"", INDEX($S$5:$S$1433, MATCH(J4971, $E$5:$E$1433, 0)),""),"")</f>
        <v/>
      </c>
      <c r="V4971" t="str">
        <f>IFERROR(IF(J4971&lt;&gt;"", INDEX($U$5:$U$1433, MATCH(J4971, $E$5:$E$1433, 0)),""),"")</f>
        <v/>
      </c>
    </row>
    <row r="4972">
      <c r="A4972" t="str">
        <f>IF(B4972&lt;&gt;"",A4971+1,"")</f>
        <v/>
      </c>
      <c r="F4972" t="str">
        <f>IFERROR(IF(VLOOKUP(E4972,J:J,1,0)=E4972,"X",""),"")</f>
        <v/>
      </c>
      <c r="G4972" t="str">
        <f>IF(J4972&lt;&gt;"", INDEX($C$5:$C$1433, MATCH(J4972, $E$5:$E$1433, 0)),"")</f>
        <v/>
      </c>
      <c r="H4972" t="str">
        <f>IF(J4972&lt;&gt;"", INDEX($D$5:$D$1433, MATCH(J4972, $E$5:$E$1433, 0)),"")</f>
        <v/>
      </c>
      <c r="I4972" t="str">
        <f>IFERROR(IF(J4972&lt;&gt;"", INDEX($B$5:$B$1433, MATCH(J4972, $E$5:$E$1433, 0)),""),"SAI")</f>
        <v/>
      </c>
      <c r="L4972" t="str">
        <f>IFERROR(IF($N$5="Sáng",IF(MID(K4972,2,7)-MID($L$2,2,7)&gt;0,"Trễ",""),IF(MID(K4972,2,7)-MID($Q$2,2,7)&gt;0,"Trễ","")),"")</f>
        <v/>
      </c>
      <c r="M4972" t="str">
        <f>IFERROR(IF($N$5="Sáng",MID(K4972,2,7)-MID($L$2,2,7),MID(K4972,2,7)-MID($Q$2,2,7)),"")</f>
        <v/>
      </c>
      <c r="Q4972" t="str">
        <f>IF(B4972&lt;&gt;"",IF(AND(P4972="",F4972=""),"Không phép ",""),"")</f>
        <v/>
      </c>
      <c r="R4972" t="str">
        <f>UPPER(B4972)</f>
        <v/>
      </c>
      <c r="T4972" t="str">
        <f>IFERROR(IF(J4972&lt;&gt;"", INDEX($S$5:$S$1433, MATCH(J4972, $E$5:$E$1433, 0)),""),"")</f>
        <v/>
      </c>
      <c r="V4972" t="str">
        <f>IFERROR(IF(J4972&lt;&gt;"", INDEX($U$5:$U$1433, MATCH(J4972, $E$5:$E$1433, 0)),""),"")</f>
        <v/>
      </c>
    </row>
    <row r="4973">
      <c r="A4973" t="str">
        <f>IF(B4973&lt;&gt;"",A4972+1,"")</f>
        <v/>
      </c>
      <c r="F4973" t="str">
        <f>IFERROR(IF(VLOOKUP(E4973,J:J,1,0)=E4973,"X",""),"")</f>
        <v/>
      </c>
      <c r="G4973" t="str">
        <f>IF(J4973&lt;&gt;"", INDEX($C$5:$C$1433, MATCH(J4973, $E$5:$E$1433, 0)),"")</f>
        <v/>
      </c>
      <c r="H4973" t="str">
        <f>IF(J4973&lt;&gt;"", INDEX($D$5:$D$1433, MATCH(J4973, $E$5:$E$1433, 0)),"")</f>
        <v/>
      </c>
      <c r="I4973" t="str">
        <f>IFERROR(IF(J4973&lt;&gt;"", INDEX($B$5:$B$1433, MATCH(J4973, $E$5:$E$1433, 0)),""),"SAI")</f>
        <v/>
      </c>
      <c r="L4973" t="str">
        <f>IFERROR(IF($N$5="Sáng",IF(MID(K4973,2,7)-MID($L$2,2,7)&gt;0,"Trễ",""),IF(MID(K4973,2,7)-MID($Q$2,2,7)&gt;0,"Trễ","")),"")</f>
        <v/>
      </c>
      <c r="M4973" t="str">
        <f>IFERROR(IF($N$5="Sáng",MID(K4973,2,7)-MID($L$2,2,7),MID(K4973,2,7)-MID($Q$2,2,7)),"")</f>
        <v/>
      </c>
      <c r="Q4973" t="str">
        <f>IF(B4973&lt;&gt;"",IF(AND(P4973="",F4973=""),"Không phép ",""),"")</f>
        <v/>
      </c>
      <c r="R4973" t="str">
        <f>UPPER(B4973)</f>
        <v/>
      </c>
      <c r="T4973" t="str">
        <f>IFERROR(IF(J4973&lt;&gt;"", INDEX($S$5:$S$1433, MATCH(J4973, $E$5:$E$1433, 0)),""),"")</f>
        <v/>
      </c>
      <c r="V4973" t="str">
        <f>IFERROR(IF(J4973&lt;&gt;"", INDEX($U$5:$U$1433, MATCH(J4973, $E$5:$E$1433, 0)),""),"")</f>
        <v/>
      </c>
    </row>
    <row r="4974">
      <c r="A4974" t="str">
        <f>IF(B4974&lt;&gt;"",A4973+1,"")</f>
        <v/>
      </c>
      <c r="F4974" t="str">
        <f>IFERROR(IF(VLOOKUP(E4974,J:J,1,0)=E4974,"X",""),"")</f>
        <v/>
      </c>
      <c r="G4974" t="str">
        <f>IF(J4974&lt;&gt;"", INDEX($C$5:$C$1433, MATCH(J4974, $E$5:$E$1433, 0)),"")</f>
        <v/>
      </c>
      <c r="H4974" t="str">
        <f>IF(J4974&lt;&gt;"", INDEX($D$5:$D$1433, MATCH(J4974, $E$5:$E$1433, 0)),"")</f>
        <v/>
      </c>
      <c r="I4974" t="str">
        <f>IFERROR(IF(J4974&lt;&gt;"", INDEX($B$5:$B$1433, MATCH(J4974, $E$5:$E$1433, 0)),""),"SAI")</f>
        <v/>
      </c>
      <c r="L4974" t="str">
        <f>IFERROR(IF($N$5="Sáng",IF(MID(K4974,2,7)-MID($L$2,2,7)&gt;0,"Trễ",""),IF(MID(K4974,2,7)-MID($Q$2,2,7)&gt;0,"Trễ","")),"")</f>
        <v/>
      </c>
      <c r="M4974" t="str">
        <f>IFERROR(IF($N$5="Sáng",MID(K4974,2,7)-MID($L$2,2,7),MID(K4974,2,7)-MID($Q$2,2,7)),"")</f>
        <v/>
      </c>
      <c r="Q4974" t="str">
        <f>IF(B4974&lt;&gt;"",IF(AND(P4974="",F4974=""),"Không phép ",""),"")</f>
        <v/>
      </c>
      <c r="R4974" t="str">
        <f>UPPER(B4974)</f>
        <v/>
      </c>
      <c r="T4974" t="str">
        <f>IFERROR(IF(J4974&lt;&gt;"", INDEX($S$5:$S$1433, MATCH(J4974, $E$5:$E$1433, 0)),""),"")</f>
        <v/>
      </c>
      <c r="V4974" t="str">
        <f>IFERROR(IF(J4974&lt;&gt;"", INDEX($U$5:$U$1433, MATCH(J4974, $E$5:$E$1433, 0)),""),"")</f>
        <v/>
      </c>
    </row>
    <row r="4975">
      <c r="A4975" t="str">
        <f>IF(B4975&lt;&gt;"",A4974+1,"")</f>
        <v/>
      </c>
      <c r="F4975" t="str">
        <f>IFERROR(IF(VLOOKUP(E4975,J:J,1,0)=E4975,"X",""),"")</f>
        <v/>
      </c>
      <c r="G4975" t="str">
        <f>IF(J4975&lt;&gt;"", INDEX($C$5:$C$1433, MATCH(J4975, $E$5:$E$1433, 0)),"")</f>
        <v/>
      </c>
      <c r="H4975" t="str">
        <f>IF(J4975&lt;&gt;"", INDEX($D$5:$D$1433, MATCH(J4975, $E$5:$E$1433, 0)),"")</f>
        <v/>
      </c>
      <c r="I4975" t="str">
        <f>IFERROR(IF(J4975&lt;&gt;"", INDEX($B$5:$B$1433, MATCH(J4975, $E$5:$E$1433, 0)),""),"SAI")</f>
        <v/>
      </c>
      <c r="L4975" t="str">
        <f>IFERROR(IF($N$5="Sáng",IF(MID(K4975,2,7)-MID($L$2,2,7)&gt;0,"Trễ",""),IF(MID(K4975,2,7)-MID($Q$2,2,7)&gt;0,"Trễ","")),"")</f>
        <v/>
      </c>
      <c r="M4975" t="str">
        <f>IFERROR(IF($N$5="Sáng",MID(K4975,2,7)-MID($L$2,2,7),MID(K4975,2,7)-MID($Q$2,2,7)),"")</f>
        <v/>
      </c>
      <c r="Q4975" t="str">
        <f>IF(B4975&lt;&gt;"",IF(AND(P4975="",F4975=""),"Không phép ",""),"")</f>
        <v/>
      </c>
      <c r="R4975" t="str">
        <f>UPPER(B4975)</f>
        <v/>
      </c>
      <c r="T4975" t="str">
        <f>IFERROR(IF(J4975&lt;&gt;"", INDEX($S$5:$S$1433, MATCH(J4975, $E$5:$E$1433, 0)),""),"")</f>
        <v/>
      </c>
      <c r="V4975" t="str">
        <f>IFERROR(IF(J4975&lt;&gt;"", INDEX($U$5:$U$1433, MATCH(J4975, $E$5:$E$1433, 0)),""),"")</f>
        <v/>
      </c>
    </row>
    <row r="4976">
      <c r="A4976" t="str">
        <f>IF(B4976&lt;&gt;"",A4975+1,"")</f>
        <v/>
      </c>
      <c r="F4976" t="str">
        <f>IFERROR(IF(VLOOKUP(E4976,J:J,1,0)=E4976,"X",""),"")</f>
        <v/>
      </c>
      <c r="G4976" t="str">
        <f>IF(J4976&lt;&gt;"", INDEX($C$5:$C$1433, MATCH(J4976, $E$5:$E$1433, 0)),"")</f>
        <v/>
      </c>
      <c r="H4976" t="str">
        <f>IF(J4976&lt;&gt;"", INDEX($D$5:$D$1433, MATCH(J4976, $E$5:$E$1433, 0)),"")</f>
        <v/>
      </c>
      <c r="I4976" t="str">
        <f>IFERROR(IF(J4976&lt;&gt;"", INDEX($B$5:$B$1433, MATCH(J4976, $E$5:$E$1433, 0)),""),"SAI")</f>
        <v/>
      </c>
      <c r="L4976" t="str">
        <f>IFERROR(IF($N$5="Sáng",IF(MID(K4976,2,7)-MID($L$2,2,7)&gt;0,"Trễ",""),IF(MID(K4976,2,7)-MID($Q$2,2,7)&gt;0,"Trễ","")),"")</f>
        <v/>
      </c>
      <c r="M4976" t="str">
        <f>IFERROR(IF($N$5="Sáng",MID(K4976,2,7)-MID($L$2,2,7),MID(K4976,2,7)-MID($Q$2,2,7)),"")</f>
        <v/>
      </c>
      <c r="Q4976" t="str">
        <f>IF(B4976&lt;&gt;"",IF(AND(P4976="",F4976=""),"Không phép ",""),"")</f>
        <v/>
      </c>
      <c r="R4976" t="str">
        <f>UPPER(B4976)</f>
        <v/>
      </c>
      <c r="T4976" t="str">
        <f>IFERROR(IF(J4976&lt;&gt;"", INDEX($S$5:$S$1433, MATCH(J4976, $E$5:$E$1433, 0)),""),"")</f>
        <v/>
      </c>
      <c r="V4976" t="str">
        <f>IFERROR(IF(J4976&lt;&gt;"", INDEX($U$5:$U$1433, MATCH(J4976, $E$5:$E$1433, 0)),""),"")</f>
        <v/>
      </c>
    </row>
    <row r="4977">
      <c r="A4977" t="str">
        <f>IF(B4977&lt;&gt;"",A4976+1,"")</f>
        <v/>
      </c>
      <c r="F4977" t="str">
        <f>IFERROR(IF(VLOOKUP(E4977,J:J,1,0)=E4977,"X",""),"")</f>
        <v/>
      </c>
      <c r="G4977" t="str">
        <f>IF(J4977&lt;&gt;"", INDEX($C$5:$C$1433, MATCH(J4977, $E$5:$E$1433, 0)),"")</f>
        <v/>
      </c>
      <c r="H4977" t="str">
        <f>IF(J4977&lt;&gt;"", INDEX($D$5:$D$1433, MATCH(J4977, $E$5:$E$1433, 0)),"")</f>
        <v/>
      </c>
      <c r="I4977" t="str">
        <f>IFERROR(IF(J4977&lt;&gt;"", INDEX($B$5:$B$1433, MATCH(J4977, $E$5:$E$1433, 0)),""),"SAI")</f>
        <v/>
      </c>
      <c r="L4977" t="str">
        <f>IFERROR(IF($N$5="Sáng",IF(MID(K4977,2,7)-MID($L$2,2,7)&gt;0,"Trễ",""),IF(MID(K4977,2,7)-MID($Q$2,2,7)&gt;0,"Trễ","")),"")</f>
        <v/>
      </c>
      <c r="M4977" t="str">
        <f>IFERROR(IF($N$5="Sáng",MID(K4977,2,7)-MID($L$2,2,7),MID(K4977,2,7)-MID($Q$2,2,7)),"")</f>
        <v/>
      </c>
      <c r="Q4977" t="str">
        <f>IF(B4977&lt;&gt;"",IF(AND(P4977="",F4977=""),"Không phép ",""),"")</f>
        <v/>
      </c>
      <c r="R4977" t="str">
        <f>UPPER(B4977)</f>
        <v/>
      </c>
      <c r="T4977" t="str">
        <f>IFERROR(IF(J4977&lt;&gt;"", INDEX($S$5:$S$1433, MATCH(J4977, $E$5:$E$1433, 0)),""),"")</f>
        <v/>
      </c>
      <c r="V4977" t="str">
        <f>IFERROR(IF(J4977&lt;&gt;"", INDEX($U$5:$U$1433, MATCH(J4977, $E$5:$E$1433, 0)),""),"")</f>
        <v/>
      </c>
    </row>
    <row r="4978">
      <c r="A4978" t="str">
        <f>IF(B4978&lt;&gt;"",A4977+1,"")</f>
        <v/>
      </c>
      <c r="F4978" t="str">
        <f>IFERROR(IF(VLOOKUP(E4978,J:J,1,0)=E4978,"X",""),"")</f>
        <v/>
      </c>
      <c r="G4978" t="str">
        <f>IF(J4978&lt;&gt;"", INDEX($C$5:$C$1433, MATCH(J4978, $E$5:$E$1433, 0)),"")</f>
        <v/>
      </c>
      <c r="H4978" t="str">
        <f>IF(J4978&lt;&gt;"", INDEX($D$5:$D$1433, MATCH(J4978, $E$5:$E$1433, 0)),"")</f>
        <v/>
      </c>
      <c r="I4978" t="str">
        <f>IFERROR(IF(J4978&lt;&gt;"", INDEX($B$5:$B$1433, MATCH(J4978, $E$5:$E$1433, 0)),""),"SAI")</f>
        <v/>
      </c>
      <c r="L4978" t="str">
        <f>IFERROR(IF($N$5="Sáng",IF(MID(K4978,2,7)-MID($L$2,2,7)&gt;0,"Trễ",""),IF(MID(K4978,2,7)-MID($Q$2,2,7)&gt;0,"Trễ","")),"")</f>
        <v/>
      </c>
      <c r="M4978" t="str">
        <f>IFERROR(IF($N$5="Sáng",MID(K4978,2,7)-MID($L$2,2,7),MID(K4978,2,7)-MID($Q$2,2,7)),"")</f>
        <v/>
      </c>
      <c r="Q4978" t="str">
        <f>IF(B4978&lt;&gt;"",IF(AND(P4978="",F4978=""),"Không phép ",""),"")</f>
        <v/>
      </c>
      <c r="R4978" t="str">
        <f>UPPER(B4978)</f>
        <v/>
      </c>
      <c r="T4978" t="str">
        <f>IFERROR(IF(J4978&lt;&gt;"", INDEX($S$5:$S$1433, MATCH(J4978, $E$5:$E$1433, 0)),""),"")</f>
        <v/>
      </c>
      <c r="V4978" t="str">
        <f>IFERROR(IF(J4978&lt;&gt;"", INDEX($U$5:$U$1433, MATCH(J4978, $E$5:$E$1433, 0)),""),"")</f>
        <v/>
      </c>
    </row>
    <row r="4979">
      <c r="A4979" t="str">
        <f>IF(B4979&lt;&gt;"",A4978+1,"")</f>
        <v/>
      </c>
      <c r="F4979" t="str">
        <f>IFERROR(IF(VLOOKUP(E4979,J:J,1,0)=E4979,"X",""),"")</f>
        <v/>
      </c>
      <c r="G4979" t="str">
        <f>IF(J4979&lt;&gt;"", INDEX($C$5:$C$1433, MATCH(J4979, $E$5:$E$1433, 0)),"")</f>
        <v/>
      </c>
      <c r="H4979" t="str">
        <f>IF(J4979&lt;&gt;"", INDEX($D$5:$D$1433, MATCH(J4979, $E$5:$E$1433, 0)),"")</f>
        <v/>
      </c>
      <c r="I4979" t="str">
        <f>IFERROR(IF(J4979&lt;&gt;"", INDEX($B$5:$B$1433, MATCH(J4979, $E$5:$E$1433, 0)),""),"SAI")</f>
        <v/>
      </c>
      <c r="L4979" t="str">
        <f>IFERROR(IF($N$5="Sáng",IF(MID(K4979,2,7)-MID($L$2,2,7)&gt;0,"Trễ",""),IF(MID(K4979,2,7)-MID($Q$2,2,7)&gt;0,"Trễ","")),"")</f>
        <v/>
      </c>
      <c r="M4979" t="str">
        <f>IFERROR(IF($N$5="Sáng",MID(K4979,2,7)-MID($L$2,2,7),MID(K4979,2,7)-MID($Q$2,2,7)),"")</f>
        <v/>
      </c>
      <c r="Q4979" t="str">
        <f>IF(B4979&lt;&gt;"",IF(AND(P4979="",F4979=""),"Không phép ",""),"")</f>
        <v/>
      </c>
      <c r="R4979" t="str">
        <f>UPPER(B4979)</f>
        <v/>
      </c>
      <c r="T4979" t="str">
        <f>IFERROR(IF(J4979&lt;&gt;"", INDEX($S$5:$S$1433, MATCH(J4979, $E$5:$E$1433, 0)),""),"")</f>
        <v/>
      </c>
      <c r="V4979" t="str">
        <f>IFERROR(IF(J4979&lt;&gt;"", INDEX($U$5:$U$1433, MATCH(J4979, $E$5:$E$1433, 0)),""),"")</f>
        <v/>
      </c>
    </row>
    <row r="4980">
      <c r="A4980" t="str">
        <f>IF(B4980&lt;&gt;"",A4979+1,"")</f>
        <v/>
      </c>
      <c r="F4980" t="str">
        <f>IFERROR(IF(VLOOKUP(E4980,J:J,1,0)=E4980,"X",""),"")</f>
        <v/>
      </c>
      <c r="G4980" t="str">
        <f>IF(J4980&lt;&gt;"", INDEX($C$5:$C$1433, MATCH(J4980, $E$5:$E$1433, 0)),"")</f>
        <v/>
      </c>
      <c r="H4980" t="str">
        <f>IF(J4980&lt;&gt;"", INDEX($D$5:$D$1433, MATCH(J4980, $E$5:$E$1433, 0)),"")</f>
        <v/>
      </c>
      <c r="I4980" t="str">
        <f>IFERROR(IF(J4980&lt;&gt;"", INDEX($B$5:$B$1433, MATCH(J4980, $E$5:$E$1433, 0)),""),"SAI")</f>
        <v/>
      </c>
      <c r="L4980" t="str">
        <f>IFERROR(IF($N$5="Sáng",IF(MID(K4980,2,7)-MID($L$2,2,7)&gt;0,"Trễ",""),IF(MID(K4980,2,7)-MID($Q$2,2,7)&gt;0,"Trễ","")),"")</f>
        <v/>
      </c>
      <c r="M4980" t="str">
        <f>IFERROR(IF($N$5="Sáng",MID(K4980,2,7)-MID($L$2,2,7),MID(K4980,2,7)-MID($Q$2,2,7)),"")</f>
        <v/>
      </c>
      <c r="Q4980" t="str">
        <f>IF(B4980&lt;&gt;"",IF(AND(P4980="",F4980=""),"Không phép ",""),"")</f>
        <v/>
      </c>
      <c r="R4980" t="str">
        <f>UPPER(B4980)</f>
        <v/>
      </c>
      <c r="T4980" t="str">
        <f>IFERROR(IF(J4980&lt;&gt;"", INDEX($S$5:$S$1433, MATCH(J4980, $E$5:$E$1433, 0)),""),"")</f>
        <v/>
      </c>
      <c r="V4980" t="str">
        <f>IFERROR(IF(J4980&lt;&gt;"", INDEX($U$5:$U$1433, MATCH(J4980, $E$5:$E$1433, 0)),""),"")</f>
        <v/>
      </c>
    </row>
    <row r="4981">
      <c r="A4981" t="str">
        <f>IF(B4981&lt;&gt;"",A4980+1,"")</f>
        <v/>
      </c>
      <c r="F4981" t="str">
        <f>IFERROR(IF(VLOOKUP(E4981,J:J,1,0)=E4981,"X",""),"")</f>
        <v/>
      </c>
      <c r="G4981" t="str">
        <f>IF(J4981&lt;&gt;"", INDEX($C$5:$C$1433, MATCH(J4981, $E$5:$E$1433, 0)),"")</f>
        <v/>
      </c>
      <c r="H4981" t="str">
        <f>IF(J4981&lt;&gt;"", INDEX($D$5:$D$1433, MATCH(J4981, $E$5:$E$1433, 0)),"")</f>
        <v/>
      </c>
      <c r="I4981" t="str">
        <f>IFERROR(IF(J4981&lt;&gt;"", INDEX($B$5:$B$1433, MATCH(J4981, $E$5:$E$1433, 0)),""),"SAI")</f>
        <v/>
      </c>
      <c r="L4981" t="str">
        <f>IFERROR(IF($N$5="Sáng",IF(MID(K4981,2,7)-MID($L$2,2,7)&gt;0,"Trễ",""),IF(MID(K4981,2,7)-MID($Q$2,2,7)&gt;0,"Trễ","")),"")</f>
        <v/>
      </c>
      <c r="M4981" t="str">
        <f>IFERROR(IF($N$5="Sáng",MID(K4981,2,7)-MID($L$2,2,7),MID(K4981,2,7)-MID($Q$2,2,7)),"")</f>
        <v/>
      </c>
      <c r="Q4981" t="str">
        <f>IF(B4981&lt;&gt;"",IF(AND(P4981="",F4981=""),"Không phép ",""),"")</f>
        <v/>
      </c>
      <c r="R4981" t="str">
        <f>UPPER(B4981)</f>
        <v/>
      </c>
      <c r="T4981" t="str">
        <f>IFERROR(IF(J4981&lt;&gt;"", INDEX($S$5:$S$1433, MATCH(J4981, $E$5:$E$1433, 0)),""),"")</f>
        <v/>
      </c>
      <c r="V4981" t="str">
        <f>IFERROR(IF(J4981&lt;&gt;"", INDEX($U$5:$U$1433, MATCH(J4981, $E$5:$E$1433, 0)),""),"")</f>
        <v/>
      </c>
    </row>
    <row r="4982">
      <c r="A4982" t="str">
        <f>IF(B4982&lt;&gt;"",A4981+1,"")</f>
        <v/>
      </c>
      <c r="F4982" t="str">
        <f>IFERROR(IF(VLOOKUP(E4982,J:J,1,0)=E4982,"X",""),"")</f>
        <v/>
      </c>
      <c r="G4982" t="str">
        <f>IF(J4982&lt;&gt;"", INDEX($C$5:$C$1433, MATCH(J4982, $E$5:$E$1433, 0)),"")</f>
        <v/>
      </c>
      <c r="H4982" t="str">
        <f>IF(J4982&lt;&gt;"", INDEX($D$5:$D$1433, MATCH(J4982, $E$5:$E$1433, 0)),"")</f>
        <v/>
      </c>
      <c r="I4982" t="str">
        <f>IFERROR(IF(J4982&lt;&gt;"", INDEX($B$5:$B$1433, MATCH(J4982, $E$5:$E$1433, 0)),""),"SAI")</f>
        <v/>
      </c>
      <c r="L4982" t="str">
        <f>IFERROR(IF($N$5="Sáng",IF(MID(K4982,2,7)-MID($L$2,2,7)&gt;0,"Trễ",""),IF(MID(K4982,2,7)-MID($Q$2,2,7)&gt;0,"Trễ","")),"")</f>
        <v/>
      </c>
      <c r="M4982" t="str">
        <f>IFERROR(IF($N$5="Sáng",MID(K4982,2,7)-MID($L$2,2,7),MID(K4982,2,7)-MID($Q$2,2,7)),"")</f>
        <v/>
      </c>
      <c r="Q4982" t="str">
        <f>IF(B4982&lt;&gt;"",IF(AND(P4982="",F4982=""),"Không phép ",""),"")</f>
        <v/>
      </c>
      <c r="R4982" t="str">
        <f>UPPER(B4982)</f>
        <v/>
      </c>
      <c r="T4982" t="str">
        <f>IFERROR(IF(J4982&lt;&gt;"", INDEX($S$5:$S$1433, MATCH(J4982, $E$5:$E$1433, 0)),""),"")</f>
        <v/>
      </c>
      <c r="V4982" t="str">
        <f>IFERROR(IF(J4982&lt;&gt;"", INDEX($U$5:$U$1433, MATCH(J4982, $E$5:$E$1433, 0)),""),"")</f>
        <v/>
      </c>
    </row>
    <row r="4983">
      <c r="A4983" t="str">
        <f>IF(B4983&lt;&gt;"",A4982+1,"")</f>
        <v/>
      </c>
      <c r="F4983" t="str">
        <f>IFERROR(IF(VLOOKUP(E4983,J:J,1,0)=E4983,"X",""),"")</f>
        <v/>
      </c>
      <c r="G4983" t="str">
        <f>IF(J4983&lt;&gt;"", INDEX($C$5:$C$1433, MATCH(J4983, $E$5:$E$1433, 0)),"")</f>
        <v/>
      </c>
      <c r="H4983" t="str">
        <f>IF(J4983&lt;&gt;"", INDEX($D$5:$D$1433, MATCH(J4983, $E$5:$E$1433, 0)),"")</f>
        <v/>
      </c>
      <c r="I4983" t="str">
        <f>IFERROR(IF(J4983&lt;&gt;"", INDEX($B$5:$B$1433, MATCH(J4983, $E$5:$E$1433, 0)),""),"SAI")</f>
        <v/>
      </c>
      <c r="L4983" t="str">
        <f>IFERROR(IF($N$5="Sáng",IF(MID(K4983,2,7)-MID($L$2,2,7)&gt;0,"Trễ",""),IF(MID(K4983,2,7)-MID($Q$2,2,7)&gt;0,"Trễ","")),"")</f>
        <v/>
      </c>
      <c r="M4983" t="str">
        <f>IFERROR(IF($N$5="Sáng",MID(K4983,2,7)-MID($L$2,2,7),MID(K4983,2,7)-MID($Q$2,2,7)),"")</f>
        <v/>
      </c>
      <c r="Q4983" t="str">
        <f>IF(B4983&lt;&gt;"",IF(AND(P4983="",F4983=""),"Không phép ",""),"")</f>
        <v/>
      </c>
      <c r="R4983" t="str">
        <f>UPPER(B4983)</f>
        <v/>
      </c>
      <c r="T4983" t="str">
        <f>IFERROR(IF(J4983&lt;&gt;"", INDEX($S$5:$S$1433, MATCH(J4983, $E$5:$E$1433, 0)),""),"")</f>
        <v/>
      </c>
      <c r="V4983" t="str">
        <f>IFERROR(IF(J4983&lt;&gt;"", INDEX($U$5:$U$1433, MATCH(J4983, $E$5:$E$1433, 0)),""),"")</f>
        <v/>
      </c>
    </row>
    <row r="4984">
      <c r="A4984" t="str">
        <f>IF(B4984&lt;&gt;"",A4983+1,"")</f>
        <v/>
      </c>
      <c r="F4984" t="str">
        <f>IFERROR(IF(VLOOKUP(E4984,J:J,1,0)=E4984,"X",""),"")</f>
        <v/>
      </c>
      <c r="G4984" t="str">
        <f>IF(J4984&lt;&gt;"", INDEX($C$5:$C$1433, MATCH(J4984, $E$5:$E$1433, 0)),"")</f>
        <v/>
      </c>
      <c r="H4984" t="str">
        <f>IF(J4984&lt;&gt;"", INDEX($D$5:$D$1433, MATCH(J4984, $E$5:$E$1433, 0)),"")</f>
        <v/>
      </c>
      <c r="I4984" t="str">
        <f>IFERROR(IF(J4984&lt;&gt;"", INDEX($B$5:$B$1433, MATCH(J4984, $E$5:$E$1433, 0)),""),"SAI")</f>
        <v/>
      </c>
      <c r="L4984" t="str">
        <f>IFERROR(IF($N$5="Sáng",IF(MID(K4984,2,7)-MID($L$2,2,7)&gt;0,"Trễ",""),IF(MID(K4984,2,7)-MID($Q$2,2,7)&gt;0,"Trễ","")),"")</f>
        <v/>
      </c>
      <c r="M4984" t="str">
        <f>IFERROR(IF($N$5="Sáng",MID(K4984,2,7)-MID($L$2,2,7),MID(K4984,2,7)-MID($Q$2,2,7)),"")</f>
        <v/>
      </c>
      <c r="Q4984" t="str">
        <f>IF(B4984&lt;&gt;"",IF(AND(P4984="",F4984=""),"Không phép ",""),"")</f>
        <v/>
      </c>
      <c r="R4984" t="str">
        <f>UPPER(B4984)</f>
        <v/>
      </c>
      <c r="T4984" t="str">
        <f>IFERROR(IF(J4984&lt;&gt;"", INDEX($S$5:$S$1433, MATCH(J4984, $E$5:$E$1433, 0)),""),"")</f>
        <v/>
      </c>
      <c r="V4984" t="str">
        <f>IFERROR(IF(J4984&lt;&gt;"", INDEX($U$5:$U$1433, MATCH(J4984, $E$5:$E$1433, 0)),""),"")</f>
        <v/>
      </c>
    </row>
    <row r="4985">
      <c r="A4985" t="str">
        <f>IF(B4985&lt;&gt;"",A4984+1,"")</f>
        <v/>
      </c>
      <c r="F4985" t="str">
        <f>IFERROR(IF(VLOOKUP(E4985,J:J,1,0)=E4985,"X",""),"")</f>
        <v/>
      </c>
      <c r="G4985" t="str">
        <f>IF(J4985&lt;&gt;"", INDEX($C$5:$C$1433, MATCH(J4985, $E$5:$E$1433, 0)),"")</f>
        <v/>
      </c>
      <c r="H4985" t="str">
        <f>IF(J4985&lt;&gt;"", INDEX($D$5:$D$1433, MATCH(J4985, $E$5:$E$1433, 0)),"")</f>
        <v/>
      </c>
      <c r="I4985" t="str">
        <f>IFERROR(IF(J4985&lt;&gt;"", INDEX($B$5:$B$1433, MATCH(J4985, $E$5:$E$1433, 0)),""),"SAI")</f>
        <v/>
      </c>
      <c r="L4985" t="str">
        <f>IFERROR(IF($N$5="Sáng",IF(MID(K4985,2,7)-MID($L$2,2,7)&gt;0,"Trễ",""),IF(MID(K4985,2,7)-MID($Q$2,2,7)&gt;0,"Trễ","")),"")</f>
        <v/>
      </c>
      <c r="M4985" t="str">
        <f>IFERROR(IF($N$5="Sáng",MID(K4985,2,7)-MID($L$2,2,7),MID(K4985,2,7)-MID($Q$2,2,7)),"")</f>
        <v/>
      </c>
      <c r="Q4985" t="str">
        <f>IF(B4985&lt;&gt;"",IF(AND(P4985="",F4985=""),"Không phép ",""),"")</f>
        <v/>
      </c>
      <c r="R4985" t="str">
        <f>UPPER(B4985)</f>
        <v/>
      </c>
      <c r="T4985" t="str">
        <f>IFERROR(IF(J4985&lt;&gt;"", INDEX($S$5:$S$1433, MATCH(J4985, $E$5:$E$1433, 0)),""),"")</f>
        <v/>
      </c>
      <c r="V4985" t="str">
        <f>IFERROR(IF(J4985&lt;&gt;"", INDEX($U$5:$U$1433, MATCH(J4985, $E$5:$E$1433, 0)),""),"")</f>
        <v/>
      </c>
    </row>
    <row r="4986">
      <c r="A4986" t="str">
        <f>IF(B4986&lt;&gt;"",A4985+1,"")</f>
        <v/>
      </c>
      <c r="F4986" t="str">
        <f>IFERROR(IF(VLOOKUP(E4986,J:J,1,0)=E4986,"X",""),"")</f>
        <v/>
      </c>
      <c r="G4986" t="str">
        <f>IF(J4986&lt;&gt;"", INDEX($C$5:$C$1433, MATCH(J4986, $E$5:$E$1433, 0)),"")</f>
        <v/>
      </c>
      <c r="H4986" t="str">
        <f>IF(J4986&lt;&gt;"", INDEX($D$5:$D$1433, MATCH(J4986, $E$5:$E$1433, 0)),"")</f>
        <v/>
      </c>
      <c r="I4986" t="str">
        <f>IFERROR(IF(J4986&lt;&gt;"", INDEX($B$5:$B$1433, MATCH(J4986, $E$5:$E$1433, 0)),""),"SAI")</f>
        <v/>
      </c>
      <c r="L4986" t="str">
        <f>IFERROR(IF($N$5="Sáng",IF(MID(K4986,2,7)-MID($L$2,2,7)&gt;0,"Trễ",""),IF(MID(K4986,2,7)-MID($Q$2,2,7)&gt;0,"Trễ","")),"")</f>
        <v/>
      </c>
      <c r="M4986" t="str">
        <f>IFERROR(IF($N$5="Sáng",MID(K4986,2,7)-MID($L$2,2,7),MID(K4986,2,7)-MID($Q$2,2,7)),"")</f>
        <v/>
      </c>
      <c r="Q4986" t="str">
        <f>IF(B4986&lt;&gt;"",IF(AND(P4986="",F4986=""),"Không phép ",""),"")</f>
        <v/>
      </c>
      <c r="R4986" t="str">
        <f>UPPER(B4986)</f>
        <v/>
      </c>
      <c r="T4986" t="str">
        <f>IFERROR(IF(J4986&lt;&gt;"", INDEX($S$5:$S$1433, MATCH(J4986, $E$5:$E$1433, 0)),""),"")</f>
        <v/>
      </c>
      <c r="V4986" t="str">
        <f>IFERROR(IF(J4986&lt;&gt;"", INDEX($U$5:$U$1433, MATCH(J4986, $E$5:$E$1433, 0)),""),"")</f>
        <v/>
      </c>
    </row>
    <row r="4987">
      <c r="A4987" t="str">
        <f>IF(B4987&lt;&gt;"",A4986+1,"")</f>
        <v/>
      </c>
      <c r="F4987" t="str">
        <f>IFERROR(IF(VLOOKUP(E4987,J:J,1,0)=E4987,"X",""),"")</f>
        <v/>
      </c>
      <c r="G4987" t="str">
        <f>IF(J4987&lt;&gt;"", INDEX($C$5:$C$1433, MATCH(J4987, $E$5:$E$1433, 0)),"")</f>
        <v/>
      </c>
      <c r="H4987" t="str">
        <f>IF(J4987&lt;&gt;"", INDEX($D$5:$D$1433, MATCH(J4987, $E$5:$E$1433, 0)),"")</f>
        <v/>
      </c>
      <c r="I4987" t="str">
        <f>IFERROR(IF(J4987&lt;&gt;"", INDEX($B$5:$B$1433, MATCH(J4987, $E$5:$E$1433, 0)),""),"SAI")</f>
        <v/>
      </c>
      <c r="L4987" t="str">
        <f>IFERROR(IF($N$5="Sáng",IF(MID(K4987,2,7)-MID($L$2,2,7)&gt;0,"Trễ",""),IF(MID(K4987,2,7)-MID($Q$2,2,7)&gt;0,"Trễ","")),"")</f>
        <v/>
      </c>
      <c r="M4987" t="str">
        <f>IFERROR(IF($N$5="Sáng",MID(K4987,2,7)-MID($L$2,2,7),MID(K4987,2,7)-MID($Q$2,2,7)),"")</f>
        <v/>
      </c>
      <c r="Q4987" t="str">
        <f>IF(B4987&lt;&gt;"",IF(AND(P4987="",F4987=""),"Không phép ",""),"")</f>
        <v/>
      </c>
      <c r="R4987" t="str">
        <f>UPPER(B4987)</f>
        <v/>
      </c>
      <c r="T4987" t="str">
        <f>IFERROR(IF(J4987&lt;&gt;"", INDEX($S$5:$S$1433, MATCH(J4987, $E$5:$E$1433, 0)),""),"")</f>
        <v/>
      </c>
      <c r="V4987" t="str">
        <f>IFERROR(IF(J4987&lt;&gt;"", INDEX($U$5:$U$1433, MATCH(J4987, $E$5:$E$1433, 0)),""),"")</f>
        <v/>
      </c>
    </row>
    <row r="4988">
      <c r="A4988" t="str">
        <f>IF(B4988&lt;&gt;"",A4987+1,"")</f>
        <v/>
      </c>
      <c r="F4988" t="str">
        <f>IFERROR(IF(VLOOKUP(E4988,J:J,1,0)=E4988,"X",""),"")</f>
        <v/>
      </c>
      <c r="G4988" t="str">
        <f>IF(J4988&lt;&gt;"", INDEX($C$5:$C$1433, MATCH(J4988, $E$5:$E$1433, 0)),"")</f>
        <v/>
      </c>
      <c r="H4988" t="str">
        <f>IF(J4988&lt;&gt;"", INDEX($D$5:$D$1433, MATCH(J4988, $E$5:$E$1433, 0)),"")</f>
        <v/>
      </c>
      <c r="I4988" t="str">
        <f>IFERROR(IF(J4988&lt;&gt;"", INDEX($B$5:$B$1433, MATCH(J4988, $E$5:$E$1433, 0)),""),"SAI")</f>
        <v/>
      </c>
      <c r="L4988" t="str">
        <f>IFERROR(IF($N$5="Sáng",IF(MID(K4988,2,7)-MID($L$2,2,7)&gt;0,"Trễ",""),IF(MID(K4988,2,7)-MID($Q$2,2,7)&gt;0,"Trễ","")),"")</f>
        <v/>
      </c>
      <c r="M4988" t="str">
        <f>IFERROR(IF($N$5="Sáng",MID(K4988,2,7)-MID($L$2,2,7),MID(K4988,2,7)-MID($Q$2,2,7)),"")</f>
        <v/>
      </c>
      <c r="Q4988" t="str">
        <f>IF(B4988&lt;&gt;"",IF(AND(P4988="",F4988=""),"Không phép ",""),"")</f>
        <v/>
      </c>
      <c r="R4988" t="str">
        <f>UPPER(B4988)</f>
        <v/>
      </c>
      <c r="T4988" t="str">
        <f>IFERROR(IF(J4988&lt;&gt;"", INDEX($S$5:$S$1433, MATCH(J4988, $E$5:$E$1433, 0)),""),"")</f>
        <v/>
      </c>
      <c r="V4988" t="str">
        <f>IFERROR(IF(J4988&lt;&gt;"", INDEX($U$5:$U$1433, MATCH(J4988, $E$5:$E$1433, 0)),""),"")</f>
        <v/>
      </c>
    </row>
    <row r="4989">
      <c r="A4989" t="str">
        <f>IF(B4989&lt;&gt;"",A4988+1,"")</f>
        <v/>
      </c>
      <c r="F4989" t="str">
        <f>IFERROR(IF(VLOOKUP(E4989,J:J,1,0)=E4989,"X",""),"")</f>
        <v/>
      </c>
      <c r="G4989" t="str">
        <f>IF(J4989&lt;&gt;"", INDEX($C$5:$C$1433, MATCH(J4989, $E$5:$E$1433, 0)),"")</f>
        <v/>
      </c>
      <c r="H4989" t="str">
        <f>IF(J4989&lt;&gt;"", INDEX($D$5:$D$1433, MATCH(J4989, $E$5:$E$1433, 0)),"")</f>
        <v/>
      </c>
      <c r="I4989" t="str">
        <f>IFERROR(IF(J4989&lt;&gt;"", INDEX($B$5:$B$1433, MATCH(J4989, $E$5:$E$1433, 0)),""),"SAI")</f>
        <v/>
      </c>
      <c r="L4989" t="str">
        <f>IFERROR(IF($N$5="Sáng",IF(MID(K4989,2,7)-MID($L$2,2,7)&gt;0,"Trễ",""),IF(MID(K4989,2,7)-MID($Q$2,2,7)&gt;0,"Trễ","")),"")</f>
        <v/>
      </c>
      <c r="M4989" t="str">
        <f>IFERROR(IF($N$5="Sáng",MID(K4989,2,7)-MID($L$2,2,7),MID(K4989,2,7)-MID($Q$2,2,7)),"")</f>
        <v/>
      </c>
      <c r="Q4989" t="str">
        <f>IF(B4989&lt;&gt;"",IF(AND(P4989="",F4989=""),"Không phép ",""),"")</f>
        <v/>
      </c>
      <c r="R4989" t="str">
        <f>UPPER(B4989)</f>
        <v/>
      </c>
      <c r="T4989" t="str">
        <f>IFERROR(IF(J4989&lt;&gt;"", INDEX($S$5:$S$1433, MATCH(J4989, $E$5:$E$1433, 0)),""),"")</f>
        <v/>
      </c>
      <c r="V4989" t="str">
        <f>IFERROR(IF(J4989&lt;&gt;"", INDEX($U$5:$U$1433, MATCH(J4989, $E$5:$E$1433, 0)),""),"")</f>
        <v/>
      </c>
    </row>
    <row r="4990">
      <c r="A4990" t="str">
        <f>IF(B4990&lt;&gt;"",A4989+1,"")</f>
        <v/>
      </c>
      <c r="F4990" t="str">
        <f>IFERROR(IF(VLOOKUP(E4990,J:J,1,0)=E4990,"X",""),"")</f>
        <v/>
      </c>
      <c r="G4990" t="str">
        <f>IF(J4990&lt;&gt;"", INDEX($C$5:$C$1433, MATCH(J4990, $E$5:$E$1433, 0)),"")</f>
        <v/>
      </c>
      <c r="H4990" t="str">
        <f>IF(J4990&lt;&gt;"", INDEX($D$5:$D$1433, MATCH(J4990, $E$5:$E$1433, 0)),"")</f>
        <v/>
      </c>
      <c r="I4990" t="str">
        <f>IFERROR(IF(J4990&lt;&gt;"", INDEX($B$5:$B$1433, MATCH(J4990, $E$5:$E$1433, 0)),""),"SAI")</f>
        <v/>
      </c>
      <c r="L4990" t="str">
        <f>IFERROR(IF($N$5="Sáng",IF(MID(K4990,2,7)-MID($L$2,2,7)&gt;0,"Trễ",""),IF(MID(K4990,2,7)-MID($Q$2,2,7)&gt;0,"Trễ","")),"")</f>
        <v/>
      </c>
      <c r="M4990" t="str">
        <f>IFERROR(IF($N$5="Sáng",MID(K4990,2,7)-MID($L$2,2,7),MID(K4990,2,7)-MID($Q$2,2,7)),"")</f>
        <v/>
      </c>
      <c r="Q4990" t="str">
        <f>IF(B4990&lt;&gt;"",IF(AND(P4990="",F4990=""),"Không phép ",""),"")</f>
        <v/>
      </c>
      <c r="R4990" t="str">
        <f>UPPER(B4990)</f>
        <v/>
      </c>
      <c r="T4990" t="str">
        <f>IFERROR(IF(J4990&lt;&gt;"", INDEX($S$5:$S$1433, MATCH(J4990, $E$5:$E$1433, 0)),""),"")</f>
        <v/>
      </c>
      <c r="V4990" t="str">
        <f>IFERROR(IF(J4990&lt;&gt;"", INDEX($U$5:$U$1433, MATCH(J4990, $E$5:$E$1433, 0)),""),"")</f>
        <v/>
      </c>
    </row>
    <row r="4991">
      <c r="A4991" t="str">
        <f>IF(B4991&lt;&gt;"",A4990+1,"")</f>
        <v/>
      </c>
      <c r="F4991" t="str">
        <f>IFERROR(IF(VLOOKUP(E4991,J:J,1,0)=E4991,"X",""),"")</f>
        <v/>
      </c>
      <c r="G4991" t="str">
        <f>IF(J4991&lt;&gt;"", INDEX($C$5:$C$1433, MATCH(J4991, $E$5:$E$1433, 0)),"")</f>
        <v/>
      </c>
      <c r="H4991" t="str">
        <f>IF(J4991&lt;&gt;"", INDEX($D$5:$D$1433, MATCH(J4991, $E$5:$E$1433, 0)),"")</f>
        <v/>
      </c>
      <c r="I4991" t="str">
        <f>IFERROR(IF(J4991&lt;&gt;"", INDEX($B$5:$B$1433, MATCH(J4991, $E$5:$E$1433, 0)),""),"SAI")</f>
        <v/>
      </c>
      <c r="L4991" t="str">
        <f>IFERROR(IF($N$5="Sáng",IF(MID(K4991,2,7)-MID($L$2,2,7)&gt;0,"Trễ",""),IF(MID(K4991,2,7)-MID($Q$2,2,7)&gt;0,"Trễ","")),"")</f>
        <v/>
      </c>
      <c r="M4991" t="str">
        <f>IFERROR(IF($N$5="Sáng",MID(K4991,2,7)-MID($L$2,2,7),MID(K4991,2,7)-MID($Q$2,2,7)),"")</f>
        <v/>
      </c>
      <c r="Q4991" t="str">
        <f>IF(B4991&lt;&gt;"",IF(AND(P4991="",F4991=""),"Không phép ",""),"")</f>
        <v/>
      </c>
      <c r="R4991" t="str">
        <f>UPPER(B4991)</f>
        <v/>
      </c>
      <c r="T4991" t="str">
        <f>IFERROR(IF(J4991&lt;&gt;"", INDEX($S$5:$S$1433, MATCH(J4991, $E$5:$E$1433, 0)),""),"")</f>
        <v/>
      </c>
      <c r="V4991" t="str">
        <f>IFERROR(IF(J4991&lt;&gt;"", INDEX($U$5:$U$1433, MATCH(J4991, $E$5:$E$1433, 0)),""),"")</f>
        <v/>
      </c>
    </row>
    <row r="4992">
      <c r="A4992" t="str">
        <f>IF(B4992&lt;&gt;"",A4991+1,"")</f>
        <v/>
      </c>
      <c r="F4992" t="str">
        <f>IFERROR(IF(VLOOKUP(E4992,J:J,1,0)=E4992,"X",""),"")</f>
        <v/>
      </c>
      <c r="G4992" t="str">
        <f>IF(J4992&lt;&gt;"", INDEX($C$5:$C$1433, MATCH(J4992, $E$5:$E$1433, 0)),"")</f>
        <v/>
      </c>
      <c r="H4992" t="str">
        <f>IF(J4992&lt;&gt;"", INDEX($D$5:$D$1433, MATCH(J4992, $E$5:$E$1433, 0)),"")</f>
        <v/>
      </c>
      <c r="I4992" t="str">
        <f>IFERROR(IF(J4992&lt;&gt;"", INDEX($B$5:$B$1433, MATCH(J4992, $E$5:$E$1433, 0)),""),"SAI")</f>
        <v/>
      </c>
      <c r="L4992" t="str">
        <f>IFERROR(IF($N$5="Sáng",IF(MID(K4992,2,7)-MID($L$2,2,7)&gt;0,"Trễ",""),IF(MID(K4992,2,7)-MID($Q$2,2,7)&gt;0,"Trễ","")),"")</f>
        <v/>
      </c>
      <c r="M4992" t="str">
        <f>IFERROR(IF($N$5="Sáng",MID(K4992,2,7)-MID($L$2,2,7),MID(K4992,2,7)-MID($Q$2,2,7)),"")</f>
        <v/>
      </c>
      <c r="Q4992" t="str">
        <f>IF(B4992&lt;&gt;"",IF(AND(P4992="",F4992=""),"Không phép ",""),"")</f>
        <v/>
      </c>
      <c r="R4992" t="str">
        <f>UPPER(B4992)</f>
        <v/>
      </c>
      <c r="T4992" t="str">
        <f>IFERROR(IF(J4992&lt;&gt;"", INDEX($S$5:$S$1433, MATCH(J4992, $E$5:$E$1433, 0)),""),"")</f>
        <v/>
      </c>
      <c r="V4992" t="str">
        <f>IFERROR(IF(J4992&lt;&gt;"", INDEX($U$5:$U$1433, MATCH(J4992, $E$5:$E$1433, 0)),""),"")</f>
        <v/>
      </c>
    </row>
    <row r="4993">
      <c r="A4993" t="str">
        <f>IF(B4993&lt;&gt;"",A4992+1,"")</f>
        <v/>
      </c>
      <c r="F4993" t="str">
        <f>IFERROR(IF(VLOOKUP(E4993,J:J,1,0)=E4993,"X",""),"")</f>
        <v/>
      </c>
      <c r="G4993" t="str">
        <f>IF(J4993&lt;&gt;"", INDEX($C$5:$C$1433, MATCH(J4993, $E$5:$E$1433, 0)),"")</f>
        <v/>
      </c>
      <c r="H4993" t="str">
        <f>IF(J4993&lt;&gt;"", INDEX($D$5:$D$1433, MATCH(J4993, $E$5:$E$1433, 0)),"")</f>
        <v/>
      </c>
      <c r="I4993" t="str">
        <f>IFERROR(IF(J4993&lt;&gt;"", INDEX($B$5:$B$1433, MATCH(J4993, $E$5:$E$1433, 0)),""),"SAI")</f>
        <v/>
      </c>
      <c r="L4993" t="str">
        <f>IFERROR(IF($N$5="Sáng",IF(MID(K4993,2,7)-MID($L$2,2,7)&gt;0,"Trễ",""),IF(MID(K4993,2,7)-MID($Q$2,2,7)&gt;0,"Trễ","")),"")</f>
        <v/>
      </c>
      <c r="M4993" t="str">
        <f>IFERROR(IF($N$5="Sáng",MID(K4993,2,7)-MID($L$2,2,7),MID(K4993,2,7)-MID($Q$2,2,7)),"")</f>
        <v/>
      </c>
      <c r="Q4993" t="str">
        <f>IF(B4993&lt;&gt;"",IF(AND(P4993="",F4993=""),"Không phép ",""),"")</f>
        <v/>
      </c>
      <c r="R4993" t="str">
        <f>UPPER(B4993)</f>
        <v/>
      </c>
      <c r="T4993" t="str">
        <f>IFERROR(IF(J4993&lt;&gt;"", INDEX($S$5:$S$1433, MATCH(J4993, $E$5:$E$1433, 0)),""),"")</f>
        <v/>
      </c>
      <c r="V4993" t="str">
        <f>IFERROR(IF(J4993&lt;&gt;"", INDEX($U$5:$U$1433, MATCH(J4993, $E$5:$E$1433, 0)),""),"")</f>
        <v/>
      </c>
    </row>
    <row r="4994">
      <c r="A4994" t="str">
        <f>IF(B4994&lt;&gt;"",A4993+1,"")</f>
        <v/>
      </c>
      <c r="F4994" t="str">
        <f>IFERROR(IF(VLOOKUP(E4994,J:J,1,0)=E4994,"X",""),"")</f>
        <v/>
      </c>
      <c r="G4994" t="str">
        <f>IF(J4994&lt;&gt;"", INDEX($C$5:$C$1433, MATCH(J4994, $E$5:$E$1433, 0)),"")</f>
        <v/>
      </c>
      <c r="H4994" t="str">
        <f>IF(J4994&lt;&gt;"", INDEX($D$5:$D$1433, MATCH(J4994, $E$5:$E$1433, 0)),"")</f>
        <v/>
      </c>
      <c r="I4994" t="str">
        <f>IFERROR(IF(J4994&lt;&gt;"", INDEX($B$5:$B$1433, MATCH(J4994, $E$5:$E$1433, 0)),""),"SAI")</f>
        <v/>
      </c>
      <c r="L4994" t="str">
        <f>IFERROR(IF($N$5="Sáng",IF(MID(K4994,2,7)-MID($L$2,2,7)&gt;0,"Trễ",""),IF(MID(K4994,2,7)-MID($Q$2,2,7)&gt;0,"Trễ","")),"")</f>
        <v/>
      </c>
      <c r="M4994" t="str">
        <f>IFERROR(IF($N$5="Sáng",MID(K4994,2,7)-MID($L$2,2,7),MID(K4994,2,7)-MID($Q$2,2,7)),"")</f>
        <v/>
      </c>
      <c r="Q4994" t="str">
        <f>IF(B4994&lt;&gt;"",IF(AND(P4994="",F4994=""),"Không phép ",""),"")</f>
        <v/>
      </c>
      <c r="R4994" t="str">
        <f>UPPER(B4994)</f>
        <v/>
      </c>
      <c r="T4994" t="str">
        <f>IFERROR(IF(J4994&lt;&gt;"", INDEX($S$5:$S$1433, MATCH(J4994, $E$5:$E$1433, 0)),""),"")</f>
        <v/>
      </c>
      <c r="V4994" t="str">
        <f>IFERROR(IF(J4994&lt;&gt;"", INDEX($U$5:$U$1433, MATCH(J4994, $E$5:$E$1433, 0)),""),"")</f>
        <v/>
      </c>
    </row>
    <row r="4995">
      <c r="A4995" t="str">
        <f>IF(B4995&lt;&gt;"",A4994+1,"")</f>
        <v/>
      </c>
      <c r="F4995" t="str">
        <f>IFERROR(IF(VLOOKUP(E4995,J:J,1,0)=E4995,"X",""),"")</f>
        <v/>
      </c>
      <c r="G4995" t="str">
        <f>IF(J4995&lt;&gt;"", INDEX($C$5:$C$1433, MATCH(J4995, $E$5:$E$1433, 0)),"")</f>
        <v/>
      </c>
      <c r="H4995" t="str">
        <f>IF(J4995&lt;&gt;"", INDEX($D$5:$D$1433, MATCH(J4995, $E$5:$E$1433, 0)),"")</f>
        <v/>
      </c>
      <c r="I4995" t="str">
        <f>IFERROR(IF(J4995&lt;&gt;"", INDEX($B$5:$B$1433, MATCH(J4995, $E$5:$E$1433, 0)),""),"SAI")</f>
        <v/>
      </c>
      <c r="L4995" t="str">
        <f>IFERROR(IF($N$5="Sáng",IF(MID(K4995,2,7)-MID($L$2,2,7)&gt;0,"Trễ",""),IF(MID(K4995,2,7)-MID($Q$2,2,7)&gt;0,"Trễ","")),"")</f>
        <v/>
      </c>
      <c r="M4995" t="str">
        <f>IFERROR(IF($N$5="Sáng",MID(K4995,2,7)-MID($L$2,2,7),MID(K4995,2,7)-MID($Q$2,2,7)),"")</f>
        <v/>
      </c>
      <c r="Q4995" t="str">
        <f>IF(B4995&lt;&gt;"",IF(AND(P4995="",F4995=""),"Không phép ",""),"")</f>
        <v/>
      </c>
      <c r="R4995" t="str">
        <f>UPPER(B4995)</f>
        <v/>
      </c>
      <c r="T4995" t="str">
        <f>IFERROR(IF(J4995&lt;&gt;"", INDEX($S$5:$S$1433, MATCH(J4995, $E$5:$E$1433, 0)),""),"")</f>
        <v/>
      </c>
      <c r="V4995" t="str">
        <f>IFERROR(IF(J4995&lt;&gt;"", INDEX($U$5:$U$1433, MATCH(J4995, $E$5:$E$1433, 0)),""),"")</f>
        <v/>
      </c>
    </row>
    <row r="4996">
      <c r="A4996" t="str">
        <f>IF(B4996&lt;&gt;"",A4995+1,"")</f>
        <v/>
      </c>
      <c r="F4996" t="str">
        <f>IFERROR(IF(VLOOKUP(E4996,J:J,1,0)=E4996,"X",""),"")</f>
        <v/>
      </c>
      <c r="G4996" t="str">
        <f>IF(J4996&lt;&gt;"", INDEX($C$5:$C$1433, MATCH(J4996, $E$5:$E$1433, 0)),"")</f>
        <v/>
      </c>
      <c r="H4996" t="str">
        <f>IF(J4996&lt;&gt;"", INDEX($D$5:$D$1433, MATCH(J4996, $E$5:$E$1433, 0)),"")</f>
        <v/>
      </c>
      <c r="I4996" t="str">
        <f>IFERROR(IF(J4996&lt;&gt;"", INDEX($B$5:$B$1433, MATCH(J4996, $E$5:$E$1433, 0)),""),"SAI")</f>
        <v/>
      </c>
      <c r="L4996" t="str">
        <f>IFERROR(IF($N$5="Sáng",IF(MID(K4996,2,7)-MID($L$2,2,7)&gt;0,"Trễ",""),IF(MID(K4996,2,7)-MID($Q$2,2,7)&gt;0,"Trễ","")),"")</f>
        <v/>
      </c>
      <c r="M4996" t="str">
        <f>IFERROR(IF($N$5="Sáng",MID(K4996,2,7)-MID($L$2,2,7),MID(K4996,2,7)-MID($Q$2,2,7)),"")</f>
        <v/>
      </c>
      <c r="Q4996" t="str">
        <f>IF(B4996&lt;&gt;"",IF(AND(P4996="",F4996=""),"Không phép ",""),"")</f>
        <v/>
      </c>
      <c r="R4996" t="str">
        <f>UPPER(B4996)</f>
        <v/>
      </c>
      <c r="T4996" t="str">
        <f>IFERROR(IF(J4996&lt;&gt;"", INDEX($S$5:$S$1433, MATCH(J4996, $E$5:$E$1433, 0)),""),"")</f>
        <v/>
      </c>
      <c r="V4996" t="str">
        <f>IFERROR(IF(J4996&lt;&gt;"", INDEX($U$5:$U$1433, MATCH(J4996, $E$5:$E$1433, 0)),""),"")</f>
        <v/>
      </c>
    </row>
    <row r="4997">
      <c r="A4997" t="str">
        <f>IF(B4997&lt;&gt;"",A4996+1,"")</f>
        <v/>
      </c>
      <c r="F4997" t="str">
        <f>IFERROR(IF(VLOOKUP(E4997,J:J,1,0)=E4997,"X",""),"")</f>
        <v/>
      </c>
      <c r="G4997" t="str">
        <f>IF(J4997&lt;&gt;"", INDEX($C$5:$C$1433, MATCH(J4997, $E$5:$E$1433, 0)),"")</f>
        <v/>
      </c>
      <c r="H4997" t="str">
        <f>IF(J4997&lt;&gt;"", INDEX($D$5:$D$1433, MATCH(J4997, $E$5:$E$1433, 0)),"")</f>
        <v/>
      </c>
      <c r="I4997" t="str">
        <f>IFERROR(IF(J4997&lt;&gt;"", INDEX($B$5:$B$1433, MATCH(J4997, $E$5:$E$1433, 0)),""),"SAI")</f>
        <v/>
      </c>
      <c r="L4997" t="str">
        <f>IFERROR(IF($N$5="Sáng",IF(MID(K4997,2,7)-MID($L$2,2,7)&gt;0,"Trễ",""),IF(MID(K4997,2,7)-MID($Q$2,2,7)&gt;0,"Trễ","")),"")</f>
        <v/>
      </c>
      <c r="M4997" t="str">
        <f>IFERROR(IF($N$5="Sáng",MID(K4997,2,7)-MID($L$2,2,7),MID(K4997,2,7)-MID($Q$2,2,7)),"")</f>
        <v/>
      </c>
      <c r="Q4997" t="str">
        <f>IF(B4997&lt;&gt;"",IF(AND(P4997="",F4997=""),"Không phép ",""),"")</f>
        <v/>
      </c>
      <c r="R4997" t="str">
        <f>UPPER(B4997)</f>
        <v/>
      </c>
      <c r="T4997" t="str">
        <f>IFERROR(IF(J4997&lt;&gt;"", INDEX($S$5:$S$1433, MATCH(J4997, $E$5:$E$1433, 0)),""),"")</f>
        <v/>
      </c>
      <c r="V4997" t="str">
        <f>IFERROR(IF(J4997&lt;&gt;"", INDEX($U$5:$U$1433, MATCH(J4997, $E$5:$E$1433, 0)),""),"")</f>
        <v/>
      </c>
    </row>
    <row r="4998">
      <c r="A4998" t="str">
        <f>IF(B4998&lt;&gt;"",A4997+1,"")</f>
        <v/>
      </c>
      <c r="F4998" t="str">
        <f>IFERROR(IF(VLOOKUP(E4998,J:J,1,0)=E4998,"X",""),"")</f>
        <v/>
      </c>
      <c r="G4998" t="str">
        <f>IF(J4998&lt;&gt;"", INDEX($C$5:$C$1433, MATCH(J4998, $E$5:$E$1433, 0)),"")</f>
        <v/>
      </c>
      <c r="H4998" t="str">
        <f>IF(J4998&lt;&gt;"", INDEX($D$5:$D$1433, MATCH(J4998, $E$5:$E$1433, 0)),"")</f>
        <v/>
      </c>
      <c r="I4998" t="str">
        <f>IFERROR(IF(J4998&lt;&gt;"", INDEX($B$5:$B$1433, MATCH(J4998, $E$5:$E$1433, 0)),""),"SAI")</f>
        <v/>
      </c>
      <c r="L4998" t="str">
        <f>IFERROR(IF($N$5="Sáng",IF(MID(K4998,2,7)-MID($L$2,2,7)&gt;0,"Trễ",""),IF(MID(K4998,2,7)-MID($Q$2,2,7)&gt;0,"Trễ","")),"")</f>
        <v/>
      </c>
      <c r="M4998" t="str">
        <f>IFERROR(IF($N$5="Sáng",MID(K4998,2,7)-MID($L$2,2,7),MID(K4998,2,7)-MID($Q$2,2,7)),"")</f>
        <v/>
      </c>
      <c r="Q4998" t="str">
        <f>IF(B4998&lt;&gt;"",IF(AND(P4998="",F4998=""),"Không phép ",""),"")</f>
        <v/>
      </c>
      <c r="R4998" t="str">
        <f>UPPER(B4998)</f>
        <v/>
      </c>
      <c r="T4998" t="str">
        <f>IFERROR(IF(J4998&lt;&gt;"", INDEX($S$5:$S$1433, MATCH(J4998, $E$5:$E$1433, 0)),""),"")</f>
        <v/>
      </c>
      <c r="V4998" t="str">
        <f>IFERROR(IF(J4998&lt;&gt;"", INDEX($U$5:$U$1433, MATCH(J4998, $E$5:$E$1433, 0)),""),"")</f>
        <v/>
      </c>
    </row>
    <row r="4999">
      <c r="A4999" t="str">
        <f>IF(B4999&lt;&gt;"",A4998+1,"")</f>
        <v/>
      </c>
      <c r="F4999" t="str">
        <f>IFERROR(IF(VLOOKUP(E4999,J:J,1,0)=E4999,"X",""),"")</f>
        <v/>
      </c>
      <c r="G4999" t="str">
        <f>IF(J4999&lt;&gt;"", INDEX($C$5:$C$1433, MATCH(J4999, $E$5:$E$1433, 0)),"")</f>
        <v/>
      </c>
      <c r="H4999" t="str">
        <f>IF(J4999&lt;&gt;"", INDEX($D$5:$D$1433, MATCH(J4999, $E$5:$E$1433, 0)),"")</f>
        <v/>
      </c>
      <c r="I4999" t="str">
        <f>IFERROR(IF(J4999&lt;&gt;"", INDEX($B$5:$B$1433, MATCH(J4999, $E$5:$E$1433, 0)),""),"SAI")</f>
        <v/>
      </c>
      <c r="L4999" t="str">
        <f>IFERROR(IF($N$5="Sáng",IF(MID(K4999,2,7)-MID($L$2,2,7)&gt;0,"Trễ",""),IF(MID(K4999,2,7)-MID($Q$2,2,7)&gt;0,"Trễ","")),"")</f>
        <v/>
      </c>
      <c r="M4999" t="str">
        <f>IFERROR(IF($N$5="Sáng",MID(K4999,2,7)-MID($L$2,2,7),MID(K4999,2,7)-MID($Q$2,2,7)),"")</f>
        <v/>
      </c>
      <c r="Q4999" t="str">
        <f>IF(B4999&lt;&gt;"",IF(AND(P4999="",F4999=""),"Không phép ",""),"")</f>
        <v/>
      </c>
      <c r="R4999" t="str">
        <f>UPPER(B4999)</f>
        <v/>
      </c>
      <c r="T4999" t="str">
        <f>IFERROR(IF(J4999&lt;&gt;"", INDEX($S$5:$S$1433, MATCH(J4999, $E$5:$E$1433, 0)),""),"")</f>
        <v/>
      </c>
      <c r="V4999" t="str">
        <f>IFERROR(IF(J4999&lt;&gt;"", INDEX($U$5:$U$1433, MATCH(J4999, $E$5:$E$1433, 0)),""),"")</f>
        <v/>
      </c>
    </row>
    <row r="5000">
      <c r="A5000" t="str">
        <f>IF(B5000&lt;&gt;"",A4999+1,"")</f>
        <v/>
      </c>
      <c r="F5000" t="str">
        <f>IFERROR(IF(VLOOKUP(E5000,J:J,1,0)=E5000,"X",""),"")</f>
        <v/>
      </c>
      <c r="G5000" t="str">
        <f>IF(J5000&lt;&gt;"", INDEX($C$5:$C$1433, MATCH(J5000, $E$5:$E$1433, 0)),"")</f>
        <v/>
      </c>
      <c r="H5000" t="str">
        <f>IF(J5000&lt;&gt;"", INDEX($D$5:$D$1433, MATCH(J5000, $E$5:$E$1433, 0)),"")</f>
        <v/>
      </c>
      <c r="I5000" t="str">
        <f>IFERROR(IF(J5000&lt;&gt;"", INDEX($B$5:$B$1433, MATCH(J5000, $E$5:$E$1433, 0)),""),"SAI")</f>
        <v/>
      </c>
      <c r="L5000" t="str">
        <f>IFERROR(IF($N$5="Sáng",IF(MID(K5000,2,7)-MID($L$2,2,7)&gt;0,"Trễ",""),IF(MID(K5000,2,7)-MID($Q$2,2,7)&gt;0,"Trễ","")),"")</f>
        <v/>
      </c>
      <c r="M5000" t="str">
        <f>IFERROR(IF($N$5="Sáng",MID(K5000,2,7)-MID($L$2,2,7),MID(K5000,2,7)-MID($Q$2,2,7)),"")</f>
        <v/>
      </c>
      <c r="Q5000" t="str">
        <f>IF(B5000&lt;&gt;"",IF(AND(P5000="",F5000=""),"Không phép ",""),"")</f>
        <v/>
      </c>
      <c r="R5000" t="str">
        <f>UPPER(B5000)</f>
        <v/>
      </c>
      <c r="T5000" t="str">
        <f>IFERROR(IF(J5000&lt;&gt;"", INDEX($S$5:$S$1433, MATCH(J5000, $E$5:$E$1433, 0)),""),"")</f>
        <v/>
      </c>
      <c r="V5000" t="str">
        <f>IFERROR(IF(J5000&lt;&gt;"", INDEX($U$5:$U$1433, MATCH(J5000, $E$5:$E$1433, 0)),""),"")</f>
        <v/>
      </c>
    </row>
    <row r="5001">
      <c r="A5001" t="str">
        <f>IF(B5001&lt;&gt;"",A5000+1,"")</f>
        <v/>
      </c>
      <c r="F5001" t="str">
        <f>IFERROR(IF(VLOOKUP(E5001,J:J,1,0)=E5001,"X",""),"")</f>
        <v/>
      </c>
      <c r="G5001" t="str">
        <f>IF(J5001&lt;&gt;"", INDEX($C$5:$C$1433, MATCH(J5001, $E$5:$E$1433, 0)),"")</f>
        <v/>
      </c>
      <c r="H5001" t="str">
        <f>IF(J5001&lt;&gt;"", INDEX($D$5:$D$1433, MATCH(J5001, $E$5:$E$1433, 0)),"")</f>
        <v/>
      </c>
      <c r="I5001" t="str">
        <f>IFERROR(IF(J5001&lt;&gt;"", INDEX($B$5:$B$1433, MATCH(J5001, $E$5:$E$1433, 0)),""),"SAI")</f>
        <v/>
      </c>
      <c r="L5001" t="str">
        <f>IFERROR(IF($N$5="Sáng",IF(MID(K5001,2,7)-MID($L$2,2,7)&gt;0,"Trễ",""),IF(MID(K5001,2,7)-MID($Q$2,2,7)&gt;0,"Trễ","")),"")</f>
        <v/>
      </c>
      <c r="M5001" t="str">
        <f>IFERROR(IF($N$5="Sáng",MID(K5001,2,7)-MID($L$2,2,7),MID(K5001,2,7)-MID($Q$2,2,7)),"")</f>
        <v/>
      </c>
      <c r="Q5001" t="str">
        <f>IF(B5001&lt;&gt;"",IF(AND(P5001="",F5001=""),"Không phép ",""),"")</f>
        <v/>
      </c>
      <c r="R5001" t="str">
        <f>UPPER(B5001)</f>
        <v/>
      </c>
      <c r="T5001" t="str">
        <f>IFERROR(IF(J5001&lt;&gt;"", INDEX($S$5:$S$1433, MATCH(J5001, $E$5:$E$1433, 0)),""),"")</f>
        <v/>
      </c>
      <c r="V5001" t="str">
        <f>IFERROR(IF(J5001&lt;&gt;"", INDEX($U$5:$U$1433, MATCH(J5001, $E$5:$E$1433, 0)),""),"")</f>
        <v/>
      </c>
    </row>
    <row r="5002">
      <c r="A5002" t="str">
        <f>IF(B5002&lt;&gt;"",A5001+1,"")</f>
        <v/>
      </c>
      <c r="F5002" t="str">
        <f>IFERROR(IF(VLOOKUP(E5002,J:J,1,0)=E5002,"X",""),"")</f>
        <v/>
      </c>
      <c r="G5002" t="str">
        <f>IF(J5002&lt;&gt;"", INDEX($C$5:$C$1433, MATCH(J5002, $E$5:$E$1433, 0)),"")</f>
        <v/>
      </c>
      <c r="H5002" t="str">
        <f>IF(J5002&lt;&gt;"", INDEX($D$5:$D$1433, MATCH(J5002, $E$5:$E$1433, 0)),"")</f>
        <v/>
      </c>
      <c r="I5002" t="str">
        <f>IFERROR(IF(J5002&lt;&gt;"", INDEX($B$5:$B$1433, MATCH(J5002, $E$5:$E$1433, 0)),""),"SAI")</f>
        <v/>
      </c>
      <c r="L5002" t="str">
        <f>IFERROR(IF($N$5="Sáng",IF(MID(K5002,2,7)-MID($L$2,2,7)&gt;0,"Trễ",""),IF(MID(K5002,2,7)-MID($Q$2,2,7)&gt;0,"Trễ","")),"")</f>
        <v/>
      </c>
      <c r="M5002" t="str">
        <f>IFERROR(IF($N$5="Sáng",MID(K5002,2,7)-MID($L$2,2,7),MID(K5002,2,7)-MID($Q$2,2,7)),"")</f>
        <v/>
      </c>
      <c r="Q5002" t="str">
        <f>IF(B5002&lt;&gt;"",IF(AND(P5002="",F5002=""),"Không phép ",""),"")</f>
        <v/>
      </c>
      <c r="R5002" t="str">
        <f>UPPER(B5002)</f>
        <v/>
      </c>
      <c r="T5002" t="str">
        <f>IFERROR(IF(J5002&lt;&gt;"", INDEX($S$5:$S$1433, MATCH(J5002, $E$5:$E$1433, 0)),""),"")</f>
        <v/>
      </c>
      <c r="V5002" t="str">
        <f>IFERROR(IF(J5002&lt;&gt;"", INDEX($U$5:$U$1433, MATCH(J5002, $E$5:$E$1433, 0)),""),"")</f>
        <v/>
      </c>
    </row>
    <row r="5003">
      <c r="A5003" t="str">
        <f>IF(B5003&lt;&gt;"",A5002+1,"")</f>
        <v/>
      </c>
      <c r="F5003" t="str">
        <f>IFERROR(IF(VLOOKUP(E5003,J:J,1,0)=E5003,"X",""),"")</f>
        <v/>
      </c>
      <c r="G5003" t="str">
        <f>IF(J5003&lt;&gt;"", INDEX($C$5:$C$1433, MATCH(J5003, $E$5:$E$1433, 0)),"")</f>
        <v/>
      </c>
      <c r="H5003" t="str">
        <f>IF(J5003&lt;&gt;"", INDEX($D$5:$D$1433, MATCH(J5003, $E$5:$E$1433, 0)),"")</f>
        <v/>
      </c>
      <c r="I5003" t="str">
        <f>IFERROR(IF(J5003&lt;&gt;"", INDEX($B$5:$B$1433, MATCH(J5003, $E$5:$E$1433, 0)),""),"SAI")</f>
        <v/>
      </c>
      <c r="L5003" t="str">
        <f>IFERROR(IF($N$5="Sáng",IF(MID(K5003,2,7)-MID($L$2,2,7)&gt;0,"Trễ",""),IF(MID(K5003,2,7)-MID($Q$2,2,7)&gt;0,"Trễ","")),"")</f>
        <v/>
      </c>
      <c r="M5003" t="str">
        <f>IFERROR(IF($N$5="Sáng",MID(K5003,2,7)-MID($L$2,2,7),MID(K5003,2,7)-MID($Q$2,2,7)),"")</f>
        <v/>
      </c>
      <c r="Q5003" t="str">
        <f>IF(B5003&lt;&gt;"",IF(AND(P5003="",F5003=""),"Không phép ",""),"")</f>
        <v/>
      </c>
      <c r="R5003" t="str">
        <f>UPPER(B5003)</f>
        <v/>
      </c>
      <c r="T5003" t="str">
        <f>IFERROR(IF(J5003&lt;&gt;"", INDEX($S$5:$S$1433, MATCH(J5003, $E$5:$E$1433, 0)),""),"")</f>
        <v/>
      </c>
      <c r="V5003" t="str">
        <f>IFERROR(IF(J5003&lt;&gt;"", INDEX($U$5:$U$1433, MATCH(J5003, $E$5:$E$1433, 0)),""),"")</f>
        <v/>
      </c>
    </row>
    <row r="5004">
      <c r="A5004" t="str">
        <f>IF(B5004&lt;&gt;"",A5003+1,"")</f>
        <v/>
      </c>
      <c r="F5004" t="str">
        <f>IFERROR(IF(VLOOKUP(E5004,J:J,1,0)=E5004,"X",""),"")</f>
        <v/>
      </c>
      <c r="G5004" t="str">
        <f>IF(J5004&lt;&gt;"", INDEX($C$5:$C$1433, MATCH(J5004, $E$5:$E$1433, 0)),"")</f>
        <v/>
      </c>
      <c r="H5004" t="str">
        <f>IF(J5004&lt;&gt;"", INDEX($D$5:$D$1433, MATCH(J5004, $E$5:$E$1433, 0)),"")</f>
        <v/>
      </c>
      <c r="I5004" t="str">
        <f>IFERROR(IF(J5004&lt;&gt;"", INDEX($B$5:$B$1433, MATCH(J5004, $E$5:$E$1433, 0)),""),"SAI")</f>
        <v/>
      </c>
      <c r="L5004" t="str">
        <f>IFERROR(IF($N$5="Sáng",IF(MID(K5004,2,7)-MID($L$2,2,7)&gt;0,"Trễ",""),IF(MID(K5004,2,7)-MID($Q$2,2,7)&gt;0,"Trễ","")),"")</f>
        <v/>
      </c>
      <c r="M5004" t="str">
        <f>IFERROR(IF($N$5="Sáng",MID(K5004,2,7)-MID($L$2,2,7),MID(K5004,2,7)-MID($Q$2,2,7)),"")</f>
        <v/>
      </c>
      <c r="Q5004" t="str">
        <f>IF(B5004&lt;&gt;"",IF(AND(P5004="",F5004=""),"Không phép ",""),"")</f>
        <v/>
      </c>
      <c r="R5004" t="str">
        <f>UPPER(B5004)</f>
        <v/>
      </c>
      <c r="T5004" t="str">
        <f>IFERROR(IF(J5004&lt;&gt;"", INDEX($S$5:$S$1433, MATCH(J5004, $E$5:$E$1433, 0)),""),"")</f>
        <v/>
      </c>
      <c r="V5004" t="str">
        <f>IFERROR(IF(J5004&lt;&gt;"", INDEX($U$5:$U$1433, MATCH(J5004, $E$5:$E$1433, 0)),""),"")</f>
        <v/>
      </c>
    </row>
    <row r="5005">
      <c r="A5005" t="str">
        <f>IF(B5005&lt;&gt;"",A5004+1,"")</f>
        <v/>
      </c>
      <c r="F5005" t="str">
        <f>IFERROR(IF(VLOOKUP(E5005,J:J,1,0)=E5005,"X",""),"")</f>
        <v/>
      </c>
      <c r="G5005" t="str">
        <f>IF(J5005&lt;&gt;"", INDEX($C$5:$C$1433, MATCH(J5005, $E$5:$E$1433, 0)),"")</f>
        <v/>
      </c>
      <c r="H5005" t="str">
        <f>IF(J5005&lt;&gt;"", INDEX($D$5:$D$1433, MATCH(J5005, $E$5:$E$1433, 0)),"")</f>
        <v/>
      </c>
      <c r="I5005" t="str">
        <f>IFERROR(IF(J5005&lt;&gt;"", INDEX($B$5:$B$1433, MATCH(J5005, $E$5:$E$1433, 0)),""),"SAI")</f>
        <v/>
      </c>
      <c r="L5005" t="str">
        <f>IFERROR(IF($N$5="Sáng",IF(MID(K5005,2,7)-MID($L$2,2,7)&gt;0,"Trễ",""),IF(MID(K5005,2,7)-MID($Q$2,2,7)&gt;0,"Trễ","")),"")</f>
        <v/>
      </c>
      <c r="M5005" t="str">
        <f>IFERROR(IF($N$5="Sáng",MID(K5005,2,7)-MID($L$2,2,7),MID(K5005,2,7)-MID($Q$2,2,7)),"")</f>
        <v/>
      </c>
      <c r="Q5005" t="str">
        <f>IF(B5005&lt;&gt;"",IF(AND(P5005="",F5005=""),"Không phép ",""),"")</f>
        <v/>
      </c>
      <c r="R5005" t="str">
        <f>UPPER(B5005)</f>
        <v/>
      </c>
      <c r="T5005" t="str">
        <f>IFERROR(IF(J5005&lt;&gt;"", INDEX($S$5:$S$1433, MATCH(J5005, $E$5:$E$1433, 0)),""),"")</f>
        <v/>
      </c>
      <c r="V5005" t="str">
        <f>IFERROR(IF(J5005&lt;&gt;"", INDEX($U$5:$U$1433, MATCH(J5005, $E$5:$E$1433, 0)),""),"")</f>
        <v/>
      </c>
    </row>
    <row r="5006">
      <c r="A5006" t="str">
        <f>IF(B5006&lt;&gt;"",A5005+1,"")</f>
        <v/>
      </c>
      <c r="F5006" t="str">
        <f>IFERROR(IF(VLOOKUP(E5006,J:J,1,0)=E5006,"X",""),"")</f>
        <v/>
      </c>
      <c r="G5006" t="str">
        <f>IF(J5006&lt;&gt;"", INDEX($C$5:$C$1433, MATCH(J5006, $E$5:$E$1433, 0)),"")</f>
        <v/>
      </c>
      <c r="H5006" t="str">
        <f>IF(J5006&lt;&gt;"", INDEX($D$5:$D$1433, MATCH(J5006, $E$5:$E$1433, 0)),"")</f>
        <v/>
      </c>
      <c r="I5006" t="str">
        <f>IFERROR(IF(J5006&lt;&gt;"", INDEX($B$5:$B$1433, MATCH(J5006, $E$5:$E$1433, 0)),""),"SAI")</f>
        <v/>
      </c>
      <c r="L5006" t="str">
        <f>IFERROR(IF($N$5="Sáng",IF(MID(K5006,2,7)-MID($L$2,2,7)&gt;0,"Trễ",""),IF(MID(K5006,2,7)-MID($Q$2,2,7)&gt;0,"Trễ","")),"")</f>
        <v/>
      </c>
      <c r="M5006" t="str">
        <f>IFERROR(IF($N$5="Sáng",MID(K5006,2,7)-MID($L$2,2,7),MID(K5006,2,7)-MID($Q$2,2,7)),"")</f>
        <v/>
      </c>
      <c r="Q5006" t="str">
        <f>IF(B5006&lt;&gt;"",IF(AND(P5006="",F5006=""),"Không phép ",""),"")</f>
        <v/>
      </c>
      <c r="R5006" t="str">
        <f>UPPER(B5006)</f>
        <v/>
      </c>
      <c r="T5006" t="str">
        <f>IFERROR(IF(J5006&lt;&gt;"", INDEX($S$5:$S$1433, MATCH(J5006, $E$5:$E$1433, 0)),""),"")</f>
        <v/>
      </c>
      <c r="V5006" t="str">
        <f>IFERROR(IF(J5006&lt;&gt;"", INDEX($U$5:$U$1433, MATCH(J5006, $E$5:$E$1433, 0)),""),"")</f>
        <v/>
      </c>
    </row>
    <row r="5007">
      <c r="A5007" t="str">
        <f>IF(B5007&lt;&gt;"",A5006+1,"")</f>
        <v/>
      </c>
      <c r="F5007" t="str">
        <f>IFERROR(IF(VLOOKUP(E5007,J:J,1,0)=E5007,"X",""),"")</f>
        <v/>
      </c>
      <c r="G5007" t="str">
        <f>IF(J5007&lt;&gt;"", INDEX($C$5:$C$1433, MATCH(J5007, $E$5:$E$1433, 0)),"")</f>
        <v/>
      </c>
      <c r="H5007" t="str">
        <f>IF(J5007&lt;&gt;"", INDEX($D$5:$D$1433, MATCH(J5007, $E$5:$E$1433, 0)),"")</f>
        <v/>
      </c>
      <c r="I5007" t="str">
        <f>IFERROR(IF(J5007&lt;&gt;"", INDEX($B$5:$B$1433, MATCH(J5007, $E$5:$E$1433, 0)),""),"SAI")</f>
        <v/>
      </c>
      <c r="L5007" t="str">
        <f>IFERROR(IF($N$5="Sáng",IF(MID(K5007,2,7)-MID($L$2,2,7)&gt;0,"Trễ",""),IF(MID(K5007,2,7)-MID($Q$2,2,7)&gt;0,"Trễ","")),"")</f>
        <v/>
      </c>
      <c r="M5007" t="str">
        <f>IFERROR(IF($N$5="Sáng",MID(K5007,2,7)-MID($L$2,2,7),MID(K5007,2,7)-MID($Q$2,2,7)),"")</f>
        <v/>
      </c>
      <c r="Q5007" t="str">
        <f>IF(B5007&lt;&gt;"",IF(AND(P5007="",F5007=""),"Không phép ",""),"")</f>
        <v/>
      </c>
      <c r="R5007" t="str">
        <f>UPPER(B5007)</f>
        <v/>
      </c>
      <c r="T5007" t="str">
        <f>IFERROR(IF(J5007&lt;&gt;"", INDEX($S$5:$S$1433, MATCH(J5007, $E$5:$E$1433, 0)),""),"")</f>
        <v/>
      </c>
      <c r="V5007" t="str">
        <f>IFERROR(IF(J5007&lt;&gt;"", INDEX($U$5:$U$1433, MATCH(J5007, $E$5:$E$1433, 0)),""),"")</f>
        <v/>
      </c>
    </row>
    <row r="5008">
      <c r="A5008" t="str">
        <f>IF(B5008&lt;&gt;"",A5007+1,"")</f>
        <v/>
      </c>
      <c r="F5008" t="str">
        <f>IFERROR(IF(VLOOKUP(E5008,J:J,1,0)=E5008,"X",""),"")</f>
        <v/>
      </c>
      <c r="G5008" t="str">
        <f>IF(J5008&lt;&gt;"", INDEX($C$5:$C$1433, MATCH(J5008, $E$5:$E$1433, 0)),"")</f>
        <v/>
      </c>
      <c r="H5008" t="str">
        <f>IF(J5008&lt;&gt;"", INDEX($D$5:$D$1433, MATCH(J5008, $E$5:$E$1433, 0)),"")</f>
        <v/>
      </c>
      <c r="I5008" t="str">
        <f>IFERROR(IF(J5008&lt;&gt;"", INDEX($B$5:$B$1433, MATCH(J5008, $E$5:$E$1433, 0)),""),"SAI")</f>
        <v/>
      </c>
      <c r="L5008" t="str">
        <f>IFERROR(IF($N$5="Sáng",IF(MID(K5008,2,7)-MID($L$2,2,7)&gt;0,"Trễ",""),IF(MID(K5008,2,7)-MID($Q$2,2,7)&gt;0,"Trễ","")),"")</f>
        <v/>
      </c>
      <c r="M5008" t="str">
        <f>IFERROR(IF($N$5="Sáng",MID(K5008,2,7)-MID($L$2,2,7),MID(K5008,2,7)-MID($Q$2,2,7)),"")</f>
        <v/>
      </c>
      <c r="Q5008" t="str">
        <f>IF(B5008&lt;&gt;"",IF(AND(P5008="",F5008=""),"Không phép ",""),"")</f>
        <v/>
      </c>
      <c r="R5008" t="str">
        <f>UPPER(B5008)</f>
        <v/>
      </c>
      <c r="T5008" t="str">
        <f>IFERROR(IF(J5008&lt;&gt;"", INDEX($S$5:$S$1433, MATCH(J5008, $E$5:$E$1433, 0)),""),"")</f>
        <v/>
      </c>
      <c r="V5008" t="str">
        <f>IFERROR(IF(J5008&lt;&gt;"", INDEX($U$5:$U$1433, MATCH(J5008, $E$5:$E$1433, 0)),""),"")</f>
        <v/>
      </c>
    </row>
    <row r="5009">
      <c r="A5009" t="str">
        <f>IF(B5009&lt;&gt;"",A5008+1,"")</f>
        <v/>
      </c>
      <c r="F5009" t="str">
        <f>IFERROR(IF(VLOOKUP(E5009,J:J,1,0)=E5009,"X",""),"")</f>
        <v/>
      </c>
      <c r="G5009" t="str">
        <f>IF(J5009&lt;&gt;"", INDEX($C$5:$C$1433, MATCH(J5009, $E$5:$E$1433, 0)),"")</f>
        <v/>
      </c>
      <c r="H5009" t="str">
        <f>IF(J5009&lt;&gt;"", INDEX($D$5:$D$1433, MATCH(J5009, $E$5:$E$1433, 0)),"")</f>
        <v/>
      </c>
      <c r="I5009" t="str">
        <f>IFERROR(IF(J5009&lt;&gt;"", INDEX($B$5:$B$1433, MATCH(J5009, $E$5:$E$1433, 0)),""),"SAI")</f>
        <v/>
      </c>
      <c r="L5009" t="str">
        <f>IFERROR(IF($N$5="Sáng",IF(MID(K5009,2,7)-MID($L$2,2,7)&gt;0,"Trễ",""),IF(MID(K5009,2,7)-MID($Q$2,2,7)&gt;0,"Trễ","")),"")</f>
        <v/>
      </c>
      <c r="M5009" t="str">
        <f>IFERROR(IF($N$5="Sáng",MID(K5009,2,7)-MID($L$2,2,7),MID(K5009,2,7)-MID($Q$2,2,7)),"")</f>
        <v/>
      </c>
      <c r="Q5009" t="str">
        <f>IF(B5009&lt;&gt;"",IF(AND(P5009="",F5009=""),"Không phép ",""),"")</f>
        <v/>
      </c>
      <c r="R5009" t="str">
        <f>UPPER(B5009)</f>
        <v/>
      </c>
      <c r="T5009" t="str">
        <f>IFERROR(IF(J5009&lt;&gt;"", INDEX($S$5:$S$1433, MATCH(J5009, $E$5:$E$1433, 0)),""),"")</f>
        <v/>
      </c>
      <c r="V5009" t="str">
        <f>IFERROR(IF(J5009&lt;&gt;"", INDEX($U$5:$U$1433, MATCH(J5009, $E$5:$E$1433, 0)),""),"")</f>
        <v/>
      </c>
    </row>
    <row r="5010">
      <c r="A5010" t="str">
        <f>IF(B5010&lt;&gt;"",A5009+1,"")</f>
        <v/>
      </c>
      <c r="F5010" t="str">
        <f>IFERROR(IF(VLOOKUP(E5010,J:J,1,0)=E5010,"X",""),"")</f>
        <v/>
      </c>
      <c r="G5010" t="str">
        <f>IF(J5010&lt;&gt;"", INDEX($C$5:$C$1433, MATCH(J5010, $E$5:$E$1433, 0)),"")</f>
        <v/>
      </c>
      <c r="H5010" t="str">
        <f>IF(J5010&lt;&gt;"", INDEX($D$5:$D$1433, MATCH(J5010, $E$5:$E$1433, 0)),"")</f>
        <v/>
      </c>
      <c r="I5010" t="str">
        <f>IFERROR(IF(J5010&lt;&gt;"", INDEX($B$5:$B$1433, MATCH(J5010, $E$5:$E$1433, 0)),""),"SAI")</f>
        <v/>
      </c>
      <c r="L5010" t="str">
        <f>IFERROR(IF($N$5="Sáng",IF(MID(K5010,2,7)-MID($L$2,2,7)&gt;0,"Trễ",""),IF(MID(K5010,2,7)-MID($Q$2,2,7)&gt;0,"Trễ","")),"")</f>
        <v/>
      </c>
      <c r="M5010" t="str">
        <f>IFERROR(IF($N$5="Sáng",MID(K5010,2,7)-MID($L$2,2,7),MID(K5010,2,7)-MID($Q$2,2,7)),"")</f>
        <v/>
      </c>
      <c r="Q5010" t="str">
        <f>IF(B5010&lt;&gt;"",IF(AND(P5010="",F5010=""),"Không phép ",""),"")</f>
        <v/>
      </c>
      <c r="R5010" t="str">
        <f>UPPER(B5010)</f>
        <v/>
      </c>
      <c r="T5010" t="str">
        <f>IFERROR(IF(J5010&lt;&gt;"", INDEX($S$5:$S$1433, MATCH(J5010, $E$5:$E$1433, 0)),""),"")</f>
        <v/>
      </c>
      <c r="V5010" t="str">
        <f>IFERROR(IF(J5010&lt;&gt;"", INDEX($U$5:$U$1433, MATCH(J5010, $E$5:$E$1433, 0)),""),"")</f>
        <v/>
      </c>
    </row>
    <row r="5011">
      <c r="A5011" t="str">
        <f>IF(B5011&lt;&gt;"",A5010+1,"")</f>
        <v/>
      </c>
      <c r="F5011" t="str">
        <f>IFERROR(IF(VLOOKUP(E5011,J:J,1,0)=E5011,"X",""),"")</f>
        <v/>
      </c>
      <c r="G5011" t="str">
        <f>IF(J5011&lt;&gt;"", INDEX($C$5:$C$1433, MATCH(J5011, $E$5:$E$1433, 0)),"")</f>
        <v/>
      </c>
      <c r="H5011" t="str">
        <f>IF(J5011&lt;&gt;"", INDEX($D$5:$D$1433, MATCH(J5011, $E$5:$E$1433, 0)),"")</f>
        <v/>
      </c>
      <c r="I5011" t="str">
        <f>IFERROR(IF(J5011&lt;&gt;"", INDEX($B$5:$B$1433, MATCH(J5011, $E$5:$E$1433, 0)),""),"SAI")</f>
        <v/>
      </c>
      <c r="L5011" t="str">
        <f>IFERROR(IF($N$5="Sáng",IF(MID(K5011,2,7)-MID($L$2,2,7)&gt;0,"Trễ",""),IF(MID(K5011,2,7)-MID($Q$2,2,7)&gt;0,"Trễ","")),"")</f>
        <v/>
      </c>
      <c r="M5011" t="str">
        <f>IFERROR(IF($N$5="Sáng",MID(K5011,2,7)-MID($L$2,2,7),MID(K5011,2,7)-MID($Q$2,2,7)),"")</f>
        <v/>
      </c>
      <c r="Q5011" t="str">
        <f>IF(B5011&lt;&gt;"",IF(AND(P5011="",F5011=""),"Không phép ",""),"")</f>
        <v/>
      </c>
      <c r="R5011" t="str">
        <f>UPPER(B5011)</f>
        <v/>
      </c>
      <c r="T5011" t="str">
        <f>IFERROR(IF(J5011&lt;&gt;"", INDEX($S$5:$S$1433, MATCH(J5011, $E$5:$E$1433, 0)),""),"")</f>
        <v/>
      </c>
      <c r="V5011" t="str">
        <f>IFERROR(IF(J5011&lt;&gt;"", INDEX($U$5:$U$1433, MATCH(J5011, $E$5:$E$1433, 0)),""),"")</f>
        <v/>
      </c>
    </row>
    <row r="5012">
      <c r="A5012" t="str">
        <f>IF(B5012&lt;&gt;"",A5011+1,"")</f>
        <v/>
      </c>
      <c r="F5012" t="str">
        <f>IFERROR(IF(VLOOKUP(E5012,J:J,1,0)=E5012,"X",""),"")</f>
        <v/>
      </c>
      <c r="G5012" t="str">
        <f>IF(J5012&lt;&gt;"", INDEX($C$5:$C$1433, MATCH(J5012, $E$5:$E$1433, 0)),"")</f>
        <v/>
      </c>
      <c r="H5012" t="str">
        <f>IF(J5012&lt;&gt;"", INDEX($D$5:$D$1433, MATCH(J5012, $E$5:$E$1433, 0)),"")</f>
        <v/>
      </c>
      <c r="I5012" t="str">
        <f>IFERROR(IF(J5012&lt;&gt;"", INDEX($B$5:$B$1433, MATCH(J5012, $E$5:$E$1433, 0)),""),"SAI")</f>
        <v/>
      </c>
      <c r="L5012" t="str">
        <f>IFERROR(IF($N$5="Sáng",IF(MID(K5012,2,7)-MID($L$2,2,7)&gt;0,"Trễ",""),IF(MID(K5012,2,7)-MID($Q$2,2,7)&gt;0,"Trễ","")),"")</f>
        <v/>
      </c>
      <c r="M5012" t="str">
        <f>IFERROR(IF($N$5="Sáng",MID(K5012,2,7)-MID($L$2,2,7),MID(K5012,2,7)-MID($Q$2,2,7)),"")</f>
        <v/>
      </c>
      <c r="Q5012" t="str">
        <f>IF(B5012&lt;&gt;"",IF(AND(P5012="",F5012=""),"Không phép ",""),"")</f>
        <v/>
      </c>
      <c r="R5012" t="str">
        <f>UPPER(B5012)</f>
        <v/>
      </c>
      <c r="T5012" t="str">
        <f>IFERROR(IF(J5012&lt;&gt;"", INDEX($S$5:$S$1433, MATCH(J5012, $E$5:$E$1433, 0)),""),"")</f>
        <v/>
      </c>
      <c r="V5012" t="str">
        <f>IFERROR(IF(J5012&lt;&gt;"", INDEX($U$5:$U$1433, MATCH(J5012, $E$5:$E$1433, 0)),""),"")</f>
        <v/>
      </c>
    </row>
    <row r="5013">
      <c r="A5013" t="str">
        <f>IF(B5013&lt;&gt;"",A5012+1,"")</f>
        <v/>
      </c>
      <c r="F5013" t="str">
        <f>IFERROR(IF(VLOOKUP(E5013,J:J,1,0)=E5013,"X",""),"")</f>
        <v/>
      </c>
      <c r="G5013" t="str">
        <f>IF(J5013&lt;&gt;"", INDEX($C$5:$C$1433, MATCH(J5013, $E$5:$E$1433, 0)),"")</f>
        <v/>
      </c>
      <c r="H5013" t="str">
        <f>IF(J5013&lt;&gt;"", INDEX($D$5:$D$1433, MATCH(J5013, $E$5:$E$1433, 0)),"")</f>
        <v/>
      </c>
      <c r="I5013" t="str">
        <f>IFERROR(IF(J5013&lt;&gt;"", INDEX($B$5:$B$1433, MATCH(J5013, $E$5:$E$1433, 0)),""),"SAI")</f>
        <v/>
      </c>
      <c r="L5013" t="str">
        <f>IFERROR(IF($N$5="Sáng",IF(MID(K5013,2,7)-MID($L$2,2,7)&gt;0,"Trễ",""),IF(MID(K5013,2,7)-MID($Q$2,2,7)&gt;0,"Trễ","")),"")</f>
        <v/>
      </c>
      <c r="M5013" t="str">
        <f>IFERROR(IF($N$5="Sáng",MID(K5013,2,7)-MID($L$2,2,7),MID(K5013,2,7)-MID($Q$2,2,7)),"")</f>
        <v/>
      </c>
      <c r="Q5013" t="str">
        <f>IF(B5013&lt;&gt;"",IF(AND(P5013="",F5013=""),"Không phép ",""),"")</f>
        <v/>
      </c>
      <c r="R5013" t="str">
        <f>UPPER(B5013)</f>
        <v/>
      </c>
      <c r="T5013" t="str">
        <f>IFERROR(IF(J5013&lt;&gt;"", INDEX($S$5:$S$1433, MATCH(J5013, $E$5:$E$1433, 0)),""),"")</f>
        <v/>
      </c>
      <c r="V5013" t="str">
        <f>IFERROR(IF(J5013&lt;&gt;"", INDEX($U$5:$U$1433, MATCH(J5013, $E$5:$E$1433, 0)),""),"")</f>
        <v/>
      </c>
    </row>
    <row r="5014">
      <c r="A5014" t="str">
        <f>IF(B5014&lt;&gt;"",A5013+1,"")</f>
        <v/>
      </c>
      <c r="F5014" t="str">
        <f>IFERROR(IF(VLOOKUP(E5014,J:J,1,0)=E5014,"X",""),"")</f>
        <v/>
      </c>
      <c r="G5014" t="str">
        <f>IF(J5014&lt;&gt;"", INDEX($C$5:$C$1433, MATCH(J5014, $E$5:$E$1433, 0)),"")</f>
        <v/>
      </c>
      <c r="H5014" t="str">
        <f>IF(J5014&lt;&gt;"", INDEX($D$5:$D$1433, MATCH(J5014, $E$5:$E$1433, 0)),"")</f>
        <v/>
      </c>
      <c r="I5014" t="str">
        <f>IFERROR(IF(J5014&lt;&gt;"", INDEX($B$5:$B$1433, MATCH(J5014, $E$5:$E$1433, 0)),""),"SAI")</f>
        <v/>
      </c>
      <c r="L5014" t="str">
        <f>IFERROR(IF($N$5="Sáng",IF(MID(K5014,2,7)-MID($L$2,2,7)&gt;0,"Trễ",""),IF(MID(K5014,2,7)-MID($Q$2,2,7)&gt;0,"Trễ","")),"")</f>
        <v/>
      </c>
      <c r="M5014" t="str">
        <f>IFERROR(IF($N$5="Sáng",MID(K5014,2,7)-MID($L$2,2,7),MID(K5014,2,7)-MID($Q$2,2,7)),"")</f>
        <v/>
      </c>
      <c r="Q5014" t="str">
        <f>IF(B5014&lt;&gt;"",IF(AND(P5014="",F5014=""),"Không phép ",""),"")</f>
        <v/>
      </c>
      <c r="R5014" t="str">
        <f>UPPER(B5014)</f>
        <v/>
      </c>
      <c r="T5014" t="str">
        <f>IFERROR(IF(J5014&lt;&gt;"", INDEX($S$5:$S$1433, MATCH(J5014, $E$5:$E$1433, 0)),""),"")</f>
        <v/>
      </c>
      <c r="V5014" t="str">
        <f>IFERROR(IF(J5014&lt;&gt;"", INDEX($U$5:$U$1433, MATCH(J5014, $E$5:$E$1433, 0)),""),"")</f>
        <v/>
      </c>
    </row>
    <row r="5015">
      <c r="A5015" t="str">
        <f>IF(B5015&lt;&gt;"",A5014+1,"")</f>
        <v/>
      </c>
      <c r="F5015" t="str">
        <f>IFERROR(IF(VLOOKUP(E5015,J:J,1,0)=E5015,"X",""),"")</f>
        <v/>
      </c>
      <c r="G5015" t="str">
        <f>IF(J5015&lt;&gt;"", INDEX($C$5:$C$1433, MATCH(J5015, $E$5:$E$1433, 0)),"")</f>
        <v/>
      </c>
      <c r="H5015" t="str">
        <f>IF(J5015&lt;&gt;"", INDEX($D$5:$D$1433, MATCH(J5015, $E$5:$E$1433, 0)),"")</f>
        <v/>
      </c>
      <c r="I5015" t="str">
        <f>IFERROR(IF(J5015&lt;&gt;"", INDEX($B$5:$B$1433, MATCH(J5015, $E$5:$E$1433, 0)),""),"SAI")</f>
        <v/>
      </c>
      <c r="L5015" t="str">
        <f>IFERROR(IF($N$5="Sáng",IF(MID(K5015,2,7)-MID($L$2,2,7)&gt;0,"Trễ",""),IF(MID(K5015,2,7)-MID($Q$2,2,7)&gt;0,"Trễ","")),"")</f>
        <v/>
      </c>
      <c r="M5015" t="str">
        <f>IFERROR(IF($N$5="Sáng",MID(K5015,2,7)-MID($L$2,2,7),MID(K5015,2,7)-MID($Q$2,2,7)),"")</f>
        <v/>
      </c>
      <c r="Q5015" t="str">
        <f>IF(B5015&lt;&gt;"",IF(AND(P5015="",F5015=""),"Không phép ",""),"")</f>
        <v/>
      </c>
      <c r="R5015" t="str">
        <f>UPPER(B5015)</f>
        <v/>
      </c>
      <c r="T5015" t="str">
        <f>IFERROR(IF(J5015&lt;&gt;"", INDEX($S$5:$S$1433, MATCH(J5015, $E$5:$E$1433, 0)),""),"")</f>
        <v/>
      </c>
      <c r="V5015" t="str">
        <f>IFERROR(IF(J5015&lt;&gt;"", INDEX($U$5:$U$1433, MATCH(J5015, $E$5:$E$1433, 0)),""),"")</f>
        <v/>
      </c>
    </row>
    <row r="5016">
      <c r="A5016" t="str">
        <f>IF(B5016&lt;&gt;"",A5015+1,"")</f>
        <v/>
      </c>
      <c r="F5016" t="str">
        <f>IFERROR(IF(VLOOKUP(E5016,J:J,1,0)=E5016,"X",""),"")</f>
        <v/>
      </c>
      <c r="G5016" t="str">
        <f>IF(J5016&lt;&gt;"", INDEX($C$5:$C$1433, MATCH(J5016, $E$5:$E$1433, 0)),"")</f>
        <v/>
      </c>
      <c r="H5016" t="str">
        <f>IF(J5016&lt;&gt;"", INDEX($D$5:$D$1433, MATCH(J5016, $E$5:$E$1433, 0)),"")</f>
        <v/>
      </c>
      <c r="I5016" t="str">
        <f>IFERROR(IF(J5016&lt;&gt;"", INDEX($B$5:$B$1433, MATCH(J5016, $E$5:$E$1433, 0)),""),"SAI")</f>
        <v/>
      </c>
      <c r="L5016" t="str">
        <f>IFERROR(IF($N$5="Sáng",IF(MID(K5016,2,7)-MID($L$2,2,7)&gt;0,"Trễ",""),IF(MID(K5016,2,7)-MID($Q$2,2,7)&gt;0,"Trễ","")),"")</f>
        <v/>
      </c>
      <c r="M5016" t="str">
        <f>IFERROR(IF($N$5="Sáng",MID(K5016,2,7)-MID($L$2,2,7),MID(K5016,2,7)-MID($Q$2,2,7)),"")</f>
        <v/>
      </c>
      <c r="Q5016" t="str">
        <f>IF(B5016&lt;&gt;"",IF(AND(P5016="",F5016=""),"Không phép ",""),"")</f>
        <v/>
      </c>
      <c r="R5016" t="str">
        <f>UPPER(B5016)</f>
        <v/>
      </c>
      <c r="T5016" t="str">
        <f>IFERROR(IF(J5016&lt;&gt;"", INDEX($S$5:$S$1433, MATCH(J5016, $E$5:$E$1433, 0)),""),"")</f>
        <v/>
      </c>
      <c r="V5016" t="str">
        <f>IFERROR(IF(J5016&lt;&gt;"", INDEX($U$5:$U$1433, MATCH(J5016, $E$5:$E$1433, 0)),""),"")</f>
        <v/>
      </c>
    </row>
    <row r="5017">
      <c r="A5017" t="str">
        <f>IF(B5017&lt;&gt;"",A5016+1,"")</f>
        <v/>
      </c>
      <c r="F5017" t="str">
        <f>IFERROR(IF(VLOOKUP(E5017,J:J,1,0)=E5017,"X",""),"")</f>
        <v/>
      </c>
      <c r="G5017" t="str">
        <f>IF(J5017&lt;&gt;"", INDEX($C$5:$C$1433, MATCH(J5017, $E$5:$E$1433, 0)),"")</f>
        <v/>
      </c>
      <c r="H5017" t="str">
        <f>IF(J5017&lt;&gt;"", INDEX($D$5:$D$1433, MATCH(J5017, $E$5:$E$1433, 0)),"")</f>
        <v/>
      </c>
      <c r="I5017" t="str">
        <f>IFERROR(IF(J5017&lt;&gt;"", INDEX($B$5:$B$1433, MATCH(J5017, $E$5:$E$1433, 0)),""),"SAI")</f>
        <v/>
      </c>
      <c r="L5017" t="str">
        <f>IFERROR(IF($N$5="Sáng",IF(MID(K5017,2,7)-MID($L$2,2,7)&gt;0,"Trễ",""),IF(MID(K5017,2,7)-MID($Q$2,2,7)&gt;0,"Trễ","")),"")</f>
        <v/>
      </c>
      <c r="M5017" t="str">
        <f>IFERROR(IF($N$5="Sáng",MID(K5017,2,7)-MID($L$2,2,7),MID(K5017,2,7)-MID($Q$2,2,7)),"")</f>
        <v/>
      </c>
      <c r="Q5017" t="str">
        <f>IF(B5017&lt;&gt;"",IF(AND(P5017="",F5017=""),"Không phép ",""),"")</f>
        <v/>
      </c>
      <c r="R5017" t="str">
        <f>UPPER(B5017)</f>
        <v/>
      </c>
      <c r="T5017" t="str">
        <f>IFERROR(IF(J5017&lt;&gt;"", INDEX($S$5:$S$1433, MATCH(J5017, $E$5:$E$1433, 0)),""),"")</f>
        <v/>
      </c>
      <c r="V5017" t="str">
        <f>IFERROR(IF(J5017&lt;&gt;"", INDEX($U$5:$U$1433, MATCH(J5017, $E$5:$E$1433, 0)),""),"")</f>
        <v/>
      </c>
    </row>
    <row r="5018">
      <c r="A5018" t="str">
        <f>IF(B5018&lt;&gt;"",A5017+1,"")</f>
        <v/>
      </c>
      <c r="F5018" t="str">
        <f>IFERROR(IF(VLOOKUP(E5018,J:J,1,0)=E5018,"X",""),"")</f>
        <v/>
      </c>
      <c r="G5018" t="str">
        <f>IF(J5018&lt;&gt;"", INDEX($C$5:$C$1433, MATCH(J5018, $E$5:$E$1433, 0)),"")</f>
        <v/>
      </c>
      <c r="H5018" t="str">
        <f>IF(J5018&lt;&gt;"", INDEX($D$5:$D$1433, MATCH(J5018, $E$5:$E$1433, 0)),"")</f>
        <v/>
      </c>
      <c r="I5018" t="str">
        <f>IFERROR(IF(J5018&lt;&gt;"", INDEX($B$5:$B$1433, MATCH(J5018, $E$5:$E$1433, 0)),""),"SAI")</f>
        <v/>
      </c>
      <c r="L5018" t="str">
        <f>IFERROR(IF($N$5="Sáng",IF(MID(K5018,2,7)-MID($L$2,2,7)&gt;0,"Trễ",""),IF(MID(K5018,2,7)-MID($Q$2,2,7)&gt;0,"Trễ","")),"")</f>
        <v/>
      </c>
      <c r="M5018" t="str">
        <f>IFERROR(IF($N$5="Sáng",MID(K5018,2,7)-MID($L$2,2,7),MID(K5018,2,7)-MID($Q$2,2,7)),"")</f>
        <v/>
      </c>
      <c r="Q5018" t="str">
        <f>IF(B5018&lt;&gt;"",IF(AND(P5018="",F5018=""),"Không phép ",""),"")</f>
        <v/>
      </c>
      <c r="R5018" t="str">
        <f>UPPER(B5018)</f>
        <v/>
      </c>
      <c r="T5018" t="str">
        <f>IFERROR(IF(J5018&lt;&gt;"", INDEX($S$5:$S$1433, MATCH(J5018, $E$5:$E$1433, 0)),""),"")</f>
        <v/>
      </c>
      <c r="V5018" t="str">
        <f>IFERROR(IF(J5018&lt;&gt;"", INDEX($U$5:$U$1433, MATCH(J5018, $E$5:$E$1433, 0)),""),"")</f>
        <v/>
      </c>
    </row>
    <row r="5019">
      <c r="A5019" t="str">
        <f>IF(B5019&lt;&gt;"",A5018+1,"")</f>
        <v/>
      </c>
      <c r="F5019" t="str">
        <f>IFERROR(IF(VLOOKUP(E5019,J:J,1,0)=E5019,"X",""),"")</f>
        <v/>
      </c>
      <c r="G5019" t="str">
        <f>IF(J5019&lt;&gt;"", INDEX($C$5:$C$1433, MATCH(J5019, $E$5:$E$1433, 0)),"")</f>
        <v/>
      </c>
      <c r="H5019" t="str">
        <f>IF(J5019&lt;&gt;"", INDEX($D$5:$D$1433, MATCH(J5019, $E$5:$E$1433, 0)),"")</f>
        <v/>
      </c>
      <c r="I5019" t="str">
        <f>IFERROR(IF(J5019&lt;&gt;"", INDEX($B$5:$B$1433, MATCH(J5019, $E$5:$E$1433, 0)),""),"SAI")</f>
        <v/>
      </c>
      <c r="L5019" t="str">
        <f>IFERROR(IF($N$5="Sáng",IF(MID(K5019,2,7)-MID($L$2,2,7)&gt;0,"Trễ",""),IF(MID(K5019,2,7)-MID($Q$2,2,7)&gt;0,"Trễ","")),"")</f>
        <v/>
      </c>
      <c r="M5019" t="str">
        <f>IFERROR(IF($N$5="Sáng",MID(K5019,2,7)-MID($L$2,2,7),MID(K5019,2,7)-MID($Q$2,2,7)),"")</f>
        <v/>
      </c>
      <c r="Q5019" t="str">
        <f>IF(B5019&lt;&gt;"",IF(AND(P5019="",F5019=""),"Không phép ",""),"")</f>
        <v/>
      </c>
      <c r="R5019" t="str">
        <f>UPPER(B5019)</f>
        <v/>
      </c>
      <c r="T5019" t="str">
        <f>IFERROR(IF(J5019&lt;&gt;"", INDEX($S$5:$S$1433, MATCH(J5019, $E$5:$E$1433, 0)),""),"")</f>
        <v/>
      </c>
      <c r="V5019" t="str">
        <f>IFERROR(IF(J5019&lt;&gt;"", INDEX($U$5:$U$1433, MATCH(J5019, $E$5:$E$1433, 0)),""),"")</f>
        <v/>
      </c>
    </row>
    <row r="5020">
      <c r="A5020" t="str">
        <f>IF(B5020&lt;&gt;"",A5019+1,"")</f>
        <v/>
      </c>
      <c r="F5020" t="str">
        <f>IFERROR(IF(VLOOKUP(E5020,J:J,1,0)=E5020,"X",""),"")</f>
        <v/>
      </c>
      <c r="G5020" t="str">
        <f>IF(J5020&lt;&gt;"", INDEX($C$5:$C$1433, MATCH(J5020, $E$5:$E$1433, 0)),"")</f>
        <v/>
      </c>
      <c r="H5020" t="str">
        <f>IF(J5020&lt;&gt;"", INDEX($D$5:$D$1433, MATCH(J5020, $E$5:$E$1433, 0)),"")</f>
        <v/>
      </c>
      <c r="I5020" t="str">
        <f>IFERROR(IF(J5020&lt;&gt;"", INDEX($B$5:$B$1433, MATCH(J5020, $E$5:$E$1433, 0)),""),"SAI")</f>
        <v/>
      </c>
      <c r="L5020" t="str">
        <f>IFERROR(IF($N$5="Sáng",IF(MID(K5020,2,7)-MID($L$2,2,7)&gt;0,"Trễ",""),IF(MID(K5020,2,7)-MID($Q$2,2,7)&gt;0,"Trễ","")),"")</f>
        <v/>
      </c>
      <c r="M5020" t="str">
        <f>IFERROR(IF($N$5="Sáng",MID(K5020,2,7)-MID($L$2,2,7),MID(K5020,2,7)-MID($Q$2,2,7)),"")</f>
        <v/>
      </c>
      <c r="Q5020" t="str">
        <f>IF(B5020&lt;&gt;"",IF(AND(P5020="",F5020=""),"Không phép ",""),"")</f>
        <v/>
      </c>
      <c r="R5020" t="str">
        <f>UPPER(B5020)</f>
        <v/>
      </c>
      <c r="T5020" t="str">
        <f>IFERROR(IF(J5020&lt;&gt;"", INDEX($S$5:$S$1433, MATCH(J5020, $E$5:$E$1433, 0)),""),"")</f>
        <v/>
      </c>
      <c r="V5020" t="str">
        <f>IFERROR(IF(J5020&lt;&gt;"", INDEX($U$5:$U$1433, MATCH(J5020, $E$5:$E$1433, 0)),""),"")</f>
        <v/>
      </c>
    </row>
    <row r="5021">
      <c r="A5021" t="str">
        <f>IF(B5021&lt;&gt;"",A5020+1,"")</f>
        <v/>
      </c>
      <c r="F5021" t="str">
        <f>IFERROR(IF(VLOOKUP(E5021,J:J,1,0)=E5021,"X",""),"")</f>
        <v/>
      </c>
      <c r="G5021" t="str">
        <f>IF(J5021&lt;&gt;"", INDEX($C$5:$C$1433, MATCH(J5021, $E$5:$E$1433, 0)),"")</f>
        <v/>
      </c>
      <c r="H5021" t="str">
        <f>IF(J5021&lt;&gt;"", INDEX($D$5:$D$1433, MATCH(J5021, $E$5:$E$1433, 0)),"")</f>
        <v/>
      </c>
      <c r="I5021" t="str">
        <f>IFERROR(IF(J5021&lt;&gt;"", INDEX($B$5:$B$1433, MATCH(J5021, $E$5:$E$1433, 0)),""),"SAI")</f>
        <v/>
      </c>
      <c r="L5021" t="str">
        <f>IFERROR(IF($N$5="Sáng",IF(MID(K5021,2,7)-MID($L$2,2,7)&gt;0,"Trễ",""),IF(MID(K5021,2,7)-MID($Q$2,2,7)&gt;0,"Trễ","")),"")</f>
        <v/>
      </c>
      <c r="M5021" t="str">
        <f>IFERROR(IF($N$5="Sáng",MID(K5021,2,7)-MID($L$2,2,7),MID(K5021,2,7)-MID($Q$2,2,7)),"")</f>
        <v/>
      </c>
      <c r="Q5021" t="str">
        <f>IF(B5021&lt;&gt;"",IF(AND(P5021="",F5021=""),"Không phép ",""),"")</f>
        <v/>
      </c>
      <c r="R5021" t="str">
        <f>UPPER(B5021)</f>
        <v/>
      </c>
      <c r="T5021" t="str">
        <f>IFERROR(IF(J5021&lt;&gt;"", INDEX($S$5:$S$1433, MATCH(J5021, $E$5:$E$1433, 0)),""),"")</f>
        <v/>
      </c>
      <c r="V5021" t="str">
        <f>IFERROR(IF(J5021&lt;&gt;"", INDEX($U$5:$U$1433, MATCH(J5021, $E$5:$E$1433, 0)),""),"")</f>
        <v/>
      </c>
    </row>
    <row r="5022">
      <c r="A5022" t="str">
        <f>IF(B5022&lt;&gt;"",A5021+1,"")</f>
        <v/>
      </c>
      <c r="F5022" t="str">
        <f>IFERROR(IF(VLOOKUP(E5022,J:J,1,0)=E5022,"X",""),"")</f>
        <v/>
      </c>
      <c r="G5022" t="str">
        <f>IF(J5022&lt;&gt;"", INDEX($C$5:$C$1433, MATCH(J5022, $E$5:$E$1433, 0)),"")</f>
        <v/>
      </c>
      <c r="H5022" t="str">
        <f>IF(J5022&lt;&gt;"", INDEX($D$5:$D$1433, MATCH(J5022, $E$5:$E$1433, 0)),"")</f>
        <v/>
      </c>
      <c r="I5022" t="str">
        <f>IFERROR(IF(J5022&lt;&gt;"", INDEX($B$5:$B$1433, MATCH(J5022, $E$5:$E$1433, 0)),""),"SAI")</f>
        <v/>
      </c>
      <c r="L5022" t="str">
        <f>IFERROR(IF($N$5="Sáng",IF(MID(K5022,2,7)-MID($L$2,2,7)&gt;0,"Trễ",""),IF(MID(K5022,2,7)-MID($Q$2,2,7)&gt;0,"Trễ","")),"")</f>
        <v/>
      </c>
      <c r="M5022" t="str">
        <f>IFERROR(IF($N$5="Sáng",MID(K5022,2,7)-MID($L$2,2,7),MID(K5022,2,7)-MID($Q$2,2,7)),"")</f>
        <v/>
      </c>
      <c r="Q5022" t="str">
        <f>IF(B5022&lt;&gt;"",IF(AND(P5022="",F5022=""),"Không phép ",""),"")</f>
        <v/>
      </c>
      <c r="R5022" t="str">
        <f>UPPER(B5022)</f>
        <v/>
      </c>
      <c r="T5022" t="str">
        <f>IFERROR(IF(J5022&lt;&gt;"", INDEX($S$5:$S$1433, MATCH(J5022, $E$5:$E$1433, 0)),""),"")</f>
        <v/>
      </c>
      <c r="V5022" t="str">
        <f>IFERROR(IF(J5022&lt;&gt;"", INDEX($U$5:$U$1433, MATCH(J5022, $E$5:$E$1433, 0)),""),"")</f>
        <v/>
      </c>
    </row>
    <row r="5023">
      <c r="A5023" t="str">
        <f>IF(B5023&lt;&gt;"",A5022+1,"")</f>
        <v/>
      </c>
      <c r="F5023" t="str">
        <f>IFERROR(IF(VLOOKUP(E5023,J:J,1,0)=E5023,"X",""),"")</f>
        <v/>
      </c>
      <c r="G5023" t="str">
        <f>IF(J5023&lt;&gt;"", INDEX($C$5:$C$1433, MATCH(J5023, $E$5:$E$1433, 0)),"")</f>
        <v/>
      </c>
      <c r="H5023" t="str">
        <f>IF(J5023&lt;&gt;"", INDEX($D$5:$D$1433, MATCH(J5023, $E$5:$E$1433, 0)),"")</f>
        <v/>
      </c>
      <c r="I5023" t="str">
        <f>IFERROR(IF(J5023&lt;&gt;"", INDEX($B$5:$B$1433, MATCH(J5023, $E$5:$E$1433, 0)),""),"SAI")</f>
        <v/>
      </c>
      <c r="L5023" t="str">
        <f>IFERROR(IF($N$5="Sáng",IF(MID(K5023,2,7)-MID($L$2,2,7)&gt;0,"Trễ",""),IF(MID(K5023,2,7)-MID($Q$2,2,7)&gt;0,"Trễ","")),"")</f>
        <v/>
      </c>
      <c r="M5023" t="str">
        <f>IFERROR(IF($N$5="Sáng",MID(K5023,2,7)-MID($L$2,2,7),MID(K5023,2,7)-MID($Q$2,2,7)),"")</f>
        <v/>
      </c>
      <c r="Q5023" t="str">
        <f>IF(B5023&lt;&gt;"",IF(AND(P5023="",F5023=""),"Không phép ",""),"")</f>
        <v/>
      </c>
      <c r="R5023" t="str">
        <f>UPPER(B5023)</f>
        <v/>
      </c>
      <c r="T5023" t="str">
        <f>IFERROR(IF(J5023&lt;&gt;"", INDEX($S$5:$S$1433, MATCH(J5023, $E$5:$E$1433, 0)),""),"")</f>
        <v/>
      </c>
      <c r="V5023" t="str">
        <f>IFERROR(IF(J5023&lt;&gt;"", INDEX($U$5:$U$1433, MATCH(J5023, $E$5:$E$1433, 0)),""),"")</f>
        <v/>
      </c>
    </row>
    <row r="5024">
      <c r="A5024" t="str">
        <f>IF(B5024&lt;&gt;"",A5023+1,"")</f>
        <v/>
      </c>
      <c r="F5024" t="str">
        <f>IFERROR(IF(VLOOKUP(E5024,J:J,1,0)=E5024,"X",""),"")</f>
        <v/>
      </c>
      <c r="G5024" t="str">
        <f>IF(J5024&lt;&gt;"", INDEX($C$5:$C$1433, MATCH(J5024, $E$5:$E$1433, 0)),"")</f>
        <v/>
      </c>
      <c r="H5024" t="str">
        <f>IF(J5024&lt;&gt;"", INDEX($D$5:$D$1433, MATCH(J5024, $E$5:$E$1433, 0)),"")</f>
        <v/>
      </c>
      <c r="I5024" t="str">
        <f>IFERROR(IF(J5024&lt;&gt;"", INDEX($B$5:$B$1433, MATCH(J5024, $E$5:$E$1433, 0)),""),"SAI")</f>
        <v/>
      </c>
      <c r="L5024" t="str">
        <f>IFERROR(IF($N$5="Sáng",IF(MID(K5024,2,7)-MID($L$2,2,7)&gt;0,"Trễ",""),IF(MID(K5024,2,7)-MID($Q$2,2,7)&gt;0,"Trễ","")),"")</f>
        <v/>
      </c>
      <c r="M5024" t="str">
        <f>IFERROR(IF($N$5="Sáng",MID(K5024,2,7)-MID($L$2,2,7),MID(K5024,2,7)-MID($Q$2,2,7)),"")</f>
        <v/>
      </c>
      <c r="Q5024" t="str">
        <f>IF(B5024&lt;&gt;"",IF(AND(P5024="",F5024=""),"Không phép ",""),"")</f>
        <v/>
      </c>
      <c r="R5024" t="str">
        <f>UPPER(B5024)</f>
        <v/>
      </c>
      <c r="T5024" t="str">
        <f>IFERROR(IF(J5024&lt;&gt;"", INDEX($S$5:$S$1433, MATCH(J5024, $E$5:$E$1433, 0)),""),"")</f>
        <v/>
      </c>
      <c r="V5024" t="str">
        <f>IFERROR(IF(J5024&lt;&gt;"", INDEX($U$5:$U$1433, MATCH(J5024, $E$5:$E$1433, 0)),""),"")</f>
        <v/>
      </c>
    </row>
    <row r="5025">
      <c r="A5025" t="str">
        <f>IF(B5025&lt;&gt;"",A5024+1,"")</f>
        <v/>
      </c>
      <c r="F5025" t="str">
        <f>IFERROR(IF(VLOOKUP(E5025,J:J,1,0)=E5025,"X",""),"")</f>
        <v/>
      </c>
      <c r="G5025" t="str">
        <f>IF(J5025&lt;&gt;"", INDEX($C$5:$C$1433, MATCH(J5025, $E$5:$E$1433, 0)),"")</f>
        <v/>
      </c>
      <c r="H5025" t="str">
        <f>IF(J5025&lt;&gt;"", INDEX($D$5:$D$1433, MATCH(J5025, $E$5:$E$1433, 0)),"")</f>
        <v/>
      </c>
      <c r="I5025" t="str">
        <f>IFERROR(IF(J5025&lt;&gt;"", INDEX($B$5:$B$1433, MATCH(J5025, $E$5:$E$1433, 0)),""),"SAI")</f>
        <v/>
      </c>
      <c r="L5025" t="str">
        <f>IFERROR(IF($N$5="Sáng",IF(MID(K5025,2,7)-MID($L$2,2,7)&gt;0,"Trễ",""),IF(MID(K5025,2,7)-MID($Q$2,2,7)&gt;0,"Trễ","")),"")</f>
        <v/>
      </c>
      <c r="M5025" t="str">
        <f>IFERROR(IF($N$5="Sáng",MID(K5025,2,7)-MID($L$2,2,7),MID(K5025,2,7)-MID($Q$2,2,7)),"")</f>
        <v/>
      </c>
      <c r="Q5025" t="str">
        <f>IF(B5025&lt;&gt;"",IF(AND(P5025="",F5025=""),"Không phép ",""),"")</f>
        <v/>
      </c>
      <c r="R5025" t="str">
        <f>UPPER(B5025)</f>
        <v/>
      </c>
      <c r="T5025" t="str">
        <f>IFERROR(IF(J5025&lt;&gt;"", INDEX($S$5:$S$1433, MATCH(J5025, $E$5:$E$1433, 0)),""),"")</f>
        <v/>
      </c>
      <c r="V5025" t="str">
        <f>IFERROR(IF(J5025&lt;&gt;"", INDEX($U$5:$U$1433, MATCH(J5025, $E$5:$E$1433, 0)),""),"")</f>
        <v/>
      </c>
    </row>
    <row r="5026">
      <c r="A5026" t="str">
        <f>IF(B5026&lt;&gt;"",A5025+1,"")</f>
        <v/>
      </c>
      <c r="F5026" t="str">
        <f>IFERROR(IF(VLOOKUP(E5026,J:J,1,0)=E5026,"X",""),"")</f>
        <v/>
      </c>
      <c r="G5026" t="str">
        <f>IF(J5026&lt;&gt;"", INDEX($C$5:$C$1433, MATCH(J5026, $E$5:$E$1433, 0)),"")</f>
        <v/>
      </c>
      <c r="H5026" t="str">
        <f>IF(J5026&lt;&gt;"", INDEX($D$5:$D$1433, MATCH(J5026, $E$5:$E$1433, 0)),"")</f>
        <v/>
      </c>
      <c r="I5026" t="str">
        <f>IFERROR(IF(J5026&lt;&gt;"", INDEX($B$5:$B$1433, MATCH(J5026, $E$5:$E$1433, 0)),""),"SAI")</f>
        <v/>
      </c>
      <c r="L5026" t="str">
        <f>IFERROR(IF($N$5="Sáng",IF(MID(K5026,2,7)-MID($L$2,2,7)&gt;0,"Trễ",""),IF(MID(K5026,2,7)-MID($Q$2,2,7)&gt;0,"Trễ","")),"")</f>
        <v/>
      </c>
      <c r="M5026" t="str">
        <f>IFERROR(IF($N$5="Sáng",MID(K5026,2,7)-MID($L$2,2,7),MID(K5026,2,7)-MID($Q$2,2,7)),"")</f>
        <v/>
      </c>
      <c r="Q5026" t="str">
        <f>IF(B5026&lt;&gt;"",IF(AND(P5026="",F5026=""),"Không phép ",""),"")</f>
        <v/>
      </c>
      <c r="R5026" t="str">
        <f>UPPER(B5026)</f>
        <v/>
      </c>
      <c r="T5026" t="str">
        <f>IFERROR(IF(J5026&lt;&gt;"", INDEX($S$5:$S$1433, MATCH(J5026, $E$5:$E$1433, 0)),""),"")</f>
        <v/>
      </c>
      <c r="V5026" t="str">
        <f>IFERROR(IF(J5026&lt;&gt;"", INDEX($U$5:$U$1433, MATCH(J5026, $E$5:$E$1433, 0)),""),"")</f>
        <v/>
      </c>
    </row>
    <row r="5027">
      <c r="A5027" t="str">
        <f>IF(B5027&lt;&gt;"",A5026+1,"")</f>
        <v/>
      </c>
      <c r="F5027" t="str">
        <f>IFERROR(IF(VLOOKUP(E5027,J:J,1,0)=E5027,"X",""),"")</f>
        <v/>
      </c>
      <c r="G5027" t="str">
        <f>IF(J5027&lt;&gt;"", INDEX($C$5:$C$1433, MATCH(J5027, $E$5:$E$1433, 0)),"")</f>
        <v/>
      </c>
      <c r="H5027" t="str">
        <f>IF(J5027&lt;&gt;"", INDEX($D$5:$D$1433, MATCH(J5027, $E$5:$E$1433, 0)),"")</f>
        <v/>
      </c>
      <c r="I5027" t="str">
        <f>IFERROR(IF(J5027&lt;&gt;"", INDEX($B$5:$B$1433, MATCH(J5027, $E$5:$E$1433, 0)),""),"SAI")</f>
        <v/>
      </c>
      <c r="L5027" t="str">
        <f>IFERROR(IF($N$5="Sáng",IF(MID(K5027,2,7)-MID($L$2,2,7)&gt;0,"Trễ",""),IF(MID(K5027,2,7)-MID($Q$2,2,7)&gt;0,"Trễ","")),"")</f>
        <v/>
      </c>
      <c r="M5027" t="str">
        <f>IFERROR(IF($N$5="Sáng",MID(K5027,2,7)-MID($L$2,2,7),MID(K5027,2,7)-MID($Q$2,2,7)),"")</f>
        <v/>
      </c>
      <c r="Q5027" t="str">
        <f>IF(B5027&lt;&gt;"",IF(AND(P5027="",F5027=""),"Không phép ",""),"")</f>
        <v/>
      </c>
      <c r="R5027" t="str">
        <f>UPPER(B5027)</f>
        <v/>
      </c>
      <c r="T5027" t="str">
        <f>IFERROR(IF(J5027&lt;&gt;"", INDEX($S$5:$S$1433, MATCH(J5027, $E$5:$E$1433, 0)),""),"")</f>
        <v/>
      </c>
      <c r="V5027" t="str">
        <f>IFERROR(IF(J5027&lt;&gt;"", INDEX($U$5:$U$1433, MATCH(J5027, $E$5:$E$1433, 0)),""),"")</f>
        <v/>
      </c>
    </row>
    <row r="5028">
      <c r="A5028" t="str">
        <f>IF(B5028&lt;&gt;"",A5027+1,"")</f>
        <v/>
      </c>
      <c r="F5028" t="str">
        <f>IFERROR(IF(VLOOKUP(E5028,J:J,1,0)=E5028,"X",""),"")</f>
        <v/>
      </c>
      <c r="G5028" t="str">
        <f>IF(J5028&lt;&gt;"", INDEX($C$5:$C$1433, MATCH(J5028, $E$5:$E$1433, 0)),"")</f>
        <v/>
      </c>
      <c r="H5028" t="str">
        <f>IF(J5028&lt;&gt;"", INDEX($D$5:$D$1433, MATCH(J5028, $E$5:$E$1433, 0)),"")</f>
        <v/>
      </c>
      <c r="I5028" t="str">
        <f>IFERROR(IF(J5028&lt;&gt;"", INDEX($B$5:$B$1433, MATCH(J5028, $E$5:$E$1433, 0)),""),"SAI")</f>
        <v/>
      </c>
      <c r="L5028" t="str">
        <f>IFERROR(IF($N$5="Sáng",IF(MID(K5028,2,7)-MID($L$2,2,7)&gt;0,"Trễ",""),IF(MID(K5028,2,7)-MID($Q$2,2,7)&gt;0,"Trễ","")),"")</f>
        <v/>
      </c>
      <c r="M5028" t="str">
        <f>IFERROR(IF($N$5="Sáng",MID(K5028,2,7)-MID($L$2,2,7),MID(K5028,2,7)-MID($Q$2,2,7)),"")</f>
        <v/>
      </c>
      <c r="Q5028" t="str">
        <f>IF(B5028&lt;&gt;"",IF(AND(P5028="",F5028=""),"Không phép ",""),"")</f>
        <v/>
      </c>
      <c r="R5028" t="str">
        <f>UPPER(B5028)</f>
        <v/>
      </c>
      <c r="T5028" t="str">
        <f>IFERROR(IF(J5028&lt;&gt;"", INDEX($S$5:$S$1433, MATCH(J5028, $E$5:$E$1433, 0)),""),"")</f>
        <v/>
      </c>
      <c r="V5028" t="str">
        <f>IFERROR(IF(J5028&lt;&gt;"", INDEX($U$5:$U$1433, MATCH(J5028, $E$5:$E$1433, 0)),""),"")</f>
        <v/>
      </c>
    </row>
    <row r="5029">
      <c r="A5029" t="str">
        <f>IF(B5029&lt;&gt;"",A5028+1,"")</f>
        <v/>
      </c>
      <c r="F5029" t="str">
        <f>IFERROR(IF(VLOOKUP(E5029,J:J,1,0)=E5029,"X",""),"")</f>
        <v/>
      </c>
      <c r="G5029" t="str">
        <f>IF(J5029&lt;&gt;"", INDEX($C$5:$C$1433, MATCH(J5029, $E$5:$E$1433, 0)),"")</f>
        <v/>
      </c>
      <c r="H5029" t="str">
        <f>IF(J5029&lt;&gt;"", INDEX($D$5:$D$1433, MATCH(J5029, $E$5:$E$1433, 0)),"")</f>
        <v/>
      </c>
      <c r="I5029" t="str">
        <f>IFERROR(IF(J5029&lt;&gt;"", INDEX($B$5:$B$1433, MATCH(J5029, $E$5:$E$1433, 0)),""),"SAI")</f>
        <v/>
      </c>
      <c r="L5029" t="str">
        <f>IFERROR(IF($N$5="Sáng",IF(MID(K5029,2,7)-MID($L$2,2,7)&gt;0,"Trễ",""),IF(MID(K5029,2,7)-MID($Q$2,2,7)&gt;0,"Trễ","")),"")</f>
        <v/>
      </c>
      <c r="M5029" t="str">
        <f>IFERROR(IF($N$5="Sáng",MID(K5029,2,7)-MID($L$2,2,7),MID(K5029,2,7)-MID($Q$2,2,7)),"")</f>
        <v/>
      </c>
      <c r="Q5029" t="str">
        <f>IF(B5029&lt;&gt;"",IF(AND(P5029="",F5029=""),"Không phép ",""),"")</f>
        <v/>
      </c>
      <c r="R5029" t="str">
        <f>UPPER(B5029)</f>
        <v/>
      </c>
      <c r="T5029" t="str">
        <f>IFERROR(IF(J5029&lt;&gt;"", INDEX($S$5:$S$1433, MATCH(J5029, $E$5:$E$1433, 0)),""),"")</f>
        <v/>
      </c>
      <c r="V5029" t="str">
        <f>IFERROR(IF(J5029&lt;&gt;"", INDEX($U$5:$U$1433, MATCH(J5029, $E$5:$E$1433, 0)),""),"")</f>
        <v/>
      </c>
    </row>
    <row r="5030">
      <c r="A5030" t="str">
        <f>IF(B5030&lt;&gt;"",A5029+1,"")</f>
        <v/>
      </c>
      <c r="F5030" t="str">
        <f>IFERROR(IF(VLOOKUP(E5030,J:J,1,0)=E5030,"X",""),"")</f>
        <v/>
      </c>
      <c r="G5030" t="str">
        <f>IF(J5030&lt;&gt;"", INDEX($C$5:$C$1433, MATCH(J5030, $E$5:$E$1433, 0)),"")</f>
        <v/>
      </c>
      <c r="H5030" t="str">
        <f>IF(J5030&lt;&gt;"", INDEX($D$5:$D$1433, MATCH(J5030, $E$5:$E$1433, 0)),"")</f>
        <v/>
      </c>
      <c r="I5030" t="str">
        <f>IFERROR(IF(J5030&lt;&gt;"", INDEX($B$5:$B$1433, MATCH(J5030, $E$5:$E$1433, 0)),""),"SAI")</f>
        <v/>
      </c>
      <c r="L5030" t="str">
        <f>IFERROR(IF($N$5="Sáng",IF(MID(K5030,2,7)-MID($L$2,2,7)&gt;0,"Trễ",""),IF(MID(K5030,2,7)-MID($Q$2,2,7)&gt;0,"Trễ","")),"")</f>
        <v/>
      </c>
      <c r="M5030" t="str">
        <f>IFERROR(IF($N$5="Sáng",MID(K5030,2,7)-MID($L$2,2,7),MID(K5030,2,7)-MID($Q$2,2,7)),"")</f>
        <v/>
      </c>
      <c r="Q5030" t="str">
        <f>IF(B5030&lt;&gt;"",IF(AND(P5030="",F5030=""),"Không phép ",""),"")</f>
        <v/>
      </c>
      <c r="R5030" t="str">
        <f>UPPER(B5030)</f>
        <v/>
      </c>
      <c r="T5030" t="str">
        <f>IFERROR(IF(J5030&lt;&gt;"", INDEX($S$5:$S$1433, MATCH(J5030, $E$5:$E$1433, 0)),""),"")</f>
        <v/>
      </c>
      <c r="V5030" t="str">
        <f>IFERROR(IF(J5030&lt;&gt;"", INDEX($U$5:$U$1433, MATCH(J5030, $E$5:$E$1433, 0)),""),"")</f>
        <v/>
      </c>
    </row>
    <row r="5031">
      <c r="A5031" t="str">
        <f>IF(B5031&lt;&gt;"",A5030+1,"")</f>
        <v/>
      </c>
      <c r="F5031" t="str">
        <f>IFERROR(IF(VLOOKUP(E5031,J:J,1,0)=E5031,"X",""),"")</f>
        <v/>
      </c>
      <c r="G5031" t="str">
        <f>IF(J5031&lt;&gt;"", INDEX($C$5:$C$1433, MATCH(J5031, $E$5:$E$1433, 0)),"")</f>
        <v/>
      </c>
      <c r="H5031" t="str">
        <f>IF(J5031&lt;&gt;"", INDEX($D$5:$D$1433, MATCH(J5031, $E$5:$E$1433, 0)),"")</f>
        <v/>
      </c>
      <c r="I5031" t="str">
        <f>IFERROR(IF(J5031&lt;&gt;"", INDEX($B$5:$B$1433, MATCH(J5031, $E$5:$E$1433, 0)),""),"SAI")</f>
        <v/>
      </c>
      <c r="L5031" t="str">
        <f>IFERROR(IF($N$5="Sáng",IF(MID(K5031,2,7)-MID($L$2,2,7)&gt;0,"Trễ",""),IF(MID(K5031,2,7)-MID($Q$2,2,7)&gt;0,"Trễ","")),"")</f>
        <v/>
      </c>
      <c r="M5031" t="str">
        <f>IFERROR(IF($N$5="Sáng",MID(K5031,2,7)-MID($L$2,2,7),MID(K5031,2,7)-MID($Q$2,2,7)),"")</f>
        <v/>
      </c>
      <c r="Q5031" t="str">
        <f>IF(B5031&lt;&gt;"",IF(AND(P5031="",F5031=""),"Không phép ",""),"")</f>
        <v/>
      </c>
      <c r="R5031" t="str">
        <f>UPPER(B5031)</f>
        <v/>
      </c>
      <c r="T5031" t="str">
        <f>IFERROR(IF(J5031&lt;&gt;"", INDEX($S$5:$S$1433, MATCH(J5031, $E$5:$E$1433, 0)),""),"")</f>
        <v/>
      </c>
      <c r="V5031" t="str">
        <f>IFERROR(IF(J5031&lt;&gt;"", INDEX($U$5:$U$1433, MATCH(J5031, $E$5:$E$1433, 0)),""),"")</f>
        <v/>
      </c>
    </row>
    <row r="5032">
      <c r="A5032" t="str">
        <f>IF(B5032&lt;&gt;"",A5031+1,"")</f>
        <v/>
      </c>
      <c r="F5032" t="str">
        <f>IFERROR(IF(VLOOKUP(E5032,J:J,1,0)=E5032,"X",""),"")</f>
        <v/>
      </c>
      <c r="G5032" t="str">
        <f>IF(J5032&lt;&gt;"", INDEX($C$5:$C$1433, MATCH(J5032, $E$5:$E$1433, 0)),"")</f>
        <v/>
      </c>
      <c r="H5032" t="str">
        <f>IF(J5032&lt;&gt;"", INDEX($D$5:$D$1433, MATCH(J5032, $E$5:$E$1433, 0)),"")</f>
        <v/>
      </c>
      <c r="I5032" t="str">
        <f>IFERROR(IF(J5032&lt;&gt;"", INDEX($B$5:$B$1433, MATCH(J5032, $E$5:$E$1433, 0)),""),"SAI")</f>
        <v/>
      </c>
      <c r="L5032" t="str">
        <f>IFERROR(IF($N$5="Sáng",IF(MID(K5032,2,7)-MID($L$2,2,7)&gt;0,"Trễ",""),IF(MID(K5032,2,7)-MID($Q$2,2,7)&gt;0,"Trễ","")),"")</f>
        <v/>
      </c>
      <c r="M5032" t="str">
        <f>IFERROR(IF($N$5="Sáng",MID(K5032,2,7)-MID($L$2,2,7),MID(K5032,2,7)-MID($Q$2,2,7)),"")</f>
        <v/>
      </c>
      <c r="Q5032" t="str">
        <f>IF(B5032&lt;&gt;"",IF(AND(P5032="",F5032=""),"Không phép ",""),"")</f>
        <v/>
      </c>
      <c r="R5032" t="str">
        <f>UPPER(B5032)</f>
        <v/>
      </c>
      <c r="T5032" t="str">
        <f>IFERROR(IF(J5032&lt;&gt;"", INDEX($S$5:$S$1433, MATCH(J5032, $E$5:$E$1433, 0)),""),"")</f>
        <v/>
      </c>
      <c r="V5032" t="str">
        <f>IFERROR(IF(J5032&lt;&gt;"", INDEX($U$5:$U$1433, MATCH(J5032, $E$5:$E$1433, 0)),""),"")</f>
        <v/>
      </c>
    </row>
    <row r="5033">
      <c r="A5033" t="str">
        <f>IF(B5033&lt;&gt;"",A5032+1,"")</f>
        <v/>
      </c>
      <c r="F5033" t="str">
        <f>IFERROR(IF(VLOOKUP(E5033,J:J,1,0)=E5033,"X",""),"")</f>
        <v/>
      </c>
      <c r="G5033" t="str">
        <f>IF(J5033&lt;&gt;"", INDEX($C$5:$C$1433, MATCH(J5033, $E$5:$E$1433, 0)),"")</f>
        <v/>
      </c>
      <c r="H5033" t="str">
        <f>IF(J5033&lt;&gt;"", INDEX($D$5:$D$1433, MATCH(J5033, $E$5:$E$1433, 0)),"")</f>
        <v/>
      </c>
      <c r="I5033" t="str">
        <f>IFERROR(IF(J5033&lt;&gt;"", INDEX($B$5:$B$1433, MATCH(J5033, $E$5:$E$1433, 0)),""),"SAI")</f>
        <v/>
      </c>
      <c r="L5033" t="str">
        <f>IFERROR(IF($N$5="Sáng",IF(MID(K5033,2,7)-MID($L$2,2,7)&gt;0,"Trễ",""),IF(MID(K5033,2,7)-MID($Q$2,2,7)&gt;0,"Trễ","")),"")</f>
        <v/>
      </c>
      <c r="M5033" t="str">
        <f>IFERROR(IF($N$5="Sáng",MID(K5033,2,7)-MID($L$2,2,7),MID(K5033,2,7)-MID($Q$2,2,7)),"")</f>
        <v/>
      </c>
      <c r="Q5033" t="str">
        <f>IF(B5033&lt;&gt;"",IF(AND(P5033="",F5033=""),"Không phép ",""),"")</f>
        <v/>
      </c>
      <c r="R5033" t="str">
        <f>UPPER(B5033)</f>
        <v/>
      </c>
      <c r="T5033" t="str">
        <f>IFERROR(IF(J5033&lt;&gt;"", INDEX($S$5:$S$1433, MATCH(J5033, $E$5:$E$1433, 0)),""),"")</f>
        <v/>
      </c>
      <c r="V5033" t="str">
        <f>IFERROR(IF(J5033&lt;&gt;"", INDEX($U$5:$U$1433, MATCH(J5033, $E$5:$E$1433, 0)),""),"")</f>
        <v/>
      </c>
    </row>
    <row r="5034">
      <c r="A5034" t="str">
        <f>IF(B5034&lt;&gt;"",A5033+1,"")</f>
        <v/>
      </c>
      <c r="F5034" t="str">
        <f>IFERROR(IF(VLOOKUP(E5034,J:J,1,0)=E5034,"X",""),"")</f>
        <v/>
      </c>
      <c r="G5034" t="str">
        <f>IF(J5034&lt;&gt;"", INDEX($C$5:$C$1433, MATCH(J5034, $E$5:$E$1433, 0)),"")</f>
        <v/>
      </c>
      <c r="H5034" t="str">
        <f>IF(J5034&lt;&gt;"", INDEX($D$5:$D$1433, MATCH(J5034, $E$5:$E$1433, 0)),"")</f>
        <v/>
      </c>
      <c r="I5034" t="str">
        <f>IFERROR(IF(J5034&lt;&gt;"", INDEX($B$5:$B$1433, MATCH(J5034, $E$5:$E$1433, 0)),""),"SAI")</f>
        <v/>
      </c>
      <c r="L5034" t="str">
        <f>IFERROR(IF($N$5="Sáng",IF(MID(K5034,2,7)-MID($L$2,2,7)&gt;0,"Trễ",""),IF(MID(K5034,2,7)-MID($Q$2,2,7)&gt;0,"Trễ","")),"")</f>
        <v/>
      </c>
      <c r="M5034" t="str">
        <f>IFERROR(IF($N$5="Sáng",MID(K5034,2,7)-MID($L$2,2,7),MID(K5034,2,7)-MID($Q$2,2,7)),"")</f>
        <v/>
      </c>
      <c r="Q5034" t="str">
        <f>IF(B5034&lt;&gt;"",IF(AND(P5034="",F5034=""),"Không phép ",""),"")</f>
        <v/>
      </c>
      <c r="R5034" t="str">
        <f>UPPER(B5034)</f>
        <v/>
      </c>
      <c r="T5034" t="str">
        <f>IFERROR(IF(J5034&lt;&gt;"", INDEX($S$5:$S$1433, MATCH(J5034, $E$5:$E$1433, 0)),""),"")</f>
        <v/>
      </c>
      <c r="V5034" t="str">
        <f>IFERROR(IF(J5034&lt;&gt;"", INDEX($U$5:$U$1433, MATCH(J5034, $E$5:$E$1433, 0)),""),"")</f>
        <v/>
      </c>
    </row>
    <row r="5035">
      <c r="A5035" t="str">
        <f>IF(B5035&lt;&gt;"",A5034+1,"")</f>
        <v/>
      </c>
      <c r="F5035" t="str">
        <f>IFERROR(IF(VLOOKUP(E5035,J:J,1,0)=E5035,"X",""),"")</f>
        <v/>
      </c>
      <c r="G5035" t="str">
        <f>IF(J5035&lt;&gt;"", INDEX($C$5:$C$1433, MATCH(J5035, $E$5:$E$1433, 0)),"")</f>
        <v/>
      </c>
      <c r="H5035" t="str">
        <f>IF(J5035&lt;&gt;"", INDEX($D$5:$D$1433, MATCH(J5035, $E$5:$E$1433, 0)),"")</f>
        <v/>
      </c>
      <c r="I5035" t="str">
        <f>IFERROR(IF(J5035&lt;&gt;"", INDEX($B$5:$B$1433, MATCH(J5035, $E$5:$E$1433, 0)),""),"SAI")</f>
        <v/>
      </c>
      <c r="L5035" t="str">
        <f>IFERROR(IF($N$5="Sáng",IF(MID(K5035,2,7)-MID($L$2,2,7)&gt;0,"Trễ",""),IF(MID(K5035,2,7)-MID($Q$2,2,7)&gt;0,"Trễ","")),"")</f>
        <v/>
      </c>
      <c r="M5035" t="str">
        <f>IFERROR(IF($N$5="Sáng",MID(K5035,2,7)-MID($L$2,2,7),MID(K5035,2,7)-MID($Q$2,2,7)),"")</f>
        <v/>
      </c>
      <c r="Q5035" t="str">
        <f>IF(B5035&lt;&gt;"",IF(AND(P5035="",F5035=""),"Không phép ",""),"")</f>
        <v/>
      </c>
      <c r="R5035" t="str">
        <f>UPPER(B5035)</f>
        <v/>
      </c>
      <c r="T5035" t="str">
        <f>IFERROR(IF(J5035&lt;&gt;"", INDEX($S$5:$S$1433, MATCH(J5035, $E$5:$E$1433, 0)),""),"")</f>
        <v/>
      </c>
      <c r="V5035" t="str">
        <f>IFERROR(IF(J5035&lt;&gt;"", INDEX($U$5:$U$1433, MATCH(J5035, $E$5:$E$1433, 0)),""),"")</f>
        <v/>
      </c>
    </row>
    <row r="5036">
      <c r="A5036" t="str">
        <f>IF(B5036&lt;&gt;"",A5035+1,"")</f>
        <v/>
      </c>
      <c r="F5036" t="str">
        <f>IFERROR(IF(VLOOKUP(E5036,J:J,1,0)=E5036,"X",""),"")</f>
        <v/>
      </c>
      <c r="G5036" t="str">
        <f>IF(J5036&lt;&gt;"", INDEX($C$5:$C$1433, MATCH(J5036, $E$5:$E$1433, 0)),"")</f>
        <v/>
      </c>
      <c r="H5036" t="str">
        <f>IF(J5036&lt;&gt;"", INDEX($D$5:$D$1433, MATCH(J5036, $E$5:$E$1433, 0)),"")</f>
        <v/>
      </c>
      <c r="I5036" t="str">
        <f>IFERROR(IF(J5036&lt;&gt;"", INDEX($B$5:$B$1433, MATCH(J5036, $E$5:$E$1433, 0)),""),"SAI")</f>
        <v/>
      </c>
      <c r="L5036" t="str">
        <f>IFERROR(IF($N$5="Sáng",IF(MID(K5036,2,7)-MID($L$2,2,7)&gt;0,"Trễ",""),IF(MID(K5036,2,7)-MID($Q$2,2,7)&gt;0,"Trễ","")),"")</f>
        <v/>
      </c>
      <c r="M5036" t="str">
        <f>IFERROR(IF($N$5="Sáng",MID(K5036,2,7)-MID($L$2,2,7),MID(K5036,2,7)-MID($Q$2,2,7)),"")</f>
        <v/>
      </c>
      <c r="Q5036" t="str">
        <f>IF(B5036&lt;&gt;"",IF(AND(P5036="",F5036=""),"Không phép ",""),"")</f>
        <v/>
      </c>
      <c r="R5036" t="str">
        <f>UPPER(B5036)</f>
        <v/>
      </c>
      <c r="T5036" t="str">
        <f>IFERROR(IF(J5036&lt;&gt;"", INDEX($S$5:$S$1433, MATCH(J5036, $E$5:$E$1433, 0)),""),"")</f>
        <v/>
      </c>
      <c r="V5036" t="str">
        <f>IFERROR(IF(J5036&lt;&gt;"", INDEX($U$5:$U$1433, MATCH(J5036, $E$5:$E$1433, 0)),""),"")</f>
        <v/>
      </c>
    </row>
    <row r="5037">
      <c r="A5037" t="str">
        <f>IF(B5037&lt;&gt;"",A5036+1,"")</f>
        <v/>
      </c>
      <c r="F5037" t="str">
        <f>IFERROR(IF(VLOOKUP(E5037,J:J,1,0)=E5037,"X",""),"")</f>
        <v/>
      </c>
      <c r="G5037" t="str">
        <f>IF(J5037&lt;&gt;"", INDEX($C$5:$C$1433, MATCH(J5037, $E$5:$E$1433, 0)),"")</f>
        <v/>
      </c>
      <c r="H5037" t="str">
        <f>IF(J5037&lt;&gt;"", INDEX($D$5:$D$1433, MATCH(J5037, $E$5:$E$1433, 0)),"")</f>
        <v/>
      </c>
      <c r="I5037" t="str">
        <f>IFERROR(IF(J5037&lt;&gt;"", INDEX($B$5:$B$1433, MATCH(J5037, $E$5:$E$1433, 0)),""),"SAI")</f>
        <v/>
      </c>
      <c r="L5037" t="str">
        <f>IFERROR(IF($N$5="Sáng",IF(MID(K5037,2,7)-MID($L$2,2,7)&gt;0,"Trễ",""),IF(MID(K5037,2,7)-MID($Q$2,2,7)&gt;0,"Trễ","")),"")</f>
        <v/>
      </c>
      <c r="M5037" t="str">
        <f>IFERROR(IF($N$5="Sáng",MID(K5037,2,7)-MID($L$2,2,7),MID(K5037,2,7)-MID($Q$2,2,7)),"")</f>
        <v/>
      </c>
      <c r="Q5037" t="str">
        <f>IF(B5037&lt;&gt;"",IF(AND(P5037="",F5037=""),"Không phép ",""),"")</f>
        <v/>
      </c>
      <c r="R5037" t="str">
        <f>UPPER(B5037)</f>
        <v/>
      </c>
      <c r="T5037" t="str">
        <f>IFERROR(IF(J5037&lt;&gt;"", INDEX($S$5:$S$1433, MATCH(J5037, $E$5:$E$1433, 0)),""),"")</f>
        <v/>
      </c>
      <c r="V5037" t="str">
        <f>IFERROR(IF(J5037&lt;&gt;"", INDEX($U$5:$U$1433, MATCH(J5037, $E$5:$E$1433, 0)),""),"")</f>
        <v/>
      </c>
    </row>
    <row r="5038">
      <c r="A5038" t="str">
        <f>IF(B5038&lt;&gt;"",A5037+1,"")</f>
        <v/>
      </c>
      <c r="F5038" t="str">
        <f>IFERROR(IF(VLOOKUP(E5038,J:J,1,0)=E5038,"X",""),"")</f>
        <v/>
      </c>
      <c r="G5038" t="str">
        <f>IF(J5038&lt;&gt;"", INDEX($C$5:$C$1433, MATCH(J5038, $E$5:$E$1433, 0)),"")</f>
        <v/>
      </c>
      <c r="H5038" t="str">
        <f>IF(J5038&lt;&gt;"", INDEX($D$5:$D$1433, MATCH(J5038, $E$5:$E$1433, 0)),"")</f>
        <v/>
      </c>
      <c r="I5038" t="str">
        <f>IFERROR(IF(J5038&lt;&gt;"", INDEX($B$5:$B$1433, MATCH(J5038, $E$5:$E$1433, 0)),""),"SAI")</f>
        <v/>
      </c>
      <c r="L5038" t="str">
        <f>IFERROR(IF($N$5="Sáng",IF(MID(K5038,2,7)-MID($L$2,2,7)&gt;0,"Trễ",""),IF(MID(K5038,2,7)-MID($Q$2,2,7)&gt;0,"Trễ","")),"")</f>
        <v/>
      </c>
      <c r="M5038" t="str">
        <f>IFERROR(IF($N$5="Sáng",MID(K5038,2,7)-MID($L$2,2,7),MID(K5038,2,7)-MID($Q$2,2,7)),"")</f>
        <v/>
      </c>
      <c r="Q5038" t="str">
        <f>IF(B5038&lt;&gt;"",IF(AND(P5038="",F5038=""),"Không phép ",""),"")</f>
        <v/>
      </c>
      <c r="R5038" t="str">
        <f>UPPER(B5038)</f>
        <v/>
      </c>
      <c r="T5038" t="str">
        <f>IFERROR(IF(J5038&lt;&gt;"", INDEX($S$5:$S$1433, MATCH(J5038, $E$5:$E$1433, 0)),""),"")</f>
        <v/>
      </c>
      <c r="V5038" t="str">
        <f>IFERROR(IF(J5038&lt;&gt;"", INDEX($U$5:$U$1433, MATCH(J5038, $E$5:$E$1433, 0)),""),"")</f>
        <v/>
      </c>
    </row>
    <row r="5039">
      <c r="A5039" t="str">
        <f>IF(B5039&lt;&gt;"",A5038+1,"")</f>
        <v/>
      </c>
      <c r="F5039" t="str">
        <f>IFERROR(IF(VLOOKUP(E5039,J:J,1,0)=E5039,"X",""),"")</f>
        <v/>
      </c>
      <c r="G5039" t="str">
        <f>IF(J5039&lt;&gt;"", INDEX($C$5:$C$1433, MATCH(J5039, $E$5:$E$1433, 0)),"")</f>
        <v/>
      </c>
      <c r="H5039" t="str">
        <f>IF(J5039&lt;&gt;"", INDEX($D$5:$D$1433, MATCH(J5039, $E$5:$E$1433, 0)),"")</f>
        <v/>
      </c>
      <c r="I5039" t="str">
        <f>IFERROR(IF(J5039&lt;&gt;"", INDEX($B$5:$B$1433, MATCH(J5039, $E$5:$E$1433, 0)),""),"SAI")</f>
        <v/>
      </c>
      <c r="L5039" t="str">
        <f>IFERROR(IF($N$5="Sáng",IF(MID(K5039,2,7)-MID($L$2,2,7)&gt;0,"Trễ",""),IF(MID(K5039,2,7)-MID($Q$2,2,7)&gt;0,"Trễ","")),"")</f>
        <v/>
      </c>
      <c r="M5039" t="str">
        <f>IFERROR(IF($N$5="Sáng",MID(K5039,2,7)-MID($L$2,2,7),MID(K5039,2,7)-MID($Q$2,2,7)),"")</f>
        <v/>
      </c>
      <c r="Q5039" t="str">
        <f>IF(B5039&lt;&gt;"",IF(AND(P5039="",F5039=""),"Không phép ",""),"")</f>
        <v/>
      </c>
      <c r="R5039" t="str">
        <f>UPPER(B5039)</f>
        <v/>
      </c>
      <c r="T5039" t="str">
        <f>IFERROR(IF(J5039&lt;&gt;"", INDEX($S$5:$S$1433, MATCH(J5039, $E$5:$E$1433, 0)),""),"")</f>
        <v/>
      </c>
      <c r="V5039" t="str">
        <f>IFERROR(IF(J5039&lt;&gt;"", INDEX($U$5:$U$1433, MATCH(J5039, $E$5:$E$1433, 0)),""),"")</f>
        <v/>
      </c>
    </row>
    <row r="5040">
      <c r="A5040" t="str">
        <f>IF(B5040&lt;&gt;"",A5039+1,"")</f>
        <v/>
      </c>
      <c r="F5040" t="str">
        <f>IFERROR(IF(VLOOKUP(E5040,J:J,1,0)=E5040,"X",""),"")</f>
        <v/>
      </c>
      <c r="G5040" t="str">
        <f>IF(J5040&lt;&gt;"", INDEX($C$5:$C$1433, MATCH(J5040, $E$5:$E$1433, 0)),"")</f>
        <v/>
      </c>
      <c r="H5040" t="str">
        <f>IF(J5040&lt;&gt;"", INDEX($D$5:$D$1433, MATCH(J5040, $E$5:$E$1433, 0)),"")</f>
        <v/>
      </c>
      <c r="I5040" t="str">
        <f>IFERROR(IF(J5040&lt;&gt;"", INDEX($B$5:$B$1433, MATCH(J5040, $E$5:$E$1433, 0)),""),"SAI")</f>
        <v/>
      </c>
      <c r="L5040" t="str">
        <f>IFERROR(IF($N$5="Sáng",IF(MID(K5040,2,7)-MID($L$2,2,7)&gt;0,"Trễ",""),IF(MID(K5040,2,7)-MID($Q$2,2,7)&gt;0,"Trễ","")),"")</f>
        <v/>
      </c>
      <c r="M5040" t="str">
        <f>IFERROR(IF($N$5="Sáng",MID(K5040,2,7)-MID($L$2,2,7),MID(K5040,2,7)-MID($Q$2,2,7)),"")</f>
        <v/>
      </c>
      <c r="Q5040" t="str">
        <f>IF(B5040&lt;&gt;"",IF(AND(P5040="",F5040=""),"Không phép ",""),"")</f>
        <v/>
      </c>
      <c r="R5040" t="str">
        <f>UPPER(B5040)</f>
        <v/>
      </c>
      <c r="T5040" t="str">
        <f>IFERROR(IF(J5040&lt;&gt;"", INDEX($S$5:$S$1433, MATCH(J5040, $E$5:$E$1433, 0)),""),"")</f>
        <v/>
      </c>
      <c r="V5040" t="str">
        <f>IFERROR(IF(J5040&lt;&gt;"", INDEX($U$5:$U$1433, MATCH(J5040, $E$5:$E$1433, 0)),""),"")</f>
        <v/>
      </c>
    </row>
    <row r="5041">
      <c r="A5041" t="str">
        <f>IF(B5041&lt;&gt;"",A5040+1,"")</f>
        <v/>
      </c>
      <c r="F5041" t="str">
        <f>IFERROR(IF(VLOOKUP(E5041,J:J,1,0)=E5041,"X",""),"")</f>
        <v/>
      </c>
      <c r="G5041" t="str">
        <f>IF(J5041&lt;&gt;"", INDEX($C$5:$C$1433, MATCH(J5041, $E$5:$E$1433, 0)),"")</f>
        <v/>
      </c>
      <c r="H5041" t="str">
        <f>IF(J5041&lt;&gt;"", INDEX($D$5:$D$1433, MATCH(J5041, $E$5:$E$1433, 0)),"")</f>
        <v/>
      </c>
      <c r="I5041" t="str">
        <f>IFERROR(IF(J5041&lt;&gt;"", INDEX($B$5:$B$1433, MATCH(J5041, $E$5:$E$1433, 0)),""),"SAI")</f>
        <v/>
      </c>
      <c r="L5041" t="str">
        <f>IFERROR(IF($N$5="Sáng",IF(MID(K5041,2,7)-MID($L$2,2,7)&gt;0,"Trễ",""),IF(MID(K5041,2,7)-MID($Q$2,2,7)&gt;0,"Trễ","")),"")</f>
        <v/>
      </c>
      <c r="M5041" t="str">
        <f>IFERROR(IF($N$5="Sáng",MID(K5041,2,7)-MID($L$2,2,7),MID(K5041,2,7)-MID($Q$2,2,7)),"")</f>
        <v/>
      </c>
      <c r="Q5041" t="str">
        <f>IF(B5041&lt;&gt;"",IF(AND(P5041="",F5041=""),"Không phép ",""),"")</f>
        <v/>
      </c>
      <c r="R5041" t="str">
        <f>UPPER(B5041)</f>
        <v/>
      </c>
      <c r="T5041" t="str">
        <f>IFERROR(IF(J5041&lt;&gt;"", INDEX($S$5:$S$1433, MATCH(J5041, $E$5:$E$1433, 0)),""),"")</f>
        <v/>
      </c>
      <c r="V5041" t="str">
        <f>IFERROR(IF(J5041&lt;&gt;"", INDEX($U$5:$U$1433, MATCH(J5041, $E$5:$E$1433, 0)),""),"")</f>
        <v/>
      </c>
    </row>
    <row r="5042">
      <c r="A5042" t="str">
        <f>IF(B5042&lt;&gt;"",A5041+1,"")</f>
        <v/>
      </c>
      <c r="F5042" t="str">
        <f>IFERROR(IF(VLOOKUP(E5042,J:J,1,0)=E5042,"X",""),"")</f>
        <v/>
      </c>
      <c r="G5042" t="str">
        <f>IF(J5042&lt;&gt;"", INDEX($C$5:$C$1433, MATCH(J5042, $E$5:$E$1433, 0)),"")</f>
        <v/>
      </c>
      <c r="H5042" t="str">
        <f>IF(J5042&lt;&gt;"", INDEX($D$5:$D$1433, MATCH(J5042, $E$5:$E$1433, 0)),"")</f>
        <v/>
      </c>
      <c r="I5042" t="str">
        <f>IFERROR(IF(J5042&lt;&gt;"", INDEX($B$5:$B$1433, MATCH(J5042, $E$5:$E$1433, 0)),""),"SAI")</f>
        <v/>
      </c>
      <c r="L5042" t="str">
        <f>IFERROR(IF($N$5="Sáng",IF(MID(K5042,2,7)-MID($L$2,2,7)&gt;0,"Trễ",""),IF(MID(K5042,2,7)-MID($Q$2,2,7)&gt;0,"Trễ","")),"")</f>
        <v/>
      </c>
      <c r="M5042" t="str">
        <f>IFERROR(IF($N$5="Sáng",MID(K5042,2,7)-MID($L$2,2,7),MID(K5042,2,7)-MID($Q$2,2,7)),"")</f>
        <v/>
      </c>
      <c r="Q5042" t="str">
        <f>IF(B5042&lt;&gt;"",IF(AND(P5042="",F5042=""),"Không phép ",""),"")</f>
        <v/>
      </c>
      <c r="R5042" t="str">
        <f>UPPER(B5042)</f>
        <v/>
      </c>
      <c r="T5042" t="str">
        <f>IFERROR(IF(J5042&lt;&gt;"", INDEX($S$5:$S$1433, MATCH(J5042, $E$5:$E$1433, 0)),""),"")</f>
        <v/>
      </c>
      <c r="V5042" t="str">
        <f>IFERROR(IF(J5042&lt;&gt;"", INDEX($U$5:$U$1433, MATCH(J5042, $E$5:$E$1433, 0)),""),"")</f>
        <v/>
      </c>
    </row>
    <row r="5043">
      <c r="A5043" t="str">
        <f>IF(B5043&lt;&gt;"",A5042+1,"")</f>
        <v/>
      </c>
      <c r="F5043" t="str">
        <f>IFERROR(IF(VLOOKUP(E5043,J:J,1,0)=E5043,"X",""),"")</f>
        <v/>
      </c>
      <c r="G5043" t="str">
        <f>IF(J5043&lt;&gt;"", INDEX($C$5:$C$1433, MATCH(J5043, $E$5:$E$1433, 0)),"")</f>
        <v/>
      </c>
      <c r="H5043" t="str">
        <f>IF(J5043&lt;&gt;"", INDEX($D$5:$D$1433, MATCH(J5043, $E$5:$E$1433, 0)),"")</f>
        <v/>
      </c>
      <c r="I5043" t="str">
        <f>IFERROR(IF(J5043&lt;&gt;"", INDEX($B$5:$B$1433, MATCH(J5043, $E$5:$E$1433, 0)),""),"SAI")</f>
        <v/>
      </c>
      <c r="L5043" t="str">
        <f>IFERROR(IF($N$5="Sáng",IF(MID(K5043,2,7)-MID($L$2,2,7)&gt;0,"Trễ",""),IF(MID(K5043,2,7)-MID($Q$2,2,7)&gt;0,"Trễ","")),"")</f>
        <v/>
      </c>
      <c r="M5043" t="str">
        <f>IFERROR(IF($N$5="Sáng",MID(K5043,2,7)-MID($L$2,2,7),MID(K5043,2,7)-MID($Q$2,2,7)),"")</f>
        <v/>
      </c>
      <c r="Q5043" t="str">
        <f>IF(B5043&lt;&gt;"",IF(AND(P5043="",F5043=""),"Không phép ",""),"")</f>
        <v/>
      </c>
      <c r="R5043" t="str">
        <f>UPPER(B5043)</f>
        <v/>
      </c>
      <c r="T5043" t="str">
        <f>IFERROR(IF(J5043&lt;&gt;"", INDEX($S$5:$S$1433, MATCH(J5043, $E$5:$E$1433, 0)),""),"")</f>
        <v/>
      </c>
      <c r="V5043" t="str">
        <f>IFERROR(IF(J5043&lt;&gt;"", INDEX($U$5:$U$1433, MATCH(J5043, $E$5:$E$1433, 0)),""),"")</f>
        <v/>
      </c>
    </row>
    <row r="5044">
      <c r="A5044" t="str">
        <f>IF(B5044&lt;&gt;"",A5043+1,"")</f>
        <v/>
      </c>
      <c r="F5044" t="str">
        <f>IFERROR(IF(VLOOKUP(E5044,J:J,1,0)=E5044,"X",""),"")</f>
        <v/>
      </c>
      <c r="G5044" t="str">
        <f>IF(J5044&lt;&gt;"", INDEX($C$5:$C$1433, MATCH(J5044, $E$5:$E$1433, 0)),"")</f>
        <v/>
      </c>
      <c r="H5044" t="str">
        <f>IF(J5044&lt;&gt;"", INDEX($D$5:$D$1433, MATCH(J5044, $E$5:$E$1433, 0)),"")</f>
        <v/>
      </c>
      <c r="I5044" t="str">
        <f>IFERROR(IF(J5044&lt;&gt;"", INDEX($B$5:$B$1433, MATCH(J5044, $E$5:$E$1433, 0)),""),"SAI")</f>
        <v/>
      </c>
      <c r="L5044" t="str">
        <f>IFERROR(IF($N$5="Sáng",IF(MID(K5044,2,7)-MID($L$2,2,7)&gt;0,"Trễ",""),IF(MID(K5044,2,7)-MID($Q$2,2,7)&gt;0,"Trễ","")),"")</f>
        <v/>
      </c>
      <c r="M5044" t="str">
        <f>IFERROR(IF($N$5="Sáng",MID(K5044,2,7)-MID($L$2,2,7),MID(K5044,2,7)-MID($Q$2,2,7)),"")</f>
        <v/>
      </c>
      <c r="Q5044" t="str">
        <f>IF(B5044&lt;&gt;"",IF(AND(P5044="",F5044=""),"Không phép ",""),"")</f>
        <v/>
      </c>
      <c r="R5044" t="str">
        <f>UPPER(B5044)</f>
        <v/>
      </c>
      <c r="T5044" t="str">
        <f>IFERROR(IF(J5044&lt;&gt;"", INDEX($S$5:$S$1433, MATCH(J5044, $E$5:$E$1433, 0)),""),"")</f>
        <v/>
      </c>
      <c r="V5044" t="str">
        <f>IFERROR(IF(J5044&lt;&gt;"", INDEX($U$5:$U$1433, MATCH(J5044, $E$5:$E$1433, 0)),""),"")</f>
        <v/>
      </c>
    </row>
    <row r="5045">
      <c r="A5045" t="str">
        <f>IF(B5045&lt;&gt;"",A5044+1,"")</f>
        <v/>
      </c>
      <c r="F5045" t="str">
        <f>IFERROR(IF(VLOOKUP(E5045,J:J,1,0)=E5045,"X",""),"")</f>
        <v/>
      </c>
      <c r="G5045" t="str">
        <f>IF(J5045&lt;&gt;"", INDEX($C$5:$C$1433, MATCH(J5045, $E$5:$E$1433, 0)),"")</f>
        <v/>
      </c>
      <c r="H5045" t="str">
        <f>IF(J5045&lt;&gt;"", INDEX($D$5:$D$1433, MATCH(J5045, $E$5:$E$1433, 0)),"")</f>
        <v/>
      </c>
      <c r="I5045" t="str">
        <f>IFERROR(IF(J5045&lt;&gt;"", INDEX($B$5:$B$1433, MATCH(J5045, $E$5:$E$1433, 0)),""),"SAI")</f>
        <v/>
      </c>
      <c r="L5045" t="str">
        <f>IFERROR(IF($N$5="Sáng",IF(MID(K5045,2,7)-MID($L$2,2,7)&gt;0,"Trễ",""),IF(MID(K5045,2,7)-MID($Q$2,2,7)&gt;0,"Trễ","")),"")</f>
        <v/>
      </c>
      <c r="M5045" t="str">
        <f>IFERROR(IF($N$5="Sáng",MID(K5045,2,7)-MID($L$2,2,7),MID(K5045,2,7)-MID($Q$2,2,7)),"")</f>
        <v/>
      </c>
      <c r="Q5045" t="str">
        <f>IF(B5045&lt;&gt;"",IF(AND(P5045="",F5045=""),"Không phép ",""),"")</f>
        <v/>
      </c>
      <c r="R5045" t="str">
        <f>UPPER(B5045)</f>
        <v/>
      </c>
      <c r="T5045" t="str">
        <f>IFERROR(IF(J5045&lt;&gt;"", INDEX($S$5:$S$1433, MATCH(J5045, $E$5:$E$1433, 0)),""),"")</f>
        <v/>
      </c>
      <c r="V5045" t="str">
        <f>IFERROR(IF(J5045&lt;&gt;"", INDEX($U$5:$U$1433, MATCH(J5045, $E$5:$E$1433, 0)),""),"")</f>
        <v/>
      </c>
    </row>
    <row r="5046">
      <c r="A5046" t="str">
        <f>IF(B5046&lt;&gt;"",A5045+1,"")</f>
        <v/>
      </c>
      <c r="F5046" t="str">
        <f>IFERROR(IF(VLOOKUP(E5046,J:J,1,0)=E5046,"X",""),"")</f>
        <v/>
      </c>
      <c r="G5046" t="str">
        <f>IF(J5046&lt;&gt;"", INDEX($C$5:$C$1433, MATCH(J5046, $E$5:$E$1433, 0)),"")</f>
        <v/>
      </c>
      <c r="H5046" t="str">
        <f>IF(J5046&lt;&gt;"", INDEX($D$5:$D$1433, MATCH(J5046, $E$5:$E$1433, 0)),"")</f>
        <v/>
      </c>
      <c r="I5046" t="str">
        <f>IFERROR(IF(J5046&lt;&gt;"", INDEX($B$5:$B$1433, MATCH(J5046, $E$5:$E$1433, 0)),""),"SAI")</f>
        <v/>
      </c>
      <c r="L5046" t="str">
        <f>IFERROR(IF($N$5="Sáng",IF(MID(K5046,2,7)-MID($L$2,2,7)&gt;0,"Trễ",""),IF(MID(K5046,2,7)-MID($Q$2,2,7)&gt;0,"Trễ","")),"")</f>
        <v/>
      </c>
      <c r="M5046" t="str">
        <f>IFERROR(IF($N$5="Sáng",MID(K5046,2,7)-MID($L$2,2,7),MID(K5046,2,7)-MID($Q$2,2,7)),"")</f>
        <v/>
      </c>
      <c r="Q5046" t="str">
        <f>IF(B5046&lt;&gt;"",IF(AND(P5046="",F5046=""),"Không phép ",""),"")</f>
        <v/>
      </c>
      <c r="R5046" t="str">
        <f>UPPER(B5046)</f>
        <v/>
      </c>
      <c r="T5046" t="str">
        <f>IFERROR(IF(J5046&lt;&gt;"", INDEX($S$5:$S$1433, MATCH(J5046, $E$5:$E$1433, 0)),""),"")</f>
        <v/>
      </c>
      <c r="V5046" t="str">
        <f>IFERROR(IF(J5046&lt;&gt;"", INDEX($U$5:$U$1433, MATCH(J5046, $E$5:$E$1433, 0)),""),"")</f>
        <v/>
      </c>
    </row>
    <row r="5047">
      <c r="A5047" t="str">
        <f>IF(B5047&lt;&gt;"",A5046+1,"")</f>
        <v/>
      </c>
      <c r="F5047" t="str">
        <f>IFERROR(IF(VLOOKUP(E5047,J:J,1,0)=E5047,"X",""),"")</f>
        <v/>
      </c>
      <c r="G5047" t="str">
        <f>IF(J5047&lt;&gt;"", INDEX($C$5:$C$1433, MATCH(J5047, $E$5:$E$1433, 0)),"")</f>
        <v/>
      </c>
      <c r="H5047" t="str">
        <f>IF(J5047&lt;&gt;"", INDEX($D$5:$D$1433, MATCH(J5047, $E$5:$E$1433, 0)),"")</f>
        <v/>
      </c>
      <c r="I5047" t="str">
        <f>IFERROR(IF(J5047&lt;&gt;"", INDEX($B$5:$B$1433, MATCH(J5047, $E$5:$E$1433, 0)),""),"SAI")</f>
        <v/>
      </c>
      <c r="L5047" t="str">
        <f>IFERROR(IF($N$5="Sáng",IF(MID(K5047,2,7)-MID($L$2,2,7)&gt;0,"Trễ",""),IF(MID(K5047,2,7)-MID($Q$2,2,7)&gt;0,"Trễ","")),"")</f>
        <v/>
      </c>
      <c r="M5047" t="str">
        <f>IFERROR(IF($N$5="Sáng",MID(K5047,2,7)-MID($L$2,2,7),MID(K5047,2,7)-MID($Q$2,2,7)),"")</f>
        <v/>
      </c>
      <c r="Q5047" t="str">
        <f>IF(B5047&lt;&gt;"",IF(AND(P5047="",F5047=""),"Không phép ",""),"")</f>
        <v/>
      </c>
      <c r="R5047" t="str">
        <f>UPPER(B5047)</f>
        <v/>
      </c>
      <c r="T5047" t="str">
        <f>IFERROR(IF(J5047&lt;&gt;"", INDEX($S$5:$S$1433, MATCH(J5047, $E$5:$E$1433, 0)),""),"")</f>
        <v/>
      </c>
      <c r="V5047" t="str">
        <f>IFERROR(IF(J5047&lt;&gt;"", INDEX($U$5:$U$1433, MATCH(J5047, $E$5:$E$1433, 0)),""),"")</f>
        <v/>
      </c>
    </row>
    <row r="5048">
      <c r="A5048" t="str">
        <f>IF(B5048&lt;&gt;"",A5047+1,"")</f>
        <v/>
      </c>
      <c r="F5048" t="str">
        <f>IFERROR(IF(VLOOKUP(E5048,J:J,1,0)=E5048,"X",""),"")</f>
        <v/>
      </c>
      <c r="G5048" t="str">
        <f>IF(J5048&lt;&gt;"", INDEX($C$5:$C$1433, MATCH(J5048, $E$5:$E$1433, 0)),"")</f>
        <v/>
      </c>
      <c r="H5048" t="str">
        <f>IF(J5048&lt;&gt;"", INDEX($D$5:$D$1433, MATCH(J5048, $E$5:$E$1433, 0)),"")</f>
        <v/>
      </c>
      <c r="I5048" t="str">
        <f>IFERROR(IF(J5048&lt;&gt;"", INDEX($B$5:$B$1433, MATCH(J5048, $E$5:$E$1433, 0)),""),"SAI")</f>
        <v/>
      </c>
      <c r="L5048" t="str">
        <f>IFERROR(IF($N$5="Sáng",IF(MID(K5048,2,7)-MID($L$2,2,7)&gt;0,"Trễ",""),IF(MID(K5048,2,7)-MID($Q$2,2,7)&gt;0,"Trễ","")),"")</f>
        <v/>
      </c>
      <c r="M5048" t="str">
        <f>IFERROR(IF($N$5="Sáng",MID(K5048,2,7)-MID($L$2,2,7),MID(K5048,2,7)-MID($Q$2,2,7)),"")</f>
        <v/>
      </c>
      <c r="Q5048" t="str">
        <f>IF(B5048&lt;&gt;"",IF(AND(P5048="",F5048=""),"Không phép ",""),"")</f>
        <v/>
      </c>
      <c r="R5048" t="str">
        <f>UPPER(B5048)</f>
        <v/>
      </c>
      <c r="T5048" t="str">
        <f>IFERROR(IF(J5048&lt;&gt;"", INDEX($S$5:$S$1433, MATCH(J5048, $E$5:$E$1433, 0)),""),"")</f>
        <v/>
      </c>
      <c r="V5048" t="str">
        <f>IFERROR(IF(J5048&lt;&gt;"", INDEX($U$5:$U$1433, MATCH(J5048, $E$5:$E$1433, 0)),""),"")</f>
        <v/>
      </c>
    </row>
    <row r="5049">
      <c r="A5049" t="str">
        <f>IF(B5049&lt;&gt;"",A5048+1,"")</f>
        <v/>
      </c>
      <c r="F5049" t="str">
        <f>IFERROR(IF(VLOOKUP(E5049,J:J,1,0)=E5049,"X",""),"")</f>
        <v/>
      </c>
      <c r="G5049" t="str">
        <f>IF(J5049&lt;&gt;"", INDEX($C$5:$C$1433, MATCH(J5049, $E$5:$E$1433, 0)),"")</f>
        <v/>
      </c>
      <c r="H5049" t="str">
        <f>IF(J5049&lt;&gt;"", INDEX($D$5:$D$1433, MATCH(J5049, $E$5:$E$1433, 0)),"")</f>
        <v/>
      </c>
      <c r="I5049" t="str">
        <f>IFERROR(IF(J5049&lt;&gt;"", INDEX($B$5:$B$1433, MATCH(J5049, $E$5:$E$1433, 0)),""),"SAI")</f>
        <v/>
      </c>
      <c r="L5049" t="str">
        <f>IFERROR(IF($N$5="Sáng",IF(MID(K5049,2,7)-MID($L$2,2,7)&gt;0,"Trễ",""),IF(MID(K5049,2,7)-MID($Q$2,2,7)&gt;0,"Trễ","")),"")</f>
        <v/>
      </c>
      <c r="M5049" t="str">
        <f>IFERROR(IF($N$5="Sáng",MID(K5049,2,7)-MID($L$2,2,7),MID(K5049,2,7)-MID($Q$2,2,7)),"")</f>
        <v/>
      </c>
      <c r="Q5049" t="str">
        <f>IF(B5049&lt;&gt;"",IF(AND(P5049="",F5049=""),"Không phép ",""),"")</f>
        <v/>
      </c>
      <c r="R5049" t="str">
        <f>UPPER(B5049)</f>
        <v/>
      </c>
      <c r="T5049" t="str">
        <f>IFERROR(IF(J5049&lt;&gt;"", INDEX($S$5:$S$1433, MATCH(J5049, $E$5:$E$1433, 0)),""),"")</f>
        <v/>
      </c>
      <c r="V5049" t="str">
        <f>IFERROR(IF(J5049&lt;&gt;"", INDEX($U$5:$U$1433, MATCH(J5049, $E$5:$E$1433, 0)),""),"")</f>
        <v/>
      </c>
    </row>
    <row r="5050">
      <c r="A5050" t="str">
        <f>IF(B5050&lt;&gt;"",A5049+1,"")</f>
        <v/>
      </c>
      <c r="F5050" t="str">
        <f>IFERROR(IF(VLOOKUP(E5050,J:J,1,0)=E5050,"X",""),"")</f>
        <v/>
      </c>
      <c r="G5050" t="str">
        <f>IF(J5050&lt;&gt;"", INDEX($C$5:$C$1433, MATCH(J5050, $E$5:$E$1433, 0)),"")</f>
        <v/>
      </c>
      <c r="H5050" t="str">
        <f>IF(J5050&lt;&gt;"", INDEX($D$5:$D$1433, MATCH(J5050, $E$5:$E$1433, 0)),"")</f>
        <v/>
      </c>
      <c r="I5050" t="str">
        <f>IFERROR(IF(J5050&lt;&gt;"", INDEX($B$5:$B$1433, MATCH(J5050, $E$5:$E$1433, 0)),""),"SAI")</f>
        <v/>
      </c>
      <c r="L5050" t="str">
        <f>IFERROR(IF($N$5="Sáng",IF(MID(K5050,2,7)-MID($L$2,2,7)&gt;0,"Trễ",""),IF(MID(K5050,2,7)-MID($Q$2,2,7)&gt;0,"Trễ","")),"")</f>
        <v/>
      </c>
      <c r="M5050" t="str">
        <f>IFERROR(IF($N$5="Sáng",MID(K5050,2,7)-MID($L$2,2,7),MID(K5050,2,7)-MID($Q$2,2,7)),"")</f>
        <v/>
      </c>
      <c r="Q5050" t="str">
        <f>IF(B5050&lt;&gt;"",IF(AND(P5050="",F5050=""),"Không phép ",""),"")</f>
        <v/>
      </c>
      <c r="R5050" t="str">
        <f>UPPER(B5050)</f>
        <v/>
      </c>
      <c r="T5050" t="str">
        <f>IFERROR(IF(J5050&lt;&gt;"", INDEX($S$5:$S$1433, MATCH(J5050, $E$5:$E$1433, 0)),""),"")</f>
        <v/>
      </c>
      <c r="V5050" t="str">
        <f>IFERROR(IF(J5050&lt;&gt;"", INDEX($U$5:$U$1433, MATCH(J5050, $E$5:$E$1433, 0)),""),"")</f>
        <v/>
      </c>
    </row>
    <row r="5051">
      <c r="A5051" t="str">
        <f>IF(B5051&lt;&gt;"",A5050+1,"")</f>
        <v/>
      </c>
      <c r="F5051" t="str">
        <f>IFERROR(IF(VLOOKUP(E5051,J:J,1,0)=E5051,"X",""),"")</f>
        <v/>
      </c>
      <c r="G5051" t="str">
        <f>IF(J5051&lt;&gt;"", INDEX($C$5:$C$1433, MATCH(J5051, $E$5:$E$1433, 0)),"")</f>
        <v/>
      </c>
      <c r="H5051" t="str">
        <f>IF(J5051&lt;&gt;"", INDEX($D$5:$D$1433, MATCH(J5051, $E$5:$E$1433, 0)),"")</f>
        <v/>
      </c>
      <c r="I5051" t="str">
        <f>IFERROR(IF(J5051&lt;&gt;"", INDEX($B$5:$B$1433, MATCH(J5051, $E$5:$E$1433, 0)),""),"SAI")</f>
        <v/>
      </c>
      <c r="L5051" t="str">
        <f>IFERROR(IF($N$5="Sáng",IF(MID(K5051,2,7)-MID($L$2,2,7)&gt;0,"Trễ",""),IF(MID(K5051,2,7)-MID($Q$2,2,7)&gt;0,"Trễ","")),"")</f>
        <v/>
      </c>
      <c r="M5051" t="str">
        <f>IFERROR(IF($N$5="Sáng",MID(K5051,2,7)-MID($L$2,2,7),MID(K5051,2,7)-MID($Q$2,2,7)),"")</f>
        <v/>
      </c>
      <c r="Q5051" t="str">
        <f>IF(B5051&lt;&gt;"",IF(AND(P5051="",F5051=""),"Không phép ",""),"")</f>
        <v/>
      </c>
      <c r="R5051" t="str">
        <f>UPPER(B5051)</f>
        <v/>
      </c>
      <c r="T5051" t="str">
        <f>IFERROR(IF(J5051&lt;&gt;"", INDEX($S$5:$S$1433, MATCH(J5051, $E$5:$E$1433, 0)),""),"")</f>
        <v/>
      </c>
      <c r="V5051" t="str">
        <f>IFERROR(IF(J5051&lt;&gt;"", INDEX($U$5:$U$1433, MATCH(J5051, $E$5:$E$1433, 0)),""),"")</f>
        <v/>
      </c>
    </row>
    <row r="5052">
      <c r="A5052" t="str">
        <f>IF(B5052&lt;&gt;"",A5051+1,"")</f>
        <v/>
      </c>
      <c r="F5052" t="str">
        <f>IFERROR(IF(VLOOKUP(E5052,J:J,1,0)=E5052,"X",""),"")</f>
        <v/>
      </c>
      <c r="G5052" t="str">
        <f>IF(J5052&lt;&gt;"", INDEX($C$5:$C$1433, MATCH(J5052, $E$5:$E$1433, 0)),"")</f>
        <v/>
      </c>
      <c r="H5052" t="str">
        <f>IF(J5052&lt;&gt;"", INDEX($D$5:$D$1433, MATCH(J5052, $E$5:$E$1433, 0)),"")</f>
        <v/>
      </c>
      <c r="I5052" t="str">
        <f>IFERROR(IF(J5052&lt;&gt;"", INDEX($B$5:$B$1433, MATCH(J5052, $E$5:$E$1433, 0)),""),"SAI")</f>
        <v/>
      </c>
      <c r="L5052" t="str">
        <f>IFERROR(IF($N$5="Sáng",IF(MID(K5052,2,7)-MID($L$2,2,7)&gt;0,"Trễ",""),IF(MID(K5052,2,7)-MID($Q$2,2,7)&gt;0,"Trễ","")),"")</f>
        <v/>
      </c>
      <c r="M5052" t="str">
        <f>IFERROR(IF($N$5="Sáng",MID(K5052,2,7)-MID($L$2,2,7),MID(K5052,2,7)-MID($Q$2,2,7)),"")</f>
        <v/>
      </c>
      <c r="Q5052" t="str">
        <f>IF(B5052&lt;&gt;"",IF(AND(P5052="",F5052=""),"Không phép ",""),"")</f>
        <v/>
      </c>
      <c r="R5052" t="str">
        <f>UPPER(B5052)</f>
        <v/>
      </c>
      <c r="T5052" t="str">
        <f>IFERROR(IF(J5052&lt;&gt;"", INDEX($S$5:$S$1433, MATCH(J5052, $E$5:$E$1433, 0)),""),"")</f>
        <v/>
      </c>
      <c r="V5052" t="str">
        <f>IFERROR(IF(J5052&lt;&gt;"", INDEX($U$5:$U$1433, MATCH(J5052, $E$5:$E$1433, 0)),""),"")</f>
        <v/>
      </c>
    </row>
    <row r="5053">
      <c r="A5053" t="str">
        <f>IF(B5053&lt;&gt;"",A5052+1,"")</f>
        <v/>
      </c>
      <c r="F5053" t="str">
        <f>IFERROR(IF(VLOOKUP(E5053,J:J,1,0)=E5053,"X",""),"")</f>
        <v/>
      </c>
      <c r="G5053" t="str">
        <f>IF(J5053&lt;&gt;"", INDEX($C$5:$C$1433, MATCH(J5053, $E$5:$E$1433, 0)),"")</f>
        <v/>
      </c>
      <c r="H5053" t="str">
        <f>IF(J5053&lt;&gt;"", INDEX($D$5:$D$1433, MATCH(J5053, $E$5:$E$1433, 0)),"")</f>
        <v/>
      </c>
      <c r="I5053" t="str">
        <f>IFERROR(IF(J5053&lt;&gt;"", INDEX($B$5:$B$1433, MATCH(J5053, $E$5:$E$1433, 0)),""),"SAI")</f>
        <v/>
      </c>
      <c r="L5053" t="str">
        <f>IFERROR(IF($N$5="Sáng",IF(MID(K5053,2,7)-MID($L$2,2,7)&gt;0,"Trễ",""),IF(MID(K5053,2,7)-MID($Q$2,2,7)&gt;0,"Trễ","")),"")</f>
        <v/>
      </c>
      <c r="M5053" t="str">
        <f>IFERROR(IF($N$5="Sáng",MID(K5053,2,7)-MID($L$2,2,7),MID(K5053,2,7)-MID($Q$2,2,7)),"")</f>
        <v/>
      </c>
      <c r="Q5053" t="str">
        <f>IF(B5053&lt;&gt;"",IF(AND(P5053="",F5053=""),"Không phép ",""),"")</f>
        <v/>
      </c>
      <c r="R5053" t="str">
        <f>UPPER(B5053)</f>
        <v/>
      </c>
      <c r="T5053" t="str">
        <f>IFERROR(IF(J5053&lt;&gt;"", INDEX($S$5:$S$1433, MATCH(J5053, $E$5:$E$1433, 0)),""),"")</f>
        <v/>
      </c>
      <c r="V5053" t="str">
        <f>IFERROR(IF(J5053&lt;&gt;"", INDEX($U$5:$U$1433, MATCH(J5053, $E$5:$E$1433, 0)),""),"")</f>
        <v/>
      </c>
    </row>
    <row r="5054">
      <c r="A5054" t="str">
        <f>IF(B5054&lt;&gt;"",A5053+1,"")</f>
        <v/>
      </c>
      <c r="F5054" t="str">
        <f>IFERROR(IF(VLOOKUP(E5054,J:J,1,0)=E5054,"X",""),"")</f>
        <v/>
      </c>
      <c r="G5054" t="str">
        <f>IF(J5054&lt;&gt;"", INDEX($C$5:$C$1433, MATCH(J5054, $E$5:$E$1433, 0)),"")</f>
        <v/>
      </c>
      <c r="H5054" t="str">
        <f>IF(J5054&lt;&gt;"", INDEX($D$5:$D$1433, MATCH(J5054, $E$5:$E$1433, 0)),"")</f>
        <v/>
      </c>
      <c r="I5054" t="str">
        <f>IFERROR(IF(J5054&lt;&gt;"", INDEX($B$5:$B$1433, MATCH(J5054, $E$5:$E$1433, 0)),""),"SAI")</f>
        <v/>
      </c>
      <c r="L5054" t="str">
        <f>IFERROR(IF($N$5="Sáng",IF(MID(K5054,2,7)-MID($L$2,2,7)&gt;0,"Trễ",""),IF(MID(K5054,2,7)-MID($Q$2,2,7)&gt;0,"Trễ","")),"")</f>
        <v/>
      </c>
      <c r="M5054" t="str">
        <f>IFERROR(IF($N$5="Sáng",MID(K5054,2,7)-MID($L$2,2,7),MID(K5054,2,7)-MID($Q$2,2,7)),"")</f>
        <v/>
      </c>
      <c r="Q5054" t="str">
        <f>IF(B5054&lt;&gt;"",IF(AND(P5054="",F5054=""),"Không phép ",""),"")</f>
        <v/>
      </c>
      <c r="R5054" t="str">
        <f>UPPER(B5054)</f>
        <v/>
      </c>
      <c r="T5054" t="str">
        <f>IFERROR(IF(J5054&lt;&gt;"", INDEX($S$5:$S$1433, MATCH(J5054, $E$5:$E$1433, 0)),""),"")</f>
        <v/>
      </c>
      <c r="V5054" t="str">
        <f>IFERROR(IF(J5054&lt;&gt;"", INDEX($U$5:$U$1433, MATCH(J5054, $E$5:$E$1433, 0)),""),"")</f>
        <v/>
      </c>
    </row>
    <row r="5055">
      <c r="A5055" t="str">
        <f>IF(B5055&lt;&gt;"",A5054+1,"")</f>
        <v/>
      </c>
      <c r="F5055" t="str">
        <f>IFERROR(IF(VLOOKUP(E5055,J:J,1,0)=E5055,"X",""),"")</f>
        <v/>
      </c>
      <c r="G5055" t="str">
        <f>IF(J5055&lt;&gt;"", INDEX($C$5:$C$1433, MATCH(J5055, $E$5:$E$1433, 0)),"")</f>
        <v/>
      </c>
      <c r="H5055" t="str">
        <f>IF(J5055&lt;&gt;"", INDEX($D$5:$D$1433, MATCH(J5055, $E$5:$E$1433, 0)),"")</f>
        <v/>
      </c>
      <c r="I5055" t="str">
        <f>IFERROR(IF(J5055&lt;&gt;"", INDEX($B$5:$B$1433, MATCH(J5055, $E$5:$E$1433, 0)),""),"SAI")</f>
        <v/>
      </c>
      <c r="L5055" t="str">
        <f>IFERROR(IF($N$5="Sáng",IF(MID(K5055,2,7)-MID($L$2,2,7)&gt;0,"Trễ",""),IF(MID(K5055,2,7)-MID($Q$2,2,7)&gt;0,"Trễ","")),"")</f>
        <v/>
      </c>
      <c r="M5055" t="str">
        <f>IFERROR(IF($N$5="Sáng",MID(K5055,2,7)-MID($L$2,2,7),MID(K5055,2,7)-MID($Q$2,2,7)),"")</f>
        <v/>
      </c>
      <c r="Q5055" t="str">
        <f>IF(B5055&lt;&gt;"",IF(AND(P5055="",F5055=""),"Không phép ",""),"")</f>
        <v/>
      </c>
      <c r="R5055" t="str">
        <f>UPPER(B5055)</f>
        <v/>
      </c>
      <c r="T5055" t="str">
        <f>IFERROR(IF(J5055&lt;&gt;"", INDEX($S$5:$S$1433, MATCH(J5055, $E$5:$E$1433, 0)),""),"")</f>
        <v/>
      </c>
      <c r="V5055" t="str">
        <f>IFERROR(IF(J5055&lt;&gt;"", INDEX($U$5:$U$1433, MATCH(J5055, $E$5:$E$1433, 0)),""),"")</f>
        <v/>
      </c>
    </row>
    <row r="5056">
      <c r="A5056" t="str">
        <f>IF(B5056&lt;&gt;"",A5055+1,"")</f>
        <v/>
      </c>
      <c r="F5056" t="str">
        <f>IFERROR(IF(VLOOKUP(E5056,J:J,1,0)=E5056,"X",""),"")</f>
        <v/>
      </c>
      <c r="G5056" t="str">
        <f>IF(J5056&lt;&gt;"", INDEX($C$5:$C$1433, MATCH(J5056, $E$5:$E$1433, 0)),"")</f>
        <v/>
      </c>
      <c r="H5056" t="str">
        <f>IF(J5056&lt;&gt;"", INDEX($D$5:$D$1433, MATCH(J5056, $E$5:$E$1433, 0)),"")</f>
        <v/>
      </c>
      <c r="I5056" t="str">
        <f>IFERROR(IF(J5056&lt;&gt;"", INDEX($B$5:$B$1433, MATCH(J5056, $E$5:$E$1433, 0)),""),"SAI")</f>
        <v/>
      </c>
      <c r="L5056" t="str">
        <f>IFERROR(IF($N$5="Sáng",IF(MID(K5056,2,7)-MID($L$2,2,7)&gt;0,"Trễ",""),IF(MID(K5056,2,7)-MID($Q$2,2,7)&gt;0,"Trễ","")),"")</f>
        <v/>
      </c>
      <c r="M5056" t="str">
        <f>IFERROR(IF($N$5="Sáng",MID(K5056,2,7)-MID($L$2,2,7),MID(K5056,2,7)-MID($Q$2,2,7)),"")</f>
        <v/>
      </c>
      <c r="Q5056" t="str">
        <f>IF(B5056&lt;&gt;"",IF(AND(P5056="",F5056=""),"Không phép ",""),"")</f>
        <v/>
      </c>
      <c r="R5056" t="str">
        <f>UPPER(B5056)</f>
        <v/>
      </c>
      <c r="T5056" t="str">
        <f>IFERROR(IF(J5056&lt;&gt;"", INDEX($S$5:$S$1433, MATCH(J5056, $E$5:$E$1433, 0)),""),"")</f>
        <v/>
      </c>
      <c r="V5056" t="str">
        <f>IFERROR(IF(J5056&lt;&gt;"", INDEX($U$5:$U$1433, MATCH(J5056, $E$5:$E$1433, 0)),""),"")</f>
        <v/>
      </c>
    </row>
    <row r="5057">
      <c r="A5057" t="str">
        <f>IF(B5057&lt;&gt;"",A5056+1,"")</f>
        <v/>
      </c>
      <c r="F5057" t="str">
        <f>IFERROR(IF(VLOOKUP(E5057,J:J,1,0)=E5057,"X",""),"")</f>
        <v/>
      </c>
      <c r="G5057" t="str">
        <f>IF(J5057&lt;&gt;"", INDEX($C$5:$C$1433, MATCH(J5057, $E$5:$E$1433, 0)),"")</f>
        <v/>
      </c>
      <c r="H5057" t="str">
        <f>IF(J5057&lt;&gt;"", INDEX($D$5:$D$1433, MATCH(J5057, $E$5:$E$1433, 0)),"")</f>
        <v/>
      </c>
      <c r="I5057" t="str">
        <f>IFERROR(IF(J5057&lt;&gt;"", INDEX($B$5:$B$1433, MATCH(J5057, $E$5:$E$1433, 0)),""),"SAI")</f>
        <v/>
      </c>
      <c r="L5057" t="str">
        <f>IFERROR(IF($N$5="Sáng",IF(MID(K5057,2,7)-MID($L$2,2,7)&gt;0,"Trễ",""),IF(MID(K5057,2,7)-MID($Q$2,2,7)&gt;0,"Trễ","")),"")</f>
        <v/>
      </c>
      <c r="M5057" t="str">
        <f>IFERROR(IF($N$5="Sáng",MID(K5057,2,7)-MID($L$2,2,7),MID(K5057,2,7)-MID($Q$2,2,7)),"")</f>
        <v/>
      </c>
      <c r="Q5057" t="str">
        <f>IF(B5057&lt;&gt;"",IF(AND(P5057="",F5057=""),"Không phép ",""),"")</f>
        <v/>
      </c>
      <c r="R5057" t="str">
        <f>UPPER(B5057)</f>
        <v/>
      </c>
      <c r="T5057" t="str">
        <f>IFERROR(IF(J5057&lt;&gt;"", INDEX($S$5:$S$1433, MATCH(J5057, $E$5:$E$1433, 0)),""),"")</f>
        <v/>
      </c>
      <c r="V5057" t="str">
        <f>IFERROR(IF(J5057&lt;&gt;"", INDEX($U$5:$U$1433, MATCH(J5057, $E$5:$E$1433, 0)),""),"")</f>
        <v/>
      </c>
    </row>
    <row r="5058">
      <c r="A5058" t="str">
        <f>IF(B5058&lt;&gt;"",A5057+1,"")</f>
        <v/>
      </c>
      <c r="F5058" t="str">
        <f>IFERROR(IF(VLOOKUP(E5058,J:J,1,0)=E5058,"X",""),"")</f>
        <v/>
      </c>
      <c r="G5058" t="str">
        <f>IF(J5058&lt;&gt;"", INDEX($C$5:$C$1433, MATCH(J5058, $E$5:$E$1433, 0)),"")</f>
        <v/>
      </c>
      <c r="H5058" t="str">
        <f>IF(J5058&lt;&gt;"", INDEX($D$5:$D$1433, MATCH(J5058, $E$5:$E$1433, 0)),"")</f>
        <v/>
      </c>
      <c r="I5058" t="str">
        <f>IFERROR(IF(J5058&lt;&gt;"", INDEX($B$5:$B$1433, MATCH(J5058, $E$5:$E$1433, 0)),""),"SAI")</f>
        <v/>
      </c>
      <c r="L5058" t="str">
        <f>IFERROR(IF($N$5="Sáng",IF(MID(K5058,2,7)-MID($L$2,2,7)&gt;0,"Trễ",""),IF(MID(K5058,2,7)-MID($Q$2,2,7)&gt;0,"Trễ","")),"")</f>
        <v/>
      </c>
      <c r="M5058" t="str">
        <f>IFERROR(IF($N$5="Sáng",MID(K5058,2,7)-MID($L$2,2,7),MID(K5058,2,7)-MID($Q$2,2,7)),"")</f>
        <v/>
      </c>
      <c r="Q5058" t="str">
        <f>IF(B5058&lt;&gt;"",IF(AND(P5058="",F5058=""),"Không phép ",""),"")</f>
        <v/>
      </c>
      <c r="R5058" t="str">
        <f>UPPER(B5058)</f>
        <v/>
      </c>
      <c r="T5058" t="str">
        <f>IFERROR(IF(J5058&lt;&gt;"", INDEX($S$5:$S$1433, MATCH(J5058, $E$5:$E$1433, 0)),""),"")</f>
        <v/>
      </c>
      <c r="V5058" t="str">
        <f>IFERROR(IF(J5058&lt;&gt;"", INDEX($U$5:$U$1433, MATCH(J5058, $E$5:$E$1433, 0)),""),"")</f>
        <v/>
      </c>
    </row>
    <row r="5059">
      <c r="A5059" t="str">
        <f>IF(B5059&lt;&gt;"",A5058+1,"")</f>
        <v/>
      </c>
      <c r="F5059" t="str">
        <f>IFERROR(IF(VLOOKUP(E5059,J:J,1,0)=E5059,"X",""),"")</f>
        <v/>
      </c>
      <c r="G5059" t="str">
        <f>IF(J5059&lt;&gt;"", INDEX($C$5:$C$1433, MATCH(J5059, $E$5:$E$1433, 0)),"")</f>
        <v/>
      </c>
      <c r="H5059" t="str">
        <f>IF(J5059&lt;&gt;"", INDEX($D$5:$D$1433, MATCH(J5059, $E$5:$E$1433, 0)),"")</f>
        <v/>
      </c>
      <c r="I5059" t="str">
        <f>IFERROR(IF(J5059&lt;&gt;"", INDEX($B$5:$B$1433, MATCH(J5059, $E$5:$E$1433, 0)),""),"SAI")</f>
        <v/>
      </c>
      <c r="L5059" t="str">
        <f>IFERROR(IF($N$5="Sáng",IF(MID(K5059,2,7)-MID($L$2,2,7)&gt;0,"Trễ",""),IF(MID(K5059,2,7)-MID($Q$2,2,7)&gt;0,"Trễ","")),"")</f>
        <v/>
      </c>
      <c r="M5059" t="str">
        <f>IFERROR(IF($N$5="Sáng",MID(K5059,2,7)-MID($L$2,2,7),MID(K5059,2,7)-MID($Q$2,2,7)),"")</f>
        <v/>
      </c>
      <c r="Q5059" t="str">
        <f>IF(B5059&lt;&gt;"",IF(AND(P5059="",F5059=""),"Không phép ",""),"")</f>
        <v/>
      </c>
      <c r="R5059" t="str">
        <f>UPPER(B5059)</f>
        <v/>
      </c>
      <c r="T5059" t="str">
        <f>IFERROR(IF(J5059&lt;&gt;"", INDEX($S$5:$S$1433, MATCH(J5059, $E$5:$E$1433, 0)),""),"")</f>
        <v/>
      </c>
      <c r="V5059" t="str">
        <f>IFERROR(IF(J5059&lt;&gt;"", INDEX($U$5:$U$1433, MATCH(J5059, $E$5:$E$1433, 0)),""),"")</f>
        <v/>
      </c>
    </row>
    <row r="5060">
      <c r="A5060" t="str">
        <f>IF(B5060&lt;&gt;"",A5059+1,"")</f>
        <v/>
      </c>
      <c r="F5060" t="str">
        <f>IFERROR(IF(VLOOKUP(E5060,J:J,1,0)=E5060,"X",""),"")</f>
        <v/>
      </c>
      <c r="G5060" t="str">
        <f>IF(J5060&lt;&gt;"", INDEX($C$5:$C$1433, MATCH(J5060, $E$5:$E$1433, 0)),"")</f>
        <v/>
      </c>
      <c r="H5060" t="str">
        <f>IF(J5060&lt;&gt;"", INDEX($D$5:$D$1433, MATCH(J5060, $E$5:$E$1433, 0)),"")</f>
        <v/>
      </c>
      <c r="I5060" t="str">
        <f>IFERROR(IF(J5060&lt;&gt;"", INDEX($B$5:$B$1433, MATCH(J5060, $E$5:$E$1433, 0)),""),"SAI")</f>
        <v/>
      </c>
      <c r="L5060" t="str">
        <f>IFERROR(IF($N$5="Sáng",IF(MID(K5060,2,7)-MID($L$2,2,7)&gt;0,"Trễ",""),IF(MID(K5060,2,7)-MID($Q$2,2,7)&gt;0,"Trễ","")),"")</f>
        <v/>
      </c>
      <c r="M5060" t="str">
        <f>IFERROR(IF($N$5="Sáng",MID(K5060,2,7)-MID($L$2,2,7),MID(K5060,2,7)-MID($Q$2,2,7)),"")</f>
        <v/>
      </c>
      <c r="Q5060" t="str">
        <f>IF(B5060&lt;&gt;"",IF(AND(P5060="",F5060=""),"Không phép ",""),"")</f>
        <v/>
      </c>
      <c r="R5060" t="str">
        <f>UPPER(B5060)</f>
        <v/>
      </c>
      <c r="T5060" t="str">
        <f>IFERROR(IF(J5060&lt;&gt;"", INDEX($S$5:$S$1433, MATCH(J5060, $E$5:$E$1433, 0)),""),"")</f>
        <v/>
      </c>
      <c r="V5060" t="str">
        <f>IFERROR(IF(J5060&lt;&gt;"", INDEX($U$5:$U$1433, MATCH(J5060, $E$5:$E$1433, 0)),""),"")</f>
        <v/>
      </c>
    </row>
    <row r="5061">
      <c r="A5061" t="str">
        <f>IF(B5061&lt;&gt;"",A5060+1,"")</f>
        <v/>
      </c>
      <c r="F5061" t="str">
        <f>IFERROR(IF(VLOOKUP(E5061,J:J,1,0)=E5061,"X",""),"")</f>
        <v/>
      </c>
      <c r="G5061" t="str">
        <f>IF(J5061&lt;&gt;"", INDEX($C$5:$C$1433, MATCH(J5061, $E$5:$E$1433, 0)),"")</f>
        <v/>
      </c>
      <c r="H5061" t="str">
        <f>IF(J5061&lt;&gt;"", INDEX($D$5:$D$1433, MATCH(J5061, $E$5:$E$1433, 0)),"")</f>
        <v/>
      </c>
      <c r="I5061" t="str">
        <f>IFERROR(IF(J5061&lt;&gt;"", INDEX($B$5:$B$1433, MATCH(J5061, $E$5:$E$1433, 0)),""),"SAI")</f>
        <v/>
      </c>
      <c r="L5061" t="str">
        <f>IFERROR(IF($N$5="Sáng",IF(MID(K5061,2,7)-MID($L$2,2,7)&gt;0,"Trễ",""),IF(MID(K5061,2,7)-MID($Q$2,2,7)&gt;0,"Trễ","")),"")</f>
        <v/>
      </c>
      <c r="M5061" t="str">
        <f>IFERROR(IF($N$5="Sáng",MID(K5061,2,7)-MID($L$2,2,7),MID(K5061,2,7)-MID($Q$2,2,7)),"")</f>
        <v/>
      </c>
      <c r="Q5061" t="str">
        <f>IF(B5061&lt;&gt;"",IF(AND(P5061="",F5061=""),"Không phép ",""),"")</f>
        <v/>
      </c>
      <c r="R5061" t="str">
        <f>UPPER(B5061)</f>
        <v/>
      </c>
      <c r="T5061" t="str">
        <f>IFERROR(IF(J5061&lt;&gt;"", INDEX($S$5:$S$1433, MATCH(J5061, $E$5:$E$1433, 0)),""),"")</f>
        <v/>
      </c>
      <c r="V5061" t="str">
        <f>IFERROR(IF(J5061&lt;&gt;"", INDEX($U$5:$U$1433, MATCH(J5061, $E$5:$E$1433, 0)),""),"")</f>
        <v/>
      </c>
    </row>
    <row r="5062">
      <c r="A5062" t="str">
        <f>IF(B5062&lt;&gt;"",A5061+1,"")</f>
        <v/>
      </c>
      <c r="F5062" t="str">
        <f>IFERROR(IF(VLOOKUP(E5062,J:J,1,0)=E5062,"X",""),"")</f>
        <v/>
      </c>
      <c r="G5062" t="str">
        <f>IF(J5062&lt;&gt;"", INDEX($C$5:$C$1433, MATCH(J5062, $E$5:$E$1433, 0)),"")</f>
        <v/>
      </c>
      <c r="H5062" t="str">
        <f>IF(J5062&lt;&gt;"", INDEX($D$5:$D$1433, MATCH(J5062, $E$5:$E$1433, 0)),"")</f>
        <v/>
      </c>
      <c r="I5062" t="str">
        <f>IFERROR(IF(J5062&lt;&gt;"", INDEX($B$5:$B$1433, MATCH(J5062, $E$5:$E$1433, 0)),""),"SAI")</f>
        <v/>
      </c>
      <c r="L5062" t="str">
        <f>IFERROR(IF($N$5="Sáng",IF(MID(K5062,2,7)-MID($L$2,2,7)&gt;0,"Trễ",""),IF(MID(K5062,2,7)-MID($Q$2,2,7)&gt;0,"Trễ","")),"")</f>
        <v/>
      </c>
      <c r="M5062" t="str">
        <f>IFERROR(IF($N$5="Sáng",MID(K5062,2,7)-MID($L$2,2,7),MID(K5062,2,7)-MID($Q$2,2,7)),"")</f>
        <v/>
      </c>
      <c r="Q5062" t="str">
        <f>IF(B5062&lt;&gt;"",IF(AND(P5062="",F5062=""),"Không phép ",""),"")</f>
        <v/>
      </c>
      <c r="R5062" t="str">
        <f>UPPER(B5062)</f>
        <v/>
      </c>
      <c r="T5062" t="str">
        <f>IFERROR(IF(J5062&lt;&gt;"", INDEX($S$5:$S$1433, MATCH(J5062, $E$5:$E$1433, 0)),""),"")</f>
        <v/>
      </c>
      <c r="V5062" t="str">
        <f>IFERROR(IF(J5062&lt;&gt;"", INDEX($U$5:$U$1433, MATCH(J5062, $E$5:$E$1433, 0)),""),"")</f>
        <v/>
      </c>
    </row>
    <row r="5063">
      <c r="A5063" t="str">
        <f>IF(B5063&lt;&gt;"",A5062+1,"")</f>
        <v/>
      </c>
      <c r="F5063" t="str">
        <f>IFERROR(IF(VLOOKUP(E5063,J:J,1,0)=E5063,"X",""),"")</f>
        <v/>
      </c>
      <c r="G5063" t="str">
        <f>IF(J5063&lt;&gt;"", INDEX($C$5:$C$1433, MATCH(J5063, $E$5:$E$1433, 0)),"")</f>
        <v/>
      </c>
      <c r="H5063" t="str">
        <f>IF(J5063&lt;&gt;"", INDEX($D$5:$D$1433, MATCH(J5063, $E$5:$E$1433, 0)),"")</f>
        <v/>
      </c>
      <c r="I5063" t="str">
        <f>IFERROR(IF(J5063&lt;&gt;"", INDEX($B$5:$B$1433, MATCH(J5063, $E$5:$E$1433, 0)),""),"SAI")</f>
        <v/>
      </c>
      <c r="L5063" t="str">
        <f>IFERROR(IF($N$5="Sáng",IF(MID(K5063,2,7)-MID($L$2,2,7)&gt;0,"Trễ",""),IF(MID(K5063,2,7)-MID($Q$2,2,7)&gt;0,"Trễ","")),"")</f>
        <v/>
      </c>
      <c r="M5063" t="str">
        <f>IFERROR(IF($N$5="Sáng",MID(K5063,2,7)-MID($L$2,2,7),MID(K5063,2,7)-MID($Q$2,2,7)),"")</f>
        <v/>
      </c>
      <c r="Q5063" t="str">
        <f>IF(B5063&lt;&gt;"",IF(AND(P5063="",F5063=""),"Không phép ",""),"")</f>
        <v/>
      </c>
      <c r="R5063" t="str">
        <f>UPPER(B5063)</f>
        <v/>
      </c>
      <c r="T5063" t="str">
        <f>IFERROR(IF(J5063&lt;&gt;"", INDEX($S$5:$S$1433, MATCH(J5063, $E$5:$E$1433, 0)),""),"")</f>
        <v/>
      </c>
      <c r="V5063" t="str">
        <f>IFERROR(IF(J5063&lt;&gt;"", INDEX($U$5:$U$1433, MATCH(J5063, $E$5:$E$1433, 0)),""),"")</f>
        <v/>
      </c>
    </row>
    <row r="5064">
      <c r="A5064" t="str">
        <f>IF(B5064&lt;&gt;"",A5063+1,"")</f>
        <v/>
      </c>
      <c r="F5064" t="str">
        <f>IFERROR(IF(VLOOKUP(E5064,J:J,1,0)=E5064,"X",""),"")</f>
        <v/>
      </c>
      <c r="G5064" t="str">
        <f>IF(J5064&lt;&gt;"", INDEX($C$5:$C$1433, MATCH(J5064, $E$5:$E$1433, 0)),"")</f>
        <v/>
      </c>
      <c r="H5064" t="str">
        <f>IF(J5064&lt;&gt;"", INDEX($D$5:$D$1433, MATCH(J5064, $E$5:$E$1433, 0)),"")</f>
        <v/>
      </c>
      <c r="I5064" t="str">
        <f>IFERROR(IF(J5064&lt;&gt;"", INDEX($B$5:$B$1433, MATCH(J5064, $E$5:$E$1433, 0)),""),"SAI")</f>
        <v/>
      </c>
      <c r="L5064" t="str">
        <f>IFERROR(IF($N$5="Sáng",IF(MID(K5064,2,7)-MID($L$2,2,7)&gt;0,"Trễ",""),IF(MID(K5064,2,7)-MID($Q$2,2,7)&gt;0,"Trễ","")),"")</f>
        <v/>
      </c>
      <c r="M5064" t="str">
        <f>IFERROR(IF($N$5="Sáng",MID(K5064,2,7)-MID($L$2,2,7),MID(K5064,2,7)-MID($Q$2,2,7)),"")</f>
        <v/>
      </c>
      <c r="Q5064" t="str">
        <f>IF(B5064&lt;&gt;"",IF(AND(P5064="",F5064=""),"Không phép ",""),"")</f>
        <v/>
      </c>
      <c r="R5064" t="str">
        <f>UPPER(B5064)</f>
        <v/>
      </c>
      <c r="T5064" t="str">
        <f>IFERROR(IF(J5064&lt;&gt;"", INDEX($S$5:$S$1433, MATCH(J5064, $E$5:$E$1433, 0)),""),"")</f>
        <v/>
      </c>
      <c r="V5064" t="str">
        <f>IFERROR(IF(J5064&lt;&gt;"", INDEX($U$5:$U$1433, MATCH(J5064, $E$5:$E$1433, 0)),""),"")</f>
        <v/>
      </c>
    </row>
    <row r="5065">
      <c r="A5065" t="str">
        <f>IF(B5065&lt;&gt;"",A5064+1,"")</f>
        <v/>
      </c>
      <c r="F5065" t="str">
        <f>IFERROR(IF(VLOOKUP(E5065,J:J,1,0)=E5065,"X",""),"")</f>
        <v/>
      </c>
      <c r="G5065" t="str">
        <f>IF(J5065&lt;&gt;"", INDEX($C$5:$C$1433, MATCH(J5065, $E$5:$E$1433, 0)),"")</f>
        <v/>
      </c>
      <c r="H5065" t="str">
        <f>IF(J5065&lt;&gt;"", INDEX($D$5:$D$1433, MATCH(J5065, $E$5:$E$1433, 0)),"")</f>
        <v/>
      </c>
      <c r="I5065" t="str">
        <f>IFERROR(IF(J5065&lt;&gt;"", INDEX($B$5:$B$1433, MATCH(J5065, $E$5:$E$1433, 0)),""),"SAI")</f>
        <v/>
      </c>
      <c r="L5065" t="str">
        <f>IFERROR(IF($N$5="Sáng",IF(MID(K5065,2,7)-MID($L$2,2,7)&gt;0,"Trễ",""),IF(MID(K5065,2,7)-MID($Q$2,2,7)&gt;0,"Trễ","")),"")</f>
        <v/>
      </c>
      <c r="M5065" t="str">
        <f>IFERROR(IF($N$5="Sáng",MID(K5065,2,7)-MID($L$2,2,7),MID(K5065,2,7)-MID($Q$2,2,7)),"")</f>
        <v/>
      </c>
      <c r="Q5065" t="str">
        <f>IF(B5065&lt;&gt;"",IF(AND(P5065="",F5065=""),"Không phép ",""),"")</f>
        <v/>
      </c>
      <c r="R5065" t="str">
        <f>UPPER(B5065)</f>
        <v/>
      </c>
      <c r="T5065" t="str">
        <f>IFERROR(IF(J5065&lt;&gt;"", INDEX($S$5:$S$1433, MATCH(J5065, $E$5:$E$1433, 0)),""),"")</f>
        <v/>
      </c>
      <c r="V5065" t="str">
        <f>IFERROR(IF(J5065&lt;&gt;"", INDEX($U$5:$U$1433, MATCH(J5065, $E$5:$E$1433, 0)),""),"")</f>
        <v/>
      </c>
    </row>
    <row r="5066">
      <c r="A5066" t="str">
        <f>IF(B5066&lt;&gt;"",A5065+1,"")</f>
        <v/>
      </c>
      <c r="F5066" t="str">
        <f>IFERROR(IF(VLOOKUP(E5066,J:J,1,0)=E5066,"X",""),"")</f>
        <v/>
      </c>
      <c r="G5066" t="str">
        <f>IF(J5066&lt;&gt;"", INDEX($C$5:$C$1433, MATCH(J5066, $E$5:$E$1433, 0)),"")</f>
        <v/>
      </c>
      <c r="H5066" t="str">
        <f>IF(J5066&lt;&gt;"", INDEX($D$5:$D$1433, MATCH(J5066, $E$5:$E$1433, 0)),"")</f>
        <v/>
      </c>
      <c r="I5066" t="str">
        <f>IFERROR(IF(J5066&lt;&gt;"", INDEX($B$5:$B$1433, MATCH(J5066, $E$5:$E$1433, 0)),""),"SAI")</f>
        <v/>
      </c>
      <c r="L5066" t="str">
        <f>IFERROR(IF($N$5="Sáng",IF(MID(K5066,2,7)-MID($L$2,2,7)&gt;0,"Trễ",""),IF(MID(K5066,2,7)-MID($Q$2,2,7)&gt;0,"Trễ","")),"")</f>
        <v/>
      </c>
      <c r="M5066" t="str">
        <f>IFERROR(IF($N$5="Sáng",MID(K5066,2,7)-MID($L$2,2,7),MID(K5066,2,7)-MID($Q$2,2,7)),"")</f>
        <v/>
      </c>
      <c r="Q5066" t="str">
        <f>IF(B5066&lt;&gt;"",IF(AND(P5066="",F5066=""),"Không phép ",""),"")</f>
        <v/>
      </c>
      <c r="R5066" t="str">
        <f>UPPER(B5066)</f>
        <v/>
      </c>
      <c r="T5066" t="str">
        <f>IFERROR(IF(J5066&lt;&gt;"", INDEX($S$5:$S$1433, MATCH(J5066, $E$5:$E$1433, 0)),""),"")</f>
        <v/>
      </c>
      <c r="V5066" t="str">
        <f>IFERROR(IF(J5066&lt;&gt;"", INDEX($U$5:$U$1433, MATCH(J5066, $E$5:$E$1433, 0)),""),"")</f>
        <v/>
      </c>
    </row>
    <row r="5067">
      <c r="A5067" t="str">
        <f>IF(B5067&lt;&gt;"",A5066+1,"")</f>
        <v/>
      </c>
      <c r="F5067" t="str">
        <f>IFERROR(IF(VLOOKUP(E5067,J:J,1,0)=E5067,"X",""),"")</f>
        <v/>
      </c>
      <c r="G5067" t="str">
        <f>IF(J5067&lt;&gt;"", INDEX($C$5:$C$1433, MATCH(J5067, $E$5:$E$1433, 0)),"")</f>
        <v/>
      </c>
      <c r="H5067" t="str">
        <f>IF(J5067&lt;&gt;"", INDEX($D$5:$D$1433, MATCH(J5067, $E$5:$E$1433, 0)),"")</f>
        <v/>
      </c>
      <c r="I5067" t="str">
        <f>IFERROR(IF(J5067&lt;&gt;"", INDEX($B$5:$B$1433, MATCH(J5067, $E$5:$E$1433, 0)),""),"SAI")</f>
        <v/>
      </c>
      <c r="L5067" t="str">
        <f>IFERROR(IF($N$5="Sáng",IF(MID(K5067,2,7)-MID($L$2,2,7)&gt;0,"Trễ",""),IF(MID(K5067,2,7)-MID($Q$2,2,7)&gt;0,"Trễ","")),"")</f>
        <v/>
      </c>
      <c r="M5067" t="str">
        <f>IFERROR(IF($N$5="Sáng",MID(K5067,2,7)-MID($L$2,2,7),MID(K5067,2,7)-MID($Q$2,2,7)),"")</f>
        <v/>
      </c>
      <c r="Q5067" t="str">
        <f>IF(B5067&lt;&gt;"",IF(AND(P5067="",F5067=""),"Không phép ",""),"")</f>
        <v/>
      </c>
      <c r="R5067" t="str">
        <f>UPPER(B5067)</f>
        <v/>
      </c>
      <c r="T5067" t="str">
        <f>IFERROR(IF(J5067&lt;&gt;"", INDEX($S$5:$S$1433, MATCH(J5067, $E$5:$E$1433, 0)),""),"")</f>
        <v/>
      </c>
      <c r="V5067" t="str">
        <f>IFERROR(IF(J5067&lt;&gt;"", INDEX($U$5:$U$1433, MATCH(J5067, $E$5:$E$1433, 0)),""),"")</f>
        <v/>
      </c>
    </row>
    <row r="5068">
      <c r="A5068" t="str">
        <f>IF(B5068&lt;&gt;"",A5067+1,"")</f>
        <v/>
      </c>
      <c r="F5068" t="str">
        <f>IFERROR(IF(VLOOKUP(E5068,J:J,1,0)=E5068,"X",""),"")</f>
        <v/>
      </c>
      <c r="G5068" t="str">
        <f>IF(J5068&lt;&gt;"", INDEX($C$5:$C$1433, MATCH(J5068, $E$5:$E$1433, 0)),"")</f>
        <v/>
      </c>
      <c r="H5068" t="str">
        <f>IF(J5068&lt;&gt;"", INDEX($D$5:$D$1433, MATCH(J5068, $E$5:$E$1433, 0)),"")</f>
        <v/>
      </c>
      <c r="I5068" t="str">
        <f>IFERROR(IF(J5068&lt;&gt;"", INDEX($B$5:$B$1433, MATCH(J5068, $E$5:$E$1433, 0)),""),"SAI")</f>
        <v/>
      </c>
      <c r="L5068" t="str">
        <f>IFERROR(IF($N$5="Sáng",IF(MID(K5068,2,7)-MID($L$2,2,7)&gt;0,"Trễ",""),IF(MID(K5068,2,7)-MID($Q$2,2,7)&gt;0,"Trễ","")),"")</f>
        <v/>
      </c>
      <c r="M5068" t="str">
        <f>IFERROR(IF($N$5="Sáng",MID(K5068,2,7)-MID($L$2,2,7),MID(K5068,2,7)-MID($Q$2,2,7)),"")</f>
        <v/>
      </c>
      <c r="Q5068" t="str">
        <f>IF(B5068&lt;&gt;"",IF(AND(P5068="",F5068=""),"Không phép ",""),"")</f>
        <v/>
      </c>
      <c r="R5068" t="str">
        <f>UPPER(B5068)</f>
        <v/>
      </c>
      <c r="T5068" t="str">
        <f>IFERROR(IF(J5068&lt;&gt;"", INDEX($S$5:$S$1433, MATCH(J5068, $E$5:$E$1433, 0)),""),"")</f>
        <v/>
      </c>
      <c r="V5068" t="str">
        <f>IFERROR(IF(J5068&lt;&gt;"", INDEX($U$5:$U$1433, MATCH(J5068, $E$5:$E$1433, 0)),""),"")</f>
        <v/>
      </c>
    </row>
    <row r="5069">
      <c r="A5069" t="str">
        <f>IF(B5069&lt;&gt;"",A5068+1,"")</f>
        <v/>
      </c>
      <c r="F5069" t="str">
        <f>IFERROR(IF(VLOOKUP(E5069,J:J,1,0)=E5069,"X",""),"")</f>
        <v/>
      </c>
      <c r="G5069" t="str">
        <f>IF(J5069&lt;&gt;"", INDEX($C$5:$C$1433, MATCH(J5069, $E$5:$E$1433, 0)),"")</f>
        <v/>
      </c>
      <c r="H5069" t="str">
        <f>IF(J5069&lt;&gt;"", INDEX($D$5:$D$1433, MATCH(J5069, $E$5:$E$1433, 0)),"")</f>
        <v/>
      </c>
      <c r="I5069" t="str">
        <f>IFERROR(IF(J5069&lt;&gt;"", INDEX($B$5:$B$1433, MATCH(J5069, $E$5:$E$1433, 0)),""),"SAI")</f>
        <v/>
      </c>
      <c r="L5069" t="str">
        <f>IFERROR(IF($N$5="Sáng",IF(MID(K5069,2,7)-MID($L$2,2,7)&gt;0,"Trễ",""),IF(MID(K5069,2,7)-MID($Q$2,2,7)&gt;0,"Trễ","")),"")</f>
        <v/>
      </c>
      <c r="M5069" t="str">
        <f>IFERROR(IF($N$5="Sáng",MID(K5069,2,7)-MID($L$2,2,7),MID(K5069,2,7)-MID($Q$2,2,7)),"")</f>
        <v/>
      </c>
      <c r="Q5069" t="str">
        <f>IF(B5069&lt;&gt;"",IF(AND(P5069="",F5069=""),"Không phép ",""),"")</f>
        <v/>
      </c>
      <c r="R5069" t="str">
        <f>UPPER(B5069)</f>
        <v/>
      </c>
      <c r="T5069" t="str">
        <f>IFERROR(IF(J5069&lt;&gt;"", INDEX($S$5:$S$1433, MATCH(J5069, $E$5:$E$1433, 0)),""),"")</f>
        <v/>
      </c>
      <c r="V5069" t="str">
        <f>IFERROR(IF(J5069&lt;&gt;"", INDEX($U$5:$U$1433, MATCH(J5069, $E$5:$E$1433, 0)),""),"")</f>
        <v/>
      </c>
    </row>
    <row r="5070">
      <c r="A5070" t="str">
        <f>IF(B5070&lt;&gt;"",A5069+1,"")</f>
        <v/>
      </c>
      <c r="F5070" t="str">
        <f>IFERROR(IF(VLOOKUP(E5070,J:J,1,0)=E5070,"X",""),"")</f>
        <v/>
      </c>
      <c r="G5070" t="str">
        <f>IF(J5070&lt;&gt;"", INDEX($C$5:$C$1433, MATCH(J5070, $E$5:$E$1433, 0)),"")</f>
        <v/>
      </c>
      <c r="H5070" t="str">
        <f>IF(J5070&lt;&gt;"", INDEX($D$5:$D$1433, MATCH(J5070, $E$5:$E$1433, 0)),"")</f>
        <v/>
      </c>
      <c r="I5070" t="str">
        <f>IFERROR(IF(J5070&lt;&gt;"", INDEX($B$5:$B$1433, MATCH(J5070, $E$5:$E$1433, 0)),""),"SAI")</f>
        <v/>
      </c>
      <c r="L5070" t="str">
        <f>IFERROR(IF($N$5="Sáng",IF(MID(K5070,2,7)-MID($L$2,2,7)&gt;0,"Trễ",""),IF(MID(K5070,2,7)-MID($Q$2,2,7)&gt;0,"Trễ","")),"")</f>
        <v/>
      </c>
      <c r="M5070" t="str">
        <f>IFERROR(IF($N$5="Sáng",MID(K5070,2,7)-MID($L$2,2,7),MID(K5070,2,7)-MID($Q$2,2,7)),"")</f>
        <v/>
      </c>
      <c r="Q5070" t="str">
        <f>IF(B5070&lt;&gt;"",IF(AND(P5070="",F5070=""),"Không phép ",""),"")</f>
        <v/>
      </c>
      <c r="R5070" t="str">
        <f>UPPER(B5070)</f>
        <v/>
      </c>
      <c r="T5070" t="str">
        <f>IFERROR(IF(J5070&lt;&gt;"", INDEX($S$5:$S$1433, MATCH(J5070, $E$5:$E$1433, 0)),""),"")</f>
        <v/>
      </c>
      <c r="V5070" t="str">
        <f>IFERROR(IF(J5070&lt;&gt;"", INDEX($U$5:$U$1433, MATCH(J5070, $E$5:$E$1433, 0)),""),"")</f>
        <v/>
      </c>
    </row>
    <row r="5071">
      <c r="A5071" t="str">
        <f>IF(B5071&lt;&gt;"",A5070+1,"")</f>
        <v/>
      </c>
      <c r="F5071" t="str">
        <f>IFERROR(IF(VLOOKUP(E5071,J:J,1,0)=E5071,"X",""),"")</f>
        <v/>
      </c>
      <c r="G5071" t="str">
        <f>IF(J5071&lt;&gt;"", INDEX($C$5:$C$1433, MATCH(J5071, $E$5:$E$1433, 0)),"")</f>
        <v/>
      </c>
      <c r="H5071" t="str">
        <f>IF(J5071&lt;&gt;"", INDEX($D$5:$D$1433, MATCH(J5071, $E$5:$E$1433, 0)),"")</f>
        <v/>
      </c>
      <c r="I5071" t="str">
        <f>IFERROR(IF(J5071&lt;&gt;"", INDEX($B$5:$B$1433, MATCH(J5071, $E$5:$E$1433, 0)),""),"SAI")</f>
        <v/>
      </c>
      <c r="L5071" t="str">
        <f>IFERROR(IF($N$5="Sáng",IF(MID(K5071,2,7)-MID($L$2,2,7)&gt;0,"Trễ",""),IF(MID(K5071,2,7)-MID($Q$2,2,7)&gt;0,"Trễ","")),"")</f>
        <v/>
      </c>
      <c r="M5071" t="str">
        <f>IFERROR(IF($N$5="Sáng",MID(K5071,2,7)-MID($L$2,2,7),MID(K5071,2,7)-MID($Q$2,2,7)),"")</f>
        <v/>
      </c>
      <c r="Q5071" t="str">
        <f>IF(B5071&lt;&gt;"",IF(AND(P5071="",F5071=""),"Không phép ",""),"")</f>
        <v/>
      </c>
      <c r="R5071" t="str">
        <f>UPPER(B5071)</f>
        <v/>
      </c>
      <c r="T5071" t="str">
        <f>IFERROR(IF(J5071&lt;&gt;"", INDEX($S$5:$S$1433, MATCH(J5071, $E$5:$E$1433, 0)),""),"")</f>
        <v/>
      </c>
      <c r="V5071" t="str">
        <f>IFERROR(IF(J5071&lt;&gt;"", INDEX($U$5:$U$1433, MATCH(J5071, $E$5:$E$1433, 0)),""),"")</f>
        <v/>
      </c>
    </row>
    <row r="5072">
      <c r="A5072" t="str">
        <f>IF(B5072&lt;&gt;"",A5071+1,"")</f>
        <v/>
      </c>
      <c r="F5072" t="str">
        <f>IFERROR(IF(VLOOKUP(E5072,J:J,1,0)=E5072,"X",""),"")</f>
        <v/>
      </c>
      <c r="G5072" t="str">
        <f>IF(J5072&lt;&gt;"", INDEX($C$5:$C$1433, MATCH(J5072, $E$5:$E$1433, 0)),"")</f>
        <v/>
      </c>
      <c r="H5072" t="str">
        <f>IF(J5072&lt;&gt;"", INDEX($D$5:$D$1433, MATCH(J5072, $E$5:$E$1433, 0)),"")</f>
        <v/>
      </c>
      <c r="I5072" t="str">
        <f>IFERROR(IF(J5072&lt;&gt;"", INDEX($B$5:$B$1433, MATCH(J5072, $E$5:$E$1433, 0)),""),"SAI")</f>
        <v/>
      </c>
      <c r="L5072" t="str">
        <f>IFERROR(IF($N$5="Sáng",IF(MID(K5072,2,7)-MID($L$2,2,7)&gt;0,"Trễ",""),IF(MID(K5072,2,7)-MID($Q$2,2,7)&gt;0,"Trễ","")),"")</f>
        <v/>
      </c>
      <c r="M5072" t="str">
        <f>IFERROR(IF($N$5="Sáng",MID(K5072,2,7)-MID($L$2,2,7),MID(K5072,2,7)-MID($Q$2,2,7)),"")</f>
        <v/>
      </c>
      <c r="Q5072" t="str">
        <f>IF(B5072&lt;&gt;"",IF(AND(P5072="",F5072=""),"Không phép ",""),"")</f>
        <v/>
      </c>
      <c r="R5072" t="str">
        <f>UPPER(B5072)</f>
        <v/>
      </c>
      <c r="T5072" t="str">
        <f>IFERROR(IF(J5072&lt;&gt;"", INDEX($S$5:$S$1433, MATCH(J5072, $E$5:$E$1433, 0)),""),"")</f>
        <v/>
      </c>
      <c r="V5072" t="str">
        <f>IFERROR(IF(J5072&lt;&gt;"", INDEX($U$5:$U$1433, MATCH(J5072, $E$5:$E$1433, 0)),""),"")</f>
        <v/>
      </c>
    </row>
    <row r="5073">
      <c r="A5073" t="str">
        <f>IF(B5073&lt;&gt;"",A5072+1,"")</f>
        <v/>
      </c>
      <c r="F5073" t="str">
        <f>IFERROR(IF(VLOOKUP(E5073,J:J,1,0)=E5073,"X",""),"")</f>
        <v/>
      </c>
      <c r="G5073" t="str">
        <f>IF(J5073&lt;&gt;"", INDEX($C$5:$C$1433, MATCH(J5073, $E$5:$E$1433, 0)),"")</f>
        <v/>
      </c>
      <c r="H5073" t="str">
        <f>IF(J5073&lt;&gt;"", INDEX($D$5:$D$1433, MATCH(J5073, $E$5:$E$1433, 0)),"")</f>
        <v/>
      </c>
      <c r="I5073" t="str">
        <f>IFERROR(IF(J5073&lt;&gt;"", INDEX($B$5:$B$1433, MATCH(J5073, $E$5:$E$1433, 0)),""),"SAI")</f>
        <v/>
      </c>
      <c r="L5073" t="str">
        <f>IFERROR(IF($N$5="Sáng",IF(MID(K5073,2,7)-MID($L$2,2,7)&gt;0,"Trễ",""),IF(MID(K5073,2,7)-MID($Q$2,2,7)&gt;0,"Trễ","")),"")</f>
        <v/>
      </c>
      <c r="M5073" t="str">
        <f>IFERROR(IF($N$5="Sáng",MID(K5073,2,7)-MID($L$2,2,7),MID(K5073,2,7)-MID($Q$2,2,7)),"")</f>
        <v/>
      </c>
      <c r="Q5073" t="str">
        <f>IF(B5073&lt;&gt;"",IF(AND(P5073="",F5073=""),"Không phép ",""),"")</f>
        <v/>
      </c>
      <c r="R5073" t="str">
        <f>UPPER(B5073)</f>
        <v/>
      </c>
      <c r="T5073" t="str">
        <f>IFERROR(IF(J5073&lt;&gt;"", INDEX($S$5:$S$1433, MATCH(J5073, $E$5:$E$1433, 0)),""),"")</f>
        <v/>
      </c>
      <c r="V5073" t="str">
        <f>IFERROR(IF(J5073&lt;&gt;"", INDEX($U$5:$U$1433, MATCH(J5073, $E$5:$E$1433, 0)),""),"")</f>
        <v/>
      </c>
    </row>
    <row r="5074">
      <c r="A5074" t="str">
        <f>IF(B5074&lt;&gt;"",A5073+1,"")</f>
        <v/>
      </c>
      <c r="F5074" t="str">
        <f>IFERROR(IF(VLOOKUP(E5074,J:J,1,0)=E5074,"X",""),"")</f>
        <v/>
      </c>
      <c r="G5074" t="str">
        <f>IF(J5074&lt;&gt;"", INDEX($C$5:$C$1433, MATCH(J5074, $E$5:$E$1433, 0)),"")</f>
        <v/>
      </c>
      <c r="H5074" t="str">
        <f>IF(J5074&lt;&gt;"", INDEX($D$5:$D$1433, MATCH(J5074, $E$5:$E$1433, 0)),"")</f>
        <v/>
      </c>
      <c r="I5074" t="str">
        <f>IFERROR(IF(J5074&lt;&gt;"", INDEX($B$5:$B$1433, MATCH(J5074, $E$5:$E$1433, 0)),""),"SAI")</f>
        <v/>
      </c>
      <c r="L5074" t="str">
        <f>IFERROR(IF($N$5="Sáng",IF(MID(K5074,2,7)-MID($L$2,2,7)&gt;0,"Trễ",""),IF(MID(K5074,2,7)-MID($Q$2,2,7)&gt;0,"Trễ","")),"")</f>
        <v/>
      </c>
      <c r="M5074" t="str">
        <f>IFERROR(IF($N$5="Sáng",MID(K5074,2,7)-MID($L$2,2,7),MID(K5074,2,7)-MID($Q$2,2,7)),"")</f>
        <v/>
      </c>
      <c r="Q5074" t="str">
        <f>IF(B5074&lt;&gt;"",IF(AND(P5074="",F5074=""),"Không phép ",""),"")</f>
        <v/>
      </c>
      <c r="R5074" t="str">
        <f>UPPER(B5074)</f>
        <v/>
      </c>
      <c r="T5074" t="str">
        <f>IFERROR(IF(J5074&lt;&gt;"", INDEX($S$5:$S$1433, MATCH(J5074, $E$5:$E$1433, 0)),""),"")</f>
        <v/>
      </c>
      <c r="V5074" t="str">
        <f>IFERROR(IF(J5074&lt;&gt;"", INDEX($U$5:$U$1433, MATCH(J5074, $E$5:$E$1433, 0)),""),"")</f>
        <v/>
      </c>
    </row>
    <row r="5075">
      <c r="A5075" t="str">
        <f>IF(B5075&lt;&gt;"",A5074+1,"")</f>
        <v/>
      </c>
      <c r="F5075" t="str">
        <f>IFERROR(IF(VLOOKUP(E5075,J:J,1,0)=E5075,"X",""),"")</f>
        <v/>
      </c>
      <c r="G5075" t="str">
        <f>IF(J5075&lt;&gt;"", INDEX($C$5:$C$1433, MATCH(J5075, $E$5:$E$1433, 0)),"")</f>
        <v/>
      </c>
      <c r="H5075" t="str">
        <f>IF(J5075&lt;&gt;"", INDEX($D$5:$D$1433, MATCH(J5075, $E$5:$E$1433, 0)),"")</f>
        <v/>
      </c>
      <c r="I5075" t="str">
        <f>IFERROR(IF(J5075&lt;&gt;"", INDEX($B$5:$B$1433, MATCH(J5075, $E$5:$E$1433, 0)),""),"SAI")</f>
        <v/>
      </c>
      <c r="L5075" t="str">
        <f>IFERROR(IF($N$5="Sáng",IF(MID(K5075,2,7)-MID($L$2,2,7)&gt;0,"Trễ",""),IF(MID(K5075,2,7)-MID($Q$2,2,7)&gt;0,"Trễ","")),"")</f>
        <v/>
      </c>
      <c r="M5075" t="str">
        <f>IFERROR(IF($N$5="Sáng",MID(K5075,2,7)-MID($L$2,2,7),MID(K5075,2,7)-MID($Q$2,2,7)),"")</f>
        <v/>
      </c>
      <c r="Q5075" t="str">
        <f>IF(B5075&lt;&gt;"",IF(AND(P5075="",F5075=""),"Không phép ",""),"")</f>
        <v/>
      </c>
      <c r="R5075" t="str">
        <f>UPPER(B5075)</f>
        <v/>
      </c>
      <c r="T5075" t="str">
        <f>IFERROR(IF(J5075&lt;&gt;"", INDEX($S$5:$S$1433, MATCH(J5075, $E$5:$E$1433, 0)),""),"")</f>
        <v/>
      </c>
      <c r="V5075" t="str">
        <f>IFERROR(IF(J5075&lt;&gt;"", INDEX($U$5:$U$1433, MATCH(J5075, $E$5:$E$1433, 0)),""),"")</f>
        <v/>
      </c>
    </row>
    <row r="5076">
      <c r="A5076" t="str">
        <f>IF(B5076&lt;&gt;"",A5075+1,"")</f>
        <v/>
      </c>
      <c r="F5076" t="str">
        <f>IFERROR(IF(VLOOKUP(E5076,J:J,1,0)=E5076,"X",""),"")</f>
        <v/>
      </c>
      <c r="G5076" t="str">
        <f>IF(J5076&lt;&gt;"", INDEX($C$5:$C$1433, MATCH(J5076, $E$5:$E$1433, 0)),"")</f>
        <v/>
      </c>
      <c r="H5076" t="str">
        <f>IF(J5076&lt;&gt;"", INDEX($D$5:$D$1433, MATCH(J5076, $E$5:$E$1433, 0)),"")</f>
        <v/>
      </c>
      <c r="I5076" t="str">
        <f>IFERROR(IF(J5076&lt;&gt;"", INDEX($B$5:$B$1433, MATCH(J5076, $E$5:$E$1433, 0)),""),"SAI")</f>
        <v/>
      </c>
      <c r="L5076" t="str">
        <f>IFERROR(IF($N$5="Sáng",IF(MID(K5076,2,7)-MID($L$2,2,7)&gt;0,"Trễ",""),IF(MID(K5076,2,7)-MID($Q$2,2,7)&gt;0,"Trễ","")),"")</f>
        <v/>
      </c>
      <c r="M5076" t="str">
        <f>IFERROR(IF($N$5="Sáng",MID(K5076,2,7)-MID($L$2,2,7),MID(K5076,2,7)-MID($Q$2,2,7)),"")</f>
        <v/>
      </c>
      <c r="Q5076" t="str">
        <f>IF(B5076&lt;&gt;"",IF(AND(P5076="",F5076=""),"Không phép ",""),"")</f>
        <v/>
      </c>
      <c r="R5076" t="str">
        <f>UPPER(B5076)</f>
        <v/>
      </c>
      <c r="T5076" t="str">
        <f>IFERROR(IF(J5076&lt;&gt;"", INDEX($S$5:$S$1433, MATCH(J5076, $E$5:$E$1433, 0)),""),"")</f>
        <v/>
      </c>
      <c r="V5076" t="str">
        <f>IFERROR(IF(J5076&lt;&gt;"", INDEX($U$5:$U$1433, MATCH(J5076, $E$5:$E$1433, 0)),""),"")</f>
        <v/>
      </c>
    </row>
    <row r="5077">
      <c r="A5077" t="str">
        <f>IF(B5077&lt;&gt;"",A5076+1,"")</f>
        <v/>
      </c>
      <c r="F5077" t="str">
        <f>IFERROR(IF(VLOOKUP(E5077,J:J,1,0)=E5077,"X",""),"")</f>
        <v/>
      </c>
      <c r="G5077" t="str">
        <f>IF(J5077&lt;&gt;"", INDEX($C$5:$C$1433, MATCH(J5077, $E$5:$E$1433, 0)),"")</f>
        <v/>
      </c>
      <c r="H5077" t="str">
        <f>IF(J5077&lt;&gt;"", INDEX($D$5:$D$1433, MATCH(J5077, $E$5:$E$1433, 0)),"")</f>
        <v/>
      </c>
      <c r="I5077" t="str">
        <f>IFERROR(IF(J5077&lt;&gt;"", INDEX($B$5:$B$1433, MATCH(J5077, $E$5:$E$1433, 0)),""),"SAI")</f>
        <v/>
      </c>
      <c r="L5077" t="str">
        <f>IFERROR(IF($N$5="Sáng",IF(MID(K5077,2,7)-MID($L$2,2,7)&gt;0,"Trễ",""),IF(MID(K5077,2,7)-MID($Q$2,2,7)&gt;0,"Trễ","")),"")</f>
        <v/>
      </c>
      <c r="M5077" t="str">
        <f>IFERROR(IF($N$5="Sáng",MID(K5077,2,7)-MID($L$2,2,7),MID(K5077,2,7)-MID($Q$2,2,7)),"")</f>
        <v/>
      </c>
      <c r="Q5077" t="str">
        <f>IF(B5077&lt;&gt;"",IF(AND(P5077="",F5077=""),"Không phép ",""),"")</f>
        <v/>
      </c>
      <c r="R5077" t="str">
        <f>UPPER(B5077)</f>
        <v/>
      </c>
      <c r="T5077" t="str">
        <f>IFERROR(IF(J5077&lt;&gt;"", INDEX($S$5:$S$1433, MATCH(J5077, $E$5:$E$1433, 0)),""),"")</f>
        <v/>
      </c>
      <c r="V5077" t="str">
        <f>IFERROR(IF(J5077&lt;&gt;"", INDEX($U$5:$U$1433, MATCH(J5077, $E$5:$E$1433, 0)),""),"")</f>
        <v/>
      </c>
    </row>
    <row r="5078">
      <c r="A5078" t="str">
        <f>IF(B5078&lt;&gt;"",A5077+1,"")</f>
        <v/>
      </c>
      <c r="F5078" t="str">
        <f>IFERROR(IF(VLOOKUP(E5078,J:J,1,0)=E5078,"X",""),"")</f>
        <v/>
      </c>
      <c r="G5078" t="str">
        <f>IF(J5078&lt;&gt;"", INDEX($C$5:$C$1433, MATCH(J5078, $E$5:$E$1433, 0)),"")</f>
        <v/>
      </c>
      <c r="H5078" t="str">
        <f>IF(J5078&lt;&gt;"", INDEX($D$5:$D$1433, MATCH(J5078, $E$5:$E$1433, 0)),"")</f>
        <v/>
      </c>
      <c r="I5078" t="str">
        <f>IFERROR(IF(J5078&lt;&gt;"", INDEX($B$5:$B$1433, MATCH(J5078, $E$5:$E$1433, 0)),""),"SAI")</f>
        <v/>
      </c>
      <c r="L5078" t="str">
        <f>IFERROR(IF($N$5="Sáng",IF(MID(K5078,2,7)-MID($L$2,2,7)&gt;0,"Trễ",""),IF(MID(K5078,2,7)-MID($Q$2,2,7)&gt;0,"Trễ","")),"")</f>
        <v/>
      </c>
      <c r="M5078" t="str">
        <f>IFERROR(IF($N$5="Sáng",MID(K5078,2,7)-MID($L$2,2,7),MID(K5078,2,7)-MID($Q$2,2,7)),"")</f>
        <v/>
      </c>
      <c r="Q5078" t="str">
        <f>IF(B5078&lt;&gt;"",IF(AND(P5078="",F5078=""),"Không phép ",""),"")</f>
        <v/>
      </c>
      <c r="R5078" t="str">
        <f>UPPER(B5078)</f>
        <v/>
      </c>
      <c r="T5078" t="str">
        <f>IFERROR(IF(J5078&lt;&gt;"", INDEX($S$5:$S$1433, MATCH(J5078, $E$5:$E$1433, 0)),""),"")</f>
        <v/>
      </c>
      <c r="V5078" t="str">
        <f>IFERROR(IF(J5078&lt;&gt;"", INDEX($U$5:$U$1433, MATCH(J5078, $E$5:$E$1433, 0)),""),"")</f>
        <v/>
      </c>
    </row>
    <row r="5079">
      <c r="A5079" t="str">
        <f>IF(B5079&lt;&gt;"",A5078+1,"")</f>
        <v/>
      </c>
      <c r="F5079" t="str">
        <f>IFERROR(IF(VLOOKUP(E5079,J:J,1,0)=E5079,"X",""),"")</f>
        <v/>
      </c>
      <c r="G5079" t="str">
        <f>IF(J5079&lt;&gt;"", INDEX($C$5:$C$1433, MATCH(J5079, $E$5:$E$1433, 0)),"")</f>
        <v/>
      </c>
      <c r="H5079" t="str">
        <f>IF(J5079&lt;&gt;"", INDEX($D$5:$D$1433, MATCH(J5079, $E$5:$E$1433, 0)),"")</f>
        <v/>
      </c>
      <c r="I5079" t="str">
        <f>IFERROR(IF(J5079&lt;&gt;"", INDEX($B$5:$B$1433, MATCH(J5079, $E$5:$E$1433, 0)),""),"SAI")</f>
        <v/>
      </c>
      <c r="L5079" t="str">
        <f>IFERROR(IF($N$5="Sáng",IF(MID(K5079,2,7)-MID($L$2,2,7)&gt;0,"Trễ",""),IF(MID(K5079,2,7)-MID($Q$2,2,7)&gt;0,"Trễ","")),"")</f>
        <v/>
      </c>
      <c r="M5079" t="str">
        <f>IFERROR(IF($N$5="Sáng",MID(K5079,2,7)-MID($L$2,2,7),MID(K5079,2,7)-MID($Q$2,2,7)),"")</f>
        <v/>
      </c>
      <c r="Q5079" t="str">
        <f>IF(B5079&lt;&gt;"",IF(AND(P5079="",F5079=""),"Không phép ",""),"")</f>
        <v/>
      </c>
      <c r="R5079" t="str">
        <f>UPPER(B5079)</f>
        <v/>
      </c>
      <c r="T5079" t="str">
        <f>IFERROR(IF(J5079&lt;&gt;"", INDEX($S$5:$S$1433, MATCH(J5079, $E$5:$E$1433, 0)),""),"")</f>
        <v/>
      </c>
      <c r="V5079" t="str">
        <f>IFERROR(IF(J5079&lt;&gt;"", INDEX($U$5:$U$1433, MATCH(J5079, $E$5:$E$1433, 0)),""),"")</f>
        <v/>
      </c>
    </row>
    <row r="5080">
      <c r="A5080" t="str">
        <f>IF(B5080&lt;&gt;"",A5079+1,"")</f>
        <v/>
      </c>
      <c r="F5080" t="str">
        <f>IFERROR(IF(VLOOKUP(E5080,J:J,1,0)=E5080,"X",""),"")</f>
        <v/>
      </c>
      <c r="G5080" t="str">
        <f>IF(J5080&lt;&gt;"", INDEX($C$5:$C$1433, MATCH(J5080, $E$5:$E$1433, 0)),"")</f>
        <v/>
      </c>
      <c r="H5080" t="str">
        <f>IF(J5080&lt;&gt;"", INDEX($D$5:$D$1433, MATCH(J5080, $E$5:$E$1433, 0)),"")</f>
        <v/>
      </c>
      <c r="I5080" t="str">
        <f>IFERROR(IF(J5080&lt;&gt;"", INDEX($B$5:$B$1433, MATCH(J5080, $E$5:$E$1433, 0)),""),"SAI")</f>
        <v/>
      </c>
      <c r="L5080" t="str">
        <f>IFERROR(IF($N$5="Sáng",IF(MID(K5080,2,7)-MID($L$2,2,7)&gt;0,"Trễ",""),IF(MID(K5080,2,7)-MID($Q$2,2,7)&gt;0,"Trễ","")),"")</f>
        <v/>
      </c>
      <c r="M5080" t="str">
        <f>IFERROR(IF($N$5="Sáng",MID(K5080,2,7)-MID($L$2,2,7),MID(K5080,2,7)-MID($Q$2,2,7)),"")</f>
        <v/>
      </c>
      <c r="Q5080" t="str">
        <f>IF(B5080&lt;&gt;"",IF(AND(P5080="",F5080=""),"Không phép ",""),"")</f>
        <v/>
      </c>
      <c r="R5080" t="str">
        <f>UPPER(B5080)</f>
        <v/>
      </c>
      <c r="T5080" t="str">
        <f>IFERROR(IF(J5080&lt;&gt;"", INDEX($S$5:$S$1433, MATCH(J5080, $E$5:$E$1433, 0)),""),"")</f>
        <v/>
      </c>
      <c r="V5080" t="str">
        <f>IFERROR(IF(J5080&lt;&gt;"", INDEX($U$5:$U$1433, MATCH(J5080, $E$5:$E$1433, 0)),""),"")</f>
        <v/>
      </c>
    </row>
    <row r="5081">
      <c r="A5081" t="str">
        <f>IF(B5081&lt;&gt;"",A5080+1,"")</f>
        <v/>
      </c>
      <c r="F5081" t="str">
        <f>IFERROR(IF(VLOOKUP(E5081,J:J,1,0)=E5081,"X",""),"")</f>
        <v/>
      </c>
      <c r="G5081" t="str">
        <f>IF(J5081&lt;&gt;"", INDEX($C$5:$C$1433, MATCH(J5081, $E$5:$E$1433, 0)),"")</f>
        <v/>
      </c>
      <c r="H5081" t="str">
        <f>IF(J5081&lt;&gt;"", INDEX($D$5:$D$1433, MATCH(J5081, $E$5:$E$1433, 0)),"")</f>
        <v/>
      </c>
      <c r="I5081" t="str">
        <f>IFERROR(IF(J5081&lt;&gt;"", INDEX($B$5:$B$1433, MATCH(J5081, $E$5:$E$1433, 0)),""),"SAI")</f>
        <v/>
      </c>
      <c r="L5081" t="str">
        <f>IFERROR(IF($N$5="Sáng",IF(MID(K5081,2,7)-MID($L$2,2,7)&gt;0,"Trễ",""),IF(MID(K5081,2,7)-MID($Q$2,2,7)&gt;0,"Trễ","")),"")</f>
        <v/>
      </c>
      <c r="M5081" t="str">
        <f>IFERROR(IF($N$5="Sáng",MID(K5081,2,7)-MID($L$2,2,7),MID(K5081,2,7)-MID($Q$2,2,7)),"")</f>
        <v/>
      </c>
      <c r="Q5081" t="str">
        <f>IF(B5081&lt;&gt;"",IF(AND(P5081="",F5081=""),"Không phép ",""),"")</f>
        <v/>
      </c>
      <c r="R5081" t="str">
        <f>UPPER(B5081)</f>
        <v/>
      </c>
      <c r="T5081" t="str">
        <f>IFERROR(IF(J5081&lt;&gt;"", INDEX($S$5:$S$1433, MATCH(J5081, $E$5:$E$1433, 0)),""),"")</f>
        <v/>
      </c>
      <c r="V5081" t="str">
        <f>IFERROR(IF(J5081&lt;&gt;"", INDEX($U$5:$U$1433, MATCH(J5081, $E$5:$E$1433, 0)),""),"")</f>
        <v/>
      </c>
    </row>
    <row r="5082">
      <c r="A5082" t="str">
        <f>IF(B5082&lt;&gt;"",A5081+1,"")</f>
        <v/>
      </c>
      <c r="F5082" t="str">
        <f>IFERROR(IF(VLOOKUP(E5082,J:J,1,0)=E5082,"X",""),"")</f>
        <v/>
      </c>
      <c r="G5082" t="str">
        <f>IF(J5082&lt;&gt;"", INDEX($C$5:$C$1433, MATCH(J5082, $E$5:$E$1433, 0)),"")</f>
        <v/>
      </c>
      <c r="H5082" t="str">
        <f>IF(J5082&lt;&gt;"", INDEX($D$5:$D$1433, MATCH(J5082, $E$5:$E$1433, 0)),"")</f>
        <v/>
      </c>
      <c r="I5082" t="str">
        <f>IFERROR(IF(J5082&lt;&gt;"", INDEX($B$5:$B$1433, MATCH(J5082, $E$5:$E$1433, 0)),""),"SAI")</f>
        <v/>
      </c>
      <c r="L5082" t="str">
        <f>IFERROR(IF($N$5="Sáng",IF(MID(K5082,2,7)-MID($L$2,2,7)&gt;0,"Trễ",""),IF(MID(K5082,2,7)-MID($Q$2,2,7)&gt;0,"Trễ","")),"")</f>
        <v/>
      </c>
      <c r="M5082" t="str">
        <f>IFERROR(IF($N$5="Sáng",MID(K5082,2,7)-MID($L$2,2,7),MID(K5082,2,7)-MID($Q$2,2,7)),"")</f>
        <v/>
      </c>
      <c r="Q5082" t="str">
        <f>IF(B5082&lt;&gt;"",IF(AND(P5082="",F5082=""),"Không phép ",""),"")</f>
        <v/>
      </c>
      <c r="R5082" t="str">
        <f>UPPER(B5082)</f>
        <v/>
      </c>
      <c r="T5082" t="str">
        <f>IFERROR(IF(J5082&lt;&gt;"", INDEX($S$5:$S$1433, MATCH(J5082, $E$5:$E$1433, 0)),""),"")</f>
        <v/>
      </c>
      <c r="V5082" t="str">
        <f>IFERROR(IF(J5082&lt;&gt;"", INDEX($U$5:$U$1433, MATCH(J5082, $E$5:$E$1433, 0)),""),"")</f>
        <v/>
      </c>
    </row>
    <row r="5083">
      <c r="A5083" t="str">
        <f>IF(B5083&lt;&gt;"",A5082+1,"")</f>
        <v/>
      </c>
      <c r="F5083" t="str">
        <f>IFERROR(IF(VLOOKUP(E5083,J:J,1,0)=E5083,"X",""),"")</f>
        <v/>
      </c>
      <c r="G5083" t="str">
        <f>IF(J5083&lt;&gt;"", INDEX($C$5:$C$1433, MATCH(J5083, $E$5:$E$1433, 0)),"")</f>
        <v/>
      </c>
      <c r="H5083" t="str">
        <f>IF(J5083&lt;&gt;"", INDEX($D$5:$D$1433, MATCH(J5083, $E$5:$E$1433, 0)),"")</f>
        <v/>
      </c>
      <c r="I5083" t="str">
        <f>IFERROR(IF(J5083&lt;&gt;"", INDEX($B$5:$B$1433, MATCH(J5083, $E$5:$E$1433, 0)),""),"SAI")</f>
        <v/>
      </c>
      <c r="L5083" t="str">
        <f>IFERROR(IF($N$5="Sáng",IF(MID(K5083,2,7)-MID($L$2,2,7)&gt;0,"Trễ",""),IF(MID(K5083,2,7)-MID($Q$2,2,7)&gt;0,"Trễ","")),"")</f>
        <v/>
      </c>
      <c r="M5083" t="str">
        <f>IFERROR(IF($N$5="Sáng",MID(K5083,2,7)-MID($L$2,2,7),MID(K5083,2,7)-MID($Q$2,2,7)),"")</f>
        <v/>
      </c>
      <c r="Q5083" t="str">
        <f>IF(B5083&lt;&gt;"",IF(AND(P5083="",F5083=""),"Không phép ",""),"")</f>
        <v/>
      </c>
      <c r="R5083" t="str">
        <f>UPPER(B5083)</f>
        <v/>
      </c>
      <c r="T5083" t="str">
        <f>IFERROR(IF(J5083&lt;&gt;"", INDEX($S$5:$S$1433, MATCH(J5083, $E$5:$E$1433, 0)),""),"")</f>
        <v/>
      </c>
      <c r="V5083" t="str">
        <f>IFERROR(IF(J5083&lt;&gt;"", INDEX($U$5:$U$1433, MATCH(J5083, $E$5:$E$1433, 0)),""),"")</f>
        <v/>
      </c>
    </row>
    <row r="5084">
      <c r="A5084" t="str">
        <f>IF(B5084&lt;&gt;"",A5083+1,"")</f>
        <v/>
      </c>
      <c r="F5084" t="str">
        <f>IFERROR(IF(VLOOKUP(E5084,J:J,1,0)=E5084,"X",""),"")</f>
        <v/>
      </c>
      <c r="G5084" t="str">
        <f>IF(J5084&lt;&gt;"", INDEX($C$5:$C$1433, MATCH(J5084, $E$5:$E$1433, 0)),"")</f>
        <v/>
      </c>
      <c r="H5084" t="str">
        <f>IF(J5084&lt;&gt;"", INDEX($D$5:$D$1433, MATCH(J5084, $E$5:$E$1433, 0)),"")</f>
        <v/>
      </c>
      <c r="I5084" t="str">
        <f>IFERROR(IF(J5084&lt;&gt;"", INDEX($B$5:$B$1433, MATCH(J5084, $E$5:$E$1433, 0)),""),"SAI")</f>
        <v/>
      </c>
      <c r="L5084" t="str">
        <f>IFERROR(IF($N$5="Sáng",IF(MID(K5084,2,7)-MID($L$2,2,7)&gt;0,"Trễ",""),IF(MID(K5084,2,7)-MID($Q$2,2,7)&gt;0,"Trễ","")),"")</f>
        <v/>
      </c>
      <c r="M5084" t="str">
        <f>IFERROR(IF($N$5="Sáng",MID(K5084,2,7)-MID($L$2,2,7),MID(K5084,2,7)-MID($Q$2,2,7)),"")</f>
        <v/>
      </c>
      <c r="Q5084" t="str">
        <f>IF(B5084&lt;&gt;"",IF(AND(P5084="",F5084=""),"Không phép ",""),"")</f>
        <v/>
      </c>
      <c r="R5084" t="str">
        <f>UPPER(B5084)</f>
        <v/>
      </c>
      <c r="T5084" t="str">
        <f>IFERROR(IF(J5084&lt;&gt;"", INDEX($S$5:$S$1433, MATCH(J5084, $E$5:$E$1433, 0)),""),"")</f>
        <v/>
      </c>
      <c r="V5084" t="str">
        <f>IFERROR(IF(J5084&lt;&gt;"", INDEX($U$5:$U$1433, MATCH(J5084, $E$5:$E$1433, 0)),""),"")</f>
        <v/>
      </c>
    </row>
    <row r="5085">
      <c r="A5085" t="str">
        <f>IF(B5085&lt;&gt;"",A5084+1,"")</f>
        <v/>
      </c>
      <c r="F5085" t="str">
        <f>IFERROR(IF(VLOOKUP(E5085,J:J,1,0)=E5085,"X",""),"")</f>
        <v/>
      </c>
      <c r="G5085" t="str">
        <f>IF(J5085&lt;&gt;"", INDEX($C$5:$C$1433, MATCH(J5085, $E$5:$E$1433, 0)),"")</f>
        <v/>
      </c>
      <c r="H5085" t="str">
        <f>IF(J5085&lt;&gt;"", INDEX($D$5:$D$1433, MATCH(J5085, $E$5:$E$1433, 0)),"")</f>
        <v/>
      </c>
      <c r="I5085" t="str">
        <f>IFERROR(IF(J5085&lt;&gt;"", INDEX($B$5:$B$1433, MATCH(J5085, $E$5:$E$1433, 0)),""),"SAI")</f>
        <v/>
      </c>
      <c r="L5085" t="str">
        <f>IFERROR(IF($N$5="Sáng",IF(MID(K5085,2,7)-MID($L$2,2,7)&gt;0,"Trễ",""),IF(MID(K5085,2,7)-MID($Q$2,2,7)&gt;0,"Trễ","")),"")</f>
        <v/>
      </c>
      <c r="M5085" t="str">
        <f>IFERROR(IF($N$5="Sáng",MID(K5085,2,7)-MID($L$2,2,7),MID(K5085,2,7)-MID($Q$2,2,7)),"")</f>
        <v/>
      </c>
      <c r="Q5085" t="str">
        <f>IF(B5085&lt;&gt;"",IF(AND(P5085="",F5085=""),"Không phép ",""),"")</f>
        <v/>
      </c>
      <c r="R5085" t="str">
        <f>UPPER(B5085)</f>
        <v/>
      </c>
      <c r="T5085" t="str">
        <f>IFERROR(IF(J5085&lt;&gt;"", INDEX($S$5:$S$1433, MATCH(J5085, $E$5:$E$1433, 0)),""),"")</f>
        <v/>
      </c>
      <c r="V5085" t="str">
        <f>IFERROR(IF(J5085&lt;&gt;"", INDEX($U$5:$U$1433, MATCH(J5085, $E$5:$E$1433, 0)),""),"")</f>
        <v/>
      </c>
    </row>
    <row r="5086">
      <c r="A5086" t="str">
        <f>IF(B5086&lt;&gt;"",A5085+1,"")</f>
        <v/>
      </c>
      <c r="F5086" t="str">
        <f>IFERROR(IF(VLOOKUP(E5086,J:J,1,0)=E5086,"X",""),"")</f>
        <v/>
      </c>
      <c r="G5086" t="str">
        <f>IF(J5086&lt;&gt;"", INDEX($C$5:$C$1433, MATCH(J5086, $E$5:$E$1433, 0)),"")</f>
        <v/>
      </c>
      <c r="H5086" t="str">
        <f>IF(J5086&lt;&gt;"", INDEX($D$5:$D$1433, MATCH(J5086, $E$5:$E$1433, 0)),"")</f>
        <v/>
      </c>
      <c r="I5086" t="str">
        <f>IFERROR(IF(J5086&lt;&gt;"", INDEX($B$5:$B$1433, MATCH(J5086, $E$5:$E$1433, 0)),""),"SAI")</f>
        <v/>
      </c>
      <c r="L5086" t="str">
        <f>IFERROR(IF($N$5="Sáng",IF(MID(K5086,2,7)-MID($L$2,2,7)&gt;0,"Trễ",""),IF(MID(K5086,2,7)-MID($Q$2,2,7)&gt;0,"Trễ","")),"")</f>
        <v/>
      </c>
      <c r="M5086" t="str">
        <f>IFERROR(IF($N$5="Sáng",MID(K5086,2,7)-MID($L$2,2,7),MID(K5086,2,7)-MID($Q$2,2,7)),"")</f>
        <v/>
      </c>
      <c r="Q5086" t="str">
        <f>IF(B5086&lt;&gt;"",IF(AND(P5086="",F5086=""),"Không phép ",""),"")</f>
        <v/>
      </c>
      <c r="R5086" t="str">
        <f>UPPER(B5086)</f>
        <v/>
      </c>
      <c r="T5086" t="str">
        <f>IFERROR(IF(J5086&lt;&gt;"", INDEX($S$5:$S$1433, MATCH(J5086, $E$5:$E$1433, 0)),""),"")</f>
        <v/>
      </c>
      <c r="V5086" t="str">
        <f>IFERROR(IF(J5086&lt;&gt;"", INDEX($U$5:$U$1433, MATCH(J5086, $E$5:$E$1433, 0)),""),"")</f>
        <v/>
      </c>
    </row>
    <row r="5087">
      <c r="A5087" t="str">
        <f>IF(B5087&lt;&gt;"",A5086+1,"")</f>
        <v/>
      </c>
      <c r="F5087" t="str">
        <f>IFERROR(IF(VLOOKUP(E5087,J:J,1,0)=E5087,"X",""),"")</f>
        <v/>
      </c>
      <c r="G5087" t="str">
        <f>IF(J5087&lt;&gt;"", INDEX($C$5:$C$1433, MATCH(J5087, $E$5:$E$1433, 0)),"")</f>
        <v/>
      </c>
      <c r="H5087" t="str">
        <f>IF(J5087&lt;&gt;"", INDEX($D$5:$D$1433, MATCH(J5087, $E$5:$E$1433, 0)),"")</f>
        <v/>
      </c>
      <c r="I5087" t="str">
        <f>IFERROR(IF(J5087&lt;&gt;"", INDEX($B$5:$B$1433, MATCH(J5087, $E$5:$E$1433, 0)),""),"SAI")</f>
        <v/>
      </c>
      <c r="L5087" t="str">
        <f>IFERROR(IF($N$5="Sáng",IF(MID(K5087,2,7)-MID($L$2,2,7)&gt;0,"Trễ",""),IF(MID(K5087,2,7)-MID($Q$2,2,7)&gt;0,"Trễ","")),"")</f>
        <v/>
      </c>
      <c r="M5087" t="str">
        <f>IFERROR(IF($N$5="Sáng",MID(K5087,2,7)-MID($L$2,2,7),MID(K5087,2,7)-MID($Q$2,2,7)),"")</f>
        <v/>
      </c>
      <c r="Q5087" t="str">
        <f>IF(B5087&lt;&gt;"",IF(AND(P5087="",F5087=""),"Không phép ",""),"")</f>
        <v/>
      </c>
      <c r="R5087" t="str">
        <f>UPPER(B5087)</f>
        <v/>
      </c>
      <c r="T5087" t="str">
        <f>IFERROR(IF(J5087&lt;&gt;"", INDEX($S$5:$S$1433, MATCH(J5087, $E$5:$E$1433, 0)),""),"")</f>
        <v/>
      </c>
      <c r="V5087" t="str">
        <f>IFERROR(IF(J5087&lt;&gt;"", INDEX($U$5:$U$1433, MATCH(J5087, $E$5:$E$1433, 0)),""),"")</f>
        <v/>
      </c>
    </row>
    <row r="5088">
      <c r="A5088" t="str">
        <f>IF(B5088&lt;&gt;"",A5087+1,"")</f>
        <v/>
      </c>
      <c r="F5088" t="str">
        <f>IFERROR(IF(VLOOKUP(E5088,J:J,1,0)=E5088,"X",""),"")</f>
        <v/>
      </c>
      <c r="G5088" t="str">
        <f>IF(J5088&lt;&gt;"", INDEX($C$5:$C$1433, MATCH(J5088, $E$5:$E$1433, 0)),"")</f>
        <v/>
      </c>
      <c r="H5088" t="str">
        <f>IF(J5088&lt;&gt;"", INDEX($D$5:$D$1433, MATCH(J5088, $E$5:$E$1433, 0)),"")</f>
        <v/>
      </c>
      <c r="I5088" t="str">
        <f>IFERROR(IF(J5088&lt;&gt;"", INDEX($B$5:$B$1433, MATCH(J5088, $E$5:$E$1433, 0)),""),"SAI")</f>
        <v/>
      </c>
      <c r="L5088" t="str">
        <f>IFERROR(IF($N$5="Sáng",IF(MID(K5088,2,7)-MID($L$2,2,7)&gt;0,"Trễ",""),IF(MID(K5088,2,7)-MID($Q$2,2,7)&gt;0,"Trễ","")),"")</f>
        <v/>
      </c>
      <c r="M5088" t="str">
        <f>IFERROR(IF($N$5="Sáng",MID(K5088,2,7)-MID($L$2,2,7),MID(K5088,2,7)-MID($Q$2,2,7)),"")</f>
        <v/>
      </c>
      <c r="Q5088" t="str">
        <f>IF(B5088&lt;&gt;"",IF(AND(P5088="",F5088=""),"Không phép ",""),"")</f>
        <v/>
      </c>
      <c r="R5088" t="str">
        <f>UPPER(B5088)</f>
        <v/>
      </c>
      <c r="T5088" t="str">
        <f>IFERROR(IF(J5088&lt;&gt;"", INDEX($S$5:$S$1433, MATCH(J5088, $E$5:$E$1433, 0)),""),"")</f>
        <v/>
      </c>
      <c r="V5088" t="str">
        <f>IFERROR(IF(J5088&lt;&gt;"", INDEX($U$5:$U$1433, MATCH(J5088, $E$5:$E$1433, 0)),""),"")</f>
        <v/>
      </c>
    </row>
    <row r="5089">
      <c r="A5089" t="str">
        <f>IF(B5089&lt;&gt;"",A5088+1,"")</f>
        <v/>
      </c>
      <c r="F5089" t="str">
        <f>IFERROR(IF(VLOOKUP(E5089,J:J,1,0)=E5089,"X",""),"")</f>
        <v/>
      </c>
      <c r="G5089" t="str">
        <f>IF(J5089&lt;&gt;"", INDEX($C$5:$C$1433, MATCH(J5089, $E$5:$E$1433, 0)),"")</f>
        <v/>
      </c>
      <c r="H5089" t="str">
        <f>IF(J5089&lt;&gt;"", INDEX($D$5:$D$1433, MATCH(J5089, $E$5:$E$1433, 0)),"")</f>
        <v/>
      </c>
      <c r="I5089" t="str">
        <f>IFERROR(IF(J5089&lt;&gt;"", INDEX($B$5:$B$1433, MATCH(J5089, $E$5:$E$1433, 0)),""),"SAI")</f>
        <v/>
      </c>
      <c r="L5089" t="str">
        <f>IFERROR(IF($N$5="Sáng",IF(MID(K5089,2,7)-MID($L$2,2,7)&gt;0,"Trễ",""),IF(MID(K5089,2,7)-MID($Q$2,2,7)&gt;0,"Trễ","")),"")</f>
        <v/>
      </c>
      <c r="M5089" t="str">
        <f>IFERROR(IF($N$5="Sáng",MID(K5089,2,7)-MID($L$2,2,7),MID(K5089,2,7)-MID($Q$2,2,7)),"")</f>
        <v/>
      </c>
      <c r="Q5089" t="str">
        <f>IF(B5089&lt;&gt;"",IF(AND(P5089="",F5089=""),"Không phép ",""),"")</f>
        <v/>
      </c>
      <c r="R5089" t="str">
        <f>UPPER(B5089)</f>
        <v/>
      </c>
      <c r="T5089" t="str">
        <f>IFERROR(IF(J5089&lt;&gt;"", INDEX($S$5:$S$1433, MATCH(J5089, $E$5:$E$1433, 0)),""),"")</f>
        <v/>
      </c>
      <c r="V5089" t="str">
        <f>IFERROR(IF(J5089&lt;&gt;"", INDEX($U$5:$U$1433, MATCH(J5089, $E$5:$E$1433, 0)),""),"")</f>
        <v/>
      </c>
    </row>
    <row r="5090">
      <c r="A5090" t="str">
        <f>IF(B5090&lt;&gt;"",A5089+1,"")</f>
        <v/>
      </c>
      <c r="F5090" t="str">
        <f>IFERROR(IF(VLOOKUP(E5090,J:J,1,0)=E5090,"X",""),"")</f>
        <v/>
      </c>
      <c r="G5090" t="str">
        <f>IF(J5090&lt;&gt;"", INDEX($C$5:$C$1433, MATCH(J5090, $E$5:$E$1433, 0)),"")</f>
        <v/>
      </c>
      <c r="H5090" t="str">
        <f>IF(J5090&lt;&gt;"", INDEX($D$5:$D$1433, MATCH(J5090, $E$5:$E$1433, 0)),"")</f>
        <v/>
      </c>
      <c r="I5090" t="str">
        <f>IFERROR(IF(J5090&lt;&gt;"", INDEX($B$5:$B$1433, MATCH(J5090, $E$5:$E$1433, 0)),""),"SAI")</f>
        <v/>
      </c>
      <c r="L5090" t="str">
        <f>IFERROR(IF($N$5="Sáng",IF(MID(K5090,2,7)-MID($L$2,2,7)&gt;0,"Trễ",""),IF(MID(K5090,2,7)-MID($Q$2,2,7)&gt;0,"Trễ","")),"")</f>
        <v/>
      </c>
      <c r="M5090" t="str">
        <f>IFERROR(IF($N$5="Sáng",MID(K5090,2,7)-MID($L$2,2,7),MID(K5090,2,7)-MID($Q$2,2,7)),"")</f>
        <v/>
      </c>
      <c r="Q5090" t="str">
        <f>IF(B5090&lt;&gt;"",IF(AND(P5090="",F5090=""),"Không phép ",""),"")</f>
        <v/>
      </c>
      <c r="R5090" t="str">
        <f>UPPER(B5090)</f>
        <v/>
      </c>
      <c r="T5090" t="str">
        <f>IFERROR(IF(J5090&lt;&gt;"", INDEX($S$5:$S$1433, MATCH(J5090, $E$5:$E$1433, 0)),""),"")</f>
        <v/>
      </c>
      <c r="V5090" t="str">
        <f>IFERROR(IF(J5090&lt;&gt;"", INDEX($U$5:$U$1433, MATCH(J5090, $E$5:$E$1433, 0)),""),"")</f>
        <v/>
      </c>
    </row>
    <row r="5091">
      <c r="A5091" t="str">
        <f>IF(B5091&lt;&gt;"",A5090+1,"")</f>
        <v/>
      </c>
      <c r="F5091" t="str">
        <f>IFERROR(IF(VLOOKUP(E5091,J:J,1,0)=E5091,"X",""),"")</f>
        <v/>
      </c>
      <c r="G5091" t="str">
        <f>IF(J5091&lt;&gt;"", INDEX($C$5:$C$1433, MATCH(J5091, $E$5:$E$1433, 0)),"")</f>
        <v/>
      </c>
      <c r="H5091" t="str">
        <f>IF(J5091&lt;&gt;"", INDEX($D$5:$D$1433, MATCH(J5091, $E$5:$E$1433, 0)),"")</f>
        <v/>
      </c>
      <c r="I5091" t="str">
        <f>IFERROR(IF(J5091&lt;&gt;"", INDEX($B$5:$B$1433, MATCH(J5091, $E$5:$E$1433, 0)),""),"SAI")</f>
        <v/>
      </c>
      <c r="L5091" t="str">
        <f>IFERROR(IF($N$5="Sáng",IF(MID(K5091,2,7)-MID($L$2,2,7)&gt;0,"Trễ",""),IF(MID(K5091,2,7)-MID($Q$2,2,7)&gt;0,"Trễ","")),"")</f>
        <v/>
      </c>
      <c r="M5091" t="str">
        <f>IFERROR(IF($N$5="Sáng",MID(K5091,2,7)-MID($L$2,2,7),MID(K5091,2,7)-MID($Q$2,2,7)),"")</f>
        <v/>
      </c>
      <c r="Q5091" t="str">
        <f>IF(B5091&lt;&gt;"",IF(AND(P5091="",F5091=""),"Không phép ",""),"")</f>
        <v/>
      </c>
      <c r="R5091" t="str">
        <f>UPPER(B5091)</f>
        <v/>
      </c>
      <c r="T5091" t="str">
        <f>IFERROR(IF(J5091&lt;&gt;"", INDEX($S$5:$S$1433, MATCH(J5091, $E$5:$E$1433, 0)),""),"")</f>
        <v/>
      </c>
      <c r="V5091" t="str">
        <f>IFERROR(IF(J5091&lt;&gt;"", INDEX($U$5:$U$1433, MATCH(J5091, $E$5:$E$1433, 0)),""),"")</f>
        <v/>
      </c>
    </row>
    <row r="5092">
      <c r="A5092" t="str">
        <f>IF(B5092&lt;&gt;"",A5091+1,"")</f>
        <v/>
      </c>
      <c r="F5092" t="str">
        <f>IFERROR(IF(VLOOKUP(E5092,J:J,1,0)=E5092,"X",""),"")</f>
        <v/>
      </c>
      <c r="G5092" t="str">
        <f>IF(J5092&lt;&gt;"", INDEX($C$5:$C$1433, MATCH(J5092, $E$5:$E$1433, 0)),"")</f>
        <v/>
      </c>
      <c r="H5092" t="str">
        <f>IF(J5092&lt;&gt;"", INDEX($D$5:$D$1433, MATCH(J5092, $E$5:$E$1433, 0)),"")</f>
        <v/>
      </c>
      <c r="I5092" t="str">
        <f>IFERROR(IF(J5092&lt;&gt;"", INDEX($B$5:$B$1433, MATCH(J5092, $E$5:$E$1433, 0)),""),"SAI")</f>
        <v/>
      </c>
      <c r="L5092" t="str">
        <f>IFERROR(IF($N$5="Sáng",IF(MID(K5092,2,7)-MID($L$2,2,7)&gt;0,"Trễ",""),IF(MID(K5092,2,7)-MID($Q$2,2,7)&gt;0,"Trễ","")),"")</f>
        <v/>
      </c>
      <c r="M5092" t="str">
        <f>IFERROR(IF($N$5="Sáng",MID(K5092,2,7)-MID($L$2,2,7),MID(K5092,2,7)-MID($Q$2,2,7)),"")</f>
        <v/>
      </c>
      <c r="Q5092" t="str">
        <f>IF(B5092&lt;&gt;"",IF(AND(P5092="",F5092=""),"Không phép ",""),"")</f>
        <v/>
      </c>
      <c r="R5092" t="str">
        <f>UPPER(B5092)</f>
        <v/>
      </c>
      <c r="T5092" t="str">
        <f>IFERROR(IF(J5092&lt;&gt;"", INDEX($S$5:$S$1433, MATCH(J5092, $E$5:$E$1433, 0)),""),"")</f>
        <v/>
      </c>
      <c r="V5092" t="str">
        <f>IFERROR(IF(J5092&lt;&gt;"", INDEX($U$5:$U$1433, MATCH(J5092, $E$5:$E$1433, 0)),""),"")</f>
        <v/>
      </c>
    </row>
    <row r="5093">
      <c r="A5093" t="str">
        <f>IF(B5093&lt;&gt;"",A5092+1,"")</f>
        <v/>
      </c>
      <c r="F5093" t="str">
        <f>IFERROR(IF(VLOOKUP(E5093,J:J,1,0)=E5093,"X",""),"")</f>
        <v/>
      </c>
      <c r="G5093" t="str">
        <f>IF(J5093&lt;&gt;"", INDEX($C$5:$C$1433, MATCH(J5093, $E$5:$E$1433, 0)),"")</f>
        <v/>
      </c>
      <c r="H5093" t="str">
        <f>IF(J5093&lt;&gt;"", INDEX($D$5:$D$1433, MATCH(J5093, $E$5:$E$1433, 0)),"")</f>
        <v/>
      </c>
      <c r="I5093" t="str">
        <f>IFERROR(IF(J5093&lt;&gt;"", INDEX($B$5:$B$1433, MATCH(J5093, $E$5:$E$1433, 0)),""),"SAI")</f>
        <v/>
      </c>
      <c r="L5093" t="str">
        <f>IFERROR(IF($N$5="Sáng",IF(MID(K5093,2,7)-MID($L$2,2,7)&gt;0,"Trễ",""),IF(MID(K5093,2,7)-MID($Q$2,2,7)&gt;0,"Trễ","")),"")</f>
        <v/>
      </c>
      <c r="M5093" t="str">
        <f>IFERROR(IF($N$5="Sáng",MID(K5093,2,7)-MID($L$2,2,7),MID(K5093,2,7)-MID($Q$2,2,7)),"")</f>
        <v/>
      </c>
      <c r="Q5093" t="str">
        <f>IF(B5093&lt;&gt;"",IF(AND(P5093="",F5093=""),"Không phép ",""),"")</f>
        <v/>
      </c>
      <c r="R5093" t="str">
        <f>UPPER(B5093)</f>
        <v/>
      </c>
      <c r="T5093" t="str">
        <f>IFERROR(IF(J5093&lt;&gt;"", INDEX($S$5:$S$1433, MATCH(J5093, $E$5:$E$1433, 0)),""),"")</f>
        <v/>
      </c>
      <c r="V5093" t="str">
        <f>IFERROR(IF(J5093&lt;&gt;"", INDEX($U$5:$U$1433, MATCH(J5093, $E$5:$E$1433, 0)),""),"")</f>
        <v/>
      </c>
    </row>
    <row r="5094">
      <c r="A5094" t="str">
        <f>IF(B5094&lt;&gt;"",A5093+1,"")</f>
        <v/>
      </c>
      <c r="F5094" t="str">
        <f>IFERROR(IF(VLOOKUP(E5094,J:J,1,0)=E5094,"X",""),"")</f>
        <v/>
      </c>
      <c r="G5094" t="str">
        <f>IF(J5094&lt;&gt;"", INDEX($C$5:$C$1433, MATCH(J5094, $E$5:$E$1433, 0)),"")</f>
        <v/>
      </c>
      <c r="H5094" t="str">
        <f>IF(J5094&lt;&gt;"", INDEX($D$5:$D$1433, MATCH(J5094, $E$5:$E$1433, 0)),"")</f>
        <v/>
      </c>
      <c r="I5094" t="str">
        <f>IFERROR(IF(J5094&lt;&gt;"", INDEX($B$5:$B$1433, MATCH(J5094, $E$5:$E$1433, 0)),""),"SAI")</f>
        <v/>
      </c>
      <c r="L5094" t="str">
        <f>IFERROR(IF($N$5="Sáng",IF(MID(K5094,2,7)-MID($L$2,2,7)&gt;0,"Trễ",""),IF(MID(K5094,2,7)-MID($Q$2,2,7)&gt;0,"Trễ","")),"")</f>
        <v/>
      </c>
      <c r="M5094" t="str">
        <f>IFERROR(IF($N$5="Sáng",MID(K5094,2,7)-MID($L$2,2,7),MID(K5094,2,7)-MID($Q$2,2,7)),"")</f>
        <v/>
      </c>
      <c r="Q5094" t="str">
        <f>IF(B5094&lt;&gt;"",IF(AND(P5094="",F5094=""),"Không phép ",""),"")</f>
        <v/>
      </c>
      <c r="R5094" t="str">
        <f>UPPER(B5094)</f>
        <v/>
      </c>
      <c r="T5094" t="str">
        <f>IFERROR(IF(J5094&lt;&gt;"", INDEX($S$5:$S$1433, MATCH(J5094, $E$5:$E$1433, 0)),""),"")</f>
        <v/>
      </c>
      <c r="V5094" t="str">
        <f>IFERROR(IF(J5094&lt;&gt;"", INDEX($U$5:$U$1433, MATCH(J5094, $E$5:$E$1433, 0)),""),"")</f>
        <v/>
      </c>
    </row>
    <row r="5095">
      <c r="A5095" t="str">
        <f>IF(B5095&lt;&gt;"",A5094+1,"")</f>
        <v/>
      </c>
      <c r="F5095" t="str">
        <f>IFERROR(IF(VLOOKUP(E5095,J:J,1,0)=E5095,"X",""),"")</f>
        <v/>
      </c>
      <c r="G5095" t="str">
        <f>IF(J5095&lt;&gt;"", INDEX($C$5:$C$1433, MATCH(J5095, $E$5:$E$1433, 0)),"")</f>
        <v/>
      </c>
      <c r="H5095" t="str">
        <f>IF(J5095&lt;&gt;"", INDEX($D$5:$D$1433, MATCH(J5095, $E$5:$E$1433, 0)),"")</f>
        <v/>
      </c>
      <c r="I5095" t="str">
        <f>IFERROR(IF(J5095&lt;&gt;"", INDEX($B$5:$B$1433, MATCH(J5095, $E$5:$E$1433, 0)),""),"SAI")</f>
        <v/>
      </c>
      <c r="L5095" t="str">
        <f>IFERROR(IF($N$5="Sáng",IF(MID(K5095,2,7)-MID($L$2,2,7)&gt;0,"Trễ",""),IF(MID(K5095,2,7)-MID($Q$2,2,7)&gt;0,"Trễ","")),"")</f>
        <v/>
      </c>
      <c r="M5095" t="str">
        <f>IFERROR(IF($N$5="Sáng",MID(K5095,2,7)-MID($L$2,2,7),MID(K5095,2,7)-MID($Q$2,2,7)),"")</f>
        <v/>
      </c>
      <c r="Q5095" t="str">
        <f>IF(B5095&lt;&gt;"",IF(AND(P5095="",F5095=""),"Không phép ",""),"")</f>
        <v/>
      </c>
      <c r="R5095" t="str">
        <f>UPPER(B5095)</f>
        <v/>
      </c>
      <c r="T5095" t="str">
        <f>IFERROR(IF(J5095&lt;&gt;"", INDEX($S$5:$S$1433, MATCH(J5095, $E$5:$E$1433, 0)),""),"")</f>
        <v/>
      </c>
      <c r="V5095" t="str">
        <f>IFERROR(IF(J5095&lt;&gt;"", INDEX($U$5:$U$1433, MATCH(J5095, $E$5:$E$1433, 0)),""),"")</f>
        <v/>
      </c>
    </row>
    <row r="5096">
      <c r="A5096" t="str">
        <f>IF(B5096&lt;&gt;"",A5095+1,"")</f>
        <v/>
      </c>
      <c r="F5096" t="str">
        <f>IFERROR(IF(VLOOKUP(E5096,J:J,1,0)=E5096,"X",""),"")</f>
        <v/>
      </c>
      <c r="G5096" t="str">
        <f>IF(J5096&lt;&gt;"", INDEX($C$5:$C$1433, MATCH(J5096, $E$5:$E$1433, 0)),"")</f>
        <v/>
      </c>
      <c r="H5096" t="str">
        <f>IF(J5096&lt;&gt;"", INDEX($D$5:$D$1433, MATCH(J5096, $E$5:$E$1433, 0)),"")</f>
        <v/>
      </c>
      <c r="I5096" t="str">
        <f>IFERROR(IF(J5096&lt;&gt;"", INDEX($B$5:$B$1433, MATCH(J5096, $E$5:$E$1433, 0)),""),"SAI")</f>
        <v/>
      </c>
      <c r="L5096" t="str">
        <f>IFERROR(IF($N$5="Sáng",IF(MID(K5096,2,7)-MID($L$2,2,7)&gt;0,"Trễ",""),IF(MID(K5096,2,7)-MID($Q$2,2,7)&gt;0,"Trễ","")),"")</f>
        <v/>
      </c>
      <c r="M5096" t="str">
        <f>IFERROR(IF($N$5="Sáng",MID(K5096,2,7)-MID($L$2,2,7),MID(K5096,2,7)-MID($Q$2,2,7)),"")</f>
        <v/>
      </c>
      <c r="Q5096" t="str">
        <f>IF(B5096&lt;&gt;"",IF(AND(P5096="",F5096=""),"Không phép ",""),"")</f>
        <v/>
      </c>
      <c r="R5096" t="str">
        <f>UPPER(B5096)</f>
        <v/>
      </c>
      <c r="T5096" t="str">
        <f>IFERROR(IF(J5096&lt;&gt;"", INDEX($S$5:$S$1433, MATCH(J5096, $E$5:$E$1433, 0)),""),"")</f>
        <v/>
      </c>
      <c r="V5096" t="str">
        <f>IFERROR(IF(J5096&lt;&gt;"", INDEX($U$5:$U$1433, MATCH(J5096, $E$5:$E$1433, 0)),""),"")</f>
        <v/>
      </c>
    </row>
    <row r="5097">
      <c r="A5097" t="str">
        <f>IF(B5097&lt;&gt;"",A5096+1,"")</f>
        <v/>
      </c>
      <c r="F5097" t="str">
        <f>IFERROR(IF(VLOOKUP(E5097,J:J,1,0)=E5097,"X",""),"")</f>
        <v/>
      </c>
      <c r="G5097" t="str">
        <f>IF(J5097&lt;&gt;"", INDEX($C$5:$C$1433, MATCH(J5097, $E$5:$E$1433, 0)),"")</f>
        <v/>
      </c>
      <c r="H5097" t="str">
        <f>IF(J5097&lt;&gt;"", INDEX($D$5:$D$1433, MATCH(J5097, $E$5:$E$1433, 0)),"")</f>
        <v/>
      </c>
      <c r="I5097" t="str">
        <f>IFERROR(IF(J5097&lt;&gt;"", INDEX($B$5:$B$1433, MATCH(J5097, $E$5:$E$1433, 0)),""),"SAI")</f>
        <v/>
      </c>
      <c r="L5097" t="str">
        <f>IFERROR(IF($N$5="Sáng",IF(MID(K5097,2,7)-MID($L$2,2,7)&gt;0,"Trễ",""),IF(MID(K5097,2,7)-MID($Q$2,2,7)&gt;0,"Trễ","")),"")</f>
        <v/>
      </c>
      <c r="M5097" t="str">
        <f>IFERROR(IF($N$5="Sáng",MID(K5097,2,7)-MID($L$2,2,7),MID(K5097,2,7)-MID($Q$2,2,7)),"")</f>
        <v/>
      </c>
      <c r="Q5097" t="str">
        <f>IF(B5097&lt;&gt;"",IF(AND(P5097="",F5097=""),"Không phép ",""),"")</f>
        <v/>
      </c>
      <c r="R5097" t="str">
        <f>UPPER(B5097)</f>
        <v/>
      </c>
      <c r="T5097" t="str">
        <f>IFERROR(IF(J5097&lt;&gt;"", INDEX($S$5:$S$1433, MATCH(J5097, $E$5:$E$1433, 0)),""),"")</f>
        <v/>
      </c>
      <c r="V5097" t="str">
        <f>IFERROR(IF(J5097&lt;&gt;"", INDEX($U$5:$U$1433, MATCH(J5097, $E$5:$E$1433, 0)),""),"")</f>
        <v/>
      </c>
    </row>
    <row r="5098">
      <c r="A5098" t="str">
        <f>IF(B5098&lt;&gt;"",A5097+1,"")</f>
        <v/>
      </c>
      <c r="F5098" t="str">
        <f>IFERROR(IF(VLOOKUP(E5098,J:J,1,0)=E5098,"X",""),"")</f>
        <v/>
      </c>
      <c r="G5098" t="str">
        <f>IF(J5098&lt;&gt;"", INDEX($C$5:$C$1433, MATCH(J5098, $E$5:$E$1433, 0)),"")</f>
        <v/>
      </c>
      <c r="H5098" t="str">
        <f>IF(J5098&lt;&gt;"", INDEX($D$5:$D$1433, MATCH(J5098, $E$5:$E$1433, 0)),"")</f>
        <v/>
      </c>
      <c r="I5098" t="str">
        <f>IFERROR(IF(J5098&lt;&gt;"", INDEX($B$5:$B$1433, MATCH(J5098, $E$5:$E$1433, 0)),""),"SAI")</f>
        <v/>
      </c>
      <c r="L5098" t="str">
        <f>IFERROR(IF($N$5="Sáng",IF(MID(K5098,2,7)-MID($L$2,2,7)&gt;0,"Trễ",""),IF(MID(K5098,2,7)-MID($Q$2,2,7)&gt;0,"Trễ","")),"")</f>
        <v/>
      </c>
      <c r="M5098" t="str">
        <f>IFERROR(IF($N$5="Sáng",MID(K5098,2,7)-MID($L$2,2,7),MID(K5098,2,7)-MID($Q$2,2,7)),"")</f>
        <v/>
      </c>
      <c r="Q5098" t="str">
        <f>IF(B5098&lt;&gt;"",IF(AND(P5098="",F5098=""),"Không phép ",""),"")</f>
        <v/>
      </c>
      <c r="R5098" t="str">
        <f>UPPER(B5098)</f>
        <v/>
      </c>
      <c r="T5098" t="str">
        <f>IFERROR(IF(J5098&lt;&gt;"", INDEX($S$5:$S$1433, MATCH(J5098, $E$5:$E$1433, 0)),""),"")</f>
        <v/>
      </c>
      <c r="V5098" t="str">
        <f>IFERROR(IF(J5098&lt;&gt;"", INDEX($U$5:$U$1433, MATCH(J5098, $E$5:$E$1433, 0)),""),"")</f>
        <v/>
      </c>
    </row>
    <row r="5099">
      <c r="A5099" t="str">
        <f>IF(B5099&lt;&gt;"",A5098+1,"")</f>
        <v/>
      </c>
      <c r="F5099" t="str">
        <f>IFERROR(IF(VLOOKUP(E5099,J:J,1,0)=E5099,"X",""),"")</f>
        <v/>
      </c>
      <c r="G5099" t="str">
        <f>IF(J5099&lt;&gt;"", INDEX($C$5:$C$1433, MATCH(J5099, $E$5:$E$1433, 0)),"")</f>
        <v/>
      </c>
      <c r="H5099" t="str">
        <f>IF(J5099&lt;&gt;"", INDEX($D$5:$D$1433, MATCH(J5099, $E$5:$E$1433, 0)),"")</f>
        <v/>
      </c>
      <c r="I5099" t="str">
        <f>IFERROR(IF(J5099&lt;&gt;"", INDEX($B$5:$B$1433, MATCH(J5099, $E$5:$E$1433, 0)),""),"SAI")</f>
        <v/>
      </c>
      <c r="L5099" t="str">
        <f>IFERROR(IF($N$5="Sáng",IF(MID(K5099,2,7)-MID($L$2,2,7)&gt;0,"Trễ",""),IF(MID(K5099,2,7)-MID($Q$2,2,7)&gt;0,"Trễ","")),"")</f>
        <v/>
      </c>
      <c r="M5099" t="str">
        <f>IFERROR(IF($N$5="Sáng",MID(K5099,2,7)-MID($L$2,2,7),MID(K5099,2,7)-MID($Q$2,2,7)),"")</f>
        <v/>
      </c>
      <c r="Q5099" t="str">
        <f>IF(B5099&lt;&gt;"",IF(AND(P5099="",F5099=""),"Không phép ",""),"")</f>
        <v/>
      </c>
      <c r="R5099" t="str">
        <f>UPPER(B5099)</f>
        <v/>
      </c>
      <c r="T5099" t="str">
        <f>IFERROR(IF(J5099&lt;&gt;"", INDEX($S$5:$S$1433, MATCH(J5099, $E$5:$E$1433, 0)),""),"")</f>
        <v/>
      </c>
      <c r="V5099" t="str">
        <f>IFERROR(IF(J5099&lt;&gt;"", INDEX($U$5:$U$1433, MATCH(J5099, $E$5:$E$1433, 0)),""),"")</f>
        <v/>
      </c>
    </row>
    <row r="5100">
      <c r="A5100" t="str">
        <f>IF(B5100&lt;&gt;"",A5099+1,"")</f>
        <v/>
      </c>
      <c r="F5100" t="str">
        <f>IFERROR(IF(VLOOKUP(E5100,J:J,1,0)=E5100,"X",""),"")</f>
        <v/>
      </c>
      <c r="G5100" t="str">
        <f>IF(J5100&lt;&gt;"", INDEX($C$5:$C$1433, MATCH(J5100, $E$5:$E$1433, 0)),"")</f>
        <v/>
      </c>
      <c r="H5100" t="str">
        <f>IF(J5100&lt;&gt;"", INDEX($D$5:$D$1433, MATCH(J5100, $E$5:$E$1433, 0)),"")</f>
        <v/>
      </c>
      <c r="I5100" t="str">
        <f>IFERROR(IF(J5100&lt;&gt;"", INDEX($B$5:$B$1433, MATCH(J5100, $E$5:$E$1433, 0)),""),"SAI")</f>
        <v/>
      </c>
      <c r="L5100" t="str">
        <f>IFERROR(IF($N$5="Sáng",IF(MID(K5100,2,7)-MID($L$2,2,7)&gt;0,"Trễ",""),IF(MID(K5100,2,7)-MID($Q$2,2,7)&gt;0,"Trễ","")),"")</f>
        <v/>
      </c>
      <c r="M5100" t="str">
        <f>IFERROR(IF($N$5="Sáng",MID(K5100,2,7)-MID($L$2,2,7),MID(K5100,2,7)-MID($Q$2,2,7)),"")</f>
        <v/>
      </c>
      <c r="Q5100" t="str">
        <f>IF(B5100&lt;&gt;"",IF(AND(P5100="",F5100=""),"Không phép ",""),"")</f>
        <v/>
      </c>
      <c r="R5100" t="str">
        <f>UPPER(B5100)</f>
        <v/>
      </c>
      <c r="T5100" t="str">
        <f>IFERROR(IF(J5100&lt;&gt;"", INDEX($S$5:$S$1433, MATCH(J5100, $E$5:$E$1433, 0)),""),"")</f>
        <v/>
      </c>
      <c r="V5100" t="str">
        <f>IFERROR(IF(J5100&lt;&gt;"", INDEX($U$5:$U$1433, MATCH(J5100, $E$5:$E$1433, 0)),""),"")</f>
        <v/>
      </c>
    </row>
    <row r="5101">
      <c r="A5101" t="str">
        <f>IF(B5101&lt;&gt;"",A5100+1,"")</f>
        <v/>
      </c>
      <c r="F5101" t="str">
        <f>IFERROR(IF(VLOOKUP(E5101,J:J,1,0)=E5101,"X",""),"")</f>
        <v/>
      </c>
      <c r="G5101" t="str">
        <f>IF(J5101&lt;&gt;"", INDEX($C$5:$C$1433, MATCH(J5101, $E$5:$E$1433, 0)),"")</f>
        <v/>
      </c>
      <c r="H5101" t="str">
        <f>IF(J5101&lt;&gt;"", INDEX($D$5:$D$1433, MATCH(J5101, $E$5:$E$1433, 0)),"")</f>
        <v/>
      </c>
      <c r="I5101" t="str">
        <f>IFERROR(IF(J5101&lt;&gt;"", INDEX($B$5:$B$1433, MATCH(J5101, $E$5:$E$1433, 0)),""),"SAI")</f>
        <v/>
      </c>
      <c r="L5101" t="str">
        <f>IFERROR(IF($N$5="Sáng",IF(MID(K5101,2,7)-MID($L$2,2,7)&gt;0,"Trễ",""),IF(MID(K5101,2,7)-MID($Q$2,2,7)&gt;0,"Trễ","")),"")</f>
        <v/>
      </c>
      <c r="M5101" t="str">
        <f>IFERROR(IF($N$5="Sáng",MID(K5101,2,7)-MID($L$2,2,7),MID(K5101,2,7)-MID($Q$2,2,7)),"")</f>
        <v/>
      </c>
      <c r="Q5101" t="str">
        <f>IF(B5101&lt;&gt;"",IF(AND(P5101="",F5101=""),"Không phép ",""),"")</f>
        <v/>
      </c>
      <c r="R5101" t="str">
        <f>UPPER(B5101)</f>
        <v/>
      </c>
      <c r="T5101" t="str">
        <f>IFERROR(IF(J5101&lt;&gt;"", INDEX($S$5:$S$1433, MATCH(J5101, $E$5:$E$1433, 0)),""),"")</f>
        <v/>
      </c>
      <c r="V5101" t="str">
        <f>IFERROR(IF(J5101&lt;&gt;"", INDEX($U$5:$U$1433, MATCH(J5101, $E$5:$E$1433, 0)),""),"")</f>
        <v/>
      </c>
    </row>
    <row r="5102">
      <c r="A5102" t="str">
        <f>IF(B5102&lt;&gt;"",A5101+1,"")</f>
        <v/>
      </c>
      <c r="F5102" t="str">
        <f>IFERROR(IF(VLOOKUP(E5102,J:J,1,0)=E5102,"X",""),"")</f>
        <v/>
      </c>
      <c r="G5102" t="str">
        <f>IF(J5102&lt;&gt;"", INDEX($C$5:$C$1433, MATCH(J5102, $E$5:$E$1433, 0)),"")</f>
        <v/>
      </c>
      <c r="H5102" t="str">
        <f>IF(J5102&lt;&gt;"", INDEX($D$5:$D$1433, MATCH(J5102, $E$5:$E$1433, 0)),"")</f>
        <v/>
      </c>
      <c r="I5102" t="str">
        <f>IFERROR(IF(J5102&lt;&gt;"", INDEX($B$5:$B$1433, MATCH(J5102, $E$5:$E$1433, 0)),""),"SAI")</f>
        <v/>
      </c>
      <c r="L5102" t="str">
        <f>IFERROR(IF($N$5="Sáng",IF(MID(K5102,2,7)-MID($L$2,2,7)&gt;0,"Trễ",""),IF(MID(K5102,2,7)-MID($Q$2,2,7)&gt;0,"Trễ","")),"")</f>
        <v/>
      </c>
      <c r="M5102" t="str">
        <f>IFERROR(IF($N$5="Sáng",MID(K5102,2,7)-MID($L$2,2,7),MID(K5102,2,7)-MID($Q$2,2,7)),"")</f>
        <v/>
      </c>
      <c r="Q5102" t="str">
        <f>IF(B5102&lt;&gt;"",IF(AND(P5102="",F5102=""),"Không phép ",""),"")</f>
        <v/>
      </c>
      <c r="R5102" t="str">
        <f>UPPER(B5102)</f>
        <v/>
      </c>
      <c r="T5102" t="str">
        <f>IFERROR(IF(J5102&lt;&gt;"", INDEX($S$5:$S$1433, MATCH(J5102, $E$5:$E$1433, 0)),""),"")</f>
        <v/>
      </c>
      <c r="V5102" t="str">
        <f>IFERROR(IF(J5102&lt;&gt;"", INDEX($U$5:$U$1433, MATCH(J5102, $E$5:$E$1433, 0)),""),"")</f>
        <v/>
      </c>
    </row>
    <row r="5103">
      <c r="A5103" t="str">
        <f>IF(B5103&lt;&gt;"",A5102+1,"")</f>
        <v/>
      </c>
      <c r="F5103" t="str">
        <f>IFERROR(IF(VLOOKUP(E5103,J:J,1,0)=E5103,"X",""),"")</f>
        <v/>
      </c>
      <c r="G5103" t="str">
        <f>IF(J5103&lt;&gt;"", INDEX($C$5:$C$1433, MATCH(J5103, $E$5:$E$1433, 0)),"")</f>
        <v/>
      </c>
      <c r="H5103" t="str">
        <f>IF(J5103&lt;&gt;"", INDEX($D$5:$D$1433, MATCH(J5103, $E$5:$E$1433, 0)),"")</f>
        <v/>
      </c>
      <c r="I5103" t="str">
        <f>IFERROR(IF(J5103&lt;&gt;"", INDEX($B$5:$B$1433, MATCH(J5103, $E$5:$E$1433, 0)),""),"SAI")</f>
        <v/>
      </c>
      <c r="L5103" t="str">
        <f>IFERROR(IF($N$5="Sáng",IF(MID(K5103,2,7)-MID($L$2,2,7)&gt;0,"Trễ",""),IF(MID(K5103,2,7)-MID($Q$2,2,7)&gt;0,"Trễ","")),"")</f>
        <v/>
      </c>
      <c r="M5103" t="str">
        <f>IFERROR(IF($N$5="Sáng",MID(K5103,2,7)-MID($L$2,2,7),MID(K5103,2,7)-MID($Q$2,2,7)),"")</f>
        <v/>
      </c>
      <c r="Q5103" t="str">
        <f>IF(B5103&lt;&gt;"",IF(AND(P5103="",F5103=""),"Không phép ",""),"")</f>
        <v/>
      </c>
      <c r="R5103" t="str">
        <f>UPPER(B5103)</f>
        <v/>
      </c>
      <c r="T5103" t="str">
        <f>IFERROR(IF(J5103&lt;&gt;"", INDEX($S$5:$S$1433, MATCH(J5103, $E$5:$E$1433, 0)),""),"")</f>
        <v/>
      </c>
      <c r="V5103" t="str">
        <f>IFERROR(IF(J5103&lt;&gt;"", INDEX($U$5:$U$1433, MATCH(J5103, $E$5:$E$1433, 0)),""),"")</f>
        <v/>
      </c>
    </row>
    <row r="5104">
      <c r="A5104" t="str">
        <f>IF(B5104&lt;&gt;"",A5103+1,"")</f>
        <v/>
      </c>
      <c r="F5104" t="str">
        <f>IFERROR(IF(VLOOKUP(E5104,J:J,1,0)=E5104,"X",""),"")</f>
        <v/>
      </c>
      <c r="G5104" t="str">
        <f>IF(J5104&lt;&gt;"", INDEX($C$5:$C$1433, MATCH(J5104, $E$5:$E$1433, 0)),"")</f>
        <v/>
      </c>
      <c r="H5104" t="str">
        <f>IF(J5104&lt;&gt;"", INDEX($D$5:$D$1433, MATCH(J5104, $E$5:$E$1433, 0)),"")</f>
        <v/>
      </c>
      <c r="I5104" t="str">
        <f>IFERROR(IF(J5104&lt;&gt;"", INDEX($B$5:$B$1433, MATCH(J5104, $E$5:$E$1433, 0)),""),"SAI")</f>
        <v/>
      </c>
      <c r="L5104" t="str">
        <f>IFERROR(IF($N$5="Sáng",IF(MID(K5104,2,7)-MID($L$2,2,7)&gt;0,"Trễ",""),IF(MID(K5104,2,7)-MID($Q$2,2,7)&gt;0,"Trễ","")),"")</f>
        <v/>
      </c>
      <c r="M5104" t="str">
        <f>IFERROR(IF($N$5="Sáng",MID(K5104,2,7)-MID($L$2,2,7),MID(K5104,2,7)-MID($Q$2,2,7)),"")</f>
        <v/>
      </c>
      <c r="Q5104" t="str">
        <f>IF(B5104&lt;&gt;"",IF(AND(P5104="",F5104=""),"Không phép ",""),"")</f>
        <v/>
      </c>
      <c r="R5104" t="str">
        <f>UPPER(B5104)</f>
        <v/>
      </c>
      <c r="T5104" t="str">
        <f>IFERROR(IF(J5104&lt;&gt;"", INDEX($S$5:$S$1433, MATCH(J5104, $E$5:$E$1433, 0)),""),"")</f>
        <v/>
      </c>
      <c r="V5104" t="str">
        <f>IFERROR(IF(J5104&lt;&gt;"", INDEX($U$5:$U$1433, MATCH(J5104, $E$5:$E$1433, 0)),""),"")</f>
        <v/>
      </c>
    </row>
    <row r="5105">
      <c r="A5105" t="str">
        <f>IF(B5105&lt;&gt;"",A5104+1,"")</f>
        <v/>
      </c>
      <c r="F5105" t="str">
        <f>IFERROR(IF(VLOOKUP(E5105,J:J,1,0)=E5105,"X",""),"")</f>
        <v/>
      </c>
      <c r="G5105" t="str">
        <f>IF(J5105&lt;&gt;"", INDEX($C$5:$C$1433, MATCH(J5105, $E$5:$E$1433, 0)),"")</f>
        <v/>
      </c>
      <c r="H5105" t="str">
        <f>IF(J5105&lt;&gt;"", INDEX($D$5:$D$1433, MATCH(J5105, $E$5:$E$1433, 0)),"")</f>
        <v/>
      </c>
      <c r="I5105" t="str">
        <f>IFERROR(IF(J5105&lt;&gt;"", INDEX($B$5:$B$1433, MATCH(J5105, $E$5:$E$1433, 0)),""),"SAI")</f>
        <v/>
      </c>
      <c r="L5105" t="str">
        <f>IFERROR(IF($N$5="Sáng",IF(MID(K5105,2,7)-MID($L$2,2,7)&gt;0,"Trễ",""),IF(MID(K5105,2,7)-MID($Q$2,2,7)&gt;0,"Trễ","")),"")</f>
        <v/>
      </c>
      <c r="M5105" t="str">
        <f>IFERROR(IF($N$5="Sáng",MID(K5105,2,7)-MID($L$2,2,7),MID(K5105,2,7)-MID($Q$2,2,7)),"")</f>
        <v/>
      </c>
      <c r="Q5105" t="str">
        <f>IF(B5105&lt;&gt;"",IF(AND(P5105="",F5105=""),"Không phép ",""),"")</f>
        <v/>
      </c>
      <c r="R5105" t="str">
        <f>UPPER(B5105)</f>
        <v/>
      </c>
      <c r="T5105" t="str">
        <f>IFERROR(IF(J5105&lt;&gt;"", INDEX($S$5:$S$1433, MATCH(J5105, $E$5:$E$1433, 0)),""),"")</f>
        <v/>
      </c>
      <c r="V5105" t="str">
        <f>IFERROR(IF(J5105&lt;&gt;"", INDEX($U$5:$U$1433, MATCH(J5105, $E$5:$E$1433, 0)),""),"")</f>
        <v/>
      </c>
    </row>
    <row r="5106">
      <c r="A5106" t="str">
        <f>IF(B5106&lt;&gt;"",A5105+1,"")</f>
        <v/>
      </c>
      <c r="F5106" t="str">
        <f>IFERROR(IF(VLOOKUP(E5106,J:J,1,0)=E5106,"X",""),"")</f>
        <v/>
      </c>
      <c r="G5106" t="str">
        <f>IF(J5106&lt;&gt;"", INDEX($C$5:$C$1433, MATCH(J5106, $E$5:$E$1433, 0)),"")</f>
        <v/>
      </c>
      <c r="H5106" t="str">
        <f>IF(J5106&lt;&gt;"", INDEX($D$5:$D$1433, MATCH(J5106, $E$5:$E$1433, 0)),"")</f>
        <v/>
      </c>
      <c r="I5106" t="str">
        <f>IFERROR(IF(J5106&lt;&gt;"", INDEX($B$5:$B$1433, MATCH(J5106, $E$5:$E$1433, 0)),""),"SAI")</f>
        <v/>
      </c>
      <c r="L5106" t="str">
        <f>IFERROR(IF($N$5="Sáng",IF(MID(K5106,2,7)-MID($L$2,2,7)&gt;0,"Trễ",""),IF(MID(K5106,2,7)-MID($Q$2,2,7)&gt;0,"Trễ","")),"")</f>
        <v/>
      </c>
      <c r="M5106" t="str">
        <f>IFERROR(IF($N$5="Sáng",MID(K5106,2,7)-MID($L$2,2,7),MID(K5106,2,7)-MID($Q$2,2,7)),"")</f>
        <v/>
      </c>
      <c r="Q5106" t="str">
        <f>IF(B5106&lt;&gt;"",IF(AND(P5106="",F5106=""),"Không phép ",""),"")</f>
        <v/>
      </c>
      <c r="R5106" t="str">
        <f>UPPER(B5106)</f>
        <v/>
      </c>
      <c r="T5106" t="str">
        <f>IFERROR(IF(J5106&lt;&gt;"", INDEX($S$5:$S$1433, MATCH(J5106, $E$5:$E$1433, 0)),""),"")</f>
        <v/>
      </c>
      <c r="V5106" t="str">
        <f>IFERROR(IF(J5106&lt;&gt;"", INDEX($U$5:$U$1433, MATCH(J5106, $E$5:$E$1433, 0)),""),"")</f>
        <v/>
      </c>
    </row>
    <row r="5107">
      <c r="A5107" t="str">
        <f>IF(B5107&lt;&gt;"",A5106+1,"")</f>
        <v/>
      </c>
      <c r="F5107" t="str">
        <f>IFERROR(IF(VLOOKUP(E5107,J:J,1,0)=E5107,"X",""),"")</f>
        <v/>
      </c>
      <c r="G5107" t="str">
        <f>IF(J5107&lt;&gt;"", INDEX($C$5:$C$1433, MATCH(J5107, $E$5:$E$1433, 0)),"")</f>
        <v/>
      </c>
      <c r="H5107" t="str">
        <f>IF(J5107&lt;&gt;"", INDEX($D$5:$D$1433, MATCH(J5107, $E$5:$E$1433, 0)),"")</f>
        <v/>
      </c>
      <c r="I5107" t="str">
        <f>IFERROR(IF(J5107&lt;&gt;"", INDEX($B$5:$B$1433, MATCH(J5107, $E$5:$E$1433, 0)),""),"SAI")</f>
        <v/>
      </c>
      <c r="L5107" t="str">
        <f>IFERROR(IF($N$5="Sáng",IF(MID(K5107,2,7)-MID($L$2,2,7)&gt;0,"Trễ",""),IF(MID(K5107,2,7)-MID($Q$2,2,7)&gt;0,"Trễ","")),"")</f>
        <v/>
      </c>
      <c r="M5107" t="str">
        <f>IFERROR(IF($N$5="Sáng",MID(K5107,2,7)-MID($L$2,2,7),MID(K5107,2,7)-MID($Q$2,2,7)),"")</f>
        <v/>
      </c>
      <c r="Q5107" t="str">
        <f>IF(B5107&lt;&gt;"",IF(AND(P5107="",F5107=""),"Không phép ",""),"")</f>
        <v/>
      </c>
      <c r="R5107" t="str">
        <f>UPPER(B5107)</f>
        <v/>
      </c>
      <c r="T5107" t="str">
        <f>IFERROR(IF(J5107&lt;&gt;"", INDEX($S$5:$S$1433, MATCH(J5107, $E$5:$E$1433, 0)),""),"")</f>
        <v/>
      </c>
      <c r="V5107" t="str">
        <f>IFERROR(IF(J5107&lt;&gt;"", INDEX($U$5:$U$1433, MATCH(J5107, $E$5:$E$1433, 0)),""),"")</f>
        <v/>
      </c>
    </row>
    <row r="5108">
      <c r="A5108" t="str">
        <f>IF(B5108&lt;&gt;"",A5107+1,"")</f>
        <v/>
      </c>
      <c r="F5108" t="str">
        <f>IFERROR(IF(VLOOKUP(E5108,J:J,1,0)=E5108,"X",""),"")</f>
        <v/>
      </c>
      <c r="G5108" t="str">
        <f>IF(J5108&lt;&gt;"", INDEX($C$5:$C$1433, MATCH(J5108, $E$5:$E$1433, 0)),"")</f>
        <v/>
      </c>
      <c r="H5108" t="str">
        <f>IF(J5108&lt;&gt;"", INDEX($D$5:$D$1433, MATCH(J5108, $E$5:$E$1433, 0)),"")</f>
        <v/>
      </c>
      <c r="I5108" t="str">
        <f>IFERROR(IF(J5108&lt;&gt;"", INDEX($B$5:$B$1433, MATCH(J5108, $E$5:$E$1433, 0)),""),"SAI")</f>
        <v/>
      </c>
      <c r="L5108" t="str">
        <f>IFERROR(IF($N$5="Sáng",IF(MID(K5108,2,7)-MID($L$2,2,7)&gt;0,"Trễ",""),IF(MID(K5108,2,7)-MID($Q$2,2,7)&gt;0,"Trễ","")),"")</f>
        <v/>
      </c>
      <c r="M5108" t="str">
        <f>IFERROR(IF($N$5="Sáng",MID(K5108,2,7)-MID($L$2,2,7),MID(K5108,2,7)-MID($Q$2,2,7)),"")</f>
        <v/>
      </c>
      <c r="Q5108" t="str">
        <f>IF(B5108&lt;&gt;"",IF(AND(P5108="",F5108=""),"Không phép ",""),"")</f>
        <v/>
      </c>
      <c r="R5108" t="str">
        <f>UPPER(B5108)</f>
        <v/>
      </c>
      <c r="T5108" t="str">
        <f>IFERROR(IF(J5108&lt;&gt;"", INDEX($S$5:$S$1433, MATCH(J5108, $E$5:$E$1433, 0)),""),"")</f>
        <v/>
      </c>
      <c r="V5108" t="str">
        <f>IFERROR(IF(J5108&lt;&gt;"", INDEX($U$5:$U$1433, MATCH(J5108, $E$5:$E$1433, 0)),""),"")</f>
        <v/>
      </c>
    </row>
    <row r="5109">
      <c r="A5109" t="str">
        <f>IF(B5109&lt;&gt;"",A5108+1,"")</f>
        <v/>
      </c>
      <c r="F5109" t="str">
        <f>IFERROR(IF(VLOOKUP(E5109,J:J,1,0)=E5109,"X",""),"")</f>
        <v/>
      </c>
      <c r="G5109" t="str">
        <f>IF(J5109&lt;&gt;"", INDEX($C$5:$C$1433, MATCH(J5109, $E$5:$E$1433, 0)),"")</f>
        <v/>
      </c>
      <c r="H5109" t="str">
        <f>IF(J5109&lt;&gt;"", INDEX($D$5:$D$1433, MATCH(J5109, $E$5:$E$1433, 0)),"")</f>
        <v/>
      </c>
      <c r="I5109" t="str">
        <f>IFERROR(IF(J5109&lt;&gt;"", INDEX($B$5:$B$1433, MATCH(J5109, $E$5:$E$1433, 0)),""),"SAI")</f>
        <v/>
      </c>
      <c r="L5109" t="str">
        <f>IFERROR(IF($N$5="Sáng",IF(MID(K5109,2,7)-MID($L$2,2,7)&gt;0,"Trễ",""),IF(MID(K5109,2,7)-MID($Q$2,2,7)&gt;0,"Trễ","")),"")</f>
        <v/>
      </c>
      <c r="M5109" t="str">
        <f>IFERROR(IF($N$5="Sáng",MID(K5109,2,7)-MID($L$2,2,7),MID(K5109,2,7)-MID($Q$2,2,7)),"")</f>
        <v/>
      </c>
      <c r="Q5109" t="str">
        <f>IF(B5109&lt;&gt;"",IF(AND(P5109="",F5109=""),"Không phép ",""),"")</f>
        <v/>
      </c>
      <c r="R5109" t="str">
        <f>UPPER(B5109)</f>
        <v/>
      </c>
      <c r="T5109" t="str">
        <f>IFERROR(IF(J5109&lt;&gt;"", INDEX($S$5:$S$1433, MATCH(J5109, $E$5:$E$1433, 0)),""),"")</f>
        <v/>
      </c>
      <c r="V5109" t="str">
        <f>IFERROR(IF(J5109&lt;&gt;"", INDEX($U$5:$U$1433, MATCH(J5109, $E$5:$E$1433, 0)),""),"")</f>
        <v/>
      </c>
    </row>
    <row r="5110">
      <c r="A5110" t="str">
        <f>IF(B5110&lt;&gt;"",A5109+1,"")</f>
        <v/>
      </c>
      <c r="F5110" t="str">
        <f>IFERROR(IF(VLOOKUP(E5110,J:J,1,0)=E5110,"X",""),"")</f>
        <v/>
      </c>
      <c r="G5110" t="str">
        <f>IF(J5110&lt;&gt;"", INDEX($C$5:$C$1433, MATCH(J5110, $E$5:$E$1433, 0)),"")</f>
        <v/>
      </c>
      <c r="H5110" t="str">
        <f>IF(J5110&lt;&gt;"", INDEX($D$5:$D$1433, MATCH(J5110, $E$5:$E$1433, 0)),"")</f>
        <v/>
      </c>
      <c r="I5110" t="str">
        <f>IFERROR(IF(J5110&lt;&gt;"", INDEX($B$5:$B$1433, MATCH(J5110, $E$5:$E$1433, 0)),""),"SAI")</f>
        <v/>
      </c>
      <c r="L5110" t="str">
        <f>IFERROR(IF($N$5="Sáng",IF(MID(K5110,2,7)-MID($L$2,2,7)&gt;0,"Trễ",""),IF(MID(K5110,2,7)-MID($Q$2,2,7)&gt;0,"Trễ","")),"")</f>
        <v/>
      </c>
      <c r="M5110" t="str">
        <f>IFERROR(IF($N$5="Sáng",MID(K5110,2,7)-MID($L$2,2,7),MID(K5110,2,7)-MID($Q$2,2,7)),"")</f>
        <v/>
      </c>
      <c r="Q5110" t="str">
        <f>IF(B5110&lt;&gt;"",IF(AND(P5110="",F5110=""),"Không phép ",""),"")</f>
        <v/>
      </c>
      <c r="R5110" t="str">
        <f>UPPER(B5110)</f>
        <v/>
      </c>
      <c r="T5110" t="str">
        <f>IFERROR(IF(J5110&lt;&gt;"", INDEX($S$5:$S$1433, MATCH(J5110, $E$5:$E$1433, 0)),""),"")</f>
        <v/>
      </c>
      <c r="V5110" t="str">
        <f>IFERROR(IF(J5110&lt;&gt;"", INDEX($U$5:$U$1433, MATCH(J5110, $E$5:$E$1433, 0)),""),"")</f>
        <v/>
      </c>
    </row>
    <row r="5111">
      <c r="A5111" t="str">
        <f>IF(B5111&lt;&gt;"",A5110+1,"")</f>
        <v/>
      </c>
      <c r="F5111" t="str">
        <f>IFERROR(IF(VLOOKUP(E5111,J:J,1,0)=E5111,"X",""),"")</f>
        <v/>
      </c>
      <c r="G5111" t="str">
        <f>IF(J5111&lt;&gt;"", INDEX($C$5:$C$1433, MATCH(J5111, $E$5:$E$1433, 0)),"")</f>
        <v/>
      </c>
      <c r="H5111" t="str">
        <f>IF(J5111&lt;&gt;"", INDEX($D$5:$D$1433, MATCH(J5111, $E$5:$E$1433, 0)),"")</f>
        <v/>
      </c>
      <c r="I5111" t="str">
        <f>IFERROR(IF(J5111&lt;&gt;"", INDEX($B$5:$B$1433, MATCH(J5111, $E$5:$E$1433, 0)),""),"SAI")</f>
        <v/>
      </c>
      <c r="L5111" t="str">
        <f>IFERROR(IF($N$5="Sáng",IF(MID(K5111,2,7)-MID($L$2,2,7)&gt;0,"Trễ",""),IF(MID(K5111,2,7)-MID($Q$2,2,7)&gt;0,"Trễ","")),"")</f>
        <v/>
      </c>
      <c r="M5111" t="str">
        <f>IFERROR(IF($N$5="Sáng",MID(K5111,2,7)-MID($L$2,2,7),MID(K5111,2,7)-MID($Q$2,2,7)),"")</f>
        <v/>
      </c>
      <c r="Q5111" t="str">
        <f>IF(B5111&lt;&gt;"",IF(AND(P5111="",F5111=""),"Không phép ",""),"")</f>
        <v/>
      </c>
      <c r="R5111" t="str">
        <f>UPPER(B5111)</f>
        <v/>
      </c>
      <c r="T5111" t="str">
        <f>IFERROR(IF(J5111&lt;&gt;"", INDEX($S$5:$S$1433, MATCH(J5111, $E$5:$E$1433, 0)),""),"")</f>
        <v/>
      </c>
      <c r="V5111" t="str">
        <f>IFERROR(IF(J5111&lt;&gt;"", INDEX($U$5:$U$1433, MATCH(J5111, $E$5:$E$1433, 0)),""),"")</f>
        <v/>
      </c>
    </row>
    <row r="5112">
      <c r="A5112" t="str">
        <f>IF(B5112&lt;&gt;"",A5111+1,"")</f>
        <v/>
      </c>
      <c r="F5112" t="str">
        <f>IFERROR(IF(VLOOKUP(E5112,J:J,1,0)=E5112,"X",""),"")</f>
        <v/>
      </c>
      <c r="G5112" t="str">
        <f>IF(J5112&lt;&gt;"", INDEX($C$5:$C$1433, MATCH(J5112, $E$5:$E$1433, 0)),"")</f>
        <v/>
      </c>
      <c r="H5112" t="str">
        <f>IF(J5112&lt;&gt;"", INDEX($D$5:$D$1433, MATCH(J5112, $E$5:$E$1433, 0)),"")</f>
        <v/>
      </c>
      <c r="I5112" t="str">
        <f>IFERROR(IF(J5112&lt;&gt;"", INDEX($B$5:$B$1433, MATCH(J5112, $E$5:$E$1433, 0)),""),"SAI")</f>
        <v/>
      </c>
      <c r="L5112" t="str">
        <f>IFERROR(IF($N$5="Sáng",IF(MID(K5112,2,7)-MID($L$2,2,7)&gt;0,"Trễ",""),IF(MID(K5112,2,7)-MID($Q$2,2,7)&gt;0,"Trễ","")),"")</f>
        <v/>
      </c>
      <c r="M5112" t="str">
        <f>IFERROR(IF($N$5="Sáng",MID(K5112,2,7)-MID($L$2,2,7),MID(K5112,2,7)-MID($Q$2,2,7)),"")</f>
        <v/>
      </c>
      <c r="Q5112" t="str">
        <f>IF(B5112&lt;&gt;"",IF(AND(P5112="",F5112=""),"Không phép ",""),"")</f>
        <v/>
      </c>
      <c r="R5112" t="str">
        <f>UPPER(B5112)</f>
        <v/>
      </c>
      <c r="T5112" t="str">
        <f>IFERROR(IF(J5112&lt;&gt;"", INDEX($S$5:$S$1433, MATCH(J5112, $E$5:$E$1433, 0)),""),"")</f>
        <v/>
      </c>
      <c r="V5112" t="str">
        <f>IFERROR(IF(J5112&lt;&gt;"", INDEX($U$5:$U$1433, MATCH(J5112, $E$5:$E$1433, 0)),""),"")</f>
        <v/>
      </c>
    </row>
    <row r="5113">
      <c r="A5113" t="str">
        <f>IF(B5113&lt;&gt;"",A5112+1,"")</f>
        <v/>
      </c>
      <c r="F5113" t="str">
        <f>IFERROR(IF(VLOOKUP(E5113,J:J,1,0)=E5113,"X",""),"")</f>
        <v/>
      </c>
      <c r="G5113" t="str">
        <f>IF(J5113&lt;&gt;"", INDEX($C$5:$C$1433, MATCH(J5113, $E$5:$E$1433, 0)),"")</f>
        <v/>
      </c>
      <c r="H5113" t="str">
        <f>IF(J5113&lt;&gt;"", INDEX($D$5:$D$1433, MATCH(J5113, $E$5:$E$1433, 0)),"")</f>
        <v/>
      </c>
      <c r="I5113" t="str">
        <f>IFERROR(IF(J5113&lt;&gt;"", INDEX($B$5:$B$1433, MATCH(J5113, $E$5:$E$1433, 0)),""),"SAI")</f>
        <v/>
      </c>
      <c r="L5113" t="str">
        <f>IFERROR(IF($N$5="Sáng",IF(MID(K5113,2,7)-MID($L$2,2,7)&gt;0,"Trễ",""),IF(MID(K5113,2,7)-MID($Q$2,2,7)&gt;0,"Trễ","")),"")</f>
        <v/>
      </c>
      <c r="M5113" t="str">
        <f>IFERROR(IF($N$5="Sáng",MID(K5113,2,7)-MID($L$2,2,7),MID(K5113,2,7)-MID($Q$2,2,7)),"")</f>
        <v/>
      </c>
      <c r="Q5113" t="str">
        <f>IF(B5113&lt;&gt;"",IF(AND(P5113="",F5113=""),"Không phép ",""),"")</f>
        <v/>
      </c>
      <c r="R5113" t="str">
        <f>UPPER(B5113)</f>
        <v/>
      </c>
      <c r="T5113" t="str">
        <f>IFERROR(IF(J5113&lt;&gt;"", INDEX($S$5:$S$1433, MATCH(J5113, $E$5:$E$1433, 0)),""),"")</f>
        <v/>
      </c>
      <c r="V5113" t="str">
        <f>IFERROR(IF(J5113&lt;&gt;"", INDEX($U$5:$U$1433, MATCH(J5113, $E$5:$E$1433, 0)),""),"")</f>
        <v/>
      </c>
    </row>
    <row r="5114">
      <c r="A5114" t="str">
        <f>IF(B5114&lt;&gt;"",A5113+1,"")</f>
        <v/>
      </c>
      <c r="F5114" t="str">
        <f>IFERROR(IF(VLOOKUP(E5114,J:J,1,0)=E5114,"X",""),"")</f>
        <v/>
      </c>
      <c r="G5114" t="str">
        <f>IF(J5114&lt;&gt;"", INDEX($C$5:$C$1433, MATCH(J5114, $E$5:$E$1433, 0)),"")</f>
        <v/>
      </c>
      <c r="H5114" t="str">
        <f>IF(J5114&lt;&gt;"", INDEX($D$5:$D$1433, MATCH(J5114, $E$5:$E$1433, 0)),"")</f>
        <v/>
      </c>
      <c r="I5114" t="str">
        <f>IFERROR(IF(J5114&lt;&gt;"", INDEX($B$5:$B$1433, MATCH(J5114, $E$5:$E$1433, 0)),""),"SAI")</f>
        <v/>
      </c>
      <c r="L5114" t="str">
        <f>IFERROR(IF($N$5="Sáng",IF(MID(K5114,2,7)-MID($L$2,2,7)&gt;0,"Trễ",""),IF(MID(K5114,2,7)-MID($Q$2,2,7)&gt;0,"Trễ","")),"")</f>
        <v/>
      </c>
      <c r="M5114" t="str">
        <f>IFERROR(IF($N$5="Sáng",MID(K5114,2,7)-MID($L$2,2,7),MID(K5114,2,7)-MID($Q$2,2,7)),"")</f>
        <v/>
      </c>
      <c r="Q5114" t="str">
        <f>IF(B5114&lt;&gt;"",IF(AND(P5114="",F5114=""),"Không phép ",""),"")</f>
        <v/>
      </c>
      <c r="R5114" t="str">
        <f>UPPER(B5114)</f>
        <v/>
      </c>
      <c r="T5114" t="str">
        <f>IFERROR(IF(J5114&lt;&gt;"", INDEX($S$5:$S$1433, MATCH(J5114, $E$5:$E$1433, 0)),""),"")</f>
        <v/>
      </c>
      <c r="V5114" t="str">
        <f>IFERROR(IF(J5114&lt;&gt;"", INDEX($U$5:$U$1433, MATCH(J5114, $E$5:$E$1433, 0)),""),"")</f>
        <v/>
      </c>
    </row>
    <row r="5115">
      <c r="A5115" t="str">
        <f>IF(B5115&lt;&gt;"",A5114+1,"")</f>
        <v/>
      </c>
      <c r="F5115" t="str">
        <f>IFERROR(IF(VLOOKUP(E5115,J:J,1,0)=E5115,"X",""),"")</f>
        <v/>
      </c>
      <c r="G5115" t="str">
        <f>IF(J5115&lt;&gt;"", INDEX($C$5:$C$1433, MATCH(J5115, $E$5:$E$1433, 0)),"")</f>
        <v/>
      </c>
      <c r="H5115" t="str">
        <f>IF(J5115&lt;&gt;"", INDEX($D$5:$D$1433, MATCH(J5115, $E$5:$E$1433, 0)),"")</f>
        <v/>
      </c>
      <c r="I5115" t="str">
        <f>IFERROR(IF(J5115&lt;&gt;"", INDEX($B$5:$B$1433, MATCH(J5115, $E$5:$E$1433, 0)),""),"SAI")</f>
        <v/>
      </c>
      <c r="L5115" t="str">
        <f>IFERROR(IF($N$5="Sáng",IF(MID(K5115,2,7)-MID($L$2,2,7)&gt;0,"Trễ",""),IF(MID(K5115,2,7)-MID($Q$2,2,7)&gt;0,"Trễ","")),"")</f>
        <v/>
      </c>
      <c r="M5115" t="str">
        <f>IFERROR(IF($N$5="Sáng",MID(K5115,2,7)-MID($L$2,2,7),MID(K5115,2,7)-MID($Q$2,2,7)),"")</f>
        <v/>
      </c>
      <c r="Q5115" t="str">
        <f>IF(B5115&lt;&gt;"",IF(AND(P5115="",F5115=""),"Không phép ",""),"")</f>
        <v/>
      </c>
      <c r="R5115" t="str">
        <f>UPPER(B5115)</f>
        <v/>
      </c>
      <c r="T5115" t="str">
        <f>IFERROR(IF(J5115&lt;&gt;"", INDEX($S$5:$S$1433, MATCH(J5115, $E$5:$E$1433, 0)),""),"")</f>
        <v/>
      </c>
      <c r="V5115" t="str">
        <f>IFERROR(IF(J5115&lt;&gt;"", INDEX($U$5:$U$1433, MATCH(J5115, $E$5:$E$1433, 0)),""),"")</f>
        <v/>
      </c>
    </row>
    <row r="5116">
      <c r="A5116" t="str">
        <f>IF(B5116&lt;&gt;"",A5115+1,"")</f>
        <v/>
      </c>
      <c r="F5116" t="str">
        <f>IFERROR(IF(VLOOKUP(E5116,J:J,1,0)=E5116,"X",""),"")</f>
        <v/>
      </c>
      <c r="G5116" t="str">
        <f>IF(J5116&lt;&gt;"", INDEX($C$5:$C$1433, MATCH(J5116, $E$5:$E$1433, 0)),"")</f>
        <v/>
      </c>
      <c r="H5116" t="str">
        <f>IF(J5116&lt;&gt;"", INDEX($D$5:$D$1433, MATCH(J5116, $E$5:$E$1433, 0)),"")</f>
        <v/>
      </c>
      <c r="I5116" t="str">
        <f>IFERROR(IF(J5116&lt;&gt;"", INDEX($B$5:$B$1433, MATCH(J5116, $E$5:$E$1433, 0)),""),"SAI")</f>
        <v/>
      </c>
      <c r="L5116" t="str">
        <f>IFERROR(IF($N$5="Sáng",IF(MID(K5116,2,7)-MID($L$2,2,7)&gt;0,"Trễ",""),IF(MID(K5116,2,7)-MID($Q$2,2,7)&gt;0,"Trễ","")),"")</f>
        <v/>
      </c>
      <c r="M5116" t="str">
        <f>IFERROR(IF($N$5="Sáng",MID(K5116,2,7)-MID($L$2,2,7),MID(K5116,2,7)-MID($Q$2,2,7)),"")</f>
        <v/>
      </c>
      <c r="Q5116" t="str">
        <f>IF(B5116&lt;&gt;"",IF(AND(P5116="",F5116=""),"Không phép ",""),"")</f>
        <v/>
      </c>
      <c r="R5116" t="str">
        <f>UPPER(B5116)</f>
        <v/>
      </c>
      <c r="T5116" t="str">
        <f>IFERROR(IF(J5116&lt;&gt;"", INDEX($S$5:$S$1433, MATCH(J5116, $E$5:$E$1433, 0)),""),"")</f>
        <v/>
      </c>
      <c r="V5116" t="str">
        <f>IFERROR(IF(J5116&lt;&gt;"", INDEX($U$5:$U$1433, MATCH(J5116, $E$5:$E$1433, 0)),""),"")</f>
        <v/>
      </c>
    </row>
    <row r="5117">
      <c r="A5117" t="str">
        <f>IF(B5117&lt;&gt;"",A5116+1,"")</f>
        <v/>
      </c>
      <c r="F5117" t="str">
        <f>IFERROR(IF(VLOOKUP(E5117,J:J,1,0)=E5117,"X",""),"")</f>
        <v/>
      </c>
      <c r="G5117" t="str">
        <f>IF(J5117&lt;&gt;"", INDEX($C$5:$C$1433, MATCH(J5117, $E$5:$E$1433, 0)),"")</f>
        <v/>
      </c>
      <c r="H5117" t="str">
        <f>IF(J5117&lt;&gt;"", INDEX($D$5:$D$1433, MATCH(J5117, $E$5:$E$1433, 0)),"")</f>
        <v/>
      </c>
      <c r="I5117" t="str">
        <f>IFERROR(IF(J5117&lt;&gt;"", INDEX($B$5:$B$1433, MATCH(J5117, $E$5:$E$1433, 0)),""),"SAI")</f>
        <v/>
      </c>
      <c r="L5117" t="str">
        <f>IFERROR(IF($N$5="Sáng",IF(MID(K5117,2,7)-MID($L$2,2,7)&gt;0,"Trễ",""),IF(MID(K5117,2,7)-MID($Q$2,2,7)&gt;0,"Trễ","")),"")</f>
        <v/>
      </c>
      <c r="M5117" t="str">
        <f>IFERROR(IF($N$5="Sáng",MID(K5117,2,7)-MID($L$2,2,7),MID(K5117,2,7)-MID($Q$2,2,7)),"")</f>
        <v/>
      </c>
      <c r="Q5117" t="str">
        <f>IF(B5117&lt;&gt;"",IF(AND(P5117="",F5117=""),"Không phép ",""),"")</f>
        <v/>
      </c>
      <c r="R5117" t="str">
        <f>UPPER(B5117)</f>
        <v/>
      </c>
      <c r="T5117" t="str">
        <f>IFERROR(IF(J5117&lt;&gt;"", INDEX($S$5:$S$1433, MATCH(J5117, $E$5:$E$1433, 0)),""),"")</f>
        <v/>
      </c>
      <c r="V5117" t="str">
        <f>IFERROR(IF(J5117&lt;&gt;"", INDEX($U$5:$U$1433, MATCH(J5117, $E$5:$E$1433, 0)),""),"")</f>
        <v/>
      </c>
    </row>
    <row r="5118">
      <c r="A5118" t="str">
        <f>IF(B5118&lt;&gt;"",A5117+1,"")</f>
        <v/>
      </c>
      <c r="F5118" t="str">
        <f>IFERROR(IF(VLOOKUP(E5118,J:J,1,0)=E5118,"X",""),"")</f>
        <v/>
      </c>
      <c r="G5118" t="str">
        <f>IF(J5118&lt;&gt;"", INDEX($C$5:$C$1433, MATCH(J5118, $E$5:$E$1433, 0)),"")</f>
        <v/>
      </c>
      <c r="H5118" t="str">
        <f>IF(J5118&lt;&gt;"", INDEX($D$5:$D$1433, MATCH(J5118, $E$5:$E$1433, 0)),"")</f>
        <v/>
      </c>
      <c r="I5118" t="str">
        <f>IFERROR(IF(J5118&lt;&gt;"", INDEX($B$5:$B$1433, MATCH(J5118, $E$5:$E$1433, 0)),""),"SAI")</f>
        <v/>
      </c>
      <c r="L5118" t="str">
        <f>IFERROR(IF($N$5="Sáng",IF(MID(K5118,2,7)-MID($L$2,2,7)&gt;0,"Trễ",""),IF(MID(K5118,2,7)-MID($Q$2,2,7)&gt;0,"Trễ","")),"")</f>
        <v/>
      </c>
      <c r="M5118" t="str">
        <f>IFERROR(IF($N$5="Sáng",MID(K5118,2,7)-MID($L$2,2,7),MID(K5118,2,7)-MID($Q$2,2,7)),"")</f>
        <v/>
      </c>
      <c r="Q5118" t="str">
        <f>IF(B5118&lt;&gt;"",IF(AND(P5118="",F5118=""),"Không phép ",""),"")</f>
        <v/>
      </c>
      <c r="R5118" t="str">
        <f>UPPER(B5118)</f>
        <v/>
      </c>
      <c r="T5118" t="str">
        <f>IFERROR(IF(J5118&lt;&gt;"", INDEX($S$5:$S$1433, MATCH(J5118, $E$5:$E$1433, 0)),""),"")</f>
        <v/>
      </c>
      <c r="V5118" t="str">
        <f>IFERROR(IF(J5118&lt;&gt;"", INDEX($U$5:$U$1433, MATCH(J5118, $E$5:$E$1433, 0)),""),"")</f>
        <v/>
      </c>
    </row>
    <row r="5119">
      <c r="A5119" t="str">
        <f>IF(B5119&lt;&gt;"",A5118+1,"")</f>
        <v/>
      </c>
      <c r="F5119" t="str">
        <f>IFERROR(IF(VLOOKUP(E5119,J:J,1,0)=E5119,"X",""),"")</f>
        <v/>
      </c>
      <c r="G5119" t="str">
        <f>IF(J5119&lt;&gt;"", INDEX($C$5:$C$1433, MATCH(J5119, $E$5:$E$1433, 0)),"")</f>
        <v/>
      </c>
      <c r="H5119" t="str">
        <f>IF(J5119&lt;&gt;"", INDEX($D$5:$D$1433, MATCH(J5119, $E$5:$E$1433, 0)),"")</f>
        <v/>
      </c>
      <c r="I5119" t="str">
        <f>IFERROR(IF(J5119&lt;&gt;"", INDEX($B$5:$B$1433, MATCH(J5119, $E$5:$E$1433, 0)),""),"SAI")</f>
        <v/>
      </c>
      <c r="L5119" t="str">
        <f>IFERROR(IF($N$5="Sáng",IF(MID(K5119,2,7)-MID($L$2,2,7)&gt;0,"Trễ",""),IF(MID(K5119,2,7)-MID($Q$2,2,7)&gt;0,"Trễ","")),"")</f>
        <v/>
      </c>
      <c r="M5119" t="str">
        <f>IFERROR(IF($N$5="Sáng",MID(K5119,2,7)-MID($L$2,2,7),MID(K5119,2,7)-MID($Q$2,2,7)),"")</f>
        <v/>
      </c>
      <c r="Q5119" t="str">
        <f>IF(B5119&lt;&gt;"",IF(AND(P5119="",F5119=""),"Không phép ",""),"")</f>
        <v/>
      </c>
      <c r="R5119" t="str">
        <f>UPPER(B5119)</f>
        <v/>
      </c>
      <c r="T5119" t="str">
        <f>IFERROR(IF(J5119&lt;&gt;"", INDEX($S$5:$S$1433, MATCH(J5119, $E$5:$E$1433, 0)),""),"")</f>
        <v/>
      </c>
      <c r="V5119" t="str">
        <f>IFERROR(IF(J5119&lt;&gt;"", INDEX($U$5:$U$1433, MATCH(J5119, $E$5:$E$1433, 0)),""),"")</f>
        <v/>
      </c>
    </row>
    <row r="5120">
      <c r="A5120" t="str">
        <f>IF(B5120&lt;&gt;"",A5119+1,"")</f>
        <v/>
      </c>
      <c r="F5120" t="str">
        <f>IFERROR(IF(VLOOKUP(E5120,J:J,1,0)=E5120,"X",""),"")</f>
        <v/>
      </c>
      <c r="G5120" t="str">
        <f>IF(J5120&lt;&gt;"", INDEX($C$5:$C$1433, MATCH(J5120, $E$5:$E$1433, 0)),"")</f>
        <v/>
      </c>
      <c r="H5120" t="str">
        <f>IF(J5120&lt;&gt;"", INDEX($D$5:$D$1433, MATCH(J5120, $E$5:$E$1433, 0)),"")</f>
        <v/>
      </c>
      <c r="I5120" t="str">
        <f>IFERROR(IF(J5120&lt;&gt;"", INDEX($B$5:$B$1433, MATCH(J5120, $E$5:$E$1433, 0)),""),"SAI")</f>
        <v/>
      </c>
      <c r="L5120" t="str">
        <f>IFERROR(IF($N$5="Sáng",IF(MID(K5120,2,7)-MID($L$2,2,7)&gt;0,"Trễ",""),IF(MID(K5120,2,7)-MID($Q$2,2,7)&gt;0,"Trễ","")),"")</f>
        <v/>
      </c>
      <c r="M5120" t="str">
        <f>IFERROR(IF($N$5="Sáng",MID(K5120,2,7)-MID($L$2,2,7),MID(K5120,2,7)-MID($Q$2,2,7)),"")</f>
        <v/>
      </c>
      <c r="Q5120" t="str">
        <f>IF(B5120&lt;&gt;"",IF(AND(P5120="",F5120=""),"Không phép ",""),"")</f>
        <v/>
      </c>
      <c r="R5120" t="str">
        <f>UPPER(B5120)</f>
        <v/>
      </c>
      <c r="T5120" t="str">
        <f>IFERROR(IF(J5120&lt;&gt;"", INDEX($S$5:$S$1433, MATCH(J5120, $E$5:$E$1433, 0)),""),"")</f>
        <v/>
      </c>
      <c r="V5120" t="str">
        <f>IFERROR(IF(J5120&lt;&gt;"", INDEX($U$5:$U$1433, MATCH(J5120, $E$5:$E$1433, 0)),""),"")</f>
        <v/>
      </c>
    </row>
    <row r="5121">
      <c r="A5121" t="str">
        <f>IF(B5121&lt;&gt;"",A5120+1,"")</f>
        <v/>
      </c>
      <c r="F5121" t="str">
        <f>IFERROR(IF(VLOOKUP(E5121,J:J,1,0)=E5121,"X",""),"")</f>
        <v/>
      </c>
      <c r="G5121" t="str">
        <f>IF(J5121&lt;&gt;"", INDEX($C$5:$C$1433, MATCH(J5121, $E$5:$E$1433, 0)),"")</f>
        <v/>
      </c>
      <c r="H5121" t="str">
        <f>IF(J5121&lt;&gt;"", INDEX($D$5:$D$1433, MATCH(J5121, $E$5:$E$1433, 0)),"")</f>
        <v/>
      </c>
      <c r="I5121" t="str">
        <f>IFERROR(IF(J5121&lt;&gt;"", INDEX($B$5:$B$1433, MATCH(J5121, $E$5:$E$1433, 0)),""),"SAI")</f>
        <v/>
      </c>
      <c r="L5121" t="str">
        <f>IFERROR(IF($N$5="Sáng",IF(MID(K5121,2,7)-MID($L$2,2,7)&gt;0,"Trễ",""),IF(MID(K5121,2,7)-MID($Q$2,2,7)&gt;0,"Trễ","")),"")</f>
        <v/>
      </c>
      <c r="M5121" t="str">
        <f>IFERROR(IF($N$5="Sáng",MID(K5121,2,7)-MID($L$2,2,7),MID(K5121,2,7)-MID($Q$2,2,7)),"")</f>
        <v/>
      </c>
      <c r="Q5121" t="str">
        <f>IF(B5121&lt;&gt;"",IF(AND(P5121="",F5121=""),"Không phép ",""),"")</f>
        <v/>
      </c>
      <c r="R5121" t="str">
        <f>UPPER(B5121)</f>
        <v/>
      </c>
      <c r="T5121" t="str">
        <f>IFERROR(IF(J5121&lt;&gt;"", INDEX($S$5:$S$1433, MATCH(J5121, $E$5:$E$1433, 0)),""),"")</f>
        <v/>
      </c>
      <c r="V5121" t="str">
        <f>IFERROR(IF(J5121&lt;&gt;"", INDEX($U$5:$U$1433, MATCH(J5121, $E$5:$E$1433, 0)),""),"")</f>
        <v/>
      </c>
    </row>
    <row r="5122">
      <c r="A5122" t="str">
        <f>IF(B5122&lt;&gt;"",A5121+1,"")</f>
        <v/>
      </c>
      <c r="F5122" t="str">
        <f>IFERROR(IF(VLOOKUP(E5122,J:J,1,0)=E5122,"X",""),"")</f>
        <v/>
      </c>
      <c r="G5122" t="str">
        <f>IF(J5122&lt;&gt;"", INDEX($C$5:$C$1433, MATCH(J5122, $E$5:$E$1433, 0)),"")</f>
        <v/>
      </c>
      <c r="H5122" t="str">
        <f>IF(J5122&lt;&gt;"", INDEX($D$5:$D$1433, MATCH(J5122, $E$5:$E$1433, 0)),"")</f>
        <v/>
      </c>
      <c r="I5122" t="str">
        <f>IFERROR(IF(J5122&lt;&gt;"", INDEX($B$5:$B$1433, MATCH(J5122, $E$5:$E$1433, 0)),""),"SAI")</f>
        <v/>
      </c>
      <c r="L5122" t="str">
        <f>IFERROR(IF($N$5="Sáng",IF(MID(K5122,2,7)-MID($L$2,2,7)&gt;0,"Trễ",""),IF(MID(K5122,2,7)-MID($Q$2,2,7)&gt;0,"Trễ","")),"")</f>
        <v/>
      </c>
      <c r="M5122" t="str">
        <f>IFERROR(IF($N$5="Sáng",MID(K5122,2,7)-MID($L$2,2,7),MID(K5122,2,7)-MID($Q$2,2,7)),"")</f>
        <v/>
      </c>
      <c r="Q5122" t="str">
        <f>IF(B5122&lt;&gt;"",IF(AND(P5122="",F5122=""),"Không phép ",""),"")</f>
        <v/>
      </c>
      <c r="R5122" t="str">
        <f>UPPER(B5122)</f>
        <v/>
      </c>
      <c r="T5122" t="str">
        <f>IFERROR(IF(J5122&lt;&gt;"", INDEX($S$5:$S$1433, MATCH(J5122, $E$5:$E$1433, 0)),""),"")</f>
        <v/>
      </c>
      <c r="V5122" t="str">
        <f>IFERROR(IF(J5122&lt;&gt;"", INDEX($U$5:$U$1433, MATCH(J5122, $E$5:$E$1433, 0)),""),"")</f>
        <v/>
      </c>
    </row>
    <row r="5123">
      <c r="A5123" t="str">
        <f>IF(B5123&lt;&gt;"",A5122+1,"")</f>
        <v/>
      </c>
      <c r="F5123" t="str">
        <f>IFERROR(IF(VLOOKUP(E5123,J:J,1,0)=E5123,"X",""),"")</f>
        <v/>
      </c>
      <c r="G5123" t="str">
        <f>IF(J5123&lt;&gt;"", INDEX($C$5:$C$1433, MATCH(J5123, $E$5:$E$1433, 0)),"")</f>
        <v/>
      </c>
      <c r="H5123" t="str">
        <f>IF(J5123&lt;&gt;"", INDEX($D$5:$D$1433, MATCH(J5123, $E$5:$E$1433, 0)),"")</f>
        <v/>
      </c>
      <c r="I5123" t="str">
        <f>IFERROR(IF(J5123&lt;&gt;"", INDEX($B$5:$B$1433, MATCH(J5123, $E$5:$E$1433, 0)),""),"SAI")</f>
        <v/>
      </c>
      <c r="L5123" t="str">
        <f>IFERROR(IF($N$5="Sáng",IF(MID(K5123,2,7)-MID($L$2,2,7)&gt;0,"Trễ",""),IF(MID(K5123,2,7)-MID($Q$2,2,7)&gt;0,"Trễ","")),"")</f>
        <v/>
      </c>
      <c r="M5123" t="str">
        <f>IFERROR(IF($N$5="Sáng",MID(K5123,2,7)-MID($L$2,2,7),MID(K5123,2,7)-MID($Q$2,2,7)),"")</f>
        <v/>
      </c>
      <c r="Q5123" t="str">
        <f>IF(B5123&lt;&gt;"",IF(AND(P5123="",F5123=""),"Không phép ",""),"")</f>
        <v/>
      </c>
      <c r="R5123" t="str">
        <f>UPPER(B5123)</f>
        <v/>
      </c>
      <c r="T5123" t="str">
        <f>IFERROR(IF(J5123&lt;&gt;"", INDEX($S$5:$S$1433, MATCH(J5123, $E$5:$E$1433, 0)),""),"")</f>
        <v/>
      </c>
      <c r="V5123" t="str">
        <f>IFERROR(IF(J5123&lt;&gt;"", INDEX($U$5:$U$1433, MATCH(J5123, $E$5:$E$1433, 0)),""),"")</f>
        <v/>
      </c>
    </row>
    <row r="5124">
      <c r="A5124" t="str">
        <f>IF(B5124&lt;&gt;"",A5123+1,"")</f>
        <v/>
      </c>
      <c r="F5124" t="str">
        <f>IFERROR(IF(VLOOKUP(E5124,J:J,1,0)=E5124,"X",""),"")</f>
        <v/>
      </c>
      <c r="G5124" t="str">
        <f>IF(J5124&lt;&gt;"", INDEX($C$5:$C$1433, MATCH(J5124, $E$5:$E$1433, 0)),"")</f>
        <v/>
      </c>
      <c r="H5124" t="str">
        <f>IF(J5124&lt;&gt;"", INDEX($D$5:$D$1433, MATCH(J5124, $E$5:$E$1433, 0)),"")</f>
        <v/>
      </c>
      <c r="I5124" t="str">
        <f>IFERROR(IF(J5124&lt;&gt;"", INDEX($B$5:$B$1433, MATCH(J5124, $E$5:$E$1433, 0)),""),"SAI")</f>
        <v/>
      </c>
      <c r="L5124" t="str">
        <f>IFERROR(IF($N$5="Sáng",IF(MID(K5124,2,7)-MID($L$2,2,7)&gt;0,"Trễ",""),IF(MID(K5124,2,7)-MID($Q$2,2,7)&gt;0,"Trễ","")),"")</f>
        <v/>
      </c>
      <c r="M5124" t="str">
        <f>IFERROR(IF($N$5="Sáng",MID(K5124,2,7)-MID($L$2,2,7),MID(K5124,2,7)-MID($Q$2,2,7)),"")</f>
        <v/>
      </c>
      <c r="Q5124" t="str">
        <f>IF(B5124&lt;&gt;"",IF(AND(P5124="",F5124=""),"Không phép ",""),"")</f>
        <v/>
      </c>
      <c r="R5124" t="str">
        <f>UPPER(B5124)</f>
        <v/>
      </c>
      <c r="T5124" t="str">
        <f>IFERROR(IF(J5124&lt;&gt;"", INDEX($S$5:$S$1433, MATCH(J5124, $E$5:$E$1433, 0)),""),"")</f>
        <v/>
      </c>
      <c r="V5124" t="str">
        <f>IFERROR(IF(J5124&lt;&gt;"", INDEX($U$5:$U$1433, MATCH(J5124, $E$5:$E$1433, 0)),""),"")</f>
        <v/>
      </c>
    </row>
    <row r="5125">
      <c r="A5125" t="str">
        <f>IF(B5125&lt;&gt;"",A5124+1,"")</f>
        <v/>
      </c>
      <c r="F5125" t="str">
        <f>IFERROR(IF(VLOOKUP(E5125,J:J,1,0)=E5125,"X",""),"")</f>
        <v/>
      </c>
      <c r="G5125" t="str">
        <f>IF(J5125&lt;&gt;"", INDEX($C$5:$C$1433, MATCH(J5125, $E$5:$E$1433, 0)),"")</f>
        <v/>
      </c>
      <c r="H5125" t="str">
        <f>IF(J5125&lt;&gt;"", INDEX($D$5:$D$1433, MATCH(J5125, $E$5:$E$1433, 0)),"")</f>
        <v/>
      </c>
      <c r="I5125" t="str">
        <f>IFERROR(IF(J5125&lt;&gt;"", INDEX($B$5:$B$1433, MATCH(J5125, $E$5:$E$1433, 0)),""),"SAI")</f>
        <v/>
      </c>
      <c r="L5125" t="str">
        <f>IFERROR(IF($N$5="Sáng",IF(MID(K5125,2,7)-MID($L$2,2,7)&gt;0,"Trễ",""),IF(MID(K5125,2,7)-MID($Q$2,2,7)&gt;0,"Trễ","")),"")</f>
        <v/>
      </c>
      <c r="M5125" t="str">
        <f>IFERROR(IF($N$5="Sáng",MID(K5125,2,7)-MID($L$2,2,7),MID(K5125,2,7)-MID($Q$2,2,7)),"")</f>
        <v/>
      </c>
      <c r="Q5125" t="str">
        <f>IF(B5125&lt;&gt;"",IF(AND(P5125="",F5125=""),"Không phép ",""),"")</f>
        <v/>
      </c>
      <c r="R5125" t="str">
        <f>UPPER(B5125)</f>
        <v/>
      </c>
      <c r="T5125" t="str">
        <f>IFERROR(IF(J5125&lt;&gt;"", INDEX($S$5:$S$1433, MATCH(J5125, $E$5:$E$1433, 0)),""),"")</f>
        <v/>
      </c>
      <c r="V5125" t="str">
        <f>IFERROR(IF(J5125&lt;&gt;"", INDEX($U$5:$U$1433, MATCH(J5125, $E$5:$E$1433, 0)),""),"")</f>
        <v/>
      </c>
    </row>
    <row r="5126">
      <c r="A5126" t="str">
        <f>IF(B5126&lt;&gt;"",A5125+1,"")</f>
        <v/>
      </c>
      <c r="F5126" t="str">
        <f>IFERROR(IF(VLOOKUP(E5126,J:J,1,0)=E5126,"X",""),"")</f>
        <v/>
      </c>
      <c r="G5126" t="str">
        <f>IF(J5126&lt;&gt;"", INDEX($C$5:$C$1433, MATCH(J5126, $E$5:$E$1433, 0)),"")</f>
        <v/>
      </c>
      <c r="H5126" t="str">
        <f>IF(J5126&lt;&gt;"", INDEX($D$5:$D$1433, MATCH(J5126, $E$5:$E$1433, 0)),"")</f>
        <v/>
      </c>
      <c r="I5126" t="str">
        <f>IFERROR(IF(J5126&lt;&gt;"", INDEX($B$5:$B$1433, MATCH(J5126, $E$5:$E$1433, 0)),""),"SAI")</f>
        <v/>
      </c>
      <c r="L5126" t="str">
        <f>IFERROR(IF($N$5="Sáng",IF(MID(K5126,2,7)-MID($L$2,2,7)&gt;0,"Trễ",""),IF(MID(K5126,2,7)-MID($Q$2,2,7)&gt;0,"Trễ","")),"")</f>
        <v/>
      </c>
      <c r="M5126" t="str">
        <f>IFERROR(IF($N$5="Sáng",MID(K5126,2,7)-MID($L$2,2,7),MID(K5126,2,7)-MID($Q$2,2,7)),"")</f>
        <v/>
      </c>
      <c r="Q5126" t="str">
        <f>IF(B5126&lt;&gt;"",IF(AND(P5126="",F5126=""),"Không phép ",""),"")</f>
        <v/>
      </c>
      <c r="R5126" t="str">
        <f>UPPER(B5126)</f>
        <v/>
      </c>
      <c r="T5126" t="str">
        <f>IFERROR(IF(J5126&lt;&gt;"", INDEX($S$5:$S$1433, MATCH(J5126, $E$5:$E$1433, 0)),""),"")</f>
        <v/>
      </c>
      <c r="V5126" t="str">
        <f>IFERROR(IF(J5126&lt;&gt;"", INDEX($U$5:$U$1433, MATCH(J5126, $E$5:$E$1433, 0)),""),"")</f>
        <v/>
      </c>
    </row>
    <row r="5127">
      <c r="A5127" t="str">
        <f>IF(B5127&lt;&gt;"",A5126+1,"")</f>
        <v/>
      </c>
      <c r="F5127" t="str">
        <f>IFERROR(IF(VLOOKUP(E5127,J:J,1,0)=E5127,"X",""),"")</f>
        <v/>
      </c>
      <c r="G5127" t="str">
        <f>IF(J5127&lt;&gt;"", INDEX($C$5:$C$1433, MATCH(J5127, $E$5:$E$1433, 0)),"")</f>
        <v/>
      </c>
      <c r="H5127" t="str">
        <f>IF(J5127&lt;&gt;"", INDEX($D$5:$D$1433, MATCH(J5127, $E$5:$E$1433, 0)),"")</f>
        <v/>
      </c>
      <c r="I5127" t="str">
        <f>IFERROR(IF(J5127&lt;&gt;"", INDEX($B$5:$B$1433, MATCH(J5127, $E$5:$E$1433, 0)),""),"SAI")</f>
        <v/>
      </c>
      <c r="L5127" t="str">
        <f>IFERROR(IF($N$5="Sáng",IF(MID(K5127,2,7)-MID($L$2,2,7)&gt;0,"Trễ",""),IF(MID(K5127,2,7)-MID($Q$2,2,7)&gt;0,"Trễ","")),"")</f>
        <v/>
      </c>
      <c r="M5127" t="str">
        <f>IFERROR(IF($N$5="Sáng",MID(K5127,2,7)-MID($L$2,2,7),MID(K5127,2,7)-MID($Q$2,2,7)),"")</f>
        <v/>
      </c>
      <c r="Q5127" t="str">
        <f>IF(B5127&lt;&gt;"",IF(AND(P5127="",F5127=""),"Không phép ",""),"")</f>
        <v/>
      </c>
      <c r="R5127" t="str">
        <f>UPPER(B5127)</f>
        <v/>
      </c>
      <c r="T5127" t="str">
        <f>IFERROR(IF(J5127&lt;&gt;"", INDEX($S$5:$S$1433, MATCH(J5127, $E$5:$E$1433, 0)),""),"")</f>
        <v/>
      </c>
      <c r="V5127" t="str">
        <f>IFERROR(IF(J5127&lt;&gt;"", INDEX($U$5:$U$1433, MATCH(J5127, $E$5:$E$1433, 0)),""),"")</f>
        <v/>
      </c>
    </row>
    <row r="5128">
      <c r="A5128" t="str">
        <f>IF(B5128&lt;&gt;"",A5127+1,"")</f>
        <v/>
      </c>
      <c r="F5128" t="str">
        <f>IFERROR(IF(VLOOKUP(E5128,J:J,1,0)=E5128,"X",""),"")</f>
        <v/>
      </c>
      <c r="G5128" t="str">
        <f>IF(J5128&lt;&gt;"", INDEX($C$5:$C$1433, MATCH(J5128, $E$5:$E$1433, 0)),"")</f>
        <v/>
      </c>
      <c r="H5128" t="str">
        <f>IF(J5128&lt;&gt;"", INDEX($D$5:$D$1433, MATCH(J5128, $E$5:$E$1433, 0)),"")</f>
        <v/>
      </c>
      <c r="I5128" t="str">
        <f>IFERROR(IF(J5128&lt;&gt;"", INDEX($B$5:$B$1433, MATCH(J5128, $E$5:$E$1433, 0)),""),"SAI")</f>
        <v/>
      </c>
      <c r="L5128" t="str">
        <f>IFERROR(IF($N$5="Sáng",IF(MID(K5128,2,7)-MID($L$2,2,7)&gt;0,"Trễ",""),IF(MID(K5128,2,7)-MID($Q$2,2,7)&gt;0,"Trễ","")),"")</f>
        <v/>
      </c>
      <c r="M5128" t="str">
        <f>IFERROR(IF($N$5="Sáng",MID(K5128,2,7)-MID($L$2,2,7),MID(K5128,2,7)-MID($Q$2,2,7)),"")</f>
        <v/>
      </c>
      <c r="Q5128" t="str">
        <f>IF(B5128&lt;&gt;"",IF(AND(P5128="",F5128=""),"Không phép ",""),"")</f>
        <v/>
      </c>
      <c r="R5128" t="str">
        <f>UPPER(B5128)</f>
        <v/>
      </c>
      <c r="T5128" t="str">
        <f>IFERROR(IF(J5128&lt;&gt;"", INDEX($S$5:$S$1433, MATCH(J5128, $E$5:$E$1433, 0)),""),"")</f>
        <v/>
      </c>
      <c r="V5128" t="str">
        <f>IFERROR(IF(J5128&lt;&gt;"", INDEX($U$5:$U$1433, MATCH(J5128, $E$5:$E$1433, 0)),""),"")</f>
        <v/>
      </c>
    </row>
    <row r="5129">
      <c r="A5129" t="str">
        <f>IF(B5129&lt;&gt;"",A5128+1,"")</f>
        <v/>
      </c>
      <c r="F5129" t="str">
        <f>IFERROR(IF(VLOOKUP(E5129,J:J,1,0)=E5129,"X",""),"")</f>
        <v/>
      </c>
      <c r="G5129" t="str">
        <f>IF(J5129&lt;&gt;"", INDEX($C$5:$C$1433, MATCH(J5129, $E$5:$E$1433, 0)),"")</f>
        <v/>
      </c>
      <c r="H5129" t="str">
        <f>IF(J5129&lt;&gt;"", INDEX($D$5:$D$1433, MATCH(J5129, $E$5:$E$1433, 0)),"")</f>
        <v/>
      </c>
      <c r="I5129" t="str">
        <f>IFERROR(IF(J5129&lt;&gt;"", INDEX($B$5:$B$1433, MATCH(J5129, $E$5:$E$1433, 0)),""),"SAI")</f>
        <v/>
      </c>
      <c r="L5129" t="str">
        <f>IFERROR(IF($N$5="Sáng",IF(MID(K5129,2,7)-MID($L$2,2,7)&gt;0,"Trễ",""),IF(MID(K5129,2,7)-MID($Q$2,2,7)&gt;0,"Trễ","")),"")</f>
        <v/>
      </c>
      <c r="M5129" t="str">
        <f>IFERROR(IF($N$5="Sáng",MID(K5129,2,7)-MID($L$2,2,7),MID(K5129,2,7)-MID($Q$2,2,7)),"")</f>
        <v/>
      </c>
      <c r="Q5129" t="str">
        <f>IF(B5129&lt;&gt;"",IF(AND(P5129="",F5129=""),"Không phép ",""),"")</f>
        <v/>
      </c>
      <c r="R5129" t="str">
        <f>UPPER(B5129)</f>
        <v/>
      </c>
      <c r="T5129" t="str">
        <f>IFERROR(IF(J5129&lt;&gt;"", INDEX($S$5:$S$1433, MATCH(J5129, $E$5:$E$1433, 0)),""),"")</f>
        <v/>
      </c>
      <c r="V5129" t="str">
        <f>IFERROR(IF(J5129&lt;&gt;"", INDEX($U$5:$U$1433, MATCH(J5129, $E$5:$E$1433, 0)),""),"")</f>
        <v/>
      </c>
    </row>
    <row r="5130">
      <c r="A5130" t="str">
        <f>IF(B5130&lt;&gt;"",A5129+1,"")</f>
        <v/>
      </c>
      <c r="F5130" t="str">
        <f>IFERROR(IF(VLOOKUP(E5130,J:J,1,0)=E5130,"X",""),"")</f>
        <v/>
      </c>
      <c r="G5130" t="str">
        <f>IF(J5130&lt;&gt;"", INDEX($C$5:$C$1433, MATCH(J5130, $E$5:$E$1433, 0)),"")</f>
        <v/>
      </c>
      <c r="H5130" t="str">
        <f>IF(J5130&lt;&gt;"", INDEX($D$5:$D$1433, MATCH(J5130, $E$5:$E$1433, 0)),"")</f>
        <v/>
      </c>
      <c r="I5130" t="str">
        <f>IFERROR(IF(J5130&lt;&gt;"", INDEX($B$5:$B$1433, MATCH(J5130, $E$5:$E$1433, 0)),""),"SAI")</f>
        <v/>
      </c>
      <c r="L5130" t="str">
        <f>IFERROR(IF($N$5="Sáng",IF(MID(K5130,2,7)-MID($L$2,2,7)&gt;0,"Trễ",""),IF(MID(K5130,2,7)-MID($Q$2,2,7)&gt;0,"Trễ","")),"")</f>
        <v/>
      </c>
      <c r="M5130" t="str">
        <f>IFERROR(IF($N$5="Sáng",MID(K5130,2,7)-MID($L$2,2,7),MID(K5130,2,7)-MID($Q$2,2,7)),"")</f>
        <v/>
      </c>
      <c r="Q5130" t="str">
        <f>IF(B5130&lt;&gt;"",IF(AND(P5130="",F5130=""),"Không phép ",""),"")</f>
        <v/>
      </c>
      <c r="R5130" t="str">
        <f>UPPER(B5130)</f>
        <v/>
      </c>
      <c r="T5130" t="str">
        <f>IFERROR(IF(J5130&lt;&gt;"", INDEX($S$5:$S$1433, MATCH(J5130, $E$5:$E$1433, 0)),""),"")</f>
        <v/>
      </c>
      <c r="V5130" t="str">
        <f>IFERROR(IF(J5130&lt;&gt;"", INDEX($U$5:$U$1433, MATCH(J5130, $E$5:$E$1433, 0)),""),"")</f>
        <v/>
      </c>
    </row>
    <row r="5131">
      <c r="A5131" t="str">
        <f>IF(B5131&lt;&gt;"",A5130+1,"")</f>
        <v/>
      </c>
      <c r="F5131" t="str">
        <f>IFERROR(IF(VLOOKUP(E5131,J:J,1,0)=E5131,"X",""),"")</f>
        <v/>
      </c>
      <c r="G5131" t="str">
        <f>IF(J5131&lt;&gt;"", INDEX($C$5:$C$1433, MATCH(J5131, $E$5:$E$1433, 0)),"")</f>
        <v/>
      </c>
      <c r="H5131" t="str">
        <f>IF(J5131&lt;&gt;"", INDEX($D$5:$D$1433, MATCH(J5131, $E$5:$E$1433, 0)),"")</f>
        <v/>
      </c>
      <c r="I5131" t="str">
        <f>IFERROR(IF(J5131&lt;&gt;"", INDEX($B$5:$B$1433, MATCH(J5131, $E$5:$E$1433, 0)),""),"SAI")</f>
        <v/>
      </c>
      <c r="L5131" t="str">
        <f>IFERROR(IF($N$5="Sáng",IF(MID(K5131,2,7)-MID($L$2,2,7)&gt;0,"Trễ",""),IF(MID(K5131,2,7)-MID($Q$2,2,7)&gt;0,"Trễ","")),"")</f>
        <v/>
      </c>
      <c r="M5131" t="str">
        <f>IFERROR(IF($N$5="Sáng",MID(K5131,2,7)-MID($L$2,2,7),MID(K5131,2,7)-MID($Q$2,2,7)),"")</f>
        <v/>
      </c>
      <c r="Q5131" t="str">
        <f>IF(B5131&lt;&gt;"",IF(AND(P5131="",F5131=""),"Không phép ",""),"")</f>
        <v/>
      </c>
      <c r="R5131" t="str">
        <f>UPPER(B5131)</f>
        <v/>
      </c>
      <c r="T5131" t="str">
        <f>IFERROR(IF(J5131&lt;&gt;"", INDEX($S$5:$S$1433, MATCH(J5131, $E$5:$E$1433, 0)),""),"")</f>
        <v/>
      </c>
      <c r="V5131" t="str">
        <f>IFERROR(IF(J5131&lt;&gt;"", INDEX($U$5:$U$1433, MATCH(J5131, $E$5:$E$1433, 0)),""),"")</f>
        <v/>
      </c>
    </row>
    <row r="5132">
      <c r="A5132" t="str">
        <f>IF(B5132&lt;&gt;"",A5131+1,"")</f>
        <v/>
      </c>
      <c r="F5132" t="str">
        <f>IFERROR(IF(VLOOKUP(E5132,J:J,1,0)=E5132,"X",""),"")</f>
        <v/>
      </c>
      <c r="G5132" t="str">
        <f>IF(J5132&lt;&gt;"", INDEX($C$5:$C$1433, MATCH(J5132, $E$5:$E$1433, 0)),"")</f>
        <v/>
      </c>
      <c r="H5132" t="str">
        <f>IF(J5132&lt;&gt;"", INDEX($D$5:$D$1433, MATCH(J5132, $E$5:$E$1433, 0)),"")</f>
        <v/>
      </c>
      <c r="I5132" t="str">
        <f>IFERROR(IF(J5132&lt;&gt;"", INDEX($B$5:$B$1433, MATCH(J5132, $E$5:$E$1433, 0)),""),"SAI")</f>
        <v/>
      </c>
      <c r="L5132" t="str">
        <f>IFERROR(IF($N$5="Sáng",IF(MID(K5132,2,7)-MID($L$2,2,7)&gt;0,"Trễ",""),IF(MID(K5132,2,7)-MID($Q$2,2,7)&gt;0,"Trễ","")),"")</f>
        <v/>
      </c>
      <c r="M5132" t="str">
        <f>IFERROR(IF($N$5="Sáng",MID(K5132,2,7)-MID($L$2,2,7),MID(K5132,2,7)-MID($Q$2,2,7)),"")</f>
        <v/>
      </c>
      <c r="Q5132" t="str">
        <f>IF(B5132&lt;&gt;"",IF(AND(P5132="",F5132=""),"Không phép ",""),"")</f>
        <v/>
      </c>
      <c r="R5132" t="str">
        <f>UPPER(B5132)</f>
        <v/>
      </c>
      <c r="T5132" t="str">
        <f>IFERROR(IF(J5132&lt;&gt;"", INDEX($S$5:$S$1433, MATCH(J5132, $E$5:$E$1433, 0)),""),"")</f>
        <v/>
      </c>
      <c r="V5132" t="str">
        <f>IFERROR(IF(J5132&lt;&gt;"", INDEX($U$5:$U$1433, MATCH(J5132, $E$5:$E$1433, 0)),""),"")</f>
        <v/>
      </c>
    </row>
    <row r="5133">
      <c r="A5133" t="str">
        <f>IF(B5133&lt;&gt;"",A5132+1,"")</f>
        <v/>
      </c>
      <c r="F5133" t="str">
        <f>IFERROR(IF(VLOOKUP(E5133,J:J,1,0)=E5133,"X",""),"")</f>
        <v/>
      </c>
      <c r="G5133" t="str">
        <f>IF(J5133&lt;&gt;"", INDEX($C$5:$C$1433, MATCH(J5133, $E$5:$E$1433, 0)),"")</f>
        <v/>
      </c>
      <c r="H5133" t="str">
        <f>IF(J5133&lt;&gt;"", INDEX($D$5:$D$1433, MATCH(J5133, $E$5:$E$1433, 0)),"")</f>
        <v/>
      </c>
      <c r="I5133" t="str">
        <f>IFERROR(IF(J5133&lt;&gt;"", INDEX($B$5:$B$1433, MATCH(J5133, $E$5:$E$1433, 0)),""),"SAI")</f>
        <v/>
      </c>
      <c r="L5133" t="str">
        <f>IFERROR(IF($N$5="Sáng",IF(MID(K5133,2,7)-MID($L$2,2,7)&gt;0,"Trễ",""),IF(MID(K5133,2,7)-MID($Q$2,2,7)&gt;0,"Trễ","")),"")</f>
        <v/>
      </c>
      <c r="M5133" t="str">
        <f>IFERROR(IF($N$5="Sáng",MID(K5133,2,7)-MID($L$2,2,7),MID(K5133,2,7)-MID($Q$2,2,7)),"")</f>
        <v/>
      </c>
      <c r="Q5133" t="str">
        <f>IF(B5133&lt;&gt;"",IF(AND(P5133="",F5133=""),"Không phép ",""),"")</f>
        <v/>
      </c>
      <c r="R5133" t="str">
        <f>UPPER(B5133)</f>
        <v/>
      </c>
      <c r="T5133" t="str">
        <f>IFERROR(IF(J5133&lt;&gt;"", INDEX($S$5:$S$1433, MATCH(J5133, $E$5:$E$1433, 0)),""),"")</f>
        <v/>
      </c>
      <c r="V5133" t="str">
        <f>IFERROR(IF(J5133&lt;&gt;"", INDEX($U$5:$U$1433, MATCH(J5133, $E$5:$E$1433, 0)),""),"")</f>
        <v/>
      </c>
    </row>
    <row r="5134">
      <c r="A5134" t="str">
        <f>IF(B5134&lt;&gt;"",A5133+1,"")</f>
        <v/>
      </c>
      <c r="F5134" t="str">
        <f>IFERROR(IF(VLOOKUP(E5134,J:J,1,0)=E5134,"X",""),"")</f>
        <v/>
      </c>
      <c r="G5134" t="str">
        <f>IF(J5134&lt;&gt;"", INDEX($C$5:$C$1433, MATCH(J5134, $E$5:$E$1433, 0)),"")</f>
        <v/>
      </c>
      <c r="H5134" t="str">
        <f>IF(J5134&lt;&gt;"", INDEX($D$5:$D$1433, MATCH(J5134, $E$5:$E$1433, 0)),"")</f>
        <v/>
      </c>
      <c r="I5134" t="str">
        <f>IFERROR(IF(J5134&lt;&gt;"", INDEX($B$5:$B$1433, MATCH(J5134, $E$5:$E$1433, 0)),""),"SAI")</f>
        <v/>
      </c>
      <c r="L5134" t="str">
        <f>IFERROR(IF($N$5="Sáng",IF(MID(K5134,2,7)-MID($L$2,2,7)&gt;0,"Trễ",""),IF(MID(K5134,2,7)-MID($Q$2,2,7)&gt;0,"Trễ","")),"")</f>
        <v/>
      </c>
      <c r="M5134" t="str">
        <f>IFERROR(IF($N$5="Sáng",MID(K5134,2,7)-MID($L$2,2,7),MID(K5134,2,7)-MID($Q$2,2,7)),"")</f>
        <v/>
      </c>
      <c r="Q5134" t="str">
        <f>IF(B5134&lt;&gt;"",IF(AND(P5134="",F5134=""),"Không phép ",""),"")</f>
        <v/>
      </c>
      <c r="R5134" t="str">
        <f>UPPER(B5134)</f>
        <v/>
      </c>
      <c r="T5134" t="str">
        <f>IFERROR(IF(J5134&lt;&gt;"", INDEX($S$5:$S$1433, MATCH(J5134, $E$5:$E$1433, 0)),""),"")</f>
        <v/>
      </c>
      <c r="V5134" t="str">
        <f>IFERROR(IF(J5134&lt;&gt;"", INDEX($U$5:$U$1433, MATCH(J5134, $E$5:$E$1433, 0)),""),"")</f>
        <v/>
      </c>
    </row>
    <row r="5135">
      <c r="A5135" t="str">
        <f>IF(B5135&lt;&gt;"",A5134+1,"")</f>
        <v/>
      </c>
      <c r="F5135" t="str">
        <f>IFERROR(IF(VLOOKUP(E5135,J:J,1,0)=E5135,"X",""),"")</f>
        <v/>
      </c>
      <c r="G5135" t="str">
        <f>IF(J5135&lt;&gt;"", INDEX($C$5:$C$1433, MATCH(J5135, $E$5:$E$1433, 0)),"")</f>
        <v/>
      </c>
      <c r="H5135" t="str">
        <f>IF(J5135&lt;&gt;"", INDEX($D$5:$D$1433, MATCH(J5135, $E$5:$E$1433, 0)),"")</f>
        <v/>
      </c>
      <c r="I5135" t="str">
        <f>IFERROR(IF(J5135&lt;&gt;"", INDEX($B$5:$B$1433, MATCH(J5135, $E$5:$E$1433, 0)),""),"SAI")</f>
        <v/>
      </c>
      <c r="L5135" t="str">
        <f>IFERROR(IF($N$5="Sáng",IF(MID(K5135,2,7)-MID($L$2,2,7)&gt;0,"Trễ",""),IF(MID(K5135,2,7)-MID($Q$2,2,7)&gt;0,"Trễ","")),"")</f>
        <v/>
      </c>
      <c r="M5135" t="str">
        <f>IFERROR(IF($N$5="Sáng",MID(K5135,2,7)-MID($L$2,2,7),MID(K5135,2,7)-MID($Q$2,2,7)),"")</f>
        <v/>
      </c>
      <c r="Q5135" t="str">
        <f>IF(B5135&lt;&gt;"",IF(AND(P5135="",F5135=""),"Không phép ",""),"")</f>
        <v/>
      </c>
      <c r="R5135" t="str">
        <f>UPPER(B5135)</f>
        <v/>
      </c>
      <c r="T5135" t="str">
        <f>IFERROR(IF(J5135&lt;&gt;"", INDEX($S$5:$S$1433, MATCH(J5135, $E$5:$E$1433, 0)),""),"")</f>
        <v/>
      </c>
      <c r="V5135" t="str">
        <f>IFERROR(IF(J5135&lt;&gt;"", INDEX($U$5:$U$1433, MATCH(J5135, $E$5:$E$1433, 0)),""),"")</f>
        <v/>
      </c>
    </row>
    <row r="5136">
      <c r="A5136" t="str">
        <f>IF(B5136&lt;&gt;"",A5135+1,"")</f>
        <v/>
      </c>
      <c r="F5136" t="str">
        <f>IFERROR(IF(VLOOKUP(E5136,J:J,1,0)=E5136,"X",""),"")</f>
        <v/>
      </c>
      <c r="G5136" t="str">
        <f>IF(J5136&lt;&gt;"", INDEX($C$5:$C$1433, MATCH(J5136, $E$5:$E$1433, 0)),"")</f>
        <v/>
      </c>
      <c r="H5136" t="str">
        <f>IF(J5136&lt;&gt;"", INDEX($D$5:$D$1433, MATCH(J5136, $E$5:$E$1433, 0)),"")</f>
        <v/>
      </c>
      <c r="I5136" t="str">
        <f>IFERROR(IF(J5136&lt;&gt;"", INDEX($B$5:$B$1433, MATCH(J5136, $E$5:$E$1433, 0)),""),"SAI")</f>
        <v/>
      </c>
      <c r="L5136" t="str">
        <f>IFERROR(IF($N$5="Sáng",IF(MID(K5136,2,7)-MID($L$2,2,7)&gt;0,"Trễ",""),IF(MID(K5136,2,7)-MID($Q$2,2,7)&gt;0,"Trễ","")),"")</f>
        <v/>
      </c>
      <c r="M5136" t="str">
        <f>IFERROR(IF($N$5="Sáng",MID(K5136,2,7)-MID($L$2,2,7),MID(K5136,2,7)-MID($Q$2,2,7)),"")</f>
        <v/>
      </c>
      <c r="Q5136" t="str">
        <f>IF(B5136&lt;&gt;"",IF(AND(P5136="",F5136=""),"Không phép ",""),"")</f>
        <v/>
      </c>
      <c r="R5136" t="str">
        <f>UPPER(B5136)</f>
        <v/>
      </c>
      <c r="T5136" t="str">
        <f>IFERROR(IF(J5136&lt;&gt;"", INDEX($S$5:$S$1433, MATCH(J5136, $E$5:$E$1433, 0)),""),"")</f>
        <v/>
      </c>
      <c r="V5136" t="str">
        <f>IFERROR(IF(J5136&lt;&gt;"", INDEX($U$5:$U$1433, MATCH(J5136, $E$5:$E$1433, 0)),""),"")</f>
        <v/>
      </c>
    </row>
    <row r="5137">
      <c r="A5137" t="str">
        <f>IF(B5137&lt;&gt;"",A5136+1,"")</f>
        <v/>
      </c>
      <c r="F5137" t="str">
        <f>IFERROR(IF(VLOOKUP(E5137,J:J,1,0)=E5137,"X",""),"")</f>
        <v/>
      </c>
      <c r="G5137" t="str">
        <f>IF(J5137&lt;&gt;"", INDEX($C$5:$C$1433, MATCH(J5137, $E$5:$E$1433, 0)),"")</f>
        <v/>
      </c>
      <c r="H5137" t="str">
        <f>IF(J5137&lt;&gt;"", INDEX($D$5:$D$1433, MATCH(J5137, $E$5:$E$1433, 0)),"")</f>
        <v/>
      </c>
      <c r="I5137" t="str">
        <f>IFERROR(IF(J5137&lt;&gt;"", INDEX($B$5:$B$1433, MATCH(J5137, $E$5:$E$1433, 0)),""),"SAI")</f>
        <v/>
      </c>
      <c r="L5137" t="str">
        <f>IFERROR(IF($N$5="Sáng",IF(MID(K5137,2,7)-MID($L$2,2,7)&gt;0,"Trễ",""),IF(MID(K5137,2,7)-MID($Q$2,2,7)&gt;0,"Trễ","")),"")</f>
        <v/>
      </c>
      <c r="M5137" t="str">
        <f>IFERROR(IF($N$5="Sáng",MID(K5137,2,7)-MID($L$2,2,7),MID(K5137,2,7)-MID($Q$2,2,7)),"")</f>
        <v/>
      </c>
      <c r="Q5137" t="str">
        <f>IF(B5137&lt;&gt;"",IF(AND(P5137="",F5137=""),"Không phép ",""),"")</f>
        <v/>
      </c>
      <c r="R5137" t="str">
        <f>UPPER(B5137)</f>
        <v/>
      </c>
      <c r="T5137" t="str">
        <f>IFERROR(IF(J5137&lt;&gt;"", INDEX($S$5:$S$1433, MATCH(J5137, $E$5:$E$1433, 0)),""),"")</f>
        <v/>
      </c>
      <c r="V5137" t="str">
        <f>IFERROR(IF(J5137&lt;&gt;"", INDEX($U$5:$U$1433, MATCH(J5137, $E$5:$E$1433, 0)),""),"")</f>
        <v/>
      </c>
    </row>
    <row r="5138">
      <c r="A5138" t="str">
        <f>IF(B5138&lt;&gt;"",A5137+1,"")</f>
        <v/>
      </c>
      <c r="F5138" t="str">
        <f>IFERROR(IF(VLOOKUP(E5138,J:J,1,0)=E5138,"X",""),"")</f>
        <v/>
      </c>
      <c r="G5138" t="str">
        <f>IF(J5138&lt;&gt;"", INDEX($C$5:$C$1433, MATCH(J5138, $E$5:$E$1433, 0)),"")</f>
        <v/>
      </c>
      <c r="H5138" t="str">
        <f>IF(J5138&lt;&gt;"", INDEX($D$5:$D$1433, MATCH(J5138, $E$5:$E$1433, 0)),"")</f>
        <v/>
      </c>
      <c r="I5138" t="str">
        <f>IFERROR(IF(J5138&lt;&gt;"", INDEX($B$5:$B$1433, MATCH(J5138, $E$5:$E$1433, 0)),""),"SAI")</f>
        <v/>
      </c>
      <c r="L5138" t="str">
        <f>IFERROR(IF($N$5="Sáng",IF(MID(K5138,2,7)-MID($L$2,2,7)&gt;0,"Trễ",""),IF(MID(K5138,2,7)-MID($Q$2,2,7)&gt;0,"Trễ","")),"")</f>
        <v/>
      </c>
      <c r="M5138" t="str">
        <f>IFERROR(IF($N$5="Sáng",MID(K5138,2,7)-MID($L$2,2,7),MID(K5138,2,7)-MID($Q$2,2,7)),"")</f>
        <v/>
      </c>
      <c r="Q5138" t="str">
        <f>IF(B5138&lt;&gt;"",IF(AND(P5138="",F5138=""),"Không phép ",""),"")</f>
        <v/>
      </c>
      <c r="R5138" t="str">
        <f>UPPER(B5138)</f>
        <v/>
      </c>
      <c r="T5138" t="str">
        <f>IFERROR(IF(J5138&lt;&gt;"", INDEX($S$5:$S$1433, MATCH(J5138, $E$5:$E$1433, 0)),""),"")</f>
        <v/>
      </c>
      <c r="V5138" t="str">
        <f>IFERROR(IF(J5138&lt;&gt;"", INDEX($U$5:$U$1433, MATCH(J5138, $E$5:$E$1433, 0)),""),"")</f>
        <v/>
      </c>
    </row>
    <row r="5139">
      <c r="A5139" t="str">
        <f>IF(B5139&lt;&gt;"",A5138+1,"")</f>
        <v/>
      </c>
      <c r="F5139" t="str">
        <f>IFERROR(IF(VLOOKUP(E5139,J:J,1,0)=E5139,"X",""),"")</f>
        <v/>
      </c>
      <c r="G5139" t="str">
        <f>IF(J5139&lt;&gt;"", INDEX($C$5:$C$1433, MATCH(J5139, $E$5:$E$1433, 0)),"")</f>
        <v/>
      </c>
      <c r="H5139" t="str">
        <f>IF(J5139&lt;&gt;"", INDEX($D$5:$D$1433, MATCH(J5139, $E$5:$E$1433, 0)),"")</f>
        <v/>
      </c>
      <c r="I5139" t="str">
        <f>IFERROR(IF(J5139&lt;&gt;"", INDEX($B$5:$B$1433, MATCH(J5139, $E$5:$E$1433, 0)),""),"SAI")</f>
        <v/>
      </c>
      <c r="L5139" t="str">
        <f>IFERROR(IF($N$5="Sáng",IF(MID(K5139,2,7)-MID($L$2,2,7)&gt;0,"Trễ",""),IF(MID(K5139,2,7)-MID($Q$2,2,7)&gt;0,"Trễ","")),"")</f>
        <v/>
      </c>
      <c r="M5139" t="str">
        <f>IFERROR(IF($N$5="Sáng",MID(K5139,2,7)-MID($L$2,2,7),MID(K5139,2,7)-MID($Q$2,2,7)),"")</f>
        <v/>
      </c>
      <c r="Q5139" t="str">
        <f>IF(B5139&lt;&gt;"",IF(AND(P5139="",F5139=""),"Không phép ",""),"")</f>
        <v/>
      </c>
      <c r="R5139" t="str">
        <f>UPPER(B5139)</f>
        <v/>
      </c>
      <c r="T5139" t="str">
        <f>IFERROR(IF(J5139&lt;&gt;"", INDEX($S$5:$S$1433, MATCH(J5139, $E$5:$E$1433, 0)),""),"")</f>
        <v/>
      </c>
      <c r="V5139" t="str">
        <f>IFERROR(IF(J5139&lt;&gt;"", INDEX($U$5:$U$1433, MATCH(J5139, $E$5:$E$1433, 0)),""),"")</f>
        <v/>
      </c>
    </row>
    <row r="5140">
      <c r="A5140" t="str">
        <f>IF(B5140&lt;&gt;"",A5139+1,"")</f>
        <v/>
      </c>
      <c r="F5140" t="str">
        <f>IFERROR(IF(VLOOKUP(E5140,J:J,1,0)=E5140,"X",""),"")</f>
        <v/>
      </c>
      <c r="G5140" t="str">
        <f>IF(J5140&lt;&gt;"", INDEX($C$5:$C$1433, MATCH(J5140, $E$5:$E$1433, 0)),"")</f>
        <v/>
      </c>
      <c r="H5140" t="str">
        <f>IF(J5140&lt;&gt;"", INDEX($D$5:$D$1433, MATCH(J5140, $E$5:$E$1433, 0)),"")</f>
        <v/>
      </c>
      <c r="I5140" t="str">
        <f>IFERROR(IF(J5140&lt;&gt;"", INDEX($B$5:$B$1433, MATCH(J5140, $E$5:$E$1433, 0)),""),"SAI")</f>
        <v/>
      </c>
      <c r="L5140" t="str">
        <f>IFERROR(IF($N$5="Sáng",IF(MID(K5140,2,7)-MID($L$2,2,7)&gt;0,"Trễ",""),IF(MID(K5140,2,7)-MID($Q$2,2,7)&gt;0,"Trễ","")),"")</f>
        <v/>
      </c>
      <c r="M5140" t="str">
        <f>IFERROR(IF($N$5="Sáng",MID(K5140,2,7)-MID($L$2,2,7),MID(K5140,2,7)-MID($Q$2,2,7)),"")</f>
        <v/>
      </c>
      <c r="Q5140" t="str">
        <f>IF(B5140&lt;&gt;"",IF(AND(P5140="",F5140=""),"Không phép ",""),"")</f>
        <v/>
      </c>
      <c r="R5140" t="str">
        <f>UPPER(B5140)</f>
        <v/>
      </c>
      <c r="T5140" t="str">
        <f>IFERROR(IF(J5140&lt;&gt;"", INDEX($S$5:$S$1433, MATCH(J5140, $E$5:$E$1433, 0)),""),"")</f>
        <v/>
      </c>
      <c r="V5140" t="str">
        <f>IFERROR(IF(J5140&lt;&gt;"", INDEX($U$5:$U$1433, MATCH(J5140, $E$5:$E$1433, 0)),""),"")</f>
        <v/>
      </c>
    </row>
    <row r="5141">
      <c r="A5141" t="str">
        <f>IF(B5141&lt;&gt;"",A5140+1,"")</f>
        <v/>
      </c>
      <c r="F5141" t="str">
        <f>IFERROR(IF(VLOOKUP(E5141,J:J,1,0)=E5141,"X",""),"")</f>
        <v/>
      </c>
      <c r="G5141" t="str">
        <f>IF(J5141&lt;&gt;"", INDEX($C$5:$C$1433, MATCH(J5141, $E$5:$E$1433, 0)),"")</f>
        <v/>
      </c>
      <c r="H5141" t="str">
        <f>IF(J5141&lt;&gt;"", INDEX($D$5:$D$1433, MATCH(J5141, $E$5:$E$1433, 0)),"")</f>
        <v/>
      </c>
      <c r="I5141" t="str">
        <f>IFERROR(IF(J5141&lt;&gt;"", INDEX($B$5:$B$1433, MATCH(J5141, $E$5:$E$1433, 0)),""),"SAI")</f>
        <v/>
      </c>
      <c r="L5141" t="str">
        <f>IFERROR(IF($N$5="Sáng",IF(MID(K5141,2,7)-MID($L$2,2,7)&gt;0,"Trễ",""),IF(MID(K5141,2,7)-MID($Q$2,2,7)&gt;0,"Trễ","")),"")</f>
        <v/>
      </c>
      <c r="M5141" t="str">
        <f>IFERROR(IF($N$5="Sáng",MID(K5141,2,7)-MID($L$2,2,7),MID(K5141,2,7)-MID($Q$2,2,7)),"")</f>
        <v/>
      </c>
      <c r="Q5141" t="str">
        <f>IF(B5141&lt;&gt;"",IF(AND(P5141="",F5141=""),"Không phép ",""),"")</f>
        <v/>
      </c>
      <c r="R5141" t="str">
        <f>UPPER(B5141)</f>
        <v/>
      </c>
      <c r="T5141" t="str">
        <f>IFERROR(IF(J5141&lt;&gt;"", INDEX($S$5:$S$1433, MATCH(J5141, $E$5:$E$1433, 0)),""),"")</f>
        <v/>
      </c>
      <c r="V5141" t="str">
        <f>IFERROR(IF(J5141&lt;&gt;"", INDEX($U$5:$U$1433, MATCH(J5141, $E$5:$E$1433, 0)),""),"")</f>
        <v/>
      </c>
    </row>
    <row r="5142">
      <c r="A5142" t="str">
        <f>IF(B5142&lt;&gt;"",A5141+1,"")</f>
        <v/>
      </c>
      <c r="F5142" t="str">
        <f>IFERROR(IF(VLOOKUP(E5142,J:J,1,0)=E5142,"X",""),"")</f>
        <v/>
      </c>
      <c r="G5142" t="str">
        <f>IF(J5142&lt;&gt;"", INDEX($C$5:$C$1433, MATCH(J5142, $E$5:$E$1433, 0)),"")</f>
        <v/>
      </c>
      <c r="H5142" t="str">
        <f>IF(J5142&lt;&gt;"", INDEX($D$5:$D$1433, MATCH(J5142, $E$5:$E$1433, 0)),"")</f>
        <v/>
      </c>
      <c r="I5142" t="str">
        <f>IFERROR(IF(J5142&lt;&gt;"", INDEX($B$5:$B$1433, MATCH(J5142, $E$5:$E$1433, 0)),""),"SAI")</f>
        <v/>
      </c>
      <c r="L5142" t="str">
        <f>IFERROR(IF($N$5="Sáng",IF(MID(K5142,2,7)-MID($L$2,2,7)&gt;0,"Trễ",""),IF(MID(K5142,2,7)-MID($Q$2,2,7)&gt;0,"Trễ","")),"")</f>
        <v/>
      </c>
      <c r="M5142" t="str">
        <f>IFERROR(IF($N$5="Sáng",MID(K5142,2,7)-MID($L$2,2,7),MID(K5142,2,7)-MID($Q$2,2,7)),"")</f>
        <v/>
      </c>
      <c r="Q5142" t="str">
        <f>IF(B5142&lt;&gt;"",IF(AND(P5142="",F5142=""),"Không phép ",""),"")</f>
        <v/>
      </c>
      <c r="R5142" t="str">
        <f>UPPER(B5142)</f>
        <v/>
      </c>
      <c r="T5142" t="str">
        <f>IFERROR(IF(J5142&lt;&gt;"", INDEX($S$5:$S$1433, MATCH(J5142, $E$5:$E$1433, 0)),""),"")</f>
        <v/>
      </c>
      <c r="V5142" t="str">
        <f>IFERROR(IF(J5142&lt;&gt;"", INDEX($U$5:$U$1433, MATCH(J5142, $E$5:$E$1433, 0)),""),"")</f>
        <v/>
      </c>
    </row>
    <row r="5143">
      <c r="A5143" t="str">
        <f>IF(B5143&lt;&gt;"",A5142+1,"")</f>
        <v/>
      </c>
      <c r="F5143" t="str">
        <f>IFERROR(IF(VLOOKUP(E5143,J:J,1,0)=E5143,"X",""),"")</f>
        <v/>
      </c>
      <c r="G5143" t="str">
        <f>IF(J5143&lt;&gt;"", INDEX($C$5:$C$1433, MATCH(J5143, $E$5:$E$1433, 0)),"")</f>
        <v/>
      </c>
      <c r="H5143" t="str">
        <f>IF(J5143&lt;&gt;"", INDEX($D$5:$D$1433, MATCH(J5143, $E$5:$E$1433, 0)),"")</f>
        <v/>
      </c>
      <c r="I5143" t="str">
        <f>IFERROR(IF(J5143&lt;&gt;"", INDEX($B$5:$B$1433, MATCH(J5143, $E$5:$E$1433, 0)),""),"SAI")</f>
        <v/>
      </c>
      <c r="L5143" t="str">
        <f>IFERROR(IF($N$5="Sáng",IF(MID(K5143,2,7)-MID($L$2,2,7)&gt;0,"Trễ",""),IF(MID(K5143,2,7)-MID($Q$2,2,7)&gt;0,"Trễ","")),"")</f>
        <v/>
      </c>
      <c r="M5143" t="str">
        <f>IFERROR(IF($N$5="Sáng",MID(K5143,2,7)-MID($L$2,2,7),MID(K5143,2,7)-MID($Q$2,2,7)),"")</f>
        <v/>
      </c>
      <c r="Q5143" t="str">
        <f>IF(B5143&lt;&gt;"",IF(AND(P5143="",F5143=""),"Không phép ",""),"")</f>
        <v/>
      </c>
      <c r="R5143" t="str">
        <f>UPPER(B5143)</f>
        <v/>
      </c>
      <c r="T5143" t="str">
        <f>IFERROR(IF(J5143&lt;&gt;"", INDEX($S$5:$S$1433, MATCH(J5143, $E$5:$E$1433, 0)),""),"")</f>
        <v/>
      </c>
      <c r="V5143" t="str">
        <f>IFERROR(IF(J5143&lt;&gt;"", INDEX($U$5:$U$1433, MATCH(J5143, $E$5:$E$1433, 0)),""),"")</f>
        <v/>
      </c>
    </row>
    <row r="5144">
      <c r="A5144" t="str">
        <f>IF(B5144&lt;&gt;"",A5143+1,"")</f>
        <v/>
      </c>
      <c r="F5144" t="str">
        <f>IFERROR(IF(VLOOKUP(E5144,J:J,1,0)=E5144,"X",""),"")</f>
        <v/>
      </c>
      <c r="G5144" t="str">
        <f>IF(J5144&lt;&gt;"", INDEX($C$5:$C$1433, MATCH(J5144, $E$5:$E$1433, 0)),"")</f>
        <v/>
      </c>
      <c r="H5144" t="str">
        <f>IF(J5144&lt;&gt;"", INDEX($D$5:$D$1433, MATCH(J5144, $E$5:$E$1433, 0)),"")</f>
        <v/>
      </c>
      <c r="I5144" t="str">
        <f>IFERROR(IF(J5144&lt;&gt;"", INDEX($B$5:$B$1433, MATCH(J5144, $E$5:$E$1433, 0)),""),"SAI")</f>
        <v/>
      </c>
      <c r="L5144" t="str">
        <f>IFERROR(IF($N$5="Sáng",IF(MID(K5144,2,7)-MID($L$2,2,7)&gt;0,"Trễ",""),IF(MID(K5144,2,7)-MID($Q$2,2,7)&gt;0,"Trễ","")),"")</f>
        <v/>
      </c>
      <c r="M5144" t="str">
        <f>IFERROR(IF($N$5="Sáng",MID(K5144,2,7)-MID($L$2,2,7),MID(K5144,2,7)-MID($Q$2,2,7)),"")</f>
        <v/>
      </c>
      <c r="Q5144" t="str">
        <f>IF(B5144&lt;&gt;"",IF(AND(P5144="",F5144=""),"Không phép ",""),"")</f>
        <v/>
      </c>
      <c r="R5144" t="str">
        <f>UPPER(B5144)</f>
        <v/>
      </c>
      <c r="T5144" t="str">
        <f>IFERROR(IF(J5144&lt;&gt;"", INDEX($S$5:$S$1433, MATCH(J5144, $E$5:$E$1433, 0)),""),"")</f>
        <v/>
      </c>
      <c r="V5144" t="str">
        <f>IFERROR(IF(J5144&lt;&gt;"", INDEX($U$5:$U$1433, MATCH(J5144, $E$5:$E$1433, 0)),""),"")</f>
        <v/>
      </c>
    </row>
    <row r="5145">
      <c r="A5145" t="str">
        <f>IF(B5145&lt;&gt;"",A5144+1,"")</f>
        <v/>
      </c>
      <c r="F5145" t="str">
        <f>IFERROR(IF(VLOOKUP(E5145,J:J,1,0)=E5145,"X",""),"")</f>
        <v/>
      </c>
      <c r="G5145" t="str">
        <f>IF(J5145&lt;&gt;"", INDEX($C$5:$C$1433, MATCH(J5145, $E$5:$E$1433, 0)),"")</f>
        <v/>
      </c>
      <c r="H5145" t="str">
        <f>IF(J5145&lt;&gt;"", INDEX($D$5:$D$1433, MATCH(J5145, $E$5:$E$1433, 0)),"")</f>
        <v/>
      </c>
      <c r="I5145" t="str">
        <f>IFERROR(IF(J5145&lt;&gt;"", INDEX($B$5:$B$1433, MATCH(J5145, $E$5:$E$1433, 0)),""),"SAI")</f>
        <v/>
      </c>
      <c r="L5145" t="str">
        <f>IFERROR(IF($N$5="Sáng",IF(MID(K5145,2,7)-MID($L$2,2,7)&gt;0,"Trễ",""),IF(MID(K5145,2,7)-MID($Q$2,2,7)&gt;0,"Trễ","")),"")</f>
        <v/>
      </c>
      <c r="M5145" t="str">
        <f>IFERROR(IF($N$5="Sáng",MID(K5145,2,7)-MID($L$2,2,7),MID(K5145,2,7)-MID($Q$2,2,7)),"")</f>
        <v/>
      </c>
      <c r="Q5145" t="str">
        <f>IF(B5145&lt;&gt;"",IF(AND(P5145="",F5145=""),"Không phép ",""),"")</f>
        <v/>
      </c>
      <c r="R5145" t="str">
        <f>UPPER(B5145)</f>
        <v/>
      </c>
      <c r="T5145" t="str">
        <f>IFERROR(IF(J5145&lt;&gt;"", INDEX($S$5:$S$1433, MATCH(J5145, $E$5:$E$1433, 0)),""),"")</f>
        <v/>
      </c>
      <c r="V5145" t="str">
        <f>IFERROR(IF(J5145&lt;&gt;"", INDEX($U$5:$U$1433, MATCH(J5145, $E$5:$E$1433, 0)),""),"")</f>
        <v/>
      </c>
    </row>
    <row r="5146">
      <c r="A5146" t="str">
        <f>IF(B5146&lt;&gt;"",A5145+1,"")</f>
        <v/>
      </c>
      <c r="F5146" t="str">
        <f>IFERROR(IF(VLOOKUP(E5146,J:J,1,0)=E5146,"X",""),"")</f>
        <v/>
      </c>
      <c r="G5146" t="str">
        <f>IF(J5146&lt;&gt;"", INDEX($C$5:$C$1433, MATCH(J5146, $E$5:$E$1433, 0)),"")</f>
        <v/>
      </c>
      <c r="H5146" t="str">
        <f>IF(J5146&lt;&gt;"", INDEX($D$5:$D$1433, MATCH(J5146, $E$5:$E$1433, 0)),"")</f>
        <v/>
      </c>
      <c r="I5146" t="str">
        <f>IFERROR(IF(J5146&lt;&gt;"", INDEX($B$5:$B$1433, MATCH(J5146, $E$5:$E$1433, 0)),""),"SAI")</f>
        <v/>
      </c>
      <c r="L5146" t="str">
        <f>IFERROR(IF($N$5="Sáng",IF(MID(K5146,2,7)-MID($L$2,2,7)&gt;0,"Trễ",""),IF(MID(K5146,2,7)-MID($Q$2,2,7)&gt;0,"Trễ","")),"")</f>
        <v/>
      </c>
      <c r="M5146" t="str">
        <f>IFERROR(IF($N$5="Sáng",MID(K5146,2,7)-MID($L$2,2,7),MID(K5146,2,7)-MID($Q$2,2,7)),"")</f>
        <v/>
      </c>
      <c r="Q5146" t="str">
        <f>IF(B5146&lt;&gt;"",IF(AND(P5146="",F5146=""),"Không phép ",""),"")</f>
        <v/>
      </c>
      <c r="R5146" t="str">
        <f>UPPER(B5146)</f>
        <v/>
      </c>
      <c r="T5146" t="str">
        <f>IFERROR(IF(J5146&lt;&gt;"", INDEX($S$5:$S$1433, MATCH(J5146, $E$5:$E$1433, 0)),""),"")</f>
        <v/>
      </c>
      <c r="V5146" t="str">
        <f>IFERROR(IF(J5146&lt;&gt;"", INDEX($U$5:$U$1433, MATCH(J5146, $E$5:$E$1433, 0)),""),"")</f>
        <v/>
      </c>
    </row>
    <row r="5147">
      <c r="A5147" t="str">
        <f>IF(B5147&lt;&gt;"",A5146+1,"")</f>
        <v/>
      </c>
      <c r="F5147" t="str">
        <f>IFERROR(IF(VLOOKUP(E5147,J:J,1,0)=E5147,"X",""),"")</f>
        <v/>
      </c>
      <c r="G5147" t="str">
        <f>IF(J5147&lt;&gt;"", INDEX($C$5:$C$1433, MATCH(J5147, $E$5:$E$1433, 0)),"")</f>
        <v/>
      </c>
      <c r="H5147" t="str">
        <f>IF(J5147&lt;&gt;"", INDEX($D$5:$D$1433, MATCH(J5147, $E$5:$E$1433, 0)),"")</f>
        <v/>
      </c>
      <c r="I5147" t="str">
        <f>IFERROR(IF(J5147&lt;&gt;"", INDEX($B$5:$B$1433, MATCH(J5147, $E$5:$E$1433, 0)),""),"SAI")</f>
        <v/>
      </c>
      <c r="L5147" t="str">
        <f>IFERROR(IF($N$5="Sáng",IF(MID(K5147,2,7)-MID($L$2,2,7)&gt;0,"Trễ",""),IF(MID(K5147,2,7)-MID($Q$2,2,7)&gt;0,"Trễ","")),"")</f>
        <v/>
      </c>
      <c r="M5147" t="str">
        <f>IFERROR(IF($N$5="Sáng",MID(K5147,2,7)-MID($L$2,2,7),MID(K5147,2,7)-MID($Q$2,2,7)),"")</f>
        <v/>
      </c>
      <c r="Q5147" t="str">
        <f>IF(B5147&lt;&gt;"",IF(AND(P5147="",F5147=""),"Không phép ",""),"")</f>
        <v/>
      </c>
      <c r="R5147" t="str">
        <f>UPPER(B5147)</f>
        <v/>
      </c>
      <c r="T5147" t="str">
        <f>IFERROR(IF(J5147&lt;&gt;"", INDEX($S$5:$S$1433, MATCH(J5147, $E$5:$E$1433, 0)),""),"")</f>
        <v/>
      </c>
      <c r="V5147" t="str">
        <f>IFERROR(IF(J5147&lt;&gt;"", INDEX($U$5:$U$1433, MATCH(J5147, $E$5:$E$1433, 0)),""),"")</f>
        <v/>
      </c>
    </row>
    <row r="5148">
      <c r="A5148" t="str">
        <f>IF(B5148&lt;&gt;"",A5147+1,"")</f>
        <v/>
      </c>
      <c r="F5148" t="str">
        <f>IFERROR(IF(VLOOKUP(E5148,J:J,1,0)=E5148,"X",""),"")</f>
        <v/>
      </c>
      <c r="G5148" t="str">
        <f>IF(J5148&lt;&gt;"", INDEX($C$5:$C$1433, MATCH(J5148, $E$5:$E$1433, 0)),"")</f>
        <v/>
      </c>
      <c r="H5148" t="str">
        <f>IF(J5148&lt;&gt;"", INDEX($D$5:$D$1433, MATCH(J5148, $E$5:$E$1433, 0)),"")</f>
        <v/>
      </c>
      <c r="I5148" t="str">
        <f>IFERROR(IF(J5148&lt;&gt;"", INDEX($B$5:$B$1433, MATCH(J5148, $E$5:$E$1433, 0)),""),"SAI")</f>
        <v/>
      </c>
      <c r="L5148" t="str">
        <f>IFERROR(IF($N$5="Sáng",IF(MID(K5148,2,7)-MID($L$2,2,7)&gt;0,"Trễ",""),IF(MID(K5148,2,7)-MID($Q$2,2,7)&gt;0,"Trễ","")),"")</f>
        <v/>
      </c>
      <c r="M5148" t="str">
        <f>IFERROR(IF($N$5="Sáng",MID(K5148,2,7)-MID($L$2,2,7),MID(K5148,2,7)-MID($Q$2,2,7)),"")</f>
        <v/>
      </c>
      <c r="Q5148" t="str">
        <f>IF(B5148&lt;&gt;"",IF(AND(P5148="",F5148=""),"Không phép ",""),"")</f>
        <v/>
      </c>
      <c r="R5148" t="str">
        <f>UPPER(B5148)</f>
        <v/>
      </c>
      <c r="T5148" t="str">
        <f>IFERROR(IF(J5148&lt;&gt;"", INDEX($S$5:$S$1433, MATCH(J5148, $E$5:$E$1433, 0)),""),"")</f>
        <v/>
      </c>
      <c r="V5148" t="str">
        <f>IFERROR(IF(J5148&lt;&gt;"", INDEX($U$5:$U$1433, MATCH(J5148, $E$5:$E$1433, 0)),""),"")</f>
        <v/>
      </c>
    </row>
    <row r="5149">
      <c r="A5149" t="str">
        <f>IF(B5149&lt;&gt;"",A5148+1,"")</f>
        <v/>
      </c>
      <c r="F5149" t="str">
        <f>IFERROR(IF(VLOOKUP(E5149,J:J,1,0)=E5149,"X",""),"")</f>
        <v/>
      </c>
      <c r="G5149" t="str">
        <f>IF(J5149&lt;&gt;"", INDEX($C$5:$C$1433, MATCH(J5149, $E$5:$E$1433, 0)),"")</f>
        <v/>
      </c>
      <c r="H5149" t="str">
        <f>IF(J5149&lt;&gt;"", INDEX($D$5:$D$1433, MATCH(J5149, $E$5:$E$1433, 0)),"")</f>
        <v/>
      </c>
      <c r="I5149" t="str">
        <f>IFERROR(IF(J5149&lt;&gt;"", INDEX($B$5:$B$1433, MATCH(J5149, $E$5:$E$1433, 0)),""),"SAI")</f>
        <v/>
      </c>
      <c r="L5149" t="str">
        <f>IFERROR(IF($N$5="Sáng",IF(MID(K5149,2,7)-MID($L$2,2,7)&gt;0,"Trễ",""),IF(MID(K5149,2,7)-MID($Q$2,2,7)&gt;0,"Trễ","")),"")</f>
        <v/>
      </c>
      <c r="M5149" t="str">
        <f>IFERROR(IF($N$5="Sáng",MID(K5149,2,7)-MID($L$2,2,7),MID(K5149,2,7)-MID($Q$2,2,7)),"")</f>
        <v/>
      </c>
      <c r="Q5149" t="str">
        <f>IF(B5149&lt;&gt;"",IF(AND(P5149="",F5149=""),"Không phép ",""),"")</f>
        <v/>
      </c>
      <c r="R5149" t="str">
        <f>UPPER(B5149)</f>
        <v/>
      </c>
      <c r="T5149" t="str">
        <f>IFERROR(IF(J5149&lt;&gt;"", INDEX($S$5:$S$1433, MATCH(J5149, $E$5:$E$1433, 0)),""),"")</f>
        <v/>
      </c>
      <c r="V5149" t="str">
        <f>IFERROR(IF(J5149&lt;&gt;"", INDEX($U$5:$U$1433, MATCH(J5149, $E$5:$E$1433, 0)),""),"")</f>
        <v/>
      </c>
    </row>
    <row r="5150">
      <c r="A5150" t="str">
        <f>IF(B5150&lt;&gt;"",A5149+1,"")</f>
        <v/>
      </c>
      <c r="F5150" t="str">
        <f>IFERROR(IF(VLOOKUP(E5150,J:J,1,0)=E5150,"X",""),"")</f>
        <v/>
      </c>
      <c r="G5150" t="str">
        <f>IF(J5150&lt;&gt;"", INDEX($C$5:$C$1433, MATCH(J5150, $E$5:$E$1433, 0)),"")</f>
        <v/>
      </c>
      <c r="H5150" t="str">
        <f>IF(J5150&lt;&gt;"", INDEX($D$5:$D$1433, MATCH(J5150, $E$5:$E$1433, 0)),"")</f>
        <v/>
      </c>
      <c r="I5150" t="str">
        <f>IFERROR(IF(J5150&lt;&gt;"", INDEX($B$5:$B$1433, MATCH(J5150, $E$5:$E$1433, 0)),""),"SAI")</f>
        <v/>
      </c>
      <c r="L5150" t="str">
        <f>IFERROR(IF($N$5="Sáng",IF(MID(K5150,2,7)-MID($L$2,2,7)&gt;0,"Trễ",""),IF(MID(K5150,2,7)-MID($Q$2,2,7)&gt;0,"Trễ","")),"")</f>
        <v/>
      </c>
      <c r="M5150" t="str">
        <f>IFERROR(IF($N$5="Sáng",MID(K5150,2,7)-MID($L$2,2,7),MID(K5150,2,7)-MID($Q$2,2,7)),"")</f>
        <v/>
      </c>
      <c r="Q5150" t="str">
        <f>IF(B5150&lt;&gt;"",IF(AND(P5150="",F5150=""),"Không phép ",""),"")</f>
        <v/>
      </c>
      <c r="R5150" t="str">
        <f>UPPER(B5150)</f>
        <v/>
      </c>
      <c r="T5150" t="str">
        <f>IFERROR(IF(J5150&lt;&gt;"", INDEX($S$5:$S$1433, MATCH(J5150, $E$5:$E$1433, 0)),""),"")</f>
        <v/>
      </c>
      <c r="V5150" t="str">
        <f>IFERROR(IF(J5150&lt;&gt;"", INDEX($U$5:$U$1433, MATCH(J5150, $E$5:$E$1433, 0)),""),"")</f>
        <v/>
      </c>
    </row>
    <row r="5151">
      <c r="A5151" t="str">
        <f>IF(B5151&lt;&gt;"",A5150+1,"")</f>
        <v/>
      </c>
      <c r="F5151" t="str">
        <f>IFERROR(IF(VLOOKUP(E5151,J:J,1,0)=E5151,"X",""),"")</f>
        <v/>
      </c>
      <c r="G5151" t="str">
        <f>IF(J5151&lt;&gt;"", INDEX($C$5:$C$1433, MATCH(J5151, $E$5:$E$1433, 0)),"")</f>
        <v/>
      </c>
      <c r="H5151" t="str">
        <f>IF(J5151&lt;&gt;"", INDEX($D$5:$D$1433, MATCH(J5151, $E$5:$E$1433, 0)),"")</f>
        <v/>
      </c>
      <c r="I5151" t="str">
        <f>IFERROR(IF(J5151&lt;&gt;"", INDEX($B$5:$B$1433, MATCH(J5151, $E$5:$E$1433, 0)),""),"SAI")</f>
        <v/>
      </c>
      <c r="L5151" t="str">
        <f>IFERROR(IF($N$5="Sáng",IF(MID(K5151,2,7)-MID($L$2,2,7)&gt;0,"Trễ",""),IF(MID(K5151,2,7)-MID($Q$2,2,7)&gt;0,"Trễ","")),"")</f>
        <v/>
      </c>
      <c r="M5151" t="str">
        <f>IFERROR(IF($N$5="Sáng",MID(K5151,2,7)-MID($L$2,2,7),MID(K5151,2,7)-MID($Q$2,2,7)),"")</f>
        <v/>
      </c>
      <c r="Q5151" t="str">
        <f>IF(B5151&lt;&gt;"",IF(AND(P5151="",F5151=""),"Không phép ",""),"")</f>
        <v/>
      </c>
      <c r="R5151" t="str">
        <f>UPPER(B5151)</f>
        <v/>
      </c>
      <c r="T5151" t="str">
        <f>IFERROR(IF(J5151&lt;&gt;"", INDEX($S$5:$S$1433, MATCH(J5151, $E$5:$E$1433, 0)),""),"")</f>
        <v/>
      </c>
      <c r="V5151" t="str">
        <f>IFERROR(IF(J5151&lt;&gt;"", INDEX($U$5:$U$1433, MATCH(J5151, $E$5:$E$1433, 0)),""),"")</f>
        <v/>
      </c>
    </row>
    <row r="5152">
      <c r="A5152" t="str">
        <f>IF(B5152&lt;&gt;"",A5151+1,"")</f>
        <v/>
      </c>
      <c r="F5152" t="str">
        <f>IFERROR(IF(VLOOKUP(E5152,J:J,1,0)=E5152,"X",""),"")</f>
        <v/>
      </c>
      <c r="G5152" t="str">
        <f>IF(J5152&lt;&gt;"", INDEX($C$5:$C$1433, MATCH(J5152, $E$5:$E$1433, 0)),"")</f>
        <v/>
      </c>
      <c r="H5152" t="str">
        <f>IF(J5152&lt;&gt;"", INDEX($D$5:$D$1433, MATCH(J5152, $E$5:$E$1433, 0)),"")</f>
        <v/>
      </c>
      <c r="I5152" t="str">
        <f>IFERROR(IF(J5152&lt;&gt;"", INDEX($B$5:$B$1433, MATCH(J5152, $E$5:$E$1433, 0)),""),"SAI")</f>
        <v/>
      </c>
      <c r="L5152" t="str">
        <f>IFERROR(IF($N$5="Sáng",IF(MID(K5152,2,7)-MID($L$2,2,7)&gt;0,"Trễ",""),IF(MID(K5152,2,7)-MID($Q$2,2,7)&gt;0,"Trễ","")),"")</f>
        <v/>
      </c>
      <c r="M5152" t="str">
        <f>IFERROR(IF($N$5="Sáng",MID(K5152,2,7)-MID($L$2,2,7),MID(K5152,2,7)-MID($Q$2,2,7)),"")</f>
        <v/>
      </c>
      <c r="Q5152" t="str">
        <f>IF(B5152&lt;&gt;"",IF(AND(P5152="",F5152=""),"Không phép ",""),"")</f>
        <v/>
      </c>
      <c r="R5152" t="str">
        <f>UPPER(B5152)</f>
        <v/>
      </c>
      <c r="T5152" t="str">
        <f>IFERROR(IF(J5152&lt;&gt;"", INDEX($S$5:$S$1433, MATCH(J5152, $E$5:$E$1433, 0)),""),"")</f>
        <v/>
      </c>
      <c r="V5152" t="str">
        <f>IFERROR(IF(J5152&lt;&gt;"", INDEX($U$5:$U$1433, MATCH(J5152, $E$5:$E$1433, 0)),""),"")</f>
        <v/>
      </c>
    </row>
    <row r="5153">
      <c r="A5153" t="str">
        <f>IF(B5153&lt;&gt;"",A5152+1,"")</f>
        <v/>
      </c>
      <c r="F5153" t="str">
        <f>IFERROR(IF(VLOOKUP(E5153,J:J,1,0)=E5153,"X",""),"")</f>
        <v/>
      </c>
      <c r="G5153" t="str">
        <f>IF(J5153&lt;&gt;"", INDEX($C$5:$C$1433, MATCH(J5153, $E$5:$E$1433, 0)),"")</f>
        <v/>
      </c>
      <c r="H5153" t="str">
        <f>IF(J5153&lt;&gt;"", INDEX($D$5:$D$1433, MATCH(J5153, $E$5:$E$1433, 0)),"")</f>
        <v/>
      </c>
      <c r="I5153" t="str">
        <f>IFERROR(IF(J5153&lt;&gt;"", INDEX($B$5:$B$1433, MATCH(J5153, $E$5:$E$1433, 0)),""),"SAI")</f>
        <v/>
      </c>
      <c r="L5153" t="str">
        <f>IFERROR(IF($N$5="Sáng",IF(MID(K5153,2,7)-MID($L$2,2,7)&gt;0,"Trễ",""),IF(MID(K5153,2,7)-MID($Q$2,2,7)&gt;0,"Trễ","")),"")</f>
        <v/>
      </c>
      <c r="M5153" t="str">
        <f>IFERROR(IF($N$5="Sáng",MID(K5153,2,7)-MID($L$2,2,7),MID(K5153,2,7)-MID($Q$2,2,7)),"")</f>
        <v/>
      </c>
      <c r="Q5153" t="str">
        <f>IF(B5153&lt;&gt;"",IF(AND(P5153="",F5153=""),"Không phép ",""),"")</f>
        <v/>
      </c>
      <c r="R5153" t="str">
        <f>UPPER(B5153)</f>
        <v/>
      </c>
      <c r="T5153" t="str">
        <f>IFERROR(IF(J5153&lt;&gt;"", INDEX($S$5:$S$1433, MATCH(J5153, $E$5:$E$1433, 0)),""),"")</f>
        <v/>
      </c>
      <c r="V5153" t="str">
        <f>IFERROR(IF(J5153&lt;&gt;"", INDEX($U$5:$U$1433, MATCH(J5153, $E$5:$E$1433, 0)),""),"")</f>
        <v/>
      </c>
    </row>
    <row r="5154">
      <c r="A5154" t="str">
        <f>IF(B5154&lt;&gt;"",A5153+1,"")</f>
        <v/>
      </c>
      <c r="F5154" t="str">
        <f>IFERROR(IF(VLOOKUP(E5154,J:J,1,0)=E5154,"X",""),"")</f>
        <v/>
      </c>
      <c r="G5154" t="str">
        <f>IF(J5154&lt;&gt;"", INDEX($C$5:$C$1433, MATCH(J5154, $E$5:$E$1433, 0)),"")</f>
        <v/>
      </c>
      <c r="H5154" t="str">
        <f>IF(J5154&lt;&gt;"", INDEX($D$5:$D$1433, MATCH(J5154, $E$5:$E$1433, 0)),"")</f>
        <v/>
      </c>
      <c r="I5154" t="str">
        <f>IFERROR(IF(J5154&lt;&gt;"", INDEX($B$5:$B$1433, MATCH(J5154, $E$5:$E$1433, 0)),""),"SAI")</f>
        <v/>
      </c>
      <c r="L5154" t="str">
        <f>IFERROR(IF($N$5="Sáng",IF(MID(K5154,2,7)-MID($L$2,2,7)&gt;0,"Trễ",""),IF(MID(K5154,2,7)-MID($Q$2,2,7)&gt;0,"Trễ","")),"")</f>
        <v/>
      </c>
      <c r="M5154" t="str">
        <f>IFERROR(IF($N$5="Sáng",MID(K5154,2,7)-MID($L$2,2,7),MID(K5154,2,7)-MID($Q$2,2,7)),"")</f>
        <v/>
      </c>
      <c r="Q5154" t="str">
        <f>IF(B5154&lt;&gt;"",IF(AND(P5154="",F5154=""),"Không phép ",""),"")</f>
        <v/>
      </c>
      <c r="R5154" t="str">
        <f>UPPER(B5154)</f>
        <v/>
      </c>
      <c r="T5154" t="str">
        <f>IFERROR(IF(J5154&lt;&gt;"", INDEX($S$5:$S$1433, MATCH(J5154, $E$5:$E$1433, 0)),""),"")</f>
        <v/>
      </c>
      <c r="V5154" t="str">
        <f>IFERROR(IF(J5154&lt;&gt;"", INDEX($U$5:$U$1433, MATCH(J5154, $E$5:$E$1433, 0)),""),"")</f>
        <v/>
      </c>
    </row>
    <row r="5155">
      <c r="A5155" t="str">
        <f>IF(B5155&lt;&gt;"",A5154+1,"")</f>
        <v/>
      </c>
      <c r="F5155" t="str">
        <f>IFERROR(IF(VLOOKUP(E5155,J:J,1,0)=E5155,"X",""),"")</f>
        <v/>
      </c>
      <c r="G5155" t="str">
        <f>IF(J5155&lt;&gt;"", INDEX($C$5:$C$1433, MATCH(J5155, $E$5:$E$1433, 0)),"")</f>
        <v/>
      </c>
      <c r="H5155" t="str">
        <f>IF(J5155&lt;&gt;"", INDEX($D$5:$D$1433, MATCH(J5155, $E$5:$E$1433, 0)),"")</f>
        <v/>
      </c>
      <c r="I5155" t="str">
        <f>IFERROR(IF(J5155&lt;&gt;"", INDEX($B$5:$B$1433, MATCH(J5155, $E$5:$E$1433, 0)),""),"SAI")</f>
        <v/>
      </c>
      <c r="L5155" t="str">
        <f>IFERROR(IF($N$5="Sáng",IF(MID(K5155,2,7)-MID($L$2,2,7)&gt;0,"Trễ",""),IF(MID(K5155,2,7)-MID($Q$2,2,7)&gt;0,"Trễ","")),"")</f>
        <v/>
      </c>
      <c r="M5155" t="str">
        <f>IFERROR(IF($N$5="Sáng",MID(K5155,2,7)-MID($L$2,2,7),MID(K5155,2,7)-MID($Q$2,2,7)),"")</f>
        <v/>
      </c>
      <c r="Q5155" t="str">
        <f>IF(B5155&lt;&gt;"",IF(AND(P5155="",F5155=""),"Không phép ",""),"")</f>
        <v/>
      </c>
      <c r="R5155" t="str">
        <f>UPPER(B5155)</f>
        <v/>
      </c>
      <c r="T5155" t="str">
        <f>IFERROR(IF(J5155&lt;&gt;"", INDEX($S$5:$S$1433, MATCH(J5155, $E$5:$E$1433, 0)),""),"")</f>
        <v/>
      </c>
      <c r="V5155" t="str">
        <f>IFERROR(IF(J5155&lt;&gt;"", INDEX($U$5:$U$1433, MATCH(J5155, $E$5:$E$1433, 0)),""),"")</f>
        <v/>
      </c>
    </row>
    <row r="5156">
      <c r="A5156" t="str">
        <f>IF(B5156&lt;&gt;"",A5155+1,"")</f>
        <v/>
      </c>
      <c r="F5156" t="str">
        <f>IFERROR(IF(VLOOKUP(E5156,J:J,1,0)=E5156,"X",""),"")</f>
        <v/>
      </c>
      <c r="G5156" t="str">
        <f>IF(J5156&lt;&gt;"", INDEX($C$5:$C$1433, MATCH(J5156, $E$5:$E$1433, 0)),"")</f>
        <v/>
      </c>
      <c r="H5156" t="str">
        <f>IF(J5156&lt;&gt;"", INDEX($D$5:$D$1433, MATCH(J5156, $E$5:$E$1433, 0)),"")</f>
        <v/>
      </c>
      <c r="I5156" t="str">
        <f>IFERROR(IF(J5156&lt;&gt;"", INDEX($B$5:$B$1433, MATCH(J5156, $E$5:$E$1433, 0)),""),"SAI")</f>
        <v/>
      </c>
      <c r="L5156" t="str">
        <f>IFERROR(IF($N$5="Sáng",IF(MID(K5156,2,7)-MID($L$2,2,7)&gt;0,"Trễ",""),IF(MID(K5156,2,7)-MID($Q$2,2,7)&gt;0,"Trễ","")),"")</f>
        <v/>
      </c>
      <c r="M5156" t="str">
        <f>IFERROR(IF($N$5="Sáng",MID(K5156,2,7)-MID($L$2,2,7),MID(K5156,2,7)-MID($Q$2,2,7)),"")</f>
        <v/>
      </c>
      <c r="Q5156" t="str">
        <f>IF(B5156&lt;&gt;"",IF(AND(P5156="",F5156=""),"Không phép ",""),"")</f>
        <v/>
      </c>
      <c r="R5156" t="str">
        <f>UPPER(B5156)</f>
        <v/>
      </c>
      <c r="T5156" t="str">
        <f>IFERROR(IF(J5156&lt;&gt;"", INDEX($S$5:$S$1433, MATCH(J5156, $E$5:$E$1433, 0)),""),"")</f>
        <v/>
      </c>
      <c r="V5156" t="str">
        <f>IFERROR(IF(J5156&lt;&gt;"", INDEX($U$5:$U$1433, MATCH(J5156, $E$5:$E$1433, 0)),""),"")</f>
        <v/>
      </c>
    </row>
    <row r="5157">
      <c r="A5157" t="str">
        <f>IF(B5157&lt;&gt;"",A5156+1,"")</f>
        <v/>
      </c>
      <c r="F5157" t="str">
        <f>IFERROR(IF(VLOOKUP(E5157,J:J,1,0)=E5157,"X",""),"")</f>
        <v/>
      </c>
      <c r="G5157" t="str">
        <f>IF(J5157&lt;&gt;"", INDEX($C$5:$C$1433, MATCH(J5157, $E$5:$E$1433, 0)),"")</f>
        <v/>
      </c>
      <c r="H5157" t="str">
        <f>IF(J5157&lt;&gt;"", INDEX($D$5:$D$1433, MATCH(J5157, $E$5:$E$1433, 0)),"")</f>
        <v/>
      </c>
      <c r="I5157" t="str">
        <f>IFERROR(IF(J5157&lt;&gt;"", INDEX($B$5:$B$1433, MATCH(J5157, $E$5:$E$1433, 0)),""),"SAI")</f>
        <v/>
      </c>
      <c r="L5157" t="str">
        <f>IFERROR(IF($N$5="Sáng",IF(MID(K5157,2,7)-MID($L$2,2,7)&gt;0,"Trễ",""),IF(MID(K5157,2,7)-MID($Q$2,2,7)&gt;0,"Trễ","")),"")</f>
        <v/>
      </c>
      <c r="M5157" t="str">
        <f>IFERROR(IF($N$5="Sáng",MID(K5157,2,7)-MID($L$2,2,7),MID(K5157,2,7)-MID($Q$2,2,7)),"")</f>
        <v/>
      </c>
      <c r="Q5157" t="str">
        <f>IF(B5157&lt;&gt;"",IF(AND(P5157="",F5157=""),"Không phép ",""),"")</f>
        <v/>
      </c>
      <c r="R5157" t="str">
        <f>UPPER(B5157)</f>
        <v/>
      </c>
      <c r="T5157" t="str">
        <f>IFERROR(IF(J5157&lt;&gt;"", INDEX($S$5:$S$1433, MATCH(J5157, $E$5:$E$1433, 0)),""),"")</f>
        <v/>
      </c>
      <c r="V5157" t="str">
        <f>IFERROR(IF(J5157&lt;&gt;"", INDEX($U$5:$U$1433, MATCH(J5157, $E$5:$E$1433, 0)),""),"")</f>
        <v/>
      </c>
    </row>
    <row r="5158">
      <c r="A5158" t="str">
        <f>IF(B5158&lt;&gt;"",A5157+1,"")</f>
        <v/>
      </c>
      <c r="F5158" t="str">
        <f>IFERROR(IF(VLOOKUP(E5158,J:J,1,0)=E5158,"X",""),"")</f>
        <v/>
      </c>
      <c r="G5158" t="str">
        <f>IF(J5158&lt;&gt;"", INDEX($C$5:$C$1433, MATCH(J5158, $E$5:$E$1433, 0)),"")</f>
        <v/>
      </c>
      <c r="H5158" t="str">
        <f>IF(J5158&lt;&gt;"", INDEX($D$5:$D$1433, MATCH(J5158, $E$5:$E$1433, 0)),"")</f>
        <v/>
      </c>
      <c r="I5158" t="str">
        <f>IFERROR(IF(J5158&lt;&gt;"", INDEX($B$5:$B$1433, MATCH(J5158, $E$5:$E$1433, 0)),""),"SAI")</f>
        <v/>
      </c>
      <c r="L5158" t="str">
        <f>IFERROR(IF($N$5="Sáng",IF(MID(K5158,2,7)-MID($L$2,2,7)&gt;0,"Trễ",""),IF(MID(K5158,2,7)-MID($Q$2,2,7)&gt;0,"Trễ","")),"")</f>
        <v/>
      </c>
      <c r="M5158" t="str">
        <f>IFERROR(IF($N$5="Sáng",MID(K5158,2,7)-MID($L$2,2,7),MID(K5158,2,7)-MID($Q$2,2,7)),"")</f>
        <v/>
      </c>
      <c r="Q5158" t="str">
        <f>IF(B5158&lt;&gt;"",IF(AND(P5158="",F5158=""),"Không phép ",""),"")</f>
        <v/>
      </c>
      <c r="R5158" t="str">
        <f>UPPER(B5158)</f>
        <v/>
      </c>
      <c r="T5158" t="str">
        <f>IFERROR(IF(J5158&lt;&gt;"", INDEX($S$5:$S$1433, MATCH(J5158, $E$5:$E$1433, 0)),""),"")</f>
        <v/>
      </c>
      <c r="V5158" t="str">
        <f>IFERROR(IF(J5158&lt;&gt;"", INDEX($U$5:$U$1433, MATCH(J5158, $E$5:$E$1433, 0)),""),"")</f>
        <v/>
      </c>
    </row>
    <row r="5159">
      <c r="A5159" t="str">
        <f>IF(B5159&lt;&gt;"",A5158+1,"")</f>
        <v/>
      </c>
      <c r="F5159" t="str">
        <f>IFERROR(IF(VLOOKUP(E5159,J:J,1,0)=E5159,"X",""),"")</f>
        <v/>
      </c>
      <c r="G5159" t="str">
        <f>IF(J5159&lt;&gt;"", INDEX($C$5:$C$1433, MATCH(J5159, $E$5:$E$1433, 0)),"")</f>
        <v/>
      </c>
      <c r="H5159" t="str">
        <f>IF(J5159&lt;&gt;"", INDEX($D$5:$D$1433, MATCH(J5159, $E$5:$E$1433, 0)),"")</f>
        <v/>
      </c>
      <c r="I5159" t="str">
        <f>IFERROR(IF(J5159&lt;&gt;"", INDEX($B$5:$B$1433, MATCH(J5159, $E$5:$E$1433, 0)),""),"SAI")</f>
        <v/>
      </c>
      <c r="L5159" t="str">
        <f>IFERROR(IF($N$5="Sáng",IF(MID(K5159,2,7)-MID($L$2,2,7)&gt;0,"Trễ",""),IF(MID(K5159,2,7)-MID($Q$2,2,7)&gt;0,"Trễ","")),"")</f>
        <v/>
      </c>
      <c r="M5159" t="str">
        <f>IFERROR(IF($N$5="Sáng",MID(K5159,2,7)-MID($L$2,2,7),MID(K5159,2,7)-MID($Q$2,2,7)),"")</f>
        <v/>
      </c>
      <c r="Q5159" t="str">
        <f>IF(B5159&lt;&gt;"",IF(AND(P5159="",F5159=""),"Không phép ",""),"")</f>
        <v/>
      </c>
      <c r="R5159" t="str">
        <f>UPPER(B5159)</f>
        <v/>
      </c>
      <c r="T5159" t="str">
        <f>IFERROR(IF(J5159&lt;&gt;"", INDEX($S$5:$S$1433, MATCH(J5159, $E$5:$E$1433, 0)),""),"")</f>
        <v/>
      </c>
      <c r="V5159" t="str">
        <f>IFERROR(IF(J5159&lt;&gt;"", INDEX($U$5:$U$1433, MATCH(J5159, $E$5:$E$1433, 0)),""),"")</f>
        <v/>
      </c>
    </row>
    <row r="5160">
      <c r="A5160" t="str">
        <f>IF(B5160&lt;&gt;"",A5159+1,"")</f>
        <v/>
      </c>
      <c r="F5160" t="str">
        <f>IFERROR(IF(VLOOKUP(E5160,J:J,1,0)=E5160,"X",""),"")</f>
        <v/>
      </c>
      <c r="G5160" t="str">
        <f>IF(J5160&lt;&gt;"", INDEX($C$5:$C$1433, MATCH(J5160, $E$5:$E$1433, 0)),"")</f>
        <v/>
      </c>
      <c r="H5160" t="str">
        <f>IF(J5160&lt;&gt;"", INDEX($D$5:$D$1433, MATCH(J5160, $E$5:$E$1433, 0)),"")</f>
        <v/>
      </c>
      <c r="I5160" t="str">
        <f>IFERROR(IF(J5160&lt;&gt;"", INDEX($B$5:$B$1433, MATCH(J5160, $E$5:$E$1433, 0)),""),"SAI")</f>
        <v/>
      </c>
      <c r="L5160" t="str">
        <f>IFERROR(IF($N$5="Sáng",IF(MID(K5160,2,7)-MID($L$2,2,7)&gt;0,"Trễ",""),IF(MID(K5160,2,7)-MID($Q$2,2,7)&gt;0,"Trễ","")),"")</f>
        <v/>
      </c>
      <c r="M5160" t="str">
        <f>IFERROR(IF($N$5="Sáng",MID(K5160,2,7)-MID($L$2,2,7),MID(K5160,2,7)-MID($Q$2,2,7)),"")</f>
        <v/>
      </c>
      <c r="Q5160" t="str">
        <f>IF(B5160&lt;&gt;"",IF(AND(P5160="",F5160=""),"Không phép ",""),"")</f>
        <v/>
      </c>
      <c r="R5160" t="str">
        <f>UPPER(B5160)</f>
        <v/>
      </c>
      <c r="T5160" t="str">
        <f>IFERROR(IF(J5160&lt;&gt;"", INDEX($S$5:$S$1433, MATCH(J5160, $E$5:$E$1433, 0)),""),"")</f>
        <v/>
      </c>
      <c r="V5160" t="str">
        <f>IFERROR(IF(J5160&lt;&gt;"", INDEX($U$5:$U$1433, MATCH(J5160, $E$5:$E$1433, 0)),""),"")</f>
        <v/>
      </c>
    </row>
    <row r="5161">
      <c r="A5161" t="str">
        <f>IF(B5161&lt;&gt;"",A5160+1,"")</f>
        <v/>
      </c>
      <c r="F5161" t="str">
        <f>IFERROR(IF(VLOOKUP(E5161,J:J,1,0)=E5161,"X",""),"")</f>
        <v/>
      </c>
      <c r="G5161" t="str">
        <f>IF(J5161&lt;&gt;"", INDEX($C$5:$C$1433, MATCH(J5161, $E$5:$E$1433, 0)),"")</f>
        <v/>
      </c>
      <c r="H5161" t="str">
        <f>IF(J5161&lt;&gt;"", INDEX($D$5:$D$1433, MATCH(J5161, $E$5:$E$1433, 0)),"")</f>
        <v/>
      </c>
      <c r="I5161" t="str">
        <f>IFERROR(IF(J5161&lt;&gt;"", INDEX($B$5:$B$1433, MATCH(J5161, $E$5:$E$1433, 0)),""),"SAI")</f>
        <v/>
      </c>
      <c r="L5161" t="str">
        <f>IFERROR(IF($N$5="Sáng",IF(MID(K5161,2,7)-MID($L$2,2,7)&gt;0,"Trễ",""),IF(MID(K5161,2,7)-MID($Q$2,2,7)&gt;0,"Trễ","")),"")</f>
        <v/>
      </c>
      <c r="M5161" t="str">
        <f>IFERROR(IF($N$5="Sáng",MID(K5161,2,7)-MID($L$2,2,7),MID(K5161,2,7)-MID($Q$2,2,7)),"")</f>
        <v/>
      </c>
      <c r="Q5161" t="str">
        <f>IF(B5161&lt;&gt;"",IF(AND(P5161="",F5161=""),"Không phép ",""),"")</f>
        <v/>
      </c>
      <c r="R5161" t="str">
        <f>UPPER(B5161)</f>
        <v/>
      </c>
      <c r="T5161" t="str">
        <f>IFERROR(IF(J5161&lt;&gt;"", INDEX($S$5:$S$1433, MATCH(J5161, $E$5:$E$1433, 0)),""),"")</f>
        <v/>
      </c>
      <c r="V5161" t="str">
        <f>IFERROR(IF(J5161&lt;&gt;"", INDEX($U$5:$U$1433, MATCH(J5161, $E$5:$E$1433, 0)),""),"")</f>
        <v/>
      </c>
    </row>
    <row r="5162">
      <c r="A5162" t="str">
        <f>IF(B5162&lt;&gt;"",A5161+1,"")</f>
        <v/>
      </c>
      <c r="F5162" t="str">
        <f>IFERROR(IF(VLOOKUP(E5162,J:J,1,0)=E5162,"X",""),"")</f>
        <v/>
      </c>
      <c r="G5162" t="str">
        <f>IF(J5162&lt;&gt;"", INDEX($C$5:$C$1433, MATCH(J5162, $E$5:$E$1433, 0)),"")</f>
        <v/>
      </c>
      <c r="H5162" t="str">
        <f>IF(J5162&lt;&gt;"", INDEX($D$5:$D$1433, MATCH(J5162, $E$5:$E$1433, 0)),"")</f>
        <v/>
      </c>
      <c r="I5162" t="str">
        <f>IFERROR(IF(J5162&lt;&gt;"", INDEX($B$5:$B$1433, MATCH(J5162, $E$5:$E$1433, 0)),""),"SAI")</f>
        <v/>
      </c>
      <c r="L5162" t="str">
        <f>IFERROR(IF($N$5="Sáng",IF(MID(K5162,2,7)-MID($L$2,2,7)&gt;0,"Trễ",""),IF(MID(K5162,2,7)-MID($Q$2,2,7)&gt;0,"Trễ","")),"")</f>
        <v/>
      </c>
      <c r="M5162" t="str">
        <f>IFERROR(IF($N$5="Sáng",MID(K5162,2,7)-MID($L$2,2,7),MID(K5162,2,7)-MID($Q$2,2,7)),"")</f>
        <v/>
      </c>
      <c r="Q5162" t="str">
        <f>IF(B5162&lt;&gt;"",IF(AND(P5162="",F5162=""),"Không phép ",""),"")</f>
        <v/>
      </c>
      <c r="R5162" t="str">
        <f>UPPER(B5162)</f>
        <v/>
      </c>
      <c r="T5162" t="str">
        <f>IFERROR(IF(J5162&lt;&gt;"", INDEX($S$5:$S$1433, MATCH(J5162, $E$5:$E$1433, 0)),""),"")</f>
        <v/>
      </c>
      <c r="V5162" t="str">
        <f>IFERROR(IF(J5162&lt;&gt;"", INDEX($U$5:$U$1433, MATCH(J5162, $E$5:$E$1433, 0)),""),"")</f>
        <v/>
      </c>
    </row>
    <row r="5163">
      <c r="A5163" t="str">
        <f>IF(B5163&lt;&gt;"",A5162+1,"")</f>
        <v/>
      </c>
      <c r="F5163" t="str">
        <f>IFERROR(IF(VLOOKUP(E5163,J:J,1,0)=E5163,"X",""),"")</f>
        <v/>
      </c>
      <c r="G5163" t="str">
        <f>IF(J5163&lt;&gt;"", INDEX($C$5:$C$1433, MATCH(J5163, $E$5:$E$1433, 0)),"")</f>
        <v/>
      </c>
      <c r="H5163" t="str">
        <f>IF(J5163&lt;&gt;"", INDEX($D$5:$D$1433, MATCH(J5163, $E$5:$E$1433, 0)),"")</f>
        <v/>
      </c>
      <c r="I5163" t="str">
        <f>IFERROR(IF(J5163&lt;&gt;"", INDEX($B$5:$B$1433, MATCH(J5163, $E$5:$E$1433, 0)),""),"SAI")</f>
        <v/>
      </c>
      <c r="L5163" t="str">
        <f>IFERROR(IF($N$5="Sáng",IF(MID(K5163,2,7)-MID($L$2,2,7)&gt;0,"Trễ",""),IF(MID(K5163,2,7)-MID($Q$2,2,7)&gt;0,"Trễ","")),"")</f>
        <v/>
      </c>
      <c r="M5163" t="str">
        <f>IFERROR(IF($N$5="Sáng",MID(K5163,2,7)-MID($L$2,2,7),MID(K5163,2,7)-MID($Q$2,2,7)),"")</f>
        <v/>
      </c>
      <c r="Q5163" t="str">
        <f>IF(B5163&lt;&gt;"",IF(AND(P5163="",F5163=""),"Không phép ",""),"")</f>
        <v/>
      </c>
      <c r="R5163" t="str">
        <f>UPPER(B5163)</f>
        <v/>
      </c>
      <c r="T5163" t="str">
        <f>IFERROR(IF(J5163&lt;&gt;"", INDEX($S$5:$S$1433, MATCH(J5163, $E$5:$E$1433, 0)),""),"")</f>
        <v/>
      </c>
      <c r="V5163" t="str">
        <f>IFERROR(IF(J5163&lt;&gt;"", INDEX($U$5:$U$1433, MATCH(J5163, $E$5:$E$1433, 0)),""),"")</f>
        <v/>
      </c>
    </row>
    <row r="5164">
      <c r="A5164" t="str">
        <f>IF(B5164&lt;&gt;"",A5163+1,"")</f>
        <v/>
      </c>
      <c r="F5164" t="str">
        <f>IFERROR(IF(VLOOKUP(E5164,J:J,1,0)=E5164,"X",""),"")</f>
        <v/>
      </c>
      <c r="G5164" t="str">
        <f>IF(J5164&lt;&gt;"", INDEX($C$5:$C$1433, MATCH(J5164, $E$5:$E$1433, 0)),"")</f>
        <v/>
      </c>
      <c r="H5164" t="str">
        <f>IF(J5164&lt;&gt;"", INDEX($D$5:$D$1433, MATCH(J5164, $E$5:$E$1433, 0)),"")</f>
        <v/>
      </c>
      <c r="I5164" t="str">
        <f>IFERROR(IF(J5164&lt;&gt;"", INDEX($B$5:$B$1433, MATCH(J5164, $E$5:$E$1433, 0)),""),"SAI")</f>
        <v/>
      </c>
      <c r="L5164" t="str">
        <f>IFERROR(IF($N$5="Sáng",IF(MID(K5164,2,7)-MID($L$2,2,7)&gt;0,"Trễ",""),IF(MID(K5164,2,7)-MID($Q$2,2,7)&gt;0,"Trễ","")),"")</f>
        <v/>
      </c>
      <c r="M5164" t="str">
        <f>IFERROR(IF($N$5="Sáng",MID(K5164,2,7)-MID($L$2,2,7),MID(K5164,2,7)-MID($Q$2,2,7)),"")</f>
        <v/>
      </c>
      <c r="Q5164" t="str">
        <f>IF(B5164&lt;&gt;"",IF(AND(P5164="",F5164=""),"Không phép ",""),"")</f>
        <v/>
      </c>
      <c r="R5164" t="str">
        <f>UPPER(B5164)</f>
        <v/>
      </c>
      <c r="T5164" t="str">
        <f>IFERROR(IF(J5164&lt;&gt;"", INDEX($S$5:$S$1433, MATCH(J5164, $E$5:$E$1433, 0)),""),"")</f>
        <v/>
      </c>
      <c r="V5164" t="str">
        <f>IFERROR(IF(J5164&lt;&gt;"", INDEX($U$5:$U$1433, MATCH(J5164, $E$5:$E$1433, 0)),""),"")</f>
        <v/>
      </c>
    </row>
    <row r="5165">
      <c r="A5165" t="str">
        <f>IF(B5165&lt;&gt;"",A5164+1,"")</f>
        <v/>
      </c>
      <c r="F5165" t="str">
        <f>IFERROR(IF(VLOOKUP(E5165,J:J,1,0)=E5165,"X",""),"")</f>
        <v/>
      </c>
      <c r="G5165" t="str">
        <f>IF(J5165&lt;&gt;"", INDEX($C$5:$C$1433, MATCH(J5165, $E$5:$E$1433, 0)),"")</f>
        <v/>
      </c>
      <c r="H5165" t="str">
        <f>IF(J5165&lt;&gt;"", INDEX($D$5:$D$1433, MATCH(J5165, $E$5:$E$1433, 0)),"")</f>
        <v/>
      </c>
      <c r="I5165" t="str">
        <f>IFERROR(IF(J5165&lt;&gt;"", INDEX($B$5:$B$1433, MATCH(J5165, $E$5:$E$1433, 0)),""),"SAI")</f>
        <v/>
      </c>
      <c r="L5165" t="str">
        <f>IFERROR(IF($N$5="Sáng",IF(MID(K5165,2,7)-MID($L$2,2,7)&gt;0,"Trễ",""),IF(MID(K5165,2,7)-MID($Q$2,2,7)&gt;0,"Trễ","")),"")</f>
        <v/>
      </c>
      <c r="M5165" t="str">
        <f>IFERROR(IF($N$5="Sáng",MID(K5165,2,7)-MID($L$2,2,7),MID(K5165,2,7)-MID($Q$2,2,7)),"")</f>
        <v/>
      </c>
      <c r="Q5165" t="str">
        <f>IF(B5165&lt;&gt;"",IF(AND(P5165="",F5165=""),"Không phép ",""),"")</f>
        <v/>
      </c>
      <c r="R5165" t="str">
        <f>UPPER(B5165)</f>
        <v/>
      </c>
      <c r="T5165" t="str">
        <f>IFERROR(IF(J5165&lt;&gt;"", INDEX($S$5:$S$1433, MATCH(J5165, $E$5:$E$1433, 0)),""),"")</f>
        <v/>
      </c>
      <c r="V5165" t="str">
        <f>IFERROR(IF(J5165&lt;&gt;"", INDEX($U$5:$U$1433, MATCH(J5165, $E$5:$E$1433, 0)),""),"")</f>
        <v/>
      </c>
    </row>
    <row r="5166">
      <c r="A5166" t="str">
        <f>IF(B5166&lt;&gt;"",A5165+1,"")</f>
        <v/>
      </c>
      <c r="F5166" t="str">
        <f>IFERROR(IF(VLOOKUP(E5166,J:J,1,0)=E5166,"X",""),"")</f>
        <v/>
      </c>
      <c r="G5166" t="str">
        <f>IF(J5166&lt;&gt;"", INDEX($C$5:$C$1433, MATCH(J5166, $E$5:$E$1433, 0)),"")</f>
        <v/>
      </c>
      <c r="H5166" t="str">
        <f>IF(J5166&lt;&gt;"", INDEX($D$5:$D$1433, MATCH(J5166, $E$5:$E$1433, 0)),"")</f>
        <v/>
      </c>
      <c r="I5166" t="str">
        <f>IFERROR(IF(J5166&lt;&gt;"", INDEX($B$5:$B$1433, MATCH(J5166, $E$5:$E$1433, 0)),""),"SAI")</f>
        <v/>
      </c>
      <c r="L5166" t="str">
        <f>IFERROR(IF($N$5="Sáng",IF(MID(K5166,2,7)-MID($L$2,2,7)&gt;0,"Trễ",""),IF(MID(K5166,2,7)-MID($Q$2,2,7)&gt;0,"Trễ","")),"")</f>
        <v/>
      </c>
      <c r="M5166" t="str">
        <f>IFERROR(IF($N$5="Sáng",MID(K5166,2,7)-MID($L$2,2,7),MID(K5166,2,7)-MID($Q$2,2,7)),"")</f>
        <v/>
      </c>
      <c r="Q5166" t="str">
        <f>IF(B5166&lt;&gt;"",IF(AND(P5166="",F5166=""),"Không phép ",""),"")</f>
        <v/>
      </c>
      <c r="R5166" t="str">
        <f>UPPER(B5166)</f>
        <v/>
      </c>
      <c r="T5166" t="str">
        <f>IFERROR(IF(J5166&lt;&gt;"", INDEX($S$5:$S$1433, MATCH(J5166, $E$5:$E$1433, 0)),""),"")</f>
        <v/>
      </c>
      <c r="V5166" t="str">
        <f>IFERROR(IF(J5166&lt;&gt;"", INDEX($U$5:$U$1433, MATCH(J5166, $E$5:$E$1433, 0)),""),"")</f>
        <v/>
      </c>
    </row>
    <row r="5167">
      <c r="A5167" t="str">
        <f>IF(B5167&lt;&gt;"",A5166+1,"")</f>
        <v/>
      </c>
      <c r="F5167" t="str">
        <f>IFERROR(IF(VLOOKUP(E5167,J:J,1,0)=E5167,"X",""),"")</f>
        <v/>
      </c>
      <c r="G5167" t="str">
        <f>IF(J5167&lt;&gt;"", INDEX($C$5:$C$1433, MATCH(J5167, $E$5:$E$1433, 0)),"")</f>
        <v/>
      </c>
      <c r="H5167" t="str">
        <f>IF(J5167&lt;&gt;"", INDEX($D$5:$D$1433, MATCH(J5167, $E$5:$E$1433, 0)),"")</f>
        <v/>
      </c>
      <c r="I5167" t="str">
        <f>IFERROR(IF(J5167&lt;&gt;"", INDEX($B$5:$B$1433, MATCH(J5167, $E$5:$E$1433, 0)),""),"SAI")</f>
        <v/>
      </c>
      <c r="L5167" t="str">
        <f>IFERROR(IF($N$5="Sáng",IF(MID(K5167,2,7)-MID($L$2,2,7)&gt;0,"Trễ",""),IF(MID(K5167,2,7)-MID($Q$2,2,7)&gt;0,"Trễ","")),"")</f>
        <v/>
      </c>
      <c r="M5167" t="str">
        <f>IFERROR(IF($N$5="Sáng",MID(K5167,2,7)-MID($L$2,2,7),MID(K5167,2,7)-MID($Q$2,2,7)),"")</f>
        <v/>
      </c>
      <c r="Q5167" t="str">
        <f>IF(B5167&lt;&gt;"",IF(AND(P5167="",F5167=""),"Không phép ",""),"")</f>
        <v/>
      </c>
      <c r="R5167" t="str">
        <f>UPPER(B5167)</f>
        <v/>
      </c>
      <c r="T5167" t="str">
        <f>IFERROR(IF(J5167&lt;&gt;"", INDEX($S$5:$S$1433, MATCH(J5167, $E$5:$E$1433, 0)),""),"")</f>
        <v/>
      </c>
      <c r="V5167" t="str">
        <f>IFERROR(IF(J5167&lt;&gt;"", INDEX($U$5:$U$1433, MATCH(J5167, $E$5:$E$1433, 0)),""),"")</f>
        <v/>
      </c>
    </row>
    <row r="5168">
      <c r="A5168" t="str">
        <f>IF(B5168&lt;&gt;"",A5167+1,"")</f>
        <v/>
      </c>
      <c r="F5168" t="str">
        <f>IFERROR(IF(VLOOKUP(E5168,J:J,1,0)=E5168,"X",""),"")</f>
        <v/>
      </c>
      <c r="G5168" t="str">
        <f>IF(J5168&lt;&gt;"", INDEX($C$5:$C$1433, MATCH(J5168, $E$5:$E$1433, 0)),"")</f>
        <v/>
      </c>
      <c r="H5168" t="str">
        <f>IF(J5168&lt;&gt;"", INDEX($D$5:$D$1433, MATCH(J5168, $E$5:$E$1433, 0)),"")</f>
        <v/>
      </c>
      <c r="I5168" t="str">
        <f>IFERROR(IF(J5168&lt;&gt;"", INDEX($B$5:$B$1433, MATCH(J5168, $E$5:$E$1433, 0)),""),"SAI")</f>
        <v/>
      </c>
      <c r="L5168" t="str">
        <f>IFERROR(IF($N$5="Sáng",IF(MID(K5168,2,7)-MID($L$2,2,7)&gt;0,"Trễ",""),IF(MID(K5168,2,7)-MID($Q$2,2,7)&gt;0,"Trễ","")),"")</f>
        <v/>
      </c>
      <c r="M5168" t="str">
        <f>IFERROR(IF($N$5="Sáng",MID(K5168,2,7)-MID($L$2,2,7),MID(K5168,2,7)-MID($Q$2,2,7)),"")</f>
        <v/>
      </c>
      <c r="Q5168" t="str">
        <f>IF(B5168&lt;&gt;"",IF(AND(P5168="",F5168=""),"Không phép ",""),"")</f>
        <v/>
      </c>
      <c r="R5168" t="str">
        <f>UPPER(B5168)</f>
        <v/>
      </c>
      <c r="T5168" t="str">
        <f>IFERROR(IF(J5168&lt;&gt;"", INDEX($S$5:$S$1433, MATCH(J5168, $E$5:$E$1433, 0)),""),"")</f>
        <v/>
      </c>
      <c r="V5168" t="str">
        <f>IFERROR(IF(J5168&lt;&gt;"", INDEX($U$5:$U$1433, MATCH(J5168, $E$5:$E$1433, 0)),""),"")</f>
        <v/>
      </c>
    </row>
    <row r="5169">
      <c r="A5169" t="str">
        <f>IF(B5169&lt;&gt;"",A5168+1,"")</f>
        <v/>
      </c>
      <c r="F5169" t="str">
        <f>IFERROR(IF(VLOOKUP(E5169,J:J,1,0)=E5169,"X",""),"")</f>
        <v/>
      </c>
      <c r="G5169" t="str">
        <f>IF(J5169&lt;&gt;"", INDEX($C$5:$C$1433, MATCH(J5169, $E$5:$E$1433, 0)),"")</f>
        <v/>
      </c>
      <c r="H5169" t="str">
        <f>IF(J5169&lt;&gt;"", INDEX($D$5:$D$1433, MATCH(J5169, $E$5:$E$1433, 0)),"")</f>
        <v/>
      </c>
      <c r="I5169" t="str">
        <f>IFERROR(IF(J5169&lt;&gt;"", INDEX($B$5:$B$1433, MATCH(J5169, $E$5:$E$1433, 0)),""),"SAI")</f>
        <v/>
      </c>
      <c r="L5169" t="str">
        <f>IFERROR(IF($N$5="Sáng",IF(MID(K5169,2,7)-MID($L$2,2,7)&gt;0,"Trễ",""),IF(MID(K5169,2,7)-MID($Q$2,2,7)&gt;0,"Trễ","")),"")</f>
        <v/>
      </c>
      <c r="M5169" t="str">
        <f>IFERROR(IF($N$5="Sáng",MID(K5169,2,7)-MID($L$2,2,7),MID(K5169,2,7)-MID($Q$2,2,7)),"")</f>
        <v/>
      </c>
      <c r="Q5169" t="str">
        <f>IF(B5169&lt;&gt;"",IF(AND(P5169="",F5169=""),"Không phép ",""),"")</f>
        <v/>
      </c>
      <c r="R5169" t="str">
        <f>UPPER(B5169)</f>
        <v/>
      </c>
      <c r="T5169" t="str">
        <f>IFERROR(IF(J5169&lt;&gt;"", INDEX($S$5:$S$1433, MATCH(J5169, $E$5:$E$1433, 0)),""),"")</f>
        <v/>
      </c>
      <c r="V5169" t="str">
        <f>IFERROR(IF(J5169&lt;&gt;"", INDEX($U$5:$U$1433, MATCH(J5169, $E$5:$E$1433, 0)),""),"")</f>
        <v/>
      </c>
    </row>
    <row r="5170">
      <c r="A5170" t="str">
        <f>IF(B5170&lt;&gt;"",A5169+1,"")</f>
        <v/>
      </c>
      <c r="F5170" t="str">
        <f>IFERROR(IF(VLOOKUP(E5170,J:J,1,0)=E5170,"X",""),"")</f>
        <v/>
      </c>
      <c r="G5170" t="str">
        <f>IF(J5170&lt;&gt;"", INDEX($C$5:$C$1433, MATCH(J5170, $E$5:$E$1433, 0)),"")</f>
        <v/>
      </c>
      <c r="H5170" t="str">
        <f>IF(J5170&lt;&gt;"", INDEX($D$5:$D$1433, MATCH(J5170, $E$5:$E$1433, 0)),"")</f>
        <v/>
      </c>
      <c r="I5170" t="str">
        <f>IFERROR(IF(J5170&lt;&gt;"", INDEX($B$5:$B$1433, MATCH(J5170, $E$5:$E$1433, 0)),""),"SAI")</f>
        <v/>
      </c>
      <c r="L5170" t="str">
        <f>IFERROR(IF($N$5="Sáng",IF(MID(K5170,2,7)-MID($L$2,2,7)&gt;0,"Trễ",""),IF(MID(K5170,2,7)-MID($Q$2,2,7)&gt;0,"Trễ","")),"")</f>
        <v/>
      </c>
      <c r="M5170" t="str">
        <f>IFERROR(IF($N$5="Sáng",MID(K5170,2,7)-MID($L$2,2,7),MID(K5170,2,7)-MID($Q$2,2,7)),"")</f>
        <v/>
      </c>
      <c r="Q5170" t="str">
        <f>IF(B5170&lt;&gt;"",IF(AND(P5170="",F5170=""),"Không phép ",""),"")</f>
        <v/>
      </c>
      <c r="R5170" t="str">
        <f>UPPER(B5170)</f>
        <v/>
      </c>
      <c r="T5170" t="str">
        <f>IFERROR(IF(J5170&lt;&gt;"", INDEX($S$5:$S$1433, MATCH(J5170, $E$5:$E$1433, 0)),""),"")</f>
        <v/>
      </c>
      <c r="V5170" t="str">
        <f>IFERROR(IF(J5170&lt;&gt;"", INDEX($U$5:$U$1433, MATCH(J5170, $E$5:$E$1433, 0)),""),"")</f>
        <v/>
      </c>
    </row>
    <row r="5171">
      <c r="A5171" t="str">
        <f>IF(B5171&lt;&gt;"",A5170+1,"")</f>
        <v/>
      </c>
      <c r="F5171" t="str">
        <f>IFERROR(IF(VLOOKUP(E5171,J:J,1,0)=E5171,"X",""),"")</f>
        <v/>
      </c>
      <c r="G5171" t="str">
        <f>IF(J5171&lt;&gt;"", INDEX($C$5:$C$1433, MATCH(J5171, $E$5:$E$1433, 0)),"")</f>
        <v/>
      </c>
      <c r="H5171" t="str">
        <f>IF(J5171&lt;&gt;"", INDEX($D$5:$D$1433, MATCH(J5171, $E$5:$E$1433, 0)),"")</f>
        <v/>
      </c>
      <c r="I5171" t="str">
        <f>IFERROR(IF(J5171&lt;&gt;"", INDEX($B$5:$B$1433, MATCH(J5171, $E$5:$E$1433, 0)),""),"SAI")</f>
        <v/>
      </c>
      <c r="L5171" t="str">
        <f>IFERROR(IF($N$5="Sáng",IF(MID(K5171,2,7)-MID($L$2,2,7)&gt;0,"Trễ",""),IF(MID(K5171,2,7)-MID($Q$2,2,7)&gt;0,"Trễ","")),"")</f>
        <v/>
      </c>
      <c r="M5171" t="str">
        <f>IFERROR(IF($N$5="Sáng",MID(K5171,2,7)-MID($L$2,2,7),MID(K5171,2,7)-MID($Q$2,2,7)),"")</f>
        <v/>
      </c>
      <c r="Q5171" t="str">
        <f>IF(B5171&lt;&gt;"",IF(AND(P5171="",F5171=""),"Không phép ",""),"")</f>
        <v/>
      </c>
      <c r="R5171" t="str">
        <f>UPPER(B5171)</f>
        <v/>
      </c>
      <c r="T5171" t="str">
        <f>IFERROR(IF(J5171&lt;&gt;"", INDEX($S$5:$S$1433, MATCH(J5171, $E$5:$E$1433, 0)),""),"")</f>
        <v/>
      </c>
      <c r="V5171" t="str">
        <f>IFERROR(IF(J5171&lt;&gt;"", INDEX($U$5:$U$1433, MATCH(J5171, $E$5:$E$1433, 0)),""),"")</f>
        <v/>
      </c>
    </row>
    <row r="5172">
      <c r="A5172" t="str">
        <f>IF(B5172&lt;&gt;"",A5171+1,"")</f>
        <v/>
      </c>
      <c r="F5172" t="str">
        <f>IFERROR(IF(VLOOKUP(E5172,J:J,1,0)=E5172,"X",""),"")</f>
        <v/>
      </c>
      <c r="G5172" t="str">
        <f>IF(J5172&lt;&gt;"", INDEX($C$5:$C$1433, MATCH(J5172, $E$5:$E$1433, 0)),"")</f>
        <v/>
      </c>
      <c r="H5172" t="str">
        <f>IF(J5172&lt;&gt;"", INDEX($D$5:$D$1433, MATCH(J5172, $E$5:$E$1433, 0)),"")</f>
        <v/>
      </c>
      <c r="I5172" t="str">
        <f>IFERROR(IF(J5172&lt;&gt;"", INDEX($B$5:$B$1433, MATCH(J5172, $E$5:$E$1433, 0)),""),"SAI")</f>
        <v/>
      </c>
      <c r="L5172" t="str">
        <f>IFERROR(IF($N$5="Sáng",IF(MID(K5172,2,7)-MID($L$2,2,7)&gt;0,"Trễ",""),IF(MID(K5172,2,7)-MID($Q$2,2,7)&gt;0,"Trễ","")),"")</f>
        <v/>
      </c>
      <c r="M5172" t="str">
        <f>IFERROR(IF($N$5="Sáng",MID(K5172,2,7)-MID($L$2,2,7),MID(K5172,2,7)-MID($Q$2,2,7)),"")</f>
        <v/>
      </c>
      <c r="Q5172" t="str">
        <f>IF(B5172&lt;&gt;"",IF(AND(P5172="",F5172=""),"Không phép ",""),"")</f>
        <v/>
      </c>
      <c r="R5172" t="str">
        <f>UPPER(B5172)</f>
        <v/>
      </c>
      <c r="T5172" t="str">
        <f>IFERROR(IF(J5172&lt;&gt;"", INDEX($S$5:$S$1433, MATCH(J5172, $E$5:$E$1433, 0)),""),"")</f>
        <v/>
      </c>
      <c r="V5172" t="str">
        <f>IFERROR(IF(J5172&lt;&gt;"", INDEX($U$5:$U$1433, MATCH(J5172, $E$5:$E$1433, 0)),""),"")</f>
        <v/>
      </c>
    </row>
    <row r="5173">
      <c r="A5173" t="str">
        <f>IF(B5173&lt;&gt;"",A5172+1,"")</f>
        <v/>
      </c>
      <c r="F5173" t="str">
        <f>IFERROR(IF(VLOOKUP(E5173,J:J,1,0)=E5173,"X",""),"")</f>
        <v/>
      </c>
      <c r="G5173" t="str">
        <f>IF(J5173&lt;&gt;"", INDEX($C$5:$C$1433, MATCH(J5173, $E$5:$E$1433, 0)),"")</f>
        <v/>
      </c>
      <c r="H5173" t="str">
        <f>IF(J5173&lt;&gt;"", INDEX($D$5:$D$1433, MATCH(J5173, $E$5:$E$1433, 0)),"")</f>
        <v/>
      </c>
      <c r="I5173" t="str">
        <f>IFERROR(IF(J5173&lt;&gt;"", INDEX($B$5:$B$1433, MATCH(J5173, $E$5:$E$1433, 0)),""),"SAI")</f>
        <v/>
      </c>
      <c r="L5173" t="str">
        <f>IFERROR(IF($N$5="Sáng",IF(MID(K5173,2,7)-MID($L$2,2,7)&gt;0,"Trễ",""),IF(MID(K5173,2,7)-MID($Q$2,2,7)&gt;0,"Trễ","")),"")</f>
        <v/>
      </c>
      <c r="M5173" t="str">
        <f>IFERROR(IF($N$5="Sáng",MID(K5173,2,7)-MID($L$2,2,7),MID(K5173,2,7)-MID($Q$2,2,7)),"")</f>
        <v/>
      </c>
      <c r="Q5173" t="str">
        <f>IF(B5173&lt;&gt;"",IF(AND(P5173="",F5173=""),"Không phép ",""),"")</f>
        <v/>
      </c>
      <c r="R5173" t="str">
        <f>UPPER(B5173)</f>
        <v/>
      </c>
      <c r="T5173" t="str">
        <f>IFERROR(IF(J5173&lt;&gt;"", INDEX($S$5:$S$1433, MATCH(J5173, $E$5:$E$1433, 0)),""),"")</f>
        <v/>
      </c>
      <c r="V5173" t="str">
        <f>IFERROR(IF(J5173&lt;&gt;"", INDEX($U$5:$U$1433, MATCH(J5173, $E$5:$E$1433, 0)),""),"")</f>
        <v/>
      </c>
    </row>
    <row r="5174">
      <c r="A5174" t="str">
        <f>IF(B5174&lt;&gt;"",A5173+1,"")</f>
        <v/>
      </c>
      <c r="F5174" t="str">
        <f>IFERROR(IF(VLOOKUP(E5174,J:J,1,0)=E5174,"X",""),"")</f>
        <v/>
      </c>
      <c r="G5174" t="str">
        <f>IF(J5174&lt;&gt;"", INDEX($C$5:$C$1433, MATCH(J5174, $E$5:$E$1433, 0)),"")</f>
        <v/>
      </c>
      <c r="H5174" t="str">
        <f>IF(J5174&lt;&gt;"", INDEX($D$5:$D$1433, MATCH(J5174, $E$5:$E$1433, 0)),"")</f>
        <v/>
      </c>
      <c r="I5174" t="str">
        <f>IFERROR(IF(J5174&lt;&gt;"", INDEX($B$5:$B$1433, MATCH(J5174, $E$5:$E$1433, 0)),""),"SAI")</f>
        <v/>
      </c>
      <c r="L5174" t="str">
        <f>IFERROR(IF($N$5="Sáng",IF(MID(K5174,2,7)-MID($L$2,2,7)&gt;0,"Trễ",""),IF(MID(K5174,2,7)-MID($Q$2,2,7)&gt;0,"Trễ","")),"")</f>
        <v/>
      </c>
      <c r="M5174" t="str">
        <f>IFERROR(IF($N$5="Sáng",MID(K5174,2,7)-MID($L$2,2,7),MID(K5174,2,7)-MID($Q$2,2,7)),"")</f>
        <v/>
      </c>
      <c r="Q5174" t="str">
        <f>IF(B5174&lt;&gt;"",IF(AND(P5174="",F5174=""),"Không phép ",""),"")</f>
        <v/>
      </c>
      <c r="R5174" t="str">
        <f>UPPER(B5174)</f>
        <v/>
      </c>
      <c r="T5174" t="str">
        <f>IFERROR(IF(J5174&lt;&gt;"", INDEX($S$5:$S$1433, MATCH(J5174, $E$5:$E$1433, 0)),""),"")</f>
        <v/>
      </c>
      <c r="V5174" t="str">
        <f>IFERROR(IF(J5174&lt;&gt;"", INDEX($U$5:$U$1433, MATCH(J5174, $E$5:$E$1433, 0)),""),"")</f>
        <v/>
      </c>
    </row>
    <row r="5175">
      <c r="A5175" t="str">
        <f>IF(B5175&lt;&gt;"",A5174+1,"")</f>
        <v/>
      </c>
      <c r="F5175" t="str">
        <f>IFERROR(IF(VLOOKUP(E5175,J:J,1,0)=E5175,"X",""),"")</f>
        <v/>
      </c>
      <c r="G5175" t="str">
        <f>IF(J5175&lt;&gt;"", INDEX($C$5:$C$1433, MATCH(J5175, $E$5:$E$1433, 0)),"")</f>
        <v/>
      </c>
      <c r="H5175" t="str">
        <f>IF(J5175&lt;&gt;"", INDEX($D$5:$D$1433, MATCH(J5175, $E$5:$E$1433, 0)),"")</f>
        <v/>
      </c>
      <c r="I5175" t="str">
        <f>IFERROR(IF(J5175&lt;&gt;"", INDEX($B$5:$B$1433, MATCH(J5175, $E$5:$E$1433, 0)),""),"SAI")</f>
        <v/>
      </c>
      <c r="L5175" t="str">
        <f>IFERROR(IF($N$5="Sáng",IF(MID(K5175,2,7)-MID($L$2,2,7)&gt;0,"Trễ",""),IF(MID(K5175,2,7)-MID($Q$2,2,7)&gt;0,"Trễ","")),"")</f>
        <v/>
      </c>
      <c r="M5175" t="str">
        <f>IFERROR(IF($N$5="Sáng",MID(K5175,2,7)-MID($L$2,2,7),MID(K5175,2,7)-MID($Q$2,2,7)),"")</f>
        <v/>
      </c>
      <c r="Q5175" t="str">
        <f>IF(B5175&lt;&gt;"",IF(AND(P5175="",F5175=""),"Không phép ",""),"")</f>
        <v/>
      </c>
      <c r="R5175" t="str">
        <f>UPPER(B5175)</f>
        <v/>
      </c>
      <c r="T5175" t="str">
        <f>IFERROR(IF(J5175&lt;&gt;"", INDEX($S$5:$S$1433, MATCH(J5175, $E$5:$E$1433, 0)),""),"")</f>
        <v/>
      </c>
      <c r="V5175" t="str">
        <f>IFERROR(IF(J5175&lt;&gt;"", INDEX($U$5:$U$1433, MATCH(J5175, $E$5:$E$1433, 0)),""),"")</f>
        <v/>
      </c>
    </row>
    <row r="5176">
      <c r="A5176" t="str">
        <f>IF(B5176&lt;&gt;"",A5175+1,"")</f>
        <v/>
      </c>
      <c r="F5176" t="str">
        <f>IFERROR(IF(VLOOKUP(E5176,J:J,1,0)=E5176,"X",""),"")</f>
        <v/>
      </c>
      <c r="G5176" t="str">
        <f>IF(J5176&lt;&gt;"", INDEX($C$5:$C$1433, MATCH(J5176, $E$5:$E$1433, 0)),"")</f>
        <v/>
      </c>
      <c r="H5176" t="str">
        <f>IF(J5176&lt;&gt;"", INDEX($D$5:$D$1433, MATCH(J5176, $E$5:$E$1433, 0)),"")</f>
        <v/>
      </c>
      <c r="I5176" t="str">
        <f>IFERROR(IF(J5176&lt;&gt;"", INDEX($B$5:$B$1433, MATCH(J5176, $E$5:$E$1433, 0)),""),"SAI")</f>
        <v/>
      </c>
      <c r="L5176" t="str">
        <f>IFERROR(IF($N$5="Sáng",IF(MID(K5176,2,7)-MID($L$2,2,7)&gt;0,"Trễ",""),IF(MID(K5176,2,7)-MID($Q$2,2,7)&gt;0,"Trễ","")),"")</f>
        <v/>
      </c>
      <c r="M5176" t="str">
        <f>IFERROR(IF($N$5="Sáng",MID(K5176,2,7)-MID($L$2,2,7),MID(K5176,2,7)-MID($Q$2,2,7)),"")</f>
        <v/>
      </c>
      <c r="Q5176" t="str">
        <f>IF(B5176&lt;&gt;"",IF(AND(P5176="",F5176=""),"Không phép ",""),"")</f>
        <v/>
      </c>
      <c r="R5176" t="str">
        <f>UPPER(B5176)</f>
        <v/>
      </c>
      <c r="T5176" t="str">
        <f>IFERROR(IF(J5176&lt;&gt;"", INDEX($S$5:$S$1433, MATCH(J5176, $E$5:$E$1433, 0)),""),"")</f>
        <v/>
      </c>
      <c r="V5176" t="str">
        <f>IFERROR(IF(J5176&lt;&gt;"", INDEX($U$5:$U$1433, MATCH(J5176, $E$5:$E$1433, 0)),""),"")</f>
        <v/>
      </c>
    </row>
    <row r="5177">
      <c r="A5177" t="str">
        <f>IF(B5177&lt;&gt;"",A5176+1,"")</f>
        <v/>
      </c>
      <c r="F5177" t="str">
        <f>IFERROR(IF(VLOOKUP(E5177,J:J,1,0)=E5177,"X",""),"")</f>
        <v/>
      </c>
      <c r="G5177" t="str">
        <f>IF(J5177&lt;&gt;"", INDEX($C$5:$C$1433, MATCH(J5177, $E$5:$E$1433, 0)),"")</f>
        <v/>
      </c>
      <c r="H5177" t="str">
        <f>IF(J5177&lt;&gt;"", INDEX($D$5:$D$1433, MATCH(J5177, $E$5:$E$1433, 0)),"")</f>
        <v/>
      </c>
      <c r="I5177" t="str">
        <f>IFERROR(IF(J5177&lt;&gt;"", INDEX($B$5:$B$1433, MATCH(J5177, $E$5:$E$1433, 0)),""),"SAI")</f>
        <v/>
      </c>
      <c r="L5177" t="str">
        <f>IFERROR(IF($N$5="Sáng",IF(MID(K5177,2,7)-MID($L$2,2,7)&gt;0,"Trễ",""),IF(MID(K5177,2,7)-MID($Q$2,2,7)&gt;0,"Trễ","")),"")</f>
        <v/>
      </c>
      <c r="M5177" t="str">
        <f>IFERROR(IF($N$5="Sáng",MID(K5177,2,7)-MID($L$2,2,7),MID(K5177,2,7)-MID($Q$2,2,7)),"")</f>
        <v/>
      </c>
      <c r="Q5177" t="str">
        <f>IF(B5177&lt;&gt;"",IF(AND(P5177="",F5177=""),"Không phép ",""),"")</f>
        <v/>
      </c>
      <c r="R5177" t="str">
        <f>UPPER(B5177)</f>
        <v/>
      </c>
      <c r="T5177" t="str">
        <f>IFERROR(IF(J5177&lt;&gt;"", INDEX($S$5:$S$1433, MATCH(J5177, $E$5:$E$1433, 0)),""),"")</f>
        <v/>
      </c>
      <c r="V5177" t="str">
        <f>IFERROR(IF(J5177&lt;&gt;"", INDEX($U$5:$U$1433, MATCH(J5177, $E$5:$E$1433, 0)),""),"")</f>
        <v/>
      </c>
    </row>
    <row r="5178">
      <c r="A5178" t="str">
        <f>IF(B5178&lt;&gt;"",A5177+1,"")</f>
        <v/>
      </c>
      <c r="F5178" t="str">
        <f>IFERROR(IF(VLOOKUP(E5178,J:J,1,0)=E5178,"X",""),"")</f>
        <v/>
      </c>
      <c r="G5178" t="str">
        <f>IF(J5178&lt;&gt;"", INDEX($C$5:$C$1433, MATCH(J5178, $E$5:$E$1433, 0)),"")</f>
        <v/>
      </c>
      <c r="H5178" t="str">
        <f>IF(J5178&lt;&gt;"", INDEX($D$5:$D$1433, MATCH(J5178, $E$5:$E$1433, 0)),"")</f>
        <v/>
      </c>
      <c r="I5178" t="str">
        <f>IFERROR(IF(J5178&lt;&gt;"", INDEX($B$5:$B$1433, MATCH(J5178, $E$5:$E$1433, 0)),""),"SAI")</f>
        <v/>
      </c>
      <c r="L5178" t="str">
        <f>IFERROR(IF($N$5="Sáng",IF(MID(K5178,2,7)-MID($L$2,2,7)&gt;0,"Trễ",""),IF(MID(K5178,2,7)-MID($Q$2,2,7)&gt;0,"Trễ","")),"")</f>
        <v/>
      </c>
      <c r="M5178" t="str">
        <f>IFERROR(IF($N$5="Sáng",MID(K5178,2,7)-MID($L$2,2,7),MID(K5178,2,7)-MID($Q$2,2,7)),"")</f>
        <v/>
      </c>
      <c r="Q5178" t="str">
        <f>IF(B5178&lt;&gt;"",IF(AND(P5178="",F5178=""),"Không phép ",""),"")</f>
        <v/>
      </c>
      <c r="R5178" t="str">
        <f>UPPER(B5178)</f>
        <v/>
      </c>
      <c r="T5178" t="str">
        <f>IFERROR(IF(J5178&lt;&gt;"", INDEX($S$5:$S$1433, MATCH(J5178, $E$5:$E$1433, 0)),""),"")</f>
        <v/>
      </c>
      <c r="V5178" t="str">
        <f>IFERROR(IF(J5178&lt;&gt;"", INDEX($U$5:$U$1433, MATCH(J5178, $E$5:$E$1433, 0)),""),"")</f>
        <v/>
      </c>
    </row>
    <row r="5179">
      <c r="A5179" t="str">
        <f>IF(B5179&lt;&gt;"",A5178+1,"")</f>
        <v/>
      </c>
      <c r="F5179" t="str">
        <f>IFERROR(IF(VLOOKUP(E5179,J:J,1,0)=E5179,"X",""),"")</f>
        <v/>
      </c>
      <c r="G5179" t="str">
        <f>IF(J5179&lt;&gt;"", INDEX($C$5:$C$1433, MATCH(J5179, $E$5:$E$1433, 0)),"")</f>
        <v/>
      </c>
      <c r="H5179" t="str">
        <f>IF(J5179&lt;&gt;"", INDEX($D$5:$D$1433, MATCH(J5179, $E$5:$E$1433, 0)),"")</f>
        <v/>
      </c>
      <c r="I5179" t="str">
        <f>IFERROR(IF(J5179&lt;&gt;"", INDEX($B$5:$B$1433, MATCH(J5179, $E$5:$E$1433, 0)),""),"SAI")</f>
        <v/>
      </c>
      <c r="L5179" t="str">
        <f>IFERROR(IF($N$5="Sáng",IF(MID(K5179,2,7)-MID($L$2,2,7)&gt;0,"Trễ",""),IF(MID(K5179,2,7)-MID($Q$2,2,7)&gt;0,"Trễ","")),"")</f>
        <v/>
      </c>
      <c r="M5179" t="str">
        <f>IFERROR(IF($N$5="Sáng",MID(K5179,2,7)-MID($L$2,2,7),MID(K5179,2,7)-MID($Q$2,2,7)),"")</f>
        <v/>
      </c>
      <c r="Q5179" t="str">
        <f>IF(B5179&lt;&gt;"",IF(AND(P5179="",F5179=""),"Không phép ",""),"")</f>
        <v/>
      </c>
      <c r="R5179" t="str">
        <f>UPPER(B5179)</f>
        <v/>
      </c>
      <c r="T5179" t="str">
        <f>IFERROR(IF(J5179&lt;&gt;"", INDEX($S$5:$S$1433, MATCH(J5179, $E$5:$E$1433, 0)),""),"")</f>
        <v/>
      </c>
      <c r="V5179" t="str">
        <f>IFERROR(IF(J5179&lt;&gt;"", INDEX($U$5:$U$1433, MATCH(J5179, $E$5:$E$1433, 0)),""),"")</f>
        <v/>
      </c>
    </row>
    <row r="5180">
      <c r="A5180" t="str">
        <f>IF(B5180&lt;&gt;"",A5179+1,"")</f>
        <v/>
      </c>
      <c r="F5180" t="str">
        <f>IFERROR(IF(VLOOKUP(E5180,J:J,1,0)=E5180,"X",""),"")</f>
        <v/>
      </c>
      <c r="G5180" t="str">
        <f>IF(J5180&lt;&gt;"", INDEX($C$5:$C$1433, MATCH(J5180, $E$5:$E$1433, 0)),"")</f>
        <v/>
      </c>
      <c r="H5180" t="str">
        <f>IF(J5180&lt;&gt;"", INDEX($D$5:$D$1433, MATCH(J5180, $E$5:$E$1433, 0)),"")</f>
        <v/>
      </c>
      <c r="I5180" t="str">
        <f>IFERROR(IF(J5180&lt;&gt;"", INDEX($B$5:$B$1433, MATCH(J5180, $E$5:$E$1433, 0)),""),"SAI")</f>
        <v/>
      </c>
      <c r="L5180" t="str">
        <f>IFERROR(IF($N$5="Sáng",IF(MID(K5180,2,7)-MID($L$2,2,7)&gt;0,"Trễ",""),IF(MID(K5180,2,7)-MID($Q$2,2,7)&gt;0,"Trễ","")),"")</f>
        <v/>
      </c>
      <c r="M5180" t="str">
        <f>IFERROR(IF($N$5="Sáng",MID(K5180,2,7)-MID($L$2,2,7),MID(K5180,2,7)-MID($Q$2,2,7)),"")</f>
        <v/>
      </c>
      <c r="Q5180" t="str">
        <f>IF(B5180&lt;&gt;"",IF(AND(P5180="",F5180=""),"Không phép ",""),"")</f>
        <v/>
      </c>
      <c r="R5180" t="str">
        <f>UPPER(B5180)</f>
        <v/>
      </c>
      <c r="T5180" t="str">
        <f>IFERROR(IF(J5180&lt;&gt;"", INDEX($S$5:$S$1433, MATCH(J5180, $E$5:$E$1433, 0)),""),"")</f>
        <v/>
      </c>
      <c r="V5180" t="str">
        <f>IFERROR(IF(J5180&lt;&gt;"", INDEX($U$5:$U$1433, MATCH(J5180, $E$5:$E$1433, 0)),""),"")</f>
        <v/>
      </c>
    </row>
    <row r="5181">
      <c r="A5181" t="str">
        <f>IF(B5181&lt;&gt;"",A5180+1,"")</f>
        <v/>
      </c>
      <c r="F5181" t="str">
        <f>IFERROR(IF(VLOOKUP(E5181,J:J,1,0)=E5181,"X",""),"")</f>
        <v/>
      </c>
      <c r="G5181" t="str">
        <f>IF(J5181&lt;&gt;"", INDEX($C$5:$C$1433, MATCH(J5181, $E$5:$E$1433, 0)),"")</f>
        <v/>
      </c>
      <c r="H5181" t="str">
        <f>IF(J5181&lt;&gt;"", INDEX($D$5:$D$1433, MATCH(J5181, $E$5:$E$1433, 0)),"")</f>
        <v/>
      </c>
      <c r="I5181" t="str">
        <f>IFERROR(IF(J5181&lt;&gt;"", INDEX($B$5:$B$1433, MATCH(J5181, $E$5:$E$1433, 0)),""),"SAI")</f>
        <v/>
      </c>
      <c r="L5181" t="str">
        <f>IFERROR(IF($N$5="Sáng",IF(MID(K5181,2,7)-MID($L$2,2,7)&gt;0,"Trễ",""),IF(MID(K5181,2,7)-MID($Q$2,2,7)&gt;0,"Trễ","")),"")</f>
        <v/>
      </c>
      <c r="M5181" t="str">
        <f>IFERROR(IF($N$5="Sáng",MID(K5181,2,7)-MID($L$2,2,7),MID(K5181,2,7)-MID($Q$2,2,7)),"")</f>
        <v/>
      </c>
      <c r="Q5181" t="str">
        <f>IF(B5181&lt;&gt;"",IF(AND(P5181="",F5181=""),"Không phép ",""),"")</f>
        <v/>
      </c>
      <c r="R5181" t="str">
        <f>UPPER(B5181)</f>
        <v/>
      </c>
      <c r="T5181" t="str">
        <f>IFERROR(IF(J5181&lt;&gt;"", INDEX($S$5:$S$1433, MATCH(J5181, $E$5:$E$1433, 0)),""),"")</f>
        <v/>
      </c>
      <c r="V5181" t="str">
        <f>IFERROR(IF(J5181&lt;&gt;"", INDEX($U$5:$U$1433, MATCH(J5181, $E$5:$E$1433, 0)),""),"")</f>
        <v/>
      </c>
    </row>
    <row r="5182">
      <c r="A5182" t="str">
        <f>IF(B5182&lt;&gt;"",A5181+1,"")</f>
        <v/>
      </c>
      <c r="F5182" t="str">
        <f>IFERROR(IF(VLOOKUP(E5182,J:J,1,0)=E5182,"X",""),"")</f>
        <v/>
      </c>
      <c r="G5182" t="str">
        <f>IF(J5182&lt;&gt;"", INDEX($C$5:$C$1433, MATCH(J5182, $E$5:$E$1433, 0)),"")</f>
        <v/>
      </c>
      <c r="H5182" t="str">
        <f>IF(J5182&lt;&gt;"", INDEX($D$5:$D$1433, MATCH(J5182, $E$5:$E$1433, 0)),"")</f>
        <v/>
      </c>
      <c r="I5182" t="str">
        <f>IFERROR(IF(J5182&lt;&gt;"", INDEX($B$5:$B$1433, MATCH(J5182, $E$5:$E$1433, 0)),""),"SAI")</f>
        <v/>
      </c>
      <c r="L5182" t="str">
        <f>IFERROR(IF($N$5="Sáng",IF(MID(K5182,2,7)-MID($L$2,2,7)&gt;0,"Trễ",""),IF(MID(K5182,2,7)-MID($Q$2,2,7)&gt;0,"Trễ","")),"")</f>
        <v/>
      </c>
      <c r="M5182" t="str">
        <f>IFERROR(IF($N$5="Sáng",MID(K5182,2,7)-MID($L$2,2,7),MID(K5182,2,7)-MID($Q$2,2,7)),"")</f>
        <v/>
      </c>
      <c r="Q5182" t="str">
        <f>IF(B5182&lt;&gt;"",IF(AND(P5182="",F5182=""),"Không phép ",""),"")</f>
        <v/>
      </c>
      <c r="R5182" t="str">
        <f>UPPER(B5182)</f>
        <v/>
      </c>
      <c r="T5182" t="str">
        <f>IFERROR(IF(J5182&lt;&gt;"", INDEX($S$5:$S$1433, MATCH(J5182, $E$5:$E$1433, 0)),""),"")</f>
        <v/>
      </c>
      <c r="V5182" t="str">
        <f>IFERROR(IF(J5182&lt;&gt;"", INDEX($U$5:$U$1433, MATCH(J5182, $E$5:$E$1433, 0)),""),"")</f>
        <v/>
      </c>
    </row>
    <row r="5183">
      <c r="A5183" t="str">
        <f>IF(B5183&lt;&gt;"",A5182+1,"")</f>
        <v/>
      </c>
      <c r="F5183" t="str">
        <f>IFERROR(IF(VLOOKUP(E5183,J:J,1,0)=E5183,"X",""),"")</f>
        <v/>
      </c>
      <c r="G5183" t="str">
        <f>IF(J5183&lt;&gt;"", INDEX($C$5:$C$1433, MATCH(J5183, $E$5:$E$1433, 0)),"")</f>
        <v/>
      </c>
      <c r="H5183" t="str">
        <f>IF(J5183&lt;&gt;"", INDEX($D$5:$D$1433, MATCH(J5183, $E$5:$E$1433, 0)),"")</f>
        <v/>
      </c>
      <c r="I5183" t="str">
        <f>IFERROR(IF(J5183&lt;&gt;"", INDEX($B$5:$B$1433, MATCH(J5183, $E$5:$E$1433, 0)),""),"SAI")</f>
        <v/>
      </c>
      <c r="L5183" t="str">
        <f>IFERROR(IF($N$5="Sáng",IF(MID(K5183,2,7)-MID($L$2,2,7)&gt;0,"Trễ",""),IF(MID(K5183,2,7)-MID($Q$2,2,7)&gt;0,"Trễ","")),"")</f>
        <v/>
      </c>
      <c r="M5183" t="str">
        <f>IFERROR(IF($N$5="Sáng",MID(K5183,2,7)-MID($L$2,2,7),MID(K5183,2,7)-MID($Q$2,2,7)),"")</f>
        <v/>
      </c>
      <c r="Q5183" t="str">
        <f>IF(B5183&lt;&gt;"",IF(AND(P5183="",F5183=""),"Không phép ",""),"")</f>
        <v/>
      </c>
      <c r="R5183" t="str">
        <f>UPPER(B5183)</f>
        <v/>
      </c>
      <c r="T5183" t="str">
        <f>IFERROR(IF(J5183&lt;&gt;"", INDEX($S$5:$S$1433, MATCH(J5183, $E$5:$E$1433, 0)),""),"")</f>
        <v/>
      </c>
      <c r="V5183" t="str">
        <f>IFERROR(IF(J5183&lt;&gt;"", INDEX($U$5:$U$1433, MATCH(J5183, $E$5:$E$1433, 0)),""),"")</f>
        <v/>
      </c>
    </row>
    <row r="5184">
      <c r="A5184" t="str">
        <f>IF(B5184&lt;&gt;"",A5183+1,"")</f>
        <v/>
      </c>
      <c r="F5184" t="str">
        <f>IFERROR(IF(VLOOKUP(E5184,J:J,1,0)=E5184,"X",""),"")</f>
        <v/>
      </c>
      <c r="G5184" t="str">
        <f>IF(J5184&lt;&gt;"", INDEX($C$5:$C$1433, MATCH(J5184, $E$5:$E$1433, 0)),"")</f>
        <v/>
      </c>
      <c r="H5184" t="str">
        <f>IF(J5184&lt;&gt;"", INDEX($D$5:$D$1433, MATCH(J5184, $E$5:$E$1433, 0)),"")</f>
        <v/>
      </c>
      <c r="I5184" t="str">
        <f>IFERROR(IF(J5184&lt;&gt;"", INDEX($B$5:$B$1433, MATCH(J5184, $E$5:$E$1433, 0)),""),"SAI")</f>
        <v/>
      </c>
      <c r="L5184" t="str">
        <f>IFERROR(IF($N$5="Sáng",IF(MID(K5184,2,7)-MID($L$2,2,7)&gt;0,"Trễ",""),IF(MID(K5184,2,7)-MID($Q$2,2,7)&gt;0,"Trễ","")),"")</f>
        <v/>
      </c>
      <c r="M5184" t="str">
        <f>IFERROR(IF($N$5="Sáng",MID(K5184,2,7)-MID($L$2,2,7),MID(K5184,2,7)-MID($Q$2,2,7)),"")</f>
        <v/>
      </c>
      <c r="Q5184" t="str">
        <f>IF(B5184&lt;&gt;"",IF(AND(P5184="",F5184=""),"Không phép ",""),"")</f>
        <v/>
      </c>
      <c r="R5184" t="str">
        <f>UPPER(B5184)</f>
        <v/>
      </c>
      <c r="T5184" t="str">
        <f>IFERROR(IF(J5184&lt;&gt;"", INDEX($S$5:$S$1433, MATCH(J5184, $E$5:$E$1433, 0)),""),"")</f>
        <v/>
      </c>
      <c r="V5184" t="str">
        <f>IFERROR(IF(J5184&lt;&gt;"", INDEX($U$5:$U$1433, MATCH(J5184, $E$5:$E$1433, 0)),""),"")</f>
        <v/>
      </c>
    </row>
    <row r="5185">
      <c r="A5185" t="str">
        <f>IF(B5185&lt;&gt;"",A5184+1,"")</f>
        <v/>
      </c>
      <c r="F5185" t="str">
        <f>IFERROR(IF(VLOOKUP(E5185,J:J,1,0)=E5185,"X",""),"")</f>
        <v/>
      </c>
      <c r="G5185" t="str">
        <f>IF(J5185&lt;&gt;"", INDEX($C$5:$C$1433, MATCH(J5185, $E$5:$E$1433, 0)),"")</f>
        <v/>
      </c>
      <c r="H5185" t="str">
        <f>IF(J5185&lt;&gt;"", INDEX($D$5:$D$1433, MATCH(J5185, $E$5:$E$1433, 0)),"")</f>
        <v/>
      </c>
      <c r="I5185" t="str">
        <f>IFERROR(IF(J5185&lt;&gt;"", INDEX($B$5:$B$1433, MATCH(J5185, $E$5:$E$1433, 0)),""),"SAI")</f>
        <v/>
      </c>
      <c r="L5185" t="str">
        <f>IFERROR(IF($N$5="Sáng",IF(MID(K5185,2,7)-MID($L$2,2,7)&gt;0,"Trễ",""),IF(MID(K5185,2,7)-MID($Q$2,2,7)&gt;0,"Trễ","")),"")</f>
        <v/>
      </c>
      <c r="M5185" t="str">
        <f>IFERROR(IF($N$5="Sáng",MID(K5185,2,7)-MID($L$2,2,7),MID(K5185,2,7)-MID($Q$2,2,7)),"")</f>
        <v/>
      </c>
      <c r="Q5185" t="str">
        <f>IF(B5185&lt;&gt;"",IF(AND(P5185="",F5185=""),"Không phép ",""),"")</f>
        <v/>
      </c>
      <c r="R5185" t="str">
        <f>UPPER(B5185)</f>
        <v/>
      </c>
      <c r="T5185" t="str">
        <f>IFERROR(IF(J5185&lt;&gt;"", INDEX($S$5:$S$1433, MATCH(J5185, $E$5:$E$1433, 0)),""),"")</f>
        <v/>
      </c>
      <c r="V5185" t="str">
        <f>IFERROR(IF(J5185&lt;&gt;"", INDEX($U$5:$U$1433, MATCH(J5185, $E$5:$E$1433, 0)),""),"")</f>
        <v/>
      </c>
    </row>
    <row r="5186">
      <c r="A5186" t="str">
        <f>IF(B5186&lt;&gt;"",A5185+1,"")</f>
        <v/>
      </c>
      <c r="F5186" t="str">
        <f>IFERROR(IF(VLOOKUP(E5186,J:J,1,0)=E5186,"X",""),"")</f>
        <v/>
      </c>
      <c r="G5186" t="str">
        <f>IF(J5186&lt;&gt;"", INDEX($C$5:$C$1433, MATCH(J5186, $E$5:$E$1433, 0)),"")</f>
        <v/>
      </c>
      <c r="H5186" t="str">
        <f>IF(J5186&lt;&gt;"", INDEX($D$5:$D$1433, MATCH(J5186, $E$5:$E$1433, 0)),"")</f>
        <v/>
      </c>
      <c r="I5186" t="str">
        <f>IFERROR(IF(J5186&lt;&gt;"", INDEX($B$5:$B$1433, MATCH(J5186, $E$5:$E$1433, 0)),""),"SAI")</f>
        <v/>
      </c>
      <c r="L5186" t="str">
        <f>IFERROR(IF($N$5="Sáng",IF(MID(K5186,2,7)-MID($L$2,2,7)&gt;0,"Trễ",""),IF(MID(K5186,2,7)-MID($Q$2,2,7)&gt;0,"Trễ","")),"")</f>
        <v/>
      </c>
      <c r="M5186" t="str">
        <f>IFERROR(IF($N$5="Sáng",MID(K5186,2,7)-MID($L$2,2,7),MID(K5186,2,7)-MID($Q$2,2,7)),"")</f>
        <v/>
      </c>
      <c r="Q5186" t="str">
        <f>IF(B5186&lt;&gt;"",IF(AND(P5186="",F5186=""),"Không phép ",""),"")</f>
        <v/>
      </c>
      <c r="R5186" t="str">
        <f>UPPER(B5186)</f>
        <v/>
      </c>
      <c r="T5186" t="str">
        <f>IFERROR(IF(J5186&lt;&gt;"", INDEX($S$5:$S$1433, MATCH(J5186, $E$5:$E$1433, 0)),""),"")</f>
        <v/>
      </c>
      <c r="V5186" t="str">
        <f>IFERROR(IF(J5186&lt;&gt;"", INDEX($U$5:$U$1433, MATCH(J5186, $E$5:$E$1433, 0)),""),"")</f>
        <v/>
      </c>
    </row>
    <row r="5187">
      <c r="A5187" t="str">
        <f>IF(B5187&lt;&gt;"",A5186+1,"")</f>
        <v/>
      </c>
      <c r="F5187" t="str">
        <f>IFERROR(IF(VLOOKUP(E5187,J:J,1,0)=E5187,"X",""),"")</f>
        <v/>
      </c>
      <c r="G5187" t="str">
        <f>IF(J5187&lt;&gt;"", INDEX($C$5:$C$1433, MATCH(J5187, $E$5:$E$1433, 0)),"")</f>
        <v/>
      </c>
      <c r="H5187" t="str">
        <f>IF(J5187&lt;&gt;"", INDEX($D$5:$D$1433, MATCH(J5187, $E$5:$E$1433, 0)),"")</f>
        <v/>
      </c>
      <c r="I5187" t="str">
        <f>IFERROR(IF(J5187&lt;&gt;"", INDEX($B$5:$B$1433, MATCH(J5187, $E$5:$E$1433, 0)),""),"SAI")</f>
        <v/>
      </c>
      <c r="L5187" t="str">
        <f>IFERROR(IF($N$5="Sáng",IF(MID(K5187,2,7)-MID($L$2,2,7)&gt;0,"Trễ",""),IF(MID(K5187,2,7)-MID($Q$2,2,7)&gt;0,"Trễ","")),"")</f>
        <v/>
      </c>
      <c r="M5187" t="str">
        <f>IFERROR(IF($N$5="Sáng",MID(K5187,2,7)-MID($L$2,2,7),MID(K5187,2,7)-MID($Q$2,2,7)),"")</f>
        <v/>
      </c>
      <c r="Q5187" t="str">
        <f>IF(B5187&lt;&gt;"",IF(AND(P5187="",F5187=""),"Không phép ",""),"")</f>
        <v/>
      </c>
      <c r="R5187" t="str">
        <f>UPPER(B5187)</f>
        <v/>
      </c>
      <c r="T5187" t="str">
        <f>IFERROR(IF(J5187&lt;&gt;"", INDEX($S$5:$S$1433, MATCH(J5187, $E$5:$E$1433, 0)),""),"")</f>
        <v/>
      </c>
      <c r="V5187" t="str">
        <f>IFERROR(IF(J5187&lt;&gt;"", INDEX($U$5:$U$1433, MATCH(J5187, $E$5:$E$1433, 0)),""),"")</f>
        <v/>
      </c>
    </row>
    <row r="5188">
      <c r="A5188" t="str">
        <f>IF(B5188&lt;&gt;"",A5187+1,"")</f>
        <v/>
      </c>
      <c r="F5188" t="str">
        <f>IFERROR(IF(VLOOKUP(E5188,J:J,1,0)=E5188,"X",""),"")</f>
        <v/>
      </c>
      <c r="G5188" t="str">
        <f>IF(J5188&lt;&gt;"", INDEX($C$5:$C$1433, MATCH(J5188, $E$5:$E$1433, 0)),"")</f>
        <v/>
      </c>
      <c r="H5188" t="str">
        <f>IF(J5188&lt;&gt;"", INDEX($D$5:$D$1433, MATCH(J5188, $E$5:$E$1433, 0)),"")</f>
        <v/>
      </c>
      <c r="I5188" t="str">
        <f>IFERROR(IF(J5188&lt;&gt;"", INDEX($B$5:$B$1433, MATCH(J5188, $E$5:$E$1433, 0)),""),"SAI")</f>
        <v/>
      </c>
      <c r="L5188" t="str">
        <f>IFERROR(IF($N$5="Sáng",IF(MID(K5188,2,7)-MID($L$2,2,7)&gt;0,"Trễ",""),IF(MID(K5188,2,7)-MID($Q$2,2,7)&gt;0,"Trễ","")),"")</f>
        <v/>
      </c>
      <c r="M5188" t="str">
        <f>IFERROR(IF($N$5="Sáng",MID(K5188,2,7)-MID($L$2,2,7),MID(K5188,2,7)-MID($Q$2,2,7)),"")</f>
        <v/>
      </c>
      <c r="Q5188" t="str">
        <f>IF(B5188&lt;&gt;"",IF(AND(P5188="",F5188=""),"Không phép ",""),"")</f>
        <v/>
      </c>
      <c r="R5188" t="str">
        <f>UPPER(B5188)</f>
        <v/>
      </c>
      <c r="T5188" t="str">
        <f>IFERROR(IF(J5188&lt;&gt;"", INDEX($S$5:$S$1433, MATCH(J5188, $E$5:$E$1433, 0)),""),"")</f>
        <v/>
      </c>
      <c r="V5188" t="str">
        <f>IFERROR(IF(J5188&lt;&gt;"", INDEX($U$5:$U$1433, MATCH(J5188, $E$5:$E$1433, 0)),""),"")</f>
        <v/>
      </c>
    </row>
    <row r="5189">
      <c r="A5189" t="str">
        <f>IF(B5189&lt;&gt;"",A5188+1,"")</f>
        <v/>
      </c>
      <c r="F5189" t="str">
        <f>IFERROR(IF(VLOOKUP(E5189,J:J,1,0)=E5189,"X",""),"")</f>
        <v/>
      </c>
      <c r="G5189" t="str">
        <f>IF(J5189&lt;&gt;"", INDEX($C$5:$C$1433, MATCH(J5189, $E$5:$E$1433, 0)),"")</f>
        <v/>
      </c>
      <c r="H5189" t="str">
        <f>IF(J5189&lt;&gt;"", INDEX($D$5:$D$1433, MATCH(J5189, $E$5:$E$1433, 0)),"")</f>
        <v/>
      </c>
      <c r="I5189" t="str">
        <f>IFERROR(IF(J5189&lt;&gt;"", INDEX($B$5:$B$1433, MATCH(J5189, $E$5:$E$1433, 0)),""),"SAI")</f>
        <v/>
      </c>
      <c r="L5189" t="str">
        <f>IFERROR(IF($N$5="Sáng",IF(MID(K5189,2,7)-MID($L$2,2,7)&gt;0,"Trễ",""),IF(MID(K5189,2,7)-MID($Q$2,2,7)&gt;0,"Trễ","")),"")</f>
        <v/>
      </c>
      <c r="M5189" t="str">
        <f>IFERROR(IF($N$5="Sáng",MID(K5189,2,7)-MID($L$2,2,7),MID(K5189,2,7)-MID($Q$2,2,7)),"")</f>
        <v/>
      </c>
      <c r="Q5189" t="str">
        <f>IF(B5189&lt;&gt;"",IF(AND(P5189="",F5189=""),"Không phép ",""),"")</f>
        <v/>
      </c>
      <c r="R5189" t="str">
        <f>UPPER(B5189)</f>
        <v/>
      </c>
      <c r="T5189" t="str">
        <f>IFERROR(IF(J5189&lt;&gt;"", INDEX($S$5:$S$1433, MATCH(J5189, $E$5:$E$1433, 0)),""),"")</f>
        <v/>
      </c>
      <c r="V5189" t="str">
        <f>IFERROR(IF(J5189&lt;&gt;"", INDEX($U$5:$U$1433, MATCH(J5189, $E$5:$E$1433, 0)),""),"")</f>
        <v/>
      </c>
    </row>
    <row r="5190">
      <c r="A5190" t="str">
        <f>IF(B5190&lt;&gt;"",A5189+1,"")</f>
        <v/>
      </c>
      <c r="F5190" t="str">
        <f>IFERROR(IF(VLOOKUP(E5190,J:J,1,0)=E5190,"X",""),"")</f>
        <v/>
      </c>
      <c r="G5190" t="str">
        <f>IF(J5190&lt;&gt;"", INDEX($C$5:$C$1433, MATCH(J5190, $E$5:$E$1433, 0)),"")</f>
        <v/>
      </c>
      <c r="H5190" t="str">
        <f>IF(J5190&lt;&gt;"", INDEX($D$5:$D$1433, MATCH(J5190, $E$5:$E$1433, 0)),"")</f>
        <v/>
      </c>
      <c r="I5190" t="str">
        <f>IFERROR(IF(J5190&lt;&gt;"", INDEX($B$5:$B$1433, MATCH(J5190, $E$5:$E$1433, 0)),""),"SAI")</f>
        <v/>
      </c>
      <c r="L5190" t="str">
        <f>IFERROR(IF($N$5="Sáng",IF(MID(K5190,2,7)-MID($L$2,2,7)&gt;0,"Trễ",""),IF(MID(K5190,2,7)-MID($Q$2,2,7)&gt;0,"Trễ","")),"")</f>
        <v/>
      </c>
      <c r="M5190" t="str">
        <f>IFERROR(IF($N$5="Sáng",MID(K5190,2,7)-MID($L$2,2,7),MID(K5190,2,7)-MID($Q$2,2,7)),"")</f>
        <v/>
      </c>
      <c r="Q5190" t="str">
        <f>IF(B5190&lt;&gt;"",IF(AND(P5190="",F5190=""),"Không phép ",""),"")</f>
        <v/>
      </c>
      <c r="R5190" t="str">
        <f>UPPER(B5190)</f>
        <v/>
      </c>
      <c r="T5190" t="str">
        <f>IFERROR(IF(J5190&lt;&gt;"", INDEX($S$5:$S$1433, MATCH(J5190, $E$5:$E$1433, 0)),""),"")</f>
        <v/>
      </c>
      <c r="V5190" t="str">
        <f>IFERROR(IF(J5190&lt;&gt;"", INDEX($U$5:$U$1433, MATCH(J5190, $E$5:$E$1433, 0)),""),"")</f>
        <v/>
      </c>
    </row>
    <row r="5191">
      <c r="A5191" t="str">
        <f>IF(B5191&lt;&gt;"",A5190+1,"")</f>
        <v/>
      </c>
      <c r="F5191" t="str">
        <f>IFERROR(IF(VLOOKUP(E5191,J:J,1,0)=E5191,"X",""),"")</f>
        <v/>
      </c>
      <c r="G5191" t="str">
        <f>IF(J5191&lt;&gt;"", INDEX($C$5:$C$1433, MATCH(J5191, $E$5:$E$1433, 0)),"")</f>
        <v/>
      </c>
      <c r="H5191" t="str">
        <f>IF(J5191&lt;&gt;"", INDEX($D$5:$D$1433, MATCH(J5191, $E$5:$E$1433, 0)),"")</f>
        <v/>
      </c>
      <c r="I5191" t="str">
        <f>IFERROR(IF(J5191&lt;&gt;"", INDEX($B$5:$B$1433, MATCH(J5191, $E$5:$E$1433, 0)),""),"SAI")</f>
        <v/>
      </c>
      <c r="L5191" t="str">
        <f>IFERROR(IF($N$5="Sáng",IF(MID(K5191,2,7)-MID($L$2,2,7)&gt;0,"Trễ",""),IF(MID(K5191,2,7)-MID($Q$2,2,7)&gt;0,"Trễ","")),"")</f>
        <v/>
      </c>
      <c r="M5191" t="str">
        <f>IFERROR(IF($N$5="Sáng",MID(K5191,2,7)-MID($L$2,2,7),MID(K5191,2,7)-MID($Q$2,2,7)),"")</f>
        <v/>
      </c>
      <c r="Q5191" t="str">
        <f>IF(B5191&lt;&gt;"",IF(AND(P5191="",F5191=""),"Không phép ",""),"")</f>
        <v/>
      </c>
      <c r="R5191" t="str">
        <f>UPPER(B5191)</f>
        <v/>
      </c>
      <c r="T5191" t="str">
        <f>IFERROR(IF(J5191&lt;&gt;"", INDEX($S$5:$S$1433, MATCH(J5191, $E$5:$E$1433, 0)),""),"")</f>
        <v/>
      </c>
      <c r="V5191" t="str">
        <f>IFERROR(IF(J5191&lt;&gt;"", INDEX($U$5:$U$1433, MATCH(J5191, $E$5:$E$1433, 0)),""),"")</f>
        <v/>
      </c>
    </row>
    <row r="5192">
      <c r="A5192" t="str">
        <f>IF(B5192&lt;&gt;"",A5191+1,"")</f>
        <v/>
      </c>
      <c r="F5192" t="str">
        <f>IFERROR(IF(VLOOKUP(E5192,J:J,1,0)=E5192,"X",""),"")</f>
        <v/>
      </c>
      <c r="G5192" t="str">
        <f>IF(J5192&lt;&gt;"", INDEX($C$5:$C$1433, MATCH(J5192, $E$5:$E$1433, 0)),"")</f>
        <v/>
      </c>
      <c r="H5192" t="str">
        <f>IF(J5192&lt;&gt;"", INDEX($D$5:$D$1433, MATCH(J5192, $E$5:$E$1433, 0)),"")</f>
        <v/>
      </c>
      <c r="I5192" t="str">
        <f>IFERROR(IF(J5192&lt;&gt;"", INDEX($B$5:$B$1433, MATCH(J5192, $E$5:$E$1433, 0)),""),"SAI")</f>
        <v/>
      </c>
      <c r="L5192" t="str">
        <f>IFERROR(IF($N$5="Sáng",IF(MID(K5192,2,7)-MID($L$2,2,7)&gt;0,"Trễ",""),IF(MID(K5192,2,7)-MID($Q$2,2,7)&gt;0,"Trễ","")),"")</f>
        <v/>
      </c>
      <c r="M5192" t="str">
        <f>IFERROR(IF($N$5="Sáng",MID(K5192,2,7)-MID($L$2,2,7),MID(K5192,2,7)-MID($Q$2,2,7)),"")</f>
        <v/>
      </c>
      <c r="Q5192" t="str">
        <f>IF(B5192&lt;&gt;"",IF(AND(P5192="",F5192=""),"Không phép ",""),"")</f>
        <v/>
      </c>
      <c r="R5192" t="str">
        <f>UPPER(B5192)</f>
        <v/>
      </c>
      <c r="T5192" t="str">
        <f>IFERROR(IF(J5192&lt;&gt;"", INDEX($S$5:$S$1433, MATCH(J5192, $E$5:$E$1433, 0)),""),"")</f>
        <v/>
      </c>
      <c r="V5192" t="str">
        <f>IFERROR(IF(J5192&lt;&gt;"", INDEX($U$5:$U$1433, MATCH(J5192, $E$5:$E$1433, 0)),""),"")</f>
        <v/>
      </c>
    </row>
    <row r="5193">
      <c r="A5193" t="str">
        <f>IF(B5193&lt;&gt;"",A5192+1,"")</f>
        <v/>
      </c>
      <c r="F5193" t="str">
        <f>IFERROR(IF(VLOOKUP(E5193,J:J,1,0)=E5193,"X",""),"")</f>
        <v/>
      </c>
      <c r="G5193" t="str">
        <f>IF(J5193&lt;&gt;"", INDEX($C$5:$C$1433, MATCH(J5193, $E$5:$E$1433, 0)),"")</f>
        <v/>
      </c>
      <c r="H5193" t="str">
        <f>IF(J5193&lt;&gt;"", INDEX($D$5:$D$1433, MATCH(J5193, $E$5:$E$1433, 0)),"")</f>
        <v/>
      </c>
      <c r="I5193" t="str">
        <f>IFERROR(IF(J5193&lt;&gt;"", INDEX($B$5:$B$1433, MATCH(J5193, $E$5:$E$1433, 0)),""),"SAI")</f>
        <v/>
      </c>
      <c r="L5193" t="str">
        <f>IFERROR(IF($N$5="Sáng",IF(MID(K5193,2,7)-MID($L$2,2,7)&gt;0,"Trễ",""),IF(MID(K5193,2,7)-MID($Q$2,2,7)&gt;0,"Trễ","")),"")</f>
        <v/>
      </c>
      <c r="M5193" t="str">
        <f>IFERROR(IF($N$5="Sáng",MID(K5193,2,7)-MID($L$2,2,7),MID(K5193,2,7)-MID($Q$2,2,7)),"")</f>
        <v/>
      </c>
      <c r="Q5193" t="str">
        <f>IF(B5193&lt;&gt;"",IF(AND(P5193="",F5193=""),"Không phép ",""),"")</f>
        <v/>
      </c>
      <c r="R5193" t="str">
        <f>UPPER(B5193)</f>
        <v/>
      </c>
      <c r="T5193" t="str">
        <f>IFERROR(IF(J5193&lt;&gt;"", INDEX($S$5:$S$1433, MATCH(J5193, $E$5:$E$1433, 0)),""),"")</f>
        <v/>
      </c>
      <c r="V5193" t="str">
        <f>IFERROR(IF(J5193&lt;&gt;"", INDEX($U$5:$U$1433, MATCH(J5193, $E$5:$E$1433, 0)),""),"")</f>
        <v/>
      </c>
    </row>
    <row r="5194">
      <c r="A5194" t="str">
        <f>IF(B5194&lt;&gt;"",A5193+1,"")</f>
        <v/>
      </c>
      <c r="F5194" t="str">
        <f>IFERROR(IF(VLOOKUP(E5194,J:J,1,0)=E5194,"X",""),"")</f>
        <v/>
      </c>
      <c r="G5194" t="str">
        <f>IF(J5194&lt;&gt;"", INDEX($C$5:$C$1433, MATCH(J5194, $E$5:$E$1433, 0)),"")</f>
        <v/>
      </c>
      <c r="H5194" t="str">
        <f>IF(J5194&lt;&gt;"", INDEX($D$5:$D$1433, MATCH(J5194, $E$5:$E$1433, 0)),"")</f>
        <v/>
      </c>
      <c r="I5194" t="str">
        <f>IFERROR(IF(J5194&lt;&gt;"", INDEX($B$5:$B$1433, MATCH(J5194, $E$5:$E$1433, 0)),""),"SAI")</f>
        <v/>
      </c>
      <c r="L5194" t="str">
        <f>IFERROR(IF($N$5="Sáng",IF(MID(K5194,2,7)-MID($L$2,2,7)&gt;0,"Trễ",""),IF(MID(K5194,2,7)-MID($Q$2,2,7)&gt;0,"Trễ","")),"")</f>
        <v/>
      </c>
      <c r="M5194" t="str">
        <f>IFERROR(IF($N$5="Sáng",MID(K5194,2,7)-MID($L$2,2,7),MID(K5194,2,7)-MID($Q$2,2,7)),"")</f>
        <v/>
      </c>
      <c r="Q5194" t="str">
        <f>IF(B5194&lt;&gt;"",IF(AND(P5194="",F5194=""),"Không phép ",""),"")</f>
        <v/>
      </c>
      <c r="R5194" t="str">
        <f>UPPER(B5194)</f>
        <v/>
      </c>
      <c r="T5194" t="str">
        <f>IFERROR(IF(J5194&lt;&gt;"", INDEX($S$5:$S$1433, MATCH(J5194, $E$5:$E$1433, 0)),""),"")</f>
        <v/>
      </c>
      <c r="V5194" t="str">
        <f>IFERROR(IF(J5194&lt;&gt;"", INDEX($U$5:$U$1433, MATCH(J5194, $E$5:$E$1433, 0)),""),"")</f>
        <v/>
      </c>
    </row>
    <row r="5195">
      <c r="A5195" t="str">
        <f>IF(B5195&lt;&gt;"",A5194+1,"")</f>
        <v/>
      </c>
      <c r="F5195" t="str">
        <f>IFERROR(IF(VLOOKUP(E5195,J:J,1,0)=E5195,"X",""),"")</f>
        <v/>
      </c>
      <c r="G5195" t="str">
        <f>IF(J5195&lt;&gt;"", INDEX($C$5:$C$1433, MATCH(J5195, $E$5:$E$1433, 0)),"")</f>
        <v/>
      </c>
      <c r="H5195" t="str">
        <f>IF(J5195&lt;&gt;"", INDEX($D$5:$D$1433, MATCH(J5195, $E$5:$E$1433, 0)),"")</f>
        <v/>
      </c>
      <c r="I5195" t="str">
        <f>IFERROR(IF(J5195&lt;&gt;"", INDEX($B$5:$B$1433, MATCH(J5195, $E$5:$E$1433, 0)),""),"SAI")</f>
        <v/>
      </c>
      <c r="L5195" t="str">
        <f>IFERROR(IF($N$5="Sáng",IF(MID(K5195,2,7)-MID($L$2,2,7)&gt;0,"Trễ",""),IF(MID(K5195,2,7)-MID($Q$2,2,7)&gt;0,"Trễ","")),"")</f>
        <v/>
      </c>
      <c r="M5195" t="str">
        <f>IFERROR(IF($N$5="Sáng",MID(K5195,2,7)-MID($L$2,2,7),MID(K5195,2,7)-MID($Q$2,2,7)),"")</f>
        <v/>
      </c>
      <c r="Q5195" t="str">
        <f>IF(B5195&lt;&gt;"",IF(AND(P5195="",F5195=""),"Không phép ",""),"")</f>
        <v/>
      </c>
      <c r="R5195" t="str">
        <f>UPPER(B5195)</f>
        <v/>
      </c>
      <c r="T5195" t="str">
        <f>IFERROR(IF(J5195&lt;&gt;"", INDEX($S$5:$S$1433, MATCH(J5195, $E$5:$E$1433, 0)),""),"")</f>
        <v/>
      </c>
      <c r="V5195" t="str">
        <f>IFERROR(IF(J5195&lt;&gt;"", INDEX($U$5:$U$1433, MATCH(J5195, $E$5:$E$1433, 0)),""),"")</f>
        <v/>
      </c>
    </row>
    <row r="5196">
      <c r="A5196" t="str">
        <f>IF(B5196&lt;&gt;"",A5195+1,"")</f>
        <v/>
      </c>
      <c r="F5196" t="str">
        <f>IFERROR(IF(VLOOKUP(E5196,J:J,1,0)=E5196,"X",""),"")</f>
        <v/>
      </c>
      <c r="G5196" t="str">
        <f>IF(J5196&lt;&gt;"", INDEX($C$5:$C$1433, MATCH(J5196, $E$5:$E$1433, 0)),"")</f>
        <v/>
      </c>
      <c r="H5196" t="str">
        <f>IF(J5196&lt;&gt;"", INDEX($D$5:$D$1433, MATCH(J5196, $E$5:$E$1433, 0)),"")</f>
        <v/>
      </c>
      <c r="I5196" t="str">
        <f>IFERROR(IF(J5196&lt;&gt;"", INDEX($B$5:$B$1433, MATCH(J5196, $E$5:$E$1433, 0)),""),"SAI")</f>
        <v/>
      </c>
      <c r="L5196" t="str">
        <f>IFERROR(IF($N$5="Sáng",IF(MID(K5196,2,7)-MID($L$2,2,7)&gt;0,"Trễ",""),IF(MID(K5196,2,7)-MID($Q$2,2,7)&gt;0,"Trễ","")),"")</f>
        <v/>
      </c>
      <c r="M5196" t="str">
        <f>IFERROR(IF($N$5="Sáng",MID(K5196,2,7)-MID($L$2,2,7),MID(K5196,2,7)-MID($Q$2,2,7)),"")</f>
        <v/>
      </c>
      <c r="Q5196" t="str">
        <f>IF(B5196&lt;&gt;"",IF(AND(P5196="",F5196=""),"Không phép ",""),"")</f>
        <v/>
      </c>
      <c r="R5196" t="str">
        <f>UPPER(B5196)</f>
        <v/>
      </c>
      <c r="T5196" t="str">
        <f>IFERROR(IF(J5196&lt;&gt;"", INDEX($S$5:$S$1433, MATCH(J5196, $E$5:$E$1433, 0)),""),"")</f>
        <v/>
      </c>
      <c r="V5196" t="str">
        <f>IFERROR(IF(J5196&lt;&gt;"", INDEX($U$5:$U$1433, MATCH(J5196, $E$5:$E$1433, 0)),""),"")</f>
        <v/>
      </c>
    </row>
    <row r="5197">
      <c r="A5197" t="str">
        <f>IF(B5197&lt;&gt;"",A5196+1,"")</f>
        <v/>
      </c>
      <c r="F5197" t="str">
        <f>IFERROR(IF(VLOOKUP(E5197,J:J,1,0)=E5197,"X",""),"")</f>
        <v/>
      </c>
      <c r="G5197" t="str">
        <f>IF(J5197&lt;&gt;"", INDEX($C$5:$C$1433, MATCH(J5197, $E$5:$E$1433, 0)),"")</f>
        <v/>
      </c>
      <c r="H5197" t="str">
        <f>IF(J5197&lt;&gt;"", INDEX($D$5:$D$1433, MATCH(J5197, $E$5:$E$1433, 0)),"")</f>
        <v/>
      </c>
      <c r="I5197" t="str">
        <f>IFERROR(IF(J5197&lt;&gt;"", INDEX($B$5:$B$1433, MATCH(J5197, $E$5:$E$1433, 0)),""),"SAI")</f>
        <v/>
      </c>
      <c r="L5197" t="str">
        <f>IFERROR(IF($N$5="Sáng",IF(MID(K5197,2,7)-MID($L$2,2,7)&gt;0,"Trễ",""),IF(MID(K5197,2,7)-MID($Q$2,2,7)&gt;0,"Trễ","")),"")</f>
        <v/>
      </c>
      <c r="M5197" t="str">
        <f>IFERROR(IF($N$5="Sáng",MID(K5197,2,7)-MID($L$2,2,7),MID(K5197,2,7)-MID($Q$2,2,7)),"")</f>
        <v/>
      </c>
      <c r="Q5197" t="str">
        <f>IF(B5197&lt;&gt;"",IF(AND(P5197="",F5197=""),"Không phép ",""),"")</f>
        <v/>
      </c>
      <c r="R5197" t="str">
        <f>UPPER(B5197)</f>
        <v/>
      </c>
      <c r="T5197" t="str">
        <f>IFERROR(IF(J5197&lt;&gt;"", INDEX($S$5:$S$1433, MATCH(J5197, $E$5:$E$1433, 0)),""),"")</f>
        <v/>
      </c>
      <c r="V5197" t="str">
        <f>IFERROR(IF(J5197&lt;&gt;"", INDEX($U$5:$U$1433, MATCH(J5197, $E$5:$E$1433, 0)),""),"")</f>
        <v/>
      </c>
    </row>
    <row r="5198">
      <c r="A5198" t="str">
        <f>IF(B5198&lt;&gt;"",A5197+1,"")</f>
        <v/>
      </c>
      <c r="F5198" t="str">
        <f>IFERROR(IF(VLOOKUP(E5198,J:J,1,0)=E5198,"X",""),"")</f>
        <v/>
      </c>
      <c r="G5198" t="str">
        <f>IF(J5198&lt;&gt;"", INDEX($C$5:$C$1433, MATCH(J5198, $E$5:$E$1433, 0)),"")</f>
        <v/>
      </c>
      <c r="H5198" t="str">
        <f>IF(J5198&lt;&gt;"", INDEX($D$5:$D$1433, MATCH(J5198, $E$5:$E$1433, 0)),"")</f>
        <v/>
      </c>
      <c r="I5198" t="str">
        <f>IFERROR(IF(J5198&lt;&gt;"", INDEX($B$5:$B$1433, MATCH(J5198, $E$5:$E$1433, 0)),""),"SAI")</f>
        <v/>
      </c>
      <c r="L5198" t="str">
        <f>IFERROR(IF($N$5="Sáng",IF(MID(K5198,2,7)-MID($L$2,2,7)&gt;0,"Trễ",""),IF(MID(K5198,2,7)-MID($Q$2,2,7)&gt;0,"Trễ","")),"")</f>
        <v/>
      </c>
      <c r="M5198" t="str">
        <f>IFERROR(IF($N$5="Sáng",MID(K5198,2,7)-MID($L$2,2,7),MID(K5198,2,7)-MID($Q$2,2,7)),"")</f>
        <v/>
      </c>
      <c r="Q5198" t="str">
        <f>IF(B5198&lt;&gt;"",IF(AND(P5198="",F5198=""),"Không phép ",""),"")</f>
        <v/>
      </c>
      <c r="R5198" t="str">
        <f>UPPER(B5198)</f>
        <v/>
      </c>
      <c r="T5198" t="str">
        <f>IFERROR(IF(J5198&lt;&gt;"", INDEX($S$5:$S$1433, MATCH(J5198, $E$5:$E$1433, 0)),""),"")</f>
        <v/>
      </c>
      <c r="V5198" t="str">
        <f>IFERROR(IF(J5198&lt;&gt;"", INDEX($U$5:$U$1433, MATCH(J5198, $E$5:$E$1433, 0)),""),"")</f>
        <v/>
      </c>
    </row>
    <row r="5199">
      <c r="A5199" t="str">
        <f>IF(B5199&lt;&gt;"",A5198+1,"")</f>
        <v/>
      </c>
      <c r="F5199" t="str">
        <f>IFERROR(IF(VLOOKUP(E5199,J:J,1,0)=E5199,"X",""),"")</f>
        <v/>
      </c>
      <c r="G5199" t="str">
        <f>IF(J5199&lt;&gt;"", INDEX($C$5:$C$1433, MATCH(J5199, $E$5:$E$1433, 0)),"")</f>
        <v/>
      </c>
      <c r="H5199" t="str">
        <f>IF(J5199&lt;&gt;"", INDEX($D$5:$D$1433, MATCH(J5199, $E$5:$E$1433, 0)),"")</f>
        <v/>
      </c>
      <c r="I5199" t="str">
        <f>IFERROR(IF(J5199&lt;&gt;"", INDEX($B$5:$B$1433, MATCH(J5199, $E$5:$E$1433, 0)),""),"SAI")</f>
        <v/>
      </c>
      <c r="L5199" t="str">
        <f>IFERROR(IF($N$5="Sáng",IF(MID(K5199,2,7)-MID($L$2,2,7)&gt;0,"Trễ",""),IF(MID(K5199,2,7)-MID($Q$2,2,7)&gt;0,"Trễ","")),"")</f>
        <v/>
      </c>
      <c r="M5199" t="str">
        <f>IFERROR(IF($N$5="Sáng",MID(K5199,2,7)-MID($L$2,2,7),MID(K5199,2,7)-MID($Q$2,2,7)),"")</f>
        <v/>
      </c>
      <c r="Q5199" t="str">
        <f>IF(B5199&lt;&gt;"",IF(AND(P5199="",F5199=""),"Không phép ",""),"")</f>
        <v/>
      </c>
      <c r="R5199" t="str">
        <f>UPPER(B5199)</f>
        <v/>
      </c>
      <c r="T5199" t="str">
        <f>IFERROR(IF(J5199&lt;&gt;"", INDEX($S$5:$S$1433, MATCH(J5199, $E$5:$E$1433, 0)),""),"")</f>
        <v/>
      </c>
      <c r="V5199" t="str">
        <f>IFERROR(IF(J5199&lt;&gt;"", INDEX($U$5:$U$1433, MATCH(J5199, $E$5:$E$1433, 0)),""),"")</f>
        <v/>
      </c>
    </row>
    <row r="5200">
      <c r="A5200" t="str">
        <f>IF(B5200&lt;&gt;"",A5199+1,"")</f>
        <v/>
      </c>
      <c r="F5200" t="str">
        <f>IFERROR(IF(VLOOKUP(E5200,J:J,1,0)=E5200,"X",""),"")</f>
        <v/>
      </c>
      <c r="G5200" t="str">
        <f>IF(J5200&lt;&gt;"", INDEX($C$5:$C$1433, MATCH(J5200, $E$5:$E$1433, 0)),"")</f>
        <v/>
      </c>
      <c r="H5200" t="str">
        <f>IF(J5200&lt;&gt;"", INDEX($D$5:$D$1433, MATCH(J5200, $E$5:$E$1433, 0)),"")</f>
        <v/>
      </c>
      <c r="I5200" t="str">
        <f>IFERROR(IF(J5200&lt;&gt;"", INDEX($B$5:$B$1433, MATCH(J5200, $E$5:$E$1433, 0)),""),"SAI")</f>
        <v/>
      </c>
      <c r="L5200" t="str">
        <f>IFERROR(IF($N$5="Sáng",IF(MID(K5200,2,7)-MID($L$2,2,7)&gt;0,"Trễ",""),IF(MID(K5200,2,7)-MID($Q$2,2,7)&gt;0,"Trễ","")),"")</f>
        <v/>
      </c>
      <c r="M5200" t="str">
        <f>IFERROR(IF($N$5="Sáng",MID(K5200,2,7)-MID($L$2,2,7),MID(K5200,2,7)-MID($Q$2,2,7)),"")</f>
        <v/>
      </c>
      <c r="Q5200" t="str">
        <f>IF(B5200&lt;&gt;"",IF(AND(P5200="",F5200=""),"Không phép ",""),"")</f>
        <v/>
      </c>
      <c r="R5200" t="str">
        <f>UPPER(B5200)</f>
        <v/>
      </c>
      <c r="T5200" t="str">
        <f>IFERROR(IF(J5200&lt;&gt;"", INDEX($S$5:$S$1433, MATCH(J5200, $E$5:$E$1433, 0)),""),"")</f>
        <v/>
      </c>
      <c r="V5200" t="str">
        <f>IFERROR(IF(J5200&lt;&gt;"", INDEX($U$5:$U$1433, MATCH(J5200, $E$5:$E$1433, 0)),""),"")</f>
        <v/>
      </c>
    </row>
    <row r="5201">
      <c r="A5201" t="str">
        <f>IF(B5201&lt;&gt;"",A5200+1,"")</f>
        <v/>
      </c>
      <c r="F5201" t="str">
        <f>IFERROR(IF(VLOOKUP(E5201,J:J,1,0)=E5201,"X",""),"")</f>
        <v/>
      </c>
      <c r="G5201" t="str">
        <f>IF(J5201&lt;&gt;"", INDEX($C$5:$C$1433, MATCH(J5201, $E$5:$E$1433, 0)),"")</f>
        <v/>
      </c>
      <c r="H5201" t="str">
        <f>IF(J5201&lt;&gt;"", INDEX($D$5:$D$1433, MATCH(J5201, $E$5:$E$1433, 0)),"")</f>
        <v/>
      </c>
      <c r="I5201" t="str">
        <f>IFERROR(IF(J5201&lt;&gt;"", INDEX($B$5:$B$1433, MATCH(J5201, $E$5:$E$1433, 0)),""),"SAI")</f>
        <v/>
      </c>
      <c r="L5201" t="str">
        <f>IFERROR(IF($N$5="Sáng",IF(MID(K5201,2,7)-MID($L$2,2,7)&gt;0,"Trễ",""),IF(MID(K5201,2,7)-MID($Q$2,2,7)&gt;0,"Trễ","")),"")</f>
        <v/>
      </c>
      <c r="M5201" t="str">
        <f>IFERROR(IF($N$5="Sáng",MID(K5201,2,7)-MID($L$2,2,7),MID(K5201,2,7)-MID($Q$2,2,7)),"")</f>
        <v/>
      </c>
      <c r="Q5201" t="str">
        <f>IF(B5201&lt;&gt;"",IF(AND(P5201="",F5201=""),"Không phép ",""),"")</f>
        <v/>
      </c>
      <c r="R5201" t="str">
        <f>UPPER(B5201)</f>
        <v/>
      </c>
      <c r="T5201" t="str">
        <f>IFERROR(IF(J5201&lt;&gt;"", INDEX($S$5:$S$1433, MATCH(J5201, $E$5:$E$1433, 0)),""),"")</f>
        <v/>
      </c>
      <c r="V5201" t="str">
        <f>IFERROR(IF(J5201&lt;&gt;"", INDEX($U$5:$U$1433, MATCH(J5201, $E$5:$E$1433, 0)),""),"")</f>
        <v/>
      </c>
    </row>
    <row r="5202">
      <c r="A5202" t="str">
        <f>IF(B5202&lt;&gt;"",A5201+1,"")</f>
        <v/>
      </c>
      <c r="F5202" t="str">
        <f>IFERROR(IF(VLOOKUP(E5202,J:J,1,0)=E5202,"X",""),"")</f>
        <v/>
      </c>
      <c r="G5202" t="str">
        <f>IF(J5202&lt;&gt;"", INDEX($C$5:$C$1433, MATCH(J5202, $E$5:$E$1433, 0)),"")</f>
        <v/>
      </c>
      <c r="H5202" t="str">
        <f>IF(J5202&lt;&gt;"", INDEX($D$5:$D$1433, MATCH(J5202, $E$5:$E$1433, 0)),"")</f>
        <v/>
      </c>
      <c r="I5202" t="str">
        <f>IFERROR(IF(J5202&lt;&gt;"", INDEX($B$5:$B$1433, MATCH(J5202, $E$5:$E$1433, 0)),""),"SAI")</f>
        <v/>
      </c>
      <c r="L5202" t="str">
        <f>IFERROR(IF($N$5="Sáng",IF(MID(K5202,2,7)-MID($L$2,2,7)&gt;0,"Trễ",""),IF(MID(K5202,2,7)-MID($Q$2,2,7)&gt;0,"Trễ","")),"")</f>
        <v/>
      </c>
      <c r="M5202" t="str">
        <f>IFERROR(IF($N$5="Sáng",MID(K5202,2,7)-MID($L$2,2,7),MID(K5202,2,7)-MID($Q$2,2,7)),"")</f>
        <v/>
      </c>
      <c r="Q5202" t="str">
        <f>IF(B5202&lt;&gt;"",IF(AND(P5202="",F5202=""),"Không phép ",""),"")</f>
        <v/>
      </c>
      <c r="R5202" t="str">
        <f>UPPER(B5202)</f>
        <v/>
      </c>
      <c r="T5202" t="str">
        <f>IFERROR(IF(J5202&lt;&gt;"", INDEX($S$5:$S$1433, MATCH(J5202, $E$5:$E$1433, 0)),""),"")</f>
        <v/>
      </c>
      <c r="V5202" t="str">
        <f>IFERROR(IF(J5202&lt;&gt;"", INDEX($U$5:$U$1433, MATCH(J5202, $E$5:$E$1433, 0)),""),"")</f>
        <v/>
      </c>
    </row>
    <row r="5203">
      <c r="A5203" t="str">
        <f>IF(B5203&lt;&gt;"",A5202+1,"")</f>
        <v/>
      </c>
      <c r="F5203" t="str">
        <f>IFERROR(IF(VLOOKUP(E5203,J:J,1,0)=E5203,"X",""),"")</f>
        <v/>
      </c>
      <c r="G5203" t="str">
        <f>IF(J5203&lt;&gt;"", INDEX($C$5:$C$1433, MATCH(J5203, $E$5:$E$1433, 0)),"")</f>
        <v/>
      </c>
      <c r="H5203" t="str">
        <f>IF(J5203&lt;&gt;"", INDEX($D$5:$D$1433, MATCH(J5203, $E$5:$E$1433, 0)),"")</f>
        <v/>
      </c>
      <c r="I5203" t="str">
        <f>IFERROR(IF(J5203&lt;&gt;"", INDEX($B$5:$B$1433, MATCH(J5203, $E$5:$E$1433, 0)),""),"SAI")</f>
        <v/>
      </c>
      <c r="L5203" t="str">
        <f>IFERROR(IF($N$5="Sáng",IF(MID(K5203,2,7)-MID($L$2,2,7)&gt;0,"Trễ",""),IF(MID(K5203,2,7)-MID($Q$2,2,7)&gt;0,"Trễ","")),"")</f>
        <v/>
      </c>
      <c r="M5203" t="str">
        <f>IFERROR(IF($N$5="Sáng",MID(K5203,2,7)-MID($L$2,2,7),MID(K5203,2,7)-MID($Q$2,2,7)),"")</f>
        <v/>
      </c>
      <c r="Q5203" t="str">
        <f>IF(B5203&lt;&gt;"",IF(AND(P5203="",F5203=""),"Không phép ",""),"")</f>
        <v/>
      </c>
      <c r="R5203" t="str">
        <f>UPPER(B5203)</f>
        <v/>
      </c>
      <c r="T5203" t="str">
        <f>IFERROR(IF(J5203&lt;&gt;"", INDEX($S$5:$S$1433, MATCH(J5203, $E$5:$E$1433, 0)),""),"")</f>
        <v/>
      </c>
      <c r="V5203" t="str">
        <f>IFERROR(IF(J5203&lt;&gt;"", INDEX($U$5:$U$1433, MATCH(J5203, $E$5:$E$1433, 0)),""),"")</f>
        <v/>
      </c>
    </row>
    <row r="5204">
      <c r="A5204" t="str">
        <f>IF(B5204&lt;&gt;"",A5203+1,"")</f>
        <v/>
      </c>
      <c r="F5204" t="str">
        <f>IFERROR(IF(VLOOKUP(E5204,J:J,1,0)=E5204,"X",""),"")</f>
        <v/>
      </c>
      <c r="G5204" t="str">
        <f>IF(J5204&lt;&gt;"", INDEX($C$5:$C$1433, MATCH(J5204, $E$5:$E$1433, 0)),"")</f>
        <v/>
      </c>
      <c r="H5204" t="str">
        <f>IF(J5204&lt;&gt;"", INDEX($D$5:$D$1433, MATCH(J5204, $E$5:$E$1433, 0)),"")</f>
        <v/>
      </c>
      <c r="I5204" t="str">
        <f>IFERROR(IF(J5204&lt;&gt;"", INDEX($B$5:$B$1433, MATCH(J5204, $E$5:$E$1433, 0)),""),"SAI")</f>
        <v/>
      </c>
      <c r="L5204" t="str">
        <f>IFERROR(IF($N$5="Sáng",IF(MID(K5204,2,7)-MID($L$2,2,7)&gt;0,"Trễ",""),IF(MID(K5204,2,7)-MID($Q$2,2,7)&gt;0,"Trễ","")),"")</f>
        <v/>
      </c>
      <c r="M5204" t="str">
        <f>IFERROR(IF($N$5="Sáng",MID(K5204,2,7)-MID($L$2,2,7),MID(K5204,2,7)-MID($Q$2,2,7)),"")</f>
        <v/>
      </c>
      <c r="Q5204" t="str">
        <f>IF(B5204&lt;&gt;"",IF(AND(P5204="",F5204=""),"Không phép ",""),"")</f>
        <v/>
      </c>
      <c r="R5204" t="str">
        <f>UPPER(B5204)</f>
        <v/>
      </c>
      <c r="T5204" t="str">
        <f>IFERROR(IF(J5204&lt;&gt;"", INDEX($S$5:$S$1433, MATCH(J5204, $E$5:$E$1433, 0)),""),"")</f>
        <v/>
      </c>
      <c r="V5204" t="str">
        <f>IFERROR(IF(J5204&lt;&gt;"", INDEX($U$5:$U$1433, MATCH(J5204, $E$5:$E$1433, 0)),""),"")</f>
        <v/>
      </c>
    </row>
    <row r="5205">
      <c r="A5205" t="str">
        <f>IF(B5205&lt;&gt;"",A5204+1,"")</f>
        <v/>
      </c>
      <c r="F5205" t="str">
        <f>IFERROR(IF(VLOOKUP(E5205,J:J,1,0)=E5205,"X",""),"")</f>
        <v/>
      </c>
      <c r="G5205" t="str">
        <f>IF(J5205&lt;&gt;"", INDEX($C$5:$C$1433, MATCH(J5205, $E$5:$E$1433, 0)),"")</f>
        <v/>
      </c>
      <c r="H5205" t="str">
        <f>IF(J5205&lt;&gt;"", INDEX($D$5:$D$1433, MATCH(J5205, $E$5:$E$1433, 0)),"")</f>
        <v/>
      </c>
      <c r="I5205" t="str">
        <f>IFERROR(IF(J5205&lt;&gt;"", INDEX($B$5:$B$1433, MATCH(J5205, $E$5:$E$1433, 0)),""),"SAI")</f>
        <v/>
      </c>
      <c r="L5205" t="str">
        <f>IFERROR(IF($N$5="Sáng",IF(MID(K5205,2,7)-MID($L$2,2,7)&gt;0,"Trễ",""),IF(MID(K5205,2,7)-MID($Q$2,2,7)&gt;0,"Trễ","")),"")</f>
        <v/>
      </c>
      <c r="M5205" t="str">
        <f>IFERROR(IF($N$5="Sáng",MID(K5205,2,7)-MID($L$2,2,7),MID(K5205,2,7)-MID($Q$2,2,7)),"")</f>
        <v/>
      </c>
      <c r="Q5205" t="str">
        <f>IF(B5205&lt;&gt;"",IF(AND(P5205="",F5205=""),"Không phép ",""),"")</f>
        <v/>
      </c>
      <c r="R5205" t="str">
        <f>UPPER(B5205)</f>
        <v/>
      </c>
      <c r="T5205" t="str">
        <f>IFERROR(IF(J5205&lt;&gt;"", INDEX($S$5:$S$1433, MATCH(J5205, $E$5:$E$1433, 0)),""),"")</f>
        <v/>
      </c>
      <c r="V5205" t="str">
        <f>IFERROR(IF(J5205&lt;&gt;"", INDEX($U$5:$U$1433, MATCH(J5205, $E$5:$E$1433, 0)),""),"")</f>
        <v/>
      </c>
    </row>
    <row r="5206">
      <c r="A5206" t="str">
        <f>IF(B5206&lt;&gt;"",A5205+1,"")</f>
        <v/>
      </c>
      <c r="F5206" t="str">
        <f>IFERROR(IF(VLOOKUP(E5206,J:J,1,0)=E5206,"X",""),"")</f>
        <v/>
      </c>
      <c r="G5206" t="str">
        <f>IF(J5206&lt;&gt;"", INDEX($C$5:$C$1433, MATCH(J5206, $E$5:$E$1433, 0)),"")</f>
        <v/>
      </c>
      <c r="H5206" t="str">
        <f>IF(J5206&lt;&gt;"", INDEX($D$5:$D$1433, MATCH(J5206, $E$5:$E$1433, 0)),"")</f>
        <v/>
      </c>
      <c r="I5206" t="str">
        <f>IFERROR(IF(J5206&lt;&gt;"", INDEX($B$5:$B$1433, MATCH(J5206, $E$5:$E$1433, 0)),""),"SAI")</f>
        <v/>
      </c>
      <c r="L5206" t="str">
        <f>IFERROR(IF($N$5="Sáng",IF(MID(K5206,2,7)-MID($L$2,2,7)&gt;0,"Trễ",""),IF(MID(K5206,2,7)-MID($Q$2,2,7)&gt;0,"Trễ","")),"")</f>
        <v/>
      </c>
      <c r="M5206" t="str">
        <f>IFERROR(IF($N$5="Sáng",MID(K5206,2,7)-MID($L$2,2,7),MID(K5206,2,7)-MID($Q$2,2,7)),"")</f>
        <v/>
      </c>
      <c r="Q5206" t="str">
        <f>IF(B5206&lt;&gt;"",IF(AND(P5206="",F5206=""),"Không phép ",""),"")</f>
        <v/>
      </c>
      <c r="R5206" t="str">
        <f>UPPER(B5206)</f>
        <v/>
      </c>
      <c r="T5206" t="str">
        <f>IFERROR(IF(J5206&lt;&gt;"", INDEX($S$5:$S$1433, MATCH(J5206, $E$5:$E$1433, 0)),""),"")</f>
        <v/>
      </c>
      <c r="V5206" t="str">
        <f>IFERROR(IF(J5206&lt;&gt;"", INDEX($U$5:$U$1433, MATCH(J5206, $E$5:$E$1433, 0)),""),"")</f>
        <v/>
      </c>
    </row>
    <row r="5207">
      <c r="A5207" t="str">
        <f>IF(B5207&lt;&gt;"",A5206+1,"")</f>
        <v/>
      </c>
      <c r="F5207" t="str">
        <f>IFERROR(IF(VLOOKUP(E5207,J:J,1,0)=E5207,"X",""),"")</f>
        <v/>
      </c>
      <c r="G5207" t="str">
        <f>IF(J5207&lt;&gt;"", INDEX($C$5:$C$1433, MATCH(J5207, $E$5:$E$1433, 0)),"")</f>
        <v/>
      </c>
      <c r="H5207" t="str">
        <f>IF(J5207&lt;&gt;"", INDEX($D$5:$D$1433, MATCH(J5207, $E$5:$E$1433, 0)),"")</f>
        <v/>
      </c>
      <c r="I5207" t="str">
        <f>IFERROR(IF(J5207&lt;&gt;"", INDEX($B$5:$B$1433, MATCH(J5207, $E$5:$E$1433, 0)),""),"SAI")</f>
        <v/>
      </c>
      <c r="L5207" t="str">
        <f>IFERROR(IF($N$5="Sáng",IF(MID(K5207,2,7)-MID($L$2,2,7)&gt;0,"Trễ",""),IF(MID(K5207,2,7)-MID($Q$2,2,7)&gt;0,"Trễ","")),"")</f>
        <v/>
      </c>
      <c r="M5207" t="str">
        <f>IFERROR(IF($N$5="Sáng",MID(K5207,2,7)-MID($L$2,2,7),MID(K5207,2,7)-MID($Q$2,2,7)),"")</f>
        <v/>
      </c>
      <c r="Q5207" t="str">
        <f>IF(B5207&lt;&gt;"",IF(AND(P5207="",F5207=""),"Không phép ",""),"")</f>
        <v/>
      </c>
      <c r="R5207" t="str">
        <f>UPPER(B5207)</f>
        <v/>
      </c>
      <c r="T5207" t="str">
        <f>IFERROR(IF(J5207&lt;&gt;"", INDEX($S$5:$S$1433, MATCH(J5207, $E$5:$E$1433, 0)),""),"")</f>
        <v/>
      </c>
      <c r="V5207" t="str">
        <f>IFERROR(IF(J5207&lt;&gt;"", INDEX($U$5:$U$1433, MATCH(J5207, $E$5:$E$1433, 0)),""),"")</f>
        <v/>
      </c>
    </row>
    <row r="5208">
      <c r="A5208" t="str">
        <f>IF(B5208&lt;&gt;"",A5207+1,"")</f>
        <v/>
      </c>
      <c r="F5208" t="str">
        <f>IFERROR(IF(VLOOKUP(E5208,J:J,1,0)=E5208,"X",""),"")</f>
        <v/>
      </c>
      <c r="G5208" t="str">
        <f>IF(J5208&lt;&gt;"", INDEX($C$5:$C$1433, MATCH(J5208, $E$5:$E$1433, 0)),"")</f>
        <v/>
      </c>
      <c r="H5208" t="str">
        <f>IF(J5208&lt;&gt;"", INDEX($D$5:$D$1433, MATCH(J5208, $E$5:$E$1433, 0)),"")</f>
        <v/>
      </c>
      <c r="I5208" t="str">
        <f>IFERROR(IF(J5208&lt;&gt;"", INDEX($B$5:$B$1433, MATCH(J5208, $E$5:$E$1433, 0)),""),"SAI")</f>
        <v/>
      </c>
      <c r="L5208" t="str">
        <f>IFERROR(IF($N$5="Sáng",IF(MID(K5208,2,7)-MID($L$2,2,7)&gt;0,"Trễ",""),IF(MID(K5208,2,7)-MID($Q$2,2,7)&gt;0,"Trễ","")),"")</f>
        <v/>
      </c>
      <c r="M5208" t="str">
        <f>IFERROR(IF($N$5="Sáng",MID(K5208,2,7)-MID($L$2,2,7),MID(K5208,2,7)-MID($Q$2,2,7)),"")</f>
        <v/>
      </c>
      <c r="Q5208" t="str">
        <f>IF(B5208&lt;&gt;"",IF(AND(P5208="",F5208=""),"Không phép ",""),"")</f>
        <v/>
      </c>
      <c r="R5208" t="str">
        <f>UPPER(B5208)</f>
        <v/>
      </c>
      <c r="T5208" t="str">
        <f>IFERROR(IF(J5208&lt;&gt;"", INDEX($S$5:$S$1433, MATCH(J5208, $E$5:$E$1433, 0)),""),"")</f>
        <v/>
      </c>
      <c r="V5208" t="str">
        <f>IFERROR(IF(J5208&lt;&gt;"", INDEX($U$5:$U$1433, MATCH(J5208, $E$5:$E$1433, 0)),""),"")</f>
        <v/>
      </c>
    </row>
    <row r="5209">
      <c r="A5209" t="str">
        <f>IF(B5209&lt;&gt;"",A5208+1,"")</f>
        <v/>
      </c>
      <c r="F5209" t="str">
        <f>IFERROR(IF(VLOOKUP(E5209,J:J,1,0)=E5209,"X",""),"")</f>
        <v/>
      </c>
      <c r="G5209" t="str">
        <f>IF(J5209&lt;&gt;"", INDEX($C$5:$C$1433, MATCH(J5209, $E$5:$E$1433, 0)),"")</f>
        <v/>
      </c>
      <c r="H5209" t="str">
        <f>IF(J5209&lt;&gt;"", INDEX($D$5:$D$1433, MATCH(J5209, $E$5:$E$1433, 0)),"")</f>
        <v/>
      </c>
      <c r="I5209" t="str">
        <f>IFERROR(IF(J5209&lt;&gt;"", INDEX($B$5:$B$1433, MATCH(J5209, $E$5:$E$1433, 0)),""),"SAI")</f>
        <v/>
      </c>
      <c r="L5209" t="str">
        <f>IFERROR(IF($N$5="Sáng",IF(MID(K5209,2,7)-MID($L$2,2,7)&gt;0,"Trễ",""),IF(MID(K5209,2,7)-MID($Q$2,2,7)&gt;0,"Trễ","")),"")</f>
        <v/>
      </c>
      <c r="M5209" t="str">
        <f>IFERROR(IF($N$5="Sáng",MID(K5209,2,7)-MID($L$2,2,7),MID(K5209,2,7)-MID($Q$2,2,7)),"")</f>
        <v/>
      </c>
      <c r="Q5209" t="str">
        <f>IF(B5209&lt;&gt;"",IF(AND(P5209="",F5209=""),"Không phép ",""),"")</f>
        <v/>
      </c>
      <c r="R5209" t="str">
        <f>UPPER(B5209)</f>
        <v/>
      </c>
      <c r="T5209" t="str">
        <f>IFERROR(IF(J5209&lt;&gt;"", INDEX($S$5:$S$1433, MATCH(J5209, $E$5:$E$1433, 0)),""),"")</f>
        <v/>
      </c>
      <c r="V5209" t="str">
        <f>IFERROR(IF(J5209&lt;&gt;"", INDEX($U$5:$U$1433, MATCH(J5209, $E$5:$E$1433, 0)),""),"")</f>
        <v/>
      </c>
    </row>
    <row r="5210">
      <c r="A5210" t="str">
        <f>IF(B5210&lt;&gt;"",A5209+1,"")</f>
        <v/>
      </c>
      <c r="F5210" t="str">
        <f>IFERROR(IF(VLOOKUP(E5210,J:J,1,0)=E5210,"X",""),"")</f>
        <v/>
      </c>
      <c r="G5210" t="str">
        <f>IF(J5210&lt;&gt;"", INDEX($C$5:$C$1433, MATCH(J5210, $E$5:$E$1433, 0)),"")</f>
        <v/>
      </c>
      <c r="H5210" t="str">
        <f>IF(J5210&lt;&gt;"", INDEX($D$5:$D$1433, MATCH(J5210, $E$5:$E$1433, 0)),"")</f>
        <v/>
      </c>
      <c r="I5210" t="str">
        <f>IFERROR(IF(J5210&lt;&gt;"", INDEX($B$5:$B$1433, MATCH(J5210, $E$5:$E$1433, 0)),""),"SAI")</f>
        <v/>
      </c>
      <c r="L5210" t="str">
        <f>IFERROR(IF($N$5="Sáng",IF(MID(K5210,2,7)-MID($L$2,2,7)&gt;0,"Trễ",""),IF(MID(K5210,2,7)-MID($Q$2,2,7)&gt;0,"Trễ","")),"")</f>
        <v/>
      </c>
      <c r="M5210" t="str">
        <f>IFERROR(IF($N$5="Sáng",MID(K5210,2,7)-MID($L$2,2,7),MID(K5210,2,7)-MID($Q$2,2,7)),"")</f>
        <v/>
      </c>
      <c r="Q5210" t="str">
        <f>IF(B5210&lt;&gt;"",IF(AND(P5210="",F5210=""),"Không phép ",""),"")</f>
        <v/>
      </c>
      <c r="R5210" t="str">
        <f>UPPER(B5210)</f>
        <v/>
      </c>
      <c r="T5210" t="str">
        <f>IFERROR(IF(J5210&lt;&gt;"", INDEX($S$5:$S$1433, MATCH(J5210, $E$5:$E$1433, 0)),""),"")</f>
        <v/>
      </c>
      <c r="V5210" t="str">
        <f>IFERROR(IF(J5210&lt;&gt;"", INDEX($U$5:$U$1433, MATCH(J5210, $E$5:$E$1433, 0)),""),"")</f>
        <v/>
      </c>
    </row>
    <row r="5211">
      <c r="A5211" t="str">
        <f>IF(B5211&lt;&gt;"",A5210+1,"")</f>
        <v/>
      </c>
      <c r="F5211" t="str">
        <f>IFERROR(IF(VLOOKUP(E5211,J:J,1,0)=E5211,"X",""),"")</f>
        <v/>
      </c>
      <c r="G5211" t="str">
        <f>IF(J5211&lt;&gt;"", INDEX($C$5:$C$1433, MATCH(J5211, $E$5:$E$1433, 0)),"")</f>
        <v/>
      </c>
      <c r="H5211" t="str">
        <f>IF(J5211&lt;&gt;"", INDEX($D$5:$D$1433, MATCH(J5211, $E$5:$E$1433, 0)),"")</f>
        <v/>
      </c>
      <c r="I5211" t="str">
        <f>IFERROR(IF(J5211&lt;&gt;"", INDEX($B$5:$B$1433, MATCH(J5211, $E$5:$E$1433, 0)),""),"SAI")</f>
        <v/>
      </c>
      <c r="L5211" t="str">
        <f>IFERROR(IF($N$5="Sáng",IF(MID(K5211,2,7)-MID($L$2,2,7)&gt;0,"Trễ",""),IF(MID(K5211,2,7)-MID($Q$2,2,7)&gt;0,"Trễ","")),"")</f>
        <v/>
      </c>
      <c r="M5211" t="str">
        <f>IFERROR(IF($N$5="Sáng",MID(K5211,2,7)-MID($L$2,2,7),MID(K5211,2,7)-MID($Q$2,2,7)),"")</f>
        <v/>
      </c>
      <c r="Q5211" t="str">
        <f>IF(B5211&lt;&gt;"",IF(AND(P5211="",F5211=""),"Không phép ",""),"")</f>
        <v/>
      </c>
      <c r="R5211" t="str">
        <f>UPPER(B5211)</f>
        <v/>
      </c>
      <c r="T5211" t="str">
        <f>IFERROR(IF(J5211&lt;&gt;"", INDEX($S$5:$S$1433, MATCH(J5211, $E$5:$E$1433, 0)),""),"")</f>
        <v/>
      </c>
      <c r="V5211" t="str">
        <f>IFERROR(IF(J5211&lt;&gt;"", INDEX($U$5:$U$1433, MATCH(J5211, $E$5:$E$1433, 0)),""),"")</f>
        <v/>
      </c>
    </row>
    <row r="5212">
      <c r="A5212" t="str">
        <f>IF(B5212&lt;&gt;"",A5211+1,"")</f>
        <v/>
      </c>
      <c r="F5212" t="str">
        <f>IFERROR(IF(VLOOKUP(E5212,J:J,1,0)=E5212,"X",""),"")</f>
        <v/>
      </c>
      <c r="G5212" t="str">
        <f>IF(J5212&lt;&gt;"", INDEX($C$5:$C$1433, MATCH(J5212, $E$5:$E$1433, 0)),"")</f>
        <v/>
      </c>
      <c r="H5212" t="str">
        <f>IF(J5212&lt;&gt;"", INDEX($D$5:$D$1433, MATCH(J5212, $E$5:$E$1433, 0)),"")</f>
        <v/>
      </c>
      <c r="I5212" t="str">
        <f>IFERROR(IF(J5212&lt;&gt;"", INDEX($B$5:$B$1433, MATCH(J5212, $E$5:$E$1433, 0)),""),"SAI")</f>
        <v/>
      </c>
      <c r="L5212" t="str">
        <f>IFERROR(IF($N$5="Sáng",IF(MID(K5212,2,7)-MID($L$2,2,7)&gt;0,"Trễ",""),IF(MID(K5212,2,7)-MID($Q$2,2,7)&gt;0,"Trễ","")),"")</f>
        <v/>
      </c>
      <c r="M5212" t="str">
        <f>IFERROR(IF($N$5="Sáng",MID(K5212,2,7)-MID($L$2,2,7),MID(K5212,2,7)-MID($Q$2,2,7)),"")</f>
        <v/>
      </c>
      <c r="Q5212" t="str">
        <f>IF(B5212&lt;&gt;"",IF(AND(P5212="",F5212=""),"Không phép ",""),"")</f>
        <v/>
      </c>
      <c r="R5212" t="str">
        <f>UPPER(B5212)</f>
        <v/>
      </c>
      <c r="T5212" t="str">
        <f>IFERROR(IF(J5212&lt;&gt;"", INDEX($S$5:$S$1433, MATCH(J5212, $E$5:$E$1433, 0)),""),"")</f>
        <v/>
      </c>
      <c r="V5212" t="str">
        <f>IFERROR(IF(J5212&lt;&gt;"", INDEX($U$5:$U$1433, MATCH(J5212, $E$5:$E$1433, 0)),""),"")</f>
        <v/>
      </c>
    </row>
    <row r="5213">
      <c r="A5213" t="str">
        <f>IF(B5213&lt;&gt;"",A5212+1,"")</f>
        <v/>
      </c>
      <c r="F5213" t="str">
        <f>IFERROR(IF(VLOOKUP(E5213,J:J,1,0)=E5213,"X",""),"")</f>
        <v/>
      </c>
      <c r="G5213" t="str">
        <f>IF(J5213&lt;&gt;"", INDEX($C$5:$C$1433, MATCH(J5213, $E$5:$E$1433, 0)),"")</f>
        <v/>
      </c>
      <c r="H5213" t="str">
        <f>IF(J5213&lt;&gt;"", INDEX($D$5:$D$1433, MATCH(J5213, $E$5:$E$1433, 0)),"")</f>
        <v/>
      </c>
      <c r="I5213" t="str">
        <f>IFERROR(IF(J5213&lt;&gt;"", INDEX($B$5:$B$1433, MATCH(J5213, $E$5:$E$1433, 0)),""),"SAI")</f>
        <v/>
      </c>
      <c r="L5213" t="str">
        <f>IFERROR(IF($N$5="Sáng",IF(MID(K5213,2,7)-MID($L$2,2,7)&gt;0,"Trễ",""),IF(MID(K5213,2,7)-MID($Q$2,2,7)&gt;0,"Trễ","")),"")</f>
        <v/>
      </c>
      <c r="M5213" t="str">
        <f>IFERROR(IF($N$5="Sáng",MID(K5213,2,7)-MID($L$2,2,7),MID(K5213,2,7)-MID($Q$2,2,7)),"")</f>
        <v/>
      </c>
      <c r="Q5213" t="str">
        <f>IF(B5213&lt;&gt;"",IF(AND(P5213="",F5213=""),"Không phép ",""),"")</f>
        <v/>
      </c>
      <c r="R5213" t="str">
        <f>UPPER(B5213)</f>
        <v/>
      </c>
      <c r="T5213" t="str">
        <f>IFERROR(IF(J5213&lt;&gt;"", INDEX($S$5:$S$1433, MATCH(J5213, $E$5:$E$1433, 0)),""),"")</f>
        <v/>
      </c>
      <c r="V5213" t="str">
        <f>IFERROR(IF(J5213&lt;&gt;"", INDEX($U$5:$U$1433, MATCH(J5213, $E$5:$E$1433, 0)),""),"")</f>
        <v/>
      </c>
    </row>
    <row r="5214">
      <c r="A5214" t="str">
        <f>IF(B5214&lt;&gt;"",A5213+1,"")</f>
        <v/>
      </c>
      <c r="F5214" t="str">
        <f>IFERROR(IF(VLOOKUP(E5214,J:J,1,0)=E5214,"X",""),"")</f>
        <v/>
      </c>
      <c r="G5214" t="str">
        <f>IF(J5214&lt;&gt;"", INDEX($C$5:$C$1433, MATCH(J5214, $E$5:$E$1433, 0)),"")</f>
        <v/>
      </c>
      <c r="H5214" t="str">
        <f>IF(J5214&lt;&gt;"", INDEX($D$5:$D$1433, MATCH(J5214, $E$5:$E$1433, 0)),"")</f>
        <v/>
      </c>
      <c r="I5214" t="str">
        <f>IFERROR(IF(J5214&lt;&gt;"", INDEX($B$5:$B$1433, MATCH(J5214, $E$5:$E$1433, 0)),""),"SAI")</f>
        <v/>
      </c>
      <c r="L5214" t="str">
        <f>IFERROR(IF($N$5="Sáng",IF(MID(K5214,2,7)-MID($L$2,2,7)&gt;0,"Trễ",""),IF(MID(K5214,2,7)-MID($Q$2,2,7)&gt;0,"Trễ","")),"")</f>
        <v/>
      </c>
      <c r="M5214" t="str">
        <f>IFERROR(IF($N$5="Sáng",MID(K5214,2,7)-MID($L$2,2,7),MID(K5214,2,7)-MID($Q$2,2,7)),"")</f>
        <v/>
      </c>
      <c r="Q5214" t="str">
        <f>IF(B5214&lt;&gt;"",IF(AND(P5214="",F5214=""),"Không phép ",""),"")</f>
        <v/>
      </c>
      <c r="R5214" t="str">
        <f>UPPER(B5214)</f>
        <v/>
      </c>
      <c r="T5214" t="str">
        <f>IFERROR(IF(J5214&lt;&gt;"", INDEX($S$5:$S$1433, MATCH(J5214, $E$5:$E$1433, 0)),""),"")</f>
        <v/>
      </c>
      <c r="V5214" t="str">
        <f>IFERROR(IF(J5214&lt;&gt;"", INDEX($U$5:$U$1433, MATCH(J5214, $E$5:$E$1433, 0)),""),"")</f>
        <v/>
      </c>
    </row>
    <row r="5215">
      <c r="A5215" t="str">
        <f>IF(B5215&lt;&gt;"",A5214+1,"")</f>
        <v/>
      </c>
      <c r="F5215" t="str">
        <f>IFERROR(IF(VLOOKUP(E5215,J:J,1,0)=E5215,"X",""),"")</f>
        <v/>
      </c>
      <c r="G5215" t="str">
        <f>IF(J5215&lt;&gt;"", INDEX($C$5:$C$1433, MATCH(J5215, $E$5:$E$1433, 0)),"")</f>
        <v/>
      </c>
      <c r="H5215" t="str">
        <f>IF(J5215&lt;&gt;"", INDEX($D$5:$D$1433, MATCH(J5215, $E$5:$E$1433, 0)),"")</f>
        <v/>
      </c>
      <c r="I5215" t="str">
        <f>IFERROR(IF(J5215&lt;&gt;"", INDEX($B$5:$B$1433, MATCH(J5215, $E$5:$E$1433, 0)),""),"SAI")</f>
        <v/>
      </c>
      <c r="L5215" t="str">
        <f>IFERROR(IF($N$5="Sáng",IF(MID(K5215,2,7)-MID($L$2,2,7)&gt;0,"Trễ",""),IF(MID(K5215,2,7)-MID($Q$2,2,7)&gt;0,"Trễ","")),"")</f>
        <v/>
      </c>
      <c r="M5215" t="str">
        <f>IFERROR(IF($N$5="Sáng",MID(K5215,2,7)-MID($L$2,2,7),MID(K5215,2,7)-MID($Q$2,2,7)),"")</f>
        <v/>
      </c>
      <c r="Q5215" t="str">
        <f>IF(B5215&lt;&gt;"",IF(AND(P5215="",F5215=""),"Không phép ",""),"")</f>
        <v/>
      </c>
      <c r="R5215" t="str">
        <f>UPPER(B5215)</f>
        <v/>
      </c>
      <c r="T5215" t="str">
        <f>IFERROR(IF(J5215&lt;&gt;"", INDEX($S$5:$S$1433, MATCH(J5215, $E$5:$E$1433, 0)),""),"")</f>
        <v/>
      </c>
      <c r="V5215" t="str">
        <f>IFERROR(IF(J5215&lt;&gt;"", INDEX($U$5:$U$1433, MATCH(J5215, $E$5:$E$1433, 0)),""),"")</f>
        <v/>
      </c>
    </row>
    <row r="5216">
      <c r="A5216" t="str">
        <f>IF(B5216&lt;&gt;"",A5215+1,"")</f>
        <v/>
      </c>
      <c r="F5216" t="str">
        <f>IFERROR(IF(VLOOKUP(E5216,J:J,1,0)=E5216,"X",""),"")</f>
        <v/>
      </c>
      <c r="G5216" t="str">
        <f>IF(J5216&lt;&gt;"", INDEX($C$5:$C$1433, MATCH(J5216, $E$5:$E$1433, 0)),"")</f>
        <v/>
      </c>
      <c r="H5216" t="str">
        <f>IF(J5216&lt;&gt;"", INDEX($D$5:$D$1433, MATCH(J5216, $E$5:$E$1433, 0)),"")</f>
        <v/>
      </c>
      <c r="I5216" t="str">
        <f>IFERROR(IF(J5216&lt;&gt;"", INDEX($B$5:$B$1433, MATCH(J5216, $E$5:$E$1433, 0)),""),"SAI")</f>
        <v/>
      </c>
      <c r="L5216" t="str">
        <f>IFERROR(IF($N$5="Sáng",IF(MID(K5216,2,7)-MID($L$2,2,7)&gt;0,"Trễ",""),IF(MID(K5216,2,7)-MID($Q$2,2,7)&gt;0,"Trễ","")),"")</f>
        <v/>
      </c>
      <c r="M5216" t="str">
        <f>IFERROR(IF($N$5="Sáng",MID(K5216,2,7)-MID($L$2,2,7),MID(K5216,2,7)-MID($Q$2,2,7)),"")</f>
        <v/>
      </c>
      <c r="Q5216" t="str">
        <f>IF(B5216&lt;&gt;"",IF(AND(P5216="",F5216=""),"Không phép ",""),"")</f>
        <v/>
      </c>
      <c r="R5216" t="str">
        <f>UPPER(B5216)</f>
        <v/>
      </c>
      <c r="T5216" t="str">
        <f>IFERROR(IF(J5216&lt;&gt;"", INDEX($S$5:$S$1433, MATCH(J5216, $E$5:$E$1433, 0)),""),"")</f>
        <v/>
      </c>
      <c r="V5216" t="str">
        <f>IFERROR(IF(J5216&lt;&gt;"", INDEX($U$5:$U$1433, MATCH(J5216, $E$5:$E$1433, 0)),""),"")</f>
        <v/>
      </c>
    </row>
    <row r="5217">
      <c r="A5217" t="str">
        <f>IF(B5217&lt;&gt;"",A5216+1,"")</f>
        <v/>
      </c>
      <c r="F5217" t="str">
        <f>IFERROR(IF(VLOOKUP(E5217,J:J,1,0)=E5217,"X",""),"")</f>
        <v/>
      </c>
      <c r="G5217" t="str">
        <f>IF(J5217&lt;&gt;"", INDEX($C$5:$C$1433, MATCH(J5217, $E$5:$E$1433, 0)),"")</f>
        <v/>
      </c>
      <c r="H5217" t="str">
        <f>IF(J5217&lt;&gt;"", INDEX($D$5:$D$1433, MATCH(J5217, $E$5:$E$1433, 0)),"")</f>
        <v/>
      </c>
      <c r="I5217" t="str">
        <f>IFERROR(IF(J5217&lt;&gt;"", INDEX($B$5:$B$1433, MATCH(J5217, $E$5:$E$1433, 0)),""),"SAI")</f>
        <v/>
      </c>
      <c r="L5217" t="str">
        <f>IFERROR(IF($N$5="Sáng",IF(MID(K5217,2,7)-MID($L$2,2,7)&gt;0,"Trễ",""),IF(MID(K5217,2,7)-MID($Q$2,2,7)&gt;0,"Trễ","")),"")</f>
        <v/>
      </c>
      <c r="M5217" t="str">
        <f>IFERROR(IF($N$5="Sáng",MID(K5217,2,7)-MID($L$2,2,7),MID(K5217,2,7)-MID($Q$2,2,7)),"")</f>
        <v/>
      </c>
      <c r="Q5217" t="str">
        <f>IF(B5217&lt;&gt;"",IF(AND(P5217="",F5217=""),"Không phép ",""),"")</f>
        <v/>
      </c>
      <c r="R5217" t="str">
        <f>UPPER(B5217)</f>
        <v/>
      </c>
      <c r="T5217" t="str">
        <f>IFERROR(IF(J5217&lt;&gt;"", INDEX($S$5:$S$1433, MATCH(J5217, $E$5:$E$1433, 0)),""),"")</f>
        <v/>
      </c>
      <c r="V5217" t="str">
        <f>IFERROR(IF(J5217&lt;&gt;"", INDEX($U$5:$U$1433, MATCH(J5217, $E$5:$E$1433, 0)),""),"")</f>
        <v/>
      </c>
    </row>
    <row r="5218">
      <c r="A5218" t="str">
        <f>IF(B5218&lt;&gt;"",A5217+1,"")</f>
        <v/>
      </c>
      <c r="F5218" t="str">
        <f>IFERROR(IF(VLOOKUP(E5218,J:J,1,0)=E5218,"X",""),"")</f>
        <v/>
      </c>
      <c r="G5218" t="str">
        <f>IF(J5218&lt;&gt;"", INDEX($C$5:$C$1433, MATCH(J5218, $E$5:$E$1433, 0)),"")</f>
        <v/>
      </c>
      <c r="H5218" t="str">
        <f>IF(J5218&lt;&gt;"", INDEX($D$5:$D$1433, MATCH(J5218, $E$5:$E$1433, 0)),"")</f>
        <v/>
      </c>
      <c r="I5218" t="str">
        <f>IFERROR(IF(J5218&lt;&gt;"", INDEX($B$5:$B$1433, MATCH(J5218, $E$5:$E$1433, 0)),""),"SAI")</f>
        <v/>
      </c>
      <c r="L5218" t="str">
        <f>IFERROR(IF($N$5="Sáng",IF(MID(K5218,2,7)-MID($L$2,2,7)&gt;0,"Trễ",""),IF(MID(K5218,2,7)-MID($Q$2,2,7)&gt;0,"Trễ","")),"")</f>
        <v/>
      </c>
      <c r="M5218" t="str">
        <f>IFERROR(IF($N$5="Sáng",MID(K5218,2,7)-MID($L$2,2,7),MID(K5218,2,7)-MID($Q$2,2,7)),"")</f>
        <v/>
      </c>
      <c r="Q5218" t="str">
        <f>IF(B5218&lt;&gt;"",IF(AND(P5218="",F5218=""),"Không phép ",""),"")</f>
        <v/>
      </c>
      <c r="R5218" t="str">
        <f>UPPER(B5218)</f>
        <v/>
      </c>
      <c r="T5218" t="str">
        <f>IFERROR(IF(J5218&lt;&gt;"", INDEX($S$5:$S$1433, MATCH(J5218, $E$5:$E$1433, 0)),""),"")</f>
        <v/>
      </c>
      <c r="V5218" t="str">
        <f>IFERROR(IF(J5218&lt;&gt;"", INDEX($U$5:$U$1433, MATCH(J5218, $E$5:$E$1433, 0)),""),"")</f>
        <v/>
      </c>
    </row>
    <row r="5219">
      <c r="A5219" t="str">
        <f>IF(B5219&lt;&gt;"",A5218+1,"")</f>
        <v/>
      </c>
      <c r="F5219" t="str">
        <f>IFERROR(IF(VLOOKUP(E5219,J:J,1,0)=E5219,"X",""),"")</f>
        <v/>
      </c>
      <c r="G5219" t="str">
        <f>IF(J5219&lt;&gt;"", INDEX($C$5:$C$1433, MATCH(J5219, $E$5:$E$1433, 0)),"")</f>
        <v/>
      </c>
      <c r="H5219" t="str">
        <f>IF(J5219&lt;&gt;"", INDEX($D$5:$D$1433, MATCH(J5219, $E$5:$E$1433, 0)),"")</f>
        <v/>
      </c>
      <c r="I5219" t="str">
        <f>IFERROR(IF(J5219&lt;&gt;"", INDEX($B$5:$B$1433, MATCH(J5219, $E$5:$E$1433, 0)),""),"SAI")</f>
        <v/>
      </c>
      <c r="L5219" t="str">
        <f>IFERROR(IF($N$5="Sáng",IF(MID(K5219,2,7)-MID($L$2,2,7)&gt;0,"Trễ",""),IF(MID(K5219,2,7)-MID($Q$2,2,7)&gt;0,"Trễ","")),"")</f>
        <v/>
      </c>
      <c r="M5219" t="str">
        <f>IFERROR(IF($N$5="Sáng",MID(K5219,2,7)-MID($L$2,2,7),MID(K5219,2,7)-MID($Q$2,2,7)),"")</f>
        <v/>
      </c>
      <c r="Q5219" t="str">
        <f>IF(B5219&lt;&gt;"",IF(AND(P5219="",F5219=""),"Không phép ",""),"")</f>
        <v/>
      </c>
      <c r="R5219" t="str">
        <f>UPPER(B5219)</f>
        <v/>
      </c>
      <c r="T5219" t="str">
        <f>IFERROR(IF(J5219&lt;&gt;"", INDEX($S$5:$S$1433, MATCH(J5219, $E$5:$E$1433, 0)),""),"")</f>
        <v/>
      </c>
      <c r="V5219" t="str">
        <f>IFERROR(IF(J5219&lt;&gt;"", INDEX($U$5:$U$1433, MATCH(J5219, $E$5:$E$1433, 0)),""),"")</f>
        <v/>
      </c>
    </row>
    <row r="5220">
      <c r="A5220" t="str">
        <f>IF(B5220&lt;&gt;"",A5219+1,"")</f>
        <v/>
      </c>
      <c r="F5220" t="str">
        <f>IFERROR(IF(VLOOKUP(E5220,J:J,1,0)=E5220,"X",""),"")</f>
        <v/>
      </c>
      <c r="G5220" t="str">
        <f>IF(J5220&lt;&gt;"", INDEX($C$5:$C$1433, MATCH(J5220, $E$5:$E$1433, 0)),"")</f>
        <v/>
      </c>
      <c r="H5220" t="str">
        <f>IF(J5220&lt;&gt;"", INDEX($D$5:$D$1433, MATCH(J5220, $E$5:$E$1433, 0)),"")</f>
        <v/>
      </c>
      <c r="I5220" t="str">
        <f>IFERROR(IF(J5220&lt;&gt;"", INDEX($B$5:$B$1433, MATCH(J5220, $E$5:$E$1433, 0)),""),"SAI")</f>
        <v/>
      </c>
      <c r="L5220" t="str">
        <f>IFERROR(IF($N$5="Sáng",IF(MID(K5220,2,7)-MID($L$2,2,7)&gt;0,"Trễ",""),IF(MID(K5220,2,7)-MID($Q$2,2,7)&gt;0,"Trễ","")),"")</f>
        <v/>
      </c>
      <c r="M5220" t="str">
        <f>IFERROR(IF($N$5="Sáng",MID(K5220,2,7)-MID($L$2,2,7),MID(K5220,2,7)-MID($Q$2,2,7)),"")</f>
        <v/>
      </c>
      <c r="Q5220" t="str">
        <f>IF(B5220&lt;&gt;"",IF(AND(P5220="",F5220=""),"Không phép ",""),"")</f>
        <v/>
      </c>
      <c r="R5220" t="str">
        <f>UPPER(B5220)</f>
        <v/>
      </c>
      <c r="T5220" t="str">
        <f>IFERROR(IF(J5220&lt;&gt;"", INDEX($S$5:$S$1433, MATCH(J5220, $E$5:$E$1433, 0)),""),"")</f>
        <v/>
      </c>
      <c r="V5220" t="str">
        <f>IFERROR(IF(J5220&lt;&gt;"", INDEX($U$5:$U$1433, MATCH(J5220, $E$5:$E$1433, 0)),""),"")</f>
        <v/>
      </c>
    </row>
    <row r="5221">
      <c r="A5221" t="str">
        <f>IF(B5221&lt;&gt;"",A5220+1,"")</f>
        <v/>
      </c>
      <c r="F5221" t="str">
        <f>IFERROR(IF(VLOOKUP(E5221,J:J,1,0)=E5221,"X",""),"")</f>
        <v/>
      </c>
      <c r="G5221" t="str">
        <f>IF(J5221&lt;&gt;"", INDEX($C$5:$C$1433, MATCH(J5221, $E$5:$E$1433, 0)),"")</f>
        <v/>
      </c>
      <c r="H5221" t="str">
        <f>IF(J5221&lt;&gt;"", INDEX($D$5:$D$1433, MATCH(J5221, $E$5:$E$1433, 0)),"")</f>
        <v/>
      </c>
      <c r="I5221" t="str">
        <f>IFERROR(IF(J5221&lt;&gt;"", INDEX($B$5:$B$1433, MATCH(J5221, $E$5:$E$1433, 0)),""),"SAI")</f>
        <v/>
      </c>
      <c r="L5221" t="str">
        <f>IFERROR(IF($N$5="Sáng",IF(MID(K5221,2,7)-MID($L$2,2,7)&gt;0,"Trễ",""),IF(MID(K5221,2,7)-MID($Q$2,2,7)&gt;0,"Trễ","")),"")</f>
        <v/>
      </c>
      <c r="M5221" t="str">
        <f>IFERROR(IF($N$5="Sáng",MID(K5221,2,7)-MID($L$2,2,7),MID(K5221,2,7)-MID($Q$2,2,7)),"")</f>
        <v/>
      </c>
      <c r="Q5221" t="str">
        <f>IF(B5221&lt;&gt;"",IF(AND(P5221="",F5221=""),"Không phép ",""),"")</f>
        <v/>
      </c>
      <c r="R5221" t="str">
        <f>UPPER(B5221)</f>
        <v/>
      </c>
      <c r="T5221" t="str">
        <f>IFERROR(IF(J5221&lt;&gt;"", INDEX($S$5:$S$1433, MATCH(J5221, $E$5:$E$1433, 0)),""),"")</f>
        <v/>
      </c>
      <c r="V5221" t="str">
        <f>IFERROR(IF(J5221&lt;&gt;"", INDEX($U$5:$U$1433, MATCH(J5221, $E$5:$E$1433, 0)),""),"")</f>
        <v/>
      </c>
    </row>
    <row r="5222">
      <c r="A5222" t="str">
        <f>IF(B5222&lt;&gt;"",A5221+1,"")</f>
        <v/>
      </c>
      <c r="F5222" t="str">
        <f>IFERROR(IF(VLOOKUP(E5222,J:J,1,0)=E5222,"X",""),"")</f>
        <v/>
      </c>
      <c r="G5222" t="str">
        <f>IF(J5222&lt;&gt;"", INDEX($C$5:$C$1433, MATCH(J5222, $E$5:$E$1433, 0)),"")</f>
        <v/>
      </c>
      <c r="H5222" t="str">
        <f>IF(J5222&lt;&gt;"", INDEX($D$5:$D$1433, MATCH(J5222, $E$5:$E$1433, 0)),"")</f>
        <v/>
      </c>
      <c r="I5222" t="str">
        <f>IFERROR(IF(J5222&lt;&gt;"", INDEX($B$5:$B$1433, MATCH(J5222, $E$5:$E$1433, 0)),""),"SAI")</f>
        <v/>
      </c>
      <c r="L5222" t="str">
        <f>IFERROR(IF($N$5="Sáng",IF(MID(K5222,2,7)-MID($L$2,2,7)&gt;0,"Trễ",""),IF(MID(K5222,2,7)-MID($Q$2,2,7)&gt;0,"Trễ","")),"")</f>
        <v/>
      </c>
      <c r="M5222" t="str">
        <f>IFERROR(IF($N$5="Sáng",MID(K5222,2,7)-MID($L$2,2,7),MID(K5222,2,7)-MID($Q$2,2,7)),"")</f>
        <v/>
      </c>
      <c r="Q5222" t="str">
        <f>IF(B5222&lt;&gt;"",IF(AND(P5222="",F5222=""),"Không phép ",""),"")</f>
        <v/>
      </c>
      <c r="R5222" t="str">
        <f>UPPER(B5222)</f>
        <v/>
      </c>
      <c r="T5222" t="str">
        <f>IFERROR(IF(J5222&lt;&gt;"", INDEX($S$5:$S$1433, MATCH(J5222, $E$5:$E$1433, 0)),""),"")</f>
        <v/>
      </c>
      <c r="V5222" t="str">
        <f>IFERROR(IF(J5222&lt;&gt;"", INDEX($U$5:$U$1433, MATCH(J5222, $E$5:$E$1433, 0)),""),"")</f>
        <v/>
      </c>
    </row>
    <row r="5223">
      <c r="A5223" t="str">
        <f>IF(B5223&lt;&gt;"",A5222+1,"")</f>
        <v/>
      </c>
      <c r="F5223" t="str">
        <f>IFERROR(IF(VLOOKUP(E5223,J:J,1,0)=E5223,"X",""),"")</f>
        <v/>
      </c>
      <c r="G5223" t="str">
        <f>IF(J5223&lt;&gt;"", INDEX($C$5:$C$1433, MATCH(J5223, $E$5:$E$1433, 0)),"")</f>
        <v/>
      </c>
      <c r="H5223" t="str">
        <f>IF(J5223&lt;&gt;"", INDEX($D$5:$D$1433, MATCH(J5223, $E$5:$E$1433, 0)),"")</f>
        <v/>
      </c>
      <c r="I5223" t="str">
        <f>IFERROR(IF(J5223&lt;&gt;"", INDEX($B$5:$B$1433, MATCH(J5223, $E$5:$E$1433, 0)),""),"SAI")</f>
        <v/>
      </c>
      <c r="L5223" t="str">
        <f>IFERROR(IF($N$5="Sáng",IF(MID(K5223,2,7)-MID($L$2,2,7)&gt;0,"Trễ",""),IF(MID(K5223,2,7)-MID($Q$2,2,7)&gt;0,"Trễ","")),"")</f>
        <v/>
      </c>
      <c r="M5223" t="str">
        <f>IFERROR(IF($N$5="Sáng",MID(K5223,2,7)-MID($L$2,2,7),MID(K5223,2,7)-MID($Q$2,2,7)),"")</f>
        <v/>
      </c>
      <c r="Q5223" t="str">
        <f>IF(B5223&lt;&gt;"",IF(AND(P5223="",F5223=""),"Không phép ",""),"")</f>
        <v/>
      </c>
      <c r="R5223" t="str">
        <f>UPPER(B5223)</f>
        <v/>
      </c>
      <c r="T5223" t="str">
        <f>IFERROR(IF(J5223&lt;&gt;"", INDEX($S$5:$S$1433, MATCH(J5223, $E$5:$E$1433, 0)),""),"")</f>
        <v/>
      </c>
      <c r="V5223" t="str">
        <f>IFERROR(IF(J5223&lt;&gt;"", INDEX($U$5:$U$1433, MATCH(J5223, $E$5:$E$1433, 0)),""),"")</f>
        <v/>
      </c>
    </row>
    <row r="5224">
      <c r="A5224" t="str">
        <f>IF(B5224&lt;&gt;"",A5223+1,"")</f>
        <v/>
      </c>
      <c r="F5224" t="str">
        <f>IFERROR(IF(VLOOKUP(E5224,J:J,1,0)=E5224,"X",""),"")</f>
        <v/>
      </c>
      <c r="G5224" t="str">
        <f>IF(J5224&lt;&gt;"", INDEX($C$5:$C$1433, MATCH(J5224, $E$5:$E$1433, 0)),"")</f>
        <v/>
      </c>
      <c r="H5224" t="str">
        <f>IF(J5224&lt;&gt;"", INDEX($D$5:$D$1433, MATCH(J5224, $E$5:$E$1433, 0)),"")</f>
        <v/>
      </c>
      <c r="I5224" t="str">
        <f>IFERROR(IF(J5224&lt;&gt;"", INDEX($B$5:$B$1433, MATCH(J5224, $E$5:$E$1433, 0)),""),"SAI")</f>
        <v/>
      </c>
      <c r="L5224" t="str">
        <f>IFERROR(IF($N$5="Sáng",IF(MID(K5224,2,7)-MID($L$2,2,7)&gt;0,"Trễ",""),IF(MID(K5224,2,7)-MID($Q$2,2,7)&gt;0,"Trễ","")),"")</f>
        <v/>
      </c>
      <c r="M5224" t="str">
        <f>IFERROR(IF($N$5="Sáng",MID(K5224,2,7)-MID($L$2,2,7),MID(K5224,2,7)-MID($Q$2,2,7)),"")</f>
        <v/>
      </c>
      <c r="Q5224" t="str">
        <f>IF(B5224&lt;&gt;"",IF(AND(P5224="",F5224=""),"Không phép ",""),"")</f>
        <v/>
      </c>
      <c r="R5224" t="str">
        <f>UPPER(B5224)</f>
        <v/>
      </c>
      <c r="T5224" t="str">
        <f>IFERROR(IF(J5224&lt;&gt;"", INDEX($S$5:$S$1433, MATCH(J5224, $E$5:$E$1433, 0)),""),"")</f>
        <v/>
      </c>
      <c r="V5224" t="str">
        <f>IFERROR(IF(J5224&lt;&gt;"", INDEX($U$5:$U$1433, MATCH(J5224, $E$5:$E$1433, 0)),""),"")</f>
        <v/>
      </c>
    </row>
    <row r="5225">
      <c r="A5225" t="str">
        <f>IF(B5225&lt;&gt;"",A5224+1,"")</f>
        <v/>
      </c>
      <c r="F5225" t="str">
        <f>IFERROR(IF(VLOOKUP(E5225,J:J,1,0)=E5225,"X",""),"")</f>
        <v/>
      </c>
      <c r="G5225" t="str">
        <f>IF(J5225&lt;&gt;"", INDEX($C$5:$C$1433, MATCH(J5225, $E$5:$E$1433, 0)),"")</f>
        <v/>
      </c>
      <c r="H5225" t="str">
        <f>IF(J5225&lt;&gt;"", INDEX($D$5:$D$1433, MATCH(J5225, $E$5:$E$1433, 0)),"")</f>
        <v/>
      </c>
      <c r="I5225" t="str">
        <f>IFERROR(IF(J5225&lt;&gt;"", INDEX($B$5:$B$1433, MATCH(J5225, $E$5:$E$1433, 0)),""),"SAI")</f>
        <v/>
      </c>
      <c r="L5225" t="str">
        <f>IFERROR(IF($N$5="Sáng",IF(MID(K5225,2,7)-MID($L$2,2,7)&gt;0,"Trễ",""),IF(MID(K5225,2,7)-MID($Q$2,2,7)&gt;0,"Trễ","")),"")</f>
        <v/>
      </c>
      <c r="M5225" t="str">
        <f>IFERROR(IF($N$5="Sáng",MID(K5225,2,7)-MID($L$2,2,7),MID(K5225,2,7)-MID($Q$2,2,7)),"")</f>
        <v/>
      </c>
      <c r="Q5225" t="str">
        <f>IF(B5225&lt;&gt;"",IF(AND(P5225="",F5225=""),"Không phép ",""),"")</f>
        <v/>
      </c>
      <c r="R5225" t="str">
        <f>UPPER(B5225)</f>
        <v/>
      </c>
      <c r="T5225" t="str">
        <f>IFERROR(IF(J5225&lt;&gt;"", INDEX($S$5:$S$1433, MATCH(J5225, $E$5:$E$1433, 0)),""),"")</f>
        <v/>
      </c>
      <c r="V5225" t="str">
        <f>IFERROR(IF(J5225&lt;&gt;"", INDEX($U$5:$U$1433, MATCH(J5225, $E$5:$E$1433, 0)),""),"")</f>
        <v/>
      </c>
    </row>
    <row r="5226">
      <c r="A5226" t="str">
        <f>IF(B5226&lt;&gt;"",A5225+1,"")</f>
        <v/>
      </c>
      <c r="F5226" t="str">
        <f>IFERROR(IF(VLOOKUP(E5226,J:J,1,0)=E5226,"X",""),"")</f>
        <v/>
      </c>
      <c r="G5226" t="str">
        <f>IF(J5226&lt;&gt;"", INDEX($C$5:$C$1433, MATCH(J5226, $E$5:$E$1433, 0)),"")</f>
        <v/>
      </c>
      <c r="H5226" t="str">
        <f>IF(J5226&lt;&gt;"", INDEX($D$5:$D$1433, MATCH(J5226, $E$5:$E$1433, 0)),"")</f>
        <v/>
      </c>
      <c r="I5226" t="str">
        <f>IFERROR(IF(J5226&lt;&gt;"", INDEX($B$5:$B$1433, MATCH(J5226, $E$5:$E$1433, 0)),""),"SAI")</f>
        <v/>
      </c>
      <c r="L5226" t="str">
        <f>IFERROR(IF($N$5="Sáng",IF(MID(K5226,2,7)-MID($L$2,2,7)&gt;0,"Trễ",""),IF(MID(K5226,2,7)-MID($Q$2,2,7)&gt;0,"Trễ","")),"")</f>
        <v/>
      </c>
      <c r="M5226" t="str">
        <f>IFERROR(IF($N$5="Sáng",MID(K5226,2,7)-MID($L$2,2,7),MID(K5226,2,7)-MID($Q$2,2,7)),"")</f>
        <v/>
      </c>
      <c r="Q5226" t="str">
        <f>IF(B5226&lt;&gt;"",IF(AND(P5226="",F5226=""),"Không phép ",""),"")</f>
        <v/>
      </c>
      <c r="R5226" t="str">
        <f>UPPER(B5226)</f>
        <v/>
      </c>
      <c r="T5226" t="str">
        <f>IFERROR(IF(J5226&lt;&gt;"", INDEX($S$5:$S$1433, MATCH(J5226, $E$5:$E$1433, 0)),""),"")</f>
        <v/>
      </c>
      <c r="V5226" t="str">
        <f>IFERROR(IF(J5226&lt;&gt;"", INDEX($U$5:$U$1433, MATCH(J5226, $E$5:$E$1433, 0)),""),"")</f>
        <v/>
      </c>
    </row>
    <row r="5227">
      <c r="A5227" t="str">
        <f>IF(B5227&lt;&gt;"",A5226+1,"")</f>
        <v/>
      </c>
      <c r="F5227" t="str">
        <f>IFERROR(IF(VLOOKUP(E5227,J:J,1,0)=E5227,"X",""),"")</f>
        <v/>
      </c>
      <c r="G5227" t="str">
        <f>IF(J5227&lt;&gt;"", INDEX($C$5:$C$1433, MATCH(J5227, $E$5:$E$1433, 0)),"")</f>
        <v/>
      </c>
      <c r="H5227" t="str">
        <f>IF(J5227&lt;&gt;"", INDEX($D$5:$D$1433, MATCH(J5227, $E$5:$E$1433, 0)),"")</f>
        <v/>
      </c>
      <c r="I5227" t="str">
        <f>IFERROR(IF(J5227&lt;&gt;"", INDEX($B$5:$B$1433, MATCH(J5227, $E$5:$E$1433, 0)),""),"SAI")</f>
        <v/>
      </c>
      <c r="L5227" t="str">
        <f>IFERROR(IF($N$5="Sáng",IF(MID(K5227,2,7)-MID($L$2,2,7)&gt;0,"Trễ",""),IF(MID(K5227,2,7)-MID($Q$2,2,7)&gt;0,"Trễ","")),"")</f>
        <v/>
      </c>
      <c r="M5227" t="str">
        <f>IFERROR(IF($N$5="Sáng",MID(K5227,2,7)-MID($L$2,2,7),MID(K5227,2,7)-MID($Q$2,2,7)),"")</f>
        <v/>
      </c>
      <c r="Q5227" t="str">
        <f>IF(B5227&lt;&gt;"",IF(AND(P5227="",F5227=""),"Không phép ",""),"")</f>
        <v/>
      </c>
      <c r="R5227" t="str">
        <f>UPPER(B5227)</f>
        <v/>
      </c>
      <c r="T5227" t="str">
        <f>IFERROR(IF(J5227&lt;&gt;"", INDEX($S$5:$S$1433, MATCH(J5227, $E$5:$E$1433, 0)),""),"")</f>
        <v/>
      </c>
      <c r="V5227" t="str">
        <f>IFERROR(IF(J5227&lt;&gt;"", INDEX($U$5:$U$1433, MATCH(J5227, $E$5:$E$1433, 0)),""),"")</f>
        <v/>
      </c>
    </row>
    <row r="5228">
      <c r="A5228" t="str">
        <f>IF(B5228&lt;&gt;"",A5227+1,"")</f>
        <v/>
      </c>
      <c r="F5228" t="str">
        <f>IFERROR(IF(VLOOKUP(E5228,J:J,1,0)=E5228,"X",""),"")</f>
        <v/>
      </c>
      <c r="G5228" t="str">
        <f>IF(J5228&lt;&gt;"", INDEX($C$5:$C$1433, MATCH(J5228, $E$5:$E$1433, 0)),"")</f>
        <v/>
      </c>
      <c r="H5228" t="str">
        <f>IF(J5228&lt;&gt;"", INDEX($D$5:$D$1433, MATCH(J5228, $E$5:$E$1433, 0)),"")</f>
        <v/>
      </c>
      <c r="I5228" t="str">
        <f>IFERROR(IF(J5228&lt;&gt;"", INDEX($B$5:$B$1433, MATCH(J5228, $E$5:$E$1433, 0)),""),"SAI")</f>
        <v/>
      </c>
      <c r="L5228" t="str">
        <f>IFERROR(IF($N$5="Sáng",IF(MID(K5228,2,7)-MID($L$2,2,7)&gt;0,"Trễ",""),IF(MID(K5228,2,7)-MID($Q$2,2,7)&gt;0,"Trễ","")),"")</f>
        <v/>
      </c>
      <c r="M5228" t="str">
        <f>IFERROR(IF($N$5="Sáng",MID(K5228,2,7)-MID($L$2,2,7),MID(K5228,2,7)-MID($Q$2,2,7)),"")</f>
        <v/>
      </c>
      <c r="Q5228" t="str">
        <f>IF(B5228&lt;&gt;"",IF(AND(P5228="",F5228=""),"Không phép ",""),"")</f>
        <v/>
      </c>
      <c r="R5228" t="str">
        <f>UPPER(B5228)</f>
        <v/>
      </c>
      <c r="T5228" t="str">
        <f>IFERROR(IF(J5228&lt;&gt;"", INDEX($S$5:$S$1433, MATCH(J5228, $E$5:$E$1433, 0)),""),"")</f>
        <v/>
      </c>
      <c r="V5228" t="str">
        <f>IFERROR(IF(J5228&lt;&gt;"", INDEX($U$5:$U$1433, MATCH(J5228, $E$5:$E$1433, 0)),""),"")</f>
        <v/>
      </c>
    </row>
    <row r="5229">
      <c r="A5229" t="str">
        <f>IF(B5229&lt;&gt;"",A5228+1,"")</f>
        <v/>
      </c>
      <c r="F5229" t="str">
        <f>IFERROR(IF(VLOOKUP(E5229,J:J,1,0)=E5229,"X",""),"")</f>
        <v/>
      </c>
      <c r="G5229" t="str">
        <f>IF(J5229&lt;&gt;"", INDEX($C$5:$C$1433, MATCH(J5229, $E$5:$E$1433, 0)),"")</f>
        <v/>
      </c>
      <c r="H5229" t="str">
        <f>IF(J5229&lt;&gt;"", INDEX($D$5:$D$1433, MATCH(J5229, $E$5:$E$1433, 0)),"")</f>
        <v/>
      </c>
      <c r="I5229" t="str">
        <f>IFERROR(IF(J5229&lt;&gt;"", INDEX($B$5:$B$1433, MATCH(J5229, $E$5:$E$1433, 0)),""),"SAI")</f>
        <v/>
      </c>
      <c r="L5229" t="str">
        <f>IFERROR(IF($N$5="Sáng",IF(MID(K5229,2,7)-MID($L$2,2,7)&gt;0,"Trễ",""),IF(MID(K5229,2,7)-MID($Q$2,2,7)&gt;0,"Trễ","")),"")</f>
        <v/>
      </c>
      <c r="M5229" t="str">
        <f>IFERROR(IF($N$5="Sáng",MID(K5229,2,7)-MID($L$2,2,7),MID(K5229,2,7)-MID($Q$2,2,7)),"")</f>
        <v/>
      </c>
      <c r="Q5229" t="str">
        <f>IF(B5229&lt;&gt;"",IF(AND(P5229="",F5229=""),"Không phép ",""),"")</f>
        <v/>
      </c>
      <c r="R5229" t="str">
        <f>UPPER(B5229)</f>
        <v/>
      </c>
      <c r="T5229" t="str">
        <f>IFERROR(IF(J5229&lt;&gt;"", INDEX($S$5:$S$1433, MATCH(J5229, $E$5:$E$1433, 0)),""),"")</f>
        <v/>
      </c>
      <c r="V5229" t="str">
        <f>IFERROR(IF(J5229&lt;&gt;"", INDEX($U$5:$U$1433, MATCH(J5229, $E$5:$E$1433, 0)),""),"")</f>
        <v/>
      </c>
    </row>
    <row r="5230">
      <c r="A5230" t="str">
        <f>IF(B5230&lt;&gt;"",A5229+1,"")</f>
        <v/>
      </c>
      <c r="F5230" t="str">
        <f>IFERROR(IF(VLOOKUP(E5230,J:J,1,0)=E5230,"X",""),"")</f>
        <v/>
      </c>
      <c r="G5230" t="str">
        <f>IF(J5230&lt;&gt;"", INDEX($C$5:$C$1433, MATCH(J5230, $E$5:$E$1433, 0)),"")</f>
        <v/>
      </c>
      <c r="H5230" t="str">
        <f>IF(J5230&lt;&gt;"", INDEX($D$5:$D$1433, MATCH(J5230, $E$5:$E$1433, 0)),"")</f>
        <v/>
      </c>
      <c r="I5230" t="str">
        <f>IFERROR(IF(J5230&lt;&gt;"", INDEX($B$5:$B$1433, MATCH(J5230, $E$5:$E$1433, 0)),""),"SAI")</f>
        <v/>
      </c>
      <c r="L5230" t="str">
        <f>IFERROR(IF($N$5="Sáng",IF(MID(K5230,2,7)-MID($L$2,2,7)&gt;0,"Trễ",""),IF(MID(K5230,2,7)-MID($Q$2,2,7)&gt;0,"Trễ","")),"")</f>
        <v/>
      </c>
      <c r="M5230" t="str">
        <f>IFERROR(IF($N$5="Sáng",MID(K5230,2,7)-MID($L$2,2,7),MID(K5230,2,7)-MID($Q$2,2,7)),"")</f>
        <v/>
      </c>
      <c r="Q5230" t="str">
        <f>IF(B5230&lt;&gt;"",IF(AND(P5230="",F5230=""),"Không phép ",""),"")</f>
        <v/>
      </c>
      <c r="R5230" t="str">
        <f>UPPER(B5230)</f>
        <v/>
      </c>
      <c r="T5230" t="str">
        <f>IFERROR(IF(J5230&lt;&gt;"", INDEX($S$5:$S$1433, MATCH(J5230, $E$5:$E$1433, 0)),""),"")</f>
        <v/>
      </c>
      <c r="V5230" t="str">
        <f>IFERROR(IF(J5230&lt;&gt;"", INDEX($U$5:$U$1433, MATCH(J5230, $E$5:$E$1433, 0)),""),"")</f>
        <v/>
      </c>
    </row>
    <row r="5231">
      <c r="A5231" t="str">
        <f>IF(B5231&lt;&gt;"",A5230+1,"")</f>
        <v/>
      </c>
      <c r="F5231" t="str">
        <f>IFERROR(IF(VLOOKUP(E5231,J:J,1,0)=E5231,"X",""),"")</f>
        <v/>
      </c>
      <c r="G5231" t="str">
        <f>IF(J5231&lt;&gt;"", INDEX($C$5:$C$1433, MATCH(J5231, $E$5:$E$1433, 0)),"")</f>
        <v/>
      </c>
      <c r="H5231" t="str">
        <f>IF(J5231&lt;&gt;"", INDEX($D$5:$D$1433, MATCH(J5231, $E$5:$E$1433, 0)),"")</f>
        <v/>
      </c>
      <c r="I5231" t="str">
        <f>IFERROR(IF(J5231&lt;&gt;"", INDEX($B$5:$B$1433, MATCH(J5231, $E$5:$E$1433, 0)),""),"SAI")</f>
        <v/>
      </c>
      <c r="L5231" t="str">
        <f>IFERROR(IF($N$5="Sáng",IF(MID(K5231,2,7)-MID($L$2,2,7)&gt;0,"Trễ",""),IF(MID(K5231,2,7)-MID($Q$2,2,7)&gt;0,"Trễ","")),"")</f>
        <v/>
      </c>
      <c r="M5231" t="str">
        <f>IFERROR(IF($N$5="Sáng",MID(K5231,2,7)-MID($L$2,2,7),MID(K5231,2,7)-MID($Q$2,2,7)),"")</f>
        <v/>
      </c>
      <c r="Q5231" t="str">
        <f>IF(B5231&lt;&gt;"",IF(AND(P5231="",F5231=""),"Không phép ",""),"")</f>
        <v/>
      </c>
      <c r="R5231" t="str">
        <f>UPPER(B5231)</f>
        <v/>
      </c>
      <c r="T5231" t="str">
        <f>IFERROR(IF(J5231&lt;&gt;"", INDEX($S$5:$S$1433, MATCH(J5231, $E$5:$E$1433, 0)),""),"")</f>
        <v/>
      </c>
      <c r="V5231" t="str">
        <f>IFERROR(IF(J5231&lt;&gt;"", INDEX($U$5:$U$1433, MATCH(J5231, $E$5:$E$1433, 0)),""),"")</f>
        <v/>
      </c>
    </row>
    <row r="5232">
      <c r="A5232" t="str">
        <f>IF(B5232&lt;&gt;"",A5231+1,"")</f>
        <v/>
      </c>
      <c r="F5232" t="str">
        <f>IFERROR(IF(VLOOKUP(E5232,J:J,1,0)=E5232,"X",""),"")</f>
        <v/>
      </c>
      <c r="G5232" t="str">
        <f>IF(J5232&lt;&gt;"", INDEX($C$5:$C$1433, MATCH(J5232, $E$5:$E$1433, 0)),"")</f>
        <v/>
      </c>
      <c r="H5232" t="str">
        <f>IF(J5232&lt;&gt;"", INDEX($D$5:$D$1433, MATCH(J5232, $E$5:$E$1433, 0)),"")</f>
        <v/>
      </c>
      <c r="I5232" t="str">
        <f>IFERROR(IF(J5232&lt;&gt;"", INDEX($B$5:$B$1433, MATCH(J5232, $E$5:$E$1433, 0)),""),"SAI")</f>
        <v/>
      </c>
      <c r="L5232" t="str">
        <f>IFERROR(IF($N$5="Sáng",IF(MID(K5232,2,7)-MID($L$2,2,7)&gt;0,"Trễ",""),IF(MID(K5232,2,7)-MID($Q$2,2,7)&gt;0,"Trễ","")),"")</f>
        <v/>
      </c>
      <c r="M5232" t="str">
        <f>IFERROR(IF($N$5="Sáng",MID(K5232,2,7)-MID($L$2,2,7),MID(K5232,2,7)-MID($Q$2,2,7)),"")</f>
        <v/>
      </c>
      <c r="Q5232" t="str">
        <f>IF(B5232&lt;&gt;"",IF(AND(P5232="",F5232=""),"Không phép ",""),"")</f>
        <v/>
      </c>
      <c r="R5232" t="str">
        <f>UPPER(B5232)</f>
        <v/>
      </c>
      <c r="T5232" t="str">
        <f>IFERROR(IF(J5232&lt;&gt;"", INDEX($S$5:$S$1433, MATCH(J5232, $E$5:$E$1433, 0)),""),"")</f>
        <v/>
      </c>
      <c r="V5232" t="str">
        <f>IFERROR(IF(J5232&lt;&gt;"", INDEX($U$5:$U$1433, MATCH(J5232, $E$5:$E$1433, 0)),""),"")</f>
        <v/>
      </c>
    </row>
    <row r="5233">
      <c r="A5233" t="str">
        <f>IF(B5233&lt;&gt;"",A5232+1,"")</f>
        <v/>
      </c>
      <c r="F5233" t="str">
        <f>IFERROR(IF(VLOOKUP(E5233,J:J,1,0)=E5233,"X",""),"")</f>
        <v/>
      </c>
      <c r="G5233" t="str">
        <f>IF(J5233&lt;&gt;"", INDEX($C$5:$C$1433, MATCH(J5233, $E$5:$E$1433, 0)),"")</f>
        <v/>
      </c>
      <c r="H5233" t="str">
        <f>IF(J5233&lt;&gt;"", INDEX($D$5:$D$1433, MATCH(J5233, $E$5:$E$1433, 0)),"")</f>
        <v/>
      </c>
      <c r="I5233" t="str">
        <f>IFERROR(IF(J5233&lt;&gt;"", INDEX($B$5:$B$1433, MATCH(J5233, $E$5:$E$1433, 0)),""),"SAI")</f>
        <v/>
      </c>
      <c r="L5233" t="str">
        <f>IFERROR(IF($N$5="Sáng",IF(MID(K5233,2,7)-MID($L$2,2,7)&gt;0,"Trễ",""),IF(MID(K5233,2,7)-MID($Q$2,2,7)&gt;0,"Trễ","")),"")</f>
        <v/>
      </c>
      <c r="M5233" t="str">
        <f>IFERROR(IF($N$5="Sáng",MID(K5233,2,7)-MID($L$2,2,7),MID(K5233,2,7)-MID($Q$2,2,7)),"")</f>
        <v/>
      </c>
      <c r="Q5233" t="str">
        <f>IF(B5233&lt;&gt;"",IF(AND(P5233="",F5233=""),"Không phép ",""),"")</f>
        <v/>
      </c>
      <c r="R5233" t="str">
        <f>UPPER(B5233)</f>
        <v/>
      </c>
      <c r="T5233" t="str">
        <f>IFERROR(IF(J5233&lt;&gt;"", INDEX($S$5:$S$1433, MATCH(J5233, $E$5:$E$1433, 0)),""),"")</f>
        <v/>
      </c>
      <c r="V5233" t="str">
        <f>IFERROR(IF(J5233&lt;&gt;"", INDEX($U$5:$U$1433, MATCH(J5233, $E$5:$E$1433, 0)),""),"")</f>
        <v/>
      </c>
    </row>
    <row r="5234">
      <c r="A5234" t="str">
        <f>IF(B5234&lt;&gt;"",A5233+1,"")</f>
        <v/>
      </c>
      <c r="F5234" t="str">
        <f>IFERROR(IF(VLOOKUP(E5234,J:J,1,0)=E5234,"X",""),"")</f>
        <v/>
      </c>
      <c r="G5234" t="str">
        <f>IF(J5234&lt;&gt;"", INDEX($C$5:$C$1433, MATCH(J5234, $E$5:$E$1433, 0)),"")</f>
        <v/>
      </c>
      <c r="H5234" t="str">
        <f>IF(J5234&lt;&gt;"", INDEX($D$5:$D$1433, MATCH(J5234, $E$5:$E$1433, 0)),"")</f>
        <v/>
      </c>
      <c r="I5234" t="str">
        <f>IFERROR(IF(J5234&lt;&gt;"", INDEX($B$5:$B$1433, MATCH(J5234, $E$5:$E$1433, 0)),""),"SAI")</f>
        <v/>
      </c>
      <c r="L5234" t="str">
        <f>IFERROR(IF($N$5="Sáng",IF(MID(K5234,2,7)-MID($L$2,2,7)&gt;0,"Trễ",""),IF(MID(K5234,2,7)-MID($Q$2,2,7)&gt;0,"Trễ","")),"")</f>
        <v/>
      </c>
      <c r="M5234" t="str">
        <f>IFERROR(IF($N$5="Sáng",MID(K5234,2,7)-MID($L$2,2,7),MID(K5234,2,7)-MID($Q$2,2,7)),"")</f>
        <v/>
      </c>
      <c r="Q5234" t="str">
        <f>IF(B5234&lt;&gt;"",IF(AND(P5234="",F5234=""),"Không phép ",""),"")</f>
        <v/>
      </c>
      <c r="R5234" t="str">
        <f>UPPER(B5234)</f>
        <v/>
      </c>
      <c r="T5234" t="str">
        <f>IFERROR(IF(J5234&lt;&gt;"", INDEX($S$5:$S$1433, MATCH(J5234, $E$5:$E$1433, 0)),""),"")</f>
        <v/>
      </c>
      <c r="V5234" t="str">
        <f>IFERROR(IF(J5234&lt;&gt;"", INDEX($U$5:$U$1433, MATCH(J5234, $E$5:$E$1433, 0)),""),"")</f>
        <v/>
      </c>
    </row>
    <row r="5235">
      <c r="A5235" t="str">
        <f>IF(B5235&lt;&gt;"",A5234+1,"")</f>
        <v/>
      </c>
      <c r="F5235" t="str">
        <f>IFERROR(IF(VLOOKUP(E5235,J:J,1,0)=E5235,"X",""),"")</f>
        <v/>
      </c>
      <c r="G5235" t="str">
        <f>IF(J5235&lt;&gt;"", INDEX($C$5:$C$1433, MATCH(J5235, $E$5:$E$1433, 0)),"")</f>
        <v/>
      </c>
      <c r="H5235" t="str">
        <f>IF(J5235&lt;&gt;"", INDEX($D$5:$D$1433, MATCH(J5235, $E$5:$E$1433, 0)),"")</f>
        <v/>
      </c>
      <c r="I5235" t="str">
        <f>IFERROR(IF(J5235&lt;&gt;"", INDEX($B$5:$B$1433, MATCH(J5235, $E$5:$E$1433, 0)),""),"SAI")</f>
        <v/>
      </c>
      <c r="L5235" t="str">
        <f>IFERROR(IF($N$5="Sáng",IF(MID(K5235,2,7)-MID($L$2,2,7)&gt;0,"Trễ",""),IF(MID(K5235,2,7)-MID($Q$2,2,7)&gt;0,"Trễ","")),"")</f>
        <v/>
      </c>
      <c r="M5235" t="str">
        <f>IFERROR(IF($N$5="Sáng",MID(K5235,2,7)-MID($L$2,2,7),MID(K5235,2,7)-MID($Q$2,2,7)),"")</f>
        <v/>
      </c>
      <c r="Q5235" t="str">
        <f>IF(B5235&lt;&gt;"",IF(AND(P5235="",F5235=""),"Không phép ",""),"")</f>
        <v/>
      </c>
      <c r="R5235" t="str">
        <f>UPPER(B5235)</f>
        <v/>
      </c>
      <c r="T5235" t="str">
        <f>IFERROR(IF(J5235&lt;&gt;"", INDEX($S$5:$S$1433, MATCH(J5235, $E$5:$E$1433, 0)),""),"")</f>
        <v/>
      </c>
      <c r="V5235" t="str">
        <f>IFERROR(IF(J5235&lt;&gt;"", INDEX($U$5:$U$1433, MATCH(J5235, $E$5:$E$1433, 0)),""),"")</f>
        <v/>
      </c>
    </row>
    <row r="5236">
      <c r="A5236" t="str">
        <f>IF(B5236&lt;&gt;"",A5235+1,"")</f>
        <v/>
      </c>
      <c r="F5236" t="str">
        <f>IFERROR(IF(VLOOKUP(E5236,J:J,1,0)=E5236,"X",""),"")</f>
        <v/>
      </c>
      <c r="G5236" t="str">
        <f>IF(J5236&lt;&gt;"", INDEX($C$5:$C$1433, MATCH(J5236, $E$5:$E$1433, 0)),"")</f>
        <v/>
      </c>
      <c r="H5236" t="str">
        <f>IF(J5236&lt;&gt;"", INDEX($D$5:$D$1433, MATCH(J5236, $E$5:$E$1433, 0)),"")</f>
        <v/>
      </c>
      <c r="I5236" t="str">
        <f>IFERROR(IF(J5236&lt;&gt;"", INDEX($B$5:$B$1433, MATCH(J5236, $E$5:$E$1433, 0)),""),"SAI")</f>
        <v/>
      </c>
      <c r="L5236" t="str">
        <f>IFERROR(IF($N$5="Sáng",IF(MID(K5236,2,7)-MID($L$2,2,7)&gt;0,"Trễ",""),IF(MID(K5236,2,7)-MID($Q$2,2,7)&gt;0,"Trễ","")),"")</f>
        <v/>
      </c>
      <c r="M5236" t="str">
        <f>IFERROR(IF($N$5="Sáng",MID(K5236,2,7)-MID($L$2,2,7),MID(K5236,2,7)-MID($Q$2,2,7)),"")</f>
        <v/>
      </c>
      <c r="Q5236" t="str">
        <f>IF(B5236&lt;&gt;"",IF(AND(P5236="",F5236=""),"Không phép ",""),"")</f>
        <v/>
      </c>
      <c r="R5236" t="str">
        <f>UPPER(B5236)</f>
        <v/>
      </c>
      <c r="T5236" t="str">
        <f>IFERROR(IF(J5236&lt;&gt;"", INDEX($S$5:$S$1433, MATCH(J5236, $E$5:$E$1433, 0)),""),"")</f>
        <v/>
      </c>
      <c r="V5236" t="str">
        <f>IFERROR(IF(J5236&lt;&gt;"", INDEX($U$5:$U$1433, MATCH(J5236, $E$5:$E$1433, 0)),""),"")</f>
        <v/>
      </c>
    </row>
    <row r="5237">
      <c r="A5237" t="str">
        <f>IF(B5237&lt;&gt;"",A5236+1,"")</f>
        <v/>
      </c>
      <c r="F5237" t="str">
        <f>IFERROR(IF(VLOOKUP(E5237,J:J,1,0)=E5237,"X",""),"")</f>
        <v/>
      </c>
      <c r="G5237" t="str">
        <f>IF(J5237&lt;&gt;"", INDEX($C$5:$C$1433, MATCH(J5237, $E$5:$E$1433, 0)),"")</f>
        <v/>
      </c>
      <c r="H5237" t="str">
        <f>IF(J5237&lt;&gt;"", INDEX($D$5:$D$1433, MATCH(J5237, $E$5:$E$1433, 0)),"")</f>
        <v/>
      </c>
      <c r="I5237" t="str">
        <f>IFERROR(IF(J5237&lt;&gt;"", INDEX($B$5:$B$1433, MATCH(J5237, $E$5:$E$1433, 0)),""),"SAI")</f>
        <v/>
      </c>
      <c r="L5237" t="str">
        <f>IFERROR(IF($N$5="Sáng",IF(MID(K5237,2,7)-MID($L$2,2,7)&gt;0,"Trễ",""),IF(MID(K5237,2,7)-MID($Q$2,2,7)&gt;0,"Trễ","")),"")</f>
        <v/>
      </c>
      <c r="M5237" t="str">
        <f>IFERROR(IF($N$5="Sáng",MID(K5237,2,7)-MID($L$2,2,7),MID(K5237,2,7)-MID($Q$2,2,7)),"")</f>
        <v/>
      </c>
      <c r="Q5237" t="str">
        <f>IF(B5237&lt;&gt;"",IF(AND(P5237="",F5237=""),"Không phép ",""),"")</f>
        <v/>
      </c>
      <c r="R5237" t="str">
        <f>UPPER(B5237)</f>
        <v/>
      </c>
      <c r="T5237" t="str">
        <f>IFERROR(IF(J5237&lt;&gt;"", INDEX($S$5:$S$1433, MATCH(J5237, $E$5:$E$1433, 0)),""),"")</f>
        <v/>
      </c>
      <c r="V5237" t="str">
        <f>IFERROR(IF(J5237&lt;&gt;"", INDEX($U$5:$U$1433, MATCH(J5237, $E$5:$E$1433, 0)),""),"")</f>
        <v/>
      </c>
    </row>
    <row r="5238">
      <c r="A5238" t="str">
        <f>IF(B5238&lt;&gt;"",A5237+1,"")</f>
        <v/>
      </c>
      <c r="F5238" t="str">
        <f>IFERROR(IF(VLOOKUP(E5238,J:J,1,0)=E5238,"X",""),"")</f>
        <v/>
      </c>
      <c r="G5238" t="str">
        <f>IF(J5238&lt;&gt;"", INDEX($C$5:$C$1433, MATCH(J5238, $E$5:$E$1433, 0)),"")</f>
        <v/>
      </c>
      <c r="H5238" t="str">
        <f>IF(J5238&lt;&gt;"", INDEX($D$5:$D$1433, MATCH(J5238, $E$5:$E$1433, 0)),"")</f>
        <v/>
      </c>
      <c r="I5238" t="str">
        <f>IFERROR(IF(J5238&lt;&gt;"", INDEX($B$5:$B$1433, MATCH(J5238, $E$5:$E$1433, 0)),""),"SAI")</f>
        <v/>
      </c>
      <c r="L5238" t="str">
        <f>IFERROR(IF($N$5="Sáng",IF(MID(K5238,2,7)-MID($L$2,2,7)&gt;0,"Trễ",""),IF(MID(K5238,2,7)-MID($Q$2,2,7)&gt;0,"Trễ","")),"")</f>
        <v/>
      </c>
      <c r="M5238" t="str">
        <f>IFERROR(IF($N$5="Sáng",MID(K5238,2,7)-MID($L$2,2,7),MID(K5238,2,7)-MID($Q$2,2,7)),"")</f>
        <v/>
      </c>
      <c r="Q5238" t="str">
        <f>IF(B5238&lt;&gt;"",IF(AND(P5238="",F5238=""),"Không phép ",""),"")</f>
        <v/>
      </c>
      <c r="R5238" t="str">
        <f>UPPER(B5238)</f>
        <v/>
      </c>
      <c r="T5238" t="str">
        <f>IFERROR(IF(J5238&lt;&gt;"", INDEX($S$5:$S$1433, MATCH(J5238, $E$5:$E$1433, 0)),""),"")</f>
        <v/>
      </c>
      <c r="V5238" t="str">
        <f>IFERROR(IF(J5238&lt;&gt;"", INDEX($U$5:$U$1433, MATCH(J5238, $E$5:$E$1433, 0)),""),"")</f>
        <v/>
      </c>
    </row>
    <row r="5239">
      <c r="A5239" t="str">
        <f>IF(B5239&lt;&gt;"",A5238+1,"")</f>
        <v/>
      </c>
      <c r="F5239" t="str">
        <f>IFERROR(IF(VLOOKUP(E5239,J:J,1,0)=E5239,"X",""),"")</f>
        <v/>
      </c>
      <c r="G5239" t="str">
        <f>IF(J5239&lt;&gt;"", INDEX($C$5:$C$1433, MATCH(J5239, $E$5:$E$1433, 0)),"")</f>
        <v/>
      </c>
      <c r="H5239" t="str">
        <f>IF(J5239&lt;&gt;"", INDEX($D$5:$D$1433, MATCH(J5239, $E$5:$E$1433, 0)),"")</f>
        <v/>
      </c>
      <c r="I5239" t="str">
        <f>IFERROR(IF(J5239&lt;&gt;"", INDEX($B$5:$B$1433, MATCH(J5239, $E$5:$E$1433, 0)),""),"SAI")</f>
        <v/>
      </c>
      <c r="L5239" t="str">
        <f>IFERROR(IF($N$5="Sáng",IF(MID(K5239,2,7)-MID($L$2,2,7)&gt;0,"Trễ",""),IF(MID(K5239,2,7)-MID($Q$2,2,7)&gt;0,"Trễ","")),"")</f>
        <v/>
      </c>
      <c r="M5239" t="str">
        <f>IFERROR(IF($N$5="Sáng",MID(K5239,2,7)-MID($L$2,2,7),MID(K5239,2,7)-MID($Q$2,2,7)),"")</f>
        <v/>
      </c>
      <c r="Q5239" t="str">
        <f>IF(B5239&lt;&gt;"",IF(AND(P5239="",F5239=""),"Không phép ",""),"")</f>
        <v/>
      </c>
      <c r="R5239" t="str">
        <f>UPPER(B5239)</f>
        <v/>
      </c>
      <c r="T5239" t="str">
        <f>IFERROR(IF(J5239&lt;&gt;"", INDEX($S$5:$S$1433, MATCH(J5239, $E$5:$E$1433, 0)),""),"")</f>
        <v/>
      </c>
      <c r="V5239" t="str">
        <f>IFERROR(IF(J5239&lt;&gt;"", INDEX($U$5:$U$1433, MATCH(J5239, $E$5:$E$1433, 0)),""),"")</f>
        <v/>
      </c>
    </row>
    <row r="5240">
      <c r="A5240" t="str">
        <f>IF(B5240&lt;&gt;"",A5239+1,"")</f>
        <v/>
      </c>
      <c r="F5240" t="str">
        <f>IFERROR(IF(VLOOKUP(E5240,J:J,1,0)=E5240,"X",""),"")</f>
        <v/>
      </c>
      <c r="G5240" t="str">
        <f>IF(J5240&lt;&gt;"", INDEX($C$5:$C$1433, MATCH(J5240, $E$5:$E$1433, 0)),"")</f>
        <v/>
      </c>
      <c r="H5240" t="str">
        <f>IF(J5240&lt;&gt;"", INDEX($D$5:$D$1433, MATCH(J5240, $E$5:$E$1433, 0)),"")</f>
        <v/>
      </c>
      <c r="I5240" t="str">
        <f>IFERROR(IF(J5240&lt;&gt;"", INDEX($B$5:$B$1433, MATCH(J5240, $E$5:$E$1433, 0)),""),"SAI")</f>
        <v/>
      </c>
      <c r="L5240" t="str">
        <f>IFERROR(IF($N$5="Sáng",IF(MID(K5240,2,7)-MID($L$2,2,7)&gt;0,"Trễ",""),IF(MID(K5240,2,7)-MID($Q$2,2,7)&gt;0,"Trễ","")),"")</f>
        <v/>
      </c>
      <c r="M5240" t="str">
        <f>IFERROR(IF($N$5="Sáng",MID(K5240,2,7)-MID($L$2,2,7),MID(K5240,2,7)-MID($Q$2,2,7)),"")</f>
        <v/>
      </c>
      <c r="Q5240" t="str">
        <f>IF(B5240&lt;&gt;"",IF(AND(P5240="",F5240=""),"Không phép ",""),"")</f>
        <v/>
      </c>
      <c r="R5240" t="str">
        <f>UPPER(B5240)</f>
        <v/>
      </c>
      <c r="T5240" t="str">
        <f>IFERROR(IF(J5240&lt;&gt;"", INDEX($S$5:$S$1433, MATCH(J5240, $E$5:$E$1433, 0)),""),"")</f>
        <v/>
      </c>
      <c r="V5240" t="str">
        <f>IFERROR(IF(J5240&lt;&gt;"", INDEX($U$5:$U$1433, MATCH(J5240, $E$5:$E$1433, 0)),""),"")</f>
        <v/>
      </c>
    </row>
    <row r="5241">
      <c r="A5241" t="str">
        <f>IF(B5241&lt;&gt;"",A5240+1,"")</f>
        <v/>
      </c>
      <c r="F5241" t="str">
        <f>IFERROR(IF(VLOOKUP(E5241,J:J,1,0)=E5241,"X",""),"")</f>
        <v/>
      </c>
      <c r="G5241" t="str">
        <f>IF(J5241&lt;&gt;"", INDEX($C$5:$C$1433, MATCH(J5241, $E$5:$E$1433, 0)),"")</f>
        <v/>
      </c>
      <c r="H5241" t="str">
        <f>IF(J5241&lt;&gt;"", INDEX($D$5:$D$1433, MATCH(J5241, $E$5:$E$1433, 0)),"")</f>
        <v/>
      </c>
      <c r="I5241" t="str">
        <f>IFERROR(IF(J5241&lt;&gt;"", INDEX($B$5:$B$1433, MATCH(J5241, $E$5:$E$1433, 0)),""),"SAI")</f>
        <v/>
      </c>
      <c r="L5241" t="str">
        <f>IFERROR(IF($N$5="Sáng",IF(MID(K5241,2,7)-MID($L$2,2,7)&gt;0,"Trễ",""),IF(MID(K5241,2,7)-MID($Q$2,2,7)&gt;0,"Trễ","")),"")</f>
        <v/>
      </c>
      <c r="M5241" t="str">
        <f>IFERROR(IF($N$5="Sáng",MID(K5241,2,7)-MID($L$2,2,7),MID(K5241,2,7)-MID($Q$2,2,7)),"")</f>
        <v/>
      </c>
      <c r="Q5241" t="str">
        <f>IF(B5241&lt;&gt;"",IF(AND(P5241="",F5241=""),"Không phép ",""),"")</f>
        <v/>
      </c>
      <c r="R5241" t="str">
        <f>UPPER(B5241)</f>
        <v/>
      </c>
      <c r="T5241" t="str">
        <f>IFERROR(IF(J5241&lt;&gt;"", INDEX($S$5:$S$1433, MATCH(J5241, $E$5:$E$1433, 0)),""),"")</f>
        <v/>
      </c>
      <c r="V5241" t="str">
        <f>IFERROR(IF(J5241&lt;&gt;"", INDEX($U$5:$U$1433, MATCH(J5241, $E$5:$E$1433, 0)),""),"")</f>
        <v/>
      </c>
    </row>
    <row r="5242">
      <c r="A5242" t="str">
        <f>IF(B5242&lt;&gt;"",A5241+1,"")</f>
        <v/>
      </c>
      <c r="F5242" t="str">
        <f>IFERROR(IF(VLOOKUP(E5242,J:J,1,0)=E5242,"X",""),"")</f>
        <v/>
      </c>
      <c r="G5242" t="str">
        <f>IF(J5242&lt;&gt;"", INDEX($C$5:$C$1433, MATCH(J5242, $E$5:$E$1433, 0)),"")</f>
        <v/>
      </c>
      <c r="H5242" t="str">
        <f>IF(J5242&lt;&gt;"", INDEX($D$5:$D$1433, MATCH(J5242, $E$5:$E$1433, 0)),"")</f>
        <v/>
      </c>
      <c r="I5242" t="str">
        <f>IFERROR(IF(J5242&lt;&gt;"", INDEX($B$5:$B$1433, MATCH(J5242, $E$5:$E$1433, 0)),""),"SAI")</f>
        <v/>
      </c>
      <c r="L5242" t="str">
        <f>IFERROR(IF($N$5="Sáng",IF(MID(K5242,2,7)-MID($L$2,2,7)&gt;0,"Trễ",""),IF(MID(K5242,2,7)-MID($Q$2,2,7)&gt;0,"Trễ","")),"")</f>
        <v/>
      </c>
      <c r="M5242" t="str">
        <f>IFERROR(IF($N$5="Sáng",MID(K5242,2,7)-MID($L$2,2,7),MID(K5242,2,7)-MID($Q$2,2,7)),"")</f>
        <v/>
      </c>
      <c r="Q5242" t="str">
        <f>IF(B5242&lt;&gt;"",IF(AND(P5242="",F5242=""),"Không phép ",""),"")</f>
        <v/>
      </c>
      <c r="R5242" t="str">
        <f>UPPER(B5242)</f>
        <v/>
      </c>
      <c r="T5242" t="str">
        <f>IFERROR(IF(J5242&lt;&gt;"", INDEX($S$5:$S$1433, MATCH(J5242, $E$5:$E$1433, 0)),""),"")</f>
        <v/>
      </c>
      <c r="V5242" t="str">
        <f>IFERROR(IF(J5242&lt;&gt;"", INDEX($U$5:$U$1433, MATCH(J5242, $E$5:$E$1433, 0)),""),"")</f>
        <v/>
      </c>
    </row>
    <row r="5243">
      <c r="A5243" t="str">
        <f>IF(B5243&lt;&gt;"",A5242+1,"")</f>
        <v/>
      </c>
      <c r="F5243" t="str">
        <f>IFERROR(IF(VLOOKUP(E5243,J:J,1,0)=E5243,"X",""),"")</f>
        <v/>
      </c>
      <c r="G5243" t="str">
        <f>IF(J5243&lt;&gt;"", INDEX($C$5:$C$1433, MATCH(J5243, $E$5:$E$1433, 0)),"")</f>
        <v/>
      </c>
      <c r="H5243" t="str">
        <f>IF(J5243&lt;&gt;"", INDEX($D$5:$D$1433, MATCH(J5243, $E$5:$E$1433, 0)),"")</f>
        <v/>
      </c>
      <c r="I5243" t="str">
        <f>IFERROR(IF(J5243&lt;&gt;"", INDEX($B$5:$B$1433, MATCH(J5243, $E$5:$E$1433, 0)),""),"SAI")</f>
        <v/>
      </c>
      <c r="L5243" t="str">
        <f>IFERROR(IF($N$5="Sáng",IF(MID(K5243,2,7)-MID($L$2,2,7)&gt;0,"Trễ",""),IF(MID(K5243,2,7)-MID($Q$2,2,7)&gt;0,"Trễ","")),"")</f>
        <v/>
      </c>
      <c r="M5243" t="str">
        <f>IFERROR(IF($N$5="Sáng",MID(K5243,2,7)-MID($L$2,2,7),MID(K5243,2,7)-MID($Q$2,2,7)),"")</f>
        <v/>
      </c>
      <c r="Q5243" t="str">
        <f>IF(B5243&lt;&gt;"",IF(AND(P5243="",F5243=""),"Không phép ",""),"")</f>
        <v/>
      </c>
      <c r="R5243" t="str">
        <f>UPPER(B5243)</f>
        <v/>
      </c>
      <c r="T5243" t="str">
        <f>IFERROR(IF(J5243&lt;&gt;"", INDEX($S$5:$S$1433, MATCH(J5243, $E$5:$E$1433, 0)),""),"")</f>
        <v/>
      </c>
      <c r="V5243" t="str">
        <f>IFERROR(IF(J5243&lt;&gt;"", INDEX($U$5:$U$1433, MATCH(J5243, $E$5:$E$1433, 0)),""),"")</f>
        <v/>
      </c>
    </row>
    <row r="5244">
      <c r="A5244" t="str">
        <f>IF(B5244&lt;&gt;"",A5243+1,"")</f>
        <v/>
      </c>
      <c r="F5244" t="str">
        <f>IFERROR(IF(VLOOKUP(E5244,J:J,1,0)=E5244,"X",""),"")</f>
        <v/>
      </c>
      <c r="G5244" t="str">
        <f>IF(J5244&lt;&gt;"", INDEX($C$5:$C$1433, MATCH(J5244, $E$5:$E$1433, 0)),"")</f>
        <v/>
      </c>
      <c r="H5244" t="str">
        <f>IF(J5244&lt;&gt;"", INDEX($D$5:$D$1433, MATCH(J5244, $E$5:$E$1433, 0)),"")</f>
        <v/>
      </c>
      <c r="I5244" t="str">
        <f>IFERROR(IF(J5244&lt;&gt;"", INDEX($B$5:$B$1433, MATCH(J5244, $E$5:$E$1433, 0)),""),"SAI")</f>
        <v/>
      </c>
      <c r="L5244" t="str">
        <f>IFERROR(IF($N$5="Sáng",IF(MID(K5244,2,7)-MID($L$2,2,7)&gt;0,"Trễ",""),IF(MID(K5244,2,7)-MID($Q$2,2,7)&gt;0,"Trễ","")),"")</f>
        <v/>
      </c>
      <c r="M5244" t="str">
        <f>IFERROR(IF($N$5="Sáng",MID(K5244,2,7)-MID($L$2,2,7),MID(K5244,2,7)-MID($Q$2,2,7)),"")</f>
        <v/>
      </c>
      <c r="Q5244" t="str">
        <f>IF(B5244&lt;&gt;"",IF(AND(P5244="",F5244=""),"Không phép ",""),"")</f>
        <v/>
      </c>
      <c r="R5244" t="str">
        <f>UPPER(B5244)</f>
        <v/>
      </c>
      <c r="T5244" t="str">
        <f>IFERROR(IF(J5244&lt;&gt;"", INDEX($S$5:$S$1433, MATCH(J5244, $E$5:$E$1433, 0)),""),"")</f>
        <v/>
      </c>
      <c r="V5244" t="str">
        <f>IFERROR(IF(J5244&lt;&gt;"", INDEX($U$5:$U$1433, MATCH(J5244, $E$5:$E$1433, 0)),""),"")</f>
        <v/>
      </c>
    </row>
    <row r="5245">
      <c r="A5245" t="str">
        <f>IF(B5245&lt;&gt;"",A5244+1,"")</f>
        <v/>
      </c>
      <c r="F5245" t="str">
        <f>IFERROR(IF(VLOOKUP(E5245,J:J,1,0)=E5245,"X",""),"")</f>
        <v/>
      </c>
      <c r="G5245" t="str">
        <f>IF(J5245&lt;&gt;"", INDEX($C$5:$C$1433, MATCH(J5245, $E$5:$E$1433, 0)),"")</f>
        <v/>
      </c>
      <c r="H5245" t="str">
        <f>IF(J5245&lt;&gt;"", INDEX($D$5:$D$1433, MATCH(J5245, $E$5:$E$1433, 0)),"")</f>
        <v/>
      </c>
      <c r="I5245" t="str">
        <f>IFERROR(IF(J5245&lt;&gt;"", INDEX($B$5:$B$1433, MATCH(J5245, $E$5:$E$1433, 0)),""),"SAI")</f>
        <v/>
      </c>
      <c r="L5245" t="str">
        <f>IFERROR(IF($N$5="Sáng",IF(MID(K5245,2,7)-MID($L$2,2,7)&gt;0,"Trễ",""),IF(MID(K5245,2,7)-MID($Q$2,2,7)&gt;0,"Trễ","")),"")</f>
        <v/>
      </c>
      <c r="M5245" t="str">
        <f>IFERROR(IF($N$5="Sáng",MID(K5245,2,7)-MID($L$2,2,7),MID(K5245,2,7)-MID($Q$2,2,7)),"")</f>
        <v/>
      </c>
      <c r="Q5245" t="str">
        <f>IF(B5245&lt;&gt;"",IF(AND(P5245="",F5245=""),"Không phép ",""),"")</f>
        <v/>
      </c>
      <c r="R5245" t="str">
        <f>UPPER(B5245)</f>
        <v/>
      </c>
      <c r="T5245" t="str">
        <f>IFERROR(IF(J5245&lt;&gt;"", INDEX($S$5:$S$1433, MATCH(J5245, $E$5:$E$1433, 0)),""),"")</f>
        <v/>
      </c>
      <c r="V5245" t="str">
        <f>IFERROR(IF(J5245&lt;&gt;"", INDEX($U$5:$U$1433, MATCH(J5245, $E$5:$E$1433, 0)),""),"")</f>
        <v/>
      </c>
    </row>
    <row r="5246">
      <c r="A5246" t="str">
        <f>IF(B5246&lt;&gt;"",A5245+1,"")</f>
        <v/>
      </c>
      <c r="F5246" t="str">
        <f>IFERROR(IF(VLOOKUP(E5246,J:J,1,0)=E5246,"X",""),"")</f>
        <v/>
      </c>
      <c r="G5246" t="str">
        <f>IF(J5246&lt;&gt;"", INDEX($C$5:$C$1433, MATCH(J5246, $E$5:$E$1433, 0)),"")</f>
        <v/>
      </c>
      <c r="H5246" t="str">
        <f>IF(J5246&lt;&gt;"", INDEX($D$5:$D$1433, MATCH(J5246, $E$5:$E$1433, 0)),"")</f>
        <v/>
      </c>
      <c r="I5246" t="str">
        <f>IFERROR(IF(J5246&lt;&gt;"", INDEX($B$5:$B$1433, MATCH(J5246, $E$5:$E$1433, 0)),""),"SAI")</f>
        <v/>
      </c>
      <c r="L5246" t="str">
        <f>IFERROR(IF($N$5="Sáng",IF(MID(K5246,2,7)-MID($L$2,2,7)&gt;0,"Trễ",""),IF(MID(K5246,2,7)-MID($Q$2,2,7)&gt;0,"Trễ","")),"")</f>
        <v/>
      </c>
      <c r="M5246" t="str">
        <f>IFERROR(IF($N$5="Sáng",MID(K5246,2,7)-MID($L$2,2,7),MID(K5246,2,7)-MID($Q$2,2,7)),"")</f>
        <v/>
      </c>
      <c r="Q5246" t="str">
        <f>IF(B5246&lt;&gt;"",IF(AND(P5246="",F5246=""),"Không phép ",""),"")</f>
        <v/>
      </c>
      <c r="R5246" t="str">
        <f>UPPER(B5246)</f>
        <v/>
      </c>
      <c r="T5246" t="str">
        <f>IFERROR(IF(J5246&lt;&gt;"", INDEX($S$5:$S$1433, MATCH(J5246, $E$5:$E$1433, 0)),""),"")</f>
        <v/>
      </c>
      <c r="V5246" t="str">
        <f>IFERROR(IF(J5246&lt;&gt;"", INDEX($U$5:$U$1433, MATCH(J5246, $E$5:$E$1433, 0)),""),"")</f>
        <v/>
      </c>
    </row>
    <row r="5247">
      <c r="A5247" t="str">
        <f>IF(B5247&lt;&gt;"",A5246+1,"")</f>
        <v/>
      </c>
      <c r="F5247" t="str">
        <f>IFERROR(IF(VLOOKUP(E5247,J:J,1,0)=E5247,"X",""),"")</f>
        <v/>
      </c>
      <c r="G5247" t="str">
        <f>IF(J5247&lt;&gt;"", INDEX($C$5:$C$1433, MATCH(J5247, $E$5:$E$1433, 0)),"")</f>
        <v/>
      </c>
      <c r="H5247" t="str">
        <f>IF(J5247&lt;&gt;"", INDEX($D$5:$D$1433, MATCH(J5247, $E$5:$E$1433, 0)),"")</f>
        <v/>
      </c>
      <c r="I5247" t="str">
        <f>IFERROR(IF(J5247&lt;&gt;"", INDEX($B$5:$B$1433, MATCH(J5247, $E$5:$E$1433, 0)),""),"SAI")</f>
        <v/>
      </c>
      <c r="L5247" t="str">
        <f>IFERROR(IF($N$5="Sáng",IF(MID(K5247,2,7)-MID($L$2,2,7)&gt;0,"Trễ",""),IF(MID(K5247,2,7)-MID($Q$2,2,7)&gt;0,"Trễ","")),"")</f>
        <v/>
      </c>
      <c r="M5247" t="str">
        <f>IFERROR(IF($N$5="Sáng",MID(K5247,2,7)-MID($L$2,2,7),MID(K5247,2,7)-MID($Q$2,2,7)),"")</f>
        <v/>
      </c>
      <c r="Q5247" t="str">
        <f>IF(B5247&lt;&gt;"",IF(AND(P5247="",F5247=""),"Không phép ",""),"")</f>
        <v/>
      </c>
      <c r="R5247" t="str">
        <f>UPPER(B5247)</f>
        <v/>
      </c>
      <c r="T5247" t="str">
        <f>IFERROR(IF(J5247&lt;&gt;"", INDEX($S$5:$S$1433, MATCH(J5247, $E$5:$E$1433, 0)),""),"")</f>
        <v/>
      </c>
      <c r="V5247" t="str">
        <f>IFERROR(IF(J5247&lt;&gt;"", INDEX($U$5:$U$1433, MATCH(J5247, $E$5:$E$1433, 0)),""),"")</f>
        <v/>
      </c>
    </row>
    <row r="5248">
      <c r="A5248" t="str">
        <f>IF(B5248&lt;&gt;"",A5247+1,"")</f>
        <v/>
      </c>
      <c r="F5248" t="str">
        <f>IFERROR(IF(VLOOKUP(E5248,J:J,1,0)=E5248,"X",""),"")</f>
        <v/>
      </c>
      <c r="G5248" t="str">
        <f>IF(J5248&lt;&gt;"", INDEX($C$5:$C$1433, MATCH(J5248, $E$5:$E$1433, 0)),"")</f>
        <v/>
      </c>
      <c r="H5248" t="str">
        <f>IF(J5248&lt;&gt;"", INDEX($D$5:$D$1433, MATCH(J5248, $E$5:$E$1433, 0)),"")</f>
        <v/>
      </c>
      <c r="I5248" t="str">
        <f>IFERROR(IF(J5248&lt;&gt;"", INDEX($B$5:$B$1433, MATCH(J5248, $E$5:$E$1433, 0)),""),"SAI")</f>
        <v/>
      </c>
      <c r="L5248" t="str">
        <f>IFERROR(IF($N$5="Sáng",IF(MID(K5248,2,7)-MID($L$2,2,7)&gt;0,"Trễ",""),IF(MID(K5248,2,7)-MID($Q$2,2,7)&gt;0,"Trễ","")),"")</f>
        <v/>
      </c>
      <c r="M5248" t="str">
        <f>IFERROR(IF($N$5="Sáng",MID(K5248,2,7)-MID($L$2,2,7),MID(K5248,2,7)-MID($Q$2,2,7)),"")</f>
        <v/>
      </c>
      <c r="Q5248" t="str">
        <f>IF(B5248&lt;&gt;"",IF(AND(P5248="",F5248=""),"Không phép ",""),"")</f>
        <v/>
      </c>
      <c r="R5248" t="str">
        <f>UPPER(B5248)</f>
        <v/>
      </c>
      <c r="T5248" t="str">
        <f>IFERROR(IF(J5248&lt;&gt;"", INDEX($S$5:$S$1433, MATCH(J5248, $E$5:$E$1433, 0)),""),"")</f>
        <v/>
      </c>
      <c r="V5248" t="str">
        <f>IFERROR(IF(J5248&lt;&gt;"", INDEX($U$5:$U$1433, MATCH(J5248, $E$5:$E$1433, 0)),""),"")</f>
        <v/>
      </c>
    </row>
    <row r="5249">
      <c r="A5249" t="str">
        <f>IF(B5249&lt;&gt;"",A5248+1,"")</f>
        <v/>
      </c>
      <c r="F5249" t="str">
        <f>IFERROR(IF(VLOOKUP(E5249,J:J,1,0)=E5249,"X",""),"")</f>
        <v/>
      </c>
      <c r="G5249" t="str">
        <f>IF(J5249&lt;&gt;"", INDEX($C$5:$C$1433, MATCH(J5249, $E$5:$E$1433, 0)),"")</f>
        <v/>
      </c>
      <c r="H5249" t="str">
        <f>IF(J5249&lt;&gt;"", INDEX($D$5:$D$1433, MATCH(J5249, $E$5:$E$1433, 0)),"")</f>
        <v/>
      </c>
      <c r="I5249" t="str">
        <f>IFERROR(IF(J5249&lt;&gt;"", INDEX($B$5:$B$1433, MATCH(J5249, $E$5:$E$1433, 0)),""),"SAI")</f>
        <v/>
      </c>
      <c r="L5249" t="str">
        <f>IFERROR(IF($N$5="Sáng",IF(MID(K5249,2,7)-MID($L$2,2,7)&gt;0,"Trễ",""),IF(MID(K5249,2,7)-MID($Q$2,2,7)&gt;0,"Trễ","")),"")</f>
        <v/>
      </c>
      <c r="M5249" t="str">
        <f>IFERROR(IF($N$5="Sáng",MID(K5249,2,7)-MID($L$2,2,7),MID(K5249,2,7)-MID($Q$2,2,7)),"")</f>
        <v/>
      </c>
      <c r="Q5249" t="str">
        <f>IF(B5249&lt;&gt;"",IF(AND(P5249="",F5249=""),"Không phép ",""),"")</f>
        <v/>
      </c>
      <c r="R5249" t="str">
        <f>UPPER(B5249)</f>
        <v/>
      </c>
      <c r="T5249" t="str">
        <f>IFERROR(IF(J5249&lt;&gt;"", INDEX($S$5:$S$1433, MATCH(J5249, $E$5:$E$1433, 0)),""),"")</f>
        <v/>
      </c>
      <c r="V5249" t="str">
        <f>IFERROR(IF(J5249&lt;&gt;"", INDEX($U$5:$U$1433, MATCH(J5249, $E$5:$E$1433, 0)),""),"")</f>
        <v/>
      </c>
    </row>
    <row r="5250">
      <c r="A5250" t="str">
        <f>IF(B5250&lt;&gt;"",A5249+1,"")</f>
        <v/>
      </c>
      <c r="F5250" t="str">
        <f>IFERROR(IF(VLOOKUP(E5250,J:J,1,0)=E5250,"X",""),"")</f>
        <v/>
      </c>
      <c r="G5250" t="str">
        <f>IF(J5250&lt;&gt;"", INDEX($C$5:$C$1433, MATCH(J5250, $E$5:$E$1433, 0)),"")</f>
        <v/>
      </c>
      <c r="H5250" t="str">
        <f>IF(J5250&lt;&gt;"", INDEX($D$5:$D$1433, MATCH(J5250, $E$5:$E$1433, 0)),"")</f>
        <v/>
      </c>
      <c r="I5250" t="str">
        <f>IFERROR(IF(J5250&lt;&gt;"", INDEX($B$5:$B$1433, MATCH(J5250, $E$5:$E$1433, 0)),""),"SAI")</f>
        <v/>
      </c>
      <c r="L5250" t="str">
        <f>IFERROR(IF($N$5="Sáng",IF(MID(K5250,2,7)-MID($L$2,2,7)&gt;0,"Trễ",""),IF(MID(K5250,2,7)-MID($Q$2,2,7)&gt;0,"Trễ","")),"")</f>
        <v/>
      </c>
      <c r="M5250" t="str">
        <f>IFERROR(IF($N$5="Sáng",MID(K5250,2,7)-MID($L$2,2,7),MID(K5250,2,7)-MID($Q$2,2,7)),"")</f>
        <v/>
      </c>
      <c r="Q5250" t="str">
        <f>IF(B5250&lt;&gt;"",IF(AND(P5250="",F5250=""),"Không phép ",""),"")</f>
        <v/>
      </c>
      <c r="R5250" t="str">
        <f>UPPER(B5250)</f>
        <v/>
      </c>
      <c r="T5250" t="str">
        <f>IFERROR(IF(J5250&lt;&gt;"", INDEX($S$5:$S$1433, MATCH(J5250, $E$5:$E$1433, 0)),""),"")</f>
        <v/>
      </c>
      <c r="V5250" t="str">
        <f>IFERROR(IF(J5250&lt;&gt;"", INDEX($U$5:$U$1433, MATCH(J5250, $E$5:$E$1433, 0)),""),"")</f>
        <v/>
      </c>
    </row>
    <row r="5251">
      <c r="A5251" t="str">
        <f>IF(B5251&lt;&gt;"",A5250+1,"")</f>
        <v/>
      </c>
      <c r="F5251" t="str">
        <f>IFERROR(IF(VLOOKUP(E5251,J:J,1,0)=E5251,"X",""),"")</f>
        <v/>
      </c>
      <c r="G5251" t="str">
        <f>IF(J5251&lt;&gt;"", INDEX($C$5:$C$1433, MATCH(J5251, $E$5:$E$1433, 0)),"")</f>
        <v/>
      </c>
      <c r="H5251" t="str">
        <f>IF(J5251&lt;&gt;"", INDEX($D$5:$D$1433, MATCH(J5251, $E$5:$E$1433, 0)),"")</f>
        <v/>
      </c>
      <c r="I5251" t="str">
        <f>IFERROR(IF(J5251&lt;&gt;"", INDEX($B$5:$B$1433, MATCH(J5251, $E$5:$E$1433, 0)),""),"SAI")</f>
        <v/>
      </c>
      <c r="L5251" t="str">
        <f>IFERROR(IF($N$5="Sáng",IF(MID(K5251,2,7)-MID($L$2,2,7)&gt;0,"Trễ",""),IF(MID(K5251,2,7)-MID($Q$2,2,7)&gt;0,"Trễ","")),"")</f>
        <v/>
      </c>
      <c r="M5251" t="str">
        <f>IFERROR(IF($N$5="Sáng",MID(K5251,2,7)-MID($L$2,2,7),MID(K5251,2,7)-MID($Q$2,2,7)),"")</f>
        <v/>
      </c>
      <c r="Q5251" t="str">
        <f>IF(B5251&lt;&gt;"",IF(AND(P5251="",F5251=""),"Không phép ",""),"")</f>
        <v/>
      </c>
      <c r="R5251" t="str">
        <f>UPPER(B5251)</f>
        <v/>
      </c>
      <c r="T5251" t="str">
        <f>IFERROR(IF(J5251&lt;&gt;"", INDEX($S$5:$S$1433, MATCH(J5251, $E$5:$E$1433, 0)),""),"")</f>
        <v/>
      </c>
      <c r="V5251" t="str">
        <f>IFERROR(IF(J5251&lt;&gt;"", INDEX($U$5:$U$1433, MATCH(J5251, $E$5:$E$1433, 0)),""),"")</f>
        <v/>
      </c>
    </row>
    <row r="5252">
      <c r="A5252" t="str">
        <f>IF(B5252&lt;&gt;"",A5251+1,"")</f>
        <v/>
      </c>
      <c r="F5252" t="str">
        <f>IFERROR(IF(VLOOKUP(E5252,J:J,1,0)=E5252,"X",""),"")</f>
        <v/>
      </c>
      <c r="G5252" t="str">
        <f>IF(J5252&lt;&gt;"", INDEX($C$5:$C$1433, MATCH(J5252, $E$5:$E$1433, 0)),"")</f>
        <v/>
      </c>
      <c r="H5252" t="str">
        <f>IF(J5252&lt;&gt;"", INDEX($D$5:$D$1433, MATCH(J5252, $E$5:$E$1433, 0)),"")</f>
        <v/>
      </c>
      <c r="I5252" t="str">
        <f>IFERROR(IF(J5252&lt;&gt;"", INDEX($B$5:$B$1433, MATCH(J5252, $E$5:$E$1433, 0)),""),"SAI")</f>
        <v/>
      </c>
      <c r="L5252" t="str">
        <f>IFERROR(IF($N$5="Sáng",IF(MID(K5252,2,7)-MID($L$2,2,7)&gt;0,"Trễ",""),IF(MID(K5252,2,7)-MID($Q$2,2,7)&gt;0,"Trễ","")),"")</f>
        <v/>
      </c>
      <c r="M5252" t="str">
        <f>IFERROR(IF($N$5="Sáng",MID(K5252,2,7)-MID($L$2,2,7),MID(K5252,2,7)-MID($Q$2,2,7)),"")</f>
        <v/>
      </c>
      <c r="Q5252" t="str">
        <f>IF(B5252&lt;&gt;"",IF(AND(P5252="",F5252=""),"Không phép ",""),"")</f>
        <v/>
      </c>
      <c r="R5252" t="str">
        <f>UPPER(B5252)</f>
        <v/>
      </c>
      <c r="T5252" t="str">
        <f>IFERROR(IF(J5252&lt;&gt;"", INDEX($S$5:$S$1433, MATCH(J5252, $E$5:$E$1433, 0)),""),"")</f>
        <v/>
      </c>
      <c r="V5252" t="str">
        <f>IFERROR(IF(J5252&lt;&gt;"", INDEX($U$5:$U$1433, MATCH(J5252, $E$5:$E$1433, 0)),""),"")</f>
        <v/>
      </c>
    </row>
    <row r="5253">
      <c r="A5253" t="str">
        <f>IF(B5253&lt;&gt;"",A5252+1,"")</f>
        <v/>
      </c>
      <c r="F5253" t="str">
        <f>IFERROR(IF(VLOOKUP(E5253,J:J,1,0)=E5253,"X",""),"")</f>
        <v/>
      </c>
      <c r="G5253" t="str">
        <f>IF(J5253&lt;&gt;"", INDEX($C$5:$C$1433, MATCH(J5253, $E$5:$E$1433, 0)),"")</f>
        <v/>
      </c>
      <c r="H5253" t="str">
        <f>IF(J5253&lt;&gt;"", INDEX($D$5:$D$1433, MATCH(J5253, $E$5:$E$1433, 0)),"")</f>
        <v/>
      </c>
      <c r="I5253" t="str">
        <f>IFERROR(IF(J5253&lt;&gt;"", INDEX($B$5:$B$1433, MATCH(J5253, $E$5:$E$1433, 0)),""),"SAI")</f>
        <v/>
      </c>
      <c r="L5253" t="str">
        <f>IFERROR(IF($N$5="Sáng",IF(MID(K5253,2,7)-MID($L$2,2,7)&gt;0,"Trễ",""),IF(MID(K5253,2,7)-MID($Q$2,2,7)&gt;0,"Trễ","")),"")</f>
        <v/>
      </c>
      <c r="M5253" t="str">
        <f>IFERROR(IF($N$5="Sáng",MID(K5253,2,7)-MID($L$2,2,7),MID(K5253,2,7)-MID($Q$2,2,7)),"")</f>
        <v/>
      </c>
      <c r="Q5253" t="str">
        <f>IF(B5253&lt;&gt;"",IF(AND(P5253="",F5253=""),"Không phép ",""),"")</f>
        <v/>
      </c>
      <c r="R5253" t="str">
        <f>UPPER(B5253)</f>
        <v/>
      </c>
      <c r="T5253" t="str">
        <f>IFERROR(IF(J5253&lt;&gt;"", INDEX($S$5:$S$1433, MATCH(J5253, $E$5:$E$1433, 0)),""),"")</f>
        <v/>
      </c>
      <c r="V5253" t="str">
        <f>IFERROR(IF(J5253&lt;&gt;"", INDEX($U$5:$U$1433, MATCH(J5253, $E$5:$E$1433, 0)),""),"")</f>
        <v/>
      </c>
    </row>
    <row r="5254">
      <c r="A5254" t="str">
        <f>IF(B5254&lt;&gt;"",A5253+1,"")</f>
        <v/>
      </c>
      <c r="F5254" t="str">
        <f>IFERROR(IF(VLOOKUP(E5254,J:J,1,0)=E5254,"X",""),"")</f>
        <v/>
      </c>
      <c r="G5254" t="str">
        <f>IF(J5254&lt;&gt;"", INDEX($C$5:$C$1433, MATCH(J5254, $E$5:$E$1433, 0)),"")</f>
        <v/>
      </c>
      <c r="H5254" t="str">
        <f>IF(J5254&lt;&gt;"", INDEX($D$5:$D$1433, MATCH(J5254, $E$5:$E$1433, 0)),"")</f>
        <v/>
      </c>
      <c r="I5254" t="str">
        <f>IFERROR(IF(J5254&lt;&gt;"", INDEX($B$5:$B$1433, MATCH(J5254, $E$5:$E$1433, 0)),""),"SAI")</f>
        <v/>
      </c>
      <c r="L5254" t="str">
        <f>IFERROR(IF($N$5="Sáng",IF(MID(K5254,2,7)-MID($L$2,2,7)&gt;0,"Trễ",""),IF(MID(K5254,2,7)-MID($Q$2,2,7)&gt;0,"Trễ","")),"")</f>
        <v/>
      </c>
      <c r="M5254" t="str">
        <f>IFERROR(IF($N$5="Sáng",MID(K5254,2,7)-MID($L$2,2,7),MID(K5254,2,7)-MID($Q$2,2,7)),"")</f>
        <v/>
      </c>
      <c r="Q5254" t="str">
        <f>IF(B5254&lt;&gt;"",IF(AND(P5254="",F5254=""),"Không phép ",""),"")</f>
        <v/>
      </c>
      <c r="R5254" t="str">
        <f>UPPER(B5254)</f>
        <v/>
      </c>
      <c r="T5254" t="str">
        <f>IFERROR(IF(J5254&lt;&gt;"", INDEX($S$5:$S$1433, MATCH(J5254, $E$5:$E$1433, 0)),""),"")</f>
        <v/>
      </c>
      <c r="V5254" t="str">
        <f>IFERROR(IF(J5254&lt;&gt;"", INDEX($U$5:$U$1433, MATCH(J5254, $E$5:$E$1433, 0)),""),"")</f>
        <v/>
      </c>
    </row>
    <row r="5255">
      <c r="A5255" t="str">
        <f>IF(B5255&lt;&gt;"",A5254+1,"")</f>
        <v/>
      </c>
      <c r="F5255" t="str">
        <f>IFERROR(IF(VLOOKUP(E5255,J:J,1,0)=E5255,"X",""),"")</f>
        <v/>
      </c>
      <c r="G5255" t="str">
        <f>IF(J5255&lt;&gt;"", INDEX($C$5:$C$1433, MATCH(J5255, $E$5:$E$1433, 0)),"")</f>
        <v/>
      </c>
      <c r="H5255" t="str">
        <f>IF(J5255&lt;&gt;"", INDEX($D$5:$D$1433, MATCH(J5255, $E$5:$E$1433, 0)),"")</f>
        <v/>
      </c>
      <c r="I5255" t="str">
        <f>IFERROR(IF(J5255&lt;&gt;"", INDEX($B$5:$B$1433, MATCH(J5255, $E$5:$E$1433, 0)),""),"SAI")</f>
        <v/>
      </c>
      <c r="L5255" t="str">
        <f>IFERROR(IF($N$5="Sáng",IF(MID(K5255,2,7)-MID($L$2,2,7)&gt;0,"Trễ",""),IF(MID(K5255,2,7)-MID($Q$2,2,7)&gt;0,"Trễ","")),"")</f>
        <v/>
      </c>
      <c r="M5255" t="str">
        <f>IFERROR(IF($N$5="Sáng",MID(K5255,2,7)-MID($L$2,2,7),MID(K5255,2,7)-MID($Q$2,2,7)),"")</f>
        <v/>
      </c>
      <c r="Q5255" t="str">
        <f>IF(B5255&lt;&gt;"",IF(AND(P5255="",F5255=""),"Không phép ",""),"")</f>
        <v/>
      </c>
      <c r="R5255" t="str">
        <f>UPPER(B5255)</f>
        <v/>
      </c>
      <c r="T5255" t="str">
        <f>IFERROR(IF(J5255&lt;&gt;"", INDEX($S$5:$S$1433, MATCH(J5255, $E$5:$E$1433, 0)),""),"")</f>
        <v/>
      </c>
      <c r="V5255" t="str">
        <f>IFERROR(IF(J5255&lt;&gt;"", INDEX($U$5:$U$1433, MATCH(J5255, $E$5:$E$1433, 0)),""),"")</f>
        <v/>
      </c>
    </row>
    <row r="5256">
      <c r="A5256" t="str">
        <f>IF(B5256&lt;&gt;"",A5255+1,"")</f>
        <v/>
      </c>
      <c r="F5256" t="str">
        <f>IFERROR(IF(VLOOKUP(E5256,J:J,1,0)=E5256,"X",""),"")</f>
        <v/>
      </c>
      <c r="G5256" t="str">
        <f>IF(J5256&lt;&gt;"", INDEX($C$5:$C$1433, MATCH(J5256, $E$5:$E$1433, 0)),"")</f>
        <v/>
      </c>
      <c r="H5256" t="str">
        <f>IF(J5256&lt;&gt;"", INDEX($D$5:$D$1433, MATCH(J5256, $E$5:$E$1433, 0)),"")</f>
        <v/>
      </c>
      <c r="I5256" t="str">
        <f>IFERROR(IF(J5256&lt;&gt;"", INDEX($B$5:$B$1433, MATCH(J5256, $E$5:$E$1433, 0)),""),"SAI")</f>
        <v/>
      </c>
      <c r="L5256" t="str">
        <f>IFERROR(IF($N$5="Sáng",IF(MID(K5256,2,7)-MID($L$2,2,7)&gt;0,"Trễ",""),IF(MID(K5256,2,7)-MID($Q$2,2,7)&gt;0,"Trễ","")),"")</f>
        <v/>
      </c>
      <c r="M5256" t="str">
        <f>IFERROR(IF($N$5="Sáng",MID(K5256,2,7)-MID($L$2,2,7),MID(K5256,2,7)-MID($Q$2,2,7)),"")</f>
        <v/>
      </c>
      <c r="Q5256" t="str">
        <f>IF(B5256&lt;&gt;"",IF(AND(P5256="",F5256=""),"Không phép ",""),"")</f>
        <v/>
      </c>
      <c r="R5256" t="str">
        <f>UPPER(B5256)</f>
        <v/>
      </c>
      <c r="T5256" t="str">
        <f>IFERROR(IF(J5256&lt;&gt;"", INDEX($S$5:$S$1433, MATCH(J5256, $E$5:$E$1433, 0)),""),"")</f>
        <v/>
      </c>
      <c r="V5256" t="str">
        <f>IFERROR(IF(J5256&lt;&gt;"", INDEX($U$5:$U$1433, MATCH(J5256, $E$5:$E$1433, 0)),""),"")</f>
        <v/>
      </c>
    </row>
    <row r="5257">
      <c r="A5257" t="str">
        <f>IF(B5257&lt;&gt;"",A5256+1,"")</f>
        <v/>
      </c>
      <c r="F5257" t="str">
        <f>IFERROR(IF(VLOOKUP(E5257,J:J,1,0)=E5257,"X",""),"")</f>
        <v/>
      </c>
      <c r="G5257" t="str">
        <f>IF(J5257&lt;&gt;"", INDEX($C$5:$C$1433, MATCH(J5257, $E$5:$E$1433, 0)),"")</f>
        <v/>
      </c>
      <c r="H5257" t="str">
        <f>IF(J5257&lt;&gt;"", INDEX($D$5:$D$1433, MATCH(J5257, $E$5:$E$1433, 0)),"")</f>
        <v/>
      </c>
      <c r="I5257" t="str">
        <f>IFERROR(IF(J5257&lt;&gt;"", INDEX($B$5:$B$1433, MATCH(J5257, $E$5:$E$1433, 0)),""),"SAI")</f>
        <v/>
      </c>
      <c r="L5257" t="str">
        <f>IFERROR(IF($N$5="Sáng",IF(MID(K5257,2,7)-MID($L$2,2,7)&gt;0,"Trễ",""),IF(MID(K5257,2,7)-MID($Q$2,2,7)&gt;0,"Trễ","")),"")</f>
        <v/>
      </c>
      <c r="M5257" t="str">
        <f>IFERROR(IF($N$5="Sáng",MID(K5257,2,7)-MID($L$2,2,7),MID(K5257,2,7)-MID($Q$2,2,7)),"")</f>
        <v/>
      </c>
      <c r="Q5257" t="str">
        <f>IF(B5257&lt;&gt;"",IF(AND(P5257="",F5257=""),"Không phép ",""),"")</f>
        <v/>
      </c>
      <c r="R5257" t="str">
        <f>UPPER(B5257)</f>
        <v/>
      </c>
      <c r="T5257" t="str">
        <f>IFERROR(IF(J5257&lt;&gt;"", INDEX($S$5:$S$1433, MATCH(J5257, $E$5:$E$1433, 0)),""),"")</f>
        <v/>
      </c>
      <c r="V5257" t="str">
        <f>IFERROR(IF(J5257&lt;&gt;"", INDEX($U$5:$U$1433, MATCH(J5257, $E$5:$E$1433, 0)),""),"")</f>
        <v/>
      </c>
    </row>
    <row r="5258">
      <c r="A5258" t="str">
        <f>IF(B5258&lt;&gt;"",A5257+1,"")</f>
        <v/>
      </c>
      <c r="F5258" t="str">
        <f>IFERROR(IF(VLOOKUP(E5258,J:J,1,0)=E5258,"X",""),"")</f>
        <v/>
      </c>
      <c r="G5258" t="str">
        <f>IF(J5258&lt;&gt;"", INDEX($C$5:$C$1433, MATCH(J5258, $E$5:$E$1433, 0)),"")</f>
        <v/>
      </c>
      <c r="H5258" t="str">
        <f>IF(J5258&lt;&gt;"", INDEX($D$5:$D$1433, MATCH(J5258, $E$5:$E$1433, 0)),"")</f>
        <v/>
      </c>
      <c r="I5258" t="str">
        <f>IFERROR(IF(J5258&lt;&gt;"", INDEX($B$5:$B$1433, MATCH(J5258, $E$5:$E$1433, 0)),""),"SAI")</f>
        <v/>
      </c>
      <c r="L5258" t="str">
        <f>IFERROR(IF($N$5="Sáng",IF(MID(K5258,2,7)-MID($L$2,2,7)&gt;0,"Trễ",""),IF(MID(K5258,2,7)-MID($Q$2,2,7)&gt;0,"Trễ","")),"")</f>
        <v/>
      </c>
      <c r="M5258" t="str">
        <f>IFERROR(IF($N$5="Sáng",MID(K5258,2,7)-MID($L$2,2,7),MID(K5258,2,7)-MID($Q$2,2,7)),"")</f>
        <v/>
      </c>
      <c r="Q5258" t="str">
        <f>IF(B5258&lt;&gt;"",IF(AND(P5258="",F5258=""),"Không phép ",""),"")</f>
        <v/>
      </c>
      <c r="R5258" t="str">
        <f>UPPER(B5258)</f>
        <v/>
      </c>
      <c r="T5258" t="str">
        <f>IFERROR(IF(J5258&lt;&gt;"", INDEX($S$5:$S$1433, MATCH(J5258, $E$5:$E$1433, 0)),""),"")</f>
        <v/>
      </c>
      <c r="V5258" t="str">
        <f>IFERROR(IF(J5258&lt;&gt;"", INDEX($U$5:$U$1433, MATCH(J5258, $E$5:$E$1433, 0)),""),"")</f>
        <v/>
      </c>
    </row>
    <row r="5259">
      <c r="A5259" t="str">
        <f>IF(B5259&lt;&gt;"",A5258+1,"")</f>
        <v/>
      </c>
      <c r="F5259" t="str">
        <f>IFERROR(IF(VLOOKUP(E5259,J:J,1,0)=E5259,"X",""),"")</f>
        <v/>
      </c>
      <c r="G5259" t="str">
        <f>IF(J5259&lt;&gt;"", INDEX($C$5:$C$1433, MATCH(J5259, $E$5:$E$1433, 0)),"")</f>
        <v/>
      </c>
      <c r="H5259" t="str">
        <f>IF(J5259&lt;&gt;"", INDEX($D$5:$D$1433, MATCH(J5259, $E$5:$E$1433, 0)),"")</f>
        <v/>
      </c>
      <c r="I5259" t="str">
        <f>IFERROR(IF(J5259&lt;&gt;"", INDEX($B$5:$B$1433, MATCH(J5259, $E$5:$E$1433, 0)),""),"SAI")</f>
        <v/>
      </c>
      <c r="L5259" t="str">
        <f>IFERROR(IF($N$5="Sáng",IF(MID(K5259,2,7)-MID($L$2,2,7)&gt;0,"Trễ",""),IF(MID(K5259,2,7)-MID($Q$2,2,7)&gt;0,"Trễ","")),"")</f>
        <v/>
      </c>
      <c r="M5259" t="str">
        <f>IFERROR(IF($N$5="Sáng",MID(K5259,2,7)-MID($L$2,2,7),MID(K5259,2,7)-MID($Q$2,2,7)),"")</f>
        <v/>
      </c>
      <c r="Q5259" t="str">
        <f>IF(B5259&lt;&gt;"",IF(AND(P5259="",F5259=""),"Không phép ",""),"")</f>
        <v/>
      </c>
      <c r="R5259" t="str">
        <f>UPPER(B5259)</f>
        <v/>
      </c>
      <c r="T5259" t="str">
        <f>IFERROR(IF(J5259&lt;&gt;"", INDEX($S$5:$S$1433, MATCH(J5259, $E$5:$E$1433, 0)),""),"")</f>
        <v/>
      </c>
      <c r="V5259" t="str">
        <f>IFERROR(IF(J5259&lt;&gt;"", INDEX($U$5:$U$1433, MATCH(J5259, $E$5:$E$1433, 0)),""),"")</f>
        <v/>
      </c>
    </row>
    <row r="5260">
      <c r="A5260" t="str">
        <f>IF(B5260&lt;&gt;"",A5259+1,"")</f>
        <v/>
      </c>
      <c r="F5260" t="str">
        <f>IFERROR(IF(VLOOKUP(E5260,J:J,1,0)=E5260,"X",""),"")</f>
        <v/>
      </c>
      <c r="G5260" t="str">
        <f>IF(J5260&lt;&gt;"", INDEX($C$5:$C$1433, MATCH(J5260, $E$5:$E$1433, 0)),"")</f>
        <v/>
      </c>
      <c r="H5260" t="str">
        <f>IF(J5260&lt;&gt;"", INDEX($D$5:$D$1433, MATCH(J5260, $E$5:$E$1433, 0)),"")</f>
        <v/>
      </c>
      <c r="I5260" t="str">
        <f>IFERROR(IF(J5260&lt;&gt;"", INDEX($B$5:$B$1433, MATCH(J5260, $E$5:$E$1433, 0)),""),"SAI")</f>
        <v/>
      </c>
      <c r="L5260" t="str">
        <f>IFERROR(IF($N$5="Sáng",IF(MID(K5260,2,7)-MID($L$2,2,7)&gt;0,"Trễ",""),IF(MID(K5260,2,7)-MID($Q$2,2,7)&gt;0,"Trễ","")),"")</f>
        <v/>
      </c>
      <c r="M5260" t="str">
        <f>IFERROR(IF($N$5="Sáng",MID(K5260,2,7)-MID($L$2,2,7),MID(K5260,2,7)-MID($Q$2,2,7)),"")</f>
        <v/>
      </c>
      <c r="Q5260" t="str">
        <f>IF(B5260&lt;&gt;"",IF(AND(P5260="",F5260=""),"Không phép ",""),"")</f>
        <v/>
      </c>
      <c r="R5260" t="str">
        <f>UPPER(B5260)</f>
        <v/>
      </c>
      <c r="T5260" t="str">
        <f>IFERROR(IF(J5260&lt;&gt;"", INDEX($S$5:$S$1433, MATCH(J5260, $E$5:$E$1433, 0)),""),"")</f>
        <v/>
      </c>
      <c r="V5260" t="str">
        <f>IFERROR(IF(J5260&lt;&gt;"", INDEX($U$5:$U$1433, MATCH(J5260, $E$5:$E$1433, 0)),""),"")</f>
        <v/>
      </c>
    </row>
    <row r="5261">
      <c r="A5261" t="str">
        <f>IF(B5261&lt;&gt;"",A5260+1,"")</f>
        <v/>
      </c>
      <c r="F5261" t="str">
        <f>IFERROR(IF(VLOOKUP(E5261,J:J,1,0)=E5261,"X",""),"")</f>
        <v/>
      </c>
      <c r="G5261" t="str">
        <f>IF(J5261&lt;&gt;"", INDEX($C$5:$C$1433, MATCH(J5261, $E$5:$E$1433, 0)),"")</f>
        <v/>
      </c>
      <c r="H5261" t="str">
        <f>IF(J5261&lt;&gt;"", INDEX($D$5:$D$1433, MATCH(J5261, $E$5:$E$1433, 0)),"")</f>
        <v/>
      </c>
      <c r="I5261" t="str">
        <f>IFERROR(IF(J5261&lt;&gt;"", INDEX($B$5:$B$1433, MATCH(J5261, $E$5:$E$1433, 0)),""),"SAI")</f>
        <v/>
      </c>
      <c r="L5261" t="str">
        <f>IFERROR(IF($N$5="Sáng",IF(MID(K5261,2,7)-MID($L$2,2,7)&gt;0,"Trễ",""),IF(MID(K5261,2,7)-MID($Q$2,2,7)&gt;0,"Trễ","")),"")</f>
        <v/>
      </c>
      <c r="M5261" t="str">
        <f>IFERROR(IF($N$5="Sáng",MID(K5261,2,7)-MID($L$2,2,7),MID(K5261,2,7)-MID($Q$2,2,7)),"")</f>
        <v/>
      </c>
      <c r="Q5261" t="str">
        <f>IF(B5261&lt;&gt;"",IF(AND(P5261="",F5261=""),"Không phép ",""),"")</f>
        <v/>
      </c>
      <c r="R5261" t="str">
        <f>UPPER(B5261)</f>
        <v/>
      </c>
      <c r="T5261" t="str">
        <f>IFERROR(IF(J5261&lt;&gt;"", INDEX($S$5:$S$1433, MATCH(J5261, $E$5:$E$1433, 0)),""),"")</f>
        <v/>
      </c>
      <c r="V5261" t="str">
        <f>IFERROR(IF(J5261&lt;&gt;"", INDEX($U$5:$U$1433, MATCH(J5261, $E$5:$E$1433, 0)),""),"")</f>
        <v/>
      </c>
    </row>
    <row r="5262">
      <c r="A5262" t="str">
        <f>IF(B5262&lt;&gt;"",A5261+1,"")</f>
        <v/>
      </c>
      <c r="F5262" t="str">
        <f>IFERROR(IF(VLOOKUP(E5262,J:J,1,0)=E5262,"X",""),"")</f>
        <v/>
      </c>
      <c r="G5262" t="str">
        <f>IF(J5262&lt;&gt;"", INDEX($C$5:$C$1433, MATCH(J5262, $E$5:$E$1433, 0)),"")</f>
        <v/>
      </c>
      <c r="H5262" t="str">
        <f>IF(J5262&lt;&gt;"", INDEX($D$5:$D$1433, MATCH(J5262, $E$5:$E$1433, 0)),"")</f>
        <v/>
      </c>
      <c r="I5262" t="str">
        <f>IFERROR(IF(J5262&lt;&gt;"", INDEX($B$5:$B$1433, MATCH(J5262, $E$5:$E$1433, 0)),""),"SAI")</f>
        <v/>
      </c>
      <c r="L5262" t="str">
        <f>IFERROR(IF($N$5="Sáng",IF(MID(K5262,2,7)-MID($L$2,2,7)&gt;0,"Trễ",""),IF(MID(K5262,2,7)-MID($Q$2,2,7)&gt;0,"Trễ","")),"")</f>
        <v/>
      </c>
      <c r="M5262" t="str">
        <f>IFERROR(IF($N$5="Sáng",MID(K5262,2,7)-MID($L$2,2,7),MID(K5262,2,7)-MID($Q$2,2,7)),"")</f>
        <v/>
      </c>
      <c r="Q5262" t="str">
        <f>IF(B5262&lt;&gt;"",IF(AND(P5262="",F5262=""),"Không phép ",""),"")</f>
        <v/>
      </c>
      <c r="R5262" t="str">
        <f>UPPER(B5262)</f>
        <v/>
      </c>
      <c r="T5262" t="str">
        <f>IFERROR(IF(J5262&lt;&gt;"", INDEX($S$5:$S$1433, MATCH(J5262, $E$5:$E$1433, 0)),""),"")</f>
        <v/>
      </c>
      <c r="V5262" t="str">
        <f>IFERROR(IF(J5262&lt;&gt;"", INDEX($U$5:$U$1433, MATCH(J5262, $E$5:$E$1433, 0)),""),"")</f>
        <v/>
      </c>
    </row>
    <row r="5263">
      <c r="A5263" t="str">
        <f>IF(B5263&lt;&gt;"",A5262+1,"")</f>
        <v/>
      </c>
      <c r="F5263" t="str">
        <f>IFERROR(IF(VLOOKUP(E5263,J:J,1,0)=E5263,"X",""),"")</f>
        <v/>
      </c>
      <c r="G5263" t="str">
        <f>IF(J5263&lt;&gt;"", INDEX($C$5:$C$1433, MATCH(J5263, $E$5:$E$1433, 0)),"")</f>
        <v/>
      </c>
      <c r="H5263" t="str">
        <f>IF(J5263&lt;&gt;"", INDEX($D$5:$D$1433, MATCH(J5263, $E$5:$E$1433, 0)),"")</f>
        <v/>
      </c>
      <c r="I5263" t="str">
        <f>IFERROR(IF(J5263&lt;&gt;"", INDEX($B$5:$B$1433, MATCH(J5263, $E$5:$E$1433, 0)),""),"SAI")</f>
        <v/>
      </c>
      <c r="L5263" t="str">
        <f>IFERROR(IF($N$5="Sáng",IF(MID(K5263,2,7)-MID($L$2,2,7)&gt;0,"Trễ",""),IF(MID(K5263,2,7)-MID($Q$2,2,7)&gt;0,"Trễ","")),"")</f>
        <v/>
      </c>
      <c r="M5263" t="str">
        <f>IFERROR(IF($N$5="Sáng",MID(K5263,2,7)-MID($L$2,2,7),MID(K5263,2,7)-MID($Q$2,2,7)),"")</f>
        <v/>
      </c>
      <c r="Q5263" t="str">
        <f>IF(B5263&lt;&gt;"",IF(AND(P5263="",F5263=""),"Không phép ",""),"")</f>
        <v/>
      </c>
      <c r="R5263" t="str">
        <f>UPPER(B5263)</f>
        <v/>
      </c>
      <c r="T5263" t="str">
        <f>IFERROR(IF(J5263&lt;&gt;"", INDEX($S$5:$S$1433, MATCH(J5263, $E$5:$E$1433, 0)),""),"")</f>
        <v/>
      </c>
      <c r="V5263" t="str">
        <f>IFERROR(IF(J5263&lt;&gt;"", INDEX($U$5:$U$1433, MATCH(J5263, $E$5:$E$1433, 0)),""),"")</f>
        <v/>
      </c>
    </row>
    <row r="5264">
      <c r="A5264" t="str">
        <f>IF(B5264&lt;&gt;"",A5263+1,"")</f>
        <v/>
      </c>
      <c r="F5264" t="str">
        <f>IFERROR(IF(VLOOKUP(E5264,J:J,1,0)=E5264,"X",""),"")</f>
        <v/>
      </c>
      <c r="G5264" t="str">
        <f>IF(J5264&lt;&gt;"", INDEX($C$5:$C$1433, MATCH(J5264, $E$5:$E$1433, 0)),"")</f>
        <v/>
      </c>
      <c r="H5264" t="str">
        <f>IF(J5264&lt;&gt;"", INDEX($D$5:$D$1433, MATCH(J5264, $E$5:$E$1433, 0)),"")</f>
        <v/>
      </c>
      <c r="I5264" t="str">
        <f>IFERROR(IF(J5264&lt;&gt;"", INDEX($B$5:$B$1433, MATCH(J5264, $E$5:$E$1433, 0)),""),"SAI")</f>
        <v/>
      </c>
      <c r="L5264" t="str">
        <f>IFERROR(IF($N$5="Sáng",IF(MID(K5264,2,7)-MID($L$2,2,7)&gt;0,"Trễ",""),IF(MID(K5264,2,7)-MID($Q$2,2,7)&gt;0,"Trễ","")),"")</f>
        <v/>
      </c>
      <c r="M5264" t="str">
        <f>IFERROR(IF($N$5="Sáng",MID(K5264,2,7)-MID($L$2,2,7),MID(K5264,2,7)-MID($Q$2,2,7)),"")</f>
        <v/>
      </c>
      <c r="Q5264" t="str">
        <f>IF(B5264&lt;&gt;"",IF(AND(P5264="",F5264=""),"Không phép ",""),"")</f>
        <v/>
      </c>
      <c r="R5264" t="str">
        <f>UPPER(B5264)</f>
        <v/>
      </c>
      <c r="T5264" t="str">
        <f>IFERROR(IF(J5264&lt;&gt;"", INDEX($S$5:$S$1433, MATCH(J5264, $E$5:$E$1433, 0)),""),"")</f>
        <v/>
      </c>
      <c r="V5264" t="str">
        <f>IFERROR(IF(J5264&lt;&gt;"", INDEX($U$5:$U$1433, MATCH(J5264, $E$5:$E$1433, 0)),""),"")</f>
        <v/>
      </c>
    </row>
    <row r="5265">
      <c r="A5265" t="str">
        <f>IF(B5265&lt;&gt;"",A5264+1,"")</f>
        <v/>
      </c>
      <c r="F5265" t="str">
        <f>IFERROR(IF(VLOOKUP(E5265,J:J,1,0)=E5265,"X",""),"")</f>
        <v/>
      </c>
      <c r="G5265" t="str">
        <f>IF(J5265&lt;&gt;"", INDEX($C$5:$C$1433, MATCH(J5265, $E$5:$E$1433, 0)),"")</f>
        <v/>
      </c>
      <c r="H5265" t="str">
        <f>IF(J5265&lt;&gt;"", INDEX($D$5:$D$1433, MATCH(J5265, $E$5:$E$1433, 0)),"")</f>
        <v/>
      </c>
      <c r="I5265" t="str">
        <f>IFERROR(IF(J5265&lt;&gt;"", INDEX($B$5:$B$1433, MATCH(J5265, $E$5:$E$1433, 0)),""),"SAI")</f>
        <v/>
      </c>
      <c r="L5265" t="str">
        <f>IFERROR(IF($N$5="Sáng",IF(MID(K5265,2,7)-MID($L$2,2,7)&gt;0,"Trễ",""),IF(MID(K5265,2,7)-MID($Q$2,2,7)&gt;0,"Trễ","")),"")</f>
        <v/>
      </c>
      <c r="M5265" t="str">
        <f>IFERROR(IF($N$5="Sáng",MID(K5265,2,7)-MID($L$2,2,7),MID(K5265,2,7)-MID($Q$2,2,7)),"")</f>
        <v/>
      </c>
      <c r="Q5265" t="str">
        <f>IF(B5265&lt;&gt;"",IF(AND(P5265="",F5265=""),"Không phép ",""),"")</f>
        <v/>
      </c>
      <c r="R5265" t="str">
        <f>UPPER(B5265)</f>
        <v/>
      </c>
      <c r="T5265" t="str">
        <f>IFERROR(IF(J5265&lt;&gt;"", INDEX($S$5:$S$1433, MATCH(J5265, $E$5:$E$1433, 0)),""),"")</f>
        <v/>
      </c>
      <c r="V5265" t="str">
        <f>IFERROR(IF(J5265&lt;&gt;"", INDEX($U$5:$U$1433, MATCH(J5265, $E$5:$E$1433, 0)),""),"")</f>
        <v/>
      </c>
    </row>
    <row r="5266">
      <c r="A5266" t="str">
        <f>IF(B5266&lt;&gt;"",A5265+1,"")</f>
        <v/>
      </c>
      <c r="F5266" t="str">
        <f>IFERROR(IF(VLOOKUP(E5266,J:J,1,0)=E5266,"X",""),"")</f>
        <v/>
      </c>
      <c r="G5266" t="str">
        <f>IF(J5266&lt;&gt;"", INDEX($C$5:$C$1433, MATCH(J5266, $E$5:$E$1433, 0)),"")</f>
        <v/>
      </c>
      <c r="H5266" t="str">
        <f>IF(J5266&lt;&gt;"", INDEX($D$5:$D$1433, MATCH(J5266, $E$5:$E$1433, 0)),"")</f>
        <v/>
      </c>
      <c r="I5266" t="str">
        <f>IFERROR(IF(J5266&lt;&gt;"", INDEX($B$5:$B$1433, MATCH(J5266, $E$5:$E$1433, 0)),""),"SAI")</f>
        <v/>
      </c>
      <c r="L5266" t="str">
        <f>IFERROR(IF($N$5="Sáng",IF(MID(K5266,2,7)-MID($L$2,2,7)&gt;0,"Trễ",""),IF(MID(K5266,2,7)-MID($Q$2,2,7)&gt;0,"Trễ","")),"")</f>
        <v/>
      </c>
      <c r="M5266" t="str">
        <f>IFERROR(IF($N$5="Sáng",MID(K5266,2,7)-MID($L$2,2,7),MID(K5266,2,7)-MID($Q$2,2,7)),"")</f>
        <v/>
      </c>
      <c r="Q5266" t="str">
        <f>IF(B5266&lt;&gt;"",IF(AND(P5266="",F5266=""),"Không phép ",""),"")</f>
        <v/>
      </c>
      <c r="R5266" t="str">
        <f>UPPER(B5266)</f>
        <v/>
      </c>
      <c r="T5266" t="str">
        <f>IFERROR(IF(J5266&lt;&gt;"", INDEX($S$5:$S$1433, MATCH(J5266, $E$5:$E$1433, 0)),""),"")</f>
        <v/>
      </c>
      <c r="V5266" t="str">
        <f>IFERROR(IF(J5266&lt;&gt;"", INDEX($U$5:$U$1433, MATCH(J5266, $E$5:$E$1433, 0)),""),"")</f>
        <v/>
      </c>
    </row>
    <row r="5267">
      <c r="A5267" t="str">
        <f>IF(B5267&lt;&gt;"",A5266+1,"")</f>
        <v/>
      </c>
      <c r="F5267" t="str">
        <f>IFERROR(IF(VLOOKUP(E5267,J:J,1,0)=E5267,"X",""),"")</f>
        <v/>
      </c>
      <c r="G5267" t="str">
        <f>IF(J5267&lt;&gt;"", INDEX($C$5:$C$1433, MATCH(J5267, $E$5:$E$1433, 0)),"")</f>
        <v/>
      </c>
      <c r="H5267" t="str">
        <f>IF(J5267&lt;&gt;"", INDEX($D$5:$D$1433, MATCH(J5267, $E$5:$E$1433, 0)),"")</f>
        <v/>
      </c>
      <c r="I5267" t="str">
        <f>IFERROR(IF(J5267&lt;&gt;"", INDEX($B$5:$B$1433, MATCH(J5267, $E$5:$E$1433, 0)),""),"SAI")</f>
        <v/>
      </c>
      <c r="L5267" t="str">
        <f>IFERROR(IF($N$5="Sáng",IF(MID(K5267,2,7)-MID($L$2,2,7)&gt;0,"Trễ",""),IF(MID(K5267,2,7)-MID($Q$2,2,7)&gt;0,"Trễ","")),"")</f>
        <v/>
      </c>
      <c r="M5267" t="str">
        <f>IFERROR(IF($N$5="Sáng",MID(K5267,2,7)-MID($L$2,2,7),MID(K5267,2,7)-MID($Q$2,2,7)),"")</f>
        <v/>
      </c>
      <c r="Q5267" t="str">
        <f>IF(B5267&lt;&gt;"",IF(AND(P5267="",F5267=""),"Không phép ",""),"")</f>
        <v/>
      </c>
      <c r="R5267" t="str">
        <f>UPPER(B5267)</f>
        <v/>
      </c>
      <c r="T5267" t="str">
        <f>IFERROR(IF(J5267&lt;&gt;"", INDEX($S$5:$S$1433, MATCH(J5267, $E$5:$E$1433, 0)),""),"")</f>
        <v/>
      </c>
      <c r="V5267" t="str">
        <f>IFERROR(IF(J5267&lt;&gt;"", INDEX($U$5:$U$1433, MATCH(J5267, $E$5:$E$1433, 0)),""),"")</f>
        <v/>
      </c>
    </row>
    <row r="5268">
      <c r="A5268" t="str">
        <f>IF(B5268&lt;&gt;"",A5267+1,"")</f>
        <v/>
      </c>
      <c r="F5268" t="str">
        <f>IFERROR(IF(VLOOKUP(E5268,J:J,1,0)=E5268,"X",""),"")</f>
        <v/>
      </c>
      <c r="G5268" t="str">
        <f>IF(J5268&lt;&gt;"", INDEX($C$5:$C$1433, MATCH(J5268, $E$5:$E$1433, 0)),"")</f>
        <v/>
      </c>
      <c r="H5268" t="str">
        <f>IF(J5268&lt;&gt;"", INDEX($D$5:$D$1433, MATCH(J5268, $E$5:$E$1433, 0)),"")</f>
        <v/>
      </c>
      <c r="I5268" t="str">
        <f>IFERROR(IF(J5268&lt;&gt;"", INDEX($B$5:$B$1433, MATCH(J5268, $E$5:$E$1433, 0)),""),"SAI")</f>
        <v/>
      </c>
      <c r="L5268" t="str">
        <f>IFERROR(IF($N$5="Sáng",IF(MID(K5268,2,7)-MID($L$2,2,7)&gt;0,"Trễ",""),IF(MID(K5268,2,7)-MID($Q$2,2,7)&gt;0,"Trễ","")),"")</f>
        <v/>
      </c>
      <c r="M5268" t="str">
        <f>IFERROR(IF($N$5="Sáng",MID(K5268,2,7)-MID($L$2,2,7),MID(K5268,2,7)-MID($Q$2,2,7)),"")</f>
        <v/>
      </c>
      <c r="Q5268" t="str">
        <f>IF(B5268&lt;&gt;"",IF(AND(P5268="",F5268=""),"Không phép ",""),"")</f>
        <v/>
      </c>
      <c r="R5268" t="str">
        <f>UPPER(B5268)</f>
        <v/>
      </c>
      <c r="T5268" t="str">
        <f>IFERROR(IF(J5268&lt;&gt;"", INDEX($S$5:$S$1433, MATCH(J5268, $E$5:$E$1433, 0)),""),"")</f>
        <v/>
      </c>
      <c r="V5268" t="str">
        <f>IFERROR(IF(J5268&lt;&gt;"", INDEX($U$5:$U$1433, MATCH(J5268, $E$5:$E$1433, 0)),""),"")</f>
        <v/>
      </c>
    </row>
    <row r="5269">
      <c r="A5269" t="str">
        <f>IF(B5269&lt;&gt;"",A5268+1,"")</f>
        <v/>
      </c>
      <c r="F5269" t="str">
        <f>IFERROR(IF(VLOOKUP(E5269,J:J,1,0)=E5269,"X",""),"")</f>
        <v/>
      </c>
      <c r="G5269" t="str">
        <f>IF(J5269&lt;&gt;"", INDEX($C$5:$C$1433, MATCH(J5269, $E$5:$E$1433, 0)),"")</f>
        <v/>
      </c>
      <c r="H5269" t="str">
        <f>IF(J5269&lt;&gt;"", INDEX($D$5:$D$1433, MATCH(J5269, $E$5:$E$1433, 0)),"")</f>
        <v/>
      </c>
      <c r="I5269" t="str">
        <f>IFERROR(IF(J5269&lt;&gt;"", INDEX($B$5:$B$1433, MATCH(J5269, $E$5:$E$1433, 0)),""),"SAI")</f>
        <v/>
      </c>
      <c r="L5269" t="str">
        <f>IFERROR(IF($N$5="Sáng",IF(MID(K5269,2,7)-MID($L$2,2,7)&gt;0,"Trễ",""),IF(MID(K5269,2,7)-MID($Q$2,2,7)&gt;0,"Trễ","")),"")</f>
        <v/>
      </c>
      <c r="M5269" t="str">
        <f>IFERROR(IF($N$5="Sáng",MID(K5269,2,7)-MID($L$2,2,7),MID(K5269,2,7)-MID($Q$2,2,7)),"")</f>
        <v/>
      </c>
      <c r="Q5269" t="str">
        <f>IF(B5269&lt;&gt;"",IF(AND(P5269="",F5269=""),"Không phép ",""),"")</f>
        <v/>
      </c>
      <c r="R5269" t="str">
        <f>UPPER(B5269)</f>
        <v/>
      </c>
      <c r="T5269" t="str">
        <f>IFERROR(IF(J5269&lt;&gt;"", INDEX($S$5:$S$1433, MATCH(J5269, $E$5:$E$1433, 0)),""),"")</f>
        <v/>
      </c>
      <c r="V5269" t="str">
        <f>IFERROR(IF(J5269&lt;&gt;"", INDEX($U$5:$U$1433, MATCH(J5269, $E$5:$E$1433, 0)),""),"")</f>
        <v/>
      </c>
    </row>
    <row r="5270">
      <c r="A5270" t="str">
        <f>IF(B5270&lt;&gt;"",A5269+1,"")</f>
        <v/>
      </c>
      <c r="F5270" t="str">
        <f>IFERROR(IF(VLOOKUP(E5270,J:J,1,0)=E5270,"X",""),"")</f>
        <v/>
      </c>
      <c r="G5270" t="str">
        <f>IF(J5270&lt;&gt;"", INDEX($C$5:$C$1433, MATCH(J5270, $E$5:$E$1433, 0)),"")</f>
        <v/>
      </c>
      <c r="H5270" t="str">
        <f>IF(J5270&lt;&gt;"", INDEX($D$5:$D$1433, MATCH(J5270, $E$5:$E$1433, 0)),"")</f>
        <v/>
      </c>
      <c r="I5270" t="str">
        <f>IFERROR(IF(J5270&lt;&gt;"", INDEX($B$5:$B$1433, MATCH(J5270, $E$5:$E$1433, 0)),""),"SAI")</f>
        <v/>
      </c>
      <c r="L5270" t="str">
        <f>IFERROR(IF($N$5="Sáng",IF(MID(K5270,2,7)-MID($L$2,2,7)&gt;0,"Trễ",""),IF(MID(K5270,2,7)-MID($Q$2,2,7)&gt;0,"Trễ","")),"")</f>
        <v/>
      </c>
      <c r="M5270" t="str">
        <f>IFERROR(IF($N$5="Sáng",MID(K5270,2,7)-MID($L$2,2,7),MID(K5270,2,7)-MID($Q$2,2,7)),"")</f>
        <v/>
      </c>
      <c r="Q5270" t="str">
        <f>IF(B5270&lt;&gt;"",IF(AND(P5270="",F5270=""),"Không phép ",""),"")</f>
        <v/>
      </c>
      <c r="R5270" t="str">
        <f>UPPER(B5270)</f>
        <v/>
      </c>
      <c r="T5270" t="str">
        <f>IFERROR(IF(J5270&lt;&gt;"", INDEX($S$5:$S$1433, MATCH(J5270, $E$5:$E$1433, 0)),""),"")</f>
        <v/>
      </c>
      <c r="V5270" t="str">
        <f>IFERROR(IF(J5270&lt;&gt;"", INDEX($U$5:$U$1433, MATCH(J5270, $E$5:$E$1433, 0)),""),"")</f>
        <v/>
      </c>
    </row>
    <row r="5271">
      <c r="A5271" t="str">
        <f>IF(B5271&lt;&gt;"",A5270+1,"")</f>
        <v/>
      </c>
      <c r="F5271" t="str">
        <f>IFERROR(IF(VLOOKUP(E5271,J:J,1,0)=E5271,"X",""),"")</f>
        <v/>
      </c>
      <c r="G5271" t="str">
        <f>IF(J5271&lt;&gt;"", INDEX($C$5:$C$1433, MATCH(J5271, $E$5:$E$1433, 0)),"")</f>
        <v/>
      </c>
      <c r="H5271" t="str">
        <f>IF(J5271&lt;&gt;"", INDEX($D$5:$D$1433, MATCH(J5271, $E$5:$E$1433, 0)),"")</f>
        <v/>
      </c>
      <c r="I5271" t="str">
        <f>IFERROR(IF(J5271&lt;&gt;"", INDEX($B$5:$B$1433, MATCH(J5271, $E$5:$E$1433, 0)),""),"SAI")</f>
        <v/>
      </c>
      <c r="L5271" t="str">
        <f>IFERROR(IF($N$5="Sáng",IF(MID(K5271,2,7)-MID($L$2,2,7)&gt;0,"Trễ",""),IF(MID(K5271,2,7)-MID($Q$2,2,7)&gt;0,"Trễ","")),"")</f>
        <v/>
      </c>
      <c r="M5271" t="str">
        <f>IFERROR(IF($N$5="Sáng",MID(K5271,2,7)-MID($L$2,2,7),MID(K5271,2,7)-MID($Q$2,2,7)),"")</f>
        <v/>
      </c>
      <c r="Q5271" t="str">
        <f>IF(B5271&lt;&gt;"",IF(AND(P5271="",F5271=""),"Không phép ",""),"")</f>
        <v/>
      </c>
      <c r="R5271" t="str">
        <f>UPPER(B5271)</f>
        <v/>
      </c>
      <c r="T5271" t="str">
        <f>IFERROR(IF(J5271&lt;&gt;"", INDEX($S$5:$S$1433, MATCH(J5271, $E$5:$E$1433, 0)),""),"")</f>
        <v/>
      </c>
      <c r="V5271" t="str">
        <f>IFERROR(IF(J5271&lt;&gt;"", INDEX($U$5:$U$1433, MATCH(J5271, $E$5:$E$1433, 0)),""),"")</f>
        <v/>
      </c>
    </row>
    <row r="5272">
      <c r="A5272" t="str">
        <f>IF(B5272&lt;&gt;"",A5271+1,"")</f>
        <v/>
      </c>
      <c r="F5272" t="str">
        <f>IFERROR(IF(VLOOKUP(E5272,J:J,1,0)=E5272,"X",""),"")</f>
        <v/>
      </c>
      <c r="G5272" t="str">
        <f>IF(J5272&lt;&gt;"", INDEX($C$5:$C$1433, MATCH(J5272, $E$5:$E$1433, 0)),"")</f>
        <v/>
      </c>
      <c r="H5272" t="str">
        <f>IF(J5272&lt;&gt;"", INDEX($D$5:$D$1433, MATCH(J5272, $E$5:$E$1433, 0)),"")</f>
        <v/>
      </c>
      <c r="I5272" t="str">
        <f>IFERROR(IF(J5272&lt;&gt;"", INDEX($B$5:$B$1433, MATCH(J5272, $E$5:$E$1433, 0)),""),"SAI")</f>
        <v/>
      </c>
      <c r="L5272" t="str">
        <f>IFERROR(IF($N$5="Sáng",IF(MID(K5272,2,7)-MID($L$2,2,7)&gt;0,"Trễ",""),IF(MID(K5272,2,7)-MID($Q$2,2,7)&gt;0,"Trễ","")),"")</f>
        <v/>
      </c>
      <c r="M5272" t="str">
        <f>IFERROR(IF($N$5="Sáng",MID(K5272,2,7)-MID($L$2,2,7),MID(K5272,2,7)-MID($Q$2,2,7)),"")</f>
        <v/>
      </c>
      <c r="Q5272" t="str">
        <f>IF(B5272&lt;&gt;"",IF(AND(P5272="",F5272=""),"Không phép ",""),"")</f>
        <v/>
      </c>
      <c r="R5272" t="str">
        <f>UPPER(B5272)</f>
        <v/>
      </c>
      <c r="T5272" t="str">
        <f>IFERROR(IF(J5272&lt;&gt;"", INDEX($S$5:$S$1433, MATCH(J5272, $E$5:$E$1433, 0)),""),"")</f>
        <v/>
      </c>
      <c r="V5272" t="str">
        <f>IFERROR(IF(J5272&lt;&gt;"", INDEX($U$5:$U$1433, MATCH(J5272, $E$5:$E$1433, 0)),""),"")</f>
        <v/>
      </c>
    </row>
    <row r="5273">
      <c r="A5273" t="str">
        <f>IF(B5273&lt;&gt;"",A5272+1,"")</f>
        <v/>
      </c>
      <c r="F5273" t="str">
        <f>IFERROR(IF(VLOOKUP(E5273,J:J,1,0)=E5273,"X",""),"")</f>
        <v/>
      </c>
      <c r="G5273" t="str">
        <f>IF(J5273&lt;&gt;"", INDEX($C$5:$C$1433, MATCH(J5273, $E$5:$E$1433, 0)),"")</f>
        <v/>
      </c>
      <c r="H5273" t="str">
        <f>IF(J5273&lt;&gt;"", INDEX($D$5:$D$1433, MATCH(J5273, $E$5:$E$1433, 0)),"")</f>
        <v/>
      </c>
      <c r="I5273" t="str">
        <f>IFERROR(IF(J5273&lt;&gt;"", INDEX($B$5:$B$1433, MATCH(J5273, $E$5:$E$1433, 0)),""),"SAI")</f>
        <v/>
      </c>
      <c r="L5273" t="str">
        <f>IFERROR(IF($N$5="Sáng",IF(MID(K5273,2,7)-MID($L$2,2,7)&gt;0,"Trễ",""),IF(MID(K5273,2,7)-MID($Q$2,2,7)&gt;0,"Trễ","")),"")</f>
        <v/>
      </c>
      <c r="M5273" t="str">
        <f>IFERROR(IF($N$5="Sáng",MID(K5273,2,7)-MID($L$2,2,7),MID(K5273,2,7)-MID($Q$2,2,7)),"")</f>
        <v/>
      </c>
      <c r="Q5273" t="str">
        <f>IF(B5273&lt;&gt;"",IF(AND(P5273="",F5273=""),"Không phép ",""),"")</f>
        <v/>
      </c>
      <c r="R5273" t="str">
        <f>UPPER(B5273)</f>
        <v/>
      </c>
      <c r="T5273" t="str">
        <f>IFERROR(IF(J5273&lt;&gt;"", INDEX($S$5:$S$1433, MATCH(J5273, $E$5:$E$1433, 0)),""),"")</f>
        <v/>
      </c>
      <c r="V5273" t="str">
        <f>IFERROR(IF(J5273&lt;&gt;"", INDEX($U$5:$U$1433, MATCH(J5273, $E$5:$E$1433, 0)),""),"")</f>
        <v/>
      </c>
    </row>
    <row r="5274">
      <c r="A5274" t="str">
        <f>IF(B5274&lt;&gt;"",A5273+1,"")</f>
        <v/>
      </c>
      <c r="F5274" t="str">
        <f>IFERROR(IF(VLOOKUP(E5274,J:J,1,0)=E5274,"X",""),"")</f>
        <v/>
      </c>
      <c r="G5274" t="str">
        <f>IF(J5274&lt;&gt;"", INDEX($C$5:$C$1433, MATCH(J5274, $E$5:$E$1433, 0)),"")</f>
        <v/>
      </c>
      <c r="H5274" t="str">
        <f>IF(J5274&lt;&gt;"", INDEX($D$5:$D$1433, MATCH(J5274, $E$5:$E$1433, 0)),"")</f>
        <v/>
      </c>
      <c r="I5274" t="str">
        <f>IFERROR(IF(J5274&lt;&gt;"", INDEX($B$5:$B$1433, MATCH(J5274, $E$5:$E$1433, 0)),""),"SAI")</f>
        <v/>
      </c>
      <c r="L5274" t="str">
        <f>IFERROR(IF($N$5="Sáng",IF(MID(K5274,2,7)-MID($L$2,2,7)&gt;0,"Trễ",""),IF(MID(K5274,2,7)-MID($Q$2,2,7)&gt;0,"Trễ","")),"")</f>
        <v/>
      </c>
      <c r="M5274" t="str">
        <f>IFERROR(IF($N$5="Sáng",MID(K5274,2,7)-MID($L$2,2,7),MID(K5274,2,7)-MID($Q$2,2,7)),"")</f>
        <v/>
      </c>
      <c r="Q5274" t="str">
        <f>IF(B5274&lt;&gt;"",IF(AND(P5274="",F5274=""),"Không phép ",""),"")</f>
        <v/>
      </c>
      <c r="R5274" t="str">
        <f>UPPER(B5274)</f>
        <v/>
      </c>
      <c r="T5274" t="str">
        <f>IFERROR(IF(J5274&lt;&gt;"", INDEX($S$5:$S$1433, MATCH(J5274, $E$5:$E$1433, 0)),""),"")</f>
        <v/>
      </c>
      <c r="V5274" t="str">
        <f>IFERROR(IF(J5274&lt;&gt;"", INDEX($U$5:$U$1433, MATCH(J5274, $E$5:$E$1433, 0)),""),"")</f>
        <v/>
      </c>
    </row>
    <row r="5275">
      <c r="A5275" t="str">
        <f>IF(B5275&lt;&gt;"",A5274+1,"")</f>
        <v/>
      </c>
      <c r="F5275" t="str">
        <f>IFERROR(IF(VLOOKUP(E5275,J:J,1,0)=E5275,"X",""),"")</f>
        <v/>
      </c>
      <c r="G5275" t="str">
        <f>IF(J5275&lt;&gt;"", INDEX($C$5:$C$1433, MATCH(J5275, $E$5:$E$1433, 0)),"")</f>
        <v/>
      </c>
      <c r="H5275" t="str">
        <f>IF(J5275&lt;&gt;"", INDEX($D$5:$D$1433, MATCH(J5275, $E$5:$E$1433, 0)),"")</f>
        <v/>
      </c>
      <c r="I5275" t="str">
        <f>IFERROR(IF(J5275&lt;&gt;"", INDEX($B$5:$B$1433, MATCH(J5275, $E$5:$E$1433, 0)),""),"SAI")</f>
        <v/>
      </c>
      <c r="L5275" t="str">
        <f>IFERROR(IF($N$5="Sáng",IF(MID(K5275,2,7)-MID($L$2,2,7)&gt;0,"Trễ",""),IF(MID(K5275,2,7)-MID($Q$2,2,7)&gt;0,"Trễ","")),"")</f>
        <v/>
      </c>
      <c r="M5275" t="str">
        <f>IFERROR(IF($N$5="Sáng",MID(K5275,2,7)-MID($L$2,2,7),MID(K5275,2,7)-MID($Q$2,2,7)),"")</f>
        <v/>
      </c>
      <c r="Q5275" t="str">
        <f>IF(B5275&lt;&gt;"",IF(AND(P5275="",F5275=""),"Không phép ",""),"")</f>
        <v/>
      </c>
      <c r="R5275" t="str">
        <f>UPPER(B5275)</f>
        <v/>
      </c>
      <c r="T5275" t="str">
        <f>IFERROR(IF(J5275&lt;&gt;"", INDEX($S$5:$S$1433, MATCH(J5275, $E$5:$E$1433, 0)),""),"")</f>
        <v/>
      </c>
      <c r="V5275" t="str">
        <f>IFERROR(IF(J5275&lt;&gt;"", INDEX($U$5:$U$1433, MATCH(J5275, $E$5:$E$1433, 0)),""),"")</f>
        <v/>
      </c>
    </row>
    <row r="5276">
      <c r="A5276" t="str">
        <f>IF(B5276&lt;&gt;"",A5275+1,"")</f>
        <v/>
      </c>
      <c r="F5276" t="str">
        <f>IFERROR(IF(VLOOKUP(E5276,J:J,1,0)=E5276,"X",""),"")</f>
        <v/>
      </c>
      <c r="G5276" t="str">
        <f>IF(J5276&lt;&gt;"", INDEX($C$5:$C$1433, MATCH(J5276, $E$5:$E$1433, 0)),"")</f>
        <v/>
      </c>
      <c r="H5276" t="str">
        <f>IF(J5276&lt;&gt;"", INDEX($D$5:$D$1433, MATCH(J5276, $E$5:$E$1433, 0)),"")</f>
        <v/>
      </c>
      <c r="I5276" t="str">
        <f>IFERROR(IF(J5276&lt;&gt;"", INDEX($B$5:$B$1433, MATCH(J5276, $E$5:$E$1433, 0)),""),"SAI")</f>
        <v/>
      </c>
      <c r="L5276" t="str">
        <f>IFERROR(IF($N$5="Sáng",IF(MID(K5276,2,7)-MID($L$2,2,7)&gt;0,"Trễ",""),IF(MID(K5276,2,7)-MID($Q$2,2,7)&gt;0,"Trễ","")),"")</f>
        <v/>
      </c>
      <c r="M5276" t="str">
        <f>IFERROR(IF($N$5="Sáng",MID(K5276,2,7)-MID($L$2,2,7),MID(K5276,2,7)-MID($Q$2,2,7)),"")</f>
        <v/>
      </c>
      <c r="Q5276" t="str">
        <f>IF(B5276&lt;&gt;"",IF(AND(P5276="",F5276=""),"Không phép ",""),"")</f>
        <v/>
      </c>
      <c r="R5276" t="str">
        <f>UPPER(B5276)</f>
        <v/>
      </c>
      <c r="T5276" t="str">
        <f>IFERROR(IF(J5276&lt;&gt;"", INDEX($S$5:$S$1433, MATCH(J5276, $E$5:$E$1433, 0)),""),"")</f>
        <v/>
      </c>
      <c r="V5276" t="str">
        <f>IFERROR(IF(J5276&lt;&gt;"", INDEX($U$5:$U$1433, MATCH(J5276, $E$5:$E$1433, 0)),""),"")</f>
        <v/>
      </c>
    </row>
    <row r="5277">
      <c r="A5277" t="str">
        <f>IF(B5277&lt;&gt;"",A5276+1,"")</f>
        <v/>
      </c>
      <c r="F5277" t="str">
        <f>IFERROR(IF(VLOOKUP(E5277,J:J,1,0)=E5277,"X",""),"")</f>
        <v/>
      </c>
      <c r="G5277" t="str">
        <f>IF(J5277&lt;&gt;"", INDEX($C$5:$C$1433, MATCH(J5277, $E$5:$E$1433, 0)),"")</f>
        <v/>
      </c>
      <c r="H5277" t="str">
        <f>IF(J5277&lt;&gt;"", INDEX($D$5:$D$1433, MATCH(J5277, $E$5:$E$1433, 0)),"")</f>
        <v/>
      </c>
      <c r="I5277" t="str">
        <f>IFERROR(IF(J5277&lt;&gt;"", INDEX($B$5:$B$1433, MATCH(J5277, $E$5:$E$1433, 0)),""),"SAI")</f>
        <v/>
      </c>
      <c r="L5277" t="str">
        <f>IFERROR(IF($N$5="Sáng",IF(MID(K5277,2,7)-MID($L$2,2,7)&gt;0,"Trễ",""),IF(MID(K5277,2,7)-MID($Q$2,2,7)&gt;0,"Trễ","")),"")</f>
        <v/>
      </c>
      <c r="M5277" t="str">
        <f>IFERROR(IF($N$5="Sáng",MID(K5277,2,7)-MID($L$2,2,7),MID(K5277,2,7)-MID($Q$2,2,7)),"")</f>
        <v/>
      </c>
      <c r="Q5277" t="str">
        <f>IF(B5277&lt;&gt;"",IF(AND(P5277="",F5277=""),"Không phép ",""),"")</f>
        <v/>
      </c>
      <c r="R5277" t="str">
        <f>UPPER(B5277)</f>
        <v/>
      </c>
      <c r="T5277" t="str">
        <f>IFERROR(IF(J5277&lt;&gt;"", INDEX($S$5:$S$1433, MATCH(J5277, $E$5:$E$1433, 0)),""),"")</f>
        <v/>
      </c>
      <c r="V5277" t="str">
        <f>IFERROR(IF(J5277&lt;&gt;"", INDEX($U$5:$U$1433, MATCH(J5277, $E$5:$E$1433, 0)),""),"")</f>
        <v/>
      </c>
    </row>
    <row r="5278">
      <c r="A5278" t="str">
        <f>IF(B5278&lt;&gt;"",A5277+1,"")</f>
        <v/>
      </c>
      <c r="F5278" t="str">
        <f>IFERROR(IF(VLOOKUP(E5278,J:J,1,0)=E5278,"X",""),"")</f>
        <v/>
      </c>
      <c r="G5278" t="str">
        <f>IF(J5278&lt;&gt;"", INDEX($C$5:$C$1433, MATCH(J5278, $E$5:$E$1433, 0)),"")</f>
        <v/>
      </c>
      <c r="H5278" t="str">
        <f>IF(J5278&lt;&gt;"", INDEX($D$5:$D$1433, MATCH(J5278, $E$5:$E$1433, 0)),"")</f>
        <v/>
      </c>
      <c r="I5278" t="str">
        <f>IFERROR(IF(J5278&lt;&gt;"", INDEX($B$5:$B$1433, MATCH(J5278, $E$5:$E$1433, 0)),""),"SAI")</f>
        <v/>
      </c>
      <c r="L5278" t="str">
        <f>IFERROR(IF($N$5="Sáng",IF(MID(K5278,2,7)-MID($L$2,2,7)&gt;0,"Trễ",""),IF(MID(K5278,2,7)-MID($Q$2,2,7)&gt;0,"Trễ","")),"")</f>
        <v/>
      </c>
      <c r="M5278" t="str">
        <f>IFERROR(IF($N$5="Sáng",MID(K5278,2,7)-MID($L$2,2,7),MID(K5278,2,7)-MID($Q$2,2,7)),"")</f>
        <v/>
      </c>
      <c r="Q5278" t="str">
        <f>IF(B5278&lt;&gt;"",IF(AND(P5278="",F5278=""),"Không phép ",""),"")</f>
        <v/>
      </c>
      <c r="R5278" t="str">
        <f>UPPER(B5278)</f>
        <v/>
      </c>
      <c r="T5278" t="str">
        <f>IFERROR(IF(J5278&lt;&gt;"", INDEX($S$5:$S$1433, MATCH(J5278, $E$5:$E$1433, 0)),""),"")</f>
        <v/>
      </c>
      <c r="V5278" t="str">
        <f>IFERROR(IF(J5278&lt;&gt;"", INDEX($U$5:$U$1433, MATCH(J5278, $E$5:$E$1433, 0)),""),"")</f>
        <v/>
      </c>
    </row>
    <row r="5279">
      <c r="A5279" t="str">
        <f>IF(B5279&lt;&gt;"",A5278+1,"")</f>
        <v/>
      </c>
      <c r="F5279" t="str">
        <f>IFERROR(IF(VLOOKUP(E5279,J:J,1,0)=E5279,"X",""),"")</f>
        <v/>
      </c>
      <c r="G5279" t="str">
        <f>IF(J5279&lt;&gt;"", INDEX($C$5:$C$1433, MATCH(J5279, $E$5:$E$1433, 0)),"")</f>
        <v/>
      </c>
      <c r="H5279" t="str">
        <f>IF(J5279&lt;&gt;"", INDEX($D$5:$D$1433, MATCH(J5279, $E$5:$E$1433, 0)),"")</f>
        <v/>
      </c>
      <c r="I5279" t="str">
        <f>IFERROR(IF(J5279&lt;&gt;"", INDEX($B$5:$B$1433, MATCH(J5279, $E$5:$E$1433, 0)),""),"SAI")</f>
        <v/>
      </c>
      <c r="L5279" t="str">
        <f>IFERROR(IF($N$5="Sáng",IF(MID(K5279,2,7)-MID($L$2,2,7)&gt;0,"Trễ",""),IF(MID(K5279,2,7)-MID($Q$2,2,7)&gt;0,"Trễ","")),"")</f>
        <v/>
      </c>
      <c r="M5279" t="str">
        <f>IFERROR(IF($N$5="Sáng",MID(K5279,2,7)-MID($L$2,2,7),MID(K5279,2,7)-MID($Q$2,2,7)),"")</f>
        <v/>
      </c>
      <c r="Q5279" t="str">
        <f>IF(B5279&lt;&gt;"",IF(AND(P5279="",F5279=""),"Không phép ",""),"")</f>
        <v/>
      </c>
      <c r="R5279" t="str">
        <f>UPPER(B5279)</f>
        <v/>
      </c>
      <c r="T5279" t="str">
        <f>IFERROR(IF(J5279&lt;&gt;"", INDEX($S$5:$S$1433, MATCH(J5279, $E$5:$E$1433, 0)),""),"")</f>
        <v/>
      </c>
      <c r="V5279" t="str">
        <f>IFERROR(IF(J5279&lt;&gt;"", INDEX($U$5:$U$1433, MATCH(J5279, $E$5:$E$1433, 0)),""),"")</f>
        <v/>
      </c>
    </row>
    <row r="5280">
      <c r="A5280" t="str">
        <f>IF(B5280&lt;&gt;"",A5279+1,"")</f>
        <v/>
      </c>
      <c r="F5280" t="str">
        <f>IFERROR(IF(VLOOKUP(E5280,J:J,1,0)=E5280,"X",""),"")</f>
        <v/>
      </c>
      <c r="G5280" t="str">
        <f>IF(J5280&lt;&gt;"", INDEX($C$5:$C$1433, MATCH(J5280, $E$5:$E$1433, 0)),"")</f>
        <v/>
      </c>
      <c r="H5280" t="str">
        <f>IF(J5280&lt;&gt;"", INDEX($D$5:$D$1433, MATCH(J5280, $E$5:$E$1433, 0)),"")</f>
        <v/>
      </c>
      <c r="I5280" t="str">
        <f>IFERROR(IF(J5280&lt;&gt;"", INDEX($B$5:$B$1433, MATCH(J5280, $E$5:$E$1433, 0)),""),"SAI")</f>
        <v/>
      </c>
      <c r="L5280" t="str">
        <f>IFERROR(IF($N$5="Sáng",IF(MID(K5280,2,7)-MID($L$2,2,7)&gt;0,"Trễ",""),IF(MID(K5280,2,7)-MID($Q$2,2,7)&gt;0,"Trễ","")),"")</f>
        <v/>
      </c>
      <c r="M5280" t="str">
        <f>IFERROR(IF($N$5="Sáng",MID(K5280,2,7)-MID($L$2,2,7),MID(K5280,2,7)-MID($Q$2,2,7)),"")</f>
        <v/>
      </c>
      <c r="Q5280" t="str">
        <f>IF(B5280&lt;&gt;"",IF(AND(P5280="",F5280=""),"Không phép ",""),"")</f>
        <v/>
      </c>
      <c r="R5280" t="str">
        <f>UPPER(B5280)</f>
        <v/>
      </c>
      <c r="T5280" t="str">
        <f>IFERROR(IF(J5280&lt;&gt;"", INDEX($S$5:$S$1433, MATCH(J5280, $E$5:$E$1433, 0)),""),"")</f>
        <v/>
      </c>
      <c r="V5280" t="str">
        <f>IFERROR(IF(J5280&lt;&gt;"", INDEX($U$5:$U$1433, MATCH(J5280, $E$5:$E$1433, 0)),""),"")</f>
        <v/>
      </c>
    </row>
    <row r="5281">
      <c r="A5281" t="str">
        <f>IF(B5281&lt;&gt;"",A5280+1,"")</f>
        <v/>
      </c>
      <c r="F5281" t="str">
        <f>IFERROR(IF(VLOOKUP(E5281,J:J,1,0)=E5281,"X",""),"")</f>
        <v/>
      </c>
      <c r="G5281" t="str">
        <f>IF(J5281&lt;&gt;"", INDEX($C$5:$C$1433, MATCH(J5281, $E$5:$E$1433, 0)),"")</f>
        <v/>
      </c>
      <c r="H5281" t="str">
        <f>IF(J5281&lt;&gt;"", INDEX($D$5:$D$1433, MATCH(J5281, $E$5:$E$1433, 0)),"")</f>
        <v/>
      </c>
      <c r="I5281" t="str">
        <f>IFERROR(IF(J5281&lt;&gt;"", INDEX($B$5:$B$1433, MATCH(J5281, $E$5:$E$1433, 0)),""),"SAI")</f>
        <v/>
      </c>
      <c r="L5281" t="str">
        <f>IFERROR(IF($N$5="Sáng",IF(MID(K5281,2,7)-MID($L$2,2,7)&gt;0,"Trễ",""),IF(MID(K5281,2,7)-MID($Q$2,2,7)&gt;0,"Trễ","")),"")</f>
        <v/>
      </c>
      <c r="M5281" t="str">
        <f>IFERROR(IF($N$5="Sáng",MID(K5281,2,7)-MID($L$2,2,7),MID(K5281,2,7)-MID($Q$2,2,7)),"")</f>
        <v/>
      </c>
      <c r="Q5281" t="str">
        <f>IF(B5281&lt;&gt;"",IF(AND(P5281="",F5281=""),"Không phép ",""),"")</f>
        <v/>
      </c>
      <c r="R5281" t="str">
        <f>UPPER(B5281)</f>
        <v/>
      </c>
      <c r="T5281" t="str">
        <f>IFERROR(IF(J5281&lt;&gt;"", INDEX($S$5:$S$1433, MATCH(J5281, $E$5:$E$1433, 0)),""),"")</f>
        <v/>
      </c>
      <c r="V5281" t="str">
        <f>IFERROR(IF(J5281&lt;&gt;"", INDEX($U$5:$U$1433, MATCH(J5281, $E$5:$E$1433, 0)),""),"")</f>
        <v/>
      </c>
    </row>
    <row r="5282">
      <c r="A5282" t="str">
        <f>IF(B5282&lt;&gt;"",A5281+1,"")</f>
        <v/>
      </c>
      <c r="F5282" t="str">
        <f>IFERROR(IF(VLOOKUP(E5282,J:J,1,0)=E5282,"X",""),"")</f>
        <v/>
      </c>
      <c r="G5282" t="str">
        <f>IF(J5282&lt;&gt;"", INDEX($C$5:$C$1433, MATCH(J5282, $E$5:$E$1433, 0)),"")</f>
        <v/>
      </c>
      <c r="H5282" t="str">
        <f>IF(J5282&lt;&gt;"", INDEX($D$5:$D$1433, MATCH(J5282, $E$5:$E$1433, 0)),"")</f>
        <v/>
      </c>
      <c r="I5282" t="str">
        <f>IFERROR(IF(J5282&lt;&gt;"", INDEX($B$5:$B$1433, MATCH(J5282, $E$5:$E$1433, 0)),""),"SAI")</f>
        <v/>
      </c>
      <c r="L5282" t="str">
        <f>IFERROR(IF($N$5="Sáng",IF(MID(K5282,2,7)-MID($L$2,2,7)&gt;0,"Trễ",""),IF(MID(K5282,2,7)-MID($Q$2,2,7)&gt;0,"Trễ","")),"")</f>
        <v/>
      </c>
      <c r="M5282" t="str">
        <f>IFERROR(IF($N$5="Sáng",MID(K5282,2,7)-MID($L$2,2,7),MID(K5282,2,7)-MID($Q$2,2,7)),"")</f>
        <v/>
      </c>
      <c r="Q5282" t="str">
        <f>IF(B5282&lt;&gt;"",IF(AND(P5282="",F5282=""),"Không phép ",""),"")</f>
        <v/>
      </c>
      <c r="R5282" t="str">
        <f>UPPER(B5282)</f>
        <v/>
      </c>
      <c r="T5282" t="str">
        <f>IFERROR(IF(J5282&lt;&gt;"", INDEX($S$5:$S$1433, MATCH(J5282, $E$5:$E$1433, 0)),""),"")</f>
        <v/>
      </c>
      <c r="V5282" t="str">
        <f>IFERROR(IF(J5282&lt;&gt;"", INDEX($U$5:$U$1433, MATCH(J5282, $E$5:$E$1433, 0)),""),"")</f>
        <v/>
      </c>
    </row>
    <row r="5283">
      <c r="A5283" t="str">
        <f>IF(B5283&lt;&gt;"",A5282+1,"")</f>
        <v/>
      </c>
      <c r="F5283" t="str">
        <f>IFERROR(IF(VLOOKUP(E5283,J:J,1,0)=E5283,"X",""),"")</f>
        <v/>
      </c>
      <c r="G5283" t="str">
        <f>IF(J5283&lt;&gt;"", INDEX($C$5:$C$1433, MATCH(J5283, $E$5:$E$1433, 0)),"")</f>
        <v/>
      </c>
      <c r="H5283" t="str">
        <f>IF(J5283&lt;&gt;"", INDEX($D$5:$D$1433, MATCH(J5283, $E$5:$E$1433, 0)),"")</f>
        <v/>
      </c>
      <c r="I5283" t="str">
        <f>IFERROR(IF(J5283&lt;&gt;"", INDEX($B$5:$B$1433, MATCH(J5283, $E$5:$E$1433, 0)),""),"SAI")</f>
        <v/>
      </c>
      <c r="L5283" t="str">
        <f>IFERROR(IF($N$5="Sáng",IF(MID(K5283,2,7)-MID($L$2,2,7)&gt;0,"Trễ",""),IF(MID(K5283,2,7)-MID($Q$2,2,7)&gt;0,"Trễ","")),"")</f>
        <v/>
      </c>
      <c r="M5283" t="str">
        <f>IFERROR(IF($N$5="Sáng",MID(K5283,2,7)-MID($L$2,2,7),MID(K5283,2,7)-MID($Q$2,2,7)),"")</f>
        <v/>
      </c>
      <c r="Q5283" t="str">
        <f>IF(B5283&lt;&gt;"",IF(AND(P5283="",F5283=""),"Không phép ",""),"")</f>
        <v/>
      </c>
      <c r="R5283" t="str">
        <f>UPPER(B5283)</f>
        <v/>
      </c>
      <c r="T5283" t="str">
        <f>IFERROR(IF(J5283&lt;&gt;"", INDEX($S$5:$S$1433, MATCH(J5283, $E$5:$E$1433, 0)),""),"")</f>
        <v/>
      </c>
      <c r="V5283" t="str">
        <f>IFERROR(IF(J5283&lt;&gt;"", INDEX($U$5:$U$1433, MATCH(J5283, $E$5:$E$1433, 0)),""),"")</f>
        <v/>
      </c>
    </row>
    <row r="5284">
      <c r="A5284" t="str">
        <f>IF(B5284&lt;&gt;"",A5283+1,"")</f>
        <v/>
      </c>
      <c r="F5284" t="str">
        <f>IFERROR(IF(VLOOKUP(E5284,J:J,1,0)=E5284,"X",""),"")</f>
        <v/>
      </c>
      <c r="G5284" t="str">
        <f>IF(J5284&lt;&gt;"", INDEX($C$5:$C$1433, MATCH(J5284, $E$5:$E$1433, 0)),"")</f>
        <v/>
      </c>
      <c r="H5284" t="str">
        <f>IF(J5284&lt;&gt;"", INDEX($D$5:$D$1433, MATCH(J5284, $E$5:$E$1433, 0)),"")</f>
        <v/>
      </c>
      <c r="I5284" t="str">
        <f>IFERROR(IF(J5284&lt;&gt;"", INDEX($B$5:$B$1433, MATCH(J5284, $E$5:$E$1433, 0)),""),"SAI")</f>
        <v/>
      </c>
      <c r="L5284" t="str">
        <f>IFERROR(IF($N$5="Sáng",IF(MID(K5284,2,7)-MID($L$2,2,7)&gt;0,"Trễ",""),IF(MID(K5284,2,7)-MID($Q$2,2,7)&gt;0,"Trễ","")),"")</f>
        <v/>
      </c>
      <c r="M5284" t="str">
        <f>IFERROR(IF($N$5="Sáng",MID(K5284,2,7)-MID($L$2,2,7),MID(K5284,2,7)-MID($Q$2,2,7)),"")</f>
        <v/>
      </c>
      <c r="Q5284" t="str">
        <f>IF(B5284&lt;&gt;"",IF(AND(P5284="",F5284=""),"Không phép ",""),"")</f>
        <v/>
      </c>
      <c r="R5284" t="str">
        <f>UPPER(B5284)</f>
        <v/>
      </c>
      <c r="T5284" t="str">
        <f>IFERROR(IF(J5284&lt;&gt;"", INDEX($S$5:$S$1433, MATCH(J5284, $E$5:$E$1433, 0)),""),"")</f>
        <v/>
      </c>
      <c r="V5284" t="str">
        <f>IFERROR(IF(J5284&lt;&gt;"", INDEX($U$5:$U$1433, MATCH(J5284, $E$5:$E$1433, 0)),""),"")</f>
        <v/>
      </c>
    </row>
    <row r="5285">
      <c r="A5285" t="str">
        <f>IF(B5285&lt;&gt;"",A5284+1,"")</f>
        <v/>
      </c>
      <c r="F5285" t="str">
        <f>IFERROR(IF(VLOOKUP(E5285,J:J,1,0)=E5285,"X",""),"")</f>
        <v/>
      </c>
      <c r="G5285" t="str">
        <f>IF(J5285&lt;&gt;"", INDEX($C$5:$C$1433, MATCH(J5285, $E$5:$E$1433, 0)),"")</f>
        <v/>
      </c>
      <c r="H5285" t="str">
        <f>IF(J5285&lt;&gt;"", INDEX($D$5:$D$1433, MATCH(J5285, $E$5:$E$1433, 0)),"")</f>
        <v/>
      </c>
      <c r="I5285" t="str">
        <f>IFERROR(IF(J5285&lt;&gt;"", INDEX($B$5:$B$1433, MATCH(J5285, $E$5:$E$1433, 0)),""),"SAI")</f>
        <v/>
      </c>
      <c r="L5285" t="str">
        <f>IFERROR(IF($N$5="Sáng",IF(MID(K5285,2,7)-MID($L$2,2,7)&gt;0,"Trễ",""),IF(MID(K5285,2,7)-MID($Q$2,2,7)&gt;0,"Trễ","")),"")</f>
        <v/>
      </c>
      <c r="M5285" t="str">
        <f>IFERROR(IF($N$5="Sáng",MID(K5285,2,7)-MID($L$2,2,7),MID(K5285,2,7)-MID($Q$2,2,7)),"")</f>
        <v/>
      </c>
      <c r="Q5285" t="str">
        <f>IF(B5285&lt;&gt;"",IF(AND(P5285="",F5285=""),"Không phép ",""),"")</f>
        <v/>
      </c>
      <c r="R5285" t="str">
        <f>UPPER(B5285)</f>
        <v/>
      </c>
      <c r="T5285" t="str">
        <f>IFERROR(IF(J5285&lt;&gt;"", INDEX($S$5:$S$1433, MATCH(J5285, $E$5:$E$1433, 0)),""),"")</f>
        <v/>
      </c>
      <c r="V5285" t="str">
        <f>IFERROR(IF(J5285&lt;&gt;"", INDEX($U$5:$U$1433, MATCH(J5285, $E$5:$E$1433, 0)),""),"")</f>
        <v/>
      </c>
    </row>
    <row r="5286">
      <c r="A5286" t="str">
        <f>IF(B5286&lt;&gt;"",A5285+1,"")</f>
        <v/>
      </c>
      <c r="F5286" t="str">
        <f>IFERROR(IF(VLOOKUP(E5286,J:J,1,0)=E5286,"X",""),"")</f>
        <v/>
      </c>
      <c r="G5286" t="str">
        <f>IF(J5286&lt;&gt;"", INDEX($C$5:$C$1433, MATCH(J5286, $E$5:$E$1433, 0)),"")</f>
        <v/>
      </c>
      <c r="H5286" t="str">
        <f>IF(J5286&lt;&gt;"", INDEX($D$5:$D$1433, MATCH(J5286, $E$5:$E$1433, 0)),"")</f>
        <v/>
      </c>
      <c r="I5286" t="str">
        <f>IFERROR(IF(J5286&lt;&gt;"", INDEX($B$5:$B$1433, MATCH(J5286, $E$5:$E$1433, 0)),""),"SAI")</f>
        <v/>
      </c>
      <c r="L5286" t="str">
        <f>IFERROR(IF($N$5="Sáng",IF(MID(K5286,2,7)-MID($L$2,2,7)&gt;0,"Trễ",""),IF(MID(K5286,2,7)-MID($Q$2,2,7)&gt;0,"Trễ","")),"")</f>
        <v/>
      </c>
      <c r="M5286" t="str">
        <f>IFERROR(IF($N$5="Sáng",MID(K5286,2,7)-MID($L$2,2,7),MID(K5286,2,7)-MID($Q$2,2,7)),"")</f>
        <v/>
      </c>
      <c r="Q5286" t="str">
        <f>IF(B5286&lt;&gt;"",IF(AND(P5286="",F5286=""),"Không phép ",""),"")</f>
        <v/>
      </c>
      <c r="R5286" t="str">
        <f>UPPER(B5286)</f>
        <v/>
      </c>
      <c r="T5286" t="str">
        <f>IFERROR(IF(J5286&lt;&gt;"", INDEX($S$5:$S$1433, MATCH(J5286, $E$5:$E$1433, 0)),""),"")</f>
        <v/>
      </c>
      <c r="V5286" t="str">
        <f>IFERROR(IF(J5286&lt;&gt;"", INDEX($U$5:$U$1433, MATCH(J5286, $E$5:$E$1433, 0)),""),"")</f>
        <v/>
      </c>
    </row>
    <row r="5287">
      <c r="A5287" t="str">
        <f>IF(B5287&lt;&gt;"",A5286+1,"")</f>
        <v/>
      </c>
      <c r="F5287" t="str">
        <f>IFERROR(IF(VLOOKUP(E5287,J:J,1,0)=E5287,"X",""),"")</f>
        <v/>
      </c>
      <c r="G5287" t="str">
        <f>IF(J5287&lt;&gt;"", INDEX($C$5:$C$1433, MATCH(J5287, $E$5:$E$1433, 0)),"")</f>
        <v/>
      </c>
      <c r="H5287" t="str">
        <f>IF(J5287&lt;&gt;"", INDEX($D$5:$D$1433, MATCH(J5287, $E$5:$E$1433, 0)),"")</f>
        <v/>
      </c>
      <c r="I5287" t="str">
        <f>IFERROR(IF(J5287&lt;&gt;"", INDEX($B$5:$B$1433, MATCH(J5287, $E$5:$E$1433, 0)),""),"SAI")</f>
        <v/>
      </c>
      <c r="L5287" t="str">
        <f>IFERROR(IF($N$5="Sáng",IF(MID(K5287,2,7)-MID($L$2,2,7)&gt;0,"Trễ",""),IF(MID(K5287,2,7)-MID($Q$2,2,7)&gt;0,"Trễ","")),"")</f>
        <v/>
      </c>
      <c r="M5287" t="str">
        <f>IFERROR(IF($N$5="Sáng",MID(K5287,2,7)-MID($L$2,2,7),MID(K5287,2,7)-MID($Q$2,2,7)),"")</f>
        <v/>
      </c>
      <c r="Q5287" t="str">
        <f>IF(B5287&lt;&gt;"",IF(AND(P5287="",F5287=""),"Không phép ",""),"")</f>
        <v/>
      </c>
      <c r="R5287" t="str">
        <f>UPPER(B5287)</f>
        <v/>
      </c>
      <c r="T5287" t="str">
        <f>IFERROR(IF(J5287&lt;&gt;"", INDEX($S$5:$S$1433, MATCH(J5287, $E$5:$E$1433, 0)),""),"")</f>
        <v/>
      </c>
      <c r="V5287" t="str">
        <f>IFERROR(IF(J5287&lt;&gt;"", INDEX($U$5:$U$1433, MATCH(J5287, $E$5:$E$1433, 0)),""),"")</f>
        <v/>
      </c>
    </row>
    <row r="5288">
      <c r="A5288" t="str">
        <f>IF(B5288&lt;&gt;"",A5287+1,"")</f>
        <v/>
      </c>
      <c r="F5288" t="str">
        <f>IFERROR(IF(VLOOKUP(E5288,J:J,1,0)=E5288,"X",""),"")</f>
        <v/>
      </c>
      <c r="G5288" t="str">
        <f>IF(J5288&lt;&gt;"", INDEX($C$5:$C$1433, MATCH(J5288, $E$5:$E$1433, 0)),"")</f>
        <v/>
      </c>
      <c r="H5288" t="str">
        <f>IF(J5288&lt;&gt;"", INDEX($D$5:$D$1433, MATCH(J5288, $E$5:$E$1433, 0)),"")</f>
        <v/>
      </c>
      <c r="I5288" t="str">
        <f>IFERROR(IF(J5288&lt;&gt;"", INDEX($B$5:$B$1433, MATCH(J5288, $E$5:$E$1433, 0)),""),"SAI")</f>
        <v/>
      </c>
      <c r="L5288" t="str">
        <f>IFERROR(IF($N$5="Sáng",IF(MID(K5288,2,7)-MID($L$2,2,7)&gt;0,"Trễ",""),IF(MID(K5288,2,7)-MID($Q$2,2,7)&gt;0,"Trễ","")),"")</f>
        <v/>
      </c>
      <c r="M5288" t="str">
        <f>IFERROR(IF($N$5="Sáng",MID(K5288,2,7)-MID($L$2,2,7),MID(K5288,2,7)-MID($Q$2,2,7)),"")</f>
        <v/>
      </c>
      <c r="Q5288" t="str">
        <f>IF(B5288&lt;&gt;"",IF(AND(P5288="",F5288=""),"Không phép ",""),"")</f>
        <v/>
      </c>
      <c r="R5288" t="str">
        <f>UPPER(B5288)</f>
        <v/>
      </c>
      <c r="T5288" t="str">
        <f>IFERROR(IF(J5288&lt;&gt;"", INDEX($S$5:$S$1433, MATCH(J5288, $E$5:$E$1433, 0)),""),"")</f>
        <v/>
      </c>
      <c r="V5288" t="str">
        <f>IFERROR(IF(J5288&lt;&gt;"", INDEX($U$5:$U$1433, MATCH(J5288, $E$5:$E$1433, 0)),""),"")</f>
        <v/>
      </c>
    </row>
    <row r="5289">
      <c r="A5289" t="str">
        <f>IF(B5289&lt;&gt;"",A5288+1,"")</f>
        <v/>
      </c>
      <c r="F5289" t="str">
        <f>IFERROR(IF(VLOOKUP(E5289,J:J,1,0)=E5289,"X",""),"")</f>
        <v/>
      </c>
      <c r="G5289" t="str">
        <f>IF(J5289&lt;&gt;"", INDEX($C$5:$C$1433, MATCH(J5289, $E$5:$E$1433, 0)),"")</f>
        <v/>
      </c>
      <c r="H5289" t="str">
        <f>IF(J5289&lt;&gt;"", INDEX($D$5:$D$1433, MATCH(J5289, $E$5:$E$1433, 0)),"")</f>
        <v/>
      </c>
      <c r="I5289" t="str">
        <f>IFERROR(IF(J5289&lt;&gt;"", INDEX($B$5:$B$1433, MATCH(J5289, $E$5:$E$1433, 0)),""),"SAI")</f>
        <v/>
      </c>
      <c r="L5289" t="str">
        <f>IFERROR(IF($N$5="Sáng",IF(MID(K5289,2,7)-MID($L$2,2,7)&gt;0,"Trễ",""),IF(MID(K5289,2,7)-MID($Q$2,2,7)&gt;0,"Trễ","")),"")</f>
        <v/>
      </c>
      <c r="M5289" t="str">
        <f>IFERROR(IF($N$5="Sáng",MID(K5289,2,7)-MID($L$2,2,7),MID(K5289,2,7)-MID($Q$2,2,7)),"")</f>
        <v/>
      </c>
      <c r="Q5289" t="str">
        <f>IF(B5289&lt;&gt;"",IF(AND(P5289="",F5289=""),"Không phép ",""),"")</f>
        <v/>
      </c>
      <c r="R5289" t="str">
        <f>UPPER(B5289)</f>
        <v/>
      </c>
      <c r="T5289" t="str">
        <f>IFERROR(IF(J5289&lt;&gt;"", INDEX($S$5:$S$1433, MATCH(J5289, $E$5:$E$1433, 0)),""),"")</f>
        <v/>
      </c>
      <c r="V5289" t="str">
        <f>IFERROR(IF(J5289&lt;&gt;"", INDEX($U$5:$U$1433, MATCH(J5289, $E$5:$E$1433, 0)),""),"")</f>
        <v/>
      </c>
    </row>
    <row r="5290">
      <c r="A5290" t="str">
        <f>IF(B5290&lt;&gt;"",A5289+1,"")</f>
        <v/>
      </c>
      <c r="F5290" t="str">
        <f>IFERROR(IF(VLOOKUP(E5290,J:J,1,0)=E5290,"X",""),"")</f>
        <v/>
      </c>
      <c r="G5290" t="str">
        <f>IF(J5290&lt;&gt;"", INDEX($C$5:$C$1433, MATCH(J5290, $E$5:$E$1433, 0)),"")</f>
        <v/>
      </c>
      <c r="H5290" t="str">
        <f>IF(J5290&lt;&gt;"", INDEX($D$5:$D$1433, MATCH(J5290, $E$5:$E$1433, 0)),"")</f>
        <v/>
      </c>
      <c r="I5290" t="str">
        <f>IFERROR(IF(J5290&lt;&gt;"", INDEX($B$5:$B$1433, MATCH(J5290, $E$5:$E$1433, 0)),""),"SAI")</f>
        <v/>
      </c>
      <c r="L5290" t="str">
        <f>IFERROR(IF($N$5="Sáng",IF(MID(K5290,2,7)-MID($L$2,2,7)&gt;0,"Trễ",""),IF(MID(K5290,2,7)-MID($Q$2,2,7)&gt;0,"Trễ","")),"")</f>
        <v/>
      </c>
      <c r="M5290" t="str">
        <f>IFERROR(IF($N$5="Sáng",MID(K5290,2,7)-MID($L$2,2,7),MID(K5290,2,7)-MID($Q$2,2,7)),"")</f>
        <v/>
      </c>
      <c r="Q5290" t="str">
        <f>IF(B5290&lt;&gt;"",IF(AND(P5290="",F5290=""),"Không phép ",""),"")</f>
        <v/>
      </c>
      <c r="R5290" t="str">
        <f>UPPER(B5290)</f>
        <v/>
      </c>
      <c r="T5290" t="str">
        <f>IFERROR(IF(J5290&lt;&gt;"", INDEX($S$5:$S$1433, MATCH(J5290, $E$5:$E$1433, 0)),""),"")</f>
        <v/>
      </c>
      <c r="V5290" t="str">
        <f>IFERROR(IF(J5290&lt;&gt;"", INDEX($U$5:$U$1433, MATCH(J5290, $E$5:$E$1433, 0)),""),"")</f>
        <v/>
      </c>
    </row>
    <row r="5291">
      <c r="A5291" t="str">
        <f>IF(B5291&lt;&gt;"",A5290+1,"")</f>
        <v/>
      </c>
      <c r="F5291" t="str">
        <f>IFERROR(IF(VLOOKUP(E5291,J:J,1,0)=E5291,"X",""),"")</f>
        <v/>
      </c>
      <c r="G5291" t="str">
        <f>IF(J5291&lt;&gt;"", INDEX($C$5:$C$1433, MATCH(J5291, $E$5:$E$1433, 0)),"")</f>
        <v/>
      </c>
      <c r="H5291" t="str">
        <f>IF(J5291&lt;&gt;"", INDEX($D$5:$D$1433, MATCH(J5291, $E$5:$E$1433, 0)),"")</f>
        <v/>
      </c>
      <c r="I5291" t="str">
        <f>IFERROR(IF(J5291&lt;&gt;"", INDEX($B$5:$B$1433, MATCH(J5291, $E$5:$E$1433, 0)),""),"SAI")</f>
        <v/>
      </c>
      <c r="L5291" t="str">
        <f>IFERROR(IF($N$5="Sáng",IF(MID(K5291,2,7)-MID($L$2,2,7)&gt;0,"Trễ",""),IF(MID(K5291,2,7)-MID($Q$2,2,7)&gt;0,"Trễ","")),"")</f>
        <v/>
      </c>
      <c r="M5291" t="str">
        <f>IFERROR(IF($N$5="Sáng",MID(K5291,2,7)-MID($L$2,2,7),MID(K5291,2,7)-MID($Q$2,2,7)),"")</f>
        <v/>
      </c>
      <c r="Q5291" t="str">
        <f>IF(B5291&lt;&gt;"",IF(AND(P5291="",F5291=""),"Không phép ",""),"")</f>
        <v/>
      </c>
      <c r="R5291" t="str">
        <f>UPPER(B5291)</f>
        <v/>
      </c>
      <c r="T5291" t="str">
        <f>IFERROR(IF(J5291&lt;&gt;"", INDEX($S$5:$S$1433, MATCH(J5291, $E$5:$E$1433, 0)),""),"")</f>
        <v/>
      </c>
      <c r="V5291" t="str">
        <f>IFERROR(IF(J5291&lt;&gt;"", INDEX($U$5:$U$1433, MATCH(J5291, $E$5:$E$1433, 0)),""),"")</f>
        <v/>
      </c>
    </row>
    <row r="5292">
      <c r="A5292" t="str">
        <f>IF(B5292&lt;&gt;"",A5291+1,"")</f>
        <v/>
      </c>
      <c r="F5292" t="str">
        <f>IFERROR(IF(VLOOKUP(E5292,J:J,1,0)=E5292,"X",""),"")</f>
        <v/>
      </c>
      <c r="G5292" t="str">
        <f>IF(J5292&lt;&gt;"", INDEX($C$5:$C$1433, MATCH(J5292, $E$5:$E$1433, 0)),"")</f>
        <v/>
      </c>
      <c r="H5292" t="str">
        <f>IF(J5292&lt;&gt;"", INDEX($D$5:$D$1433, MATCH(J5292, $E$5:$E$1433, 0)),"")</f>
        <v/>
      </c>
      <c r="I5292" t="str">
        <f>IFERROR(IF(J5292&lt;&gt;"", INDEX($B$5:$B$1433, MATCH(J5292, $E$5:$E$1433, 0)),""),"SAI")</f>
        <v/>
      </c>
      <c r="L5292" t="str">
        <f>IFERROR(IF($N$5="Sáng",IF(MID(K5292,2,7)-MID($L$2,2,7)&gt;0,"Trễ",""),IF(MID(K5292,2,7)-MID($Q$2,2,7)&gt;0,"Trễ","")),"")</f>
        <v/>
      </c>
      <c r="M5292" t="str">
        <f>IFERROR(IF($N$5="Sáng",MID(K5292,2,7)-MID($L$2,2,7),MID(K5292,2,7)-MID($Q$2,2,7)),"")</f>
        <v/>
      </c>
      <c r="Q5292" t="str">
        <f>IF(B5292&lt;&gt;"",IF(AND(P5292="",F5292=""),"Không phép ",""),"")</f>
        <v/>
      </c>
      <c r="R5292" t="str">
        <f>UPPER(B5292)</f>
        <v/>
      </c>
      <c r="T5292" t="str">
        <f>IFERROR(IF(J5292&lt;&gt;"", INDEX($S$5:$S$1433, MATCH(J5292, $E$5:$E$1433, 0)),""),"")</f>
        <v/>
      </c>
      <c r="V5292" t="str">
        <f>IFERROR(IF(J5292&lt;&gt;"", INDEX($U$5:$U$1433, MATCH(J5292, $E$5:$E$1433, 0)),""),"")</f>
        <v/>
      </c>
    </row>
    <row r="5293">
      <c r="A5293" t="str">
        <f>IF(B5293&lt;&gt;"",A5292+1,"")</f>
        <v/>
      </c>
      <c r="F5293" t="str">
        <f>IFERROR(IF(VLOOKUP(E5293,J:J,1,0)=E5293,"X",""),"")</f>
        <v/>
      </c>
      <c r="G5293" t="str">
        <f>IF(J5293&lt;&gt;"", INDEX($C$5:$C$1433, MATCH(J5293, $E$5:$E$1433, 0)),"")</f>
        <v/>
      </c>
      <c r="H5293" t="str">
        <f>IF(J5293&lt;&gt;"", INDEX($D$5:$D$1433, MATCH(J5293, $E$5:$E$1433, 0)),"")</f>
        <v/>
      </c>
      <c r="I5293" t="str">
        <f>IFERROR(IF(J5293&lt;&gt;"", INDEX($B$5:$B$1433, MATCH(J5293, $E$5:$E$1433, 0)),""),"SAI")</f>
        <v/>
      </c>
      <c r="L5293" t="str">
        <f>IFERROR(IF($N$5="Sáng",IF(MID(K5293,2,7)-MID($L$2,2,7)&gt;0,"Trễ",""),IF(MID(K5293,2,7)-MID($Q$2,2,7)&gt;0,"Trễ","")),"")</f>
        <v/>
      </c>
      <c r="M5293" t="str">
        <f>IFERROR(IF($N$5="Sáng",MID(K5293,2,7)-MID($L$2,2,7),MID(K5293,2,7)-MID($Q$2,2,7)),"")</f>
        <v/>
      </c>
      <c r="Q5293" t="str">
        <f>IF(B5293&lt;&gt;"",IF(AND(P5293="",F5293=""),"Không phép ",""),"")</f>
        <v/>
      </c>
      <c r="R5293" t="str">
        <f>UPPER(B5293)</f>
        <v/>
      </c>
      <c r="T5293" t="str">
        <f>IFERROR(IF(J5293&lt;&gt;"", INDEX($S$5:$S$1433, MATCH(J5293, $E$5:$E$1433, 0)),""),"")</f>
        <v/>
      </c>
      <c r="V5293" t="str">
        <f>IFERROR(IF(J5293&lt;&gt;"", INDEX($U$5:$U$1433, MATCH(J5293, $E$5:$E$1433, 0)),""),"")</f>
        <v/>
      </c>
    </row>
    <row r="5294">
      <c r="A5294" t="str">
        <f>IF(B5294&lt;&gt;"",A5293+1,"")</f>
        <v/>
      </c>
      <c r="F5294" t="str">
        <f>IFERROR(IF(VLOOKUP(E5294,J:J,1,0)=E5294,"X",""),"")</f>
        <v/>
      </c>
      <c r="G5294" t="str">
        <f>IF(J5294&lt;&gt;"", INDEX($C$5:$C$1433, MATCH(J5294, $E$5:$E$1433, 0)),"")</f>
        <v/>
      </c>
      <c r="H5294" t="str">
        <f>IF(J5294&lt;&gt;"", INDEX($D$5:$D$1433, MATCH(J5294, $E$5:$E$1433, 0)),"")</f>
        <v/>
      </c>
      <c r="I5294" t="str">
        <f>IFERROR(IF(J5294&lt;&gt;"", INDEX($B$5:$B$1433, MATCH(J5294, $E$5:$E$1433, 0)),""),"SAI")</f>
        <v/>
      </c>
      <c r="L5294" t="str">
        <f>IFERROR(IF($N$5="Sáng",IF(MID(K5294,2,7)-MID($L$2,2,7)&gt;0,"Trễ",""),IF(MID(K5294,2,7)-MID($Q$2,2,7)&gt;0,"Trễ","")),"")</f>
        <v/>
      </c>
      <c r="M5294" t="str">
        <f>IFERROR(IF($N$5="Sáng",MID(K5294,2,7)-MID($L$2,2,7),MID(K5294,2,7)-MID($Q$2,2,7)),"")</f>
        <v/>
      </c>
      <c r="Q5294" t="str">
        <f>IF(B5294&lt;&gt;"",IF(AND(P5294="",F5294=""),"Không phép ",""),"")</f>
        <v/>
      </c>
      <c r="R5294" t="str">
        <f>UPPER(B5294)</f>
        <v/>
      </c>
      <c r="T5294" t="str">
        <f>IFERROR(IF(J5294&lt;&gt;"", INDEX($S$5:$S$1433, MATCH(J5294, $E$5:$E$1433, 0)),""),"")</f>
        <v/>
      </c>
      <c r="V5294" t="str">
        <f>IFERROR(IF(J5294&lt;&gt;"", INDEX($U$5:$U$1433, MATCH(J5294, $E$5:$E$1433, 0)),""),"")</f>
        <v/>
      </c>
    </row>
    <row r="5295">
      <c r="A5295" t="str">
        <f>IF(B5295&lt;&gt;"",A5294+1,"")</f>
        <v/>
      </c>
      <c r="F5295" t="str">
        <f>IFERROR(IF(VLOOKUP(E5295,J:J,1,0)=E5295,"X",""),"")</f>
        <v/>
      </c>
      <c r="G5295" t="str">
        <f>IF(J5295&lt;&gt;"", INDEX($C$5:$C$1433, MATCH(J5295, $E$5:$E$1433, 0)),"")</f>
        <v/>
      </c>
      <c r="H5295" t="str">
        <f>IF(J5295&lt;&gt;"", INDEX($D$5:$D$1433, MATCH(J5295, $E$5:$E$1433, 0)),"")</f>
        <v/>
      </c>
      <c r="I5295" t="str">
        <f>IFERROR(IF(J5295&lt;&gt;"", INDEX($B$5:$B$1433, MATCH(J5295, $E$5:$E$1433, 0)),""),"SAI")</f>
        <v/>
      </c>
      <c r="L5295" t="str">
        <f>IFERROR(IF($N$5="Sáng",IF(MID(K5295,2,7)-MID($L$2,2,7)&gt;0,"Trễ",""),IF(MID(K5295,2,7)-MID($Q$2,2,7)&gt;0,"Trễ","")),"")</f>
        <v/>
      </c>
      <c r="M5295" t="str">
        <f>IFERROR(IF($N$5="Sáng",MID(K5295,2,7)-MID($L$2,2,7),MID(K5295,2,7)-MID($Q$2,2,7)),"")</f>
        <v/>
      </c>
      <c r="Q5295" t="str">
        <f>IF(B5295&lt;&gt;"",IF(AND(P5295="",F5295=""),"Không phép ",""),"")</f>
        <v/>
      </c>
      <c r="R5295" t="str">
        <f>UPPER(B5295)</f>
        <v/>
      </c>
      <c r="T5295" t="str">
        <f>IFERROR(IF(J5295&lt;&gt;"", INDEX($S$5:$S$1433, MATCH(J5295, $E$5:$E$1433, 0)),""),"")</f>
        <v/>
      </c>
      <c r="V5295" t="str">
        <f>IFERROR(IF(J5295&lt;&gt;"", INDEX($U$5:$U$1433, MATCH(J5295, $E$5:$E$1433, 0)),""),"")</f>
        <v/>
      </c>
    </row>
    <row r="5296">
      <c r="A5296" t="str">
        <f>IF(B5296&lt;&gt;"",A5295+1,"")</f>
        <v/>
      </c>
      <c r="F5296" t="str">
        <f>IFERROR(IF(VLOOKUP(E5296,J:J,1,0)=E5296,"X",""),"")</f>
        <v/>
      </c>
      <c r="G5296" t="str">
        <f>IF(J5296&lt;&gt;"", INDEX($C$5:$C$1433, MATCH(J5296, $E$5:$E$1433, 0)),"")</f>
        <v/>
      </c>
      <c r="H5296" t="str">
        <f>IF(J5296&lt;&gt;"", INDEX($D$5:$D$1433, MATCH(J5296, $E$5:$E$1433, 0)),"")</f>
        <v/>
      </c>
      <c r="I5296" t="str">
        <f>IFERROR(IF(J5296&lt;&gt;"", INDEX($B$5:$B$1433, MATCH(J5296, $E$5:$E$1433, 0)),""),"SAI")</f>
        <v/>
      </c>
      <c r="L5296" t="str">
        <f>IFERROR(IF($N$5="Sáng",IF(MID(K5296,2,7)-MID($L$2,2,7)&gt;0,"Trễ",""),IF(MID(K5296,2,7)-MID($Q$2,2,7)&gt;0,"Trễ","")),"")</f>
        <v/>
      </c>
      <c r="M5296" t="str">
        <f>IFERROR(IF($N$5="Sáng",MID(K5296,2,7)-MID($L$2,2,7),MID(K5296,2,7)-MID($Q$2,2,7)),"")</f>
        <v/>
      </c>
      <c r="Q5296" t="str">
        <f>IF(B5296&lt;&gt;"",IF(AND(P5296="",F5296=""),"Không phép ",""),"")</f>
        <v/>
      </c>
      <c r="R5296" t="str">
        <f>UPPER(B5296)</f>
        <v/>
      </c>
      <c r="T5296" t="str">
        <f>IFERROR(IF(J5296&lt;&gt;"", INDEX($S$5:$S$1433, MATCH(J5296, $E$5:$E$1433, 0)),""),"")</f>
        <v/>
      </c>
      <c r="V5296" t="str">
        <f>IFERROR(IF(J5296&lt;&gt;"", INDEX($U$5:$U$1433, MATCH(J5296, $E$5:$E$1433, 0)),""),"")</f>
        <v/>
      </c>
    </row>
    <row r="5297">
      <c r="A5297" t="str">
        <f>IF(B5297&lt;&gt;"",A5296+1,"")</f>
        <v/>
      </c>
      <c r="F5297" t="str">
        <f>IFERROR(IF(VLOOKUP(E5297,J:J,1,0)=E5297,"X",""),"")</f>
        <v/>
      </c>
      <c r="G5297" t="str">
        <f>IF(J5297&lt;&gt;"", INDEX($C$5:$C$1433, MATCH(J5297, $E$5:$E$1433, 0)),"")</f>
        <v/>
      </c>
      <c r="H5297" t="str">
        <f>IF(J5297&lt;&gt;"", INDEX($D$5:$D$1433, MATCH(J5297, $E$5:$E$1433, 0)),"")</f>
        <v/>
      </c>
      <c r="I5297" t="str">
        <f>IFERROR(IF(J5297&lt;&gt;"", INDEX($B$5:$B$1433, MATCH(J5297, $E$5:$E$1433, 0)),""),"SAI")</f>
        <v/>
      </c>
      <c r="L5297" t="str">
        <f>IFERROR(IF($N$5="Sáng",IF(MID(K5297,2,7)-MID($L$2,2,7)&gt;0,"Trễ",""),IF(MID(K5297,2,7)-MID($Q$2,2,7)&gt;0,"Trễ","")),"")</f>
        <v/>
      </c>
      <c r="M5297" t="str">
        <f>IFERROR(IF($N$5="Sáng",MID(K5297,2,7)-MID($L$2,2,7),MID(K5297,2,7)-MID($Q$2,2,7)),"")</f>
        <v/>
      </c>
      <c r="Q5297" t="str">
        <f>IF(B5297&lt;&gt;"",IF(AND(P5297="",F5297=""),"Không phép ",""),"")</f>
        <v/>
      </c>
      <c r="R5297" t="str">
        <f>UPPER(B5297)</f>
        <v/>
      </c>
      <c r="T5297" t="str">
        <f>IFERROR(IF(J5297&lt;&gt;"", INDEX($S$5:$S$1433, MATCH(J5297, $E$5:$E$1433, 0)),""),"")</f>
        <v/>
      </c>
      <c r="V5297" t="str">
        <f>IFERROR(IF(J5297&lt;&gt;"", INDEX($U$5:$U$1433, MATCH(J5297, $E$5:$E$1433, 0)),""),"")</f>
        <v/>
      </c>
    </row>
    <row r="5298">
      <c r="A5298" t="str">
        <f>IF(B5298&lt;&gt;"",A5297+1,"")</f>
        <v/>
      </c>
      <c r="F5298" t="str">
        <f>IFERROR(IF(VLOOKUP(E5298,J:J,1,0)=E5298,"X",""),"")</f>
        <v/>
      </c>
      <c r="G5298" t="str">
        <f>IF(J5298&lt;&gt;"", INDEX($C$5:$C$1433, MATCH(J5298, $E$5:$E$1433, 0)),"")</f>
        <v/>
      </c>
      <c r="H5298" t="str">
        <f>IF(J5298&lt;&gt;"", INDEX($D$5:$D$1433, MATCH(J5298, $E$5:$E$1433, 0)),"")</f>
        <v/>
      </c>
      <c r="I5298" t="str">
        <f>IFERROR(IF(J5298&lt;&gt;"", INDEX($B$5:$B$1433, MATCH(J5298, $E$5:$E$1433, 0)),""),"SAI")</f>
        <v/>
      </c>
      <c r="L5298" t="str">
        <f>IFERROR(IF($N$5="Sáng",IF(MID(K5298,2,7)-MID($L$2,2,7)&gt;0,"Trễ",""),IF(MID(K5298,2,7)-MID($Q$2,2,7)&gt;0,"Trễ","")),"")</f>
        <v/>
      </c>
      <c r="M5298" t="str">
        <f>IFERROR(IF($N$5="Sáng",MID(K5298,2,7)-MID($L$2,2,7),MID(K5298,2,7)-MID($Q$2,2,7)),"")</f>
        <v/>
      </c>
      <c r="Q5298" t="str">
        <f>IF(B5298&lt;&gt;"",IF(AND(P5298="",F5298=""),"Không phép ",""),"")</f>
        <v/>
      </c>
      <c r="R5298" t="str">
        <f>UPPER(B5298)</f>
        <v/>
      </c>
      <c r="T5298" t="str">
        <f>IFERROR(IF(J5298&lt;&gt;"", INDEX($S$5:$S$1433, MATCH(J5298, $E$5:$E$1433, 0)),""),"")</f>
        <v/>
      </c>
      <c r="V5298" t="str">
        <f>IFERROR(IF(J5298&lt;&gt;"", INDEX($U$5:$U$1433, MATCH(J5298, $E$5:$E$1433, 0)),""),"")</f>
        <v/>
      </c>
    </row>
    <row r="5299">
      <c r="A5299" t="str">
        <f>IF(B5299&lt;&gt;"",A5298+1,"")</f>
        <v/>
      </c>
      <c r="F5299" t="str">
        <f>IFERROR(IF(VLOOKUP(E5299,J:J,1,0)=E5299,"X",""),"")</f>
        <v/>
      </c>
      <c r="G5299" t="str">
        <f>IF(J5299&lt;&gt;"", INDEX($C$5:$C$1433, MATCH(J5299, $E$5:$E$1433, 0)),"")</f>
        <v/>
      </c>
      <c r="H5299" t="str">
        <f>IF(J5299&lt;&gt;"", INDEX($D$5:$D$1433, MATCH(J5299, $E$5:$E$1433, 0)),"")</f>
        <v/>
      </c>
      <c r="I5299" t="str">
        <f>IFERROR(IF(J5299&lt;&gt;"", INDEX($B$5:$B$1433, MATCH(J5299, $E$5:$E$1433, 0)),""),"SAI")</f>
        <v/>
      </c>
      <c r="L5299" t="str">
        <f>IFERROR(IF($N$5="Sáng",IF(MID(K5299,2,7)-MID($L$2,2,7)&gt;0,"Trễ",""),IF(MID(K5299,2,7)-MID($Q$2,2,7)&gt;0,"Trễ","")),"")</f>
        <v/>
      </c>
      <c r="M5299" t="str">
        <f>IFERROR(IF($N$5="Sáng",MID(K5299,2,7)-MID($L$2,2,7),MID(K5299,2,7)-MID($Q$2,2,7)),"")</f>
        <v/>
      </c>
      <c r="Q5299" t="str">
        <f>IF(B5299&lt;&gt;"",IF(AND(P5299="",F5299=""),"Không phép ",""),"")</f>
        <v/>
      </c>
      <c r="R5299" t="str">
        <f>UPPER(B5299)</f>
        <v/>
      </c>
      <c r="T5299" t="str">
        <f>IFERROR(IF(J5299&lt;&gt;"", INDEX($S$5:$S$1433, MATCH(J5299, $E$5:$E$1433, 0)),""),"")</f>
        <v/>
      </c>
      <c r="V5299" t="str">
        <f>IFERROR(IF(J5299&lt;&gt;"", INDEX($U$5:$U$1433, MATCH(J5299, $E$5:$E$1433, 0)),""),"")</f>
        <v/>
      </c>
    </row>
    <row r="5300">
      <c r="A5300" t="str">
        <f>IF(B5300&lt;&gt;"",A5299+1,"")</f>
        <v/>
      </c>
      <c r="F5300" t="str">
        <f>IFERROR(IF(VLOOKUP(E5300,J:J,1,0)=E5300,"X",""),"")</f>
        <v/>
      </c>
      <c r="G5300" t="str">
        <f>IF(J5300&lt;&gt;"", INDEX($C$5:$C$1433, MATCH(J5300, $E$5:$E$1433, 0)),"")</f>
        <v/>
      </c>
      <c r="H5300" t="str">
        <f>IF(J5300&lt;&gt;"", INDEX($D$5:$D$1433, MATCH(J5300, $E$5:$E$1433, 0)),"")</f>
        <v/>
      </c>
      <c r="I5300" t="str">
        <f>IFERROR(IF(J5300&lt;&gt;"", INDEX($B$5:$B$1433, MATCH(J5300, $E$5:$E$1433, 0)),""),"SAI")</f>
        <v/>
      </c>
      <c r="L5300" t="str">
        <f>IFERROR(IF($N$5="Sáng",IF(MID(K5300,2,7)-MID($L$2,2,7)&gt;0,"Trễ",""),IF(MID(K5300,2,7)-MID($Q$2,2,7)&gt;0,"Trễ","")),"")</f>
        <v/>
      </c>
      <c r="M5300" t="str">
        <f>IFERROR(IF($N$5="Sáng",MID(K5300,2,7)-MID($L$2,2,7),MID(K5300,2,7)-MID($Q$2,2,7)),"")</f>
        <v/>
      </c>
      <c r="Q5300" t="str">
        <f>IF(B5300&lt;&gt;"",IF(AND(P5300="",F5300=""),"Không phép ",""),"")</f>
        <v/>
      </c>
      <c r="R5300" t="str">
        <f>UPPER(B5300)</f>
        <v/>
      </c>
      <c r="T5300" t="str">
        <f>IFERROR(IF(J5300&lt;&gt;"", INDEX($S$5:$S$1433, MATCH(J5300, $E$5:$E$1433, 0)),""),"")</f>
        <v/>
      </c>
      <c r="V5300" t="str">
        <f>IFERROR(IF(J5300&lt;&gt;"", INDEX($U$5:$U$1433, MATCH(J5300, $E$5:$E$1433, 0)),""),"")</f>
        <v/>
      </c>
    </row>
    <row r="5301">
      <c r="A5301" t="str">
        <f>IF(B5301&lt;&gt;"",A5300+1,"")</f>
        <v/>
      </c>
      <c r="F5301" t="str">
        <f>IFERROR(IF(VLOOKUP(E5301,J:J,1,0)=E5301,"X",""),"")</f>
        <v/>
      </c>
      <c r="G5301" t="str">
        <f>IF(J5301&lt;&gt;"", INDEX($C$5:$C$1433, MATCH(J5301, $E$5:$E$1433, 0)),"")</f>
        <v/>
      </c>
      <c r="H5301" t="str">
        <f>IF(J5301&lt;&gt;"", INDEX($D$5:$D$1433, MATCH(J5301, $E$5:$E$1433, 0)),"")</f>
        <v/>
      </c>
      <c r="I5301" t="str">
        <f>IFERROR(IF(J5301&lt;&gt;"", INDEX($B$5:$B$1433, MATCH(J5301, $E$5:$E$1433, 0)),""),"SAI")</f>
        <v/>
      </c>
      <c r="L5301" t="str">
        <f>IFERROR(IF($N$5="Sáng",IF(MID(K5301,2,7)-MID($L$2,2,7)&gt;0,"Trễ",""),IF(MID(K5301,2,7)-MID($Q$2,2,7)&gt;0,"Trễ","")),"")</f>
        <v/>
      </c>
      <c r="M5301" t="str">
        <f>IFERROR(IF($N$5="Sáng",MID(K5301,2,7)-MID($L$2,2,7),MID(K5301,2,7)-MID($Q$2,2,7)),"")</f>
        <v/>
      </c>
      <c r="Q5301" t="str">
        <f>IF(B5301&lt;&gt;"",IF(AND(P5301="",F5301=""),"Không phép ",""),"")</f>
        <v/>
      </c>
      <c r="R5301" t="str">
        <f>UPPER(B5301)</f>
        <v/>
      </c>
      <c r="T5301" t="str">
        <f>IFERROR(IF(J5301&lt;&gt;"", INDEX($S$5:$S$1433, MATCH(J5301, $E$5:$E$1433, 0)),""),"")</f>
        <v/>
      </c>
      <c r="V5301" t="str">
        <f>IFERROR(IF(J5301&lt;&gt;"", INDEX($U$5:$U$1433, MATCH(J5301, $E$5:$E$1433, 0)),""),"")</f>
        <v/>
      </c>
    </row>
    <row r="5302">
      <c r="A5302" t="str">
        <f>IF(B5302&lt;&gt;"",A5301+1,"")</f>
        <v/>
      </c>
      <c r="F5302" t="str">
        <f>IFERROR(IF(VLOOKUP(E5302,J:J,1,0)=E5302,"X",""),"")</f>
        <v/>
      </c>
      <c r="G5302" t="str">
        <f>IF(J5302&lt;&gt;"", INDEX($C$5:$C$1433, MATCH(J5302, $E$5:$E$1433, 0)),"")</f>
        <v/>
      </c>
      <c r="H5302" t="str">
        <f>IF(J5302&lt;&gt;"", INDEX($D$5:$D$1433, MATCH(J5302, $E$5:$E$1433, 0)),"")</f>
        <v/>
      </c>
      <c r="I5302" t="str">
        <f>IFERROR(IF(J5302&lt;&gt;"", INDEX($B$5:$B$1433, MATCH(J5302, $E$5:$E$1433, 0)),""),"SAI")</f>
        <v/>
      </c>
      <c r="L5302" t="str">
        <f>IFERROR(IF($N$5="Sáng",IF(MID(K5302,2,7)-MID($L$2,2,7)&gt;0,"Trễ",""),IF(MID(K5302,2,7)-MID($Q$2,2,7)&gt;0,"Trễ","")),"")</f>
        <v/>
      </c>
      <c r="M5302" t="str">
        <f>IFERROR(IF($N$5="Sáng",MID(K5302,2,7)-MID($L$2,2,7),MID(K5302,2,7)-MID($Q$2,2,7)),"")</f>
        <v/>
      </c>
      <c r="Q5302" t="str">
        <f>IF(B5302&lt;&gt;"",IF(AND(P5302="",F5302=""),"Không phép ",""),"")</f>
        <v/>
      </c>
      <c r="R5302" t="str">
        <f>UPPER(B5302)</f>
        <v/>
      </c>
      <c r="T5302" t="str">
        <f>IFERROR(IF(J5302&lt;&gt;"", INDEX($S$5:$S$1433, MATCH(J5302, $E$5:$E$1433, 0)),""),"")</f>
        <v/>
      </c>
      <c r="V5302" t="str">
        <f>IFERROR(IF(J5302&lt;&gt;"", INDEX($U$5:$U$1433, MATCH(J5302, $E$5:$E$1433, 0)),""),"")</f>
        <v/>
      </c>
    </row>
    <row r="5303">
      <c r="A5303" t="str">
        <f>IF(B5303&lt;&gt;"",A5302+1,"")</f>
        <v/>
      </c>
      <c r="F5303" t="str">
        <f>IFERROR(IF(VLOOKUP(E5303,J:J,1,0)=E5303,"X",""),"")</f>
        <v/>
      </c>
      <c r="G5303" t="str">
        <f>IF(J5303&lt;&gt;"", INDEX($C$5:$C$1433, MATCH(J5303, $E$5:$E$1433, 0)),"")</f>
        <v/>
      </c>
      <c r="H5303" t="str">
        <f>IF(J5303&lt;&gt;"", INDEX($D$5:$D$1433, MATCH(J5303, $E$5:$E$1433, 0)),"")</f>
        <v/>
      </c>
      <c r="I5303" t="str">
        <f>IFERROR(IF(J5303&lt;&gt;"", INDEX($B$5:$B$1433, MATCH(J5303, $E$5:$E$1433, 0)),""),"SAI")</f>
        <v/>
      </c>
      <c r="L5303" t="str">
        <f>IFERROR(IF($N$5="Sáng",IF(MID(K5303,2,7)-MID($L$2,2,7)&gt;0,"Trễ",""),IF(MID(K5303,2,7)-MID($Q$2,2,7)&gt;0,"Trễ","")),"")</f>
        <v/>
      </c>
      <c r="M5303" t="str">
        <f>IFERROR(IF($N$5="Sáng",MID(K5303,2,7)-MID($L$2,2,7),MID(K5303,2,7)-MID($Q$2,2,7)),"")</f>
        <v/>
      </c>
      <c r="Q5303" t="str">
        <f>IF(B5303&lt;&gt;"",IF(AND(P5303="",F5303=""),"Không phép ",""),"")</f>
        <v/>
      </c>
      <c r="R5303" t="str">
        <f>UPPER(B5303)</f>
        <v/>
      </c>
      <c r="T5303" t="str">
        <f>IFERROR(IF(J5303&lt;&gt;"", INDEX($S$5:$S$1433, MATCH(J5303, $E$5:$E$1433, 0)),""),"")</f>
        <v/>
      </c>
      <c r="V5303" t="str">
        <f>IFERROR(IF(J5303&lt;&gt;"", INDEX($U$5:$U$1433, MATCH(J5303, $E$5:$E$1433, 0)),""),"")</f>
        <v/>
      </c>
    </row>
    <row r="5304">
      <c r="A5304" t="str">
        <f>IF(B5304&lt;&gt;"",A5303+1,"")</f>
        <v/>
      </c>
      <c r="F5304" t="str">
        <f>IFERROR(IF(VLOOKUP(E5304,J:J,1,0)=E5304,"X",""),"")</f>
        <v/>
      </c>
      <c r="G5304" t="str">
        <f>IF(J5304&lt;&gt;"", INDEX($C$5:$C$1433, MATCH(J5304, $E$5:$E$1433, 0)),"")</f>
        <v/>
      </c>
      <c r="H5304" t="str">
        <f>IF(J5304&lt;&gt;"", INDEX($D$5:$D$1433, MATCH(J5304, $E$5:$E$1433, 0)),"")</f>
        <v/>
      </c>
      <c r="I5304" t="str">
        <f>IFERROR(IF(J5304&lt;&gt;"", INDEX($B$5:$B$1433, MATCH(J5304, $E$5:$E$1433, 0)),""),"SAI")</f>
        <v/>
      </c>
      <c r="L5304" t="str">
        <f>IFERROR(IF($N$5="Sáng",IF(MID(K5304,2,7)-MID($L$2,2,7)&gt;0,"Trễ",""),IF(MID(K5304,2,7)-MID($Q$2,2,7)&gt;0,"Trễ","")),"")</f>
        <v/>
      </c>
      <c r="M5304" t="str">
        <f>IFERROR(IF($N$5="Sáng",MID(K5304,2,7)-MID($L$2,2,7),MID(K5304,2,7)-MID($Q$2,2,7)),"")</f>
        <v/>
      </c>
      <c r="Q5304" t="str">
        <f>IF(B5304&lt;&gt;"",IF(AND(P5304="",F5304=""),"Không phép ",""),"")</f>
        <v/>
      </c>
      <c r="R5304" t="str">
        <f>UPPER(B5304)</f>
        <v/>
      </c>
      <c r="T5304" t="str">
        <f>IFERROR(IF(J5304&lt;&gt;"", INDEX($S$5:$S$1433, MATCH(J5304, $E$5:$E$1433, 0)),""),"")</f>
        <v/>
      </c>
      <c r="V5304" t="str">
        <f>IFERROR(IF(J5304&lt;&gt;"", INDEX($U$5:$U$1433, MATCH(J5304, $E$5:$E$1433, 0)),""),"")</f>
        <v/>
      </c>
    </row>
    <row r="5305">
      <c r="A5305" t="str">
        <f>IF(B5305&lt;&gt;"",A5304+1,"")</f>
        <v/>
      </c>
      <c r="F5305" t="str">
        <f>IFERROR(IF(VLOOKUP(E5305,J:J,1,0)=E5305,"X",""),"")</f>
        <v/>
      </c>
      <c r="G5305" t="str">
        <f>IF(J5305&lt;&gt;"", INDEX($C$5:$C$1433, MATCH(J5305, $E$5:$E$1433, 0)),"")</f>
        <v/>
      </c>
      <c r="H5305" t="str">
        <f>IF(J5305&lt;&gt;"", INDEX($D$5:$D$1433, MATCH(J5305, $E$5:$E$1433, 0)),"")</f>
        <v/>
      </c>
      <c r="I5305" t="str">
        <f>IFERROR(IF(J5305&lt;&gt;"", INDEX($B$5:$B$1433, MATCH(J5305, $E$5:$E$1433, 0)),""),"SAI")</f>
        <v/>
      </c>
      <c r="L5305" t="str">
        <f>IFERROR(IF($N$5="Sáng",IF(MID(K5305,2,7)-MID($L$2,2,7)&gt;0,"Trễ",""),IF(MID(K5305,2,7)-MID($Q$2,2,7)&gt;0,"Trễ","")),"")</f>
        <v/>
      </c>
      <c r="M5305" t="str">
        <f>IFERROR(IF($N$5="Sáng",MID(K5305,2,7)-MID($L$2,2,7),MID(K5305,2,7)-MID($Q$2,2,7)),"")</f>
        <v/>
      </c>
      <c r="Q5305" t="str">
        <f>IF(B5305&lt;&gt;"",IF(AND(P5305="",F5305=""),"Không phép ",""),"")</f>
        <v/>
      </c>
      <c r="R5305" t="str">
        <f>UPPER(B5305)</f>
        <v/>
      </c>
      <c r="T5305" t="str">
        <f>IFERROR(IF(J5305&lt;&gt;"", INDEX($S$5:$S$1433, MATCH(J5305, $E$5:$E$1433, 0)),""),"")</f>
        <v/>
      </c>
      <c r="V5305" t="str">
        <f>IFERROR(IF(J5305&lt;&gt;"", INDEX($U$5:$U$1433, MATCH(J5305, $E$5:$E$1433, 0)),""),"")</f>
        <v/>
      </c>
    </row>
    <row r="5306">
      <c r="A5306" t="str">
        <f>IF(B5306&lt;&gt;"",A5305+1,"")</f>
        <v/>
      </c>
      <c r="F5306" t="str">
        <f>IFERROR(IF(VLOOKUP(E5306,J:J,1,0)=E5306,"X",""),"")</f>
        <v/>
      </c>
      <c r="G5306" t="str">
        <f>IF(J5306&lt;&gt;"", INDEX($C$5:$C$1433, MATCH(J5306, $E$5:$E$1433, 0)),"")</f>
        <v/>
      </c>
      <c r="H5306" t="str">
        <f>IF(J5306&lt;&gt;"", INDEX($D$5:$D$1433, MATCH(J5306, $E$5:$E$1433, 0)),"")</f>
        <v/>
      </c>
      <c r="I5306" t="str">
        <f>IFERROR(IF(J5306&lt;&gt;"", INDEX($B$5:$B$1433, MATCH(J5306, $E$5:$E$1433, 0)),""),"SAI")</f>
        <v/>
      </c>
      <c r="L5306" t="str">
        <f>IFERROR(IF($N$5="Sáng",IF(MID(K5306,2,7)-MID($L$2,2,7)&gt;0,"Trễ",""),IF(MID(K5306,2,7)-MID($Q$2,2,7)&gt;0,"Trễ","")),"")</f>
        <v/>
      </c>
      <c r="M5306" t="str">
        <f>IFERROR(IF($N$5="Sáng",MID(K5306,2,7)-MID($L$2,2,7),MID(K5306,2,7)-MID($Q$2,2,7)),"")</f>
        <v/>
      </c>
      <c r="Q5306" t="str">
        <f>IF(B5306&lt;&gt;"",IF(AND(P5306="",F5306=""),"Không phép ",""),"")</f>
        <v/>
      </c>
      <c r="R5306" t="str">
        <f>UPPER(B5306)</f>
        <v/>
      </c>
      <c r="T5306" t="str">
        <f>IFERROR(IF(J5306&lt;&gt;"", INDEX($S$5:$S$1433, MATCH(J5306, $E$5:$E$1433, 0)),""),"")</f>
        <v/>
      </c>
      <c r="V5306" t="str">
        <f>IFERROR(IF(J5306&lt;&gt;"", INDEX($U$5:$U$1433, MATCH(J5306, $E$5:$E$1433, 0)),""),"")</f>
        <v/>
      </c>
    </row>
    <row r="5307">
      <c r="A5307" t="str">
        <f>IF(B5307&lt;&gt;"",A5306+1,"")</f>
        <v/>
      </c>
      <c r="F5307" t="str">
        <f>IFERROR(IF(VLOOKUP(E5307,J:J,1,0)=E5307,"X",""),"")</f>
        <v/>
      </c>
      <c r="G5307" t="str">
        <f>IF(J5307&lt;&gt;"", INDEX($C$5:$C$1433, MATCH(J5307, $E$5:$E$1433, 0)),"")</f>
        <v/>
      </c>
      <c r="H5307" t="str">
        <f>IF(J5307&lt;&gt;"", INDEX($D$5:$D$1433, MATCH(J5307, $E$5:$E$1433, 0)),"")</f>
        <v/>
      </c>
      <c r="I5307" t="str">
        <f>IFERROR(IF(J5307&lt;&gt;"", INDEX($B$5:$B$1433, MATCH(J5307, $E$5:$E$1433, 0)),""),"SAI")</f>
        <v/>
      </c>
      <c r="L5307" t="str">
        <f>IFERROR(IF($N$5="Sáng",IF(MID(K5307,2,7)-MID($L$2,2,7)&gt;0,"Trễ",""),IF(MID(K5307,2,7)-MID($Q$2,2,7)&gt;0,"Trễ","")),"")</f>
        <v/>
      </c>
      <c r="M5307" t="str">
        <f>IFERROR(IF($N$5="Sáng",MID(K5307,2,7)-MID($L$2,2,7),MID(K5307,2,7)-MID($Q$2,2,7)),"")</f>
        <v/>
      </c>
      <c r="Q5307" t="str">
        <f>IF(B5307&lt;&gt;"",IF(AND(P5307="",F5307=""),"Không phép ",""),"")</f>
        <v/>
      </c>
      <c r="R5307" t="str">
        <f>UPPER(B5307)</f>
        <v/>
      </c>
      <c r="T5307" t="str">
        <f>IFERROR(IF(J5307&lt;&gt;"", INDEX($S$5:$S$1433, MATCH(J5307, $E$5:$E$1433, 0)),""),"")</f>
        <v/>
      </c>
      <c r="V5307" t="str">
        <f>IFERROR(IF(J5307&lt;&gt;"", INDEX($U$5:$U$1433, MATCH(J5307, $E$5:$E$1433, 0)),""),"")</f>
        <v/>
      </c>
    </row>
    <row r="5308">
      <c r="A5308" t="str">
        <f>IF(B5308&lt;&gt;"",A5307+1,"")</f>
        <v/>
      </c>
      <c r="F5308" t="str">
        <f>IFERROR(IF(VLOOKUP(E5308,J:J,1,0)=E5308,"X",""),"")</f>
        <v/>
      </c>
      <c r="G5308" t="str">
        <f>IF(J5308&lt;&gt;"", INDEX($C$5:$C$1433, MATCH(J5308, $E$5:$E$1433, 0)),"")</f>
        <v/>
      </c>
      <c r="H5308" t="str">
        <f>IF(J5308&lt;&gt;"", INDEX($D$5:$D$1433, MATCH(J5308, $E$5:$E$1433, 0)),"")</f>
        <v/>
      </c>
      <c r="I5308" t="str">
        <f>IFERROR(IF(J5308&lt;&gt;"", INDEX($B$5:$B$1433, MATCH(J5308, $E$5:$E$1433, 0)),""),"SAI")</f>
        <v/>
      </c>
      <c r="L5308" t="str">
        <f>IFERROR(IF($N$5="Sáng",IF(MID(K5308,2,7)-MID($L$2,2,7)&gt;0,"Trễ",""),IF(MID(K5308,2,7)-MID($Q$2,2,7)&gt;0,"Trễ","")),"")</f>
        <v/>
      </c>
      <c r="M5308" t="str">
        <f>IFERROR(IF($N$5="Sáng",MID(K5308,2,7)-MID($L$2,2,7),MID(K5308,2,7)-MID($Q$2,2,7)),"")</f>
        <v/>
      </c>
      <c r="Q5308" t="str">
        <f>IF(B5308&lt;&gt;"",IF(AND(P5308="",F5308=""),"Không phép ",""),"")</f>
        <v/>
      </c>
      <c r="R5308" t="str">
        <f>UPPER(B5308)</f>
        <v/>
      </c>
      <c r="T5308" t="str">
        <f>IFERROR(IF(J5308&lt;&gt;"", INDEX($S$5:$S$1433, MATCH(J5308, $E$5:$E$1433, 0)),""),"")</f>
        <v/>
      </c>
      <c r="V5308" t="str">
        <f>IFERROR(IF(J5308&lt;&gt;"", INDEX($U$5:$U$1433, MATCH(J5308, $E$5:$E$1433, 0)),""),"")</f>
        <v/>
      </c>
    </row>
    <row r="5309">
      <c r="A5309" t="str">
        <f>IF(B5309&lt;&gt;"",A5308+1,"")</f>
        <v/>
      </c>
      <c r="F5309" t="str">
        <f>IFERROR(IF(VLOOKUP(E5309,J:J,1,0)=E5309,"X",""),"")</f>
        <v/>
      </c>
      <c r="G5309" t="str">
        <f>IF(J5309&lt;&gt;"", INDEX($C$5:$C$1433, MATCH(J5309, $E$5:$E$1433, 0)),"")</f>
        <v/>
      </c>
      <c r="H5309" t="str">
        <f>IF(J5309&lt;&gt;"", INDEX($D$5:$D$1433, MATCH(J5309, $E$5:$E$1433, 0)),"")</f>
        <v/>
      </c>
      <c r="I5309" t="str">
        <f>IFERROR(IF(J5309&lt;&gt;"", INDEX($B$5:$B$1433, MATCH(J5309, $E$5:$E$1433, 0)),""),"SAI")</f>
        <v/>
      </c>
      <c r="L5309" t="str">
        <f>IFERROR(IF($N$5="Sáng",IF(MID(K5309,2,7)-MID($L$2,2,7)&gt;0,"Trễ",""),IF(MID(K5309,2,7)-MID($Q$2,2,7)&gt;0,"Trễ","")),"")</f>
        <v/>
      </c>
      <c r="M5309" t="str">
        <f>IFERROR(IF($N$5="Sáng",MID(K5309,2,7)-MID($L$2,2,7),MID(K5309,2,7)-MID($Q$2,2,7)),"")</f>
        <v/>
      </c>
      <c r="Q5309" t="str">
        <f>IF(B5309&lt;&gt;"",IF(AND(P5309="",F5309=""),"Không phép ",""),"")</f>
        <v/>
      </c>
      <c r="R5309" t="str">
        <f>UPPER(B5309)</f>
        <v/>
      </c>
      <c r="T5309" t="str">
        <f>IFERROR(IF(J5309&lt;&gt;"", INDEX($S$5:$S$1433, MATCH(J5309, $E$5:$E$1433, 0)),""),"")</f>
        <v/>
      </c>
      <c r="V5309" t="str">
        <f>IFERROR(IF(J5309&lt;&gt;"", INDEX($U$5:$U$1433, MATCH(J5309, $E$5:$E$1433, 0)),""),"")</f>
        <v/>
      </c>
    </row>
    <row r="5310">
      <c r="A5310" t="str">
        <f>IF(B5310&lt;&gt;"",A5309+1,"")</f>
        <v/>
      </c>
      <c r="F5310" t="str">
        <f>IFERROR(IF(VLOOKUP(E5310,J:J,1,0)=E5310,"X",""),"")</f>
        <v/>
      </c>
      <c r="G5310" t="str">
        <f>IF(J5310&lt;&gt;"", INDEX($C$5:$C$1433, MATCH(J5310, $E$5:$E$1433, 0)),"")</f>
        <v/>
      </c>
      <c r="H5310" t="str">
        <f>IF(J5310&lt;&gt;"", INDEX($D$5:$D$1433, MATCH(J5310, $E$5:$E$1433, 0)),"")</f>
        <v/>
      </c>
      <c r="I5310" t="str">
        <f>IFERROR(IF(J5310&lt;&gt;"", INDEX($B$5:$B$1433, MATCH(J5310, $E$5:$E$1433, 0)),""),"SAI")</f>
        <v/>
      </c>
      <c r="L5310" t="str">
        <f>IFERROR(IF($N$5="Sáng",IF(MID(K5310,2,7)-MID($L$2,2,7)&gt;0,"Trễ",""),IF(MID(K5310,2,7)-MID($Q$2,2,7)&gt;0,"Trễ","")),"")</f>
        <v/>
      </c>
      <c r="M5310" t="str">
        <f>IFERROR(IF($N$5="Sáng",MID(K5310,2,7)-MID($L$2,2,7),MID(K5310,2,7)-MID($Q$2,2,7)),"")</f>
        <v/>
      </c>
      <c r="Q5310" t="str">
        <f>IF(B5310&lt;&gt;"",IF(AND(P5310="",F5310=""),"Không phép ",""),"")</f>
        <v/>
      </c>
      <c r="R5310" t="str">
        <f>UPPER(B5310)</f>
        <v/>
      </c>
      <c r="T5310" t="str">
        <f>IFERROR(IF(J5310&lt;&gt;"", INDEX($S$5:$S$1433, MATCH(J5310, $E$5:$E$1433, 0)),""),"")</f>
        <v/>
      </c>
      <c r="V5310" t="str">
        <f>IFERROR(IF(J5310&lt;&gt;"", INDEX($U$5:$U$1433, MATCH(J5310, $E$5:$E$1433, 0)),""),"")</f>
        <v/>
      </c>
    </row>
    <row r="5311">
      <c r="A5311" t="str">
        <f>IF(B5311&lt;&gt;"",A5310+1,"")</f>
        <v/>
      </c>
      <c r="F5311" t="str">
        <f>IFERROR(IF(VLOOKUP(E5311,J:J,1,0)=E5311,"X",""),"")</f>
        <v/>
      </c>
      <c r="G5311" t="str">
        <f>IF(J5311&lt;&gt;"", INDEX($C$5:$C$1433, MATCH(J5311, $E$5:$E$1433, 0)),"")</f>
        <v/>
      </c>
      <c r="H5311" t="str">
        <f>IF(J5311&lt;&gt;"", INDEX($D$5:$D$1433, MATCH(J5311, $E$5:$E$1433, 0)),"")</f>
        <v/>
      </c>
      <c r="I5311" t="str">
        <f>IFERROR(IF(J5311&lt;&gt;"", INDEX($B$5:$B$1433, MATCH(J5311, $E$5:$E$1433, 0)),""),"SAI")</f>
        <v/>
      </c>
      <c r="L5311" t="str">
        <f>IFERROR(IF($N$5="Sáng",IF(MID(K5311,2,7)-MID($L$2,2,7)&gt;0,"Trễ",""),IF(MID(K5311,2,7)-MID($Q$2,2,7)&gt;0,"Trễ","")),"")</f>
        <v/>
      </c>
      <c r="M5311" t="str">
        <f>IFERROR(IF($N$5="Sáng",MID(K5311,2,7)-MID($L$2,2,7),MID(K5311,2,7)-MID($Q$2,2,7)),"")</f>
        <v/>
      </c>
      <c r="Q5311" t="str">
        <f>IF(B5311&lt;&gt;"",IF(AND(P5311="",F5311=""),"Không phép ",""),"")</f>
        <v/>
      </c>
      <c r="R5311" t="str">
        <f>UPPER(B5311)</f>
        <v/>
      </c>
      <c r="T5311" t="str">
        <f>IFERROR(IF(J5311&lt;&gt;"", INDEX($S$5:$S$1433, MATCH(J5311, $E$5:$E$1433, 0)),""),"")</f>
        <v/>
      </c>
      <c r="V5311" t="str">
        <f>IFERROR(IF(J5311&lt;&gt;"", INDEX($U$5:$U$1433, MATCH(J5311, $E$5:$E$1433, 0)),""),"")</f>
        <v/>
      </c>
    </row>
    <row r="5312">
      <c r="A5312" t="str">
        <f>IF(B5312&lt;&gt;"",A5311+1,"")</f>
        <v/>
      </c>
      <c r="F5312" t="str">
        <f>IFERROR(IF(VLOOKUP(E5312,J:J,1,0)=E5312,"X",""),"")</f>
        <v/>
      </c>
      <c r="G5312" t="str">
        <f>IF(J5312&lt;&gt;"", INDEX($C$5:$C$1433, MATCH(J5312, $E$5:$E$1433, 0)),"")</f>
        <v/>
      </c>
      <c r="H5312" t="str">
        <f>IF(J5312&lt;&gt;"", INDEX($D$5:$D$1433, MATCH(J5312, $E$5:$E$1433, 0)),"")</f>
        <v/>
      </c>
      <c r="I5312" t="str">
        <f>IFERROR(IF(J5312&lt;&gt;"", INDEX($B$5:$B$1433, MATCH(J5312, $E$5:$E$1433, 0)),""),"SAI")</f>
        <v/>
      </c>
      <c r="L5312" t="str">
        <f>IFERROR(IF($N$5="Sáng",IF(MID(K5312,2,7)-MID($L$2,2,7)&gt;0,"Trễ",""),IF(MID(K5312,2,7)-MID($Q$2,2,7)&gt;0,"Trễ","")),"")</f>
        <v/>
      </c>
      <c r="M5312" t="str">
        <f>IFERROR(IF($N$5="Sáng",MID(K5312,2,7)-MID($L$2,2,7),MID(K5312,2,7)-MID($Q$2,2,7)),"")</f>
        <v/>
      </c>
      <c r="Q5312" t="str">
        <f>IF(B5312&lt;&gt;"",IF(AND(P5312="",F5312=""),"Không phép ",""),"")</f>
        <v/>
      </c>
      <c r="R5312" t="str">
        <f>UPPER(B5312)</f>
        <v/>
      </c>
      <c r="T5312" t="str">
        <f>IFERROR(IF(J5312&lt;&gt;"", INDEX($S$5:$S$1433, MATCH(J5312, $E$5:$E$1433, 0)),""),"")</f>
        <v/>
      </c>
      <c r="V5312" t="str">
        <f>IFERROR(IF(J5312&lt;&gt;"", INDEX($U$5:$U$1433, MATCH(J5312, $E$5:$E$1433, 0)),""),"")</f>
        <v/>
      </c>
    </row>
    <row r="5313">
      <c r="A5313" t="str">
        <f>IF(B5313&lt;&gt;"",A5312+1,"")</f>
        <v/>
      </c>
      <c r="F5313" t="str">
        <f>IFERROR(IF(VLOOKUP(E5313,J:J,1,0)=E5313,"X",""),"")</f>
        <v/>
      </c>
      <c r="G5313" t="str">
        <f>IF(J5313&lt;&gt;"", INDEX($C$5:$C$1433, MATCH(J5313, $E$5:$E$1433, 0)),"")</f>
        <v/>
      </c>
      <c r="H5313" t="str">
        <f>IF(J5313&lt;&gt;"", INDEX($D$5:$D$1433, MATCH(J5313, $E$5:$E$1433, 0)),"")</f>
        <v/>
      </c>
      <c r="I5313" t="str">
        <f>IFERROR(IF(J5313&lt;&gt;"", INDEX($B$5:$B$1433, MATCH(J5313, $E$5:$E$1433, 0)),""),"SAI")</f>
        <v/>
      </c>
      <c r="L5313" t="str">
        <f>IFERROR(IF($N$5="Sáng",IF(MID(K5313,2,7)-MID($L$2,2,7)&gt;0,"Trễ",""),IF(MID(K5313,2,7)-MID($Q$2,2,7)&gt;0,"Trễ","")),"")</f>
        <v/>
      </c>
      <c r="M5313" t="str">
        <f>IFERROR(IF($N$5="Sáng",MID(K5313,2,7)-MID($L$2,2,7),MID(K5313,2,7)-MID($Q$2,2,7)),"")</f>
        <v/>
      </c>
      <c r="Q5313" t="str">
        <f>IF(B5313&lt;&gt;"",IF(AND(P5313="",F5313=""),"Không phép ",""),"")</f>
        <v/>
      </c>
      <c r="R5313" t="str">
        <f>UPPER(B5313)</f>
        <v/>
      </c>
      <c r="T5313" t="str">
        <f>IFERROR(IF(J5313&lt;&gt;"", INDEX($S$5:$S$1433, MATCH(J5313, $E$5:$E$1433, 0)),""),"")</f>
        <v/>
      </c>
      <c r="V5313" t="str">
        <f>IFERROR(IF(J5313&lt;&gt;"", INDEX($U$5:$U$1433, MATCH(J5313, $E$5:$E$1433, 0)),""),"")</f>
        <v/>
      </c>
    </row>
    <row r="5314">
      <c r="A5314" t="str">
        <f>IF(B5314&lt;&gt;"",A5313+1,"")</f>
        <v/>
      </c>
      <c r="F5314" t="str">
        <f>IFERROR(IF(VLOOKUP(E5314,J:J,1,0)=E5314,"X",""),"")</f>
        <v/>
      </c>
      <c r="G5314" t="str">
        <f>IF(J5314&lt;&gt;"", INDEX($C$5:$C$1433, MATCH(J5314, $E$5:$E$1433, 0)),"")</f>
        <v/>
      </c>
      <c r="H5314" t="str">
        <f>IF(J5314&lt;&gt;"", INDEX($D$5:$D$1433, MATCH(J5314, $E$5:$E$1433, 0)),"")</f>
        <v/>
      </c>
      <c r="I5314" t="str">
        <f>IFERROR(IF(J5314&lt;&gt;"", INDEX($B$5:$B$1433, MATCH(J5314, $E$5:$E$1433, 0)),""),"SAI")</f>
        <v/>
      </c>
      <c r="L5314" t="str">
        <f>IFERROR(IF($N$5="Sáng",IF(MID(K5314,2,7)-MID($L$2,2,7)&gt;0,"Trễ",""),IF(MID(K5314,2,7)-MID($Q$2,2,7)&gt;0,"Trễ","")),"")</f>
        <v/>
      </c>
      <c r="M5314" t="str">
        <f>IFERROR(IF($N$5="Sáng",MID(K5314,2,7)-MID($L$2,2,7),MID(K5314,2,7)-MID($Q$2,2,7)),"")</f>
        <v/>
      </c>
      <c r="Q5314" t="str">
        <f>IF(B5314&lt;&gt;"",IF(AND(P5314="",F5314=""),"Không phép ",""),"")</f>
        <v/>
      </c>
      <c r="R5314" t="str">
        <f>UPPER(B5314)</f>
        <v/>
      </c>
      <c r="T5314" t="str">
        <f>IFERROR(IF(J5314&lt;&gt;"", INDEX($S$5:$S$1433, MATCH(J5314, $E$5:$E$1433, 0)),""),"")</f>
        <v/>
      </c>
      <c r="V5314" t="str">
        <f>IFERROR(IF(J5314&lt;&gt;"", INDEX($U$5:$U$1433, MATCH(J5314, $E$5:$E$1433, 0)),""),"")</f>
        <v/>
      </c>
    </row>
    <row r="5315">
      <c r="A5315" t="str">
        <f>IF(B5315&lt;&gt;"",A5314+1,"")</f>
        <v/>
      </c>
      <c r="F5315" t="str">
        <f>IFERROR(IF(VLOOKUP(E5315,J:J,1,0)=E5315,"X",""),"")</f>
        <v/>
      </c>
      <c r="G5315" t="str">
        <f>IF(J5315&lt;&gt;"", INDEX($C$5:$C$1433, MATCH(J5315, $E$5:$E$1433, 0)),"")</f>
        <v/>
      </c>
      <c r="H5315" t="str">
        <f>IF(J5315&lt;&gt;"", INDEX($D$5:$D$1433, MATCH(J5315, $E$5:$E$1433, 0)),"")</f>
        <v/>
      </c>
      <c r="I5315" t="str">
        <f>IFERROR(IF(J5315&lt;&gt;"", INDEX($B$5:$B$1433, MATCH(J5315, $E$5:$E$1433, 0)),""),"SAI")</f>
        <v/>
      </c>
      <c r="L5315" t="str">
        <f>IFERROR(IF($N$5="Sáng",IF(MID(K5315,2,7)-MID($L$2,2,7)&gt;0,"Trễ",""),IF(MID(K5315,2,7)-MID($Q$2,2,7)&gt;0,"Trễ","")),"")</f>
        <v/>
      </c>
      <c r="M5315" t="str">
        <f>IFERROR(IF($N$5="Sáng",MID(K5315,2,7)-MID($L$2,2,7),MID(K5315,2,7)-MID($Q$2,2,7)),"")</f>
        <v/>
      </c>
      <c r="Q5315" t="str">
        <f>IF(B5315&lt;&gt;"",IF(AND(P5315="",F5315=""),"Không phép ",""),"")</f>
        <v/>
      </c>
      <c r="R5315" t="str">
        <f>UPPER(B5315)</f>
        <v/>
      </c>
      <c r="T5315" t="str">
        <f>IFERROR(IF(J5315&lt;&gt;"", INDEX($S$5:$S$1433, MATCH(J5315, $E$5:$E$1433, 0)),""),"")</f>
        <v/>
      </c>
      <c r="V5315" t="str">
        <f>IFERROR(IF(J5315&lt;&gt;"", INDEX($U$5:$U$1433, MATCH(J5315, $E$5:$E$1433, 0)),""),"")</f>
        <v/>
      </c>
    </row>
    <row r="5316">
      <c r="A5316" t="str">
        <f>IF(B5316&lt;&gt;"",A5315+1,"")</f>
        <v/>
      </c>
      <c r="F5316" t="str">
        <f>IFERROR(IF(VLOOKUP(E5316,J:J,1,0)=E5316,"X",""),"")</f>
        <v/>
      </c>
      <c r="G5316" t="str">
        <f>IF(J5316&lt;&gt;"", INDEX($C$5:$C$1433, MATCH(J5316, $E$5:$E$1433, 0)),"")</f>
        <v/>
      </c>
      <c r="H5316" t="str">
        <f>IF(J5316&lt;&gt;"", INDEX($D$5:$D$1433, MATCH(J5316, $E$5:$E$1433, 0)),"")</f>
        <v/>
      </c>
      <c r="I5316" t="str">
        <f>IFERROR(IF(J5316&lt;&gt;"", INDEX($B$5:$B$1433, MATCH(J5316, $E$5:$E$1433, 0)),""),"SAI")</f>
        <v/>
      </c>
      <c r="L5316" t="str">
        <f>IFERROR(IF($N$5="Sáng",IF(MID(K5316,2,7)-MID($L$2,2,7)&gt;0,"Trễ",""),IF(MID(K5316,2,7)-MID($Q$2,2,7)&gt;0,"Trễ","")),"")</f>
        <v/>
      </c>
      <c r="M5316" t="str">
        <f>IFERROR(IF($N$5="Sáng",MID(K5316,2,7)-MID($L$2,2,7),MID(K5316,2,7)-MID($Q$2,2,7)),"")</f>
        <v/>
      </c>
      <c r="Q5316" t="str">
        <f>IF(B5316&lt;&gt;"",IF(AND(P5316="",F5316=""),"Không phép ",""),"")</f>
        <v/>
      </c>
      <c r="R5316" t="str">
        <f>UPPER(B5316)</f>
        <v/>
      </c>
      <c r="T5316" t="str">
        <f>IFERROR(IF(J5316&lt;&gt;"", INDEX($S$5:$S$1433, MATCH(J5316, $E$5:$E$1433, 0)),""),"")</f>
        <v/>
      </c>
      <c r="V5316" t="str">
        <f>IFERROR(IF(J5316&lt;&gt;"", INDEX($U$5:$U$1433, MATCH(J5316, $E$5:$E$1433, 0)),""),"")</f>
        <v/>
      </c>
    </row>
    <row r="5317">
      <c r="A5317" t="str">
        <f>IF(B5317&lt;&gt;"",A5316+1,"")</f>
        <v/>
      </c>
      <c r="F5317" t="str">
        <f>IFERROR(IF(VLOOKUP(E5317,J:J,1,0)=E5317,"X",""),"")</f>
        <v/>
      </c>
      <c r="G5317" t="str">
        <f>IF(J5317&lt;&gt;"", INDEX($C$5:$C$1433, MATCH(J5317, $E$5:$E$1433, 0)),"")</f>
        <v/>
      </c>
      <c r="H5317" t="str">
        <f>IF(J5317&lt;&gt;"", INDEX($D$5:$D$1433, MATCH(J5317, $E$5:$E$1433, 0)),"")</f>
        <v/>
      </c>
      <c r="I5317" t="str">
        <f>IFERROR(IF(J5317&lt;&gt;"", INDEX($B$5:$B$1433, MATCH(J5317, $E$5:$E$1433, 0)),""),"SAI")</f>
        <v/>
      </c>
      <c r="L5317" t="str">
        <f>IFERROR(IF($N$5="Sáng",IF(MID(K5317,2,7)-MID($L$2,2,7)&gt;0,"Trễ",""),IF(MID(K5317,2,7)-MID($Q$2,2,7)&gt;0,"Trễ","")),"")</f>
        <v/>
      </c>
      <c r="M5317" t="str">
        <f>IFERROR(IF($N$5="Sáng",MID(K5317,2,7)-MID($L$2,2,7),MID(K5317,2,7)-MID($Q$2,2,7)),"")</f>
        <v/>
      </c>
      <c r="Q5317" t="str">
        <f>IF(B5317&lt;&gt;"",IF(AND(P5317="",F5317=""),"Không phép ",""),"")</f>
        <v/>
      </c>
      <c r="R5317" t="str">
        <f>UPPER(B5317)</f>
        <v/>
      </c>
      <c r="T5317" t="str">
        <f>IFERROR(IF(J5317&lt;&gt;"", INDEX($S$5:$S$1433, MATCH(J5317, $E$5:$E$1433, 0)),""),"")</f>
        <v/>
      </c>
      <c r="V5317" t="str">
        <f>IFERROR(IF(J5317&lt;&gt;"", INDEX($U$5:$U$1433, MATCH(J5317, $E$5:$E$1433, 0)),""),"")</f>
        <v/>
      </c>
    </row>
    <row r="5318">
      <c r="A5318" t="str">
        <f>IF(B5318&lt;&gt;"",A5317+1,"")</f>
        <v/>
      </c>
      <c r="F5318" t="str">
        <f>IFERROR(IF(VLOOKUP(E5318,J:J,1,0)=E5318,"X",""),"")</f>
        <v/>
      </c>
      <c r="G5318" t="str">
        <f>IF(J5318&lt;&gt;"", INDEX($C$5:$C$1433, MATCH(J5318, $E$5:$E$1433, 0)),"")</f>
        <v/>
      </c>
      <c r="H5318" t="str">
        <f>IF(J5318&lt;&gt;"", INDEX($D$5:$D$1433, MATCH(J5318, $E$5:$E$1433, 0)),"")</f>
        <v/>
      </c>
      <c r="I5318" t="str">
        <f>IFERROR(IF(J5318&lt;&gt;"", INDEX($B$5:$B$1433, MATCH(J5318, $E$5:$E$1433, 0)),""),"SAI")</f>
        <v/>
      </c>
      <c r="L5318" t="str">
        <f>IFERROR(IF($N$5="Sáng",IF(MID(K5318,2,7)-MID($L$2,2,7)&gt;0,"Trễ",""),IF(MID(K5318,2,7)-MID($Q$2,2,7)&gt;0,"Trễ","")),"")</f>
        <v/>
      </c>
      <c r="M5318" t="str">
        <f>IFERROR(IF($N$5="Sáng",MID(K5318,2,7)-MID($L$2,2,7),MID(K5318,2,7)-MID($Q$2,2,7)),"")</f>
        <v/>
      </c>
      <c r="Q5318" t="str">
        <f>IF(B5318&lt;&gt;"",IF(AND(P5318="",F5318=""),"Không phép ",""),"")</f>
        <v/>
      </c>
      <c r="R5318" t="str">
        <f>UPPER(B5318)</f>
        <v/>
      </c>
      <c r="T5318" t="str">
        <f>IFERROR(IF(J5318&lt;&gt;"", INDEX($S$5:$S$1433, MATCH(J5318, $E$5:$E$1433, 0)),""),"")</f>
        <v/>
      </c>
      <c r="V5318" t="str">
        <f>IFERROR(IF(J5318&lt;&gt;"", INDEX($U$5:$U$1433, MATCH(J5318, $E$5:$E$1433, 0)),""),"")</f>
        <v/>
      </c>
    </row>
    <row r="5319">
      <c r="A5319" t="str">
        <f>IF(B5319&lt;&gt;"",A5318+1,"")</f>
        <v/>
      </c>
      <c r="F5319" t="str">
        <f>IFERROR(IF(VLOOKUP(E5319,J:J,1,0)=E5319,"X",""),"")</f>
        <v/>
      </c>
      <c r="G5319" t="str">
        <f>IF(J5319&lt;&gt;"", INDEX($C$5:$C$1433, MATCH(J5319, $E$5:$E$1433, 0)),"")</f>
        <v/>
      </c>
      <c r="H5319" t="str">
        <f>IF(J5319&lt;&gt;"", INDEX($D$5:$D$1433, MATCH(J5319, $E$5:$E$1433, 0)),"")</f>
        <v/>
      </c>
      <c r="I5319" t="str">
        <f>IFERROR(IF(J5319&lt;&gt;"", INDEX($B$5:$B$1433, MATCH(J5319, $E$5:$E$1433, 0)),""),"SAI")</f>
        <v/>
      </c>
      <c r="L5319" t="str">
        <f>IFERROR(IF($N$5="Sáng",IF(MID(K5319,2,7)-MID($L$2,2,7)&gt;0,"Trễ",""),IF(MID(K5319,2,7)-MID($Q$2,2,7)&gt;0,"Trễ","")),"")</f>
        <v/>
      </c>
      <c r="M5319" t="str">
        <f>IFERROR(IF($N$5="Sáng",MID(K5319,2,7)-MID($L$2,2,7),MID(K5319,2,7)-MID($Q$2,2,7)),"")</f>
        <v/>
      </c>
      <c r="Q5319" t="str">
        <f>IF(B5319&lt;&gt;"",IF(AND(P5319="",F5319=""),"Không phép ",""),"")</f>
        <v/>
      </c>
      <c r="R5319" t="str">
        <f>UPPER(B5319)</f>
        <v/>
      </c>
      <c r="T5319" t="str">
        <f>IFERROR(IF(J5319&lt;&gt;"", INDEX($S$5:$S$1433, MATCH(J5319, $E$5:$E$1433, 0)),""),"")</f>
        <v/>
      </c>
      <c r="V5319" t="str">
        <f>IFERROR(IF(J5319&lt;&gt;"", INDEX($U$5:$U$1433, MATCH(J5319, $E$5:$E$1433, 0)),""),"")</f>
        <v/>
      </c>
    </row>
    <row r="5320">
      <c r="A5320" t="str">
        <f>IF(B5320&lt;&gt;"",A5319+1,"")</f>
        <v/>
      </c>
      <c r="F5320" t="str">
        <f>IFERROR(IF(VLOOKUP(E5320,J:J,1,0)=E5320,"X",""),"")</f>
        <v/>
      </c>
      <c r="G5320" t="str">
        <f>IF(J5320&lt;&gt;"", INDEX($C$5:$C$1433, MATCH(J5320, $E$5:$E$1433, 0)),"")</f>
        <v/>
      </c>
      <c r="H5320" t="str">
        <f>IF(J5320&lt;&gt;"", INDEX($D$5:$D$1433, MATCH(J5320, $E$5:$E$1433, 0)),"")</f>
        <v/>
      </c>
      <c r="I5320" t="str">
        <f>IFERROR(IF(J5320&lt;&gt;"", INDEX($B$5:$B$1433, MATCH(J5320, $E$5:$E$1433, 0)),""),"SAI")</f>
        <v/>
      </c>
      <c r="L5320" t="str">
        <f>IFERROR(IF($N$5="Sáng",IF(MID(K5320,2,7)-MID($L$2,2,7)&gt;0,"Trễ",""),IF(MID(K5320,2,7)-MID($Q$2,2,7)&gt;0,"Trễ","")),"")</f>
        <v/>
      </c>
      <c r="M5320" t="str">
        <f>IFERROR(IF($N$5="Sáng",MID(K5320,2,7)-MID($L$2,2,7),MID(K5320,2,7)-MID($Q$2,2,7)),"")</f>
        <v/>
      </c>
      <c r="Q5320" t="str">
        <f>IF(B5320&lt;&gt;"",IF(AND(P5320="",F5320=""),"Không phép ",""),"")</f>
        <v/>
      </c>
      <c r="R5320" t="str">
        <f>UPPER(B5320)</f>
        <v/>
      </c>
      <c r="T5320" t="str">
        <f>IFERROR(IF(J5320&lt;&gt;"", INDEX($S$5:$S$1433, MATCH(J5320, $E$5:$E$1433, 0)),""),"")</f>
        <v/>
      </c>
      <c r="V5320" t="str">
        <f>IFERROR(IF(J5320&lt;&gt;"", INDEX($U$5:$U$1433, MATCH(J5320, $E$5:$E$1433, 0)),""),"")</f>
        <v/>
      </c>
    </row>
    <row r="5321">
      <c r="A5321" t="str">
        <f>IF(B5321&lt;&gt;"",A5320+1,"")</f>
        <v/>
      </c>
      <c r="F5321" t="str">
        <f>IFERROR(IF(VLOOKUP(E5321,J:J,1,0)=E5321,"X",""),"")</f>
        <v/>
      </c>
      <c r="G5321" t="str">
        <f>IF(J5321&lt;&gt;"", INDEX($C$5:$C$1433, MATCH(J5321, $E$5:$E$1433, 0)),"")</f>
        <v/>
      </c>
      <c r="H5321" t="str">
        <f>IF(J5321&lt;&gt;"", INDEX($D$5:$D$1433, MATCH(J5321, $E$5:$E$1433, 0)),"")</f>
        <v/>
      </c>
      <c r="I5321" t="str">
        <f>IFERROR(IF(J5321&lt;&gt;"", INDEX($B$5:$B$1433, MATCH(J5321, $E$5:$E$1433, 0)),""),"SAI")</f>
        <v/>
      </c>
      <c r="L5321" t="str">
        <f>IFERROR(IF($N$5="Sáng",IF(MID(K5321,2,7)-MID($L$2,2,7)&gt;0,"Trễ",""),IF(MID(K5321,2,7)-MID($Q$2,2,7)&gt;0,"Trễ","")),"")</f>
        <v/>
      </c>
      <c r="M5321" t="str">
        <f>IFERROR(IF($N$5="Sáng",MID(K5321,2,7)-MID($L$2,2,7),MID(K5321,2,7)-MID($Q$2,2,7)),"")</f>
        <v/>
      </c>
      <c r="Q5321" t="str">
        <f>IF(B5321&lt;&gt;"",IF(AND(P5321="",F5321=""),"Không phép ",""),"")</f>
        <v/>
      </c>
      <c r="R5321" t="str">
        <f>UPPER(B5321)</f>
        <v/>
      </c>
      <c r="T5321" t="str">
        <f>IFERROR(IF(J5321&lt;&gt;"", INDEX($S$5:$S$1433, MATCH(J5321, $E$5:$E$1433, 0)),""),"")</f>
        <v/>
      </c>
      <c r="V5321" t="str">
        <f>IFERROR(IF(J5321&lt;&gt;"", INDEX($U$5:$U$1433, MATCH(J5321, $E$5:$E$1433, 0)),""),"")</f>
        <v/>
      </c>
    </row>
    <row r="5322">
      <c r="A5322" t="str">
        <f>IF(B5322&lt;&gt;"",A5321+1,"")</f>
        <v/>
      </c>
      <c r="F5322" t="str">
        <f>IFERROR(IF(VLOOKUP(E5322,J:J,1,0)=E5322,"X",""),"")</f>
        <v/>
      </c>
      <c r="G5322" t="str">
        <f>IF(J5322&lt;&gt;"", INDEX($C$5:$C$1433, MATCH(J5322, $E$5:$E$1433, 0)),"")</f>
        <v/>
      </c>
      <c r="H5322" t="str">
        <f>IF(J5322&lt;&gt;"", INDEX($D$5:$D$1433, MATCH(J5322, $E$5:$E$1433, 0)),"")</f>
        <v/>
      </c>
      <c r="I5322" t="str">
        <f>IFERROR(IF(J5322&lt;&gt;"", INDEX($B$5:$B$1433, MATCH(J5322, $E$5:$E$1433, 0)),""),"SAI")</f>
        <v/>
      </c>
      <c r="L5322" t="str">
        <f>IFERROR(IF($N$5="Sáng",IF(MID(K5322,2,7)-MID($L$2,2,7)&gt;0,"Trễ",""),IF(MID(K5322,2,7)-MID($Q$2,2,7)&gt;0,"Trễ","")),"")</f>
        <v/>
      </c>
      <c r="M5322" t="str">
        <f>IFERROR(IF($N$5="Sáng",MID(K5322,2,7)-MID($L$2,2,7),MID(K5322,2,7)-MID($Q$2,2,7)),"")</f>
        <v/>
      </c>
      <c r="Q5322" t="str">
        <f>IF(B5322&lt;&gt;"",IF(AND(P5322="",F5322=""),"Không phép ",""),"")</f>
        <v/>
      </c>
      <c r="R5322" t="str">
        <f>UPPER(B5322)</f>
        <v/>
      </c>
      <c r="T5322" t="str">
        <f>IFERROR(IF(J5322&lt;&gt;"", INDEX($S$5:$S$1433, MATCH(J5322, $E$5:$E$1433, 0)),""),"")</f>
        <v/>
      </c>
      <c r="V5322" t="str">
        <f>IFERROR(IF(J5322&lt;&gt;"", INDEX($U$5:$U$1433, MATCH(J5322, $E$5:$E$1433, 0)),""),"")</f>
        <v/>
      </c>
    </row>
    <row r="5323">
      <c r="A5323" t="str">
        <f>IF(B5323&lt;&gt;"",A5322+1,"")</f>
        <v/>
      </c>
      <c r="F5323" t="str">
        <f>IFERROR(IF(VLOOKUP(E5323,J:J,1,0)=E5323,"X",""),"")</f>
        <v/>
      </c>
      <c r="G5323" t="str">
        <f>IF(J5323&lt;&gt;"", INDEX($C$5:$C$1433, MATCH(J5323, $E$5:$E$1433, 0)),"")</f>
        <v/>
      </c>
      <c r="H5323" t="str">
        <f>IF(J5323&lt;&gt;"", INDEX($D$5:$D$1433, MATCH(J5323, $E$5:$E$1433, 0)),"")</f>
        <v/>
      </c>
      <c r="I5323" t="str">
        <f>IFERROR(IF(J5323&lt;&gt;"", INDEX($B$5:$B$1433, MATCH(J5323, $E$5:$E$1433, 0)),""),"SAI")</f>
        <v/>
      </c>
      <c r="L5323" t="str">
        <f>IFERROR(IF($N$5="Sáng",IF(MID(K5323,2,7)-MID($L$2,2,7)&gt;0,"Trễ",""),IF(MID(K5323,2,7)-MID($Q$2,2,7)&gt;0,"Trễ","")),"")</f>
        <v/>
      </c>
      <c r="M5323" t="str">
        <f>IFERROR(IF($N$5="Sáng",MID(K5323,2,7)-MID($L$2,2,7),MID(K5323,2,7)-MID($Q$2,2,7)),"")</f>
        <v/>
      </c>
      <c r="Q5323" t="str">
        <f>IF(B5323&lt;&gt;"",IF(AND(P5323="",F5323=""),"Không phép ",""),"")</f>
        <v/>
      </c>
      <c r="R5323" t="str">
        <f>UPPER(B5323)</f>
        <v/>
      </c>
      <c r="T5323" t="str">
        <f>IFERROR(IF(J5323&lt;&gt;"", INDEX($S$5:$S$1433, MATCH(J5323, $E$5:$E$1433, 0)),""),"")</f>
        <v/>
      </c>
      <c r="V5323" t="str">
        <f>IFERROR(IF(J5323&lt;&gt;"", INDEX($U$5:$U$1433, MATCH(J5323, $E$5:$E$1433, 0)),""),"")</f>
        <v/>
      </c>
    </row>
    <row r="5324">
      <c r="A5324" t="str">
        <f>IF(B5324&lt;&gt;"",A5323+1,"")</f>
        <v/>
      </c>
      <c r="F5324" t="str">
        <f>IFERROR(IF(VLOOKUP(E5324,J:J,1,0)=E5324,"X",""),"")</f>
        <v/>
      </c>
      <c r="G5324" t="str">
        <f>IF(J5324&lt;&gt;"", INDEX($C$5:$C$1433, MATCH(J5324, $E$5:$E$1433, 0)),"")</f>
        <v/>
      </c>
      <c r="H5324" t="str">
        <f>IF(J5324&lt;&gt;"", INDEX($D$5:$D$1433, MATCH(J5324, $E$5:$E$1433, 0)),"")</f>
        <v/>
      </c>
      <c r="I5324" t="str">
        <f>IFERROR(IF(J5324&lt;&gt;"", INDEX($B$5:$B$1433, MATCH(J5324, $E$5:$E$1433, 0)),""),"SAI")</f>
        <v/>
      </c>
      <c r="L5324" t="str">
        <f>IFERROR(IF($N$5="Sáng",IF(MID(K5324,2,7)-MID($L$2,2,7)&gt;0,"Trễ",""),IF(MID(K5324,2,7)-MID($Q$2,2,7)&gt;0,"Trễ","")),"")</f>
        <v/>
      </c>
      <c r="M5324" t="str">
        <f>IFERROR(IF($N$5="Sáng",MID(K5324,2,7)-MID($L$2,2,7),MID(K5324,2,7)-MID($Q$2,2,7)),"")</f>
        <v/>
      </c>
      <c r="Q5324" t="str">
        <f>IF(B5324&lt;&gt;"",IF(AND(P5324="",F5324=""),"Không phép ",""),"")</f>
        <v/>
      </c>
      <c r="R5324" t="str">
        <f>UPPER(B5324)</f>
        <v/>
      </c>
      <c r="T5324" t="str">
        <f>IFERROR(IF(J5324&lt;&gt;"", INDEX($S$5:$S$1433, MATCH(J5324, $E$5:$E$1433, 0)),""),"")</f>
        <v/>
      </c>
      <c r="V5324" t="str">
        <f>IFERROR(IF(J5324&lt;&gt;"", INDEX($U$5:$U$1433, MATCH(J5324, $E$5:$E$1433, 0)),""),"")</f>
        <v/>
      </c>
    </row>
    <row r="5325">
      <c r="A5325" t="str">
        <f>IF(B5325&lt;&gt;"",A5324+1,"")</f>
        <v/>
      </c>
      <c r="F5325" t="str">
        <f>IFERROR(IF(VLOOKUP(E5325,J:J,1,0)=E5325,"X",""),"")</f>
        <v/>
      </c>
      <c r="G5325" t="str">
        <f>IF(J5325&lt;&gt;"", INDEX($C$5:$C$1433, MATCH(J5325, $E$5:$E$1433, 0)),"")</f>
        <v/>
      </c>
      <c r="H5325" t="str">
        <f>IF(J5325&lt;&gt;"", INDEX($D$5:$D$1433, MATCH(J5325, $E$5:$E$1433, 0)),"")</f>
        <v/>
      </c>
      <c r="I5325" t="str">
        <f>IFERROR(IF(J5325&lt;&gt;"", INDEX($B$5:$B$1433, MATCH(J5325, $E$5:$E$1433, 0)),""),"SAI")</f>
        <v/>
      </c>
      <c r="L5325" t="str">
        <f>IFERROR(IF($N$5="Sáng",IF(MID(K5325,2,7)-MID($L$2,2,7)&gt;0,"Trễ",""),IF(MID(K5325,2,7)-MID($Q$2,2,7)&gt;0,"Trễ","")),"")</f>
        <v/>
      </c>
      <c r="M5325" t="str">
        <f>IFERROR(IF($N$5="Sáng",MID(K5325,2,7)-MID($L$2,2,7),MID(K5325,2,7)-MID($Q$2,2,7)),"")</f>
        <v/>
      </c>
      <c r="Q5325" t="str">
        <f>IF(B5325&lt;&gt;"",IF(AND(P5325="",F5325=""),"Không phép ",""),"")</f>
        <v/>
      </c>
      <c r="R5325" t="str">
        <f>UPPER(B5325)</f>
        <v/>
      </c>
      <c r="T5325" t="str">
        <f>IFERROR(IF(J5325&lt;&gt;"", INDEX($S$5:$S$1433, MATCH(J5325, $E$5:$E$1433, 0)),""),"")</f>
        <v/>
      </c>
      <c r="V5325" t="str">
        <f>IFERROR(IF(J5325&lt;&gt;"", INDEX($U$5:$U$1433, MATCH(J5325, $E$5:$E$1433, 0)),""),"")</f>
        <v/>
      </c>
    </row>
    <row r="5326">
      <c r="A5326" t="str">
        <f>IF(B5326&lt;&gt;"",A5325+1,"")</f>
        <v/>
      </c>
      <c r="F5326" t="str">
        <f>IFERROR(IF(VLOOKUP(E5326,J:J,1,0)=E5326,"X",""),"")</f>
        <v/>
      </c>
      <c r="G5326" t="str">
        <f>IF(J5326&lt;&gt;"", INDEX($C$5:$C$1433, MATCH(J5326, $E$5:$E$1433, 0)),"")</f>
        <v/>
      </c>
      <c r="H5326" t="str">
        <f>IF(J5326&lt;&gt;"", INDEX($D$5:$D$1433, MATCH(J5326, $E$5:$E$1433, 0)),"")</f>
        <v/>
      </c>
      <c r="I5326" t="str">
        <f>IFERROR(IF(J5326&lt;&gt;"", INDEX($B$5:$B$1433, MATCH(J5326, $E$5:$E$1433, 0)),""),"SAI")</f>
        <v/>
      </c>
      <c r="L5326" t="str">
        <f>IFERROR(IF($N$5="Sáng",IF(MID(K5326,2,7)-MID($L$2,2,7)&gt;0,"Trễ",""),IF(MID(K5326,2,7)-MID($Q$2,2,7)&gt;0,"Trễ","")),"")</f>
        <v/>
      </c>
      <c r="M5326" t="str">
        <f>IFERROR(IF($N$5="Sáng",MID(K5326,2,7)-MID($L$2,2,7),MID(K5326,2,7)-MID($Q$2,2,7)),"")</f>
        <v/>
      </c>
      <c r="Q5326" t="str">
        <f>IF(B5326&lt;&gt;"",IF(AND(P5326="",F5326=""),"Không phép ",""),"")</f>
        <v/>
      </c>
      <c r="R5326" t="str">
        <f>UPPER(B5326)</f>
        <v/>
      </c>
      <c r="T5326" t="str">
        <f>IFERROR(IF(J5326&lt;&gt;"", INDEX($S$5:$S$1433, MATCH(J5326, $E$5:$E$1433, 0)),""),"")</f>
        <v/>
      </c>
      <c r="V5326" t="str">
        <f>IFERROR(IF(J5326&lt;&gt;"", INDEX($U$5:$U$1433, MATCH(J5326, $E$5:$E$1433, 0)),""),"")</f>
        <v/>
      </c>
    </row>
    <row r="5327">
      <c r="A5327" t="str">
        <f>IF(B5327&lt;&gt;"",A5326+1,"")</f>
        <v/>
      </c>
      <c r="F5327" t="str">
        <f>IFERROR(IF(VLOOKUP(E5327,J:J,1,0)=E5327,"X",""),"")</f>
        <v/>
      </c>
      <c r="G5327" t="str">
        <f>IF(J5327&lt;&gt;"", INDEX($C$5:$C$1433, MATCH(J5327, $E$5:$E$1433, 0)),"")</f>
        <v/>
      </c>
      <c r="H5327" t="str">
        <f>IF(J5327&lt;&gt;"", INDEX($D$5:$D$1433, MATCH(J5327, $E$5:$E$1433, 0)),"")</f>
        <v/>
      </c>
      <c r="I5327" t="str">
        <f>IFERROR(IF(J5327&lt;&gt;"", INDEX($B$5:$B$1433, MATCH(J5327, $E$5:$E$1433, 0)),""),"SAI")</f>
        <v/>
      </c>
      <c r="L5327" t="str">
        <f>IFERROR(IF($N$5="Sáng",IF(MID(K5327,2,7)-MID($L$2,2,7)&gt;0,"Trễ",""),IF(MID(K5327,2,7)-MID($Q$2,2,7)&gt;0,"Trễ","")),"")</f>
        <v/>
      </c>
      <c r="M5327" t="str">
        <f>IFERROR(IF($N$5="Sáng",MID(K5327,2,7)-MID($L$2,2,7),MID(K5327,2,7)-MID($Q$2,2,7)),"")</f>
        <v/>
      </c>
      <c r="Q5327" t="str">
        <f>IF(B5327&lt;&gt;"",IF(AND(P5327="",F5327=""),"Không phép ",""),"")</f>
        <v/>
      </c>
      <c r="R5327" t="str">
        <f>UPPER(B5327)</f>
        <v/>
      </c>
      <c r="T5327" t="str">
        <f>IFERROR(IF(J5327&lt;&gt;"", INDEX($S$5:$S$1433, MATCH(J5327, $E$5:$E$1433, 0)),""),"")</f>
        <v/>
      </c>
      <c r="V5327" t="str">
        <f>IFERROR(IF(J5327&lt;&gt;"", INDEX($U$5:$U$1433, MATCH(J5327, $E$5:$E$1433, 0)),""),"")</f>
        <v/>
      </c>
    </row>
    <row r="5328">
      <c r="A5328" t="str">
        <f>IF(B5328&lt;&gt;"",A5327+1,"")</f>
        <v/>
      </c>
      <c r="F5328" t="str">
        <f>IFERROR(IF(VLOOKUP(E5328,J:J,1,0)=E5328,"X",""),"")</f>
        <v/>
      </c>
      <c r="G5328" t="str">
        <f>IF(J5328&lt;&gt;"", INDEX($C$5:$C$1433, MATCH(J5328, $E$5:$E$1433, 0)),"")</f>
        <v/>
      </c>
      <c r="H5328" t="str">
        <f>IF(J5328&lt;&gt;"", INDEX($D$5:$D$1433, MATCH(J5328, $E$5:$E$1433, 0)),"")</f>
        <v/>
      </c>
      <c r="I5328" t="str">
        <f>IFERROR(IF(J5328&lt;&gt;"", INDEX($B$5:$B$1433, MATCH(J5328, $E$5:$E$1433, 0)),""),"SAI")</f>
        <v/>
      </c>
      <c r="L5328" t="str">
        <f>IFERROR(IF($N$5="Sáng",IF(MID(K5328,2,7)-MID($L$2,2,7)&gt;0,"Trễ",""),IF(MID(K5328,2,7)-MID($Q$2,2,7)&gt;0,"Trễ","")),"")</f>
        <v/>
      </c>
      <c r="M5328" t="str">
        <f>IFERROR(IF($N$5="Sáng",MID(K5328,2,7)-MID($L$2,2,7),MID(K5328,2,7)-MID($Q$2,2,7)),"")</f>
        <v/>
      </c>
      <c r="Q5328" t="str">
        <f>IF(B5328&lt;&gt;"",IF(AND(P5328="",F5328=""),"Không phép ",""),"")</f>
        <v/>
      </c>
      <c r="R5328" t="str">
        <f>UPPER(B5328)</f>
        <v/>
      </c>
      <c r="T5328" t="str">
        <f>IFERROR(IF(J5328&lt;&gt;"", INDEX($S$5:$S$1433, MATCH(J5328, $E$5:$E$1433, 0)),""),"")</f>
        <v/>
      </c>
      <c r="V5328" t="str">
        <f>IFERROR(IF(J5328&lt;&gt;"", INDEX($U$5:$U$1433, MATCH(J5328, $E$5:$E$1433, 0)),""),"")</f>
        <v/>
      </c>
    </row>
    <row r="5329">
      <c r="A5329" t="str">
        <f>IF(B5329&lt;&gt;"",A5328+1,"")</f>
        <v/>
      </c>
      <c r="F5329" t="str">
        <f>IFERROR(IF(VLOOKUP(E5329,J:J,1,0)=E5329,"X",""),"")</f>
        <v/>
      </c>
      <c r="G5329" t="str">
        <f>IF(J5329&lt;&gt;"", INDEX($C$5:$C$1433, MATCH(J5329, $E$5:$E$1433, 0)),"")</f>
        <v/>
      </c>
      <c r="H5329" t="str">
        <f>IF(J5329&lt;&gt;"", INDEX($D$5:$D$1433, MATCH(J5329, $E$5:$E$1433, 0)),"")</f>
        <v/>
      </c>
      <c r="I5329" t="str">
        <f>IFERROR(IF(J5329&lt;&gt;"", INDEX($B$5:$B$1433, MATCH(J5329, $E$5:$E$1433, 0)),""),"SAI")</f>
        <v/>
      </c>
      <c r="L5329" t="str">
        <f>IFERROR(IF($N$5="Sáng",IF(MID(K5329,2,7)-MID($L$2,2,7)&gt;0,"Trễ",""),IF(MID(K5329,2,7)-MID($Q$2,2,7)&gt;0,"Trễ","")),"")</f>
        <v/>
      </c>
      <c r="M5329" t="str">
        <f>IFERROR(IF($N$5="Sáng",MID(K5329,2,7)-MID($L$2,2,7),MID(K5329,2,7)-MID($Q$2,2,7)),"")</f>
        <v/>
      </c>
      <c r="Q5329" t="str">
        <f>IF(B5329&lt;&gt;"",IF(AND(P5329="",F5329=""),"Không phép ",""),"")</f>
        <v/>
      </c>
      <c r="R5329" t="str">
        <f>UPPER(B5329)</f>
        <v/>
      </c>
      <c r="T5329" t="str">
        <f>IFERROR(IF(J5329&lt;&gt;"", INDEX($S$5:$S$1433, MATCH(J5329, $E$5:$E$1433, 0)),""),"")</f>
        <v/>
      </c>
      <c r="V5329" t="str">
        <f>IFERROR(IF(J5329&lt;&gt;"", INDEX($U$5:$U$1433, MATCH(J5329, $E$5:$E$1433, 0)),""),"")</f>
        <v/>
      </c>
    </row>
    <row r="5330">
      <c r="A5330" t="str">
        <f>IF(B5330&lt;&gt;"",A5329+1,"")</f>
        <v/>
      </c>
      <c r="F5330" t="str">
        <f>IFERROR(IF(VLOOKUP(E5330,J:J,1,0)=E5330,"X",""),"")</f>
        <v/>
      </c>
      <c r="G5330" t="str">
        <f>IF(J5330&lt;&gt;"", INDEX($C$5:$C$1433, MATCH(J5330, $E$5:$E$1433, 0)),"")</f>
        <v/>
      </c>
      <c r="H5330" t="str">
        <f>IF(J5330&lt;&gt;"", INDEX($D$5:$D$1433, MATCH(J5330, $E$5:$E$1433, 0)),"")</f>
        <v/>
      </c>
      <c r="I5330" t="str">
        <f>IFERROR(IF(J5330&lt;&gt;"", INDEX($B$5:$B$1433, MATCH(J5330, $E$5:$E$1433, 0)),""),"SAI")</f>
        <v/>
      </c>
      <c r="L5330" t="str">
        <f>IFERROR(IF($N$5="Sáng",IF(MID(K5330,2,7)-MID($L$2,2,7)&gt;0,"Trễ",""),IF(MID(K5330,2,7)-MID($Q$2,2,7)&gt;0,"Trễ","")),"")</f>
        <v/>
      </c>
      <c r="M5330" t="str">
        <f>IFERROR(IF($N$5="Sáng",MID(K5330,2,7)-MID($L$2,2,7),MID(K5330,2,7)-MID($Q$2,2,7)),"")</f>
        <v/>
      </c>
      <c r="Q5330" t="str">
        <f>IF(B5330&lt;&gt;"",IF(AND(P5330="",F5330=""),"Không phép ",""),"")</f>
        <v/>
      </c>
      <c r="R5330" t="str">
        <f>UPPER(B5330)</f>
        <v/>
      </c>
      <c r="T5330" t="str">
        <f>IFERROR(IF(J5330&lt;&gt;"", INDEX($S$5:$S$1433, MATCH(J5330, $E$5:$E$1433, 0)),""),"")</f>
        <v/>
      </c>
      <c r="V5330" t="str">
        <f>IFERROR(IF(J5330&lt;&gt;"", INDEX($U$5:$U$1433, MATCH(J5330, $E$5:$E$1433, 0)),""),"")</f>
        <v/>
      </c>
    </row>
    <row r="5331">
      <c r="A5331" t="str">
        <f>IF(B5331&lt;&gt;"",A5330+1,"")</f>
        <v/>
      </c>
      <c r="F5331" t="str">
        <f>IFERROR(IF(VLOOKUP(E5331,J:J,1,0)=E5331,"X",""),"")</f>
        <v/>
      </c>
      <c r="G5331" t="str">
        <f>IF(J5331&lt;&gt;"", INDEX($C$5:$C$1433, MATCH(J5331, $E$5:$E$1433, 0)),"")</f>
        <v/>
      </c>
      <c r="H5331" t="str">
        <f>IF(J5331&lt;&gt;"", INDEX($D$5:$D$1433, MATCH(J5331, $E$5:$E$1433, 0)),"")</f>
        <v/>
      </c>
      <c r="I5331" t="str">
        <f>IFERROR(IF(J5331&lt;&gt;"", INDEX($B$5:$B$1433, MATCH(J5331, $E$5:$E$1433, 0)),""),"SAI")</f>
        <v/>
      </c>
      <c r="L5331" t="str">
        <f>IFERROR(IF($N$5="Sáng",IF(MID(K5331,2,7)-MID($L$2,2,7)&gt;0,"Trễ",""),IF(MID(K5331,2,7)-MID($Q$2,2,7)&gt;0,"Trễ","")),"")</f>
        <v/>
      </c>
      <c r="M5331" t="str">
        <f>IFERROR(IF($N$5="Sáng",MID(K5331,2,7)-MID($L$2,2,7),MID(K5331,2,7)-MID($Q$2,2,7)),"")</f>
        <v/>
      </c>
      <c r="Q5331" t="str">
        <f>IF(B5331&lt;&gt;"",IF(AND(P5331="",F5331=""),"Không phép ",""),"")</f>
        <v/>
      </c>
      <c r="R5331" t="str">
        <f>UPPER(B5331)</f>
        <v/>
      </c>
      <c r="T5331" t="str">
        <f>IFERROR(IF(J5331&lt;&gt;"", INDEX($S$5:$S$1433, MATCH(J5331, $E$5:$E$1433, 0)),""),"")</f>
        <v/>
      </c>
      <c r="V5331" t="str">
        <f>IFERROR(IF(J5331&lt;&gt;"", INDEX($U$5:$U$1433, MATCH(J5331, $E$5:$E$1433, 0)),""),"")</f>
        <v/>
      </c>
    </row>
    <row r="5332">
      <c r="A5332" t="str">
        <f>IF(B5332&lt;&gt;"",A5331+1,"")</f>
        <v/>
      </c>
      <c r="F5332" t="str">
        <f>IFERROR(IF(VLOOKUP(E5332,J:J,1,0)=E5332,"X",""),"")</f>
        <v/>
      </c>
      <c r="G5332" t="str">
        <f>IF(J5332&lt;&gt;"", INDEX($C$5:$C$1433, MATCH(J5332, $E$5:$E$1433, 0)),"")</f>
        <v/>
      </c>
      <c r="H5332" t="str">
        <f>IF(J5332&lt;&gt;"", INDEX($D$5:$D$1433, MATCH(J5332, $E$5:$E$1433, 0)),"")</f>
        <v/>
      </c>
      <c r="I5332" t="str">
        <f>IFERROR(IF(J5332&lt;&gt;"", INDEX($B$5:$B$1433, MATCH(J5332, $E$5:$E$1433, 0)),""),"SAI")</f>
        <v/>
      </c>
      <c r="L5332" t="str">
        <f>IFERROR(IF($N$5="Sáng",IF(MID(K5332,2,7)-MID($L$2,2,7)&gt;0,"Trễ",""),IF(MID(K5332,2,7)-MID($Q$2,2,7)&gt;0,"Trễ","")),"")</f>
        <v/>
      </c>
      <c r="M5332" t="str">
        <f>IFERROR(IF($N$5="Sáng",MID(K5332,2,7)-MID($L$2,2,7),MID(K5332,2,7)-MID($Q$2,2,7)),"")</f>
        <v/>
      </c>
      <c r="Q5332" t="str">
        <f>IF(B5332&lt;&gt;"",IF(AND(P5332="",F5332=""),"Không phép ",""),"")</f>
        <v/>
      </c>
      <c r="R5332" t="str">
        <f>UPPER(B5332)</f>
        <v/>
      </c>
      <c r="T5332" t="str">
        <f>IFERROR(IF(J5332&lt;&gt;"", INDEX($S$5:$S$1433, MATCH(J5332, $E$5:$E$1433, 0)),""),"")</f>
        <v/>
      </c>
      <c r="V5332" t="str">
        <f>IFERROR(IF(J5332&lt;&gt;"", INDEX($U$5:$U$1433, MATCH(J5332, $E$5:$E$1433, 0)),""),"")</f>
        <v/>
      </c>
    </row>
    <row r="5333">
      <c r="A5333" t="str">
        <f>IF(B5333&lt;&gt;"",A5332+1,"")</f>
        <v/>
      </c>
      <c r="F5333" t="str">
        <f>IFERROR(IF(VLOOKUP(E5333,J:J,1,0)=E5333,"X",""),"")</f>
        <v/>
      </c>
      <c r="G5333" t="str">
        <f>IF(J5333&lt;&gt;"", INDEX($C$5:$C$1433, MATCH(J5333, $E$5:$E$1433, 0)),"")</f>
        <v/>
      </c>
      <c r="H5333" t="str">
        <f>IF(J5333&lt;&gt;"", INDEX($D$5:$D$1433, MATCH(J5333, $E$5:$E$1433, 0)),"")</f>
        <v/>
      </c>
      <c r="I5333" t="str">
        <f>IFERROR(IF(J5333&lt;&gt;"", INDEX($B$5:$B$1433, MATCH(J5333, $E$5:$E$1433, 0)),""),"SAI")</f>
        <v/>
      </c>
      <c r="L5333" t="str">
        <f>IFERROR(IF($N$5="Sáng",IF(MID(K5333,2,7)-MID($L$2,2,7)&gt;0,"Trễ",""),IF(MID(K5333,2,7)-MID($Q$2,2,7)&gt;0,"Trễ","")),"")</f>
        <v/>
      </c>
      <c r="M5333" t="str">
        <f>IFERROR(IF($N$5="Sáng",MID(K5333,2,7)-MID($L$2,2,7),MID(K5333,2,7)-MID($Q$2,2,7)),"")</f>
        <v/>
      </c>
      <c r="Q5333" t="str">
        <f>IF(B5333&lt;&gt;"",IF(AND(P5333="",F5333=""),"Không phép ",""),"")</f>
        <v/>
      </c>
      <c r="R5333" t="str">
        <f>UPPER(B5333)</f>
        <v/>
      </c>
      <c r="T5333" t="str">
        <f>IFERROR(IF(J5333&lt;&gt;"", INDEX($S$5:$S$1433, MATCH(J5333, $E$5:$E$1433, 0)),""),"")</f>
        <v/>
      </c>
      <c r="V5333" t="str">
        <f>IFERROR(IF(J5333&lt;&gt;"", INDEX($U$5:$U$1433, MATCH(J5333, $E$5:$E$1433, 0)),""),"")</f>
        <v/>
      </c>
    </row>
    <row r="5334">
      <c r="A5334" t="str">
        <f>IF(B5334&lt;&gt;"",A5333+1,"")</f>
        <v/>
      </c>
      <c r="F5334" t="str">
        <f>IFERROR(IF(VLOOKUP(E5334,J:J,1,0)=E5334,"X",""),"")</f>
        <v/>
      </c>
      <c r="G5334" t="str">
        <f>IF(J5334&lt;&gt;"", INDEX($C$5:$C$1433, MATCH(J5334, $E$5:$E$1433, 0)),"")</f>
        <v/>
      </c>
      <c r="H5334" t="str">
        <f>IF(J5334&lt;&gt;"", INDEX($D$5:$D$1433, MATCH(J5334, $E$5:$E$1433, 0)),"")</f>
        <v/>
      </c>
      <c r="I5334" t="str">
        <f>IFERROR(IF(J5334&lt;&gt;"", INDEX($B$5:$B$1433, MATCH(J5334, $E$5:$E$1433, 0)),""),"SAI")</f>
        <v/>
      </c>
      <c r="L5334" t="str">
        <f>IFERROR(IF($N$5="Sáng",IF(MID(K5334,2,7)-MID($L$2,2,7)&gt;0,"Trễ",""),IF(MID(K5334,2,7)-MID($Q$2,2,7)&gt;0,"Trễ","")),"")</f>
        <v/>
      </c>
      <c r="M5334" t="str">
        <f>IFERROR(IF($N$5="Sáng",MID(K5334,2,7)-MID($L$2,2,7),MID(K5334,2,7)-MID($Q$2,2,7)),"")</f>
        <v/>
      </c>
      <c r="Q5334" t="str">
        <f>IF(B5334&lt;&gt;"",IF(AND(P5334="",F5334=""),"Không phép ",""),"")</f>
        <v/>
      </c>
      <c r="R5334" t="str">
        <f>UPPER(B5334)</f>
        <v/>
      </c>
      <c r="T5334" t="str">
        <f>IFERROR(IF(J5334&lt;&gt;"", INDEX($S$5:$S$1433, MATCH(J5334, $E$5:$E$1433, 0)),""),"")</f>
        <v/>
      </c>
      <c r="V5334" t="str">
        <f>IFERROR(IF(J5334&lt;&gt;"", INDEX($U$5:$U$1433, MATCH(J5334, $E$5:$E$1433, 0)),""),"")</f>
        <v/>
      </c>
    </row>
    <row r="5335">
      <c r="A5335" t="str">
        <f>IF(B5335&lt;&gt;"",A5334+1,"")</f>
        <v/>
      </c>
      <c r="F5335" t="str">
        <f>IFERROR(IF(VLOOKUP(E5335,J:J,1,0)=E5335,"X",""),"")</f>
        <v/>
      </c>
      <c r="G5335" t="str">
        <f>IF(J5335&lt;&gt;"", INDEX($C$5:$C$1433, MATCH(J5335, $E$5:$E$1433, 0)),"")</f>
        <v/>
      </c>
      <c r="H5335" t="str">
        <f>IF(J5335&lt;&gt;"", INDEX($D$5:$D$1433, MATCH(J5335, $E$5:$E$1433, 0)),"")</f>
        <v/>
      </c>
      <c r="I5335" t="str">
        <f>IFERROR(IF(J5335&lt;&gt;"", INDEX($B$5:$B$1433, MATCH(J5335, $E$5:$E$1433, 0)),""),"SAI")</f>
        <v/>
      </c>
      <c r="L5335" t="str">
        <f>IFERROR(IF($N$5="Sáng",IF(MID(K5335,2,7)-MID($L$2,2,7)&gt;0,"Trễ",""),IF(MID(K5335,2,7)-MID($Q$2,2,7)&gt;0,"Trễ","")),"")</f>
        <v/>
      </c>
      <c r="M5335" t="str">
        <f>IFERROR(IF($N$5="Sáng",MID(K5335,2,7)-MID($L$2,2,7),MID(K5335,2,7)-MID($Q$2,2,7)),"")</f>
        <v/>
      </c>
      <c r="Q5335" t="str">
        <f>IF(B5335&lt;&gt;"",IF(AND(P5335="",F5335=""),"Không phép ",""),"")</f>
        <v/>
      </c>
      <c r="R5335" t="str">
        <f>UPPER(B5335)</f>
        <v/>
      </c>
      <c r="T5335" t="str">
        <f>IFERROR(IF(J5335&lt;&gt;"", INDEX($S$5:$S$1433, MATCH(J5335, $E$5:$E$1433, 0)),""),"")</f>
        <v/>
      </c>
      <c r="V5335" t="str">
        <f>IFERROR(IF(J5335&lt;&gt;"", INDEX($U$5:$U$1433, MATCH(J5335, $E$5:$E$1433, 0)),""),"")</f>
        <v/>
      </c>
    </row>
    <row r="5336">
      <c r="A5336" t="str">
        <f>IF(B5336&lt;&gt;"",A5335+1,"")</f>
        <v/>
      </c>
      <c r="F5336" t="str">
        <f>IFERROR(IF(VLOOKUP(E5336,J:J,1,0)=E5336,"X",""),"")</f>
        <v/>
      </c>
      <c r="G5336" t="str">
        <f>IF(J5336&lt;&gt;"", INDEX($C$5:$C$1433, MATCH(J5336, $E$5:$E$1433, 0)),"")</f>
        <v/>
      </c>
      <c r="H5336" t="str">
        <f>IF(J5336&lt;&gt;"", INDEX($D$5:$D$1433, MATCH(J5336, $E$5:$E$1433, 0)),"")</f>
        <v/>
      </c>
      <c r="I5336" t="str">
        <f>IFERROR(IF(J5336&lt;&gt;"", INDEX($B$5:$B$1433, MATCH(J5336, $E$5:$E$1433, 0)),""),"SAI")</f>
        <v/>
      </c>
      <c r="L5336" t="str">
        <f>IFERROR(IF($N$5="Sáng",IF(MID(K5336,2,7)-MID($L$2,2,7)&gt;0,"Trễ",""),IF(MID(K5336,2,7)-MID($Q$2,2,7)&gt;0,"Trễ","")),"")</f>
        <v/>
      </c>
      <c r="M5336" t="str">
        <f>IFERROR(IF($N$5="Sáng",MID(K5336,2,7)-MID($L$2,2,7),MID(K5336,2,7)-MID($Q$2,2,7)),"")</f>
        <v/>
      </c>
      <c r="Q5336" t="str">
        <f>IF(B5336&lt;&gt;"",IF(AND(P5336="",F5336=""),"Không phép ",""),"")</f>
        <v/>
      </c>
      <c r="R5336" t="str">
        <f>UPPER(B5336)</f>
        <v/>
      </c>
      <c r="T5336" t="str">
        <f>IFERROR(IF(J5336&lt;&gt;"", INDEX($S$5:$S$1433, MATCH(J5336, $E$5:$E$1433, 0)),""),"")</f>
        <v/>
      </c>
      <c r="V5336" t="str">
        <f>IFERROR(IF(J5336&lt;&gt;"", INDEX($U$5:$U$1433, MATCH(J5336, $E$5:$E$1433, 0)),""),"")</f>
        <v/>
      </c>
    </row>
    <row r="5337">
      <c r="A5337" t="str">
        <f>IF(B5337&lt;&gt;"",A5336+1,"")</f>
        <v/>
      </c>
      <c r="F5337" t="str">
        <f>IFERROR(IF(VLOOKUP(E5337,J:J,1,0)=E5337,"X",""),"")</f>
        <v/>
      </c>
      <c r="G5337" t="str">
        <f>IF(J5337&lt;&gt;"", INDEX($C$5:$C$1433, MATCH(J5337, $E$5:$E$1433, 0)),"")</f>
        <v/>
      </c>
      <c r="H5337" t="str">
        <f>IF(J5337&lt;&gt;"", INDEX($D$5:$D$1433, MATCH(J5337, $E$5:$E$1433, 0)),"")</f>
        <v/>
      </c>
      <c r="I5337" t="str">
        <f>IFERROR(IF(J5337&lt;&gt;"", INDEX($B$5:$B$1433, MATCH(J5337, $E$5:$E$1433, 0)),""),"SAI")</f>
        <v/>
      </c>
      <c r="L5337" t="str">
        <f>IFERROR(IF($N$5="Sáng",IF(MID(K5337,2,7)-MID($L$2,2,7)&gt;0,"Trễ",""),IF(MID(K5337,2,7)-MID($Q$2,2,7)&gt;0,"Trễ","")),"")</f>
        <v/>
      </c>
      <c r="M5337" t="str">
        <f>IFERROR(IF($N$5="Sáng",MID(K5337,2,7)-MID($L$2,2,7),MID(K5337,2,7)-MID($Q$2,2,7)),"")</f>
        <v/>
      </c>
      <c r="Q5337" t="str">
        <f>IF(B5337&lt;&gt;"",IF(AND(P5337="",F5337=""),"Không phép ",""),"")</f>
        <v/>
      </c>
      <c r="R5337" t="str">
        <f>UPPER(B5337)</f>
        <v/>
      </c>
      <c r="T5337" t="str">
        <f>IFERROR(IF(J5337&lt;&gt;"", INDEX($S$5:$S$1433, MATCH(J5337, $E$5:$E$1433, 0)),""),"")</f>
        <v/>
      </c>
      <c r="V5337" t="str">
        <f>IFERROR(IF(J5337&lt;&gt;"", INDEX($U$5:$U$1433, MATCH(J5337, $E$5:$E$1433, 0)),""),"")</f>
        <v/>
      </c>
    </row>
    <row r="5338">
      <c r="A5338" t="str">
        <f>IF(B5338&lt;&gt;"",A5337+1,"")</f>
        <v/>
      </c>
      <c r="F5338" t="str">
        <f>IFERROR(IF(VLOOKUP(E5338,J:J,1,0)=E5338,"X",""),"")</f>
        <v/>
      </c>
      <c r="G5338" t="str">
        <f>IF(J5338&lt;&gt;"", INDEX($C$5:$C$1433, MATCH(J5338, $E$5:$E$1433, 0)),"")</f>
        <v/>
      </c>
      <c r="H5338" t="str">
        <f>IF(J5338&lt;&gt;"", INDEX($D$5:$D$1433, MATCH(J5338, $E$5:$E$1433, 0)),"")</f>
        <v/>
      </c>
      <c r="I5338" t="str">
        <f>IFERROR(IF(J5338&lt;&gt;"", INDEX($B$5:$B$1433, MATCH(J5338, $E$5:$E$1433, 0)),""),"SAI")</f>
        <v/>
      </c>
      <c r="L5338" t="str">
        <f>IFERROR(IF($N$5="Sáng",IF(MID(K5338,2,7)-MID($L$2,2,7)&gt;0,"Trễ",""),IF(MID(K5338,2,7)-MID($Q$2,2,7)&gt;0,"Trễ","")),"")</f>
        <v/>
      </c>
      <c r="M5338" t="str">
        <f>IFERROR(IF($N$5="Sáng",MID(K5338,2,7)-MID($L$2,2,7),MID(K5338,2,7)-MID($Q$2,2,7)),"")</f>
        <v/>
      </c>
      <c r="Q5338" t="str">
        <f>IF(B5338&lt;&gt;"",IF(AND(P5338="",F5338=""),"Không phép ",""),"")</f>
        <v/>
      </c>
      <c r="R5338" t="str">
        <f>UPPER(B5338)</f>
        <v/>
      </c>
      <c r="T5338" t="str">
        <f>IFERROR(IF(J5338&lt;&gt;"", INDEX($S$5:$S$1433, MATCH(J5338, $E$5:$E$1433, 0)),""),"")</f>
        <v/>
      </c>
      <c r="V5338" t="str">
        <f>IFERROR(IF(J5338&lt;&gt;"", INDEX($U$5:$U$1433, MATCH(J5338, $E$5:$E$1433, 0)),""),"")</f>
        <v/>
      </c>
    </row>
    <row r="5339">
      <c r="A5339" t="str">
        <f>IF(B5339&lt;&gt;"",A5338+1,"")</f>
        <v/>
      </c>
      <c r="F5339" t="str">
        <f>IFERROR(IF(VLOOKUP(E5339,J:J,1,0)=E5339,"X",""),"")</f>
        <v/>
      </c>
      <c r="G5339" t="str">
        <f>IF(J5339&lt;&gt;"", INDEX($C$5:$C$1433, MATCH(J5339, $E$5:$E$1433, 0)),"")</f>
        <v/>
      </c>
      <c r="H5339" t="str">
        <f>IF(J5339&lt;&gt;"", INDEX($D$5:$D$1433, MATCH(J5339, $E$5:$E$1433, 0)),"")</f>
        <v/>
      </c>
      <c r="I5339" t="str">
        <f>IFERROR(IF(J5339&lt;&gt;"", INDEX($B$5:$B$1433, MATCH(J5339, $E$5:$E$1433, 0)),""),"SAI")</f>
        <v/>
      </c>
      <c r="L5339" t="str">
        <f>IFERROR(IF($N$5="Sáng",IF(MID(K5339,2,7)-MID($L$2,2,7)&gt;0,"Trễ",""),IF(MID(K5339,2,7)-MID($Q$2,2,7)&gt;0,"Trễ","")),"")</f>
        <v/>
      </c>
      <c r="M5339" t="str">
        <f>IFERROR(IF($N$5="Sáng",MID(K5339,2,7)-MID($L$2,2,7),MID(K5339,2,7)-MID($Q$2,2,7)),"")</f>
        <v/>
      </c>
      <c r="Q5339" t="str">
        <f>IF(B5339&lt;&gt;"",IF(AND(P5339="",F5339=""),"Không phép ",""),"")</f>
        <v/>
      </c>
      <c r="R5339" t="str">
        <f>UPPER(B5339)</f>
        <v/>
      </c>
      <c r="T5339" t="str">
        <f>IFERROR(IF(J5339&lt;&gt;"", INDEX($S$5:$S$1433, MATCH(J5339, $E$5:$E$1433, 0)),""),"")</f>
        <v/>
      </c>
      <c r="V5339" t="str">
        <f>IFERROR(IF(J5339&lt;&gt;"", INDEX($U$5:$U$1433, MATCH(J5339, $E$5:$E$1433, 0)),""),"")</f>
        <v/>
      </c>
    </row>
    <row r="5340">
      <c r="A5340" t="str">
        <f>IF(B5340&lt;&gt;"",A5339+1,"")</f>
        <v/>
      </c>
      <c r="F5340" t="str">
        <f>IFERROR(IF(VLOOKUP(E5340,J:J,1,0)=E5340,"X",""),"")</f>
        <v/>
      </c>
      <c r="G5340" t="str">
        <f>IF(J5340&lt;&gt;"", INDEX($C$5:$C$1433, MATCH(J5340, $E$5:$E$1433, 0)),"")</f>
        <v/>
      </c>
      <c r="H5340" t="str">
        <f>IF(J5340&lt;&gt;"", INDEX($D$5:$D$1433, MATCH(J5340, $E$5:$E$1433, 0)),"")</f>
        <v/>
      </c>
      <c r="I5340" t="str">
        <f>IFERROR(IF(J5340&lt;&gt;"", INDEX($B$5:$B$1433, MATCH(J5340, $E$5:$E$1433, 0)),""),"SAI")</f>
        <v/>
      </c>
      <c r="L5340" t="str">
        <f>IFERROR(IF($N$5="Sáng",IF(MID(K5340,2,7)-MID($L$2,2,7)&gt;0,"Trễ",""),IF(MID(K5340,2,7)-MID($Q$2,2,7)&gt;0,"Trễ","")),"")</f>
        <v/>
      </c>
      <c r="M5340" t="str">
        <f>IFERROR(IF($N$5="Sáng",MID(K5340,2,7)-MID($L$2,2,7),MID(K5340,2,7)-MID($Q$2,2,7)),"")</f>
        <v/>
      </c>
      <c r="Q5340" t="str">
        <f>IF(B5340&lt;&gt;"",IF(AND(P5340="",F5340=""),"Không phép ",""),"")</f>
        <v/>
      </c>
      <c r="R5340" t="str">
        <f>UPPER(B5340)</f>
        <v/>
      </c>
      <c r="T5340" t="str">
        <f>IFERROR(IF(J5340&lt;&gt;"", INDEX($S$5:$S$1433, MATCH(J5340, $E$5:$E$1433, 0)),""),"")</f>
        <v/>
      </c>
      <c r="V5340" t="str">
        <f>IFERROR(IF(J5340&lt;&gt;"", INDEX($U$5:$U$1433, MATCH(J5340, $E$5:$E$1433, 0)),""),"")</f>
        <v/>
      </c>
    </row>
    <row r="5341">
      <c r="A5341" t="str">
        <f>IF(B5341&lt;&gt;"",A5340+1,"")</f>
        <v/>
      </c>
      <c r="F5341" t="str">
        <f>IFERROR(IF(VLOOKUP(E5341,J:J,1,0)=E5341,"X",""),"")</f>
        <v/>
      </c>
      <c r="G5341" t="str">
        <f>IF(J5341&lt;&gt;"", INDEX($C$5:$C$1433, MATCH(J5341, $E$5:$E$1433, 0)),"")</f>
        <v/>
      </c>
      <c r="H5341" t="str">
        <f>IF(J5341&lt;&gt;"", INDEX($D$5:$D$1433, MATCH(J5341, $E$5:$E$1433, 0)),"")</f>
        <v/>
      </c>
      <c r="I5341" t="str">
        <f>IFERROR(IF(J5341&lt;&gt;"", INDEX($B$5:$B$1433, MATCH(J5341, $E$5:$E$1433, 0)),""),"SAI")</f>
        <v/>
      </c>
      <c r="L5341" t="str">
        <f>IFERROR(IF($N$5="Sáng",IF(MID(K5341,2,7)-MID($L$2,2,7)&gt;0,"Trễ",""),IF(MID(K5341,2,7)-MID($Q$2,2,7)&gt;0,"Trễ","")),"")</f>
        <v/>
      </c>
      <c r="M5341" t="str">
        <f>IFERROR(IF($N$5="Sáng",MID(K5341,2,7)-MID($L$2,2,7),MID(K5341,2,7)-MID($Q$2,2,7)),"")</f>
        <v/>
      </c>
      <c r="Q5341" t="str">
        <f>IF(B5341&lt;&gt;"",IF(AND(P5341="",F5341=""),"Không phép ",""),"")</f>
        <v/>
      </c>
      <c r="R5341" t="str">
        <f>UPPER(B5341)</f>
        <v/>
      </c>
      <c r="T5341" t="str">
        <f>IFERROR(IF(J5341&lt;&gt;"", INDEX($S$5:$S$1433, MATCH(J5341, $E$5:$E$1433, 0)),""),"")</f>
        <v/>
      </c>
      <c r="V5341" t="str">
        <f>IFERROR(IF(J5341&lt;&gt;"", INDEX($U$5:$U$1433, MATCH(J5341, $E$5:$E$1433, 0)),""),"")</f>
        <v/>
      </c>
    </row>
    <row r="5342">
      <c r="A5342" t="str">
        <f>IF(B5342&lt;&gt;"",A5341+1,"")</f>
        <v/>
      </c>
      <c r="F5342" t="str">
        <f>IFERROR(IF(VLOOKUP(E5342,J:J,1,0)=E5342,"X",""),"")</f>
        <v/>
      </c>
      <c r="G5342" t="str">
        <f>IF(J5342&lt;&gt;"", INDEX($C$5:$C$1433, MATCH(J5342, $E$5:$E$1433, 0)),"")</f>
        <v/>
      </c>
      <c r="H5342" t="str">
        <f>IF(J5342&lt;&gt;"", INDEX($D$5:$D$1433, MATCH(J5342, $E$5:$E$1433, 0)),"")</f>
        <v/>
      </c>
      <c r="I5342" t="str">
        <f>IFERROR(IF(J5342&lt;&gt;"", INDEX($B$5:$B$1433, MATCH(J5342, $E$5:$E$1433, 0)),""),"SAI")</f>
        <v/>
      </c>
      <c r="L5342" t="str">
        <f>IFERROR(IF($N$5="Sáng",IF(MID(K5342,2,7)-MID($L$2,2,7)&gt;0,"Trễ",""),IF(MID(K5342,2,7)-MID($Q$2,2,7)&gt;0,"Trễ","")),"")</f>
        <v/>
      </c>
      <c r="M5342" t="str">
        <f>IFERROR(IF($N$5="Sáng",MID(K5342,2,7)-MID($L$2,2,7),MID(K5342,2,7)-MID($Q$2,2,7)),"")</f>
        <v/>
      </c>
      <c r="Q5342" t="str">
        <f>IF(B5342&lt;&gt;"",IF(AND(P5342="",F5342=""),"Không phép ",""),"")</f>
        <v/>
      </c>
      <c r="R5342" t="str">
        <f>UPPER(B5342)</f>
        <v/>
      </c>
      <c r="T5342" t="str">
        <f>IFERROR(IF(J5342&lt;&gt;"", INDEX($S$5:$S$1433, MATCH(J5342, $E$5:$E$1433, 0)),""),"")</f>
        <v/>
      </c>
      <c r="V5342" t="str">
        <f>IFERROR(IF(J5342&lt;&gt;"", INDEX($U$5:$U$1433, MATCH(J5342, $E$5:$E$1433, 0)),""),"")</f>
        <v/>
      </c>
    </row>
    <row r="5343">
      <c r="A5343" t="str">
        <f>IF(B5343&lt;&gt;"",A5342+1,"")</f>
        <v/>
      </c>
      <c r="F5343" t="str">
        <f>IFERROR(IF(VLOOKUP(E5343,J:J,1,0)=E5343,"X",""),"")</f>
        <v/>
      </c>
      <c r="G5343" t="str">
        <f>IF(J5343&lt;&gt;"", INDEX($C$5:$C$1433, MATCH(J5343, $E$5:$E$1433, 0)),"")</f>
        <v/>
      </c>
      <c r="H5343" t="str">
        <f>IF(J5343&lt;&gt;"", INDEX($D$5:$D$1433, MATCH(J5343, $E$5:$E$1433, 0)),"")</f>
        <v/>
      </c>
      <c r="I5343" t="str">
        <f>IFERROR(IF(J5343&lt;&gt;"", INDEX($B$5:$B$1433, MATCH(J5343, $E$5:$E$1433, 0)),""),"SAI")</f>
        <v/>
      </c>
      <c r="L5343" t="str">
        <f>IFERROR(IF($N$5="Sáng",IF(MID(K5343,2,7)-MID($L$2,2,7)&gt;0,"Trễ",""),IF(MID(K5343,2,7)-MID($Q$2,2,7)&gt;0,"Trễ","")),"")</f>
        <v/>
      </c>
      <c r="M5343" t="str">
        <f>IFERROR(IF($N$5="Sáng",MID(K5343,2,7)-MID($L$2,2,7),MID(K5343,2,7)-MID($Q$2,2,7)),"")</f>
        <v/>
      </c>
      <c r="Q5343" t="str">
        <f>IF(B5343&lt;&gt;"",IF(AND(P5343="",F5343=""),"Không phép ",""),"")</f>
        <v/>
      </c>
      <c r="R5343" t="str">
        <f>UPPER(B5343)</f>
        <v/>
      </c>
      <c r="T5343" t="str">
        <f>IFERROR(IF(J5343&lt;&gt;"", INDEX($S$5:$S$1433, MATCH(J5343, $E$5:$E$1433, 0)),""),"")</f>
        <v/>
      </c>
      <c r="V5343" t="str">
        <f>IFERROR(IF(J5343&lt;&gt;"", INDEX($U$5:$U$1433, MATCH(J5343, $E$5:$E$1433, 0)),""),"")</f>
        <v/>
      </c>
    </row>
    <row r="5344">
      <c r="A5344" t="str">
        <f>IF(B5344&lt;&gt;"",A5343+1,"")</f>
        <v/>
      </c>
      <c r="F5344" t="str">
        <f>IFERROR(IF(VLOOKUP(E5344,J:J,1,0)=E5344,"X",""),"")</f>
        <v/>
      </c>
      <c r="G5344" t="str">
        <f>IF(J5344&lt;&gt;"", INDEX($C$5:$C$1433, MATCH(J5344, $E$5:$E$1433, 0)),"")</f>
        <v/>
      </c>
      <c r="H5344" t="str">
        <f>IF(J5344&lt;&gt;"", INDEX($D$5:$D$1433, MATCH(J5344, $E$5:$E$1433, 0)),"")</f>
        <v/>
      </c>
      <c r="I5344" t="str">
        <f>IFERROR(IF(J5344&lt;&gt;"", INDEX($B$5:$B$1433, MATCH(J5344, $E$5:$E$1433, 0)),""),"SAI")</f>
        <v/>
      </c>
      <c r="L5344" t="str">
        <f>IFERROR(IF($N$5="Sáng",IF(MID(K5344,2,7)-MID($L$2,2,7)&gt;0,"Trễ",""),IF(MID(K5344,2,7)-MID($Q$2,2,7)&gt;0,"Trễ","")),"")</f>
        <v/>
      </c>
      <c r="M5344" t="str">
        <f>IFERROR(IF($N$5="Sáng",MID(K5344,2,7)-MID($L$2,2,7),MID(K5344,2,7)-MID($Q$2,2,7)),"")</f>
        <v/>
      </c>
      <c r="Q5344" t="str">
        <f>IF(B5344&lt;&gt;"",IF(AND(P5344="",F5344=""),"Không phép ",""),"")</f>
        <v/>
      </c>
      <c r="R5344" t="str">
        <f>UPPER(B5344)</f>
        <v/>
      </c>
      <c r="T5344" t="str">
        <f>IFERROR(IF(J5344&lt;&gt;"", INDEX($S$5:$S$1433, MATCH(J5344, $E$5:$E$1433, 0)),""),"")</f>
        <v/>
      </c>
      <c r="V5344" t="str">
        <f>IFERROR(IF(J5344&lt;&gt;"", INDEX($U$5:$U$1433, MATCH(J5344, $E$5:$E$1433, 0)),""),"")</f>
        <v/>
      </c>
    </row>
    <row r="5345">
      <c r="A5345" t="str">
        <f>IF(B5345&lt;&gt;"",A5344+1,"")</f>
        <v/>
      </c>
      <c r="F5345" t="str">
        <f>IFERROR(IF(VLOOKUP(E5345,J:J,1,0)=E5345,"X",""),"")</f>
        <v/>
      </c>
      <c r="G5345" t="str">
        <f>IF(J5345&lt;&gt;"", INDEX($C$5:$C$1433, MATCH(J5345, $E$5:$E$1433, 0)),"")</f>
        <v/>
      </c>
      <c r="H5345" t="str">
        <f>IF(J5345&lt;&gt;"", INDEX($D$5:$D$1433, MATCH(J5345, $E$5:$E$1433, 0)),"")</f>
        <v/>
      </c>
      <c r="I5345" t="str">
        <f>IFERROR(IF(J5345&lt;&gt;"", INDEX($B$5:$B$1433, MATCH(J5345, $E$5:$E$1433, 0)),""),"SAI")</f>
        <v/>
      </c>
      <c r="L5345" t="str">
        <f>IFERROR(IF($N$5="Sáng",IF(MID(K5345,2,7)-MID($L$2,2,7)&gt;0,"Trễ",""),IF(MID(K5345,2,7)-MID($Q$2,2,7)&gt;0,"Trễ","")),"")</f>
        <v/>
      </c>
      <c r="M5345" t="str">
        <f>IFERROR(IF($N$5="Sáng",MID(K5345,2,7)-MID($L$2,2,7),MID(K5345,2,7)-MID($Q$2,2,7)),"")</f>
        <v/>
      </c>
      <c r="Q5345" t="str">
        <f>IF(B5345&lt;&gt;"",IF(AND(P5345="",F5345=""),"Không phép ",""),"")</f>
        <v/>
      </c>
      <c r="R5345" t="str">
        <f>UPPER(B5345)</f>
        <v/>
      </c>
      <c r="T5345" t="str">
        <f>IFERROR(IF(J5345&lt;&gt;"", INDEX($S$5:$S$1433, MATCH(J5345, $E$5:$E$1433, 0)),""),"")</f>
        <v/>
      </c>
      <c r="V5345" t="str">
        <f>IFERROR(IF(J5345&lt;&gt;"", INDEX($U$5:$U$1433, MATCH(J5345, $E$5:$E$1433, 0)),""),"")</f>
        <v/>
      </c>
    </row>
    <row r="5346">
      <c r="A5346" t="str">
        <f>IF(B5346&lt;&gt;"",A5345+1,"")</f>
        <v/>
      </c>
      <c r="F5346" t="str">
        <f>IFERROR(IF(VLOOKUP(E5346,J:J,1,0)=E5346,"X",""),"")</f>
        <v/>
      </c>
      <c r="G5346" t="str">
        <f>IF(J5346&lt;&gt;"", INDEX($C$5:$C$1433, MATCH(J5346, $E$5:$E$1433, 0)),"")</f>
        <v/>
      </c>
      <c r="H5346" t="str">
        <f>IF(J5346&lt;&gt;"", INDEX($D$5:$D$1433, MATCH(J5346, $E$5:$E$1433, 0)),"")</f>
        <v/>
      </c>
      <c r="I5346" t="str">
        <f>IFERROR(IF(J5346&lt;&gt;"", INDEX($B$5:$B$1433, MATCH(J5346, $E$5:$E$1433, 0)),""),"SAI")</f>
        <v/>
      </c>
      <c r="L5346" t="str">
        <f>IFERROR(IF($N$5="Sáng",IF(MID(K5346,2,7)-MID($L$2,2,7)&gt;0,"Trễ",""),IF(MID(K5346,2,7)-MID($Q$2,2,7)&gt;0,"Trễ","")),"")</f>
        <v/>
      </c>
      <c r="M5346" t="str">
        <f>IFERROR(IF($N$5="Sáng",MID(K5346,2,7)-MID($L$2,2,7),MID(K5346,2,7)-MID($Q$2,2,7)),"")</f>
        <v/>
      </c>
      <c r="Q5346" t="str">
        <f>IF(B5346&lt;&gt;"",IF(AND(P5346="",F5346=""),"Không phép ",""),"")</f>
        <v/>
      </c>
      <c r="R5346" t="str">
        <f>UPPER(B5346)</f>
        <v/>
      </c>
      <c r="T5346" t="str">
        <f>IFERROR(IF(J5346&lt;&gt;"", INDEX($S$5:$S$1433, MATCH(J5346, $E$5:$E$1433, 0)),""),"")</f>
        <v/>
      </c>
      <c r="V5346" t="str">
        <f>IFERROR(IF(J5346&lt;&gt;"", INDEX($U$5:$U$1433, MATCH(J5346, $E$5:$E$1433, 0)),""),"")</f>
        <v/>
      </c>
    </row>
    <row r="5347">
      <c r="A5347" t="str">
        <f>IF(B5347&lt;&gt;"",A5346+1,"")</f>
        <v/>
      </c>
      <c r="F5347" t="str">
        <f>IFERROR(IF(VLOOKUP(E5347,J:J,1,0)=E5347,"X",""),"")</f>
        <v/>
      </c>
      <c r="G5347" t="str">
        <f>IF(J5347&lt;&gt;"", INDEX($C$5:$C$1433, MATCH(J5347, $E$5:$E$1433, 0)),"")</f>
        <v/>
      </c>
      <c r="H5347" t="str">
        <f>IF(J5347&lt;&gt;"", INDEX($D$5:$D$1433, MATCH(J5347, $E$5:$E$1433, 0)),"")</f>
        <v/>
      </c>
      <c r="I5347" t="str">
        <f>IFERROR(IF(J5347&lt;&gt;"", INDEX($B$5:$B$1433, MATCH(J5347, $E$5:$E$1433, 0)),""),"SAI")</f>
        <v/>
      </c>
      <c r="L5347" t="str">
        <f>IFERROR(IF($N$5="Sáng",IF(MID(K5347,2,7)-MID($L$2,2,7)&gt;0,"Trễ",""),IF(MID(K5347,2,7)-MID($Q$2,2,7)&gt;0,"Trễ","")),"")</f>
        <v/>
      </c>
      <c r="M5347" t="str">
        <f>IFERROR(IF($N$5="Sáng",MID(K5347,2,7)-MID($L$2,2,7),MID(K5347,2,7)-MID($Q$2,2,7)),"")</f>
        <v/>
      </c>
      <c r="Q5347" t="str">
        <f>IF(B5347&lt;&gt;"",IF(AND(P5347="",F5347=""),"Không phép ",""),"")</f>
        <v/>
      </c>
      <c r="R5347" t="str">
        <f>UPPER(B5347)</f>
        <v/>
      </c>
      <c r="T5347" t="str">
        <f>IFERROR(IF(J5347&lt;&gt;"", INDEX($S$5:$S$1433, MATCH(J5347, $E$5:$E$1433, 0)),""),"")</f>
        <v/>
      </c>
      <c r="V5347" t="str">
        <f>IFERROR(IF(J5347&lt;&gt;"", INDEX($U$5:$U$1433, MATCH(J5347, $E$5:$E$1433, 0)),""),"")</f>
        <v/>
      </c>
    </row>
    <row r="5348">
      <c r="A5348" t="str">
        <f>IF(B5348&lt;&gt;"",A5347+1,"")</f>
        <v/>
      </c>
      <c r="F5348" t="str">
        <f>IFERROR(IF(VLOOKUP(E5348,J:J,1,0)=E5348,"X",""),"")</f>
        <v/>
      </c>
      <c r="G5348" t="str">
        <f>IF(J5348&lt;&gt;"", INDEX($C$5:$C$1433, MATCH(J5348, $E$5:$E$1433, 0)),"")</f>
        <v/>
      </c>
      <c r="H5348" t="str">
        <f>IF(J5348&lt;&gt;"", INDEX($D$5:$D$1433, MATCH(J5348, $E$5:$E$1433, 0)),"")</f>
        <v/>
      </c>
      <c r="I5348" t="str">
        <f>IFERROR(IF(J5348&lt;&gt;"", INDEX($B$5:$B$1433, MATCH(J5348, $E$5:$E$1433, 0)),""),"SAI")</f>
        <v/>
      </c>
      <c r="L5348" t="str">
        <f>IFERROR(IF($N$5="Sáng",IF(MID(K5348,2,7)-MID($L$2,2,7)&gt;0,"Trễ",""),IF(MID(K5348,2,7)-MID($Q$2,2,7)&gt;0,"Trễ","")),"")</f>
        <v/>
      </c>
      <c r="M5348" t="str">
        <f>IFERROR(IF($N$5="Sáng",MID(K5348,2,7)-MID($L$2,2,7),MID(K5348,2,7)-MID($Q$2,2,7)),"")</f>
        <v/>
      </c>
      <c r="Q5348" t="str">
        <f>IF(B5348&lt;&gt;"",IF(AND(P5348="",F5348=""),"Không phép ",""),"")</f>
        <v/>
      </c>
      <c r="R5348" t="str">
        <f>UPPER(B5348)</f>
        <v/>
      </c>
      <c r="T5348" t="str">
        <f>IFERROR(IF(J5348&lt;&gt;"", INDEX($S$5:$S$1433, MATCH(J5348, $E$5:$E$1433, 0)),""),"")</f>
        <v/>
      </c>
      <c r="V5348" t="str">
        <f>IFERROR(IF(J5348&lt;&gt;"", INDEX($U$5:$U$1433, MATCH(J5348, $E$5:$E$1433, 0)),""),"")</f>
        <v/>
      </c>
    </row>
    <row r="5349">
      <c r="A5349" t="str">
        <f>IF(B5349&lt;&gt;"",A5348+1,"")</f>
        <v/>
      </c>
      <c r="F5349" t="str">
        <f>IFERROR(IF(VLOOKUP(E5349,J:J,1,0)=E5349,"X",""),"")</f>
        <v/>
      </c>
      <c r="G5349" t="str">
        <f>IF(J5349&lt;&gt;"", INDEX($C$5:$C$1433, MATCH(J5349, $E$5:$E$1433, 0)),"")</f>
        <v/>
      </c>
      <c r="H5349" t="str">
        <f>IF(J5349&lt;&gt;"", INDEX($D$5:$D$1433, MATCH(J5349, $E$5:$E$1433, 0)),"")</f>
        <v/>
      </c>
      <c r="I5349" t="str">
        <f>IFERROR(IF(J5349&lt;&gt;"", INDEX($B$5:$B$1433, MATCH(J5349, $E$5:$E$1433, 0)),""),"SAI")</f>
        <v/>
      </c>
      <c r="L5349" t="str">
        <f>IFERROR(IF($N$5="Sáng",IF(MID(K5349,2,7)-MID($L$2,2,7)&gt;0,"Trễ",""),IF(MID(K5349,2,7)-MID($Q$2,2,7)&gt;0,"Trễ","")),"")</f>
        <v/>
      </c>
      <c r="M5349" t="str">
        <f>IFERROR(IF($N$5="Sáng",MID(K5349,2,7)-MID($L$2,2,7),MID(K5349,2,7)-MID($Q$2,2,7)),"")</f>
        <v/>
      </c>
      <c r="Q5349" t="str">
        <f>IF(B5349&lt;&gt;"",IF(AND(P5349="",F5349=""),"Không phép ",""),"")</f>
        <v/>
      </c>
      <c r="R5349" t="str">
        <f>UPPER(B5349)</f>
        <v/>
      </c>
      <c r="T5349" t="str">
        <f>IFERROR(IF(J5349&lt;&gt;"", INDEX($S$5:$S$1433, MATCH(J5349, $E$5:$E$1433, 0)),""),"")</f>
        <v/>
      </c>
      <c r="V5349" t="str">
        <f>IFERROR(IF(J5349&lt;&gt;"", INDEX($U$5:$U$1433, MATCH(J5349, $E$5:$E$1433, 0)),""),"")</f>
        <v/>
      </c>
    </row>
    <row r="5350">
      <c r="A5350" t="str">
        <f>IF(B5350&lt;&gt;"",A5349+1,"")</f>
        <v/>
      </c>
      <c r="F5350" t="str">
        <f>IFERROR(IF(VLOOKUP(E5350,J:J,1,0)=E5350,"X",""),"")</f>
        <v/>
      </c>
      <c r="G5350" t="str">
        <f>IF(J5350&lt;&gt;"", INDEX($C$5:$C$1433, MATCH(J5350, $E$5:$E$1433, 0)),"")</f>
        <v/>
      </c>
      <c r="H5350" t="str">
        <f>IF(J5350&lt;&gt;"", INDEX($D$5:$D$1433, MATCH(J5350, $E$5:$E$1433, 0)),"")</f>
        <v/>
      </c>
      <c r="I5350" t="str">
        <f>IFERROR(IF(J5350&lt;&gt;"", INDEX($B$5:$B$1433, MATCH(J5350, $E$5:$E$1433, 0)),""),"SAI")</f>
        <v/>
      </c>
      <c r="L5350" t="str">
        <f>IFERROR(IF($N$5="Sáng",IF(MID(K5350,2,7)-MID($L$2,2,7)&gt;0,"Trễ",""),IF(MID(K5350,2,7)-MID($Q$2,2,7)&gt;0,"Trễ","")),"")</f>
        <v/>
      </c>
      <c r="M5350" t="str">
        <f>IFERROR(IF($N$5="Sáng",MID(K5350,2,7)-MID($L$2,2,7),MID(K5350,2,7)-MID($Q$2,2,7)),"")</f>
        <v/>
      </c>
      <c r="Q5350" t="str">
        <f>IF(B5350&lt;&gt;"",IF(AND(P5350="",F5350=""),"Không phép ",""),"")</f>
        <v/>
      </c>
      <c r="R5350" t="str">
        <f>UPPER(B5350)</f>
        <v/>
      </c>
      <c r="T5350" t="str">
        <f>IFERROR(IF(J5350&lt;&gt;"", INDEX($S$5:$S$1433, MATCH(J5350, $E$5:$E$1433, 0)),""),"")</f>
        <v/>
      </c>
      <c r="V5350" t="str">
        <f>IFERROR(IF(J5350&lt;&gt;"", INDEX($U$5:$U$1433, MATCH(J5350, $E$5:$E$1433, 0)),""),"")</f>
        <v/>
      </c>
    </row>
    <row r="5351">
      <c r="A5351" t="str">
        <f>IF(B5351&lt;&gt;"",A5350+1,"")</f>
        <v/>
      </c>
      <c r="F5351" t="str">
        <f>IFERROR(IF(VLOOKUP(E5351,J:J,1,0)=E5351,"X",""),"")</f>
        <v/>
      </c>
      <c r="G5351" t="str">
        <f>IF(J5351&lt;&gt;"", INDEX($C$5:$C$1433, MATCH(J5351, $E$5:$E$1433, 0)),"")</f>
        <v/>
      </c>
      <c r="H5351" t="str">
        <f>IF(J5351&lt;&gt;"", INDEX($D$5:$D$1433, MATCH(J5351, $E$5:$E$1433, 0)),"")</f>
        <v/>
      </c>
      <c r="I5351" t="str">
        <f>IFERROR(IF(J5351&lt;&gt;"", INDEX($B$5:$B$1433, MATCH(J5351, $E$5:$E$1433, 0)),""),"SAI")</f>
        <v/>
      </c>
      <c r="L5351" t="str">
        <f>IFERROR(IF($N$5="Sáng",IF(MID(K5351,2,7)-MID($L$2,2,7)&gt;0,"Trễ",""),IF(MID(K5351,2,7)-MID($Q$2,2,7)&gt;0,"Trễ","")),"")</f>
        <v/>
      </c>
      <c r="M5351" t="str">
        <f>IFERROR(IF($N$5="Sáng",MID(K5351,2,7)-MID($L$2,2,7),MID(K5351,2,7)-MID($Q$2,2,7)),"")</f>
        <v/>
      </c>
      <c r="Q5351" t="str">
        <f>IF(B5351&lt;&gt;"",IF(AND(P5351="",F5351=""),"Không phép ",""),"")</f>
        <v/>
      </c>
      <c r="R5351" t="str">
        <f>UPPER(B5351)</f>
        <v/>
      </c>
      <c r="T5351" t="str">
        <f>IFERROR(IF(J5351&lt;&gt;"", INDEX($S$5:$S$1433, MATCH(J5351, $E$5:$E$1433, 0)),""),"")</f>
        <v/>
      </c>
      <c r="V5351" t="str">
        <f>IFERROR(IF(J5351&lt;&gt;"", INDEX($U$5:$U$1433, MATCH(J5351, $E$5:$E$1433, 0)),""),"")</f>
        <v/>
      </c>
    </row>
    <row r="5352">
      <c r="A5352" t="str">
        <f>IF(B5352&lt;&gt;"",A5351+1,"")</f>
        <v/>
      </c>
      <c r="F5352" t="str">
        <f>IFERROR(IF(VLOOKUP(E5352,J:J,1,0)=E5352,"X",""),"")</f>
        <v/>
      </c>
      <c r="G5352" t="str">
        <f>IF(J5352&lt;&gt;"", INDEX($C$5:$C$1433, MATCH(J5352, $E$5:$E$1433, 0)),"")</f>
        <v/>
      </c>
      <c r="H5352" t="str">
        <f>IF(J5352&lt;&gt;"", INDEX($D$5:$D$1433, MATCH(J5352, $E$5:$E$1433, 0)),"")</f>
        <v/>
      </c>
      <c r="I5352" t="str">
        <f>IFERROR(IF(J5352&lt;&gt;"", INDEX($B$5:$B$1433, MATCH(J5352, $E$5:$E$1433, 0)),""),"SAI")</f>
        <v/>
      </c>
      <c r="L5352" t="str">
        <f>IFERROR(IF($N$5="Sáng",IF(MID(K5352,2,7)-MID($L$2,2,7)&gt;0,"Trễ",""),IF(MID(K5352,2,7)-MID($Q$2,2,7)&gt;0,"Trễ","")),"")</f>
        <v/>
      </c>
      <c r="M5352" t="str">
        <f>IFERROR(IF($N$5="Sáng",MID(K5352,2,7)-MID($L$2,2,7),MID(K5352,2,7)-MID($Q$2,2,7)),"")</f>
        <v/>
      </c>
      <c r="Q5352" t="str">
        <f>IF(B5352&lt;&gt;"",IF(AND(P5352="",F5352=""),"Không phép ",""),"")</f>
        <v/>
      </c>
      <c r="R5352" t="str">
        <f>UPPER(B5352)</f>
        <v/>
      </c>
      <c r="T5352" t="str">
        <f>IFERROR(IF(J5352&lt;&gt;"", INDEX($S$5:$S$1433, MATCH(J5352, $E$5:$E$1433, 0)),""),"")</f>
        <v/>
      </c>
      <c r="V5352" t="str">
        <f>IFERROR(IF(J5352&lt;&gt;"", INDEX($U$5:$U$1433, MATCH(J5352, $E$5:$E$1433, 0)),""),"")</f>
        <v/>
      </c>
    </row>
    <row r="5353">
      <c r="A5353" t="str">
        <f>IF(B5353&lt;&gt;"",A5352+1,"")</f>
        <v/>
      </c>
      <c r="F5353" t="str">
        <f>IFERROR(IF(VLOOKUP(E5353,J:J,1,0)=E5353,"X",""),"")</f>
        <v/>
      </c>
      <c r="G5353" t="str">
        <f>IF(J5353&lt;&gt;"", INDEX($C$5:$C$1433, MATCH(J5353, $E$5:$E$1433, 0)),"")</f>
        <v/>
      </c>
      <c r="H5353" t="str">
        <f>IF(J5353&lt;&gt;"", INDEX($D$5:$D$1433, MATCH(J5353, $E$5:$E$1433, 0)),"")</f>
        <v/>
      </c>
      <c r="I5353" t="str">
        <f>IFERROR(IF(J5353&lt;&gt;"", INDEX($B$5:$B$1433, MATCH(J5353, $E$5:$E$1433, 0)),""),"SAI")</f>
        <v/>
      </c>
      <c r="L5353" t="str">
        <f>IFERROR(IF($N$5="Sáng",IF(MID(K5353,2,7)-MID($L$2,2,7)&gt;0,"Trễ",""),IF(MID(K5353,2,7)-MID($Q$2,2,7)&gt;0,"Trễ","")),"")</f>
        <v/>
      </c>
      <c r="M5353" t="str">
        <f>IFERROR(IF($N$5="Sáng",MID(K5353,2,7)-MID($L$2,2,7),MID(K5353,2,7)-MID($Q$2,2,7)),"")</f>
        <v/>
      </c>
      <c r="Q5353" t="str">
        <f>IF(B5353&lt;&gt;"",IF(AND(P5353="",F5353=""),"Không phép ",""),"")</f>
        <v/>
      </c>
      <c r="R5353" t="str">
        <f>UPPER(B5353)</f>
        <v/>
      </c>
      <c r="T5353" t="str">
        <f>IFERROR(IF(J5353&lt;&gt;"", INDEX($S$5:$S$1433, MATCH(J5353, $E$5:$E$1433, 0)),""),"")</f>
        <v/>
      </c>
      <c r="V5353" t="str">
        <f>IFERROR(IF(J5353&lt;&gt;"", INDEX($U$5:$U$1433, MATCH(J5353, $E$5:$E$1433, 0)),""),"")</f>
        <v/>
      </c>
    </row>
    <row r="5354">
      <c r="A5354" t="str">
        <f>IF(B5354&lt;&gt;"",A5353+1,"")</f>
        <v/>
      </c>
      <c r="F5354" t="str">
        <f>IFERROR(IF(VLOOKUP(E5354,J:J,1,0)=E5354,"X",""),"")</f>
        <v/>
      </c>
      <c r="G5354" t="str">
        <f>IF(J5354&lt;&gt;"", INDEX($C$5:$C$1433, MATCH(J5354, $E$5:$E$1433, 0)),"")</f>
        <v/>
      </c>
      <c r="H5354" t="str">
        <f>IF(J5354&lt;&gt;"", INDEX($D$5:$D$1433, MATCH(J5354, $E$5:$E$1433, 0)),"")</f>
        <v/>
      </c>
      <c r="I5354" t="str">
        <f>IFERROR(IF(J5354&lt;&gt;"", INDEX($B$5:$B$1433, MATCH(J5354, $E$5:$E$1433, 0)),""),"SAI")</f>
        <v/>
      </c>
      <c r="L5354" t="str">
        <f>IFERROR(IF($N$5="Sáng",IF(MID(K5354,2,7)-MID($L$2,2,7)&gt;0,"Trễ",""),IF(MID(K5354,2,7)-MID($Q$2,2,7)&gt;0,"Trễ","")),"")</f>
        <v/>
      </c>
      <c r="M5354" t="str">
        <f>IFERROR(IF($N$5="Sáng",MID(K5354,2,7)-MID($L$2,2,7),MID(K5354,2,7)-MID($Q$2,2,7)),"")</f>
        <v/>
      </c>
      <c r="Q5354" t="str">
        <f>IF(B5354&lt;&gt;"",IF(AND(P5354="",F5354=""),"Không phép ",""),"")</f>
        <v/>
      </c>
      <c r="R5354" t="str">
        <f>UPPER(B5354)</f>
        <v/>
      </c>
      <c r="T5354" t="str">
        <f>IFERROR(IF(J5354&lt;&gt;"", INDEX($S$5:$S$1433, MATCH(J5354, $E$5:$E$1433, 0)),""),"")</f>
        <v/>
      </c>
      <c r="V5354" t="str">
        <f>IFERROR(IF(J5354&lt;&gt;"", INDEX($U$5:$U$1433, MATCH(J5354, $E$5:$E$1433, 0)),""),"")</f>
        <v/>
      </c>
    </row>
    <row r="5355">
      <c r="A5355" t="str">
        <f>IF(B5355&lt;&gt;"",A5354+1,"")</f>
        <v/>
      </c>
      <c r="F5355" t="str">
        <f>IFERROR(IF(VLOOKUP(E5355,J:J,1,0)=E5355,"X",""),"")</f>
        <v/>
      </c>
      <c r="G5355" t="str">
        <f>IF(J5355&lt;&gt;"", INDEX($C$5:$C$1433, MATCH(J5355, $E$5:$E$1433, 0)),"")</f>
        <v/>
      </c>
      <c r="H5355" t="str">
        <f>IF(J5355&lt;&gt;"", INDEX($D$5:$D$1433, MATCH(J5355, $E$5:$E$1433, 0)),"")</f>
        <v/>
      </c>
      <c r="I5355" t="str">
        <f>IFERROR(IF(J5355&lt;&gt;"", INDEX($B$5:$B$1433, MATCH(J5355, $E$5:$E$1433, 0)),""),"SAI")</f>
        <v/>
      </c>
      <c r="L5355" t="str">
        <f>IFERROR(IF($N$5="Sáng",IF(MID(K5355,2,7)-MID($L$2,2,7)&gt;0,"Trễ",""),IF(MID(K5355,2,7)-MID($Q$2,2,7)&gt;0,"Trễ","")),"")</f>
        <v/>
      </c>
      <c r="M5355" t="str">
        <f>IFERROR(IF($N$5="Sáng",MID(K5355,2,7)-MID($L$2,2,7),MID(K5355,2,7)-MID($Q$2,2,7)),"")</f>
        <v/>
      </c>
      <c r="Q5355" t="str">
        <f>IF(B5355&lt;&gt;"",IF(AND(P5355="",F5355=""),"Không phép ",""),"")</f>
        <v/>
      </c>
      <c r="R5355" t="str">
        <f>UPPER(B5355)</f>
        <v/>
      </c>
      <c r="T5355" t="str">
        <f>IFERROR(IF(J5355&lt;&gt;"", INDEX($S$5:$S$1433, MATCH(J5355, $E$5:$E$1433, 0)),""),"")</f>
        <v/>
      </c>
      <c r="V5355" t="str">
        <f>IFERROR(IF(J5355&lt;&gt;"", INDEX($U$5:$U$1433, MATCH(J5355, $E$5:$E$1433, 0)),""),"")</f>
        <v/>
      </c>
    </row>
    <row r="5356">
      <c r="A5356" t="str">
        <f>IF(B5356&lt;&gt;"",A5355+1,"")</f>
        <v/>
      </c>
      <c r="F5356" t="str">
        <f>IFERROR(IF(VLOOKUP(E5356,J:J,1,0)=E5356,"X",""),"")</f>
        <v/>
      </c>
      <c r="G5356" t="str">
        <f>IF(J5356&lt;&gt;"", INDEX($C$5:$C$1433, MATCH(J5356, $E$5:$E$1433, 0)),"")</f>
        <v/>
      </c>
      <c r="H5356" t="str">
        <f>IF(J5356&lt;&gt;"", INDEX($D$5:$D$1433, MATCH(J5356, $E$5:$E$1433, 0)),"")</f>
        <v/>
      </c>
      <c r="I5356" t="str">
        <f>IFERROR(IF(J5356&lt;&gt;"", INDEX($B$5:$B$1433, MATCH(J5356, $E$5:$E$1433, 0)),""),"SAI")</f>
        <v/>
      </c>
      <c r="L5356" t="str">
        <f>IFERROR(IF($N$5="Sáng",IF(MID(K5356,2,7)-MID($L$2,2,7)&gt;0,"Trễ",""),IF(MID(K5356,2,7)-MID($Q$2,2,7)&gt;0,"Trễ","")),"")</f>
        <v/>
      </c>
      <c r="M5356" t="str">
        <f>IFERROR(IF($N$5="Sáng",MID(K5356,2,7)-MID($L$2,2,7),MID(K5356,2,7)-MID($Q$2,2,7)),"")</f>
        <v/>
      </c>
      <c r="Q5356" t="str">
        <f>IF(B5356&lt;&gt;"",IF(AND(P5356="",F5356=""),"Không phép ",""),"")</f>
        <v/>
      </c>
      <c r="R5356" t="str">
        <f>UPPER(B5356)</f>
        <v/>
      </c>
      <c r="T5356" t="str">
        <f>IFERROR(IF(J5356&lt;&gt;"", INDEX($S$5:$S$1433, MATCH(J5356, $E$5:$E$1433, 0)),""),"")</f>
        <v/>
      </c>
      <c r="V5356" t="str">
        <f>IFERROR(IF(J5356&lt;&gt;"", INDEX($U$5:$U$1433, MATCH(J5356, $E$5:$E$1433, 0)),""),"")</f>
        <v/>
      </c>
    </row>
    <row r="5357">
      <c r="A5357" t="str">
        <f>IF(B5357&lt;&gt;"",A5356+1,"")</f>
        <v/>
      </c>
      <c r="F5357" t="str">
        <f>IFERROR(IF(VLOOKUP(E5357,J:J,1,0)=E5357,"X",""),"")</f>
        <v/>
      </c>
      <c r="G5357" t="str">
        <f>IF(J5357&lt;&gt;"", INDEX($C$5:$C$1433, MATCH(J5357, $E$5:$E$1433, 0)),"")</f>
        <v/>
      </c>
      <c r="H5357" t="str">
        <f>IF(J5357&lt;&gt;"", INDEX($D$5:$D$1433, MATCH(J5357, $E$5:$E$1433, 0)),"")</f>
        <v/>
      </c>
      <c r="I5357" t="str">
        <f>IFERROR(IF(J5357&lt;&gt;"", INDEX($B$5:$B$1433, MATCH(J5357, $E$5:$E$1433, 0)),""),"SAI")</f>
        <v/>
      </c>
      <c r="L5357" t="str">
        <f>IFERROR(IF($N$5="Sáng",IF(MID(K5357,2,7)-MID($L$2,2,7)&gt;0,"Trễ",""),IF(MID(K5357,2,7)-MID($Q$2,2,7)&gt;0,"Trễ","")),"")</f>
        <v/>
      </c>
      <c r="M5357" t="str">
        <f>IFERROR(IF($N$5="Sáng",MID(K5357,2,7)-MID($L$2,2,7),MID(K5357,2,7)-MID($Q$2,2,7)),"")</f>
        <v/>
      </c>
      <c r="Q5357" t="str">
        <f>IF(B5357&lt;&gt;"",IF(AND(P5357="",F5357=""),"Không phép ",""),"")</f>
        <v/>
      </c>
      <c r="R5357" t="str">
        <f>UPPER(B5357)</f>
        <v/>
      </c>
      <c r="T5357" t="str">
        <f>IFERROR(IF(J5357&lt;&gt;"", INDEX($S$5:$S$1433, MATCH(J5357, $E$5:$E$1433, 0)),""),"")</f>
        <v/>
      </c>
      <c r="V5357" t="str">
        <f>IFERROR(IF(J5357&lt;&gt;"", INDEX($U$5:$U$1433, MATCH(J5357, $E$5:$E$1433, 0)),""),"")</f>
        <v/>
      </c>
    </row>
    <row r="5358">
      <c r="A5358" t="str">
        <f>IF(B5358&lt;&gt;"",A5357+1,"")</f>
        <v/>
      </c>
      <c r="F5358" t="str">
        <f>IFERROR(IF(VLOOKUP(E5358,J:J,1,0)=E5358,"X",""),"")</f>
        <v/>
      </c>
      <c r="G5358" t="str">
        <f>IF(J5358&lt;&gt;"", INDEX($C$5:$C$1433, MATCH(J5358, $E$5:$E$1433, 0)),"")</f>
        <v/>
      </c>
      <c r="H5358" t="str">
        <f>IF(J5358&lt;&gt;"", INDEX($D$5:$D$1433, MATCH(J5358, $E$5:$E$1433, 0)),"")</f>
        <v/>
      </c>
      <c r="I5358" t="str">
        <f>IFERROR(IF(J5358&lt;&gt;"", INDEX($B$5:$B$1433, MATCH(J5358, $E$5:$E$1433, 0)),""),"SAI")</f>
        <v/>
      </c>
      <c r="L5358" t="str">
        <f>IFERROR(IF($N$5="Sáng",IF(MID(K5358,2,7)-MID($L$2,2,7)&gt;0,"Trễ",""),IF(MID(K5358,2,7)-MID($Q$2,2,7)&gt;0,"Trễ","")),"")</f>
        <v/>
      </c>
      <c r="M5358" t="str">
        <f>IFERROR(IF($N$5="Sáng",MID(K5358,2,7)-MID($L$2,2,7),MID(K5358,2,7)-MID($Q$2,2,7)),"")</f>
        <v/>
      </c>
      <c r="Q5358" t="str">
        <f>IF(B5358&lt;&gt;"",IF(AND(P5358="",F5358=""),"Không phép ",""),"")</f>
        <v/>
      </c>
      <c r="R5358" t="str">
        <f>UPPER(B5358)</f>
        <v/>
      </c>
      <c r="T5358" t="str">
        <f>IFERROR(IF(J5358&lt;&gt;"", INDEX($S$5:$S$1433, MATCH(J5358, $E$5:$E$1433, 0)),""),"")</f>
        <v/>
      </c>
      <c r="V5358" t="str">
        <f>IFERROR(IF(J5358&lt;&gt;"", INDEX($U$5:$U$1433, MATCH(J5358, $E$5:$E$1433, 0)),""),"")</f>
        <v/>
      </c>
    </row>
    <row r="5359">
      <c r="A5359" t="str">
        <f>IF(B5359&lt;&gt;"",A5358+1,"")</f>
        <v/>
      </c>
      <c r="F5359" t="str">
        <f>IFERROR(IF(VLOOKUP(E5359,J:J,1,0)=E5359,"X",""),"")</f>
        <v/>
      </c>
      <c r="G5359" t="str">
        <f>IF(J5359&lt;&gt;"", INDEX($C$5:$C$1433, MATCH(J5359, $E$5:$E$1433, 0)),"")</f>
        <v/>
      </c>
      <c r="H5359" t="str">
        <f>IF(J5359&lt;&gt;"", INDEX($D$5:$D$1433, MATCH(J5359, $E$5:$E$1433, 0)),"")</f>
        <v/>
      </c>
      <c r="I5359" t="str">
        <f>IFERROR(IF(J5359&lt;&gt;"", INDEX($B$5:$B$1433, MATCH(J5359, $E$5:$E$1433, 0)),""),"SAI")</f>
        <v/>
      </c>
      <c r="L5359" t="str">
        <f>IFERROR(IF($N$5="Sáng",IF(MID(K5359,2,7)-MID($L$2,2,7)&gt;0,"Trễ",""),IF(MID(K5359,2,7)-MID($Q$2,2,7)&gt;0,"Trễ","")),"")</f>
        <v/>
      </c>
      <c r="M5359" t="str">
        <f>IFERROR(IF($N$5="Sáng",MID(K5359,2,7)-MID($L$2,2,7),MID(K5359,2,7)-MID($Q$2,2,7)),"")</f>
        <v/>
      </c>
      <c r="Q5359" t="str">
        <f>IF(B5359&lt;&gt;"",IF(AND(P5359="",F5359=""),"Không phép ",""),"")</f>
        <v/>
      </c>
      <c r="R5359" t="str">
        <f>UPPER(B5359)</f>
        <v/>
      </c>
      <c r="T5359" t="str">
        <f>IFERROR(IF(J5359&lt;&gt;"", INDEX($S$5:$S$1433, MATCH(J5359, $E$5:$E$1433, 0)),""),"")</f>
        <v/>
      </c>
      <c r="V5359" t="str">
        <f>IFERROR(IF(J5359&lt;&gt;"", INDEX($U$5:$U$1433, MATCH(J5359, $E$5:$E$1433, 0)),""),"")</f>
        <v/>
      </c>
    </row>
    <row r="5360">
      <c r="A5360" t="str">
        <f>IF(B5360&lt;&gt;"",A5359+1,"")</f>
        <v/>
      </c>
      <c r="F5360" t="str">
        <f>IFERROR(IF(VLOOKUP(E5360,J:J,1,0)=E5360,"X",""),"")</f>
        <v/>
      </c>
      <c r="G5360" t="str">
        <f>IF(J5360&lt;&gt;"", INDEX($C$5:$C$1433, MATCH(J5360, $E$5:$E$1433, 0)),"")</f>
        <v/>
      </c>
      <c r="H5360" t="str">
        <f>IF(J5360&lt;&gt;"", INDEX($D$5:$D$1433, MATCH(J5360, $E$5:$E$1433, 0)),"")</f>
        <v/>
      </c>
      <c r="I5360" t="str">
        <f>IFERROR(IF(J5360&lt;&gt;"", INDEX($B$5:$B$1433, MATCH(J5360, $E$5:$E$1433, 0)),""),"SAI")</f>
        <v/>
      </c>
      <c r="L5360" t="str">
        <f>IFERROR(IF($N$5="Sáng",IF(MID(K5360,2,7)-MID($L$2,2,7)&gt;0,"Trễ",""),IF(MID(K5360,2,7)-MID($Q$2,2,7)&gt;0,"Trễ","")),"")</f>
        <v/>
      </c>
      <c r="M5360" t="str">
        <f>IFERROR(IF($N$5="Sáng",MID(K5360,2,7)-MID($L$2,2,7),MID(K5360,2,7)-MID($Q$2,2,7)),"")</f>
        <v/>
      </c>
      <c r="Q5360" t="str">
        <f>IF(B5360&lt;&gt;"",IF(AND(P5360="",F5360=""),"Không phép ",""),"")</f>
        <v/>
      </c>
      <c r="R5360" t="str">
        <f>UPPER(B5360)</f>
        <v/>
      </c>
      <c r="T5360" t="str">
        <f>IFERROR(IF(J5360&lt;&gt;"", INDEX($S$5:$S$1433, MATCH(J5360, $E$5:$E$1433, 0)),""),"")</f>
        <v/>
      </c>
      <c r="V5360" t="str">
        <f>IFERROR(IF(J5360&lt;&gt;"", INDEX($U$5:$U$1433, MATCH(J5360, $E$5:$E$1433, 0)),""),"")</f>
        <v/>
      </c>
    </row>
    <row r="5361">
      <c r="A5361" t="str">
        <f>IF(B5361&lt;&gt;"",A5360+1,"")</f>
        <v/>
      </c>
      <c r="F5361" t="str">
        <f>IFERROR(IF(VLOOKUP(E5361,J:J,1,0)=E5361,"X",""),"")</f>
        <v/>
      </c>
      <c r="G5361" t="str">
        <f>IF(J5361&lt;&gt;"", INDEX($C$5:$C$1433, MATCH(J5361, $E$5:$E$1433, 0)),"")</f>
        <v/>
      </c>
      <c r="H5361" t="str">
        <f>IF(J5361&lt;&gt;"", INDEX($D$5:$D$1433, MATCH(J5361, $E$5:$E$1433, 0)),"")</f>
        <v/>
      </c>
      <c r="I5361" t="str">
        <f>IFERROR(IF(J5361&lt;&gt;"", INDEX($B$5:$B$1433, MATCH(J5361, $E$5:$E$1433, 0)),""),"SAI")</f>
        <v/>
      </c>
      <c r="L5361" t="str">
        <f>IFERROR(IF($N$5="Sáng",IF(MID(K5361,2,7)-MID($L$2,2,7)&gt;0,"Trễ",""),IF(MID(K5361,2,7)-MID($Q$2,2,7)&gt;0,"Trễ","")),"")</f>
        <v/>
      </c>
      <c r="M5361" t="str">
        <f>IFERROR(IF($N$5="Sáng",MID(K5361,2,7)-MID($L$2,2,7),MID(K5361,2,7)-MID($Q$2,2,7)),"")</f>
        <v/>
      </c>
      <c r="Q5361" t="str">
        <f>IF(B5361&lt;&gt;"",IF(AND(P5361="",F5361=""),"Không phép ",""),"")</f>
        <v/>
      </c>
      <c r="R5361" t="str">
        <f>UPPER(B5361)</f>
        <v/>
      </c>
      <c r="T5361" t="str">
        <f>IFERROR(IF(J5361&lt;&gt;"", INDEX($S$5:$S$1433, MATCH(J5361, $E$5:$E$1433, 0)),""),"")</f>
        <v/>
      </c>
      <c r="V5361" t="str">
        <f>IFERROR(IF(J5361&lt;&gt;"", INDEX($U$5:$U$1433, MATCH(J5361, $E$5:$E$1433, 0)),""),"")</f>
        <v/>
      </c>
    </row>
    <row r="5362">
      <c r="A5362" t="str">
        <f>IF(B5362&lt;&gt;"",A5361+1,"")</f>
        <v/>
      </c>
      <c r="F5362" t="str">
        <f>IFERROR(IF(VLOOKUP(E5362,J:J,1,0)=E5362,"X",""),"")</f>
        <v/>
      </c>
      <c r="G5362" t="str">
        <f>IF(J5362&lt;&gt;"", INDEX($C$5:$C$1433, MATCH(J5362, $E$5:$E$1433, 0)),"")</f>
        <v/>
      </c>
      <c r="H5362" t="str">
        <f>IF(J5362&lt;&gt;"", INDEX($D$5:$D$1433, MATCH(J5362, $E$5:$E$1433, 0)),"")</f>
        <v/>
      </c>
      <c r="I5362" t="str">
        <f>IFERROR(IF(J5362&lt;&gt;"", INDEX($B$5:$B$1433, MATCH(J5362, $E$5:$E$1433, 0)),""),"SAI")</f>
        <v/>
      </c>
      <c r="L5362" t="str">
        <f>IFERROR(IF($N$5="Sáng",IF(MID(K5362,2,7)-MID($L$2,2,7)&gt;0,"Trễ",""),IF(MID(K5362,2,7)-MID($Q$2,2,7)&gt;0,"Trễ","")),"")</f>
        <v/>
      </c>
      <c r="M5362" t="str">
        <f>IFERROR(IF($N$5="Sáng",MID(K5362,2,7)-MID($L$2,2,7),MID(K5362,2,7)-MID($Q$2,2,7)),"")</f>
        <v/>
      </c>
      <c r="Q5362" t="str">
        <f>IF(B5362&lt;&gt;"",IF(AND(P5362="",F5362=""),"Không phép ",""),"")</f>
        <v/>
      </c>
      <c r="R5362" t="str">
        <f>UPPER(B5362)</f>
        <v/>
      </c>
      <c r="T5362" t="str">
        <f>IFERROR(IF(J5362&lt;&gt;"", INDEX($S$5:$S$1433, MATCH(J5362, $E$5:$E$1433, 0)),""),"")</f>
        <v/>
      </c>
      <c r="V5362" t="str">
        <f>IFERROR(IF(J5362&lt;&gt;"", INDEX($U$5:$U$1433, MATCH(J5362, $E$5:$E$1433, 0)),""),"")</f>
        <v/>
      </c>
    </row>
    <row r="5363">
      <c r="A5363" t="str">
        <f>IF(B5363&lt;&gt;"",A5362+1,"")</f>
        <v/>
      </c>
      <c r="F5363" t="str">
        <f>IFERROR(IF(VLOOKUP(E5363,J:J,1,0)=E5363,"X",""),"")</f>
        <v/>
      </c>
      <c r="G5363" t="str">
        <f>IF(J5363&lt;&gt;"", INDEX($C$5:$C$1433, MATCH(J5363, $E$5:$E$1433, 0)),"")</f>
        <v/>
      </c>
      <c r="H5363" t="str">
        <f>IF(J5363&lt;&gt;"", INDEX($D$5:$D$1433, MATCH(J5363, $E$5:$E$1433, 0)),"")</f>
        <v/>
      </c>
      <c r="I5363" t="str">
        <f>IFERROR(IF(J5363&lt;&gt;"", INDEX($B$5:$B$1433, MATCH(J5363, $E$5:$E$1433, 0)),""),"SAI")</f>
        <v/>
      </c>
      <c r="L5363" t="str">
        <f>IFERROR(IF($N$5="Sáng",IF(MID(K5363,2,7)-MID($L$2,2,7)&gt;0,"Trễ",""),IF(MID(K5363,2,7)-MID($Q$2,2,7)&gt;0,"Trễ","")),"")</f>
        <v/>
      </c>
      <c r="M5363" t="str">
        <f>IFERROR(IF($N$5="Sáng",MID(K5363,2,7)-MID($L$2,2,7),MID(K5363,2,7)-MID($Q$2,2,7)),"")</f>
        <v/>
      </c>
      <c r="Q5363" t="str">
        <f>IF(B5363&lt;&gt;"",IF(AND(P5363="",F5363=""),"Không phép ",""),"")</f>
        <v/>
      </c>
      <c r="R5363" t="str">
        <f>UPPER(B5363)</f>
        <v/>
      </c>
      <c r="T5363" t="str">
        <f>IFERROR(IF(J5363&lt;&gt;"", INDEX($S$5:$S$1433, MATCH(J5363, $E$5:$E$1433, 0)),""),"")</f>
        <v/>
      </c>
      <c r="V5363" t="str">
        <f>IFERROR(IF(J5363&lt;&gt;"", INDEX($U$5:$U$1433, MATCH(J5363, $E$5:$E$1433, 0)),""),"")</f>
        <v/>
      </c>
    </row>
    <row r="5364">
      <c r="A5364" t="str">
        <f>IF(B5364&lt;&gt;"",A5363+1,"")</f>
        <v/>
      </c>
      <c r="F5364" t="str">
        <f>IFERROR(IF(VLOOKUP(E5364,J:J,1,0)=E5364,"X",""),"")</f>
        <v/>
      </c>
      <c r="G5364" t="str">
        <f>IF(J5364&lt;&gt;"", INDEX($C$5:$C$1433, MATCH(J5364, $E$5:$E$1433, 0)),"")</f>
        <v/>
      </c>
      <c r="H5364" t="str">
        <f>IF(J5364&lt;&gt;"", INDEX($D$5:$D$1433, MATCH(J5364, $E$5:$E$1433, 0)),"")</f>
        <v/>
      </c>
      <c r="I5364" t="str">
        <f>IFERROR(IF(J5364&lt;&gt;"", INDEX($B$5:$B$1433, MATCH(J5364, $E$5:$E$1433, 0)),""),"SAI")</f>
        <v/>
      </c>
      <c r="L5364" t="str">
        <f>IFERROR(IF($N$5="Sáng",IF(MID(K5364,2,7)-MID($L$2,2,7)&gt;0,"Trễ",""),IF(MID(K5364,2,7)-MID($Q$2,2,7)&gt;0,"Trễ","")),"")</f>
        <v/>
      </c>
      <c r="M5364" t="str">
        <f>IFERROR(IF($N$5="Sáng",MID(K5364,2,7)-MID($L$2,2,7),MID(K5364,2,7)-MID($Q$2,2,7)),"")</f>
        <v/>
      </c>
      <c r="Q5364" t="str">
        <f>IF(B5364&lt;&gt;"",IF(AND(P5364="",F5364=""),"Không phép ",""),"")</f>
        <v/>
      </c>
      <c r="R5364" t="str">
        <f>UPPER(B5364)</f>
        <v/>
      </c>
      <c r="T5364" t="str">
        <f>IFERROR(IF(J5364&lt;&gt;"", INDEX($S$5:$S$1433, MATCH(J5364, $E$5:$E$1433, 0)),""),"")</f>
        <v/>
      </c>
      <c r="V5364" t="str">
        <f>IFERROR(IF(J5364&lt;&gt;"", INDEX($U$5:$U$1433, MATCH(J5364, $E$5:$E$1433, 0)),""),"")</f>
        <v/>
      </c>
    </row>
    <row r="5365">
      <c r="A5365" t="str">
        <f>IF(B5365&lt;&gt;"",A5364+1,"")</f>
        <v/>
      </c>
      <c r="F5365" t="str">
        <f>IFERROR(IF(VLOOKUP(E5365,J:J,1,0)=E5365,"X",""),"")</f>
        <v/>
      </c>
      <c r="G5365" t="str">
        <f>IF(J5365&lt;&gt;"", INDEX($C$5:$C$1433, MATCH(J5365, $E$5:$E$1433, 0)),"")</f>
        <v/>
      </c>
      <c r="H5365" t="str">
        <f>IF(J5365&lt;&gt;"", INDEX($D$5:$D$1433, MATCH(J5365, $E$5:$E$1433, 0)),"")</f>
        <v/>
      </c>
      <c r="I5365" t="str">
        <f>IFERROR(IF(J5365&lt;&gt;"", INDEX($B$5:$B$1433, MATCH(J5365, $E$5:$E$1433, 0)),""),"SAI")</f>
        <v/>
      </c>
      <c r="L5365" t="str">
        <f>IFERROR(IF($N$5="Sáng",IF(MID(K5365,2,7)-MID($L$2,2,7)&gt;0,"Trễ",""),IF(MID(K5365,2,7)-MID($Q$2,2,7)&gt;0,"Trễ","")),"")</f>
        <v/>
      </c>
      <c r="M5365" t="str">
        <f>IFERROR(IF($N$5="Sáng",MID(K5365,2,7)-MID($L$2,2,7),MID(K5365,2,7)-MID($Q$2,2,7)),"")</f>
        <v/>
      </c>
      <c r="Q5365" t="str">
        <f>IF(B5365&lt;&gt;"",IF(AND(P5365="",F5365=""),"Không phép ",""),"")</f>
        <v/>
      </c>
      <c r="R5365" t="str">
        <f>UPPER(B5365)</f>
        <v/>
      </c>
      <c r="T5365" t="str">
        <f>IFERROR(IF(J5365&lt;&gt;"", INDEX($S$5:$S$1433, MATCH(J5365, $E$5:$E$1433, 0)),""),"")</f>
        <v/>
      </c>
      <c r="V5365" t="str">
        <f>IFERROR(IF(J5365&lt;&gt;"", INDEX($U$5:$U$1433, MATCH(J5365, $E$5:$E$1433, 0)),""),"")</f>
        <v/>
      </c>
    </row>
    <row r="5366">
      <c r="A5366" t="str">
        <f>IF(B5366&lt;&gt;"",A5365+1,"")</f>
        <v/>
      </c>
      <c r="F5366" t="str">
        <f>IFERROR(IF(VLOOKUP(E5366,J:J,1,0)=E5366,"X",""),"")</f>
        <v/>
      </c>
      <c r="G5366" t="str">
        <f>IF(J5366&lt;&gt;"", INDEX($C$5:$C$1433, MATCH(J5366, $E$5:$E$1433, 0)),"")</f>
        <v/>
      </c>
      <c r="H5366" t="str">
        <f>IF(J5366&lt;&gt;"", INDEX($D$5:$D$1433, MATCH(J5366, $E$5:$E$1433, 0)),"")</f>
        <v/>
      </c>
      <c r="I5366" t="str">
        <f>IFERROR(IF(J5366&lt;&gt;"", INDEX($B$5:$B$1433, MATCH(J5366, $E$5:$E$1433, 0)),""),"SAI")</f>
        <v/>
      </c>
      <c r="L5366" t="str">
        <f>IFERROR(IF($N$5="Sáng",IF(MID(K5366,2,7)-MID($L$2,2,7)&gt;0,"Trễ",""),IF(MID(K5366,2,7)-MID($Q$2,2,7)&gt;0,"Trễ","")),"")</f>
        <v/>
      </c>
      <c r="M5366" t="str">
        <f>IFERROR(IF($N$5="Sáng",MID(K5366,2,7)-MID($L$2,2,7),MID(K5366,2,7)-MID($Q$2,2,7)),"")</f>
        <v/>
      </c>
      <c r="Q5366" t="str">
        <f>IF(B5366&lt;&gt;"",IF(AND(P5366="",F5366=""),"Không phép ",""),"")</f>
        <v/>
      </c>
      <c r="R5366" t="str">
        <f>UPPER(B5366)</f>
        <v/>
      </c>
      <c r="T5366" t="str">
        <f>IFERROR(IF(J5366&lt;&gt;"", INDEX($S$5:$S$1433, MATCH(J5366, $E$5:$E$1433, 0)),""),"")</f>
        <v/>
      </c>
      <c r="V5366" t="str">
        <f>IFERROR(IF(J5366&lt;&gt;"", INDEX($U$5:$U$1433, MATCH(J5366, $E$5:$E$1433, 0)),""),"")</f>
        <v/>
      </c>
    </row>
    <row r="5367">
      <c r="A5367" t="str">
        <f>IF(B5367&lt;&gt;"",A5366+1,"")</f>
        <v/>
      </c>
      <c r="F5367" t="str">
        <f>IFERROR(IF(VLOOKUP(E5367,J:J,1,0)=E5367,"X",""),"")</f>
        <v/>
      </c>
      <c r="G5367" t="str">
        <f>IF(J5367&lt;&gt;"", INDEX($C$5:$C$1433, MATCH(J5367, $E$5:$E$1433, 0)),"")</f>
        <v/>
      </c>
      <c r="H5367" t="str">
        <f>IF(J5367&lt;&gt;"", INDEX($D$5:$D$1433, MATCH(J5367, $E$5:$E$1433, 0)),"")</f>
        <v/>
      </c>
      <c r="I5367" t="str">
        <f>IFERROR(IF(J5367&lt;&gt;"", INDEX($B$5:$B$1433, MATCH(J5367, $E$5:$E$1433, 0)),""),"SAI")</f>
        <v/>
      </c>
      <c r="L5367" t="str">
        <f>IFERROR(IF($N$5="Sáng",IF(MID(K5367,2,7)-MID($L$2,2,7)&gt;0,"Trễ",""),IF(MID(K5367,2,7)-MID($Q$2,2,7)&gt;0,"Trễ","")),"")</f>
        <v/>
      </c>
      <c r="M5367" t="str">
        <f>IFERROR(IF($N$5="Sáng",MID(K5367,2,7)-MID($L$2,2,7),MID(K5367,2,7)-MID($Q$2,2,7)),"")</f>
        <v/>
      </c>
      <c r="Q5367" t="str">
        <f>IF(B5367&lt;&gt;"",IF(AND(P5367="",F5367=""),"Không phép ",""),"")</f>
        <v/>
      </c>
      <c r="R5367" t="str">
        <f>UPPER(B5367)</f>
        <v/>
      </c>
      <c r="T5367" t="str">
        <f>IFERROR(IF(J5367&lt;&gt;"", INDEX($S$5:$S$1433, MATCH(J5367, $E$5:$E$1433, 0)),""),"")</f>
        <v/>
      </c>
      <c r="V5367" t="str">
        <f>IFERROR(IF(J5367&lt;&gt;"", INDEX($U$5:$U$1433, MATCH(J5367, $E$5:$E$1433, 0)),""),"")</f>
        <v/>
      </c>
    </row>
    <row r="5368">
      <c r="A5368" t="str">
        <f>IF(B5368&lt;&gt;"",A5367+1,"")</f>
        <v/>
      </c>
      <c r="F5368" t="str">
        <f>IFERROR(IF(VLOOKUP(E5368,J:J,1,0)=E5368,"X",""),"")</f>
        <v/>
      </c>
      <c r="G5368" t="str">
        <f>IF(J5368&lt;&gt;"", INDEX($C$5:$C$1433, MATCH(J5368, $E$5:$E$1433, 0)),"")</f>
        <v/>
      </c>
      <c r="H5368" t="str">
        <f>IF(J5368&lt;&gt;"", INDEX($D$5:$D$1433, MATCH(J5368, $E$5:$E$1433, 0)),"")</f>
        <v/>
      </c>
      <c r="I5368" t="str">
        <f>IFERROR(IF(J5368&lt;&gt;"", INDEX($B$5:$B$1433, MATCH(J5368, $E$5:$E$1433, 0)),""),"SAI")</f>
        <v/>
      </c>
      <c r="L5368" t="str">
        <f>IFERROR(IF($N$5="Sáng",IF(MID(K5368,2,7)-MID($L$2,2,7)&gt;0,"Trễ",""),IF(MID(K5368,2,7)-MID($Q$2,2,7)&gt;0,"Trễ","")),"")</f>
        <v/>
      </c>
      <c r="M5368" t="str">
        <f>IFERROR(IF($N$5="Sáng",MID(K5368,2,7)-MID($L$2,2,7),MID(K5368,2,7)-MID($Q$2,2,7)),"")</f>
        <v/>
      </c>
      <c r="Q5368" t="str">
        <f>IF(B5368&lt;&gt;"",IF(AND(P5368="",F5368=""),"Không phép ",""),"")</f>
        <v/>
      </c>
      <c r="R5368" t="str">
        <f>UPPER(B5368)</f>
        <v/>
      </c>
      <c r="T5368" t="str">
        <f>IFERROR(IF(J5368&lt;&gt;"", INDEX($S$5:$S$1433, MATCH(J5368, $E$5:$E$1433, 0)),""),"")</f>
        <v/>
      </c>
      <c r="V5368" t="str">
        <f>IFERROR(IF(J5368&lt;&gt;"", INDEX($U$5:$U$1433, MATCH(J5368, $E$5:$E$1433, 0)),""),"")</f>
        <v/>
      </c>
    </row>
    <row r="5369">
      <c r="A5369" t="str">
        <f>IF(B5369&lt;&gt;"",A5368+1,"")</f>
        <v/>
      </c>
      <c r="F5369" t="str">
        <f>IFERROR(IF(VLOOKUP(E5369,J:J,1,0)=E5369,"X",""),"")</f>
        <v/>
      </c>
      <c r="G5369" t="str">
        <f>IF(J5369&lt;&gt;"", INDEX($C$5:$C$1433, MATCH(J5369, $E$5:$E$1433, 0)),"")</f>
        <v/>
      </c>
      <c r="H5369" t="str">
        <f>IF(J5369&lt;&gt;"", INDEX($D$5:$D$1433, MATCH(J5369, $E$5:$E$1433, 0)),"")</f>
        <v/>
      </c>
      <c r="I5369" t="str">
        <f>IFERROR(IF(J5369&lt;&gt;"", INDEX($B$5:$B$1433, MATCH(J5369, $E$5:$E$1433, 0)),""),"SAI")</f>
        <v/>
      </c>
      <c r="L5369" t="str">
        <f>IFERROR(IF($N$5="Sáng",IF(MID(K5369,2,7)-MID($L$2,2,7)&gt;0,"Trễ",""),IF(MID(K5369,2,7)-MID($Q$2,2,7)&gt;0,"Trễ","")),"")</f>
        <v/>
      </c>
      <c r="M5369" t="str">
        <f>IFERROR(IF($N$5="Sáng",MID(K5369,2,7)-MID($L$2,2,7),MID(K5369,2,7)-MID($Q$2,2,7)),"")</f>
        <v/>
      </c>
      <c r="Q5369" t="str">
        <f>IF(B5369&lt;&gt;"",IF(AND(P5369="",F5369=""),"Không phép ",""),"")</f>
        <v/>
      </c>
      <c r="R5369" t="str">
        <f>UPPER(B5369)</f>
        <v/>
      </c>
      <c r="T5369" t="str">
        <f>IFERROR(IF(J5369&lt;&gt;"", INDEX($S$5:$S$1433, MATCH(J5369, $E$5:$E$1433, 0)),""),"")</f>
        <v/>
      </c>
      <c r="V5369" t="str">
        <f>IFERROR(IF(J5369&lt;&gt;"", INDEX($U$5:$U$1433, MATCH(J5369, $E$5:$E$1433, 0)),""),"")</f>
        <v/>
      </c>
    </row>
    <row r="5370">
      <c r="A5370" t="str">
        <f>IF(B5370&lt;&gt;"",A5369+1,"")</f>
        <v/>
      </c>
      <c r="F5370" t="str">
        <f>IFERROR(IF(VLOOKUP(E5370,J:J,1,0)=E5370,"X",""),"")</f>
        <v/>
      </c>
      <c r="G5370" t="str">
        <f>IF(J5370&lt;&gt;"", INDEX($C$5:$C$1433, MATCH(J5370, $E$5:$E$1433, 0)),"")</f>
        <v/>
      </c>
      <c r="H5370" t="str">
        <f>IF(J5370&lt;&gt;"", INDEX($D$5:$D$1433, MATCH(J5370, $E$5:$E$1433, 0)),"")</f>
        <v/>
      </c>
      <c r="I5370" t="str">
        <f>IFERROR(IF(J5370&lt;&gt;"", INDEX($B$5:$B$1433, MATCH(J5370, $E$5:$E$1433, 0)),""),"SAI")</f>
        <v/>
      </c>
      <c r="L5370" t="str">
        <f>IFERROR(IF($N$5="Sáng",IF(MID(K5370,2,7)-MID($L$2,2,7)&gt;0,"Trễ",""),IF(MID(K5370,2,7)-MID($Q$2,2,7)&gt;0,"Trễ","")),"")</f>
        <v/>
      </c>
      <c r="M5370" t="str">
        <f>IFERROR(IF($N$5="Sáng",MID(K5370,2,7)-MID($L$2,2,7),MID(K5370,2,7)-MID($Q$2,2,7)),"")</f>
        <v/>
      </c>
      <c r="Q5370" t="str">
        <f>IF(B5370&lt;&gt;"",IF(AND(P5370="",F5370=""),"Không phép ",""),"")</f>
        <v/>
      </c>
      <c r="R5370" t="str">
        <f>UPPER(B5370)</f>
        <v/>
      </c>
      <c r="T5370" t="str">
        <f>IFERROR(IF(J5370&lt;&gt;"", INDEX($S$5:$S$1433, MATCH(J5370, $E$5:$E$1433, 0)),""),"")</f>
        <v/>
      </c>
      <c r="V5370" t="str">
        <f>IFERROR(IF(J5370&lt;&gt;"", INDEX($U$5:$U$1433, MATCH(J5370, $E$5:$E$1433, 0)),""),"")</f>
        <v/>
      </c>
    </row>
    <row r="5371">
      <c r="A5371" t="str">
        <f>IF(B5371&lt;&gt;"",A5370+1,"")</f>
        <v/>
      </c>
      <c r="F5371" t="str">
        <f>IFERROR(IF(VLOOKUP(E5371,J:J,1,0)=E5371,"X",""),"")</f>
        <v/>
      </c>
      <c r="G5371" t="str">
        <f>IF(J5371&lt;&gt;"", INDEX($C$5:$C$1433, MATCH(J5371, $E$5:$E$1433, 0)),"")</f>
        <v/>
      </c>
      <c r="H5371" t="str">
        <f>IF(J5371&lt;&gt;"", INDEX($D$5:$D$1433, MATCH(J5371, $E$5:$E$1433, 0)),"")</f>
        <v/>
      </c>
      <c r="I5371" t="str">
        <f>IFERROR(IF(J5371&lt;&gt;"", INDEX($B$5:$B$1433, MATCH(J5371, $E$5:$E$1433, 0)),""),"SAI")</f>
        <v/>
      </c>
      <c r="L5371" t="str">
        <f>IFERROR(IF($N$5="Sáng",IF(MID(K5371,2,7)-MID($L$2,2,7)&gt;0,"Trễ",""),IF(MID(K5371,2,7)-MID($Q$2,2,7)&gt;0,"Trễ","")),"")</f>
        <v/>
      </c>
      <c r="M5371" t="str">
        <f>IFERROR(IF($N$5="Sáng",MID(K5371,2,7)-MID($L$2,2,7),MID(K5371,2,7)-MID($Q$2,2,7)),"")</f>
        <v/>
      </c>
      <c r="Q5371" t="str">
        <f>IF(B5371&lt;&gt;"",IF(AND(P5371="",F5371=""),"Không phép ",""),"")</f>
        <v/>
      </c>
      <c r="R5371" t="str">
        <f>UPPER(B5371)</f>
        <v/>
      </c>
      <c r="T5371" t="str">
        <f>IFERROR(IF(J5371&lt;&gt;"", INDEX($S$5:$S$1433, MATCH(J5371, $E$5:$E$1433, 0)),""),"")</f>
        <v/>
      </c>
      <c r="V5371" t="str">
        <f>IFERROR(IF(J5371&lt;&gt;"", INDEX($U$5:$U$1433, MATCH(J5371, $E$5:$E$1433, 0)),""),"")</f>
        <v/>
      </c>
    </row>
    <row r="5372">
      <c r="A5372" t="str">
        <f>IF(B5372&lt;&gt;"",A5371+1,"")</f>
        <v/>
      </c>
      <c r="F5372" t="str">
        <f>IFERROR(IF(VLOOKUP(E5372,J:J,1,0)=E5372,"X",""),"")</f>
        <v/>
      </c>
      <c r="G5372" t="str">
        <f>IF(J5372&lt;&gt;"", INDEX($C$5:$C$1433, MATCH(J5372, $E$5:$E$1433, 0)),"")</f>
        <v/>
      </c>
      <c r="H5372" t="str">
        <f>IF(J5372&lt;&gt;"", INDEX($D$5:$D$1433, MATCH(J5372, $E$5:$E$1433, 0)),"")</f>
        <v/>
      </c>
      <c r="I5372" t="str">
        <f>IFERROR(IF(J5372&lt;&gt;"", INDEX($B$5:$B$1433, MATCH(J5372, $E$5:$E$1433, 0)),""),"SAI")</f>
        <v/>
      </c>
      <c r="L5372" t="str">
        <f>IFERROR(IF($N$5="Sáng",IF(MID(K5372,2,7)-MID($L$2,2,7)&gt;0,"Trễ",""),IF(MID(K5372,2,7)-MID($Q$2,2,7)&gt;0,"Trễ","")),"")</f>
        <v/>
      </c>
      <c r="M5372" t="str">
        <f>IFERROR(IF($N$5="Sáng",MID(K5372,2,7)-MID($L$2,2,7),MID(K5372,2,7)-MID($Q$2,2,7)),"")</f>
        <v/>
      </c>
      <c r="Q5372" t="str">
        <f>IF(B5372&lt;&gt;"",IF(AND(P5372="",F5372=""),"Không phép ",""),"")</f>
        <v/>
      </c>
      <c r="R5372" t="str">
        <f>UPPER(B5372)</f>
        <v/>
      </c>
      <c r="T5372" t="str">
        <f>IFERROR(IF(J5372&lt;&gt;"", INDEX($S$5:$S$1433, MATCH(J5372, $E$5:$E$1433, 0)),""),"")</f>
        <v/>
      </c>
      <c r="V5372" t="str">
        <f>IFERROR(IF(J5372&lt;&gt;"", INDEX($U$5:$U$1433, MATCH(J5372, $E$5:$E$1433, 0)),""),"")</f>
        <v/>
      </c>
    </row>
    <row r="5373">
      <c r="A5373" t="str">
        <f>IF(B5373&lt;&gt;"",A5372+1,"")</f>
        <v/>
      </c>
      <c r="F5373" t="str">
        <f>IFERROR(IF(VLOOKUP(E5373,J:J,1,0)=E5373,"X",""),"")</f>
        <v/>
      </c>
      <c r="G5373" t="str">
        <f>IF(J5373&lt;&gt;"", INDEX($C$5:$C$1433, MATCH(J5373, $E$5:$E$1433, 0)),"")</f>
        <v/>
      </c>
      <c r="H5373" t="str">
        <f>IF(J5373&lt;&gt;"", INDEX($D$5:$D$1433, MATCH(J5373, $E$5:$E$1433, 0)),"")</f>
        <v/>
      </c>
      <c r="I5373" t="str">
        <f>IFERROR(IF(J5373&lt;&gt;"", INDEX($B$5:$B$1433, MATCH(J5373, $E$5:$E$1433, 0)),""),"SAI")</f>
        <v/>
      </c>
      <c r="L5373" t="str">
        <f>IFERROR(IF($N$5="Sáng",IF(MID(K5373,2,7)-MID($L$2,2,7)&gt;0,"Trễ",""),IF(MID(K5373,2,7)-MID($Q$2,2,7)&gt;0,"Trễ","")),"")</f>
        <v/>
      </c>
      <c r="M5373" t="str">
        <f>IFERROR(IF($N$5="Sáng",MID(K5373,2,7)-MID($L$2,2,7),MID(K5373,2,7)-MID($Q$2,2,7)),"")</f>
        <v/>
      </c>
      <c r="Q5373" t="str">
        <f>IF(B5373&lt;&gt;"",IF(AND(P5373="",F5373=""),"Không phép ",""),"")</f>
        <v/>
      </c>
      <c r="R5373" t="str">
        <f>UPPER(B5373)</f>
        <v/>
      </c>
      <c r="T5373" t="str">
        <f>IFERROR(IF(J5373&lt;&gt;"", INDEX($S$5:$S$1433, MATCH(J5373, $E$5:$E$1433, 0)),""),"")</f>
        <v/>
      </c>
      <c r="V5373" t="str">
        <f>IFERROR(IF(J5373&lt;&gt;"", INDEX($U$5:$U$1433, MATCH(J5373, $E$5:$E$1433, 0)),""),"")</f>
        <v/>
      </c>
    </row>
    <row r="5374">
      <c r="A5374" t="str">
        <f>IF(B5374&lt;&gt;"",A5373+1,"")</f>
        <v/>
      </c>
      <c r="F5374" t="str">
        <f>IFERROR(IF(VLOOKUP(E5374,J:J,1,0)=E5374,"X",""),"")</f>
        <v/>
      </c>
      <c r="G5374" t="str">
        <f>IF(J5374&lt;&gt;"", INDEX($C$5:$C$1433, MATCH(J5374, $E$5:$E$1433, 0)),"")</f>
        <v/>
      </c>
      <c r="H5374" t="str">
        <f>IF(J5374&lt;&gt;"", INDEX($D$5:$D$1433, MATCH(J5374, $E$5:$E$1433, 0)),"")</f>
        <v/>
      </c>
      <c r="I5374" t="str">
        <f>IFERROR(IF(J5374&lt;&gt;"", INDEX($B$5:$B$1433, MATCH(J5374, $E$5:$E$1433, 0)),""),"SAI")</f>
        <v/>
      </c>
      <c r="L5374" t="str">
        <f>IFERROR(IF($N$5="Sáng",IF(MID(K5374,2,7)-MID($L$2,2,7)&gt;0,"Trễ",""),IF(MID(K5374,2,7)-MID($Q$2,2,7)&gt;0,"Trễ","")),"")</f>
        <v/>
      </c>
      <c r="M5374" t="str">
        <f>IFERROR(IF($N$5="Sáng",MID(K5374,2,7)-MID($L$2,2,7),MID(K5374,2,7)-MID($Q$2,2,7)),"")</f>
        <v/>
      </c>
      <c r="Q5374" t="str">
        <f>IF(B5374&lt;&gt;"",IF(AND(P5374="",F5374=""),"Không phép ",""),"")</f>
        <v/>
      </c>
      <c r="R5374" t="str">
        <f>UPPER(B5374)</f>
        <v/>
      </c>
      <c r="T5374" t="str">
        <f>IFERROR(IF(J5374&lt;&gt;"", INDEX($S$5:$S$1433, MATCH(J5374, $E$5:$E$1433, 0)),""),"")</f>
        <v/>
      </c>
      <c r="V5374" t="str">
        <f>IFERROR(IF(J5374&lt;&gt;"", INDEX($U$5:$U$1433, MATCH(J5374, $E$5:$E$1433, 0)),""),"")</f>
        <v/>
      </c>
    </row>
    <row r="5375">
      <c r="A5375" t="str">
        <f>IF(B5375&lt;&gt;"",A5374+1,"")</f>
        <v/>
      </c>
      <c r="F5375" t="str">
        <f>IFERROR(IF(VLOOKUP(E5375,J:J,1,0)=E5375,"X",""),"")</f>
        <v/>
      </c>
      <c r="G5375" t="str">
        <f>IF(J5375&lt;&gt;"", INDEX($C$5:$C$1433, MATCH(J5375, $E$5:$E$1433, 0)),"")</f>
        <v/>
      </c>
      <c r="H5375" t="str">
        <f>IF(J5375&lt;&gt;"", INDEX($D$5:$D$1433, MATCH(J5375, $E$5:$E$1433, 0)),"")</f>
        <v/>
      </c>
      <c r="I5375" t="str">
        <f>IFERROR(IF(J5375&lt;&gt;"", INDEX($B$5:$B$1433, MATCH(J5375, $E$5:$E$1433, 0)),""),"SAI")</f>
        <v/>
      </c>
      <c r="L5375" t="str">
        <f>IFERROR(IF($N$5="Sáng",IF(MID(K5375,2,7)-MID($L$2,2,7)&gt;0,"Trễ",""),IF(MID(K5375,2,7)-MID($Q$2,2,7)&gt;0,"Trễ","")),"")</f>
        <v/>
      </c>
      <c r="M5375" t="str">
        <f>IFERROR(IF($N$5="Sáng",MID(K5375,2,7)-MID($L$2,2,7),MID(K5375,2,7)-MID($Q$2,2,7)),"")</f>
        <v/>
      </c>
      <c r="Q5375" t="str">
        <f>IF(B5375&lt;&gt;"",IF(AND(P5375="",F5375=""),"Không phép ",""),"")</f>
        <v/>
      </c>
      <c r="R5375" t="str">
        <f>UPPER(B5375)</f>
        <v/>
      </c>
      <c r="T5375" t="str">
        <f>IFERROR(IF(J5375&lt;&gt;"", INDEX($S$5:$S$1433, MATCH(J5375, $E$5:$E$1433, 0)),""),"")</f>
        <v/>
      </c>
      <c r="V5375" t="str">
        <f>IFERROR(IF(J5375&lt;&gt;"", INDEX($U$5:$U$1433, MATCH(J5375, $E$5:$E$1433, 0)),""),"")</f>
        <v/>
      </c>
    </row>
    <row r="5376">
      <c r="A5376" t="str">
        <f>IF(B5376&lt;&gt;"",A5375+1,"")</f>
        <v/>
      </c>
      <c r="F5376" t="str">
        <f>IFERROR(IF(VLOOKUP(E5376,J:J,1,0)=E5376,"X",""),"")</f>
        <v/>
      </c>
      <c r="G5376" t="str">
        <f>IF(J5376&lt;&gt;"", INDEX($C$5:$C$1433, MATCH(J5376, $E$5:$E$1433, 0)),"")</f>
        <v/>
      </c>
      <c r="H5376" t="str">
        <f>IF(J5376&lt;&gt;"", INDEX($D$5:$D$1433, MATCH(J5376, $E$5:$E$1433, 0)),"")</f>
        <v/>
      </c>
      <c r="I5376" t="str">
        <f>IFERROR(IF(J5376&lt;&gt;"", INDEX($B$5:$B$1433, MATCH(J5376, $E$5:$E$1433, 0)),""),"SAI")</f>
        <v/>
      </c>
      <c r="L5376" t="str">
        <f>IFERROR(IF($N$5="Sáng",IF(MID(K5376,2,7)-MID($L$2,2,7)&gt;0,"Trễ",""),IF(MID(K5376,2,7)-MID($Q$2,2,7)&gt;0,"Trễ","")),"")</f>
        <v/>
      </c>
      <c r="M5376" t="str">
        <f>IFERROR(IF($N$5="Sáng",MID(K5376,2,7)-MID($L$2,2,7),MID(K5376,2,7)-MID($Q$2,2,7)),"")</f>
        <v/>
      </c>
      <c r="Q5376" t="str">
        <f>IF(B5376&lt;&gt;"",IF(AND(P5376="",F5376=""),"Không phép ",""),"")</f>
        <v/>
      </c>
      <c r="R5376" t="str">
        <f>UPPER(B5376)</f>
        <v/>
      </c>
      <c r="T5376" t="str">
        <f>IFERROR(IF(J5376&lt;&gt;"", INDEX($S$5:$S$1433, MATCH(J5376, $E$5:$E$1433, 0)),""),"")</f>
        <v/>
      </c>
      <c r="V5376" t="str">
        <f>IFERROR(IF(J5376&lt;&gt;"", INDEX($U$5:$U$1433, MATCH(J5376, $E$5:$E$1433, 0)),""),"")</f>
        <v/>
      </c>
    </row>
    <row r="5377">
      <c r="A5377" t="str">
        <f>IF(B5377&lt;&gt;"",A5376+1,"")</f>
        <v/>
      </c>
      <c r="F5377" t="str">
        <f>IFERROR(IF(VLOOKUP(E5377,J:J,1,0)=E5377,"X",""),"")</f>
        <v/>
      </c>
      <c r="G5377" t="str">
        <f>IF(J5377&lt;&gt;"", INDEX($C$5:$C$1433, MATCH(J5377, $E$5:$E$1433, 0)),"")</f>
        <v/>
      </c>
      <c r="H5377" t="str">
        <f>IF(J5377&lt;&gt;"", INDEX($D$5:$D$1433, MATCH(J5377, $E$5:$E$1433, 0)),"")</f>
        <v/>
      </c>
      <c r="I5377" t="str">
        <f>IFERROR(IF(J5377&lt;&gt;"", INDEX($B$5:$B$1433, MATCH(J5377, $E$5:$E$1433, 0)),""),"SAI")</f>
        <v/>
      </c>
      <c r="L5377" t="str">
        <f>IFERROR(IF($N$5="Sáng",IF(MID(K5377,2,7)-MID($L$2,2,7)&gt;0,"Trễ",""),IF(MID(K5377,2,7)-MID($Q$2,2,7)&gt;0,"Trễ","")),"")</f>
        <v/>
      </c>
      <c r="M5377" t="str">
        <f>IFERROR(IF($N$5="Sáng",MID(K5377,2,7)-MID($L$2,2,7),MID(K5377,2,7)-MID($Q$2,2,7)),"")</f>
        <v/>
      </c>
      <c r="Q5377" t="str">
        <f>IF(B5377&lt;&gt;"",IF(AND(P5377="",F5377=""),"Không phép ",""),"")</f>
        <v/>
      </c>
      <c r="R5377" t="str">
        <f>UPPER(B5377)</f>
        <v/>
      </c>
      <c r="T5377" t="str">
        <f>IFERROR(IF(J5377&lt;&gt;"", INDEX($S$5:$S$1433, MATCH(J5377, $E$5:$E$1433, 0)),""),"")</f>
        <v/>
      </c>
      <c r="V5377" t="str">
        <f>IFERROR(IF(J5377&lt;&gt;"", INDEX($U$5:$U$1433, MATCH(J5377, $E$5:$E$1433, 0)),""),"")</f>
        <v/>
      </c>
    </row>
    <row r="5378">
      <c r="A5378" t="str">
        <f>IF(B5378&lt;&gt;"",A5377+1,"")</f>
        <v/>
      </c>
      <c r="F5378" t="str">
        <f>IFERROR(IF(VLOOKUP(E5378,J:J,1,0)=E5378,"X",""),"")</f>
        <v/>
      </c>
      <c r="G5378" t="str">
        <f>IF(J5378&lt;&gt;"", INDEX($C$5:$C$1433, MATCH(J5378, $E$5:$E$1433, 0)),"")</f>
        <v/>
      </c>
      <c r="H5378" t="str">
        <f>IF(J5378&lt;&gt;"", INDEX($D$5:$D$1433, MATCH(J5378, $E$5:$E$1433, 0)),"")</f>
        <v/>
      </c>
      <c r="I5378" t="str">
        <f>IFERROR(IF(J5378&lt;&gt;"", INDEX($B$5:$B$1433, MATCH(J5378, $E$5:$E$1433, 0)),""),"SAI")</f>
        <v/>
      </c>
      <c r="L5378" t="str">
        <f>IFERROR(IF($N$5="Sáng",IF(MID(K5378,2,7)-MID($L$2,2,7)&gt;0,"Trễ",""),IF(MID(K5378,2,7)-MID($Q$2,2,7)&gt;0,"Trễ","")),"")</f>
        <v/>
      </c>
      <c r="M5378" t="str">
        <f>IFERROR(IF($N$5="Sáng",MID(K5378,2,7)-MID($L$2,2,7),MID(K5378,2,7)-MID($Q$2,2,7)),"")</f>
        <v/>
      </c>
      <c r="Q5378" t="str">
        <f>IF(B5378&lt;&gt;"",IF(AND(P5378="",F5378=""),"Không phép ",""),"")</f>
        <v/>
      </c>
      <c r="R5378" t="str">
        <f>UPPER(B5378)</f>
        <v/>
      </c>
      <c r="T5378" t="str">
        <f>IFERROR(IF(J5378&lt;&gt;"", INDEX($S$5:$S$1433, MATCH(J5378, $E$5:$E$1433, 0)),""),"")</f>
        <v/>
      </c>
      <c r="V5378" t="str">
        <f>IFERROR(IF(J5378&lt;&gt;"", INDEX($U$5:$U$1433, MATCH(J5378, $E$5:$E$1433, 0)),""),"")</f>
        <v/>
      </c>
    </row>
    <row r="5379">
      <c r="A5379" t="str">
        <f>IF(B5379&lt;&gt;"",A5378+1,"")</f>
        <v/>
      </c>
      <c r="F5379" t="str">
        <f>IFERROR(IF(VLOOKUP(E5379,J:J,1,0)=E5379,"X",""),"")</f>
        <v/>
      </c>
      <c r="G5379" t="str">
        <f>IF(J5379&lt;&gt;"", INDEX($C$5:$C$1433, MATCH(J5379, $E$5:$E$1433, 0)),"")</f>
        <v/>
      </c>
      <c r="H5379" t="str">
        <f>IF(J5379&lt;&gt;"", INDEX($D$5:$D$1433, MATCH(J5379, $E$5:$E$1433, 0)),"")</f>
        <v/>
      </c>
      <c r="I5379" t="str">
        <f>IFERROR(IF(J5379&lt;&gt;"", INDEX($B$5:$B$1433, MATCH(J5379, $E$5:$E$1433, 0)),""),"SAI")</f>
        <v/>
      </c>
      <c r="L5379" t="str">
        <f>IFERROR(IF($N$5="Sáng",IF(MID(K5379,2,7)-MID($L$2,2,7)&gt;0,"Trễ",""),IF(MID(K5379,2,7)-MID($Q$2,2,7)&gt;0,"Trễ","")),"")</f>
        <v/>
      </c>
      <c r="M5379" t="str">
        <f>IFERROR(IF($N$5="Sáng",MID(K5379,2,7)-MID($L$2,2,7),MID(K5379,2,7)-MID($Q$2,2,7)),"")</f>
        <v/>
      </c>
      <c r="Q5379" t="str">
        <f>IF(B5379&lt;&gt;"",IF(AND(P5379="",F5379=""),"Không phép ",""),"")</f>
        <v/>
      </c>
      <c r="R5379" t="str">
        <f>UPPER(B5379)</f>
        <v/>
      </c>
      <c r="T5379" t="str">
        <f>IFERROR(IF(J5379&lt;&gt;"", INDEX($S$5:$S$1433, MATCH(J5379, $E$5:$E$1433, 0)),""),"")</f>
        <v/>
      </c>
      <c r="V5379" t="str">
        <f>IFERROR(IF(J5379&lt;&gt;"", INDEX($U$5:$U$1433, MATCH(J5379, $E$5:$E$1433, 0)),""),"")</f>
        <v/>
      </c>
    </row>
    <row r="5380">
      <c r="A5380" t="str">
        <f>IF(B5380&lt;&gt;"",A5379+1,"")</f>
        <v/>
      </c>
      <c r="F5380" t="str">
        <f>IFERROR(IF(VLOOKUP(E5380,J:J,1,0)=E5380,"X",""),"")</f>
        <v/>
      </c>
      <c r="G5380" t="str">
        <f>IF(J5380&lt;&gt;"", INDEX($C$5:$C$1433, MATCH(J5380, $E$5:$E$1433, 0)),"")</f>
        <v/>
      </c>
      <c r="H5380" t="str">
        <f>IF(J5380&lt;&gt;"", INDEX($D$5:$D$1433, MATCH(J5380, $E$5:$E$1433, 0)),"")</f>
        <v/>
      </c>
      <c r="I5380" t="str">
        <f>IFERROR(IF(J5380&lt;&gt;"", INDEX($B$5:$B$1433, MATCH(J5380, $E$5:$E$1433, 0)),""),"SAI")</f>
        <v/>
      </c>
      <c r="L5380" t="str">
        <f>IFERROR(IF($N$5="Sáng",IF(MID(K5380,2,7)-MID($L$2,2,7)&gt;0,"Trễ",""),IF(MID(K5380,2,7)-MID($Q$2,2,7)&gt;0,"Trễ","")),"")</f>
        <v/>
      </c>
      <c r="M5380" t="str">
        <f>IFERROR(IF($N$5="Sáng",MID(K5380,2,7)-MID($L$2,2,7),MID(K5380,2,7)-MID($Q$2,2,7)),"")</f>
        <v/>
      </c>
      <c r="Q5380" t="str">
        <f>IF(B5380&lt;&gt;"",IF(AND(P5380="",F5380=""),"Không phép ",""),"")</f>
        <v/>
      </c>
      <c r="R5380" t="str">
        <f>UPPER(B5380)</f>
        <v/>
      </c>
      <c r="T5380" t="str">
        <f>IFERROR(IF(J5380&lt;&gt;"", INDEX($S$5:$S$1433, MATCH(J5380, $E$5:$E$1433, 0)),""),"")</f>
        <v/>
      </c>
      <c r="V5380" t="str">
        <f>IFERROR(IF(J5380&lt;&gt;"", INDEX($U$5:$U$1433, MATCH(J5380, $E$5:$E$1433, 0)),""),"")</f>
        <v/>
      </c>
    </row>
    <row r="5381">
      <c r="A5381" t="str">
        <f>IF(B5381&lt;&gt;"",A5380+1,"")</f>
        <v/>
      </c>
      <c r="F5381" t="str">
        <f>IFERROR(IF(VLOOKUP(E5381,J:J,1,0)=E5381,"X",""),"")</f>
        <v/>
      </c>
      <c r="G5381" t="str">
        <f>IF(J5381&lt;&gt;"", INDEX($C$5:$C$1433, MATCH(J5381, $E$5:$E$1433, 0)),"")</f>
        <v/>
      </c>
      <c r="H5381" t="str">
        <f>IF(J5381&lt;&gt;"", INDEX($D$5:$D$1433, MATCH(J5381, $E$5:$E$1433, 0)),"")</f>
        <v/>
      </c>
      <c r="I5381" t="str">
        <f>IFERROR(IF(J5381&lt;&gt;"", INDEX($B$5:$B$1433, MATCH(J5381, $E$5:$E$1433, 0)),""),"SAI")</f>
        <v/>
      </c>
      <c r="L5381" t="str">
        <f>IFERROR(IF($N$5="Sáng",IF(MID(K5381,2,7)-MID($L$2,2,7)&gt;0,"Trễ",""),IF(MID(K5381,2,7)-MID($Q$2,2,7)&gt;0,"Trễ","")),"")</f>
        <v/>
      </c>
      <c r="M5381" t="str">
        <f>IFERROR(IF($N$5="Sáng",MID(K5381,2,7)-MID($L$2,2,7),MID(K5381,2,7)-MID($Q$2,2,7)),"")</f>
        <v/>
      </c>
      <c r="Q5381" t="str">
        <f>IF(B5381&lt;&gt;"",IF(AND(P5381="",F5381=""),"Không phép ",""),"")</f>
        <v/>
      </c>
      <c r="R5381" t="str">
        <f>UPPER(B5381)</f>
        <v/>
      </c>
      <c r="T5381" t="str">
        <f>IFERROR(IF(J5381&lt;&gt;"", INDEX($S$5:$S$1433, MATCH(J5381, $E$5:$E$1433, 0)),""),"")</f>
        <v/>
      </c>
      <c r="V5381" t="str">
        <f>IFERROR(IF(J5381&lt;&gt;"", INDEX($U$5:$U$1433, MATCH(J5381, $E$5:$E$1433, 0)),""),"")</f>
        <v/>
      </c>
    </row>
    <row r="5382">
      <c r="A5382" t="str">
        <f>IF(B5382&lt;&gt;"",A5381+1,"")</f>
        <v/>
      </c>
      <c r="F5382" t="str">
        <f>IFERROR(IF(VLOOKUP(E5382,J:J,1,0)=E5382,"X",""),"")</f>
        <v/>
      </c>
      <c r="G5382" t="str">
        <f>IF(J5382&lt;&gt;"", INDEX($C$5:$C$1433, MATCH(J5382, $E$5:$E$1433, 0)),"")</f>
        <v/>
      </c>
      <c r="H5382" t="str">
        <f>IF(J5382&lt;&gt;"", INDEX($D$5:$D$1433, MATCH(J5382, $E$5:$E$1433, 0)),"")</f>
        <v/>
      </c>
      <c r="I5382" t="str">
        <f>IFERROR(IF(J5382&lt;&gt;"", INDEX($B$5:$B$1433, MATCH(J5382, $E$5:$E$1433, 0)),""),"SAI")</f>
        <v/>
      </c>
      <c r="L5382" t="str">
        <f>IFERROR(IF($N$5="Sáng",IF(MID(K5382,2,7)-MID($L$2,2,7)&gt;0,"Trễ",""),IF(MID(K5382,2,7)-MID($Q$2,2,7)&gt;0,"Trễ","")),"")</f>
        <v/>
      </c>
      <c r="M5382" t="str">
        <f>IFERROR(IF($N$5="Sáng",MID(K5382,2,7)-MID($L$2,2,7),MID(K5382,2,7)-MID($Q$2,2,7)),"")</f>
        <v/>
      </c>
      <c r="Q5382" t="str">
        <f>IF(B5382&lt;&gt;"",IF(AND(P5382="",F5382=""),"Không phép ",""),"")</f>
        <v/>
      </c>
      <c r="R5382" t="str">
        <f>UPPER(B5382)</f>
        <v/>
      </c>
      <c r="T5382" t="str">
        <f>IFERROR(IF(J5382&lt;&gt;"", INDEX($S$5:$S$1433, MATCH(J5382, $E$5:$E$1433, 0)),""),"")</f>
        <v/>
      </c>
      <c r="V5382" t="str">
        <f>IFERROR(IF(J5382&lt;&gt;"", INDEX($U$5:$U$1433, MATCH(J5382, $E$5:$E$1433, 0)),""),"")</f>
        <v/>
      </c>
    </row>
    <row r="5383">
      <c r="A5383" t="str">
        <f>IF(B5383&lt;&gt;"",A5382+1,"")</f>
        <v/>
      </c>
      <c r="F5383" t="str">
        <f>IFERROR(IF(VLOOKUP(E5383,J:J,1,0)=E5383,"X",""),"")</f>
        <v/>
      </c>
      <c r="G5383" t="str">
        <f>IF(J5383&lt;&gt;"", INDEX($C$5:$C$1433, MATCH(J5383, $E$5:$E$1433, 0)),"")</f>
        <v/>
      </c>
      <c r="H5383" t="str">
        <f>IF(J5383&lt;&gt;"", INDEX($D$5:$D$1433, MATCH(J5383, $E$5:$E$1433, 0)),"")</f>
        <v/>
      </c>
      <c r="I5383" t="str">
        <f>IFERROR(IF(J5383&lt;&gt;"", INDEX($B$5:$B$1433, MATCH(J5383, $E$5:$E$1433, 0)),""),"SAI")</f>
        <v/>
      </c>
      <c r="L5383" t="str">
        <f>IFERROR(IF($N$5="Sáng",IF(MID(K5383,2,7)-MID($L$2,2,7)&gt;0,"Trễ",""),IF(MID(K5383,2,7)-MID($Q$2,2,7)&gt;0,"Trễ","")),"")</f>
        <v/>
      </c>
      <c r="M5383" t="str">
        <f>IFERROR(IF($N$5="Sáng",MID(K5383,2,7)-MID($L$2,2,7),MID(K5383,2,7)-MID($Q$2,2,7)),"")</f>
        <v/>
      </c>
      <c r="Q5383" t="str">
        <f>IF(B5383&lt;&gt;"",IF(AND(P5383="",F5383=""),"Không phép ",""),"")</f>
        <v/>
      </c>
      <c r="R5383" t="str">
        <f>UPPER(B5383)</f>
        <v/>
      </c>
      <c r="T5383" t="str">
        <f>IFERROR(IF(J5383&lt;&gt;"", INDEX($S$5:$S$1433, MATCH(J5383, $E$5:$E$1433, 0)),""),"")</f>
        <v/>
      </c>
      <c r="V5383" t="str">
        <f>IFERROR(IF(J5383&lt;&gt;"", INDEX($U$5:$U$1433, MATCH(J5383, $E$5:$E$1433, 0)),""),"")</f>
        <v/>
      </c>
    </row>
    <row r="5384">
      <c r="A5384" t="str">
        <f>IF(B5384&lt;&gt;"",A5383+1,"")</f>
        <v/>
      </c>
      <c r="F5384" t="str">
        <f>IFERROR(IF(VLOOKUP(E5384,J:J,1,0)=E5384,"X",""),"")</f>
        <v/>
      </c>
      <c r="G5384" t="str">
        <f>IF(J5384&lt;&gt;"", INDEX($C$5:$C$1433, MATCH(J5384, $E$5:$E$1433, 0)),"")</f>
        <v/>
      </c>
      <c r="H5384" t="str">
        <f>IF(J5384&lt;&gt;"", INDEX($D$5:$D$1433, MATCH(J5384, $E$5:$E$1433, 0)),"")</f>
        <v/>
      </c>
      <c r="I5384" t="str">
        <f>IFERROR(IF(J5384&lt;&gt;"", INDEX($B$5:$B$1433, MATCH(J5384, $E$5:$E$1433, 0)),""),"SAI")</f>
        <v/>
      </c>
      <c r="L5384" t="str">
        <f>IFERROR(IF($N$5="Sáng",IF(MID(K5384,2,7)-MID($L$2,2,7)&gt;0,"Trễ",""),IF(MID(K5384,2,7)-MID($Q$2,2,7)&gt;0,"Trễ","")),"")</f>
        <v/>
      </c>
      <c r="M5384" t="str">
        <f>IFERROR(IF($N$5="Sáng",MID(K5384,2,7)-MID($L$2,2,7),MID(K5384,2,7)-MID($Q$2,2,7)),"")</f>
        <v/>
      </c>
      <c r="Q5384" t="str">
        <f>IF(B5384&lt;&gt;"",IF(AND(P5384="",F5384=""),"Không phép ",""),"")</f>
        <v/>
      </c>
      <c r="R5384" t="str">
        <f>UPPER(B5384)</f>
        <v/>
      </c>
      <c r="T5384" t="str">
        <f>IFERROR(IF(J5384&lt;&gt;"", INDEX($S$5:$S$1433, MATCH(J5384, $E$5:$E$1433, 0)),""),"")</f>
        <v/>
      </c>
      <c r="V5384" t="str">
        <f>IFERROR(IF(J5384&lt;&gt;"", INDEX($U$5:$U$1433, MATCH(J5384, $E$5:$E$1433, 0)),""),"")</f>
        <v/>
      </c>
    </row>
    <row r="5385">
      <c r="A5385" t="str">
        <f>IF(B5385&lt;&gt;"",A5384+1,"")</f>
        <v/>
      </c>
      <c r="F5385" t="str">
        <f>IFERROR(IF(VLOOKUP(E5385,J:J,1,0)=E5385,"X",""),"")</f>
        <v/>
      </c>
      <c r="G5385" t="str">
        <f>IF(J5385&lt;&gt;"", INDEX($C$5:$C$1433, MATCH(J5385, $E$5:$E$1433, 0)),"")</f>
        <v/>
      </c>
      <c r="H5385" t="str">
        <f>IF(J5385&lt;&gt;"", INDEX($D$5:$D$1433, MATCH(J5385, $E$5:$E$1433, 0)),"")</f>
        <v/>
      </c>
      <c r="I5385" t="str">
        <f>IFERROR(IF(J5385&lt;&gt;"", INDEX($B$5:$B$1433, MATCH(J5385, $E$5:$E$1433, 0)),""),"SAI")</f>
        <v/>
      </c>
      <c r="L5385" t="str">
        <f>IFERROR(IF($N$5="Sáng",IF(MID(K5385,2,7)-MID($L$2,2,7)&gt;0,"Trễ",""),IF(MID(K5385,2,7)-MID($Q$2,2,7)&gt;0,"Trễ","")),"")</f>
        <v/>
      </c>
      <c r="M5385" t="str">
        <f>IFERROR(IF($N$5="Sáng",MID(K5385,2,7)-MID($L$2,2,7),MID(K5385,2,7)-MID($Q$2,2,7)),"")</f>
        <v/>
      </c>
      <c r="Q5385" t="str">
        <f>IF(B5385&lt;&gt;"",IF(AND(P5385="",F5385=""),"Không phép ",""),"")</f>
        <v/>
      </c>
      <c r="R5385" t="str">
        <f>UPPER(B5385)</f>
        <v/>
      </c>
      <c r="T5385" t="str">
        <f>IFERROR(IF(J5385&lt;&gt;"", INDEX($S$5:$S$1433, MATCH(J5385, $E$5:$E$1433, 0)),""),"")</f>
        <v/>
      </c>
      <c r="V5385" t="str">
        <f>IFERROR(IF(J5385&lt;&gt;"", INDEX($U$5:$U$1433, MATCH(J5385, $E$5:$E$1433, 0)),""),"")</f>
        <v/>
      </c>
    </row>
    <row r="5386">
      <c r="A5386" t="str">
        <f>IF(B5386&lt;&gt;"",A5385+1,"")</f>
        <v/>
      </c>
      <c r="F5386" t="str">
        <f>IFERROR(IF(VLOOKUP(E5386,J:J,1,0)=E5386,"X",""),"")</f>
        <v/>
      </c>
      <c r="G5386" t="str">
        <f>IF(J5386&lt;&gt;"", INDEX($C$5:$C$1433, MATCH(J5386, $E$5:$E$1433, 0)),"")</f>
        <v/>
      </c>
      <c r="H5386" t="str">
        <f>IF(J5386&lt;&gt;"", INDEX($D$5:$D$1433, MATCH(J5386, $E$5:$E$1433, 0)),"")</f>
        <v/>
      </c>
      <c r="I5386" t="str">
        <f>IFERROR(IF(J5386&lt;&gt;"", INDEX($B$5:$B$1433, MATCH(J5386, $E$5:$E$1433, 0)),""),"SAI")</f>
        <v/>
      </c>
      <c r="L5386" t="str">
        <f>IFERROR(IF($N$5="Sáng",IF(MID(K5386,2,7)-MID($L$2,2,7)&gt;0,"Trễ",""),IF(MID(K5386,2,7)-MID($Q$2,2,7)&gt;0,"Trễ","")),"")</f>
        <v/>
      </c>
      <c r="M5386" t="str">
        <f>IFERROR(IF($N$5="Sáng",MID(K5386,2,7)-MID($L$2,2,7),MID(K5386,2,7)-MID($Q$2,2,7)),"")</f>
        <v/>
      </c>
      <c r="Q5386" t="str">
        <f>IF(B5386&lt;&gt;"",IF(AND(P5386="",F5386=""),"Không phép ",""),"")</f>
        <v/>
      </c>
      <c r="R5386" t="str">
        <f>UPPER(B5386)</f>
        <v/>
      </c>
      <c r="T5386" t="str">
        <f>IFERROR(IF(J5386&lt;&gt;"", INDEX($S$5:$S$1433, MATCH(J5386, $E$5:$E$1433, 0)),""),"")</f>
        <v/>
      </c>
      <c r="V5386" t="str">
        <f>IFERROR(IF(J5386&lt;&gt;"", INDEX($U$5:$U$1433, MATCH(J5386, $E$5:$E$1433, 0)),""),"")</f>
        <v/>
      </c>
    </row>
    <row r="5387">
      <c r="A5387" t="str">
        <f>IF(B5387&lt;&gt;"",A5386+1,"")</f>
        <v/>
      </c>
      <c r="F5387" t="str">
        <f>IFERROR(IF(VLOOKUP(E5387,J:J,1,0)=E5387,"X",""),"")</f>
        <v/>
      </c>
      <c r="G5387" t="str">
        <f>IF(J5387&lt;&gt;"", INDEX($C$5:$C$1433, MATCH(J5387, $E$5:$E$1433, 0)),"")</f>
        <v/>
      </c>
      <c r="H5387" t="str">
        <f>IF(J5387&lt;&gt;"", INDEX($D$5:$D$1433, MATCH(J5387, $E$5:$E$1433, 0)),"")</f>
        <v/>
      </c>
      <c r="I5387" t="str">
        <f>IFERROR(IF(J5387&lt;&gt;"", INDEX($B$5:$B$1433, MATCH(J5387, $E$5:$E$1433, 0)),""),"SAI")</f>
        <v/>
      </c>
      <c r="L5387" t="str">
        <f>IFERROR(IF($N$5="Sáng",IF(MID(K5387,2,7)-MID($L$2,2,7)&gt;0,"Trễ",""),IF(MID(K5387,2,7)-MID($Q$2,2,7)&gt;0,"Trễ","")),"")</f>
        <v/>
      </c>
      <c r="M5387" t="str">
        <f>IFERROR(IF($N$5="Sáng",MID(K5387,2,7)-MID($L$2,2,7),MID(K5387,2,7)-MID($Q$2,2,7)),"")</f>
        <v/>
      </c>
      <c r="Q5387" t="str">
        <f>IF(B5387&lt;&gt;"",IF(AND(P5387="",F5387=""),"Không phép ",""),"")</f>
        <v/>
      </c>
      <c r="R5387" t="str">
        <f>UPPER(B5387)</f>
        <v/>
      </c>
      <c r="T5387" t="str">
        <f>IFERROR(IF(J5387&lt;&gt;"", INDEX($S$5:$S$1433, MATCH(J5387, $E$5:$E$1433, 0)),""),"")</f>
        <v/>
      </c>
      <c r="V5387" t="str">
        <f>IFERROR(IF(J5387&lt;&gt;"", INDEX($U$5:$U$1433, MATCH(J5387, $E$5:$E$1433, 0)),""),"")</f>
        <v/>
      </c>
    </row>
    <row r="5388">
      <c r="A5388" t="str">
        <f>IF(B5388&lt;&gt;"",A5387+1,"")</f>
        <v/>
      </c>
      <c r="F5388" t="str">
        <f>IFERROR(IF(VLOOKUP(E5388,J:J,1,0)=E5388,"X",""),"")</f>
        <v/>
      </c>
      <c r="G5388" t="str">
        <f>IF(J5388&lt;&gt;"", INDEX($C$5:$C$1433, MATCH(J5388, $E$5:$E$1433, 0)),"")</f>
        <v/>
      </c>
      <c r="H5388" t="str">
        <f>IF(J5388&lt;&gt;"", INDEX($D$5:$D$1433, MATCH(J5388, $E$5:$E$1433, 0)),"")</f>
        <v/>
      </c>
      <c r="I5388" t="str">
        <f>IFERROR(IF(J5388&lt;&gt;"", INDEX($B$5:$B$1433, MATCH(J5388, $E$5:$E$1433, 0)),""),"SAI")</f>
        <v/>
      </c>
      <c r="L5388" t="str">
        <f>IFERROR(IF($N$5="Sáng",IF(MID(K5388,2,7)-MID($L$2,2,7)&gt;0,"Trễ",""),IF(MID(K5388,2,7)-MID($Q$2,2,7)&gt;0,"Trễ","")),"")</f>
        <v/>
      </c>
      <c r="M5388" t="str">
        <f>IFERROR(IF($N$5="Sáng",MID(K5388,2,7)-MID($L$2,2,7),MID(K5388,2,7)-MID($Q$2,2,7)),"")</f>
        <v/>
      </c>
      <c r="Q5388" t="str">
        <f>IF(B5388&lt;&gt;"",IF(AND(P5388="",F5388=""),"Không phép ",""),"")</f>
        <v/>
      </c>
      <c r="R5388" t="str">
        <f>UPPER(B5388)</f>
        <v/>
      </c>
      <c r="T5388" t="str">
        <f>IFERROR(IF(J5388&lt;&gt;"", INDEX($S$5:$S$1433, MATCH(J5388, $E$5:$E$1433, 0)),""),"")</f>
        <v/>
      </c>
      <c r="V5388" t="str">
        <f>IFERROR(IF(J5388&lt;&gt;"", INDEX($U$5:$U$1433, MATCH(J5388, $E$5:$E$1433, 0)),""),"")</f>
        <v/>
      </c>
    </row>
    <row r="5389">
      <c r="A5389" t="str">
        <f>IF(B5389&lt;&gt;"",A5388+1,"")</f>
        <v/>
      </c>
      <c r="F5389" t="str">
        <f>IFERROR(IF(VLOOKUP(E5389,J:J,1,0)=E5389,"X",""),"")</f>
        <v/>
      </c>
      <c r="G5389" t="str">
        <f>IF(J5389&lt;&gt;"", INDEX($C$5:$C$1433, MATCH(J5389, $E$5:$E$1433, 0)),"")</f>
        <v/>
      </c>
      <c r="H5389" t="str">
        <f>IF(J5389&lt;&gt;"", INDEX($D$5:$D$1433, MATCH(J5389, $E$5:$E$1433, 0)),"")</f>
        <v/>
      </c>
      <c r="I5389" t="str">
        <f>IFERROR(IF(J5389&lt;&gt;"", INDEX($B$5:$B$1433, MATCH(J5389, $E$5:$E$1433, 0)),""),"SAI")</f>
        <v/>
      </c>
      <c r="L5389" t="str">
        <f>IFERROR(IF($N$5="Sáng",IF(MID(K5389,2,7)-MID($L$2,2,7)&gt;0,"Trễ",""),IF(MID(K5389,2,7)-MID($Q$2,2,7)&gt;0,"Trễ","")),"")</f>
        <v/>
      </c>
      <c r="M5389" t="str">
        <f>IFERROR(IF($N$5="Sáng",MID(K5389,2,7)-MID($L$2,2,7),MID(K5389,2,7)-MID($Q$2,2,7)),"")</f>
        <v/>
      </c>
      <c r="Q5389" t="str">
        <f>IF(B5389&lt;&gt;"",IF(AND(P5389="",F5389=""),"Không phép ",""),"")</f>
        <v/>
      </c>
      <c r="R5389" t="str">
        <f>UPPER(B5389)</f>
        <v/>
      </c>
      <c r="T5389" t="str">
        <f>IFERROR(IF(J5389&lt;&gt;"", INDEX($S$5:$S$1433, MATCH(J5389, $E$5:$E$1433, 0)),""),"")</f>
        <v/>
      </c>
      <c r="V5389" t="str">
        <f>IFERROR(IF(J5389&lt;&gt;"", INDEX($U$5:$U$1433, MATCH(J5389, $E$5:$E$1433, 0)),""),"")</f>
        <v/>
      </c>
    </row>
    <row r="5390">
      <c r="A5390" t="str">
        <f>IF(B5390&lt;&gt;"",A5389+1,"")</f>
        <v/>
      </c>
      <c r="F5390" t="str">
        <f>IFERROR(IF(VLOOKUP(E5390,J:J,1,0)=E5390,"X",""),"")</f>
        <v/>
      </c>
      <c r="G5390" t="str">
        <f>IF(J5390&lt;&gt;"", INDEX($C$5:$C$1433, MATCH(J5390, $E$5:$E$1433, 0)),"")</f>
        <v/>
      </c>
      <c r="H5390" t="str">
        <f>IF(J5390&lt;&gt;"", INDEX($D$5:$D$1433, MATCH(J5390, $E$5:$E$1433, 0)),"")</f>
        <v/>
      </c>
      <c r="I5390" t="str">
        <f>IFERROR(IF(J5390&lt;&gt;"", INDEX($B$5:$B$1433, MATCH(J5390, $E$5:$E$1433, 0)),""),"SAI")</f>
        <v/>
      </c>
      <c r="L5390" t="str">
        <f>IFERROR(IF($N$5="Sáng",IF(MID(K5390,2,7)-MID($L$2,2,7)&gt;0,"Trễ",""),IF(MID(K5390,2,7)-MID($Q$2,2,7)&gt;0,"Trễ","")),"")</f>
        <v/>
      </c>
      <c r="M5390" t="str">
        <f>IFERROR(IF($N$5="Sáng",MID(K5390,2,7)-MID($L$2,2,7),MID(K5390,2,7)-MID($Q$2,2,7)),"")</f>
        <v/>
      </c>
      <c r="Q5390" t="str">
        <f>IF(B5390&lt;&gt;"",IF(AND(P5390="",F5390=""),"Không phép ",""),"")</f>
        <v/>
      </c>
      <c r="R5390" t="str">
        <f>UPPER(B5390)</f>
        <v/>
      </c>
      <c r="T5390" t="str">
        <f>IFERROR(IF(J5390&lt;&gt;"", INDEX($S$5:$S$1433, MATCH(J5390, $E$5:$E$1433, 0)),""),"")</f>
        <v/>
      </c>
      <c r="V5390" t="str">
        <f>IFERROR(IF(J5390&lt;&gt;"", INDEX($U$5:$U$1433, MATCH(J5390, $E$5:$E$1433, 0)),""),"")</f>
        <v/>
      </c>
    </row>
    <row r="5391">
      <c r="A5391" t="str">
        <f>IF(B5391&lt;&gt;"",A5390+1,"")</f>
        <v/>
      </c>
      <c r="F5391" t="str">
        <f>IFERROR(IF(VLOOKUP(E5391,J:J,1,0)=E5391,"X",""),"")</f>
        <v/>
      </c>
      <c r="G5391" t="str">
        <f>IF(J5391&lt;&gt;"", INDEX($C$5:$C$1433, MATCH(J5391, $E$5:$E$1433, 0)),"")</f>
        <v/>
      </c>
      <c r="H5391" t="str">
        <f>IF(J5391&lt;&gt;"", INDEX($D$5:$D$1433, MATCH(J5391, $E$5:$E$1433, 0)),"")</f>
        <v/>
      </c>
      <c r="I5391" t="str">
        <f>IFERROR(IF(J5391&lt;&gt;"", INDEX($B$5:$B$1433, MATCH(J5391, $E$5:$E$1433, 0)),""),"SAI")</f>
        <v/>
      </c>
      <c r="L5391" t="str">
        <f>IFERROR(IF($N$5="Sáng",IF(MID(K5391,2,7)-MID($L$2,2,7)&gt;0,"Trễ",""),IF(MID(K5391,2,7)-MID($Q$2,2,7)&gt;0,"Trễ","")),"")</f>
        <v/>
      </c>
      <c r="M5391" t="str">
        <f>IFERROR(IF($N$5="Sáng",MID(K5391,2,7)-MID($L$2,2,7),MID(K5391,2,7)-MID($Q$2,2,7)),"")</f>
        <v/>
      </c>
      <c r="Q5391" t="str">
        <f>IF(B5391&lt;&gt;"",IF(AND(P5391="",F5391=""),"Không phép ",""),"")</f>
        <v/>
      </c>
      <c r="R5391" t="str">
        <f>UPPER(B5391)</f>
        <v/>
      </c>
      <c r="T5391" t="str">
        <f>IFERROR(IF(J5391&lt;&gt;"", INDEX($S$5:$S$1433, MATCH(J5391, $E$5:$E$1433, 0)),""),"")</f>
        <v/>
      </c>
      <c r="V5391" t="str">
        <f>IFERROR(IF(J5391&lt;&gt;"", INDEX($U$5:$U$1433, MATCH(J5391, $E$5:$E$1433, 0)),""),"")</f>
        <v/>
      </c>
    </row>
    <row r="5392">
      <c r="A5392" t="str">
        <f>IF(B5392&lt;&gt;"",A5391+1,"")</f>
        <v/>
      </c>
      <c r="F5392" t="str">
        <f>IFERROR(IF(VLOOKUP(E5392,J:J,1,0)=E5392,"X",""),"")</f>
        <v/>
      </c>
      <c r="G5392" t="str">
        <f>IF(J5392&lt;&gt;"", INDEX($C$5:$C$1433, MATCH(J5392, $E$5:$E$1433, 0)),"")</f>
        <v/>
      </c>
      <c r="H5392" t="str">
        <f>IF(J5392&lt;&gt;"", INDEX($D$5:$D$1433, MATCH(J5392, $E$5:$E$1433, 0)),"")</f>
        <v/>
      </c>
      <c r="I5392" t="str">
        <f>IFERROR(IF(J5392&lt;&gt;"", INDEX($B$5:$B$1433, MATCH(J5392, $E$5:$E$1433, 0)),""),"SAI")</f>
        <v/>
      </c>
      <c r="L5392" t="str">
        <f>IFERROR(IF($N$5="Sáng",IF(MID(K5392,2,7)-MID($L$2,2,7)&gt;0,"Trễ",""),IF(MID(K5392,2,7)-MID($Q$2,2,7)&gt;0,"Trễ","")),"")</f>
        <v/>
      </c>
      <c r="M5392" t="str">
        <f>IFERROR(IF($N$5="Sáng",MID(K5392,2,7)-MID($L$2,2,7),MID(K5392,2,7)-MID($Q$2,2,7)),"")</f>
        <v/>
      </c>
      <c r="Q5392" t="str">
        <f>IF(B5392&lt;&gt;"",IF(AND(P5392="",F5392=""),"Không phép ",""),"")</f>
        <v/>
      </c>
      <c r="R5392" t="str">
        <f>UPPER(B5392)</f>
        <v/>
      </c>
      <c r="T5392" t="str">
        <f>IFERROR(IF(J5392&lt;&gt;"", INDEX($S$5:$S$1433, MATCH(J5392, $E$5:$E$1433, 0)),""),"")</f>
        <v/>
      </c>
      <c r="V5392" t="str">
        <f>IFERROR(IF(J5392&lt;&gt;"", INDEX($U$5:$U$1433, MATCH(J5392, $E$5:$E$1433, 0)),""),"")</f>
        <v/>
      </c>
    </row>
    <row r="5393">
      <c r="A5393" t="str">
        <f>IF(B5393&lt;&gt;"",A5392+1,"")</f>
        <v/>
      </c>
      <c r="F5393" t="str">
        <f>IFERROR(IF(VLOOKUP(E5393,J:J,1,0)=E5393,"X",""),"")</f>
        <v/>
      </c>
      <c r="G5393" t="str">
        <f>IF(J5393&lt;&gt;"", INDEX($C$5:$C$1433, MATCH(J5393, $E$5:$E$1433, 0)),"")</f>
        <v/>
      </c>
      <c r="H5393" t="str">
        <f>IF(J5393&lt;&gt;"", INDEX($D$5:$D$1433, MATCH(J5393, $E$5:$E$1433, 0)),"")</f>
        <v/>
      </c>
      <c r="I5393" t="str">
        <f>IFERROR(IF(J5393&lt;&gt;"", INDEX($B$5:$B$1433, MATCH(J5393, $E$5:$E$1433, 0)),""),"SAI")</f>
        <v/>
      </c>
      <c r="L5393" t="str">
        <f>IFERROR(IF($N$5="Sáng",IF(MID(K5393,2,7)-MID($L$2,2,7)&gt;0,"Trễ",""),IF(MID(K5393,2,7)-MID($Q$2,2,7)&gt;0,"Trễ","")),"")</f>
        <v/>
      </c>
      <c r="M5393" t="str">
        <f>IFERROR(IF($N$5="Sáng",MID(K5393,2,7)-MID($L$2,2,7),MID(K5393,2,7)-MID($Q$2,2,7)),"")</f>
        <v/>
      </c>
      <c r="Q5393" t="str">
        <f>IF(B5393&lt;&gt;"",IF(AND(P5393="",F5393=""),"Không phép ",""),"")</f>
        <v/>
      </c>
      <c r="R5393" t="str">
        <f>UPPER(B5393)</f>
        <v/>
      </c>
      <c r="T5393" t="str">
        <f>IFERROR(IF(J5393&lt;&gt;"", INDEX($S$5:$S$1433, MATCH(J5393, $E$5:$E$1433, 0)),""),"")</f>
        <v/>
      </c>
      <c r="V5393" t="str">
        <f>IFERROR(IF(J5393&lt;&gt;"", INDEX($U$5:$U$1433, MATCH(J5393, $E$5:$E$1433, 0)),""),"")</f>
        <v/>
      </c>
    </row>
    <row r="5394">
      <c r="A5394" t="str">
        <f>IF(B5394&lt;&gt;"",A5393+1,"")</f>
        <v/>
      </c>
      <c r="F5394" t="str">
        <f>IFERROR(IF(VLOOKUP(E5394,J:J,1,0)=E5394,"X",""),"")</f>
        <v/>
      </c>
      <c r="G5394" t="str">
        <f>IF(J5394&lt;&gt;"", INDEX($C$5:$C$1433, MATCH(J5394, $E$5:$E$1433, 0)),"")</f>
        <v/>
      </c>
      <c r="H5394" t="str">
        <f>IF(J5394&lt;&gt;"", INDEX($D$5:$D$1433, MATCH(J5394, $E$5:$E$1433, 0)),"")</f>
        <v/>
      </c>
      <c r="I5394" t="str">
        <f>IFERROR(IF(J5394&lt;&gt;"", INDEX($B$5:$B$1433, MATCH(J5394, $E$5:$E$1433, 0)),""),"SAI")</f>
        <v/>
      </c>
      <c r="L5394" t="str">
        <f>IFERROR(IF($N$5="Sáng",IF(MID(K5394,2,7)-MID($L$2,2,7)&gt;0,"Trễ",""),IF(MID(K5394,2,7)-MID($Q$2,2,7)&gt;0,"Trễ","")),"")</f>
        <v/>
      </c>
      <c r="M5394" t="str">
        <f>IFERROR(IF($N$5="Sáng",MID(K5394,2,7)-MID($L$2,2,7),MID(K5394,2,7)-MID($Q$2,2,7)),"")</f>
        <v/>
      </c>
      <c r="Q5394" t="str">
        <f>IF(B5394&lt;&gt;"",IF(AND(P5394="",F5394=""),"Không phép ",""),"")</f>
        <v/>
      </c>
      <c r="R5394" t="str">
        <f>UPPER(B5394)</f>
        <v/>
      </c>
      <c r="T5394" t="str">
        <f>IFERROR(IF(J5394&lt;&gt;"", INDEX($S$5:$S$1433, MATCH(J5394, $E$5:$E$1433, 0)),""),"")</f>
        <v/>
      </c>
      <c r="V5394" t="str">
        <f>IFERROR(IF(J5394&lt;&gt;"", INDEX($U$5:$U$1433, MATCH(J5394, $E$5:$E$1433, 0)),""),"")</f>
        <v/>
      </c>
    </row>
    <row r="5395">
      <c r="A5395" t="str">
        <f>IF(B5395&lt;&gt;"",A5394+1,"")</f>
        <v/>
      </c>
      <c r="F5395" t="str">
        <f>IFERROR(IF(VLOOKUP(E5395,J:J,1,0)=E5395,"X",""),"")</f>
        <v/>
      </c>
      <c r="G5395" t="str">
        <f>IF(J5395&lt;&gt;"", INDEX($C$5:$C$1433, MATCH(J5395, $E$5:$E$1433, 0)),"")</f>
        <v/>
      </c>
      <c r="H5395" t="str">
        <f>IF(J5395&lt;&gt;"", INDEX($D$5:$D$1433, MATCH(J5395, $E$5:$E$1433, 0)),"")</f>
        <v/>
      </c>
      <c r="I5395" t="str">
        <f>IFERROR(IF(J5395&lt;&gt;"", INDEX($B$5:$B$1433, MATCH(J5395, $E$5:$E$1433, 0)),""),"SAI")</f>
        <v/>
      </c>
      <c r="L5395" t="str">
        <f>IFERROR(IF($N$5="Sáng",IF(MID(K5395,2,7)-MID($L$2,2,7)&gt;0,"Trễ",""),IF(MID(K5395,2,7)-MID($Q$2,2,7)&gt;0,"Trễ","")),"")</f>
        <v/>
      </c>
      <c r="M5395" t="str">
        <f>IFERROR(IF($N$5="Sáng",MID(K5395,2,7)-MID($L$2,2,7),MID(K5395,2,7)-MID($Q$2,2,7)),"")</f>
        <v/>
      </c>
      <c r="Q5395" t="str">
        <f>IF(B5395&lt;&gt;"",IF(AND(P5395="",F5395=""),"Không phép ",""),"")</f>
        <v/>
      </c>
      <c r="R5395" t="str">
        <f>UPPER(B5395)</f>
        <v/>
      </c>
      <c r="T5395" t="str">
        <f>IFERROR(IF(J5395&lt;&gt;"", INDEX($S$5:$S$1433, MATCH(J5395, $E$5:$E$1433, 0)),""),"")</f>
        <v/>
      </c>
      <c r="V5395" t="str">
        <f>IFERROR(IF(J5395&lt;&gt;"", INDEX($U$5:$U$1433, MATCH(J5395, $E$5:$E$1433, 0)),""),"")</f>
        <v/>
      </c>
    </row>
    <row r="5396">
      <c r="A5396" t="str">
        <f>IF(B5396&lt;&gt;"",A5395+1,"")</f>
        <v/>
      </c>
      <c r="F5396" t="str">
        <f>IFERROR(IF(VLOOKUP(E5396,J:J,1,0)=E5396,"X",""),"")</f>
        <v/>
      </c>
      <c r="G5396" t="str">
        <f>IF(J5396&lt;&gt;"", INDEX($C$5:$C$1433, MATCH(J5396, $E$5:$E$1433, 0)),"")</f>
        <v/>
      </c>
      <c r="H5396" t="str">
        <f>IF(J5396&lt;&gt;"", INDEX($D$5:$D$1433, MATCH(J5396, $E$5:$E$1433, 0)),"")</f>
        <v/>
      </c>
      <c r="I5396" t="str">
        <f>IFERROR(IF(J5396&lt;&gt;"", INDEX($B$5:$B$1433, MATCH(J5396, $E$5:$E$1433, 0)),""),"SAI")</f>
        <v/>
      </c>
      <c r="L5396" t="str">
        <f>IFERROR(IF($N$5="Sáng",IF(MID(K5396,2,7)-MID($L$2,2,7)&gt;0,"Trễ",""),IF(MID(K5396,2,7)-MID($Q$2,2,7)&gt;0,"Trễ","")),"")</f>
        <v/>
      </c>
      <c r="M5396" t="str">
        <f>IFERROR(IF($N$5="Sáng",MID(K5396,2,7)-MID($L$2,2,7),MID(K5396,2,7)-MID($Q$2,2,7)),"")</f>
        <v/>
      </c>
      <c r="Q5396" t="str">
        <f>IF(B5396&lt;&gt;"",IF(AND(P5396="",F5396=""),"Không phép ",""),"")</f>
        <v/>
      </c>
      <c r="R5396" t="str">
        <f>UPPER(B5396)</f>
        <v/>
      </c>
      <c r="T5396" t="str">
        <f>IFERROR(IF(J5396&lt;&gt;"", INDEX($S$5:$S$1433, MATCH(J5396, $E$5:$E$1433, 0)),""),"")</f>
        <v/>
      </c>
      <c r="V5396" t="str">
        <f>IFERROR(IF(J5396&lt;&gt;"", INDEX($U$5:$U$1433, MATCH(J5396, $E$5:$E$1433, 0)),""),"")</f>
        <v/>
      </c>
    </row>
    <row r="5397">
      <c r="A5397" t="str">
        <f>IF(B5397&lt;&gt;"",A5396+1,"")</f>
        <v/>
      </c>
      <c r="F5397" t="str">
        <f>IFERROR(IF(VLOOKUP(E5397,J:J,1,0)=E5397,"X",""),"")</f>
        <v/>
      </c>
      <c r="G5397" t="str">
        <f>IF(J5397&lt;&gt;"", INDEX($C$5:$C$1433, MATCH(J5397, $E$5:$E$1433, 0)),"")</f>
        <v/>
      </c>
      <c r="H5397" t="str">
        <f>IF(J5397&lt;&gt;"", INDEX($D$5:$D$1433, MATCH(J5397, $E$5:$E$1433, 0)),"")</f>
        <v/>
      </c>
      <c r="I5397" t="str">
        <f>IFERROR(IF(J5397&lt;&gt;"", INDEX($B$5:$B$1433, MATCH(J5397, $E$5:$E$1433, 0)),""),"SAI")</f>
        <v/>
      </c>
      <c r="L5397" t="str">
        <f>IFERROR(IF($N$5="Sáng",IF(MID(K5397,2,7)-MID($L$2,2,7)&gt;0,"Trễ",""),IF(MID(K5397,2,7)-MID($Q$2,2,7)&gt;0,"Trễ","")),"")</f>
        <v/>
      </c>
      <c r="M5397" t="str">
        <f>IFERROR(IF($N$5="Sáng",MID(K5397,2,7)-MID($L$2,2,7),MID(K5397,2,7)-MID($Q$2,2,7)),"")</f>
        <v/>
      </c>
      <c r="Q5397" t="str">
        <f>IF(B5397&lt;&gt;"",IF(AND(P5397="",F5397=""),"Không phép ",""),"")</f>
        <v/>
      </c>
      <c r="R5397" t="str">
        <f>UPPER(B5397)</f>
        <v/>
      </c>
      <c r="T5397" t="str">
        <f>IFERROR(IF(J5397&lt;&gt;"", INDEX($S$5:$S$1433, MATCH(J5397, $E$5:$E$1433, 0)),""),"")</f>
        <v/>
      </c>
      <c r="V5397" t="str">
        <f>IFERROR(IF(J5397&lt;&gt;"", INDEX($U$5:$U$1433, MATCH(J5397, $E$5:$E$1433, 0)),""),"")</f>
        <v/>
      </c>
    </row>
    <row r="5398">
      <c r="A5398" t="str">
        <f>IF(B5398&lt;&gt;"",A5397+1,"")</f>
        <v/>
      </c>
      <c r="F5398" t="str">
        <f>IFERROR(IF(VLOOKUP(E5398,J:J,1,0)=E5398,"X",""),"")</f>
        <v/>
      </c>
      <c r="G5398" t="str">
        <f>IF(J5398&lt;&gt;"", INDEX($C$5:$C$1433, MATCH(J5398, $E$5:$E$1433, 0)),"")</f>
        <v/>
      </c>
      <c r="H5398" t="str">
        <f>IF(J5398&lt;&gt;"", INDEX($D$5:$D$1433, MATCH(J5398, $E$5:$E$1433, 0)),"")</f>
        <v/>
      </c>
      <c r="I5398" t="str">
        <f>IFERROR(IF(J5398&lt;&gt;"", INDEX($B$5:$B$1433, MATCH(J5398, $E$5:$E$1433, 0)),""),"SAI")</f>
        <v/>
      </c>
      <c r="L5398" t="str">
        <f>IFERROR(IF($N$5="Sáng",IF(MID(K5398,2,7)-MID($L$2,2,7)&gt;0,"Trễ",""),IF(MID(K5398,2,7)-MID($Q$2,2,7)&gt;0,"Trễ","")),"")</f>
        <v/>
      </c>
      <c r="M5398" t="str">
        <f>IFERROR(IF($N$5="Sáng",MID(K5398,2,7)-MID($L$2,2,7),MID(K5398,2,7)-MID($Q$2,2,7)),"")</f>
        <v/>
      </c>
      <c r="Q5398" t="str">
        <f>IF(B5398&lt;&gt;"",IF(AND(P5398="",F5398=""),"Không phép ",""),"")</f>
        <v/>
      </c>
      <c r="R5398" t="str">
        <f>UPPER(B5398)</f>
        <v/>
      </c>
      <c r="T5398" t="str">
        <f>IFERROR(IF(J5398&lt;&gt;"", INDEX($S$5:$S$1433, MATCH(J5398, $E$5:$E$1433, 0)),""),"")</f>
        <v/>
      </c>
      <c r="V5398" t="str">
        <f>IFERROR(IF(J5398&lt;&gt;"", INDEX($U$5:$U$1433, MATCH(J5398, $E$5:$E$1433, 0)),""),"")</f>
        <v/>
      </c>
    </row>
    <row r="5399">
      <c r="A5399" t="str">
        <f>IF(B5399&lt;&gt;"",A5398+1,"")</f>
        <v/>
      </c>
      <c r="F5399" t="str">
        <f>IFERROR(IF(VLOOKUP(E5399,J:J,1,0)=E5399,"X",""),"")</f>
        <v/>
      </c>
      <c r="G5399" t="str">
        <f>IF(J5399&lt;&gt;"", INDEX($C$5:$C$1433, MATCH(J5399, $E$5:$E$1433, 0)),"")</f>
        <v/>
      </c>
      <c r="H5399" t="str">
        <f>IF(J5399&lt;&gt;"", INDEX($D$5:$D$1433, MATCH(J5399, $E$5:$E$1433, 0)),"")</f>
        <v/>
      </c>
      <c r="I5399" t="str">
        <f>IFERROR(IF(J5399&lt;&gt;"", INDEX($B$5:$B$1433, MATCH(J5399, $E$5:$E$1433, 0)),""),"SAI")</f>
        <v/>
      </c>
      <c r="L5399" t="str">
        <f>IFERROR(IF($N$5="Sáng",IF(MID(K5399,2,7)-MID($L$2,2,7)&gt;0,"Trễ",""),IF(MID(K5399,2,7)-MID($Q$2,2,7)&gt;0,"Trễ","")),"")</f>
        <v/>
      </c>
      <c r="M5399" t="str">
        <f>IFERROR(IF($N$5="Sáng",MID(K5399,2,7)-MID($L$2,2,7),MID(K5399,2,7)-MID($Q$2,2,7)),"")</f>
        <v/>
      </c>
      <c r="Q5399" t="str">
        <f>IF(B5399&lt;&gt;"",IF(AND(P5399="",F5399=""),"Không phép ",""),"")</f>
        <v/>
      </c>
      <c r="R5399" t="str">
        <f>UPPER(B5399)</f>
        <v/>
      </c>
      <c r="T5399" t="str">
        <f>IFERROR(IF(J5399&lt;&gt;"", INDEX($S$5:$S$1433, MATCH(J5399, $E$5:$E$1433, 0)),""),"")</f>
        <v/>
      </c>
      <c r="V5399" t="str">
        <f>IFERROR(IF(J5399&lt;&gt;"", INDEX($U$5:$U$1433, MATCH(J5399, $E$5:$E$1433, 0)),""),"")</f>
        <v/>
      </c>
    </row>
    <row r="5400">
      <c r="A5400" t="str">
        <f>IF(B5400&lt;&gt;"",A5399+1,"")</f>
        <v/>
      </c>
      <c r="F5400" t="str">
        <f>IFERROR(IF(VLOOKUP(E5400,J:J,1,0)=E5400,"X",""),"")</f>
        <v/>
      </c>
      <c r="G5400" t="str">
        <f>IF(J5400&lt;&gt;"", INDEX($C$5:$C$1433, MATCH(J5400, $E$5:$E$1433, 0)),"")</f>
        <v/>
      </c>
      <c r="H5400" t="str">
        <f>IF(J5400&lt;&gt;"", INDEX($D$5:$D$1433, MATCH(J5400, $E$5:$E$1433, 0)),"")</f>
        <v/>
      </c>
      <c r="I5400" t="str">
        <f>IFERROR(IF(J5400&lt;&gt;"", INDEX($B$5:$B$1433, MATCH(J5400, $E$5:$E$1433, 0)),""),"SAI")</f>
        <v/>
      </c>
      <c r="L5400" t="str">
        <f>IFERROR(IF($N$5="Sáng",IF(MID(K5400,2,7)-MID($L$2,2,7)&gt;0,"Trễ",""),IF(MID(K5400,2,7)-MID($Q$2,2,7)&gt;0,"Trễ","")),"")</f>
        <v/>
      </c>
      <c r="M5400" t="str">
        <f>IFERROR(IF($N$5="Sáng",MID(K5400,2,7)-MID($L$2,2,7),MID(K5400,2,7)-MID($Q$2,2,7)),"")</f>
        <v/>
      </c>
      <c r="Q5400" t="str">
        <f>IF(B5400&lt;&gt;"",IF(AND(P5400="",F5400=""),"Không phép ",""),"")</f>
        <v/>
      </c>
      <c r="R5400" t="str">
        <f>UPPER(B5400)</f>
        <v/>
      </c>
      <c r="T5400" t="str">
        <f>IFERROR(IF(J5400&lt;&gt;"", INDEX($S$5:$S$1433, MATCH(J5400, $E$5:$E$1433, 0)),""),"")</f>
        <v/>
      </c>
      <c r="V5400" t="str">
        <f>IFERROR(IF(J5400&lt;&gt;"", INDEX($U$5:$U$1433, MATCH(J5400, $E$5:$E$1433, 0)),""),"")</f>
        <v/>
      </c>
    </row>
    <row r="5401">
      <c r="A5401" t="str">
        <f>IF(B5401&lt;&gt;"",A5400+1,"")</f>
        <v/>
      </c>
      <c r="F5401" t="str">
        <f>IFERROR(IF(VLOOKUP(E5401,J:J,1,0)=E5401,"X",""),"")</f>
        <v/>
      </c>
      <c r="G5401" t="str">
        <f>IF(J5401&lt;&gt;"", INDEX($C$5:$C$1433, MATCH(J5401, $E$5:$E$1433, 0)),"")</f>
        <v/>
      </c>
      <c r="H5401" t="str">
        <f>IF(J5401&lt;&gt;"", INDEX($D$5:$D$1433, MATCH(J5401, $E$5:$E$1433, 0)),"")</f>
        <v/>
      </c>
      <c r="I5401" t="str">
        <f>IFERROR(IF(J5401&lt;&gt;"", INDEX($B$5:$B$1433, MATCH(J5401, $E$5:$E$1433, 0)),""),"SAI")</f>
        <v/>
      </c>
      <c r="L5401" t="str">
        <f>IFERROR(IF($N$5="Sáng",IF(MID(K5401,2,7)-MID($L$2,2,7)&gt;0,"Trễ",""),IF(MID(K5401,2,7)-MID($Q$2,2,7)&gt;0,"Trễ","")),"")</f>
        <v/>
      </c>
      <c r="M5401" t="str">
        <f>IFERROR(IF($N$5="Sáng",MID(K5401,2,7)-MID($L$2,2,7),MID(K5401,2,7)-MID($Q$2,2,7)),"")</f>
        <v/>
      </c>
      <c r="Q5401" t="str">
        <f>IF(B5401&lt;&gt;"",IF(AND(P5401="",F5401=""),"Không phép ",""),"")</f>
        <v/>
      </c>
      <c r="R5401" t="str">
        <f>UPPER(B5401)</f>
        <v/>
      </c>
      <c r="T5401" t="str">
        <f>IFERROR(IF(J5401&lt;&gt;"", INDEX($S$5:$S$1433, MATCH(J5401, $E$5:$E$1433, 0)),""),"")</f>
        <v/>
      </c>
      <c r="V5401" t="str">
        <f>IFERROR(IF(J5401&lt;&gt;"", INDEX($U$5:$U$1433, MATCH(J5401, $E$5:$E$1433, 0)),""),"")</f>
        <v/>
      </c>
    </row>
    <row r="5402">
      <c r="A5402" t="str">
        <f>IF(B5402&lt;&gt;"",A5401+1,"")</f>
        <v/>
      </c>
      <c r="F5402" t="str">
        <f>IFERROR(IF(VLOOKUP(E5402,J:J,1,0)=E5402,"X",""),"")</f>
        <v/>
      </c>
      <c r="G5402" t="str">
        <f>IF(J5402&lt;&gt;"", INDEX($C$5:$C$1433, MATCH(J5402, $E$5:$E$1433, 0)),"")</f>
        <v/>
      </c>
      <c r="H5402" t="str">
        <f>IF(J5402&lt;&gt;"", INDEX($D$5:$D$1433, MATCH(J5402, $E$5:$E$1433, 0)),"")</f>
        <v/>
      </c>
      <c r="I5402" t="str">
        <f>IFERROR(IF(J5402&lt;&gt;"", INDEX($B$5:$B$1433, MATCH(J5402, $E$5:$E$1433, 0)),""),"SAI")</f>
        <v/>
      </c>
      <c r="L5402" t="str">
        <f>IFERROR(IF($N$5="Sáng",IF(MID(K5402,2,7)-MID($L$2,2,7)&gt;0,"Trễ",""),IF(MID(K5402,2,7)-MID($Q$2,2,7)&gt;0,"Trễ","")),"")</f>
        <v/>
      </c>
      <c r="M5402" t="str">
        <f>IFERROR(IF($N$5="Sáng",MID(K5402,2,7)-MID($L$2,2,7),MID(K5402,2,7)-MID($Q$2,2,7)),"")</f>
        <v/>
      </c>
      <c r="Q5402" t="str">
        <f>IF(B5402&lt;&gt;"",IF(AND(P5402="",F5402=""),"Không phép ",""),"")</f>
        <v/>
      </c>
      <c r="R5402" t="str">
        <f>UPPER(B5402)</f>
        <v/>
      </c>
      <c r="T5402" t="str">
        <f>IFERROR(IF(J5402&lt;&gt;"", INDEX($S$5:$S$1433, MATCH(J5402, $E$5:$E$1433, 0)),""),"")</f>
        <v/>
      </c>
      <c r="V5402" t="str">
        <f>IFERROR(IF(J5402&lt;&gt;"", INDEX($U$5:$U$1433, MATCH(J5402, $E$5:$E$1433, 0)),""),"")</f>
        <v/>
      </c>
    </row>
    <row r="5403">
      <c r="A5403" t="str">
        <f>IF(B5403&lt;&gt;"",A5402+1,"")</f>
        <v/>
      </c>
      <c r="F5403" t="str">
        <f>IFERROR(IF(VLOOKUP(E5403,J:J,1,0)=E5403,"X",""),"")</f>
        <v/>
      </c>
      <c r="G5403" t="str">
        <f>IF(J5403&lt;&gt;"", INDEX($C$5:$C$1433, MATCH(J5403, $E$5:$E$1433, 0)),"")</f>
        <v/>
      </c>
      <c r="H5403" t="str">
        <f>IF(J5403&lt;&gt;"", INDEX($D$5:$D$1433, MATCH(J5403, $E$5:$E$1433, 0)),"")</f>
        <v/>
      </c>
      <c r="I5403" t="str">
        <f>IFERROR(IF(J5403&lt;&gt;"", INDEX($B$5:$B$1433, MATCH(J5403, $E$5:$E$1433, 0)),""),"SAI")</f>
        <v/>
      </c>
      <c r="L5403" t="str">
        <f>IFERROR(IF($N$5="Sáng",IF(MID(K5403,2,7)-MID($L$2,2,7)&gt;0,"Trễ",""),IF(MID(K5403,2,7)-MID($Q$2,2,7)&gt;0,"Trễ","")),"")</f>
        <v/>
      </c>
      <c r="M5403" t="str">
        <f>IFERROR(IF($N$5="Sáng",MID(K5403,2,7)-MID($L$2,2,7),MID(K5403,2,7)-MID($Q$2,2,7)),"")</f>
        <v/>
      </c>
      <c r="Q5403" t="str">
        <f>IF(B5403&lt;&gt;"",IF(AND(P5403="",F5403=""),"Không phép ",""),"")</f>
        <v/>
      </c>
      <c r="R5403" t="str">
        <f>UPPER(B5403)</f>
        <v/>
      </c>
      <c r="T5403" t="str">
        <f>IFERROR(IF(J5403&lt;&gt;"", INDEX($S$5:$S$1433, MATCH(J5403, $E$5:$E$1433, 0)),""),"")</f>
        <v/>
      </c>
      <c r="V5403" t="str">
        <f>IFERROR(IF(J5403&lt;&gt;"", INDEX($U$5:$U$1433, MATCH(J5403, $E$5:$E$1433, 0)),""),"")</f>
        <v/>
      </c>
    </row>
    <row r="5404">
      <c r="A5404" t="str">
        <f>IF(B5404&lt;&gt;"",A5403+1,"")</f>
        <v/>
      </c>
      <c r="F5404" t="str">
        <f>IFERROR(IF(VLOOKUP(E5404,J:J,1,0)=E5404,"X",""),"")</f>
        <v/>
      </c>
      <c r="G5404" t="str">
        <f>IF(J5404&lt;&gt;"", INDEX($C$5:$C$1433, MATCH(J5404, $E$5:$E$1433, 0)),"")</f>
        <v/>
      </c>
      <c r="H5404" t="str">
        <f>IF(J5404&lt;&gt;"", INDEX($D$5:$D$1433, MATCH(J5404, $E$5:$E$1433, 0)),"")</f>
        <v/>
      </c>
      <c r="I5404" t="str">
        <f>IFERROR(IF(J5404&lt;&gt;"", INDEX($B$5:$B$1433, MATCH(J5404, $E$5:$E$1433, 0)),""),"SAI")</f>
        <v/>
      </c>
      <c r="L5404" t="str">
        <f>IFERROR(IF($N$5="Sáng",IF(MID(K5404,2,7)-MID($L$2,2,7)&gt;0,"Trễ",""),IF(MID(K5404,2,7)-MID($Q$2,2,7)&gt;0,"Trễ","")),"")</f>
        <v/>
      </c>
      <c r="M5404" t="str">
        <f>IFERROR(IF($N$5="Sáng",MID(K5404,2,7)-MID($L$2,2,7),MID(K5404,2,7)-MID($Q$2,2,7)),"")</f>
        <v/>
      </c>
      <c r="Q5404" t="str">
        <f>IF(B5404&lt;&gt;"",IF(AND(P5404="",F5404=""),"Không phép ",""),"")</f>
        <v/>
      </c>
      <c r="R5404" t="str">
        <f>UPPER(B5404)</f>
        <v/>
      </c>
      <c r="T5404" t="str">
        <f>IFERROR(IF(J5404&lt;&gt;"", INDEX($S$5:$S$1433, MATCH(J5404, $E$5:$E$1433, 0)),""),"")</f>
        <v/>
      </c>
      <c r="V5404" t="str">
        <f>IFERROR(IF(J5404&lt;&gt;"", INDEX($U$5:$U$1433, MATCH(J5404, $E$5:$E$1433, 0)),""),"")</f>
        <v/>
      </c>
    </row>
    <row r="5405">
      <c r="A5405" t="str">
        <f>IF(B5405&lt;&gt;"",A5404+1,"")</f>
        <v/>
      </c>
      <c r="F5405" t="str">
        <f>IFERROR(IF(VLOOKUP(E5405,J:J,1,0)=E5405,"X",""),"")</f>
        <v/>
      </c>
      <c r="G5405" t="str">
        <f>IF(J5405&lt;&gt;"", INDEX($C$5:$C$1433, MATCH(J5405, $E$5:$E$1433, 0)),"")</f>
        <v/>
      </c>
      <c r="H5405" t="str">
        <f>IF(J5405&lt;&gt;"", INDEX($D$5:$D$1433, MATCH(J5405, $E$5:$E$1433, 0)),"")</f>
        <v/>
      </c>
      <c r="I5405" t="str">
        <f>IFERROR(IF(J5405&lt;&gt;"", INDEX($B$5:$B$1433, MATCH(J5405, $E$5:$E$1433, 0)),""),"SAI")</f>
        <v/>
      </c>
      <c r="L5405" t="str">
        <f>IFERROR(IF($N$5="Sáng",IF(MID(K5405,2,7)-MID($L$2,2,7)&gt;0,"Trễ",""),IF(MID(K5405,2,7)-MID($Q$2,2,7)&gt;0,"Trễ","")),"")</f>
        <v/>
      </c>
      <c r="M5405" t="str">
        <f>IFERROR(IF($N$5="Sáng",MID(K5405,2,7)-MID($L$2,2,7),MID(K5405,2,7)-MID($Q$2,2,7)),"")</f>
        <v/>
      </c>
      <c r="Q5405" t="str">
        <f>IF(B5405&lt;&gt;"",IF(AND(P5405="",F5405=""),"Không phép ",""),"")</f>
        <v/>
      </c>
      <c r="R5405" t="str">
        <f>UPPER(B5405)</f>
        <v/>
      </c>
      <c r="T5405" t="str">
        <f>IFERROR(IF(J5405&lt;&gt;"", INDEX($S$5:$S$1433, MATCH(J5405, $E$5:$E$1433, 0)),""),"")</f>
        <v/>
      </c>
      <c r="V5405" t="str">
        <f>IFERROR(IF(J5405&lt;&gt;"", INDEX($U$5:$U$1433, MATCH(J5405, $E$5:$E$1433, 0)),""),"")</f>
        <v/>
      </c>
    </row>
    <row r="5406">
      <c r="A5406" t="str">
        <f>IF(B5406&lt;&gt;"",A5405+1,"")</f>
        <v/>
      </c>
      <c r="F5406" t="str">
        <f>IFERROR(IF(VLOOKUP(E5406,J:J,1,0)=E5406,"X",""),"")</f>
        <v/>
      </c>
      <c r="G5406" t="str">
        <f>IF(J5406&lt;&gt;"", INDEX($C$5:$C$1433, MATCH(J5406, $E$5:$E$1433, 0)),"")</f>
        <v/>
      </c>
      <c r="H5406" t="str">
        <f>IF(J5406&lt;&gt;"", INDEX($D$5:$D$1433, MATCH(J5406, $E$5:$E$1433, 0)),"")</f>
        <v/>
      </c>
      <c r="I5406" t="str">
        <f>IFERROR(IF(J5406&lt;&gt;"", INDEX($B$5:$B$1433, MATCH(J5406, $E$5:$E$1433, 0)),""),"SAI")</f>
        <v/>
      </c>
      <c r="L5406" t="str">
        <f>IFERROR(IF($N$5="Sáng",IF(MID(K5406,2,7)-MID($L$2,2,7)&gt;0,"Trễ",""),IF(MID(K5406,2,7)-MID($Q$2,2,7)&gt;0,"Trễ","")),"")</f>
        <v/>
      </c>
      <c r="M5406" t="str">
        <f>IFERROR(IF($N$5="Sáng",MID(K5406,2,7)-MID($L$2,2,7),MID(K5406,2,7)-MID($Q$2,2,7)),"")</f>
        <v/>
      </c>
      <c r="Q5406" t="str">
        <f>IF(B5406&lt;&gt;"",IF(AND(P5406="",F5406=""),"Không phép ",""),"")</f>
        <v/>
      </c>
      <c r="R5406" t="str">
        <f>UPPER(B5406)</f>
        <v/>
      </c>
      <c r="T5406" t="str">
        <f>IFERROR(IF(J5406&lt;&gt;"", INDEX($S$5:$S$1433, MATCH(J5406, $E$5:$E$1433, 0)),""),"")</f>
        <v/>
      </c>
      <c r="V5406" t="str">
        <f>IFERROR(IF(J5406&lt;&gt;"", INDEX($U$5:$U$1433, MATCH(J5406, $E$5:$E$1433, 0)),""),"")</f>
        <v/>
      </c>
    </row>
    <row r="5407">
      <c r="A5407" t="str">
        <f>IF(B5407&lt;&gt;"",A5406+1,"")</f>
        <v/>
      </c>
      <c r="F5407" t="str">
        <f>IFERROR(IF(VLOOKUP(E5407,J:J,1,0)=E5407,"X",""),"")</f>
        <v/>
      </c>
      <c r="G5407" t="str">
        <f>IF(J5407&lt;&gt;"", INDEX($C$5:$C$1433, MATCH(J5407, $E$5:$E$1433, 0)),"")</f>
        <v/>
      </c>
      <c r="H5407" t="str">
        <f>IF(J5407&lt;&gt;"", INDEX($D$5:$D$1433, MATCH(J5407, $E$5:$E$1433, 0)),"")</f>
        <v/>
      </c>
      <c r="I5407" t="str">
        <f>IFERROR(IF(J5407&lt;&gt;"", INDEX($B$5:$B$1433, MATCH(J5407, $E$5:$E$1433, 0)),""),"SAI")</f>
        <v/>
      </c>
      <c r="L5407" t="str">
        <f>IFERROR(IF($N$5="Sáng",IF(MID(K5407,2,7)-MID($L$2,2,7)&gt;0,"Trễ",""),IF(MID(K5407,2,7)-MID($Q$2,2,7)&gt;0,"Trễ","")),"")</f>
        <v/>
      </c>
      <c r="M5407" t="str">
        <f>IFERROR(IF($N$5="Sáng",MID(K5407,2,7)-MID($L$2,2,7),MID(K5407,2,7)-MID($Q$2,2,7)),"")</f>
        <v/>
      </c>
      <c r="Q5407" t="str">
        <f>IF(B5407&lt;&gt;"",IF(AND(P5407="",F5407=""),"Không phép ",""),"")</f>
        <v/>
      </c>
      <c r="R5407" t="str">
        <f>UPPER(B5407)</f>
        <v/>
      </c>
      <c r="T5407" t="str">
        <f>IFERROR(IF(J5407&lt;&gt;"", INDEX($S$5:$S$1433, MATCH(J5407, $E$5:$E$1433, 0)),""),"")</f>
        <v/>
      </c>
      <c r="V5407" t="str">
        <f>IFERROR(IF(J5407&lt;&gt;"", INDEX($U$5:$U$1433, MATCH(J5407, $E$5:$E$1433, 0)),""),"")</f>
        <v/>
      </c>
    </row>
    <row r="5408">
      <c r="A5408" t="str">
        <f>IF(B5408&lt;&gt;"",A5407+1,"")</f>
        <v/>
      </c>
      <c r="F5408" t="str">
        <f>IFERROR(IF(VLOOKUP(E5408,J:J,1,0)=E5408,"X",""),"")</f>
        <v/>
      </c>
      <c r="G5408" t="str">
        <f>IF(J5408&lt;&gt;"", INDEX($C$5:$C$1433, MATCH(J5408, $E$5:$E$1433, 0)),"")</f>
        <v/>
      </c>
      <c r="H5408" t="str">
        <f>IF(J5408&lt;&gt;"", INDEX($D$5:$D$1433, MATCH(J5408, $E$5:$E$1433, 0)),"")</f>
        <v/>
      </c>
      <c r="I5408" t="str">
        <f>IFERROR(IF(J5408&lt;&gt;"", INDEX($B$5:$B$1433, MATCH(J5408, $E$5:$E$1433, 0)),""),"SAI")</f>
        <v/>
      </c>
      <c r="L5408" t="str">
        <f>IFERROR(IF($N$5="Sáng",IF(MID(K5408,2,7)-MID($L$2,2,7)&gt;0,"Trễ",""),IF(MID(K5408,2,7)-MID($Q$2,2,7)&gt;0,"Trễ","")),"")</f>
        <v/>
      </c>
      <c r="M5408" t="str">
        <f>IFERROR(IF($N$5="Sáng",MID(K5408,2,7)-MID($L$2,2,7),MID(K5408,2,7)-MID($Q$2,2,7)),"")</f>
        <v/>
      </c>
      <c r="Q5408" t="str">
        <f>IF(B5408&lt;&gt;"",IF(AND(P5408="",F5408=""),"Không phép ",""),"")</f>
        <v/>
      </c>
      <c r="R5408" t="str">
        <f>UPPER(B5408)</f>
        <v/>
      </c>
      <c r="T5408" t="str">
        <f>IFERROR(IF(J5408&lt;&gt;"", INDEX($S$5:$S$1433, MATCH(J5408, $E$5:$E$1433, 0)),""),"")</f>
        <v/>
      </c>
      <c r="V5408" t="str">
        <f>IFERROR(IF(J5408&lt;&gt;"", INDEX($U$5:$U$1433, MATCH(J5408, $E$5:$E$1433, 0)),""),"")</f>
        <v/>
      </c>
    </row>
    <row r="5409">
      <c r="A5409" t="str">
        <f>IF(B5409&lt;&gt;"",A5408+1,"")</f>
        <v/>
      </c>
      <c r="F5409" t="str">
        <f>IFERROR(IF(VLOOKUP(E5409,J:J,1,0)=E5409,"X",""),"")</f>
        <v/>
      </c>
      <c r="G5409" t="str">
        <f>IF(J5409&lt;&gt;"", INDEX($C$5:$C$1433, MATCH(J5409, $E$5:$E$1433, 0)),"")</f>
        <v/>
      </c>
      <c r="H5409" t="str">
        <f>IF(J5409&lt;&gt;"", INDEX($D$5:$D$1433, MATCH(J5409, $E$5:$E$1433, 0)),"")</f>
        <v/>
      </c>
      <c r="I5409" t="str">
        <f>IFERROR(IF(J5409&lt;&gt;"", INDEX($B$5:$B$1433, MATCH(J5409, $E$5:$E$1433, 0)),""),"SAI")</f>
        <v/>
      </c>
      <c r="L5409" t="str">
        <f>IFERROR(IF($N$5="Sáng",IF(MID(K5409,2,7)-MID($L$2,2,7)&gt;0,"Trễ",""),IF(MID(K5409,2,7)-MID($Q$2,2,7)&gt;0,"Trễ","")),"")</f>
        <v/>
      </c>
      <c r="M5409" t="str">
        <f>IFERROR(IF($N$5="Sáng",MID(K5409,2,7)-MID($L$2,2,7),MID(K5409,2,7)-MID($Q$2,2,7)),"")</f>
        <v/>
      </c>
      <c r="Q5409" t="str">
        <f>IF(B5409&lt;&gt;"",IF(AND(P5409="",F5409=""),"Không phép ",""),"")</f>
        <v/>
      </c>
      <c r="R5409" t="str">
        <f>UPPER(B5409)</f>
        <v/>
      </c>
      <c r="T5409" t="str">
        <f>IFERROR(IF(J5409&lt;&gt;"", INDEX($S$5:$S$1433, MATCH(J5409, $E$5:$E$1433, 0)),""),"")</f>
        <v/>
      </c>
      <c r="V5409" t="str">
        <f>IFERROR(IF(J5409&lt;&gt;"", INDEX($U$5:$U$1433, MATCH(J5409, $E$5:$E$1433, 0)),""),"")</f>
        <v/>
      </c>
    </row>
    <row r="5410">
      <c r="A5410" t="str">
        <f>IF(B5410&lt;&gt;"",A5409+1,"")</f>
        <v/>
      </c>
      <c r="F5410" t="str">
        <f>IFERROR(IF(VLOOKUP(E5410,J:J,1,0)=E5410,"X",""),"")</f>
        <v/>
      </c>
      <c r="G5410" t="str">
        <f>IF(J5410&lt;&gt;"", INDEX($C$5:$C$1433, MATCH(J5410, $E$5:$E$1433, 0)),"")</f>
        <v/>
      </c>
      <c r="H5410" t="str">
        <f>IF(J5410&lt;&gt;"", INDEX($D$5:$D$1433, MATCH(J5410, $E$5:$E$1433, 0)),"")</f>
        <v/>
      </c>
      <c r="I5410" t="str">
        <f>IFERROR(IF(J5410&lt;&gt;"", INDEX($B$5:$B$1433, MATCH(J5410, $E$5:$E$1433, 0)),""),"SAI")</f>
        <v/>
      </c>
      <c r="L5410" t="str">
        <f>IFERROR(IF($N$5="Sáng",IF(MID(K5410,2,7)-MID($L$2,2,7)&gt;0,"Trễ",""),IF(MID(K5410,2,7)-MID($Q$2,2,7)&gt;0,"Trễ","")),"")</f>
        <v/>
      </c>
      <c r="M5410" t="str">
        <f>IFERROR(IF($N$5="Sáng",MID(K5410,2,7)-MID($L$2,2,7),MID(K5410,2,7)-MID($Q$2,2,7)),"")</f>
        <v/>
      </c>
      <c r="Q5410" t="str">
        <f>IF(B5410&lt;&gt;"",IF(AND(P5410="",F5410=""),"Không phép ",""),"")</f>
        <v/>
      </c>
      <c r="R5410" t="str">
        <f>UPPER(B5410)</f>
        <v/>
      </c>
      <c r="T5410" t="str">
        <f>IFERROR(IF(J5410&lt;&gt;"", INDEX($S$5:$S$1433, MATCH(J5410, $E$5:$E$1433, 0)),""),"")</f>
        <v/>
      </c>
      <c r="V5410" t="str">
        <f>IFERROR(IF(J5410&lt;&gt;"", INDEX($U$5:$U$1433, MATCH(J5410, $E$5:$E$1433, 0)),""),"")</f>
        <v/>
      </c>
    </row>
    <row r="5411">
      <c r="A5411" t="str">
        <f>IF(B5411&lt;&gt;"",A5410+1,"")</f>
        <v/>
      </c>
      <c r="F5411" t="str">
        <f>IFERROR(IF(VLOOKUP(E5411,J:J,1,0)=E5411,"X",""),"")</f>
        <v/>
      </c>
      <c r="G5411" t="str">
        <f>IF(J5411&lt;&gt;"", INDEX($C$5:$C$1433, MATCH(J5411, $E$5:$E$1433, 0)),"")</f>
        <v/>
      </c>
      <c r="H5411" t="str">
        <f>IF(J5411&lt;&gt;"", INDEX($D$5:$D$1433, MATCH(J5411, $E$5:$E$1433, 0)),"")</f>
        <v/>
      </c>
      <c r="I5411" t="str">
        <f>IFERROR(IF(J5411&lt;&gt;"", INDEX($B$5:$B$1433, MATCH(J5411, $E$5:$E$1433, 0)),""),"SAI")</f>
        <v/>
      </c>
      <c r="L5411" t="str">
        <f>IFERROR(IF($N$5="Sáng",IF(MID(K5411,2,7)-MID($L$2,2,7)&gt;0,"Trễ",""),IF(MID(K5411,2,7)-MID($Q$2,2,7)&gt;0,"Trễ","")),"")</f>
        <v/>
      </c>
      <c r="M5411" t="str">
        <f>IFERROR(IF($N$5="Sáng",MID(K5411,2,7)-MID($L$2,2,7),MID(K5411,2,7)-MID($Q$2,2,7)),"")</f>
        <v/>
      </c>
      <c r="Q5411" t="str">
        <f>IF(B5411&lt;&gt;"",IF(AND(P5411="",F5411=""),"Không phép ",""),"")</f>
        <v/>
      </c>
      <c r="R5411" t="str">
        <f>UPPER(B5411)</f>
        <v/>
      </c>
      <c r="T5411" t="str">
        <f>IFERROR(IF(J5411&lt;&gt;"", INDEX($S$5:$S$1433, MATCH(J5411, $E$5:$E$1433, 0)),""),"")</f>
        <v/>
      </c>
      <c r="V5411" t="str">
        <f>IFERROR(IF(J5411&lt;&gt;"", INDEX($U$5:$U$1433, MATCH(J5411, $E$5:$E$1433, 0)),""),"")</f>
        <v/>
      </c>
    </row>
    <row r="5412">
      <c r="A5412" t="str">
        <f>IF(B5412&lt;&gt;"",A5411+1,"")</f>
        <v/>
      </c>
      <c r="F5412" t="str">
        <f>IFERROR(IF(VLOOKUP(E5412,J:J,1,0)=E5412,"X",""),"")</f>
        <v/>
      </c>
      <c r="G5412" t="str">
        <f>IF(J5412&lt;&gt;"", INDEX($C$5:$C$1433, MATCH(J5412, $E$5:$E$1433, 0)),"")</f>
        <v/>
      </c>
      <c r="H5412" t="str">
        <f>IF(J5412&lt;&gt;"", INDEX($D$5:$D$1433, MATCH(J5412, $E$5:$E$1433, 0)),"")</f>
        <v/>
      </c>
      <c r="I5412" t="str">
        <f>IFERROR(IF(J5412&lt;&gt;"", INDEX($B$5:$B$1433, MATCH(J5412, $E$5:$E$1433, 0)),""),"SAI")</f>
        <v/>
      </c>
      <c r="L5412" t="str">
        <f>IFERROR(IF($N$5="Sáng",IF(MID(K5412,2,7)-MID($L$2,2,7)&gt;0,"Trễ",""),IF(MID(K5412,2,7)-MID($Q$2,2,7)&gt;0,"Trễ","")),"")</f>
        <v/>
      </c>
      <c r="M5412" t="str">
        <f>IFERROR(IF($N$5="Sáng",MID(K5412,2,7)-MID($L$2,2,7),MID(K5412,2,7)-MID($Q$2,2,7)),"")</f>
        <v/>
      </c>
      <c r="Q5412" t="str">
        <f>IF(B5412&lt;&gt;"",IF(AND(P5412="",F5412=""),"Không phép ",""),"")</f>
        <v/>
      </c>
      <c r="R5412" t="str">
        <f>UPPER(B5412)</f>
        <v/>
      </c>
      <c r="T5412" t="str">
        <f>IFERROR(IF(J5412&lt;&gt;"", INDEX($S$5:$S$1433, MATCH(J5412, $E$5:$E$1433, 0)),""),"")</f>
        <v/>
      </c>
      <c r="V5412" t="str">
        <f>IFERROR(IF(J5412&lt;&gt;"", INDEX($U$5:$U$1433, MATCH(J5412, $E$5:$E$1433, 0)),""),"")</f>
        <v/>
      </c>
    </row>
    <row r="5413">
      <c r="A5413" t="str">
        <f>IF(B5413&lt;&gt;"",A5412+1,"")</f>
        <v/>
      </c>
      <c r="F5413" t="str">
        <f>IFERROR(IF(VLOOKUP(E5413,J:J,1,0)=E5413,"X",""),"")</f>
        <v/>
      </c>
      <c r="G5413" t="str">
        <f>IF(J5413&lt;&gt;"", INDEX($C$5:$C$1433, MATCH(J5413, $E$5:$E$1433, 0)),"")</f>
        <v/>
      </c>
      <c r="H5413" t="str">
        <f>IF(J5413&lt;&gt;"", INDEX($D$5:$D$1433, MATCH(J5413, $E$5:$E$1433, 0)),"")</f>
        <v/>
      </c>
      <c r="I5413" t="str">
        <f>IFERROR(IF(J5413&lt;&gt;"", INDEX($B$5:$B$1433, MATCH(J5413, $E$5:$E$1433, 0)),""),"SAI")</f>
        <v/>
      </c>
      <c r="L5413" t="str">
        <f>IFERROR(IF($N$5="Sáng",IF(MID(K5413,2,7)-MID($L$2,2,7)&gt;0,"Trễ",""),IF(MID(K5413,2,7)-MID($Q$2,2,7)&gt;0,"Trễ","")),"")</f>
        <v/>
      </c>
      <c r="M5413" t="str">
        <f>IFERROR(IF($N$5="Sáng",MID(K5413,2,7)-MID($L$2,2,7),MID(K5413,2,7)-MID($Q$2,2,7)),"")</f>
        <v/>
      </c>
      <c r="Q5413" t="str">
        <f>IF(B5413&lt;&gt;"",IF(AND(P5413="",F5413=""),"Không phép ",""),"")</f>
        <v/>
      </c>
      <c r="R5413" t="str">
        <f>UPPER(B5413)</f>
        <v/>
      </c>
      <c r="T5413" t="str">
        <f>IFERROR(IF(J5413&lt;&gt;"", INDEX($S$5:$S$1433, MATCH(J5413, $E$5:$E$1433, 0)),""),"")</f>
        <v/>
      </c>
      <c r="V5413" t="str">
        <f>IFERROR(IF(J5413&lt;&gt;"", INDEX($U$5:$U$1433, MATCH(J5413, $E$5:$E$1433, 0)),""),"")</f>
        <v/>
      </c>
    </row>
    <row r="5414">
      <c r="A5414" t="str">
        <f>IF(B5414&lt;&gt;"",A5413+1,"")</f>
        <v/>
      </c>
      <c r="F5414" t="str">
        <f>IFERROR(IF(VLOOKUP(E5414,J:J,1,0)=E5414,"X",""),"")</f>
        <v/>
      </c>
      <c r="G5414" t="str">
        <f>IF(J5414&lt;&gt;"", INDEX($C$5:$C$1433, MATCH(J5414, $E$5:$E$1433, 0)),"")</f>
        <v/>
      </c>
      <c r="H5414" t="str">
        <f>IF(J5414&lt;&gt;"", INDEX($D$5:$D$1433, MATCH(J5414, $E$5:$E$1433, 0)),"")</f>
        <v/>
      </c>
      <c r="I5414" t="str">
        <f>IFERROR(IF(J5414&lt;&gt;"", INDEX($B$5:$B$1433, MATCH(J5414, $E$5:$E$1433, 0)),""),"SAI")</f>
        <v/>
      </c>
      <c r="L5414" t="str">
        <f>IFERROR(IF($N$5="Sáng",IF(MID(K5414,2,7)-MID($L$2,2,7)&gt;0,"Trễ",""),IF(MID(K5414,2,7)-MID($Q$2,2,7)&gt;0,"Trễ","")),"")</f>
        <v/>
      </c>
      <c r="M5414" t="str">
        <f>IFERROR(IF($N$5="Sáng",MID(K5414,2,7)-MID($L$2,2,7),MID(K5414,2,7)-MID($Q$2,2,7)),"")</f>
        <v/>
      </c>
      <c r="Q5414" t="str">
        <f>IF(B5414&lt;&gt;"",IF(AND(P5414="",F5414=""),"Không phép ",""),"")</f>
        <v/>
      </c>
      <c r="R5414" t="str">
        <f>UPPER(B5414)</f>
        <v/>
      </c>
      <c r="T5414" t="str">
        <f>IFERROR(IF(J5414&lt;&gt;"", INDEX($S$5:$S$1433, MATCH(J5414, $E$5:$E$1433, 0)),""),"")</f>
        <v/>
      </c>
      <c r="V5414" t="str">
        <f>IFERROR(IF(J5414&lt;&gt;"", INDEX($U$5:$U$1433, MATCH(J5414, $E$5:$E$1433, 0)),""),"")</f>
        <v/>
      </c>
    </row>
    <row r="5415">
      <c r="A5415" t="str">
        <f>IF(B5415&lt;&gt;"",A5414+1,"")</f>
        <v/>
      </c>
      <c r="F5415" t="str">
        <f>IFERROR(IF(VLOOKUP(E5415,J:J,1,0)=E5415,"X",""),"")</f>
        <v/>
      </c>
      <c r="G5415" t="str">
        <f>IF(J5415&lt;&gt;"", INDEX($C$5:$C$1433, MATCH(J5415, $E$5:$E$1433, 0)),"")</f>
        <v/>
      </c>
      <c r="H5415" t="str">
        <f>IF(J5415&lt;&gt;"", INDEX($D$5:$D$1433, MATCH(J5415, $E$5:$E$1433, 0)),"")</f>
        <v/>
      </c>
      <c r="I5415" t="str">
        <f>IFERROR(IF(J5415&lt;&gt;"", INDEX($B$5:$B$1433, MATCH(J5415, $E$5:$E$1433, 0)),""),"SAI")</f>
        <v/>
      </c>
      <c r="L5415" t="str">
        <f>IFERROR(IF($N$5="Sáng",IF(MID(K5415,2,7)-MID($L$2,2,7)&gt;0,"Trễ",""),IF(MID(K5415,2,7)-MID($Q$2,2,7)&gt;0,"Trễ","")),"")</f>
        <v/>
      </c>
      <c r="M5415" t="str">
        <f>IFERROR(IF($N$5="Sáng",MID(K5415,2,7)-MID($L$2,2,7),MID(K5415,2,7)-MID($Q$2,2,7)),"")</f>
        <v/>
      </c>
      <c r="Q5415" t="str">
        <f>IF(B5415&lt;&gt;"",IF(AND(P5415="",F5415=""),"Không phép ",""),"")</f>
        <v/>
      </c>
      <c r="R5415" t="str">
        <f>UPPER(B5415)</f>
        <v/>
      </c>
      <c r="T5415" t="str">
        <f>IFERROR(IF(J5415&lt;&gt;"", INDEX($S$5:$S$1433, MATCH(J5415, $E$5:$E$1433, 0)),""),"")</f>
        <v/>
      </c>
      <c r="V5415" t="str">
        <f>IFERROR(IF(J5415&lt;&gt;"", INDEX($U$5:$U$1433, MATCH(J5415, $E$5:$E$1433, 0)),""),"")</f>
        <v/>
      </c>
    </row>
    <row r="5416">
      <c r="A5416" t="str">
        <f>IF(B5416&lt;&gt;"",A5415+1,"")</f>
        <v/>
      </c>
      <c r="F5416" t="str">
        <f>IFERROR(IF(VLOOKUP(E5416,J:J,1,0)=E5416,"X",""),"")</f>
        <v/>
      </c>
      <c r="G5416" t="str">
        <f>IF(J5416&lt;&gt;"", INDEX($C$5:$C$1433, MATCH(J5416, $E$5:$E$1433, 0)),"")</f>
        <v/>
      </c>
      <c r="H5416" t="str">
        <f>IF(J5416&lt;&gt;"", INDEX($D$5:$D$1433, MATCH(J5416, $E$5:$E$1433, 0)),"")</f>
        <v/>
      </c>
      <c r="I5416" t="str">
        <f>IFERROR(IF(J5416&lt;&gt;"", INDEX($B$5:$B$1433, MATCH(J5416, $E$5:$E$1433, 0)),""),"SAI")</f>
        <v/>
      </c>
      <c r="L5416" t="str">
        <f>IFERROR(IF($N$5="Sáng",IF(MID(K5416,2,7)-MID($L$2,2,7)&gt;0,"Trễ",""),IF(MID(K5416,2,7)-MID($Q$2,2,7)&gt;0,"Trễ","")),"")</f>
        <v/>
      </c>
      <c r="M5416" t="str">
        <f>IFERROR(IF($N$5="Sáng",MID(K5416,2,7)-MID($L$2,2,7),MID(K5416,2,7)-MID($Q$2,2,7)),"")</f>
        <v/>
      </c>
      <c r="Q5416" t="str">
        <f>IF(B5416&lt;&gt;"",IF(AND(P5416="",F5416=""),"Không phép ",""),"")</f>
        <v/>
      </c>
      <c r="R5416" t="str">
        <f>UPPER(B5416)</f>
        <v/>
      </c>
      <c r="T5416" t="str">
        <f>IFERROR(IF(J5416&lt;&gt;"", INDEX($S$5:$S$1433, MATCH(J5416, $E$5:$E$1433, 0)),""),"")</f>
        <v/>
      </c>
      <c r="V5416" t="str">
        <f>IFERROR(IF(J5416&lt;&gt;"", INDEX($U$5:$U$1433, MATCH(J5416, $E$5:$E$1433, 0)),""),"")</f>
        <v/>
      </c>
    </row>
    <row r="5417">
      <c r="A5417" t="str">
        <f>IF(B5417&lt;&gt;"",A5416+1,"")</f>
        <v/>
      </c>
      <c r="F5417" t="str">
        <f>IFERROR(IF(VLOOKUP(E5417,J:J,1,0)=E5417,"X",""),"")</f>
        <v/>
      </c>
      <c r="G5417" t="str">
        <f>IF(J5417&lt;&gt;"", INDEX($C$5:$C$1433, MATCH(J5417, $E$5:$E$1433, 0)),"")</f>
        <v/>
      </c>
      <c r="H5417" t="str">
        <f>IF(J5417&lt;&gt;"", INDEX($D$5:$D$1433, MATCH(J5417, $E$5:$E$1433, 0)),"")</f>
        <v/>
      </c>
      <c r="I5417" t="str">
        <f>IFERROR(IF(J5417&lt;&gt;"", INDEX($B$5:$B$1433, MATCH(J5417, $E$5:$E$1433, 0)),""),"SAI")</f>
        <v/>
      </c>
      <c r="L5417" t="str">
        <f>IFERROR(IF($N$5="Sáng",IF(MID(K5417,2,7)-MID($L$2,2,7)&gt;0,"Trễ",""),IF(MID(K5417,2,7)-MID($Q$2,2,7)&gt;0,"Trễ","")),"")</f>
        <v/>
      </c>
      <c r="M5417" t="str">
        <f>IFERROR(IF($N$5="Sáng",MID(K5417,2,7)-MID($L$2,2,7),MID(K5417,2,7)-MID($Q$2,2,7)),"")</f>
        <v/>
      </c>
      <c r="Q5417" t="str">
        <f>IF(B5417&lt;&gt;"",IF(AND(P5417="",F5417=""),"Không phép ",""),"")</f>
        <v/>
      </c>
      <c r="R5417" t="str">
        <f>UPPER(B5417)</f>
        <v/>
      </c>
      <c r="T5417" t="str">
        <f>IFERROR(IF(J5417&lt;&gt;"", INDEX($S$5:$S$1433, MATCH(J5417, $E$5:$E$1433, 0)),""),"")</f>
        <v/>
      </c>
      <c r="V5417" t="str">
        <f>IFERROR(IF(J5417&lt;&gt;"", INDEX($U$5:$U$1433, MATCH(J5417, $E$5:$E$1433, 0)),""),"")</f>
        <v/>
      </c>
    </row>
    <row r="5418">
      <c r="A5418" t="str">
        <f>IF(B5418&lt;&gt;"",A5417+1,"")</f>
        <v/>
      </c>
      <c r="F5418" t="str">
        <f>IFERROR(IF(VLOOKUP(E5418,J:J,1,0)=E5418,"X",""),"")</f>
        <v/>
      </c>
      <c r="G5418" t="str">
        <f>IF(J5418&lt;&gt;"", INDEX($C$5:$C$1433, MATCH(J5418, $E$5:$E$1433, 0)),"")</f>
        <v/>
      </c>
      <c r="H5418" t="str">
        <f>IF(J5418&lt;&gt;"", INDEX($D$5:$D$1433, MATCH(J5418, $E$5:$E$1433, 0)),"")</f>
        <v/>
      </c>
      <c r="I5418" t="str">
        <f>IFERROR(IF(J5418&lt;&gt;"", INDEX($B$5:$B$1433, MATCH(J5418, $E$5:$E$1433, 0)),""),"SAI")</f>
        <v/>
      </c>
      <c r="L5418" t="str">
        <f>IFERROR(IF($N$5="Sáng",IF(MID(K5418,2,7)-MID($L$2,2,7)&gt;0,"Trễ",""),IF(MID(K5418,2,7)-MID($Q$2,2,7)&gt;0,"Trễ","")),"")</f>
        <v/>
      </c>
      <c r="M5418" t="str">
        <f>IFERROR(IF($N$5="Sáng",MID(K5418,2,7)-MID($L$2,2,7),MID(K5418,2,7)-MID($Q$2,2,7)),"")</f>
        <v/>
      </c>
      <c r="Q5418" t="str">
        <f>IF(B5418&lt;&gt;"",IF(AND(P5418="",F5418=""),"Không phép ",""),"")</f>
        <v/>
      </c>
      <c r="R5418" t="str">
        <f>UPPER(B5418)</f>
        <v/>
      </c>
      <c r="T5418" t="str">
        <f>IFERROR(IF(J5418&lt;&gt;"", INDEX($S$5:$S$1433, MATCH(J5418, $E$5:$E$1433, 0)),""),"")</f>
        <v/>
      </c>
      <c r="V5418" t="str">
        <f>IFERROR(IF(J5418&lt;&gt;"", INDEX($U$5:$U$1433, MATCH(J5418, $E$5:$E$1433, 0)),""),"")</f>
        <v/>
      </c>
    </row>
    <row r="5419">
      <c r="A5419" t="str">
        <f>IF(B5419&lt;&gt;"",A5418+1,"")</f>
        <v/>
      </c>
      <c r="F5419" t="str">
        <f>IFERROR(IF(VLOOKUP(E5419,J:J,1,0)=E5419,"X",""),"")</f>
        <v/>
      </c>
      <c r="G5419" t="str">
        <f>IF(J5419&lt;&gt;"", INDEX($C$5:$C$1433, MATCH(J5419, $E$5:$E$1433, 0)),"")</f>
        <v/>
      </c>
      <c r="H5419" t="str">
        <f>IF(J5419&lt;&gt;"", INDEX($D$5:$D$1433, MATCH(J5419, $E$5:$E$1433, 0)),"")</f>
        <v/>
      </c>
      <c r="I5419" t="str">
        <f>IFERROR(IF(J5419&lt;&gt;"", INDEX($B$5:$B$1433, MATCH(J5419, $E$5:$E$1433, 0)),""),"SAI")</f>
        <v/>
      </c>
      <c r="L5419" t="str">
        <f>IFERROR(IF($N$5="Sáng",IF(MID(K5419,2,7)-MID($L$2,2,7)&gt;0,"Trễ",""),IF(MID(K5419,2,7)-MID($Q$2,2,7)&gt;0,"Trễ","")),"")</f>
        <v/>
      </c>
      <c r="M5419" t="str">
        <f>IFERROR(IF($N$5="Sáng",MID(K5419,2,7)-MID($L$2,2,7),MID(K5419,2,7)-MID($Q$2,2,7)),"")</f>
        <v/>
      </c>
      <c r="Q5419" t="str">
        <f>IF(B5419&lt;&gt;"",IF(AND(P5419="",F5419=""),"Không phép ",""),"")</f>
        <v/>
      </c>
      <c r="R5419" t="str">
        <f>UPPER(B5419)</f>
        <v/>
      </c>
      <c r="T5419" t="str">
        <f>IFERROR(IF(J5419&lt;&gt;"", INDEX($S$5:$S$1433, MATCH(J5419, $E$5:$E$1433, 0)),""),"")</f>
        <v/>
      </c>
      <c r="V5419" t="str">
        <f>IFERROR(IF(J5419&lt;&gt;"", INDEX($U$5:$U$1433, MATCH(J5419, $E$5:$E$1433, 0)),""),"")</f>
        <v/>
      </c>
    </row>
    <row r="5420">
      <c r="A5420" t="str">
        <f>IF(B5420&lt;&gt;"",A5419+1,"")</f>
        <v/>
      </c>
      <c r="F5420" t="str">
        <f>IFERROR(IF(VLOOKUP(E5420,J:J,1,0)=E5420,"X",""),"")</f>
        <v/>
      </c>
      <c r="G5420" t="str">
        <f>IF(J5420&lt;&gt;"", INDEX($C$5:$C$1433, MATCH(J5420, $E$5:$E$1433, 0)),"")</f>
        <v/>
      </c>
      <c r="H5420" t="str">
        <f>IF(J5420&lt;&gt;"", INDEX($D$5:$D$1433, MATCH(J5420, $E$5:$E$1433, 0)),"")</f>
        <v/>
      </c>
      <c r="I5420" t="str">
        <f>IFERROR(IF(J5420&lt;&gt;"", INDEX($B$5:$B$1433, MATCH(J5420, $E$5:$E$1433, 0)),""),"SAI")</f>
        <v/>
      </c>
      <c r="L5420" t="str">
        <f>IFERROR(IF($N$5="Sáng",IF(MID(K5420,2,7)-MID($L$2,2,7)&gt;0,"Trễ",""),IF(MID(K5420,2,7)-MID($Q$2,2,7)&gt;0,"Trễ","")),"")</f>
        <v/>
      </c>
      <c r="M5420" t="str">
        <f>IFERROR(IF($N$5="Sáng",MID(K5420,2,7)-MID($L$2,2,7),MID(K5420,2,7)-MID($Q$2,2,7)),"")</f>
        <v/>
      </c>
      <c r="Q5420" t="str">
        <f>IF(B5420&lt;&gt;"",IF(AND(P5420="",F5420=""),"Không phép ",""),"")</f>
        <v/>
      </c>
      <c r="R5420" t="str">
        <f>UPPER(B5420)</f>
        <v/>
      </c>
      <c r="T5420" t="str">
        <f>IFERROR(IF(J5420&lt;&gt;"", INDEX($S$5:$S$1433, MATCH(J5420, $E$5:$E$1433, 0)),""),"")</f>
        <v/>
      </c>
      <c r="V5420" t="str">
        <f>IFERROR(IF(J5420&lt;&gt;"", INDEX($U$5:$U$1433, MATCH(J5420, $E$5:$E$1433, 0)),""),"")</f>
        <v/>
      </c>
    </row>
    <row r="5421">
      <c r="A5421" t="str">
        <f>IF(B5421&lt;&gt;"",A5420+1,"")</f>
        <v/>
      </c>
      <c r="F5421" t="str">
        <f>IFERROR(IF(VLOOKUP(E5421,J:J,1,0)=E5421,"X",""),"")</f>
        <v/>
      </c>
      <c r="G5421" t="str">
        <f>IF(J5421&lt;&gt;"", INDEX($C$5:$C$1433, MATCH(J5421, $E$5:$E$1433, 0)),"")</f>
        <v/>
      </c>
      <c r="H5421" t="str">
        <f>IF(J5421&lt;&gt;"", INDEX($D$5:$D$1433, MATCH(J5421, $E$5:$E$1433, 0)),"")</f>
        <v/>
      </c>
      <c r="I5421" t="str">
        <f>IFERROR(IF(J5421&lt;&gt;"", INDEX($B$5:$B$1433, MATCH(J5421, $E$5:$E$1433, 0)),""),"SAI")</f>
        <v/>
      </c>
      <c r="L5421" t="str">
        <f>IFERROR(IF($N$5="Sáng",IF(MID(K5421,2,7)-MID($L$2,2,7)&gt;0,"Trễ",""),IF(MID(K5421,2,7)-MID($Q$2,2,7)&gt;0,"Trễ","")),"")</f>
        <v/>
      </c>
      <c r="M5421" t="str">
        <f>IFERROR(IF($N$5="Sáng",MID(K5421,2,7)-MID($L$2,2,7),MID(K5421,2,7)-MID($Q$2,2,7)),"")</f>
        <v/>
      </c>
      <c r="Q5421" t="str">
        <f>IF(B5421&lt;&gt;"",IF(AND(P5421="",F5421=""),"Không phép ",""),"")</f>
        <v/>
      </c>
      <c r="R5421" t="str">
        <f>UPPER(B5421)</f>
        <v/>
      </c>
      <c r="T5421" t="str">
        <f>IFERROR(IF(J5421&lt;&gt;"", INDEX($S$5:$S$1433, MATCH(J5421, $E$5:$E$1433, 0)),""),"")</f>
        <v/>
      </c>
      <c r="V5421" t="str">
        <f>IFERROR(IF(J5421&lt;&gt;"", INDEX($U$5:$U$1433, MATCH(J5421, $E$5:$E$1433, 0)),""),"")</f>
        <v/>
      </c>
    </row>
    <row r="5422">
      <c r="A5422" t="str">
        <f>IF(B5422&lt;&gt;"",A5421+1,"")</f>
        <v/>
      </c>
      <c r="F5422" t="str">
        <f>IFERROR(IF(VLOOKUP(E5422,J:J,1,0)=E5422,"X",""),"")</f>
        <v/>
      </c>
      <c r="G5422" t="str">
        <f>IF(J5422&lt;&gt;"", INDEX($C$5:$C$1433, MATCH(J5422, $E$5:$E$1433, 0)),"")</f>
        <v/>
      </c>
      <c r="H5422" t="str">
        <f>IF(J5422&lt;&gt;"", INDEX($D$5:$D$1433, MATCH(J5422, $E$5:$E$1433, 0)),"")</f>
        <v/>
      </c>
      <c r="I5422" t="str">
        <f>IFERROR(IF(J5422&lt;&gt;"", INDEX($B$5:$B$1433, MATCH(J5422, $E$5:$E$1433, 0)),""),"SAI")</f>
        <v/>
      </c>
      <c r="L5422" t="str">
        <f>IFERROR(IF($N$5="Sáng",IF(MID(K5422,2,7)-MID($L$2,2,7)&gt;0,"Trễ",""),IF(MID(K5422,2,7)-MID($Q$2,2,7)&gt;0,"Trễ","")),"")</f>
        <v/>
      </c>
      <c r="M5422" t="str">
        <f>IFERROR(IF($N$5="Sáng",MID(K5422,2,7)-MID($L$2,2,7),MID(K5422,2,7)-MID($Q$2,2,7)),"")</f>
        <v/>
      </c>
      <c r="Q5422" t="str">
        <f>IF(B5422&lt;&gt;"",IF(AND(P5422="",F5422=""),"Không phép ",""),"")</f>
        <v/>
      </c>
      <c r="R5422" t="str">
        <f>UPPER(B5422)</f>
        <v/>
      </c>
      <c r="T5422" t="str">
        <f>IFERROR(IF(J5422&lt;&gt;"", INDEX($S$5:$S$1433, MATCH(J5422, $E$5:$E$1433, 0)),""),"")</f>
        <v/>
      </c>
      <c r="V5422" t="str">
        <f>IFERROR(IF(J5422&lt;&gt;"", INDEX($U$5:$U$1433, MATCH(J5422, $E$5:$E$1433, 0)),""),"")</f>
        <v/>
      </c>
    </row>
    <row r="5423">
      <c r="A5423" t="str">
        <f>IF(B5423&lt;&gt;"",A5422+1,"")</f>
        <v/>
      </c>
      <c r="F5423" t="str">
        <f>IFERROR(IF(VLOOKUP(E5423,J:J,1,0)=E5423,"X",""),"")</f>
        <v/>
      </c>
      <c r="G5423" t="str">
        <f>IF(J5423&lt;&gt;"", INDEX($C$5:$C$1433, MATCH(J5423, $E$5:$E$1433, 0)),"")</f>
        <v/>
      </c>
      <c r="H5423" t="str">
        <f>IF(J5423&lt;&gt;"", INDEX($D$5:$D$1433, MATCH(J5423, $E$5:$E$1433, 0)),"")</f>
        <v/>
      </c>
      <c r="I5423" t="str">
        <f>IFERROR(IF(J5423&lt;&gt;"", INDEX($B$5:$B$1433, MATCH(J5423, $E$5:$E$1433, 0)),""),"SAI")</f>
        <v/>
      </c>
      <c r="L5423" t="str">
        <f>IFERROR(IF($N$5="Sáng",IF(MID(K5423,2,7)-MID($L$2,2,7)&gt;0,"Trễ",""),IF(MID(K5423,2,7)-MID($Q$2,2,7)&gt;0,"Trễ","")),"")</f>
        <v/>
      </c>
      <c r="M5423" t="str">
        <f>IFERROR(IF($N$5="Sáng",MID(K5423,2,7)-MID($L$2,2,7),MID(K5423,2,7)-MID($Q$2,2,7)),"")</f>
        <v/>
      </c>
      <c r="Q5423" t="str">
        <f>IF(B5423&lt;&gt;"",IF(AND(P5423="",F5423=""),"Không phép ",""),"")</f>
        <v/>
      </c>
      <c r="R5423" t="str">
        <f>UPPER(B5423)</f>
        <v/>
      </c>
      <c r="T5423" t="str">
        <f>IFERROR(IF(J5423&lt;&gt;"", INDEX($S$5:$S$1433, MATCH(J5423, $E$5:$E$1433, 0)),""),"")</f>
        <v/>
      </c>
      <c r="V5423" t="str">
        <f>IFERROR(IF(J5423&lt;&gt;"", INDEX($U$5:$U$1433, MATCH(J5423, $E$5:$E$1433, 0)),""),"")</f>
        <v/>
      </c>
    </row>
    <row r="5424">
      <c r="A5424" t="str">
        <f>IF(B5424&lt;&gt;"",A5423+1,"")</f>
        <v/>
      </c>
      <c r="F5424" t="str">
        <f>IFERROR(IF(VLOOKUP(E5424,J:J,1,0)=E5424,"X",""),"")</f>
        <v/>
      </c>
      <c r="G5424" t="str">
        <f>IF(J5424&lt;&gt;"", INDEX($C$5:$C$1433, MATCH(J5424, $E$5:$E$1433, 0)),"")</f>
        <v/>
      </c>
      <c r="H5424" t="str">
        <f>IF(J5424&lt;&gt;"", INDEX($D$5:$D$1433, MATCH(J5424, $E$5:$E$1433, 0)),"")</f>
        <v/>
      </c>
      <c r="I5424" t="str">
        <f>IFERROR(IF(J5424&lt;&gt;"", INDEX($B$5:$B$1433, MATCH(J5424, $E$5:$E$1433, 0)),""),"SAI")</f>
        <v/>
      </c>
      <c r="L5424" t="str">
        <f>IFERROR(IF($N$5="Sáng",IF(MID(K5424,2,7)-MID($L$2,2,7)&gt;0,"Trễ",""),IF(MID(K5424,2,7)-MID($Q$2,2,7)&gt;0,"Trễ","")),"")</f>
        <v/>
      </c>
      <c r="M5424" t="str">
        <f>IFERROR(IF($N$5="Sáng",MID(K5424,2,7)-MID($L$2,2,7),MID(K5424,2,7)-MID($Q$2,2,7)),"")</f>
        <v/>
      </c>
      <c r="Q5424" t="str">
        <f>IF(B5424&lt;&gt;"",IF(AND(P5424="",F5424=""),"Không phép ",""),"")</f>
        <v/>
      </c>
      <c r="R5424" t="str">
        <f>UPPER(B5424)</f>
        <v/>
      </c>
      <c r="T5424" t="str">
        <f>IFERROR(IF(J5424&lt;&gt;"", INDEX($S$5:$S$1433, MATCH(J5424, $E$5:$E$1433, 0)),""),"")</f>
        <v/>
      </c>
      <c r="V5424" t="str">
        <f>IFERROR(IF(J5424&lt;&gt;"", INDEX($U$5:$U$1433, MATCH(J5424, $E$5:$E$1433, 0)),""),"")</f>
        <v/>
      </c>
    </row>
    <row r="5425">
      <c r="A5425" t="str">
        <f>IF(B5425&lt;&gt;"",A5424+1,"")</f>
        <v/>
      </c>
      <c r="F5425" t="str">
        <f>IFERROR(IF(VLOOKUP(E5425,J:J,1,0)=E5425,"X",""),"")</f>
        <v/>
      </c>
      <c r="G5425" t="str">
        <f>IF(J5425&lt;&gt;"", INDEX($C$5:$C$1433, MATCH(J5425, $E$5:$E$1433, 0)),"")</f>
        <v/>
      </c>
      <c r="H5425" t="str">
        <f>IF(J5425&lt;&gt;"", INDEX($D$5:$D$1433, MATCH(J5425, $E$5:$E$1433, 0)),"")</f>
        <v/>
      </c>
      <c r="I5425" t="str">
        <f>IFERROR(IF(J5425&lt;&gt;"", INDEX($B$5:$B$1433, MATCH(J5425, $E$5:$E$1433, 0)),""),"SAI")</f>
        <v/>
      </c>
      <c r="L5425" t="str">
        <f>IFERROR(IF($N$5="Sáng",IF(MID(K5425,2,7)-MID($L$2,2,7)&gt;0,"Trễ",""),IF(MID(K5425,2,7)-MID($Q$2,2,7)&gt;0,"Trễ","")),"")</f>
        <v/>
      </c>
      <c r="M5425" t="str">
        <f>IFERROR(IF($N$5="Sáng",MID(K5425,2,7)-MID($L$2,2,7),MID(K5425,2,7)-MID($Q$2,2,7)),"")</f>
        <v/>
      </c>
      <c r="Q5425" t="str">
        <f>IF(B5425&lt;&gt;"",IF(AND(P5425="",F5425=""),"Không phép ",""),"")</f>
        <v/>
      </c>
      <c r="R5425" t="str">
        <f>UPPER(B5425)</f>
        <v/>
      </c>
      <c r="T5425" t="str">
        <f>IFERROR(IF(J5425&lt;&gt;"", INDEX($S$5:$S$1433, MATCH(J5425, $E$5:$E$1433, 0)),""),"")</f>
        <v/>
      </c>
      <c r="V5425" t="str">
        <f>IFERROR(IF(J5425&lt;&gt;"", INDEX($U$5:$U$1433, MATCH(J5425, $E$5:$E$1433, 0)),""),"")</f>
        <v/>
      </c>
    </row>
    <row r="5426">
      <c r="A5426" t="str">
        <f>IF(B5426&lt;&gt;"",A5425+1,"")</f>
        <v/>
      </c>
      <c r="F5426" t="str">
        <f>IFERROR(IF(VLOOKUP(E5426,J:J,1,0)=E5426,"X",""),"")</f>
        <v/>
      </c>
      <c r="G5426" t="str">
        <f>IF(J5426&lt;&gt;"", INDEX($C$5:$C$1433, MATCH(J5426, $E$5:$E$1433, 0)),"")</f>
        <v/>
      </c>
      <c r="H5426" t="str">
        <f>IF(J5426&lt;&gt;"", INDEX($D$5:$D$1433, MATCH(J5426, $E$5:$E$1433, 0)),"")</f>
        <v/>
      </c>
      <c r="I5426" t="str">
        <f>IFERROR(IF(J5426&lt;&gt;"", INDEX($B$5:$B$1433, MATCH(J5426, $E$5:$E$1433, 0)),""),"SAI")</f>
        <v/>
      </c>
      <c r="L5426" t="str">
        <f>IFERROR(IF($N$5="Sáng",IF(MID(K5426,2,7)-MID($L$2,2,7)&gt;0,"Trễ",""),IF(MID(K5426,2,7)-MID($Q$2,2,7)&gt;0,"Trễ","")),"")</f>
        <v/>
      </c>
      <c r="M5426" t="str">
        <f>IFERROR(IF($N$5="Sáng",MID(K5426,2,7)-MID($L$2,2,7),MID(K5426,2,7)-MID($Q$2,2,7)),"")</f>
        <v/>
      </c>
      <c r="Q5426" t="str">
        <f>IF(B5426&lt;&gt;"",IF(AND(P5426="",F5426=""),"Không phép ",""),"")</f>
        <v/>
      </c>
      <c r="R5426" t="str">
        <f>UPPER(B5426)</f>
        <v/>
      </c>
      <c r="T5426" t="str">
        <f>IFERROR(IF(J5426&lt;&gt;"", INDEX($S$5:$S$1433, MATCH(J5426, $E$5:$E$1433, 0)),""),"")</f>
        <v/>
      </c>
      <c r="V5426" t="str">
        <f>IFERROR(IF(J5426&lt;&gt;"", INDEX($U$5:$U$1433, MATCH(J5426, $E$5:$E$1433, 0)),""),"")</f>
        <v/>
      </c>
    </row>
    <row r="5427">
      <c r="A5427" t="str">
        <f>IF(B5427&lt;&gt;"",A5426+1,"")</f>
        <v/>
      </c>
      <c r="F5427" t="str">
        <f>IFERROR(IF(VLOOKUP(E5427,J:J,1,0)=E5427,"X",""),"")</f>
        <v/>
      </c>
      <c r="G5427" t="str">
        <f>IF(J5427&lt;&gt;"", INDEX($C$5:$C$1433, MATCH(J5427, $E$5:$E$1433, 0)),"")</f>
        <v/>
      </c>
      <c r="H5427" t="str">
        <f>IF(J5427&lt;&gt;"", INDEX($D$5:$D$1433, MATCH(J5427, $E$5:$E$1433, 0)),"")</f>
        <v/>
      </c>
      <c r="I5427" t="str">
        <f>IFERROR(IF(J5427&lt;&gt;"", INDEX($B$5:$B$1433, MATCH(J5427, $E$5:$E$1433, 0)),""),"SAI")</f>
        <v/>
      </c>
      <c r="L5427" t="str">
        <f>IFERROR(IF($N$5="Sáng",IF(MID(K5427,2,7)-MID($L$2,2,7)&gt;0,"Trễ",""),IF(MID(K5427,2,7)-MID($Q$2,2,7)&gt;0,"Trễ","")),"")</f>
        <v/>
      </c>
      <c r="M5427" t="str">
        <f>IFERROR(IF($N$5="Sáng",MID(K5427,2,7)-MID($L$2,2,7),MID(K5427,2,7)-MID($Q$2,2,7)),"")</f>
        <v/>
      </c>
      <c r="Q5427" t="str">
        <f>IF(B5427&lt;&gt;"",IF(AND(P5427="",F5427=""),"Không phép ",""),"")</f>
        <v/>
      </c>
      <c r="R5427" t="str">
        <f>UPPER(B5427)</f>
        <v/>
      </c>
      <c r="T5427" t="str">
        <f>IFERROR(IF(J5427&lt;&gt;"", INDEX($S$5:$S$1433, MATCH(J5427, $E$5:$E$1433, 0)),""),"")</f>
        <v/>
      </c>
      <c r="V5427" t="str">
        <f>IFERROR(IF(J5427&lt;&gt;"", INDEX($U$5:$U$1433, MATCH(J5427, $E$5:$E$1433, 0)),""),"")</f>
        <v/>
      </c>
    </row>
    <row r="5428">
      <c r="A5428" t="str">
        <f>IF(B5428&lt;&gt;"",A5427+1,"")</f>
        <v/>
      </c>
      <c r="F5428" t="str">
        <f>IFERROR(IF(VLOOKUP(E5428,J:J,1,0)=E5428,"X",""),"")</f>
        <v/>
      </c>
      <c r="G5428" t="str">
        <f>IF(J5428&lt;&gt;"", INDEX($C$5:$C$1433, MATCH(J5428, $E$5:$E$1433, 0)),"")</f>
        <v/>
      </c>
      <c r="H5428" t="str">
        <f>IF(J5428&lt;&gt;"", INDEX($D$5:$D$1433, MATCH(J5428, $E$5:$E$1433, 0)),"")</f>
        <v/>
      </c>
      <c r="I5428" t="str">
        <f>IFERROR(IF(J5428&lt;&gt;"", INDEX($B$5:$B$1433, MATCH(J5428, $E$5:$E$1433, 0)),""),"SAI")</f>
        <v/>
      </c>
      <c r="L5428" t="str">
        <f>IFERROR(IF($N$5="Sáng",IF(MID(K5428,2,7)-MID($L$2,2,7)&gt;0,"Trễ",""),IF(MID(K5428,2,7)-MID($Q$2,2,7)&gt;0,"Trễ","")),"")</f>
        <v/>
      </c>
      <c r="M5428" t="str">
        <f>IFERROR(IF($N$5="Sáng",MID(K5428,2,7)-MID($L$2,2,7),MID(K5428,2,7)-MID($Q$2,2,7)),"")</f>
        <v/>
      </c>
      <c r="Q5428" t="str">
        <f>IF(B5428&lt;&gt;"",IF(AND(P5428="",F5428=""),"Không phép ",""),"")</f>
        <v/>
      </c>
      <c r="R5428" t="str">
        <f>UPPER(B5428)</f>
        <v/>
      </c>
      <c r="T5428" t="str">
        <f>IFERROR(IF(J5428&lt;&gt;"", INDEX($S$5:$S$1433, MATCH(J5428, $E$5:$E$1433, 0)),""),"")</f>
        <v/>
      </c>
      <c r="V5428" t="str">
        <f>IFERROR(IF(J5428&lt;&gt;"", INDEX($U$5:$U$1433, MATCH(J5428, $E$5:$E$1433, 0)),""),"")</f>
        <v/>
      </c>
    </row>
    <row r="5429">
      <c r="A5429" t="str">
        <f>IF(B5429&lt;&gt;"",A5428+1,"")</f>
        <v/>
      </c>
      <c r="F5429" t="str">
        <f>IFERROR(IF(VLOOKUP(E5429,J:J,1,0)=E5429,"X",""),"")</f>
        <v/>
      </c>
      <c r="G5429" t="str">
        <f>IF(J5429&lt;&gt;"", INDEX($C$5:$C$1433, MATCH(J5429, $E$5:$E$1433, 0)),"")</f>
        <v/>
      </c>
      <c r="H5429" t="str">
        <f>IF(J5429&lt;&gt;"", INDEX($D$5:$D$1433, MATCH(J5429, $E$5:$E$1433, 0)),"")</f>
        <v/>
      </c>
      <c r="I5429" t="str">
        <f>IFERROR(IF(J5429&lt;&gt;"", INDEX($B$5:$B$1433, MATCH(J5429, $E$5:$E$1433, 0)),""),"SAI")</f>
        <v/>
      </c>
      <c r="L5429" t="str">
        <f>IFERROR(IF($N$5="Sáng",IF(MID(K5429,2,7)-MID($L$2,2,7)&gt;0,"Trễ",""),IF(MID(K5429,2,7)-MID($Q$2,2,7)&gt;0,"Trễ","")),"")</f>
        <v/>
      </c>
      <c r="M5429" t="str">
        <f>IFERROR(IF($N$5="Sáng",MID(K5429,2,7)-MID($L$2,2,7),MID(K5429,2,7)-MID($Q$2,2,7)),"")</f>
        <v/>
      </c>
      <c r="Q5429" t="str">
        <f>IF(B5429&lt;&gt;"",IF(AND(P5429="",F5429=""),"Không phép ",""),"")</f>
        <v/>
      </c>
      <c r="R5429" t="str">
        <f>UPPER(B5429)</f>
        <v/>
      </c>
      <c r="T5429" t="str">
        <f>IFERROR(IF(J5429&lt;&gt;"", INDEX($S$5:$S$1433, MATCH(J5429, $E$5:$E$1433, 0)),""),"")</f>
        <v/>
      </c>
      <c r="V5429" t="str">
        <f>IFERROR(IF(J5429&lt;&gt;"", INDEX($U$5:$U$1433, MATCH(J5429, $E$5:$E$1433, 0)),""),"")</f>
        <v/>
      </c>
    </row>
    <row r="5430">
      <c r="A5430" t="str">
        <f>IF(B5430&lt;&gt;"",A5429+1,"")</f>
        <v/>
      </c>
      <c r="F5430" t="str">
        <f>IFERROR(IF(VLOOKUP(E5430,J:J,1,0)=E5430,"X",""),"")</f>
        <v/>
      </c>
      <c r="G5430" t="str">
        <f>IF(J5430&lt;&gt;"", INDEX($C$5:$C$1433, MATCH(J5430, $E$5:$E$1433, 0)),"")</f>
        <v/>
      </c>
      <c r="H5430" t="str">
        <f>IF(J5430&lt;&gt;"", INDEX($D$5:$D$1433, MATCH(J5430, $E$5:$E$1433, 0)),"")</f>
        <v/>
      </c>
      <c r="I5430" t="str">
        <f>IFERROR(IF(J5430&lt;&gt;"", INDEX($B$5:$B$1433, MATCH(J5430, $E$5:$E$1433, 0)),""),"SAI")</f>
        <v/>
      </c>
      <c r="L5430" t="str">
        <f>IFERROR(IF($N$5="Sáng",IF(MID(K5430,2,7)-MID($L$2,2,7)&gt;0,"Trễ",""),IF(MID(K5430,2,7)-MID($Q$2,2,7)&gt;0,"Trễ","")),"")</f>
        <v/>
      </c>
      <c r="M5430" t="str">
        <f>IFERROR(IF($N$5="Sáng",MID(K5430,2,7)-MID($L$2,2,7),MID(K5430,2,7)-MID($Q$2,2,7)),"")</f>
        <v/>
      </c>
      <c r="Q5430" t="str">
        <f>IF(B5430&lt;&gt;"",IF(AND(P5430="",F5430=""),"Không phép ",""),"")</f>
        <v/>
      </c>
      <c r="R5430" t="str">
        <f>UPPER(B5430)</f>
        <v/>
      </c>
      <c r="T5430" t="str">
        <f>IFERROR(IF(J5430&lt;&gt;"", INDEX($S$5:$S$1433, MATCH(J5430, $E$5:$E$1433, 0)),""),"")</f>
        <v/>
      </c>
      <c r="V5430" t="str">
        <f>IFERROR(IF(J5430&lt;&gt;"", INDEX($U$5:$U$1433, MATCH(J5430, $E$5:$E$1433, 0)),""),"")</f>
        <v/>
      </c>
    </row>
    <row r="5431">
      <c r="A5431" t="str">
        <f>IF(B5431&lt;&gt;"",A5430+1,"")</f>
        <v/>
      </c>
      <c r="F5431" t="str">
        <f>IFERROR(IF(VLOOKUP(E5431,J:J,1,0)=E5431,"X",""),"")</f>
        <v/>
      </c>
      <c r="G5431" t="str">
        <f>IF(J5431&lt;&gt;"", INDEX($C$5:$C$1433, MATCH(J5431, $E$5:$E$1433, 0)),"")</f>
        <v/>
      </c>
      <c r="H5431" t="str">
        <f>IF(J5431&lt;&gt;"", INDEX($D$5:$D$1433, MATCH(J5431, $E$5:$E$1433, 0)),"")</f>
        <v/>
      </c>
      <c r="I5431" t="str">
        <f>IFERROR(IF(J5431&lt;&gt;"", INDEX($B$5:$B$1433, MATCH(J5431, $E$5:$E$1433, 0)),""),"SAI")</f>
        <v/>
      </c>
      <c r="L5431" t="str">
        <f>IFERROR(IF($N$5="Sáng",IF(MID(K5431,2,7)-MID($L$2,2,7)&gt;0,"Trễ",""),IF(MID(K5431,2,7)-MID($Q$2,2,7)&gt;0,"Trễ","")),"")</f>
        <v/>
      </c>
      <c r="M5431" t="str">
        <f>IFERROR(IF($N$5="Sáng",MID(K5431,2,7)-MID($L$2,2,7),MID(K5431,2,7)-MID($Q$2,2,7)),"")</f>
        <v/>
      </c>
      <c r="Q5431" t="str">
        <f>IF(B5431&lt;&gt;"",IF(AND(P5431="",F5431=""),"Không phép ",""),"")</f>
        <v/>
      </c>
      <c r="R5431" t="str">
        <f>UPPER(B5431)</f>
        <v/>
      </c>
      <c r="T5431" t="str">
        <f>IFERROR(IF(J5431&lt;&gt;"", INDEX($S$5:$S$1433, MATCH(J5431, $E$5:$E$1433, 0)),""),"")</f>
        <v/>
      </c>
      <c r="V5431" t="str">
        <f>IFERROR(IF(J5431&lt;&gt;"", INDEX($U$5:$U$1433, MATCH(J5431, $E$5:$E$1433, 0)),""),"")</f>
        <v/>
      </c>
    </row>
    <row r="5432">
      <c r="A5432" t="str">
        <f>IF(B5432&lt;&gt;"",A5431+1,"")</f>
        <v/>
      </c>
      <c r="F5432" t="str">
        <f>IFERROR(IF(VLOOKUP(E5432,J:J,1,0)=E5432,"X",""),"")</f>
        <v/>
      </c>
      <c r="G5432" t="str">
        <f>IF(J5432&lt;&gt;"", INDEX($C$5:$C$1433, MATCH(J5432, $E$5:$E$1433, 0)),"")</f>
        <v/>
      </c>
      <c r="H5432" t="str">
        <f>IF(J5432&lt;&gt;"", INDEX($D$5:$D$1433, MATCH(J5432, $E$5:$E$1433, 0)),"")</f>
        <v/>
      </c>
      <c r="I5432" t="str">
        <f>IFERROR(IF(J5432&lt;&gt;"", INDEX($B$5:$B$1433, MATCH(J5432, $E$5:$E$1433, 0)),""),"SAI")</f>
        <v/>
      </c>
      <c r="L5432" t="str">
        <f>IFERROR(IF($N$5="Sáng",IF(MID(K5432,2,7)-MID($L$2,2,7)&gt;0,"Trễ",""),IF(MID(K5432,2,7)-MID($Q$2,2,7)&gt;0,"Trễ","")),"")</f>
        <v/>
      </c>
      <c r="M5432" t="str">
        <f>IFERROR(IF($N$5="Sáng",MID(K5432,2,7)-MID($L$2,2,7),MID(K5432,2,7)-MID($Q$2,2,7)),"")</f>
        <v/>
      </c>
      <c r="Q5432" t="str">
        <f>IF(B5432&lt;&gt;"",IF(AND(P5432="",F5432=""),"Không phép ",""),"")</f>
        <v/>
      </c>
      <c r="R5432" t="str">
        <f>UPPER(B5432)</f>
        <v/>
      </c>
      <c r="T5432" t="str">
        <f>IFERROR(IF(J5432&lt;&gt;"", INDEX($S$5:$S$1433, MATCH(J5432, $E$5:$E$1433, 0)),""),"")</f>
        <v/>
      </c>
      <c r="V5432" t="str">
        <f>IFERROR(IF(J5432&lt;&gt;"", INDEX($U$5:$U$1433, MATCH(J5432, $E$5:$E$1433, 0)),""),"")</f>
        <v/>
      </c>
    </row>
    <row r="5433">
      <c r="A5433" t="str">
        <f>IF(B5433&lt;&gt;"",A5432+1,"")</f>
        <v/>
      </c>
      <c r="F5433" t="str">
        <f>IFERROR(IF(VLOOKUP(E5433,J:J,1,0)=E5433,"X",""),"")</f>
        <v/>
      </c>
      <c r="G5433" t="str">
        <f>IF(J5433&lt;&gt;"", INDEX($C$5:$C$1433, MATCH(J5433, $E$5:$E$1433, 0)),"")</f>
        <v/>
      </c>
      <c r="H5433" t="str">
        <f>IF(J5433&lt;&gt;"", INDEX($D$5:$D$1433, MATCH(J5433, $E$5:$E$1433, 0)),"")</f>
        <v/>
      </c>
      <c r="I5433" t="str">
        <f>IFERROR(IF(J5433&lt;&gt;"", INDEX($B$5:$B$1433, MATCH(J5433, $E$5:$E$1433, 0)),""),"SAI")</f>
        <v/>
      </c>
      <c r="L5433" t="str">
        <f>IFERROR(IF($N$5="Sáng",IF(MID(K5433,2,7)-MID($L$2,2,7)&gt;0,"Trễ",""),IF(MID(K5433,2,7)-MID($Q$2,2,7)&gt;0,"Trễ","")),"")</f>
        <v/>
      </c>
      <c r="M5433" t="str">
        <f>IFERROR(IF($N$5="Sáng",MID(K5433,2,7)-MID($L$2,2,7),MID(K5433,2,7)-MID($Q$2,2,7)),"")</f>
        <v/>
      </c>
      <c r="Q5433" t="str">
        <f>IF(B5433&lt;&gt;"",IF(AND(P5433="",F5433=""),"Không phép ",""),"")</f>
        <v/>
      </c>
      <c r="R5433" t="str">
        <f>UPPER(B5433)</f>
        <v/>
      </c>
      <c r="T5433" t="str">
        <f>IFERROR(IF(J5433&lt;&gt;"", INDEX($S$5:$S$1433, MATCH(J5433, $E$5:$E$1433, 0)),""),"")</f>
        <v/>
      </c>
      <c r="V5433" t="str">
        <f>IFERROR(IF(J5433&lt;&gt;"", INDEX($U$5:$U$1433, MATCH(J5433, $E$5:$E$1433, 0)),""),"")</f>
        <v/>
      </c>
    </row>
    <row r="5434">
      <c r="A5434" t="str">
        <f>IF(B5434&lt;&gt;"",A5433+1,"")</f>
        <v/>
      </c>
      <c r="F5434" t="str">
        <f>IFERROR(IF(VLOOKUP(E5434,J:J,1,0)=E5434,"X",""),"")</f>
        <v/>
      </c>
      <c r="G5434" t="str">
        <f>IF(J5434&lt;&gt;"", INDEX($C$5:$C$1433, MATCH(J5434, $E$5:$E$1433, 0)),"")</f>
        <v/>
      </c>
      <c r="H5434" t="str">
        <f>IF(J5434&lt;&gt;"", INDEX($D$5:$D$1433, MATCH(J5434, $E$5:$E$1433, 0)),"")</f>
        <v/>
      </c>
      <c r="I5434" t="str">
        <f>IFERROR(IF(J5434&lt;&gt;"", INDEX($B$5:$B$1433, MATCH(J5434, $E$5:$E$1433, 0)),""),"SAI")</f>
        <v/>
      </c>
      <c r="L5434" t="str">
        <f>IFERROR(IF($N$5="Sáng",IF(MID(K5434,2,7)-MID($L$2,2,7)&gt;0,"Trễ",""),IF(MID(K5434,2,7)-MID($Q$2,2,7)&gt;0,"Trễ","")),"")</f>
        <v/>
      </c>
      <c r="M5434" t="str">
        <f>IFERROR(IF($N$5="Sáng",MID(K5434,2,7)-MID($L$2,2,7),MID(K5434,2,7)-MID($Q$2,2,7)),"")</f>
        <v/>
      </c>
      <c r="Q5434" t="str">
        <f>IF(B5434&lt;&gt;"",IF(AND(P5434="",F5434=""),"Không phép ",""),"")</f>
        <v/>
      </c>
      <c r="R5434" t="str">
        <f>UPPER(B5434)</f>
        <v/>
      </c>
      <c r="T5434" t="str">
        <f>IFERROR(IF(J5434&lt;&gt;"", INDEX($S$5:$S$1433, MATCH(J5434, $E$5:$E$1433, 0)),""),"")</f>
        <v/>
      </c>
      <c r="V5434" t="str">
        <f>IFERROR(IF(J5434&lt;&gt;"", INDEX($U$5:$U$1433, MATCH(J5434, $E$5:$E$1433, 0)),""),"")</f>
        <v/>
      </c>
    </row>
    <row r="5435">
      <c r="A5435" t="str">
        <f>IF(B5435&lt;&gt;"",A5434+1,"")</f>
        <v/>
      </c>
      <c r="F5435" t="str">
        <f>IFERROR(IF(VLOOKUP(E5435,J:J,1,0)=E5435,"X",""),"")</f>
        <v/>
      </c>
      <c r="G5435" t="str">
        <f>IF(J5435&lt;&gt;"", INDEX($C$5:$C$1433, MATCH(J5435, $E$5:$E$1433, 0)),"")</f>
        <v/>
      </c>
      <c r="H5435" t="str">
        <f>IF(J5435&lt;&gt;"", INDEX($D$5:$D$1433, MATCH(J5435, $E$5:$E$1433, 0)),"")</f>
        <v/>
      </c>
      <c r="I5435" t="str">
        <f>IFERROR(IF(J5435&lt;&gt;"", INDEX($B$5:$B$1433, MATCH(J5435, $E$5:$E$1433, 0)),""),"SAI")</f>
        <v/>
      </c>
      <c r="L5435" t="str">
        <f>IFERROR(IF($N$5="Sáng",IF(MID(K5435,2,7)-MID($L$2,2,7)&gt;0,"Trễ",""),IF(MID(K5435,2,7)-MID($Q$2,2,7)&gt;0,"Trễ","")),"")</f>
        <v/>
      </c>
      <c r="M5435" t="str">
        <f>IFERROR(IF($N$5="Sáng",MID(K5435,2,7)-MID($L$2,2,7),MID(K5435,2,7)-MID($Q$2,2,7)),"")</f>
        <v/>
      </c>
      <c r="Q5435" t="str">
        <f>IF(B5435&lt;&gt;"",IF(AND(P5435="",F5435=""),"Không phép ",""),"")</f>
        <v/>
      </c>
      <c r="R5435" t="str">
        <f>UPPER(B5435)</f>
        <v/>
      </c>
      <c r="T5435" t="str">
        <f>IFERROR(IF(J5435&lt;&gt;"", INDEX($S$5:$S$1433, MATCH(J5435, $E$5:$E$1433, 0)),""),"")</f>
        <v/>
      </c>
      <c r="V5435" t="str">
        <f>IFERROR(IF(J5435&lt;&gt;"", INDEX($U$5:$U$1433, MATCH(J5435, $E$5:$E$1433, 0)),""),"")</f>
        <v/>
      </c>
    </row>
    <row r="5436">
      <c r="A5436" t="str">
        <f>IF(B5436&lt;&gt;"",A5435+1,"")</f>
        <v/>
      </c>
      <c r="F5436" t="str">
        <f>IFERROR(IF(VLOOKUP(E5436,J:J,1,0)=E5436,"X",""),"")</f>
        <v/>
      </c>
      <c r="G5436" t="str">
        <f>IF(J5436&lt;&gt;"", INDEX($C$5:$C$1433, MATCH(J5436, $E$5:$E$1433, 0)),"")</f>
        <v/>
      </c>
      <c r="H5436" t="str">
        <f>IF(J5436&lt;&gt;"", INDEX($D$5:$D$1433, MATCH(J5436, $E$5:$E$1433, 0)),"")</f>
        <v/>
      </c>
      <c r="I5436" t="str">
        <f>IFERROR(IF(J5436&lt;&gt;"", INDEX($B$5:$B$1433, MATCH(J5436, $E$5:$E$1433, 0)),""),"SAI")</f>
        <v/>
      </c>
      <c r="L5436" t="str">
        <f>IFERROR(IF($N$5="Sáng",IF(MID(K5436,2,7)-MID($L$2,2,7)&gt;0,"Trễ",""),IF(MID(K5436,2,7)-MID($Q$2,2,7)&gt;0,"Trễ","")),"")</f>
        <v/>
      </c>
      <c r="M5436" t="str">
        <f>IFERROR(IF($N$5="Sáng",MID(K5436,2,7)-MID($L$2,2,7),MID(K5436,2,7)-MID($Q$2,2,7)),"")</f>
        <v/>
      </c>
      <c r="Q5436" t="str">
        <f>IF(B5436&lt;&gt;"",IF(AND(P5436="",F5436=""),"Không phép ",""),"")</f>
        <v/>
      </c>
      <c r="R5436" t="str">
        <f>UPPER(B5436)</f>
        <v/>
      </c>
      <c r="T5436" t="str">
        <f>IFERROR(IF(J5436&lt;&gt;"", INDEX($S$5:$S$1433, MATCH(J5436, $E$5:$E$1433, 0)),""),"")</f>
        <v/>
      </c>
      <c r="V5436" t="str">
        <f>IFERROR(IF(J5436&lt;&gt;"", INDEX($U$5:$U$1433, MATCH(J5436, $E$5:$E$1433, 0)),""),"")</f>
        <v/>
      </c>
    </row>
    <row r="5437">
      <c r="A5437" t="str">
        <f>IF(B5437&lt;&gt;"",A5436+1,"")</f>
        <v/>
      </c>
      <c r="F5437" t="str">
        <f>IFERROR(IF(VLOOKUP(E5437,J:J,1,0)=E5437,"X",""),"")</f>
        <v/>
      </c>
      <c r="G5437" t="str">
        <f>IF(J5437&lt;&gt;"", INDEX($C$5:$C$1433, MATCH(J5437, $E$5:$E$1433, 0)),"")</f>
        <v/>
      </c>
      <c r="H5437" t="str">
        <f>IF(J5437&lt;&gt;"", INDEX($D$5:$D$1433, MATCH(J5437, $E$5:$E$1433, 0)),"")</f>
        <v/>
      </c>
      <c r="I5437" t="str">
        <f>IFERROR(IF(J5437&lt;&gt;"", INDEX($B$5:$B$1433, MATCH(J5437, $E$5:$E$1433, 0)),""),"SAI")</f>
        <v/>
      </c>
      <c r="L5437" t="str">
        <f>IFERROR(IF($N$5="Sáng",IF(MID(K5437,2,7)-MID($L$2,2,7)&gt;0,"Trễ",""),IF(MID(K5437,2,7)-MID($Q$2,2,7)&gt;0,"Trễ","")),"")</f>
        <v/>
      </c>
      <c r="M5437" t="str">
        <f>IFERROR(IF($N$5="Sáng",MID(K5437,2,7)-MID($L$2,2,7),MID(K5437,2,7)-MID($Q$2,2,7)),"")</f>
        <v/>
      </c>
      <c r="Q5437" t="str">
        <f>IF(B5437&lt;&gt;"",IF(AND(P5437="",F5437=""),"Không phép ",""),"")</f>
        <v/>
      </c>
      <c r="R5437" t="str">
        <f>UPPER(B5437)</f>
        <v/>
      </c>
      <c r="T5437" t="str">
        <f>IFERROR(IF(J5437&lt;&gt;"", INDEX($S$5:$S$1433, MATCH(J5437, $E$5:$E$1433, 0)),""),"")</f>
        <v/>
      </c>
      <c r="V5437" t="str">
        <f>IFERROR(IF(J5437&lt;&gt;"", INDEX($U$5:$U$1433, MATCH(J5437, $E$5:$E$1433, 0)),""),"")</f>
        <v/>
      </c>
    </row>
    <row r="5438">
      <c r="A5438" t="str">
        <f>IF(B5438&lt;&gt;"",A5437+1,"")</f>
        <v/>
      </c>
      <c r="F5438" t="str">
        <f>IFERROR(IF(VLOOKUP(E5438,J:J,1,0)=E5438,"X",""),"")</f>
        <v/>
      </c>
      <c r="G5438" t="str">
        <f>IF(J5438&lt;&gt;"", INDEX($C$5:$C$1433, MATCH(J5438, $E$5:$E$1433, 0)),"")</f>
        <v/>
      </c>
      <c r="H5438" t="str">
        <f>IF(J5438&lt;&gt;"", INDEX($D$5:$D$1433, MATCH(J5438, $E$5:$E$1433, 0)),"")</f>
        <v/>
      </c>
      <c r="I5438" t="str">
        <f>IFERROR(IF(J5438&lt;&gt;"", INDEX($B$5:$B$1433, MATCH(J5438, $E$5:$E$1433, 0)),""),"SAI")</f>
        <v/>
      </c>
      <c r="L5438" t="str">
        <f>IFERROR(IF($N$5="Sáng",IF(MID(K5438,2,7)-MID($L$2,2,7)&gt;0,"Trễ",""),IF(MID(K5438,2,7)-MID($Q$2,2,7)&gt;0,"Trễ","")),"")</f>
        <v/>
      </c>
      <c r="M5438" t="str">
        <f>IFERROR(IF($N$5="Sáng",MID(K5438,2,7)-MID($L$2,2,7),MID(K5438,2,7)-MID($Q$2,2,7)),"")</f>
        <v/>
      </c>
      <c r="Q5438" t="str">
        <f>IF(B5438&lt;&gt;"",IF(AND(P5438="",F5438=""),"Không phép ",""),"")</f>
        <v/>
      </c>
      <c r="R5438" t="str">
        <f>UPPER(B5438)</f>
        <v/>
      </c>
      <c r="T5438" t="str">
        <f>IFERROR(IF(J5438&lt;&gt;"", INDEX($S$5:$S$1433, MATCH(J5438, $E$5:$E$1433, 0)),""),"")</f>
        <v/>
      </c>
      <c r="V5438" t="str">
        <f>IFERROR(IF(J5438&lt;&gt;"", INDEX($U$5:$U$1433, MATCH(J5438, $E$5:$E$1433, 0)),""),"")</f>
        <v/>
      </c>
    </row>
    <row r="5439">
      <c r="A5439" t="str">
        <f>IF(B5439&lt;&gt;"",A5438+1,"")</f>
        <v/>
      </c>
      <c r="F5439" t="str">
        <f>IFERROR(IF(VLOOKUP(E5439,J:J,1,0)=E5439,"X",""),"")</f>
        <v/>
      </c>
      <c r="G5439" t="str">
        <f>IF(J5439&lt;&gt;"", INDEX($C$5:$C$1433, MATCH(J5439, $E$5:$E$1433, 0)),"")</f>
        <v/>
      </c>
      <c r="H5439" t="str">
        <f>IF(J5439&lt;&gt;"", INDEX($D$5:$D$1433, MATCH(J5439, $E$5:$E$1433, 0)),"")</f>
        <v/>
      </c>
      <c r="I5439" t="str">
        <f>IFERROR(IF(J5439&lt;&gt;"", INDEX($B$5:$B$1433, MATCH(J5439, $E$5:$E$1433, 0)),""),"SAI")</f>
        <v/>
      </c>
      <c r="L5439" t="str">
        <f>IFERROR(IF($N$5="Sáng",IF(MID(K5439,2,7)-MID($L$2,2,7)&gt;0,"Trễ",""),IF(MID(K5439,2,7)-MID($Q$2,2,7)&gt;0,"Trễ","")),"")</f>
        <v/>
      </c>
      <c r="M5439" t="str">
        <f>IFERROR(IF($N$5="Sáng",MID(K5439,2,7)-MID($L$2,2,7),MID(K5439,2,7)-MID($Q$2,2,7)),"")</f>
        <v/>
      </c>
      <c r="Q5439" t="str">
        <f>IF(B5439&lt;&gt;"",IF(AND(P5439="",F5439=""),"Không phép ",""),"")</f>
        <v/>
      </c>
      <c r="R5439" t="str">
        <f>UPPER(B5439)</f>
        <v/>
      </c>
      <c r="T5439" t="str">
        <f>IFERROR(IF(J5439&lt;&gt;"", INDEX($S$5:$S$1433, MATCH(J5439, $E$5:$E$1433, 0)),""),"")</f>
        <v/>
      </c>
      <c r="V5439" t="str">
        <f>IFERROR(IF(J5439&lt;&gt;"", INDEX($U$5:$U$1433, MATCH(J5439, $E$5:$E$1433, 0)),""),"")</f>
        <v/>
      </c>
    </row>
    <row r="5440">
      <c r="A5440" t="str">
        <f>IF(B5440&lt;&gt;"",A5439+1,"")</f>
        <v/>
      </c>
      <c r="F5440" t="str">
        <f>IFERROR(IF(VLOOKUP(E5440,J:J,1,0)=E5440,"X",""),"")</f>
        <v/>
      </c>
      <c r="G5440" t="str">
        <f>IF(J5440&lt;&gt;"", INDEX($C$5:$C$1433, MATCH(J5440, $E$5:$E$1433, 0)),"")</f>
        <v/>
      </c>
      <c r="H5440" t="str">
        <f>IF(J5440&lt;&gt;"", INDEX($D$5:$D$1433, MATCH(J5440, $E$5:$E$1433, 0)),"")</f>
        <v/>
      </c>
      <c r="I5440" t="str">
        <f>IFERROR(IF(J5440&lt;&gt;"", INDEX($B$5:$B$1433, MATCH(J5440, $E$5:$E$1433, 0)),""),"SAI")</f>
        <v/>
      </c>
      <c r="L5440" t="str">
        <f>IFERROR(IF($N$5="Sáng",IF(MID(K5440,2,7)-MID($L$2,2,7)&gt;0,"Trễ",""),IF(MID(K5440,2,7)-MID($Q$2,2,7)&gt;0,"Trễ","")),"")</f>
        <v/>
      </c>
      <c r="M5440" t="str">
        <f>IFERROR(IF($N$5="Sáng",MID(K5440,2,7)-MID($L$2,2,7),MID(K5440,2,7)-MID($Q$2,2,7)),"")</f>
        <v/>
      </c>
      <c r="Q5440" t="str">
        <f>IF(B5440&lt;&gt;"",IF(AND(P5440="",F5440=""),"Không phép ",""),"")</f>
        <v/>
      </c>
      <c r="R5440" t="str">
        <f>UPPER(B5440)</f>
        <v/>
      </c>
      <c r="T5440" t="str">
        <f>IFERROR(IF(J5440&lt;&gt;"", INDEX($S$5:$S$1433, MATCH(J5440, $E$5:$E$1433, 0)),""),"")</f>
        <v/>
      </c>
      <c r="V5440" t="str">
        <f>IFERROR(IF(J5440&lt;&gt;"", INDEX($U$5:$U$1433, MATCH(J5440, $E$5:$E$1433, 0)),""),"")</f>
        <v/>
      </c>
    </row>
    <row r="5441">
      <c r="A5441" t="str">
        <f>IF(B5441&lt;&gt;"",A5440+1,"")</f>
        <v/>
      </c>
      <c r="F5441" t="str">
        <f>IFERROR(IF(VLOOKUP(E5441,J:J,1,0)=E5441,"X",""),"")</f>
        <v/>
      </c>
      <c r="G5441" t="str">
        <f>IF(J5441&lt;&gt;"", INDEX($C$5:$C$1433, MATCH(J5441, $E$5:$E$1433, 0)),"")</f>
        <v/>
      </c>
      <c r="H5441" t="str">
        <f>IF(J5441&lt;&gt;"", INDEX($D$5:$D$1433, MATCH(J5441, $E$5:$E$1433, 0)),"")</f>
        <v/>
      </c>
      <c r="I5441" t="str">
        <f>IFERROR(IF(J5441&lt;&gt;"", INDEX($B$5:$B$1433, MATCH(J5441, $E$5:$E$1433, 0)),""),"SAI")</f>
        <v/>
      </c>
      <c r="L5441" t="str">
        <f>IFERROR(IF($N$5="Sáng",IF(MID(K5441,2,7)-MID($L$2,2,7)&gt;0,"Trễ",""),IF(MID(K5441,2,7)-MID($Q$2,2,7)&gt;0,"Trễ","")),"")</f>
        <v/>
      </c>
      <c r="M5441" t="str">
        <f>IFERROR(IF($N$5="Sáng",MID(K5441,2,7)-MID($L$2,2,7),MID(K5441,2,7)-MID($Q$2,2,7)),"")</f>
        <v/>
      </c>
      <c r="Q5441" t="str">
        <f>IF(B5441&lt;&gt;"",IF(AND(P5441="",F5441=""),"Không phép ",""),"")</f>
        <v/>
      </c>
      <c r="R5441" t="str">
        <f>UPPER(B5441)</f>
        <v/>
      </c>
      <c r="T5441" t="str">
        <f>IFERROR(IF(J5441&lt;&gt;"", INDEX($S$5:$S$1433, MATCH(J5441, $E$5:$E$1433, 0)),""),"")</f>
        <v/>
      </c>
      <c r="V5441" t="str">
        <f>IFERROR(IF(J5441&lt;&gt;"", INDEX($U$5:$U$1433, MATCH(J5441, $E$5:$E$1433, 0)),""),"")</f>
        <v/>
      </c>
    </row>
    <row r="5442">
      <c r="A5442" t="str">
        <f>IF(B5442&lt;&gt;"",A5441+1,"")</f>
        <v/>
      </c>
      <c r="F5442" t="str">
        <f>IFERROR(IF(VLOOKUP(E5442,J:J,1,0)=E5442,"X",""),"")</f>
        <v/>
      </c>
      <c r="G5442" t="str">
        <f>IF(J5442&lt;&gt;"", INDEX($C$5:$C$1433, MATCH(J5442, $E$5:$E$1433, 0)),"")</f>
        <v/>
      </c>
      <c r="H5442" t="str">
        <f>IF(J5442&lt;&gt;"", INDEX($D$5:$D$1433, MATCH(J5442, $E$5:$E$1433, 0)),"")</f>
        <v/>
      </c>
      <c r="I5442" t="str">
        <f>IFERROR(IF(J5442&lt;&gt;"", INDEX($B$5:$B$1433, MATCH(J5442, $E$5:$E$1433, 0)),""),"SAI")</f>
        <v/>
      </c>
      <c r="L5442" t="str">
        <f>IFERROR(IF($N$5="Sáng",IF(MID(K5442,2,7)-MID($L$2,2,7)&gt;0,"Trễ",""),IF(MID(K5442,2,7)-MID($Q$2,2,7)&gt;0,"Trễ","")),"")</f>
        <v/>
      </c>
      <c r="M5442" t="str">
        <f>IFERROR(IF($N$5="Sáng",MID(K5442,2,7)-MID($L$2,2,7),MID(K5442,2,7)-MID($Q$2,2,7)),"")</f>
        <v/>
      </c>
      <c r="Q5442" t="str">
        <f>IF(B5442&lt;&gt;"",IF(AND(P5442="",F5442=""),"Không phép ",""),"")</f>
        <v/>
      </c>
      <c r="R5442" t="str">
        <f>UPPER(B5442)</f>
        <v/>
      </c>
      <c r="T5442" t="str">
        <f>IFERROR(IF(J5442&lt;&gt;"", INDEX($S$5:$S$1433, MATCH(J5442, $E$5:$E$1433, 0)),""),"")</f>
        <v/>
      </c>
      <c r="V5442" t="str">
        <f>IFERROR(IF(J5442&lt;&gt;"", INDEX($U$5:$U$1433, MATCH(J5442, $E$5:$E$1433, 0)),""),"")</f>
        <v/>
      </c>
    </row>
    <row r="5443">
      <c r="A5443" t="str">
        <f>IF(B5443&lt;&gt;"",A5442+1,"")</f>
        <v/>
      </c>
      <c r="F5443" t="str">
        <f>IFERROR(IF(VLOOKUP(E5443,J:J,1,0)=E5443,"X",""),"")</f>
        <v/>
      </c>
      <c r="G5443" t="str">
        <f>IF(J5443&lt;&gt;"", INDEX($C$5:$C$1433, MATCH(J5443, $E$5:$E$1433, 0)),"")</f>
        <v/>
      </c>
      <c r="H5443" t="str">
        <f>IF(J5443&lt;&gt;"", INDEX($D$5:$D$1433, MATCH(J5443, $E$5:$E$1433, 0)),"")</f>
        <v/>
      </c>
      <c r="I5443" t="str">
        <f>IFERROR(IF(J5443&lt;&gt;"", INDEX($B$5:$B$1433, MATCH(J5443, $E$5:$E$1433, 0)),""),"SAI")</f>
        <v/>
      </c>
      <c r="L5443" t="str">
        <f>IFERROR(IF($N$5="Sáng",IF(MID(K5443,2,7)-MID($L$2,2,7)&gt;0,"Trễ",""),IF(MID(K5443,2,7)-MID($Q$2,2,7)&gt;0,"Trễ","")),"")</f>
        <v/>
      </c>
      <c r="M5443" t="str">
        <f>IFERROR(IF($N$5="Sáng",MID(K5443,2,7)-MID($L$2,2,7),MID(K5443,2,7)-MID($Q$2,2,7)),"")</f>
        <v/>
      </c>
      <c r="Q5443" t="str">
        <f>IF(B5443&lt;&gt;"",IF(AND(P5443="",F5443=""),"Không phép ",""),"")</f>
        <v/>
      </c>
      <c r="R5443" t="str">
        <f>UPPER(B5443)</f>
        <v/>
      </c>
      <c r="T5443" t="str">
        <f>IFERROR(IF(J5443&lt;&gt;"", INDEX($S$5:$S$1433, MATCH(J5443, $E$5:$E$1433, 0)),""),"")</f>
        <v/>
      </c>
      <c r="V5443" t="str">
        <f>IFERROR(IF(J5443&lt;&gt;"", INDEX($U$5:$U$1433, MATCH(J5443, $E$5:$E$1433, 0)),""),"")</f>
        <v/>
      </c>
    </row>
    <row r="5444">
      <c r="A5444" t="str">
        <f>IF(B5444&lt;&gt;"",A5443+1,"")</f>
        <v/>
      </c>
      <c r="F5444" t="str">
        <f>IFERROR(IF(VLOOKUP(E5444,J:J,1,0)=E5444,"X",""),"")</f>
        <v/>
      </c>
      <c r="G5444" t="str">
        <f>IF(J5444&lt;&gt;"", INDEX($C$5:$C$1433, MATCH(J5444, $E$5:$E$1433, 0)),"")</f>
        <v/>
      </c>
      <c r="H5444" t="str">
        <f>IF(J5444&lt;&gt;"", INDEX($D$5:$D$1433, MATCH(J5444, $E$5:$E$1433, 0)),"")</f>
        <v/>
      </c>
      <c r="I5444" t="str">
        <f>IFERROR(IF(J5444&lt;&gt;"", INDEX($B$5:$B$1433, MATCH(J5444, $E$5:$E$1433, 0)),""),"SAI")</f>
        <v/>
      </c>
      <c r="L5444" t="str">
        <f>IFERROR(IF($N$5="Sáng",IF(MID(K5444,2,7)-MID($L$2,2,7)&gt;0,"Trễ",""),IF(MID(K5444,2,7)-MID($Q$2,2,7)&gt;0,"Trễ","")),"")</f>
        <v/>
      </c>
      <c r="M5444" t="str">
        <f>IFERROR(IF($N$5="Sáng",MID(K5444,2,7)-MID($L$2,2,7),MID(K5444,2,7)-MID($Q$2,2,7)),"")</f>
        <v/>
      </c>
      <c r="Q5444" t="str">
        <f>IF(B5444&lt;&gt;"",IF(AND(P5444="",F5444=""),"Không phép ",""),"")</f>
        <v/>
      </c>
      <c r="R5444" t="str">
        <f>UPPER(B5444)</f>
        <v/>
      </c>
      <c r="T5444" t="str">
        <f>IFERROR(IF(J5444&lt;&gt;"", INDEX($S$5:$S$1433, MATCH(J5444, $E$5:$E$1433, 0)),""),"")</f>
        <v/>
      </c>
      <c r="V5444" t="str">
        <f>IFERROR(IF(J5444&lt;&gt;"", INDEX($U$5:$U$1433, MATCH(J5444, $E$5:$E$1433, 0)),""),"")</f>
        <v/>
      </c>
    </row>
    <row r="5445">
      <c r="A5445" t="str">
        <f>IF(B5445&lt;&gt;"",A5444+1,"")</f>
        <v/>
      </c>
      <c r="F5445" t="str">
        <f>IFERROR(IF(VLOOKUP(E5445,J:J,1,0)=E5445,"X",""),"")</f>
        <v/>
      </c>
      <c r="G5445" t="str">
        <f>IF(J5445&lt;&gt;"", INDEX($C$5:$C$1433, MATCH(J5445, $E$5:$E$1433, 0)),"")</f>
        <v/>
      </c>
      <c r="H5445" t="str">
        <f>IF(J5445&lt;&gt;"", INDEX($D$5:$D$1433, MATCH(J5445, $E$5:$E$1433, 0)),"")</f>
        <v/>
      </c>
      <c r="I5445" t="str">
        <f>IFERROR(IF(J5445&lt;&gt;"", INDEX($B$5:$B$1433, MATCH(J5445, $E$5:$E$1433, 0)),""),"SAI")</f>
        <v/>
      </c>
      <c r="L5445" t="str">
        <f>IFERROR(IF($N$5="Sáng",IF(MID(K5445,2,7)-MID($L$2,2,7)&gt;0,"Trễ",""),IF(MID(K5445,2,7)-MID($Q$2,2,7)&gt;0,"Trễ","")),"")</f>
        <v/>
      </c>
      <c r="M5445" t="str">
        <f>IFERROR(IF($N$5="Sáng",MID(K5445,2,7)-MID($L$2,2,7),MID(K5445,2,7)-MID($Q$2,2,7)),"")</f>
        <v/>
      </c>
      <c r="Q5445" t="str">
        <f>IF(B5445&lt;&gt;"",IF(AND(P5445="",F5445=""),"Không phép ",""),"")</f>
        <v/>
      </c>
      <c r="R5445" t="str">
        <f>UPPER(B5445)</f>
        <v/>
      </c>
      <c r="T5445" t="str">
        <f>IFERROR(IF(J5445&lt;&gt;"", INDEX($S$5:$S$1433, MATCH(J5445, $E$5:$E$1433, 0)),""),"")</f>
        <v/>
      </c>
      <c r="V5445" t="str">
        <f>IFERROR(IF(J5445&lt;&gt;"", INDEX($U$5:$U$1433, MATCH(J5445, $E$5:$E$1433, 0)),""),"")</f>
        <v/>
      </c>
    </row>
    <row r="5446">
      <c r="A5446" t="str">
        <f>IF(B5446&lt;&gt;"",A5445+1,"")</f>
        <v/>
      </c>
      <c r="F5446" t="str">
        <f>IFERROR(IF(VLOOKUP(E5446,J:J,1,0)=E5446,"X",""),"")</f>
        <v/>
      </c>
      <c r="G5446" t="str">
        <f>IF(J5446&lt;&gt;"", INDEX($C$5:$C$1433, MATCH(J5446, $E$5:$E$1433, 0)),"")</f>
        <v/>
      </c>
      <c r="H5446" t="str">
        <f>IF(J5446&lt;&gt;"", INDEX($D$5:$D$1433, MATCH(J5446, $E$5:$E$1433, 0)),"")</f>
        <v/>
      </c>
      <c r="I5446" t="str">
        <f>IFERROR(IF(J5446&lt;&gt;"", INDEX($B$5:$B$1433, MATCH(J5446, $E$5:$E$1433, 0)),""),"SAI")</f>
        <v/>
      </c>
      <c r="L5446" t="str">
        <f>IFERROR(IF($N$5="Sáng",IF(MID(K5446,2,7)-MID($L$2,2,7)&gt;0,"Trễ",""),IF(MID(K5446,2,7)-MID($Q$2,2,7)&gt;0,"Trễ","")),"")</f>
        <v/>
      </c>
      <c r="M5446" t="str">
        <f>IFERROR(IF($N$5="Sáng",MID(K5446,2,7)-MID($L$2,2,7),MID(K5446,2,7)-MID($Q$2,2,7)),"")</f>
        <v/>
      </c>
      <c r="Q5446" t="str">
        <f>IF(B5446&lt;&gt;"",IF(AND(P5446="",F5446=""),"Không phép ",""),"")</f>
        <v/>
      </c>
      <c r="R5446" t="str">
        <f>UPPER(B5446)</f>
        <v/>
      </c>
      <c r="T5446" t="str">
        <f>IFERROR(IF(J5446&lt;&gt;"", INDEX($S$5:$S$1433, MATCH(J5446, $E$5:$E$1433, 0)),""),"")</f>
        <v/>
      </c>
      <c r="V5446" t="str">
        <f>IFERROR(IF(J5446&lt;&gt;"", INDEX($U$5:$U$1433, MATCH(J5446, $E$5:$E$1433, 0)),""),"")</f>
        <v/>
      </c>
    </row>
    <row r="5447">
      <c r="A5447" t="str">
        <f>IF(B5447&lt;&gt;"",A5446+1,"")</f>
        <v/>
      </c>
      <c r="F5447" t="str">
        <f>IFERROR(IF(VLOOKUP(E5447,J:J,1,0)=E5447,"X",""),"")</f>
        <v/>
      </c>
      <c r="G5447" t="str">
        <f>IF(J5447&lt;&gt;"", INDEX($C$5:$C$1433, MATCH(J5447, $E$5:$E$1433, 0)),"")</f>
        <v/>
      </c>
      <c r="H5447" t="str">
        <f>IF(J5447&lt;&gt;"", INDEX($D$5:$D$1433, MATCH(J5447, $E$5:$E$1433, 0)),"")</f>
        <v/>
      </c>
      <c r="I5447" t="str">
        <f>IFERROR(IF(J5447&lt;&gt;"", INDEX($B$5:$B$1433, MATCH(J5447, $E$5:$E$1433, 0)),""),"SAI")</f>
        <v/>
      </c>
      <c r="L5447" t="str">
        <f>IFERROR(IF($N$5="Sáng",IF(MID(K5447,2,7)-MID($L$2,2,7)&gt;0,"Trễ",""),IF(MID(K5447,2,7)-MID($Q$2,2,7)&gt;0,"Trễ","")),"")</f>
        <v/>
      </c>
      <c r="M5447" t="str">
        <f>IFERROR(IF($N$5="Sáng",MID(K5447,2,7)-MID($L$2,2,7),MID(K5447,2,7)-MID($Q$2,2,7)),"")</f>
        <v/>
      </c>
      <c r="Q5447" t="str">
        <f>IF(B5447&lt;&gt;"",IF(AND(P5447="",F5447=""),"Không phép ",""),"")</f>
        <v/>
      </c>
      <c r="R5447" t="str">
        <f>UPPER(B5447)</f>
        <v/>
      </c>
      <c r="T5447" t="str">
        <f>IFERROR(IF(J5447&lt;&gt;"", INDEX($S$5:$S$1433, MATCH(J5447, $E$5:$E$1433, 0)),""),"")</f>
        <v/>
      </c>
      <c r="V5447" t="str">
        <f>IFERROR(IF(J5447&lt;&gt;"", INDEX($U$5:$U$1433, MATCH(J5447, $E$5:$E$1433, 0)),""),"")</f>
        <v/>
      </c>
    </row>
    <row r="5448">
      <c r="A5448" t="str">
        <f>IF(B5448&lt;&gt;"",A5447+1,"")</f>
        <v/>
      </c>
      <c r="F5448" t="str">
        <f>IFERROR(IF(VLOOKUP(E5448,J:J,1,0)=E5448,"X",""),"")</f>
        <v/>
      </c>
      <c r="G5448" t="str">
        <f>IF(J5448&lt;&gt;"", INDEX($C$5:$C$1433, MATCH(J5448, $E$5:$E$1433, 0)),"")</f>
        <v/>
      </c>
      <c r="H5448" t="str">
        <f>IF(J5448&lt;&gt;"", INDEX($D$5:$D$1433, MATCH(J5448, $E$5:$E$1433, 0)),"")</f>
        <v/>
      </c>
      <c r="I5448" t="str">
        <f>IFERROR(IF(J5448&lt;&gt;"", INDEX($B$5:$B$1433, MATCH(J5448, $E$5:$E$1433, 0)),""),"SAI")</f>
        <v/>
      </c>
      <c r="L5448" t="str">
        <f>IFERROR(IF($N$5="Sáng",IF(MID(K5448,2,7)-MID($L$2,2,7)&gt;0,"Trễ",""),IF(MID(K5448,2,7)-MID($Q$2,2,7)&gt;0,"Trễ","")),"")</f>
        <v/>
      </c>
      <c r="M5448" t="str">
        <f>IFERROR(IF($N$5="Sáng",MID(K5448,2,7)-MID($L$2,2,7),MID(K5448,2,7)-MID($Q$2,2,7)),"")</f>
        <v/>
      </c>
      <c r="Q5448" t="str">
        <f>IF(B5448&lt;&gt;"",IF(AND(P5448="",F5448=""),"Không phép ",""),"")</f>
        <v/>
      </c>
      <c r="R5448" t="str">
        <f>UPPER(B5448)</f>
        <v/>
      </c>
      <c r="T5448" t="str">
        <f>IFERROR(IF(J5448&lt;&gt;"", INDEX($S$5:$S$1433, MATCH(J5448, $E$5:$E$1433, 0)),""),"")</f>
        <v/>
      </c>
      <c r="V5448" t="str">
        <f>IFERROR(IF(J5448&lt;&gt;"", INDEX($U$5:$U$1433, MATCH(J5448, $E$5:$E$1433, 0)),""),"")</f>
        <v/>
      </c>
    </row>
    <row r="5449">
      <c r="A5449" t="str">
        <f>IF(B5449&lt;&gt;"",A5448+1,"")</f>
        <v/>
      </c>
      <c r="F5449" t="str">
        <f>IFERROR(IF(VLOOKUP(E5449,J:J,1,0)=E5449,"X",""),"")</f>
        <v/>
      </c>
      <c r="G5449" t="str">
        <f>IF(J5449&lt;&gt;"", INDEX($C$5:$C$1433, MATCH(J5449, $E$5:$E$1433, 0)),"")</f>
        <v/>
      </c>
      <c r="H5449" t="str">
        <f>IF(J5449&lt;&gt;"", INDEX($D$5:$D$1433, MATCH(J5449, $E$5:$E$1433, 0)),"")</f>
        <v/>
      </c>
      <c r="I5449" t="str">
        <f>IFERROR(IF(J5449&lt;&gt;"", INDEX($B$5:$B$1433, MATCH(J5449, $E$5:$E$1433, 0)),""),"SAI")</f>
        <v/>
      </c>
      <c r="L5449" t="str">
        <f>IFERROR(IF($N$5="Sáng",IF(MID(K5449,2,7)-MID($L$2,2,7)&gt;0,"Trễ",""),IF(MID(K5449,2,7)-MID($Q$2,2,7)&gt;0,"Trễ","")),"")</f>
        <v/>
      </c>
      <c r="M5449" t="str">
        <f>IFERROR(IF($N$5="Sáng",MID(K5449,2,7)-MID($L$2,2,7),MID(K5449,2,7)-MID($Q$2,2,7)),"")</f>
        <v/>
      </c>
      <c r="Q5449" t="str">
        <f>IF(B5449&lt;&gt;"",IF(AND(P5449="",F5449=""),"Không phép ",""),"")</f>
        <v/>
      </c>
      <c r="R5449" t="str">
        <f>UPPER(B5449)</f>
        <v/>
      </c>
      <c r="T5449" t="str">
        <f>IFERROR(IF(J5449&lt;&gt;"", INDEX($S$5:$S$1433, MATCH(J5449, $E$5:$E$1433, 0)),""),"")</f>
        <v/>
      </c>
      <c r="V5449" t="str">
        <f>IFERROR(IF(J5449&lt;&gt;"", INDEX($U$5:$U$1433, MATCH(J5449, $E$5:$E$1433, 0)),""),"")</f>
        <v/>
      </c>
    </row>
    <row r="5450">
      <c r="A5450" t="str">
        <f>IF(B5450&lt;&gt;"",A5449+1,"")</f>
        <v/>
      </c>
      <c r="F5450" t="str">
        <f>IFERROR(IF(VLOOKUP(E5450,J:J,1,0)=E5450,"X",""),"")</f>
        <v/>
      </c>
      <c r="G5450" t="str">
        <f>IF(J5450&lt;&gt;"", INDEX($C$5:$C$1433, MATCH(J5450, $E$5:$E$1433, 0)),"")</f>
        <v/>
      </c>
      <c r="H5450" t="str">
        <f>IF(J5450&lt;&gt;"", INDEX($D$5:$D$1433, MATCH(J5450, $E$5:$E$1433, 0)),"")</f>
        <v/>
      </c>
      <c r="I5450" t="str">
        <f>IFERROR(IF(J5450&lt;&gt;"", INDEX($B$5:$B$1433, MATCH(J5450, $E$5:$E$1433, 0)),""),"SAI")</f>
        <v/>
      </c>
      <c r="L5450" t="str">
        <f>IFERROR(IF($N$5="Sáng",IF(MID(K5450,2,7)-MID($L$2,2,7)&gt;0,"Trễ",""),IF(MID(K5450,2,7)-MID($Q$2,2,7)&gt;0,"Trễ","")),"")</f>
        <v/>
      </c>
      <c r="M5450" t="str">
        <f>IFERROR(IF($N$5="Sáng",MID(K5450,2,7)-MID($L$2,2,7),MID(K5450,2,7)-MID($Q$2,2,7)),"")</f>
        <v/>
      </c>
      <c r="Q5450" t="str">
        <f>IF(B5450&lt;&gt;"",IF(AND(P5450="",F5450=""),"Không phép ",""),"")</f>
        <v/>
      </c>
      <c r="R5450" t="str">
        <f>UPPER(B5450)</f>
        <v/>
      </c>
      <c r="T5450" t="str">
        <f>IFERROR(IF(J5450&lt;&gt;"", INDEX($S$5:$S$1433, MATCH(J5450, $E$5:$E$1433, 0)),""),"")</f>
        <v/>
      </c>
      <c r="V5450" t="str">
        <f>IFERROR(IF(J5450&lt;&gt;"", INDEX($U$5:$U$1433, MATCH(J5450, $E$5:$E$1433, 0)),""),"")</f>
        <v/>
      </c>
    </row>
    <row r="5451">
      <c r="A5451" t="str">
        <f>IF(B5451&lt;&gt;"",A5450+1,"")</f>
        <v/>
      </c>
      <c r="F5451" t="str">
        <f>IFERROR(IF(VLOOKUP(E5451,J:J,1,0)=E5451,"X",""),"")</f>
        <v/>
      </c>
      <c r="G5451" t="str">
        <f>IF(J5451&lt;&gt;"", INDEX($C$5:$C$1433, MATCH(J5451, $E$5:$E$1433, 0)),"")</f>
        <v/>
      </c>
      <c r="H5451" t="str">
        <f>IF(J5451&lt;&gt;"", INDEX($D$5:$D$1433, MATCH(J5451, $E$5:$E$1433, 0)),"")</f>
        <v/>
      </c>
      <c r="I5451" t="str">
        <f>IFERROR(IF(J5451&lt;&gt;"", INDEX($B$5:$B$1433, MATCH(J5451, $E$5:$E$1433, 0)),""),"SAI")</f>
        <v/>
      </c>
      <c r="L5451" t="str">
        <f>IFERROR(IF($N$5="Sáng",IF(MID(K5451,2,7)-MID($L$2,2,7)&gt;0,"Trễ",""),IF(MID(K5451,2,7)-MID($Q$2,2,7)&gt;0,"Trễ","")),"")</f>
        <v/>
      </c>
      <c r="M5451" t="str">
        <f>IFERROR(IF($N$5="Sáng",MID(K5451,2,7)-MID($L$2,2,7),MID(K5451,2,7)-MID($Q$2,2,7)),"")</f>
        <v/>
      </c>
      <c r="Q5451" t="str">
        <f>IF(B5451&lt;&gt;"",IF(AND(P5451="",F5451=""),"Không phép ",""),"")</f>
        <v/>
      </c>
      <c r="R5451" t="str">
        <f>UPPER(B5451)</f>
        <v/>
      </c>
      <c r="T5451" t="str">
        <f>IFERROR(IF(J5451&lt;&gt;"", INDEX($S$5:$S$1433, MATCH(J5451, $E$5:$E$1433, 0)),""),"")</f>
        <v/>
      </c>
      <c r="V5451" t="str">
        <f>IFERROR(IF(J5451&lt;&gt;"", INDEX($U$5:$U$1433, MATCH(J5451, $E$5:$E$1433, 0)),""),"")</f>
        <v/>
      </c>
    </row>
    <row r="5452">
      <c r="A5452" t="str">
        <f>IF(B5452&lt;&gt;"",A5451+1,"")</f>
        <v/>
      </c>
      <c r="F5452" t="str">
        <f>IFERROR(IF(VLOOKUP(E5452,J:J,1,0)=E5452,"X",""),"")</f>
        <v/>
      </c>
      <c r="G5452" t="str">
        <f>IF(J5452&lt;&gt;"", INDEX($C$5:$C$1433, MATCH(J5452, $E$5:$E$1433, 0)),"")</f>
        <v/>
      </c>
      <c r="H5452" t="str">
        <f>IF(J5452&lt;&gt;"", INDEX($D$5:$D$1433, MATCH(J5452, $E$5:$E$1433, 0)),"")</f>
        <v/>
      </c>
      <c r="I5452" t="str">
        <f>IFERROR(IF(J5452&lt;&gt;"", INDEX($B$5:$B$1433, MATCH(J5452, $E$5:$E$1433, 0)),""),"SAI")</f>
        <v/>
      </c>
      <c r="L5452" t="str">
        <f>IFERROR(IF($N$5="Sáng",IF(MID(K5452,2,7)-MID($L$2,2,7)&gt;0,"Trễ",""),IF(MID(K5452,2,7)-MID($Q$2,2,7)&gt;0,"Trễ","")),"")</f>
        <v/>
      </c>
      <c r="M5452" t="str">
        <f>IFERROR(IF($N$5="Sáng",MID(K5452,2,7)-MID($L$2,2,7),MID(K5452,2,7)-MID($Q$2,2,7)),"")</f>
        <v/>
      </c>
      <c r="Q5452" t="str">
        <f>IF(B5452&lt;&gt;"",IF(AND(P5452="",F5452=""),"Không phép ",""),"")</f>
        <v/>
      </c>
      <c r="R5452" t="str">
        <f>UPPER(B5452)</f>
        <v/>
      </c>
      <c r="T5452" t="str">
        <f>IFERROR(IF(J5452&lt;&gt;"", INDEX($S$5:$S$1433, MATCH(J5452, $E$5:$E$1433, 0)),""),"")</f>
        <v/>
      </c>
      <c r="V5452" t="str">
        <f>IFERROR(IF(J5452&lt;&gt;"", INDEX($U$5:$U$1433, MATCH(J5452, $E$5:$E$1433, 0)),""),"")</f>
        <v/>
      </c>
    </row>
    <row r="5453">
      <c r="A5453" t="str">
        <f>IF(B5453&lt;&gt;"",A5452+1,"")</f>
        <v/>
      </c>
      <c r="F5453" t="str">
        <f>IFERROR(IF(VLOOKUP(E5453,J:J,1,0)=E5453,"X",""),"")</f>
        <v/>
      </c>
      <c r="G5453" t="str">
        <f>IF(J5453&lt;&gt;"", INDEX($C$5:$C$1433, MATCH(J5453, $E$5:$E$1433, 0)),"")</f>
        <v/>
      </c>
      <c r="H5453" t="str">
        <f>IF(J5453&lt;&gt;"", INDEX($D$5:$D$1433, MATCH(J5453, $E$5:$E$1433, 0)),"")</f>
        <v/>
      </c>
      <c r="I5453" t="str">
        <f>IFERROR(IF(J5453&lt;&gt;"", INDEX($B$5:$B$1433, MATCH(J5453, $E$5:$E$1433, 0)),""),"SAI")</f>
        <v/>
      </c>
      <c r="L5453" t="str">
        <f>IFERROR(IF($N$5="Sáng",IF(MID(K5453,2,7)-MID($L$2,2,7)&gt;0,"Trễ",""),IF(MID(K5453,2,7)-MID($Q$2,2,7)&gt;0,"Trễ","")),"")</f>
        <v/>
      </c>
      <c r="M5453" t="str">
        <f>IFERROR(IF($N$5="Sáng",MID(K5453,2,7)-MID($L$2,2,7),MID(K5453,2,7)-MID($Q$2,2,7)),"")</f>
        <v/>
      </c>
      <c r="Q5453" t="str">
        <f>IF(B5453&lt;&gt;"",IF(AND(P5453="",F5453=""),"Không phép ",""),"")</f>
        <v/>
      </c>
      <c r="R5453" t="str">
        <f>UPPER(B5453)</f>
        <v/>
      </c>
      <c r="T5453" t="str">
        <f>IFERROR(IF(J5453&lt;&gt;"", INDEX($S$5:$S$1433, MATCH(J5453, $E$5:$E$1433, 0)),""),"")</f>
        <v/>
      </c>
      <c r="V5453" t="str">
        <f>IFERROR(IF(J5453&lt;&gt;"", INDEX($U$5:$U$1433, MATCH(J5453, $E$5:$E$1433, 0)),""),"")</f>
        <v/>
      </c>
    </row>
    <row r="5454">
      <c r="A5454" t="str">
        <f>IF(B5454&lt;&gt;"",A5453+1,"")</f>
        <v/>
      </c>
      <c r="F5454" t="str">
        <f>IFERROR(IF(VLOOKUP(E5454,J:J,1,0)=E5454,"X",""),"")</f>
        <v/>
      </c>
      <c r="G5454" t="str">
        <f>IF(J5454&lt;&gt;"", INDEX($C$5:$C$1433, MATCH(J5454, $E$5:$E$1433, 0)),"")</f>
        <v/>
      </c>
      <c r="H5454" t="str">
        <f>IF(J5454&lt;&gt;"", INDEX($D$5:$D$1433, MATCH(J5454, $E$5:$E$1433, 0)),"")</f>
        <v/>
      </c>
      <c r="I5454" t="str">
        <f>IFERROR(IF(J5454&lt;&gt;"", INDEX($B$5:$B$1433, MATCH(J5454, $E$5:$E$1433, 0)),""),"SAI")</f>
        <v/>
      </c>
      <c r="L5454" t="str">
        <f>IFERROR(IF($N$5="Sáng",IF(MID(K5454,2,7)-MID($L$2,2,7)&gt;0,"Trễ",""),IF(MID(K5454,2,7)-MID($Q$2,2,7)&gt;0,"Trễ","")),"")</f>
        <v/>
      </c>
      <c r="M5454" t="str">
        <f>IFERROR(IF($N$5="Sáng",MID(K5454,2,7)-MID($L$2,2,7),MID(K5454,2,7)-MID($Q$2,2,7)),"")</f>
        <v/>
      </c>
      <c r="Q5454" t="str">
        <f>IF(B5454&lt;&gt;"",IF(AND(P5454="",F5454=""),"Không phép ",""),"")</f>
        <v/>
      </c>
      <c r="R5454" t="str">
        <f>UPPER(B5454)</f>
        <v/>
      </c>
      <c r="T5454" t="str">
        <f>IFERROR(IF(J5454&lt;&gt;"", INDEX($S$5:$S$1433, MATCH(J5454, $E$5:$E$1433, 0)),""),"")</f>
        <v/>
      </c>
      <c r="V5454" t="str">
        <f>IFERROR(IF(J5454&lt;&gt;"", INDEX($U$5:$U$1433, MATCH(J5454, $E$5:$E$1433, 0)),""),"")</f>
        <v/>
      </c>
    </row>
    <row r="5455">
      <c r="A5455" t="str">
        <f>IF(B5455&lt;&gt;"",A5454+1,"")</f>
        <v/>
      </c>
      <c r="F5455" t="str">
        <f>IFERROR(IF(VLOOKUP(E5455,J:J,1,0)=E5455,"X",""),"")</f>
        <v/>
      </c>
      <c r="G5455" t="str">
        <f>IF(J5455&lt;&gt;"", INDEX($C$5:$C$1433, MATCH(J5455, $E$5:$E$1433, 0)),"")</f>
        <v/>
      </c>
      <c r="H5455" t="str">
        <f>IF(J5455&lt;&gt;"", INDEX($D$5:$D$1433, MATCH(J5455, $E$5:$E$1433, 0)),"")</f>
        <v/>
      </c>
      <c r="I5455" t="str">
        <f>IFERROR(IF(J5455&lt;&gt;"", INDEX($B$5:$B$1433, MATCH(J5455, $E$5:$E$1433, 0)),""),"SAI")</f>
        <v/>
      </c>
      <c r="L5455" t="str">
        <f>IFERROR(IF($N$5="Sáng",IF(MID(K5455,2,7)-MID($L$2,2,7)&gt;0,"Trễ",""),IF(MID(K5455,2,7)-MID($Q$2,2,7)&gt;0,"Trễ","")),"")</f>
        <v/>
      </c>
      <c r="M5455" t="str">
        <f>IFERROR(IF($N$5="Sáng",MID(K5455,2,7)-MID($L$2,2,7),MID(K5455,2,7)-MID($Q$2,2,7)),"")</f>
        <v/>
      </c>
      <c r="Q5455" t="str">
        <f>IF(B5455&lt;&gt;"",IF(AND(P5455="",F5455=""),"Không phép ",""),"")</f>
        <v/>
      </c>
      <c r="R5455" t="str">
        <f>UPPER(B5455)</f>
        <v/>
      </c>
      <c r="T5455" t="str">
        <f>IFERROR(IF(J5455&lt;&gt;"", INDEX($S$5:$S$1433, MATCH(J5455, $E$5:$E$1433, 0)),""),"")</f>
        <v/>
      </c>
      <c r="V5455" t="str">
        <f>IFERROR(IF(J5455&lt;&gt;"", INDEX($U$5:$U$1433, MATCH(J5455, $E$5:$E$1433, 0)),""),"")</f>
        <v/>
      </c>
    </row>
    <row r="5456">
      <c r="A5456" t="str">
        <f>IF(B5456&lt;&gt;"",A5455+1,"")</f>
        <v/>
      </c>
      <c r="F5456" t="str">
        <f>IFERROR(IF(VLOOKUP(E5456,J:J,1,0)=E5456,"X",""),"")</f>
        <v/>
      </c>
      <c r="G5456" t="str">
        <f>IF(J5456&lt;&gt;"", INDEX($C$5:$C$1433, MATCH(J5456, $E$5:$E$1433, 0)),"")</f>
        <v/>
      </c>
      <c r="H5456" t="str">
        <f>IF(J5456&lt;&gt;"", INDEX($D$5:$D$1433, MATCH(J5456, $E$5:$E$1433, 0)),"")</f>
        <v/>
      </c>
      <c r="I5456" t="str">
        <f>IFERROR(IF(J5456&lt;&gt;"", INDEX($B$5:$B$1433, MATCH(J5456, $E$5:$E$1433, 0)),""),"SAI")</f>
        <v/>
      </c>
      <c r="L5456" t="str">
        <f>IFERROR(IF($N$5="Sáng",IF(MID(K5456,2,7)-MID($L$2,2,7)&gt;0,"Trễ",""),IF(MID(K5456,2,7)-MID($Q$2,2,7)&gt;0,"Trễ","")),"")</f>
        <v/>
      </c>
      <c r="M5456" t="str">
        <f>IFERROR(IF($N$5="Sáng",MID(K5456,2,7)-MID($L$2,2,7),MID(K5456,2,7)-MID($Q$2,2,7)),"")</f>
        <v/>
      </c>
      <c r="Q5456" t="str">
        <f>IF(B5456&lt;&gt;"",IF(AND(P5456="",F5456=""),"Không phép ",""),"")</f>
        <v/>
      </c>
      <c r="R5456" t="str">
        <f>UPPER(B5456)</f>
        <v/>
      </c>
      <c r="T5456" t="str">
        <f>IFERROR(IF(J5456&lt;&gt;"", INDEX($S$5:$S$1433, MATCH(J5456, $E$5:$E$1433, 0)),""),"")</f>
        <v/>
      </c>
      <c r="V5456" t="str">
        <f>IFERROR(IF(J5456&lt;&gt;"", INDEX($U$5:$U$1433, MATCH(J5456, $E$5:$E$1433, 0)),""),"")</f>
        <v/>
      </c>
    </row>
    <row r="5457">
      <c r="A5457" t="str">
        <f>IF(B5457&lt;&gt;"",A5456+1,"")</f>
        <v/>
      </c>
      <c r="F5457" t="str">
        <f>IFERROR(IF(VLOOKUP(E5457,J:J,1,0)=E5457,"X",""),"")</f>
        <v/>
      </c>
      <c r="G5457" t="str">
        <f>IF(J5457&lt;&gt;"", INDEX($C$5:$C$1433, MATCH(J5457, $E$5:$E$1433, 0)),"")</f>
        <v/>
      </c>
      <c r="H5457" t="str">
        <f>IF(J5457&lt;&gt;"", INDEX($D$5:$D$1433, MATCH(J5457, $E$5:$E$1433, 0)),"")</f>
        <v/>
      </c>
      <c r="I5457" t="str">
        <f>IFERROR(IF(J5457&lt;&gt;"", INDEX($B$5:$B$1433, MATCH(J5457, $E$5:$E$1433, 0)),""),"SAI")</f>
        <v/>
      </c>
      <c r="L5457" t="str">
        <f>IFERROR(IF($N$5="Sáng",IF(MID(K5457,2,7)-MID($L$2,2,7)&gt;0,"Trễ",""),IF(MID(K5457,2,7)-MID($Q$2,2,7)&gt;0,"Trễ","")),"")</f>
        <v/>
      </c>
      <c r="M5457" t="str">
        <f>IFERROR(IF($N$5="Sáng",MID(K5457,2,7)-MID($L$2,2,7),MID(K5457,2,7)-MID($Q$2,2,7)),"")</f>
        <v/>
      </c>
      <c r="Q5457" t="str">
        <f>IF(B5457&lt;&gt;"",IF(AND(P5457="",F5457=""),"Không phép ",""),"")</f>
        <v/>
      </c>
      <c r="R5457" t="str">
        <f>UPPER(B5457)</f>
        <v/>
      </c>
      <c r="T5457" t="str">
        <f>IFERROR(IF(J5457&lt;&gt;"", INDEX($S$5:$S$1433, MATCH(J5457, $E$5:$E$1433, 0)),""),"")</f>
        <v/>
      </c>
      <c r="V5457" t="str">
        <f>IFERROR(IF(J5457&lt;&gt;"", INDEX($U$5:$U$1433, MATCH(J5457, $E$5:$E$1433, 0)),""),"")</f>
        <v/>
      </c>
    </row>
    <row r="5458">
      <c r="A5458" t="str">
        <f>IF(B5458&lt;&gt;"",A5457+1,"")</f>
        <v/>
      </c>
      <c r="F5458" t="str">
        <f>IFERROR(IF(VLOOKUP(E5458,J:J,1,0)=E5458,"X",""),"")</f>
        <v/>
      </c>
      <c r="G5458" t="str">
        <f>IF(J5458&lt;&gt;"", INDEX($C$5:$C$1433, MATCH(J5458, $E$5:$E$1433, 0)),"")</f>
        <v/>
      </c>
      <c r="H5458" t="str">
        <f>IF(J5458&lt;&gt;"", INDEX($D$5:$D$1433, MATCH(J5458, $E$5:$E$1433, 0)),"")</f>
        <v/>
      </c>
      <c r="I5458" t="str">
        <f>IFERROR(IF(J5458&lt;&gt;"", INDEX($B$5:$B$1433, MATCH(J5458, $E$5:$E$1433, 0)),""),"SAI")</f>
        <v/>
      </c>
      <c r="L5458" t="str">
        <f>IFERROR(IF($N$5="Sáng",IF(MID(K5458,2,7)-MID($L$2,2,7)&gt;0,"Trễ",""),IF(MID(K5458,2,7)-MID($Q$2,2,7)&gt;0,"Trễ","")),"")</f>
        <v/>
      </c>
      <c r="M5458" t="str">
        <f>IFERROR(IF($N$5="Sáng",MID(K5458,2,7)-MID($L$2,2,7),MID(K5458,2,7)-MID($Q$2,2,7)),"")</f>
        <v/>
      </c>
      <c r="Q5458" t="str">
        <f>IF(B5458&lt;&gt;"",IF(AND(P5458="",F5458=""),"Không phép ",""),"")</f>
        <v/>
      </c>
      <c r="R5458" t="str">
        <f>UPPER(B5458)</f>
        <v/>
      </c>
      <c r="T5458" t="str">
        <f>IFERROR(IF(J5458&lt;&gt;"", INDEX($S$5:$S$1433, MATCH(J5458, $E$5:$E$1433, 0)),""),"")</f>
        <v/>
      </c>
      <c r="V5458" t="str">
        <f>IFERROR(IF(J5458&lt;&gt;"", INDEX($U$5:$U$1433, MATCH(J5458, $E$5:$E$1433, 0)),""),"")</f>
        <v/>
      </c>
    </row>
    <row r="5459">
      <c r="A5459" t="str">
        <f>IF(B5459&lt;&gt;"",A5458+1,"")</f>
        <v/>
      </c>
      <c r="F5459" t="str">
        <f>IFERROR(IF(VLOOKUP(E5459,J:J,1,0)=E5459,"X",""),"")</f>
        <v/>
      </c>
      <c r="G5459" t="str">
        <f>IF(J5459&lt;&gt;"", INDEX($C$5:$C$1433, MATCH(J5459, $E$5:$E$1433, 0)),"")</f>
        <v/>
      </c>
      <c r="H5459" t="str">
        <f>IF(J5459&lt;&gt;"", INDEX($D$5:$D$1433, MATCH(J5459, $E$5:$E$1433, 0)),"")</f>
        <v/>
      </c>
      <c r="I5459" t="str">
        <f>IFERROR(IF(J5459&lt;&gt;"", INDEX($B$5:$B$1433, MATCH(J5459, $E$5:$E$1433, 0)),""),"SAI")</f>
        <v/>
      </c>
      <c r="L5459" t="str">
        <f>IFERROR(IF($N$5="Sáng",IF(MID(K5459,2,7)-MID($L$2,2,7)&gt;0,"Trễ",""),IF(MID(K5459,2,7)-MID($Q$2,2,7)&gt;0,"Trễ","")),"")</f>
        <v/>
      </c>
      <c r="M5459" t="str">
        <f>IFERROR(IF($N$5="Sáng",MID(K5459,2,7)-MID($L$2,2,7),MID(K5459,2,7)-MID($Q$2,2,7)),"")</f>
        <v/>
      </c>
      <c r="Q5459" t="str">
        <f>IF(B5459&lt;&gt;"",IF(AND(P5459="",F5459=""),"Không phép ",""),"")</f>
        <v/>
      </c>
      <c r="R5459" t="str">
        <f>UPPER(B5459)</f>
        <v/>
      </c>
      <c r="T5459" t="str">
        <f>IFERROR(IF(J5459&lt;&gt;"", INDEX($S$5:$S$1433, MATCH(J5459, $E$5:$E$1433, 0)),""),"")</f>
        <v/>
      </c>
      <c r="V5459" t="str">
        <f>IFERROR(IF(J5459&lt;&gt;"", INDEX($U$5:$U$1433, MATCH(J5459, $E$5:$E$1433, 0)),""),"")</f>
        <v/>
      </c>
    </row>
    <row r="5460">
      <c r="A5460" t="str">
        <f>IF(B5460&lt;&gt;"",A5459+1,"")</f>
        <v/>
      </c>
      <c r="F5460" t="str">
        <f>IFERROR(IF(VLOOKUP(E5460,J:J,1,0)=E5460,"X",""),"")</f>
        <v/>
      </c>
      <c r="G5460" t="str">
        <f>IF(J5460&lt;&gt;"", INDEX($C$5:$C$1433, MATCH(J5460, $E$5:$E$1433, 0)),"")</f>
        <v/>
      </c>
      <c r="H5460" t="str">
        <f>IF(J5460&lt;&gt;"", INDEX($D$5:$D$1433, MATCH(J5460, $E$5:$E$1433, 0)),"")</f>
        <v/>
      </c>
      <c r="I5460" t="str">
        <f>IFERROR(IF(J5460&lt;&gt;"", INDEX($B$5:$B$1433, MATCH(J5460, $E$5:$E$1433, 0)),""),"SAI")</f>
        <v/>
      </c>
      <c r="L5460" t="str">
        <f>IFERROR(IF($N$5="Sáng",IF(MID(K5460,2,7)-MID($L$2,2,7)&gt;0,"Trễ",""),IF(MID(K5460,2,7)-MID($Q$2,2,7)&gt;0,"Trễ","")),"")</f>
        <v/>
      </c>
      <c r="M5460" t="str">
        <f>IFERROR(IF($N$5="Sáng",MID(K5460,2,7)-MID($L$2,2,7),MID(K5460,2,7)-MID($Q$2,2,7)),"")</f>
        <v/>
      </c>
      <c r="Q5460" t="str">
        <f>IF(B5460&lt;&gt;"",IF(AND(P5460="",F5460=""),"Không phép ",""),"")</f>
        <v/>
      </c>
      <c r="R5460" t="str">
        <f>UPPER(B5460)</f>
        <v/>
      </c>
      <c r="T5460" t="str">
        <f>IFERROR(IF(J5460&lt;&gt;"", INDEX($S$5:$S$1433, MATCH(J5460, $E$5:$E$1433, 0)),""),"")</f>
        <v/>
      </c>
      <c r="V5460" t="str">
        <f>IFERROR(IF(J5460&lt;&gt;"", INDEX($U$5:$U$1433, MATCH(J5460, $E$5:$E$1433, 0)),""),"")</f>
        <v/>
      </c>
    </row>
    <row r="5461">
      <c r="A5461" t="str">
        <f>IF(B5461&lt;&gt;"",A5460+1,"")</f>
        <v/>
      </c>
      <c r="F5461" t="str">
        <f>IFERROR(IF(VLOOKUP(E5461,J:J,1,0)=E5461,"X",""),"")</f>
        <v/>
      </c>
      <c r="G5461" t="str">
        <f>IF(J5461&lt;&gt;"", INDEX($C$5:$C$1433, MATCH(J5461, $E$5:$E$1433, 0)),"")</f>
        <v/>
      </c>
      <c r="H5461" t="str">
        <f>IF(J5461&lt;&gt;"", INDEX($D$5:$D$1433, MATCH(J5461, $E$5:$E$1433, 0)),"")</f>
        <v/>
      </c>
      <c r="I5461" t="str">
        <f>IFERROR(IF(J5461&lt;&gt;"", INDEX($B$5:$B$1433, MATCH(J5461, $E$5:$E$1433, 0)),""),"SAI")</f>
        <v/>
      </c>
      <c r="L5461" t="str">
        <f>IFERROR(IF($N$5="Sáng",IF(MID(K5461,2,7)-MID($L$2,2,7)&gt;0,"Trễ",""),IF(MID(K5461,2,7)-MID($Q$2,2,7)&gt;0,"Trễ","")),"")</f>
        <v/>
      </c>
      <c r="M5461" t="str">
        <f>IFERROR(IF($N$5="Sáng",MID(K5461,2,7)-MID($L$2,2,7),MID(K5461,2,7)-MID($Q$2,2,7)),"")</f>
        <v/>
      </c>
      <c r="Q5461" t="str">
        <f>IF(B5461&lt;&gt;"",IF(AND(P5461="",F5461=""),"Không phép ",""),"")</f>
        <v/>
      </c>
      <c r="R5461" t="str">
        <f>UPPER(B5461)</f>
        <v/>
      </c>
      <c r="T5461" t="str">
        <f>IFERROR(IF(J5461&lt;&gt;"", INDEX($S$5:$S$1433, MATCH(J5461, $E$5:$E$1433, 0)),""),"")</f>
        <v/>
      </c>
      <c r="V5461" t="str">
        <f>IFERROR(IF(J5461&lt;&gt;"", INDEX($U$5:$U$1433, MATCH(J5461, $E$5:$E$1433, 0)),""),"")</f>
        <v/>
      </c>
    </row>
    <row r="5462">
      <c r="A5462" t="str">
        <f>IF(B5462&lt;&gt;"",A5461+1,"")</f>
        <v/>
      </c>
      <c r="F5462" t="str">
        <f>IFERROR(IF(VLOOKUP(E5462,J:J,1,0)=E5462,"X",""),"")</f>
        <v/>
      </c>
      <c r="G5462" t="str">
        <f>IF(J5462&lt;&gt;"", INDEX($C$5:$C$1433, MATCH(J5462, $E$5:$E$1433, 0)),"")</f>
        <v/>
      </c>
      <c r="H5462" t="str">
        <f>IF(J5462&lt;&gt;"", INDEX($D$5:$D$1433, MATCH(J5462, $E$5:$E$1433, 0)),"")</f>
        <v/>
      </c>
      <c r="I5462" t="str">
        <f>IFERROR(IF(J5462&lt;&gt;"", INDEX($B$5:$B$1433, MATCH(J5462, $E$5:$E$1433, 0)),""),"SAI")</f>
        <v/>
      </c>
      <c r="L5462" t="str">
        <f>IFERROR(IF($N$5="Sáng",IF(MID(K5462,2,7)-MID($L$2,2,7)&gt;0,"Trễ",""),IF(MID(K5462,2,7)-MID($Q$2,2,7)&gt;0,"Trễ","")),"")</f>
        <v/>
      </c>
      <c r="M5462" t="str">
        <f>IFERROR(IF($N$5="Sáng",MID(K5462,2,7)-MID($L$2,2,7),MID(K5462,2,7)-MID($Q$2,2,7)),"")</f>
        <v/>
      </c>
      <c r="Q5462" t="str">
        <f>IF(B5462&lt;&gt;"",IF(AND(P5462="",F5462=""),"Không phép ",""),"")</f>
        <v/>
      </c>
      <c r="R5462" t="str">
        <f>UPPER(B5462)</f>
        <v/>
      </c>
      <c r="T5462" t="str">
        <f>IFERROR(IF(J5462&lt;&gt;"", INDEX($S$5:$S$1433, MATCH(J5462, $E$5:$E$1433, 0)),""),"")</f>
        <v/>
      </c>
      <c r="V5462" t="str">
        <f>IFERROR(IF(J5462&lt;&gt;"", INDEX($U$5:$U$1433, MATCH(J5462, $E$5:$E$1433, 0)),""),"")</f>
        <v/>
      </c>
    </row>
    <row r="5463">
      <c r="A5463" t="str">
        <f>IF(B5463&lt;&gt;"",A5462+1,"")</f>
        <v/>
      </c>
      <c r="F5463" t="str">
        <f>IFERROR(IF(VLOOKUP(E5463,J:J,1,0)=E5463,"X",""),"")</f>
        <v/>
      </c>
      <c r="G5463" t="str">
        <f>IF(J5463&lt;&gt;"", INDEX($C$5:$C$1433, MATCH(J5463, $E$5:$E$1433, 0)),"")</f>
        <v/>
      </c>
      <c r="H5463" t="str">
        <f>IF(J5463&lt;&gt;"", INDEX($D$5:$D$1433, MATCH(J5463, $E$5:$E$1433, 0)),"")</f>
        <v/>
      </c>
      <c r="I5463" t="str">
        <f>IFERROR(IF(J5463&lt;&gt;"", INDEX($B$5:$B$1433, MATCH(J5463, $E$5:$E$1433, 0)),""),"SAI")</f>
        <v/>
      </c>
      <c r="L5463" t="str">
        <f>IFERROR(IF($N$5="Sáng",IF(MID(K5463,2,7)-MID($L$2,2,7)&gt;0,"Trễ",""),IF(MID(K5463,2,7)-MID($Q$2,2,7)&gt;0,"Trễ","")),"")</f>
        <v/>
      </c>
      <c r="M5463" t="str">
        <f>IFERROR(IF($N$5="Sáng",MID(K5463,2,7)-MID($L$2,2,7),MID(K5463,2,7)-MID($Q$2,2,7)),"")</f>
        <v/>
      </c>
      <c r="Q5463" t="str">
        <f>IF(B5463&lt;&gt;"",IF(AND(P5463="",F5463=""),"Không phép ",""),"")</f>
        <v/>
      </c>
      <c r="R5463" t="str">
        <f>UPPER(B5463)</f>
        <v/>
      </c>
      <c r="T5463" t="str">
        <f>IFERROR(IF(J5463&lt;&gt;"", INDEX($S$5:$S$1433, MATCH(J5463, $E$5:$E$1433, 0)),""),"")</f>
        <v/>
      </c>
      <c r="V5463" t="str">
        <f>IFERROR(IF(J5463&lt;&gt;"", INDEX($U$5:$U$1433, MATCH(J5463, $E$5:$E$1433, 0)),""),"")</f>
        <v/>
      </c>
    </row>
    <row r="5464">
      <c r="A5464" t="str">
        <f>IF(B5464&lt;&gt;"",A5463+1,"")</f>
        <v/>
      </c>
      <c r="F5464" t="str">
        <f>IFERROR(IF(VLOOKUP(E5464,J:J,1,0)=E5464,"X",""),"")</f>
        <v/>
      </c>
      <c r="G5464" t="str">
        <f>IF(J5464&lt;&gt;"", INDEX($C$5:$C$1433, MATCH(J5464, $E$5:$E$1433, 0)),"")</f>
        <v/>
      </c>
      <c r="H5464" t="str">
        <f>IF(J5464&lt;&gt;"", INDEX($D$5:$D$1433, MATCH(J5464, $E$5:$E$1433, 0)),"")</f>
        <v/>
      </c>
      <c r="I5464" t="str">
        <f>IFERROR(IF(J5464&lt;&gt;"", INDEX($B$5:$B$1433, MATCH(J5464, $E$5:$E$1433, 0)),""),"SAI")</f>
        <v/>
      </c>
      <c r="L5464" t="str">
        <f>IFERROR(IF($N$5="Sáng",IF(MID(K5464,2,7)-MID($L$2,2,7)&gt;0,"Trễ",""),IF(MID(K5464,2,7)-MID($Q$2,2,7)&gt;0,"Trễ","")),"")</f>
        <v/>
      </c>
      <c r="M5464" t="str">
        <f>IFERROR(IF($N$5="Sáng",MID(K5464,2,7)-MID($L$2,2,7),MID(K5464,2,7)-MID($Q$2,2,7)),"")</f>
        <v/>
      </c>
      <c r="Q5464" t="str">
        <f>IF(B5464&lt;&gt;"",IF(AND(P5464="",F5464=""),"Không phép ",""),"")</f>
        <v/>
      </c>
      <c r="R5464" t="str">
        <f>UPPER(B5464)</f>
        <v/>
      </c>
      <c r="T5464" t="str">
        <f>IFERROR(IF(J5464&lt;&gt;"", INDEX($S$5:$S$1433, MATCH(J5464, $E$5:$E$1433, 0)),""),"")</f>
        <v/>
      </c>
      <c r="V5464" t="str">
        <f>IFERROR(IF(J5464&lt;&gt;"", INDEX($U$5:$U$1433, MATCH(J5464, $E$5:$E$1433, 0)),""),"")</f>
        <v/>
      </c>
    </row>
    <row r="5465">
      <c r="A5465" t="str">
        <f>IF(B5465&lt;&gt;"",A5464+1,"")</f>
        <v/>
      </c>
      <c r="F5465" t="str">
        <f>IFERROR(IF(VLOOKUP(E5465,J:J,1,0)=E5465,"X",""),"")</f>
        <v/>
      </c>
      <c r="G5465" t="str">
        <f>IF(J5465&lt;&gt;"", INDEX($C$5:$C$1433, MATCH(J5465, $E$5:$E$1433, 0)),"")</f>
        <v/>
      </c>
      <c r="H5465" t="str">
        <f>IF(J5465&lt;&gt;"", INDEX($D$5:$D$1433, MATCH(J5465, $E$5:$E$1433, 0)),"")</f>
        <v/>
      </c>
      <c r="I5465" t="str">
        <f>IFERROR(IF(J5465&lt;&gt;"", INDEX($B$5:$B$1433, MATCH(J5465, $E$5:$E$1433, 0)),""),"SAI")</f>
        <v/>
      </c>
      <c r="L5465" t="str">
        <f>IFERROR(IF($N$5="Sáng",IF(MID(K5465,2,7)-MID($L$2,2,7)&gt;0,"Trễ",""),IF(MID(K5465,2,7)-MID($Q$2,2,7)&gt;0,"Trễ","")),"")</f>
        <v/>
      </c>
      <c r="M5465" t="str">
        <f>IFERROR(IF($N$5="Sáng",MID(K5465,2,7)-MID($L$2,2,7),MID(K5465,2,7)-MID($Q$2,2,7)),"")</f>
        <v/>
      </c>
      <c r="Q5465" t="str">
        <f>IF(B5465&lt;&gt;"",IF(AND(P5465="",F5465=""),"Không phép ",""),"")</f>
        <v/>
      </c>
      <c r="R5465" t="str">
        <f>UPPER(B5465)</f>
        <v/>
      </c>
      <c r="T5465" t="str">
        <f>IFERROR(IF(J5465&lt;&gt;"", INDEX($S$5:$S$1433, MATCH(J5465, $E$5:$E$1433, 0)),""),"")</f>
        <v/>
      </c>
      <c r="V5465" t="str">
        <f>IFERROR(IF(J5465&lt;&gt;"", INDEX($U$5:$U$1433, MATCH(J5465, $E$5:$E$1433, 0)),""),"")</f>
        <v/>
      </c>
    </row>
    <row r="5466">
      <c r="A5466" t="str">
        <f>IF(B5466&lt;&gt;"",A5465+1,"")</f>
        <v/>
      </c>
      <c r="F5466" t="str">
        <f>IFERROR(IF(VLOOKUP(E5466,J:J,1,0)=E5466,"X",""),"")</f>
        <v/>
      </c>
      <c r="G5466" t="str">
        <f>IF(J5466&lt;&gt;"", INDEX($C$5:$C$1433, MATCH(J5466, $E$5:$E$1433, 0)),"")</f>
        <v/>
      </c>
      <c r="H5466" t="str">
        <f>IF(J5466&lt;&gt;"", INDEX($D$5:$D$1433, MATCH(J5466, $E$5:$E$1433, 0)),"")</f>
        <v/>
      </c>
      <c r="I5466" t="str">
        <f>IFERROR(IF(J5466&lt;&gt;"", INDEX($B$5:$B$1433, MATCH(J5466, $E$5:$E$1433, 0)),""),"SAI")</f>
        <v/>
      </c>
      <c r="L5466" t="str">
        <f>IFERROR(IF($N$5="Sáng",IF(MID(K5466,2,7)-MID($L$2,2,7)&gt;0,"Trễ",""),IF(MID(K5466,2,7)-MID($Q$2,2,7)&gt;0,"Trễ","")),"")</f>
        <v/>
      </c>
      <c r="M5466" t="str">
        <f>IFERROR(IF($N$5="Sáng",MID(K5466,2,7)-MID($L$2,2,7),MID(K5466,2,7)-MID($Q$2,2,7)),"")</f>
        <v/>
      </c>
      <c r="Q5466" t="str">
        <f>IF(B5466&lt;&gt;"",IF(AND(P5466="",F5466=""),"Không phép ",""),"")</f>
        <v/>
      </c>
      <c r="R5466" t="str">
        <f>UPPER(B5466)</f>
        <v/>
      </c>
      <c r="T5466" t="str">
        <f>IFERROR(IF(J5466&lt;&gt;"", INDEX($S$5:$S$1433, MATCH(J5466, $E$5:$E$1433, 0)),""),"")</f>
        <v/>
      </c>
      <c r="V5466" t="str">
        <f>IFERROR(IF(J5466&lt;&gt;"", INDEX($U$5:$U$1433, MATCH(J5466, $E$5:$E$1433, 0)),""),"")</f>
        <v/>
      </c>
    </row>
    <row r="5467">
      <c r="A5467" t="str">
        <f>IF(B5467&lt;&gt;"",A5466+1,"")</f>
        <v/>
      </c>
      <c r="F5467" t="str">
        <f>IFERROR(IF(VLOOKUP(E5467,J:J,1,0)=E5467,"X",""),"")</f>
        <v/>
      </c>
      <c r="G5467" t="str">
        <f>IF(J5467&lt;&gt;"", INDEX($C$5:$C$1433, MATCH(J5467, $E$5:$E$1433, 0)),"")</f>
        <v/>
      </c>
      <c r="H5467" t="str">
        <f>IF(J5467&lt;&gt;"", INDEX($D$5:$D$1433, MATCH(J5467, $E$5:$E$1433, 0)),"")</f>
        <v/>
      </c>
      <c r="I5467" t="str">
        <f>IFERROR(IF(J5467&lt;&gt;"", INDEX($B$5:$B$1433, MATCH(J5467, $E$5:$E$1433, 0)),""),"SAI")</f>
        <v/>
      </c>
      <c r="L5467" t="str">
        <f>IFERROR(IF($N$5="Sáng",IF(MID(K5467,2,7)-MID($L$2,2,7)&gt;0,"Trễ",""),IF(MID(K5467,2,7)-MID($Q$2,2,7)&gt;0,"Trễ","")),"")</f>
        <v/>
      </c>
      <c r="M5467" t="str">
        <f>IFERROR(IF($N$5="Sáng",MID(K5467,2,7)-MID($L$2,2,7),MID(K5467,2,7)-MID($Q$2,2,7)),"")</f>
        <v/>
      </c>
      <c r="Q5467" t="str">
        <f>IF(B5467&lt;&gt;"",IF(AND(P5467="",F5467=""),"Không phép ",""),"")</f>
        <v/>
      </c>
      <c r="R5467" t="str">
        <f>UPPER(B5467)</f>
        <v/>
      </c>
      <c r="T5467" t="str">
        <f>IFERROR(IF(J5467&lt;&gt;"", INDEX($S$5:$S$1433, MATCH(J5467, $E$5:$E$1433, 0)),""),"")</f>
        <v/>
      </c>
      <c r="V5467" t="str">
        <f>IFERROR(IF(J5467&lt;&gt;"", INDEX($U$5:$U$1433, MATCH(J5467, $E$5:$E$1433, 0)),""),"")</f>
        <v/>
      </c>
    </row>
    <row r="5468">
      <c r="A5468" t="str">
        <f>IF(B5468&lt;&gt;"",A5467+1,"")</f>
        <v/>
      </c>
      <c r="F5468" t="str">
        <f>IFERROR(IF(VLOOKUP(E5468,J:J,1,0)=E5468,"X",""),"")</f>
        <v/>
      </c>
      <c r="G5468" t="str">
        <f>IF(J5468&lt;&gt;"", INDEX($C$5:$C$1433, MATCH(J5468, $E$5:$E$1433, 0)),"")</f>
        <v/>
      </c>
      <c r="H5468" t="str">
        <f>IF(J5468&lt;&gt;"", INDEX($D$5:$D$1433, MATCH(J5468, $E$5:$E$1433, 0)),"")</f>
        <v/>
      </c>
      <c r="I5468" t="str">
        <f>IFERROR(IF(J5468&lt;&gt;"", INDEX($B$5:$B$1433, MATCH(J5468, $E$5:$E$1433, 0)),""),"SAI")</f>
        <v/>
      </c>
      <c r="L5468" t="str">
        <f>IFERROR(IF($N$5="Sáng",IF(MID(K5468,2,7)-MID($L$2,2,7)&gt;0,"Trễ",""),IF(MID(K5468,2,7)-MID($Q$2,2,7)&gt;0,"Trễ","")),"")</f>
        <v/>
      </c>
      <c r="M5468" t="str">
        <f>IFERROR(IF($N$5="Sáng",MID(K5468,2,7)-MID($L$2,2,7),MID(K5468,2,7)-MID($Q$2,2,7)),"")</f>
        <v/>
      </c>
      <c r="Q5468" t="str">
        <f>IF(B5468&lt;&gt;"",IF(AND(P5468="",F5468=""),"Không phép ",""),"")</f>
        <v/>
      </c>
      <c r="R5468" t="str">
        <f>UPPER(B5468)</f>
        <v/>
      </c>
      <c r="T5468" t="str">
        <f>IFERROR(IF(J5468&lt;&gt;"", INDEX($S$5:$S$1433, MATCH(J5468, $E$5:$E$1433, 0)),""),"")</f>
        <v/>
      </c>
      <c r="V5468" t="str">
        <f>IFERROR(IF(J5468&lt;&gt;"", INDEX($U$5:$U$1433, MATCH(J5468, $E$5:$E$1433, 0)),""),"")</f>
        <v/>
      </c>
    </row>
    <row r="5469">
      <c r="A5469" t="str">
        <f>IF(B5469&lt;&gt;"",A5468+1,"")</f>
        <v/>
      </c>
      <c r="F5469" t="str">
        <f>IFERROR(IF(VLOOKUP(E5469,J:J,1,0)=E5469,"X",""),"")</f>
        <v/>
      </c>
      <c r="G5469" t="str">
        <f>IF(J5469&lt;&gt;"", INDEX($C$5:$C$1433, MATCH(J5469, $E$5:$E$1433, 0)),"")</f>
        <v/>
      </c>
      <c r="H5469" t="str">
        <f>IF(J5469&lt;&gt;"", INDEX($D$5:$D$1433, MATCH(J5469, $E$5:$E$1433, 0)),"")</f>
        <v/>
      </c>
      <c r="I5469" t="str">
        <f>IFERROR(IF(J5469&lt;&gt;"", INDEX($B$5:$B$1433, MATCH(J5469, $E$5:$E$1433, 0)),""),"SAI")</f>
        <v/>
      </c>
      <c r="L5469" t="str">
        <f>IFERROR(IF($N$5="Sáng",IF(MID(K5469,2,7)-MID($L$2,2,7)&gt;0,"Trễ",""),IF(MID(K5469,2,7)-MID($Q$2,2,7)&gt;0,"Trễ","")),"")</f>
        <v/>
      </c>
      <c r="M5469" t="str">
        <f>IFERROR(IF($N$5="Sáng",MID(K5469,2,7)-MID($L$2,2,7),MID(K5469,2,7)-MID($Q$2,2,7)),"")</f>
        <v/>
      </c>
      <c r="Q5469" t="str">
        <f>IF(B5469&lt;&gt;"",IF(AND(P5469="",F5469=""),"Không phép ",""),"")</f>
        <v/>
      </c>
      <c r="R5469" t="str">
        <f>UPPER(B5469)</f>
        <v/>
      </c>
      <c r="T5469" t="str">
        <f>IFERROR(IF(J5469&lt;&gt;"", INDEX($S$5:$S$1433, MATCH(J5469, $E$5:$E$1433, 0)),""),"")</f>
        <v/>
      </c>
      <c r="V5469" t="str">
        <f>IFERROR(IF(J5469&lt;&gt;"", INDEX($U$5:$U$1433, MATCH(J5469, $E$5:$E$1433, 0)),""),"")</f>
        <v/>
      </c>
    </row>
    <row r="5470">
      <c r="A5470" t="str">
        <f>IF(B5470&lt;&gt;"",A5469+1,"")</f>
        <v/>
      </c>
      <c r="F5470" t="str">
        <f>IFERROR(IF(VLOOKUP(E5470,J:J,1,0)=E5470,"X",""),"")</f>
        <v/>
      </c>
      <c r="G5470" t="str">
        <f>IF(J5470&lt;&gt;"", INDEX($C$5:$C$1433, MATCH(J5470, $E$5:$E$1433, 0)),"")</f>
        <v/>
      </c>
      <c r="H5470" t="str">
        <f>IF(J5470&lt;&gt;"", INDEX($D$5:$D$1433, MATCH(J5470, $E$5:$E$1433, 0)),"")</f>
        <v/>
      </c>
      <c r="I5470" t="str">
        <f>IFERROR(IF(J5470&lt;&gt;"", INDEX($B$5:$B$1433, MATCH(J5470, $E$5:$E$1433, 0)),""),"SAI")</f>
        <v/>
      </c>
      <c r="L5470" t="str">
        <f>IFERROR(IF($N$5="Sáng",IF(MID(K5470,2,7)-MID($L$2,2,7)&gt;0,"Trễ",""),IF(MID(K5470,2,7)-MID($Q$2,2,7)&gt;0,"Trễ","")),"")</f>
        <v/>
      </c>
      <c r="M5470" t="str">
        <f>IFERROR(IF($N$5="Sáng",MID(K5470,2,7)-MID($L$2,2,7),MID(K5470,2,7)-MID($Q$2,2,7)),"")</f>
        <v/>
      </c>
      <c r="Q5470" t="str">
        <f>IF(B5470&lt;&gt;"",IF(AND(P5470="",F5470=""),"Không phép ",""),"")</f>
        <v/>
      </c>
      <c r="R5470" t="str">
        <f>UPPER(B5470)</f>
        <v/>
      </c>
      <c r="T5470" t="str">
        <f>IFERROR(IF(J5470&lt;&gt;"", INDEX($S$5:$S$1433, MATCH(J5470, $E$5:$E$1433, 0)),""),"")</f>
        <v/>
      </c>
      <c r="V5470" t="str">
        <f>IFERROR(IF(J5470&lt;&gt;"", INDEX($U$5:$U$1433, MATCH(J5470, $E$5:$E$1433, 0)),""),"")</f>
        <v/>
      </c>
    </row>
    <row r="5471">
      <c r="A5471" t="str">
        <f>IF(B5471&lt;&gt;"",A5470+1,"")</f>
        <v/>
      </c>
      <c r="F5471" t="str">
        <f>IFERROR(IF(VLOOKUP(E5471,J:J,1,0)=E5471,"X",""),"")</f>
        <v/>
      </c>
      <c r="G5471" t="str">
        <f>IF(J5471&lt;&gt;"", INDEX($C$5:$C$1433, MATCH(J5471, $E$5:$E$1433, 0)),"")</f>
        <v/>
      </c>
      <c r="H5471" t="str">
        <f>IF(J5471&lt;&gt;"", INDEX($D$5:$D$1433, MATCH(J5471, $E$5:$E$1433, 0)),"")</f>
        <v/>
      </c>
      <c r="I5471" t="str">
        <f>IFERROR(IF(J5471&lt;&gt;"", INDEX($B$5:$B$1433, MATCH(J5471, $E$5:$E$1433, 0)),""),"SAI")</f>
        <v/>
      </c>
      <c r="L5471" t="str">
        <f>IFERROR(IF($N$5="Sáng",IF(MID(K5471,2,7)-MID($L$2,2,7)&gt;0,"Trễ",""),IF(MID(K5471,2,7)-MID($Q$2,2,7)&gt;0,"Trễ","")),"")</f>
        <v/>
      </c>
      <c r="M5471" t="str">
        <f>IFERROR(IF($N$5="Sáng",MID(K5471,2,7)-MID($L$2,2,7),MID(K5471,2,7)-MID($Q$2,2,7)),"")</f>
        <v/>
      </c>
      <c r="Q5471" t="str">
        <f>IF(B5471&lt;&gt;"",IF(AND(P5471="",F5471=""),"Không phép ",""),"")</f>
        <v/>
      </c>
      <c r="R5471" t="str">
        <f>UPPER(B5471)</f>
        <v/>
      </c>
      <c r="T5471" t="str">
        <f>IFERROR(IF(J5471&lt;&gt;"", INDEX($S$5:$S$1433, MATCH(J5471, $E$5:$E$1433, 0)),""),"")</f>
        <v/>
      </c>
      <c r="V5471" t="str">
        <f>IFERROR(IF(J5471&lt;&gt;"", INDEX($U$5:$U$1433, MATCH(J5471, $E$5:$E$1433, 0)),""),"")</f>
        <v/>
      </c>
    </row>
    <row r="5472">
      <c r="A5472" t="str">
        <f>IF(B5472&lt;&gt;"",A5471+1,"")</f>
        <v/>
      </c>
      <c r="F5472" t="str">
        <f>IFERROR(IF(VLOOKUP(E5472,J:J,1,0)=E5472,"X",""),"")</f>
        <v/>
      </c>
      <c r="G5472" t="str">
        <f>IF(J5472&lt;&gt;"", INDEX($C$5:$C$1433, MATCH(J5472, $E$5:$E$1433, 0)),"")</f>
        <v/>
      </c>
      <c r="H5472" t="str">
        <f>IF(J5472&lt;&gt;"", INDEX($D$5:$D$1433, MATCH(J5472, $E$5:$E$1433, 0)),"")</f>
        <v/>
      </c>
      <c r="I5472" t="str">
        <f>IFERROR(IF(J5472&lt;&gt;"", INDEX($B$5:$B$1433, MATCH(J5472, $E$5:$E$1433, 0)),""),"SAI")</f>
        <v/>
      </c>
      <c r="L5472" t="str">
        <f>IFERROR(IF($N$5="Sáng",IF(MID(K5472,2,7)-MID($L$2,2,7)&gt;0,"Trễ",""),IF(MID(K5472,2,7)-MID($Q$2,2,7)&gt;0,"Trễ","")),"")</f>
        <v/>
      </c>
      <c r="M5472" t="str">
        <f>IFERROR(IF($N$5="Sáng",MID(K5472,2,7)-MID($L$2,2,7),MID(K5472,2,7)-MID($Q$2,2,7)),"")</f>
        <v/>
      </c>
      <c r="Q5472" t="str">
        <f>IF(B5472&lt;&gt;"",IF(AND(P5472="",F5472=""),"Không phép ",""),"")</f>
        <v/>
      </c>
      <c r="R5472" t="str">
        <f>UPPER(B5472)</f>
        <v/>
      </c>
      <c r="T5472" t="str">
        <f>IFERROR(IF(J5472&lt;&gt;"", INDEX($S$5:$S$1433, MATCH(J5472, $E$5:$E$1433, 0)),""),"")</f>
        <v/>
      </c>
      <c r="V5472" t="str">
        <f>IFERROR(IF(J5472&lt;&gt;"", INDEX($U$5:$U$1433, MATCH(J5472, $E$5:$E$1433, 0)),""),"")</f>
        <v/>
      </c>
    </row>
    <row r="5473">
      <c r="A5473" t="str">
        <f>IF(B5473&lt;&gt;"",A5472+1,"")</f>
        <v/>
      </c>
      <c r="F5473" t="str">
        <f>IFERROR(IF(VLOOKUP(E5473,J:J,1,0)=E5473,"X",""),"")</f>
        <v/>
      </c>
      <c r="G5473" t="str">
        <f>IF(J5473&lt;&gt;"", INDEX($C$5:$C$1433, MATCH(J5473, $E$5:$E$1433, 0)),"")</f>
        <v/>
      </c>
      <c r="H5473" t="str">
        <f>IF(J5473&lt;&gt;"", INDEX($D$5:$D$1433, MATCH(J5473, $E$5:$E$1433, 0)),"")</f>
        <v/>
      </c>
      <c r="I5473" t="str">
        <f>IFERROR(IF(J5473&lt;&gt;"", INDEX($B$5:$B$1433, MATCH(J5473, $E$5:$E$1433, 0)),""),"SAI")</f>
        <v/>
      </c>
      <c r="L5473" t="str">
        <f>IFERROR(IF($N$5="Sáng",IF(MID(K5473,2,7)-MID($L$2,2,7)&gt;0,"Trễ",""),IF(MID(K5473,2,7)-MID($Q$2,2,7)&gt;0,"Trễ","")),"")</f>
        <v/>
      </c>
      <c r="M5473" t="str">
        <f>IFERROR(IF($N$5="Sáng",MID(K5473,2,7)-MID($L$2,2,7),MID(K5473,2,7)-MID($Q$2,2,7)),"")</f>
        <v/>
      </c>
      <c r="Q5473" t="str">
        <f>IF(B5473&lt;&gt;"",IF(AND(P5473="",F5473=""),"Không phép ",""),"")</f>
        <v/>
      </c>
      <c r="R5473" t="str">
        <f>UPPER(B5473)</f>
        <v/>
      </c>
      <c r="T5473" t="str">
        <f>IFERROR(IF(J5473&lt;&gt;"", INDEX($S$5:$S$1433, MATCH(J5473, $E$5:$E$1433, 0)),""),"")</f>
        <v/>
      </c>
      <c r="V5473" t="str">
        <f>IFERROR(IF(J5473&lt;&gt;"", INDEX($U$5:$U$1433, MATCH(J5473, $E$5:$E$1433, 0)),""),"")</f>
        <v/>
      </c>
    </row>
    <row r="5474">
      <c r="A5474" t="str">
        <f>IF(B5474&lt;&gt;"",A5473+1,"")</f>
        <v/>
      </c>
      <c r="F5474" t="str">
        <f>IFERROR(IF(VLOOKUP(E5474,J:J,1,0)=E5474,"X",""),"")</f>
        <v/>
      </c>
      <c r="G5474" t="str">
        <f>IF(J5474&lt;&gt;"", INDEX($C$5:$C$1433, MATCH(J5474, $E$5:$E$1433, 0)),"")</f>
        <v/>
      </c>
      <c r="H5474" t="str">
        <f>IF(J5474&lt;&gt;"", INDEX($D$5:$D$1433, MATCH(J5474, $E$5:$E$1433, 0)),"")</f>
        <v/>
      </c>
      <c r="I5474" t="str">
        <f>IFERROR(IF(J5474&lt;&gt;"", INDEX($B$5:$B$1433, MATCH(J5474, $E$5:$E$1433, 0)),""),"SAI")</f>
        <v/>
      </c>
      <c r="L5474" t="str">
        <f>IFERROR(IF($N$5="Sáng",IF(MID(K5474,2,7)-MID($L$2,2,7)&gt;0,"Trễ",""),IF(MID(K5474,2,7)-MID($Q$2,2,7)&gt;0,"Trễ","")),"")</f>
        <v/>
      </c>
      <c r="M5474" t="str">
        <f>IFERROR(IF($N$5="Sáng",MID(K5474,2,7)-MID($L$2,2,7),MID(K5474,2,7)-MID($Q$2,2,7)),"")</f>
        <v/>
      </c>
      <c r="Q5474" t="str">
        <f>IF(B5474&lt;&gt;"",IF(AND(P5474="",F5474=""),"Không phép ",""),"")</f>
        <v/>
      </c>
      <c r="R5474" t="str">
        <f>UPPER(B5474)</f>
        <v/>
      </c>
      <c r="T5474" t="str">
        <f>IFERROR(IF(J5474&lt;&gt;"", INDEX($S$5:$S$1433, MATCH(J5474, $E$5:$E$1433, 0)),""),"")</f>
        <v/>
      </c>
      <c r="V5474" t="str">
        <f>IFERROR(IF(J5474&lt;&gt;"", INDEX($U$5:$U$1433, MATCH(J5474, $E$5:$E$1433, 0)),""),"")</f>
        <v/>
      </c>
    </row>
    <row r="5475">
      <c r="A5475" t="str">
        <f>IF(B5475&lt;&gt;"",A5474+1,"")</f>
        <v/>
      </c>
      <c r="F5475" t="str">
        <f>IFERROR(IF(VLOOKUP(E5475,J:J,1,0)=E5475,"X",""),"")</f>
        <v/>
      </c>
      <c r="G5475" t="str">
        <f>IF(J5475&lt;&gt;"", INDEX($C$5:$C$1433, MATCH(J5475, $E$5:$E$1433, 0)),"")</f>
        <v/>
      </c>
      <c r="H5475" t="str">
        <f>IF(J5475&lt;&gt;"", INDEX($D$5:$D$1433, MATCH(J5475, $E$5:$E$1433, 0)),"")</f>
        <v/>
      </c>
      <c r="I5475" t="str">
        <f>IFERROR(IF(J5475&lt;&gt;"", INDEX($B$5:$B$1433, MATCH(J5475, $E$5:$E$1433, 0)),""),"SAI")</f>
        <v/>
      </c>
      <c r="L5475" t="str">
        <f>IFERROR(IF($N$5="Sáng",IF(MID(K5475,2,7)-MID($L$2,2,7)&gt;0,"Trễ",""),IF(MID(K5475,2,7)-MID($Q$2,2,7)&gt;0,"Trễ","")),"")</f>
        <v/>
      </c>
      <c r="M5475" t="str">
        <f>IFERROR(IF($N$5="Sáng",MID(K5475,2,7)-MID($L$2,2,7),MID(K5475,2,7)-MID($Q$2,2,7)),"")</f>
        <v/>
      </c>
      <c r="Q5475" t="str">
        <f>IF(B5475&lt;&gt;"",IF(AND(P5475="",F5475=""),"Không phép ",""),"")</f>
        <v/>
      </c>
      <c r="R5475" t="str">
        <f>UPPER(B5475)</f>
        <v/>
      </c>
      <c r="T5475" t="str">
        <f>IFERROR(IF(J5475&lt;&gt;"", INDEX($S$5:$S$1433, MATCH(J5475, $E$5:$E$1433, 0)),""),"")</f>
        <v/>
      </c>
      <c r="V5475" t="str">
        <f>IFERROR(IF(J5475&lt;&gt;"", INDEX($U$5:$U$1433, MATCH(J5475, $E$5:$E$1433, 0)),""),"")</f>
        <v/>
      </c>
    </row>
    <row r="5476">
      <c r="A5476" t="str">
        <f>IF(B5476&lt;&gt;"",A5475+1,"")</f>
        <v/>
      </c>
      <c r="F5476" t="str">
        <f>IFERROR(IF(VLOOKUP(E5476,J:J,1,0)=E5476,"X",""),"")</f>
        <v/>
      </c>
      <c r="G5476" t="str">
        <f>IF(J5476&lt;&gt;"", INDEX($C$5:$C$1433, MATCH(J5476, $E$5:$E$1433, 0)),"")</f>
        <v/>
      </c>
      <c r="H5476" t="str">
        <f>IF(J5476&lt;&gt;"", INDEX($D$5:$D$1433, MATCH(J5476, $E$5:$E$1433, 0)),"")</f>
        <v/>
      </c>
      <c r="I5476" t="str">
        <f>IFERROR(IF(J5476&lt;&gt;"", INDEX($B$5:$B$1433, MATCH(J5476, $E$5:$E$1433, 0)),""),"SAI")</f>
        <v/>
      </c>
      <c r="L5476" t="str">
        <f>IFERROR(IF($N$5="Sáng",IF(MID(K5476,2,7)-MID($L$2,2,7)&gt;0,"Trễ",""),IF(MID(K5476,2,7)-MID($Q$2,2,7)&gt;0,"Trễ","")),"")</f>
        <v/>
      </c>
      <c r="M5476" t="str">
        <f>IFERROR(IF($N$5="Sáng",MID(K5476,2,7)-MID($L$2,2,7),MID(K5476,2,7)-MID($Q$2,2,7)),"")</f>
        <v/>
      </c>
      <c r="Q5476" t="str">
        <f>IF(B5476&lt;&gt;"",IF(AND(P5476="",F5476=""),"Không phép ",""),"")</f>
        <v/>
      </c>
      <c r="R5476" t="str">
        <f>UPPER(B5476)</f>
        <v/>
      </c>
      <c r="T5476" t="str">
        <f>IFERROR(IF(J5476&lt;&gt;"", INDEX($S$5:$S$1433, MATCH(J5476, $E$5:$E$1433, 0)),""),"")</f>
        <v/>
      </c>
      <c r="V5476" t="str">
        <f>IFERROR(IF(J5476&lt;&gt;"", INDEX($U$5:$U$1433, MATCH(J5476, $E$5:$E$1433, 0)),""),"")</f>
        <v/>
      </c>
    </row>
    <row r="5477">
      <c r="A5477" t="str">
        <f>IF(B5477&lt;&gt;"",A5476+1,"")</f>
        <v/>
      </c>
      <c r="F5477" t="str">
        <f>IFERROR(IF(VLOOKUP(E5477,J:J,1,0)=E5477,"X",""),"")</f>
        <v/>
      </c>
      <c r="G5477" t="str">
        <f>IF(J5477&lt;&gt;"", INDEX($C$5:$C$1433, MATCH(J5477, $E$5:$E$1433, 0)),"")</f>
        <v/>
      </c>
      <c r="H5477" t="str">
        <f>IF(J5477&lt;&gt;"", INDEX($D$5:$D$1433, MATCH(J5477, $E$5:$E$1433, 0)),"")</f>
        <v/>
      </c>
      <c r="I5477" t="str">
        <f>IFERROR(IF(J5477&lt;&gt;"", INDEX($B$5:$B$1433, MATCH(J5477, $E$5:$E$1433, 0)),""),"SAI")</f>
        <v/>
      </c>
      <c r="L5477" t="str">
        <f>IFERROR(IF($N$5="Sáng",IF(MID(K5477,2,7)-MID($L$2,2,7)&gt;0,"Trễ",""),IF(MID(K5477,2,7)-MID($Q$2,2,7)&gt;0,"Trễ","")),"")</f>
        <v/>
      </c>
      <c r="M5477" t="str">
        <f>IFERROR(IF($N$5="Sáng",MID(K5477,2,7)-MID($L$2,2,7),MID(K5477,2,7)-MID($Q$2,2,7)),"")</f>
        <v/>
      </c>
      <c r="Q5477" t="str">
        <f>IF(B5477&lt;&gt;"",IF(AND(P5477="",F5477=""),"Không phép ",""),"")</f>
        <v/>
      </c>
      <c r="R5477" t="str">
        <f>UPPER(B5477)</f>
        <v/>
      </c>
      <c r="T5477" t="str">
        <f>IFERROR(IF(J5477&lt;&gt;"", INDEX($S$5:$S$1433, MATCH(J5477, $E$5:$E$1433, 0)),""),"")</f>
        <v/>
      </c>
      <c r="V5477" t="str">
        <f>IFERROR(IF(J5477&lt;&gt;"", INDEX($U$5:$U$1433, MATCH(J5477, $E$5:$E$1433, 0)),""),"")</f>
        <v/>
      </c>
    </row>
    <row r="5478">
      <c r="A5478" t="str">
        <f>IF(B5478&lt;&gt;"",A5477+1,"")</f>
        <v/>
      </c>
      <c r="F5478" t="str">
        <f>IFERROR(IF(VLOOKUP(E5478,J:J,1,0)=E5478,"X",""),"")</f>
        <v/>
      </c>
      <c r="G5478" t="str">
        <f>IF(J5478&lt;&gt;"", INDEX($C$5:$C$1433, MATCH(J5478, $E$5:$E$1433, 0)),"")</f>
        <v/>
      </c>
      <c r="H5478" t="str">
        <f>IF(J5478&lt;&gt;"", INDEX($D$5:$D$1433, MATCH(J5478, $E$5:$E$1433, 0)),"")</f>
        <v/>
      </c>
      <c r="I5478" t="str">
        <f>IFERROR(IF(J5478&lt;&gt;"", INDEX($B$5:$B$1433, MATCH(J5478, $E$5:$E$1433, 0)),""),"SAI")</f>
        <v/>
      </c>
      <c r="L5478" t="str">
        <f>IFERROR(IF($N$5="Sáng",IF(MID(K5478,2,7)-MID($L$2,2,7)&gt;0,"Trễ",""),IF(MID(K5478,2,7)-MID($Q$2,2,7)&gt;0,"Trễ","")),"")</f>
        <v/>
      </c>
      <c r="M5478" t="str">
        <f>IFERROR(IF($N$5="Sáng",MID(K5478,2,7)-MID($L$2,2,7),MID(K5478,2,7)-MID($Q$2,2,7)),"")</f>
        <v/>
      </c>
      <c r="Q5478" t="str">
        <f>IF(B5478&lt;&gt;"",IF(AND(P5478="",F5478=""),"Không phép ",""),"")</f>
        <v/>
      </c>
      <c r="R5478" t="str">
        <f>UPPER(B5478)</f>
        <v/>
      </c>
      <c r="T5478" t="str">
        <f>IFERROR(IF(J5478&lt;&gt;"", INDEX($S$5:$S$1433, MATCH(J5478, $E$5:$E$1433, 0)),""),"")</f>
        <v/>
      </c>
      <c r="V5478" t="str">
        <f>IFERROR(IF(J5478&lt;&gt;"", INDEX($U$5:$U$1433, MATCH(J5478, $E$5:$E$1433, 0)),""),"")</f>
        <v/>
      </c>
    </row>
    <row r="5479">
      <c r="A5479" t="str">
        <f>IF(B5479&lt;&gt;"",A5478+1,"")</f>
        <v/>
      </c>
      <c r="F5479" t="str">
        <f>IFERROR(IF(VLOOKUP(E5479,J:J,1,0)=E5479,"X",""),"")</f>
        <v/>
      </c>
      <c r="G5479" t="str">
        <f>IF(J5479&lt;&gt;"", INDEX($C$5:$C$1433, MATCH(J5479, $E$5:$E$1433, 0)),"")</f>
        <v/>
      </c>
      <c r="H5479" t="str">
        <f>IF(J5479&lt;&gt;"", INDEX($D$5:$D$1433, MATCH(J5479, $E$5:$E$1433, 0)),"")</f>
        <v/>
      </c>
      <c r="I5479" t="str">
        <f>IFERROR(IF(J5479&lt;&gt;"", INDEX($B$5:$B$1433, MATCH(J5479, $E$5:$E$1433, 0)),""),"SAI")</f>
        <v/>
      </c>
      <c r="L5479" t="str">
        <f>IFERROR(IF($N$5="Sáng",IF(MID(K5479,2,7)-MID($L$2,2,7)&gt;0,"Trễ",""),IF(MID(K5479,2,7)-MID($Q$2,2,7)&gt;0,"Trễ","")),"")</f>
        <v/>
      </c>
      <c r="M5479" t="str">
        <f>IFERROR(IF($N$5="Sáng",MID(K5479,2,7)-MID($L$2,2,7),MID(K5479,2,7)-MID($Q$2,2,7)),"")</f>
        <v/>
      </c>
      <c r="Q5479" t="str">
        <f>IF(B5479&lt;&gt;"",IF(AND(P5479="",F5479=""),"Không phép ",""),"")</f>
        <v/>
      </c>
      <c r="R5479" t="str">
        <f>UPPER(B5479)</f>
        <v/>
      </c>
      <c r="T5479" t="str">
        <f>IFERROR(IF(J5479&lt;&gt;"", INDEX($S$5:$S$1433, MATCH(J5479, $E$5:$E$1433, 0)),""),"")</f>
        <v/>
      </c>
      <c r="V5479" t="str">
        <f>IFERROR(IF(J5479&lt;&gt;"", INDEX($U$5:$U$1433, MATCH(J5479, $E$5:$E$1433, 0)),""),"")</f>
        <v/>
      </c>
    </row>
    <row r="5480">
      <c r="A5480" t="str">
        <f>IF(B5480&lt;&gt;"",A5479+1,"")</f>
        <v/>
      </c>
      <c r="F5480" t="str">
        <f>IFERROR(IF(VLOOKUP(E5480,J:J,1,0)=E5480,"X",""),"")</f>
        <v/>
      </c>
      <c r="G5480" t="str">
        <f>IF(J5480&lt;&gt;"", INDEX($C$5:$C$1433, MATCH(J5480, $E$5:$E$1433, 0)),"")</f>
        <v/>
      </c>
      <c r="H5480" t="str">
        <f>IF(J5480&lt;&gt;"", INDEX($D$5:$D$1433, MATCH(J5480, $E$5:$E$1433, 0)),"")</f>
        <v/>
      </c>
      <c r="I5480" t="str">
        <f>IFERROR(IF(J5480&lt;&gt;"", INDEX($B$5:$B$1433, MATCH(J5480, $E$5:$E$1433, 0)),""),"SAI")</f>
        <v/>
      </c>
      <c r="L5480" t="str">
        <f>IFERROR(IF($N$5="Sáng",IF(MID(K5480,2,7)-MID($L$2,2,7)&gt;0,"Trễ",""),IF(MID(K5480,2,7)-MID($Q$2,2,7)&gt;0,"Trễ","")),"")</f>
        <v/>
      </c>
      <c r="M5480" t="str">
        <f>IFERROR(IF($N$5="Sáng",MID(K5480,2,7)-MID($L$2,2,7),MID(K5480,2,7)-MID($Q$2,2,7)),"")</f>
        <v/>
      </c>
      <c r="Q5480" t="str">
        <f>IF(B5480&lt;&gt;"",IF(AND(P5480="",F5480=""),"Không phép ",""),"")</f>
        <v/>
      </c>
      <c r="R5480" t="str">
        <f>UPPER(B5480)</f>
        <v/>
      </c>
      <c r="T5480" t="str">
        <f>IFERROR(IF(J5480&lt;&gt;"", INDEX($S$5:$S$1433, MATCH(J5480, $E$5:$E$1433, 0)),""),"")</f>
        <v/>
      </c>
      <c r="V5480" t="str">
        <f>IFERROR(IF(J5480&lt;&gt;"", INDEX($U$5:$U$1433, MATCH(J5480, $E$5:$E$1433, 0)),""),"")</f>
        <v/>
      </c>
    </row>
    <row r="5481">
      <c r="A5481" t="str">
        <f>IF(B5481&lt;&gt;"",A5480+1,"")</f>
        <v/>
      </c>
      <c r="F5481" t="str">
        <f>IFERROR(IF(VLOOKUP(E5481,J:J,1,0)=E5481,"X",""),"")</f>
        <v/>
      </c>
      <c r="G5481" t="str">
        <f>IF(J5481&lt;&gt;"", INDEX($C$5:$C$1433, MATCH(J5481, $E$5:$E$1433, 0)),"")</f>
        <v/>
      </c>
      <c r="H5481" t="str">
        <f>IF(J5481&lt;&gt;"", INDEX($D$5:$D$1433, MATCH(J5481, $E$5:$E$1433, 0)),"")</f>
        <v/>
      </c>
      <c r="I5481" t="str">
        <f>IFERROR(IF(J5481&lt;&gt;"", INDEX($B$5:$B$1433, MATCH(J5481, $E$5:$E$1433, 0)),""),"SAI")</f>
        <v/>
      </c>
      <c r="L5481" t="str">
        <f>IFERROR(IF($N$5="Sáng",IF(MID(K5481,2,7)-MID($L$2,2,7)&gt;0,"Trễ",""),IF(MID(K5481,2,7)-MID($Q$2,2,7)&gt;0,"Trễ","")),"")</f>
        <v/>
      </c>
      <c r="M5481" t="str">
        <f>IFERROR(IF($N$5="Sáng",MID(K5481,2,7)-MID($L$2,2,7),MID(K5481,2,7)-MID($Q$2,2,7)),"")</f>
        <v/>
      </c>
      <c r="Q5481" t="str">
        <f>IF(B5481&lt;&gt;"",IF(AND(P5481="",F5481=""),"Không phép ",""),"")</f>
        <v/>
      </c>
      <c r="R5481" t="str">
        <f>UPPER(B5481)</f>
        <v/>
      </c>
      <c r="T5481" t="str">
        <f>IFERROR(IF(J5481&lt;&gt;"", INDEX($S$5:$S$1433, MATCH(J5481, $E$5:$E$1433, 0)),""),"")</f>
        <v/>
      </c>
      <c r="V5481" t="str">
        <f>IFERROR(IF(J5481&lt;&gt;"", INDEX($U$5:$U$1433, MATCH(J5481, $E$5:$E$1433, 0)),""),"")</f>
        <v/>
      </c>
    </row>
    <row r="5482">
      <c r="A5482" t="str">
        <f>IF(B5482&lt;&gt;"",A5481+1,"")</f>
        <v/>
      </c>
      <c r="F5482" t="str">
        <f>IFERROR(IF(VLOOKUP(E5482,J:J,1,0)=E5482,"X",""),"")</f>
        <v/>
      </c>
      <c r="G5482" t="str">
        <f>IF(J5482&lt;&gt;"", INDEX($C$5:$C$1433, MATCH(J5482, $E$5:$E$1433, 0)),"")</f>
        <v/>
      </c>
      <c r="H5482" t="str">
        <f>IF(J5482&lt;&gt;"", INDEX($D$5:$D$1433, MATCH(J5482, $E$5:$E$1433, 0)),"")</f>
        <v/>
      </c>
      <c r="I5482" t="str">
        <f>IFERROR(IF(J5482&lt;&gt;"", INDEX($B$5:$B$1433, MATCH(J5482, $E$5:$E$1433, 0)),""),"SAI")</f>
        <v/>
      </c>
      <c r="L5482" t="str">
        <f>IFERROR(IF($N$5="Sáng",IF(MID(K5482,2,7)-MID($L$2,2,7)&gt;0,"Trễ",""),IF(MID(K5482,2,7)-MID($Q$2,2,7)&gt;0,"Trễ","")),"")</f>
        <v/>
      </c>
      <c r="M5482" t="str">
        <f>IFERROR(IF($N$5="Sáng",MID(K5482,2,7)-MID($L$2,2,7),MID(K5482,2,7)-MID($Q$2,2,7)),"")</f>
        <v/>
      </c>
      <c r="Q5482" t="str">
        <f>IF(B5482&lt;&gt;"",IF(AND(P5482="",F5482=""),"Không phép ",""),"")</f>
        <v/>
      </c>
      <c r="R5482" t="str">
        <f>UPPER(B5482)</f>
        <v/>
      </c>
      <c r="T5482" t="str">
        <f>IFERROR(IF(J5482&lt;&gt;"", INDEX($S$5:$S$1433, MATCH(J5482, $E$5:$E$1433, 0)),""),"")</f>
        <v/>
      </c>
      <c r="V5482" t="str">
        <f>IFERROR(IF(J5482&lt;&gt;"", INDEX($U$5:$U$1433, MATCH(J5482, $E$5:$E$1433, 0)),""),"")</f>
        <v/>
      </c>
    </row>
    <row r="5483">
      <c r="A5483" t="str">
        <f>IF(B5483&lt;&gt;"",A5482+1,"")</f>
        <v/>
      </c>
      <c r="F5483" t="str">
        <f>IFERROR(IF(VLOOKUP(E5483,J:J,1,0)=E5483,"X",""),"")</f>
        <v/>
      </c>
      <c r="G5483" t="str">
        <f>IF(J5483&lt;&gt;"", INDEX($C$5:$C$1433, MATCH(J5483, $E$5:$E$1433, 0)),"")</f>
        <v/>
      </c>
      <c r="H5483" t="str">
        <f>IF(J5483&lt;&gt;"", INDEX($D$5:$D$1433, MATCH(J5483, $E$5:$E$1433, 0)),"")</f>
        <v/>
      </c>
      <c r="I5483" t="str">
        <f>IFERROR(IF(J5483&lt;&gt;"", INDEX($B$5:$B$1433, MATCH(J5483, $E$5:$E$1433, 0)),""),"SAI")</f>
        <v/>
      </c>
      <c r="L5483" t="str">
        <f>IFERROR(IF($N$5="Sáng",IF(MID(K5483,2,7)-MID($L$2,2,7)&gt;0,"Trễ",""),IF(MID(K5483,2,7)-MID($Q$2,2,7)&gt;0,"Trễ","")),"")</f>
        <v/>
      </c>
      <c r="M5483" t="str">
        <f>IFERROR(IF($N$5="Sáng",MID(K5483,2,7)-MID($L$2,2,7),MID(K5483,2,7)-MID($Q$2,2,7)),"")</f>
        <v/>
      </c>
      <c r="Q5483" t="str">
        <f>IF(B5483&lt;&gt;"",IF(AND(P5483="",F5483=""),"Không phép ",""),"")</f>
        <v/>
      </c>
      <c r="R5483" t="str">
        <f>UPPER(B5483)</f>
        <v/>
      </c>
      <c r="T5483" t="str">
        <f>IFERROR(IF(J5483&lt;&gt;"", INDEX($S$5:$S$1433, MATCH(J5483, $E$5:$E$1433, 0)),""),"")</f>
        <v/>
      </c>
      <c r="V5483" t="str">
        <f>IFERROR(IF(J5483&lt;&gt;"", INDEX($U$5:$U$1433, MATCH(J5483, $E$5:$E$1433, 0)),""),"")</f>
        <v/>
      </c>
    </row>
    <row r="5484">
      <c r="A5484" t="str">
        <f>IF(B5484&lt;&gt;"",A5483+1,"")</f>
        <v/>
      </c>
      <c r="F5484" t="str">
        <f>IFERROR(IF(VLOOKUP(E5484,J:J,1,0)=E5484,"X",""),"")</f>
        <v/>
      </c>
      <c r="G5484" t="str">
        <f>IF(J5484&lt;&gt;"", INDEX($C$5:$C$1433, MATCH(J5484, $E$5:$E$1433, 0)),"")</f>
        <v/>
      </c>
      <c r="H5484" t="str">
        <f>IF(J5484&lt;&gt;"", INDEX($D$5:$D$1433, MATCH(J5484, $E$5:$E$1433, 0)),"")</f>
        <v/>
      </c>
      <c r="I5484" t="str">
        <f>IFERROR(IF(J5484&lt;&gt;"", INDEX($B$5:$B$1433, MATCH(J5484, $E$5:$E$1433, 0)),""),"SAI")</f>
        <v/>
      </c>
      <c r="L5484" t="str">
        <f>IFERROR(IF($N$5="Sáng",IF(MID(K5484,2,7)-MID($L$2,2,7)&gt;0,"Trễ",""),IF(MID(K5484,2,7)-MID($Q$2,2,7)&gt;0,"Trễ","")),"")</f>
        <v/>
      </c>
      <c r="M5484" t="str">
        <f>IFERROR(IF($N$5="Sáng",MID(K5484,2,7)-MID($L$2,2,7),MID(K5484,2,7)-MID($Q$2,2,7)),"")</f>
        <v/>
      </c>
      <c r="Q5484" t="str">
        <f>IF(B5484&lt;&gt;"",IF(AND(P5484="",F5484=""),"Không phép ",""),"")</f>
        <v/>
      </c>
      <c r="R5484" t="str">
        <f>UPPER(B5484)</f>
        <v/>
      </c>
      <c r="T5484" t="str">
        <f>IFERROR(IF(J5484&lt;&gt;"", INDEX($S$5:$S$1433, MATCH(J5484, $E$5:$E$1433, 0)),""),"")</f>
        <v/>
      </c>
      <c r="V5484" t="str">
        <f>IFERROR(IF(J5484&lt;&gt;"", INDEX($U$5:$U$1433, MATCH(J5484, $E$5:$E$1433, 0)),""),"")</f>
        <v/>
      </c>
    </row>
    <row r="5485">
      <c r="A5485" t="str">
        <f>IF(B5485&lt;&gt;"",A5484+1,"")</f>
        <v/>
      </c>
      <c r="F5485" t="str">
        <f>IFERROR(IF(VLOOKUP(E5485,J:J,1,0)=E5485,"X",""),"")</f>
        <v/>
      </c>
      <c r="G5485" t="str">
        <f>IF(J5485&lt;&gt;"", INDEX($C$5:$C$1433, MATCH(J5485, $E$5:$E$1433, 0)),"")</f>
        <v/>
      </c>
      <c r="H5485" t="str">
        <f>IF(J5485&lt;&gt;"", INDEX($D$5:$D$1433, MATCH(J5485, $E$5:$E$1433, 0)),"")</f>
        <v/>
      </c>
      <c r="I5485" t="str">
        <f>IFERROR(IF(J5485&lt;&gt;"", INDEX($B$5:$B$1433, MATCH(J5485, $E$5:$E$1433, 0)),""),"SAI")</f>
        <v/>
      </c>
      <c r="L5485" t="str">
        <f>IFERROR(IF($N$5="Sáng",IF(MID(K5485,2,7)-MID($L$2,2,7)&gt;0,"Trễ",""),IF(MID(K5485,2,7)-MID($Q$2,2,7)&gt;0,"Trễ","")),"")</f>
        <v/>
      </c>
      <c r="M5485" t="str">
        <f>IFERROR(IF($N$5="Sáng",MID(K5485,2,7)-MID($L$2,2,7),MID(K5485,2,7)-MID($Q$2,2,7)),"")</f>
        <v/>
      </c>
      <c r="Q5485" t="str">
        <f>IF(B5485&lt;&gt;"",IF(AND(P5485="",F5485=""),"Không phép ",""),"")</f>
        <v/>
      </c>
      <c r="R5485" t="str">
        <f>UPPER(B5485)</f>
        <v/>
      </c>
      <c r="T5485" t="str">
        <f>IFERROR(IF(J5485&lt;&gt;"", INDEX($S$5:$S$1433, MATCH(J5485, $E$5:$E$1433, 0)),""),"")</f>
        <v/>
      </c>
      <c r="V5485" t="str">
        <f>IFERROR(IF(J5485&lt;&gt;"", INDEX($U$5:$U$1433, MATCH(J5485, $E$5:$E$1433, 0)),""),"")</f>
        <v/>
      </c>
    </row>
    <row r="5486">
      <c r="A5486" t="str">
        <f>IF(B5486&lt;&gt;"",A5485+1,"")</f>
        <v/>
      </c>
      <c r="F5486" t="str">
        <f>IFERROR(IF(VLOOKUP(E5486,J:J,1,0)=E5486,"X",""),"")</f>
        <v/>
      </c>
      <c r="G5486" t="str">
        <f>IF(J5486&lt;&gt;"", INDEX($C$5:$C$1433, MATCH(J5486, $E$5:$E$1433, 0)),"")</f>
        <v/>
      </c>
      <c r="H5486" t="str">
        <f>IF(J5486&lt;&gt;"", INDEX($D$5:$D$1433, MATCH(J5486, $E$5:$E$1433, 0)),"")</f>
        <v/>
      </c>
      <c r="I5486" t="str">
        <f>IFERROR(IF(J5486&lt;&gt;"", INDEX($B$5:$B$1433, MATCH(J5486, $E$5:$E$1433, 0)),""),"SAI")</f>
        <v/>
      </c>
      <c r="L5486" t="str">
        <f>IFERROR(IF($N$5="Sáng",IF(MID(K5486,2,7)-MID($L$2,2,7)&gt;0,"Trễ",""),IF(MID(K5486,2,7)-MID($Q$2,2,7)&gt;0,"Trễ","")),"")</f>
        <v/>
      </c>
      <c r="M5486" t="str">
        <f>IFERROR(IF($N$5="Sáng",MID(K5486,2,7)-MID($L$2,2,7),MID(K5486,2,7)-MID($Q$2,2,7)),"")</f>
        <v/>
      </c>
      <c r="Q5486" t="str">
        <f>IF(B5486&lt;&gt;"",IF(AND(P5486="",F5486=""),"Không phép ",""),"")</f>
        <v/>
      </c>
      <c r="R5486" t="str">
        <f>UPPER(B5486)</f>
        <v/>
      </c>
      <c r="T5486" t="str">
        <f>IFERROR(IF(J5486&lt;&gt;"", INDEX($S$5:$S$1433, MATCH(J5486, $E$5:$E$1433, 0)),""),"")</f>
        <v/>
      </c>
      <c r="V5486" t="str">
        <f>IFERROR(IF(J5486&lt;&gt;"", INDEX($U$5:$U$1433, MATCH(J5486, $E$5:$E$1433, 0)),""),"")</f>
        <v/>
      </c>
    </row>
    <row r="5487">
      <c r="A5487" t="str">
        <f>IF(B5487&lt;&gt;"",A5486+1,"")</f>
        <v/>
      </c>
      <c r="F5487" t="str">
        <f>IFERROR(IF(VLOOKUP(E5487,J:J,1,0)=E5487,"X",""),"")</f>
        <v/>
      </c>
      <c r="G5487" t="str">
        <f>IF(J5487&lt;&gt;"", INDEX($C$5:$C$1433, MATCH(J5487, $E$5:$E$1433, 0)),"")</f>
        <v/>
      </c>
      <c r="H5487" t="str">
        <f>IF(J5487&lt;&gt;"", INDEX($D$5:$D$1433, MATCH(J5487, $E$5:$E$1433, 0)),"")</f>
        <v/>
      </c>
      <c r="I5487" t="str">
        <f>IFERROR(IF(J5487&lt;&gt;"", INDEX($B$5:$B$1433, MATCH(J5487, $E$5:$E$1433, 0)),""),"SAI")</f>
        <v/>
      </c>
      <c r="L5487" t="str">
        <f>IFERROR(IF($N$5="Sáng",IF(MID(K5487,2,7)-MID($L$2,2,7)&gt;0,"Trễ",""),IF(MID(K5487,2,7)-MID($Q$2,2,7)&gt;0,"Trễ","")),"")</f>
        <v/>
      </c>
      <c r="M5487" t="str">
        <f>IFERROR(IF($N$5="Sáng",MID(K5487,2,7)-MID($L$2,2,7),MID(K5487,2,7)-MID($Q$2,2,7)),"")</f>
        <v/>
      </c>
      <c r="Q5487" t="str">
        <f>IF(B5487&lt;&gt;"",IF(AND(P5487="",F5487=""),"Không phép ",""),"")</f>
        <v/>
      </c>
      <c r="R5487" t="str">
        <f>UPPER(B5487)</f>
        <v/>
      </c>
      <c r="T5487" t="str">
        <f>IFERROR(IF(J5487&lt;&gt;"", INDEX($S$5:$S$1433, MATCH(J5487, $E$5:$E$1433, 0)),""),"")</f>
        <v/>
      </c>
      <c r="V5487" t="str">
        <f>IFERROR(IF(J5487&lt;&gt;"", INDEX($U$5:$U$1433, MATCH(J5487, $E$5:$E$1433, 0)),""),"")</f>
        <v/>
      </c>
    </row>
    <row r="5488">
      <c r="A5488" t="str">
        <f>IF(B5488&lt;&gt;"",A5487+1,"")</f>
        <v/>
      </c>
      <c r="F5488" t="str">
        <f>IFERROR(IF(VLOOKUP(E5488,J:J,1,0)=E5488,"X",""),"")</f>
        <v/>
      </c>
      <c r="G5488" t="str">
        <f>IF(J5488&lt;&gt;"", INDEX($C$5:$C$1433, MATCH(J5488, $E$5:$E$1433, 0)),"")</f>
        <v/>
      </c>
      <c r="H5488" t="str">
        <f>IF(J5488&lt;&gt;"", INDEX($D$5:$D$1433, MATCH(J5488, $E$5:$E$1433, 0)),"")</f>
        <v/>
      </c>
      <c r="I5488" t="str">
        <f>IFERROR(IF(J5488&lt;&gt;"", INDEX($B$5:$B$1433, MATCH(J5488, $E$5:$E$1433, 0)),""),"SAI")</f>
        <v/>
      </c>
      <c r="L5488" t="str">
        <f>IFERROR(IF($N$5="Sáng",IF(MID(K5488,2,7)-MID($L$2,2,7)&gt;0,"Trễ",""),IF(MID(K5488,2,7)-MID($Q$2,2,7)&gt;0,"Trễ","")),"")</f>
        <v/>
      </c>
      <c r="M5488" t="str">
        <f>IFERROR(IF($N$5="Sáng",MID(K5488,2,7)-MID($L$2,2,7),MID(K5488,2,7)-MID($Q$2,2,7)),"")</f>
        <v/>
      </c>
      <c r="Q5488" t="str">
        <f>IF(B5488&lt;&gt;"",IF(AND(P5488="",F5488=""),"Không phép ",""),"")</f>
        <v/>
      </c>
      <c r="R5488" t="str">
        <f>UPPER(B5488)</f>
        <v/>
      </c>
      <c r="T5488" t="str">
        <f>IFERROR(IF(J5488&lt;&gt;"", INDEX($S$5:$S$1433, MATCH(J5488, $E$5:$E$1433, 0)),""),"")</f>
        <v/>
      </c>
      <c r="V5488" t="str">
        <f>IFERROR(IF(J5488&lt;&gt;"", INDEX($U$5:$U$1433, MATCH(J5488, $E$5:$E$1433, 0)),""),"")</f>
        <v/>
      </c>
    </row>
    <row r="5489">
      <c r="A5489" t="str">
        <f>IF(B5489&lt;&gt;"",A5488+1,"")</f>
        <v/>
      </c>
      <c r="F5489" t="str">
        <f>IFERROR(IF(VLOOKUP(E5489,J:J,1,0)=E5489,"X",""),"")</f>
        <v/>
      </c>
      <c r="G5489" t="str">
        <f>IF(J5489&lt;&gt;"", INDEX($C$5:$C$1433, MATCH(J5489, $E$5:$E$1433, 0)),"")</f>
        <v/>
      </c>
      <c r="H5489" t="str">
        <f>IF(J5489&lt;&gt;"", INDEX($D$5:$D$1433, MATCH(J5489, $E$5:$E$1433, 0)),"")</f>
        <v/>
      </c>
      <c r="I5489" t="str">
        <f>IFERROR(IF(J5489&lt;&gt;"", INDEX($B$5:$B$1433, MATCH(J5489, $E$5:$E$1433, 0)),""),"SAI")</f>
        <v/>
      </c>
      <c r="L5489" t="str">
        <f>IFERROR(IF($N$5="Sáng",IF(MID(K5489,2,7)-MID($L$2,2,7)&gt;0,"Trễ",""),IF(MID(K5489,2,7)-MID($Q$2,2,7)&gt;0,"Trễ","")),"")</f>
        <v/>
      </c>
      <c r="M5489" t="str">
        <f>IFERROR(IF($N$5="Sáng",MID(K5489,2,7)-MID($L$2,2,7),MID(K5489,2,7)-MID($Q$2,2,7)),"")</f>
        <v/>
      </c>
      <c r="Q5489" t="str">
        <f>IF(B5489&lt;&gt;"",IF(AND(P5489="",F5489=""),"Không phép ",""),"")</f>
        <v/>
      </c>
      <c r="R5489" t="str">
        <f>UPPER(B5489)</f>
        <v/>
      </c>
      <c r="T5489" t="str">
        <f>IFERROR(IF(J5489&lt;&gt;"", INDEX($S$5:$S$1433, MATCH(J5489, $E$5:$E$1433, 0)),""),"")</f>
        <v/>
      </c>
      <c r="V5489" t="str">
        <f>IFERROR(IF(J5489&lt;&gt;"", INDEX($U$5:$U$1433, MATCH(J5489, $E$5:$E$1433, 0)),""),"")</f>
        <v/>
      </c>
    </row>
    <row r="5490">
      <c r="A5490" t="str">
        <f>IF(B5490&lt;&gt;"",A5489+1,"")</f>
        <v/>
      </c>
      <c r="F5490" t="str">
        <f>IFERROR(IF(VLOOKUP(E5490,J:J,1,0)=E5490,"X",""),"")</f>
        <v/>
      </c>
      <c r="G5490" t="str">
        <f>IF(J5490&lt;&gt;"", INDEX($C$5:$C$1433, MATCH(J5490, $E$5:$E$1433, 0)),"")</f>
        <v/>
      </c>
      <c r="H5490" t="str">
        <f>IF(J5490&lt;&gt;"", INDEX($D$5:$D$1433, MATCH(J5490, $E$5:$E$1433, 0)),"")</f>
        <v/>
      </c>
      <c r="I5490" t="str">
        <f>IFERROR(IF(J5490&lt;&gt;"", INDEX($B$5:$B$1433, MATCH(J5490, $E$5:$E$1433, 0)),""),"SAI")</f>
        <v/>
      </c>
      <c r="L5490" t="str">
        <f>IFERROR(IF($N$5="Sáng",IF(MID(K5490,2,7)-MID($L$2,2,7)&gt;0,"Trễ",""),IF(MID(K5490,2,7)-MID($Q$2,2,7)&gt;0,"Trễ","")),"")</f>
        <v/>
      </c>
      <c r="M5490" t="str">
        <f>IFERROR(IF($N$5="Sáng",MID(K5490,2,7)-MID($L$2,2,7),MID(K5490,2,7)-MID($Q$2,2,7)),"")</f>
        <v/>
      </c>
      <c r="Q5490" t="str">
        <f>IF(B5490&lt;&gt;"",IF(AND(P5490="",F5490=""),"Không phép ",""),"")</f>
        <v/>
      </c>
      <c r="R5490" t="str">
        <f>UPPER(B5490)</f>
        <v/>
      </c>
      <c r="T5490" t="str">
        <f>IFERROR(IF(J5490&lt;&gt;"", INDEX($S$5:$S$1433, MATCH(J5490, $E$5:$E$1433, 0)),""),"")</f>
        <v/>
      </c>
      <c r="V5490" t="str">
        <f>IFERROR(IF(J5490&lt;&gt;"", INDEX($U$5:$U$1433, MATCH(J5490, $E$5:$E$1433, 0)),""),"")</f>
        <v/>
      </c>
    </row>
    <row r="5491">
      <c r="A5491" t="str">
        <f>IF(B5491&lt;&gt;"",A5490+1,"")</f>
        <v/>
      </c>
      <c r="F5491" t="str">
        <f>IFERROR(IF(VLOOKUP(E5491,J:J,1,0)=E5491,"X",""),"")</f>
        <v/>
      </c>
      <c r="G5491" t="str">
        <f>IF(J5491&lt;&gt;"", INDEX($C$5:$C$1433, MATCH(J5491, $E$5:$E$1433, 0)),"")</f>
        <v/>
      </c>
      <c r="H5491" t="str">
        <f>IF(J5491&lt;&gt;"", INDEX($D$5:$D$1433, MATCH(J5491, $E$5:$E$1433, 0)),"")</f>
        <v/>
      </c>
      <c r="I5491" t="str">
        <f>IFERROR(IF(J5491&lt;&gt;"", INDEX($B$5:$B$1433, MATCH(J5491, $E$5:$E$1433, 0)),""),"SAI")</f>
        <v/>
      </c>
      <c r="L5491" t="str">
        <f>IFERROR(IF($N$5="Sáng",IF(MID(K5491,2,7)-MID($L$2,2,7)&gt;0,"Trễ",""),IF(MID(K5491,2,7)-MID($Q$2,2,7)&gt;0,"Trễ","")),"")</f>
        <v/>
      </c>
      <c r="M5491" t="str">
        <f>IFERROR(IF($N$5="Sáng",MID(K5491,2,7)-MID($L$2,2,7),MID(K5491,2,7)-MID($Q$2,2,7)),"")</f>
        <v/>
      </c>
      <c r="Q5491" t="str">
        <f>IF(B5491&lt;&gt;"",IF(AND(P5491="",F5491=""),"Không phép ",""),"")</f>
        <v/>
      </c>
      <c r="R5491" t="str">
        <f>UPPER(B5491)</f>
        <v/>
      </c>
      <c r="T5491" t="str">
        <f>IFERROR(IF(J5491&lt;&gt;"", INDEX($S$5:$S$1433, MATCH(J5491, $E$5:$E$1433, 0)),""),"")</f>
        <v/>
      </c>
      <c r="V5491" t="str">
        <f>IFERROR(IF(J5491&lt;&gt;"", INDEX($U$5:$U$1433, MATCH(J5491, $E$5:$E$1433, 0)),""),"")</f>
        <v/>
      </c>
    </row>
    <row r="5492">
      <c r="A5492" t="str">
        <f>IF(B5492&lt;&gt;"",A5491+1,"")</f>
        <v/>
      </c>
      <c r="F5492" t="str">
        <f>IFERROR(IF(VLOOKUP(E5492,J:J,1,0)=E5492,"X",""),"")</f>
        <v/>
      </c>
      <c r="G5492" t="str">
        <f>IF(J5492&lt;&gt;"", INDEX($C$5:$C$1433, MATCH(J5492, $E$5:$E$1433, 0)),"")</f>
        <v/>
      </c>
      <c r="H5492" t="str">
        <f>IF(J5492&lt;&gt;"", INDEX($D$5:$D$1433, MATCH(J5492, $E$5:$E$1433, 0)),"")</f>
        <v/>
      </c>
      <c r="I5492" t="str">
        <f>IFERROR(IF(J5492&lt;&gt;"", INDEX($B$5:$B$1433, MATCH(J5492, $E$5:$E$1433, 0)),""),"SAI")</f>
        <v/>
      </c>
      <c r="L5492" t="str">
        <f>IFERROR(IF($N$5="Sáng",IF(MID(K5492,2,7)-MID($L$2,2,7)&gt;0,"Trễ",""),IF(MID(K5492,2,7)-MID($Q$2,2,7)&gt;0,"Trễ","")),"")</f>
        <v/>
      </c>
      <c r="M5492" t="str">
        <f>IFERROR(IF($N$5="Sáng",MID(K5492,2,7)-MID($L$2,2,7),MID(K5492,2,7)-MID($Q$2,2,7)),"")</f>
        <v/>
      </c>
      <c r="Q5492" t="str">
        <f>IF(B5492&lt;&gt;"",IF(AND(P5492="",F5492=""),"Không phép ",""),"")</f>
        <v/>
      </c>
      <c r="R5492" t="str">
        <f>UPPER(B5492)</f>
        <v/>
      </c>
      <c r="T5492" t="str">
        <f>IFERROR(IF(J5492&lt;&gt;"", INDEX($S$5:$S$1433, MATCH(J5492, $E$5:$E$1433, 0)),""),"")</f>
        <v/>
      </c>
      <c r="V5492" t="str">
        <f>IFERROR(IF(J5492&lt;&gt;"", INDEX($U$5:$U$1433, MATCH(J5492, $E$5:$E$1433, 0)),""),"")</f>
        <v/>
      </c>
    </row>
    <row r="5493">
      <c r="A5493" t="str">
        <f>IF(B5493&lt;&gt;"",A5492+1,"")</f>
        <v/>
      </c>
      <c r="F5493" t="str">
        <f>IFERROR(IF(VLOOKUP(E5493,J:J,1,0)=E5493,"X",""),"")</f>
        <v/>
      </c>
      <c r="G5493" t="str">
        <f>IF(J5493&lt;&gt;"", INDEX($C$5:$C$1433, MATCH(J5493, $E$5:$E$1433, 0)),"")</f>
        <v/>
      </c>
      <c r="H5493" t="str">
        <f>IF(J5493&lt;&gt;"", INDEX($D$5:$D$1433, MATCH(J5493, $E$5:$E$1433, 0)),"")</f>
        <v/>
      </c>
      <c r="I5493" t="str">
        <f>IFERROR(IF(J5493&lt;&gt;"", INDEX($B$5:$B$1433, MATCH(J5493, $E$5:$E$1433, 0)),""),"SAI")</f>
        <v/>
      </c>
      <c r="L5493" t="str">
        <f>IFERROR(IF($N$5="Sáng",IF(MID(K5493,2,7)-MID($L$2,2,7)&gt;0,"Trễ",""),IF(MID(K5493,2,7)-MID($Q$2,2,7)&gt;0,"Trễ","")),"")</f>
        <v/>
      </c>
      <c r="M5493" t="str">
        <f>IFERROR(IF($N$5="Sáng",MID(K5493,2,7)-MID($L$2,2,7),MID(K5493,2,7)-MID($Q$2,2,7)),"")</f>
        <v/>
      </c>
      <c r="Q5493" t="str">
        <f>IF(B5493&lt;&gt;"",IF(AND(P5493="",F5493=""),"Không phép ",""),"")</f>
        <v/>
      </c>
      <c r="R5493" t="str">
        <f>UPPER(B5493)</f>
        <v/>
      </c>
      <c r="T5493" t="str">
        <f>IFERROR(IF(J5493&lt;&gt;"", INDEX($S$5:$S$1433, MATCH(J5493, $E$5:$E$1433, 0)),""),"")</f>
        <v/>
      </c>
      <c r="V5493" t="str">
        <f>IFERROR(IF(J5493&lt;&gt;"", INDEX($U$5:$U$1433, MATCH(J5493, $E$5:$E$1433, 0)),""),"")</f>
        <v/>
      </c>
    </row>
    <row r="5494">
      <c r="A5494" t="str">
        <f>IF(B5494&lt;&gt;"",A5493+1,"")</f>
        <v/>
      </c>
      <c r="F5494" t="str">
        <f>IFERROR(IF(VLOOKUP(E5494,J:J,1,0)=E5494,"X",""),"")</f>
        <v/>
      </c>
      <c r="G5494" t="str">
        <f>IF(J5494&lt;&gt;"", INDEX($C$5:$C$1433, MATCH(J5494, $E$5:$E$1433, 0)),"")</f>
        <v/>
      </c>
      <c r="H5494" t="str">
        <f>IF(J5494&lt;&gt;"", INDEX($D$5:$D$1433, MATCH(J5494, $E$5:$E$1433, 0)),"")</f>
        <v/>
      </c>
      <c r="I5494" t="str">
        <f>IFERROR(IF(J5494&lt;&gt;"", INDEX($B$5:$B$1433, MATCH(J5494, $E$5:$E$1433, 0)),""),"SAI")</f>
        <v/>
      </c>
      <c r="L5494" t="str">
        <f>IFERROR(IF($N$5="Sáng",IF(MID(K5494,2,7)-MID($L$2,2,7)&gt;0,"Trễ",""),IF(MID(K5494,2,7)-MID($Q$2,2,7)&gt;0,"Trễ","")),"")</f>
        <v/>
      </c>
      <c r="M5494" t="str">
        <f>IFERROR(IF($N$5="Sáng",MID(K5494,2,7)-MID($L$2,2,7),MID(K5494,2,7)-MID($Q$2,2,7)),"")</f>
        <v/>
      </c>
      <c r="Q5494" t="str">
        <f>IF(B5494&lt;&gt;"",IF(AND(P5494="",F5494=""),"Không phép ",""),"")</f>
        <v/>
      </c>
      <c r="R5494" t="str">
        <f>UPPER(B5494)</f>
        <v/>
      </c>
      <c r="T5494" t="str">
        <f>IFERROR(IF(J5494&lt;&gt;"", INDEX($S$5:$S$1433, MATCH(J5494, $E$5:$E$1433, 0)),""),"")</f>
        <v/>
      </c>
      <c r="V5494" t="str">
        <f>IFERROR(IF(J5494&lt;&gt;"", INDEX($U$5:$U$1433, MATCH(J5494, $E$5:$E$1433, 0)),""),"")</f>
        <v/>
      </c>
    </row>
    <row r="5495">
      <c r="A5495" t="str">
        <f>IF(B5495&lt;&gt;"",A5494+1,"")</f>
        <v/>
      </c>
      <c r="F5495" t="str">
        <f>IFERROR(IF(VLOOKUP(E5495,J:J,1,0)=E5495,"X",""),"")</f>
        <v/>
      </c>
      <c r="G5495" t="str">
        <f>IF(J5495&lt;&gt;"", INDEX($C$5:$C$1433, MATCH(J5495, $E$5:$E$1433, 0)),"")</f>
        <v/>
      </c>
      <c r="H5495" t="str">
        <f>IF(J5495&lt;&gt;"", INDEX($D$5:$D$1433, MATCH(J5495, $E$5:$E$1433, 0)),"")</f>
        <v/>
      </c>
      <c r="I5495" t="str">
        <f>IFERROR(IF(J5495&lt;&gt;"", INDEX($B$5:$B$1433, MATCH(J5495, $E$5:$E$1433, 0)),""),"SAI")</f>
        <v/>
      </c>
      <c r="L5495" t="str">
        <f>IFERROR(IF($N$5="Sáng",IF(MID(K5495,2,7)-MID($L$2,2,7)&gt;0,"Trễ",""),IF(MID(K5495,2,7)-MID($Q$2,2,7)&gt;0,"Trễ","")),"")</f>
        <v/>
      </c>
      <c r="M5495" t="str">
        <f>IFERROR(IF($N$5="Sáng",MID(K5495,2,7)-MID($L$2,2,7),MID(K5495,2,7)-MID($Q$2,2,7)),"")</f>
        <v/>
      </c>
      <c r="Q5495" t="str">
        <f>IF(B5495&lt;&gt;"",IF(AND(P5495="",F5495=""),"Không phép ",""),"")</f>
        <v/>
      </c>
      <c r="R5495" t="str">
        <f>UPPER(B5495)</f>
        <v/>
      </c>
      <c r="T5495" t="str">
        <f>IFERROR(IF(J5495&lt;&gt;"", INDEX($S$5:$S$1433, MATCH(J5495, $E$5:$E$1433, 0)),""),"")</f>
        <v/>
      </c>
      <c r="V5495" t="str">
        <f>IFERROR(IF(J5495&lt;&gt;"", INDEX($U$5:$U$1433, MATCH(J5495, $E$5:$E$1433, 0)),""),"")</f>
        <v/>
      </c>
    </row>
    <row r="5496">
      <c r="A5496" t="str">
        <f>IF(B5496&lt;&gt;"",A5495+1,"")</f>
        <v/>
      </c>
      <c r="F5496" t="str">
        <f>IFERROR(IF(VLOOKUP(E5496,J:J,1,0)=E5496,"X",""),"")</f>
        <v/>
      </c>
      <c r="G5496" t="str">
        <f>IF(J5496&lt;&gt;"", INDEX($C$5:$C$1433, MATCH(J5496, $E$5:$E$1433, 0)),"")</f>
        <v/>
      </c>
      <c r="H5496" t="str">
        <f>IF(J5496&lt;&gt;"", INDEX($D$5:$D$1433, MATCH(J5496, $E$5:$E$1433, 0)),"")</f>
        <v/>
      </c>
      <c r="I5496" t="str">
        <f>IFERROR(IF(J5496&lt;&gt;"", INDEX($B$5:$B$1433, MATCH(J5496, $E$5:$E$1433, 0)),""),"SAI")</f>
        <v/>
      </c>
      <c r="L5496" t="str">
        <f>IFERROR(IF($N$5="Sáng",IF(MID(K5496,2,7)-MID($L$2,2,7)&gt;0,"Trễ",""),IF(MID(K5496,2,7)-MID($Q$2,2,7)&gt;0,"Trễ","")),"")</f>
        <v/>
      </c>
      <c r="M5496" t="str">
        <f>IFERROR(IF($N$5="Sáng",MID(K5496,2,7)-MID($L$2,2,7),MID(K5496,2,7)-MID($Q$2,2,7)),"")</f>
        <v/>
      </c>
      <c r="Q5496" t="str">
        <f>IF(B5496&lt;&gt;"",IF(AND(P5496="",F5496=""),"Không phép ",""),"")</f>
        <v/>
      </c>
      <c r="R5496" t="str">
        <f>UPPER(B5496)</f>
        <v/>
      </c>
      <c r="T5496" t="str">
        <f>IFERROR(IF(J5496&lt;&gt;"", INDEX($S$5:$S$1433, MATCH(J5496, $E$5:$E$1433, 0)),""),"")</f>
        <v/>
      </c>
      <c r="V5496" t="str">
        <f>IFERROR(IF(J5496&lt;&gt;"", INDEX($U$5:$U$1433, MATCH(J5496, $E$5:$E$1433, 0)),""),"")</f>
        <v/>
      </c>
    </row>
    <row r="5497">
      <c r="A5497" t="str">
        <f>IF(B5497&lt;&gt;"",A5496+1,"")</f>
        <v/>
      </c>
      <c r="F5497" t="str">
        <f>IFERROR(IF(VLOOKUP(E5497,J:J,1,0)=E5497,"X",""),"")</f>
        <v/>
      </c>
      <c r="G5497" t="str">
        <f>IF(J5497&lt;&gt;"", INDEX($C$5:$C$1433, MATCH(J5497, $E$5:$E$1433, 0)),"")</f>
        <v/>
      </c>
      <c r="H5497" t="str">
        <f>IF(J5497&lt;&gt;"", INDEX($D$5:$D$1433, MATCH(J5497, $E$5:$E$1433, 0)),"")</f>
        <v/>
      </c>
      <c r="I5497" t="str">
        <f>IFERROR(IF(J5497&lt;&gt;"", INDEX($B$5:$B$1433, MATCH(J5497, $E$5:$E$1433, 0)),""),"SAI")</f>
        <v/>
      </c>
      <c r="L5497" t="str">
        <f>IFERROR(IF($N$5="Sáng",IF(MID(K5497,2,7)-MID($L$2,2,7)&gt;0,"Trễ",""),IF(MID(K5497,2,7)-MID($Q$2,2,7)&gt;0,"Trễ","")),"")</f>
        <v/>
      </c>
      <c r="M5497" t="str">
        <f>IFERROR(IF($N$5="Sáng",MID(K5497,2,7)-MID($L$2,2,7),MID(K5497,2,7)-MID($Q$2,2,7)),"")</f>
        <v/>
      </c>
      <c r="Q5497" t="str">
        <f>IF(B5497&lt;&gt;"",IF(AND(P5497="",F5497=""),"Không phép ",""),"")</f>
        <v/>
      </c>
      <c r="R5497" t="str">
        <f>UPPER(B5497)</f>
        <v/>
      </c>
      <c r="T5497" t="str">
        <f>IFERROR(IF(J5497&lt;&gt;"", INDEX($S$5:$S$1433, MATCH(J5497, $E$5:$E$1433, 0)),""),"")</f>
        <v/>
      </c>
      <c r="V5497" t="str">
        <f>IFERROR(IF(J5497&lt;&gt;"", INDEX($U$5:$U$1433, MATCH(J5497, $E$5:$E$1433, 0)),""),"")</f>
        <v/>
      </c>
    </row>
    <row r="5498">
      <c r="A5498" t="str">
        <f>IF(B5498&lt;&gt;"",A5497+1,"")</f>
        <v/>
      </c>
      <c r="F5498" t="str">
        <f>IFERROR(IF(VLOOKUP(E5498,J:J,1,0)=E5498,"X",""),"")</f>
        <v/>
      </c>
      <c r="G5498" t="str">
        <f>IF(J5498&lt;&gt;"", INDEX($C$5:$C$1433, MATCH(J5498, $E$5:$E$1433, 0)),"")</f>
        <v/>
      </c>
      <c r="H5498" t="str">
        <f>IF(J5498&lt;&gt;"", INDEX($D$5:$D$1433, MATCH(J5498, $E$5:$E$1433, 0)),"")</f>
        <v/>
      </c>
      <c r="I5498" t="str">
        <f>IFERROR(IF(J5498&lt;&gt;"", INDEX($B$5:$B$1433, MATCH(J5498, $E$5:$E$1433, 0)),""),"SAI")</f>
        <v/>
      </c>
      <c r="L5498" t="str">
        <f>IFERROR(IF($N$5="Sáng",IF(MID(K5498,2,7)-MID($L$2,2,7)&gt;0,"Trễ",""),IF(MID(K5498,2,7)-MID($Q$2,2,7)&gt;0,"Trễ","")),"")</f>
        <v/>
      </c>
      <c r="M5498" t="str">
        <f>IFERROR(IF($N$5="Sáng",MID(K5498,2,7)-MID($L$2,2,7),MID(K5498,2,7)-MID($Q$2,2,7)),"")</f>
        <v/>
      </c>
      <c r="Q5498" t="str">
        <f>IF(B5498&lt;&gt;"",IF(AND(P5498="",F5498=""),"Không phép ",""),"")</f>
        <v/>
      </c>
      <c r="R5498" t="str">
        <f>UPPER(B5498)</f>
        <v/>
      </c>
      <c r="T5498" t="str">
        <f>IFERROR(IF(J5498&lt;&gt;"", INDEX($S$5:$S$1433, MATCH(J5498, $E$5:$E$1433, 0)),""),"")</f>
        <v/>
      </c>
      <c r="V5498" t="str">
        <f>IFERROR(IF(J5498&lt;&gt;"", INDEX($U$5:$U$1433, MATCH(J5498, $E$5:$E$1433, 0)),""),"")</f>
        <v/>
      </c>
    </row>
    <row r="5499">
      <c r="A5499" t="str">
        <f>IF(B5499&lt;&gt;"",A5498+1,"")</f>
        <v/>
      </c>
      <c r="F5499" t="str">
        <f>IFERROR(IF(VLOOKUP(E5499,J:J,1,0)=E5499,"X",""),"")</f>
        <v/>
      </c>
      <c r="G5499" t="str">
        <f>IF(J5499&lt;&gt;"", INDEX($C$5:$C$1433, MATCH(J5499, $E$5:$E$1433, 0)),"")</f>
        <v/>
      </c>
      <c r="H5499" t="str">
        <f>IF(J5499&lt;&gt;"", INDEX($D$5:$D$1433, MATCH(J5499, $E$5:$E$1433, 0)),"")</f>
        <v/>
      </c>
      <c r="I5499" t="str">
        <f>IFERROR(IF(J5499&lt;&gt;"", INDEX($B$5:$B$1433, MATCH(J5499, $E$5:$E$1433, 0)),""),"SAI")</f>
        <v/>
      </c>
      <c r="L5499" t="str">
        <f>IFERROR(IF($N$5="Sáng",IF(MID(K5499,2,7)-MID($L$2,2,7)&gt;0,"Trễ",""),IF(MID(K5499,2,7)-MID($Q$2,2,7)&gt;0,"Trễ","")),"")</f>
        <v/>
      </c>
      <c r="M5499" t="str">
        <f>IFERROR(IF($N$5="Sáng",MID(K5499,2,7)-MID($L$2,2,7),MID(K5499,2,7)-MID($Q$2,2,7)),"")</f>
        <v/>
      </c>
      <c r="Q5499" t="str">
        <f>IF(B5499&lt;&gt;"",IF(AND(P5499="",F5499=""),"Không phép ",""),"")</f>
        <v/>
      </c>
      <c r="R5499" t="str">
        <f>UPPER(B5499)</f>
        <v/>
      </c>
      <c r="T5499" t="str">
        <f>IFERROR(IF(J5499&lt;&gt;"", INDEX($S$5:$S$1433, MATCH(J5499, $E$5:$E$1433, 0)),""),"")</f>
        <v/>
      </c>
      <c r="V5499" t="str">
        <f>IFERROR(IF(J5499&lt;&gt;"", INDEX($U$5:$U$1433, MATCH(J5499, $E$5:$E$1433, 0)),""),"")</f>
        <v/>
      </c>
    </row>
    <row r="5500">
      <c r="A5500" t="str">
        <f>IF(B5500&lt;&gt;"",A5499+1,"")</f>
        <v/>
      </c>
      <c r="F5500" t="str">
        <f>IFERROR(IF(VLOOKUP(E5500,J:J,1,0)=E5500,"X",""),"")</f>
        <v/>
      </c>
      <c r="G5500" t="str">
        <f>IF(J5500&lt;&gt;"", INDEX($C$5:$C$1433, MATCH(J5500, $E$5:$E$1433, 0)),"")</f>
        <v/>
      </c>
      <c r="H5500" t="str">
        <f>IF(J5500&lt;&gt;"", INDEX($D$5:$D$1433, MATCH(J5500, $E$5:$E$1433, 0)),"")</f>
        <v/>
      </c>
      <c r="I5500" t="str">
        <f>IFERROR(IF(J5500&lt;&gt;"", INDEX($B$5:$B$1433, MATCH(J5500, $E$5:$E$1433, 0)),""),"SAI")</f>
        <v/>
      </c>
      <c r="L5500" t="str">
        <f>IFERROR(IF($N$5="Sáng",IF(MID(K5500,2,7)-MID($L$2,2,7)&gt;0,"Trễ",""),IF(MID(K5500,2,7)-MID($Q$2,2,7)&gt;0,"Trễ","")),"")</f>
        <v/>
      </c>
      <c r="M5500" t="str">
        <f>IFERROR(IF($N$5="Sáng",MID(K5500,2,7)-MID($L$2,2,7),MID(K5500,2,7)-MID($Q$2,2,7)),"")</f>
        <v/>
      </c>
      <c r="Q5500" t="str">
        <f>IF(B5500&lt;&gt;"",IF(AND(P5500="",F5500=""),"Không phép ",""),"")</f>
        <v/>
      </c>
      <c r="R5500" t="str">
        <f>UPPER(B5500)</f>
        <v/>
      </c>
      <c r="T5500" t="str">
        <f>IFERROR(IF(J5500&lt;&gt;"", INDEX($S$5:$S$1433, MATCH(J5500, $E$5:$E$1433, 0)),""),"")</f>
        <v/>
      </c>
      <c r="V5500" t="str">
        <f>IFERROR(IF(J5500&lt;&gt;"", INDEX($U$5:$U$1433, MATCH(J5500, $E$5:$E$1433, 0)),""),"")</f>
        <v/>
      </c>
    </row>
    <row r="5501">
      <c r="A5501" t="str">
        <f>IF(B5501&lt;&gt;"",A5500+1,"")</f>
        <v/>
      </c>
      <c r="F5501" t="str">
        <f>IFERROR(IF(VLOOKUP(E5501,J:J,1,0)=E5501,"X",""),"")</f>
        <v/>
      </c>
      <c r="G5501" t="str">
        <f>IF(J5501&lt;&gt;"", INDEX($C$5:$C$1433, MATCH(J5501, $E$5:$E$1433, 0)),"")</f>
        <v/>
      </c>
      <c r="H5501" t="str">
        <f>IF(J5501&lt;&gt;"", INDEX($D$5:$D$1433, MATCH(J5501, $E$5:$E$1433, 0)),"")</f>
        <v/>
      </c>
      <c r="I5501" t="str">
        <f>IFERROR(IF(J5501&lt;&gt;"", INDEX($B$5:$B$1433, MATCH(J5501, $E$5:$E$1433, 0)),""),"SAI")</f>
        <v/>
      </c>
      <c r="L5501" t="str">
        <f>IFERROR(IF($N$5="Sáng",IF(MID(K5501,2,7)-MID($L$2,2,7)&gt;0,"Trễ",""),IF(MID(K5501,2,7)-MID($Q$2,2,7)&gt;0,"Trễ","")),"")</f>
        <v/>
      </c>
      <c r="M5501" t="str">
        <f>IFERROR(IF($N$5="Sáng",MID(K5501,2,7)-MID($L$2,2,7),MID(K5501,2,7)-MID($Q$2,2,7)),"")</f>
        <v/>
      </c>
      <c r="Q5501" t="str">
        <f>IF(B5501&lt;&gt;"",IF(AND(P5501="",F5501=""),"Không phép ",""),"")</f>
        <v/>
      </c>
      <c r="R5501" t="str">
        <f>UPPER(B5501)</f>
        <v/>
      </c>
      <c r="T5501" t="str">
        <f>IFERROR(IF(J5501&lt;&gt;"", INDEX($S$5:$S$1433, MATCH(J5501, $E$5:$E$1433, 0)),""),"")</f>
        <v/>
      </c>
      <c r="V5501" t="str">
        <f>IFERROR(IF(J5501&lt;&gt;"", INDEX($U$5:$U$1433, MATCH(J5501, $E$5:$E$1433, 0)),""),"")</f>
        <v/>
      </c>
    </row>
    <row r="5502">
      <c r="A5502" t="str">
        <f>IF(B5502&lt;&gt;"",A5501+1,"")</f>
        <v/>
      </c>
      <c r="F5502" t="str">
        <f>IFERROR(IF(VLOOKUP(E5502,J:J,1,0)=E5502,"X",""),"")</f>
        <v/>
      </c>
      <c r="G5502" t="str">
        <f>IF(J5502&lt;&gt;"", INDEX($C$5:$C$1433, MATCH(J5502, $E$5:$E$1433, 0)),"")</f>
        <v/>
      </c>
      <c r="H5502" t="str">
        <f>IF(J5502&lt;&gt;"", INDEX($D$5:$D$1433, MATCH(J5502, $E$5:$E$1433, 0)),"")</f>
        <v/>
      </c>
      <c r="I5502" t="str">
        <f>IFERROR(IF(J5502&lt;&gt;"", INDEX($B$5:$B$1433, MATCH(J5502, $E$5:$E$1433, 0)),""),"SAI")</f>
        <v/>
      </c>
      <c r="L5502" t="str">
        <f>IFERROR(IF($N$5="Sáng",IF(MID(K5502,2,7)-MID($L$2,2,7)&gt;0,"Trễ",""),IF(MID(K5502,2,7)-MID($Q$2,2,7)&gt;0,"Trễ","")),"")</f>
        <v/>
      </c>
      <c r="M5502" t="str">
        <f>IFERROR(IF($N$5="Sáng",MID(K5502,2,7)-MID($L$2,2,7),MID(K5502,2,7)-MID($Q$2,2,7)),"")</f>
        <v/>
      </c>
      <c r="Q5502" t="str">
        <f>IF(B5502&lt;&gt;"",IF(AND(P5502="",F5502=""),"Không phép ",""),"")</f>
        <v/>
      </c>
      <c r="R5502" t="str">
        <f>UPPER(B5502)</f>
        <v/>
      </c>
      <c r="T5502" t="str">
        <f>IFERROR(IF(J5502&lt;&gt;"", INDEX($S$5:$S$1433, MATCH(J5502, $E$5:$E$1433, 0)),""),"")</f>
        <v/>
      </c>
      <c r="V5502" t="str">
        <f>IFERROR(IF(J5502&lt;&gt;"", INDEX($U$5:$U$1433, MATCH(J5502, $E$5:$E$1433, 0)),""),"")</f>
        <v/>
      </c>
    </row>
    <row r="5503">
      <c r="A5503" t="str">
        <f>IF(B5503&lt;&gt;"",A5502+1,"")</f>
        <v/>
      </c>
      <c r="F5503" t="str">
        <f>IFERROR(IF(VLOOKUP(E5503,J:J,1,0)=E5503,"X",""),"")</f>
        <v/>
      </c>
      <c r="G5503" t="str">
        <f>IF(J5503&lt;&gt;"", INDEX($C$5:$C$1433, MATCH(J5503, $E$5:$E$1433, 0)),"")</f>
        <v/>
      </c>
      <c r="H5503" t="str">
        <f>IF(J5503&lt;&gt;"", INDEX($D$5:$D$1433, MATCH(J5503, $E$5:$E$1433, 0)),"")</f>
        <v/>
      </c>
      <c r="I5503" t="str">
        <f>IFERROR(IF(J5503&lt;&gt;"", INDEX($B$5:$B$1433, MATCH(J5503, $E$5:$E$1433, 0)),""),"SAI")</f>
        <v/>
      </c>
      <c r="L5503" t="str">
        <f>IFERROR(IF($N$5="Sáng",IF(MID(K5503,2,7)-MID($L$2,2,7)&gt;0,"Trễ",""),IF(MID(K5503,2,7)-MID($Q$2,2,7)&gt;0,"Trễ","")),"")</f>
        <v/>
      </c>
      <c r="M5503" t="str">
        <f>IFERROR(IF($N$5="Sáng",MID(K5503,2,7)-MID($L$2,2,7),MID(K5503,2,7)-MID($Q$2,2,7)),"")</f>
        <v/>
      </c>
      <c r="Q5503" t="str">
        <f>IF(B5503&lt;&gt;"",IF(AND(P5503="",F5503=""),"Không phép ",""),"")</f>
        <v/>
      </c>
      <c r="R5503" t="str">
        <f>UPPER(B5503)</f>
        <v/>
      </c>
      <c r="T5503" t="str">
        <f>IFERROR(IF(J5503&lt;&gt;"", INDEX($S$5:$S$1433, MATCH(J5503, $E$5:$E$1433, 0)),""),"")</f>
        <v/>
      </c>
      <c r="V5503" t="str">
        <f>IFERROR(IF(J5503&lt;&gt;"", INDEX($U$5:$U$1433, MATCH(J5503, $E$5:$E$1433, 0)),""),"")</f>
        <v/>
      </c>
    </row>
    <row r="5504">
      <c r="A5504" t="str">
        <f>IF(B5504&lt;&gt;"",A5503+1,"")</f>
        <v/>
      </c>
      <c r="F5504" t="str">
        <f>IFERROR(IF(VLOOKUP(E5504,J:J,1,0)=E5504,"X",""),"")</f>
        <v/>
      </c>
      <c r="G5504" t="str">
        <f>IF(J5504&lt;&gt;"", INDEX($C$5:$C$1433, MATCH(J5504, $E$5:$E$1433, 0)),"")</f>
        <v/>
      </c>
      <c r="H5504" t="str">
        <f>IF(J5504&lt;&gt;"", INDEX($D$5:$D$1433, MATCH(J5504, $E$5:$E$1433, 0)),"")</f>
        <v/>
      </c>
      <c r="I5504" t="str">
        <f>IFERROR(IF(J5504&lt;&gt;"", INDEX($B$5:$B$1433, MATCH(J5504, $E$5:$E$1433, 0)),""),"SAI")</f>
        <v/>
      </c>
      <c r="L5504" t="str">
        <f>IFERROR(IF($N$5="Sáng",IF(MID(K5504,2,7)-MID($L$2,2,7)&gt;0,"Trễ",""),IF(MID(K5504,2,7)-MID($Q$2,2,7)&gt;0,"Trễ","")),"")</f>
        <v/>
      </c>
      <c r="M5504" t="str">
        <f>IFERROR(IF($N$5="Sáng",MID(K5504,2,7)-MID($L$2,2,7),MID(K5504,2,7)-MID($Q$2,2,7)),"")</f>
        <v/>
      </c>
      <c r="Q5504" t="str">
        <f>IF(B5504&lt;&gt;"",IF(AND(P5504="",F5504=""),"Không phép ",""),"")</f>
        <v/>
      </c>
      <c r="R5504" t="str">
        <f>UPPER(B5504)</f>
        <v/>
      </c>
      <c r="T5504" t="str">
        <f>IFERROR(IF(J5504&lt;&gt;"", INDEX($S$5:$S$1433, MATCH(J5504, $E$5:$E$1433, 0)),""),"")</f>
        <v/>
      </c>
      <c r="V5504" t="str">
        <f>IFERROR(IF(J5504&lt;&gt;"", INDEX($U$5:$U$1433, MATCH(J5504, $E$5:$E$1433, 0)),""),"")</f>
        <v/>
      </c>
    </row>
    <row r="5505">
      <c r="A5505" t="str">
        <f>IF(B5505&lt;&gt;"",A5504+1,"")</f>
        <v/>
      </c>
      <c r="F5505" t="str">
        <f>IFERROR(IF(VLOOKUP(E5505,J:J,1,0)=E5505,"X",""),"")</f>
        <v/>
      </c>
      <c r="G5505" t="str">
        <f>IF(J5505&lt;&gt;"", INDEX($C$5:$C$1433, MATCH(J5505, $E$5:$E$1433, 0)),"")</f>
        <v/>
      </c>
      <c r="H5505" t="str">
        <f>IF(J5505&lt;&gt;"", INDEX($D$5:$D$1433, MATCH(J5505, $E$5:$E$1433, 0)),"")</f>
        <v/>
      </c>
      <c r="I5505" t="str">
        <f>IFERROR(IF(J5505&lt;&gt;"", INDEX($B$5:$B$1433, MATCH(J5505, $E$5:$E$1433, 0)),""),"SAI")</f>
        <v/>
      </c>
      <c r="L5505" t="str">
        <f>IFERROR(IF($N$5="Sáng",IF(MID(K5505,2,7)-MID($L$2,2,7)&gt;0,"Trễ",""),IF(MID(K5505,2,7)-MID($Q$2,2,7)&gt;0,"Trễ","")),"")</f>
        <v/>
      </c>
      <c r="M5505" t="str">
        <f>IFERROR(IF($N$5="Sáng",MID(K5505,2,7)-MID($L$2,2,7),MID(K5505,2,7)-MID($Q$2,2,7)),"")</f>
        <v/>
      </c>
      <c r="Q5505" t="str">
        <f>IF(B5505&lt;&gt;"",IF(AND(P5505="",F5505=""),"Không phép ",""),"")</f>
        <v/>
      </c>
      <c r="R5505" t="str">
        <f>UPPER(B5505)</f>
        <v/>
      </c>
      <c r="T5505" t="str">
        <f>IFERROR(IF(J5505&lt;&gt;"", INDEX($S$5:$S$1433, MATCH(J5505, $E$5:$E$1433, 0)),""),"")</f>
        <v/>
      </c>
      <c r="V5505" t="str">
        <f>IFERROR(IF(J5505&lt;&gt;"", INDEX($U$5:$U$1433, MATCH(J5505, $E$5:$E$1433, 0)),""),"")</f>
        <v/>
      </c>
    </row>
    <row r="5506">
      <c r="A5506" t="str">
        <f>IF(B5506&lt;&gt;"",A5505+1,"")</f>
        <v/>
      </c>
      <c r="F5506" t="str">
        <f>IFERROR(IF(VLOOKUP(E5506,J:J,1,0)=E5506,"X",""),"")</f>
        <v/>
      </c>
      <c r="G5506" t="str">
        <f>IF(J5506&lt;&gt;"", INDEX($C$5:$C$1433, MATCH(J5506, $E$5:$E$1433, 0)),"")</f>
        <v/>
      </c>
      <c r="H5506" t="str">
        <f>IF(J5506&lt;&gt;"", INDEX($D$5:$D$1433, MATCH(J5506, $E$5:$E$1433, 0)),"")</f>
        <v/>
      </c>
      <c r="I5506" t="str">
        <f>IFERROR(IF(J5506&lt;&gt;"", INDEX($B$5:$B$1433, MATCH(J5506, $E$5:$E$1433, 0)),""),"SAI")</f>
        <v/>
      </c>
      <c r="L5506" t="str">
        <f>IFERROR(IF($N$5="Sáng",IF(MID(K5506,2,7)-MID($L$2,2,7)&gt;0,"Trễ",""),IF(MID(K5506,2,7)-MID($Q$2,2,7)&gt;0,"Trễ","")),"")</f>
        <v/>
      </c>
      <c r="M5506" t="str">
        <f>IFERROR(IF($N$5="Sáng",MID(K5506,2,7)-MID($L$2,2,7),MID(K5506,2,7)-MID($Q$2,2,7)),"")</f>
        <v/>
      </c>
      <c r="Q5506" t="str">
        <f>IF(B5506&lt;&gt;"",IF(AND(P5506="",F5506=""),"Không phép ",""),"")</f>
        <v/>
      </c>
      <c r="R5506" t="str">
        <f>UPPER(B5506)</f>
        <v/>
      </c>
      <c r="T5506" t="str">
        <f>IFERROR(IF(J5506&lt;&gt;"", INDEX($S$5:$S$1433, MATCH(J5506, $E$5:$E$1433, 0)),""),"")</f>
        <v/>
      </c>
      <c r="V5506" t="str">
        <f>IFERROR(IF(J5506&lt;&gt;"", INDEX($U$5:$U$1433, MATCH(J5506, $E$5:$E$1433, 0)),""),"")</f>
        <v/>
      </c>
    </row>
    <row r="5507">
      <c r="A5507" t="str">
        <f>IF(B5507&lt;&gt;"",A5506+1,"")</f>
        <v/>
      </c>
      <c r="F5507" t="str">
        <f>IFERROR(IF(VLOOKUP(E5507,J:J,1,0)=E5507,"X",""),"")</f>
        <v/>
      </c>
      <c r="G5507" t="str">
        <f>IF(J5507&lt;&gt;"", INDEX($C$5:$C$1433, MATCH(J5507, $E$5:$E$1433, 0)),"")</f>
        <v/>
      </c>
      <c r="H5507" t="str">
        <f>IF(J5507&lt;&gt;"", INDEX($D$5:$D$1433, MATCH(J5507, $E$5:$E$1433, 0)),"")</f>
        <v/>
      </c>
      <c r="I5507" t="str">
        <f>IFERROR(IF(J5507&lt;&gt;"", INDEX($B$5:$B$1433, MATCH(J5507, $E$5:$E$1433, 0)),""),"SAI")</f>
        <v/>
      </c>
      <c r="L5507" t="str">
        <f>IFERROR(IF($N$5="Sáng",IF(MID(K5507,2,7)-MID($L$2,2,7)&gt;0,"Trễ",""),IF(MID(K5507,2,7)-MID($Q$2,2,7)&gt;0,"Trễ","")),"")</f>
        <v/>
      </c>
      <c r="M5507" t="str">
        <f>IFERROR(IF($N$5="Sáng",MID(K5507,2,7)-MID($L$2,2,7),MID(K5507,2,7)-MID($Q$2,2,7)),"")</f>
        <v/>
      </c>
      <c r="Q5507" t="str">
        <f>IF(B5507&lt;&gt;"",IF(AND(P5507="",F5507=""),"Không phép ",""),"")</f>
        <v/>
      </c>
      <c r="R5507" t="str">
        <f>UPPER(B5507)</f>
        <v/>
      </c>
      <c r="T5507" t="str">
        <f>IFERROR(IF(J5507&lt;&gt;"", INDEX($S$5:$S$1433, MATCH(J5507, $E$5:$E$1433, 0)),""),"")</f>
        <v/>
      </c>
      <c r="V5507" t="str">
        <f>IFERROR(IF(J5507&lt;&gt;"", INDEX($U$5:$U$1433, MATCH(J5507, $E$5:$E$1433, 0)),""),"")</f>
        <v/>
      </c>
    </row>
    <row r="5508">
      <c r="A5508" t="str">
        <f>IF(B5508&lt;&gt;"",A5507+1,"")</f>
        <v/>
      </c>
      <c r="F5508" t="str">
        <f>IFERROR(IF(VLOOKUP(E5508,J:J,1,0)=E5508,"X",""),"")</f>
        <v/>
      </c>
      <c r="G5508" t="str">
        <f>IF(J5508&lt;&gt;"", INDEX($C$5:$C$1433, MATCH(J5508, $E$5:$E$1433, 0)),"")</f>
        <v/>
      </c>
      <c r="H5508" t="str">
        <f>IF(J5508&lt;&gt;"", INDEX($D$5:$D$1433, MATCH(J5508, $E$5:$E$1433, 0)),"")</f>
        <v/>
      </c>
      <c r="I5508" t="str">
        <f>IFERROR(IF(J5508&lt;&gt;"", INDEX($B$5:$B$1433, MATCH(J5508, $E$5:$E$1433, 0)),""),"SAI")</f>
        <v/>
      </c>
      <c r="L5508" t="str">
        <f>IFERROR(IF($N$5="Sáng",IF(MID(K5508,2,7)-MID($L$2,2,7)&gt;0,"Trễ",""),IF(MID(K5508,2,7)-MID($Q$2,2,7)&gt;0,"Trễ","")),"")</f>
        <v/>
      </c>
      <c r="M5508" t="str">
        <f>IFERROR(IF($N$5="Sáng",MID(K5508,2,7)-MID($L$2,2,7),MID(K5508,2,7)-MID($Q$2,2,7)),"")</f>
        <v/>
      </c>
      <c r="Q5508" t="str">
        <f>IF(B5508&lt;&gt;"",IF(AND(P5508="",F5508=""),"Không phép ",""),"")</f>
        <v/>
      </c>
      <c r="R5508" t="str">
        <f>UPPER(B5508)</f>
        <v/>
      </c>
      <c r="T5508" t="str">
        <f>IFERROR(IF(J5508&lt;&gt;"", INDEX($S$5:$S$1433, MATCH(J5508, $E$5:$E$1433, 0)),""),"")</f>
        <v/>
      </c>
      <c r="V5508" t="str">
        <f>IFERROR(IF(J5508&lt;&gt;"", INDEX($U$5:$U$1433, MATCH(J5508, $E$5:$E$1433, 0)),""),"")</f>
        <v/>
      </c>
    </row>
    <row r="5509">
      <c r="A5509" t="str">
        <f>IF(B5509&lt;&gt;"",A5508+1,"")</f>
        <v/>
      </c>
      <c r="F5509" t="str">
        <f>IFERROR(IF(VLOOKUP(E5509,J:J,1,0)=E5509,"X",""),"")</f>
        <v/>
      </c>
      <c r="G5509" t="str">
        <f>IF(J5509&lt;&gt;"", INDEX($C$5:$C$1433, MATCH(J5509, $E$5:$E$1433, 0)),"")</f>
        <v/>
      </c>
      <c r="H5509" t="str">
        <f>IF(J5509&lt;&gt;"", INDEX($D$5:$D$1433, MATCH(J5509, $E$5:$E$1433, 0)),"")</f>
        <v/>
      </c>
      <c r="I5509" t="str">
        <f>IFERROR(IF(J5509&lt;&gt;"", INDEX($B$5:$B$1433, MATCH(J5509, $E$5:$E$1433, 0)),""),"SAI")</f>
        <v/>
      </c>
      <c r="L5509" t="str">
        <f>IFERROR(IF($N$5="Sáng",IF(MID(K5509,2,7)-MID($L$2,2,7)&gt;0,"Trễ",""),IF(MID(K5509,2,7)-MID($Q$2,2,7)&gt;0,"Trễ","")),"")</f>
        <v/>
      </c>
      <c r="M5509" t="str">
        <f>IFERROR(IF($N$5="Sáng",MID(K5509,2,7)-MID($L$2,2,7),MID(K5509,2,7)-MID($Q$2,2,7)),"")</f>
        <v/>
      </c>
      <c r="Q5509" t="str">
        <f>IF(B5509&lt;&gt;"",IF(AND(P5509="",F5509=""),"Không phép ",""),"")</f>
        <v/>
      </c>
      <c r="R5509" t="str">
        <f>UPPER(B5509)</f>
        <v/>
      </c>
      <c r="T5509" t="str">
        <f>IFERROR(IF(J5509&lt;&gt;"", INDEX($S$5:$S$1433, MATCH(J5509, $E$5:$E$1433, 0)),""),"")</f>
        <v/>
      </c>
      <c r="V5509" t="str">
        <f>IFERROR(IF(J5509&lt;&gt;"", INDEX($U$5:$U$1433, MATCH(J5509, $E$5:$E$1433, 0)),""),"")</f>
        <v/>
      </c>
    </row>
    <row r="5510">
      <c r="A5510" t="str">
        <f>IF(B5510&lt;&gt;"",A5509+1,"")</f>
        <v/>
      </c>
      <c r="F5510" t="str">
        <f>IFERROR(IF(VLOOKUP(E5510,J:J,1,0)=E5510,"X",""),"")</f>
        <v/>
      </c>
      <c r="G5510" t="str">
        <f>IF(J5510&lt;&gt;"", INDEX($C$5:$C$1433, MATCH(J5510, $E$5:$E$1433, 0)),"")</f>
        <v/>
      </c>
      <c r="H5510" t="str">
        <f>IF(J5510&lt;&gt;"", INDEX($D$5:$D$1433, MATCH(J5510, $E$5:$E$1433, 0)),"")</f>
        <v/>
      </c>
      <c r="I5510" t="str">
        <f>IFERROR(IF(J5510&lt;&gt;"", INDEX($B$5:$B$1433, MATCH(J5510, $E$5:$E$1433, 0)),""),"SAI")</f>
        <v/>
      </c>
      <c r="L5510" t="str">
        <f>IFERROR(IF($N$5="Sáng",IF(MID(K5510,2,7)-MID($L$2,2,7)&gt;0,"Trễ",""),IF(MID(K5510,2,7)-MID($Q$2,2,7)&gt;0,"Trễ","")),"")</f>
        <v/>
      </c>
      <c r="M5510" t="str">
        <f>IFERROR(IF($N$5="Sáng",MID(K5510,2,7)-MID($L$2,2,7),MID(K5510,2,7)-MID($Q$2,2,7)),"")</f>
        <v/>
      </c>
      <c r="Q5510" t="str">
        <f>IF(B5510&lt;&gt;"",IF(AND(P5510="",F5510=""),"Không phép ",""),"")</f>
        <v/>
      </c>
      <c r="R5510" t="str">
        <f>UPPER(B5510)</f>
        <v/>
      </c>
      <c r="T5510" t="str">
        <f>IFERROR(IF(J5510&lt;&gt;"", INDEX($S$5:$S$1433, MATCH(J5510, $E$5:$E$1433, 0)),""),"")</f>
        <v/>
      </c>
      <c r="V5510" t="str">
        <f>IFERROR(IF(J5510&lt;&gt;"", INDEX($U$5:$U$1433, MATCH(J5510, $E$5:$E$1433, 0)),""),"")</f>
        <v/>
      </c>
    </row>
    <row r="5511">
      <c r="A5511" t="str">
        <f>IF(B5511&lt;&gt;"",A5510+1,"")</f>
        <v/>
      </c>
      <c r="F5511" t="str">
        <f>IFERROR(IF(VLOOKUP(E5511,J:J,1,0)=E5511,"X",""),"")</f>
        <v/>
      </c>
      <c r="G5511" t="str">
        <f>IF(J5511&lt;&gt;"", INDEX($C$5:$C$1433, MATCH(J5511, $E$5:$E$1433, 0)),"")</f>
        <v/>
      </c>
      <c r="H5511" t="str">
        <f>IF(J5511&lt;&gt;"", INDEX($D$5:$D$1433, MATCH(J5511, $E$5:$E$1433, 0)),"")</f>
        <v/>
      </c>
      <c r="I5511" t="str">
        <f>IFERROR(IF(J5511&lt;&gt;"", INDEX($B$5:$B$1433, MATCH(J5511, $E$5:$E$1433, 0)),""),"SAI")</f>
        <v/>
      </c>
      <c r="L5511" t="str">
        <f>IFERROR(IF($N$5="Sáng",IF(MID(K5511,2,7)-MID($L$2,2,7)&gt;0,"Trễ",""),IF(MID(K5511,2,7)-MID($Q$2,2,7)&gt;0,"Trễ","")),"")</f>
        <v/>
      </c>
      <c r="M5511" t="str">
        <f>IFERROR(IF($N$5="Sáng",MID(K5511,2,7)-MID($L$2,2,7),MID(K5511,2,7)-MID($Q$2,2,7)),"")</f>
        <v/>
      </c>
      <c r="Q5511" t="str">
        <f>IF(B5511&lt;&gt;"",IF(AND(P5511="",F5511=""),"Không phép ",""),"")</f>
        <v/>
      </c>
      <c r="R5511" t="str">
        <f>UPPER(B5511)</f>
        <v/>
      </c>
      <c r="T5511" t="str">
        <f>IFERROR(IF(J5511&lt;&gt;"", INDEX($S$5:$S$1433, MATCH(J5511, $E$5:$E$1433, 0)),""),"")</f>
        <v/>
      </c>
      <c r="V5511" t="str">
        <f>IFERROR(IF(J5511&lt;&gt;"", INDEX($U$5:$U$1433, MATCH(J5511, $E$5:$E$1433, 0)),""),"")</f>
        <v/>
      </c>
    </row>
    <row r="5512">
      <c r="A5512" t="str">
        <f>IF(B5512&lt;&gt;"",A5511+1,"")</f>
        <v/>
      </c>
      <c r="F5512" t="str">
        <f>IFERROR(IF(VLOOKUP(E5512,J:J,1,0)=E5512,"X",""),"")</f>
        <v/>
      </c>
      <c r="G5512" t="str">
        <f>IF(J5512&lt;&gt;"", INDEX($C$5:$C$1433, MATCH(J5512, $E$5:$E$1433, 0)),"")</f>
        <v/>
      </c>
      <c r="H5512" t="str">
        <f>IF(J5512&lt;&gt;"", INDEX($D$5:$D$1433, MATCH(J5512, $E$5:$E$1433, 0)),"")</f>
        <v/>
      </c>
      <c r="I5512" t="str">
        <f>IFERROR(IF(J5512&lt;&gt;"", INDEX($B$5:$B$1433, MATCH(J5512, $E$5:$E$1433, 0)),""),"SAI")</f>
        <v/>
      </c>
      <c r="L5512" t="str">
        <f>IFERROR(IF($N$5="Sáng",IF(MID(K5512,2,7)-MID($L$2,2,7)&gt;0,"Trễ",""),IF(MID(K5512,2,7)-MID($Q$2,2,7)&gt;0,"Trễ","")),"")</f>
        <v/>
      </c>
      <c r="M5512" t="str">
        <f>IFERROR(IF($N$5="Sáng",MID(K5512,2,7)-MID($L$2,2,7),MID(K5512,2,7)-MID($Q$2,2,7)),"")</f>
        <v/>
      </c>
      <c r="Q5512" t="str">
        <f>IF(B5512&lt;&gt;"",IF(AND(P5512="",F5512=""),"Không phép ",""),"")</f>
        <v/>
      </c>
      <c r="R5512" t="str">
        <f>UPPER(B5512)</f>
        <v/>
      </c>
      <c r="T5512" t="str">
        <f>IFERROR(IF(J5512&lt;&gt;"", INDEX($S$5:$S$1433, MATCH(J5512, $E$5:$E$1433, 0)),""),"")</f>
        <v/>
      </c>
      <c r="V5512" t="str">
        <f>IFERROR(IF(J5512&lt;&gt;"", INDEX($U$5:$U$1433, MATCH(J5512, $E$5:$E$1433, 0)),""),"")</f>
        <v/>
      </c>
    </row>
    <row r="5513">
      <c r="A5513" t="str">
        <f>IF(B5513&lt;&gt;"",A5512+1,"")</f>
        <v/>
      </c>
      <c r="F5513" t="str">
        <f>IFERROR(IF(VLOOKUP(E5513,J:J,1,0)=E5513,"X",""),"")</f>
        <v/>
      </c>
      <c r="G5513" t="str">
        <f>IF(J5513&lt;&gt;"", INDEX($C$5:$C$1433, MATCH(J5513, $E$5:$E$1433, 0)),"")</f>
        <v/>
      </c>
      <c r="H5513" t="str">
        <f>IF(J5513&lt;&gt;"", INDEX($D$5:$D$1433, MATCH(J5513, $E$5:$E$1433, 0)),"")</f>
        <v/>
      </c>
      <c r="I5513" t="str">
        <f>IFERROR(IF(J5513&lt;&gt;"", INDEX($B$5:$B$1433, MATCH(J5513, $E$5:$E$1433, 0)),""),"SAI")</f>
        <v/>
      </c>
      <c r="L5513" t="str">
        <f>IFERROR(IF($N$5="Sáng",IF(MID(K5513,2,7)-MID($L$2,2,7)&gt;0,"Trễ",""),IF(MID(K5513,2,7)-MID($Q$2,2,7)&gt;0,"Trễ","")),"")</f>
        <v/>
      </c>
      <c r="M5513" t="str">
        <f>IFERROR(IF($N$5="Sáng",MID(K5513,2,7)-MID($L$2,2,7),MID(K5513,2,7)-MID($Q$2,2,7)),"")</f>
        <v/>
      </c>
      <c r="Q5513" t="str">
        <f>IF(B5513&lt;&gt;"",IF(AND(P5513="",F5513=""),"Không phép ",""),"")</f>
        <v/>
      </c>
      <c r="R5513" t="str">
        <f>UPPER(B5513)</f>
        <v/>
      </c>
      <c r="T5513" t="str">
        <f>IFERROR(IF(J5513&lt;&gt;"", INDEX($S$5:$S$1433, MATCH(J5513, $E$5:$E$1433, 0)),""),"")</f>
        <v/>
      </c>
      <c r="V5513" t="str">
        <f>IFERROR(IF(J5513&lt;&gt;"", INDEX($U$5:$U$1433, MATCH(J5513, $E$5:$E$1433, 0)),""),"")</f>
        <v/>
      </c>
    </row>
    <row r="5514">
      <c r="A5514" t="str">
        <f>IF(B5514&lt;&gt;"",A5513+1,"")</f>
        <v/>
      </c>
      <c r="F5514" t="str">
        <f>IFERROR(IF(VLOOKUP(E5514,J:J,1,0)=E5514,"X",""),"")</f>
        <v/>
      </c>
      <c r="G5514" t="str">
        <f>IF(J5514&lt;&gt;"", INDEX($C$5:$C$1433, MATCH(J5514, $E$5:$E$1433, 0)),"")</f>
        <v/>
      </c>
      <c r="H5514" t="str">
        <f>IF(J5514&lt;&gt;"", INDEX($D$5:$D$1433, MATCH(J5514, $E$5:$E$1433, 0)),"")</f>
        <v/>
      </c>
      <c r="I5514" t="str">
        <f>IFERROR(IF(J5514&lt;&gt;"", INDEX($B$5:$B$1433, MATCH(J5514, $E$5:$E$1433, 0)),""),"SAI")</f>
        <v/>
      </c>
      <c r="L5514" t="str">
        <f>IFERROR(IF($N$5="Sáng",IF(MID(K5514,2,7)-MID($L$2,2,7)&gt;0,"Trễ",""),IF(MID(K5514,2,7)-MID($Q$2,2,7)&gt;0,"Trễ","")),"")</f>
        <v/>
      </c>
      <c r="M5514" t="str">
        <f>IFERROR(IF($N$5="Sáng",MID(K5514,2,7)-MID($L$2,2,7),MID(K5514,2,7)-MID($Q$2,2,7)),"")</f>
        <v/>
      </c>
      <c r="Q5514" t="str">
        <f>IF(B5514&lt;&gt;"",IF(AND(P5514="",F5514=""),"Không phép ",""),"")</f>
        <v/>
      </c>
      <c r="R5514" t="str">
        <f>UPPER(B5514)</f>
        <v/>
      </c>
      <c r="T5514" t="str">
        <f>IFERROR(IF(J5514&lt;&gt;"", INDEX($S$5:$S$1433, MATCH(J5514, $E$5:$E$1433, 0)),""),"")</f>
        <v/>
      </c>
      <c r="V5514" t="str">
        <f>IFERROR(IF(J5514&lt;&gt;"", INDEX($U$5:$U$1433, MATCH(J5514, $E$5:$E$1433, 0)),""),"")</f>
        <v/>
      </c>
    </row>
    <row r="5515">
      <c r="A5515" t="str">
        <f>IF(B5515&lt;&gt;"",A5514+1,"")</f>
        <v/>
      </c>
      <c r="F5515" t="str">
        <f>IFERROR(IF(VLOOKUP(E5515,J:J,1,0)=E5515,"X",""),"")</f>
        <v/>
      </c>
      <c r="G5515" t="str">
        <f>IF(J5515&lt;&gt;"", INDEX($C$5:$C$1433, MATCH(J5515, $E$5:$E$1433, 0)),"")</f>
        <v/>
      </c>
      <c r="H5515" t="str">
        <f>IF(J5515&lt;&gt;"", INDEX($D$5:$D$1433, MATCH(J5515, $E$5:$E$1433, 0)),"")</f>
        <v/>
      </c>
      <c r="I5515" t="str">
        <f>IFERROR(IF(J5515&lt;&gt;"", INDEX($B$5:$B$1433, MATCH(J5515, $E$5:$E$1433, 0)),""),"SAI")</f>
        <v/>
      </c>
      <c r="L5515" t="str">
        <f>IFERROR(IF($N$5="Sáng",IF(MID(K5515,2,7)-MID($L$2,2,7)&gt;0,"Trễ",""),IF(MID(K5515,2,7)-MID($Q$2,2,7)&gt;0,"Trễ","")),"")</f>
        <v/>
      </c>
      <c r="M5515" t="str">
        <f>IFERROR(IF($N$5="Sáng",MID(K5515,2,7)-MID($L$2,2,7),MID(K5515,2,7)-MID($Q$2,2,7)),"")</f>
        <v/>
      </c>
      <c r="Q5515" t="str">
        <f>IF(B5515&lt;&gt;"",IF(AND(P5515="",F5515=""),"Không phép ",""),"")</f>
        <v/>
      </c>
      <c r="R5515" t="str">
        <f>UPPER(B5515)</f>
        <v/>
      </c>
      <c r="T5515" t="str">
        <f>IFERROR(IF(J5515&lt;&gt;"", INDEX($S$5:$S$1433, MATCH(J5515, $E$5:$E$1433, 0)),""),"")</f>
        <v/>
      </c>
      <c r="V5515" t="str">
        <f>IFERROR(IF(J5515&lt;&gt;"", INDEX($U$5:$U$1433, MATCH(J5515, $E$5:$E$1433, 0)),""),"")</f>
        <v/>
      </c>
    </row>
    <row r="5516">
      <c r="A5516" t="str">
        <f>IF(B5516&lt;&gt;"",A5515+1,"")</f>
        <v/>
      </c>
      <c r="F5516" t="str">
        <f>IFERROR(IF(VLOOKUP(E5516,J:J,1,0)=E5516,"X",""),"")</f>
        <v/>
      </c>
      <c r="G5516" t="str">
        <f>IF(J5516&lt;&gt;"", INDEX($C$5:$C$1433, MATCH(J5516, $E$5:$E$1433, 0)),"")</f>
        <v/>
      </c>
      <c r="H5516" t="str">
        <f>IF(J5516&lt;&gt;"", INDEX($D$5:$D$1433, MATCH(J5516, $E$5:$E$1433, 0)),"")</f>
        <v/>
      </c>
      <c r="I5516" t="str">
        <f>IFERROR(IF(J5516&lt;&gt;"", INDEX($B$5:$B$1433, MATCH(J5516, $E$5:$E$1433, 0)),""),"SAI")</f>
        <v/>
      </c>
      <c r="L5516" t="str">
        <f>IFERROR(IF($N$5="Sáng",IF(MID(K5516,2,7)-MID($L$2,2,7)&gt;0,"Trễ",""),IF(MID(K5516,2,7)-MID($Q$2,2,7)&gt;0,"Trễ","")),"")</f>
        <v/>
      </c>
      <c r="M5516" t="str">
        <f>IFERROR(IF($N$5="Sáng",MID(K5516,2,7)-MID($L$2,2,7),MID(K5516,2,7)-MID($Q$2,2,7)),"")</f>
        <v/>
      </c>
      <c r="Q5516" t="str">
        <f>IF(B5516&lt;&gt;"",IF(AND(P5516="",F5516=""),"Không phép ",""),"")</f>
        <v/>
      </c>
      <c r="R5516" t="str">
        <f>UPPER(B5516)</f>
        <v/>
      </c>
      <c r="T5516" t="str">
        <f>IFERROR(IF(J5516&lt;&gt;"", INDEX($S$5:$S$1433, MATCH(J5516, $E$5:$E$1433, 0)),""),"")</f>
        <v/>
      </c>
      <c r="V5516" t="str">
        <f>IFERROR(IF(J5516&lt;&gt;"", INDEX($U$5:$U$1433, MATCH(J5516, $E$5:$E$1433, 0)),""),"")</f>
        <v/>
      </c>
    </row>
    <row r="5517">
      <c r="A5517" t="str">
        <f>IF(B5517&lt;&gt;"",A5516+1,"")</f>
        <v/>
      </c>
      <c r="F5517" t="str">
        <f>IFERROR(IF(VLOOKUP(E5517,J:J,1,0)=E5517,"X",""),"")</f>
        <v/>
      </c>
      <c r="G5517" t="str">
        <f>IF(J5517&lt;&gt;"", INDEX($C$5:$C$1433, MATCH(J5517, $E$5:$E$1433, 0)),"")</f>
        <v/>
      </c>
      <c r="H5517" t="str">
        <f>IF(J5517&lt;&gt;"", INDEX($D$5:$D$1433, MATCH(J5517, $E$5:$E$1433, 0)),"")</f>
        <v/>
      </c>
      <c r="I5517" t="str">
        <f>IFERROR(IF(J5517&lt;&gt;"", INDEX($B$5:$B$1433, MATCH(J5517, $E$5:$E$1433, 0)),""),"SAI")</f>
        <v/>
      </c>
      <c r="L5517" t="str">
        <f>IFERROR(IF($N$5="Sáng",IF(MID(K5517,2,7)-MID($L$2,2,7)&gt;0,"Trễ",""),IF(MID(K5517,2,7)-MID($Q$2,2,7)&gt;0,"Trễ","")),"")</f>
        <v/>
      </c>
      <c r="M5517" t="str">
        <f>IFERROR(IF($N$5="Sáng",MID(K5517,2,7)-MID($L$2,2,7),MID(K5517,2,7)-MID($Q$2,2,7)),"")</f>
        <v/>
      </c>
      <c r="Q5517" t="str">
        <f>IF(B5517&lt;&gt;"",IF(AND(P5517="",F5517=""),"Không phép ",""),"")</f>
        <v/>
      </c>
      <c r="R5517" t="str">
        <f>UPPER(B5517)</f>
        <v/>
      </c>
      <c r="T5517" t="str">
        <f>IFERROR(IF(J5517&lt;&gt;"", INDEX($S$5:$S$1433, MATCH(J5517, $E$5:$E$1433, 0)),""),"")</f>
        <v/>
      </c>
      <c r="V5517" t="str">
        <f>IFERROR(IF(J5517&lt;&gt;"", INDEX($U$5:$U$1433, MATCH(J5517, $E$5:$E$1433, 0)),""),"")</f>
        <v/>
      </c>
    </row>
    <row r="5518">
      <c r="A5518" t="str">
        <f>IF(B5518&lt;&gt;"",A5517+1,"")</f>
        <v/>
      </c>
      <c r="F5518" t="str">
        <f>IFERROR(IF(VLOOKUP(E5518,J:J,1,0)=E5518,"X",""),"")</f>
        <v/>
      </c>
      <c r="G5518" t="str">
        <f>IF(J5518&lt;&gt;"", INDEX($C$5:$C$1433, MATCH(J5518, $E$5:$E$1433, 0)),"")</f>
        <v/>
      </c>
      <c r="H5518" t="str">
        <f>IF(J5518&lt;&gt;"", INDEX($D$5:$D$1433, MATCH(J5518, $E$5:$E$1433, 0)),"")</f>
        <v/>
      </c>
      <c r="I5518" t="str">
        <f>IFERROR(IF(J5518&lt;&gt;"", INDEX($B$5:$B$1433, MATCH(J5518, $E$5:$E$1433, 0)),""),"SAI")</f>
        <v/>
      </c>
      <c r="L5518" t="str">
        <f>IFERROR(IF($N$5="Sáng",IF(MID(K5518,2,7)-MID($L$2,2,7)&gt;0,"Trễ",""),IF(MID(K5518,2,7)-MID($Q$2,2,7)&gt;0,"Trễ","")),"")</f>
        <v/>
      </c>
      <c r="M5518" t="str">
        <f>IFERROR(IF($N$5="Sáng",MID(K5518,2,7)-MID($L$2,2,7),MID(K5518,2,7)-MID($Q$2,2,7)),"")</f>
        <v/>
      </c>
      <c r="Q5518" t="str">
        <f>IF(B5518&lt;&gt;"",IF(AND(P5518="",F5518=""),"Không phép ",""),"")</f>
        <v/>
      </c>
      <c r="R5518" t="str">
        <f>UPPER(B5518)</f>
        <v/>
      </c>
      <c r="T5518" t="str">
        <f>IFERROR(IF(J5518&lt;&gt;"", INDEX($S$5:$S$1433, MATCH(J5518, $E$5:$E$1433, 0)),""),"")</f>
        <v/>
      </c>
      <c r="V5518" t="str">
        <f>IFERROR(IF(J5518&lt;&gt;"", INDEX($U$5:$U$1433, MATCH(J5518, $E$5:$E$1433, 0)),""),"")</f>
        <v/>
      </c>
    </row>
    <row r="5519">
      <c r="A5519" t="str">
        <f>IF(B5519&lt;&gt;"",A5518+1,"")</f>
        <v/>
      </c>
      <c r="F5519" t="str">
        <f>IFERROR(IF(VLOOKUP(E5519,J:J,1,0)=E5519,"X",""),"")</f>
        <v/>
      </c>
      <c r="G5519" t="str">
        <f>IF(J5519&lt;&gt;"", INDEX($C$5:$C$1433, MATCH(J5519, $E$5:$E$1433, 0)),"")</f>
        <v/>
      </c>
      <c r="H5519" t="str">
        <f>IF(J5519&lt;&gt;"", INDEX($D$5:$D$1433, MATCH(J5519, $E$5:$E$1433, 0)),"")</f>
        <v/>
      </c>
      <c r="I5519" t="str">
        <f>IFERROR(IF(J5519&lt;&gt;"", INDEX($B$5:$B$1433, MATCH(J5519, $E$5:$E$1433, 0)),""),"SAI")</f>
        <v/>
      </c>
      <c r="L5519" t="str">
        <f>IFERROR(IF($N$5="Sáng",IF(MID(K5519,2,7)-MID($L$2,2,7)&gt;0,"Trễ",""),IF(MID(K5519,2,7)-MID($Q$2,2,7)&gt;0,"Trễ","")),"")</f>
        <v/>
      </c>
      <c r="M5519" t="str">
        <f>IFERROR(IF($N$5="Sáng",MID(K5519,2,7)-MID($L$2,2,7),MID(K5519,2,7)-MID($Q$2,2,7)),"")</f>
        <v/>
      </c>
      <c r="Q5519" t="str">
        <f>IF(B5519&lt;&gt;"",IF(AND(P5519="",F5519=""),"Không phép ",""),"")</f>
        <v/>
      </c>
      <c r="R5519" t="str">
        <f>UPPER(B5519)</f>
        <v/>
      </c>
      <c r="T5519" t="str">
        <f>IFERROR(IF(J5519&lt;&gt;"", INDEX($S$5:$S$1433, MATCH(J5519, $E$5:$E$1433, 0)),""),"")</f>
        <v/>
      </c>
      <c r="V5519" t="str">
        <f>IFERROR(IF(J5519&lt;&gt;"", INDEX($U$5:$U$1433, MATCH(J5519, $E$5:$E$1433, 0)),""),"")</f>
        <v/>
      </c>
    </row>
    <row r="5520">
      <c r="A5520" t="str">
        <f>IF(B5520&lt;&gt;"",A5519+1,"")</f>
        <v/>
      </c>
      <c r="F5520" t="str">
        <f>IFERROR(IF(VLOOKUP(E5520,J:J,1,0)=E5520,"X",""),"")</f>
        <v/>
      </c>
      <c r="G5520" t="str">
        <f>IF(J5520&lt;&gt;"", INDEX($C$5:$C$1433, MATCH(J5520, $E$5:$E$1433, 0)),"")</f>
        <v/>
      </c>
      <c r="H5520" t="str">
        <f>IF(J5520&lt;&gt;"", INDEX($D$5:$D$1433, MATCH(J5520, $E$5:$E$1433, 0)),"")</f>
        <v/>
      </c>
      <c r="I5520" t="str">
        <f>IFERROR(IF(J5520&lt;&gt;"", INDEX($B$5:$B$1433, MATCH(J5520, $E$5:$E$1433, 0)),""),"SAI")</f>
        <v/>
      </c>
      <c r="L5520" t="str">
        <f>IFERROR(IF($N$5="Sáng",IF(MID(K5520,2,7)-MID($L$2,2,7)&gt;0,"Trễ",""),IF(MID(K5520,2,7)-MID($Q$2,2,7)&gt;0,"Trễ","")),"")</f>
        <v/>
      </c>
      <c r="M5520" t="str">
        <f>IFERROR(IF($N$5="Sáng",MID(K5520,2,7)-MID($L$2,2,7),MID(K5520,2,7)-MID($Q$2,2,7)),"")</f>
        <v/>
      </c>
      <c r="Q5520" t="str">
        <f>IF(B5520&lt;&gt;"",IF(AND(P5520="",F5520=""),"Không phép ",""),"")</f>
        <v/>
      </c>
      <c r="R5520" t="str">
        <f>UPPER(B5520)</f>
        <v/>
      </c>
      <c r="T5520" t="str">
        <f>IFERROR(IF(J5520&lt;&gt;"", INDEX($S$5:$S$1433, MATCH(J5520, $E$5:$E$1433, 0)),""),"")</f>
        <v/>
      </c>
      <c r="V5520" t="str">
        <f>IFERROR(IF(J5520&lt;&gt;"", INDEX($U$5:$U$1433, MATCH(J5520, $E$5:$E$1433, 0)),""),"")</f>
        <v/>
      </c>
    </row>
    <row r="5521">
      <c r="A5521" t="str">
        <f>IF(B5521&lt;&gt;"",A5520+1,"")</f>
        <v/>
      </c>
      <c r="F5521" t="str">
        <f>IFERROR(IF(VLOOKUP(E5521,J:J,1,0)=E5521,"X",""),"")</f>
        <v/>
      </c>
      <c r="G5521" t="str">
        <f>IF(J5521&lt;&gt;"", INDEX($C$5:$C$1433, MATCH(J5521, $E$5:$E$1433, 0)),"")</f>
        <v/>
      </c>
      <c r="H5521" t="str">
        <f>IF(J5521&lt;&gt;"", INDEX($D$5:$D$1433, MATCH(J5521, $E$5:$E$1433, 0)),"")</f>
        <v/>
      </c>
      <c r="I5521" t="str">
        <f>IFERROR(IF(J5521&lt;&gt;"", INDEX($B$5:$B$1433, MATCH(J5521, $E$5:$E$1433, 0)),""),"SAI")</f>
        <v/>
      </c>
      <c r="L5521" t="str">
        <f>IFERROR(IF($N$5="Sáng",IF(MID(K5521,2,7)-MID($L$2,2,7)&gt;0,"Trễ",""),IF(MID(K5521,2,7)-MID($Q$2,2,7)&gt;0,"Trễ","")),"")</f>
        <v/>
      </c>
      <c r="M5521" t="str">
        <f>IFERROR(IF($N$5="Sáng",MID(K5521,2,7)-MID($L$2,2,7),MID(K5521,2,7)-MID($Q$2,2,7)),"")</f>
        <v/>
      </c>
      <c r="Q5521" t="str">
        <f>IF(B5521&lt;&gt;"",IF(AND(P5521="",F5521=""),"Không phép ",""),"")</f>
        <v/>
      </c>
      <c r="R5521" t="str">
        <f>UPPER(B5521)</f>
        <v/>
      </c>
      <c r="T5521" t="str">
        <f>IFERROR(IF(J5521&lt;&gt;"", INDEX($S$5:$S$1433, MATCH(J5521, $E$5:$E$1433, 0)),""),"")</f>
        <v/>
      </c>
      <c r="V5521" t="str">
        <f>IFERROR(IF(J5521&lt;&gt;"", INDEX($U$5:$U$1433, MATCH(J5521, $E$5:$E$1433, 0)),""),"")</f>
        <v/>
      </c>
    </row>
    <row r="5522">
      <c r="A5522" t="str">
        <f>IF(B5522&lt;&gt;"",A5521+1,"")</f>
        <v/>
      </c>
      <c r="F5522" t="str">
        <f>IFERROR(IF(VLOOKUP(E5522,J:J,1,0)=E5522,"X",""),"")</f>
        <v/>
      </c>
      <c r="G5522" t="str">
        <f>IF(J5522&lt;&gt;"", INDEX($C$5:$C$1433, MATCH(J5522, $E$5:$E$1433, 0)),"")</f>
        <v/>
      </c>
      <c r="H5522" t="str">
        <f>IF(J5522&lt;&gt;"", INDEX($D$5:$D$1433, MATCH(J5522, $E$5:$E$1433, 0)),"")</f>
        <v/>
      </c>
      <c r="I5522" t="str">
        <f>IFERROR(IF(J5522&lt;&gt;"", INDEX($B$5:$B$1433, MATCH(J5522, $E$5:$E$1433, 0)),""),"SAI")</f>
        <v/>
      </c>
      <c r="L5522" t="str">
        <f>IFERROR(IF($N$5="Sáng",IF(MID(K5522,2,7)-MID($L$2,2,7)&gt;0,"Trễ",""),IF(MID(K5522,2,7)-MID($Q$2,2,7)&gt;0,"Trễ","")),"")</f>
        <v/>
      </c>
      <c r="M5522" t="str">
        <f>IFERROR(IF($N$5="Sáng",MID(K5522,2,7)-MID($L$2,2,7),MID(K5522,2,7)-MID($Q$2,2,7)),"")</f>
        <v/>
      </c>
      <c r="Q5522" t="str">
        <f>IF(B5522&lt;&gt;"",IF(AND(P5522="",F5522=""),"Không phép ",""),"")</f>
        <v/>
      </c>
      <c r="R5522" t="str">
        <f>UPPER(B5522)</f>
        <v/>
      </c>
      <c r="T5522" t="str">
        <f>IFERROR(IF(J5522&lt;&gt;"", INDEX($S$5:$S$1433, MATCH(J5522, $E$5:$E$1433, 0)),""),"")</f>
        <v/>
      </c>
      <c r="V5522" t="str">
        <f>IFERROR(IF(J5522&lt;&gt;"", INDEX($U$5:$U$1433, MATCH(J5522, $E$5:$E$1433, 0)),""),"")</f>
        <v/>
      </c>
    </row>
    <row r="5523">
      <c r="A5523" t="str">
        <f>IF(B5523&lt;&gt;"",A5522+1,"")</f>
        <v/>
      </c>
      <c r="F5523" t="str">
        <f>IFERROR(IF(VLOOKUP(E5523,J:J,1,0)=E5523,"X",""),"")</f>
        <v/>
      </c>
      <c r="G5523" t="str">
        <f>IF(J5523&lt;&gt;"", INDEX($C$5:$C$1433, MATCH(J5523, $E$5:$E$1433, 0)),"")</f>
        <v/>
      </c>
      <c r="H5523" t="str">
        <f>IF(J5523&lt;&gt;"", INDEX($D$5:$D$1433, MATCH(J5523, $E$5:$E$1433, 0)),"")</f>
        <v/>
      </c>
      <c r="I5523" t="str">
        <f>IFERROR(IF(J5523&lt;&gt;"", INDEX($B$5:$B$1433, MATCH(J5523, $E$5:$E$1433, 0)),""),"SAI")</f>
        <v/>
      </c>
      <c r="L5523" t="str">
        <f>IFERROR(IF($N$5="Sáng",IF(MID(K5523,2,7)-MID($L$2,2,7)&gt;0,"Trễ",""),IF(MID(K5523,2,7)-MID($Q$2,2,7)&gt;0,"Trễ","")),"")</f>
        <v/>
      </c>
      <c r="M5523" t="str">
        <f>IFERROR(IF($N$5="Sáng",MID(K5523,2,7)-MID($L$2,2,7),MID(K5523,2,7)-MID($Q$2,2,7)),"")</f>
        <v/>
      </c>
      <c r="Q5523" t="str">
        <f>IF(B5523&lt;&gt;"",IF(AND(P5523="",F5523=""),"Không phép ",""),"")</f>
        <v/>
      </c>
      <c r="R5523" t="str">
        <f>UPPER(B5523)</f>
        <v/>
      </c>
      <c r="T5523" t="str">
        <f>IFERROR(IF(J5523&lt;&gt;"", INDEX($S$5:$S$1433, MATCH(J5523, $E$5:$E$1433, 0)),""),"")</f>
        <v/>
      </c>
      <c r="V5523" t="str">
        <f>IFERROR(IF(J5523&lt;&gt;"", INDEX($U$5:$U$1433, MATCH(J5523, $E$5:$E$1433, 0)),""),"")</f>
        <v/>
      </c>
    </row>
    <row r="5524">
      <c r="A5524" t="str">
        <f>IF(B5524&lt;&gt;"",A5523+1,"")</f>
        <v/>
      </c>
      <c r="F5524" t="str">
        <f>IFERROR(IF(VLOOKUP(E5524,J:J,1,0)=E5524,"X",""),"")</f>
        <v/>
      </c>
      <c r="G5524" t="str">
        <f>IF(J5524&lt;&gt;"", INDEX($C$5:$C$1433, MATCH(J5524, $E$5:$E$1433, 0)),"")</f>
        <v/>
      </c>
      <c r="H5524" t="str">
        <f>IF(J5524&lt;&gt;"", INDEX($D$5:$D$1433, MATCH(J5524, $E$5:$E$1433, 0)),"")</f>
        <v/>
      </c>
      <c r="I5524" t="str">
        <f>IFERROR(IF(J5524&lt;&gt;"", INDEX($B$5:$B$1433, MATCH(J5524, $E$5:$E$1433, 0)),""),"SAI")</f>
        <v/>
      </c>
      <c r="L5524" t="str">
        <f>IFERROR(IF($N$5="Sáng",IF(MID(K5524,2,7)-MID($L$2,2,7)&gt;0,"Trễ",""),IF(MID(K5524,2,7)-MID($Q$2,2,7)&gt;0,"Trễ","")),"")</f>
        <v/>
      </c>
      <c r="M5524" t="str">
        <f>IFERROR(IF($N$5="Sáng",MID(K5524,2,7)-MID($L$2,2,7),MID(K5524,2,7)-MID($Q$2,2,7)),"")</f>
        <v/>
      </c>
      <c r="Q5524" t="str">
        <f>IF(B5524&lt;&gt;"",IF(AND(P5524="",F5524=""),"Không phép ",""),"")</f>
        <v/>
      </c>
      <c r="R5524" t="str">
        <f>UPPER(B5524)</f>
        <v/>
      </c>
      <c r="T5524" t="str">
        <f>IFERROR(IF(J5524&lt;&gt;"", INDEX($S$5:$S$1433, MATCH(J5524, $E$5:$E$1433, 0)),""),"")</f>
        <v/>
      </c>
      <c r="V5524" t="str">
        <f>IFERROR(IF(J5524&lt;&gt;"", INDEX($U$5:$U$1433, MATCH(J5524, $E$5:$E$1433, 0)),""),"")</f>
        <v/>
      </c>
    </row>
    <row r="5525">
      <c r="A5525" t="str">
        <f>IF(B5525&lt;&gt;"",A5524+1,"")</f>
        <v/>
      </c>
      <c r="F5525" t="str">
        <f>IFERROR(IF(VLOOKUP(E5525,J:J,1,0)=E5525,"X",""),"")</f>
        <v/>
      </c>
      <c r="G5525" t="str">
        <f>IF(J5525&lt;&gt;"", INDEX($C$5:$C$1433, MATCH(J5525, $E$5:$E$1433, 0)),"")</f>
        <v/>
      </c>
      <c r="H5525" t="str">
        <f>IF(J5525&lt;&gt;"", INDEX($D$5:$D$1433, MATCH(J5525, $E$5:$E$1433, 0)),"")</f>
        <v/>
      </c>
      <c r="I5525" t="str">
        <f>IFERROR(IF(J5525&lt;&gt;"", INDEX($B$5:$B$1433, MATCH(J5525, $E$5:$E$1433, 0)),""),"SAI")</f>
        <v/>
      </c>
      <c r="L5525" t="str">
        <f>IFERROR(IF($N$5="Sáng",IF(MID(K5525,2,7)-MID($L$2,2,7)&gt;0,"Trễ",""),IF(MID(K5525,2,7)-MID($Q$2,2,7)&gt;0,"Trễ","")),"")</f>
        <v/>
      </c>
      <c r="M5525" t="str">
        <f>IFERROR(IF($N$5="Sáng",MID(K5525,2,7)-MID($L$2,2,7),MID(K5525,2,7)-MID($Q$2,2,7)),"")</f>
        <v/>
      </c>
      <c r="Q5525" t="str">
        <f>IF(B5525&lt;&gt;"",IF(AND(P5525="",F5525=""),"Không phép ",""),"")</f>
        <v/>
      </c>
      <c r="R5525" t="str">
        <f>UPPER(B5525)</f>
        <v/>
      </c>
      <c r="T5525" t="str">
        <f>IFERROR(IF(J5525&lt;&gt;"", INDEX($S$5:$S$1433, MATCH(J5525, $E$5:$E$1433, 0)),""),"")</f>
        <v/>
      </c>
      <c r="V5525" t="str">
        <f>IFERROR(IF(J5525&lt;&gt;"", INDEX($U$5:$U$1433, MATCH(J5525, $E$5:$E$1433, 0)),""),"")</f>
        <v/>
      </c>
    </row>
    <row r="5526">
      <c r="A5526" t="str">
        <f>IF(B5526&lt;&gt;"",A5525+1,"")</f>
        <v/>
      </c>
      <c r="F5526" t="str">
        <f>IFERROR(IF(VLOOKUP(E5526,J:J,1,0)=E5526,"X",""),"")</f>
        <v/>
      </c>
      <c r="G5526" t="str">
        <f>IF(J5526&lt;&gt;"", INDEX($C$5:$C$1433, MATCH(J5526, $E$5:$E$1433, 0)),"")</f>
        <v/>
      </c>
      <c r="H5526" t="str">
        <f>IF(J5526&lt;&gt;"", INDEX($D$5:$D$1433, MATCH(J5526, $E$5:$E$1433, 0)),"")</f>
        <v/>
      </c>
      <c r="I5526" t="str">
        <f>IFERROR(IF(J5526&lt;&gt;"", INDEX($B$5:$B$1433, MATCH(J5526, $E$5:$E$1433, 0)),""),"SAI")</f>
        <v/>
      </c>
      <c r="L5526" t="str">
        <f>IFERROR(IF($N$5="Sáng",IF(MID(K5526,2,7)-MID($L$2,2,7)&gt;0,"Trễ",""),IF(MID(K5526,2,7)-MID($Q$2,2,7)&gt;0,"Trễ","")),"")</f>
        <v/>
      </c>
      <c r="M5526" t="str">
        <f>IFERROR(IF($N$5="Sáng",MID(K5526,2,7)-MID($L$2,2,7),MID(K5526,2,7)-MID($Q$2,2,7)),"")</f>
        <v/>
      </c>
      <c r="Q5526" t="str">
        <f>IF(B5526&lt;&gt;"",IF(AND(P5526="",F5526=""),"Không phép ",""),"")</f>
        <v/>
      </c>
      <c r="R5526" t="str">
        <f>UPPER(B5526)</f>
        <v/>
      </c>
      <c r="T5526" t="str">
        <f>IFERROR(IF(J5526&lt;&gt;"", INDEX($S$5:$S$1433, MATCH(J5526, $E$5:$E$1433, 0)),""),"")</f>
        <v/>
      </c>
      <c r="V5526" t="str">
        <f>IFERROR(IF(J5526&lt;&gt;"", INDEX($U$5:$U$1433, MATCH(J5526, $E$5:$E$1433, 0)),""),"")</f>
        <v/>
      </c>
    </row>
    <row r="5527">
      <c r="A5527" t="str">
        <f>IF(B5527&lt;&gt;"",A5526+1,"")</f>
        <v/>
      </c>
      <c r="F5527" t="str">
        <f>IFERROR(IF(VLOOKUP(E5527,J:J,1,0)=E5527,"X",""),"")</f>
        <v/>
      </c>
      <c r="G5527" t="str">
        <f>IF(J5527&lt;&gt;"", INDEX($C$5:$C$1433, MATCH(J5527, $E$5:$E$1433, 0)),"")</f>
        <v/>
      </c>
      <c r="H5527" t="str">
        <f>IF(J5527&lt;&gt;"", INDEX($D$5:$D$1433, MATCH(J5527, $E$5:$E$1433, 0)),"")</f>
        <v/>
      </c>
      <c r="I5527" t="str">
        <f>IFERROR(IF(J5527&lt;&gt;"", INDEX($B$5:$B$1433, MATCH(J5527, $E$5:$E$1433, 0)),""),"SAI")</f>
        <v/>
      </c>
      <c r="L5527" t="str">
        <f>IFERROR(IF($N$5="Sáng",IF(MID(K5527,2,7)-MID($L$2,2,7)&gt;0,"Trễ",""),IF(MID(K5527,2,7)-MID($Q$2,2,7)&gt;0,"Trễ","")),"")</f>
        <v/>
      </c>
      <c r="M5527" t="str">
        <f>IFERROR(IF($N$5="Sáng",MID(K5527,2,7)-MID($L$2,2,7),MID(K5527,2,7)-MID($Q$2,2,7)),"")</f>
        <v/>
      </c>
      <c r="Q5527" t="str">
        <f>IF(B5527&lt;&gt;"",IF(AND(P5527="",F5527=""),"Không phép ",""),"")</f>
        <v/>
      </c>
      <c r="R5527" t="str">
        <f>UPPER(B5527)</f>
        <v/>
      </c>
      <c r="T5527" t="str">
        <f>IFERROR(IF(J5527&lt;&gt;"", INDEX($S$5:$S$1433, MATCH(J5527, $E$5:$E$1433, 0)),""),"")</f>
        <v/>
      </c>
      <c r="V5527" t="str">
        <f>IFERROR(IF(J5527&lt;&gt;"", INDEX($U$5:$U$1433, MATCH(J5527, $E$5:$E$1433, 0)),""),"")</f>
        <v/>
      </c>
    </row>
    <row r="5528">
      <c r="A5528" t="str">
        <f>IF(B5528&lt;&gt;"",A5527+1,"")</f>
        <v/>
      </c>
      <c r="F5528" t="str">
        <f>IFERROR(IF(VLOOKUP(E5528,J:J,1,0)=E5528,"X",""),"")</f>
        <v/>
      </c>
      <c r="G5528" t="str">
        <f>IF(J5528&lt;&gt;"", INDEX($C$5:$C$1433, MATCH(J5528, $E$5:$E$1433, 0)),"")</f>
        <v/>
      </c>
      <c r="H5528" t="str">
        <f>IF(J5528&lt;&gt;"", INDEX($D$5:$D$1433, MATCH(J5528, $E$5:$E$1433, 0)),"")</f>
        <v/>
      </c>
      <c r="I5528" t="str">
        <f>IFERROR(IF(J5528&lt;&gt;"", INDEX($B$5:$B$1433, MATCH(J5528, $E$5:$E$1433, 0)),""),"SAI")</f>
        <v/>
      </c>
      <c r="L5528" t="str">
        <f>IFERROR(IF($N$5="Sáng",IF(MID(K5528,2,7)-MID($L$2,2,7)&gt;0,"Trễ",""),IF(MID(K5528,2,7)-MID($Q$2,2,7)&gt;0,"Trễ","")),"")</f>
        <v/>
      </c>
      <c r="M5528" t="str">
        <f>IFERROR(IF($N$5="Sáng",MID(K5528,2,7)-MID($L$2,2,7),MID(K5528,2,7)-MID($Q$2,2,7)),"")</f>
        <v/>
      </c>
      <c r="Q5528" t="str">
        <f>IF(B5528&lt;&gt;"",IF(AND(P5528="",F5528=""),"Không phép ",""),"")</f>
        <v/>
      </c>
      <c r="R5528" t="str">
        <f>UPPER(B5528)</f>
        <v/>
      </c>
      <c r="T5528" t="str">
        <f>IFERROR(IF(J5528&lt;&gt;"", INDEX($S$5:$S$1433, MATCH(J5528, $E$5:$E$1433, 0)),""),"")</f>
        <v/>
      </c>
      <c r="V5528" t="str">
        <f>IFERROR(IF(J5528&lt;&gt;"", INDEX($U$5:$U$1433, MATCH(J5528, $E$5:$E$1433, 0)),""),"")</f>
        <v/>
      </c>
    </row>
    <row r="5529">
      <c r="A5529" t="str">
        <f>IF(B5529&lt;&gt;"",A5528+1,"")</f>
        <v/>
      </c>
      <c r="F5529" t="str">
        <f>IFERROR(IF(VLOOKUP(E5529,J:J,1,0)=E5529,"X",""),"")</f>
        <v/>
      </c>
      <c r="G5529" t="str">
        <f>IF(J5529&lt;&gt;"", INDEX($C$5:$C$1433, MATCH(J5529, $E$5:$E$1433, 0)),"")</f>
        <v/>
      </c>
      <c r="H5529" t="str">
        <f>IF(J5529&lt;&gt;"", INDEX($D$5:$D$1433, MATCH(J5529, $E$5:$E$1433, 0)),"")</f>
        <v/>
      </c>
      <c r="I5529" t="str">
        <f>IFERROR(IF(J5529&lt;&gt;"", INDEX($B$5:$B$1433, MATCH(J5529, $E$5:$E$1433, 0)),""),"SAI")</f>
        <v/>
      </c>
      <c r="L5529" t="str">
        <f>IFERROR(IF($N$5="Sáng",IF(MID(K5529,2,7)-MID($L$2,2,7)&gt;0,"Trễ",""),IF(MID(K5529,2,7)-MID($Q$2,2,7)&gt;0,"Trễ","")),"")</f>
        <v/>
      </c>
      <c r="M5529" t="str">
        <f>IFERROR(IF($N$5="Sáng",MID(K5529,2,7)-MID($L$2,2,7),MID(K5529,2,7)-MID($Q$2,2,7)),"")</f>
        <v/>
      </c>
      <c r="Q5529" t="str">
        <f>IF(B5529&lt;&gt;"",IF(AND(P5529="",F5529=""),"Không phép ",""),"")</f>
        <v/>
      </c>
      <c r="R5529" t="str">
        <f>UPPER(B5529)</f>
        <v/>
      </c>
      <c r="T5529" t="str">
        <f>IFERROR(IF(J5529&lt;&gt;"", INDEX($S$5:$S$1433, MATCH(J5529, $E$5:$E$1433, 0)),""),"")</f>
        <v/>
      </c>
      <c r="V5529" t="str">
        <f>IFERROR(IF(J5529&lt;&gt;"", INDEX($U$5:$U$1433, MATCH(J5529, $E$5:$E$1433, 0)),""),"")</f>
        <v/>
      </c>
    </row>
    <row r="5530">
      <c r="A5530" t="str">
        <f>IF(B5530&lt;&gt;"",A5529+1,"")</f>
        <v/>
      </c>
      <c r="F5530" t="str">
        <f>IFERROR(IF(VLOOKUP(E5530,J:J,1,0)=E5530,"X",""),"")</f>
        <v/>
      </c>
      <c r="G5530" t="str">
        <f>IF(J5530&lt;&gt;"", INDEX($C$5:$C$1433, MATCH(J5530, $E$5:$E$1433, 0)),"")</f>
        <v/>
      </c>
      <c r="H5530" t="str">
        <f>IF(J5530&lt;&gt;"", INDEX($D$5:$D$1433, MATCH(J5530, $E$5:$E$1433, 0)),"")</f>
        <v/>
      </c>
      <c r="I5530" t="str">
        <f>IFERROR(IF(J5530&lt;&gt;"", INDEX($B$5:$B$1433, MATCH(J5530, $E$5:$E$1433, 0)),""),"SAI")</f>
        <v/>
      </c>
      <c r="L5530" t="str">
        <f>IFERROR(IF($N$5="Sáng",IF(MID(K5530,2,7)-MID($L$2,2,7)&gt;0,"Trễ",""),IF(MID(K5530,2,7)-MID($Q$2,2,7)&gt;0,"Trễ","")),"")</f>
        <v/>
      </c>
      <c r="M5530" t="str">
        <f>IFERROR(IF($N$5="Sáng",MID(K5530,2,7)-MID($L$2,2,7),MID(K5530,2,7)-MID($Q$2,2,7)),"")</f>
        <v/>
      </c>
      <c r="Q5530" t="str">
        <f>IF(B5530&lt;&gt;"",IF(AND(P5530="",F5530=""),"Không phép ",""),"")</f>
        <v/>
      </c>
      <c r="R5530" t="str">
        <f>UPPER(B5530)</f>
        <v/>
      </c>
      <c r="T5530" t="str">
        <f>IFERROR(IF(J5530&lt;&gt;"", INDEX($S$5:$S$1433, MATCH(J5530, $E$5:$E$1433, 0)),""),"")</f>
        <v/>
      </c>
      <c r="V5530" t="str">
        <f>IFERROR(IF(J5530&lt;&gt;"", INDEX($U$5:$U$1433, MATCH(J5530, $E$5:$E$1433, 0)),""),"")</f>
        <v/>
      </c>
    </row>
    <row r="5531">
      <c r="A5531" t="str">
        <f>IF(B5531&lt;&gt;"",A5530+1,"")</f>
        <v/>
      </c>
      <c r="F5531" t="str">
        <f>IFERROR(IF(VLOOKUP(E5531,J:J,1,0)=E5531,"X",""),"")</f>
        <v/>
      </c>
      <c r="G5531" t="str">
        <f>IF(J5531&lt;&gt;"", INDEX($C$5:$C$1433, MATCH(J5531, $E$5:$E$1433, 0)),"")</f>
        <v/>
      </c>
      <c r="H5531" t="str">
        <f>IF(J5531&lt;&gt;"", INDEX($D$5:$D$1433, MATCH(J5531, $E$5:$E$1433, 0)),"")</f>
        <v/>
      </c>
      <c r="I5531" t="str">
        <f>IFERROR(IF(J5531&lt;&gt;"", INDEX($B$5:$B$1433, MATCH(J5531, $E$5:$E$1433, 0)),""),"SAI")</f>
        <v/>
      </c>
      <c r="L5531" t="str">
        <f>IFERROR(IF($N$5="Sáng",IF(MID(K5531,2,7)-MID($L$2,2,7)&gt;0,"Trễ",""),IF(MID(K5531,2,7)-MID($Q$2,2,7)&gt;0,"Trễ","")),"")</f>
        <v/>
      </c>
      <c r="M5531" t="str">
        <f>IFERROR(IF($N$5="Sáng",MID(K5531,2,7)-MID($L$2,2,7),MID(K5531,2,7)-MID($Q$2,2,7)),"")</f>
        <v/>
      </c>
      <c r="Q5531" t="str">
        <f>IF(B5531&lt;&gt;"",IF(AND(P5531="",F5531=""),"Không phép ",""),"")</f>
        <v/>
      </c>
      <c r="R5531" t="str">
        <f>UPPER(B5531)</f>
        <v/>
      </c>
      <c r="T5531" t="str">
        <f>IFERROR(IF(J5531&lt;&gt;"", INDEX($S$5:$S$1433, MATCH(J5531, $E$5:$E$1433, 0)),""),"")</f>
        <v/>
      </c>
      <c r="V5531" t="str">
        <f>IFERROR(IF(J5531&lt;&gt;"", INDEX($U$5:$U$1433, MATCH(J5531, $E$5:$E$1433, 0)),""),"")</f>
        <v/>
      </c>
    </row>
    <row r="5532">
      <c r="A5532" t="str">
        <f>IF(B5532&lt;&gt;"",A5531+1,"")</f>
        <v/>
      </c>
      <c r="F5532" t="str">
        <f>IFERROR(IF(VLOOKUP(E5532,J:J,1,0)=E5532,"X",""),"")</f>
        <v/>
      </c>
      <c r="G5532" t="str">
        <f>IF(J5532&lt;&gt;"", INDEX($C$5:$C$1433, MATCH(J5532, $E$5:$E$1433, 0)),"")</f>
        <v/>
      </c>
      <c r="H5532" t="str">
        <f>IF(J5532&lt;&gt;"", INDEX($D$5:$D$1433, MATCH(J5532, $E$5:$E$1433, 0)),"")</f>
        <v/>
      </c>
      <c r="I5532" t="str">
        <f>IFERROR(IF(J5532&lt;&gt;"", INDEX($B$5:$B$1433, MATCH(J5532, $E$5:$E$1433, 0)),""),"SAI")</f>
        <v/>
      </c>
      <c r="L5532" t="str">
        <f>IFERROR(IF($N$5="Sáng",IF(MID(K5532,2,7)-MID($L$2,2,7)&gt;0,"Trễ",""),IF(MID(K5532,2,7)-MID($Q$2,2,7)&gt;0,"Trễ","")),"")</f>
        <v/>
      </c>
      <c r="M5532" t="str">
        <f>IFERROR(IF($N$5="Sáng",MID(K5532,2,7)-MID($L$2,2,7),MID(K5532,2,7)-MID($Q$2,2,7)),"")</f>
        <v/>
      </c>
      <c r="Q5532" t="str">
        <f>IF(B5532&lt;&gt;"",IF(AND(P5532="",F5532=""),"Không phép ",""),"")</f>
        <v/>
      </c>
      <c r="R5532" t="str">
        <f>UPPER(B5532)</f>
        <v/>
      </c>
      <c r="T5532" t="str">
        <f>IFERROR(IF(J5532&lt;&gt;"", INDEX($S$5:$S$1433, MATCH(J5532, $E$5:$E$1433, 0)),""),"")</f>
        <v/>
      </c>
      <c r="V5532" t="str">
        <f>IFERROR(IF(J5532&lt;&gt;"", INDEX($U$5:$U$1433, MATCH(J5532, $E$5:$E$1433, 0)),""),"")</f>
        <v/>
      </c>
    </row>
    <row r="5533">
      <c r="A5533" t="str">
        <f>IF(B5533&lt;&gt;"",A5532+1,"")</f>
        <v/>
      </c>
      <c r="F5533" t="str">
        <f>IFERROR(IF(VLOOKUP(E5533,J:J,1,0)=E5533,"X",""),"")</f>
        <v/>
      </c>
      <c r="G5533" t="str">
        <f>IF(J5533&lt;&gt;"", INDEX($C$5:$C$1433, MATCH(J5533, $E$5:$E$1433, 0)),"")</f>
        <v/>
      </c>
      <c r="H5533" t="str">
        <f>IF(J5533&lt;&gt;"", INDEX($D$5:$D$1433, MATCH(J5533, $E$5:$E$1433, 0)),"")</f>
        <v/>
      </c>
      <c r="I5533" t="str">
        <f>IFERROR(IF(J5533&lt;&gt;"", INDEX($B$5:$B$1433, MATCH(J5533, $E$5:$E$1433, 0)),""),"SAI")</f>
        <v/>
      </c>
      <c r="L5533" t="str">
        <f>IFERROR(IF($N$5="Sáng",IF(MID(K5533,2,7)-MID($L$2,2,7)&gt;0,"Trễ",""),IF(MID(K5533,2,7)-MID($Q$2,2,7)&gt;0,"Trễ","")),"")</f>
        <v/>
      </c>
      <c r="M5533" t="str">
        <f>IFERROR(IF($N$5="Sáng",MID(K5533,2,7)-MID($L$2,2,7),MID(K5533,2,7)-MID($Q$2,2,7)),"")</f>
        <v/>
      </c>
      <c r="Q5533" t="str">
        <f>IF(B5533&lt;&gt;"",IF(AND(P5533="",F5533=""),"Không phép ",""),"")</f>
        <v/>
      </c>
      <c r="R5533" t="str">
        <f>UPPER(B5533)</f>
        <v/>
      </c>
      <c r="T5533" t="str">
        <f>IFERROR(IF(J5533&lt;&gt;"", INDEX($S$5:$S$1433, MATCH(J5533, $E$5:$E$1433, 0)),""),"")</f>
        <v/>
      </c>
      <c r="V5533" t="str">
        <f>IFERROR(IF(J5533&lt;&gt;"", INDEX($U$5:$U$1433, MATCH(J5533, $E$5:$E$1433, 0)),""),"")</f>
        <v/>
      </c>
    </row>
    <row r="5534">
      <c r="A5534" t="str">
        <f>IF(B5534&lt;&gt;"",A5533+1,"")</f>
        <v/>
      </c>
      <c r="F5534" t="str">
        <f>IFERROR(IF(VLOOKUP(E5534,J:J,1,0)=E5534,"X",""),"")</f>
        <v/>
      </c>
      <c r="G5534" t="str">
        <f>IF(J5534&lt;&gt;"", INDEX($C$5:$C$1433, MATCH(J5534, $E$5:$E$1433, 0)),"")</f>
        <v/>
      </c>
      <c r="H5534" t="str">
        <f>IF(J5534&lt;&gt;"", INDEX($D$5:$D$1433, MATCH(J5534, $E$5:$E$1433, 0)),"")</f>
        <v/>
      </c>
      <c r="I5534" t="str">
        <f>IFERROR(IF(J5534&lt;&gt;"", INDEX($B$5:$B$1433, MATCH(J5534, $E$5:$E$1433, 0)),""),"SAI")</f>
        <v/>
      </c>
      <c r="L5534" t="str">
        <f>IFERROR(IF($N$5="Sáng",IF(MID(K5534,2,7)-MID($L$2,2,7)&gt;0,"Trễ",""),IF(MID(K5534,2,7)-MID($Q$2,2,7)&gt;0,"Trễ","")),"")</f>
        <v/>
      </c>
      <c r="M5534" t="str">
        <f>IFERROR(IF($N$5="Sáng",MID(K5534,2,7)-MID($L$2,2,7),MID(K5534,2,7)-MID($Q$2,2,7)),"")</f>
        <v/>
      </c>
      <c r="Q5534" t="str">
        <f>IF(B5534&lt;&gt;"",IF(AND(P5534="",F5534=""),"Không phép ",""),"")</f>
        <v/>
      </c>
      <c r="R5534" t="str">
        <f>UPPER(B5534)</f>
        <v/>
      </c>
      <c r="T5534" t="str">
        <f>IFERROR(IF(J5534&lt;&gt;"", INDEX($S$5:$S$1433, MATCH(J5534, $E$5:$E$1433, 0)),""),"")</f>
        <v/>
      </c>
      <c r="V5534" t="str">
        <f>IFERROR(IF(J5534&lt;&gt;"", INDEX($U$5:$U$1433, MATCH(J5534, $E$5:$E$1433, 0)),""),"")</f>
        <v/>
      </c>
    </row>
    <row r="5535">
      <c r="A5535" t="str">
        <f>IF(B5535&lt;&gt;"",A5534+1,"")</f>
        <v/>
      </c>
      <c r="F5535" t="str">
        <f>IFERROR(IF(VLOOKUP(E5535,J:J,1,0)=E5535,"X",""),"")</f>
        <v/>
      </c>
      <c r="G5535" t="str">
        <f>IF(J5535&lt;&gt;"", INDEX($C$5:$C$1433, MATCH(J5535, $E$5:$E$1433, 0)),"")</f>
        <v/>
      </c>
      <c r="H5535" t="str">
        <f>IF(J5535&lt;&gt;"", INDEX($D$5:$D$1433, MATCH(J5535, $E$5:$E$1433, 0)),"")</f>
        <v/>
      </c>
      <c r="I5535" t="str">
        <f>IFERROR(IF(J5535&lt;&gt;"", INDEX($B$5:$B$1433, MATCH(J5535, $E$5:$E$1433, 0)),""),"SAI")</f>
        <v/>
      </c>
      <c r="L5535" t="str">
        <f>IFERROR(IF($N$5="Sáng",IF(MID(K5535,2,7)-MID($L$2,2,7)&gt;0,"Trễ",""),IF(MID(K5535,2,7)-MID($Q$2,2,7)&gt;0,"Trễ","")),"")</f>
        <v/>
      </c>
      <c r="M5535" t="str">
        <f>IFERROR(IF($N$5="Sáng",MID(K5535,2,7)-MID($L$2,2,7),MID(K5535,2,7)-MID($Q$2,2,7)),"")</f>
        <v/>
      </c>
      <c r="Q5535" t="str">
        <f>IF(B5535&lt;&gt;"",IF(AND(P5535="",F5535=""),"Không phép ",""),"")</f>
        <v/>
      </c>
      <c r="R5535" t="str">
        <f>UPPER(B5535)</f>
        <v/>
      </c>
      <c r="T5535" t="str">
        <f>IFERROR(IF(J5535&lt;&gt;"", INDEX($S$5:$S$1433, MATCH(J5535, $E$5:$E$1433, 0)),""),"")</f>
        <v/>
      </c>
      <c r="V5535" t="str">
        <f>IFERROR(IF(J5535&lt;&gt;"", INDEX($U$5:$U$1433, MATCH(J5535, $E$5:$E$1433, 0)),""),"")</f>
        <v/>
      </c>
    </row>
    <row r="5536">
      <c r="A5536" t="str">
        <f>IF(B5536&lt;&gt;"",A5535+1,"")</f>
        <v/>
      </c>
      <c r="F5536" t="str">
        <f>IFERROR(IF(VLOOKUP(E5536,J:J,1,0)=E5536,"X",""),"")</f>
        <v/>
      </c>
      <c r="G5536" t="str">
        <f>IF(J5536&lt;&gt;"", INDEX($C$5:$C$1433, MATCH(J5536, $E$5:$E$1433, 0)),"")</f>
        <v/>
      </c>
      <c r="H5536" t="str">
        <f>IF(J5536&lt;&gt;"", INDEX($D$5:$D$1433, MATCH(J5536, $E$5:$E$1433, 0)),"")</f>
        <v/>
      </c>
      <c r="I5536" t="str">
        <f>IFERROR(IF(J5536&lt;&gt;"", INDEX($B$5:$B$1433, MATCH(J5536, $E$5:$E$1433, 0)),""),"SAI")</f>
        <v/>
      </c>
      <c r="L5536" t="str">
        <f>IFERROR(IF($N$5="Sáng",IF(MID(K5536,2,7)-MID($L$2,2,7)&gt;0,"Trễ",""),IF(MID(K5536,2,7)-MID($Q$2,2,7)&gt;0,"Trễ","")),"")</f>
        <v/>
      </c>
      <c r="M5536" t="str">
        <f>IFERROR(IF($N$5="Sáng",MID(K5536,2,7)-MID($L$2,2,7),MID(K5536,2,7)-MID($Q$2,2,7)),"")</f>
        <v/>
      </c>
      <c r="Q5536" t="str">
        <f>IF(B5536&lt;&gt;"",IF(AND(P5536="",F5536=""),"Không phép ",""),"")</f>
        <v/>
      </c>
      <c r="R5536" t="str">
        <f>UPPER(B5536)</f>
        <v/>
      </c>
      <c r="T5536" t="str">
        <f>IFERROR(IF(J5536&lt;&gt;"", INDEX($S$5:$S$1433, MATCH(J5536, $E$5:$E$1433, 0)),""),"")</f>
        <v/>
      </c>
      <c r="V5536" t="str">
        <f>IFERROR(IF(J5536&lt;&gt;"", INDEX($U$5:$U$1433, MATCH(J5536, $E$5:$E$1433, 0)),""),"")</f>
        <v/>
      </c>
    </row>
    <row r="5537">
      <c r="A5537" t="str">
        <f>IF(B5537&lt;&gt;"",A5536+1,"")</f>
        <v/>
      </c>
      <c r="F5537" t="str">
        <f>IFERROR(IF(VLOOKUP(E5537,J:J,1,0)=E5537,"X",""),"")</f>
        <v/>
      </c>
      <c r="G5537" t="str">
        <f>IF(J5537&lt;&gt;"", INDEX($C$5:$C$1433, MATCH(J5537, $E$5:$E$1433, 0)),"")</f>
        <v/>
      </c>
      <c r="H5537" t="str">
        <f>IF(J5537&lt;&gt;"", INDEX($D$5:$D$1433, MATCH(J5537, $E$5:$E$1433, 0)),"")</f>
        <v/>
      </c>
      <c r="I5537" t="str">
        <f>IFERROR(IF(J5537&lt;&gt;"", INDEX($B$5:$B$1433, MATCH(J5537, $E$5:$E$1433, 0)),""),"SAI")</f>
        <v/>
      </c>
      <c r="L5537" t="str">
        <f>IFERROR(IF($N$5="Sáng",IF(MID(K5537,2,7)-MID($L$2,2,7)&gt;0,"Trễ",""),IF(MID(K5537,2,7)-MID($Q$2,2,7)&gt;0,"Trễ","")),"")</f>
        <v/>
      </c>
      <c r="M5537" t="str">
        <f>IFERROR(IF($N$5="Sáng",MID(K5537,2,7)-MID($L$2,2,7),MID(K5537,2,7)-MID($Q$2,2,7)),"")</f>
        <v/>
      </c>
      <c r="Q5537" t="str">
        <f>IF(B5537&lt;&gt;"",IF(AND(P5537="",F5537=""),"Không phép ",""),"")</f>
        <v/>
      </c>
      <c r="R5537" t="str">
        <f>UPPER(B5537)</f>
        <v/>
      </c>
      <c r="T5537" t="str">
        <f>IFERROR(IF(J5537&lt;&gt;"", INDEX($S$5:$S$1433, MATCH(J5537, $E$5:$E$1433, 0)),""),"")</f>
        <v/>
      </c>
      <c r="V5537" t="str">
        <f>IFERROR(IF(J5537&lt;&gt;"", INDEX($U$5:$U$1433, MATCH(J5537, $E$5:$E$1433, 0)),""),"")</f>
        <v/>
      </c>
    </row>
    <row r="5538">
      <c r="A5538" t="str">
        <f>IF(B5538&lt;&gt;"",A5537+1,"")</f>
        <v/>
      </c>
      <c r="F5538" t="str">
        <f>IFERROR(IF(VLOOKUP(E5538,J:J,1,0)=E5538,"X",""),"")</f>
        <v/>
      </c>
      <c r="G5538" t="str">
        <f>IF(J5538&lt;&gt;"", INDEX($C$5:$C$1433, MATCH(J5538, $E$5:$E$1433, 0)),"")</f>
        <v/>
      </c>
      <c r="H5538" t="str">
        <f>IF(J5538&lt;&gt;"", INDEX($D$5:$D$1433, MATCH(J5538, $E$5:$E$1433, 0)),"")</f>
        <v/>
      </c>
      <c r="I5538" t="str">
        <f>IFERROR(IF(J5538&lt;&gt;"", INDEX($B$5:$B$1433, MATCH(J5538, $E$5:$E$1433, 0)),""),"SAI")</f>
        <v/>
      </c>
      <c r="L5538" t="str">
        <f>IFERROR(IF($N$5="Sáng",IF(MID(K5538,2,7)-MID($L$2,2,7)&gt;0,"Trễ",""),IF(MID(K5538,2,7)-MID($Q$2,2,7)&gt;0,"Trễ","")),"")</f>
        <v/>
      </c>
      <c r="M5538" t="str">
        <f>IFERROR(IF($N$5="Sáng",MID(K5538,2,7)-MID($L$2,2,7),MID(K5538,2,7)-MID($Q$2,2,7)),"")</f>
        <v/>
      </c>
      <c r="Q5538" t="str">
        <f>IF(B5538&lt;&gt;"",IF(AND(P5538="",F5538=""),"Không phép ",""),"")</f>
        <v/>
      </c>
      <c r="R5538" t="str">
        <f>UPPER(B5538)</f>
        <v/>
      </c>
      <c r="T5538" t="str">
        <f>IFERROR(IF(J5538&lt;&gt;"", INDEX($S$5:$S$1433, MATCH(J5538, $E$5:$E$1433, 0)),""),"")</f>
        <v/>
      </c>
      <c r="V5538" t="str">
        <f>IFERROR(IF(J5538&lt;&gt;"", INDEX($U$5:$U$1433, MATCH(J5538, $E$5:$E$1433, 0)),""),"")</f>
        <v/>
      </c>
    </row>
    <row r="5539">
      <c r="A5539" t="str">
        <f>IF(B5539&lt;&gt;"",A5538+1,"")</f>
        <v/>
      </c>
      <c r="F5539" t="str">
        <f>IFERROR(IF(VLOOKUP(E5539,J:J,1,0)=E5539,"X",""),"")</f>
        <v/>
      </c>
      <c r="G5539" t="str">
        <f>IF(J5539&lt;&gt;"", INDEX($C$5:$C$1433, MATCH(J5539, $E$5:$E$1433, 0)),"")</f>
        <v/>
      </c>
      <c r="H5539" t="str">
        <f>IF(J5539&lt;&gt;"", INDEX($D$5:$D$1433, MATCH(J5539, $E$5:$E$1433, 0)),"")</f>
        <v/>
      </c>
      <c r="I5539" t="str">
        <f>IFERROR(IF(J5539&lt;&gt;"", INDEX($B$5:$B$1433, MATCH(J5539, $E$5:$E$1433, 0)),""),"SAI")</f>
        <v/>
      </c>
      <c r="L5539" t="str">
        <f>IFERROR(IF($N$5="Sáng",IF(MID(K5539,2,7)-MID($L$2,2,7)&gt;0,"Trễ",""),IF(MID(K5539,2,7)-MID($Q$2,2,7)&gt;0,"Trễ","")),"")</f>
        <v/>
      </c>
      <c r="M5539" t="str">
        <f>IFERROR(IF($N$5="Sáng",MID(K5539,2,7)-MID($L$2,2,7),MID(K5539,2,7)-MID($Q$2,2,7)),"")</f>
        <v/>
      </c>
      <c r="Q5539" t="str">
        <f>IF(B5539&lt;&gt;"",IF(AND(P5539="",F5539=""),"Không phép ",""),"")</f>
        <v/>
      </c>
      <c r="R5539" t="str">
        <f>UPPER(B5539)</f>
        <v/>
      </c>
      <c r="T5539" t="str">
        <f>IFERROR(IF(J5539&lt;&gt;"", INDEX($S$5:$S$1433, MATCH(J5539, $E$5:$E$1433, 0)),""),"")</f>
        <v/>
      </c>
      <c r="V5539" t="str">
        <f>IFERROR(IF(J5539&lt;&gt;"", INDEX($U$5:$U$1433, MATCH(J5539, $E$5:$E$1433, 0)),""),"")</f>
        <v/>
      </c>
    </row>
    <row r="5540">
      <c r="A5540" t="str">
        <f>IF(B5540&lt;&gt;"",A5539+1,"")</f>
        <v/>
      </c>
      <c r="F5540" t="str">
        <f>IFERROR(IF(VLOOKUP(E5540,J:J,1,0)=E5540,"X",""),"")</f>
        <v/>
      </c>
      <c r="G5540" t="str">
        <f>IF(J5540&lt;&gt;"", INDEX($C$5:$C$1433, MATCH(J5540, $E$5:$E$1433, 0)),"")</f>
        <v/>
      </c>
      <c r="H5540" t="str">
        <f>IF(J5540&lt;&gt;"", INDEX($D$5:$D$1433, MATCH(J5540, $E$5:$E$1433, 0)),"")</f>
        <v/>
      </c>
      <c r="I5540" t="str">
        <f>IFERROR(IF(J5540&lt;&gt;"", INDEX($B$5:$B$1433, MATCH(J5540, $E$5:$E$1433, 0)),""),"SAI")</f>
        <v/>
      </c>
      <c r="L5540" t="str">
        <f>IFERROR(IF($N$5="Sáng",IF(MID(K5540,2,7)-MID($L$2,2,7)&gt;0,"Trễ",""),IF(MID(K5540,2,7)-MID($Q$2,2,7)&gt;0,"Trễ","")),"")</f>
        <v/>
      </c>
      <c r="M5540" t="str">
        <f>IFERROR(IF($N$5="Sáng",MID(K5540,2,7)-MID($L$2,2,7),MID(K5540,2,7)-MID($Q$2,2,7)),"")</f>
        <v/>
      </c>
      <c r="Q5540" t="str">
        <f>IF(B5540&lt;&gt;"",IF(AND(P5540="",F5540=""),"Không phép ",""),"")</f>
        <v/>
      </c>
      <c r="R5540" t="str">
        <f>UPPER(B5540)</f>
        <v/>
      </c>
      <c r="T5540" t="str">
        <f>IFERROR(IF(J5540&lt;&gt;"", INDEX($S$5:$S$1433, MATCH(J5540, $E$5:$E$1433, 0)),""),"")</f>
        <v/>
      </c>
      <c r="V5540" t="str">
        <f>IFERROR(IF(J5540&lt;&gt;"", INDEX($U$5:$U$1433, MATCH(J5540, $E$5:$E$1433, 0)),""),"")</f>
        <v/>
      </c>
    </row>
    <row r="5541">
      <c r="A5541" t="str">
        <f>IF(B5541&lt;&gt;"",A5540+1,"")</f>
        <v/>
      </c>
      <c r="F5541" t="str">
        <f>IFERROR(IF(VLOOKUP(E5541,J:J,1,0)=E5541,"X",""),"")</f>
        <v/>
      </c>
      <c r="G5541" t="str">
        <f>IF(J5541&lt;&gt;"", INDEX($C$5:$C$1433, MATCH(J5541, $E$5:$E$1433, 0)),"")</f>
        <v/>
      </c>
      <c r="H5541" t="str">
        <f>IF(J5541&lt;&gt;"", INDEX($D$5:$D$1433, MATCH(J5541, $E$5:$E$1433, 0)),"")</f>
        <v/>
      </c>
      <c r="I5541" t="str">
        <f>IFERROR(IF(J5541&lt;&gt;"", INDEX($B$5:$B$1433, MATCH(J5541, $E$5:$E$1433, 0)),""),"SAI")</f>
        <v/>
      </c>
      <c r="L5541" t="str">
        <f>IFERROR(IF($N$5="Sáng",IF(MID(K5541,2,7)-MID($L$2,2,7)&gt;0,"Trễ",""),IF(MID(K5541,2,7)-MID($Q$2,2,7)&gt;0,"Trễ","")),"")</f>
        <v/>
      </c>
      <c r="M5541" t="str">
        <f>IFERROR(IF($N$5="Sáng",MID(K5541,2,7)-MID($L$2,2,7),MID(K5541,2,7)-MID($Q$2,2,7)),"")</f>
        <v/>
      </c>
      <c r="Q5541" t="str">
        <f>IF(B5541&lt;&gt;"",IF(AND(P5541="",F5541=""),"Không phép ",""),"")</f>
        <v/>
      </c>
      <c r="R5541" t="str">
        <f>UPPER(B5541)</f>
        <v/>
      </c>
      <c r="T5541" t="str">
        <f>IFERROR(IF(J5541&lt;&gt;"", INDEX($S$5:$S$1433, MATCH(J5541, $E$5:$E$1433, 0)),""),"")</f>
        <v/>
      </c>
      <c r="V5541" t="str">
        <f>IFERROR(IF(J5541&lt;&gt;"", INDEX($U$5:$U$1433, MATCH(J5541, $E$5:$E$1433, 0)),""),"")</f>
        <v/>
      </c>
    </row>
    <row r="5542">
      <c r="A5542" t="str">
        <f>IF(B5542&lt;&gt;"",A5541+1,"")</f>
        <v/>
      </c>
      <c r="F5542" t="str">
        <f>IFERROR(IF(VLOOKUP(E5542,J:J,1,0)=E5542,"X",""),"")</f>
        <v/>
      </c>
      <c r="G5542" t="str">
        <f>IF(J5542&lt;&gt;"", INDEX($C$5:$C$1433, MATCH(J5542, $E$5:$E$1433, 0)),"")</f>
        <v/>
      </c>
      <c r="H5542" t="str">
        <f>IF(J5542&lt;&gt;"", INDEX($D$5:$D$1433, MATCH(J5542, $E$5:$E$1433, 0)),"")</f>
        <v/>
      </c>
      <c r="I5542" t="str">
        <f>IFERROR(IF(J5542&lt;&gt;"", INDEX($B$5:$B$1433, MATCH(J5542, $E$5:$E$1433, 0)),""),"SAI")</f>
        <v/>
      </c>
      <c r="L5542" t="str">
        <f>IFERROR(IF($N$5="Sáng",IF(MID(K5542,2,7)-MID($L$2,2,7)&gt;0,"Trễ",""),IF(MID(K5542,2,7)-MID($Q$2,2,7)&gt;0,"Trễ","")),"")</f>
        <v/>
      </c>
      <c r="M5542" t="str">
        <f>IFERROR(IF($N$5="Sáng",MID(K5542,2,7)-MID($L$2,2,7),MID(K5542,2,7)-MID($Q$2,2,7)),"")</f>
        <v/>
      </c>
      <c r="Q5542" t="str">
        <f>IF(B5542&lt;&gt;"",IF(AND(P5542="",F5542=""),"Không phép ",""),"")</f>
        <v/>
      </c>
      <c r="R5542" t="str">
        <f>UPPER(B5542)</f>
        <v/>
      </c>
      <c r="T5542" t="str">
        <f>IFERROR(IF(J5542&lt;&gt;"", INDEX($S$5:$S$1433, MATCH(J5542, $E$5:$E$1433, 0)),""),"")</f>
        <v/>
      </c>
      <c r="V5542" t="str">
        <f>IFERROR(IF(J5542&lt;&gt;"", INDEX($U$5:$U$1433, MATCH(J5542, $E$5:$E$1433, 0)),""),"")</f>
        <v/>
      </c>
    </row>
    <row r="5543">
      <c r="A5543" t="str">
        <f>IF(B5543&lt;&gt;"",A5542+1,"")</f>
        <v/>
      </c>
      <c r="F5543" t="str">
        <f>IFERROR(IF(VLOOKUP(E5543,J:J,1,0)=E5543,"X",""),"")</f>
        <v/>
      </c>
      <c r="G5543" t="str">
        <f>IF(J5543&lt;&gt;"", INDEX($C$5:$C$1433, MATCH(J5543, $E$5:$E$1433, 0)),"")</f>
        <v/>
      </c>
      <c r="H5543" t="str">
        <f>IF(J5543&lt;&gt;"", INDEX($D$5:$D$1433, MATCH(J5543, $E$5:$E$1433, 0)),"")</f>
        <v/>
      </c>
      <c r="I5543" t="str">
        <f>IFERROR(IF(J5543&lt;&gt;"", INDEX($B$5:$B$1433, MATCH(J5543, $E$5:$E$1433, 0)),""),"SAI")</f>
        <v/>
      </c>
      <c r="L5543" t="str">
        <f>IFERROR(IF($N$5="Sáng",IF(MID(K5543,2,7)-MID($L$2,2,7)&gt;0,"Trễ",""),IF(MID(K5543,2,7)-MID($Q$2,2,7)&gt;0,"Trễ","")),"")</f>
        <v/>
      </c>
      <c r="M5543" t="str">
        <f>IFERROR(IF($N$5="Sáng",MID(K5543,2,7)-MID($L$2,2,7),MID(K5543,2,7)-MID($Q$2,2,7)),"")</f>
        <v/>
      </c>
      <c r="Q5543" t="str">
        <f>IF(B5543&lt;&gt;"",IF(AND(P5543="",F5543=""),"Không phép ",""),"")</f>
        <v/>
      </c>
      <c r="R5543" t="str">
        <f>UPPER(B5543)</f>
        <v/>
      </c>
      <c r="T5543" t="str">
        <f>IFERROR(IF(J5543&lt;&gt;"", INDEX($S$5:$S$1433, MATCH(J5543, $E$5:$E$1433, 0)),""),"")</f>
        <v/>
      </c>
      <c r="V5543" t="str">
        <f>IFERROR(IF(J5543&lt;&gt;"", INDEX($U$5:$U$1433, MATCH(J5543, $E$5:$E$1433, 0)),""),"")</f>
        <v/>
      </c>
    </row>
    <row r="5544">
      <c r="A5544" t="str">
        <f>IF(B5544&lt;&gt;"",A5543+1,"")</f>
        <v/>
      </c>
      <c r="F5544" t="str">
        <f>IFERROR(IF(VLOOKUP(E5544,J:J,1,0)=E5544,"X",""),"")</f>
        <v/>
      </c>
      <c r="G5544" t="str">
        <f>IF(J5544&lt;&gt;"", INDEX($C$5:$C$1433, MATCH(J5544, $E$5:$E$1433, 0)),"")</f>
        <v/>
      </c>
      <c r="H5544" t="str">
        <f>IF(J5544&lt;&gt;"", INDEX($D$5:$D$1433, MATCH(J5544, $E$5:$E$1433, 0)),"")</f>
        <v/>
      </c>
      <c r="I5544" t="str">
        <f>IFERROR(IF(J5544&lt;&gt;"", INDEX($B$5:$B$1433, MATCH(J5544, $E$5:$E$1433, 0)),""),"SAI")</f>
        <v/>
      </c>
      <c r="L5544" t="str">
        <f>IFERROR(IF($N$5="Sáng",IF(MID(K5544,2,7)-MID($L$2,2,7)&gt;0,"Trễ",""),IF(MID(K5544,2,7)-MID($Q$2,2,7)&gt;0,"Trễ","")),"")</f>
        <v/>
      </c>
      <c r="M5544" t="str">
        <f>IFERROR(IF($N$5="Sáng",MID(K5544,2,7)-MID($L$2,2,7),MID(K5544,2,7)-MID($Q$2,2,7)),"")</f>
        <v/>
      </c>
      <c r="Q5544" t="str">
        <f>IF(B5544&lt;&gt;"",IF(AND(P5544="",F5544=""),"Không phép ",""),"")</f>
        <v/>
      </c>
      <c r="R5544" t="str">
        <f>UPPER(B5544)</f>
        <v/>
      </c>
      <c r="T5544" t="str">
        <f>IFERROR(IF(J5544&lt;&gt;"", INDEX($S$5:$S$1433, MATCH(J5544, $E$5:$E$1433, 0)),""),"")</f>
        <v/>
      </c>
      <c r="V5544" t="str">
        <f>IFERROR(IF(J5544&lt;&gt;"", INDEX($U$5:$U$1433, MATCH(J5544, $E$5:$E$1433, 0)),""),"")</f>
        <v/>
      </c>
    </row>
    <row r="5545">
      <c r="A5545" t="str">
        <f>IF(B5545&lt;&gt;"",A5544+1,"")</f>
        <v/>
      </c>
      <c r="F5545" t="str">
        <f>IFERROR(IF(VLOOKUP(E5545,J:J,1,0)=E5545,"X",""),"")</f>
        <v/>
      </c>
      <c r="G5545" t="str">
        <f>IF(J5545&lt;&gt;"", INDEX($C$5:$C$1433, MATCH(J5545, $E$5:$E$1433, 0)),"")</f>
        <v/>
      </c>
      <c r="H5545" t="str">
        <f>IF(J5545&lt;&gt;"", INDEX($D$5:$D$1433, MATCH(J5545, $E$5:$E$1433, 0)),"")</f>
        <v/>
      </c>
      <c r="I5545" t="str">
        <f>IFERROR(IF(J5545&lt;&gt;"", INDEX($B$5:$B$1433, MATCH(J5545, $E$5:$E$1433, 0)),""),"SAI")</f>
        <v/>
      </c>
      <c r="L5545" t="str">
        <f>IFERROR(IF($N$5="Sáng",IF(MID(K5545,2,7)-MID($L$2,2,7)&gt;0,"Trễ",""),IF(MID(K5545,2,7)-MID($Q$2,2,7)&gt;0,"Trễ","")),"")</f>
        <v/>
      </c>
      <c r="M5545" t="str">
        <f>IFERROR(IF($N$5="Sáng",MID(K5545,2,7)-MID($L$2,2,7),MID(K5545,2,7)-MID($Q$2,2,7)),"")</f>
        <v/>
      </c>
      <c r="Q5545" t="str">
        <f>IF(B5545&lt;&gt;"",IF(AND(P5545="",F5545=""),"Không phép ",""),"")</f>
        <v/>
      </c>
      <c r="R5545" t="str">
        <f>UPPER(B5545)</f>
        <v/>
      </c>
      <c r="T5545" t="str">
        <f>IFERROR(IF(J5545&lt;&gt;"", INDEX($S$5:$S$1433, MATCH(J5545, $E$5:$E$1433, 0)),""),"")</f>
        <v/>
      </c>
      <c r="V5545" t="str">
        <f>IFERROR(IF(J5545&lt;&gt;"", INDEX($U$5:$U$1433, MATCH(J5545, $E$5:$E$1433, 0)),""),"")</f>
        <v/>
      </c>
    </row>
    <row r="5546">
      <c r="A5546" t="str">
        <f>IF(B5546&lt;&gt;"",A5545+1,"")</f>
        <v/>
      </c>
      <c r="F5546" t="str">
        <f>IFERROR(IF(VLOOKUP(E5546,J:J,1,0)=E5546,"X",""),"")</f>
        <v/>
      </c>
      <c r="G5546" t="str">
        <f>IF(J5546&lt;&gt;"", INDEX($C$5:$C$1433, MATCH(J5546, $E$5:$E$1433, 0)),"")</f>
        <v/>
      </c>
      <c r="H5546" t="str">
        <f>IF(J5546&lt;&gt;"", INDEX($D$5:$D$1433, MATCH(J5546, $E$5:$E$1433, 0)),"")</f>
        <v/>
      </c>
      <c r="I5546" t="str">
        <f>IFERROR(IF(J5546&lt;&gt;"", INDEX($B$5:$B$1433, MATCH(J5546, $E$5:$E$1433, 0)),""),"SAI")</f>
        <v/>
      </c>
      <c r="L5546" t="str">
        <f>IFERROR(IF($N$5="Sáng",IF(MID(K5546,2,7)-MID($L$2,2,7)&gt;0,"Trễ",""),IF(MID(K5546,2,7)-MID($Q$2,2,7)&gt;0,"Trễ","")),"")</f>
        <v/>
      </c>
      <c r="M5546" t="str">
        <f>IFERROR(IF($N$5="Sáng",MID(K5546,2,7)-MID($L$2,2,7),MID(K5546,2,7)-MID($Q$2,2,7)),"")</f>
        <v/>
      </c>
      <c r="Q5546" t="str">
        <f>IF(B5546&lt;&gt;"",IF(AND(P5546="",F5546=""),"Không phép ",""),"")</f>
        <v/>
      </c>
      <c r="R5546" t="str">
        <f>UPPER(B5546)</f>
        <v/>
      </c>
      <c r="T5546" t="str">
        <f>IFERROR(IF(J5546&lt;&gt;"", INDEX($S$5:$S$1433, MATCH(J5546, $E$5:$E$1433, 0)),""),"")</f>
        <v/>
      </c>
      <c r="V5546" t="str">
        <f>IFERROR(IF(J5546&lt;&gt;"", INDEX($U$5:$U$1433, MATCH(J5546, $E$5:$E$1433, 0)),""),"")</f>
        <v/>
      </c>
    </row>
    <row r="5547">
      <c r="A5547" t="str">
        <f>IF(B5547&lt;&gt;"",A5546+1,"")</f>
        <v/>
      </c>
      <c r="F5547" t="str">
        <f>IFERROR(IF(VLOOKUP(E5547,J:J,1,0)=E5547,"X",""),"")</f>
        <v/>
      </c>
      <c r="G5547" t="str">
        <f>IF(J5547&lt;&gt;"", INDEX($C$5:$C$1433, MATCH(J5547, $E$5:$E$1433, 0)),"")</f>
        <v/>
      </c>
      <c r="H5547" t="str">
        <f>IF(J5547&lt;&gt;"", INDEX($D$5:$D$1433, MATCH(J5547, $E$5:$E$1433, 0)),"")</f>
        <v/>
      </c>
      <c r="I5547" t="str">
        <f>IFERROR(IF(J5547&lt;&gt;"", INDEX($B$5:$B$1433, MATCH(J5547, $E$5:$E$1433, 0)),""),"SAI")</f>
        <v/>
      </c>
      <c r="L5547" t="str">
        <f>IFERROR(IF($N$5="Sáng",IF(MID(K5547,2,7)-MID($L$2,2,7)&gt;0,"Trễ",""),IF(MID(K5547,2,7)-MID($Q$2,2,7)&gt;0,"Trễ","")),"")</f>
        <v/>
      </c>
      <c r="M5547" t="str">
        <f>IFERROR(IF($N$5="Sáng",MID(K5547,2,7)-MID($L$2,2,7),MID(K5547,2,7)-MID($Q$2,2,7)),"")</f>
        <v/>
      </c>
      <c r="Q5547" t="str">
        <f>IF(B5547&lt;&gt;"",IF(AND(P5547="",F5547=""),"Không phép ",""),"")</f>
        <v/>
      </c>
      <c r="R5547" t="str">
        <f>UPPER(B5547)</f>
        <v/>
      </c>
      <c r="T5547" t="str">
        <f>IFERROR(IF(J5547&lt;&gt;"", INDEX($S$5:$S$1433, MATCH(J5547, $E$5:$E$1433, 0)),""),"")</f>
        <v/>
      </c>
      <c r="V5547" t="str">
        <f>IFERROR(IF(J5547&lt;&gt;"", INDEX($U$5:$U$1433, MATCH(J5547, $E$5:$E$1433, 0)),""),"")</f>
        <v/>
      </c>
    </row>
    <row r="5548">
      <c r="A5548" t="str">
        <f>IF(B5548&lt;&gt;"",A5547+1,"")</f>
        <v/>
      </c>
      <c r="F5548" t="str">
        <f>IFERROR(IF(VLOOKUP(E5548,J:J,1,0)=E5548,"X",""),"")</f>
        <v/>
      </c>
      <c r="G5548" t="str">
        <f>IF(J5548&lt;&gt;"", INDEX($C$5:$C$1433, MATCH(J5548, $E$5:$E$1433, 0)),"")</f>
        <v/>
      </c>
      <c r="H5548" t="str">
        <f>IF(J5548&lt;&gt;"", INDEX($D$5:$D$1433, MATCH(J5548, $E$5:$E$1433, 0)),"")</f>
        <v/>
      </c>
      <c r="I5548" t="str">
        <f>IFERROR(IF(J5548&lt;&gt;"", INDEX($B$5:$B$1433, MATCH(J5548, $E$5:$E$1433, 0)),""),"SAI")</f>
        <v/>
      </c>
      <c r="L5548" t="str">
        <f>IFERROR(IF($N$5="Sáng",IF(MID(K5548,2,7)-MID($L$2,2,7)&gt;0,"Trễ",""),IF(MID(K5548,2,7)-MID($Q$2,2,7)&gt;0,"Trễ","")),"")</f>
        <v/>
      </c>
      <c r="M5548" t="str">
        <f>IFERROR(IF($N$5="Sáng",MID(K5548,2,7)-MID($L$2,2,7),MID(K5548,2,7)-MID($Q$2,2,7)),"")</f>
        <v/>
      </c>
      <c r="Q5548" t="str">
        <f>IF(B5548&lt;&gt;"",IF(AND(P5548="",F5548=""),"Không phép ",""),"")</f>
        <v/>
      </c>
      <c r="R5548" t="str">
        <f>UPPER(B5548)</f>
        <v/>
      </c>
      <c r="T5548" t="str">
        <f>IFERROR(IF(J5548&lt;&gt;"", INDEX($S$5:$S$1433, MATCH(J5548, $E$5:$E$1433, 0)),""),"")</f>
        <v/>
      </c>
      <c r="V5548" t="str">
        <f>IFERROR(IF(J5548&lt;&gt;"", INDEX($U$5:$U$1433, MATCH(J5548, $E$5:$E$1433, 0)),""),"")</f>
        <v/>
      </c>
    </row>
    <row r="5549">
      <c r="A5549" t="str">
        <f>IF(B5549&lt;&gt;"",A5548+1,"")</f>
        <v/>
      </c>
      <c r="F5549" t="str">
        <f>IFERROR(IF(VLOOKUP(E5549,J:J,1,0)=E5549,"X",""),"")</f>
        <v/>
      </c>
      <c r="G5549" t="str">
        <f>IF(J5549&lt;&gt;"", INDEX($C$5:$C$1433, MATCH(J5549, $E$5:$E$1433, 0)),"")</f>
        <v/>
      </c>
      <c r="H5549" t="str">
        <f>IF(J5549&lt;&gt;"", INDEX($D$5:$D$1433, MATCH(J5549, $E$5:$E$1433, 0)),"")</f>
        <v/>
      </c>
      <c r="I5549" t="str">
        <f>IFERROR(IF(J5549&lt;&gt;"", INDEX($B$5:$B$1433, MATCH(J5549, $E$5:$E$1433, 0)),""),"SAI")</f>
        <v/>
      </c>
      <c r="L5549" t="str">
        <f>IFERROR(IF($N$5="Sáng",IF(MID(K5549,2,7)-MID($L$2,2,7)&gt;0,"Trễ",""),IF(MID(K5549,2,7)-MID($Q$2,2,7)&gt;0,"Trễ","")),"")</f>
        <v/>
      </c>
      <c r="M5549" t="str">
        <f>IFERROR(IF($N$5="Sáng",MID(K5549,2,7)-MID($L$2,2,7),MID(K5549,2,7)-MID($Q$2,2,7)),"")</f>
        <v/>
      </c>
      <c r="Q5549" t="str">
        <f>IF(B5549&lt;&gt;"",IF(AND(P5549="",F5549=""),"Không phép ",""),"")</f>
        <v/>
      </c>
      <c r="R5549" t="str">
        <f>UPPER(B5549)</f>
        <v/>
      </c>
      <c r="T5549" t="str">
        <f>IFERROR(IF(J5549&lt;&gt;"", INDEX($S$5:$S$1433, MATCH(J5549, $E$5:$E$1433, 0)),""),"")</f>
        <v/>
      </c>
      <c r="V5549" t="str">
        <f>IFERROR(IF(J5549&lt;&gt;"", INDEX($U$5:$U$1433, MATCH(J5549, $E$5:$E$1433, 0)),""),"")</f>
        <v/>
      </c>
    </row>
    <row r="5550">
      <c r="A5550" t="str">
        <f>IF(B5550&lt;&gt;"",A5549+1,"")</f>
        <v/>
      </c>
      <c r="F5550" t="str">
        <f>IFERROR(IF(VLOOKUP(E5550,J:J,1,0)=E5550,"X",""),"")</f>
        <v/>
      </c>
      <c r="G5550" t="str">
        <f>IF(J5550&lt;&gt;"", INDEX($C$5:$C$1433, MATCH(J5550, $E$5:$E$1433, 0)),"")</f>
        <v/>
      </c>
      <c r="H5550" t="str">
        <f>IF(J5550&lt;&gt;"", INDEX($D$5:$D$1433, MATCH(J5550, $E$5:$E$1433, 0)),"")</f>
        <v/>
      </c>
      <c r="I5550" t="str">
        <f>IFERROR(IF(J5550&lt;&gt;"", INDEX($B$5:$B$1433, MATCH(J5550, $E$5:$E$1433, 0)),""),"SAI")</f>
        <v/>
      </c>
      <c r="L5550" t="str">
        <f>IFERROR(IF($N$5="Sáng",IF(MID(K5550,2,7)-MID($L$2,2,7)&gt;0,"Trễ",""),IF(MID(K5550,2,7)-MID($Q$2,2,7)&gt;0,"Trễ","")),"")</f>
        <v/>
      </c>
      <c r="M5550" t="str">
        <f>IFERROR(IF($N$5="Sáng",MID(K5550,2,7)-MID($L$2,2,7),MID(K5550,2,7)-MID($Q$2,2,7)),"")</f>
        <v/>
      </c>
      <c r="Q5550" t="str">
        <f>IF(B5550&lt;&gt;"",IF(AND(P5550="",F5550=""),"Không phép ",""),"")</f>
        <v/>
      </c>
      <c r="R5550" t="str">
        <f>UPPER(B5550)</f>
        <v/>
      </c>
      <c r="T5550" t="str">
        <f>IFERROR(IF(J5550&lt;&gt;"", INDEX($S$5:$S$1433, MATCH(J5550, $E$5:$E$1433, 0)),""),"")</f>
        <v/>
      </c>
      <c r="V5550" t="str">
        <f>IFERROR(IF(J5550&lt;&gt;"", INDEX($U$5:$U$1433, MATCH(J5550, $E$5:$E$1433, 0)),""),"")</f>
        <v/>
      </c>
    </row>
    <row r="5551">
      <c r="A5551" t="str">
        <f>IF(B5551&lt;&gt;"",A5550+1,"")</f>
        <v/>
      </c>
      <c r="F5551" t="str">
        <f>IFERROR(IF(VLOOKUP(E5551,J:J,1,0)=E5551,"X",""),"")</f>
        <v/>
      </c>
      <c r="G5551" t="str">
        <f>IF(J5551&lt;&gt;"", INDEX($C$5:$C$1433, MATCH(J5551, $E$5:$E$1433, 0)),"")</f>
        <v/>
      </c>
      <c r="H5551" t="str">
        <f>IF(J5551&lt;&gt;"", INDEX($D$5:$D$1433, MATCH(J5551, $E$5:$E$1433, 0)),"")</f>
        <v/>
      </c>
      <c r="I5551" t="str">
        <f>IFERROR(IF(J5551&lt;&gt;"", INDEX($B$5:$B$1433, MATCH(J5551, $E$5:$E$1433, 0)),""),"SAI")</f>
        <v/>
      </c>
      <c r="L5551" t="str">
        <f>IFERROR(IF($N$5="Sáng",IF(MID(K5551,2,7)-MID($L$2,2,7)&gt;0,"Trễ",""),IF(MID(K5551,2,7)-MID($Q$2,2,7)&gt;0,"Trễ","")),"")</f>
        <v/>
      </c>
      <c r="M5551" t="str">
        <f>IFERROR(IF($N$5="Sáng",MID(K5551,2,7)-MID($L$2,2,7),MID(K5551,2,7)-MID($Q$2,2,7)),"")</f>
        <v/>
      </c>
      <c r="Q5551" t="str">
        <f>IF(B5551&lt;&gt;"",IF(AND(P5551="",F5551=""),"Không phép ",""),"")</f>
        <v/>
      </c>
      <c r="R5551" t="str">
        <f>UPPER(B5551)</f>
        <v/>
      </c>
      <c r="T5551" t="str">
        <f>IFERROR(IF(J5551&lt;&gt;"", INDEX($S$5:$S$1433, MATCH(J5551, $E$5:$E$1433, 0)),""),"")</f>
        <v/>
      </c>
      <c r="V5551" t="str">
        <f>IFERROR(IF(J5551&lt;&gt;"", INDEX($U$5:$U$1433, MATCH(J5551, $E$5:$E$1433, 0)),""),"")</f>
        <v/>
      </c>
    </row>
    <row r="5552">
      <c r="A5552" t="str">
        <f>IF(B5552&lt;&gt;"",A5551+1,"")</f>
        <v/>
      </c>
      <c r="F5552" t="str">
        <f>IFERROR(IF(VLOOKUP(E5552,J:J,1,0)=E5552,"X",""),"")</f>
        <v/>
      </c>
      <c r="G5552" t="str">
        <f>IF(J5552&lt;&gt;"", INDEX($C$5:$C$1433, MATCH(J5552, $E$5:$E$1433, 0)),"")</f>
        <v/>
      </c>
      <c r="H5552" t="str">
        <f>IF(J5552&lt;&gt;"", INDEX($D$5:$D$1433, MATCH(J5552, $E$5:$E$1433, 0)),"")</f>
        <v/>
      </c>
      <c r="I5552" t="str">
        <f>IFERROR(IF(J5552&lt;&gt;"", INDEX($B$5:$B$1433, MATCH(J5552, $E$5:$E$1433, 0)),""),"SAI")</f>
        <v/>
      </c>
      <c r="L5552" t="str">
        <f>IFERROR(IF($N$5="Sáng",IF(MID(K5552,2,7)-MID($L$2,2,7)&gt;0,"Trễ",""),IF(MID(K5552,2,7)-MID($Q$2,2,7)&gt;0,"Trễ","")),"")</f>
        <v/>
      </c>
      <c r="M5552" t="str">
        <f>IFERROR(IF($N$5="Sáng",MID(K5552,2,7)-MID($L$2,2,7),MID(K5552,2,7)-MID($Q$2,2,7)),"")</f>
        <v/>
      </c>
      <c r="Q5552" t="str">
        <f>IF(B5552&lt;&gt;"",IF(AND(P5552="",F5552=""),"Không phép ",""),"")</f>
        <v/>
      </c>
      <c r="R5552" t="str">
        <f>UPPER(B5552)</f>
        <v/>
      </c>
      <c r="T5552" t="str">
        <f>IFERROR(IF(J5552&lt;&gt;"", INDEX($S$5:$S$1433, MATCH(J5552, $E$5:$E$1433, 0)),""),"")</f>
        <v/>
      </c>
      <c r="V5552" t="str">
        <f>IFERROR(IF(J5552&lt;&gt;"", INDEX($U$5:$U$1433, MATCH(J5552, $E$5:$E$1433, 0)),""),"")</f>
        <v/>
      </c>
    </row>
    <row r="5553">
      <c r="A5553" t="str">
        <f>IF(B5553&lt;&gt;"",A5552+1,"")</f>
        <v/>
      </c>
      <c r="F5553" t="str">
        <f>IFERROR(IF(VLOOKUP(E5553,J:J,1,0)=E5553,"X",""),"")</f>
        <v/>
      </c>
      <c r="G5553" t="str">
        <f>IF(J5553&lt;&gt;"", INDEX($C$5:$C$1433, MATCH(J5553, $E$5:$E$1433, 0)),"")</f>
        <v/>
      </c>
      <c r="H5553" t="str">
        <f>IF(J5553&lt;&gt;"", INDEX($D$5:$D$1433, MATCH(J5553, $E$5:$E$1433, 0)),"")</f>
        <v/>
      </c>
      <c r="I5553" t="str">
        <f>IFERROR(IF(J5553&lt;&gt;"", INDEX($B$5:$B$1433, MATCH(J5553, $E$5:$E$1433, 0)),""),"SAI")</f>
        <v/>
      </c>
      <c r="L5553" t="str">
        <f>IFERROR(IF($N$5="Sáng",IF(MID(K5553,2,7)-MID($L$2,2,7)&gt;0,"Trễ",""),IF(MID(K5553,2,7)-MID($Q$2,2,7)&gt;0,"Trễ","")),"")</f>
        <v/>
      </c>
      <c r="M5553" t="str">
        <f>IFERROR(IF($N$5="Sáng",MID(K5553,2,7)-MID($L$2,2,7),MID(K5553,2,7)-MID($Q$2,2,7)),"")</f>
        <v/>
      </c>
      <c r="Q5553" t="str">
        <f>IF(B5553&lt;&gt;"",IF(AND(P5553="",F5553=""),"Không phép ",""),"")</f>
        <v/>
      </c>
      <c r="R5553" t="str">
        <f>UPPER(B5553)</f>
        <v/>
      </c>
      <c r="T5553" t="str">
        <f>IFERROR(IF(J5553&lt;&gt;"", INDEX($S$5:$S$1433, MATCH(J5553, $E$5:$E$1433, 0)),""),"")</f>
        <v/>
      </c>
      <c r="V5553" t="str">
        <f>IFERROR(IF(J5553&lt;&gt;"", INDEX($U$5:$U$1433, MATCH(J5553, $E$5:$E$1433, 0)),""),"")</f>
        <v/>
      </c>
    </row>
    <row r="5554">
      <c r="A5554" t="str">
        <f>IF(B5554&lt;&gt;"",A5553+1,"")</f>
        <v/>
      </c>
      <c r="F5554" t="str">
        <f>IFERROR(IF(VLOOKUP(E5554,J:J,1,0)=E5554,"X",""),"")</f>
        <v/>
      </c>
      <c r="G5554" t="str">
        <f>IF(J5554&lt;&gt;"", INDEX($C$5:$C$1433, MATCH(J5554, $E$5:$E$1433, 0)),"")</f>
        <v/>
      </c>
      <c r="H5554" t="str">
        <f>IF(J5554&lt;&gt;"", INDEX($D$5:$D$1433, MATCH(J5554, $E$5:$E$1433, 0)),"")</f>
        <v/>
      </c>
      <c r="I5554" t="str">
        <f>IFERROR(IF(J5554&lt;&gt;"", INDEX($B$5:$B$1433, MATCH(J5554, $E$5:$E$1433, 0)),""),"SAI")</f>
        <v/>
      </c>
      <c r="L5554" t="str">
        <f>IFERROR(IF($N$5="Sáng",IF(MID(K5554,2,7)-MID($L$2,2,7)&gt;0,"Trễ",""),IF(MID(K5554,2,7)-MID($Q$2,2,7)&gt;0,"Trễ","")),"")</f>
        <v/>
      </c>
      <c r="M5554" t="str">
        <f>IFERROR(IF($N$5="Sáng",MID(K5554,2,7)-MID($L$2,2,7),MID(K5554,2,7)-MID($Q$2,2,7)),"")</f>
        <v/>
      </c>
      <c r="Q5554" t="str">
        <f>IF(B5554&lt;&gt;"",IF(AND(P5554="",F5554=""),"Không phép ",""),"")</f>
        <v/>
      </c>
      <c r="R5554" t="str">
        <f>UPPER(B5554)</f>
        <v/>
      </c>
      <c r="T5554" t="str">
        <f>IFERROR(IF(J5554&lt;&gt;"", INDEX($S$5:$S$1433, MATCH(J5554, $E$5:$E$1433, 0)),""),"")</f>
        <v/>
      </c>
      <c r="V5554" t="str">
        <f>IFERROR(IF(J5554&lt;&gt;"", INDEX($U$5:$U$1433, MATCH(J5554, $E$5:$E$1433, 0)),""),"")</f>
        <v/>
      </c>
    </row>
    <row r="5555">
      <c r="A5555" t="str">
        <f>IF(B5555&lt;&gt;"",A5554+1,"")</f>
        <v/>
      </c>
      <c r="F5555" t="str">
        <f>IFERROR(IF(VLOOKUP(E5555,J:J,1,0)=E5555,"X",""),"")</f>
        <v/>
      </c>
      <c r="G5555" t="str">
        <f>IF(J5555&lt;&gt;"", INDEX($C$5:$C$1433, MATCH(J5555, $E$5:$E$1433, 0)),"")</f>
        <v/>
      </c>
      <c r="H5555" t="str">
        <f>IF(J5555&lt;&gt;"", INDEX($D$5:$D$1433, MATCH(J5555, $E$5:$E$1433, 0)),"")</f>
        <v/>
      </c>
      <c r="I5555" t="str">
        <f>IFERROR(IF(J5555&lt;&gt;"", INDEX($B$5:$B$1433, MATCH(J5555, $E$5:$E$1433, 0)),""),"SAI")</f>
        <v/>
      </c>
      <c r="L5555" t="str">
        <f>IFERROR(IF($N$5="Sáng",IF(MID(K5555,2,7)-MID($L$2,2,7)&gt;0,"Trễ",""),IF(MID(K5555,2,7)-MID($Q$2,2,7)&gt;0,"Trễ","")),"")</f>
        <v/>
      </c>
      <c r="M5555" t="str">
        <f>IFERROR(IF($N$5="Sáng",MID(K5555,2,7)-MID($L$2,2,7),MID(K5555,2,7)-MID($Q$2,2,7)),"")</f>
        <v/>
      </c>
      <c r="Q5555" t="str">
        <f>IF(B5555&lt;&gt;"",IF(AND(P5555="",F5555=""),"Không phép ",""),"")</f>
        <v/>
      </c>
      <c r="R5555" t="str">
        <f>UPPER(B5555)</f>
        <v/>
      </c>
      <c r="T5555" t="str">
        <f>IFERROR(IF(J5555&lt;&gt;"", INDEX($S$5:$S$1433, MATCH(J5555, $E$5:$E$1433, 0)),""),"")</f>
        <v/>
      </c>
      <c r="V5555" t="str">
        <f>IFERROR(IF(J5555&lt;&gt;"", INDEX($U$5:$U$1433, MATCH(J5555, $E$5:$E$1433, 0)),""),"")</f>
        <v/>
      </c>
    </row>
    <row r="5556">
      <c r="A5556" t="str">
        <f>IF(B5556&lt;&gt;"",A5555+1,"")</f>
        <v/>
      </c>
      <c r="F5556" t="str">
        <f>IFERROR(IF(VLOOKUP(E5556,J:J,1,0)=E5556,"X",""),"")</f>
        <v/>
      </c>
      <c r="G5556" t="str">
        <f>IF(J5556&lt;&gt;"", INDEX($C$5:$C$1433, MATCH(J5556, $E$5:$E$1433, 0)),"")</f>
        <v/>
      </c>
      <c r="H5556" t="str">
        <f>IF(J5556&lt;&gt;"", INDEX($D$5:$D$1433, MATCH(J5556, $E$5:$E$1433, 0)),"")</f>
        <v/>
      </c>
      <c r="I5556" t="str">
        <f>IFERROR(IF(J5556&lt;&gt;"", INDEX($B$5:$B$1433, MATCH(J5556, $E$5:$E$1433, 0)),""),"SAI")</f>
        <v/>
      </c>
      <c r="L5556" t="str">
        <f>IFERROR(IF($N$5="Sáng",IF(MID(K5556,2,7)-MID($L$2,2,7)&gt;0,"Trễ",""),IF(MID(K5556,2,7)-MID($Q$2,2,7)&gt;0,"Trễ","")),"")</f>
        <v/>
      </c>
      <c r="M5556" t="str">
        <f>IFERROR(IF($N$5="Sáng",MID(K5556,2,7)-MID($L$2,2,7),MID(K5556,2,7)-MID($Q$2,2,7)),"")</f>
        <v/>
      </c>
      <c r="Q5556" t="str">
        <f>IF(B5556&lt;&gt;"",IF(AND(P5556="",F5556=""),"Không phép ",""),"")</f>
        <v/>
      </c>
      <c r="R5556" t="str">
        <f>UPPER(B5556)</f>
        <v/>
      </c>
      <c r="T5556" t="str">
        <f>IFERROR(IF(J5556&lt;&gt;"", INDEX($S$5:$S$1433, MATCH(J5556, $E$5:$E$1433, 0)),""),"")</f>
        <v/>
      </c>
      <c r="V5556" t="str">
        <f>IFERROR(IF(J5556&lt;&gt;"", INDEX($U$5:$U$1433, MATCH(J5556, $E$5:$E$1433, 0)),""),"")</f>
        <v/>
      </c>
    </row>
    <row r="5557">
      <c r="A5557" t="str">
        <f>IF(B5557&lt;&gt;"",A5556+1,"")</f>
        <v/>
      </c>
      <c r="F5557" t="str">
        <f>IFERROR(IF(VLOOKUP(E5557,J:J,1,0)=E5557,"X",""),"")</f>
        <v/>
      </c>
      <c r="G5557" t="str">
        <f>IF(J5557&lt;&gt;"", INDEX($C$5:$C$1433, MATCH(J5557, $E$5:$E$1433, 0)),"")</f>
        <v/>
      </c>
      <c r="H5557" t="str">
        <f>IF(J5557&lt;&gt;"", INDEX($D$5:$D$1433, MATCH(J5557, $E$5:$E$1433, 0)),"")</f>
        <v/>
      </c>
      <c r="I5557" t="str">
        <f>IFERROR(IF(J5557&lt;&gt;"", INDEX($B$5:$B$1433, MATCH(J5557, $E$5:$E$1433, 0)),""),"SAI")</f>
        <v/>
      </c>
      <c r="L5557" t="str">
        <f>IFERROR(IF($N$5="Sáng",IF(MID(K5557,2,7)-MID($L$2,2,7)&gt;0,"Trễ",""),IF(MID(K5557,2,7)-MID($Q$2,2,7)&gt;0,"Trễ","")),"")</f>
        <v/>
      </c>
      <c r="M5557" t="str">
        <f>IFERROR(IF($N$5="Sáng",MID(K5557,2,7)-MID($L$2,2,7),MID(K5557,2,7)-MID($Q$2,2,7)),"")</f>
        <v/>
      </c>
      <c r="Q5557" t="str">
        <f>IF(B5557&lt;&gt;"",IF(AND(P5557="",F5557=""),"Không phép ",""),"")</f>
        <v/>
      </c>
      <c r="R5557" t="str">
        <f>UPPER(B5557)</f>
        <v/>
      </c>
      <c r="T5557" t="str">
        <f>IFERROR(IF(J5557&lt;&gt;"", INDEX($S$5:$S$1433, MATCH(J5557, $E$5:$E$1433, 0)),""),"")</f>
        <v/>
      </c>
      <c r="V5557" t="str">
        <f>IFERROR(IF(J5557&lt;&gt;"", INDEX($U$5:$U$1433, MATCH(J5557, $E$5:$E$1433, 0)),""),"")</f>
        <v/>
      </c>
    </row>
    <row r="5558">
      <c r="A5558" t="str">
        <f>IF(B5558&lt;&gt;"",A5557+1,"")</f>
        <v/>
      </c>
      <c r="F5558" t="str">
        <f>IFERROR(IF(VLOOKUP(E5558,J:J,1,0)=E5558,"X",""),"")</f>
        <v/>
      </c>
      <c r="G5558" t="str">
        <f>IF(J5558&lt;&gt;"", INDEX($C$5:$C$1433, MATCH(J5558, $E$5:$E$1433, 0)),"")</f>
        <v/>
      </c>
      <c r="H5558" t="str">
        <f>IF(J5558&lt;&gt;"", INDEX($D$5:$D$1433, MATCH(J5558, $E$5:$E$1433, 0)),"")</f>
        <v/>
      </c>
      <c r="I5558" t="str">
        <f>IFERROR(IF(J5558&lt;&gt;"", INDEX($B$5:$B$1433, MATCH(J5558, $E$5:$E$1433, 0)),""),"SAI")</f>
        <v/>
      </c>
      <c r="L5558" t="str">
        <f>IFERROR(IF($N$5="Sáng",IF(MID(K5558,2,7)-MID($L$2,2,7)&gt;0,"Trễ",""),IF(MID(K5558,2,7)-MID($Q$2,2,7)&gt;0,"Trễ","")),"")</f>
        <v/>
      </c>
      <c r="M5558" t="str">
        <f>IFERROR(IF($N$5="Sáng",MID(K5558,2,7)-MID($L$2,2,7),MID(K5558,2,7)-MID($Q$2,2,7)),"")</f>
        <v/>
      </c>
      <c r="Q5558" t="str">
        <f>IF(B5558&lt;&gt;"",IF(AND(P5558="",F5558=""),"Không phép ",""),"")</f>
        <v/>
      </c>
      <c r="R5558" t="str">
        <f>UPPER(B5558)</f>
        <v/>
      </c>
      <c r="T5558" t="str">
        <f>IFERROR(IF(J5558&lt;&gt;"", INDEX($S$5:$S$1433, MATCH(J5558, $E$5:$E$1433, 0)),""),"")</f>
        <v/>
      </c>
      <c r="V5558" t="str">
        <f>IFERROR(IF(J5558&lt;&gt;"", INDEX($U$5:$U$1433, MATCH(J5558, $E$5:$E$1433, 0)),""),"")</f>
        <v/>
      </c>
    </row>
    <row r="5559">
      <c r="A5559" t="str">
        <f>IF(B5559&lt;&gt;"",A5558+1,"")</f>
        <v/>
      </c>
      <c r="F5559" t="str">
        <f>IFERROR(IF(VLOOKUP(E5559,J:J,1,0)=E5559,"X",""),"")</f>
        <v/>
      </c>
      <c r="G5559" t="str">
        <f>IF(J5559&lt;&gt;"", INDEX($C$5:$C$1433, MATCH(J5559, $E$5:$E$1433, 0)),"")</f>
        <v/>
      </c>
      <c r="H5559" t="str">
        <f>IF(J5559&lt;&gt;"", INDEX($D$5:$D$1433, MATCH(J5559, $E$5:$E$1433, 0)),"")</f>
        <v/>
      </c>
      <c r="I5559" t="str">
        <f>IFERROR(IF(J5559&lt;&gt;"", INDEX($B$5:$B$1433, MATCH(J5559, $E$5:$E$1433, 0)),""),"SAI")</f>
        <v/>
      </c>
      <c r="L5559" t="str">
        <f>IFERROR(IF($N$5="Sáng",IF(MID(K5559,2,7)-MID($L$2,2,7)&gt;0,"Trễ",""),IF(MID(K5559,2,7)-MID($Q$2,2,7)&gt;0,"Trễ","")),"")</f>
        <v/>
      </c>
      <c r="M5559" t="str">
        <f>IFERROR(IF($N$5="Sáng",MID(K5559,2,7)-MID($L$2,2,7),MID(K5559,2,7)-MID($Q$2,2,7)),"")</f>
        <v/>
      </c>
      <c r="Q5559" t="str">
        <f>IF(B5559&lt;&gt;"",IF(AND(P5559="",F5559=""),"Không phép ",""),"")</f>
        <v/>
      </c>
      <c r="R5559" t="str">
        <f>UPPER(B5559)</f>
        <v/>
      </c>
      <c r="T5559" t="str">
        <f>IFERROR(IF(J5559&lt;&gt;"", INDEX($S$5:$S$1433, MATCH(J5559, $E$5:$E$1433, 0)),""),"")</f>
        <v/>
      </c>
      <c r="V5559" t="str">
        <f>IFERROR(IF(J5559&lt;&gt;"", INDEX($U$5:$U$1433, MATCH(J5559, $E$5:$E$1433, 0)),""),"")</f>
        <v/>
      </c>
    </row>
    <row r="5560">
      <c r="A5560" t="str">
        <f>IF(B5560&lt;&gt;"",A5559+1,"")</f>
        <v/>
      </c>
      <c r="F5560" t="str">
        <f>IFERROR(IF(VLOOKUP(E5560,J:J,1,0)=E5560,"X",""),"")</f>
        <v/>
      </c>
      <c r="G5560" t="str">
        <f>IF(J5560&lt;&gt;"", INDEX($C$5:$C$1433, MATCH(J5560, $E$5:$E$1433, 0)),"")</f>
        <v/>
      </c>
      <c r="H5560" t="str">
        <f>IF(J5560&lt;&gt;"", INDEX($D$5:$D$1433, MATCH(J5560, $E$5:$E$1433, 0)),"")</f>
        <v/>
      </c>
      <c r="I5560" t="str">
        <f>IFERROR(IF(J5560&lt;&gt;"", INDEX($B$5:$B$1433, MATCH(J5560, $E$5:$E$1433, 0)),""),"SAI")</f>
        <v/>
      </c>
      <c r="L5560" t="str">
        <f>IFERROR(IF($N$5="Sáng",IF(MID(K5560,2,7)-MID($L$2,2,7)&gt;0,"Trễ",""),IF(MID(K5560,2,7)-MID($Q$2,2,7)&gt;0,"Trễ","")),"")</f>
        <v/>
      </c>
      <c r="M5560" t="str">
        <f>IFERROR(IF($N$5="Sáng",MID(K5560,2,7)-MID($L$2,2,7),MID(K5560,2,7)-MID($Q$2,2,7)),"")</f>
        <v/>
      </c>
      <c r="Q5560" t="str">
        <f>IF(B5560&lt;&gt;"",IF(AND(P5560="",F5560=""),"Không phép ",""),"")</f>
        <v/>
      </c>
      <c r="R5560" t="str">
        <f>UPPER(B5560)</f>
        <v/>
      </c>
      <c r="T5560" t="str">
        <f>IFERROR(IF(J5560&lt;&gt;"", INDEX($S$5:$S$1433, MATCH(J5560, $E$5:$E$1433, 0)),""),"")</f>
        <v/>
      </c>
      <c r="V5560" t="str">
        <f>IFERROR(IF(J5560&lt;&gt;"", INDEX($U$5:$U$1433, MATCH(J5560, $E$5:$E$1433, 0)),""),"")</f>
        <v/>
      </c>
    </row>
    <row r="5561">
      <c r="A5561" t="str">
        <f>IF(B5561&lt;&gt;"",A5560+1,"")</f>
        <v/>
      </c>
      <c r="F5561" t="str">
        <f>IFERROR(IF(VLOOKUP(E5561,J:J,1,0)=E5561,"X",""),"")</f>
        <v/>
      </c>
      <c r="G5561" t="str">
        <f>IF(J5561&lt;&gt;"", INDEX($C$5:$C$1433, MATCH(J5561, $E$5:$E$1433, 0)),"")</f>
        <v/>
      </c>
      <c r="H5561" t="str">
        <f>IF(J5561&lt;&gt;"", INDEX($D$5:$D$1433, MATCH(J5561, $E$5:$E$1433, 0)),"")</f>
        <v/>
      </c>
      <c r="I5561" t="str">
        <f>IFERROR(IF(J5561&lt;&gt;"", INDEX($B$5:$B$1433, MATCH(J5561, $E$5:$E$1433, 0)),""),"SAI")</f>
        <v/>
      </c>
      <c r="L5561" t="str">
        <f>IFERROR(IF($N$5="Sáng",IF(MID(K5561,2,7)-MID($L$2,2,7)&gt;0,"Trễ",""),IF(MID(K5561,2,7)-MID($Q$2,2,7)&gt;0,"Trễ","")),"")</f>
        <v/>
      </c>
      <c r="M5561" t="str">
        <f>IFERROR(IF($N$5="Sáng",MID(K5561,2,7)-MID($L$2,2,7),MID(K5561,2,7)-MID($Q$2,2,7)),"")</f>
        <v/>
      </c>
      <c r="Q5561" t="str">
        <f>IF(B5561&lt;&gt;"",IF(AND(P5561="",F5561=""),"Không phép ",""),"")</f>
        <v/>
      </c>
      <c r="R5561" t="str">
        <f>UPPER(B5561)</f>
        <v/>
      </c>
      <c r="T5561" t="str">
        <f>IFERROR(IF(J5561&lt;&gt;"", INDEX($S$5:$S$1433, MATCH(J5561, $E$5:$E$1433, 0)),""),"")</f>
        <v/>
      </c>
      <c r="V5561" t="str">
        <f>IFERROR(IF(J5561&lt;&gt;"", INDEX($U$5:$U$1433, MATCH(J5561, $E$5:$E$1433, 0)),""),"")</f>
        <v/>
      </c>
    </row>
    <row r="5562">
      <c r="A5562" t="str">
        <f>IF(B5562&lt;&gt;"",A5561+1,"")</f>
        <v/>
      </c>
      <c r="F5562" t="str">
        <f>IFERROR(IF(VLOOKUP(E5562,J:J,1,0)=E5562,"X",""),"")</f>
        <v/>
      </c>
      <c r="G5562" t="str">
        <f>IF(J5562&lt;&gt;"", INDEX($C$5:$C$1433, MATCH(J5562, $E$5:$E$1433, 0)),"")</f>
        <v/>
      </c>
      <c r="H5562" t="str">
        <f>IF(J5562&lt;&gt;"", INDEX($D$5:$D$1433, MATCH(J5562, $E$5:$E$1433, 0)),"")</f>
        <v/>
      </c>
      <c r="I5562" t="str">
        <f>IFERROR(IF(J5562&lt;&gt;"", INDEX($B$5:$B$1433, MATCH(J5562, $E$5:$E$1433, 0)),""),"SAI")</f>
        <v/>
      </c>
      <c r="L5562" t="str">
        <f>IFERROR(IF($N$5="Sáng",IF(MID(K5562,2,7)-MID($L$2,2,7)&gt;0,"Trễ",""),IF(MID(K5562,2,7)-MID($Q$2,2,7)&gt;0,"Trễ","")),"")</f>
        <v/>
      </c>
      <c r="M5562" t="str">
        <f>IFERROR(IF($N$5="Sáng",MID(K5562,2,7)-MID($L$2,2,7),MID(K5562,2,7)-MID($Q$2,2,7)),"")</f>
        <v/>
      </c>
      <c r="Q5562" t="str">
        <f>IF(B5562&lt;&gt;"",IF(AND(P5562="",F5562=""),"Không phép ",""),"")</f>
        <v/>
      </c>
      <c r="R5562" t="str">
        <f>UPPER(B5562)</f>
        <v/>
      </c>
      <c r="T5562" t="str">
        <f>IFERROR(IF(J5562&lt;&gt;"", INDEX($S$5:$S$1433, MATCH(J5562, $E$5:$E$1433, 0)),""),"")</f>
        <v/>
      </c>
      <c r="V5562" t="str">
        <f>IFERROR(IF(J5562&lt;&gt;"", INDEX($U$5:$U$1433, MATCH(J5562, $E$5:$E$1433, 0)),""),"")</f>
        <v/>
      </c>
    </row>
    <row r="5563">
      <c r="A5563" t="str">
        <f>IF(B5563&lt;&gt;"",A5562+1,"")</f>
        <v/>
      </c>
      <c r="F5563" t="str">
        <f>IFERROR(IF(VLOOKUP(E5563,J:J,1,0)=E5563,"X",""),"")</f>
        <v/>
      </c>
      <c r="G5563" t="str">
        <f>IF(J5563&lt;&gt;"", INDEX($C$5:$C$1433, MATCH(J5563, $E$5:$E$1433, 0)),"")</f>
        <v/>
      </c>
      <c r="H5563" t="str">
        <f>IF(J5563&lt;&gt;"", INDEX($D$5:$D$1433, MATCH(J5563, $E$5:$E$1433, 0)),"")</f>
        <v/>
      </c>
      <c r="I5563" t="str">
        <f>IFERROR(IF(J5563&lt;&gt;"", INDEX($B$5:$B$1433, MATCH(J5563, $E$5:$E$1433, 0)),""),"SAI")</f>
        <v/>
      </c>
      <c r="L5563" t="str">
        <f>IFERROR(IF($N$5="Sáng",IF(MID(K5563,2,7)-MID($L$2,2,7)&gt;0,"Trễ",""),IF(MID(K5563,2,7)-MID($Q$2,2,7)&gt;0,"Trễ","")),"")</f>
        <v/>
      </c>
      <c r="M5563" t="str">
        <f>IFERROR(IF($N$5="Sáng",MID(K5563,2,7)-MID($L$2,2,7),MID(K5563,2,7)-MID($Q$2,2,7)),"")</f>
        <v/>
      </c>
      <c r="Q5563" t="str">
        <f>IF(B5563&lt;&gt;"",IF(AND(P5563="",F5563=""),"Không phép ",""),"")</f>
        <v/>
      </c>
      <c r="R5563" t="str">
        <f>UPPER(B5563)</f>
        <v/>
      </c>
      <c r="T5563" t="str">
        <f>IFERROR(IF(J5563&lt;&gt;"", INDEX($S$5:$S$1433, MATCH(J5563, $E$5:$E$1433, 0)),""),"")</f>
        <v/>
      </c>
      <c r="V5563" t="str">
        <f>IFERROR(IF(J5563&lt;&gt;"", INDEX($U$5:$U$1433, MATCH(J5563, $E$5:$E$1433, 0)),""),"")</f>
        <v/>
      </c>
    </row>
    <row r="5564">
      <c r="A5564" t="str">
        <f>IF(B5564&lt;&gt;"",A5563+1,"")</f>
        <v/>
      </c>
      <c r="F5564" t="str">
        <f>IFERROR(IF(VLOOKUP(E5564,J:J,1,0)=E5564,"X",""),"")</f>
        <v/>
      </c>
      <c r="G5564" t="str">
        <f>IF(J5564&lt;&gt;"", INDEX($C$5:$C$1433, MATCH(J5564, $E$5:$E$1433, 0)),"")</f>
        <v/>
      </c>
      <c r="H5564" t="str">
        <f>IF(J5564&lt;&gt;"", INDEX($D$5:$D$1433, MATCH(J5564, $E$5:$E$1433, 0)),"")</f>
        <v/>
      </c>
      <c r="I5564" t="str">
        <f>IFERROR(IF(J5564&lt;&gt;"", INDEX($B$5:$B$1433, MATCH(J5564, $E$5:$E$1433, 0)),""),"SAI")</f>
        <v/>
      </c>
      <c r="L5564" t="str">
        <f>IFERROR(IF($N$5="Sáng",IF(MID(K5564,2,7)-MID($L$2,2,7)&gt;0,"Trễ",""),IF(MID(K5564,2,7)-MID($Q$2,2,7)&gt;0,"Trễ","")),"")</f>
        <v/>
      </c>
      <c r="M5564" t="str">
        <f>IFERROR(IF($N$5="Sáng",MID(K5564,2,7)-MID($L$2,2,7),MID(K5564,2,7)-MID($Q$2,2,7)),"")</f>
        <v/>
      </c>
      <c r="Q5564" t="str">
        <f>IF(B5564&lt;&gt;"",IF(AND(P5564="",F5564=""),"Không phép ",""),"")</f>
        <v/>
      </c>
      <c r="R5564" t="str">
        <f>UPPER(B5564)</f>
        <v/>
      </c>
      <c r="T5564" t="str">
        <f>IFERROR(IF(J5564&lt;&gt;"", INDEX($S$5:$S$1433, MATCH(J5564, $E$5:$E$1433, 0)),""),"")</f>
        <v/>
      </c>
      <c r="V5564" t="str">
        <f>IFERROR(IF(J5564&lt;&gt;"", INDEX($U$5:$U$1433, MATCH(J5564, $E$5:$E$1433, 0)),""),"")</f>
        <v/>
      </c>
    </row>
    <row r="5565">
      <c r="A5565" t="str">
        <f>IF(B5565&lt;&gt;"",A5564+1,"")</f>
        <v/>
      </c>
      <c r="F5565" t="str">
        <f>IFERROR(IF(VLOOKUP(E5565,J:J,1,0)=E5565,"X",""),"")</f>
        <v/>
      </c>
      <c r="G5565" t="str">
        <f>IF(J5565&lt;&gt;"", INDEX($C$5:$C$1433, MATCH(J5565, $E$5:$E$1433, 0)),"")</f>
        <v/>
      </c>
      <c r="H5565" t="str">
        <f>IF(J5565&lt;&gt;"", INDEX($D$5:$D$1433, MATCH(J5565, $E$5:$E$1433, 0)),"")</f>
        <v/>
      </c>
      <c r="I5565" t="str">
        <f>IFERROR(IF(J5565&lt;&gt;"", INDEX($B$5:$B$1433, MATCH(J5565, $E$5:$E$1433, 0)),""),"SAI")</f>
        <v/>
      </c>
      <c r="L5565" t="str">
        <f>IFERROR(IF($N$5="Sáng",IF(MID(K5565,2,7)-MID($L$2,2,7)&gt;0,"Trễ",""),IF(MID(K5565,2,7)-MID($Q$2,2,7)&gt;0,"Trễ","")),"")</f>
        <v/>
      </c>
      <c r="M5565" t="str">
        <f>IFERROR(IF($N$5="Sáng",MID(K5565,2,7)-MID($L$2,2,7),MID(K5565,2,7)-MID($Q$2,2,7)),"")</f>
        <v/>
      </c>
      <c r="Q5565" t="str">
        <f>IF(B5565&lt;&gt;"",IF(AND(P5565="",F5565=""),"Không phép ",""),"")</f>
        <v/>
      </c>
      <c r="R5565" t="str">
        <f>UPPER(B5565)</f>
        <v/>
      </c>
      <c r="T5565" t="str">
        <f>IFERROR(IF(J5565&lt;&gt;"", INDEX($S$5:$S$1433, MATCH(J5565, $E$5:$E$1433, 0)),""),"")</f>
        <v/>
      </c>
      <c r="V5565" t="str">
        <f>IFERROR(IF(J5565&lt;&gt;"", INDEX($U$5:$U$1433, MATCH(J5565, $E$5:$E$1433, 0)),""),"")</f>
        <v/>
      </c>
    </row>
    <row r="5566">
      <c r="A5566" t="str">
        <f>IF(B5566&lt;&gt;"",A5565+1,"")</f>
        <v/>
      </c>
      <c r="F5566" t="str">
        <f>IFERROR(IF(VLOOKUP(E5566,J:J,1,0)=E5566,"X",""),"")</f>
        <v/>
      </c>
      <c r="G5566" t="str">
        <f>IF(J5566&lt;&gt;"", INDEX($C$5:$C$1433, MATCH(J5566, $E$5:$E$1433, 0)),"")</f>
        <v/>
      </c>
      <c r="H5566" t="str">
        <f>IF(J5566&lt;&gt;"", INDEX($D$5:$D$1433, MATCH(J5566, $E$5:$E$1433, 0)),"")</f>
        <v/>
      </c>
      <c r="I5566" t="str">
        <f>IFERROR(IF(J5566&lt;&gt;"", INDEX($B$5:$B$1433, MATCH(J5566, $E$5:$E$1433, 0)),""),"SAI")</f>
        <v/>
      </c>
      <c r="L5566" t="str">
        <f>IFERROR(IF($N$5="Sáng",IF(MID(K5566,2,7)-MID($L$2,2,7)&gt;0,"Trễ",""),IF(MID(K5566,2,7)-MID($Q$2,2,7)&gt;0,"Trễ","")),"")</f>
        <v/>
      </c>
      <c r="M5566" t="str">
        <f>IFERROR(IF($N$5="Sáng",MID(K5566,2,7)-MID($L$2,2,7),MID(K5566,2,7)-MID($Q$2,2,7)),"")</f>
        <v/>
      </c>
      <c r="Q5566" t="str">
        <f>IF(B5566&lt;&gt;"",IF(AND(P5566="",F5566=""),"Không phép ",""),"")</f>
        <v/>
      </c>
      <c r="R5566" t="str">
        <f>UPPER(B5566)</f>
        <v/>
      </c>
      <c r="T5566" t="str">
        <f>IFERROR(IF(J5566&lt;&gt;"", INDEX($S$5:$S$1433, MATCH(J5566, $E$5:$E$1433, 0)),""),"")</f>
        <v/>
      </c>
      <c r="V5566" t="str">
        <f>IFERROR(IF(J5566&lt;&gt;"", INDEX($U$5:$U$1433, MATCH(J5566, $E$5:$E$1433, 0)),""),"")</f>
        <v/>
      </c>
    </row>
    <row r="5567">
      <c r="A5567" t="str">
        <f>IF(B5567&lt;&gt;"",A5566+1,"")</f>
        <v/>
      </c>
      <c r="F5567" t="str">
        <f>IFERROR(IF(VLOOKUP(E5567,J:J,1,0)=E5567,"X",""),"")</f>
        <v/>
      </c>
      <c r="G5567" t="str">
        <f>IF(J5567&lt;&gt;"", INDEX($C$5:$C$1433, MATCH(J5567, $E$5:$E$1433, 0)),"")</f>
        <v/>
      </c>
      <c r="H5567" t="str">
        <f>IF(J5567&lt;&gt;"", INDEX($D$5:$D$1433, MATCH(J5567, $E$5:$E$1433, 0)),"")</f>
        <v/>
      </c>
      <c r="I5567" t="str">
        <f>IFERROR(IF(J5567&lt;&gt;"", INDEX($B$5:$B$1433, MATCH(J5567, $E$5:$E$1433, 0)),""),"SAI")</f>
        <v/>
      </c>
      <c r="L5567" t="str">
        <f>IFERROR(IF($N$5="Sáng",IF(MID(K5567,2,7)-MID($L$2,2,7)&gt;0,"Trễ",""),IF(MID(K5567,2,7)-MID($Q$2,2,7)&gt;0,"Trễ","")),"")</f>
        <v/>
      </c>
      <c r="M5567" t="str">
        <f>IFERROR(IF($N$5="Sáng",MID(K5567,2,7)-MID($L$2,2,7),MID(K5567,2,7)-MID($Q$2,2,7)),"")</f>
        <v/>
      </c>
      <c r="Q5567" t="str">
        <f>IF(B5567&lt;&gt;"",IF(AND(P5567="",F5567=""),"Không phép ",""),"")</f>
        <v/>
      </c>
      <c r="R5567" t="str">
        <f>UPPER(B5567)</f>
        <v/>
      </c>
      <c r="T5567" t="str">
        <f>IFERROR(IF(J5567&lt;&gt;"", INDEX($S$5:$S$1433, MATCH(J5567, $E$5:$E$1433, 0)),""),"")</f>
        <v/>
      </c>
      <c r="V5567" t="str">
        <f>IFERROR(IF(J5567&lt;&gt;"", INDEX($U$5:$U$1433, MATCH(J5567, $E$5:$E$1433, 0)),""),"")</f>
        <v/>
      </c>
    </row>
    <row r="5568">
      <c r="A5568" t="str">
        <f>IF(B5568&lt;&gt;"",A5567+1,"")</f>
        <v/>
      </c>
      <c r="F5568" t="str">
        <f>IFERROR(IF(VLOOKUP(E5568,J:J,1,0)=E5568,"X",""),"")</f>
        <v/>
      </c>
      <c r="G5568" t="str">
        <f>IF(J5568&lt;&gt;"", INDEX($C$5:$C$1433, MATCH(J5568, $E$5:$E$1433, 0)),"")</f>
        <v/>
      </c>
      <c r="H5568" t="str">
        <f>IF(J5568&lt;&gt;"", INDEX($D$5:$D$1433, MATCH(J5568, $E$5:$E$1433, 0)),"")</f>
        <v/>
      </c>
      <c r="I5568" t="str">
        <f>IFERROR(IF(J5568&lt;&gt;"", INDEX($B$5:$B$1433, MATCH(J5568, $E$5:$E$1433, 0)),""),"SAI")</f>
        <v/>
      </c>
      <c r="L5568" t="str">
        <f>IFERROR(IF($N$5="Sáng",IF(MID(K5568,2,7)-MID($L$2,2,7)&gt;0,"Trễ",""),IF(MID(K5568,2,7)-MID($Q$2,2,7)&gt;0,"Trễ","")),"")</f>
        <v/>
      </c>
      <c r="M5568" t="str">
        <f>IFERROR(IF($N$5="Sáng",MID(K5568,2,7)-MID($L$2,2,7),MID(K5568,2,7)-MID($Q$2,2,7)),"")</f>
        <v/>
      </c>
      <c r="Q5568" t="str">
        <f>IF(B5568&lt;&gt;"",IF(AND(P5568="",F5568=""),"Không phép ",""),"")</f>
        <v/>
      </c>
      <c r="R5568" t="str">
        <f>UPPER(B5568)</f>
        <v/>
      </c>
      <c r="T5568" t="str">
        <f>IFERROR(IF(J5568&lt;&gt;"", INDEX($S$5:$S$1433, MATCH(J5568, $E$5:$E$1433, 0)),""),"")</f>
        <v/>
      </c>
      <c r="V5568" t="str">
        <f>IFERROR(IF(J5568&lt;&gt;"", INDEX($U$5:$U$1433, MATCH(J5568, $E$5:$E$1433, 0)),""),"")</f>
        <v/>
      </c>
    </row>
    <row r="5569">
      <c r="A5569" t="str">
        <f>IF(B5569&lt;&gt;"",A5568+1,"")</f>
        <v/>
      </c>
      <c r="F5569" t="str">
        <f>IFERROR(IF(VLOOKUP(E5569,J:J,1,0)=E5569,"X",""),"")</f>
        <v/>
      </c>
      <c r="G5569" t="str">
        <f>IF(J5569&lt;&gt;"", INDEX($C$5:$C$1433, MATCH(J5569, $E$5:$E$1433, 0)),"")</f>
        <v/>
      </c>
      <c r="H5569" t="str">
        <f>IF(J5569&lt;&gt;"", INDEX($D$5:$D$1433, MATCH(J5569, $E$5:$E$1433, 0)),"")</f>
        <v/>
      </c>
      <c r="I5569" t="str">
        <f>IFERROR(IF(J5569&lt;&gt;"", INDEX($B$5:$B$1433, MATCH(J5569, $E$5:$E$1433, 0)),""),"SAI")</f>
        <v/>
      </c>
      <c r="L5569" t="str">
        <f>IFERROR(IF($N$5="Sáng",IF(MID(K5569,2,7)-MID($L$2,2,7)&gt;0,"Trễ",""),IF(MID(K5569,2,7)-MID($Q$2,2,7)&gt;0,"Trễ","")),"")</f>
        <v/>
      </c>
      <c r="M5569" t="str">
        <f>IFERROR(IF($N$5="Sáng",MID(K5569,2,7)-MID($L$2,2,7),MID(K5569,2,7)-MID($Q$2,2,7)),"")</f>
        <v/>
      </c>
      <c r="Q5569" t="str">
        <f>IF(B5569&lt;&gt;"",IF(AND(P5569="",F5569=""),"Không phép ",""),"")</f>
        <v/>
      </c>
      <c r="R5569" t="str">
        <f>UPPER(B5569)</f>
        <v/>
      </c>
      <c r="T5569" t="str">
        <f>IFERROR(IF(J5569&lt;&gt;"", INDEX($S$5:$S$1433, MATCH(J5569, $E$5:$E$1433, 0)),""),"")</f>
        <v/>
      </c>
      <c r="V5569" t="str">
        <f>IFERROR(IF(J5569&lt;&gt;"", INDEX($U$5:$U$1433, MATCH(J5569, $E$5:$E$1433, 0)),""),"")</f>
        <v/>
      </c>
    </row>
    <row r="5570">
      <c r="A5570" t="str">
        <f>IF(B5570&lt;&gt;"",A5569+1,"")</f>
        <v/>
      </c>
      <c r="F5570" t="str">
        <f>IFERROR(IF(VLOOKUP(E5570,J:J,1,0)=E5570,"X",""),"")</f>
        <v/>
      </c>
      <c r="G5570" t="str">
        <f>IF(J5570&lt;&gt;"", INDEX($C$5:$C$1433, MATCH(J5570, $E$5:$E$1433, 0)),"")</f>
        <v/>
      </c>
      <c r="H5570" t="str">
        <f>IF(J5570&lt;&gt;"", INDEX($D$5:$D$1433, MATCH(J5570, $E$5:$E$1433, 0)),"")</f>
        <v/>
      </c>
      <c r="I5570" t="str">
        <f>IFERROR(IF(J5570&lt;&gt;"", INDEX($B$5:$B$1433, MATCH(J5570, $E$5:$E$1433, 0)),""),"SAI")</f>
        <v/>
      </c>
      <c r="L5570" t="str">
        <f>IFERROR(IF($N$5="Sáng",IF(MID(K5570,2,7)-MID($L$2,2,7)&gt;0,"Trễ",""),IF(MID(K5570,2,7)-MID($Q$2,2,7)&gt;0,"Trễ","")),"")</f>
        <v/>
      </c>
      <c r="M5570" t="str">
        <f>IFERROR(IF($N$5="Sáng",MID(K5570,2,7)-MID($L$2,2,7),MID(K5570,2,7)-MID($Q$2,2,7)),"")</f>
        <v/>
      </c>
      <c r="Q5570" t="str">
        <f>IF(B5570&lt;&gt;"",IF(AND(P5570="",F5570=""),"Không phép ",""),"")</f>
        <v/>
      </c>
      <c r="R5570" t="str">
        <f>UPPER(B5570)</f>
        <v/>
      </c>
      <c r="T5570" t="str">
        <f>IFERROR(IF(J5570&lt;&gt;"", INDEX($S$5:$S$1433, MATCH(J5570, $E$5:$E$1433, 0)),""),"")</f>
        <v/>
      </c>
      <c r="V5570" t="str">
        <f>IFERROR(IF(J5570&lt;&gt;"", INDEX($U$5:$U$1433, MATCH(J5570, $E$5:$E$1433, 0)),""),"")</f>
        <v/>
      </c>
    </row>
    <row r="5571">
      <c r="A5571" t="str">
        <f>IF(B5571&lt;&gt;"",A5570+1,"")</f>
        <v/>
      </c>
      <c r="F5571" t="str">
        <f>IFERROR(IF(VLOOKUP(E5571,J:J,1,0)=E5571,"X",""),"")</f>
        <v/>
      </c>
      <c r="G5571" t="str">
        <f>IF(J5571&lt;&gt;"", INDEX($C$5:$C$1433, MATCH(J5571, $E$5:$E$1433, 0)),"")</f>
        <v/>
      </c>
      <c r="H5571" t="str">
        <f>IF(J5571&lt;&gt;"", INDEX($D$5:$D$1433, MATCH(J5571, $E$5:$E$1433, 0)),"")</f>
        <v/>
      </c>
      <c r="I5571" t="str">
        <f>IFERROR(IF(J5571&lt;&gt;"", INDEX($B$5:$B$1433, MATCH(J5571, $E$5:$E$1433, 0)),""),"SAI")</f>
        <v/>
      </c>
      <c r="L5571" t="str">
        <f>IFERROR(IF($N$5="Sáng",IF(MID(K5571,2,7)-MID($L$2,2,7)&gt;0,"Trễ",""),IF(MID(K5571,2,7)-MID($Q$2,2,7)&gt;0,"Trễ","")),"")</f>
        <v/>
      </c>
      <c r="M5571" t="str">
        <f>IFERROR(IF($N$5="Sáng",MID(K5571,2,7)-MID($L$2,2,7),MID(K5571,2,7)-MID($Q$2,2,7)),"")</f>
        <v/>
      </c>
      <c r="Q5571" t="str">
        <f>IF(B5571&lt;&gt;"",IF(AND(P5571="",F5571=""),"Không phép ",""),"")</f>
        <v/>
      </c>
      <c r="R5571" t="str">
        <f>UPPER(B5571)</f>
        <v/>
      </c>
      <c r="T5571" t="str">
        <f>IFERROR(IF(J5571&lt;&gt;"", INDEX($S$5:$S$1433, MATCH(J5571, $E$5:$E$1433, 0)),""),"")</f>
        <v/>
      </c>
      <c r="V5571" t="str">
        <f>IFERROR(IF(J5571&lt;&gt;"", INDEX($U$5:$U$1433, MATCH(J5571, $E$5:$E$1433, 0)),""),"")</f>
        <v/>
      </c>
    </row>
    <row r="5572">
      <c r="A5572" t="str">
        <f>IF(B5572&lt;&gt;"",A5571+1,"")</f>
        <v/>
      </c>
      <c r="F5572" t="str">
        <f>IFERROR(IF(VLOOKUP(E5572,J:J,1,0)=E5572,"X",""),"")</f>
        <v/>
      </c>
      <c r="G5572" t="str">
        <f>IF(J5572&lt;&gt;"", INDEX($C$5:$C$1433, MATCH(J5572, $E$5:$E$1433, 0)),"")</f>
        <v/>
      </c>
      <c r="H5572" t="str">
        <f>IF(J5572&lt;&gt;"", INDEX($D$5:$D$1433, MATCH(J5572, $E$5:$E$1433, 0)),"")</f>
        <v/>
      </c>
      <c r="I5572" t="str">
        <f>IFERROR(IF(J5572&lt;&gt;"", INDEX($B$5:$B$1433, MATCH(J5572, $E$5:$E$1433, 0)),""),"SAI")</f>
        <v/>
      </c>
      <c r="L5572" t="str">
        <f>IFERROR(IF($N$5="Sáng",IF(MID(K5572,2,7)-MID($L$2,2,7)&gt;0,"Trễ",""),IF(MID(K5572,2,7)-MID($Q$2,2,7)&gt;0,"Trễ","")),"")</f>
        <v/>
      </c>
      <c r="M5572" t="str">
        <f>IFERROR(IF($N$5="Sáng",MID(K5572,2,7)-MID($L$2,2,7),MID(K5572,2,7)-MID($Q$2,2,7)),"")</f>
        <v/>
      </c>
      <c r="Q5572" t="str">
        <f>IF(B5572&lt;&gt;"",IF(AND(P5572="",F5572=""),"Không phép ",""),"")</f>
        <v/>
      </c>
      <c r="R5572" t="str">
        <f>UPPER(B5572)</f>
        <v/>
      </c>
      <c r="T5572" t="str">
        <f>IFERROR(IF(J5572&lt;&gt;"", INDEX($S$5:$S$1433, MATCH(J5572, $E$5:$E$1433, 0)),""),"")</f>
        <v/>
      </c>
      <c r="V5572" t="str">
        <f>IFERROR(IF(J5572&lt;&gt;"", INDEX($U$5:$U$1433, MATCH(J5572, $E$5:$E$1433, 0)),""),"")</f>
        <v/>
      </c>
    </row>
    <row r="5573">
      <c r="A5573" t="str">
        <f>IF(B5573&lt;&gt;"",A5572+1,"")</f>
        <v/>
      </c>
      <c r="F5573" t="str">
        <f>IFERROR(IF(VLOOKUP(E5573,J:J,1,0)=E5573,"X",""),"")</f>
        <v/>
      </c>
      <c r="G5573" t="str">
        <f>IF(J5573&lt;&gt;"", INDEX($C$5:$C$1433, MATCH(J5573, $E$5:$E$1433, 0)),"")</f>
        <v/>
      </c>
      <c r="H5573" t="str">
        <f>IF(J5573&lt;&gt;"", INDEX($D$5:$D$1433, MATCH(J5573, $E$5:$E$1433, 0)),"")</f>
        <v/>
      </c>
      <c r="I5573" t="str">
        <f>IFERROR(IF(J5573&lt;&gt;"", INDEX($B$5:$B$1433, MATCH(J5573, $E$5:$E$1433, 0)),""),"SAI")</f>
        <v/>
      </c>
      <c r="L5573" t="str">
        <f>IFERROR(IF($N$5="Sáng",IF(MID(K5573,2,7)-MID($L$2,2,7)&gt;0,"Trễ",""),IF(MID(K5573,2,7)-MID($Q$2,2,7)&gt;0,"Trễ","")),"")</f>
        <v/>
      </c>
      <c r="M5573" t="str">
        <f>IFERROR(IF($N$5="Sáng",MID(K5573,2,7)-MID($L$2,2,7),MID(K5573,2,7)-MID($Q$2,2,7)),"")</f>
        <v/>
      </c>
      <c r="Q5573" t="str">
        <f>IF(B5573&lt;&gt;"",IF(AND(P5573="",F5573=""),"Không phép ",""),"")</f>
        <v/>
      </c>
      <c r="R5573" t="str">
        <f>UPPER(B5573)</f>
        <v/>
      </c>
      <c r="T5573" t="str">
        <f>IFERROR(IF(J5573&lt;&gt;"", INDEX($S$5:$S$1433, MATCH(J5573, $E$5:$E$1433, 0)),""),"")</f>
        <v/>
      </c>
      <c r="V5573" t="str">
        <f>IFERROR(IF(J5573&lt;&gt;"", INDEX($U$5:$U$1433, MATCH(J5573, $E$5:$E$1433, 0)),""),"")</f>
        <v/>
      </c>
    </row>
    <row r="5574">
      <c r="A5574" t="str">
        <f>IF(B5574&lt;&gt;"",A5573+1,"")</f>
        <v/>
      </c>
      <c r="F5574" t="str">
        <f>IFERROR(IF(VLOOKUP(E5574,J:J,1,0)=E5574,"X",""),"")</f>
        <v/>
      </c>
      <c r="G5574" t="str">
        <f>IF(J5574&lt;&gt;"", INDEX($C$5:$C$1433, MATCH(J5574, $E$5:$E$1433, 0)),"")</f>
        <v/>
      </c>
      <c r="H5574" t="str">
        <f>IF(J5574&lt;&gt;"", INDEX($D$5:$D$1433, MATCH(J5574, $E$5:$E$1433, 0)),"")</f>
        <v/>
      </c>
      <c r="I5574" t="str">
        <f>IFERROR(IF(J5574&lt;&gt;"", INDEX($B$5:$B$1433, MATCH(J5574, $E$5:$E$1433, 0)),""),"SAI")</f>
        <v/>
      </c>
      <c r="L5574" t="str">
        <f>IFERROR(IF($N$5="Sáng",IF(MID(K5574,2,7)-MID($L$2,2,7)&gt;0,"Trễ",""),IF(MID(K5574,2,7)-MID($Q$2,2,7)&gt;0,"Trễ","")),"")</f>
        <v/>
      </c>
      <c r="M5574" t="str">
        <f>IFERROR(IF($N$5="Sáng",MID(K5574,2,7)-MID($L$2,2,7),MID(K5574,2,7)-MID($Q$2,2,7)),"")</f>
        <v/>
      </c>
      <c r="Q5574" t="str">
        <f>IF(B5574&lt;&gt;"",IF(AND(P5574="",F5574=""),"Không phép ",""),"")</f>
        <v/>
      </c>
      <c r="R5574" t="str">
        <f>UPPER(B5574)</f>
        <v/>
      </c>
      <c r="T5574" t="str">
        <f>IFERROR(IF(J5574&lt;&gt;"", INDEX($S$5:$S$1433, MATCH(J5574, $E$5:$E$1433, 0)),""),"")</f>
        <v/>
      </c>
      <c r="V5574" t="str">
        <f>IFERROR(IF(J5574&lt;&gt;"", INDEX($U$5:$U$1433, MATCH(J5574, $E$5:$E$1433, 0)),""),"")</f>
        <v/>
      </c>
    </row>
    <row r="5575">
      <c r="A5575" t="str">
        <f>IF(B5575&lt;&gt;"",A5574+1,"")</f>
        <v/>
      </c>
      <c r="F5575" t="str">
        <f>IFERROR(IF(VLOOKUP(E5575,J:J,1,0)=E5575,"X",""),"")</f>
        <v/>
      </c>
      <c r="G5575" t="str">
        <f>IF(J5575&lt;&gt;"", INDEX($C$5:$C$1433, MATCH(J5575, $E$5:$E$1433, 0)),"")</f>
        <v/>
      </c>
      <c r="H5575" t="str">
        <f>IF(J5575&lt;&gt;"", INDEX($D$5:$D$1433, MATCH(J5575, $E$5:$E$1433, 0)),"")</f>
        <v/>
      </c>
      <c r="I5575" t="str">
        <f>IFERROR(IF(J5575&lt;&gt;"", INDEX($B$5:$B$1433, MATCH(J5575, $E$5:$E$1433, 0)),""),"SAI")</f>
        <v/>
      </c>
      <c r="L5575" t="str">
        <f>IFERROR(IF($N$5="Sáng",IF(MID(K5575,2,7)-MID($L$2,2,7)&gt;0,"Trễ",""),IF(MID(K5575,2,7)-MID($Q$2,2,7)&gt;0,"Trễ","")),"")</f>
        <v/>
      </c>
      <c r="M5575" t="str">
        <f>IFERROR(IF($N$5="Sáng",MID(K5575,2,7)-MID($L$2,2,7),MID(K5575,2,7)-MID($Q$2,2,7)),"")</f>
        <v/>
      </c>
      <c r="Q5575" t="str">
        <f>IF(B5575&lt;&gt;"",IF(AND(P5575="",F5575=""),"Không phép ",""),"")</f>
        <v/>
      </c>
      <c r="R5575" t="str">
        <f>UPPER(B5575)</f>
        <v/>
      </c>
      <c r="T5575" t="str">
        <f>IFERROR(IF(J5575&lt;&gt;"", INDEX($S$5:$S$1433, MATCH(J5575, $E$5:$E$1433, 0)),""),"")</f>
        <v/>
      </c>
      <c r="V5575" t="str">
        <f>IFERROR(IF(J5575&lt;&gt;"", INDEX($U$5:$U$1433, MATCH(J5575, $E$5:$E$1433, 0)),""),"")</f>
        <v/>
      </c>
    </row>
    <row r="5576">
      <c r="A5576" t="str">
        <f>IF(B5576&lt;&gt;"",A5575+1,"")</f>
        <v/>
      </c>
      <c r="F5576" t="str">
        <f>IFERROR(IF(VLOOKUP(E5576,J:J,1,0)=E5576,"X",""),"")</f>
        <v/>
      </c>
      <c r="G5576" t="str">
        <f>IF(J5576&lt;&gt;"", INDEX($C$5:$C$1433, MATCH(J5576, $E$5:$E$1433, 0)),"")</f>
        <v/>
      </c>
      <c r="H5576" t="str">
        <f>IF(J5576&lt;&gt;"", INDEX($D$5:$D$1433, MATCH(J5576, $E$5:$E$1433, 0)),"")</f>
        <v/>
      </c>
      <c r="I5576" t="str">
        <f>IFERROR(IF(J5576&lt;&gt;"", INDEX($B$5:$B$1433, MATCH(J5576, $E$5:$E$1433, 0)),""),"SAI")</f>
        <v/>
      </c>
      <c r="L5576" t="str">
        <f>IFERROR(IF($N$5="Sáng",IF(MID(K5576,2,7)-MID($L$2,2,7)&gt;0,"Trễ",""),IF(MID(K5576,2,7)-MID($Q$2,2,7)&gt;0,"Trễ","")),"")</f>
        <v/>
      </c>
      <c r="M5576" t="str">
        <f>IFERROR(IF($N$5="Sáng",MID(K5576,2,7)-MID($L$2,2,7),MID(K5576,2,7)-MID($Q$2,2,7)),"")</f>
        <v/>
      </c>
      <c r="Q5576" t="str">
        <f>IF(B5576&lt;&gt;"",IF(AND(P5576="",F5576=""),"Không phép ",""),"")</f>
        <v/>
      </c>
      <c r="R5576" t="str">
        <f>UPPER(B5576)</f>
        <v/>
      </c>
      <c r="T5576" t="str">
        <f>IFERROR(IF(J5576&lt;&gt;"", INDEX($S$5:$S$1433, MATCH(J5576, $E$5:$E$1433, 0)),""),"")</f>
        <v/>
      </c>
      <c r="V5576" t="str">
        <f>IFERROR(IF(J5576&lt;&gt;"", INDEX($U$5:$U$1433, MATCH(J5576, $E$5:$E$1433, 0)),""),"")</f>
        <v/>
      </c>
    </row>
    <row r="5577">
      <c r="A5577" t="str">
        <f>IF(B5577&lt;&gt;"",A5576+1,"")</f>
        <v/>
      </c>
      <c r="F5577" t="str">
        <f>IFERROR(IF(VLOOKUP(E5577,J:J,1,0)=E5577,"X",""),"")</f>
        <v/>
      </c>
      <c r="G5577" t="str">
        <f>IF(J5577&lt;&gt;"", INDEX($C$5:$C$1433, MATCH(J5577, $E$5:$E$1433, 0)),"")</f>
        <v/>
      </c>
      <c r="H5577" t="str">
        <f>IF(J5577&lt;&gt;"", INDEX($D$5:$D$1433, MATCH(J5577, $E$5:$E$1433, 0)),"")</f>
        <v/>
      </c>
      <c r="I5577" t="str">
        <f>IFERROR(IF(J5577&lt;&gt;"", INDEX($B$5:$B$1433, MATCH(J5577, $E$5:$E$1433, 0)),""),"SAI")</f>
        <v/>
      </c>
      <c r="L5577" t="str">
        <f>IFERROR(IF($N$5="Sáng",IF(MID(K5577,2,7)-MID($L$2,2,7)&gt;0,"Trễ",""),IF(MID(K5577,2,7)-MID($Q$2,2,7)&gt;0,"Trễ","")),"")</f>
        <v/>
      </c>
      <c r="M5577" t="str">
        <f>IFERROR(IF($N$5="Sáng",MID(K5577,2,7)-MID($L$2,2,7),MID(K5577,2,7)-MID($Q$2,2,7)),"")</f>
        <v/>
      </c>
      <c r="Q5577" t="str">
        <f>IF(B5577&lt;&gt;"",IF(AND(P5577="",F5577=""),"Không phép ",""),"")</f>
        <v/>
      </c>
      <c r="R5577" t="str">
        <f>UPPER(B5577)</f>
        <v/>
      </c>
      <c r="T5577" t="str">
        <f>IFERROR(IF(J5577&lt;&gt;"", INDEX($S$5:$S$1433, MATCH(J5577, $E$5:$E$1433, 0)),""),"")</f>
        <v/>
      </c>
      <c r="V5577" t="str">
        <f>IFERROR(IF(J5577&lt;&gt;"", INDEX($U$5:$U$1433, MATCH(J5577, $E$5:$E$1433, 0)),""),"")</f>
        <v/>
      </c>
    </row>
    <row r="5578">
      <c r="A5578" t="str">
        <f>IF(B5578&lt;&gt;"",A5577+1,"")</f>
        <v/>
      </c>
      <c r="F5578" t="str">
        <f>IFERROR(IF(VLOOKUP(E5578,J:J,1,0)=E5578,"X",""),"")</f>
        <v/>
      </c>
      <c r="G5578" t="str">
        <f>IF(J5578&lt;&gt;"", INDEX($C$5:$C$1433, MATCH(J5578, $E$5:$E$1433, 0)),"")</f>
        <v/>
      </c>
      <c r="H5578" t="str">
        <f>IF(J5578&lt;&gt;"", INDEX($D$5:$D$1433, MATCH(J5578, $E$5:$E$1433, 0)),"")</f>
        <v/>
      </c>
      <c r="I5578" t="str">
        <f>IFERROR(IF(J5578&lt;&gt;"", INDEX($B$5:$B$1433, MATCH(J5578, $E$5:$E$1433, 0)),""),"SAI")</f>
        <v/>
      </c>
      <c r="L5578" t="str">
        <f>IFERROR(IF($N$5="Sáng",IF(MID(K5578,2,7)-MID($L$2,2,7)&gt;0,"Trễ",""),IF(MID(K5578,2,7)-MID($Q$2,2,7)&gt;0,"Trễ","")),"")</f>
        <v/>
      </c>
      <c r="M5578" t="str">
        <f>IFERROR(IF($N$5="Sáng",MID(K5578,2,7)-MID($L$2,2,7),MID(K5578,2,7)-MID($Q$2,2,7)),"")</f>
        <v/>
      </c>
      <c r="Q5578" t="str">
        <f>IF(B5578&lt;&gt;"",IF(AND(P5578="",F5578=""),"Không phép ",""),"")</f>
        <v/>
      </c>
      <c r="R5578" t="str">
        <f>UPPER(B5578)</f>
        <v/>
      </c>
      <c r="T5578" t="str">
        <f>IFERROR(IF(J5578&lt;&gt;"", INDEX($S$5:$S$1433, MATCH(J5578, $E$5:$E$1433, 0)),""),"")</f>
        <v/>
      </c>
      <c r="V5578" t="str">
        <f>IFERROR(IF(J5578&lt;&gt;"", INDEX($U$5:$U$1433, MATCH(J5578, $E$5:$E$1433, 0)),""),"")</f>
        <v/>
      </c>
    </row>
    <row r="5579">
      <c r="A5579" t="str">
        <f>IF(B5579&lt;&gt;"",A5578+1,"")</f>
        <v/>
      </c>
      <c r="F5579" t="str">
        <f>IFERROR(IF(VLOOKUP(E5579,J:J,1,0)=E5579,"X",""),"")</f>
        <v/>
      </c>
      <c r="G5579" t="str">
        <f>IF(J5579&lt;&gt;"", INDEX($C$5:$C$1433, MATCH(J5579, $E$5:$E$1433, 0)),"")</f>
        <v/>
      </c>
      <c r="H5579" t="str">
        <f>IF(J5579&lt;&gt;"", INDEX($D$5:$D$1433, MATCH(J5579, $E$5:$E$1433, 0)),"")</f>
        <v/>
      </c>
      <c r="I5579" t="str">
        <f>IFERROR(IF(J5579&lt;&gt;"", INDEX($B$5:$B$1433, MATCH(J5579, $E$5:$E$1433, 0)),""),"SAI")</f>
        <v/>
      </c>
      <c r="L5579" t="str">
        <f>IFERROR(IF($N$5="Sáng",IF(MID(K5579,2,7)-MID($L$2,2,7)&gt;0,"Trễ",""),IF(MID(K5579,2,7)-MID($Q$2,2,7)&gt;0,"Trễ","")),"")</f>
        <v/>
      </c>
      <c r="M5579" t="str">
        <f>IFERROR(IF($N$5="Sáng",MID(K5579,2,7)-MID($L$2,2,7),MID(K5579,2,7)-MID($Q$2,2,7)),"")</f>
        <v/>
      </c>
      <c r="Q5579" t="str">
        <f>IF(B5579&lt;&gt;"",IF(AND(P5579="",F5579=""),"Không phép ",""),"")</f>
        <v/>
      </c>
      <c r="R5579" t="str">
        <f>UPPER(B5579)</f>
        <v/>
      </c>
      <c r="T5579" t="str">
        <f>IFERROR(IF(J5579&lt;&gt;"", INDEX($S$5:$S$1433, MATCH(J5579, $E$5:$E$1433, 0)),""),"")</f>
        <v/>
      </c>
      <c r="V5579" t="str">
        <f>IFERROR(IF(J5579&lt;&gt;"", INDEX($U$5:$U$1433, MATCH(J5579, $E$5:$E$1433, 0)),""),"")</f>
        <v/>
      </c>
    </row>
    <row r="5580">
      <c r="A5580" t="str">
        <f>IF(B5580&lt;&gt;"",A5579+1,"")</f>
        <v/>
      </c>
      <c r="F5580" t="str">
        <f>IFERROR(IF(VLOOKUP(E5580,J:J,1,0)=E5580,"X",""),"")</f>
        <v/>
      </c>
      <c r="G5580" t="str">
        <f>IF(J5580&lt;&gt;"", INDEX($C$5:$C$1433, MATCH(J5580, $E$5:$E$1433, 0)),"")</f>
        <v/>
      </c>
      <c r="H5580" t="str">
        <f>IF(J5580&lt;&gt;"", INDEX($D$5:$D$1433, MATCH(J5580, $E$5:$E$1433, 0)),"")</f>
        <v/>
      </c>
      <c r="I5580" t="str">
        <f>IFERROR(IF(J5580&lt;&gt;"", INDEX($B$5:$B$1433, MATCH(J5580, $E$5:$E$1433, 0)),""),"SAI")</f>
        <v/>
      </c>
      <c r="L5580" t="str">
        <f>IFERROR(IF($N$5="Sáng",IF(MID(K5580,2,7)-MID($L$2,2,7)&gt;0,"Trễ",""),IF(MID(K5580,2,7)-MID($Q$2,2,7)&gt;0,"Trễ","")),"")</f>
        <v/>
      </c>
      <c r="M5580" t="str">
        <f>IFERROR(IF($N$5="Sáng",MID(K5580,2,7)-MID($L$2,2,7),MID(K5580,2,7)-MID($Q$2,2,7)),"")</f>
        <v/>
      </c>
      <c r="Q5580" t="str">
        <f>IF(B5580&lt;&gt;"",IF(AND(P5580="",F5580=""),"Không phép ",""),"")</f>
        <v/>
      </c>
      <c r="R5580" t="str">
        <f>UPPER(B5580)</f>
        <v/>
      </c>
      <c r="T5580" t="str">
        <f>IFERROR(IF(J5580&lt;&gt;"", INDEX($S$5:$S$1433, MATCH(J5580, $E$5:$E$1433, 0)),""),"")</f>
        <v/>
      </c>
      <c r="V5580" t="str">
        <f>IFERROR(IF(J5580&lt;&gt;"", INDEX($U$5:$U$1433, MATCH(J5580, $E$5:$E$1433, 0)),""),"")</f>
        <v/>
      </c>
    </row>
    <row r="5581">
      <c r="A5581" t="str">
        <f>IF(B5581&lt;&gt;"",A5580+1,"")</f>
        <v/>
      </c>
      <c r="F5581" t="str">
        <f>IFERROR(IF(VLOOKUP(E5581,J:J,1,0)=E5581,"X",""),"")</f>
        <v/>
      </c>
      <c r="G5581" t="str">
        <f>IF(J5581&lt;&gt;"", INDEX($C$5:$C$1433, MATCH(J5581, $E$5:$E$1433, 0)),"")</f>
        <v/>
      </c>
      <c r="H5581" t="str">
        <f>IF(J5581&lt;&gt;"", INDEX($D$5:$D$1433, MATCH(J5581, $E$5:$E$1433, 0)),"")</f>
        <v/>
      </c>
      <c r="I5581" t="str">
        <f>IFERROR(IF(J5581&lt;&gt;"", INDEX($B$5:$B$1433, MATCH(J5581, $E$5:$E$1433, 0)),""),"SAI")</f>
        <v/>
      </c>
      <c r="L5581" t="str">
        <f>IFERROR(IF($N$5="Sáng",IF(MID(K5581,2,7)-MID($L$2,2,7)&gt;0,"Trễ",""),IF(MID(K5581,2,7)-MID($Q$2,2,7)&gt;0,"Trễ","")),"")</f>
        <v/>
      </c>
      <c r="M5581" t="str">
        <f>IFERROR(IF($N$5="Sáng",MID(K5581,2,7)-MID($L$2,2,7),MID(K5581,2,7)-MID($Q$2,2,7)),"")</f>
        <v/>
      </c>
      <c r="Q5581" t="str">
        <f>IF(B5581&lt;&gt;"",IF(AND(P5581="",F5581=""),"Không phép ",""),"")</f>
        <v/>
      </c>
      <c r="R5581" t="str">
        <f>UPPER(B5581)</f>
        <v/>
      </c>
      <c r="T5581" t="str">
        <f>IFERROR(IF(J5581&lt;&gt;"", INDEX($S$5:$S$1433, MATCH(J5581, $E$5:$E$1433, 0)),""),"")</f>
        <v/>
      </c>
      <c r="V5581" t="str">
        <f>IFERROR(IF(J5581&lt;&gt;"", INDEX($U$5:$U$1433, MATCH(J5581, $E$5:$E$1433, 0)),""),"")</f>
        <v/>
      </c>
    </row>
    <row r="5582">
      <c r="A5582" t="str">
        <f>IF(B5582&lt;&gt;"",A5581+1,"")</f>
        <v/>
      </c>
      <c r="F5582" t="str">
        <f>IFERROR(IF(VLOOKUP(E5582,J:J,1,0)=E5582,"X",""),"")</f>
        <v/>
      </c>
      <c r="G5582" t="str">
        <f>IF(J5582&lt;&gt;"", INDEX($C$5:$C$1433, MATCH(J5582, $E$5:$E$1433, 0)),"")</f>
        <v/>
      </c>
      <c r="H5582" t="str">
        <f>IF(J5582&lt;&gt;"", INDEX($D$5:$D$1433, MATCH(J5582, $E$5:$E$1433, 0)),"")</f>
        <v/>
      </c>
      <c r="I5582" t="str">
        <f>IFERROR(IF(J5582&lt;&gt;"", INDEX($B$5:$B$1433, MATCH(J5582, $E$5:$E$1433, 0)),""),"SAI")</f>
        <v/>
      </c>
      <c r="L5582" t="str">
        <f>IFERROR(IF($N$5="Sáng",IF(MID(K5582,2,7)-MID($L$2,2,7)&gt;0,"Trễ",""),IF(MID(K5582,2,7)-MID($Q$2,2,7)&gt;0,"Trễ","")),"")</f>
        <v/>
      </c>
      <c r="M5582" t="str">
        <f>IFERROR(IF($N$5="Sáng",MID(K5582,2,7)-MID($L$2,2,7),MID(K5582,2,7)-MID($Q$2,2,7)),"")</f>
        <v/>
      </c>
      <c r="Q5582" t="str">
        <f>IF(B5582&lt;&gt;"",IF(AND(P5582="",F5582=""),"Không phép ",""),"")</f>
        <v/>
      </c>
      <c r="R5582" t="str">
        <f>UPPER(B5582)</f>
        <v/>
      </c>
      <c r="T5582" t="str">
        <f>IFERROR(IF(J5582&lt;&gt;"", INDEX($S$5:$S$1433, MATCH(J5582, $E$5:$E$1433, 0)),""),"")</f>
        <v/>
      </c>
      <c r="V5582" t="str">
        <f>IFERROR(IF(J5582&lt;&gt;"", INDEX($U$5:$U$1433, MATCH(J5582, $E$5:$E$1433, 0)),""),"")</f>
        <v/>
      </c>
    </row>
    <row r="5583">
      <c r="A5583" t="str">
        <f>IF(B5583&lt;&gt;"",A5582+1,"")</f>
        <v/>
      </c>
      <c r="F5583" t="str">
        <f>IFERROR(IF(VLOOKUP(E5583,J:J,1,0)=E5583,"X",""),"")</f>
        <v/>
      </c>
      <c r="G5583" t="str">
        <f>IF(J5583&lt;&gt;"", INDEX($C$5:$C$1433, MATCH(J5583, $E$5:$E$1433, 0)),"")</f>
        <v/>
      </c>
      <c r="H5583" t="str">
        <f>IF(J5583&lt;&gt;"", INDEX($D$5:$D$1433, MATCH(J5583, $E$5:$E$1433, 0)),"")</f>
        <v/>
      </c>
      <c r="I5583" t="str">
        <f>IFERROR(IF(J5583&lt;&gt;"", INDEX($B$5:$B$1433, MATCH(J5583, $E$5:$E$1433, 0)),""),"SAI")</f>
        <v/>
      </c>
      <c r="L5583" t="str">
        <f>IFERROR(IF($N$5="Sáng",IF(MID(K5583,2,7)-MID($L$2,2,7)&gt;0,"Trễ",""),IF(MID(K5583,2,7)-MID($Q$2,2,7)&gt;0,"Trễ","")),"")</f>
        <v/>
      </c>
      <c r="M5583" t="str">
        <f>IFERROR(IF($N$5="Sáng",MID(K5583,2,7)-MID($L$2,2,7),MID(K5583,2,7)-MID($Q$2,2,7)),"")</f>
        <v/>
      </c>
      <c r="Q5583" t="str">
        <f>IF(B5583&lt;&gt;"",IF(AND(P5583="",F5583=""),"Không phép ",""),"")</f>
        <v/>
      </c>
      <c r="R5583" t="str">
        <f>UPPER(B5583)</f>
        <v/>
      </c>
      <c r="T5583" t="str">
        <f>IFERROR(IF(J5583&lt;&gt;"", INDEX($S$5:$S$1433, MATCH(J5583, $E$5:$E$1433, 0)),""),"")</f>
        <v/>
      </c>
      <c r="V5583" t="str">
        <f>IFERROR(IF(J5583&lt;&gt;"", INDEX($U$5:$U$1433, MATCH(J5583, $E$5:$E$1433, 0)),""),"")</f>
        <v/>
      </c>
    </row>
    <row r="5584">
      <c r="A5584" t="str">
        <f>IF(B5584&lt;&gt;"",A5583+1,"")</f>
        <v/>
      </c>
      <c r="F5584" t="str">
        <f>IFERROR(IF(VLOOKUP(E5584,J:J,1,0)=E5584,"X",""),"")</f>
        <v/>
      </c>
      <c r="G5584" t="str">
        <f>IF(J5584&lt;&gt;"", INDEX($C$5:$C$1433, MATCH(J5584, $E$5:$E$1433, 0)),"")</f>
        <v/>
      </c>
      <c r="H5584" t="str">
        <f>IF(J5584&lt;&gt;"", INDEX($D$5:$D$1433, MATCH(J5584, $E$5:$E$1433, 0)),"")</f>
        <v/>
      </c>
      <c r="I5584" t="str">
        <f>IFERROR(IF(J5584&lt;&gt;"", INDEX($B$5:$B$1433, MATCH(J5584, $E$5:$E$1433, 0)),""),"SAI")</f>
        <v/>
      </c>
      <c r="L5584" t="str">
        <f>IFERROR(IF($N$5="Sáng",IF(MID(K5584,2,7)-MID($L$2,2,7)&gt;0,"Trễ",""),IF(MID(K5584,2,7)-MID($Q$2,2,7)&gt;0,"Trễ","")),"")</f>
        <v/>
      </c>
      <c r="M5584" t="str">
        <f>IFERROR(IF($N$5="Sáng",MID(K5584,2,7)-MID($L$2,2,7),MID(K5584,2,7)-MID($Q$2,2,7)),"")</f>
        <v/>
      </c>
      <c r="Q5584" t="str">
        <f>IF(B5584&lt;&gt;"",IF(AND(P5584="",F5584=""),"Không phép ",""),"")</f>
        <v/>
      </c>
      <c r="R5584" t="str">
        <f>UPPER(B5584)</f>
        <v/>
      </c>
      <c r="T5584" t="str">
        <f>IFERROR(IF(J5584&lt;&gt;"", INDEX($S$5:$S$1433, MATCH(J5584, $E$5:$E$1433, 0)),""),"")</f>
        <v/>
      </c>
      <c r="V5584" t="str">
        <f>IFERROR(IF(J5584&lt;&gt;"", INDEX($U$5:$U$1433, MATCH(J5584, $E$5:$E$1433, 0)),""),"")</f>
        <v/>
      </c>
    </row>
    <row r="5585">
      <c r="A5585" t="str">
        <f>IF(B5585&lt;&gt;"",A5584+1,"")</f>
        <v/>
      </c>
      <c r="F5585" t="str">
        <f>IFERROR(IF(VLOOKUP(E5585,J:J,1,0)=E5585,"X",""),"")</f>
        <v/>
      </c>
      <c r="G5585" t="str">
        <f>IF(J5585&lt;&gt;"", INDEX($C$5:$C$1433, MATCH(J5585, $E$5:$E$1433, 0)),"")</f>
        <v/>
      </c>
      <c r="H5585" t="str">
        <f>IF(J5585&lt;&gt;"", INDEX($D$5:$D$1433, MATCH(J5585, $E$5:$E$1433, 0)),"")</f>
        <v/>
      </c>
      <c r="I5585" t="str">
        <f>IFERROR(IF(J5585&lt;&gt;"", INDEX($B$5:$B$1433, MATCH(J5585, $E$5:$E$1433, 0)),""),"SAI")</f>
        <v/>
      </c>
      <c r="L5585" t="str">
        <f>IFERROR(IF($N$5="Sáng",IF(MID(K5585,2,7)-MID($L$2,2,7)&gt;0,"Trễ",""),IF(MID(K5585,2,7)-MID($Q$2,2,7)&gt;0,"Trễ","")),"")</f>
        <v/>
      </c>
      <c r="M5585" t="str">
        <f>IFERROR(IF($N$5="Sáng",MID(K5585,2,7)-MID($L$2,2,7),MID(K5585,2,7)-MID($Q$2,2,7)),"")</f>
        <v/>
      </c>
      <c r="Q5585" t="str">
        <f>IF(B5585&lt;&gt;"",IF(AND(P5585="",F5585=""),"Không phép ",""),"")</f>
        <v/>
      </c>
      <c r="R5585" t="str">
        <f>UPPER(B5585)</f>
        <v/>
      </c>
      <c r="T5585" t="str">
        <f>IFERROR(IF(J5585&lt;&gt;"", INDEX($S$5:$S$1433, MATCH(J5585, $E$5:$E$1433, 0)),""),"")</f>
        <v/>
      </c>
      <c r="V5585" t="str">
        <f>IFERROR(IF(J5585&lt;&gt;"", INDEX($U$5:$U$1433, MATCH(J5585, $E$5:$E$1433, 0)),""),"")</f>
        <v/>
      </c>
    </row>
    <row r="5586">
      <c r="A5586" t="str">
        <f>IF(B5586&lt;&gt;"",A5585+1,"")</f>
        <v/>
      </c>
      <c r="F5586" t="str">
        <f>IFERROR(IF(VLOOKUP(E5586,J:J,1,0)=E5586,"X",""),"")</f>
        <v/>
      </c>
      <c r="G5586" t="str">
        <f>IF(J5586&lt;&gt;"", INDEX($C$5:$C$1433, MATCH(J5586, $E$5:$E$1433, 0)),"")</f>
        <v/>
      </c>
      <c r="H5586" t="str">
        <f>IF(J5586&lt;&gt;"", INDEX($D$5:$D$1433, MATCH(J5586, $E$5:$E$1433, 0)),"")</f>
        <v/>
      </c>
      <c r="I5586" t="str">
        <f>IFERROR(IF(J5586&lt;&gt;"", INDEX($B$5:$B$1433, MATCH(J5586, $E$5:$E$1433, 0)),""),"SAI")</f>
        <v/>
      </c>
      <c r="L5586" t="str">
        <f>IFERROR(IF($N$5="Sáng",IF(MID(K5586,2,7)-MID($L$2,2,7)&gt;0,"Trễ",""),IF(MID(K5586,2,7)-MID($Q$2,2,7)&gt;0,"Trễ","")),"")</f>
        <v/>
      </c>
      <c r="M5586" t="str">
        <f>IFERROR(IF($N$5="Sáng",MID(K5586,2,7)-MID($L$2,2,7),MID(K5586,2,7)-MID($Q$2,2,7)),"")</f>
        <v/>
      </c>
      <c r="Q5586" t="str">
        <f>IF(B5586&lt;&gt;"",IF(AND(P5586="",F5586=""),"Không phép ",""),"")</f>
        <v/>
      </c>
      <c r="R5586" t="str">
        <f>UPPER(B5586)</f>
        <v/>
      </c>
      <c r="T5586" t="str">
        <f>IFERROR(IF(J5586&lt;&gt;"", INDEX($S$5:$S$1433, MATCH(J5586, $E$5:$E$1433, 0)),""),"")</f>
        <v/>
      </c>
      <c r="V5586" t="str">
        <f>IFERROR(IF(J5586&lt;&gt;"", INDEX($U$5:$U$1433, MATCH(J5586, $E$5:$E$1433, 0)),""),"")</f>
        <v/>
      </c>
    </row>
    <row r="5587">
      <c r="A5587" t="str">
        <f>IF(B5587&lt;&gt;"",A5586+1,"")</f>
        <v/>
      </c>
      <c r="F5587" t="str">
        <f>IFERROR(IF(VLOOKUP(E5587,J:J,1,0)=E5587,"X",""),"")</f>
        <v/>
      </c>
      <c r="G5587" t="str">
        <f>IF(J5587&lt;&gt;"", INDEX($C$5:$C$1433, MATCH(J5587, $E$5:$E$1433, 0)),"")</f>
        <v/>
      </c>
      <c r="H5587" t="str">
        <f>IF(J5587&lt;&gt;"", INDEX($D$5:$D$1433, MATCH(J5587, $E$5:$E$1433, 0)),"")</f>
        <v/>
      </c>
      <c r="I5587" t="str">
        <f>IFERROR(IF(J5587&lt;&gt;"", INDEX($B$5:$B$1433, MATCH(J5587, $E$5:$E$1433, 0)),""),"SAI")</f>
        <v/>
      </c>
      <c r="L5587" t="str">
        <f>IFERROR(IF($N$5="Sáng",IF(MID(K5587,2,7)-MID($L$2,2,7)&gt;0,"Trễ",""),IF(MID(K5587,2,7)-MID($Q$2,2,7)&gt;0,"Trễ","")),"")</f>
        <v/>
      </c>
      <c r="M5587" t="str">
        <f>IFERROR(IF($N$5="Sáng",MID(K5587,2,7)-MID($L$2,2,7),MID(K5587,2,7)-MID($Q$2,2,7)),"")</f>
        <v/>
      </c>
      <c r="Q5587" t="str">
        <f>IF(B5587&lt;&gt;"",IF(AND(P5587="",F5587=""),"Không phép ",""),"")</f>
        <v/>
      </c>
      <c r="R5587" t="str">
        <f>UPPER(B5587)</f>
        <v/>
      </c>
      <c r="T5587" t="str">
        <f>IFERROR(IF(J5587&lt;&gt;"", INDEX($S$5:$S$1433, MATCH(J5587, $E$5:$E$1433, 0)),""),"")</f>
        <v/>
      </c>
      <c r="V5587" t="str">
        <f>IFERROR(IF(J5587&lt;&gt;"", INDEX($U$5:$U$1433, MATCH(J5587, $E$5:$E$1433, 0)),""),"")</f>
        <v/>
      </c>
    </row>
    <row r="5588">
      <c r="A5588" t="str">
        <f>IF(B5588&lt;&gt;"",A5587+1,"")</f>
        <v/>
      </c>
      <c r="F5588" t="str">
        <f>IFERROR(IF(VLOOKUP(E5588,J:J,1,0)=E5588,"X",""),"")</f>
        <v/>
      </c>
      <c r="G5588" t="str">
        <f>IF(J5588&lt;&gt;"", INDEX($C$5:$C$1433, MATCH(J5588, $E$5:$E$1433, 0)),"")</f>
        <v/>
      </c>
      <c r="H5588" t="str">
        <f>IF(J5588&lt;&gt;"", INDEX($D$5:$D$1433, MATCH(J5588, $E$5:$E$1433, 0)),"")</f>
        <v/>
      </c>
      <c r="I5588" t="str">
        <f>IFERROR(IF(J5588&lt;&gt;"", INDEX($B$5:$B$1433, MATCH(J5588, $E$5:$E$1433, 0)),""),"SAI")</f>
        <v/>
      </c>
      <c r="L5588" t="str">
        <f>IFERROR(IF($N$5="Sáng",IF(MID(K5588,2,7)-MID($L$2,2,7)&gt;0,"Trễ",""),IF(MID(K5588,2,7)-MID($Q$2,2,7)&gt;0,"Trễ","")),"")</f>
        <v/>
      </c>
      <c r="M5588" t="str">
        <f>IFERROR(IF($N$5="Sáng",MID(K5588,2,7)-MID($L$2,2,7),MID(K5588,2,7)-MID($Q$2,2,7)),"")</f>
        <v/>
      </c>
      <c r="Q5588" t="str">
        <f>IF(B5588&lt;&gt;"",IF(AND(P5588="",F5588=""),"Không phép ",""),"")</f>
        <v/>
      </c>
      <c r="R5588" t="str">
        <f>UPPER(B5588)</f>
        <v/>
      </c>
      <c r="T5588" t="str">
        <f>IFERROR(IF(J5588&lt;&gt;"", INDEX($S$5:$S$1433, MATCH(J5588, $E$5:$E$1433, 0)),""),"")</f>
        <v/>
      </c>
      <c r="V5588" t="str">
        <f>IFERROR(IF(J5588&lt;&gt;"", INDEX($U$5:$U$1433, MATCH(J5588, $E$5:$E$1433, 0)),""),"")</f>
        <v/>
      </c>
    </row>
    <row r="5589">
      <c r="A5589" t="str">
        <f>IF(B5589&lt;&gt;"",A5588+1,"")</f>
        <v/>
      </c>
      <c r="F5589" t="str">
        <f>IFERROR(IF(VLOOKUP(E5589,J:J,1,0)=E5589,"X",""),"")</f>
        <v/>
      </c>
      <c r="G5589" t="str">
        <f>IF(J5589&lt;&gt;"", INDEX($C$5:$C$1433, MATCH(J5589, $E$5:$E$1433, 0)),"")</f>
        <v/>
      </c>
      <c r="H5589" t="str">
        <f>IF(J5589&lt;&gt;"", INDEX($D$5:$D$1433, MATCH(J5589, $E$5:$E$1433, 0)),"")</f>
        <v/>
      </c>
      <c r="I5589" t="str">
        <f>IFERROR(IF(J5589&lt;&gt;"", INDEX($B$5:$B$1433, MATCH(J5589, $E$5:$E$1433, 0)),""),"SAI")</f>
        <v/>
      </c>
      <c r="L5589" t="str">
        <f>IFERROR(IF($N$5="Sáng",IF(MID(K5589,2,7)-MID($L$2,2,7)&gt;0,"Trễ",""),IF(MID(K5589,2,7)-MID($Q$2,2,7)&gt;0,"Trễ","")),"")</f>
        <v/>
      </c>
      <c r="M5589" t="str">
        <f>IFERROR(IF($N$5="Sáng",MID(K5589,2,7)-MID($L$2,2,7),MID(K5589,2,7)-MID($Q$2,2,7)),"")</f>
        <v/>
      </c>
      <c r="Q5589" t="str">
        <f>IF(B5589&lt;&gt;"",IF(AND(P5589="",F5589=""),"Không phép ",""),"")</f>
        <v/>
      </c>
      <c r="R5589" t="str">
        <f>UPPER(B5589)</f>
        <v/>
      </c>
      <c r="T5589" t="str">
        <f>IFERROR(IF(J5589&lt;&gt;"", INDEX($S$5:$S$1433, MATCH(J5589, $E$5:$E$1433, 0)),""),"")</f>
        <v/>
      </c>
      <c r="V5589" t="str">
        <f>IFERROR(IF(J5589&lt;&gt;"", INDEX($U$5:$U$1433, MATCH(J5589, $E$5:$E$1433, 0)),""),"")</f>
        <v/>
      </c>
    </row>
    <row r="5590">
      <c r="A5590" t="str">
        <f>IF(B5590&lt;&gt;"",A5589+1,"")</f>
        <v/>
      </c>
      <c r="F5590" t="str">
        <f>IFERROR(IF(VLOOKUP(E5590,J:J,1,0)=E5590,"X",""),"")</f>
        <v/>
      </c>
      <c r="G5590" t="str">
        <f>IF(J5590&lt;&gt;"", INDEX($C$5:$C$1433, MATCH(J5590, $E$5:$E$1433, 0)),"")</f>
        <v/>
      </c>
      <c r="H5590" t="str">
        <f>IF(J5590&lt;&gt;"", INDEX($D$5:$D$1433, MATCH(J5590, $E$5:$E$1433, 0)),"")</f>
        <v/>
      </c>
      <c r="I5590" t="str">
        <f>IFERROR(IF(J5590&lt;&gt;"", INDEX($B$5:$B$1433, MATCH(J5590, $E$5:$E$1433, 0)),""),"SAI")</f>
        <v/>
      </c>
      <c r="L5590" t="str">
        <f>IFERROR(IF($N$5="Sáng",IF(MID(K5590,2,7)-MID($L$2,2,7)&gt;0,"Trễ",""),IF(MID(K5590,2,7)-MID($Q$2,2,7)&gt;0,"Trễ","")),"")</f>
        <v/>
      </c>
      <c r="M5590" t="str">
        <f>IFERROR(IF($N$5="Sáng",MID(K5590,2,7)-MID($L$2,2,7),MID(K5590,2,7)-MID($Q$2,2,7)),"")</f>
        <v/>
      </c>
      <c r="Q5590" t="str">
        <f>IF(B5590&lt;&gt;"",IF(AND(P5590="",F5590=""),"Không phép ",""),"")</f>
        <v/>
      </c>
      <c r="R5590" t="str">
        <f>UPPER(B5590)</f>
        <v/>
      </c>
      <c r="T5590" t="str">
        <f>IFERROR(IF(J5590&lt;&gt;"", INDEX($S$5:$S$1433, MATCH(J5590, $E$5:$E$1433, 0)),""),"")</f>
        <v/>
      </c>
      <c r="V5590" t="str">
        <f>IFERROR(IF(J5590&lt;&gt;"", INDEX($U$5:$U$1433, MATCH(J5590, $E$5:$E$1433, 0)),""),"")</f>
        <v/>
      </c>
    </row>
    <row r="5591">
      <c r="A5591" t="str">
        <f>IF(B5591&lt;&gt;"",A5590+1,"")</f>
        <v/>
      </c>
      <c r="F5591" t="str">
        <f>IFERROR(IF(VLOOKUP(E5591,J:J,1,0)=E5591,"X",""),"")</f>
        <v/>
      </c>
      <c r="G5591" t="str">
        <f>IF(J5591&lt;&gt;"", INDEX($C$5:$C$1433, MATCH(J5591, $E$5:$E$1433, 0)),"")</f>
        <v/>
      </c>
      <c r="H5591" t="str">
        <f>IF(J5591&lt;&gt;"", INDEX($D$5:$D$1433, MATCH(J5591, $E$5:$E$1433, 0)),"")</f>
        <v/>
      </c>
      <c r="I5591" t="str">
        <f>IFERROR(IF(J5591&lt;&gt;"", INDEX($B$5:$B$1433, MATCH(J5591, $E$5:$E$1433, 0)),""),"SAI")</f>
        <v/>
      </c>
      <c r="L5591" t="str">
        <f>IFERROR(IF($N$5="Sáng",IF(MID(K5591,2,7)-MID($L$2,2,7)&gt;0,"Trễ",""),IF(MID(K5591,2,7)-MID($Q$2,2,7)&gt;0,"Trễ","")),"")</f>
        <v/>
      </c>
      <c r="M5591" t="str">
        <f>IFERROR(IF($N$5="Sáng",MID(K5591,2,7)-MID($L$2,2,7),MID(K5591,2,7)-MID($Q$2,2,7)),"")</f>
        <v/>
      </c>
      <c r="Q5591" t="str">
        <f>IF(B5591&lt;&gt;"",IF(AND(P5591="",F5591=""),"Không phép ",""),"")</f>
        <v/>
      </c>
      <c r="R5591" t="str">
        <f>UPPER(B5591)</f>
        <v/>
      </c>
      <c r="T5591" t="str">
        <f>IFERROR(IF(J5591&lt;&gt;"", INDEX($S$5:$S$1433, MATCH(J5591, $E$5:$E$1433, 0)),""),"")</f>
        <v/>
      </c>
      <c r="V5591" t="str">
        <f>IFERROR(IF(J5591&lt;&gt;"", INDEX($U$5:$U$1433, MATCH(J5591, $E$5:$E$1433, 0)),""),"")</f>
        <v/>
      </c>
    </row>
    <row r="5592">
      <c r="A5592" t="str">
        <f>IF(B5592&lt;&gt;"",A5591+1,"")</f>
        <v/>
      </c>
      <c r="F5592" t="str">
        <f>IFERROR(IF(VLOOKUP(E5592,J:J,1,0)=E5592,"X",""),"")</f>
        <v/>
      </c>
      <c r="G5592" t="str">
        <f>IF(J5592&lt;&gt;"", INDEX($C$5:$C$1433, MATCH(J5592, $E$5:$E$1433, 0)),"")</f>
        <v/>
      </c>
      <c r="H5592" t="str">
        <f>IF(J5592&lt;&gt;"", INDEX($D$5:$D$1433, MATCH(J5592, $E$5:$E$1433, 0)),"")</f>
        <v/>
      </c>
      <c r="I5592" t="str">
        <f>IFERROR(IF(J5592&lt;&gt;"", INDEX($B$5:$B$1433, MATCH(J5592, $E$5:$E$1433, 0)),""),"SAI")</f>
        <v/>
      </c>
      <c r="L5592" t="str">
        <f>IFERROR(IF($N$5="Sáng",IF(MID(K5592,2,7)-MID($L$2,2,7)&gt;0,"Trễ",""),IF(MID(K5592,2,7)-MID($Q$2,2,7)&gt;0,"Trễ","")),"")</f>
        <v/>
      </c>
      <c r="M5592" t="str">
        <f>IFERROR(IF($N$5="Sáng",MID(K5592,2,7)-MID($L$2,2,7),MID(K5592,2,7)-MID($Q$2,2,7)),"")</f>
        <v/>
      </c>
      <c r="Q5592" t="str">
        <f>IF(B5592&lt;&gt;"",IF(AND(P5592="",F5592=""),"Không phép ",""),"")</f>
        <v/>
      </c>
      <c r="R5592" t="str">
        <f>UPPER(B5592)</f>
        <v/>
      </c>
      <c r="T5592" t="str">
        <f>IFERROR(IF(J5592&lt;&gt;"", INDEX($S$5:$S$1433, MATCH(J5592, $E$5:$E$1433, 0)),""),"")</f>
        <v/>
      </c>
      <c r="V5592" t="str">
        <f>IFERROR(IF(J5592&lt;&gt;"", INDEX($U$5:$U$1433, MATCH(J5592, $E$5:$E$1433, 0)),""),"")</f>
        <v/>
      </c>
    </row>
    <row r="5593">
      <c r="A5593" t="str">
        <f>IF(B5593&lt;&gt;"",A5592+1,"")</f>
        <v/>
      </c>
      <c r="F5593" t="str">
        <f>IFERROR(IF(VLOOKUP(E5593,J:J,1,0)=E5593,"X",""),"")</f>
        <v/>
      </c>
      <c r="G5593" t="str">
        <f>IF(J5593&lt;&gt;"", INDEX($C$5:$C$1433, MATCH(J5593, $E$5:$E$1433, 0)),"")</f>
        <v/>
      </c>
      <c r="H5593" t="str">
        <f>IF(J5593&lt;&gt;"", INDEX($D$5:$D$1433, MATCH(J5593, $E$5:$E$1433, 0)),"")</f>
        <v/>
      </c>
      <c r="I5593" t="str">
        <f>IFERROR(IF(J5593&lt;&gt;"", INDEX($B$5:$B$1433, MATCH(J5593, $E$5:$E$1433, 0)),""),"SAI")</f>
        <v/>
      </c>
      <c r="L5593" t="str">
        <f>IFERROR(IF($N$5="Sáng",IF(MID(K5593,2,7)-MID($L$2,2,7)&gt;0,"Trễ",""),IF(MID(K5593,2,7)-MID($Q$2,2,7)&gt;0,"Trễ","")),"")</f>
        <v/>
      </c>
      <c r="M5593" t="str">
        <f>IFERROR(IF($N$5="Sáng",MID(K5593,2,7)-MID($L$2,2,7),MID(K5593,2,7)-MID($Q$2,2,7)),"")</f>
        <v/>
      </c>
      <c r="Q5593" t="str">
        <f>IF(B5593&lt;&gt;"",IF(AND(P5593="",F5593=""),"Không phép ",""),"")</f>
        <v/>
      </c>
      <c r="R5593" t="str">
        <f>UPPER(B5593)</f>
        <v/>
      </c>
      <c r="T5593" t="str">
        <f>IFERROR(IF(J5593&lt;&gt;"", INDEX($S$5:$S$1433, MATCH(J5593, $E$5:$E$1433, 0)),""),"")</f>
        <v/>
      </c>
      <c r="V5593" t="str">
        <f>IFERROR(IF(J5593&lt;&gt;"", INDEX($U$5:$U$1433, MATCH(J5593, $E$5:$E$1433, 0)),""),"")</f>
        <v/>
      </c>
    </row>
    <row r="5594">
      <c r="A5594" t="str">
        <f>IF(B5594&lt;&gt;"",A5593+1,"")</f>
        <v/>
      </c>
      <c r="F5594" t="str">
        <f>IFERROR(IF(VLOOKUP(E5594,J:J,1,0)=E5594,"X",""),"")</f>
        <v/>
      </c>
      <c r="G5594" t="str">
        <f>IF(J5594&lt;&gt;"", INDEX($C$5:$C$1433, MATCH(J5594, $E$5:$E$1433, 0)),"")</f>
        <v/>
      </c>
      <c r="H5594" t="str">
        <f>IF(J5594&lt;&gt;"", INDEX($D$5:$D$1433, MATCH(J5594, $E$5:$E$1433, 0)),"")</f>
        <v/>
      </c>
      <c r="I5594" t="str">
        <f>IFERROR(IF(J5594&lt;&gt;"", INDEX($B$5:$B$1433, MATCH(J5594, $E$5:$E$1433, 0)),""),"SAI")</f>
        <v/>
      </c>
      <c r="L5594" t="str">
        <f>IFERROR(IF($N$5="Sáng",IF(MID(K5594,2,7)-MID($L$2,2,7)&gt;0,"Trễ",""),IF(MID(K5594,2,7)-MID($Q$2,2,7)&gt;0,"Trễ","")),"")</f>
        <v/>
      </c>
      <c r="M5594" t="str">
        <f>IFERROR(IF($N$5="Sáng",MID(K5594,2,7)-MID($L$2,2,7),MID(K5594,2,7)-MID($Q$2,2,7)),"")</f>
        <v/>
      </c>
      <c r="Q5594" t="str">
        <f>IF(B5594&lt;&gt;"",IF(AND(P5594="",F5594=""),"Không phép ",""),"")</f>
        <v/>
      </c>
      <c r="R5594" t="str">
        <f>UPPER(B5594)</f>
        <v/>
      </c>
      <c r="T5594" t="str">
        <f>IFERROR(IF(J5594&lt;&gt;"", INDEX($S$5:$S$1433, MATCH(J5594, $E$5:$E$1433, 0)),""),"")</f>
        <v/>
      </c>
      <c r="V5594" t="str">
        <f>IFERROR(IF(J5594&lt;&gt;"", INDEX($U$5:$U$1433, MATCH(J5594, $E$5:$E$1433, 0)),""),"")</f>
        <v/>
      </c>
    </row>
    <row r="5595">
      <c r="A5595" t="str">
        <f>IF(B5595&lt;&gt;"",A5594+1,"")</f>
        <v/>
      </c>
      <c r="F5595" t="str">
        <f>IFERROR(IF(VLOOKUP(E5595,J:J,1,0)=E5595,"X",""),"")</f>
        <v/>
      </c>
      <c r="G5595" t="str">
        <f>IF(J5595&lt;&gt;"", INDEX($C$5:$C$1433, MATCH(J5595, $E$5:$E$1433, 0)),"")</f>
        <v/>
      </c>
      <c r="H5595" t="str">
        <f>IF(J5595&lt;&gt;"", INDEX($D$5:$D$1433, MATCH(J5595, $E$5:$E$1433, 0)),"")</f>
        <v/>
      </c>
      <c r="I5595" t="str">
        <f>IFERROR(IF(J5595&lt;&gt;"", INDEX($B$5:$B$1433, MATCH(J5595, $E$5:$E$1433, 0)),""),"SAI")</f>
        <v/>
      </c>
      <c r="L5595" t="str">
        <f>IFERROR(IF($N$5="Sáng",IF(MID(K5595,2,7)-MID($L$2,2,7)&gt;0,"Trễ",""),IF(MID(K5595,2,7)-MID($Q$2,2,7)&gt;0,"Trễ","")),"")</f>
        <v/>
      </c>
      <c r="M5595" t="str">
        <f>IFERROR(IF($N$5="Sáng",MID(K5595,2,7)-MID($L$2,2,7),MID(K5595,2,7)-MID($Q$2,2,7)),"")</f>
        <v/>
      </c>
      <c r="Q5595" t="str">
        <f>IF(B5595&lt;&gt;"",IF(AND(P5595="",F5595=""),"Không phép ",""),"")</f>
        <v/>
      </c>
      <c r="R5595" t="str">
        <f>UPPER(B5595)</f>
        <v/>
      </c>
      <c r="T5595" t="str">
        <f>IFERROR(IF(J5595&lt;&gt;"", INDEX($S$5:$S$1433, MATCH(J5595, $E$5:$E$1433, 0)),""),"")</f>
        <v/>
      </c>
      <c r="V5595" t="str">
        <f>IFERROR(IF(J5595&lt;&gt;"", INDEX($U$5:$U$1433, MATCH(J5595, $E$5:$E$1433, 0)),""),"")</f>
        <v/>
      </c>
    </row>
    <row r="5596">
      <c r="A5596" t="str">
        <f>IF(B5596&lt;&gt;"",A5595+1,"")</f>
        <v/>
      </c>
      <c r="F5596" t="str">
        <f>IFERROR(IF(VLOOKUP(E5596,J:J,1,0)=E5596,"X",""),"")</f>
        <v/>
      </c>
      <c r="G5596" t="str">
        <f>IF(J5596&lt;&gt;"", INDEX($C$5:$C$1433, MATCH(J5596, $E$5:$E$1433, 0)),"")</f>
        <v/>
      </c>
      <c r="H5596" t="str">
        <f>IF(J5596&lt;&gt;"", INDEX($D$5:$D$1433, MATCH(J5596, $E$5:$E$1433, 0)),"")</f>
        <v/>
      </c>
      <c r="I5596" t="str">
        <f>IFERROR(IF(J5596&lt;&gt;"", INDEX($B$5:$B$1433, MATCH(J5596, $E$5:$E$1433, 0)),""),"SAI")</f>
        <v/>
      </c>
      <c r="L5596" t="str">
        <f>IFERROR(IF($N$5="Sáng",IF(MID(K5596,2,7)-MID($L$2,2,7)&gt;0,"Trễ",""),IF(MID(K5596,2,7)-MID($Q$2,2,7)&gt;0,"Trễ","")),"")</f>
        <v/>
      </c>
      <c r="M5596" t="str">
        <f>IFERROR(IF($N$5="Sáng",MID(K5596,2,7)-MID($L$2,2,7),MID(K5596,2,7)-MID($Q$2,2,7)),"")</f>
        <v/>
      </c>
      <c r="Q5596" t="str">
        <f>IF(B5596&lt;&gt;"",IF(AND(P5596="",F5596=""),"Không phép ",""),"")</f>
        <v/>
      </c>
      <c r="R5596" t="str">
        <f>UPPER(B5596)</f>
        <v/>
      </c>
      <c r="T5596" t="str">
        <f>IFERROR(IF(J5596&lt;&gt;"", INDEX($S$5:$S$1433, MATCH(J5596, $E$5:$E$1433, 0)),""),"")</f>
        <v/>
      </c>
      <c r="V5596" t="str">
        <f>IFERROR(IF(J5596&lt;&gt;"", INDEX($U$5:$U$1433, MATCH(J5596, $E$5:$E$1433, 0)),""),"")</f>
        <v/>
      </c>
    </row>
    <row r="5597">
      <c r="A5597" t="str">
        <f>IF(B5597&lt;&gt;"",A5596+1,"")</f>
        <v/>
      </c>
      <c r="F5597" t="str">
        <f>IFERROR(IF(VLOOKUP(E5597,J:J,1,0)=E5597,"X",""),"")</f>
        <v/>
      </c>
      <c r="G5597" t="str">
        <f>IF(J5597&lt;&gt;"", INDEX($C$5:$C$1433, MATCH(J5597, $E$5:$E$1433, 0)),"")</f>
        <v/>
      </c>
      <c r="H5597" t="str">
        <f>IF(J5597&lt;&gt;"", INDEX($D$5:$D$1433, MATCH(J5597, $E$5:$E$1433, 0)),"")</f>
        <v/>
      </c>
      <c r="I5597" t="str">
        <f>IFERROR(IF(J5597&lt;&gt;"", INDEX($B$5:$B$1433, MATCH(J5597, $E$5:$E$1433, 0)),""),"SAI")</f>
        <v/>
      </c>
      <c r="L5597" t="str">
        <f>IFERROR(IF($N$5="Sáng",IF(MID(K5597,2,7)-MID($L$2,2,7)&gt;0,"Trễ",""),IF(MID(K5597,2,7)-MID($Q$2,2,7)&gt;0,"Trễ","")),"")</f>
        <v/>
      </c>
      <c r="M5597" t="str">
        <f>IFERROR(IF($N$5="Sáng",MID(K5597,2,7)-MID($L$2,2,7),MID(K5597,2,7)-MID($Q$2,2,7)),"")</f>
        <v/>
      </c>
      <c r="Q5597" t="str">
        <f>IF(B5597&lt;&gt;"",IF(AND(P5597="",F5597=""),"Không phép ",""),"")</f>
        <v/>
      </c>
      <c r="R5597" t="str">
        <f>UPPER(B5597)</f>
        <v/>
      </c>
      <c r="T5597" t="str">
        <f>IFERROR(IF(J5597&lt;&gt;"", INDEX($S$5:$S$1433, MATCH(J5597, $E$5:$E$1433, 0)),""),"")</f>
        <v/>
      </c>
      <c r="V5597" t="str">
        <f>IFERROR(IF(J5597&lt;&gt;"", INDEX($U$5:$U$1433, MATCH(J5597, $E$5:$E$1433, 0)),""),"")</f>
        <v/>
      </c>
    </row>
    <row r="5598">
      <c r="A5598" t="str">
        <f>IF(B5598&lt;&gt;"",A5597+1,"")</f>
        <v/>
      </c>
      <c r="F5598" t="str">
        <f>IFERROR(IF(VLOOKUP(E5598,J:J,1,0)=E5598,"X",""),"")</f>
        <v/>
      </c>
      <c r="G5598" t="str">
        <f>IF(J5598&lt;&gt;"", INDEX($C$5:$C$1433, MATCH(J5598, $E$5:$E$1433, 0)),"")</f>
        <v/>
      </c>
      <c r="H5598" t="str">
        <f>IF(J5598&lt;&gt;"", INDEX($D$5:$D$1433, MATCH(J5598, $E$5:$E$1433, 0)),"")</f>
        <v/>
      </c>
      <c r="I5598" t="str">
        <f>IFERROR(IF(J5598&lt;&gt;"", INDEX($B$5:$B$1433, MATCH(J5598, $E$5:$E$1433, 0)),""),"SAI")</f>
        <v/>
      </c>
      <c r="L5598" t="str">
        <f>IFERROR(IF($N$5="Sáng",IF(MID(K5598,2,7)-MID($L$2,2,7)&gt;0,"Trễ",""),IF(MID(K5598,2,7)-MID($Q$2,2,7)&gt;0,"Trễ","")),"")</f>
        <v/>
      </c>
      <c r="M5598" t="str">
        <f>IFERROR(IF($N$5="Sáng",MID(K5598,2,7)-MID($L$2,2,7),MID(K5598,2,7)-MID($Q$2,2,7)),"")</f>
        <v/>
      </c>
      <c r="Q5598" t="str">
        <f>IF(B5598&lt;&gt;"",IF(AND(P5598="",F5598=""),"Không phép ",""),"")</f>
        <v/>
      </c>
      <c r="R5598" t="str">
        <f>UPPER(B5598)</f>
        <v/>
      </c>
      <c r="T5598" t="str">
        <f>IFERROR(IF(J5598&lt;&gt;"", INDEX($S$5:$S$1433, MATCH(J5598, $E$5:$E$1433, 0)),""),"")</f>
        <v/>
      </c>
      <c r="V5598" t="str">
        <f>IFERROR(IF(J5598&lt;&gt;"", INDEX($U$5:$U$1433, MATCH(J5598, $E$5:$E$1433, 0)),""),"")</f>
        <v/>
      </c>
    </row>
    <row r="5599">
      <c r="A5599" t="str">
        <f>IF(B5599&lt;&gt;"",A5598+1,"")</f>
        <v/>
      </c>
      <c r="F5599" t="str">
        <f>IFERROR(IF(VLOOKUP(E5599,J:J,1,0)=E5599,"X",""),"")</f>
        <v/>
      </c>
      <c r="G5599" t="str">
        <f>IF(J5599&lt;&gt;"", INDEX($C$5:$C$1433, MATCH(J5599, $E$5:$E$1433, 0)),"")</f>
        <v/>
      </c>
      <c r="H5599" t="str">
        <f>IF(J5599&lt;&gt;"", INDEX($D$5:$D$1433, MATCH(J5599, $E$5:$E$1433, 0)),"")</f>
        <v/>
      </c>
      <c r="I5599" t="str">
        <f>IFERROR(IF(J5599&lt;&gt;"", INDEX($B$5:$B$1433, MATCH(J5599, $E$5:$E$1433, 0)),""),"SAI")</f>
        <v/>
      </c>
      <c r="L5599" t="str">
        <f>IFERROR(IF($N$5="Sáng",IF(MID(K5599,2,7)-MID($L$2,2,7)&gt;0,"Trễ",""),IF(MID(K5599,2,7)-MID($Q$2,2,7)&gt;0,"Trễ","")),"")</f>
        <v/>
      </c>
      <c r="M5599" t="str">
        <f>IFERROR(IF($N$5="Sáng",MID(K5599,2,7)-MID($L$2,2,7),MID(K5599,2,7)-MID($Q$2,2,7)),"")</f>
        <v/>
      </c>
      <c r="Q5599" t="str">
        <f>IF(B5599&lt;&gt;"",IF(AND(P5599="",F5599=""),"Không phép ",""),"")</f>
        <v/>
      </c>
      <c r="R5599" t="str">
        <f>UPPER(B5599)</f>
        <v/>
      </c>
      <c r="T5599" t="str">
        <f>IFERROR(IF(J5599&lt;&gt;"", INDEX($S$5:$S$1433, MATCH(J5599, $E$5:$E$1433, 0)),""),"")</f>
        <v/>
      </c>
      <c r="V5599" t="str">
        <f>IFERROR(IF(J5599&lt;&gt;"", INDEX($U$5:$U$1433, MATCH(J5599, $E$5:$E$1433, 0)),""),"")</f>
        <v/>
      </c>
    </row>
    <row r="5600">
      <c r="A5600" t="str">
        <f>IF(B5600&lt;&gt;"",A5599+1,"")</f>
        <v/>
      </c>
      <c r="F5600" t="str">
        <f>IFERROR(IF(VLOOKUP(E5600,J:J,1,0)=E5600,"X",""),"")</f>
        <v/>
      </c>
      <c r="G5600" t="str">
        <f>IF(J5600&lt;&gt;"", INDEX($C$5:$C$1433, MATCH(J5600, $E$5:$E$1433, 0)),"")</f>
        <v/>
      </c>
      <c r="H5600" t="str">
        <f>IF(J5600&lt;&gt;"", INDEX($D$5:$D$1433, MATCH(J5600, $E$5:$E$1433, 0)),"")</f>
        <v/>
      </c>
      <c r="I5600" t="str">
        <f>IFERROR(IF(J5600&lt;&gt;"", INDEX($B$5:$B$1433, MATCH(J5600, $E$5:$E$1433, 0)),""),"SAI")</f>
        <v/>
      </c>
      <c r="L5600" t="str">
        <f>IFERROR(IF($N$5="Sáng",IF(MID(K5600,2,7)-MID($L$2,2,7)&gt;0,"Trễ",""),IF(MID(K5600,2,7)-MID($Q$2,2,7)&gt;0,"Trễ","")),"")</f>
        <v/>
      </c>
      <c r="M5600" t="str">
        <f>IFERROR(IF($N$5="Sáng",MID(K5600,2,7)-MID($L$2,2,7),MID(K5600,2,7)-MID($Q$2,2,7)),"")</f>
        <v/>
      </c>
      <c r="Q5600" t="str">
        <f>IF(B5600&lt;&gt;"",IF(AND(P5600="",F5600=""),"Không phép ",""),"")</f>
        <v/>
      </c>
      <c r="R5600" t="str">
        <f>UPPER(B5600)</f>
        <v/>
      </c>
      <c r="T5600" t="str">
        <f>IFERROR(IF(J5600&lt;&gt;"", INDEX($S$5:$S$1433, MATCH(J5600, $E$5:$E$1433, 0)),""),"")</f>
        <v/>
      </c>
      <c r="V5600" t="str">
        <f>IFERROR(IF(J5600&lt;&gt;"", INDEX($U$5:$U$1433, MATCH(J5600, $E$5:$E$1433, 0)),""),"")</f>
        <v/>
      </c>
    </row>
    <row r="5601">
      <c r="A5601" t="str">
        <f>IF(B5601&lt;&gt;"",A5600+1,"")</f>
        <v/>
      </c>
      <c r="F5601" t="str">
        <f>IFERROR(IF(VLOOKUP(E5601,J:J,1,0)=E5601,"X",""),"")</f>
        <v/>
      </c>
      <c r="G5601" t="str">
        <f>IF(J5601&lt;&gt;"", INDEX($C$5:$C$1433, MATCH(J5601, $E$5:$E$1433, 0)),"")</f>
        <v/>
      </c>
      <c r="H5601" t="str">
        <f>IF(J5601&lt;&gt;"", INDEX($D$5:$D$1433, MATCH(J5601, $E$5:$E$1433, 0)),"")</f>
        <v/>
      </c>
      <c r="I5601" t="str">
        <f>IFERROR(IF(J5601&lt;&gt;"", INDEX($B$5:$B$1433, MATCH(J5601, $E$5:$E$1433, 0)),""),"SAI")</f>
        <v/>
      </c>
      <c r="L5601" t="str">
        <f>IFERROR(IF($N$5="Sáng",IF(MID(K5601,2,7)-MID($L$2,2,7)&gt;0,"Trễ",""),IF(MID(K5601,2,7)-MID($Q$2,2,7)&gt;0,"Trễ","")),"")</f>
        <v/>
      </c>
      <c r="M5601" t="str">
        <f>IFERROR(IF($N$5="Sáng",MID(K5601,2,7)-MID($L$2,2,7),MID(K5601,2,7)-MID($Q$2,2,7)),"")</f>
        <v/>
      </c>
      <c r="Q5601" t="str">
        <f>IF(B5601&lt;&gt;"",IF(AND(P5601="",F5601=""),"Không phép ",""),"")</f>
        <v/>
      </c>
      <c r="R5601" t="str">
        <f>UPPER(B5601)</f>
        <v/>
      </c>
      <c r="T5601" t="str">
        <f>IFERROR(IF(J5601&lt;&gt;"", INDEX($S$5:$S$1433, MATCH(J5601, $E$5:$E$1433, 0)),""),"")</f>
        <v/>
      </c>
      <c r="V5601" t="str">
        <f>IFERROR(IF(J5601&lt;&gt;"", INDEX($U$5:$U$1433, MATCH(J5601, $E$5:$E$1433, 0)),""),"")</f>
        <v/>
      </c>
    </row>
    <row r="5602">
      <c r="A5602" t="str">
        <f>IF(B5602&lt;&gt;"",A5601+1,"")</f>
        <v/>
      </c>
      <c r="F5602" t="str">
        <f>IFERROR(IF(VLOOKUP(E5602,J:J,1,0)=E5602,"X",""),"")</f>
        <v/>
      </c>
      <c r="G5602" t="str">
        <f>IF(J5602&lt;&gt;"", INDEX($C$5:$C$1433, MATCH(J5602, $E$5:$E$1433, 0)),"")</f>
        <v/>
      </c>
      <c r="H5602" t="str">
        <f>IF(J5602&lt;&gt;"", INDEX($D$5:$D$1433, MATCH(J5602, $E$5:$E$1433, 0)),"")</f>
        <v/>
      </c>
      <c r="I5602" t="str">
        <f>IFERROR(IF(J5602&lt;&gt;"", INDEX($B$5:$B$1433, MATCH(J5602, $E$5:$E$1433, 0)),""),"SAI")</f>
        <v/>
      </c>
      <c r="L5602" t="str">
        <f>IFERROR(IF($N$5="Sáng",IF(MID(K5602,2,7)-MID($L$2,2,7)&gt;0,"Trễ",""),IF(MID(K5602,2,7)-MID($Q$2,2,7)&gt;0,"Trễ","")),"")</f>
        <v/>
      </c>
      <c r="M5602" t="str">
        <f>IFERROR(IF($N$5="Sáng",MID(K5602,2,7)-MID($L$2,2,7),MID(K5602,2,7)-MID($Q$2,2,7)),"")</f>
        <v/>
      </c>
      <c r="Q5602" t="str">
        <f>IF(B5602&lt;&gt;"",IF(AND(P5602="",F5602=""),"Không phép ",""),"")</f>
        <v/>
      </c>
      <c r="R5602" t="str">
        <f>UPPER(B5602)</f>
        <v/>
      </c>
      <c r="T5602" t="str">
        <f>IFERROR(IF(J5602&lt;&gt;"", INDEX($S$5:$S$1433, MATCH(J5602, $E$5:$E$1433, 0)),""),"")</f>
        <v/>
      </c>
      <c r="V5602" t="str">
        <f>IFERROR(IF(J5602&lt;&gt;"", INDEX($U$5:$U$1433, MATCH(J5602, $E$5:$E$1433, 0)),""),"")</f>
        <v/>
      </c>
    </row>
    <row r="5603">
      <c r="A5603" t="str">
        <f>IF(B5603&lt;&gt;"",A5602+1,"")</f>
        <v/>
      </c>
      <c r="F5603" t="str">
        <f>IFERROR(IF(VLOOKUP(E5603,J:J,1,0)=E5603,"X",""),"")</f>
        <v/>
      </c>
      <c r="G5603" t="str">
        <f>IF(J5603&lt;&gt;"", INDEX($C$5:$C$1433, MATCH(J5603, $E$5:$E$1433, 0)),"")</f>
        <v/>
      </c>
      <c r="H5603" t="str">
        <f>IF(J5603&lt;&gt;"", INDEX($D$5:$D$1433, MATCH(J5603, $E$5:$E$1433, 0)),"")</f>
        <v/>
      </c>
      <c r="I5603" t="str">
        <f>IFERROR(IF(J5603&lt;&gt;"", INDEX($B$5:$B$1433, MATCH(J5603, $E$5:$E$1433, 0)),""),"SAI")</f>
        <v/>
      </c>
      <c r="L5603" t="str">
        <f>IFERROR(IF($N$5="Sáng",IF(MID(K5603,2,7)-MID($L$2,2,7)&gt;0,"Trễ",""),IF(MID(K5603,2,7)-MID($Q$2,2,7)&gt;0,"Trễ","")),"")</f>
        <v/>
      </c>
      <c r="M5603" t="str">
        <f>IFERROR(IF($N$5="Sáng",MID(K5603,2,7)-MID($L$2,2,7),MID(K5603,2,7)-MID($Q$2,2,7)),"")</f>
        <v/>
      </c>
      <c r="Q5603" t="str">
        <f>IF(B5603&lt;&gt;"",IF(AND(P5603="",F5603=""),"Không phép ",""),"")</f>
        <v/>
      </c>
      <c r="R5603" t="str">
        <f>UPPER(B5603)</f>
        <v/>
      </c>
      <c r="T5603" t="str">
        <f>IFERROR(IF(J5603&lt;&gt;"", INDEX($S$5:$S$1433, MATCH(J5603, $E$5:$E$1433, 0)),""),"")</f>
        <v/>
      </c>
      <c r="V5603" t="str">
        <f>IFERROR(IF(J5603&lt;&gt;"", INDEX($U$5:$U$1433, MATCH(J5603, $E$5:$E$1433, 0)),""),"")</f>
        <v/>
      </c>
    </row>
    <row r="5604">
      <c r="A5604" t="str">
        <f>IF(B5604&lt;&gt;"",A5603+1,"")</f>
        <v/>
      </c>
      <c r="F5604" t="str">
        <f>IFERROR(IF(VLOOKUP(E5604,J:J,1,0)=E5604,"X",""),"")</f>
        <v/>
      </c>
      <c r="G5604" t="str">
        <f>IF(J5604&lt;&gt;"", INDEX($C$5:$C$1433, MATCH(J5604, $E$5:$E$1433, 0)),"")</f>
        <v/>
      </c>
      <c r="H5604" t="str">
        <f>IF(J5604&lt;&gt;"", INDEX($D$5:$D$1433, MATCH(J5604, $E$5:$E$1433, 0)),"")</f>
        <v/>
      </c>
      <c r="I5604" t="str">
        <f>IFERROR(IF(J5604&lt;&gt;"", INDEX($B$5:$B$1433, MATCH(J5604, $E$5:$E$1433, 0)),""),"SAI")</f>
        <v/>
      </c>
      <c r="L5604" t="str">
        <f>IFERROR(IF($N$5="Sáng",IF(MID(K5604,2,7)-MID($L$2,2,7)&gt;0,"Trễ",""),IF(MID(K5604,2,7)-MID($Q$2,2,7)&gt;0,"Trễ","")),"")</f>
        <v/>
      </c>
      <c r="M5604" t="str">
        <f>IFERROR(IF($N$5="Sáng",MID(K5604,2,7)-MID($L$2,2,7),MID(K5604,2,7)-MID($Q$2,2,7)),"")</f>
        <v/>
      </c>
      <c r="Q5604" t="str">
        <f>IF(B5604&lt;&gt;"",IF(AND(P5604="",F5604=""),"Không phép ",""),"")</f>
        <v/>
      </c>
      <c r="R5604" t="str">
        <f>UPPER(B5604)</f>
        <v/>
      </c>
      <c r="T5604" t="str">
        <f>IFERROR(IF(J5604&lt;&gt;"", INDEX($S$5:$S$1433, MATCH(J5604, $E$5:$E$1433, 0)),""),"")</f>
        <v/>
      </c>
      <c r="V5604" t="str">
        <f>IFERROR(IF(J5604&lt;&gt;"", INDEX($U$5:$U$1433, MATCH(J5604, $E$5:$E$1433, 0)),""),"")</f>
        <v/>
      </c>
    </row>
    <row r="5605">
      <c r="A5605" t="str">
        <f>IF(B5605&lt;&gt;"",A5604+1,"")</f>
        <v/>
      </c>
      <c r="F5605" t="str">
        <f>IFERROR(IF(VLOOKUP(E5605,J:J,1,0)=E5605,"X",""),"")</f>
        <v/>
      </c>
      <c r="G5605" t="str">
        <f>IF(J5605&lt;&gt;"", INDEX($C$5:$C$1433, MATCH(J5605, $E$5:$E$1433, 0)),"")</f>
        <v/>
      </c>
      <c r="H5605" t="str">
        <f>IF(J5605&lt;&gt;"", INDEX($D$5:$D$1433, MATCH(J5605, $E$5:$E$1433, 0)),"")</f>
        <v/>
      </c>
      <c r="I5605" t="str">
        <f>IFERROR(IF(J5605&lt;&gt;"", INDEX($B$5:$B$1433, MATCH(J5605, $E$5:$E$1433, 0)),""),"SAI")</f>
        <v/>
      </c>
      <c r="L5605" t="str">
        <f>IFERROR(IF($N$5="Sáng",IF(MID(K5605,2,7)-MID($L$2,2,7)&gt;0,"Trễ",""),IF(MID(K5605,2,7)-MID($Q$2,2,7)&gt;0,"Trễ","")),"")</f>
        <v/>
      </c>
      <c r="M5605" t="str">
        <f>IFERROR(IF($N$5="Sáng",MID(K5605,2,7)-MID($L$2,2,7),MID(K5605,2,7)-MID($Q$2,2,7)),"")</f>
        <v/>
      </c>
      <c r="Q5605" t="str">
        <f>IF(B5605&lt;&gt;"",IF(AND(P5605="",F5605=""),"Không phép ",""),"")</f>
        <v/>
      </c>
      <c r="R5605" t="str">
        <f>UPPER(B5605)</f>
        <v/>
      </c>
      <c r="T5605" t="str">
        <f>IFERROR(IF(J5605&lt;&gt;"", INDEX($S$5:$S$1433, MATCH(J5605, $E$5:$E$1433, 0)),""),"")</f>
        <v/>
      </c>
      <c r="V5605" t="str">
        <f>IFERROR(IF(J5605&lt;&gt;"", INDEX($U$5:$U$1433, MATCH(J5605, $E$5:$E$1433, 0)),""),"")</f>
        <v/>
      </c>
    </row>
    <row r="5606">
      <c r="A5606" t="str">
        <f>IF(B5606&lt;&gt;"",A5605+1,"")</f>
        <v/>
      </c>
      <c r="F5606" t="str">
        <f>IFERROR(IF(VLOOKUP(E5606,J:J,1,0)=E5606,"X",""),"")</f>
        <v/>
      </c>
      <c r="G5606" t="str">
        <f>IF(J5606&lt;&gt;"", INDEX($C$5:$C$1433, MATCH(J5606, $E$5:$E$1433, 0)),"")</f>
        <v/>
      </c>
      <c r="H5606" t="str">
        <f>IF(J5606&lt;&gt;"", INDEX($D$5:$D$1433, MATCH(J5606, $E$5:$E$1433, 0)),"")</f>
        <v/>
      </c>
      <c r="I5606" t="str">
        <f>IFERROR(IF(J5606&lt;&gt;"", INDEX($B$5:$B$1433, MATCH(J5606, $E$5:$E$1433, 0)),""),"SAI")</f>
        <v/>
      </c>
      <c r="L5606" t="str">
        <f>IFERROR(IF($N$5="Sáng",IF(MID(K5606,2,7)-MID($L$2,2,7)&gt;0,"Trễ",""),IF(MID(K5606,2,7)-MID($Q$2,2,7)&gt;0,"Trễ","")),"")</f>
        <v/>
      </c>
      <c r="M5606" t="str">
        <f>IFERROR(IF($N$5="Sáng",MID(K5606,2,7)-MID($L$2,2,7),MID(K5606,2,7)-MID($Q$2,2,7)),"")</f>
        <v/>
      </c>
      <c r="Q5606" t="str">
        <f>IF(B5606&lt;&gt;"",IF(AND(P5606="",F5606=""),"Không phép ",""),"")</f>
        <v/>
      </c>
      <c r="R5606" t="str">
        <f>UPPER(B5606)</f>
        <v/>
      </c>
      <c r="T5606" t="str">
        <f>IFERROR(IF(J5606&lt;&gt;"", INDEX($S$5:$S$1433, MATCH(J5606, $E$5:$E$1433, 0)),""),"")</f>
        <v/>
      </c>
      <c r="V5606" t="str">
        <f>IFERROR(IF(J5606&lt;&gt;"", INDEX($U$5:$U$1433, MATCH(J5606, $E$5:$E$1433, 0)),""),"")</f>
        <v/>
      </c>
    </row>
    <row r="5607">
      <c r="A5607" t="str">
        <f>IF(B5607&lt;&gt;"",A5606+1,"")</f>
        <v/>
      </c>
      <c r="F5607" t="str">
        <f>IFERROR(IF(VLOOKUP(E5607,J:J,1,0)=E5607,"X",""),"")</f>
        <v/>
      </c>
      <c r="G5607" t="str">
        <f>IF(J5607&lt;&gt;"", INDEX($C$5:$C$1433, MATCH(J5607, $E$5:$E$1433, 0)),"")</f>
        <v/>
      </c>
      <c r="H5607" t="str">
        <f>IF(J5607&lt;&gt;"", INDEX($D$5:$D$1433, MATCH(J5607, $E$5:$E$1433, 0)),"")</f>
        <v/>
      </c>
      <c r="I5607" t="str">
        <f>IFERROR(IF(J5607&lt;&gt;"", INDEX($B$5:$B$1433, MATCH(J5607, $E$5:$E$1433, 0)),""),"SAI")</f>
        <v/>
      </c>
      <c r="L5607" t="str">
        <f>IFERROR(IF($N$5="Sáng",IF(MID(K5607,2,7)-MID($L$2,2,7)&gt;0,"Trễ",""),IF(MID(K5607,2,7)-MID($Q$2,2,7)&gt;0,"Trễ","")),"")</f>
        <v/>
      </c>
      <c r="M5607" t="str">
        <f>IFERROR(IF($N$5="Sáng",MID(K5607,2,7)-MID($L$2,2,7),MID(K5607,2,7)-MID($Q$2,2,7)),"")</f>
        <v/>
      </c>
      <c r="Q5607" t="str">
        <f>IF(B5607&lt;&gt;"",IF(AND(P5607="",F5607=""),"Không phép ",""),"")</f>
        <v/>
      </c>
      <c r="R5607" t="str">
        <f>UPPER(B5607)</f>
        <v/>
      </c>
      <c r="T5607" t="str">
        <f>IFERROR(IF(J5607&lt;&gt;"", INDEX($S$5:$S$1433, MATCH(J5607, $E$5:$E$1433, 0)),""),"")</f>
        <v/>
      </c>
      <c r="V5607" t="str">
        <f>IFERROR(IF(J5607&lt;&gt;"", INDEX($U$5:$U$1433, MATCH(J5607, $E$5:$E$1433, 0)),""),"")</f>
        <v/>
      </c>
    </row>
    <row r="5608">
      <c r="A5608" t="str">
        <f>IF(B5608&lt;&gt;"",A5607+1,"")</f>
        <v/>
      </c>
      <c r="F5608" t="str">
        <f>IFERROR(IF(VLOOKUP(E5608,J:J,1,0)=E5608,"X",""),"")</f>
        <v/>
      </c>
      <c r="G5608" t="str">
        <f>IF(J5608&lt;&gt;"", INDEX($C$5:$C$1433, MATCH(J5608, $E$5:$E$1433, 0)),"")</f>
        <v/>
      </c>
      <c r="H5608" t="str">
        <f>IF(J5608&lt;&gt;"", INDEX($D$5:$D$1433, MATCH(J5608, $E$5:$E$1433, 0)),"")</f>
        <v/>
      </c>
      <c r="I5608" t="str">
        <f>IFERROR(IF(J5608&lt;&gt;"", INDEX($B$5:$B$1433, MATCH(J5608, $E$5:$E$1433, 0)),""),"SAI")</f>
        <v/>
      </c>
      <c r="L5608" t="str">
        <f>IFERROR(IF($N$5="Sáng",IF(MID(K5608,2,7)-MID($L$2,2,7)&gt;0,"Trễ",""),IF(MID(K5608,2,7)-MID($Q$2,2,7)&gt;0,"Trễ","")),"")</f>
        <v/>
      </c>
      <c r="M5608" t="str">
        <f>IFERROR(IF($N$5="Sáng",MID(K5608,2,7)-MID($L$2,2,7),MID(K5608,2,7)-MID($Q$2,2,7)),"")</f>
        <v/>
      </c>
      <c r="Q5608" t="str">
        <f>IF(B5608&lt;&gt;"",IF(AND(P5608="",F5608=""),"Không phép ",""),"")</f>
        <v/>
      </c>
      <c r="R5608" t="str">
        <f>UPPER(B5608)</f>
        <v/>
      </c>
      <c r="T5608" t="str">
        <f>IFERROR(IF(J5608&lt;&gt;"", INDEX($S$5:$S$1433, MATCH(J5608, $E$5:$E$1433, 0)),""),"")</f>
        <v/>
      </c>
      <c r="V5608" t="str">
        <f>IFERROR(IF(J5608&lt;&gt;"", INDEX($U$5:$U$1433, MATCH(J5608, $E$5:$E$1433, 0)),""),"")</f>
        <v/>
      </c>
    </row>
    <row r="5609">
      <c r="A5609" t="str">
        <f>IF(B5609&lt;&gt;"",A5608+1,"")</f>
        <v/>
      </c>
      <c r="F5609" t="str">
        <f>IFERROR(IF(VLOOKUP(E5609,J:J,1,0)=E5609,"X",""),"")</f>
        <v/>
      </c>
      <c r="G5609" t="str">
        <f>IF(J5609&lt;&gt;"", INDEX($C$5:$C$1433, MATCH(J5609, $E$5:$E$1433, 0)),"")</f>
        <v/>
      </c>
      <c r="H5609" t="str">
        <f>IF(J5609&lt;&gt;"", INDEX($D$5:$D$1433, MATCH(J5609, $E$5:$E$1433, 0)),"")</f>
        <v/>
      </c>
      <c r="I5609" t="str">
        <f>IFERROR(IF(J5609&lt;&gt;"", INDEX($B$5:$B$1433, MATCH(J5609, $E$5:$E$1433, 0)),""),"SAI")</f>
        <v/>
      </c>
      <c r="L5609" t="str">
        <f>IFERROR(IF($N$5="Sáng",IF(MID(K5609,2,7)-MID($L$2,2,7)&gt;0,"Trễ",""),IF(MID(K5609,2,7)-MID($Q$2,2,7)&gt;0,"Trễ","")),"")</f>
        <v/>
      </c>
      <c r="M5609" t="str">
        <f>IFERROR(IF($N$5="Sáng",MID(K5609,2,7)-MID($L$2,2,7),MID(K5609,2,7)-MID($Q$2,2,7)),"")</f>
        <v/>
      </c>
      <c r="Q5609" t="str">
        <f>IF(B5609&lt;&gt;"",IF(AND(P5609="",F5609=""),"Không phép ",""),"")</f>
        <v/>
      </c>
      <c r="R5609" t="str">
        <f>UPPER(B5609)</f>
        <v/>
      </c>
      <c r="T5609" t="str">
        <f>IFERROR(IF(J5609&lt;&gt;"", INDEX($S$5:$S$1433, MATCH(J5609, $E$5:$E$1433, 0)),""),"")</f>
        <v/>
      </c>
      <c r="V5609" t="str">
        <f>IFERROR(IF(J5609&lt;&gt;"", INDEX($U$5:$U$1433, MATCH(J5609, $E$5:$E$1433, 0)),""),"")</f>
        <v/>
      </c>
    </row>
    <row r="5610">
      <c r="A5610" t="str">
        <f>IF(B5610&lt;&gt;"",A5609+1,"")</f>
        <v/>
      </c>
      <c r="F5610" t="str">
        <f>IFERROR(IF(VLOOKUP(E5610,J:J,1,0)=E5610,"X",""),"")</f>
        <v/>
      </c>
      <c r="G5610" t="str">
        <f>IF(J5610&lt;&gt;"", INDEX($C$5:$C$1433, MATCH(J5610, $E$5:$E$1433, 0)),"")</f>
        <v/>
      </c>
      <c r="H5610" t="str">
        <f>IF(J5610&lt;&gt;"", INDEX($D$5:$D$1433, MATCH(J5610, $E$5:$E$1433, 0)),"")</f>
        <v/>
      </c>
      <c r="I5610" t="str">
        <f>IFERROR(IF(J5610&lt;&gt;"", INDEX($B$5:$B$1433, MATCH(J5610, $E$5:$E$1433, 0)),""),"SAI")</f>
        <v/>
      </c>
      <c r="L5610" t="str">
        <f>IFERROR(IF($N$5="Sáng",IF(MID(K5610,2,7)-MID($L$2,2,7)&gt;0,"Trễ",""),IF(MID(K5610,2,7)-MID($Q$2,2,7)&gt;0,"Trễ","")),"")</f>
        <v/>
      </c>
      <c r="M5610" t="str">
        <f>IFERROR(IF($N$5="Sáng",MID(K5610,2,7)-MID($L$2,2,7),MID(K5610,2,7)-MID($Q$2,2,7)),"")</f>
        <v/>
      </c>
      <c r="Q5610" t="str">
        <f>IF(B5610&lt;&gt;"",IF(AND(P5610="",F5610=""),"Không phép ",""),"")</f>
        <v/>
      </c>
      <c r="R5610" t="str">
        <f>UPPER(B5610)</f>
        <v/>
      </c>
      <c r="T5610" t="str">
        <f>IFERROR(IF(J5610&lt;&gt;"", INDEX($S$5:$S$1433, MATCH(J5610, $E$5:$E$1433, 0)),""),"")</f>
        <v/>
      </c>
      <c r="V5610" t="str">
        <f>IFERROR(IF(J5610&lt;&gt;"", INDEX($U$5:$U$1433, MATCH(J5610, $E$5:$E$1433, 0)),""),"")</f>
        <v/>
      </c>
    </row>
    <row r="5611">
      <c r="A5611" t="str">
        <f>IF(B5611&lt;&gt;"",A5610+1,"")</f>
        <v/>
      </c>
      <c r="F5611" t="str">
        <f>IFERROR(IF(VLOOKUP(E5611,J:J,1,0)=E5611,"X",""),"")</f>
        <v/>
      </c>
      <c r="G5611" t="str">
        <f>IF(J5611&lt;&gt;"", INDEX($C$5:$C$1433, MATCH(J5611, $E$5:$E$1433, 0)),"")</f>
        <v/>
      </c>
      <c r="H5611" t="str">
        <f>IF(J5611&lt;&gt;"", INDEX($D$5:$D$1433, MATCH(J5611, $E$5:$E$1433, 0)),"")</f>
        <v/>
      </c>
      <c r="I5611" t="str">
        <f>IFERROR(IF(J5611&lt;&gt;"", INDEX($B$5:$B$1433, MATCH(J5611, $E$5:$E$1433, 0)),""),"SAI")</f>
        <v/>
      </c>
      <c r="L5611" t="str">
        <f>IFERROR(IF($N$5="Sáng",IF(MID(K5611,2,7)-MID($L$2,2,7)&gt;0,"Trễ",""),IF(MID(K5611,2,7)-MID($Q$2,2,7)&gt;0,"Trễ","")),"")</f>
        <v/>
      </c>
      <c r="M5611" t="str">
        <f>IFERROR(IF($N$5="Sáng",MID(K5611,2,7)-MID($L$2,2,7),MID(K5611,2,7)-MID($Q$2,2,7)),"")</f>
        <v/>
      </c>
      <c r="Q5611" t="str">
        <f>IF(B5611&lt;&gt;"",IF(AND(P5611="",F5611=""),"Không phép ",""),"")</f>
        <v/>
      </c>
      <c r="R5611" t="str">
        <f>UPPER(B5611)</f>
        <v/>
      </c>
      <c r="T5611" t="str">
        <f>IFERROR(IF(J5611&lt;&gt;"", INDEX($S$5:$S$1433, MATCH(J5611, $E$5:$E$1433, 0)),""),"")</f>
        <v/>
      </c>
      <c r="V5611" t="str">
        <f>IFERROR(IF(J5611&lt;&gt;"", INDEX($U$5:$U$1433, MATCH(J5611, $E$5:$E$1433, 0)),""),"")</f>
        <v/>
      </c>
    </row>
    <row r="5612">
      <c r="A5612" t="str">
        <f>IF(B5612&lt;&gt;"",A5611+1,"")</f>
        <v/>
      </c>
      <c r="F5612" t="str">
        <f>IFERROR(IF(VLOOKUP(E5612,J:J,1,0)=E5612,"X",""),"")</f>
        <v/>
      </c>
      <c r="G5612" t="str">
        <f>IF(J5612&lt;&gt;"", INDEX($C$5:$C$1433, MATCH(J5612, $E$5:$E$1433, 0)),"")</f>
        <v/>
      </c>
      <c r="H5612" t="str">
        <f>IF(J5612&lt;&gt;"", INDEX($D$5:$D$1433, MATCH(J5612, $E$5:$E$1433, 0)),"")</f>
        <v/>
      </c>
      <c r="I5612" t="str">
        <f>IFERROR(IF(J5612&lt;&gt;"", INDEX($B$5:$B$1433, MATCH(J5612, $E$5:$E$1433, 0)),""),"SAI")</f>
        <v/>
      </c>
      <c r="L5612" t="str">
        <f>IFERROR(IF($N$5="Sáng",IF(MID(K5612,2,7)-MID($L$2,2,7)&gt;0,"Trễ",""),IF(MID(K5612,2,7)-MID($Q$2,2,7)&gt;0,"Trễ","")),"")</f>
        <v/>
      </c>
      <c r="M5612" t="str">
        <f>IFERROR(IF($N$5="Sáng",MID(K5612,2,7)-MID($L$2,2,7),MID(K5612,2,7)-MID($Q$2,2,7)),"")</f>
        <v/>
      </c>
      <c r="Q5612" t="str">
        <f>IF(B5612&lt;&gt;"",IF(AND(P5612="",F5612=""),"Không phép ",""),"")</f>
        <v/>
      </c>
      <c r="R5612" t="str">
        <f>UPPER(B5612)</f>
        <v/>
      </c>
      <c r="T5612" t="str">
        <f>IFERROR(IF(J5612&lt;&gt;"", INDEX($S$5:$S$1433, MATCH(J5612, $E$5:$E$1433, 0)),""),"")</f>
        <v/>
      </c>
      <c r="V5612" t="str">
        <f>IFERROR(IF(J5612&lt;&gt;"", INDEX($U$5:$U$1433, MATCH(J5612, $E$5:$E$1433, 0)),""),"")</f>
        <v/>
      </c>
    </row>
    <row r="5613">
      <c r="A5613" t="str">
        <f>IF(B5613&lt;&gt;"",A5612+1,"")</f>
        <v/>
      </c>
      <c r="F5613" t="str">
        <f>IFERROR(IF(VLOOKUP(E5613,J:J,1,0)=E5613,"X",""),"")</f>
        <v/>
      </c>
      <c r="G5613" t="str">
        <f>IF(J5613&lt;&gt;"", INDEX($C$5:$C$1433, MATCH(J5613, $E$5:$E$1433, 0)),"")</f>
        <v/>
      </c>
      <c r="H5613" t="str">
        <f>IF(J5613&lt;&gt;"", INDEX($D$5:$D$1433, MATCH(J5613, $E$5:$E$1433, 0)),"")</f>
        <v/>
      </c>
      <c r="I5613" t="str">
        <f>IFERROR(IF(J5613&lt;&gt;"", INDEX($B$5:$B$1433, MATCH(J5613, $E$5:$E$1433, 0)),""),"SAI")</f>
        <v/>
      </c>
      <c r="L5613" t="str">
        <f>IFERROR(IF($N$5="Sáng",IF(MID(K5613,2,7)-MID($L$2,2,7)&gt;0,"Trễ",""),IF(MID(K5613,2,7)-MID($Q$2,2,7)&gt;0,"Trễ","")),"")</f>
        <v/>
      </c>
      <c r="M5613" t="str">
        <f>IFERROR(IF($N$5="Sáng",MID(K5613,2,7)-MID($L$2,2,7),MID(K5613,2,7)-MID($Q$2,2,7)),"")</f>
        <v/>
      </c>
      <c r="Q5613" t="str">
        <f>IF(B5613&lt;&gt;"",IF(AND(P5613="",F5613=""),"Không phép ",""),"")</f>
        <v/>
      </c>
      <c r="R5613" t="str">
        <f>UPPER(B5613)</f>
        <v/>
      </c>
      <c r="T5613" t="str">
        <f>IFERROR(IF(J5613&lt;&gt;"", INDEX($S$5:$S$1433, MATCH(J5613, $E$5:$E$1433, 0)),""),"")</f>
        <v/>
      </c>
      <c r="V5613" t="str">
        <f>IFERROR(IF(J5613&lt;&gt;"", INDEX($U$5:$U$1433, MATCH(J5613, $E$5:$E$1433, 0)),""),"")</f>
        <v/>
      </c>
    </row>
    <row r="5614">
      <c r="A5614" t="str">
        <f>IF(B5614&lt;&gt;"",A5613+1,"")</f>
        <v/>
      </c>
      <c r="F5614" t="str">
        <f>IFERROR(IF(VLOOKUP(E5614,J:J,1,0)=E5614,"X",""),"")</f>
        <v/>
      </c>
      <c r="G5614" t="str">
        <f>IF(J5614&lt;&gt;"", INDEX($C$5:$C$1433, MATCH(J5614, $E$5:$E$1433, 0)),"")</f>
        <v/>
      </c>
      <c r="H5614" t="str">
        <f>IF(J5614&lt;&gt;"", INDEX($D$5:$D$1433, MATCH(J5614, $E$5:$E$1433, 0)),"")</f>
        <v/>
      </c>
      <c r="I5614" t="str">
        <f>IFERROR(IF(J5614&lt;&gt;"", INDEX($B$5:$B$1433, MATCH(J5614, $E$5:$E$1433, 0)),""),"SAI")</f>
        <v/>
      </c>
      <c r="L5614" t="str">
        <f>IFERROR(IF($N$5="Sáng",IF(MID(K5614,2,7)-MID($L$2,2,7)&gt;0,"Trễ",""),IF(MID(K5614,2,7)-MID($Q$2,2,7)&gt;0,"Trễ","")),"")</f>
        <v/>
      </c>
      <c r="M5614" t="str">
        <f>IFERROR(IF($N$5="Sáng",MID(K5614,2,7)-MID($L$2,2,7),MID(K5614,2,7)-MID($Q$2,2,7)),"")</f>
        <v/>
      </c>
      <c r="Q5614" t="str">
        <f>IF(B5614&lt;&gt;"",IF(AND(P5614="",F5614=""),"Không phép ",""),"")</f>
        <v/>
      </c>
      <c r="R5614" t="str">
        <f>UPPER(B5614)</f>
        <v/>
      </c>
      <c r="T5614" t="str">
        <f>IFERROR(IF(J5614&lt;&gt;"", INDEX($S$5:$S$1433, MATCH(J5614, $E$5:$E$1433, 0)),""),"")</f>
        <v/>
      </c>
      <c r="V5614" t="str">
        <f>IFERROR(IF(J5614&lt;&gt;"", INDEX($U$5:$U$1433, MATCH(J5614, $E$5:$E$1433, 0)),""),"")</f>
        <v/>
      </c>
    </row>
    <row r="5615">
      <c r="A5615" t="str">
        <f>IF(B5615&lt;&gt;"",A5614+1,"")</f>
        <v/>
      </c>
      <c r="F5615" t="str">
        <f>IFERROR(IF(VLOOKUP(E5615,J:J,1,0)=E5615,"X",""),"")</f>
        <v/>
      </c>
      <c r="G5615" t="str">
        <f>IF(J5615&lt;&gt;"", INDEX($C$5:$C$1433, MATCH(J5615, $E$5:$E$1433, 0)),"")</f>
        <v/>
      </c>
      <c r="H5615" t="str">
        <f>IF(J5615&lt;&gt;"", INDEX($D$5:$D$1433, MATCH(J5615, $E$5:$E$1433, 0)),"")</f>
        <v/>
      </c>
      <c r="I5615" t="str">
        <f>IFERROR(IF(J5615&lt;&gt;"", INDEX($B$5:$B$1433, MATCH(J5615, $E$5:$E$1433, 0)),""),"SAI")</f>
        <v/>
      </c>
      <c r="L5615" t="str">
        <f>IFERROR(IF($N$5="Sáng",IF(MID(K5615,2,7)-MID($L$2,2,7)&gt;0,"Trễ",""),IF(MID(K5615,2,7)-MID($Q$2,2,7)&gt;0,"Trễ","")),"")</f>
        <v/>
      </c>
      <c r="M5615" t="str">
        <f>IFERROR(IF($N$5="Sáng",MID(K5615,2,7)-MID($L$2,2,7),MID(K5615,2,7)-MID($Q$2,2,7)),"")</f>
        <v/>
      </c>
      <c r="Q5615" t="str">
        <f>IF(B5615&lt;&gt;"",IF(AND(P5615="",F5615=""),"Không phép ",""),"")</f>
        <v/>
      </c>
      <c r="R5615" t="str">
        <f>UPPER(B5615)</f>
        <v/>
      </c>
      <c r="T5615" t="str">
        <f>IFERROR(IF(J5615&lt;&gt;"", INDEX($S$5:$S$1433, MATCH(J5615, $E$5:$E$1433, 0)),""),"")</f>
        <v/>
      </c>
      <c r="V5615" t="str">
        <f>IFERROR(IF(J5615&lt;&gt;"", INDEX($U$5:$U$1433, MATCH(J5615, $E$5:$E$1433, 0)),""),"")</f>
        <v/>
      </c>
    </row>
    <row r="5616">
      <c r="A5616" t="str">
        <f>IF(B5616&lt;&gt;"",A5615+1,"")</f>
        <v/>
      </c>
      <c r="F5616" t="str">
        <f>IFERROR(IF(VLOOKUP(E5616,J:J,1,0)=E5616,"X",""),"")</f>
        <v/>
      </c>
      <c r="G5616" t="str">
        <f>IF(J5616&lt;&gt;"", INDEX($C$5:$C$1433, MATCH(J5616, $E$5:$E$1433, 0)),"")</f>
        <v/>
      </c>
      <c r="H5616" t="str">
        <f>IF(J5616&lt;&gt;"", INDEX($D$5:$D$1433, MATCH(J5616, $E$5:$E$1433, 0)),"")</f>
        <v/>
      </c>
      <c r="I5616" t="str">
        <f>IFERROR(IF(J5616&lt;&gt;"", INDEX($B$5:$B$1433, MATCH(J5616, $E$5:$E$1433, 0)),""),"SAI")</f>
        <v/>
      </c>
      <c r="L5616" t="str">
        <f>IFERROR(IF($N$5="Sáng",IF(MID(K5616,2,7)-MID($L$2,2,7)&gt;0,"Trễ",""),IF(MID(K5616,2,7)-MID($Q$2,2,7)&gt;0,"Trễ","")),"")</f>
        <v/>
      </c>
      <c r="M5616" t="str">
        <f>IFERROR(IF($N$5="Sáng",MID(K5616,2,7)-MID($L$2,2,7),MID(K5616,2,7)-MID($Q$2,2,7)),"")</f>
        <v/>
      </c>
      <c r="Q5616" t="str">
        <f>IF(B5616&lt;&gt;"",IF(AND(P5616="",F5616=""),"Không phép ",""),"")</f>
        <v/>
      </c>
      <c r="R5616" t="str">
        <f>UPPER(B5616)</f>
        <v/>
      </c>
      <c r="T5616" t="str">
        <f>IFERROR(IF(J5616&lt;&gt;"", INDEX($S$5:$S$1433, MATCH(J5616, $E$5:$E$1433, 0)),""),"")</f>
        <v/>
      </c>
      <c r="V5616" t="str">
        <f>IFERROR(IF(J5616&lt;&gt;"", INDEX($U$5:$U$1433, MATCH(J5616, $E$5:$E$1433, 0)),""),"")</f>
        <v/>
      </c>
    </row>
    <row r="5617">
      <c r="A5617" t="str">
        <f>IF(B5617&lt;&gt;"",A5616+1,"")</f>
        <v/>
      </c>
      <c r="F5617" t="str">
        <f>IFERROR(IF(VLOOKUP(E5617,J:J,1,0)=E5617,"X",""),"")</f>
        <v/>
      </c>
      <c r="G5617" t="str">
        <f>IF(J5617&lt;&gt;"", INDEX($C$5:$C$1433, MATCH(J5617, $E$5:$E$1433, 0)),"")</f>
        <v/>
      </c>
      <c r="H5617" t="str">
        <f>IF(J5617&lt;&gt;"", INDEX($D$5:$D$1433, MATCH(J5617, $E$5:$E$1433, 0)),"")</f>
        <v/>
      </c>
      <c r="I5617" t="str">
        <f>IFERROR(IF(J5617&lt;&gt;"", INDEX($B$5:$B$1433, MATCH(J5617, $E$5:$E$1433, 0)),""),"SAI")</f>
        <v/>
      </c>
      <c r="L5617" t="str">
        <f>IFERROR(IF($N$5="Sáng",IF(MID(K5617,2,7)-MID($L$2,2,7)&gt;0,"Trễ",""),IF(MID(K5617,2,7)-MID($Q$2,2,7)&gt;0,"Trễ","")),"")</f>
        <v/>
      </c>
      <c r="M5617" t="str">
        <f>IFERROR(IF($N$5="Sáng",MID(K5617,2,7)-MID($L$2,2,7),MID(K5617,2,7)-MID($Q$2,2,7)),"")</f>
        <v/>
      </c>
      <c r="Q5617" t="str">
        <f>IF(B5617&lt;&gt;"",IF(AND(P5617="",F5617=""),"Không phép ",""),"")</f>
        <v/>
      </c>
      <c r="R5617" t="str">
        <f>UPPER(B5617)</f>
        <v/>
      </c>
      <c r="T5617" t="str">
        <f>IFERROR(IF(J5617&lt;&gt;"", INDEX($S$5:$S$1433, MATCH(J5617, $E$5:$E$1433, 0)),""),"")</f>
        <v/>
      </c>
      <c r="V5617" t="str">
        <f>IFERROR(IF(J5617&lt;&gt;"", INDEX($U$5:$U$1433, MATCH(J5617, $E$5:$E$1433, 0)),""),"")</f>
        <v/>
      </c>
    </row>
    <row r="5618">
      <c r="A5618" t="str">
        <f>IF(B5618&lt;&gt;"",A5617+1,"")</f>
        <v/>
      </c>
      <c r="F5618" t="str">
        <f>IFERROR(IF(VLOOKUP(E5618,J:J,1,0)=E5618,"X",""),"")</f>
        <v/>
      </c>
      <c r="G5618" t="str">
        <f>IF(J5618&lt;&gt;"", INDEX($C$5:$C$1433, MATCH(J5618, $E$5:$E$1433, 0)),"")</f>
        <v/>
      </c>
      <c r="H5618" t="str">
        <f>IF(J5618&lt;&gt;"", INDEX($D$5:$D$1433, MATCH(J5618, $E$5:$E$1433, 0)),"")</f>
        <v/>
      </c>
      <c r="I5618" t="str">
        <f>IFERROR(IF(J5618&lt;&gt;"", INDEX($B$5:$B$1433, MATCH(J5618, $E$5:$E$1433, 0)),""),"SAI")</f>
        <v/>
      </c>
      <c r="L5618" t="str">
        <f>IFERROR(IF($N$5="Sáng",IF(MID(K5618,2,7)-MID($L$2,2,7)&gt;0,"Trễ",""),IF(MID(K5618,2,7)-MID($Q$2,2,7)&gt;0,"Trễ","")),"")</f>
        <v/>
      </c>
      <c r="M5618" t="str">
        <f>IFERROR(IF($N$5="Sáng",MID(K5618,2,7)-MID($L$2,2,7),MID(K5618,2,7)-MID($Q$2,2,7)),"")</f>
        <v/>
      </c>
      <c r="Q5618" t="str">
        <f>IF(B5618&lt;&gt;"",IF(AND(P5618="",F5618=""),"Không phép ",""),"")</f>
        <v/>
      </c>
      <c r="R5618" t="str">
        <f>UPPER(B5618)</f>
        <v/>
      </c>
      <c r="T5618" t="str">
        <f>IFERROR(IF(J5618&lt;&gt;"", INDEX($S$5:$S$1433, MATCH(J5618, $E$5:$E$1433, 0)),""),"")</f>
        <v/>
      </c>
      <c r="V5618" t="str">
        <f>IFERROR(IF(J5618&lt;&gt;"", INDEX($U$5:$U$1433, MATCH(J5618, $E$5:$E$1433, 0)),""),"")</f>
        <v/>
      </c>
    </row>
    <row r="5619">
      <c r="A5619" t="str">
        <f>IF(B5619&lt;&gt;"",A5618+1,"")</f>
        <v/>
      </c>
      <c r="F5619" t="str">
        <f>IFERROR(IF(VLOOKUP(E5619,J:J,1,0)=E5619,"X",""),"")</f>
        <v/>
      </c>
      <c r="G5619" t="str">
        <f>IF(J5619&lt;&gt;"", INDEX($C$5:$C$1433, MATCH(J5619, $E$5:$E$1433, 0)),"")</f>
        <v/>
      </c>
      <c r="H5619" t="str">
        <f>IF(J5619&lt;&gt;"", INDEX($D$5:$D$1433, MATCH(J5619, $E$5:$E$1433, 0)),"")</f>
        <v/>
      </c>
      <c r="I5619" t="str">
        <f>IFERROR(IF(J5619&lt;&gt;"", INDEX($B$5:$B$1433, MATCH(J5619, $E$5:$E$1433, 0)),""),"SAI")</f>
        <v/>
      </c>
      <c r="L5619" t="str">
        <f>IFERROR(IF($N$5="Sáng",IF(MID(K5619,2,7)-MID($L$2,2,7)&gt;0,"Trễ",""),IF(MID(K5619,2,7)-MID($Q$2,2,7)&gt;0,"Trễ","")),"")</f>
        <v/>
      </c>
      <c r="M5619" t="str">
        <f>IFERROR(IF($N$5="Sáng",MID(K5619,2,7)-MID($L$2,2,7),MID(K5619,2,7)-MID($Q$2,2,7)),"")</f>
        <v/>
      </c>
      <c r="Q5619" t="str">
        <f>IF(B5619&lt;&gt;"",IF(AND(P5619="",F5619=""),"Không phép ",""),"")</f>
        <v/>
      </c>
      <c r="R5619" t="str">
        <f>UPPER(B5619)</f>
        <v/>
      </c>
      <c r="T5619" t="str">
        <f>IFERROR(IF(J5619&lt;&gt;"", INDEX($S$5:$S$1433, MATCH(J5619, $E$5:$E$1433, 0)),""),"")</f>
        <v/>
      </c>
      <c r="V5619" t="str">
        <f>IFERROR(IF(J5619&lt;&gt;"", INDEX($U$5:$U$1433, MATCH(J5619, $E$5:$E$1433, 0)),""),"")</f>
        <v/>
      </c>
    </row>
    <row r="5620">
      <c r="A5620" t="str">
        <f>IF(B5620&lt;&gt;"",A5619+1,"")</f>
        <v/>
      </c>
      <c r="F5620" t="str">
        <f>IFERROR(IF(VLOOKUP(E5620,J:J,1,0)=E5620,"X",""),"")</f>
        <v/>
      </c>
      <c r="G5620" t="str">
        <f>IF(J5620&lt;&gt;"", INDEX($C$5:$C$1433, MATCH(J5620, $E$5:$E$1433, 0)),"")</f>
        <v/>
      </c>
      <c r="H5620" t="str">
        <f>IF(J5620&lt;&gt;"", INDEX($D$5:$D$1433, MATCH(J5620, $E$5:$E$1433, 0)),"")</f>
        <v/>
      </c>
      <c r="I5620" t="str">
        <f>IFERROR(IF(J5620&lt;&gt;"", INDEX($B$5:$B$1433, MATCH(J5620, $E$5:$E$1433, 0)),""),"SAI")</f>
        <v/>
      </c>
      <c r="L5620" t="str">
        <f>IFERROR(IF($N$5="Sáng",IF(MID(K5620,2,7)-MID($L$2,2,7)&gt;0,"Trễ",""),IF(MID(K5620,2,7)-MID($Q$2,2,7)&gt;0,"Trễ","")),"")</f>
        <v/>
      </c>
      <c r="M5620" t="str">
        <f>IFERROR(IF($N$5="Sáng",MID(K5620,2,7)-MID($L$2,2,7),MID(K5620,2,7)-MID($Q$2,2,7)),"")</f>
        <v/>
      </c>
      <c r="Q5620" t="str">
        <f>IF(B5620&lt;&gt;"",IF(AND(P5620="",F5620=""),"Không phép ",""),"")</f>
        <v/>
      </c>
      <c r="R5620" t="str">
        <f>UPPER(B5620)</f>
        <v/>
      </c>
      <c r="T5620" t="str">
        <f>IFERROR(IF(J5620&lt;&gt;"", INDEX($S$5:$S$1433, MATCH(J5620, $E$5:$E$1433, 0)),""),"")</f>
        <v/>
      </c>
      <c r="V5620" t="str">
        <f>IFERROR(IF(J5620&lt;&gt;"", INDEX($U$5:$U$1433, MATCH(J5620, $E$5:$E$1433, 0)),""),"")</f>
        <v/>
      </c>
    </row>
    <row r="5621">
      <c r="A5621" t="str">
        <f>IF(B5621&lt;&gt;"",A5620+1,"")</f>
        <v/>
      </c>
      <c r="F5621" t="str">
        <f>IFERROR(IF(VLOOKUP(E5621,J:J,1,0)=E5621,"X",""),"")</f>
        <v/>
      </c>
      <c r="G5621" t="str">
        <f>IF(J5621&lt;&gt;"", INDEX($C$5:$C$1433, MATCH(J5621, $E$5:$E$1433, 0)),"")</f>
        <v/>
      </c>
      <c r="H5621" t="str">
        <f>IF(J5621&lt;&gt;"", INDEX($D$5:$D$1433, MATCH(J5621, $E$5:$E$1433, 0)),"")</f>
        <v/>
      </c>
      <c r="I5621" t="str">
        <f>IFERROR(IF(J5621&lt;&gt;"", INDEX($B$5:$B$1433, MATCH(J5621, $E$5:$E$1433, 0)),""),"SAI")</f>
        <v/>
      </c>
      <c r="L5621" t="str">
        <f>IFERROR(IF($N$5="Sáng",IF(MID(K5621,2,7)-MID($L$2,2,7)&gt;0,"Trễ",""),IF(MID(K5621,2,7)-MID($Q$2,2,7)&gt;0,"Trễ","")),"")</f>
        <v/>
      </c>
      <c r="M5621" t="str">
        <f>IFERROR(IF($N$5="Sáng",MID(K5621,2,7)-MID($L$2,2,7),MID(K5621,2,7)-MID($Q$2,2,7)),"")</f>
        <v/>
      </c>
      <c r="Q5621" t="str">
        <f>IF(B5621&lt;&gt;"",IF(AND(P5621="",F5621=""),"Không phép ",""),"")</f>
        <v/>
      </c>
      <c r="R5621" t="str">
        <f>UPPER(B5621)</f>
        <v/>
      </c>
      <c r="T5621" t="str">
        <f>IFERROR(IF(J5621&lt;&gt;"", INDEX($S$5:$S$1433, MATCH(J5621, $E$5:$E$1433, 0)),""),"")</f>
        <v/>
      </c>
      <c r="V5621" t="str">
        <f>IFERROR(IF(J5621&lt;&gt;"", INDEX($U$5:$U$1433, MATCH(J5621, $E$5:$E$1433, 0)),""),"")</f>
        <v/>
      </c>
    </row>
    <row r="5622">
      <c r="A5622" t="str">
        <f>IF(B5622&lt;&gt;"",A5621+1,"")</f>
        <v/>
      </c>
      <c r="F5622" t="str">
        <f>IFERROR(IF(VLOOKUP(E5622,J:J,1,0)=E5622,"X",""),"")</f>
        <v/>
      </c>
      <c r="G5622" t="str">
        <f>IF(J5622&lt;&gt;"", INDEX($C$5:$C$1433, MATCH(J5622, $E$5:$E$1433, 0)),"")</f>
        <v/>
      </c>
      <c r="H5622" t="str">
        <f>IF(J5622&lt;&gt;"", INDEX($D$5:$D$1433, MATCH(J5622, $E$5:$E$1433, 0)),"")</f>
        <v/>
      </c>
      <c r="I5622" t="str">
        <f>IFERROR(IF(J5622&lt;&gt;"", INDEX($B$5:$B$1433, MATCH(J5622, $E$5:$E$1433, 0)),""),"SAI")</f>
        <v/>
      </c>
      <c r="L5622" t="str">
        <f>IFERROR(IF($N$5="Sáng",IF(MID(K5622,2,7)-MID($L$2,2,7)&gt;0,"Trễ",""),IF(MID(K5622,2,7)-MID($Q$2,2,7)&gt;0,"Trễ","")),"")</f>
        <v/>
      </c>
      <c r="M5622" t="str">
        <f>IFERROR(IF($N$5="Sáng",MID(K5622,2,7)-MID($L$2,2,7),MID(K5622,2,7)-MID($Q$2,2,7)),"")</f>
        <v/>
      </c>
      <c r="Q5622" t="str">
        <f>IF(B5622&lt;&gt;"",IF(AND(P5622="",F5622=""),"Không phép ",""),"")</f>
        <v/>
      </c>
      <c r="R5622" t="str">
        <f>UPPER(B5622)</f>
        <v/>
      </c>
      <c r="T5622" t="str">
        <f>IFERROR(IF(J5622&lt;&gt;"", INDEX($S$5:$S$1433, MATCH(J5622, $E$5:$E$1433, 0)),""),"")</f>
        <v/>
      </c>
      <c r="V5622" t="str">
        <f>IFERROR(IF(J5622&lt;&gt;"", INDEX($U$5:$U$1433, MATCH(J5622, $E$5:$E$1433, 0)),""),"")</f>
        <v/>
      </c>
    </row>
    <row r="5623">
      <c r="A5623" t="str">
        <f>IF(B5623&lt;&gt;"",A5622+1,"")</f>
        <v/>
      </c>
      <c r="F5623" t="str">
        <f>IFERROR(IF(VLOOKUP(E5623,J:J,1,0)=E5623,"X",""),"")</f>
        <v/>
      </c>
      <c r="G5623" t="str">
        <f>IF(J5623&lt;&gt;"", INDEX($C$5:$C$1433, MATCH(J5623, $E$5:$E$1433, 0)),"")</f>
        <v/>
      </c>
      <c r="H5623" t="str">
        <f>IF(J5623&lt;&gt;"", INDEX($D$5:$D$1433, MATCH(J5623, $E$5:$E$1433, 0)),"")</f>
        <v/>
      </c>
      <c r="I5623" t="str">
        <f>IFERROR(IF(J5623&lt;&gt;"", INDEX($B$5:$B$1433, MATCH(J5623, $E$5:$E$1433, 0)),""),"SAI")</f>
        <v/>
      </c>
      <c r="L5623" t="str">
        <f>IFERROR(IF($N$5="Sáng",IF(MID(K5623,2,7)-MID($L$2,2,7)&gt;0,"Trễ",""),IF(MID(K5623,2,7)-MID($Q$2,2,7)&gt;0,"Trễ","")),"")</f>
        <v/>
      </c>
      <c r="M5623" t="str">
        <f>IFERROR(IF($N$5="Sáng",MID(K5623,2,7)-MID($L$2,2,7),MID(K5623,2,7)-MID($Q$2,2,7)),"")</f>
        <v/>
      </c>
      <c r="Q5623" t="str">
        <f>IF(B5623&lt;&gt;"",IF(AND(P5623="",F5623=""),"Không phép ",""),"")</f>
        <v/>
      </c>
      <c r="R5623" t="str">
        <f>UPPER(B5623)</f>
        <v/>
      </c>
      <c r="T5623" t="str">
        <f>IFERROR(IF(J5623&lt;&gt;"", INDEX($S$5:$S$1433, MATCH(J5623, $E$5:$E$1433, 0)),""),"")</f>
        <v/>
      </c>
      <c r="V5623" t="str">
        <f>IFERROR(IF(J5623&lt;&gt;"", INDEX($U$5:$U$1433, MATCH(J5623, $E$5:$E$1433, 0)),""),"")</f>
        <v/>
      </c>
    </row>
    <row r="5624">
      <c r="A5624" t="str">
        <f>IF(B5624&lt;&gt;"",A5623+1,"")</f>
        <v/>
      </c>
      <c r="F5624" t="str">
        <f>IFERROR(IF(VLOOKUP(E5624,J:J,1,0)=E5624,"X",""),"")</f>
        <v/>
      </c>
      <c r="G5624" t="str">
        <f>IF(J5624&lt;&gt;"", INDEX($C$5:$C$1433, MATCH(J5624, $E$5:$E$1433, 0)),"")</f>
        <v/>
      </c>
      <c r="H5624" t="str">
        <f>IF(J5624&lt;&gt;"", INDEX($D$5:$D$1433, MATCH(J5624, $E$5:$E$1433, 0)),"")</f>
        <v/>
      </c>
      <c r="I5624" t="str">
        <f>IFERROR(IF(J5624&lt;&gt;"", INDEX($B$5:$B$1433, MATCH(J5624, $E$5:$E$1433, 0)),""),"SAI")</f>
        <v/>
      </c>
      <c r="L5624" t="str">
        <f>IFERROR(IF($N$5="Sáng",IF(MID(K5624,2,7)-MID($L$2,2,7)&gt;0,"Trễ",""),IF(MID(K5624,2,7)-MID($Q$2,2,7)&gt;0,"Trễ","")),"")</f>
        <v/>
      </c>
      <c r="M5624" t="str">
        <f>IFERROR(IF($N$5="Sáng",MID(K5624,2,7)-MID($L$2,2,7),MID(K5624,2,7)-MID($Q$2,2,7)),"")</f>
        <v/>
      </c>
      <c r="Q5624" t="str">
        <f>IF(B5624&lt;&gt;"",IF(AND(P5624="",F5624=""),"Không phép ",""),"")</f>
        <v/>
      </c>
      <c r="R5624" t="str">
        <f>UPPER(B5624)</f>
        <v/>
      </c>
      <c r="T5624" t="str">
        <f>IFERROR(IF(J5624&lt;&gt;"", INDEX($S$5:$S$1433, MATCH(J5624, $E$5:$E$1433, 0)),""),"")</f>
        <v/>
      </c>
      <c r="V5624" t="str">
        <f>IFERROR(IF(J5624&lt;&gt;"", INDEX($U$5:$U$1433, MATCH(J5624, $E$5:$E$1433, 0)),""),"")</f>
        <v/>
      </c>
    </row>
    <row r="5625">
      <c r="A5625" t="str">
        <f>IF(B5625&lt;&gt;"",A5624+1,"")</f>
        <v/>
      </c>
      <c r="F5625" t="str">
        <f>IFERROR(IF(VLOOKUP(E5625,J:J,1,0)=E5625,"X",""),"")</f>
        <v/>
      </c>
      <c r="G5625" t="str">
        <f>IF(J5625&lt;&gt;"", INDEX($C$5:$C$1433, MATCH(J5625, $E$5:$E$1433, 0)),"")</f>
        <v/>
      </c>
      <c r="H5625" t="str">
        <f>IF(J5625&lt;&gt;"", INDEX($D$5:$D$1433, MATCH(J5625, $E$5:$E$1433, 0)),"")</f>
        <v/>
      </c>
      <c r="I5625" t="str">
        <f>IFERROR(IF(J5625&lt;&gt;"", INDEX($B$5:$B$1433, MATCH(J5625, $E$5:$E$1433, 0)),""),"SAI")</f>
        <v/>
      </c>
      <c r="L5625" t="str">
        <f>IFERROR(IF($N$5="Sáng",IF(MID(K5625,2,7)-MID($L$2,2,7)&gt;0,"Trễ",""),IF(MID(K5625,2,7)-MID($Q$2,2,7)&gt;0,"Trễ","")),"")</f>
        <v/>
      </c>
      <c r="M5625" t="str">
        <f>IFERROR(IF($N$5="Sáng",MID(K5625,2,7)-MID($L$2,2,7),MID(K5625,2,7)-MID($Q$2,2,7)),"")</f>
        <v/>
      </c>
      <c r="Q5625" t="str">
        <f>IF(B5625&lt;&gt;"",IF(AND(P5625="",F5625=""),"Không phép ",""),"")</f>
        <v/>
      </c>
      <c r="R5625" t="str">
        <f>UPPER(B5625)</f>
        <v/>
      </c>
      <c r="T5625" t="str">
        <f>IFERROR(IF(J5625&lt;&gt;"", INDEX($S$5:$S$1433, MATCH(J5625, $E$5:$E$1433, 0)),""),"")</f>
        <v/>
      </c>
      <c r="V5625" t="str">
        <f>IFERROR(IF(J5625&lt;&gt;"", INDEX($U$5:$U$1433, MATCH(J5625, $E$5:$E$1433, 0)),""),"")</f>
        <v/>
      </c>
    </row>
    <row r="5626">
      <c r="A5626" t="str">
        <f>IF(B5626&lt;&gt;"",A5625+1,"")</f>
        <v/>
      </c>
      <c r="F5626" t="str">
        <f>IFERROR(IF(VLOOKUP(E5626,J:J,1,0)=E5626,"X",""),"")</f>
        <v/>
      </c>
      <c r="G5626" t="str">
        <f>IF(J5626&lt;&gt;"", INDEX($C$5:$C$1433, MATCH(J5626, $E$5:$E$1433, 0)),"")</f>
        <v/>
      </c>
      <c r="H5626" t="str">
        <f>IF(J5626&lt;&gt;"", INDEX($D$5:$D$1433, MATCH(J5626, $E$5:$E$1433, 0)),"")</f>
        <v/>
      </c>
      <c r="I5626" t="str">
        <f>IFERROR(IF(J5626&lt;&gt;"", INDEX($B$5:$B$1433, MATCH(J5626, $E$5:$E$1433, 0)),""),"SAI")</f>
        <v/>
      </c>
      <c r="L5626" t="str">
        <f>IFERROR(IF($N$5="Sáng",IF(MID(K5626,2,7)-MID($L$2,2,7)&gt;0,"Trễ",""),IF(MID(K5626,2,7)-MID($Q$2,2,7)&gt;0,"Trễ","")),"")</f>
        <v/>
      </c>
      <c r="M5626" t="str">
        <f>IFERROR(IF($N$5="Sáng",MID(K5626,2,7)-MID($L$2,2,7),MID(K5626,2,7)-MID($Q$2,2,7)),"")</f>
        <v/>
      </c>
      <c r="Q5626" t="str">
        <f>IF(B5626&lt;&gt;"",IF(AND(P5626="",F5626=""),"Không phép ",""),"")</f>
        <v/>
      </c>
      <c r="R5626" t="str">
        <f>UPPER(B5626)</f>
        <v/>
      </c>
      <c r="T5626" t="str">
        <f>IFERROR(IF(J5626&lt;&gt;"", INDEX($S$5:$S$1433, MATCH(J5626, $E$5:$E$1433, 0)),""),"")</f>
        <v/>
      </c>
      <c r="V5626" t="str">
        <f>IFERROR(IF(J5626&lt;&gt;"", INDEX($U$5:$U$1433, MATCH(J5626, $E$5:$E$1433, 0)),""),"")</f>
        <v/>
      </c>
    </row>
    <row r="5627">
      <c r="A5627" t="str">
        <f>IF(B5627&lt;&gt;"",A5626+1,"")</f>
        <v/>
      </c>
      <c r="F5627" t="str">
        <f>IFERROR(IF(VLOOKUP(E5627,J:J,1,0)=E5627,"X",""),"")</f>
        <v/>
      </c>
      <c r="G5627" t="str">
        <f>IF(J5627&lt;&gt;"", INDEX($C$5:$C$1433, MATCH(J5627, $E$5:$E$1433, 0)),"")</f>
        <v/>
      </c>
      <c r="H5627" t="str">
        <f>IF(J5627&lt;&gt;"", INDEX($D$5:$D$1433, MATCH(J5627, $E$5:$E$1433, 0)),"")</f>
        <v/>
      </c>
      <c r="I5627" t="str">
        <f>IFERROR(IF(J5627&lt;&gt;"", INDEX($B$5:$B$1433, MATCH(J5627, $E$5:$E$1433, 0)),""),"SAI")</f>
        <v/>
      </c>
      <c r="L5627" t="str">
        <f>IFERROR(IF($N$5="Sáng",IF(MID(K5627,2,7)-MID($L$2,2,7)&gt;0,"Trễ",""),IF(MID(K5627,2,7)-MID($Q$2,2,7)&gt;0,"Trễ","")),"")</f>
        <v/>
      </c>
      <c r="M5627" t="str">
        <f>IFERROR(IF($N$5="Sáng",MID(K5627,2,7)-MID($L$2,2,7),MID(K5627,2,7)-MID($Q$2,2,7)),"")</f>
        <v/>
      </c>
      <c r="Q5627" t="str">
        <f>IF(B5627&lt;&gt;"",IF(AND(P5627="",F5627=""),"Không phép ",""),"")</f>
        <v/>
      </c>
      <c r="R5627" t="str">
        <f>UPPER(B5627)</f>
        <v/>
      </c>
      <c r="T5627" t="str">
        <f>IFERROR(IF(J5627&lt;&gt;"", INDEX($S$5:$S$1433, MATCH(J5627, $E$5:$E$1433, 0)),""),"")</f>
        <v/>
      </c>
      <c r="V5627" t="str">
        <f>IFERROR(IF(J5627&lt;&gt;"", INDEX($U$5:$U$1433, MATCH(J5627, $E$5:$E$1433, 0)),""),"")</f>
        <v/>
      </c>
    </row>
    <row r="5628">
      <c r="A5628" t="str">
        <f>IF(B5628&lt;&gt;"",A5627+1,"")</f>
        <v/>
      </c>
      <c r="F5628" t="str">
        <f>IFERROR(IF(VLOOKUP(E5628,J:J,1,0)=E5628,"X",""),"")</f>
        <v/>
      </c>
      <c r="G5628" t="str">
        <f>IF(J5628&lt;&gt;"", INDEX($C$5:$C$1433, MATCH(J5628, $E$5:$E$1433, 0)),"")</f>
        <v/>
      </c>
      <c r="H5628" t="str">
        <f>IF(J5628&lt;&gt;"", INDEX($D$5:$D$1433, MATCH(J5628, $E$5:$E$1433, 0)),"")</f>
        <v/>
      </c>
      <c r="I5628" t="str">
        <f>IFERROR(IF(J5628&lt;&gt;"", INDEX($B$5:$B$1433, MATCH(J5628, $E$5:$E$1433, 0)),""),"SAI")</f>
        <v/>
      </c>
      <c r="L5628" t="str">
        <f>IFERROR(IF($N$5="Sáng",IF(MID(K5628,2,7)-MID($L$2,2,7)&gt;0,"Trễ",""),IF(MID(K5628,2,7)-MID($Q$2,2,7)&gt;0,"Trễ","")),"")</f>
        <v/>
      </c>
      <c r="M5628" t="str">
        <f>IFERROR(IF($N$5="Sáng",MID(K5628,2,7)-MID($L$2,2,7),MID(K5628,2,7)-MID($Q$2,2,7)),"")</f>
        <v/>
      </c>
      <c r="Q5628" t="str">
        <f>IF(B5628&lt;&gt;"",IF(AND(P5628="",F5628=""),"Không phép ",""),"")</f>
        <v/>
      </c>
      <c r="R5628" t="str">
        <f>UPPER(B5628)</f>
        <v/>
      </c>
      <c r="T5628" t="str">
        <f>IFERROR(IF(J5628&lt;&gt;"", INDEX($S$5:$S$1433, MATCH(J5628, $E$5:$E$1433, 0)),""),"")</f>
        <v/>
      </c>
      <c r="V5628" t="str">
        <f>IFERROR(IF(J5628&lt;&gt;"", INDEX($U$5:$U$1433, MATCH(J5628, $E$5:$E$1433, 0)),""),"")</f>
        <v/>
      </c>
    </row>
    <row r="5629">
      <c r="A5629" t="str">
        <f>IF(B5629&lt;&gt;"",A5628+1,"")</f>
        <v/>
      </c>
      <c r="F5629" t="str">
        <f>IFERROR(IF(VLOOKUP(E5629,J:J,1,0)=E5629,"X",""),"")</f>
        <v/>
      </c>
      <c r="G5629" t="str">
        <f>IF(J5629&lt;&gt;"", INDEX($C$5:$C$1433, MATCH(J5629, $E$5:$E$1433, 0)),"")</f>
        <v/>
      </c>
      <c r="H5629" t="str">
        <f>IF(J5629&lt;&gt;"", INDEX($D$5:$D$1433, MATCH(J5629, $E$5:$E$1433, 0)),"")</f>
        <v/>
      </c>
      <c r="I5629" t="str">
        <f>IFERROR(IF(J5629&lt;&gt;"", INDEX($B$5:$B$1433, MATCH(J5629, $E$5:$E$1433, 0)),""),"SAI")</f>
        <v/>
      </c>
      <c r="L5629" t="str">
        <f>IFERROR(IF($N$5="Sáng",IF(MID(K5629,2,7)-MID($L$2,2,7)&gt;0,"Trễ",""),IF(MID(K5629,2,7)-MID($Q$2,2,7)&gt;0,"Trễ","")),"")</f>
        <v/>
      </c>
      <c r="M5629" t="str">
        <f>IFERROR(IF($N$5="Sáng",MID(K5629,2,7)-MID($L$2,2,7),MID(K5629,2,7)-MID($Q$2,2,7)),"")</f>
        <v/>
      </c>
      <c r="Q5629" t="str">
        <f>IF(B5629&lt;&gt;"",IF(AND(P5629="",F5629=""),"Không phép ",""),"")</f>
        <v/>
      </c>
      <c r="R5629" t="str">
        <f>UPPER(B5629)</f>
        <v/>
      </c>
      <c r="T5629" t="str">
        <f>IFERROR(IF(J5629&lt;&gt;"", INDEX($S$5:$S$1433, MATCH(J5629, $E$5:$E$1433, 0)),""),"")</f>
        <v/>
      </c>
      <c r="V5629" t="str">
        <f>IFERROR(IF(J5629&lt;&gt;"", INDEX($U$5:$U$1433, MATCH(J5629, $E$5:$E$1433, 0)),""),"")</f>
        <v/>
      </c>
    </row>
    <row r="5630">
      <c r="A5630" t="str">
        <f>IF(B5630&lt;&gt;"",A5629+1,"")</f>
        <v/>
      </c>
      <c r="F5630" t="str">
        <f>IFERROR(IF(VLOOKUP(E5630,J:J,1,0)=E5630,"X",""),"")</f>
        <v/>
      </c>
      <c r="G5630" t="str">
        <f>IF(J5630&lt;&gt;"", INDEX($C$5:$C$1433, MATCH(J5630, $E$5:$E$1433, 0)),"")</f>
        <v/>
      </c>
      <c r="H5630" t="str">
        <f>IF(J5630&lt;&gt;"", INDEX($D$5:$D$1433, MATCH(J5630, $E$5:$E$1433, 0)),"")</f>
        <v/>
      </c>
      <c r="I5630" t="str">
        <f>IFERROR(IF(J5630&lt;&gt;"", INDEX($B$5:$B$1433, MATCH(J5630, $E$5:$E$1433, 0)),""),"SAI")</f>
        <v/>
      </c>
      <c r="L5630" t="str">
        <f>IFERROR(IF($N$5="Sáng",IF(MID(K5630,2,7)-MID($L$2,2,7)&gt;0,"Trễ",""),IF(MID(K5630,2,7)-MID($Q$2,2,7)&gt;0,"Trễ","")),"")</f>
        <v/>
      </c>
      <c r="M5630" t="str">
        <f>IFERROR(IF($N$5="Sáng",MID(K5630,2,7)-MID($L$2,2,7),MID(K5630,2,7)-MID($Q$2,2,7)),"")</f>
        <v/>
      </c>
      <c r="Q5630" t="str">
        <f>IF(B5630&lt;&gt;"",IF(AND(P5630="",F5630=""),"Không phép ",""),"")</f>
        <v/>
      </c>
      <c r="R5630" t="str">
        <f>UPPER(B5630)</f>
        <v/>
      </c>
      <c r="T5630" t="str">
        <f>IFERROR(IF(J5630&lt;&gt;"", INDEX($S$5:$S$1433, MATCH(J5630, $E$5:$E$1433, 0)),""),"")</f>
        <v/>
      </c>
      <c r="V5630" t="str">
        <f>IFERROR(IF(J5630&lt;&gt;"", INDEX($U$5:$U$1433, MATCH(J5630, $E$5:$E$1433, 0)),""),"")</f>
        <v/>
      </c>
    </row>
    <row r="5631">
      <c r="A5631" t="str">
        <f>IF(B5631&lt;&gt;"",A5630+1,"")</f>
        <v/>
      </c>
      <c r="F5631" t="str">
        <f>IFERROR(IF(VLOOKUP(E5631,J:J,1,0)=E5631,"X",""),"")</f>
        <v/>
      </c>
      <c r="G5631" t="str">
        <f>IF(J5631&lt;&gt;"", INDEX($C$5:$C$1433, MATCH(J5631, $E$5:$E$1433, 0)),"")</f>
        <v/>
      </c>
      <c r="H5631" t="str">
        <f>IF(J5631&lt;&gt;"", INDEX($D$5:$D$1433, MATCH(J5631, $E$5:$E$1433, 0)),"")</f>
        <v/>
      </c>
      <c r="I5631" t="str">
        <f>IFERROR(IF(J5631&lt;&gt;"", INDEX($B$5:$B$1433, MATCH(J5631, $E$5:$E$1433, 0)),""),"SAI")</f>
        <v/>
      </c>
      <c r="L5631" t="str">
        <f>IFERROR(IF($N$5="Sáng",IF(MID(K5631,2,7)-MID($L$2,2,7)&gt;0,"Trễ",""),IF(MID(K5631,2,7)-MID($Q$2,2,7)&gt;0,"Trễ","")),"")</f>
        <v/>
      </c>
      <c r="M5631" t="str">
        <f>IFERROR(IF($N$5="Sáng",MID(K5631,2,7)-MID($L$2,2,7),MID(K5631,2,7)-MID($Q$2,2,7)),"")</f>
        <v/>
      </c>
      <c r="Q5631" t="str">
        <f>IF(B5631&lt;&gt;"",IF(AND(P5631="",F5631=""),"Không phép ",""),"")</f>
        <v/>
      </c>
      <c r="R5631" t="str">
        <f>UPPER(B5631)</f>
        <v/>
      </c>
      <c r="T5631" t="str">
        <f>IFERROR(IF(J5631&lt;&gt;"", INDEX($S$5:$S$1433, MATCH(J5631, $E$5:$E$1433, 0)),""),"")</f>
        <v/>
      </c>
      <c r="V5631" t="str">
        <f>IFERROR(IF(J5631&lt;&gt;"", INDEX($U$5:$U$1433, MATCH(J5631, $E$5:$E$1433, 0)),""),"")</f>
        <v/>
      </c>
    </row>
    <row r="5632">
      <c r="A5632" t="str">
        <f>IF(B5632&lt;&gt;"",A5631+1,"")</f>
        <v/>
      </c>
      <c r="F5632" t="str">
        <f>IFERROR(IF(VLOOKUP(E5632,J:J,1,0)=E5632,"X",""),"")</f>
        <v/>
      </c>
      <c r="G5632" t="str">
        <f>IF(J5632&lt;&gt;"", INDEX($C$5:$C$1433, MATCH(J5632, $E$5:$E$1433, 0)),"")</f>
        <v/>
      </c>
      <c r="H5632" t="str">
        <f>IF(J5632&lt;&gt;"", INDEX($D$5:$D$1433, MATCH(J5632, $E$5:$E$1433, 0)),"")</f>
        <v/>
      </c>
      <c r="I5632" t="str">
        <f>IFERROR(IF(J5632&lt;&gt;"", INDEX($B$5:$B$1433, MATCH(J5632, $E$5:$E$1433, 0)),""),"SAI")</f>
        <v/>
      </c>
      <c r="L5632" t="str">
        <f>IFERROR(IF($N$5="Sáng",IF(MID(K5632,2,7)-MID($L$2,2,7)&gt;0,"Trễ",""),IF(MID(K5632,2,7)-MID($Q$2,2,7)&gt;0,"Trễ","")),"")</f>
        <v/>
      </c>
      <c r="M5632" t="str">
        <f>IFERROR(IF($N$5="Sáng",MID(K5632,2,7)-MID($L$2,2,7),MID(K5632,2,7)-MID($Q$2,2,7)),"")</f>
        <v/>
      </c>
      <c r="Q5632" t="str">
        <f>IF(B5632&lt;&gt;"",IF(AND(P5632="",F5632=""),"Không phép ",""),"")</f>
        <v/>
      </c>
      <c r="R5632" t="str">
        <f>UPPER(B5632)</f>
        <v/>
      </c>
      <c r="T5632" t="str">
        <f>IFERROR(IF(J5632&lt;&gt;"", INDEX($S$5:$S$1433, MATCH(J5632, $E$5:$E$1433, 0)),""),"")</f>
        <v/>
      </c>
      <c r="V5632" t="str">
        <f>IFERROR(IF(J5632&lt;&gt;"", INDEX($U$5:$U$1433, MATCH(J5632, $E$5:$E$1433, 0)),""),"")</f>
        <v/>
      </c>
    </row>
    <row r="5633">
      <c r="A5633" t="str">
        <f>IF(B5633&lt;&gt;"",A5632+1,"")</f>
        <v/>
      </c>
      <c r="F5633" t="str">
        <f>IFERROR(IF(VLOOKUP(E5633,J:J,1,0)=E5633,"X",""),"")</f>
        <v/>
      </c>
      <c r="G5633" t="str">
        <f>IF(J5633&lt;&gt;"", INDEX($C$5:$C$1433, MATCH(J5633, $E$5:$E$1433, 0)),"")</f>
        <v/>
      </c>
      <c r="H5633" t="str">
        <f>IF(J5633&lt;&gt;"", INDEX($D$5:$D$1433, MATCH(J5633, $E$5:$E$1433, 0)),"")</f>
        <v/>
      </c>
      <c r="I5633" t="str">
        <f>IFERROR(IF(J5633&lt;&gt;"", INDEX($B$5:$B$1433, MATCH(J5633, $E$5:$E$1433, 0)),""),"SAI")</f>
        <v/>
      </c>
      <c r="L5633" t="str">
        <f>IFERROR(IF($N$5="Sáng",IF(MID(K5633,2,7)-MID($L$2,2,7)&gt;0,"Trễ",""),IF(MID(K5633,2,7)-MID($Q$2,2,7)&gt;0,"Trễ","")),"")</f>
        <v/>
      </c>
      <c r="M5633" t="str">
        <f>IFERROR(IF($N$5="Sáng",MID(K5633,2,7)-MID($L$2,2,7),MID(K5633,2,7)-MID($Q$2,2,7)),"")</f>
        <v/>
      </c>
      <c r="Q5633" t="str">
        <f>IF(B5633&lt;&gt;"",IF(AND(P5633="",F5633=""),"Không phép ",""),"")</f>
        <v/>
      </c>
      <c r="R5633" t="str">
        <f>UPPER(B5633)</f>
        <v/>
      </c>
      <c r="T5633" t="str">
        <f>IFERROR(IF(J5633&lt;&gt;"", INDEX($S$5:$S$1433, MATCH(J5633, $E$5:$E$1433, 0)),""),"")</f>
        <v/>
      </c>
      <c r="V5633" t="str">
        <f>IFERROR(IF(J5633&lt;&gt;"", INDEX($U$5:$U$1433, MATCH(J5633, $E$5:$E$1433, 0)),""),"")</f>
        <v/>
      </c>
    </row>
    <row r="5634">
      <c r="A5634" t="str">
        <f>IF(B5634&lt;&gt;"",A5633+1,"")</f>
        <v/>
      </c>
      <c r="F5634" t="str">
        <f>IFERROR(IF(VLOOKUP(E5634,J:J,1,0)=E5634,"X",""),"")</f>
        <v/>
      </c>
      <c r="G5634" t="str">
        <f>IF(J5634&lt;&gt;"", INDEX($C$5:$C$1433, MATCH(J5634, $E$5:$E$1433, 0)),"")</f>
        <v/>
      </c>
      <c r="H5634" t="str">
        <f>IF(J5634&lt;&gt;"", INDEX($D$5:$D$1433, MATCH(J5634, $E$5:$E$1433, 0)),"")</f>
        <v/>
      </c>
      <c r="I5634" t="str">
        <f>IFERROR(IF(J5634&lt;&gt;"", INDEX($B$5:$B$1433, MATCH(J5634, $E$5:$E$1433, 0)),""),"SAI")</f>
        <v/>
      </c>
      <c r="L5634" t="str">
        <f>IFERROR(IF($N$5="Sáng",IF(MID(K5634,2,7)-MID($L$2,2,7)&gt;0,"Trễ",""),IF(MID(K5634,2,7)-MID($Q$2,2,7)&gt;0,"Trễ","")),"")</f>
        <v/>
      </c>
      <c r="M5634" t="str">
        <f>IFERROR(IF($N$5="Sáng",MID(K5634,2,7)-MID($L$2,2,7),MID(K5634,2,7)-MID($Q$2,2,7)),"")</f>
        <v/>
      </c>
      <c r="Q5634" t="str">
        <f>IF(B5634&lt;&gt;"",IF(AND(P5634="",F5634=""),"Không phép ",""),"")</f>
        <v/>
      </c>
      <c r="R5634" t="str">
        <f>UPPER(B5634)</f>
        <v/>
      </c>
      <c r="T5634" t="str">
        <f>IFERROR(IF(J5634&lt;&gt;"", INDEX($S$5:$S$1433, MATCH(J5634, $E$5:$E$1433, 0)),""),"")</f>
        <v/>
      </c>
      <c r="V5634" t="str">
        <f>IFERROR(IF(J5634&lt;&gt;"", INDEX($U$5:$U$1433, MATCH(J5634, $E$5:$E$1433, 0)),""),"")</f>
        <v/>
      </c>
    </row>
    <row r="5635">
      <c r="A5635" t="str">
        <f>IF(B5635&lt;&gt;"",A5634+1,"")</f>
        <v/>
      </c>
      <c r="F5635" t="str">
        <f>IFERROR(IF(VLOOKUP(E5635,J:J,1,0)=E5635,"X",""),"")</f>
        <v/>
      </c>
      <c r="G5635" t="str">
        <f>IF(J5635&lt;&gt;"", INDEX($C$5:$C$1433, MATCH(J5635, $E$5:$E$1433, 0)),"")</f>
        <v/>
      </c>
      <c r="H5635" t="str">
        <f>IF(J5635&lt;&gt;"", INDEX($D$5:$D$1433, MATCH(J5635, $E$5:$E$1433, 0)),"")</f>
        <v/>
      </c>
      <c r="I5635" t="str">
        <f>IFERROR(IF(J5635&lt;&gt;"", INDEX($B$5:$B$1433, MATCH(J5635, $E$5:$E$1433, 0)),""),"SAI")</f>
        <v/>
      </c>
      <c r="L5635" t="str">
        <f>IFERROR(IF($N$5="Sáng",IF(MID(K5635,2,7)-MID($L$2,2,7)&gt;0,"Trễ",""),IF(MID(K5635,2,7)-MID($Q$2,2,7)&gt;0,"Trễ","")),"")</f>
        <v/>
      </c>
      <c r="M5635" t="str">
        <f>IFERROR(IF($N$5="Sáng",MID(K5635,2,7)-MID($L$2,2,7),MID(K5635,2,7)-MID($Q$2,2,7)),"")</f>
        <v/>
      </c>
      <c r="Q5635" t="str">
        <f>IF(B5635&lt;&gt;"",IF(AND(P5635="",F5635=""),"Không phép ",""),"")</f>
        <v/>
      </c>
      <c r="R5635" t="str">
        <f>UPPER(B5635)</f>
        <v/>
      </c>
      <c r="T5635" t="str">
        <f>IFERROR(IF(J5635&lt;&gt;"", INDEX($S$5:$S$1433, MATCH(J5635, $E$5:$E$1433, 0)),""),"")</f>
        <v/>
      </c>
      <c r="V5635" t="str">
        <f>IFERROR(IF(J5635&lt;&gt;"", INDEX($U$5:$U$1433, MATCH(J5635, $E$5:$E$1433, 0)),""),"")</f>
        <v/>
      </c>
    </row>
    <row r="5636">
      <c r="A5636" t="str">
        <f>IF(B5636&lt;&gt;"",A5635+1,"")</f>
        <v/>
      </c>
      <c r="F5636" t="str">
        <f>IFERROR(IF(VLOOKUP(E5636,J:J,1,0)=E5636,"X",""),"")</f>
        <v/>
      </c>
      <c r="G5636" t="str">
        <f>IF(J5636&lt;&gt;"", INDEX($C$5:$C$1433, MATCH(J5636, $E$5:$E$1433, 0)),"")</f>
        <v/>
      </c>
      <c r="H5636" t="str">
        <f>IF(J5636&lt;&gt;"", INDEX($D$5:$D$1433, MATCH(J5636, $E$5:$E$1433, 0)),"")</f>
        <v/>
      </c>
      <c r="I5636" t="str">
        <f>IFERROR(IF(J5636&lt;&gt;"", INDEX($B$5:$B$1433, MATCH(J5636, $E$5:$E$1433, 0)),""),"SAI")</f>
        <v/>
      </c>
      <c r="L5636" t="str">
        <f>IFERROR(IF($N$5="Sáng",IF(MID(K5636,2,7)-MID($L$2,2,7)&gt;0,"Trễ",""),IF(MID(K5636,2,7)-MID($Q$2,2,7)&gt;0,"Trễ","")),"")</f>
        <v/>
      </c>
      <c r="M5636" t="str">
        <f>IFERROR(IF($N$5="Sáng",MID(K5636,2,7)-MID($L$2,2,7),MID(K5636,2,7)-MID($Q$2,2,7)),"")</f>
        <v/>
      </c>
      <c r="Q5636" t="str">
        <f>IF(B5636&lt;&gt;"",IF(AND(P5636="",F5636=""),"Không phép ",""),"")</f>
        <v/>
      </c>
      <c r="R5636" t="str">
        <f>UPPER(B5636)</f>
        <v/>
      </c>
      <c r="T5636" t="str">
        <f>IFERROR(IF(J5636&lt;&gt;"", INDEX($S$5:$S$1433, MATCH(J5636, $E$5:$E$1433, 0)),""),"")</f>
        <v/>
      </c>
      <c r="V5636" t="str">
        <f>IFERROR(IF(J5636&lt;&gt;"", INDEX($U$5:$U$1433, MATCH(J5636, $E$5:$E$1433, 0)),""),"")</f>
        <v/>
      </c>
    </row>
    <row r="5637">
      <c r="A5637" t="str">
        <f>IF(B5637&lt;&gt;"",A5636+1,"")</f>
        <v/>
      </c>
      <c r="F5637" t="str">
        <f>IFERROR(IF(VLOOKUP(E5637,J:J,1,0)=E5637,"X",""),"")</f>
        <v/>
      </c>
      <c r="G5637" t="str">
        <f>IF(J5637&lt;&gt;"", INDEX($C$5:$C$1433, MATCH(J5637, $E$5:$E$1433, 0)),"")</f>
        <v/>
      </c>
      <c r="H5637" t="str">
        <f>IF(J5637&lt;&gt;"", INDEX($D$5:$D$1433, MATCH(J5637, $E$5:$E$1433, 0)),"")</f>
        <v/>
      </c>
      <c r="I5637" t="str">
        <f>IFERROR(IF(J5637&lt;&gt;"", INDEX($B$5:$B$1433, MATCH(J5637, $E$5:$E$1433, 0)),""),"SAI")</f>
        <v/>
      </c>
      <c r="L5637" t="str">
        <f>IFERROR(IF($N$5="Sáng",IF(MID(K5637,2,7)-MID($L$2,2,7)&gt;0,"Trễ",""),IF(MID(K5637,2,7)-MID($Q$2,2,7)&gt;0,"Trễ","")),"")</f>
        <v/>
      </c>
      <c r="M5637" t="str">
        <f>IFERROR(IF($N$5="Sáng",MID(K5637,2,7)-MID($L$2,2,7),MID(K5637,2,7)-MID($Q$2,2,7)),"")</f>
        <v/>
      </c>
      <c r="Q5637" t="str">
        <f>IF(B5637&lt;&gt;"",IF(AND(P5637="",F5637=""),"Không phép ",""),"")</f>
        <v/>
      </c>
      <c r="R5637" t="str">
        <f>UPPER(B5637)</f>
        <v/>
      </c>
      <c r="T5637" t="str">
        <f>IFERROR(IF(J5637&lt;&gt;"", INDEX($S$5:$S$1433, MATCH(J5637, $E$5:$E$1433, 0)),""),"")</f>
        <v/>
      </c>
      <c r="V5637" t="str">
        <f>IFERROR(IF(J5637&lt;&gt;"", INDEX($U$5:$U$1433, MATCH(J5637, $E$5:$E$1433, 0)),""),"")</f>
        <v/>
      </c>
    </row>
    <row r="5638">
      <c r="A5638" t="str">
        <f>IF(B5638&lt;&gt;"",A5637+1,"")</f>
        <v/>
      </c>
      <c r="F5638" t="str">
        <f>IFERROR(IF(VLOOKUP(E5638,J:J,1,0)=E5638,"X",""),"")</f>
        <v/>
      </c>
      <c r="G5638" t="str">
        <f>IF(J5638&lt;&gt;"", INDEX($C$5:$C$1433, MATCH(J5638, $E$5:$E$1433, 0)),"")</f>
        <v/>
      </c>
      <c r="H5638" t="str">
        <f>IF(J5638&lt;&gt;"", INDEX($D$5:$D$1433, MATCH(J5638, $E$5:$E$1433, 0)),"")</f>
        <v/>
      </c>
      <c r="I5638" t="str">
        <f>IFERROR(IF(J5638&lt;&gt;"", INDEX($B$5:$B$1433, MATCH(J5638, $E$5:$E$1433, 0)),""),"SAI")</f>
        <v/>
      </c>
      <c r="L5638" t="str">
        <f>IFERROR(IF($N$5="Sáng",IF(MID(K5638,2,7)-MID($L$2,2,7)&gt;0,"Trễ",""),IF(MID(K5638,2,7)-MID($Q$2,2,7)&gt;0,"Trễ","")),"")</f>
        <v/>
      </c>
      <c r="M5638" t="str">
        <f>IFERROR(IF($N$5="Sáng",MID(K5638,2,7)-MID($L$2,2,7),MID(K5638,2,7)-MID($Q$2,2,7)),"")</f>
        <v/>
      </c>
      <c r="Q5638" t="str">
        <f>IF(B5638&lt;&gt;"",IF(AND(P5638="",F5638=""),"Không phép ",""),"")</f>
        <v/>
      </c>
      <c r="R5638" t="str">
        <f>UPPER(B5638)</f>
        <v/>
      </c>
      <c r="T5638" t="str">
        <f>IFERROR(IF(J5638&lt;&gt;"", INDEX($S$5:$S$1433, MATCH(J5638, $E$5:$E$1433, 0)),""),"")</f>
        <v/>
      </c>
      <c r="V5638" t="str">
        <f>IFERROR(IF(J5638&lt;&gt;"", INDEX($U$5:$U$1433, MATCH(J5638, $E$5:$E$1433, 0)),""),"")</f>
        <v/>
      </c>
    </row>
    <row r="5639">
      <c r="A5639" t="str">
        <f>IF(B5639&lt;&gt;"",A5638+1,"")</f>
        <v/>
      </c>
      <c r="F5639" t="str">
        <f>IFERROR(IF(VLOOKUP(E5639,J:J,1,0)=E5639,"X",""),"")</f>
        <v/>
      </c>
      <c r="G5639" t="str">
        <f>IF(J5639&lt;&gt;"", INDEX($C$5:$C$1433, MATCH(J5639, $E$5:$E$1433, 0)),"")</f>
        <v/>
      </c>
      <c r="H5639" t="str">
        <f>IF(J5639&lt;&gt;"", INDEX($D$5:$D$1433, MATCH(J5639, $E$5:$E$1433, 0)),"")</f>
        <v/>
      </c>
      <c r="I5639" t="str">
        <f>IFERROR(IF(J5639&lt;&gt;"", INDEX($B$5:$B$1433, MATCH(J5639, $E$5:$E$1433, 0)),""),"SAI")</f>
        <v/>
      </c>
      <c r="L5639" t="str">
        <f>IFERROR(IF($N$5="Sáng",IF(MID(K5639,2,7)-MID($L$2,2,7)&gt;0,"Trễ",""),IF(MID(K5639,2,7)-MID($Q$2,2,7)&gt;0,"Trễ","")),"")</f>
        <v/>
      </c>
      <c r="M5639" t="str">
        <f>IFERROR(IF($N$5="Sáng",MID(K5639,2,7)-MID($L$2,2,7),MID(K5639,2,7)-MID($Q$2,2,7)),"")</f>
        <v/>
      </c>
      <c r="Q5639" t="str">
        <f>IF(B5639&lt;&gt;"",IF(AND(P5639="",F5639=""),"Không phép ",""),"")</f>
        <v/>
      </c>
      <c r="R5639" t="str">
        <f>UPPER(B5639)</f>
        <v/>
      </c>
      <c r="T5639" t="str">
        <f>IFERROR(IF(J5639&lt;&gt;"", INDEX($S$5:$S$1433, MATCH(J5639, $E$5:$E$1433, 0)),""),"")</f>
        <v/>
      </c>
      <c r="V5639" t="str">
        <f>IFERROR(IF(J5639&lt;&gt;"", INDEX($U$5:$U$1433, MATCH(J5639, $E$5:$E$1433, 0)),""),"")</f>
        <v/>
      </c>
    </row>
    <row r="5640">
      <c r="A5640" t="str">
        <f>IF(B5640&lt;&gt;"",A5639+1,"")</f>
        <v/>
      </c>
      <c r="F5640" t="str">
        <f>IFERROR(IF(VLOOKUP(E5640,J:J,1,0)=E5640,"X",""),"")</f>
        <v/>
      </c>
      <c r="G5640" t="str">
        <f>IF(J5640&lt;&gt;"", INDEX($C$5:$C$1433, MATCH(J5640, $E$5:$E$1433, 0)),"")</f>
        <v/>
      </c>
      <c r="H5640" t="str">
        <f>IF(J5640&lt;&gt;"", INDEX($D$5:$D$1433, MATCH(J5640, $E$5:$E$1433, 0)),"")</f>
        <v/>
      </c>
      <c r="I5640" t="str">
        <f>IFERROR(IF(J5640&lt;&gt;"", INDEX($B$5:$B$1433, MATCH(J5640, $E$5:$E$1433, 0)),""),"SAI")</f>
        <v/>
      </c>
      <c r="L5640" t="str">
        <f>IFERROR(IF($N$5="Sáng",IF(MID(K5640,2,7)-MID($L$2,2,7)&gt;0,"Trễ",""),IF(MID(K5640,2,7)-MID($Q$2,2,7)&gt;0,"Trễ","")),"")</f>
        <v/>
      </c>
      <c r="M5640" t="str">
        <f>IFERROR(IF($N$5="Sáng",MID(K5640,2,7)-MID($L$2,2,7),MID(K5640,2,7)-MID($Q$2,2,7)),"")</f>
        <v/>
      </c>
      <c r="Q5640" t="str">
        <f>IF(B5640&lt;&gt;"",IF(AND(P5640="",F5640=""),"Không phép ",""),"")</f>
        <v/>
      </c>
      <c r="R5640" t="str">
        <f>UPPER(B5640)</f>
        <v/>
      </c>
      <c r="T5640" t="str">
        <f>IFERROR(IF(J5640&lt;&gt;"", INDEX($S$5:$S$1433, MATCH(J5640, $E$5:$E$1433, 0)),""),"")</f>
        <v/>
      </c>
      <c r="V5640" t="str">
        <f>IFERROR(IF(J5640&lt;&gt;"", INDEX($U$5:$U$1433, MATCH(J5640, $E$5:$E$1433, 0)),""),"")</f>
        <v/>
      </c>
    </row>
    <row r="5641">
      <c r="A5641" t="str">
        <f>IF(B5641&lt;&gt;"",A5640+1,"")</f>
        <v/>
      </c>
      <c r="F5641" t="str">
        <f>IFERROR(IF(VLOOKUP(E5641,J:J,1,0)=E5641,"X",""),"")</f>
        <v/>
      </c>
      <c r="G5641" t="str">
        <f>IF(J5641&lt;&gt;"", INDEX($C$5:$C$1433, MATCH(J5641, $E$5:$E$1433, 0)),"")</f>
        <v/>
      </c>
      <c r="H5641" t="str">
        <f>IF(J5641&lt;&gt;"", INDEX($D$5:$D$1433, MATCH(J5641, $E$5:$E$1433, 0)),"")</f>
        <v/>
      </c>
      <c r="I5641" t="str">
        <f>IFERROR(IF(J5641&lt;&gt;"", INDEX($B$5:$B$1433, MATCH(J5641, $E$5:$E$1433, 0)),""),"SAI")</f>
        <v/>
      </c>
      <c r="L5641" t="str">
        <f>IFERROR(IF($N$5="Sáng",IF(MID(K5641,2,7)-MID($L$2,2,7)&gt;0,"Trễ",""),IF(MID(K5641,2,7)-MID($Q$2,2,7)&gt;0,"Trễ","")),"")</f>
        <v/>
      </c>
      <c r="M5641" t="str">
        <f>IFERROR(IF($N$5="Sáng",MID(K5641,2,7)-MID($L$2,2,7),MID(K5641,2,7)-MID($Q$2,2,7)),"")</f>
        <v/>
      </c>
      <c r="Q5641" t="str">
        <f>IF(B5641&lt;&gt;"",IF(AND(P5641="",F5641=""),"Không phép ",""),"")</f>
        <v/>
      </c>
      <c r="R5641" t="str">
        <f>UPPER(B5641)</f>
        <v/>
      </c>
      <c r="T5641" t="str">
        <f>IFERROR(IF(J5641&lt;&gt;"", INDEX($S$5:$S$1433, MATCH(J5641, $E$5:$E$1433, 0)),""),"")</f>
        <v/>
      </c>
      <c r="V5641" t="str">
        <f>IFERROR(IF(J5641&lt;&gt;"", INDEX($U$5:$U$1433, MATCH(J5641, $E$5:$E$1433, 0)),""),"")</f>
        <v/>
      </c>
    </row>
    <row r="5642">
      <c r="A5642" t="str">
        <f>IF(B5642&lt;&gt;"",A5641+1,"")</f>
        <v/>
      </c>
      <c r="F5642" t="str">
        <f>IFERROR(IF(VLOOKUP(E5642,J:J,1,0)=E5642,"X",""),"")</f>
        <v/>
      </c>
      <c r="G5642" t="str">
        <f>IF(J5642&lt;&gt;"", INDEX($C$5:$C$1433, MATCH(J5642, $E$5:$E$1433, 0)),"")</f>
        <v/>
      </c>
      <c r="H5642" t="str">
        <f>IF(J5642&lt;&gt;"", INDEX($D$5:$D$1433, MATCH(J5642, $E$5:$E$1433, 0)),"")</f>
        <v/>
      </c>
      <c r="I5642" t="str">
        <f>IFERROR(IF(J5642&lt;&gt;"", INDEX($B$5:$B$1433, MATCH(J5642, $E$5:$E$1433, 0)),""),"SAI")</f>
        <v/>
      </c>
      <c r="L5642" t="str">
        <f>IFERROR(IF($N$5="Sáng",IF(MID(K5642,2,7)-MID($L$2,2,7)&gt;0,"Trễ",""),IF(MID(K5642,2,7)-MID($Q$2,2,7)&gt;0,"Trễ","")),"")</f>
        <v/>
      </c>
      <c r="M5642" t="str">
        <f>IFERROR(IF($N$5="Sáng",MID(K5642,2,7)-MID($L$2,2,7),MID(K5642,2,7)-MID($Q$2,2,7)),"")</f>
        <v/>
      </c>
      <c r="Q5642" t="str">
        <f>IF(B5642&lt;&gt;"",IF(AND(P5642="",F5642=""),"Không phép ",""),"")</f>
        <v/>
      </c>
      <c r="R5642" t="str">
        <f>UPPER(B5642)</f>
        <v/>
      </c>
      <c r="T5642" t="str">
        <f>IFERROR(IF(J5642&lt;&gt;"", INDEX($S$5:$S$1433, MATCH(J5642, $E$5:$E$1433, 0)),""),"")</f>
        <v/>
      </c>
      <c r="V5642" t="str">
        <f>IFERROR(IF(J5642&lt;&gt;"", INDEX($U$5:$U$1433, MATCH(J5642, $E$5:$E$1433, 0)),""),"")</f>
        <v/>
      </c>
    </row>
    <row r="5643">
      <c r="A5643" t="str">
        <f>IF(B5643&lt;&gt;"",A5642+1,"")</f>
        <v/>
      </c>
      <c r="F5643" t="str">
        <f>IFERROR(IF(VLOOKUP(E5643,J:J,1,0)=E5643,"X",""),"")</f>
        <v/>
      </c>
      <c r="G5643" t="str">
        <f>IF(J5643&lt;&gt;"", INDEX($C$5:$C$1433, MATCH(J5643, $E$5:$E$1433, 0)),"")</f>
        <v/>
      </c>
      <c r="H5643" t="str">
        <f>IF(J5643&lt;&gt;"", INDEX($D$5:$D$1433, MATCH(J5643, $E$5:$E$1433, 0)),"")</f>
        <v/>
      </c>
      <c r="I5643" t="str">
        <f>IFERROR(IF(J5643&lt;&gt;"", INDEX($B$5:$B$1433, MATCH(J5643, $E$5:$E$1433, 0)),""),"SAI")</f>
        <v/>
      </c>
      <c r="L5643" t="str">
        <f>IFERROR(IF($N$5="Sáng",IF(MID(K5643,2,7)-MID($L$2,2,7)&gt;0,"Trễ",""),IF(MID(K5643,2,7)-MID($Q$2,2,7)&gt;0,"Trễ","")),"")</f>
        <v/>
      </c>
      <c r="M5643" t="str">
        <f>IFERROR(IF($N$5="Sáng",MID(K5643,2,7)-MID($L$2,2,7),MID(K5643,2,7)-MID($Q$2,2,7)),"")</f>
        <v/>
      </c>
      <c r="Q5643" t="str">
        <f>IF(B5643&lt;&gt;"",IF(AND(P5643="",F5643=""),"Không phép ",""),"")</f>
        <v/>
      </c>
      <c r="R5643" t="str">
        <f>UPPER(B5643)</f>
        <v/>
      </c>
      <c r="T5643" t="str">
        <f>IFERROR(IF(J5643&lt;&gt;"", INDEX($S$5:$S$1433, MATCH(J5643, $E$5:$E$1433, 0)),""),"")</f>
        <v/>
      </c>
      <c r="V5643" t="str">
        <f>IFERROR(IF(J5643&lt;&gt;"", INDEX($U$5:$U$1433, MATCH(J5643, $E$5:$E$1433, 0)),""),"")</f>
        <v/>
      </c>
    </row>
    <row r="5644">
      <c r="A5644" t="str">
        <f>IF(B5644&lt;&gt;"",A5643+1,"")</f>
        <v/>
      </c>
      <c r="F5644" t="str">
        <f>IFERROR(IF(VLOOKUP(E5644,J:J,1,0)=E5644,"X",""),"")</f>
        <v/>
      </c>
      <c r="G5644" t="str">
        <f>IF(J5644&lt;&gt;"", INDEX($C$5:$C$1433, MATCH(J5644, $E$5:$E$1433, 0)),"")</f>
        <v/>
      </c>
      <c r="H5644" t="str">
        <f>IF(J5644&lt;&gt;"", INDEX($D$5:$D$1433, MATCH(J5644, $E$5:$E$1433, 0)),"")</f>
        <v/>
      </c>
      <c r="I5644" t="str">
        <f>IFERROR(IF(J5644&lt;&gt;"", INDEX($B$5:$B$1433, MATCH(J5644, $E$5:$E$1433, 0)),""),"SAI")</f>
        <v/>
      </c>
      <c r="L5644" t="str">
        <f>IFERROR(IF($N$5="Sáng",IF(MID(K5644,2,7)-MID($L$2,2,7)&gt;0,"Trễ",""),IF(MID(K5644,2,7)-MID($Q$2,2,7)&gt;0,"Trễ","")),"")</f>
        <v/>
      </c>
      <c r="M5644" t="str">
        <f>IFERROR(IF($N$5="Sáng",MID(K5644,2,7)-MID($L$2,2,7),MID(K5644,2,7)-MID($Q$2,2,7)),"")</f>
        <v/>
      </c>
      <c r="Q5644" t="str">
        <f>IF(B5644&lt;&gt;"",IF(AND(P5644="",F5644=""),"Không phép ",""),"")</f>
        <v/>
      </c>
      <c r="R5644" t="str">
        <f>UPPER(B5644)</f>
        <v/>
      </c>
      <c r="T5644" t="str">
        <f>IFERROR(IF(J5644&lt;&gt;"", INDEX($S$5:$S$1433, MATCH(J5644, $E$5:$E$1433, 0)),""),"")</f>
        <v/>
      </c>
      <c r="V5644" t="str">
        <f>IFERROR(IF(J5644&lt;&gt;"", INDEX($U$5:$U$1433, MATCH(J5644, $E$5:$E$1433, 0)),""),"")</f>
        <v/>
      </c>
    </row>
    <row r="5645">
      <c r="A5645" t="str">
        <f>IF(B5645&lt;&gt;"",A5644+1,"")</f>
        <v/>
      </c>
      <c r="F5645" t="str">
        <f>IFERROR(IF(VLOOKUP(E5645,J:J,1,0)=E5645,"X",""),"")</f>
        <v/>
      </c>
      <c r="G5645" t="str">
        <f>IF(J5645&lt;&gt;"", INDEX($C$5:$C$1433, MATCH(J5645, $E$5:$E$1433, 0)),"")</f>
        <v/>
      </c>
      <c r="H5645" t="str">
        <f>IF(J5645&lt;&gt;"", INDEX($D$5:$D$1433, MATCH(J5645, $E$5:$E$1433, 0)),"")</f>
        <v/>
      </c>
      <c r="I5645" t="str">
        <f>IFERROR(IF(J5645&lt;&gt;"", INDEX($B$5:$B$1433, MATCH(J5645, $E$5:$E$1433, 0)),""),"SAI")</f>
        <v/>
      </c>
      <c r="L5645" t="str">
        <f>IFERROR(IF($N$5="Sáng",IF(MID(K5645,2,7)-MID($L$2,2,7)&gt;0,"Trễ",""),IF(MID(K5645,2,7)-MID($Q$2,2,7)&gt;0,"Trễ","")),"")</f>
        <v/>
      </c>
      <c r="M5645" t="str">
        <f>IFERROR(IF($N$5="Sáng",MID(K5645,2,7)-MID($L$2,2,7),MID(K5645,2,7)-MID($Q$2,2,7)),"")</f>
        <v/>
      </c>
      <c r="Q5645" t="str">
        <f>IF(B5645&lt;&gt;"",IF(AND(P5645="",F5645=""),"Không phép ",""),"")</f>
        <v/>
      </c>
      <c r="R5645" t="str">
        <f>UPPER(B5645)</f>
        <v/>
      </c>
      <c r="T5645" t="str">
        <f>IFERROR(IF(J5645&lt;&gt;"", INDEX($S$5:$S$1433, MATCH(J5645, $E$5:$E$1433, 0)),""),"")</f>
        <v/>
      </c>
      <c r="V5645" t="str">
        <f>IFERROR(IF(J5645&lt;&gt;"", INDEX($U$5:$U$1433, MATCH(J5645, $E$5:$E$1433, 0)),""),"")</f>
        <v/>
      </c>
    </row>
    <row r="5646">
      <c r="A5646" t="str">
        <f>IF(B5646&lt;&gt;"",A5645+1,"")</f>
        <v/>
      </c>
      <c r="F5646" t="str">
        <f>IFERROR(IF(VLOOKUP(E5646,J:J,1,0)=E5646,"X",""),"")</f>
        <v/>
      </c>
      <c r="G5646" t="str">
        <f>IF(J5646&lt;&gt;"", INDEX($C$5:$C$1433, MATCH(J5646, $E$5:$E$1433, 0)),"")</f>
        <v/>
      </c>
      <c r="H5646" t="str">
        <f>IF(J5646&lt;&gt;"", INDEX($D$5:$D$1433, MATCH(J5646, $E$5:$E$1433, 0)),"")</f>
        <v/>
      </c>
      <c r="I5646" t="str">
        <f>IFERROR(IF(J5646&lt;&gt;"", INDEX($B$5:$B$1433, MATCH(J5646, $E$5:$E$1433, 0)),""),"SAI")</f>
        <v/>
      </c>
      <c r="L5646" t="str">
        <f>IFERROR(IF($N$5="Sáng",IF(MID(K5646,2,7)-MID($L$2,2,7)&gt;0,"Trễ",""),IF(MID(K5646,2,7)-MID($Q$2,2,7)&gt;0,"Trễ","")),"")</f>
        <v/>
      </c>
      <c r="M5646" t="str">
        <f>IFERROR(IF($N$5="Sáng",MID(K5646,2,7)-MID($L$2,2,7),MID(K5646,2,7)-MID($Q$2,2,7)),"")</f>
        <v/>
      </c>
      <c r="Q5646" t="str">
        <f>IF(B5646&lt;&gt;"",IF(AND(P5646="",F5646=""),"Không phép ",""),"")</f>
        <v/>
      </c>
      <c r="R5646" t="str">
        <f>UPPER(B5646)</f>
        <v/>
      </c>
      <c r="T5646" t="str">
        <f>IFERROR(IF(J5646&lt;&gt;"", INDEX($S$5:$S$1433, MATCH(J5646, $E$5:$E$1433, 0)),""),"")</f>
        <v/>
      </c>
      <c r="V5646" t="str">
        <f>IFERROR(IF(J5646&lt;&gt;"", INDEX($U$5:$U$1433, MATCH(J5646, $E$5:$E$1433, 0)),""),"")</f>
        <v/>
      </c>
    </row>
    <row r="5647">
      <c r="A5647" t="str">
        <f>IF(B5647&lt;&gt;"",A5646+1,"")</f>
        <v/>
      </c>
      <c r="F5647" t="str">
        <f>IFERROR(IF(VLOOKUP(E5647,J:J,1,0)=E5647,"X",""),"")</f>
        <v/>
      </c>
      <c r="G5647" t="str">
        <f>IF(J5647&lt;&gt;"", INDEX($C$5:$C$1433, MATCH(J5647, $E$5:$E$1433, 0)),"")</f>
        <v/>
      </c>
      <c r="H5647" t="str">
        <f>IF(J5647&lt;&gt;"", INDEX($D$5:$D$1433, MATCH(J5647, $E$5:$E$1433, 0)),"")</f>
        <v/>
      </c>
      <c r="I5647" t="str">
        <f>IFERROR(IF(J5647&lt;&gt;"", INDEX($B$5:$B$1433, MATCH(J5647, $E$5:$E$1433, 0)),""),"SAI")</f>
        <v/>
      </c>
      <c r="L5647" t="str">
        <f>IFERROR(IF($N$5="Sáng",IF(MID(K5647,2,7)-MID($L$2,2,7)&gt;0,"Trễ",""),IF(MID(K5647,2,7)-MID($Q$2,2,7)&gt;0,"Trễ","")),"")</f>
        <v/>
      </c>
      <c r="M5647" t="str">
        <f>IFERROR(IF($N$5="Sáng",MID(K5647,2,7)-MID($L$2,2,7),MID(K5647,2,7)-MID($Q$2,2,7)),"")</f>
        <v/>
      </c>
      <c r="Q5647" t="str">
        <f>IF(B5647&lt;&gt;"",IF(AND(P5647="",F5647=""),"Không phép ",""),"")</f>
        <v/>
      </c>
      <c r="R5647" t="str">
        <f>UPPER(B5647)</f>
        <v/>
      </c>
      <c r="T5647" t="str">
        <f>IFERROR(IF(J5647&lt;&gt;"", INDEX($S$5:$S$1433, MATCH(J5647, $E$5:$E$1433, 0)),""),"")</f>
        <v/>
      </c>
      <c r="V5647" t="str">
        <f>IFERROR(IF(J5647&lt;&gt;"", INDEX($U$5:$U$1433, MATCH(J5647, $E$5:$E$1433, 0)),""),"")</f>
        <v/>
      </c>
    </row>
    <row r="5648">
      <c r="A5648" t="str">
        <f>IF(B5648&lt;&gt;"",A5647+1,"")</f>
        <v/>
      </c>
      <c r="F5648" t="str">
        <f>IFERROR(IF(VLOOKUP(E5648,J:J,1,0)=E5648,"X",""),"")</f>
        <v/>
      </c>
      <c r="G5648" t="str">
        <f>IF(J5648&lt;&gt;"", INDEX($C$5:$C$1433, MATCH(J5648, $E$5:$E$1433, 0)),"")</f>
        <v/>
      </c>
      <c r="H5648" t="str">
        <f>IF(J5648&lt;&gt;"", INDEX($D$5:$D$1433, MATCH(J5648, $E$5:$E$1433, 0)),"")</f>
        <v/>
      </c>
      <c r="I5648" t="str">
        <f>IFERROR(IF(J5648&lt;&gt;"", INDEX($B$5:$B$1433, MATCH(J5648, $E$5:$E$1433, 0)),""),"SAI")</f>
        <v/>
      </c>
      <c r="L5648" t="str">
        <f>IFERROR(IF($N$5="Sáng",IF(MID(K5648,2,7)-MID($L$2,2,7)&gt;0,"Trễ",""),IF(MID(K5648,2,7)-MID($Q$2,2,7)&gt;0,"Trễ","")),"")</f>
        <v/>
      </c>
      <c r="M5648" t="str">
        <f>IFERROR(IF($N$5="Sáng",MID(K5648,2,7)-MID($L$2,2,7),MID(K5648,2,7)-MID($Q$2,2,7)),"")</f>
        <v/>
      </c>
      <c r="Q5648" t="str">
        <f>IF(B5648&lt;&gt;"",IF(AND(P5648="",F5648=""),"Không phép ",""),"")</f>
        <v/>
      </c>
      <c r="R5648" t="str">
        <f>UPPER(B5648)</f>
        <v/>
      </c>
      <c r="T5648" t="str">
        <f>IFERROR(IF(J5648&lt;&gt;"", INDEX($S$5:$S$1433, MATCH(J5648, $E$5:$E$1433, 0)),""),"")</f>
        <v/>
      </c>
      <c r="V5648" t="str">
        <f>IFERROR(IF(J5648&lt;&gt;"", INDEX($U$5:$U$1433, MATCH(J5648, $E$5:$E$1433, 0)),""),"")</f>
        <v/>
      </c>
    </row>
    <row r="5649">
      <c r="A5649" t="str">
        <f>IF(B5649&lt;&gt;"",A5648+1,"")</f>
        <v/>
      </c>
      <c r="F5649" t="str">
        <f>IFERROR(IF(VLOOKUP(E5649,J:J,1,0)=E5649,"X",""),"")</f>
        <v/>
      </c>
      <c r="G5649" t="str">
        <f>IF(J5649&lt;&gt;"", INDEX($C$5:$C$1433, MATCH(J5649, $E$5:$E$1433, 0)),"")</f>
        <v/>
      </c>
      <c r="H5649" t="str">
        <f>IF(J5649&lt;&gt;"", INDEX($D$5:$D$1433, MATCH(J5649, $E$5:$E$1433, 0)),"")</f>
        <v/>
      </c>
      <c r="I5649" t="str">
        <f>IFERROR(IF(J5649&lt;&gt;"", INDEX($B$5:$B$1433, MATCH(J5649, $E$5:$E$1433, 0)),""),"SAI")</f>
        <v/>
      </c>
      <c r="L5649" t="str">
        <f>IFERROR(IF($N$5="Sáng",IF(MID(K5649,2,7)-MID($L$2,2,7)&gt;0,"Trễ",""),IF(MID(K5649,2,7)-MID($Q$2,2,7)&gt;0,"Trễ","")),"")</f>
        <v/>
      </c>
      <c r="M5649" t="str">
        <f>IFERROR(IF($N$5="Sáng",MID(K5649,2,7)-MID($L$2,2,7),MID(K5649,2,7)-MID($Q$2,2,7)),"")</f>
        <v/>
      </c>
      <c r="Q5649" t="str">
        <f>IF(B5649&lt;&gt;"",IF(AND(P5649="",F5649=""),"Không phép ",""),"")</f>
        <v/>
      </c>
      <c r="R5649" t="str">
        <f>UPPER(B5649)</f>
        <v/>
      </c>
      <c r="T5649" t="str">
        <f>IFERROR(IF(J5649&lt;&gt;"", INDEX($S$5:$S$1433, MATCH(J5649, $E$5:$E$1433, 0)),""),"")</f>
        <v/>
      </c>
      <c r="V5649" t="str">
        <f>IFERROR(IF(J5649&lt;&gt;"", INDEX($U$5:$U$1433, MATCH(J5649, $E$5:$E$1433, 0)),""),"")</f>
        <v/>
      </c>
    </row>
    <row r="5650">
      <c r="A5650" t="str">
        <f>IF(B5650&lt;&gt;"",A5649+1,"")</f>
        <v/>
      </c>
      <c r="F5650" t="str">
        <f>IFERROR(IF(VLOOKUP(E5650,J:J,1,0)=E5650,"X",""),"")</f>
        <v/>
      </c>
      <c r="G5650" t="str">
        <f>IF(J5650&lt;&gt;"", INDEX($C$5:$C$1433, MATCH(J5650, $E$5:$E$1433, 0)),"")</f>
        <v/>
      </c>
      <c r="H5650" t="str">
        <f>IF(J5650&lt;&gt;"", INDEX($D$5:$D$1433, MATCH(J5650, $E$5:$E$1433, 0)),"")</f>
        <v/>
      </c>
      <c r="I5650" t="str">
        <f>IFERROR(IF(J5650&lt;&gt;"", INDEX($B$5:$B$1433, MATCH(J5650, $E$5:$E$1433, 0)),""),"SAI")</f>
        <v/>
      </c>
      <c r="L5650" t="str">
        <f>IFERROR(IF($N$5="Sáng",IF(MID(K5650,2,7)-MID($L$2,2,7)&gt;0,"Trễ",""),IF(MID(K5650,2,7)-MID($Q$2,2,7)&gt;0,"Trễ","")),"")</f>
        <v/>
      </c>
      <c r="M5650" t="str">
        <f>IFERROR(IF($N$5="Sáng",MID(K5650,2,7)-MID($L$2,2,7),MID(K5650,2,7)-MID($Q$2,2,7)),"")</f>
        <v/>
      </c>
      <c r="Q5650" t="str">
        <f>IF(B5650&lt;&gt;"",IF(AND(P5650="",F5650=""),"Không phép ",""),"")</f>
        <v/>
      </c>
      <c r="R5650" t="str">
        <f>UPPER(B5650)</f>
        <v/>
      </c>
      <c r="T5650" t="str">
        <f>IFERROR(IF(J5650&lt;&gt;"", INDEX($S$5:$S$1433, MATCH(J5650, $E$5:$E$1433, 0)),""),"")</f>
        <v/>
      </c>
      <c r="V5650" t="str">
        <f>IFERROR(IF(J5650&lt;&gt;"", INDEX($U$5:$U$1433, MATCH(J5650, $E$5:$E$1433, 0)),""),"")</f>
        <v/>
      </c>
    </row>
    <row r="5651">
      <c r="A5651" t="str">
        <f>IF(B5651&lt;&gt;"",A5650+1,"")</f>
        <v/>
      </c>
      <c r="F5651" t="str">
        <f>IFERROR(IF(VLOOKUP(E5651,J:J,1,0)=E5651,"X",""),"")</f>
        <v/>
      </c>
      <c r="G5651" t="str">
        <f>IF(J5651&lt;&gt;"", INDEX($C$5:$C$1433, MATCH(J5651, $E$5:$E$1433, 0)),"")</f>
        <v/>
      </c>
      <c r="H5651" t="str">
        <f>IF(J5651&lt;&gt;"", INDEX($D$5:$D$1433, MATCH(J5651, $E$5:$E$1433, 0)),"")</f>
        <v/>
      </c>
      <c r="I5651" t="str">
        <f>IFERROR(IF(J5651&lt;&gt;"", INDEX($B$5:$B$1433, MATCH(J5651, $E$5:$E$1433, 0)),""),"SAI")</f>
        <v/>
      </c>
      <c r="L5651" t="str">
        <f>IFERROR(IF($N$5="Sáng",IF(MID(K5651,2,7)-MID($L$2,2,7)&gt;0,"Trễ",""),IF(MID(K5651,2,7)-MID($Q$2,2,7)&gt;0,"Trễ","")),"")</f>
        <v/>
      </c>
      <c r="M5651" t="str">
        <f>IFERROR(IF($N$5="Sáng",MID(K5651,2,7)-MID($L$2,2,7),MID(K5651,2,7)-MID($Q$2,2,7)),"")</f>
        <v/>
      </c>
      <c r="Q5651" t="str">
        <f>IF(B5651&lt;&gt;"",IF(AND(P5651="",F5651=""),"Không phép ",""),"")</f>
        <v/>
      </c>
      <c r="R5651" t="str">
        <f>UPPER(B5651)</f>
        <v/>
      </c>
      <c r="T5651" t="str">
        <f>IFERROR(IF(J5651&lt;&gt;"", INDEX($S$5:$S$1433, MATCH(J5651, $E$5:$E$1433, 0)),""),"")</f>
        <v/>
      </c>
      <c r="V5651" t="str">
        <f>IFERROR(IF(J5651&lt;&gt;"", INDEX($U$5:$U$1433, MATCH(J5651, $E$5:$E$1433, 0)),""),"")</f>
        <v/>
      </c>
    </row>
    <row r="5652">
      <c r="A5652" t="str">
        <f>IF(B5652&lt;&gt;"",A5651+1,"")</f>
        <v/>
      </c>
      <c r="F5652" t="str">
        <f>IFERROR(IF(VLOOKUP(E5652,J:J,1,0)=E5652,"X",""),"")</f>
        <v/>
      </c>
      <c r="G5652" t="str">
        <f>IF(J5652&lt;&gt;"", INDEX($C$5:$C$1433, MATCH(J5652, $E$5:$E$1433, 0)),"")</f>
        <v/>
      </c>
      <c r="H5652" t="str">
        <f>IF(J5652&lt;&gt;"", INDEX($D$5:$D$1433, MATCH(J5652, $E$5:$E$1433, 0)),"")</f>
        <v/>
      </c>
      <c r="I5652" t="str">
        <f>IFERROR(IF(J5652&lt;&gt;"", INDEX($B$5:$B$1433, MATCH(J5652, $E$5:$E$1433, 0)),""),"SAI")</f>
        <v/>
      </c>
      <c r="L5652" t="str">
        <f>IFERROR(IF($N$5="Sáng",IF(MID(K5652,2,7)-MID($L$2,2,7)&gt;0,"Trễ",""),IF(MID(K5652,2,7)-MID($Q$2,2,7)&gt;0,"Trễ","")),"")</f>
        <v/>
      </c>
      <c r="M5652" t="str">
        <f>IFERROR(IF($N$5="Sáng",MID(K5652,2,7)-MID($L$2,2,7),MID(K5652,2,7)-MID($Q$2,2,7)),"")</f>
        <v/>
      </c>
      <c r="Q5652" t="str">
        <f>IF(B5652&lt;&gt;"",IF(AND(P5652="",F5652=""),"Không phép ",""),"")</f>
        <v/>
      </c>
      <c r="R5652" t="str">
        <f>UPPER(B5652)</f>
        <v/>
      </c>
      <c r="T5652" t="str">
        <f>IFERROR(IF(J5652&lt;&gt;"", INDEX($S$5:$S$1433, MATCH(J5652, $E$5:$E$1433, 0)),""),"")</f>
        <v/>
      </c>
      <c r="V5652" t="str">
        <f>IFERROR(IF(J5652&lt;&gt;"", INDEX($U$5:$U$1433, MATCH(J5652, $E$5:$E$1433, 0)),""),"")</f>
        <v/>
      </c>
    </row>
    <row r="5653">
      <c r="A5653" t="str">
        <f>IF(B5653&lt;&gt;"",A5652+1,"")</f>
        <v/>
      </c>
      <c r="F5653" t="str">
        <f>IFERROR(IF(VLOOKUP(E5653,J:J,1,0)=E5653,"X",""),"")</f>
        <v/>
      </c>
      <c r="G5653" t="str">
        <f>IF(J5653&lt;&gt;"", INDEX($C$5:$C$1433, MATCH(J5653, $E$5:$E$1433, 0)),"")</f>
        <v/>
      </c>
      <c r="H5653" t="str">
        <f>IF(J5653&lt;&gt;"", INDEX($D$5:$D$1433, MATCH(J5653, $E$5:$E$1433, 0)),"")</f>
        <v/>
      </c>
      <c r="I5653" t="str">
        <f>IFERROR(IF(J5653&lt;&gt;"", INDEX($B$5:$B$1433, MATCH(J5653, $E$5:$E$1433, 0)),""),"SAI")</f>
        <v/>
      </c>
      <c r="L5653" t="str">
        <f>IFERROR(IF($N$5="Sáng",IF(MID(K5653,2,7)-MID($L$2,2,7)&gt;0,"Trễ",""),IF(MID(K5653,2,7)-MID($Q$2,2,7)&gt;0,"Trễ","")),"")</f>
        <v/>
      </c>
      <c r="M5653" t="str">
        <f>IFERROR(IF($N$5="Sáng",MID(K5653,2,7)-MID($L$2,2,7),MID(K5653,2,7)-MID($Q$2,2,7)),"")</f>
        <v/>
      </c>
      <c r="Q5653" t="str">
        <f>IF(B5653&lt;&gt;"",IF(AND(P5653="",F5653=""),"Không phép ",""),"")</f>
        <v/>
      </c>
      <c r="R5653" t="str">
        <f>UPPER(B5653)</f>
        <v/>
      </c>
      <c r="T5653" t="str">
        <f>IFERROR(IF(J5653&lt;&gt;"", INDEX($S$5:$S$1433, MATCH(J5653, $E$5:$E$1433, 0)),""),"")</f>
        <v/>
      </c>
      <c r="V5653" t="str">
        <f>IFERROR(IF(J5653&lt;&gt;"", INDEX($U$5:$U$1433, MATCH(J5653, $E$5:$E$1433, 0)),""),"")</f>
        <v/>
      </c>
    </row>
    <row r="5654">
      <c r="A5654" t="str">
        <f>IF(B5654&lt;&gt;"",A5653+1,"")</f>
        <v/>
      </c>
      <c r="F5654" t="str">
        <f>IFERROR(IF(VLOOKUP(E5654,J:J,1,0)=E5654,"X",""),"")</f>
        <v/>
      </c>
      <c r="G5654" t="str">
        <f>IF(J5654&lt;&gt;"", INDEX($C$5:$C$1433, MATCH(J5654, $E$5:$E$1433, 0)),"")</f>
        <v/>
      </c>
      <c r="H5654" t="str">
        <f>IF(J5654&lt;&gt;"", INDEX($D$5:$D$1433, MATCH(J5654, $E$5:$E$1433, 0)),"")</f>
        <v/>
      </c>
      <c r="I5654" t="str">
        <f>IFERROR(IF(J5654&lt;&gt;"", INDEX($B$5:$B$1433, MATCH(J5654, $E$5:$E$1433, 0)),""),"SAI")</f>
        <v/>
      </c>
      <c r="L5654" t="str">
        <f>IFERROR(IF($N$5="Sáng",IF(MID(K5654,2,7)-MID($L$2,2,7)&gt;0,"Trễ",""),IF(MID(K5654,2,7)-MID($Q$2,2,7)&gt;0,"Trễ","")),"")</f>
        <v/>
      </c>
      <c r="M5654" t="str">
        <f>IFERROR(IF($N$5="Sáng",MID(K5654,2,7)-MID($L$2,2,7),MID(K5654,2,7)-MID($Q$2,2,7)),"")</f>
        <v/>
      </c>
      <c r="Q5654" t="str">
        <f>IF(B5654&lt;&gt;"",IF(AND(P5654="",F5654=""),"Không phép ",""),"")</f>
        <v/>
      </c>
      <c r="R5654" t="str">
        <f>UPPER(B5654)</f>
        <v/>
      </c>
      <c r="T5654" t="str">
        <f>IFERROR(IF(J5654&lt;&gt;"", INDEX($S$5:$S$1433, MATCH(J5654, $E$5:$E$1433, 0)),""),"")</f>
        <v/>
      </c>
      <c r="V5654" t="str">
        <f>IFERROR(IF(J5654&lt;&gt;"", INDEX($U$5:$U$1433, MATCH(J5654, $E$5:$E$1433, 0)),""),"")</f>
        <v/>
      </c>
    </row>
    <row r="5655">
      <c r="A5655" t="str">
        <f>IF(B5655&lt;&gt;"",A5654+1,"")</f>
        <v/>
      </c>
      <c r="F5655" t="str">
        <f>IFERROR(IF(VLOOKUP(E5655,J:J,1,0)=E5655,"X",""),"")</f>
        <v/>
      </c>
      <c r="G5655" t="str">
        <f>IF(J5655&lt;&gt;"", INDEX($C$5:$C$1433, MATCH(J5655, $E$5:$E$1433, 0)),"")</f>
        <v/>
      </c>
      <c r="H5655" t="str">
        <f>IF(J5655&lt;&gt;"", INDEX($D$5:$D$1433, MATCH(J5655, $E$5:$E$1433, 0)),"")</f>
        <v/>
      </c>
      <c r="I5655" t="str">
        <f>IFERROR(IF(J5655&lt;&gt;"", INDEX($B$5:$B$1433, MATCH(J5655, $E$5:$E$1433, 0)),""),"SAI")</f>
        <v/>
      </c>
      <c r="L5655" t="str">
        <f>IFERROR(IF($N$5="Sáng",IF(MID(K5655,2,7)-MID($L$2,2,7)&gt;0,"Trễ",""),IF(MID(K5655,2,7)-MID($Q$2,2,7)&gt;0,"Trễ","")),"")</f>
        <v/>
      </c>
      <c r="M5655" t="str">
        <f>IFERROR(IF($N$5="Sáng",MID(K5655,2,7)-MID($L$2,2,7),MID(K5655,2,7)-MID($Q$2,2,7)),"")</f>
        <v/>
      </c>
      <c r="Q5655" t="str">
        <f>IF(B5655&lt;&gt;"",IF(AND(P5655="",F5655=""),"Không phép ",""),"")</f>
        <v/>
      </c>
      <c r="R5655" t="str">
        <f>UPPER(B5655)</f>
        <v/>
      </c>
      <c r="T5655" t="str">
        <f>IFERROR(IF(J5655&lt;&gt;"", INDEX($S$5:$S$1433, MATCH(J5655, $E$5:$E$1433, 0)),""),"")</f>
        <v/>
      </c>
      <c r="V5655" t="str">
        <f>IFERROR(IF(J5655&lt;&gt;"", INDEX($U$5:$U$1433, MATCH(J5655, $E$5:$E$1433, 0)),""),"")</f>
        <v/>
      </c>
    </row>
    <row r="5656">
      <c r="A5656" t="str">
        <f>IF(B5656&lt;&gt;"",A5655+1,"")</f>
        <v/>
      </c>
      <c r="F5656" t="str">
        <f>IFERROR(IF(VLOOKUP(E5656,J:J,1,0)=E5656,"X",""),"")</f>
        <v/>
      </c>
      <c r="G5656" t="str">
        <f>IF(J5656&lt;&gt;"", INDEX($C$5:$C$1433, MATCH(J5656, $E$5:$E$1433, 0)),"")</f>
        <v/>
      </c>
      <c r="H5656" t="str">
        <f>IF(J5656&lt;&gt;"", INDEX($D$5:$D$1433, MATCH(J5656, $E$5:$E$1433, 0)),"")</f>
        <v/>
      </c>
      <c r="I5656" t="str">
        <f>IFERROR(IF(J5656&lt;&gt;"", INDEX($B$5:$B$1433, MATCH(J5656, $E$5:$E$1433, 0)),""),"SAI")</f>
        <v/>
      </c>
      <c r="L5656" t="str">
        <f>IFERROR(IF($N$5="Sáng",IF(MID(K5656,2,7)-MID($L$2,2,7)&gt;0,"Trễ",""),IF(MID(K5656,2,7)-MID($Q$2,2,7)&gt;0,"Trễ","")),"")</f>
        <v/>
      </c>
      <c r="M5656" t="str">
        <f>IFERROR(IF($N$5="Sáng",MID(K5656,2,7)-MID($L$2,2,7),MID(K5656,2,7)-MID($Q$2,2,7)),"")</f>
        <v/>
      </c>
      <c r="Q5656" t="str">
        <f>IF(B5656&lt;&gt;"",IF(AND(P5656="",F5656=""),"Không phép ",""),"")</f>
        <v/>
      </c>
      <c r="R5656" t="str">
        <f>UPPER(B5656)</f>
        <v/>
      </c>
      <c r="T5656" t="str">
        <f>IFERROR(IF(J5656&lt;&gt;"", INDEX($S$5:$S$1433, MATCH(J5656, $E$5:$E$1433, 0)),""),"")</f>
        <v/>
      </c>
      <c r="V5656" t="str">
        <f>IFERROR(IF(J5656&lt;&gt;"", INDEX($U$5:$U$1433, MATCH(J5656, $E$5:$E$1433, 0)),""),"")</f>
        <v/>
      </c>
    </row>
    <row r="5657">
      <c r="A5657" t="str">
        <f>IF(B5657&lt;&gt;"",A5656+1,"")</f>
        <v/>
      </c>
      <c r="F5657" t="str">
        <f>IFERROR(IF(VLOOKUP(E5657,J:J,1,0)=E5657,"X",""),"")</f>
        <v/>
      </c>
      <c r="G5657" t="str">
        <f>IF(J5657&lt;&gt;"", INDEX($C$5:$C$1433, MATCH(J5657, $E$5:$E$1433, 0)),"")</f>
        <v/>
      </c>
      <c r="H5657" t="str">
        <f>IF(J5657&lt;&gt;"", INDEX($D$5:$D$1433, MATCH(J5657, $E$5:$E$1433, 0)),"")</f>
        <v/>
      </c>
      <c r="I5657" t="str">
        <f>IFERROR(IF(J5657&lt;&gt;"", INDEX($B$5:$B$1433, MATCH(J5657, $E$5:$E$1433, 0)),""),"SAI")</f>
        <v/>
      </c>
      <c r="L5657" t="str">
        <f>IFERROR(IF($N$5="Sáng",IF(MID(K5657,2,7)-MID($L$2,2,7)&gt;0,"Trễ",""),IF(MID(K5657,2,7)-MID($Q$2,2,7)&gt;0,"Trễ","")),"")</f>
        <v/>
      </c>
      <c r="M5657" t="str">
        <f>IFERROR(IF($N$5="Sáng",MID(K5657,2,7)-MID($L$2,2,7),MID(K5657,2,7)-MID($Q$2,2,7)),"")</f>
        <v/>
      </c>
      <c r="Q5657" t="str">
        <f>IF(B5657&lt;&gt;"",IF(AND(P5657="",F5657=""),"Không phép ",""),"")</f>
        <v/>
      </c>
      <c r="R5657" t="str">
        <f>UPPER(B5657)</f>
        <v/>
      </c>
      <c r="T5657" t="str">
        <f>IFERROR(IF(J5657&lt;&gt;"", INDEX($S$5:$S$1433, MATCH(J5657, $E$5:$E$1433, 0)),""),"")</f>
        <v/>
      </c>
      <c r="V5657" t="str">
        <f>IFERROR(IF(J5657&lt;&gt;"", INDEX($U$5:$U$1433, MATCH(J5657, $E$5:$E$1433, 0)),""),"")</f>
        <v/>
      </c>
    </row>
    <row r="5658">
      <c r="A5658" t="str">
        <f>IF(B5658&lt;&gt;"",A5657+1,"")</f>
        <v/>
      </c>
      <c r="F5658" t="str">
        <f>IFERROR(IF(VLOOKUP(E5658,J:J,1,0)=E5658,"X",""),"")</f>
        <v/>
      </c>
      <c r="G5658" t="str">
        <f>IF(J5658&lt;&gt;"", INDEX($C$5:$C$1433, MATCH(J5658, $E$5:$E$1433, 0)),"")</f>
        <v/>
      </c>
      <c r="H5658" t="str">
        <f>IF(J5658&lt;&gt;"", INDEX($D$5:$D$1433, MATCH(J5658, $E$5:$E$1433, 0)),"")</f>
        <v/>
      </c>
      <c r="I5658" t="str">
        <f>IFERROR(IF(J5658&lt;&gt;"", INDEX($B$5:$B$1433, MATCH(J5658, $E$5:$E$1433, 0)),""),"SAI")</f>
        <v/>
      </c>
      <c r="L5658" t="str">
        <f>IFERROR(IF($N$5="Sáng",IF(MID(K5658,2,7)-MID($L$2,2,7)&gt;0,"Trễ",""),IF(MID(K5658,2,7)-MID($Q$2,2,7)&gt;0,"Trễ","")),"")</f>
        <v/>
      </c>
      <c r="M5658" t="str">
        <f>IFERROR(IF($N$5="Sáng",MID(K5658,2,7)-MID($L$2,2,7),MID(K5658,2,7)-MID($Q$2,2,7)),"")</f>
        <v/>
      </c>
      <c r="Q5658" t="str">
        <f>IF(B5658&lt;&gt;"",IF(AND(P5658="",F5658=""),"Không phép ",""),"")</f>
        <v/>
      </c>
      <c r="R5658" t="str">
        <f>UPPER(B5658)</f>
        <v/>
      </c>
      <c r="T5658" t="str">
        <f>IFERROR(IF(J5658&lt;&gt;"", INDEX($S$5:$S$1433, MATCH(J5658, $E$5:$E$1433, 0)),""),"")</f>
        <v/>
      </c>
      <c r="V5658" t="str">
        <f>IFERROR(IF(J5658&lt;&gt;"", INDEX($U$5:$U$1433, MATCH(J5658, $E$5:$E$1433, 0)),""),"")</f>
        <v/>
      </c>
    </row>
    <row r="5659">
      <c r="A5659" t="str">
        <f>IF(B5659&lt;&gt;"",A5658+1,"")</f>
        <v/>
      </c>
      <c r="F5659" t="str">
        <f>IFERROR(IF(VLOOKUP(E5659,J:J,1,0)=E5659,"X",""),"")</f>
        <v/>
      </c>
      <c r="G5659" t="str">
        <f>IF(J5659&lt;&gt;"", INDEX($C$5:$C$1433, MATCH(J5659, $E$5:$E$1433, 0)),"")</f>
        <v/>
      </c>
      <c r="H5659" t="str">
        <f>IF(J5659&lt;&gt;"", INDEX($D$5:$D$1433, MATCH(J5659, $E$5:$E$1433, 0)),"")</f>
        <v/>
      </c>
      <c r="I5659" t="str">
        <f>IFERROR(IF(J5659&lt;&gt;"", INDEX($B$5:$B$1433, MATCH(J5659, $E$5:$E$1433, 0)),""),"SAI")</f>
        <v/>
      </c>
      <c r="L5659" t="str">
        <f>IFERROR(IF($N$5="Sáng",IF(MID(K5659,2,7)-MID($L$2,2,7)&gt;0,"Trễ",""),IF(MID(K5659,2,7)-MID($Q$2,2,7)&gt;0,"Trễ","")),"")</f>
        <v/>
      </c>
      <c r="M5659" t="str">
        <f>IFERROR(IF($N$5="Sáng",MID(K5659,2,7)-MID($L$2,2,7),MID(K5659,2,7)-MID($Q$2,2,7)),"")</f>
        <v/>
      </c>
      <c r="Q5659" t="str">
        <f>IF(B5659&lt;&gt;"",IF(AND(P5659="",F5659=""),"Không phép ",""),"")</f>
        <v/>
      </c>
      <c r="R5659" t="str">
        <f>UPPER(B5659)</f>
        <v/>
      </c>
      <c r="T5659" t="str">
        <f>IFERROR(IF(J5659&lt;&gt;"", INDEX($S$5:$S$1433, MATCH(J5659, $E$5:$E$1433, 0)),""),"")</f>
        <v/>
      </c>
      <c r="V5659" t="str">
        <f>IFERROR(IF(J5659&lt;&gt;"", INDEX($U$5:$U$1433, MATCH(J5659, $E$5:$E$1433, 0)),""),"")</f>
        <v/>
      </c>
    </row>
    <row r="5660">
      <c r="A5660" t="str">
        <f>IF(B5660&lt;&gt;"",A5659+1,"")</f>
        <v/>
      </c>
      <c r="F5660" t="str">
        <f>IFERROR(IF(VLOOKUP(E5660,J:J,1,0)=E5660,"X",""),"")</f>
        <v/>
      </c>
      <c r="G5660" t="str">
        <f>IF(J5660&lt;&gt;"", INDEX($C$5:$C$1433, MATCH(J5660, $E$5:$E$1433, 0)),"")</f>
        <v/>
      </c>
      <c r="H5660" t="str">
        <f>IF(J5660&lt;&gt;"", INDEX($D$5:$D$1433, MATCH(J5660, $E$5:$E$1433, 0)),"")</f>
        <v/>
      </c>
      <c r="I5660" t="str">
        <f>IFERROR(IF(J5660&lt;&gt;"", INDEX($B$5:$B$1433, MATCH(J5660, $E$5:$E$1433, 0)),""),"SAI")</f>
        <v/>
      </c>
      <c r="L5660" t="str">
        <f>IFERROR(IF($N$5="Sáng",IF(MID(K5660,2,7)-MID($L$2,2,7)&gt;0,"Trễ",""),IF(MID(K5660,2,7)-MID($Q$2,2,7)&gt;0,"Trễ","")),"")</f>
        <v/>
      </c>
      <c r="M5660" t="str">
        <f>IFERROR(IF($N$5="Sáng",MID(K5660,2,7)-MID($L$2,2,7),MID(K5660,2,7)-MID($Q$2,2,7)),"")</f>
        <v/>
      </c>
      <c r="Q5660" t="str">
        <f>IF(B5660&lt;&gt;"",IF(AND(P5660="",F5660=""),"Không phép ",""),"")</f>
        <v/>
      </c>
      <c r="R5660" t="str">
        <f>UPPER(B5660)</f>
        <v/>
      </c>
      <c r="T5660" t="str">
        <f>IFERROR(IF(J5660&lt;&gt;"", INDEX($S$5:$S$1433, MATCH(J5660, $E$5:$E$1433, 0)),""),"")</f>
        <v/>
      </c>
      <c r="V5660" t="str">
        <f>IFERROR(IF(J5660&lt;&gt;"", INDEX($U$5:$U$1433, MATCH(J5660, $E$5:$E$1433, 0)),""),"")</f>
        <v/>
      </c>
    </row>
    <row r="5661">
      <c r="A5661" t="str">
        <f>IF(B5661&lt;&gt;"",A5660+1,"")</f>
        <v/>
      </c>
      <c r="F5661" t="str">
        <f>IFERROR(IF(VLOOKUP(E5661,J:J,1,0)=E5661,"X",""),"")</f>
        <v/>
      </c>
      <c r="G5661" t="str">
        <f>IF(J5661&lt;&gt;"", INDEX($C$5:$C$1433, MATCH(J5661, $E$5:$E$1433, 0)),"")</f>
        <v/>
      </c>
      <c r="H5661" t="str">
        <f>IF(J5661&lt;&gt;"", INDEX($D$5:$D$1433, MATCH(J5661, $E$5:$E$1433, 0)),"")</f>
        <v/>
      </c>
      <c r="I5661" t="str">
        <f>IFERROR(IF(J5661&lt;&gt;"", INDEX($B$5:$B$1433, MATCH(J5661, $E$5:$E$1433, 0)),""),"SAI")</f>
        <v/>
      </c>
      <c r="L5661" t="str">
        <f>IFERROR(IF($N$5="Sáng",IF(MID(K5661,2,7)-MID($L$2,2,7)&gt;0,"Trễ",""),IF(MID(K5661,2,7)-MID($Q$2,2,7)&gt;0,"Trễ","")),"")</f>
        <v/>
      </c>
      <c r="M5661" t="str">
        <f>IFERROR(IF($N$5="Sáng",MID(K5661,2,7)-MID($L$2,2,7),MID(K5661,2,7)-MID($Q$2,2,7)),"")</f>
        <v/>
      </c>
      <c r="Q5661" t="str">
        <f>IF(B5661&lt;&gt;"",IF(AND(P5661="",F5661=""),"Không phép ",""),"")</f>
        <v/>
      </c>
      <c r="R5661" t="str">
        <f>UPPER(B5661)</f>
        <v/>
      </c>
      <c r="T5661" t="str">
        <f>IFERROR(IF(J5661&lt;&gt;"", INDEX($S$5:$S$1433, MATCH(J5661, $E$5:$E$1433, 0)),""),"")</f>
        <v/>
      </c>
      <c r="V5661" t="str">
        <f>IFERROR(IF(J5661&lt;&gt;"", INDEX($U$5:$U$1433, MATCH(J5661, $E$5:$E$1433, 0)),""),"")</f>
        <v/>
      </c>
    </row>
    <row r="5662">
      <c r="A5662" t="str">
        <f>IF(B5662&lt;&gt;"",A5661+1,"")</f>
        <v/>
      </c>
      <c r="F5662" t="str">
        <f>IFERROR(IF(VLOOKUP(E5662,J:J,1,0)=E5662,"X",""),"")</f>
        <v/>
      </c>
      <c r="G5662" t="str">
        <f>IF(J5662&lt;&gt;"", INDEX($C$5:$C$1433, MATCH(J5662, $E$5:$E$1433, 0)),"")</f>
        <v/>
      </c>
      <c r="H5662" t="str">
        <f>IF(J5662&lt;&gt;"", INDEX($D$5:$D$1433, MATCH(J5662, $E$5:$E$1433, 0)),"")</f>
        <v/>
      </c>
      <c r="I5662" t="str">
        <f>IFERROR(IF(J5662&lt;&gt;"", INDEX($B$5:$B$1433, MATCH(J5662, $E$5:$E$1433, 0)),""),"SAI")</f>
        <v/>
      </c>
      <c r="L5662" t="str">
        <f>IFERROR(IF($N$5="Sáng",IF(MID(K5662,2,7)-MID($L$2,2,7)&gt;0,"Trễ",""),IF(MID(K5662,2,7)-MID($Q$2,2,7)&gt;0,"Trễ","")),"")</f>
        <v/>
      </c>
      <c r="M5662" t="str">
        <f>IFERROR(IF($N$5="Sáng",MID(K5662,2,7)-MID($L$2,2,7),MID(K5662,2,7)-MID($Q$2,2,7)),"")</f>
        <v/>
      </c>
      <c r="Q5662" t="str">
        <f>IF(B5662&lt;&gt;"",IF(AND(P5662="",F5662=""),"Không phép ",""),"")</f>
        <v/>
      </c>
      <c r="R5662" t="str">
        <f>UPPER(B5662)</f>
        <v/>
      </c>
      <c r="T5662" t="str">
        <f>IFERROR(IF(J5662&lt;&gt;"", INDEX($S$5:$S$1433, MATCH(J5662, $E$5:$E$1433, 0)),""),"")</f>
        <v/>
      </c>
      <c r="V5662" t="str">
        <f>IFERROR(IF(J5662&lt;&gt;"", INDEX($U$5:$U$1433, MATCH(J5662, $E$5:$E$1433, 0)),""),"")</f>
        <v/>
      </c>
    </row>
    <row r="5663">
      <c r="A5663" t="str">
        <f>IF(B5663&lt;&gt;"",A5662+1,"")</f>
        <v/>
      </c>
      <c r="F5663" t="str">
        <f>IFERROR(IF(VLOOKUP(E5663,J:J,1,0)=E5663,"X",""),"")</f>
        <v/>
      </c>
      <c r="G5663" t="str">
        <f>IF(J5663&lt;&gt;"", INDEX($C$5:$C$1433, MATCH(J5663, $E$5:$E$1433, 0)),"")</f>
        <v/>
      </c>
      <c r="H5663" t="str">
        <f>IF(J5663&lt;&gt;"", INDEX($D$5:$D$1433, MATCH(J5663, $E$5:$E$1433, 0)),"")</f>
        <v/>
      </c>
      <c r="I5663" t="str">
        <f>IFERROR(IF(J5663&lt;&gt;"", INDEX($B$5:$B$1433, MATCH(J5663, $E$5:$E$1433, 0)),""),"SAI")</f>
        <v/>
      </c>
      <c r="L5663" t="str">
        <f>IFERROR(IF($N$5="Sáng",IF(MID(K5663,2,7)-MID($L$2,2,7)&gt;0,"Trễ",""),IF(MID(K5663,2,7)-MID($Q$2,2,7)&gt;0,"Trễ","")),"")</f>
        <v/>
      </c>
      <c r="M5663" t="str">
        <f>IFERROR(IF($N$5="Sáng",MID(K5663,2,7)-MID($L$2,2,7),MID(K5663,2,7)-MID($Q$2,2,7)),"")</f>
        <v/>
      </c>
      <c r="Q5663" t="str">
        <f>IF(B5663&lt;&gt;"",IF(AND(P5663="",F5663=""),"Không phép ",""),"")</f>
        <v/>
      </c>
      <c r="R5663" t="str">
        <f>UPPER(B5663)</f>
        <v/>
      </c>
      <c r="T5663" t="str">
        <f>IFERROR(IF(J5663&lt;&gt;"", INDEX($S$5:$S$1433, MATCH(J5663, $E$5:$E$1433, 0)),""),"")</f>
        <v/>
      </c>
      <c r="V5663" t="str">
        <f>IFERROR(IF(J5663&lt;&gt;"", INDEX($U$5:$U$1433, MATCH(J5663, $E$5:$E$1433, 0)),""),"")</f>
        <v/>
      </c>
    </row>
    <row r="5664">
      <c r="A5664" t="str">
        <f>IF(B5664&lt;&gt;"",A5663+1,"")</f>
        <v/>
      </c>
      <c r="F5664" t="str">
        <f>IFERROR(IF(VLOOKUP(E5664,J:J,1,0)=E5664,"X",""),"")</f>
        <v/>
      </c>
      <c r="G5664" t="str">
        <f>IF(J5664&lt;&gt;"", INDEX($C$5:$C$1433, MATCH(J5664, $E$5:$E$1433, 0)),"")</f>
        <v/>
      </c>
      <c r="H5664" t="str">
        <f>IF(J5664&lt;&gt;"", INDEX($D$5:$D$1433, MATCH(J5664, $E$5:$E$1433, 0)),"")</f>
        <v/>
      </c>
      <c r="I5664" t="str">
        <f>IFERROR(IF(J5664&lt;&gt;"", INDEX($B$5:$B$1433, MATCH(J5664, $E$5:$E$1433, 0)),""),"SAI")</f>
        <v/>
      </c>
      <c r="L5664" t="str">
        <f>IFERROR(IF($N$5="Sáng",IF(MID(K5664,2,7)-MID($L$2,2,7)&gt;0,"Trễ",""),IF(MID(K5664,2,7)-MID($Q$2,2,7)&gt;0,"Trễ","")),"")</f>
        <v/>
      </c>
      <c r="M5664" t="str">
        <f>IFERROR(IF($N$5="Sáng",MID(K5664,2,7)-MID($L$2,2,7),MID(K5664,2,7)-MID($Q$2,2,7)),"")</f>
        <v/>
      </c>
      <c r="Q5664" t="str">
        <f>IF(B5664&lt;&gt;"",IF(AND(P5664="",F5664=""),"Không phép ",""),"")</f>
        <v/>
      </c>
      <c r="R5664" t="str">
        <f>UPPER(B5664)</f>
        <v/>
      </c>
      <c r="T5664" t="str">
        <f>IFERROR(IF(J5664&lt;&gt;"", INDEX($S$5:$S$1433, MATCH(J5664, $E$5:$E$1433, 0)),""),"")</f>
        <v/>
      </c>
      <c r="V5664" t="str">
        <f>IFERROR(IF(J5664&lt;&gt;"", INDEX($U$5:$U$1433, MATCH(J5664, $E$5:$E$1433, 0)),""),"")</f>
        <v/>
      </c>
    </row>
    <row r="5665">
      <c r="A5665" t="str">
        <f>IF(B5665&lt;&gt;"",A5664+1,"")</f>
        <v/>
      </c>
      <c r="F5665" t="str">
        <f>IFERROR(IF(VLOOKUP(E5665,J:J,1,0)=E5665,"X",""),"")</f>
        <v/>
      </c>
      <c r="G5665" t="str">
        <f>IF(J5665&lt;&gt;"", INDEX($C$5:$C$1433, MATCH(J5665, $E$5:$E$1433, 0)),"")</f>
        <v/>
      </c>
      <c r="H5665" t="str">
        <f>IF(J5665&lt;&gt;"", INDEX($D$5:$D$1433, MATCH(J5665, $E$5:$E$1433, 0)),"")</f>
        <v/>
      </c>
      <c r="I5665" t="str">
        <f>IFERROR(IF(J5665&lt;&gt;"", INDEX($B$5:$B$1433, MATCH(J5665, $E$5:$E$1433, 0)),""),"SAI")</f>
        <v/>
      </c>
      <c r="L5665" t="str">
        <f>IFERROR(IF($N$5="Sáng",IF(MID(K5665,2,7)-MID($L$2,2,7)&gt;0,"Trễ",""),IF(MID(K5665,2,7)-MID($Q$2,2,7)&gt;0,"Trễ","")),"")</f>
        <v/>
      </c>
      <c r="M5665" t="str">
        <f>IFERROR(IF($N$5="Sáng",MID(K5665,2,7)-MID($L$2,2,7),MID(K5665,2,7)-MID($Q$2,2,7)),"")</f>
        <v/>
      </c>
      <c r="Q5665" t="str">
        <f>IF(B5665&lt;&gt;"",IF(AND(P5665="",F5665=""),"Không phép ",""),"")</f>
        <v/>
      </c>
      <c r="R5665" t="str">
        <f>UPPER(B5665)</f>
        <v/>
      </c>
      <c r="T5665" t="str">
        <f>IFERROR(IF(J5665&lt;&gt;"", INDEX($S$5:$S$1433, MATCH(J5665, $E$5:$E$1433, 0)),""),"")</f>
        <v/>
      </c>
      <c r="V5665" t="str">
        <f>IFERROR(IF(J5665&lt;&gt;"", INDEX($U$5:$U$1433, MATCH(J5665, $E$5:$E$1433, 0)),""),"")</f>
        <v/>
      </c>
    </row>
    <row r="5666">
      <c r="A5666" t="str">
        <f>IF(B5666&lt;&gt;"",A5665+1,"")</f>
        <v/>
      </c>
      <c r="F5666" t="str">
        <f>IFERROR(IF(VLOOKUP(E5666,J:J,1,0)=E5666,"X",""),"")</f>
        <v/>
      </c>
      <c r="G5666" t="str">
        <f>IF(J5666&lt;&gt;"", INDEX($C$5:$C$1433, MATCH(J5666, $E$5:$E$1433, 0)),"")</f>
        <v/>
      </c>
      <c r="H5666" t="str">
        <f>IF(J5666&lt;&gt;"", INDEX($D$5:$D$1433, MATCH(J5666, $E$5:$E$1433, 0)),"")</f>
        <v/>
      </c>
      <c r="I5666" t="str">
        <f>IFERROR(IF(J5666&lt;&gt;"", INDEX($B$5:$B$1433, MATCH(J5666, $E$5:$E$1433, 0)),""),"SAI")</f>
        <v/>
      </c>
      <c r="L5666" t="str">
        <f>IFERROR(IF($N$5="Sáng",IF(MID(K5666,2,7)-MID($L$2,2,7)&gt;0,"Trễ",""),IF(MID(K5666,2,7)-MID($Q$2,2,7)&gt;0,"Trễ","")),"")</f>
        <v/>
      </c>
      <c r="M5666" t="str">
        <f>IFERROR(IF($N$5="Sáng",MID(K5666,2,7)-MID($L$2,2,7),MID(K5666,2,7)-MID($Q$2,2,7)),"")</f>
        <v/>
      </c>
      <c r="Q5666" t="str">
        <f>IF(B5666&lt;&gt;"",IF(AND(P5666="",F5666=""),"Không phép ",""),"")</f>
        <v/>
      </c>
      <c r="R5666" t="str">
        <f>UPPER(B5666)</f>
        <v/>
      </c>
      <c r="T5666" t="str">
        <f>IFERROR(IF(J5666&lt;&gt;"", INDEX($S$5:$S$1433, MATCH(J5666, $E$5:$E$1433, 0)),""),"")</f>
        <v/>
      </c>
      <c r="V5666" t="str">
        <f>IFERROR(IF(J5666&lt;&gt;"", INDEX($U$5:$U$1433, MATCH(J5666, $E$5:$E$1433, 0)),""),"")</f>
        <v/>
      </c>
    </row>
    <row r="5667">
      <c r="A5667" t="str">
        <f>IF(B5667&lt;&gt;"",A5666+1,"")</f>
        <v/>
      </c>
      <c r="F5667" t="str">
        <f>IFERROR(IF(VLOOKUP(E5667,J:J,1,0)=E5667,"X",""),"")</f>
        <v/>
      </c>
      <c r="G5667" t="str">
        <f>IF(J5667&lt;&gt;"", INDEX($C$5:$C$1433, MATCH(J5667, $E$5:$E$1433, 0)),"")</f>
        <v/>
      </c>
      <c r="H5667" t="str">
        <f>IF(J5667&lt;&gt;"", INDEX($D$5:$D$1433, MATCH(J5667, $E$5:$E$1433, 0)),"")</f>
        <v/>
      </c>
      <c r="I5667" t="str">
        <f>IFERROR(IF(J5667&lt;&gt;"", INDEX($B$5:$B$1433, MATCH(J5667, $E$5:$E$1433, 0)),""),"SAI")</f>
        <v/>
      </c>
      <c r="L5667" t="str">
        <f>IFERROR(IF($N$5="Sáng",IF(MID(K5667,2,7)-MID($L$2,2,7)&gt;0,"Trễ",""),IF(MID(K5667,2,7)-MID($Q$2,2,7)&gt;0,"Trễ","")),"")</f>
        <v/>
      </c>
      <c r="M5667" t="str">
        <f>IFERROR(IF($N$5="Sáng",MID(K5667,2,7)-MID($L$2,2,7),MID(K5667,2,7)-MID($Q$2,2,7)),"")</f>
        <v/>
      </c>
      <c r="Q5667" t="str">
        <f>IF(B5667&lt;&gt;"",IF(AND(P5667="",F5667=""),"Không phép ",""),"")</f>
        <v/>
      </c>
      <c r="R5667" t="str">
        <f>UPPER(B5667)</f>
        <v/>
      </c>
      <c r="T5667" t="str">
        <f>IFERROR(IF(J5667&lt;&gt;"", INDEX($S$5:$S$1433, MATCH(J5667, $E$5:$E$1433, 0)),""),"")</f>
        <v/>
      </c>
      <c r="V5667" t="str">
        <f>IFERROR(IF(J5667&lt;&gt;"", INDEX($U$5:$U$1433, MATCH(J5667, $E$5:$E$1433, 0)),""),"")</f>
        <v/>
      </c>
    </row>
    <row r="5668">
      <c r="A5668" t="str">
        <f>IF(B5668&lt;&gt;"",A5667+1,"")</f>
        <v/>
      </c>
      <c r="F5668" t="str">
        <f>IFERROR(IF(VLOOKUP(E5668,J:J,1,0)=E5668,"X",""),"")</f>
        <v/>
      </c>
      <c r="G5668" t="str">
        <f>IF(J5668&lt;&gt;"", INDEX($C$5:$C$1433, MATCH(J5668, $E$5:$E$1433, 0)),"")</f>
        <v/>
      </c>
      <c r="H5668" t="str">
        <f>IF(J5668&lt;&gt;"", INDEX($D$5:$D$1433, MATCH(J5668, $E$5:$E$1433, 0)),"")</f>
        <v/>
      </c>
      <c r="I5668" t="str">
        <f>IFERROR(IF(J5668&lt;&gt;"", INDEX($B$5:$B$1433, MATCH(J5668, $E$5:$E$1433, 0)),""),"SAI")</f>
        <v/>
      </c>
      <c r="L5668" t="str">
        <f>IFERROR(IF($N$5="Sáng",IF(MID(K5668,2,7)-MID($L$2,2,7)&gt;0,"Trễ",""),IF(MID(K5668,2,7)-MID($Q$2,2,7)&gt;0,"Trễ","")),"")</f>
        <v/>
      </c>
      <c r="M5668" t="str">
        <f>IFERROR(IF($N$5="Sáng",MID(K5668,2,7)-MID($L$2,2,7),MID(K5668,2,7)-MID($Q$2,2,7)),"")</f>
        <v/>
      </c>
      <c r="Q5668" t="str">
        <f>IF(B5668&lt;&gt;"",IF(AND(P5668="",F5668=""),"Không phép ",""),"")</f>
        <v/>
      </c>
      <c r="R5668" t="str">
        <f>UPPER(B5668)</f>
        <v/>
      </c>
      <c r="T5668" t="str">
        <f>IFERROR(IF(J5668&lt;&gt;"", INDEX($S$5:$S$1433, MATCH(J5668, $E$5:$E$1433, 0)),""),"")</f>
        <v/>
      </c>
      <c r="V5668" t="str">
        <f>IFERROR(IF(J5668&lt;&gt;"", INDEX($U$5:$U$1433, MATCH(J5668, $E$5:$E$1433, 0)),""),"")</f>
        <v/>
      </c>
    </row>
    <row r="5669">
      <c r="A5669" t="str">
        <f>IF(B5669&lt;&gt;"",A5668+1,"")</f>
        <v/>
      </c>
      <c r="F5669" t="str">
        <f>IFERROR(IF(VLOOKUP(E5669,J:J,1,0)=E5669,"X",""),"")</f>
        <v/>
      </c>
      <c r="G5669" t="str">
        <f>IF(J5669&lt;&gt;"", INDEX($C$5:$C$1433, MATCH(J5669, $E$5:$E$1433, 0)),"")</f>
        <v/>
      </c>
      <c r="H5669" t="str">
        <f>IF(J5669&lt;&gt;"", INDEX($D$5:$D$1433, MATCH(J5669, $E$5:$E$1433, 0)),"")</f>
        <v/>
      </c>
      <c r="I5669" t="str">
        <f>IFERROR(IF(J5669&lt;&gt;"", INDEX($B$5:$B$1433, MATCH(J5669, $E$5:$E$1433, 0)),""),"SAI")</f>
        <v/>
      </c>
      <c r="L5669" t="str">
        <f>IFERROR(IF($N$5="Sáng",IF(MID(K5669,2,7)-MID($L$2,2,7)&gt;0,"Trễ",""),IF(MID(K5669,2,7)-MID($Q$2,2,7)&gt;0,"Trễ","")),"")</f>
        <v/>
      </c>
      <c r="M5669" t="str">
        <f>IFERROR(IF($N$5="Sáng",MID(K5669,2,7)-MID($L$2,2,7),MID(K5669,2,7)-MID($Q$2,2,7)),"")</f>
        <v/>
      </c>
      <c r="Q5669" t="str">
        <f>IF(B5669&lt;&gt;"",IF(AND(P5669="",F5669=""),"Không phép ",""),"")</f>
        <v/>
      </c>
      <c r="R5669" t="str">
        <f>UPPER(B5669)</f>
        <v/>
      </c>
      <c r="T5669" t="str">
        <f>IFERROR(IF(J5669&lt;&gt;"", INDEX($S$5:$S$1433, MATCH(J5669, $E$5:$E$1433, 0)),""),"")</f>
        <v/>
      </c>
      <c r="V5669" t="str">
        <f>IFERROR(IF(J5669&lt;&gt;"", INDEX($U$5:$U$1433, MATCH(J5669, $E$5:$E$1433, 0)),""),"")</f>
        <v/>
      </c>
    </row>
    <row r="5670">
      <c r="A5670" t="str">
        <f>IF(B5670&lt;&gt;"",A5669+1,"")</f>
        <v/>
      </c>
      <c r="F5670" t="str">
        <f>IFERROR(IF(VLOOKUP(E5670,J:J,1,0)=E5670,"X",""),"")</f>
        <v/>
      </c>
      <c r="G5670" t="str">
        <f>IF(J5670&lt;&gt;"", INDEX($C$5:$C$1433, MATCH(J5670, $E$5:$E$1433, 0)),"")</f>
        <v/>
      </c>
      <c r="H5670" t="str">
        <f>IF(J5670&lt;&gt;"", INDEX($D$5:$D$1433, MATCH(J5670, $E$5:$E$1433, 0)),"")</f>
        <v/>
      </c>
      <c r="I5670" t="str">
        <f>IFERROR(IF(J5670&lt;&gt;"", INDEX($B$5:$B$1433, MATCH(J5670, $E$5:$E$1433, 0)),""),"SAI")</f>
        <v/>
      </c>
      <c r="L5670" t="str">
        <f>IFERROR(IF($N$5="Sáng",IF(MID(K5670,2,7)-MID($L$2,2,7)&gt;0,"Trễ",""),IF(MID(K5670,2,7)-MID($Q$2,2,7)&gt;0,"Trễ","")),"")</f>
        <v/>
      </c>
      <c r="M5670" t="str">
        <f>IFERROR(IF($N$5="Sáng",MID(K5670,2,7)-MID($L$2,2,7),MID(K5670,2,7)-MID($Q$2,2,7)),"")</f>
        <v/>
      </c>
      <c r="Q5670" t="str">
        <f>IF(B5670&lt;&gt;"",IF(AND(P5670="",F5670=""),"Không phép ",""),"")</f>
        <v/>
      </c>
      <c r="R5670" t="str">
        <f>UPPER(B5670)</f>
        <v/>
      </c>
      <c r="T5670" t="str">
        <f>IFERROR(IF(J5670&lt;&gt;"", INDEX($S$5:$S$1433, MATCH(J5670, $E$5:$E$1433, 0)),""),"")</f>
        <v/>
      </c>
      <c r="V5670" t="str">
        <f>IFERROR(IF(J5670&lt;&gt;"", INDEX($U$5:$U$1433, MATCH(J5670, $E$5:$E$1433, 0)),""),"")</f>
        <v/>
      </c>
    </row>
    <row r="5671">
      <c r="A5671" t="str">
        <f>IF(B5671&lt;&gt;"",A5670+1,"")</f>
        <v/>
      </c>
      <c r="F5671" t="str">
        <f>IFERROR(IF(VLOOKUP(E5671,J:J,1,0)=E5671,"X",""),"")</f>
        <v/>
      </c>
      <c r="G5671" t="str">
        <f>IF(J5671&lt;&gt;"", INDEX($C$5:$C$1433, MATCH(J5671, $E$5:$E$1433, 0)),"")</f>
        <v/>
      </c>
      <c r="H5671" t="str">
        <f>IF(J5671&lt;&gt;"", INDEX($D$5:$D$1433, MATCH(J5671, $E$5:$E$1433, 0)),"")</f>
        <v/>
      </c>
      <c r="I5671" t="str">
        <f>IFERROR(IF(J5671&lt;&gt;"", INDEX($B$5:$B$1433, MATCH(J5671, $E$5:$E$1433, 0)),""),"SAI")</f>
        <v/>
      </c>
      <c r="L5671" t="str">
        <f>IFERROR(IF($N$5="Sáng",IF(MID(K5671,2,7)-MID($L$2,2,7)&gt;0,"Trễ",""),IF(MID(K5671,2,7)-MID($Q$2,2,7)&gt;0,"Trễ","")),"")</f>
        <v/>
      </c>
      <c r="M5671" t="str">
        <f>IFERROR(IF($N$5="Sáng",MID(K5671,2,7)-MID($L$2,2,7),MID(K5671,2,7)-MID($Q$2,2,7)),"")</f>
        <v/>
      </c>
      <c r="Q5671" t="str">
        <f>IF(B5671&lt;&gt;"",IF(AND(P5671="",F5671=""),"Không phép ",""),"")</f>
        <v/>
      </c>
      <c r="R5671" t="str">
        <f>UPPER(B5671)</f>
        <v/>
      </c>
      <c r="T5671" t="str">
        <f>IFERROR(IF(J5671&lt;&gt;"", INDEX($S$5:$S$1433, MATCH(J5671, $E$5:$E$1433, 0)),""),"")</f>
        <v/>
      </c>
      <c r="V5671" t="str">
        <f>IFERROR(IF(J5671&lt;&gt;"", INDEX($U$5:$U$1433, MATCH(J5671, $E$5:$E$1433, 0)),""),"")</f>
        <v/>
      </c>
    </row>
    <row r="5672">
      <c r="A5672" t="str">
        <f>IF(B5672&lt;&gt;"",A5671+1,"")</f>
        <v/>
      </c>
      <c r="F5672" t="str">
        <f>IFERROR(IF(VLOOKUP(E5672,J:J,1,0)=E5672,"X",""),"")</f>
        <v/>
      </c>
      <c r="G5672" t="str">
        <f>IF(J5672&lt;&gt;"", INDEX($C$5:$C$1433, MATCH(J5672, $E$5:$E$1433, 0)),"")</f>
        <v/>
      </c>
      <c r="H5672" t="str">
        <f>IF(J5672&lt;&gt;"", INDEX($D$5:$D$1433, MATCH(J5672, $E$5:$E$1433, 0)),"")</f>
        <v/>
      </c>
      <c r="I5672" t="str">
        <f>IFERROR(IF(J5672&lt;&gt;"", INDEX($B$5:$B$1433, MATCH(J5672, $E$5:$E$1433, 0)),""),"SAI")</f>
        <v/>
      </c>
      <c r="L5672" t="str">
        <f>IFERROR(IF($N$5="Sáng",IF(MID(K5672,2,7)-MID($L$2,2,7)&gt;0,"Trễ",""),IF(MID(K5672,2,7)-MID($Q$2,2,7)&gt;0,"Trễ","")),"")</f>
        <v/>
      </c>
      <c r="M5672" t="str">
        <f>IFERROR(IF($N$5="Sáng",MID(K5672,2,7)-MID($L$2,2,7),MID(K5672,2,7)-MID($Q$2,2,7)),"")</f>
        <v/>
      </c>
      <c r="Q5672" t="str">
        <f>IF(B5672&lt;&gt;"",IF(AND(P5672="",F5672=""),"Không phép ",""),"")</f>
        <v/>
      </c>
      <c r="R5672" t="str">
        <f>UPPER(B5672)</f>
        <v/>
      </c>
      <c r="T5672" t="str">
        <f>IFERROR(IF(J5672&lt;&gt;"", INDEX($S$5:$S$1433, MATCH(J5672, $E$5:$E$1433, 0)),""),"")</f>
        <v/>
      </c>
      <c r="V5672" t="str">
        <f>IFERROR(IF(J5672&lt;&gt;"", INDEX($U$5:$U$1433, MATCH(J5672, $E$5:$E$1433, 0)),""),"")</f>
        <v/>
      </c>
    </row>
    <row r="5673">
      <c r="A5673" t="str">
        <f>IF(B5673&lt;&gt;"",A5672+1,"")</f>
        <v/>
      </c>
      <c r="F5673" t="str">
        <f>IFERROR(IF(VLOOKUP(E5673,J:J,1,0)=E5673,"X",""),"")</f>
        <v/>
      </c>
      <c r="G5673" t="str">
        <f>IF(J5673&lt;&gt;"", INDEX($C$5:$C$1433, MATCH(J5673, $E$5:$E$1433, 0)),"")</f>
        <v/>
      </c>
      <c r="H5673" t="str">
        <f>IF(J5673&lt;&gt;"", INDEX($D$5:$D$1433, MATCH(J5673, $E$5:$E$1433, 0)),"")</f>
        <v/>
      </c>
      <c r="I5673" t="str">
        <f>IFERROR(IF(J5673&lt;&gt;"", INDEX($B$5:$B$1433, MATCH(J5673, $E$5:$E$1433, 0)),""),"SAI")</f>
        <v/>
      </c>
      <c r="L5673" t="str">
        <f>IFERROR(IF($N$5="Sáng",IF(MID(K5673,2,7)-MID($L$2,2,7)&gt;0,"Trễ",""),IF(MID(K5673,2,7)-MID($Q$2,2,7)&gt;0,"Trễ","")),"")</f>
        <v/>
      </c>
      <c r="M5673" t="str">
        <f>IFERROR(IF($N$5="Sáng",MID(K5673,2,7)-MID($L$2,2,7),MID(K5673,2,7)-MID($Q$2,2,7)),"")</f>
        <v/>
      </c>
      <c r="Q5673" t="str">
        <f>IF(B5673&lt;&gt;"",IF(AND(P5673="",F5673=""),"Không phép ",""),"")</f>
        <v/>
      </c>
      <c r="R5673" t="str">
        <f>UPPER(B5673)</f>
        <v/>
      </c>
      <c r="T5673" t="str">
        <f>IFERROR(IF(J5673&lt;&gt;"", INDEX($S$5:$S$1433, MATCH(J5673, $E$5:$E$1433, 0)),""),"")</f>
        <v/>
      </c>
      <c r="V5673" t="str">
        <f>IFERROR(IF(J5673&lt;&gt;"", INDEX($U$5:$U$1433, MATCH(J5673, $E$5:$E$1433, 0)),""),"")</f>
        <v/>
      </c>
    </row>
    <row r="5674">
      <c r="A5674" t="str">
        <f>IF(B5674&lt;&gt;"",A5673+1,"")</f>
        <v/>
      </c>
      <c r="F5674" t="str">
        <f>IFERROR(IF(VLOOKUP(E5674,J:J,1,0)=E5674,"X",""),"")</f>
        <v/>
      </c>
      <c r="G5674" t="str">
        <f>IF(J5674&lt;&gt;"", INDEX($C$5:$C$1433, MATCH(J5674, $E$5:$E$1433, 0)),"")</f>
        <v/>
      </c>
      <c r="H5674" t="str">
        <f>IF(J5674&lt;&gt;"", INDEX($D$5:$D$1433, MATCH(J5674, $E$5:$E$1433, 0)),"")</f>
        <v/>
      </c>
      <c r="I5674" t="str">
        <f>IFERROR(IF(J5674&lt;&gt;"", INDEX($B$5:$B$1433, MATCH(J5674, $E$5:$E$1433, 0)),""),"SAI")</f>
        <v/>
      </c>
      <c r="L5674" t="str">
        <f>IFERROR(IF($N$5="Sáng",IF(MID(K5674,2,7)-MID($L$2,2,7)&gt;0,"Trễ",""),IF(MID(K5674,2,7)-MID($Q$2,2,7)&gt;0,"Trễ","")),"")</f>
        <v/>
      </c>
      <c r="M5674" t="str">
        <f>IFERROR(IF($N$5="Sáng",MID(K5674,2,7)-MID($L$2,2,7),MID(K5674,2,7)-MID($Q$2,2,7)),"")</f>
        <v/>
      </c>
      <c r="Q5674" t="str">
        <f>IF(B5674&lt;&gt;"",IF(AND(P5674="",F5674=""),"Không phép ",""),"")</f>
        <v/>
      </c>
      <c r="R5674" t="str">
        <f>UPPER(B5674)</f>
        <v/>
      </c>
      <c r="T5674" t="str">
        <f>IFERROR(IF(J5674&lt;&gt;"", INDEX($S$5:$S$1433, MATCH(J5674, $E$5:$E$1433, 0)),""),"")</f>
        <v/>
      </c>
      <c r="V5674" t="str">
        <f>IFERROR(IF(J5674&lt;&gt;"", INDEX($U$5:$U$1433, MATCH(J5674, $E$5:$E$1433, 0)),""),"")</f>
        <v/>
      </c>
    </row>
    <row r="5675">
      <c r="A5675" t="str">
        <f>IF(B5675&lt;&gt;"",A5674+1,"")</f>
        <v/>
      </c>
      <c r="F5675" t="str">
        <f>IFERROR(IF(VLOOKUP(E5675,J:J,1,0)=E5675,"X",""),"")</f>
        <v/>
      </c>
      <c r="G5675" t="str">
        <f>IF(J5675&lt;&gt;"", INDEX($C$5:$C$1433, MATCH(J5675, $E$5:$E$1433, 0)),"")</f>
        <v/>
      </c>
      <c r="H5675" t="str">
        <f>IF(J5675&lt;&gt;"", INDEX($D$5:$D$1433, MATCH(J5675, $E$5:$E$1433, 0)),"")</f>
        <v/>
      </c>
      <c r="I5675" t="str">
        <f>IFERROR(IF(J5675&lt;&gt;"", INDEX($B$5:$B$1433, MATCH(J5675, $E$5:$E$1433, 0)),""),"SAI")</f>
        <v/>
      </c>
      <c r="L5675" t="str">
        <f>IFERROR(IF($N$5="Sáng",IF(MID(K5675,2,7)-MID($L$2,2,7)&gt;0,"Trễ",""),IF(MID(K5675,2,7)-MID($Q$2,2,7)&gt;0,"Trễ","")),"")</f>
        <v/>
      </c>
      <c r="M5675" t="str">
        <f>IFERROR(IF($N$5="Sáng",MID(K5675,2,7)-MID($L$2,2,7),MID(K5675,2,7)-MID($Q$2,2,7)),"")</f>
        <v/>
      </c>
      <c r="Q5675" t="str">
        <f>IF(B5675&lt;&gt;"",IF(AND(P5675="",F5675=""),"Không phép ",""),"")</f>
        <v/>
      </c>
      <c r="R5675" t="str">
        <f>UPPER(B5675)</f>
        <v/>
      </c>
      <c r="T5675" t="str">
        <f>IFERROR(IF(J5675&lt;&gt;"", INDEX($S$5:$S$1433, MATCH(J5675, $E$5:$E$1433, 0)),""),"")</f>
        <v/>
      </c>
      <c r="V5675" t="str">
        <f>IFERROR(IF(J5675&lt;&gt;"", INDEX($U$5:$U$1433, MATCH(J5675, $E$5:$E$1433, 0)),""),"")</f>
        <v/>
      </c>
    </row>
    <row r="5676">
      <c r="A5676" t="str">
        <f>IF(B5676&lt;&gt;"",A5675+1,"")</f>
        <v/>
      </c>
      <c r="F5676" t="str">
        <f>IFERROR(IF(VLOOKUP(E5676,J:J,1,0)=E5676,"X",""),"")</f>
        <v/>
      </c>
      <c r="G5676" t="str">
        <f>IF(J5676&lt;&gt;"", INDEX($C$5:$C$1433, MATCH(J5676, $E$5:$E$1433, 0)),"")</f>
        <v/>
      </c>
      <c r="H5676" t="str">
        <f>IF(J5676&lt;&gt;"", INDEX($D$5:$D$1433, MATCH(J5676, $E$5:$E$1433, 0)),"")</f>
        <v/>
      </c>
      <c r="I5676" t="str">
        <f>IFERROR(IF(J5676&lt;&gt;"", INDEX($B$5:$B$1433, MATCH(J5676, $E$5:$E$1433, 0)),""),"SAI")</f>
        <v/>
      </c>
      <c r="L5676" t="str">
        <f>IFERROR(IF($N$5="Sáng",IF(MID(K5676,2,7)-MID($L$2,2,7)&gt;0,"Trễ",""),IF(MID(K5676,2,7)-MID($Q$2,2,7)&gt;0,"Trễ","")),"")</f>
        <v/>
      </c>
      <c r="M5676" t="str">
        <f>IFERROR(IF($N$5="Sáng",MID(K5676,2,7)-MID($L$2,2,7),MID(K5676,2,7)-MID($Q$2,2,7)),"")</f>
        <v/>
      </c>
      <c r="Q5676" t="str">
        <f>IF(B5676&lt;&gt;"",IF(AND(P5676="",F5676=""),"Không phép ",""),"")</f>
        <v/>
      </c>
      <c r="R5676" t="str">
        <f>UPPER(B5676)</f>
        <v/>
      </c>
      <c r="T5676" t="str">
        <f>IFERROR(IF(J5676&lt;&gt;"", INDEX($S$5:$S$1433, MATCH(J5676, $E$5:$E$1433, 0)),""),"")</f>
        <v/>
      </c>
      <c r="V5676" t="str">
        <f>IFERROR(IF(J5676&lt;&gt;"", INDEX($U$5:$U$1433, MATCH(J5676, $E$5:$E$1433, 0)),""),"")</f>
        <v/>
      </c>
    </row>
    <row r="5677">
      <c r="A5677" t="str">
        <f>IF(B5677&lt;&gt;"",A5676+1,"")</f>
        <v/>
      </c>
      <c r="F5677" t="str">
        <f>IFERROR(IF(VLOOKUP(E5677,J:J,1,0)=E5677,"X",""),"")</f>
        <v/>
      </c>
      <c r="G5677" t="str">
        <f>IF(J5677&lt;&gt;"", INDEX($C$5:$C$1433, MATCH(J5677, $E$5:$E$1433, 0)),"")</f>
        <v/>
      </c>
      <c r="H5677" t="str">
        <f>IF(J5677&lt;&gt;"", INDEX($D$5:$D$1433, MATCH(J5677, $E$5:$E$1433, 0)),"")</f>
        <v/>
      </c>
      <c r="I5677" t="str">
        <f>IFERROR(IF(J5677&lt;&gt;"", INDEX($B$5:$B$1433, MATCH(J5677, $E$5:$E$1433, 0)),""),"SAI")</f>
        <v/>
      </c>
      <c r="L5677" t="str">
        <f>IFERROR(IF($N$5="Sáng",IF(MID(K5677,2,7)-MID($L$2,2,7)&gt;0,"Trễ",""),IF(MID(K5677,2,7)-MID($Q$2,2,7)&gt;0,"Trễ","")),"")</f>
        <v/>
      </c>
      <c r="M5677" t="str">
        <f>IFERROR(IF($N$5="Sáng",MID(K5677,2,7)-MID($L$2,2,7),MID(K5677,2,7)-MID($Q$2,2,7)),"")</f>
        <v/>
      </c>
      <c r="Q5677" t="str">
        <f>IF(B5677&lt;&gt;"",IF(AND(P5677="",F5677=""),"Không phép ",""),"")</f>
        <v/>
      </c>
      <c r="R5677" t="str">
        <f>UPPER(B5677)</f>
        <v/>
      </c>
      <c r="T5677" t="str">
        <f>IFERROR(IF(J5677&lt;&gt;"", INDEX($S$5:$S$1433, MATCH(J5677, $E$5:$E$1433, 0)),""),"")</f>
        <v/>
      </c>
      <c r="V5677" t="str">
        <f>IFERROR(IF(J5677&lt;&gt;"", INDEX($U$5:$U$1433, MATCH(J5677, $E$5:$E$1433, 0)),""),"")</f>
        <v/>
      </c>
    </row>
    <row r="5678">
      <c r="A5678" t="str">
        <f>IF(B5678&lt;&gt;"",A5677+1,"")</f>
        <v/>
      </c>
      <c r="F5678" t="str">
        <f>IFERROR(IF(VLOOKUP(E5678,J:J,1,0)=E5678,"X",""),"")</f>
        <v/>
      </c>
      <c r="G5678" t="str">
        <f>IF(J5678&lt;&gt;"", INDEX($C$5:$C$1433, MATCH(J5678, $E$5:$E$1433, 0)),"")</f>
        <v/>
      </c>
      <c r="H5678" t="str">
        <f>IF(J5678&lt;&gt;"", INDEX($D$5:$D$1433, MATCH(J5678, $E$5:$E$1433, 0)),"")</f>
        <v/>
      </c>
      <c r="I5678" t="str">
        <f>IFERROR(IF(J5678&lt;&gt;"", INDEX($B$5:$B$1433, MATCH(J5678, $E$5:$E$1433, 0)),""),"SAI")</f>
        <v/>
      </c>
      <c r="L5678" t="str">
        <f>IFERROR(IF($N$5="Sáng",IF(MID(K5678,2,7)-MID($L$2,2,7)&gt;0,"Trễ",""),IF(MID(K5678,2,7)-MID($Q$2,2,7)&gt;0,"Trễ","")),"")</f>
        <v/>
      </c>
      <c r="M5678" t="str">
        <f>IFERROR(IF($N$5="Sáng",MID(K5678,2,7)-MID($L$2,2,7),MID(K5678,2,7)-MID($Q$2,2,7)),"")</f>
        <v/>
      </c>
      <c r="Q5678" t="str">
        <f>IF(B5678&lt;&gt;"",IF(AND(P5678="",F5678=""),"Không phép ",""),"")</f>
        <v/>
      </c>
      <c r="R5678" t="str">
        <f>UPPER(B5678)</f>
        <v/>
      </c>
      <c r="T5678" t="str">
        <f>IFERROR(IF(J5678&lt;&gt;"", INDEX($S$5:$S$1433, MATCH(J5678, $E$5:$E$1433, 0)),""),"")</f>
        <v/>
      </c>
      <c r="V5678" t="str">
        <f>IFERROR(IF(J5678&lt;&gt;"", INDEX($U$5:$U$1433, MATCH(J5678, $E$5:$E$1433, 0)),""),"")</f>
        <v/>
      </c>
    </row>
    <row r="5679">
      <c r="A5679" t="str">
        <f>IF(B5679&lt;&gt;"",A5678+1,"")</f>
        <v/>
      </c>
      <c r="F5679" t="str">
        <f>IFERROR(IF(VLOOKUP(E5679,J:J,1,0)=E5679,"X",""),"")</f>
        <v/>
      </c>
      <c r="G5679" t="str">
        <f>IF(J5679&lt;&gt;"", INDEX($C$5:$C$1433, MATCH(J5679, $E$5:$E$1433, 0)),"")</f>
        <v/>
      </c>
      <c r="H5679" t="str">
        <f>IF(J5679&lt;&gt;"", INDEX($D$5:$D$1433, MATCH(J5679, $E$5:$E$1433, 0)),"")</f>
        <v/>
      </c>
      <c r="I5679" t="str">
        <f>IFERROR(IF(J5679&lt;&gt;"", INDEX($B$5:$B$1433, MATCH(J5679, $E$5:$E$1433, 0)),""),"SAI")</f>
        <v/>
      </c>
      <c r="L5679" t="str">
        <f>IFERROR(IF($N$5="Sáng",IF(MID(K5679,2,7)-MID($L$2,2,7)&gt;0,"Trễ",""),IF(MID(K5679,2,7)-MID($Q$2,2,7)&gt;0,"Trễ","")),"")</f>
        <v/>
      </c>
      <c r="M5679" t="str">
        <f>IFERROR(IF($N$5="Sáng",MID(K5679,2,7)-MID($L$2,2,7),MID(K5679,2,7)-MID($Q$2,2,7)),"")</f>
        <v/>
      </c>
      <c r="Q5679" t="str">
        <f>IF(B5679&lt;&gt;"",IF(AND(P5679="",F5679=""),"Không phép ",""),"")</f>
        <v/>
      </c>
      <c r="R5679" t="str">
        <f>UPPER(B5679)</f>
        <v/>
      </c>
      <c r="T5679" t="str">
        <f>IFERROR(IF(J5679&lt;&gt;"", INDEX($S$5:$S$1433, MATCH(J5679, $E$5:$E$1433, 0)),""),"")</f>
        <v/>
      </c>
      <c r="V5679" t="str">
        <f>IFERROR(IF(J5679&lt;&gt;"", INDEX($U$5:$U$1433, MATCH(J5679, $E$5:$E$1433, 0)),""),"")</f>
        <v/>
      </c>
    </row>
    <row r="5680">
      <c r="A5680" t="str">
        <f>IF(B5680&lt;&gt;"",A5679+1,"")</f>
        <v/>
      </c>
      <c r="F5680" t="str">
        <f>IFERROR(IF(VLOOKUP(E5680,J:J,1,0)=E5680,"X",""),"")</f>
        <v/>
      </c>
      <c r="G5680" t="str">
        <f>IF(J5680&lt;&gt;"", INDEX($C$5:$C$1433, MATCH(J5680, $E$5:$E$1433, 0)),"")</f>
        <v/>
      </c>
      <c r="H5680" t="str">
        <f>IF(J5680&lt;&gt;"", INDEX($D$5:$D$1433, MATCH(J5680, $E$5:$E$1433, 0)),"")</f>
        <v/>
      </c>
      <c r="I5680" t="str">
        <f>IFERROR(IF(J5680&lt;&gt;"", INDEX($B$5:$B$1433, MATCH(J5680, $E$5:$E$1433, 0)),""),"SAI")</f>
        <v/>
      </c>
      <c r="L5680" t="str">
        <f>IFERROR(IF($N$5="Sáng",IF(MID(K5680,2,7)-MID($L$2,2,7)&gt;0,"Trễ",""),IF(MID(K5680,2,7)-MID($Q$2,2,7)&gt;0,"Trễ","")),"")</f>
        <v/>
      </c>
      <c r="M5680" t="str">
        <f>IFERROR(IF($N$5="Sáng",MID(K5680,2,7)-MID($L$2,2,7),MID(K5680,2,7)-MID($Q$2,2,7)),"")</f>
        <v/>
      </c>
      <c r="Q5680" t="str">
        <f>IF(B5680&lt;&gt;"",IF(AND(P5680="",F5680=""),"Không phép ",""),"")</f>
        <v/>
      </c>
      <c r="R5680" t="str">
        <f>UPPER(B5680)</f>
        <v/>
      </c>
      <c r="T5680" t="str">
        <f>IFERROR(IF(J5680&lt;&gt;"", INDEX($S$5:$S$1433, MATCH(J5680, $E$5:$E$1433, 0)),""),"")</f>
        <v/>
      </c>
      <c r="V5680" t="str">
        <f>IFERROR(IF(J5680&lt;&gt;"", INDEX($U$5:$U$1433, MATCH(J5680, $E$5:$E$1433, 0)),""),"")</f>
        <v/>
      </c>
    </row>
    <row r="5681">
      <c r="A5681" t="str">
        <f>IF(B5681&lt;&gt;"",A5680+1,"")</f>
        <v/>
      </c>
      <c r="F5681" t="str">
        <f>IFERROR(IF(VLOOKUP(E5681,J:J,1,0)=E5681,"X",""),"")</f>
        <v/>
      </c>
      <c r="G5681" t="str">
        <f>IF(J5681&lt;&gt;"", INDEX($C$5:$C$1433, MATCH(J5681, $E$5:$E$1433, 0)),"")</f>
        <v/>
      </c>
      <c r="H5681" t="str">
        <f>IF(J5681&lt;&gt;"", INDEX($D$5:$D$1433, MATCH(J5681, $E$5:$E$1433, 0)),"")</f>
        <v/>
      </c>
      <c r="I5681" t="str">
        <f>IFERROR(IF(J5681&lt;&gt;"", INDEX($B$5:$B$1433, MATCH(J5681, $E$5:$E$1433, 0)),""),"SAI")</f>
        <v/>
      </c>
      <c r="L5681" t="str">
        <f>IFERROR(IF($N$5="Sáng",IF(MID(K5681,2,7)-MID($L$2,2,7)&gt;0,"Trễ",""),IF(MID(K5681,2,7)-MID($Q$2,2,7)&gt;0,"Trễ","")),"")</f>
        <v/>
      </c>
      <c r="M5681" t="str">
        <f>IFERROR(IF($N$5="Sáng",MID(K5681,2,7)-MID($L$2,2,7),MID(K5681,2,7)-MID($Q$2,2,7)),"")</f>
        <v/>
      </c>
      <c r="Q5681" t="str">
        <f>IF(B5681&lt;&gt;"",IF(AND(P5681="",F5681=""),"Không phép ",""),"")</f>
        <v/>
      </c>
      <c r="R5681" t="str">
        <f>UPPER(B5681)</f>
        <v/>
      </c>
      <c r="T5681" t="str">
        <f>IFERROR(IF(J5681&lt;&gt;"", INDEX($S$5:$S$1433, MATCH(J5681, $E$5:$E$1433, 0)),""),"")</f>
        <v/>
      </c>
      <c r="V5681" t="str">
        <f>IFERROR(IF(J5681&lt;&gt;"", INDEX($U$5:$U$1433, MATCH(J5681, $E$5:$E$1433, 0)),""),"")</f>
        <v/>
      </c>
    </row>
    <row r="5682">
      <c r="A5682" t="str">
        <f>IF(B5682&lt;&gt;"",A5681+1,"")</f>
        <v/>
      </c>
      <c r="F5682" t="str">
        <f>IFERROR(IF(VLOOKUP(E5682,J:J,1,0)=E5682,"X",""),"")</f>
        <v/>
      </c>
      <c r="G5682" t="str">
        <f>IF(J5682&lt;&gt;"", INDEX($C$5:$C$1433, MATCH(J5682, $E$5:$E$1433, 0)),"")</f>
        <v/>
      </c>
      <c r="H5682" t="str">
        <f>IF(J5682&lt;&gt;"", INDEX($D$5:$D$1433, MATCH(J5682, $E$5:$E$1433, 0)),"")</f>
        <v/>
      </c>
      <c r="I5682" t="str">
        <f>IFERROR(IF(J5682&lt;&gt;"", INDEX($B$5:$B$1433, MATCH(J5682, $E$5:$E$1433, 0)),""),"SAI")</f>
        <v/>
      </c>
      <c r="L5682" t="str">
        <f>IFERROR(IF($N$5="Sáng",IF(MID(K5682,2,7)-MID($L$2,2,7)&gt;0,"Trễ",""),IF(MID(K5682,2,7)-MID($Q$2,2,7)&gt;0,"Trễ","")),"")</f>
        <v/>
      </c>
      <c r="M5682" t="str">
        <f>IFERROR(IF($N$5="Sáng",MID(K5682,2,7)-MID($L$2,2,7),MID(K5682,2,7)-MID($Q$2,2,7)),"")</f>
        <v/>
      </c>
      <c r="Q5682" t="str">
        <f>IF(B5682&lt;&gt;"",IF(AND(P5682="",F5682=""),"Không phép ",""),"")</f>
        <v/>
      </c>
      <c r="R5682" t="str">
        <f>UPPER(B5682)</f>
        <v/>
      </c>
      <c r="T5682" t="str">
        <f>IFERROR(IF(J5682&lt;&gt;"", INDEX($S$5:$S$1433, MATCH(J5682, $E$5:$E$1433, 0)),""),"")</f>
        <v/>
      </c>
      <c r="V5682" t="str">
        <f>IFERROR(IF(J5682&lt;&gt;"", INDEX($U$5:$U$1433, MATCH(J5682, $E$5:$E$1433, 0)),""),"")</f>
        <v/>
      </c>
    </row>
    <row r="5683">
      <c r="A5683" t="str">
        <f>IF(B5683&lt;&gt;"",A5682+1,"")</f>
        <v/>
      </c>
      <c r="F5683" t="str">
        <f>IFERROR(IF(VLOOKUP(E5683,J:J,1,0)=E5683,"X",""),"")</f>
        <v/>
      </c>
      <c r="G5683" t="str">
        <f>IF(J5683&lt;&gt;"", INDEX($C$5:$C$1433, MATCH(J5683, $E$5:$E$1433, 0)),"")</f>
        <v/>
      </c>
      <c r="H5683" t="str">
        <f>IF(J5683&lt;&gt;"", INDEX($D$5:$D$1433, MATCH(J5683, $E$5:$E$1433, 0)),"")</f>
        <v/>
      </c>
      <c r="I5683" t="str">
        <f>IFERROR(IF(J5683&lt;&gt;"", INDEX($B$5:$B$1433, MATCH(J5683, $E$5:$E$1433, 0)),""),"SAI")</f>
        <v/>
      </c>
      <c r="L5683" t="str">
        <f>IFERROR(IF($N$5="Sáng",IF(MID(K5683,2,7)-MID($L$2,2,7)&gt;0,"Trễ",""),IF(MID(K5683,2,7)-MID($Q$2,2,7)&gt;0,"Trễ","")),"")</f>
        <v/>
      </c>
      <c r="M5683" t="str">
        <f>IFERROR(IF($N$5="Sáng",MID(K5683,2,7)-MID($L$2,2,7),MID(K5683,2,7)-MID($Q$2,2,7)),"")</f>
        <v/>
      </c>
      <c r="Q5683" t="str">
        <f>IF(B5683&lt;&gt;"",IF(AND(P5683="",F5683=""),"Không phép ",""),"")</f>
        <v/>
      </c>
      <c r="R5683" t="str">
        <f>UPPER(B5683)</f>
        <v/>
      </c>
      <c r="T5683" t="str">
        <f>IFERROR(IF(J5683&lt;&gt;"", INDEX($S$5:$S$1433, MATCH(J5683, $E$5:$E$1433, 0)),""),"")</f>
        <v/>
      </c>
      <c r="V5683" t="str">
        <f>IFERROR(IF(J5683&lt;&gt;"", INDEX($U$5:$U$1433, MATCH(J5683, $E$5:$E$1433, 0)),""),"")</f>
        <v/>
      </c>
    </row>
    <row r="5684">
      <c r="A5684" t="str">
        <f>IF(B5684&lt;&gt;"",A5683+1,"")</f>
        <v/>
      </c>
      <c r="F5684" t="str">
        <f>IFERROR(IF(VLOOKUP(E5684,J:J,1,0)=E5684,"X",""),"")</f>
        <v/>
      </c>
      <c r="G5684" t="str">
        <f>IF(J5684&lt;&gt;"", INDEX($C$5:$C$1433, MATCH(J5684, $E$5:$E$1433, 0)),"")</f>
        <v/>
      </c>
      <c r="H5684" t="str">
        <f>IF(J5684&lt;&gt;"", INDEX($D$5:$D$1433, MATCH(J5684, $E$5:$E$1433, 0)),"")</f>
        <v/>
      </c>
      <c r="I5684" t="str">
        <f>IFERROR(IF(J5684&lt;&gt;"", INDEX($B$5:$B$1433, MATCH(J5684, $E$5:$E$1433, 0)),""),"SAI")</f>
        <v/>
      </c>
      <c r="L5684" t="str">
        <f>IFERROR(IF($N$5="Sáng",IF(MID(K5684,2,7)-MID($L$2,2,7)&gt;0,"Trễ",""),IF(MID(K5684,2,7)-MID($Q$2,2,7)&gt;0,"Trễ","")),"")</f>
        <v/>
      </c>
      <c r="M5684" t="str">
        <f>IFERROR(IF($N$5="Sáng",MID(K5684,2,7)-MID($L$2,2,7),MID(K5684,2,7)-MID($Q$2,2,7)),"")</f>
        <v/>
      </c>
      <c r="Q5684" t="str">
        <f>IF(B5684&lt;&gt;"",IF(AND(P5684="",F5684=""),"Không phép ",""),"")</f>
        <v/>
      </c>
      <c r="R5684" t="str">
        <f>UPPER(B5684)</f>
        <v/>
      </c>
      <c r="T5684" t="str">
        <f>IFERROR(IF(J5684&lt;&gt;"", INDEX($S$5:$S$1433, MATCH(J5684, $E$5:$E$1433, 0)),""),"")</f>
        <v/>
      </c>
      <c r="V5684" t="str">
        <f>IFERROR(IF(J5684&lt;&gt;"", INDEX($U$5:$U$1433, MATCH(J5684, $E$5:$E$1433, 0)),""),"")</f>
        <v/>
      </c>
    </row>
    <row r="5685">
      <c r="A5685" t="str">
        <f>IF(B5685&lt;&gt;"",A5684+1,"")</f>
        <v/>
      </c>
      <c r="F5685" t="str">
        <f>IFERROR(IF(VLOOKUP(E5685,J:J,1,0)=E5685,"X",""),"")</f>
        <v/>
      </c>
      <c r="G5685" t="str">
        <f>IF(J5685&lt;&gt;"", INDEX($C$5:$C$1433, MATCH(J5685, $E$5:$E$1433, 0)),"")</f>
        <v/>
      </c>
      <c r="H5685" t="str">
        <f>IF(J5685&lt;&gt;"", INDEX($D$5:$D$1433, MATCH(J5685, $E$5:$E$1433, 0)),"")</f>
        <v/>
      </c>
      <c r="I5685" t="str">
        <f>IFERROR(IF(J5685&lt;&gt;"", INDEX($B$5:$B$1433, MATCH(J5685, $E$5:$E$1433, 0)),""),"SAI")</f>
        <v/>
      </c>
      <c r="L5685" t="str">
        <f>IFERROR(IF($N$5="Sáng",IF(MID(K5685,2,7)-MID($L$2,2,7)&gt;0,"Trễ",""),IF(MID(K5685,2,7)-MID($Q$2,2,7)&gt;0,"Trễ","")),"")</f>
        <v/>
      </c>
      <c r="M5685" t="str">
        <f>IFERROR(IF($N$5="Sáng",MID(K5685,2,7)-MID($L$2,2,7),MID(K5685,2,7)-MID($Q$2,2,7)),"")</f>
        <v/>
      </c>
      <c r="Q5685" t="str">
        <f>IF(B5685&lt;&gt;"",IF(AND(P5685="",F5685=""),"Không phép ",""),"")</f>
        <v/>
      </c>
      <c r="R5685" t="str">
        <f>UPPER(B5685)</f>
        <v/>
      </c>
      <c r="T5685" t="str">
        <f>IFERROR(IF(J5685&lt;&gt;"", INDEX($S$5:$S$1433, MATCH(J5685, $E$5:$E$1433, 0)),""),"")</f>
        <v/>
      </c>
      <c r="V5685" t="str">
        <f>IFERROR(IF(J5685&lt;&gt;"", INDEX($U$5:$U$1433, MATCH(J5685, $E$5:$E$1433, 0)),""),"")</f>
        <v/>
      </c>
    </row>
    <row r="5686">
      <c r="A5686" t="str">
        <f>IF(B5686&lt;&gt;"",A5685+1,"")</f>
        <v/>
      </c>
      <c r="F5686" t="str">
        <f>IFERROR(IF(VLOOKUP(E5686,J:J,1,0)=E5686,"X",""),"")</f>
        <v/>
      </c>
      <c r="G5686" t="str">
        <f>IF(J5686&lt;&gt;"", INDEX($C$5:$C$1433, MATCH(J5686, $E$5:$E$1433, 0)),"")</f>
        <v/>
      </c>
      <c r="H5686" t="str">
        <f>IF(J5686&lt;&gt;"", INDEX($D$5:$D$1433, MATCH(J5686, $E$5:$E$1433, 0)),"")</f>
        <v/>
      </c>
      <c r="I5686" t="str">
        <f>IFERROR(IF(J5686&lt;&gt;"", INDEX($B$5:$B$1433, MATCH(J5686, $E$5:$E$1433, 0)),""),"SAI")</f>
        <v/>
      </c>
      <c r="L5686" t="str">
        <f>IFERROR(IF($N$5="Sáng",IF(MID(K5686,2,7)-MID($L$2,2,7)&gt;0,"Trễ",""),IF(MID(K5686,2,7)-MID($Q$2,2,7)&gt;0,"Trễ","")),"")</f>
        <v/>
      </c>
      <c r="M5686" t="str">
        <f>IFERROR(IF($N$5="Sáng",MID(K5686,2,7)-MID($L$2,2,7),MID(K5686,2,7)-MID($Q$2,2,7)),"")</f>
        <v/>
      </c>
      <c r="Q5686" t="str">
        <f>IF(B5686&lt;&gt;"",IF(AND(P5686="",F5686=""),"Không phép ",""),"")</f>
        <v/>
      </c>
      <c r="R5686" t="str">
        <f>UPPER(B5686)</f>
        <v/>
      </c>
      <c r="T5686" t="str">
        <f>IFERROR(IF(J5686&lt;&gt;"", INDEX($S$5:$S$1433, MATCH(J5686, $E$5:$E$1433, 0)),""),"")</f>
        <v/>
      </c>
      <c r="V5686" t="str">
        <f>IFERROR(IF(J5686&lt;&gt;"", INDEX($U$5:$U$1433, MATCH(J5686, $E$5:$E$1433, 0)),""),"")</f>
        <v/>
      </c>
    </row>
    <row r="5687">
      <c r="A5687" t="str">
        <f>IF(B5687&lt;&gt;"",A5686+1,"")</f>
        <v/>
      </c>
      <c r="F5687" t="str">
        <f>IFERROR(IF(VLOOKUP(E5687,J:J,1,0)=E5687,"X",""),"")</f>
        <v/>
      </c>
      <c r="G5687" t="str">
        <f>IF(J5687&lt;&gt;"", INDEX($C$5:$C$1433, MATCH(J5687, $E$5:$E$1433, 0)),"")</f>
        <v/>
      </c>
      <c r="H5687" t="str">
        <f>IF(J5687&lt;&gt;"", INDEX($D$5:$D$1433, MATCH(J5687, $E$5:$E$1433, 0)),"")</f>
        <v/>
      </c>
      <c r="I5687" t="str">
        <f>IFERROR(IF(J5687&lt;&gt;"", INDEX($B$5:$B$1433, MATCH(J5687, $E$5:$E$1433, 0)),""),"SAI")</f>
        <v/>
      </c>
      <c r="L5687" t="str">
        <f>IFERROR(IF($N$5="Sáng",IF(MID(K5687,2,7)-MID($L$2,2,7)&gt;0,"Trễ",""),IF(MID(K5687,2,7)-MID($Q$2,2,7)&gt;0,"Trễ","")),"")</f>
        <v/>
      </c>
      <c r="M5687" t="str">
        <f>IFERROR(IF($N$5="Sáng",MID(K5687,2,7)-MID($L$2,2,7),MID(K5687,2,7)-MID($Q$2,2,7)),"")</f>
        <v/>
      </c>
      <c r="Q5687" t="str">
        <f>IF(B5687&lt;&gt;"",IF(AND(P5687="",F5687=""),"Không phép ",""),"")</f>
        <v/>
      </c>
      <c r="R5687" t="str">
        <f>UPPER(B5687)</f>
        <v/>
      </c>
      <c r="T5687" t="str">
        <f>IFERROR(IF(J5687&lt;&gt;"", INDEX($S$5:$S$1433, MATCH(J5687, $E$5:$E$1433, 0)),""),"")</f>
        <v/>
      </c>
      <c r="V5687" t="str">
        <f>IFERROR(IF(J5687&lt;&gt;"", INDEX($U$5:$U$1433, MATCH(J5687, $E$5:$E$1433, 0)),""),"")</f>
        <v/>
      </c>
    </row>
    <row r="5688">
      <c r="A5688" t="str">
        <f>IF(B5688&lt;&gt;"",A5687+1,"")</f>
        <v/>
      </c>
      <c r="F5688" t="str">
        <f>IFERROR(IF(VLOOKUP(E5688,J:J,1,0)=E5688,"X",""),"")</f>
        <v/>
      </c>
      <c r="G5688" t="str">
        <f>IF(J5688&lt;&gt;"", INDEX($C$5:$C$1433, MATCH(J5688, $E$5:$E$1433, 0)),"")</f>
        <v/>
      </c>
      <c r="H5688" t="str">
        <f>IF(J5688&lt;&gt;"", INDEX($D$5:$D$1433, MATCH(J5688, $E$5:$E$1433, 0)),"")</f>
        <v/>
      </c>
      <c r="I5688" t="str">
        <f>IFERROR(IF(J5688&lt;&gt;"", INDEX($B$5:$B$1433, MATCH(J5688, $E$5:$E$1433, 0)),""),"SAI")</f>
        <v/>
      </c>
      <c r="L5688" t="str">
        <f>IFERROR(IF($N$5="Sáng",IF(MID(K5688,2,7)-MID($L$2,2,7)&gt;0,"Trễ",""),IF(MID(K5688,2,7)-MID($Q$2,2,7)&gt;0,"Trễ","")),"")</f>
        <v/>
      </c>
      <c r="M5688" t="str">
        <f>IFERROR(IF($N$5="Sáng",MID(K5688,2,7)-MID($L$2,2,7),MID(K5688,2,7)-MID($Q$2,2,7)),"")</f>
        <v/>
      </c>
      <c r="Q5688" t="str">
        <f>IF(B5688&lt;&gt;"",IF(AND(P5688="",F5688=""),"Không phép ",""),"")</f>
        <v/>
      </c>
      <c r="R5688" t="str">
        <f>UPPER(B5688)</f>
        <v/>
      </c>
      <c r="T5688" t="str">
        <f>IFERROR(IF(J5688&lt;&gt;"", INDEX($S$5:$S$1433, MATCH(J5688, $E$5:$E$1433, 0)),""),"")</f>
        <v/>
      </c>
      <c r="V5688" t="str">
        <f>IFERROR(IF(J5688&lt;&gt;"", INDEX($U$5:$U$1433, MATCH(J5688, $E$5:$E$1433, 0)),""),"")</f>
        <v/>
      </c>
    </row>
    <row r="5689">
      <c r="A5689" t="str">
        <f>IF(B5689&lt;&gt;"",A5688+1,"")</f>
        <v/>
      </c>
      <c r="F5689" t="str">
        <f>IFERROR(IF(VLOOKUP(E5689,J:J,1,0)=E5689,"X",""),"")</f>
        <v/>
      </c>
      <c r="G5689" t="str">
        <f>IF(J5689&lt;&gt;"", INDEX($C$5:$C$1433, MATCH(J5689, $E$5:$E$1433, 0)),"")</f>
        <v/>
      </c>
      <c r="H5689" t="str">
        <f>IF(J5689&lt;&gt;"", INDEX($D$5:$D$1433, MATCH(J5689, $E$5:$E$1433, 0)),"")</f>
        <v/>
      </c>
      <c r="I5689" t="str">
        <f>IFERROR(IF(J5689&lt;&gt;"", INDEX($B$5:$B$1433, MATCH(J5689, $E$5:$E$1433, 0)),""),"SAI")</f>
        <v/>
      </c>
      <c r="L5689" t="str">
        <f>IFERROR(IF($N$5="Sáng",IF(MID(K5689,2,7)-MID($L$2,2,7)&gt;0,"Trễ",""),IF(MID(K5689,2,7)-MID($Q$2,2,7)&gt;0,"Trễ","")),"")</f>
        <v/>
      </c>
      <c r="M5689" t="str">
        <f>IFERROR(IF($N$5="Sáng",MID(K5689,2,7)-MID($L$2,2,7),MID(K5689,2,7)-MID($Q$2,2,7)),"")</f>
        <v/>
      </c>
      <c r="Q5689" t="str">
        <f>IF(B5689&lt;&gt;"",IF(AND(P5689="",F5689=""),"Không phép ",""),"")</f>
        <v/>
      </c>
      <c r="R5689" t="str">
        <f>UPPER(B5689)</f>
        <v/>
      </c>
      <c r="T5689" t="str">
        <f>IFERROR(IF(J5689&lt;&gt;"", INDEX($S$5:$S$1433, MATCH(J5689, $E$5:$E$1433, 0)),""),"")</f>
        <v/>
      </c>
      <c r="V5689" t="str">
        <f>IFERROR(IF(J5689&lt;&gt;"", INDEX($U$5:$U$1433, MATCH(J5689, $E$5:$E$1433, 0)),""),"")</f>
        <v/>
      </c>
    </row>
    <row r="5690">
      <c r="A5690" t="str">
        <f>IF(B5690&lt;&gt;"",A5689+1,"")</f>
        <v/>
      </c>
      <c r="F5690" t="str">
        <f>IFERROR(IF(VLOOKUP(E5690,J:J,1,0)=E5690,"X",""),"")</f>
        <v/>
      </c>
      <c r="G5690" t="str">
        <f>IF(J5690&lt;&gt;"", INDEX($C$5:$C$1433, MATCH(J5690, $E$5:$E$1433, 0)),"")</f>
        <v/>
      </c>
      <c r="H5690" t="str">
        <f>IF(J5690&lt;&gt;"", INDEX($D$5:$D$1433, MATCH(J5690, $E$5:$E$1433, 0)),"")</f>
        <v/>
      </c>
      <c r="I5690" t="str">
        <f>IFERROR(IF(J5690&lt;&gt;"", INDEX($B$5:$B$1433, MATCH(J5690, $E$5:$E$1433, 0)),""),"SAI")</f>
        <v/>
      </c>
      <c r="L5690" t="str">
        <f>IFERROR(IF($N$5="Sáng",IF(MID(K5690,2,7)-MID($L$2,2,7)&gt;0,"Trễ",""),IF(MID(K5690,2,7)-MID($Q$2,2,7)&gt;0,"Trễ","")),"")</f>
        <v/>
      </c>
      <c r="M5690" t="str">
        <f>IFERROR(IF($N$5="Sáng",MID(K5690,2,7)-MID($L$2,2,7),MID(K5690,2,7)-MID($Q$2,2,7)),"")</f>
        <v/>
      </c>
      <c r="Q5690" t="str">
        <f>IF(B5690&lt;&gt;"",IF(AND(P5690="",F5690=""),"Không phép ",""),"")</f>
        <v/>
      </c>
      <c r="R5690" t="str">
        <f>UPPER(B5690)</f>
        <v/>
      </c>
      <c r="T5690" t="str">
        <f>IFERROR(IF(J5690&lt;&gt;"", INDEX($S$5:$S$1433, MATCH(J5690, $E$5:$E$1433, 0)),""),"")</f>
        <v/>
      </c>
      <c r="V5690" t="str">
        <f>IFERROR(IF(J5690&lt;&gt;"", INDEX($U$5:$U$1433, MATCH(J5690, $E$5:$E$1433, 0)),""),"")</f>
        <v/>
      </c>
    </row>
    <row r="5691">
      <c r="A5691" t="str">
        <f>IF(B5691&lt;&gt;"",A5690+1,"")</f>
        <v/>
      </c>
      <c r="F5691" t="str">
        <f>IFERROR(IF(VLOOKUP(E5691,J:J,1,0)=E5691,"X",""),"")</f>
        <v/>
      </c>
      <c r="G5691" t="str">
        <f>IF(J5691&lt;&gt;"", INDEX($C$5:$C$1433, MATCH(J5691, $E$5:$E$1433, 0)),"")</f>
        <v/>
      </c>
      <c r="H5691" t="str">
        <f>IF(J5691&lt;&gt;"", INDEX($D$5:$D$1433, MATCH(J5691, $E$5:$E$1433, 0)),"")</f>
        <v/>
      </c>
      <c r="I5691" t="str">
        <f>IFERROR(IF(J5691&lt;&gt;"", INDEX($B$5:$B$1433, MATCH(J5691, $E$5:$E$1433, 0)),""),"SAI")</f>
        <v/>
      </c>
      <c r="L5691" t="str">
        <f>IFERROR(IF($N$5="Sáng",IF(MID(K5691,2,7)-MID($L$2,2,7)&gt;0,"Trễ",""),IF(MID(K5691,2,7)-MID($Q$2,2,7)&gt;0,"Trễ","")),"")</f>
        <v/>
      </c>
      <c r="M5691" t="str">
        <f>IFERROR(IF($N$5="Sáng",MID(K5691,2,7)-MID($L$2,2,7),MID(K5691,2,7)-MID($Q$2,2,7)),"")</f>
        <v/>
      </c>
      <c r="Q5691" t="str">
        <f>IF(B5691&lt;&gt;"",IF(AND(P5691="",F5691=""),"Không phép ",""),"")</f>
        <v/>
      </c>
      <c r="R5691" t="str">
        <f>UPPER(B5691)</f>
        <v/>
      </c>
      <c r="T5691" t="str">
        <f>IFERROR(IF(J5691&lt;&gt;"", INDEX($S$5:$S$1433, MATCH(J5691, $E$5:$E$1433, 0)),""),"")</f>
        <v/>
      </c>
      <c r="V5691" t="str">
        <f>IFERROR(IF(J5691&lt;&gt;"", INDEX($U$5:$U$1433, MATCH(J5691, $E$5:$E$1433, 0)),""),"")</f>
        <v/>
      </c>
    </row>
    <row r="5692">
      <c r="A5692" t="str">
        <f>IF(B5692&lt;&gt;"",A5691+1,"")</f>
        <v/>
      </c>
      <c r="F5692" t="str">
        <f>IFERROR(IF(VLOOKUP(E5692,J:J,1,0)=E5692,"X",""),"")</f>
        <v/>
      </c>
      <c r="G5692" t="str">
        <f>IF(J5692&lt;&gt;"", INDEX($C$5:$C$1433, MATCH(J5692, $E$5:$E$1433, 0)),"")</f>
        <v/>
      </c>
      <c r="H5692" t="str">
        <f>IF(J5692&lt;&gt;"", INDEX($D$5:$D$1433, MATCH(J5692, $E$5:$E$1433, 0)),"")</f>
        <v/>
      </c>
      <c r="I5692" t="str">
        <f>IFERROR(IF(J5692&lt;&gt;"", INDEX($B$5:$B$1433, MATCH(J5692, $E$5:$E$1433, 0)),""),"SAI")</f>
        <v/>
      </c>
      <c r="L5692" t="str">
        <f>IFERROR(IF($N$5="Sáng",IF(MID(K5692,2,7)-MID($L$2,2,7)&gt;0,"Trễ",""),IF(MID(K5692,2,7)-MID($Q$2,2,7)&gt;0,"Trễ","")),"")</f>
        <v/>
      </c>
      <c r="M5692" t="str">
        <f>IFERROR(IF($N$5="Sáng",MID(K5692,2,7)-MID($L$2,2,7),MID(K5692,2,7)-MID($Q$2,2,7)),"")</f>
        <v/>
      </c>
      <c r="Q5692" t="str">
        <f>IF(B5692&lt;&gt;"",IF(AND(P5692="",F5692=""),"Không phép ",""),"")</f>
        <v/>
      </c>
      <c r="R5692" t="str">
        <f>UPPER(B5692)</f>
        <v/>
      </c>
      <c r="T5692" t="str">
        <f>IFERROR(IF(J5692&lt;&gt;"", INDEX($S$5:$S$1433, MATCH(J5692, $E$5:$E$1433, 0)),""),"")</f>
        <v/>
      </c>
      <c r="V5692" t="str">
        <f>IFERROR(IF(J5692&lt;&gt;"", INDEX($U$5:$U$1433, MATCH(J5692, $E$5:$E$1433, 0)),""),"")</f>
        <v/>
      </c>
    </row>
    <row r="5693">
      <c r="A5693" t="str">
        <f>IF(B5693&lt;&gt;"",A5692+1,"")</f>
        <v/>
      </c>
      <c r="F5693" t="str">
        <f>IFERROR(IF(VLOOKUP(E5693,J:J,1,0)=E5693,"X",""),"")</f>
        <v/>
      </c>
      <c r="G5693" t="str">
        <f>IF(J5693&lt;&gt;"", INDEX($C$5:$C$1433, MATCH(J5693, $E$5:$E$1433, 0)),"")</f>
        <v/>
      </c>
      <c r="H5693" t="str">
        <f>IF(J5693&lt;&gt;"", INDEX($D$5:$D$1433, MATCH(J5693, $E$5:$E$1433, 0)),"")</f>
        <v/>
      </c>
      <c r="I5693" t="str">
        <f>IFERROR(IF(J5693&lt;&gt;"", INDEX($B$5:$B$1433, MATCH(J5693, $E$5:$E$1433, 0)),""),"SAI")</f>
        <v/>
      </c>
      <c r="L5693" t="str">
        <f>IFERROR(IF($N$5="Sáng",IF(MID(K5693,2,7)-MID($L$2,2,7)&gt;0,"Trễ",""),IF(MID(K5693,2,7)-MID($Q$2,2,7)&gt;0,"Trễ","")),"")</f>
        <v/>
      </c>
      <c r="M5693" t="str">
        <f>IFERROR(IF($N$5="Sáng",MID(K5693,2,7)-MID($L$2,2,7),MID(K5693,2,7)-MID($Q$2,2,7)),"")</f>
        <v/>
      </c>
      <c r="Q5693" t="str">
        <f>IF(B5693&lt;&gt;"",IF(AND(P5693="",F5693=""),"Không phép ",""),"")</f>
        <v/>
      </c>
      <c r="R5693" t="str">
        <f>UPPER(B5693)</f>
        <v/>
      </c>
      <c r="T5693" t="str">
        <f>IFERROR(IF(J5693&lt;&gt;"", INDEX($S$5:$S$1433, MATCH(J5693, $E$5:$E$1433, 0)),""),"")</f>
        <v/>
      </c>
      <c r="V5693" t="str">
        <f>IFERROR(IF(J5693&lt;&gt;"", INDEX($U$5:$U$1433, MATCH(J5693, $E$5:$E$1433, 0)),""),"")</f>
        <v/>
      </c>
    </row>
    <row r="5694">
      <c r="A5694" t="str">
        <f>IF(B5694&lt;&gt;"",A5693+1,"")</f>
        <v/>
      </c>
      <c r="F5694" t="str">
        <f>IFERROR(IF(VLOOKUP(E5694,J:J,1,0)=E5694,"X",""),"")</f>
        <v/>
      </c>
      <c r="G5694" t="str">
        <f>IF(J5694&lt;&gt;"", INDEX($C$5:$C$1433, MATCH(J5694, $E$5:$E$1433, 0)),"")</f>
        <v/>
      </c>
      <c r="H5694" t="str">
        <f>IF(J5694&lt;&gt;"", INDEX($D$5:$D$1433, MATCH(J5694, $E$5:$E$1433, 0)),"")</f>
        <v/>
      </c>
      <c r="I5694" t="str">
        <f>IFERROR(IF(J5694&lt;&gt;"", INDEX($B$5:$B$1433, MATCH(J5694, $E$5:$E$1433, 0)),""),"SAI")</f>
        <v/>
      </c>
      <c r="L5694" t="str">
        <f>IFERROR(IF($N$5="Sáng",IF(MID(K5694,2,7)-MID($L$2,2,7)&gt;0,"Trễ",""),IF(MID(K5694,2,7)-MID($Q$2,2,7)&gt;0,"Trễ","")),"")</f>
        <v/>
      </c>
      <c r="M5694" t="str">
        <f>IFERROR(IF($N$5="Sáng",MID(K5694,2,7)-MID($L$2,2,7),MID(K5694,2,7)-MID($Q$2,2,7)),"")</f>
        <v/>
      </c>
      <c r="Q5694" t="str">
        <f>IF(B5694&lt;&gt;"",IF(AND(P5694="",F5694=""),"Không phép ",""),"")</f>
        <v/>
      </c>
      <c r="R5694" t="str">
        <f>UPPER(B5694)</f>
        <v/>
      </c>
      <c r="T5694" t="str">
        <f>IFERROR(IF(J5694&lt;&gt;"", INDEX($S$5:$S$1433, MATCH(J5694, $E$5:$E$1433, 0)),""),"")</f>
        <v/>
      </c>
      <c r="V5694" t="str">
        <f>IFERROR(IF(J5694&lt;&gt;"", INDEX($U$5:$U$1433, MATCH(J5694, $E$5:$E$1433, 0)),""),"")</f>
        <v/>
      </c>
    </row>
    <row r="5695">
      <c r="A5695" t="str">
        <f>IF(B5695&lt;&gt;"",A5694+1,"")</f>
        <v/>
      </c>
      <c r="F5695" t="str">
        <f>IFERROR(IF(VLOOKUP(E5695,J:J,1,0)=E5695,"X",""),"")</f>
        <v/>
      </c>
      <c r="G5695" t="str">
        <f>IF(J5695&lt;&gt;"", INDEX($C$5:$C$1433, MATCH(J5695, $E$5:$E$1433, 0)),"")</f>
        <v/>
      </c>
      <c r="H5695" t="str">
        <f>IF(J5695&lt;&gt;"", INDEX($D$5:$D$1433, MATCH(J5695, $E$5:$E$1433, 0)),"")</f>
        <v/>
      </c>
      <c r="I5695" t="str">
        <f>IFERROR(IF(J5695&lt;&gt;"", INDEX($B$5:$B$1433, MATCH(J5695, $E$5:$E$1433, 0)),""),"SAI")</f>
        <v/>
      </c>
      <c r="L5695" t="str">
        <f>IFERROR(IF($N$5="Sáng",IF(MID(K5695,2,7)-MID($L$2,2,7)&gt;0,"Trễ",""),IF(MID(K5695,2,7)-MID($Q$2,2,7)&gt;0,"Trễ","")),"")</f>
        <v/>
      </c>
      <c r="M5695" t="str">
        <f>IFERROR(IF($N$5="Sáng",MID(K5695,2,7)-MID($L$2,2,7),MID(K5695,2,7)-MID($Q$2,2,7)),"")</f>
        <v/>
      </c>
      <c r="Q5695" t="str">
        <f>IF(B5695&lt;&gt;"",IF(AND(P5695="",F5695=""),"Không phép ",""),"")</f>
        <v/>
      </c>
      <c r="R5695" t="str">
        <f>UPPER(B5695)</f>
        <v/>
      </c>
      <c r="T5695" t="str">
        <f>IFERROR(IF(J5695&lt;&gt;"", INDEX($S$5:$S$1433, MATCH(J5695, $E$5:$E$1433, 0)),""),"")</f>
        <v/>
      </c>
      <c r="V5695" t="str">
        <f>IFERROR(IF(J5695&lt;&gt;"", INDEX($U$5:$U$1433, MATCH(J5695, $E$5:$E$1433, 0)),""),"")</f>
        <v/>
      </c>
    </row>
    <row r="5696">
      <c r="A5696" t="str">
        <f>IF(B5696&lt;&gt;"",A5695+1,"")</f>
        <v/>
      </c>
      <c r="F5696" t="str">
        <f>IFERROR(IF(VLOOKUP(E5696,J:J,1,0)=E5696,"X",""),"")</f>
        <v/>
      </c>
      <c r="G5696" t="str">
        <f>IF(J5696&lt;&gt;"", INDEX($C$5:$C$1433, MATCH(J5696, $E$5:$E$1433, 0)),"")</f>
        <v/>
      </c>
      <c r="H5696" t="str">
        <f>IF(J5696&lt;&gt;"", INDEX($D$5:$D$1433, MATCH(J5696, $E$5:$E$1433, 0)),"")</f>
        <v/>
      </c>
      <c r="I5696" t="str">
        <f>IFERROR(IF(J5696&lt;&gt;"", INDEX($B$5:$B$1433, MATCH(J5696, $E$5:$E$1433, 0)),""),"SAI")</f>
        <v/>
      </c>
      <c r="L5696" t="str">
        <f>IFERROR(IF($N$5="Sáng",IF(MID(K5696,2,7)-MID($L$2,2,7)&gt;0,"Trễ",""),IF(MID(K5696,2,7)-MID($Q$2,2,7)&gt;0,"Trễ","")),"")</f>
        <v/>
      </c>
      <c r="M5696" t="str">
        <f>IFERROR(IF($N$5="Sáng",MID(K5696,2,7)-MID($L$2,2,7),MID(K5696,2,7)-MID($Q$2,2,7)),"")</f>
        <v/>
      </c>
      <c r="Q5696" t="str">
        <f>IF(B5696&lt;&gt;"",IF(AND(P5696="",F5696=""),"Không phép ",""),"")</f>
        <v/>
      </c>
      <c r="R5696" t="str">
        <f>UPPER(B5696)</f>
        <v/>
      </c>
      <c r="T5696" t="str">
        <f>IFERROR(IF(J5696&lt;&gt;"", INDEX($S$5:$S$1433, MATCH(J5696, $E$5:$E$1433, 0)),""),"")</f>
        <v/>
      </c>
      <c r="V5696" t="str">
        <f>IFERROR(IF(J5696&lt;&gt;"", INDEX($U$5:$U$1433, MATCH(J5696, $E$5:$E$1433, 0)),""),"")</f>
        <v/>
      </c>
    </row>
    <row r="5697">
      <c r="A5697" t="str">
        <f>IF(B5697&lt;&gt;"",A5696+1,"")</f>
        <v/>
      </c>
      <c r="F5697" t="str">
        <f>IFERROR(IF(VLOOKUP(E5697,J:J,1,0)=E5697,"X",""),"")</f>
        <v/>
      </c>
      <c r="G5697" t="str">
        <f>IF(J5697&lt;&gt;"", INDEX($C$5:$C$1433, MATCH(J5697, $E$5:$E$1433, 0)),"")</f>
        <v/>
      </c>
      <c r="H5697" t="str">
        <f>IF(J5697&lt;&gt;"", INDEX($D$5:$D$1433, MATCH(J5697, $E$5:$E$1433, 0)),"")</f>
        <v/>
      </c>
      <c r="I5697" t="str">
        <f>IFERROR(IF(J5697&lt;&gt;"", INDEX($B$5:$B$1433, MATCH(J5697, $E$5:$E$1433, 0)),""),"SAI")</f>
        <v/>
      </c>
      <c r="L5697" t="str">
        <f>IFERROR(IF($N$5="Sáng",IF(MID(K5697,2,7)-MID($L$2,2,7)&gt;0,"Trễ",""),IF(MID(K5697,2,7)-MID($Q$2,2,7)&gt;0,"Trễ","")),"")</f>
        <v/>
      </c>
      <c r="M5697" t="str">
        <f>IFERROR(IF($N$5="Sáng",MID(K5697,2,7)-MID($L$2,2,7),MID(K5697,2,7)-MID($Q$2,2,7)),"")</f>
        <v/>
      </c>
      <c r="Q5697" t="str">
        <f>IF(B5697&lt;&gt;"",IF(AND(P5697="",F5697=""),"Không phép ",""),"")</f>
        <v/>
      </c>
      <c r="R5697" t="str">
        <f>UPPER(B5697)</f>
        <v/>
      </c>
      <c r="T5697" t="str">
        <f>IFERROR(IF(J5697&lt;&gt;"", INDEX($S$5:$S$1433, MATCH(J5697, $E$5:$E$1433, 0)),""),"")</f>
        <v/>
      </c>
      <c r="V5697" t="str">
        <f>IFERROR(IF(J5697&lt;&gt;"", INDEX($U$5:$U$1433, MATCH(J5697, $E$5:$E$1433, 0)),""),"")</f>
        <v/>
      </c>
    </row>
    <row r="5698">
      <c r="A5698" t="str">
        <f>IF(B5698&lt;&gt;"",A5697+1,"")</f>
        <v/>
      </c>
      <c r="F5698" t="str">
        <f>IFERROR(IF(VLOOKUP(E5698,J:J,1,0)=E5698,"X",""),"")</f>
        <v/>
      </c>
      <c r="G5698" t="str">
        <f>IF(J5698&lt;&gt;"", INDEX($C$5:$C$1433, MATCH(J5698, $E$5:$E$1433, 0)),"")</f>
        <v/>
      </c>
      <c r="H5698" t="str">
        <f>IF(J5698&lt;&gt;"", INDEX($D$5:$D$1433, MATCH(J5698, $E$5:$E$1433, 0)),"")</f>
        <v/>
      </c>
      <c r="I5698" t="str">
        <f>IFERROR(IF(J5698&lt;&gt;"", INDEX($B$5:$B$1433, MATCH(J5698, $E$5:$E$1433, 0)),""),"SAI")</f>
        <v/>
      </c>
      <c r="L5698" t="str">
        <f>IFERROR(IF($N$5="Sáng",IF(MID(K5698,2,7)-MID($L$2,2,7)&gt;0,"Trễ",""),IF(MID(K5698,2,7)-MID($Q$2,2,7)&gt;0,"Trễ","")),"")</f>
        <v/>
      </c>
      <c r="M5698" t="str">
        <f>IFERROR(IF($N$5="Sáng",MID(K5698,2,7)-MID($L$2,2,7),MID(K5698,2,7)-MID($Q$2,2,7)),"")</f>
        <v/>
      </c>
      <c r="Q5698" t="str">
        <f>IF(B5698&lt;&gt;"",IF(AND(P5698="",F5698=""),"Không phép ",""),"")</f>
        <v/>
      </c>
      <c r="R5698" t="str">
        <f>UPPER(B5698)</f>
        <v/>
      </c>
      <c r="T5698" t="str">
        <f>IFERROR(IF(J5698&lt;&gt;"", INDEX($S$5:$S$1433, MATCH(J5698, $E$5:$E$1433, 0)),""),"")</f>
        <v/>
      </c>
      <c r="V5698" t="str">
        <f>IFERROR(IF(J5698&lt;&gt;"", INDEX($U$5:$U$1433, MATCH(J5698, $E$5:$E$1433, 0)),""),"")</f>
        <v/>
      </c>
    </row>
    <row r="5699">
      <c r="A5699" t="str">
        <f>IF(B5699&lt;&gt;"",A5698+1,"")</f>
        <v/>
      </c>
      <c r="F5699" t="str">
        <f>IFERROR(IF(VLOOKUP(E5699,J:J,1,0)=E5699,"X",""),"")</f>
        <v/>
      </c>
      <c r="G5699" t="str">
        <f>IF(J5699&lt;&gt;"", INDEX($C$5:$C$1433, MATCH(J5699, $E$5:$E$1433, 0)),"")</f>
        <v/>
      </c>
      <c r="H5699" t="str">
        <f>IF(J5699&lt;&gt;"", INDEX($D$5:$D$1433, MATCH(J5699, $E$5:$E$1433, 0)),"")</f>
        <v/>
      </c>
      <c r="I5699" t="str">
        <f>IFERROR(IF(J5699&lt;&gt;"", INDEX($B$5:$B$1433, MATCH(J5699, $E$5:$E$1433, 0)),""),"SAI")</f>
        <v/>
      </c>
      <c r="L5699" t="str">
        <f>IFERROR(IF($N$5="Sáng",IF(MID(K5699,2,7)-MID($L$2,2,7)&gt;0,"Trễ",""),IF(MID(K5699,2,7)-MID($Q$2,2,7)&gt;0,"Trễ","")),"")</f>
        <v/>
      </c>
      <c r="M5699" t="str">
        <f>IFERROR(IF($N$5="Sáng",MID(K5699,2,7)-MID($L$2,2,7),MID(K5699,2,7)-MID($Q$2,2,7)),"")</f>
        <v/>
      </c>
      <c r="Q5699" t="str">
        <f>IF(B5699&lt;&gt;"",IF(AND(P5699="",F5699=""),"Không phép ",""),"")</f>
        <v/>
      </c>
      <c r="R5699" t="str">
        <f>UPPER(B5699)</f>
        <v/>
      </c>
      <c r="T5699" t="str">
        <f>IFERROR(IF(J5699&lt;&gt;"", INDEX($S$5:$S$1433, MATCH(J5699, $E$5:$E$1433, 0)),""),"")</f>
        <v/>
      </c>
      <c r="V5699" t="str">
        <f>IFERROR(IF(J5699&lt;&gt;"", INDEX($U$5:$U$1433, MATCH(J5699, $E$5:$E$1433, 0)),""),"")</f>
        <v/>
      </c>
    </row>
    <row r="5700">
      <c r="A5700" t="str">
        <f>IF(B5700&lt;&gt;"",A5699+1,"")</f>
        <v/>
      </c>
      <c r="F5700" t="str">
        <f>IFERROR(IF(VLOOKUP(E5700,J:J,1,0)=E5700,"X",""),"")</f>
        <v/>
      </c>
      <c r="G5700" t="str">
        <f>IF(J5700&lt;&gt;"", INDEX($C$5:$C$1433, MATCH(J5700, $E$5:$E$1433, 0)),"")</f>
        <v/>
      </c>
      <c r="H5700" t="str">
        <f>IF(J5700&lt;&gt;"", INDEX($D$5:$D$1433, MATCH(J5700, $E$5:$E$1433, 0)),"")</f>
        <v/>
      </c>
      <c r="I5700" t="str">
        <f>IFERROR(IF(J5700&lt;&gt;"", INDEX($B$5:$B$1433, MATCH(J5700, $E$5:$E$1433, 0)),""),"SAI")</f>
        <v/>
      </c>
      <c r="L5700" t="str">
        <f>IFERROR(IF($N$5="Sáng",IF(MID(K5700,2,7)-MID($L$2,2,7)&gt;0,"Trễ",""),IF(MID(K5700,2,7)-MID($Q$2,2,7)&gt;0,"Trễ","")),"")</f>
        <v/>
      </c>
      <c r="M5700" t="str">
        <f>IFERROR(IF($N$5="Sáng",MID(K5700,2,7)-MID($L$2,2,7),MID(K5700,2,7)-MID($Q$2,2,7)),"")</f>
        <v/>
      </c>
      <c r="Q5700" t="str">
        <f>IF(B5700&lt;&gt;"",IF(AND(P5700="",F5700=""),"Không phép ",""),"")</f>
        <v/>
      </c>
      <c r="R5700" t="str">
        <f>UPPER(B5700)</f>
        <v/>
      </c>
      <c r="T5700" t="str">
        <f>IFERROR(IF(J5700&lt;&gt;"", INDEX($S$5:$S$1433, MATCH(J5700, $E$5:$E$1433, 0)),""),"")</f>
        <v/>
      </c>
      <c r="V5700" t="str">
        <f>IFERROR(IF(J5700&lt;&gt;"", INDEX($U$5:$U$1433, MATCH(J5700, $E$5:$E$1433, 0)),""),"")</f>
        <v/>
      </c>
    </row>
    <row r="5701">
      <c r="A5701" t="str">
        <f>IF(B5701&lt;&gt;"",A5700+1,"")</f>
        <v/>
      </c>
      <c r="F5701" t="str">
        <f>IFERROR(IF(VLOOKUP(E5701,J:J,1,0)=E5701,"X",""),"")</f>
        <v/>
      </c>
      <c r="G5701" t="str">
        <f>IF(J5701&lt;&gt;"", INDEX($C$5:$C$1433, MATCH(J5701, $E$5:$E$1433, 0)),"")</f>
        <v/>
      </c>
      <c r="H5701" t="str">
        <f>IF(J5701&lt;&gt;"", INDEX($D$5:$D$1433, MATCH(J5701, $E$5:$E$1433, 0)),"")</f>
        <v/>
      </c>
      <c r="I5701" t="str">
        <f>IFERROR(IF(J5701&lt;&gt;"", INDEX($B$5:$B$1433, MATCH(J5701, $E$5:$E$1433, 0)),""),"SAI")</f>
        <v/>
      </c>
      <c r="L5701" t="str">
        <f>IFERROR(IF($N$5="Sáng",IF(MID(K5701,2,7)-MID($L$2,2,7)&gt;0,"Trễ",""),IF(MID(K5701,2,7)-MID($Q$2,2,7)&gt;0,"Trễ","")),"")</f>
        <v/>
      </c>
      <c r="M5701" t="str">
        <f>IFERROR(IF($N$5="Sáng",MID(K5701,2,7)-MID($L$2,2,7),MID(K5701,2,7)-MID($Q$2,2,7)),"")</f>
        <v/>
      </c>
      <c r="Q5701" t="str">
        <f>IF(B5701&lt;&gt;"",IF(AND(P5701="",F5701=""),"Không phép ",""),"")</f>
        <v/>
      </c>
      <c r="R5701" t="str">
        <f>UPPER(B5701)</f>
        <v/>
      </c>
      <c r="T5701" t="str">
        <f>IFERROR(IF(J5701&lt;&gt;"", INDEX($S$5:$S$1433, MATCH(J5701, $E$5:$E$1433, 0)),""),"")</f>
        <v/>
      </c>
      <c r="V5701" t="str">
        <f>IFERROR(IF(J5701&lt;&gt;"", INDEX($U$5:$U$1433, MATCH(J5701, $E$5:$E$1433, 0)),""),"")</f>
        <v/>
      </c>
    </row>
    <row r="5702">
      <c r="A5702" t="str">
        <f>IF(B5702&lt;&gt;"",A5701+1,"")</f>
        <v/>
      </c>
      <c r="F5702" t="str">
        <f>IFERROR(IF(VLOOKUP(E5702,J:J,1,0)=E5702,"X",""),"")</f>
        <v/>
      </c>
      <c r="G5702" t="str">
        <f>IF(J5702&lt;&gt;"", INDEX($C$5:$C$1433, MATCH(J5702, $E$5:$E$1433, 0)),"")</f>
        <v/>
      </c>
      <c r="H5702" t="str">
        <f>IF(J5702&lt;&gt;"", INDEX($D$5:$D$1433, MATCH(J5702, $E$5:$E$1433, 0)),"")</f>
        <v/>
      </c>
      <c r="I5702" t="str">
        <f>IFERROR(IF(J5702&lt;&gt;"", INDEX($B$5:$B$1433, MATCH(J5702, $E$5:$E$1433, 0)),""),"SAI")</f>
        <v/>
      </c>
      <c r="L5702" t="str">
        <f>IFERROR(IF($N$5="Sáng",IF(MID(K5702,2,7)-MID($L$2,2,7)&gt;0,"Trễ",""),IF(MID(K5702,2,7)-MID($Q$2,2,7)&gt;0,"Trễ","")),"")</f>
        <v/>
      </c>
      <c r="M5702" t="str">
        <f>IFERROR(IF($N$5="Sáng",MID(K5702,2,7)-MID($L$2,2,7),MID(K5702,2,7)-MID($Q$2,2,7)),"")</f>
        <v/>
      </c>
      <c r="Q5702" t="str">
        <f>IF(B5702&lt;&gt;"",IF(AND(P5702="",F5702=""),"Không phép ",""),"")</f>
        <v/>
      </c>
      <c r="R5702" t="str">
        <f>UPPER(B5702)</f>
        <v/>
      </c>
      <c r="T5702" t="str">
        <f>IFERROR(IF(J5702&lt;&gt;"", INDEX($S$5:$S$1433, MATCH(J5702, $E$5:$E$1433, 0)),""),"")</f>
        <v/>
      </c>
      <c r="V5702" t="str">
        <f>IFERROR(IF(J5702&lt;&gt;"", INDEX($U$5:$U$1433, MATCH(J5702, $E$5:$E$1433, 0)),""),"")</f>
        <v/>
      </c>
    </row>
    <row r="5703">
      <c r="A5703" t="str">
        <f>IF(B5703&lt;&gt;"",A5702+1,"")</f>
        <v/>
      </c>
      <c r="F5703" t="str">
        <f>IFERROR(IF(VLOOKUP(E5703,J:J,1,0)=E5703,"X",""),"")</f>
        <v/>
      </c>
      <c r="G5703" t="str">
        <f>IF(J5703&lt;&gt;"", INDEX($C$5:$C$1433, MATCH(J5703, $E$5:$E$1433, 0)),"")</f>
        <v/>
      </c>
      <c r="H5703" t="str">
        <f>IF(J5703&lt;&gt;"", INDEX($D$5:$D$1433, MATCH(J5703, $E$5:$E$1433, 0)),"")</f>
        <v/>
      </c>
      <c r="I5703" t="str">
        <f>IFERROR(IF(J5703&lt;&gt;"", INDEX($B$5:$B$1433, MATCH(J5703, $E$5:$E$1433, 0)),""),"SAI")</f>
        <v/>
      </c>
      <c r="L5703" t="str">
        <f>IFERROR(IF($N$5="Sáng",IF(MID(K5703,2,7)-MID($L$2,2,7)&gt;0,"Trễ",""),IF(MID(K5703,2,7)-MID($Q$2,2,7)&gt;0,"Trễ","")),"")</f>
        <v/>
      </c>
      <c r="M5703" t="str">
        <f>IFERROR(IF($N$5="Sáng",MID(K5703,2,7)-MID($L$2,2,7),MID(K5703,2,7)-MID($Q$2,2,7)),"")</f>
        <v/>
      </c>
      <c r="Q5703" t="str">
        <f>IF(B5703&lt;&gt;"",IF(AND(P5703="",F5703=""),"Không phép ",""),"")</f>
        <v/>
      </c>
      <c r="R5703" t="str">
        <f>UPPER(B5703)</f>
        <v/>
      </c>
      <c r="T5703" t="str">
        <f>IFERROR(IF(J5703&lt;&gt;"", INDEX($S$5:$S$1433, MATCH(J5703, $E$5:$E$1433, 0)),""),"")</f>
        <v/>
      </c>
      <c r="V5703" t="str">
        <f>IFERROR(IF(J5703&lt;&gt;"", INDEX($U$5:$U$1433, MATCH(J5703, $E$5:$E$1433, 0)),""),"")</f>
        <v/>
      </c>
    </row>
    <row r="5704">
      <c r="A5704" t="str">
        <f>IF(B5704&lt;&gt;"",A5703+1,"")</f>
        <v/>
      </c>
      <c r="F5704" t="str">
        <f>IFERROR(IF(VLOOKUP(E5704,J:J,1,0)=E5704,"X",""),"")</f>
        <v/>
      </c>
      <c r="G5704" t="str">
        <f>IF(J5704&lt;&gt;"", INDEX($C$5:$C$1433, MATCH(J5704, $E$5:$E$1433, 0)),"")</f>
        <v/>
      </c>
      <c r="H5704" t="str">
        <f>IF(J5704&lt;&gt;"", INDEX($D$5:$D$1433, MATCH(J5704, $E$5:$E$1433, 0)),"")</f>
        <v/>
      </c>
      <c r="I5704" t="str">
        <f>IFERROR(IF(J5704&lt;&gt;"", INDEX($B$5:$B$1433, MATCH(J5704, $E$5:$E$1433, 0)),""),"SAI")</f>
        <v/>
      </c>
      <c r="L5704" t="str">
        <f>IFERROR(IF($N$5="Sáng",IF(MID(K5704,2,7)-MID($L$2,2,7)&gt;0,"Trễ",""),IF(MID(K5704,2,7)-MID($Q$2,2,7)&gt;0,"Trễ","")),"")</f>
        <v/>
      </c>
      <c r="M5704" t="str">
        <f>IFERROR(IF($N$5="Sáng",MID(K5704,2,7)-MID($L$2,2,7),MID(K5704,2,7)-MID($Q$2,2,7)),"")</f>
        <v/>
      </c>
      <c r="Q5704" t="str">
        <f>IF(B5704&lt;&gt;"",IF(AND(P5704="",F5704=""),"Không phép ",""),"")</f>
        <v/>
      </c>
      <c r="R5704" t="str">
        <f>UPPER(B5704)</f>
        <v/>
      </c>
      <c r="T5704" t="str">
        <f>IFERROR(IF(J5704&lt;&gt;"", INDEX($S$5:$S$1433, MATCH(J5704, $E$5:$E$1433, 0)),""),"")</f>
        <v/>
      </c>
      <c r="V5704" t="str">
        <f>IFERROR(IF(J5704&lt;&gt;"", INDEX($U$5:$U$1433, MATCH(J5704, $E$5:$E$1433, 0)),""),"")</f>
        <v/>
      </c>
    </row>
    <row r="5705">
      <c r="A5705" t="str">
        <f>IF(B5705&lt;&gt;"",A5704+1,"")</f>
        <v/>
      </c>
      <c r="F5705" t="str">
        <f>IFERROR(IF(VLOOKUP(E5705,J:J,1,0)=E5705,"X",""),"")</f>
        <v/>
      </c>
      <c r="G5705" t="str">
        <f>IF(J5705&lt;&gt;"", INDEX($C$5:$C$1433, MATCH(J5705, $E$5:$E$1433, 0)),"")</f>
        <v/>
      </c>
      <c r="H5705" t="str">
        <f>IF(J5705&lt;&gt;"", INDEX($D$5:$D$1433, MATCH(J5705, $E$5:$E$1433, 0)),"")</f>
        <v/>
      </c>
      <c r="I5705" t="str">
        <f>IFERROR(IF(J5705&lt;&gt;"", INDEX($B$5:$B$1433, MATCH(J5705, $E$5:$E$1433, 0)),""),"SAI")</f>
        <v/>
      </c>
      <c r="L5705" t="str">
        <f>IFERROR(IF($N$5="Sáng",IF(MID(K5705,2,7)-MID($L$2,2,7)&gt;0,"Trễ",""),IF(MID(K5705,2,7)-MID($Q$2,2,7)&gt;0,"Trễ","")),"")</f>
        <v/>
      </c>
      <c r="M5705" t="str">
        <f>IFERROR(IF($N$5="Sáng",MID(K5705,2,7)-MID($L$2,2,7),MID(K5705,2,7)-MID($Q$2,2,7)),"")</f>
        <v/>
      </c>
      <c r="Q5705" t="str">
        <f>IF(B5705&lt;&gt;"",IF(AND(P5705="",F5705=""),"Không phép ",""),"")</f>
        <v/>
      </c>
      <c r="R5705" t="str">
        <f>UPPER(B5705)</f>
        <v/>
      </c>
      <c r="T5705" t="str">
        <f>IFERROR(IF(J5705&lt;&gt;"", INDEX($S$5:$S$1433, MATCH(J5705, $E$5:$E$1433, 0)),""),"")</f>
        <v/>
      </c>
      <c r="V5705" t="str">
        <f>IFERROR(IF(J5705&lt;&gt;"", INDEX($U$5:$U$1433, MATCH(J5705, $E$5:$E$1433, 0)),""),"")</f>
        <v/>
      </c>
    </row>
    <row r="5706">
      <c r="A5706" t="str">
        <f>IF(B5706&lt;&gt;"",A5705+1,"")</f>
        <v/>
      </c>
      <c r="F5706" t="str">
        <f>IFERROR(IF(VLOOKUP(E5706,J:J,1,0)=E5706,"X",""),"")</f>
        <v/>
      </c>
      <c r="G5706" t="str">
        <f>IF(J5706&lt;&gt;"", INDEX($C$5:$C$1433, MATCH(J5706, $E$5:$E$1433, 0)),"")</f>
        <v/>
      </c>
      <c r="H5706" t="str">
        <f>IF(J5706&lt;&gt;"", INDEX($D$5:$D$1433, MATCH(J5706, $E$5:$E$1433, 0)),"")</f>
        <v/>
      </c>
      <c r="I5706" t="str">
        <f>IFERROR(IF(J5706&lt;&gt;"", INDEX($B$5:$B$1433, MATCH(J5706, $E$5:$E$1433, 0)),""),"SAI")</f>
        <v/>
      </c>
      <c r="L5706" t="str">
        <f>IFERROR(IF($N$5="Sáng",IF(MID(K5706,2,7)-MID($L$2,2,7)&gt;0,"Trễ",""),IF(MID(K5706,2,7)-MID($Q$2,2,7)&gt;0,"Trễ","")),"")</f>
        <v/>
      </c>
      <c r="M5706" t="str">
        <f>IFERROR(IF($N$5="Sáng",MID(K5706,2,7)-MID($L$2,2,7),MID(K5706,2,7)-MID($Q$2,2,7)),"")</f>
        <v/>
      </c>
      <c r="Q5706" t="str">
        <f>IF(B5706&lt;&gt;"",IF(AND(P5706="",F5706=""),"Không phép ",""),"")</f>
        <v/>
      </c>
      <c r="R5706" t="str">
        <f>UPPER(B5706)</f>
        <v/>
      </c>
      <c r="T5706" t="str">
        <f>IFERROR(IF(J5706&lt;&gt;"", INDEX($S$5:$S$1433, MATCH(J5706, $E$5:$E$1433, 0)),""),"")</f>
        <v/>
      </c>
      <c r="V5706" t="str">
        <f>IFERROR(IF(J5706&lt;&gt;"", INDEX($U$5:$U$1433, MATCH(J5706, $E$5:$E$1433, 0)),""),"")</f>
        <v/>
      </c>
    </row>
    <row r="5707">
      <c r="A5707" t="str">
        <f>IF(B5707&lt;&gt;"",A5706+1,"")</f>
        <v/>
      </c>
      <c r="F5707" t="str">
        <f>IFERROR(IF(VLOOKUP(E5707,J:J,1,0)=E5707,"X",""),"")</f>
        <v/>
      </c>
      <c r="G5707" t="str">
        <f>IF(J5707&lt;&gt;"", INDEX($C$5:$C$1433, MATCH(J5707, $E$5:$E$1433, 0)),"")</f>
        <v/>
      </c>
      <c r="H5707" t="str">
        <f>IF(J5707&lt;&gt;"", INDEX($D$5:$D$1433, MATCH(J5707, $E$5:$E$1433, 0)),"")</f>
        <v/>
      </c>
      <c r="I5707" t="str">
        <f>IFERROR(IF(J5707&lt;&gt;"", INDEX($B$5:$B$1433, MATCH(J5707, $E$5:$E$1433, 0)),""),"SAI")</f>
        <v/>
      </c>
      <c r="L5707" t="str">
        <f>IFERROR(IF($N$5="Sáng",IF(MID(K5707,2,7)-MID($L$2,2,7)&gt;0,"Trễ",""),IF(MID(K5707,2,7)-MID($Q$2,2,7)&gt;0,"Trễ","")),"")</f>
        <v/>
      </c>
      <c r="M5707" t="str">
        <f>IFERROR(IF($N$5="Sáng",MID(K5707,2,7)-MID($L$2,2,7),MID(K5707,2,7)-MID($Q$2,2,7)),"")</f>
        <v/>
      </c>
      <c r="Q5707" t="str">
        <f>IF(B5707&lt;&gt;"",IF(AND(P5707="",F5707=""),"Không phép ",""),"")</f>
        <v/>
      </c>
      <c r="R5707" t="str">
        <f>UPPER(B5707)</f>
        <v/>
      </c>
      <c r="T5707" t="str">
        <f>IFERROR(IF(J5707&lt;&gt;"", INDEX($S$5:$S$1433, MATCH(J5707, $E$5:$E$1433, 0)),""),"")</f>
        <v/>
      </c>
      <c r="V5707" t="str">
        <f>IFERROR(IF(J5707&lt;&gt;"", INDEX($U$5:$U$1433, MATCH(J5707, $E$5:$E$1433, 0)),""),"")</f>
        <v/>
      </c>
    </row>
    <row r="5708">
      <c r="A5708" t="str">
        <f>IF(B5708&lt;&gt;"",A5707+1,"")</f>
        <v/>
      </c>
      <c r="F5708" t="str">
        <f>IFERROR(IF(VLOOKUP(E5708,J:J,1,0)=E5708,"X",""),"")</f>
        <v/>
      </c>
      <c r="G5708" t="str">
        <f>IF(J5708&lt;&gt;"", INDEX($C$5:$C$1433, MATCH(J5708, $E$5:$E$1433, 0)),"")</f>
        <v/>
      </c>
      <c r="H5708" t="str">
        <f>IF(J5708&lt;&gt;"", INDEX($D$5:$D$1433, MATCH(J5708, $E$5:$E$1433, 0)),"")</f>
        <v/>
      </c>
      <c r="I5708" t="str">
        <f>IFERROR(IF(J5708&lt;&gt;"", INDEX($B$5:$B$1433, MATCH(J5708, $E$5:$E$1433, 0)),""),"SAI")</f>
        <v/>
      </c>
      <c r="L5708" t="str">
        <f>IFERROR(IF($N$5="Sáng",IF(MID(K5708,2,7)-MID($L$2,2,7)&gt;0,"Trễ",""),IF(MID(K5708,2,7)-MID($Q$2,2,7)&gt;0,"Trễ","")),"")</f>
        <v/>
      </c>
      <c r="M5708" t="str">
        <f>IFERROR(IF($N$5="Sáng",MID(K5708,2,7)-MID($L$2,2,7),MID(K5708,2,7)-MID($Q$2,2,7)),"")</f>
        <v/>
      </c>
      <c r="Q5708" t="str">
        <f>IF(B5708&lt;&gt;"",IF(AND(P5708="",F5708=""),"Không phép ",""),"")</f>
        <v/>
      </c>
      <c r="R5708" t="str">
        <f>UPPER(B5708)</f>
        <v/>
      </c>
      <c r="T5708" t="str">
        <f>IFERROR(IF(J5708&lt;&gt;"", INDEX($S$5:$S$1433, MATCH(J5708, $E$5:$E$1433, 0)),""),"")</f>
        <v/>
      </c>
      <c r="V5708" t="str">
        <f>IFERROR(IF(J5708&lt;&gt;"", INDEX($U$5:$U$1433, MATCH(J5708, $E$5:$E$1433, 0)),""),"")</f>
        <v/>
      </c>
    </row>
    <row r="5709">
      <c r="A5709" t="str">
        <f>IF(B5709&lt;&gt;"",A5708+1,"")</f>
        <v/>
      </c>
      <c r="F5709" t="str">
        <f>IFERROR(IF(VLOOKUP(E5709,J:J,1,0)=E5709,"X",""),"")</f>
        <v/>
      </c>
      <c r="G5709" t="str">
        <f>IF(J5709&lt;&gt;"", INDEX($C$5:$C$1433, MATCH(J5709, $E$5:$E$1433, 0)),"")</f>
        <v/>
      </c>
      <c r="H5709" t="str">
        <f>IF(J5709&lt;&gt;"", INDEX($D$5:$D$1433, MATCH(J5709, $E$5:$E$1433, 0)),"")</f>
        <v/>
      </c>
      <c r="I5709" t="str">
        <f>IFERROR(IF(J5709&lt;&gt;"", INDEX($B$5:$B$1433, MATCH(J5709, $E$5:$E$1433, 0)),""),"SAI")</f>
        <v/>
      </c>
      <c r="L5709" t="str">
        <f>IFERROR(IF($N$5="Sáng",IF(MID(K5709,2,7)-MID($L$2,2,7)&gt;0,"Trễ",""),IF(MID(K5709,2,7)-MID($Q$2,2,7)&gt;0,"Trễ","")),"")</f>
        <v/>
      </c>
      <c r="M5709" t="str">
        <f>IFERROR(IF($N$5="Sáng",MID(K5709,2,7)-MID($L$2,2,7),MID(K5709,2,7)-MID($Q$2,2,7)),"")</f>
        <v/>
      </c>
      <c r="Q5709" t="str">
        <f>IF(B5709&lt;&gt;"",IF(AND(P5709="",F5709=""),"Không phép ",""),"")</f>
        <v/>
      </c>
      <c r="R5709" t="str">
        <f>UPPER(B5709)</f>
        <v/>
      </c>
      <c r="T5709" t="str">
        <f>IFERROR(IF(J5709&lt;&gt;"", INDEX($S$5:$S$1433, MATCH(J5709, $E$5:$E$1433, 0)),""),"")</f>
        <v/>
      </c>
      <c r="V5709" t="str">
        <f>IFERROR(IF(J5709&lt;&gt;"", INDEX($U$5:$U$1433, MATCH(J5709, $E$5:$E$1433, 0)),""),"")</f>
        <v/>
      </c>
    </row>
    <row r="5710">
      <c r="A5710" t="str">
        <f>IF(B5710&lt;&gt;"",A5709+1,"")</f>
        <v/>
      </c>
      <c r="F5710" t="str">
        <f>IFERROR(IF(VLOOKUP(E5710,J:J,1,0)=E5710,"X",""),"")</f>
        <v/>
      </c>
      <c r="G5710" t="str">
        <f>IF(J5710&lt;&gt;"", INDEX($C$5:$C$1433, MATCH(J5710, $E$5:$E$1433, 0)),"")</f>
        <v/>
      </c>
      <c r="H5710" t="str">
        <f>IF(J5710&lt;&gt;"", INDEX($D$5:$D$1433, MATCH(J5710, $E$5:$E$1433, 0)),"")</f>
        <v/>
      </c>
      <c r="I5710" t="str">
        <f>IFERROR(IF(J5710&lt;&gt;"", INDEX($B$5:$B$1433, MATCH(J5710, $E$5:$E$1433, 0)),""),"SAI")</f>
        <v/>
      </c>
      <c r="L5710" t="str">
        <f>IFERROR(IF($N$5="Sáng",IF(MID(K5710,2,7)-MID($L$2,2,7)&gt;0,"Trễ",""),IF(MID(K5710,2,7)-MID($Q$2,2,7)&gt;0,"Trễ","")),"")</f>
        <v/>
      </c>
      <c r="M5710" t="str">
        <f>IFERROR(IF($N$5="Sáng",MID(K5710,2,7)-MID($L$2,2,7),MID(K5710,2,7)-MID($Q$2,2,7)),"")</f>
        <v/>
      </c>
      <c r="Q5710" t="str">
        <f>IF(B5710&lt;&gt;"",IF(AND(P5710="",F5710=""),"Không phép ",""),"")</f>
        <v/>
      </c>
      <c r="R5710" t="str">
        <f>UPPER(B5710)</f>
        <v/>
      </c>
      <c r="T5710" t="str">
        <f>IFERROR(IF(J5710&lt;&gt;"", INDEX($S$5:$S$1433, MATCH(J5710, $E$5:$E$1433, 0)),""),"")</f>
        <v/>
      </c>
      <c r="V5710" t="str">
        <f>IFERROR(IF(J5710&lt;&gt;"", INDEX($U$5:$U$1433, MATCH(J5710, $E$5:$E$1433, 0)),""),"")</f>
        <v/>
      </c>
    </row>
    <row r="5711">
      <c r="A5711" t="str">
        <f>IF(B5711&lt;&gt;"",A5710+1,"")</f>
        <v/>
      </c>
      <c r="F5711" t="str">
        <f>IFERROR(IF(VLOOKUP(E5711,J:J,1,0)=E5711,"X",""),"")</f>
        <v/>
      </c>
      <c r="G5711" t="str">
        <f>IF(J5711&lt;&gt;"", INDEX($C$5:$C$1433, MATCH(J5711, $E$5:$E$1433, 0)),"")</f>
        <v/>
      </c>
      <c r="H5711" t="str">
        <f>IF(J5711&lt;&gt;"", INDEX($D$5:$D$1433, MATCH(J5711, $E$5:$E$1433, 0)),"")</f>
        <v/>
      </c>
      <c r="I5711" t="str">
        <f>IFERROR(IF(J5711&lt;&gt;"", INDEX($B$5:$B$1433, MATCH(J5711, $E$5:$E$1433, 0)),""),"SAI")</f>
        <v/>
      </c>
      <c r="L5711" t="str">
        <f>IFERROR(IF($N$5="Sáng",IF(MID(K5711,2,7)-MID($L$2,2,7)&gt;0,"Trễ",""),IF(MID(K5711,2,7)-MID($Q$2,2,7)&gt;0,"Trễ","")),"")</f>
        <v/>
      </c>
      <c r="M5711" t="str">
        <f>IFERROR(IF($N$5="Sáng",MID(K5711,2,7)-MID($L$2,2,7),MID(K5711,2,7)-MID($Q$2,2,7)),"")</f>
        <v/>
      </c>
      <c r="Q5711" t="str">
        <f>IF(B5711&lt;&gt;"",IF(AND(P5711="",F5711=""),"Không phép ",""),"")</f>
        <v/>
      </c>
      <c r="R5711" t="str">
        <f>UPPER(B5711)</f>
        <v/>
      </c>
      <c r="T5711" t="str">
        <f>IFERROR(IF(J5711&lt;&gt;"", INDEX($S$5:$S$1433, MATCH(J5711, $E$5:$E$1433, 0)),""),"")</f>
        <v/>
      </c>
      <c r="V5711" t="str">
        <f>IFERROR(IF(J5711&lt;&gt;"", INDEX($U$5:$U$1433, MATCH(J5711, $E$5:$E$1433, 0)),""),"")</f>
        <v/>
      </c>
    </row>
    <row r="5712">
      <c r="A5712" t="str">
        <f>IF(B5712&lt;&gt;"",A5711+1,"")</f>
        <v/>
      </c>
      <c r="F5712" t="str">
        <f>IFERROR(IF(VLOOKUP(E5712,J:J,1,0)=E5712,"X",""),"")</f>
        <v/>
      </c>
      <c r="G5712" t="str">
        <f>IF(J5712&lt;&gt;"", INDEX($C$5:$C$1433, MATCH(J5712, $E$5:$E$1433, 0)),"")</f>
        <v/>
      </c>
      <c r="H5712" t="str">
        <f>IF(J5712&lt;&gt;"", INDEX($D$5:$D$1433, MATCH(J5712, $E$5:$E$1433, 0)),"")</f>
        <v/>
      </c>
      <c r="I5712" t="str">
        <f>IFERROR(IF(J5712&lt;&gt;"", INDEX($B$5:$B$1433, MATCH(J5712, $E$5:$E$1433, 0)),""),"SAI")</f>
        <v/>
      </c>
      <c r="L5712" t="str">
        <f>IFERROR(IF($N$5="Sáng",IF(MID(K5712,2,7)-MID($L$2,2,7)&gt;0,"Trễ",""),IF(MID(K5712,2,7)-MID($Q$2,2,7)&gt;0,"Trễ","")),"")</f>
        <v/>
      </c>
      <c r="M5712" t="str">
        <f>IFERROR(IF($N$5="Sáng",MID(K5712,2,7)-MID($L$2,2,7),MID(K5712,2,7)-MID($Q$2,2,7)),"")</f>
        <v/>
      </c>
      <c r="Q5712" t="str">
        <f>IF(B5712&lt;&gt;"",IF(AND(P5712="",F5712=""),"Không phép ",""),"")</f>
        <v/>
      </c>
      <c r="R5712" t="str">
        <f>UPPER(B5712)</f>
        <v/>
      </c>
      <c r="T5712" t="str">
        <f>IFERROR(IF(J5712&lt;&gt;"", INDEX($S$5:$S$1433, MATCH(J5712, $E$5:$E$1433, 0)),""),"")</f>
        <v/>
      </c>
      <c r="V5712" t="str">
        <f>IFERROR(IF(J5712&lt;&gt;"", INDEX($U$5:$U$1433, MATCH(J5712, $E$5:$E$1433, 0)),""),"")</f>
        <v/>
      </c>
    </row>
    <row r="5713">
      <c r="A5713" t="str">
        <f>IF(B5713&lt;&gt;"",A5712+1,"")</f>
        <v/>
      </c>
      <c r="F5713" t="str">
        <f>IFERROR(IF(VLOOKUP(E5713,J:J,1,0)=E5713,"X",""),"")</f>
        <v/>
      </c>
      <c r="G5713" t="str">
        <f>IF(J5713&lt;&gt;"", INDEX($C$5:$C$1433, MATCH(J5713, $E$5:$E$1433, 0)),"")</f>
        <v/>
      </c>
      <c r="H5713" t="str">
        <f>IF(J5713&lt;&gt;"", INDEX($D$5:$D$1433, MATCH(J5713, $E$5:$E$1433, 0)),"")</f>
        <v/>
      </c>
      <c r="I5713" t="str">
        <f>IFERROR(IF(J5713&lt;&gt;"", INDEX($B$5:$B$1433, MATCH(J5713, $E$5:$E$1433, 0)),""),"SAI")</f>
        <v/>
      </c>
      <c r="L5713" t="str">
        <f>IFERROR(IF($N$5="Sáng",IF(MID(K5713,2,7)-MID($L$2,2,7)&gt;0,"Trễ",""),IF(MID(K5713,2,7)-MID($Q$2,2,7)&gt;0,"Trễ","")),"")</f>
        <v/>
      </c>
      <c r="M5713" t="str">
        <f>IFERROR(IF($N$5="Sáng",MID(K5713,2,7)-MID($L$2,2,7),MID(K5713,2,7)-MID($Q$2,2,7)),"")</f>
        <v/>
      </c>
      <c r="Q5713" t="str">
        <f>IF(B5713&lt;&gt;"",IF(AND(P5713="",F5713=""),"Không phép ",""),"")</f>
        <v/>
      </c>
      <c r="R5713" t="str">
        <f>UPPER(B5713)</f>
        <v/>
      </c>
      <c r="T5713" t="str">
        <f>IFERROR(IF(J5713&lt;&gt;"", INDEX($S$5:$S$1433, MATCH(J5713, $E$5:$E$1433, 0)),""),"")</f>
        <v/>
      </c>
      <c r="V5713" t="str">
        <f>IFERROR(IF(J5713&lt;&gt;"", INDEX($U$5:$U$1433, MATCH(J5713, $E$5:$E$1433, 0)),""),"")</f>
        <v/>
      </c>
    </row>
    <row r="5714">
      <c r="A5714" t="str">
        <f>IF(B5714&lt;&gt;"",A5713+1,"")</f>
        <v/>
      </c>
      <c r="F5714" t="str">
        <f>IFERROR(IF(VLOOKUP(E5714,J:J,1,0)=E5714,"X",""),"")</f>
        <v/>
      </c>
      <c r="G5714" t="str">
        <f>IF(J5714&lt;&gt;"", INDEX($C$5:$C$1433, MATCH(J5714, $E$5:$E$1433, 0)),"")</f>
        <v/>
      </c>
      <c r="H5714" t="str">
        <f>IF(J5714&lt;&gt;"", INDEX($D$5:$D$1433, MATCH(J5714, $E$5:$E$1433, 0)),"")</f>
        <v/>
      </c>
      <c r="I5714" t="str">
        <f>IFERROR(IF(J5714&lt;&gt;"", INDEX($B$5:$B$1433, MATCH(J5714, $E$5:$E$1433, 0)),""),"SAI")</f>
        <v/>
      </c>
      <c r="L5714" t="str">
        <f>IFERROR(IF($N$5="Sáng",IF(MID(K5714,2,7)-MID($L$2,2,7)&gt;0,"Trễ",""),IF(MID(K5714,2,7)-MID($Q$2,2,7)&gt;0,"Trễ","")),"")</f>
        <v/>
      </c>
      <c r="M5714" t="str">
        <f>IFERROR(IF($N$5="Sáng",MID(K5714,2,7)-MID($L$2,2,7),MID(K5714,2,7)-MID($Q$2,2,7)),"")</f>
        <v/>
      </c>
      <c r="Q5714" t="str">
        <f>IF(B5714&lt;&gt;"",IF(AND(P5714="",F5714=""),"Không phép ",""),"")</f>
        <v/>
      </c>
      <c r="R5714" t="str">
        <f>UPPER(B5714)</f>
        <v/>
      </c>
      <c r="T5714" t="str">
        <f>IFERROR(IF(J5714&lt;&gt;"", INDEX($S$5:$S$1433, MATCH(J5714, $E$5:$E$1433, 0)),""),"")</f>
        <v/>
      </c>
      <c r="V5714" t="str">
        <f>IFERROR(IF(J5714&lt;&gt;"", INDEX($U$5:$U$1433, MATCH(J5714, $E$5:$E$1433, 0)),""),"")</f>
        <v/>
      </c>
    </row>
    <row r="5715">
      <c r="A5715" t="str">
        <f>IF(B5715&lt;&gt;"",A5714+1,"")</f>
        <v/>
      </c>
      <c r="F5715" t="str">
        <f>IFERROR(IF(VLOOKUP(E5715,J:J,1,0)=E5715,"X",""),"")</f>
        <v/>
      </c>
      <c r="G5715" t="str">
        <f>IF(J5715&lt;&gt;"", INDEX($C$5:$C$1433, MATCH(J5715, $E$5:$E$1433, 0)),"")</f>
        <v/>
      </c>
      <c r="H5715" t="str">
        <f>IF(J5715&lt;&gt;"", INDEX($D$5:$D$1433, MATCH(J5715, $E$5:$E$1433, 0)),"")</f>
        <v/>
      </c>
      <c r="I5715" t="str">
        <f>IFERROR(IF(J5715&lt;&gt;"", INDEX($B$5:$B$1433, MATCH(J5715, $E$5:$E$1433, 0)),""),"SAI")</f>
        <v/>
      </c>
      <c r="L5715" t="str">
        <f>IFERROR(IF($N$5="Sáng",IF(MID(K5715,2,7)-MID($L$2,2,7)&gt;0,"Trễ",""),IF(MID(K5715,2,7)-MID($Q$2,2,7)&gt;0,"Trễ","")),"")</f>
        <v/>
      </c>
      <c r="M5715" t="str">
        <f>IFERROR(IF($N$5="Sáng",MID(K5715,2,7)-MID($L$2,2,7),MID(K5715,2,7)-MID($Q$2,2,7)),"")</f>
        <v/>
      </c>
      <c r="Q5715" t="str">
        <f>IF(B5715&lt;&gt;"",IF(AND(P5715="",F5715=""),"Không phép ",""),"")</f>
        <v/>
      </c>
      <c r="R5715" t="str">
        <f>UPPER(B5715)</f>
        <v/>
      </c>
      <c r="T5715" t="str">
        <f>IFERROR(IF(J5715&lt;&gt;"", INDEX($S$5:$S$1433, MATCH(J5715, $E$5:$E$1433, 0)),""),"")</f>
        <v/>
      </c>
      <c r="V5715" t="str">
        <f>IFERROR(IF(J5715&lt;&gt;"", INDEX($U$5:$U$1433, MATCH(J5715, $E$5:$E$1433, 0)),""),"")</f>
        <v/>
      </c>
    </row>
    <row r="5716">
      <c r="A5716" t="str">
        <f>IF(B5716&lt;&gt;"",A5715+1,"")</f>
        <v/>
      </c>
      <c r="F5716" t="str">
        <f>IFERROR(IF(VLOOKUP(E5716,J:J,1,0)=E5716,"X",""),"")</f>
        <v/>
      </c>
      <c r="G5716" t="str">
        <f>IF(J5716&lt;&gt;"", INDEX($C$5:$C$1433, MATCH(J5716, $E$5:$E$1433, 0)),"")</f>
        <v/>
      </c>
      <c r="H5716" t="str">
        <f>IF(J5716&lt;&gt;"", INDEX($D$5:$D$1433, MATCH(J5716, $E$5:$E$1433, 0)),"")</f>
        <v/>
      </c>
      <c r="I5716" t="str">
        <f>IFERROR(IF(J5716&lt;&gt;"", INDEX($B$5:$B$1433, MATCH(J5716, $E$5:$E$1433, 0)),""),"SAI")</f>
        <v/>
      </c>
      <c r="L5716" t="str">
        <f>IFERROR(IF($N$5="Sáng",IF(MID(K5716,2,7)-MID($L$2,2,7)&gt;0,"Trễ",""),IF(MID(K5716,2,7)-MID($Q$2,2,7)&gt;0,"Trễ","")),"")</f>
        <v/>
      </c>
      <c r="M5716" t="str">
        <f>IFERROR(IF($N$5="Sáng",MID(K5716,2,7)-MID($L$2,2,7),MID(K5716,2,7)-MID($Q$2,2,7)),"")</f>
        <v/>
      </c>
      <c r="Q5716" t="str">
        <f>IF(B5716&lt;&gt;"",IF(AND(P5716="",F5716=""),"Không phép ",""),"")</f>
        <v/>
      </c>
      <c r="R5716" t="str">
        <f>UPPER(B5716)</f>
        <v/>
      </c>
      <c r="T5716" t="str">
        <f>IFERROR(IF(J5716&lt;&gt;"", INDEX($S$5:$S$1433, MATCH(J5716, $E$5:$E$1433, 0)),""),"")</f>
        <v/>
      </c>
      <c r="V5716" t="str">
        <f>IFERROR(IF(J5716&lt;&gt;"", INDEX($U$5:$U$1433, MATCH(J5716, $E$5:$E$1433, 0)),""),"")</f>
        <v/>
      </c>
    </row>
    <row r="5717">
      <c r="A5717" t="str">
        <f>IF(B5717&lt;&gt;"",A5716+1,"")</f>
        <v/>
      </c>
      <c r="F5717" t="str">
        <f>IFERROR(IF(VLOOKUP(E5717,J:J,1,0)=E5717,"X",""),"")</f>
        <v/>
      </c>
      <c r="G5717" t="str">
        <f>IF(J5717&lt;&gt;"", INDEX($C$5:$C$1433, MATCH(J5717, $E$5:$E$1433, 0)),"")</f>
        <v/>
      </c>
      <c r="H5717" t="str">
        <f>IF(J5717&lt;&gt;"", INDEX($D$5:$D$1433, MATCH(J5717, $E$5:$E$1433, 0)),"")</f>
        <v/>
      </c>
      <c r="I5717" t="str">
        <f>IFERROR(IF(J5717&lt;&gt;"", INDEX($B$5:$B$1433, MATCH(J5717, $E$5:$E$1433, 0)),""),"SAI")</f>
        <v/>
      </c>
      <c r="L5717" t="str">
        <f>IFERROR(IF($N$5="Sáng",IF(MID(K5717,2,7)-MID($L$2,2,7)&gt;0,"Trễ",""),IF(MID(K5717,2,7)-MID($Q$2,2,7)&gt;0,"Trễ","")),"")</f>
        <v/>
      </c>
      <c r="M5717" t="str">
        <f>IFERROR(IF($N$5="Sáng",MID(K5717,2,7)-MID($L$2,2,7),MID(K5717,2,7)-MID($Q$2,2,7)),"")</f>
        <v/>
      </c>
      <c r="Q5717" t="str">
        <f>IF(B5717&lt;&gt;"",IF(AND(P5717="",F5717=""),"Không phép ",""),"")</f>
        <v/>
      </c>
      <c r="R5717" t="str">
        <f>UPPER(B5717)</f>
        <v/>
      </c>
      <c r="T5717" t="str">
        <f>IFERROR(IF(J5717&lt;&gt;"", INDEX($S$5:$S$1433, MATCH(J5717, $E$5:$E$1433, 0)),""),"")</f>
        <v/>
      </c>
      <c r="V5717" t="str">
        <f>IFERROR(IF(J5717&lt;&gt;"", INDEX($U$5:$U$1433, MATCH(J5717, $E$5:$E$1433, 0)),""),"")</f>
        <v/>
      </c>
    </row>
    <row r="5718">
      <c r="A5718" t="str">
        <f>IF(B5718&lt;&gt;"",A5717+1,"")</f>
        <v/>
      </c>
      <c r="F5718" t="str">
        <f>IFERROR(IF(VLOOKUP(E5718,J:J,1,0)=E5718,"X",""),"")</f>
        <v/>
      </c>
      <c r="G5718" t="str">
        <f>IF(J5718&lt;&gt;"", INDEX($C$5:$C$1433, MATCH(J5718, $E$5:$E$1433, 0)),"")</f>
        <v/>
      </c>
      <c r="H5718" t="str">
        <f>IF(J5718&lt;&gt;"", INDEX($D$5:$D$1433, MATCH(J5718, $E$5:$E$1433, 0)),"")</f>
        <v/>
      </c>
      <c r="I5718" t="str">
        <f>IFERROR(IF(J5718&lt;&gt;"", INDEX($B$5:$B$1433, MATCH(J5718, $E$5:$E$1433, 0)),""),"SAI")</f>
        <v/>
      </c>
      <c r="L5718" t="str">
        <f>IFERROR(IF($N$5="Sáng",IF(MID(K5718,2,7)-MID($L$2,2,7)&gt;0,"Trễ",""),IF(MID(K5718,2,7)-MID($Q$2,2,7)&gt;0,"Trễ","")),"")</f>
        <v/>
      </c>
      <c r="M5718" t="str">
        <f>IFERROR(IF($N$5="Sáng",MID(K5718,2,7)-MID($L$2,2,7),MID(K5718,2,7)-MID($Q$2,2,7)),"")</f>
        <v/>
      </c>
      <c r="Q5718" t="str">
        <f>IF(B5718&lt;&gt;"",IF(AND(P5718="",F5718=""),"Không phép ",""),"")</f>
        <v/>
      </c>
      <c r="R5718" t="str">
        <f>UPPER(B5718)</f>
        <v/>
      </c>
      <c r="T5718" t="str">
        <f>IFERROR(IF(J5718&lt;&gt;"", INDEX($S$5:$S$1433, MATCH(J5718, $E$5:$E$1433, 0)),""),"")</f>
        <v/>
      </c>
      <c r="V5718" t="str">
        <f>IFERROR(IF(J5718&lt;&gt;"", INDEX($U$5:$U$1433, MATCH(J5718, $E$5:$E$1433, 0)),""),"")</f>
        <v/>
      </c>
    </row>
    <row r="5719">
      <c r="A5719" t="str">
        <f>IF(B5719&lt;&gt;"",A5718+1,"")</f>
        <v/>
      </c>
      <c r="F5719" t="str">
        <f>IFERROR(IF(VLOOKUP(E5719,J:J,1,0)=E5719,"X",""),"")</f>
        <v/>
      </c>
      <c r="G5719" t="str">
        <f>IF(J5719&lt;&gt;"", INDEX($C$5:$C$1433, MATCH(J5719, $E$5:$E$1433, 0)),"")</f>
        <v/>
      </c>
      <c r="H5719" t="str">
        <f>IF(J5719&lt;&gt;"", INDEX($D$5:$D$1433, MATCH(J5719, $E$5:$E$1433, 0)),"")</f>
        <v/>
      </c>
      <c r="I5719" t="str">
        <f>IFERROR(IF(J5719&lt;&gt;"", INDEX($B$5:$B$1433, MATCH(J5719, $E$5:$E$1433, 0)),""),"SAI")</f>
        <v/>
      </c>
      <c r="L5719" t="str">
        <f>IFERROR(IF($N$5="Sáng",IF(MID(K5719,2,7)-MID($L$2,2,7)&gt;0,"Trễ",""),IF(MID(K5719,2,7)-MID($Q$2,2,7)&gt;0,"Trễ","")),"")</f>
        <v/>
      </c>
      <c r="M5719" t="str">
        <f>IFERROR(IF($N$5="Sáng",MID(K5719,2,7)-MID($L$2,2,7),MID(K5719,2,7)-MID($Q$2,2,7)),"")</f>
        <v/>
      </c>
      <c r="Q5719" t="str">
        <f>IF(B5719&lt;&gt;"",IF(AND(P5719="",F5719=""),"Không phép ",""),"")</f>
        <v/>
      </c>
      <c r="R5719" t="str">
        <f>UPPER(B5719)</f>
        <v/>
      </c>
      <c r="T5719" t="str">
        <f>IFERROR(IF(J5719&lt;&gt;"", INDEX($S$5:$S$1433, MATCH(J5719, $E$5:$E$1433, 0)),""),"")</f>
        <v/>
      </c>
      <c r="V5719" t="str">
        <f>IFERROR(IF(J5719&lt;&gt;"", INDEX($U$5:$U$1433, MATCH(J5719, $E$5:$E$1433, 0)),""),"")</f>
        <v/>
      </c>
    </row>
    <row r="5720">
      <c r="A5720" t="str">
        <f>IF(B5720&lt;&gt;"",A5719+1,"")</f>
        <v/>
      </c>
      <c r="F5720" t="str">
        <f>IFERROR(IF(VLOOKUP(E5720,J:J,1,0)=E5720,"X",""),"")</f>
        <v/>
      </c>
      <c r="G5720" t="str">
        <f>IF(J5720&lt;&gt;"", INDEX($C$5:$C$1433, MATCH(J5720, $E$5:$E$1433, 0)),"")</f>
        <v/>
      </c>
      <c r="H5720" t="str">
        <f>IF(J5720&lt;&gt;"", INDEX($D$5:$D$1433, MATCH(J5720, $E$5:$E$1433, 0)),"")</f>
        <v/>
      </c>
      <c r="I5720" t="str">
        <f>IFERROR(IF(J5720&lt;&gt;"", INDEX($B$5:$B$1433, MATCH(J5720, $E$5:$E$1433, 0)),""),"SAI")</f>
        <v/>
      </c>
      <c r="L5720" t="str">
        <f>IFERROR(IF($N$5="Sáng",IF(MID(K5720,2,7)-MID($L$2,2,7)&gt;0,"Trễ",""),IF(MID(K5720,2,7)-MID($Q$2,2,7)&gt;0,"Trễ","")),"")</f>
        <v/>
      </c>
      <c r="M5720" t="str">
        <f>IFERROR(IF($N$5="Sáng",MID(K5720,2,7)-MID($L$2,2,7),MID(K5720,2,7)-MID($Q$2,2,7)),"")</f>
        <v/>
      </c>
      <c r="Q5720" t="str">
        <f>IF(B5720&lt;&gt;"",IF(AND(P5720="",F5720=""),"Không phép ",""),"")</f>
        <v/>
      </c>
      <c r="R5720" t="str">
        <f>UPPER(B5720)</f>
        <v/>
      </c>
      <c r="T5720" t="str">
        <f>IFERROR(IF(J5720&lt;&gt;"", INDEX($S$5:$S$1433, MATCH(J5720, $E$5:$E$1433, 0)),""),"")</f>
        <v/>
      </c>
      <c r="V5720" t="str">
        <f>IFERROR(IF(J5720&lt;&gt;"", INDEX($U$5:$U$1433, MATCH(J5720, $E$5:$E$1433, 0)),""),"")</f>
        <v/>
      </c>
    </row>
    <row r="5721">
      <c r="A5721" t="str">
        <f>IF(B5721&lt;&gt;"",A5720+1,"")</f>
        <v/>
      </c>
      <c r="F5721" t="str">
        <f>IFERROR(IF(VLOOKUP(E5721,J:J,1,0)=E5721,"X",""),"")</f>
        <v/>
      </c>
      <c r="G5721" t="str">
        <f>IF(J5721&lt;&gt;"", INDEX($C$5:$C$1433, MATCH(J5721, $E$5:$E$1433, 0)),"")</f>
        <v/>
      </c>
      <c r="H5721" t="str">
        <f>IF(J5721&lt;&gt;"", INDEX($D$5:$D$1433, MATCH(J5721, $E$5:$E$1433, 0)),"")</f>
        <v/>
      </c>
      <c r="I5721" t="str">
        <f>IFERROR(IF(J5721&lt;&gt;"", INDEX($B$5:$B$1433, MATCH(J5721, $E$5:$E$1433, 0)),""),"SAI")</f>
        <v/>
      </c>
      <c r="L5721" t="str">
        <f>IFERROR(IF($N$5="Sáng",IF(MID(K5721,2,7)-MID($L$2,2,7)&gt;0,"Trễ",""),IF(MID(K5721,2,7)-MID($Q$2,2,7)&gt;0,"Trễ","")),"")</f>
        <v/>
      </c>
      <c r="M5721" t="str">
        <f>IFERROR(IF($N$5="Sáng",MID(K5721,2,7)-MID($L$2,2,7),MID(K5721,2,7)-MID($Q$2,2,7)),"")</f>
        <v/>
      </c>
      <c r="Q5721" t="str">
        <f>IF(B5721&lt;&gt;"",IF(AND(P5721="",F5721=""),"Không phép ",""),"")</f>
        <v/>
      </c>
      <c r="R5721" t="str">
        <f>UPPER(B5721)</f>
        <v/>
      </c>
      <c r="T5721" t="str">
        <f>IFERROR(IF(J5721&lt;&gt;"", INDEX($S$5:$S$1433, MATCH(J5721, $E$5:$E$1433, 0)),""),"")</f>
        <v/>
      </c>
      <c r="V5721" t="str">
        <f>IFERROR(IF(J5721&lt;&gt;"", INDEX($U$5:$U$1433, MATCH(J5721, $E$5:$E$1433, 0)),""),"")</f>
        <v/>
      </c>
    </row>
    <row r="5722">
      <c r="A5722" t="str">
        <f>IF(B5722&lt;&gt;"",A5721+1,"")</f>
        <v/>
      </c>
      <c r="F5722" t="str">
        <f>IFERROR(IF(VLOOKUP(E5722,J:J,1,0)=E5722,"X",""),"")</f>
        <v/>
      </c>
      <c r="G5722" t="str">
        <f>IF(J5722&lt;&gt;"", INDEX($C$5:$C$1433, MATCH(J5722, $E$5:$E$1433, 0)),"")</f>
        <v/>
      </c>
      <c r="H5722" t="str">
        <f>IF(J5722&lt;&gt;"", INDEX($D$5:$D$1433, MATCH(J5722, $E$5:$E$1433, 0)),"")</f>
        <v/>
      </c>
      <c r="I5722" t="str">
        <f>IFERROR(IF(J5722&lt;&gt;"", INDEX($B$5:$B$1433, MATCH(J5722, $E$5:$E$1433, 0)),""),"SAI")</f>
        <v/>
      </c>
      <c r="L5722" t="str">
        <f>IFERROR(IF($N$5="Sáng",IF(MID(K5722,2,7)-MID($L$2,2,7)&gt;0,"Trễ",""),IF(MID(K5722,2,7)-MID($Q$2,2,7)&gt;0,"Trễ","")),"")</f>
        <v/>
      </c>
      <c r="M5722" t="str">
        <f>IFERROR(IF($N$5="Sáng",MID(K5722,2,7)-MID($L$2,2,7),MID(K5722,2,7)-MID($Q$2,2,7)),"")</f>
        <v/>
      </c>
      <c r="Q5722" t="str">
        <f>IF(B5722&lt;&gt;"",IF(AND(P5722="",F5722=""),"Không phép ",""),"")</f>
        <v/>
      </c>
      <c r="R5722" t="str">
        <f>UPPER(B5722)</f>
        <v/>
      </c>
      <c r="T5722" t="str">
        <f>IFERROR(IF(J5722&lt;&gt;"", INDEX($S$5:$S$1433, MATCH(J5722, $E$5:$E$1433, 0)),""),"")</f>
        <v/>
      </c>
      <c r="V5722" t="str">
        <f>IFERROR(IF(J5722&lt;&gt;"", INDEX($U$5:$U$1433, MATCH(J5722, $E$5:$E$1433, 0)),""),"")</f>
        <v/>
      </c>
    </row>
    <row r="5723">
      <c r="A5723" t="str">
        <f>IF(B5723&lt;&gt;"",A5722+1,"")</f>
        <v/>
      </c>
      <c r="F5723" t="str">
        <f>IFERROR(IF(VLOOKUP(E5723,J:J,1,0)=E5723,"X",""),"")</f>
        <v/>
      </c>
      <c r="G5723" t="str">
        <f>IF(J5723&lt;&gt;"", INDEX($C$5:$C$1433, MATCH(J5723, $E$5:$E$1433, 0)),"")</f>
        <v/>
      </c>
      <c r="H5723" t="str">
        <f>IF(J5723&lt;&gt;"", INDEX($D$5:$D$1433, MATCH(J5723, $E$5:$E$1433, 0)),"")</f>
        <v/>
      </c>
      <c r="I5723" t="str">
        <f>IFERROR(IF(J5723&lt;&gt;"", INDEX($B$5:$B$1433, MATCH(J5723, $E$5:$E$1433, 0)),""),"SAI")</f>
        <v/>
      </c>
      <c r="L5723" t="str">
        <f>IFERROR(IF($N$5="Sáng",IF(MID(K5723,2,7)-MID($L$2,2,7)&gt;0,"Trễ",""),IF(MID(K5723,2,7)-MID($Q$2,2,7)&gt;0,"Trễ","")),"")</f>
        <v/>
      </c>
      <c r="M5723" t="str">
        <f>IFERROR(IF($N$5="Sáng",MID(K5723,2,7)-MID($L$2,2,7),MID(K5723,2,7)-MID($Q$2,2,7)),"")</f>
        <v/>
      </c>
      <c r="Q5723" t="str">
        <f>IF(B5723&lt;&gt;"",IF(AND(P5723="",F5723=""),"Không phép ",""),"")</f>
        <v/>
      </c>
      <c r="R5723" t="str">
        <f>UPPER(B5723)</f>
        <v/>
      </c>
      <c r="T5723" t="str">
        <f>IFERROR(IF(J5723&lt;&gt;"", INDEX($S$5:$S$1433, MATCH(J5723, $E$5:$E$1433, 0)),""),"")</f>
        <v/>
      </c>
      <c r="V5723" t="str">
        <f>IFERROR(IF(J5723&lt;&gt;"", INDEX($U$5:$U$1433, MATCH(J5723, $E$5:$E$1433, 0)),""),"")</f>
        <v/>
      </c>
    </row>
    <row r="5724">
      <c r="A5724" t="str">
        <f>IF(B5724&lt;&gt;"",A5723+1,"")</f>
        <v/>
      </c>
      <c r="F5724" t="str">
        <f>IFERROR(IF(VLOOKUP(E5724,J:J,1,0)=E5724,"X",""),"")</f>
        <v/>
      </c>
      <c r="G5724" t="str">
        <f>IF(J5724&lt;&gt;"", INDEX($C$5:$C$1433, MATCH(J5724, $E$5:$E$1433, 0)),"")</f>
        <v/>
      </c>
      <c r="H5724" t="str">
        <f>IF(J5724&lt;&gt;"", INDEX($D$5:$D$1433, MATCH(J5724, $E$5:$E$1433, 0)),"")</f>
        <v/>
      </c>
      <c r="I5724" t="str">
        <f>IFERROR(IF(J5724&lt;&gt;"", INDEX($B$5:$B$1433, MATCH(J5724, $E$5:$E$1433, 0)),""),"SAI")</f>
        <v/>
      </c>
      <c r="L5724" t="str">
        <f>IFERROR(IF($N$5="Sáng",IF(MID(K5724,2,7)-MID($L$2,2,7)&gt;0,"Trễ",""),IF(MID(K5724,2,7)-MID($Q$2,2,7)&gt;0,"Trễ","")),"")</f>
        <v/>
      </c>
      <c r="M5724" t="str">
        <f>IFERROR(IF($N$5="Sáng",MID(K5724,2,7)-MID($L$2,2,7),MID(K5724,2,7)-MID($Q$2,2,7)),"")</f>
        <v/>
      </c>
      <c r="Q5724" t="str">
        <f>IF(B5724&lt;&gt;"",IF(AND(P5724="",F5724=""),"Không phép ",""),"")</f>
        <v/>
      </c>
      <c r="R5724" t="str">
        <f>UPPER(B5724)</f>
        <v/>
      </c>
      <c r="T5724" t="str">
        <f>IFERROR(IF(J5724&lt;&gt;"", INDEX($S$5:$S$1433, MATCH(J5724, $E$5:$E$1433, 0)),""),"")</f>
        <v/>
      </c>
      <c r="V5724" t="str">
        <f>IFERROR(IF(J5724&lt;&gt;"", INDEX($U$5:$U$1433, MATCH(J5724, $E$5:$E$1433, 0)),""),"")</f>
        <v/>
      </c>
    </row>
    <row r="5725">
      <c r="A5725" t="str">
        <f>IF(B5725&lt;&gt;"",A5724+1,"")</f>
        <v/>
      </c>
      <c r="F5725" t="str">
        <f>IFERROR(IF(VLOOKUP(E5725,J:J,1,0)=E5725,"X",""),"")</f>
        <v/>
      </c>
      <c r="G5725" t="str">
        <f>IF(J5725&lt;&gt;"", INDEX($C$5:$C$1433, MATCH(J5725, $E$5:$E$1433, 0)),"")</f>
        <v/>
      </c>
      <c r="H5725" t="str">
        <f>IF(J5725&lt;&gt;"", INDEX($D$5:$D$1433, MATCH(J5725, $E$5:$E$1433, 0)),"")</f>
        <v/>
      </c>
      <c r="I5725" t="str">
        <f>IFERROR(IF(J5725&lt;&gt;"", INDEX($B$5:$B$1433, MATCH(J5725, $E$5:$E$1433, 0)),""),"SAI")</f>
        <v/>
      </c>
      <c r="L5725" t="str">
        <f>IFERROR(IF($N$5="Sáng",IF(MID(K5725,2,7)-MID($L$2,2,7)&gt;0,"Trễ",""),IF(MID(K5725,2,7)-MID($Q$2,2,7)&gt;0,"Trễ","")),"")</f>
        <v/>
      </c>
      <c r="M5725" t="str">
        <f>IFERROR(IF($N$5="Sáng",MID(K5725,2,7)-MID($L$2,2,7),MID(K5725,2,7)-MID($Q$2,2,7)),"")</f>
        <v/>
      </c>
      <c r="Q5725" t="str">
        <f>IF(B5725&lt;&gt;"",IF(AND(P5725="",F5725=""),"Không phép ",""),"")</f>
        <v/>
      </c>
      <c r="R5725" t="str">
        <f>UPPER(B5725)</f>
        <v/>
      </c>
      <c r="T5725" t="str">
        <f>IFERROR(IF(J5725&lt;&gt;"", INDEX($S$5:$S$1433, MATCH(J5725, $E$5:$E$1433, 0)),""),"")</f>
        <v/>
      </c>
      <c r="V5725" t="str">
        <f>IFERROR(IF(J5725&lt;&gt;"", INDEX($U$5:$U$1433, MATCH(J5725, $E$5:$E$1433, 0)),""),"")</f>
        <v/>
      </c>
    </row>
    <row r="5726">
      <c r="A5726" t="str">
        <f>IF(B5726&lt;&gt;"",A5725+1,"")</f>
        <v/>
      </c>
      <c r="F5726" t="str">
        <f>IFERROR(IF(VLOOKUP(E5726,J:J,1,0)=E5726,"X",""),"")</f>
        <v/>
      </c>
      <c r="G5726" t="str">
        <f>IF(J5726&lt;&gt;"", INDEX($C$5:$C$1433, MATCH(J5726, $E$5:$E$1433, 0)),"")</f>
        <v/>
      </c>
      <c r="H5726" t="str">
        <f>IF(J5726&lt;&gt;"", INDEX($D$5:$D$1433, MATCH(J5726, $E$5:$E$1433, 0)),"")</f>
        <v/>
      </c>
      <c r="I5726" t="str">
        <f>IFERROR(IF(J5726&lt;&gt;"", INDEX($B$5:$B$1433, MATCH(J5726, $E$5:$E$1433, 0)),""),"SAI")</f>
        <v/>
      </c>
      <c r="L5726" t="str">
        <f>IFERROR(IF($N$5="Sáng",IF(MID(K5726,2,7)-MID($L$2,2,7)&gt;0,"Trễ",""),IF(MID(K5726,2,7)-MID($Q$2,2,7)&gt;0,"Trễ","")),"")</f>
        <v/>
      </c>
      <c r="M5726" t="str">
        <f>IFERROR(IF($N$5="Sáng",MID(K5726,2,7)-MID($L$2,2,7),MID(K5726,2,7)-MID($Q$2,2,7)),"")</f>
        <v/>
      </c>
      <c r="Q5726" t="str">
        <f>IF(B5726&lt;&gt;"",IF(AND(P5726="",F5726=""),"Không phép ",""),"")</f>
        <v/>
      </c>
      <c r="R5726" t="str">
        <f>UPPER(B5726)</f>
        <v/>
      </c>
      <c r="T5726" t="str">
        <f>IFERROR(IF(J5726&lt;&gt;"", INDEX($S$5:$S$1433, MATCH(J5726, $E$5:$E$1433, 0)),""),"")</f>
        <v/>
      </c>
      <c r="V5726" t="str">
        <f>IFERROR(IF(J5726&lt;&gt;"", INDEX($U$5:$U$1433, MATCH(J5726, $E$5:$E$1433, 0)),""),"")</f>
        <v/>
      </c>
    </row>
    <row r="5727">
      <c r="A5727" t="str">
        <f>IF(B5727&lt;&gt;"",A5726+1,"")</f>
        <v/>
      </c>
      <c r="F5727" t="str">
        <f>IFERROR(IF(VLOOKUP(E5727,J:J,1,0)=E5727,"X",""),"")</f>
        <v/>
      </c>
      <c r="G5727" t="str">
        <f>IF(J5727&lt;&gt;"", INDEX($C$5:$C$1433, MATCH(J5727, $E$5:$E$1433, 0)),"")</f>
        <v/>
      </c>
      <c r="H5727" t="str">
        <f>IF(J5727&lt;&gt;"", INDEX($D$5:$D$1433, MATCH(J5727, $E$5:$E$1433, 0)),"")</f>
        <v/>
      </c>
      <c r="I5727" t="str">
        <f>IFERROR(IF(J5727&lt;&gt;"", INDEX($B$5:$B$1433, MATCH(J5727, $E$5:$E$1433, 0)),""),"SAI")</f>
        <v/>
      </c>
      <c r="L5727" t="str">
        <f>IFERROR(IF($N$5="Sáng",IF(MID(K5727,2,7)-MID($L$2,2,7)&gt;0,"Trễ",""),IF(MID(K5727,2,7)-MID($Q$2,2,7)&gt;0,"Trễ","")),"")</f>
        <v/>
      </c>
      <c r="M5727" t="str">
        <f>IFERROR(IF($N$5="Sáng",MID(K5727,2,7)-MID($L$2,2,7),MID(K5727,2,7)-MID($Q$2,2,7)),"")</f>
        <v/>
      </c>
      <c r="Q5727" t="str">
        <f>IF(B5727&lt;&gt;"",IF(AND(P5727="",F5727=""),"Không phép ",""),"")</f>
        <v/>
      </c>
      <c r="R5727" t="str">
        <f>UPPER(B5727)</f>
        <v/>
      </c>
      <c r="T5727" t="str">
        <f>IFERROR(IF(J5727&lt;&gt;"", INDEX($S$5:$S$1433, MATCH(J5727, $E$5:$E$1433, 0)),""),"")</f>
        <v/>
      </c>
      <c r="V5727" t="str">
        <f>IFERROR(IF(J5727&lt;&gt;"", INDEX($U$5:$U$1433, MATCH(J5727, $E$5:$E$1433, 0)),""),"")</f>
        <v/>
      </c>
    </row>
    <row r="5728">
      <c r="A5728" t="str">
        <f>IF(B5728&lt;&gt;"",A5727+1,"")</f>
        <v/>
      </c>
      <c r="F5728" t="str">
        <f>IFERROR(IF(VLOOKUP(E5728,J:J,1,0)=E5728,"X",""),"")</f>
        <v/>
      </c>
      <c r="G5728" t="str">
        <f>IF(J5728&lt;&gt;"", INDEX($C$5:$C$1433, MATCH(J5728, $E$5:$E$1433, 0)),"")</f>
        <v/>
      </c>
      <c r="H5728" t="str">
        <f>IF(J5728&lt;&gt;"", INDEX($D$5:$D$1433, MATCH(J5728, $E$5:$E$1433, 0)),"")</f>
        <v/>
      </c>
      <c r="I5728" t="str">
        <f>IFERROR(IF(J5728&lt;&gt;"", INDEX($B$5:$B$1433, MATCH(J5728, $E$5:$E$1433, 0)),""),"SAI")</f>
        <v/>
      </c>
      <c r="L5728" t="str">
        <f>IFERROR(IF($N$5="Sáng",IF(MID(K5728,2,7)-MID($L$2,2,7)&gt;0,"Trễ",""),IF(MID(K5728,2,7)-MID($Q$2,2,7)&gt;0,"Trễ","")),"")</f>
        <v/>
      </c>
      <c r="M5728" t="str">
        <f>IFERROR(IF($N$5="Sáng",MID(K5728,2,7)-MID($L$2,2,7),MID(K5728,2,7)-MID($Q$2,2,7)),"")</f>
        <v/>
      </c>
      <c r="Q5728" t="str">
        <f>IF(B5728&lt;&gt;"",IF(AND(P5728="",F5728=""),"Không phép ",""),"")</f>
        <v/>
      </c>
      <c r="R5728" t="str">
        <f>UPPER(B5728)</f>
        <v/>
      </c>
      <c r="T5728" t="str">
        <f>IFERROR(IF(J5728&lt;&gt;"", INDEX($S$5:$S$1433, MATCH(J5728, $E$5:$E$1433, 0)),""),"")</f>
        <v/>
      </c>
      <c r="V5728" t="str">
        <f>IFERROR(IF(J5728&lt;&gt;"", INDEX($U$5:$U$1433, MATCH(J5728, $E$5:$E$1433, 0)),""),"")</f>
        <v/>
      </c>
    </row>
    <row r="5729">
      <c r="A5729" t="str">
        <f>IF(B5729&lt;&gt;"",A5728+1,"")</f>
        <v/>
      </c>
      <c r="F5729" t="str">
        <f>IFERROR(IF(VLOOKUP(E5729,J:J,1,0)=E5729,"X",""),"")</f>
        <v/>
      </c>
      <c r="G5729" t="str">
        <f>IF(J5729&lt;&gt;"", INDEX($C$5:$C$1433, MATCH(J5729, $E$5:$E$1433, 0)),"")</f>
        <v/>
      </c>
      <c r="H5729" t="str">
        <f>IF(J5729&lt;&gt;"", INDEX($D$5:$D$1433, MATCH(J5729, $E$5:$E$1433, 0)),"")</f>
        <v/>
      </c>
      <c r="I5729" t="str">
        <f>IFERROR(IF(J5729&lt;&gt;"", INDEX($B$5:$B$1433, MATCH(J5729, $E$5:$E$1433, 0)),""),"SAI")</f>
        <v/>
      </c>
      <c r="L5729" t="str">
        <f>IFERROR(IF($N$5="Sáng",IF(MID(K5729,2,7)-MID($L$2,2,7)&gt;0,"Trễ",""),IF(MID(K5729,2,7)-MID($Q$2,2,7)&gt;0,"Trễ","")),"")</f>
        <v/>
      </c>
      <c r="M5729" t="str">
        <f>IFERROR(IF($N$5="Sáng",MID(K5729,2,7)-MID($L$2,2,7),MID(K5729,2,7)-MID($Q$2,2,7)),"")</f>
        <v/>
      </c>
      <c r="Q5729" t="str">
        <f>IF(B5729&lt;&gt;"",IF(AND(P5729="",F5729=""),"Không phép ",""),"")</f>
        <v/>
      </c>
      <c r="R5729" t="str">
        <f>UPPER(B5729)</f>
        <v/>
      </c>
      <c r="T5729" t="str">
        <f>IFERROR(IF(J5729&lt;&gt;"", INDEX($S$5:$S$1433, MATCH(J5729, $E$5:$E$1433, 0)),""),"")</f>
        <v/>
      </c>
      <c r="V5729" t="str">
        <f>IFERROR(IF(J5729&lt;&gt;"", INDEX($U$5:$U$1433, MATCH(J5729, $E$5:$E$1433, 0)),""),"")</f>
        <v/>
      </c>
    </row>
    <row r="5730">
      <c r="A5730" t="str">
        <f>IF(B5730&lt;&gt;"",A5729+1,"")</f>
        <v/>
      </c>
      <c r="F5730" t="str">
        <f>IFERROR(IF(VLOOKUP(E5730,J:J,1,0)=E5730,"X",""),"")</f>
        <v/>
      </c>
      <c r="G5730" t="str">
        <f>IF(J5730&lt;&gt;"", INDEX($C$5:$C$1433, MATCH(J5730, $E$5:$E$1433, 0)),"")</f>
        <v/>
      </c>
      <c r="H5730" t="str">
        <f>IF(J5730&lt;&gt;"", INDEX($D$5:$D$1433, MATCH(J5730, $E$5:$E$1433, 0)),"")</f>
        <v/>
      </c>
      <c r="I5730" t="str">
        <f>IFERROR(IF(J5730&lt;&gt;"", INDEX($B$5:$B$1433, MATCH(J5730, $E$5:$E$1433, 0)),""),"SAI")</f>
        <v/>
      </c>
      <c r="L5730" t="str">
        <f>IFERROR(IF($N$5="Sáng",IF(MID(K5730,2,7)-MID($L$2,2,7)&gt;0,"Trễ",""),IF(MID(K5730,2,7)-MID($Q$2,2,7)&gt;0,"Trễ","")),"")</f>
        <v/>
      </c>
      <c r="M5730" t="str">
        <f>IFERROR(IF($N$5="Sáng",MID(K5730,2,7)-MID($L$2,2,7),MID(K5730,2,7)-MID($Q$2,2,7)),"")</f>
        <v/>
      </c>
      <c r="Q5730" t="str">
        <f>IF(B5730&lt;&gt;"",IF(AND(P5730="",F5730=""),"Không phép ",""),"")</f>
        <v/>
      </c>
      <c r="R5730" t="str">
        <f>UPPER(B5730)</f>
        <v/>
      </c>
      <c r="T5730" t="str">
        <f>IFERROR(IF(J5730&lt;&gt;"", INDEX($S$5:$S$1433, MATCH(J5730, $E$5:$E$1433, 0)),""),"")</f>
        <v/>
      </c>
      <c r="V5730" t="str">
        <f>IFERROR(IF(J5730&lt;&gt;"", INDEX($U$5:$U$1433, MATCH(J5730, $E$5:$E$1433, 0)),""),"")</f>
        <v/>
      </c>
    </row>
    <row r="5731">
      <c r="A5731" t="str">
        <f>IF(B5731&lt;&gt;"",A5730+1,"")</f>
        <v/>
      </c>
      <c r="F5731" t="str">
        <f>IFERROR(IF(VLOOKUP(E5731,J:J,1,0)=E5731,"X",""),"")</f>
        <v/>
      </c>
      <c r="G5731" t="str">
        <f>IF(J5731&lt;&gt;"", INDEX($C$5:$C$1433, MATCH(J5731, $E$5:$E$1433, 0)),"")</f>
        <v/>
      </c>
      <c r="H5731" t="str">
        <f>IF(J5731&lt;&gt;"", INDEX($D$5:$D$1433, MATCH(J5731, $E$5:$E$1433, 0)),"")</f>
        <v/>
      </c>
      <c r="I5731" t="str">
        <f>IFERROR(IF(J5731&lt;&gt;"", INDEX($B$5:$B$1433, MATCH(J5731, $E$5:$E$1433, 0)),""),"SAI")</f>
        <v/>
      </c>
      <c r="L5731" t="str">
        <f>IFERROR(IF($N$5="Sáng",IF(MID(K5731,2,7)-MID($L$2,2,7)&gt;0,"Trễ",""),IF(MID(K5731,2,7)-MID($Q$2,2,7)&gt;0,"Trễ","")),"")</f>
        <v/>
      </c>
      <c r="M5731" t="str">
        <f>IFERROR(IF($N$5="Sáng",MID(K5731,2,7)-MID($L$2,2,7),MID(K5731,2,7)-MID($Q$2,2,7)),"")</f>
        <v/>
      </c>
      <c r="Q5731" t="str">
        <f>IF(B5731&lt;&gt;"",IF(AND(P5731="",F5731=""),"Không phép ",""),"")</f>
        <v/>
      </c>
      <c r="R5731" t="str">
        <f>UPPER(B5731)</f>
        <v/>
      </c>
      <c r="T5731" t="str">
        <f>IFERROR(IF(J5731&lt;&gt;"", INDEX($S$5:$S$1433, MATCH(J5731, $E$5:$E$1433, 0)),""),"")</f>
        <v/>
      </c>
      <c r="V5731" t="str">
        <f>IFERROR(IF(J5731&lt;&gt;"", INDEX($U$5:$U$1433, MATCH(J5731, $E$5:$E$1433, 0)),""),"")</f>
        <v/>
      </c>
    </row>
    <row r="5732">
      <c r="A5732" t="str">
        <f>IF(B5732&lt;&gt;"",A5731+1,"")</f>
        <v/>
      </c>
      <c r="F5732" t="str">
        <f>IFERROR(IF(VLOOKUP(E5732,J:J,1,0)=E5732,"X",""),"")</f>
        <v/>
      </c>
      <c r="G5732" t="str">
        <f>IF(J5732&lt;&gt;"", INDEX($C$5:$C$1433, MATCH(J5732, $E$5:$E$1433, 0)),"")</f>
        <v/>
      </c>
      <c r="H5732" t="str">
        <f>IF(J5732&lt;&gt;"", INDEX($D$5:$D$1433, MATCH(J5732, $E$5:$E$1433, 0)),"")</f>
        <v/>
      </c>
      <c r="I5732" t="str">
        <f>IFERROR(IF(J5732&lt;&gt;"", INDEX($B$5:$B$1433, MATCH(J5732, $E$5:$E$1433, 0)),""),"SAI")</f>
        <v/>
      </c>
      <c r="L5732" t="str">
        <f>IFERROR(IF($N$5="Sáng",IF(MID(K5732,2,7)-MID($L$2,2,7)&gt;0,"Trễ",""),IF(MID(K5732,2,7)-MID($Q$2,2,7)&gt;0,"Trễ","")),"")</f>
        <v/>
      </c>
      <c r="M5732" t="str">
        <f>IFERROR(IF($N$5="Sáng",MID(K5732,2,7)-MID($L$2,2,7),MID(K5732,2,7)-MID($Q$2,2,7)),"")</f>
        <v/>
      </c>
      <c r="Q5732" t="str">
        <f>IF(B5732&lt;&gt;"",IF(AND(P5732="",F5732=""),"Không phép ",""),"")</f>
        <v/>
      </c>
      <c r="R5732" t="str">
        <f>UPPER(B5732)</f>
        <v/>
      </c>
      <c r="T5732" t="str">
        <f>IFERROR(IF(J5732&lt;&gt;"", INDEX($S$5:$S$1433, MATCH(J5732, $E$5:$E$1433, 0)),""),"")</f>
        <v/>
      </c>
      <c r="V5732" t="str">
        <f>IFERROR(IF(J5732&lt;&gt;"", INDEX($U$5:$U$1433, MATCH(J5732, $E$5:$E$1433, 0)),""),"")</f>
        <v/>
      </c>
    </row>
    <row r="5733">
      <c r="A5733" t="str">
        <f>IF(B5733&lt;&gt;"",A5732+1,"")</f>
        <v/>
      </c>
      <c r="F5733" t="str">
        <f>IFERROR(IF(VLOOKUP(E5733,J:J,1,0)=E5733,"X",""),"")</f>
        <v/>
      </c>
      <c r="G5733" t="str">
        <f>IF(J5733&lt;&gt;"", INDEX($C$5:$C$1433, MATCH(J5733, $E$5:$E$1433, 0)),"")</f>
        <v/>
      </c>
      <c r="H5733" t="str">
        <f>IF(J5733&lt;&gt;"", INDEX($D$5:$D$1433, MATCH(J5733, $E$5:$E$1433, 0)),"")</f>
        <v/>
      </c>
      <c r="I5733" t="str">
        <f>IFERROR(IF(J5733&lt;&gt;"", INDEX($B$5:$B$1433, MATCH(J5733, $E$5:$E$1433, 0)),""),"SAI")</f>
        <v/>
      </c>
      <c r="L5733" t="str">
        <f>IFERROR(IF($N$5="Sáng",IF(MID(K5733,2,7)-MID($L$2,2,7)&gt;0,"Trễ",""),IF(MID(K5733,2,7)-MID($Q$2,2,7)&gt;0,"Trễ","")),"")</f>
        <v/>
      </c>
      <c r="M5733" t="str">
        <f>IFERROR(IF($N$5="Sáng",MID(K5733,2,7)-MID($L$2,2,7),MID(K5733,2,7)-MID($Q$2,2,7)),"")</f>
        <v/>
      </c>
      <c r="Q5733" t="str">
        <f>IF(B5733&lt;&gt;"",IF(AND(P5733="",F5733=""),"Không phép ",""),"")</f>
        <v/>
      </c>
      <c r="R5733" t="str">
        <f>UPPER(B5733)</f>
        <v/>
      </c>
      <c r="T5733" t="str">
        <f>IFERROR(IF(J5733&lt;&gt;"", INDEX($S$5:$S$1433, MATCH(J5733, $E$5:$E$1433, 0)),""),"")</f>
        <v/>
      </c>
      <c r="V5733" t="str">
        <f>IFERROR(IF(J5733&lt;&gt;"", INDEX($U$5:$U$1433, MATCH(J5733, $E$5:$E$1433, 0)),""),"")</f>
        <v/>
      </c>
    </row>
    <row r="5734">
      <c r="A5734" t="str">
        <f>IF(B5734&lt;&gt;"",A5733+1,"")</f>
        <v/>
      </c>
      <c r="F5734" t="str">
        <f>IFERROR(IF(VLOOKUP(E5734,J:J,1,0)=E5734,"X",""),"")</f>
        <v/>
      </c>
      <c r="G5734" t="str">
        <f>IF(J5734&lt;&gt;"", INDEX($C$5:$C$1433, MATCH(J5734, $E$5:$E$1433, 0)),"")</f>
        <v/>
      </c>
      <c r="H5734" t="str">
        <f>IF(J5734&lt;&gt;"", INDEX($D$5:$D$1433, MATCH(J5734, $E$5:$E$1433, 0)),"")</f>
        <v/>
      </c>
      <c r="I5734" t="str">
        <f>IFERROR(IF(J5734&lt;&gt;"", INDEX($B$5:$B$1433, MATCH(J5734, $E$5:$E$1433, 0)),""),"SAI")</f>
        <v/>
      </c>
      <c r="L5734" t="str">
        <f>IFERROR(IF($N$5="Sáng",IF(MID(K5734,2,7)-MID($L$2,2,7)&gt;0,"Trễ",""),IF(MID(K5734,2,7)-MID($Q$2,2,7)&gt;0,"Trễ","")),"")</f>
        <v/>
      </c>
      <c r="M5734" t="str">
        <f>IFERROR(IF($N$5="Sáng",MID(K5734,2,7)-MID($L$2,2,7),MID(K5734,2,7)-MID($Q$2,2,7)),"")</f>
        <v/>
      </c>
      <c r="Q5734" t="str">
        <f>IF(B5734&lt;&gt;"",IF(AND(P5734="",F5734=""),"Không phép ",""),"")</f>
        <v/>
      </c>
      <c r="R5734" t="str">
        <f>UPPER(B5734)</f>
        <v/>
      </c>
      <c r="T5734" t="str">
        <f>IFERROR(IF(J5734&lt;&gt;"", INDEX($S$5:$S$1433, MATCH(J5734, $E$5:$E$1433, 0)),""),"")</f>
        <v/>
      </c>
      <c r="V5734" t="str">
        <f>IFERROR(IF(J5734&lt;&gt;"", INDEX($U$5:$U$1433, MATCH(J5734, $E$5:$E$1433, 0)),""),"")</f>
        <v/>
      </c>
    </row>
    <row r="5735">
      <c r="A5735" t="str">
        <f>IF(B5735&lt;&gt;"",A5734+1,"")</f>
        <v/>
      </c>
      <c r="F5735" t="str">
        <f>IFERROR(IF(VLOOKUP(E5735,J:J,1,0)=E5735,"X",""),"")</f>
        <v/>
      </c>
      <c r="G5735" t="str">
        <f>IF(J5735&lt;&gt;"", INDEX($C$5:$C$1433, MATCH(J5735, $E$5:$E$1433, 0)),"")</f>
        <v/>
      </c>
      <c r="H5735" t="str">
        <f>IF(J5735&lt;&gt;"", INDEX($D$5:$D$1433, MATCH(J5735, $E$5:$E$1433, 0)),"")</f>
        <v/>
      </c>
      <c r="I5735" t="str">
        <f>IFERROR(IF(J5735&lt;&gt;"", INDEX($B$5:$B$1433, MATCH(J5735, $E$5:$E$1433, 0)),""),"SAI")</f>
        <v/>
      </c>
      <c r="L5735" t="str">
        <f>IFERROR(IF($N$5="Sáng",IF(MID(K5735,2,7)-MID($L$2,2,7)&gt;0,"Trễ",""),IF(MID(K5735,2,7)-MID($Q$2,2,7)&gt;0,"Trễ","")),"")</f>
        <v/>
      </c>
      <c r="M5735" t="str">
        <f>IFERROR(IF($N$5="Sáng",MID(K5735,2,7)-MID($L$2,2,7),MID(K5735,2,7)-MID($Q$2,2,7)),"")</f>
        <v/>
      </c>
      <c r="Q5735" t="str">
        <f>IF(B5735&lt;&gt;"",IF(AND(P5735="",F5735=""),"Không phép ",""),"")</f>
        <v/>
      </c>
      <c r="R5735" t="str">
        <f>UPPER(B5735)</f>
        <v/>
      </c>
      <c r="T5735" t="str">
        <f>IFERROR(IF(J5735&lt;&gt;"", INDEX($S$5:$S$1433, MATCH(J5735, $E$5:$E$1433, 0)),""),"")</f>
        <v/>
      </c>
      <c r="V5735" t="str">
        <f>IFERROR(IF(J5735&lt;&gt;"", INDEX($U$5:$U$1433, MATCH(J5735, $E$5:$E$1433, 0)),""),"")</f>
        <v/>
      </c>
    </row>
    <row r="5736">
      <c r="A5736" t="str">
        <f>IF(B5736&lt;&gt;"",A5735+1,"")</f>
        <v/>
      </c>
      <c r="F5736" t="str">
        <f>IFERROR(IF(VLOOKUP(E5736,J:J,1,0)=E5736,"X",""),"")</f>
        <v/>
      </c>
      <c r="G5736" t="str">
        <f>IF(J5736&lt;&gt;"", INDEX($C$5:$C$1433, MATCH(J5736, $E$5:$E$1433, 0)),"")</f>
        <v/>
      </c>
      <c r="H5736" t="str">
        <f>IF(J5736&lt;&gt;"", INDEX($D$5:$D$1433, MATCH(J5736, $E$5:$E$1433, 0)),"")</f>
        <v/>
      </c>
      <c r="I5736" t="str">
        <f>IFERROR(IF(J5736&lt;&gt;"", INDEX($B$5:$B$1433, MATCH(J5736, $E$5:$E$1433, 0)),""),"SAI")</f>
        <v/>
      </c>
      <c r="L5736" t="str">
        <f>IFERROR(IF($N$5="Sáng",IF(MID(K5736,2,7)-MID($L$2,2,7)&gt;0,"Trễ",""),IF(MID(K5736,2,7)-MID($Q$2,2,7)&gt;0,"Trễ","")),"")</f>
        <v/>
      </c>
      <c r="M5736" t="str">
        <f>IFERROR(IF($N$5="Sáng",MID(K5736,2,7)-MID($L$2,2,7),MID(K5736,2,7)-MID($Q$2,2,7)),"")</f>
        <v/>
      </c>
      <c r="Q5736" t="str">
        <f>IF(B5736&lt;&gt;"",IF(AND(P5736="",F5736=""),"Không phép ",""),"")</f>
        <v/>
      </c>
      <c r="R5736" t="str">
        <f>UPPER(B5736)</f>
        <v/>
      </c>
      <c r="T5736" t="str">
        <f>IFERROR(IF(J5736&lt;&gt;"", INDEX($S$5:$S$1433, MATCH(J5736, $E$5:$E$1433, 0)),""),"")</f>
        <v/>
      </c>
      <c r="V5736" t="str">
        <f>IFERROR(IF(J5736&lt;&gt;"", INDEX($U$5:$U$1433, MATCH(J5736, $E$5:$E$1433, 0)),""),"")</f>
        <v/>
      </c>
    </row>
    <row r="5737">
      <c r="A5737" t="str">
        <f>IF(B5737&lt;&gt;"",A5736+1,"")</f>
        <v/>
      </c>
      <c r="F5737" t="str">
        <f>IFERROR(IF(VLOOKUP(E5737,J:J,1,0)=E5737,"X",""),"")</f>
        <v/>
      </c>
      <c r="G5737" t="str">
        <f>IF(J5737&lt;&gt;"", INDEX($C$5:$C$1433, MATCH(J5737, $E$5:$E$1433, 0)),"")</f>
        <v/>
      </c>
      <c r="H5737" t="str">
        <f>IF(J5737&lt;&gt;"", INDEX($D$5:$D$1433, MATCH(J5737, $E$5:$E$1433, 0)),"")</f>
        <v/>
      </c>
      <c r="I5737" t="str">
        <f>IFERROR(IF(J5737&lt;&gt;"", INDEX($B$5:$B$1433, MATCH(J5737, $E$5:$E$1433, 0)),""),"SAI")</f>
        <v/>
      </c>
      <c r="L5737" t="str">
        <f>IFERROR(IF($N$5="Sáng",IF(MID(K5737,2,7)-MID($L$2,2,7)&gt;0,"Trễ",""),IF(MID(K5737,2,7)-MID($Q$2,2,7)&gt;0,"Trễ","")),"")</f>
        <v/>
      </c>
      <c r="M5737" t="str">
        <f>IFERROR(IF($N$5="Sáng",MID(K5737,2,7)-MID($L$2,2,7),MID(K5737,2,7)-MID($Q$2,2,7)),"")</f>
        <v/>
      </c>
      <c r="Q5737" t="str">
        <f>IF(B5737&lt;&gt;"",IF(AND(P5737="",F5737=""),"Không phép ",""),"")</f>
        <v/>
      </c>
      <c r="R5737" t="str">
        <f>UPPER(B5737)</f>
        <v/>
      </c>
      <c r="T5737" t="str">
        <f>IFERROR(IF(J5737&lt;&gt;"", INDEX($S$5:$S$1433, MATCH(J5737, $E$5:$E$1433, 0)),""),"")</f>
        <v/>
      </c>
      <c r="V5737" t="str">
        <f>IFERROR(IF(J5737&lt;&gt;"", INDEX($U$5:$U$1433, MATCH(J5737, $E$5:$E$1433, 0)),""),"")</f>
        <v/>
      </c>
    </row>
    <row r="5738">
      <c r="A5738" t="str">
        <f>IF(B5738&lt;&gt;"",A5737+1,"")</f>
        <v/>
      </c>
      <c r="F5738" t="str">
        <f>IFERROR(IF(VLOOKUP(E5738,J:J,1,0)=E5738,"X",""),"")</f>
        <v/>
      </c>
      <c r="G5738" t="str">
        <f>IF(J5738&lt;&gt;"", INDEX($C$5:$C$1433, MATCH(J5738, $E$5:$E$1433, 0)),"")</f>
        <v/>
      </c>
      <c r="H5738" t="str">
        <f>IF(J5738&lt;&gt;"", INDEX($D$5:$D$1433, MATCH(J5738, $E$5:$E$1433, 0)),"")</f>
        <v/>
      </c>
      <c r="I5738" t="str">
        <f>IFERROR(IF(J5738&lt;&gt;"", INDEX($B$5:$B$1433, MATCH(J5738, $E$5:$E$1433, 0)),""),"SAI")</f>
        <v/>
      </c>
      <c r="L5738" t="str">
        <f>IFERROR(IF($N$5="Sáng",IF(MID(K5738,2,7)-MID($L$2,2,7)&gt;0,"Trễ",""),IF(MID(K5738,2,7)-MID($Q$2,2,7)&gt;0,"Trễ","")),"")</f>
        <v/>
      </c>
      <c r="M5738" t="str">
        <f>IFERROR(IF($N$5="Sáng",MID(K5738,2,7)-MID($L$2,2,7),MID(K5738,2,7)-MID($Q$2,2,7)),"")</f>
        <v/>
      </c>
      <c r="Q5738" t="str">
        <f>IF(B5738&lt;&gt;"",IF(AND(P5738="",F5738=""),"Không phép ",""),"")</f>
        <v/>
      </c>
      <c r="R5738" t="str">
        <f>UPPER(B5738)</f>
        <v/>
      </c>
      <c r="T5738" t="str">
        <f>IFERROR(IF(J5738&lt;&gt;"", INDEX($S$5:$S$1433, MATCH(J5738, $E$5:$E$1433, 0)),""),"")</f>
        <v/>
      </c>
      <c r="V5738" t="str">
        <f>IFERROR(IF(J5738&lt;&gt;"", INDEX($U$5:$U$1433, MATCH(J5738, $E$5:$E$1433, 0)),""),"")</f>
        <v/>
      </c>
    </row>
    <row r="5739">
      <c r="A5739" t="str">
        <f>IF(B5739&lt;&gt;"",A5738+1,"")</f>
        <v/>
      </c>
      <c r="F5739" t="str">
        <f>IFERROR(IF(VLOOKUP(E5739,J:J,1,0)=E5739,"X",""),"")</f>
        <v/>
      </c>
      <c r="G5739" t="str">
        <f>IF(J5739&lt;&gt;"", INDEX($C$5:$C$1433, MATCH(J5739, $E$5:$E$1433, 0)),"")</f>
        <v/>
      </c>
      <c r="H5739" t="str">
        <f>IF(J5739&lt;&gt;"", INDEX($D$5:$D$1433, MATCH(J5739, $E$5:$E$1433, 0)),"")</f>
        <v/>
      </c>
      <c r="I5739" t="str">
        <f>IFERROR(IF(J5739&lt;&gt;"", INDEX($B$5:$B$1433, MATCH(J5739, $E$5:$E$1433, 0)),""),"SAI")</f>
        <v/>
      </c>
      <c r="L5739" t="str">
        <f>IFERROR(IF($N$5="Sáng",IF(MID(K5739,2,7)-MID($L$2,2,7)&gt;0,"Trễ",""),IF(MID(K5739,2,7)-MID($Q$2,2,7)&gt;0,"Trễ","")),"")</f>
        <v/>
      </c>
      <c r="M5739" t="str">
        <f>IFERROR(IF($N$5="Sáng",MID(K5739,2,7)-MID($L$2,2,7),MID(K5739,2,7)-MID($Q$2,2,7)),"")</f>
        <v/>
      </c>
      <c r="Q5739" t="str">
        <f>IF(B5739&lt;&gt;"",IF(AND(P5739="",F5739=""),"Không phép ",""),"")</f>
        <v/>
      </c>
      <c r="R5739" t="str">
        <f>UPPER(B5739)</f>
        <v/>
      </c>
      <c r="T5739" t="str">
        <f>IFERROR(IF(J5739&lt;&gt;"", INDEX($S$5:$S$1433, MATCH(J5739, $E$5:$E$1433, 0)),""),"")</f>
        <v/>
      </c>
      <c r="V5739" t="str">
        <f>IFERROR(IF(J5739&lt;&gt;"", INDEX($U$5:$U$1433, MATCH(J5739, $E$5:$E$1433, 0)),""),"")</f>
        <v/>
      </c>
    </row>
    <row r="5740">
      <c r="A5740" t="str">
        <f>IF(B5740&lt;&gt;"",A5739+1,"")</f>
        <v/>
      </c>
      <c r="F5740" t="str">
        <f>IFERROR(IF(VLOOKUP(E5740,J:J,1,0)=E5740,"X",""),"")</f>
        <v/>
      </c>
      <c r="G5740" t="str">
        <f>IF(J5740&lt;&gt;"", INDEX($C$5:$C$1433, MATCH(J5740, $E$5:$E$1433, 0)),"")</f>
        <v/>
      </c>
      <c r="H5740" t="str">
        <f>IF(J5740&lt;&gt;"", INDEX($D$5:$D$1433, MATCH(J5740, $E$5:$E$1433, 0)),"")</f>
        <v/>
      </c>
      <c r="I5740" t="str">
        <f>IFERROR(IF(J5740&lt;&gt;"", INDEX($B$5:$B$1433, MATCH(J5740, $E$5:$E$1433, 0)),""),"SAI")</f>
        <v/>
      </c>
      <c r="L5740" t="str">
        <f>IFERROR(IF($N$5="Sáng",IF(MID(K5740,2,7)-MID($L$2,2,7)&gt;0,"Trễ",""),IF(MID(K5740,2,7)-MID($Q$2,2,7)&gt;0,"Trễ","")),"")</f>
        <v/>
      </c>
      <c r="M5740" t="str">
        <f>IFERROR(IF($N$5="Sáng",MID(K5740,2,7)-MID($L$2,2,7),MID(K5740,2,7)-MID($Q$2,2,7)),"")</f>
        <v/>
      </c>
      <c r="Q5740" t="str">
        <f>IF(B5740&lt;&gt;"",IF(AND(P5740="",F5740=""),"Không phép ",""),"")</f>
        <v/>
      </c>
      <c r="R5740" t="str">
        <f>UPPER(B5740)</f>
        <v/>
      </c>
      <c r="T5740" t="str">
        <f>IFERROR(IF(J5740&lt;&gt;"", INDEX($S$5:$S$1433, MATCH(J5740, $E$5:$E$1433, 0)),""),"")</f>
        <v/>
      </c>
      <c r="V5740" t="str">
        <f>IFERROR(IF(J5740&lt;&gt;"", INDEX($U$5:$U$1433, MATCH(J5740, $E$5:$E$1433, 0)),""),"")</f>
        <v/>
      </c>
    </row>
    <row r="5741">
      <c r="A5741" t="str">
        <f>IF(B5741&lt;&gt;"",A5740+1,"")</f>
        <v/>
      </c>
      <c r="F5741" t="str">
        <f>IFERROR(IF(VLOOKUP(E5741,J:J,1,0)=E5741,"X",""),"")</f>
        <v/>
      </c>
      <c r="G5741" t="str">
        <f>IF(J5741&lt;&gt;"", INDEX($C$5:$C$1433, MATCH(J5741, $E$5:$E$1433, 0)),"")</f>
        <v/>
      </c>
      <c r="H5741" t="str">
        <f>IF(J5741&lt;&gt;"", INDEX($D$5:$D$1433, MATCH(J5741, $E$5:$E$1433, 0)),"")</f>
        <v/>
      </c>
      <c r="I5741" t="str">
        <f>IFERROR(IF(J5741&lt;&gt;"", INDEX($B$5:$B$1433, MATCH(J5741, $E$5:$E$1433, 0)),""),"SAI")</f>
        <v/>
      </c>
      <c r="L5741" t="str">
        <f>IFERROR(IF($N$5="Sáng",IF(MID(K5741,2,7)-MID($L$2,2,7)&gt;0,"Trễ",""),IF(MID(K5741,2,7)-MID($Q$2,2,7)&gt;0,"Trễ","")),"")</f>
        <v/>
      </c>
      <c r="M5741" t="str">
        <f>IFERROR(IF($N$5="Sáng",MID(K5741,2,7)-MID($L$2,2,7),MID(K5741,2,7)-MID($Q$2,2,7)),"")</f>
        <v/>
      </c>
      <c r="Q5741" t="str">
        <f>IF(B5741&lt;&gt;"",IF(AND(P5741="",F5741=""),"Không phép ",""),"")</f>
        <v/>
      </c>
      <c r="R5741" t="str">
        <f>UPPER(B5741)</f>
        <v/>
      </c>
      <c r="T5741" t="str">
        <f>IFERROR(IF(J5741&lt;&gt;"", INDEX($S$5:$S$1433, MATCH(J5741, $E$5:$E$1433, 0)),""),"")</f>
        <v/>
      </c>
      <c r="V5741" t="str">
        <f>IFERROR(IF(J5741&lt;&gt;"", INDEX($U$5:$U$1433, MATCH(J5741, $E$5:$E$1433, 0)),""),"")</f>
        <v/>
      </c>
    </row>
    <row r="5742">
      <c r="A5742" t="str">
        <f>IF(B5742&lt;&gt;"",A5741+1,"")</f>
        <v/>
      </c>
      <c r="F5742" t="str">
        <f>IFERROR(IF(VLOOKUP(E5742,J:J,1,0)=E5742,"X",""),"")</f>
        <v/>
      </c>
      <c r="G5742" t="str">
        <f>IF(J5742&lt;&gt;"", INDEX($C$5:$C$1433, MATCH(J5742, $E$5:$E$1433, 0)),"")</f>
        <v/>
      </c>
      <c r="H5742" t="str">
        <f>IF(J5742&lt;&gt;"", INDEX($D$5:$D$1433, MATCH(J5742, $E$5:$E$1433, 0)),"")</f>
        <v/>
      </c>
      <c r="I5742" t="str">
        <f>IFERROR(IF(J5742&lt;&gt;"", INDEX($B$5:$B$1433, MATCH(J5742, $E$5:$E$1433, 0)),""),"SAI")</f>
        <v/>
      </c>
      <c r="L5742" t="str">
        <f>IFERROR(IF($N$5="Sáng",IF(MID(K5742,2,7)-MID($L$2,2,7)&gt;0,"Trễ",""),IF(MID(K5742,2,7)-MID($Q$2,2,7)&gt;0,"Trễ","")),"")</f>
        <v/>
      </c>
      <c r="M5742" t="str">
        <f>IFERROR(IF($N$5="Sáng",MID(K5742,2,7)-MID($L$2,2,7),MID(K5742,2,7)-MID($Q$2,2,7)),"")</f>
        <v/>
      </c>
      <c r="Q5742" t="str">
        <f>IF(B5742&lt;&gt;"",IF(AND(P5742="",F5742=""),"Không phép ",""),"")</f>
        <v/>
      </c>
      <c r="R5742" t="str">
        <f>UPPER(B5742)</f>
        <v/>
      </c>
      <c r="T5742" t="str">
        <f>IFERROR(IF(J5742&lt;&gt;"", INDEX($S$5:$S$1433, MATCH(J5742, $E$5:$E$1433, 0)),""),"")</f>
        <v/>
      </c>
      <c r="V5742" t="str">
        <f>IFERROR(IF(J5742&lt;&gt;"", INDEX($U$5:$U$1433, MATCH(J5742, $E$5:$E$1433, 0)),""),"")</f>
        <v/>
      </c>
    </row>
    <row r="5743">
      <c r="A5743" t="str">
        <f>IF(B5743&lt;&gt;"",A5742+1,"")</f>
        <v/>
      </c>
      <c r="F5743" t="str">
        <f>IFERROR(IF(VLOOKUP(E5743,J:J,1,0)=E5743,"X",""),"")</f>
        <v/>
      </c>
      <c r="G5743" t="str">
        <f>IF(J5743&lt;&gt;"", INDEX($C$5:$C$1433, MATCH(J5743, $E$5:$E$1433, 0)),"")</f>
        <v/>
      </c>
      <c r="H5743" t="str">
        <f>IF(J5743&lt;&gt;"", INDEX($D$5:$D$1433, MATCH(J5743, $E$5:$E$1433, 0)),"")</f>
        <v/>
      </c>
      <c r="I5743" t="str">
        <f>IFERROR(IF(J5743&lt;&gt;"", INDEX($B$5:$B$1433, MATCH(J5743, $E$5:$E$1433, 0)),""),"SAI")</f>
        <v/>
      </c>
      <c r="L5743" t="str">
        <f>IFERROR(IF($N$5="Sáng",IF(MID(K5743,2,7)-MID($L$2,2,7)&gt;0,"Trễ",""),IF(MID(K5743,2,7)-MID($Q$2,2,7)&gt;0,"Trễ","")),"")</f>
        <v/>
      </c>
      <c r="M5743" t="str">
        <f>IFERROR(IF($N$5="Sáng",MID(K5743,2,7)-MID($L$2,2,7),MID(K5743,2,7)-MID($Q$2,2,7)),"")</f>
        <v/>
      </c>
      <c r="Q5743" t="str">
        <f>IF(B5743&lt;&gt;"",IF(AND(P5743="",F5743=""),"Không phép ",""),"")</f>
        <v/>
      </c>
      <c r="R5743" t="str">
        <f>UPPER(B5743)</f>
        <v/>
      </c>
      <c r="T5743" t="str">
        <f>IFERROR(IF(J5743&lt;&gt;"", INDEX($S$5:$S$1433, MATCH(J5743, $E$5:$E$1433, 0)),""),"")</f>
        <v/>
      </c>
      <c r="V5743" t="str">
        <f>IFERROR(IF(J5743&lt;&gt;"", INDEX($U$5:$U$1433, MATCH(J5743, $E$5:$E$1433, 0)),""),"")</f>
        <v/>
      </c>
    </row>
    <row r="5744">
      <c r="A5744" t="str">
        <f>IF(B5744&lt;&gt;"",A5743+1,"")</f>
        <v/>
      </c>
      <c r="F5744" t="str">
        <f>IFERROR(IF(VLOOKUP(E5744,J:J,1,0)=E5744,"X",""),"")</f>
        <v/>
      </c>
      <c r="G5744" t="str">
        <f>IF(J5744&lt;&gt;"", INDEX($C$5:$C$1433, MATCH(J5744, $E$5:$E$1433, 0)),"")</f>
        <v/>
      </c>
      <c r="H5744" t="str">
        <f>IF(J5744&lt;&gt;"", INDEX($D$5:$D$1433, MATCH(J5744, $E$5:$E$1433, 0)),"")</f>
        <v/>
      </c>
      <c r="I5744" t="str">
        <f>IFERROR(IF(J5744&lt;&gt;"", INDEX($B$5:$B$1433, MATCH(J5744, $E$5:$E$1433, 0)),""),"SAI")</f>
        <v/>
      </c>
      <c r="L5744" t="str">
        <f>IFERROR(IF($N$5="Sáng",IF(MID(K5744,2,7)-MID($L$2,2,7)&gt;0,"Trễ",""),IF(MID(K5744,2,7)-MID($Q$2,2,7)&gt;0,"Trễ","")),"")</f>
        <v/>
      </c>
      <c r="M5744" t="str">
        <f>IFERROR(IF($N$5="Sáng",MID(K5744,2,7)-MID($L$2,2,7),MID(K5744,2,7)-MID($Q$2,2,7)),"")</f>
        <v/>
      </c>
      <c r="Q5744" t="str">
        <f>IF(B5744&lt;&gt;"",IF(AND(P5744="",F5744=""),"Không phép ",""),"")</f>
        <v/>
      </c>
      <c r="R5744" t="str">
        <f>UPPER(B5744)</f>
        <v/>
      </c>
      <c r="T5744" t="str">
        <f>IFERROR(IF(J5744&lt;&gt;"", INDEX($S$5:$S$1433, MATCH(J5744, $E$5:$E$1433, 0)),""),"")</f>
        <v/>
      </c>
      <c r="V5744" t="str">
        <f>IFERROR(IF(J5744&lt;&gt;"", INDEX($U$5:$U$1433, MATCH(J5744, $E$5:$E$1433, 0)),""),"")</f>
        <v/>
      </c>
    </row>
    <row r="5745">
      <c r="A5745" t="str">
        <f>IF(B5745&lt;&gt;"",A5744+1,"")</f>
        <v/>
      </c>
      <c r="F5745" t="str">
        <f>IFERROR(IF(VLOOKUP(E5745,J:J,1,0)=E5745,"X",""),"")</f>
        <v/>
      </c>
      <c r="G5745" t="str">
        <f>IF(J5745&lt;&gt;"", INDEX($C$5:$C$1433, MATCH(J5745, $E$5:$E$1433, 0)),"")</f>
        <v/>
      </c>
      <c r="H5745" t="str">
        <f>IF(J5745&lt;&gt;"", INDEX($D$5:$D$1433, MATCH(J5745, $E$5:$E$1433, 0)),"")</f>
        <v/>
      </c>
      <c r="I5745" t="str">
        <f>IFERROR(IF(J5745&lt;&gt;"", INDEX($B$5:$B$1433, MATCH(J5745, $E$5:$E$1433, 0)),""),"SAI")</f>
        <v/>
      </c>
      <c r="L5745" t="str">
        <f>IFERROR(IF($N$5="Sáng",IF(MID(K5745,2,7)-MID($L$2,2,7)&gt;0,"Trễ",""),IF(MID(K5745,2,7)-MID($Q$2,2,7)&gt;0,"Trễ","")),"")</f>
        <v/>
      </c>
      <c r="M5745" t="str">
        <f>IFERROR(IF($N$5="Sáng",MID(K5745,2,7)-MID($L$2,2,7),MID(K5745,2,7)-MID($Q$2,2,7)),"")</f>
        <v/>
      </c>
      <c r="Q5745" t="str">
        <f>IF(B5745&lt;&gt;"",IF(AND(P5745="",F5745=""),"Không phép ",""),"")</f>
        <v/>
      </c>
      <c r="R5745" t="str">
        <f>UPPER(B5745)</f>
        <v/>
      </c>
      <c r="T5745" t="str">
        <f>IFERROR(IF(J5745&lt;&gt;"", INDEX($S$5:$S$1433, MATCH(J5745, $E$5:$E$1433, 0)),""),"")</f>
        <v/>
      </c>
      <c r="V5745" t="str">
        <f>IFERROR(IF(J5745&lt;&gt;"", INDEX($U$5:$U$1433, MATCH(J5745, $E$5:$E$1433, 0)),""),"")</f>
        <v/>
      </c>
    </row>
    <row r="5746">
      <c r="A5746" t="str">
        <f>IF(B5746&lt;&gt;"",A5745+1,"")</f>
        <v/>
      </c>
      <c r="F5746" t="str">
        <f>IFERROR(IF(VLOOKUP(E5746,J:J,1,0)=E5746,"X",""),"")</f>
        <v/>
      </c>
      <c r="G5746" t="str">
        <f>IF(J5746&lt;&gt;"", INDEX($C$5:$C$1433, MATCH(J5746, $E$5:$E$1433, 0)),"")</f>
        <v/>
      </c>
      <c r="H5746" t="str">
        <f>IF(J5746&lt;&gt;"", INDEX($D$5:$D$1433, MATCH(J5746, $E$5:$E$1433, 0)),"")</f>
        <v/>
      </c>
      <c r="I5746" t="str">
        <f>IFERROR(IF(J5746&lt;&gt;"", INDEX($B$5:$B$1433, MATCH(J5746, $E$5:$E$1433, 0)),""),"SAI")</f>
        <v/>
      </c>
      <c r="L5746" t="str">
        <f>IFERROR(IF($N$5="Sáng",IF(MID(K5746,2,7)-MID($L$2,2,7)&gt;0,"Trễ",""),IF(MID(K5746,2,7)-MID($Q$2,2,7)&gt;0,"Trễ","")),"")</f>
        <v/>
      </c>
      <c r="M5746" t="str">
        <f>IFERROR(IF($N$5="Sáng",MID(K5746,2,7)-MID($L$2,2,7),MID(K5746,2,7)-MID($Q$2,2,7)),"")</f>
        <v/>
      </c>
      <c r="Q5746" t="str">
        <f>IF(B5746&lt;&gt;"",IF(AND(P5746="",F5746=""),"Không phép ",""),"")</f>
        <v/>
      </c>
      <c r="R5746" t="str">
        <f>UPPER(B5746)</f>
        <v/>
      </c>
      <c r="T5746" t="str">
        <f>IFERROR(IF(J5746&lt;&gt;"", INDEX($S$5:$S$1433, MATCH(J5746, $E$5:$E$1433, 0)),""),"")</f>
        <v/>
      </c>
      <c r="V5746" t="str">
        <f>IFERROR(IF(J5746&lt;&gt;"", INDEX($U$5:$U$1433, MATCH(J5746, $E$5:$E$1433, 0)),""),"")</f>
        <v/>
      </c>
    </row>
    <row r="5747">
      <c r="A5747" t="str">
        <f>IF(B5747&lt;&gt;"",A5746+1,"")</f>
        <v/>
      </c>
      <c r="F5747" t="str">
        <f>IFERROR(IF(VLOOKUP(E5747,J:J,1,0)=E5747,"X",""),"")</f>
        <v/>
      </c>
      <c r="G5747" t="str">
        <f>IF(J5747&lt;&gt;"", INDEX($C$5:$C$1433, MATCH(J5747, $E$5:$E$1433, 0)),"")</f>
        <v/>
      </c>
      <c r="H5747" t="str">
        <f>IF(J5747&lt;&gt;"", INDEX($D$5:$D$1433, MATCH(J5747, $E$5:$E$1433, 0)),"")</f>
        <v/>
      </c>
      <c r="I5747" t="str">
        <f>IFERROR(IF(J5747&lt;&gt;"", INDEX($B$5:$B$1433, MATCH(J5747, $E$5:$E$1433, 0)),""),"SAI")</f>
        <v/>
      </c>
      <c r="L5747" t="str">
        <f>IFERROR(IF($N$5="Sáng",IF(MID(K5747,2,7)-MID($L$2,2,7)&gt;0,"Trễ",""),IF(MID(K5747,2,7)-MID($Q$2,2,7)&gt;0,"Trễ","")),"")</f>
        <v/>
      </c>
      <c r="M5747" t="str">
        <f>IFERROR(IF($N$5="Sáng",MID(K5747,2,7)-MID($L$2,2,7),MID(K5747,2,7)-MID($Q$2,2,7)),"")</f>
        <v/>
      </c>
      <c r="Q5747" t="str">
        <f>IF(B5747&lt;&gt;"",IF(AND(P5747="",F5747=""),"Không phép ",""),"")</f>
        <v/>
      </c>
      <c r="R5747" t="str">
        <f>UPPER(B5747)</f>
        <v/>
      </c>
      <c r="T5747" t="str">
        <f>IFERROR(IF(J5747&lt;&gt;"", INDEX($S$5:$S$1433, MATCH(J5747, $E$5:$E$1433, 0)),""),"")</f>
        <v/>
      </c>
      <c r="V5747" t="str">
        <f>IFERROR(IF(J5747&lt;&gt;"", INDEX($U$5:$U$1433, MATCH(J5747, $E$5:$E$1433, 0)),""),"")</f>
        <v/>
      </c>
    </row>
    <row r="5748">
      <c r="A5748" t="str">
        <f>IF(B5748&lt;&gt;"",A5747+1,"")</f>
        <v/>
      </c>
      <c r="F5748" t="str">
        <f>IFERROR(IF(VLOOKUP(E5748,J:J,1,0)=E5748,"X",""),"")</f>
        <v/>
      </c>
      <c r="G5748" t="str">
        <f>IF(J5748&lt;&gt;"", INDEX($C$5:$C$1433, MATCH(J5748, $E$5:$E$1433, 0)),"")</f>
        <v/>
      </c>
      <c r="H5748" t="str">
        <f>IF(J5748&lt;&gt;"", INDEX($D$5:$D$1433, MATCH(J5748, $E$5:$E$1433, 0)),"")</f>
        <v/>
      </c>
      <c r="I5748" t="str">
        <f>IFERROR(IF(J5748&lt;&gt;"", INDEX($B$5:$B$1433, MATCH(J5748, $E$5:$E$1433, 0)),""),"SAI")</f>
        <v/>
      </c>
      <c r="L5748" t="str">
        <f>IFERROR(IF($N$5="Sáng",IF(MID(K5748,2,7)-MID($L$2,2,7)&gt;0,"Trễ",""),IF(MID(K5748,2,7)-MID($Q$2,2,7)&gt;0,"Trễ","")),"")</f>
        <v/>
      </c>
      <c r="M5748" t="str">
        <f>IFERROR(IF($N$5="Sáng",MID(K5748,2,7)-MID($L$2,2,7),MID(K5748,2,7)-MID($Q$2,2,7)),"")</f>
        <v/>
      </c>
      <c r="Q5748" t="str">
        <f>IF(B5748&lt;&gt;"",IF(AND(P5748="",F5748=""),"Không phép ",""),"")</f>
        <v/>
      </c>
      <c r="R5748" t="str">
        <f>UPPER(B5748)</f>
        <v/>
      </c>
      <c r="T5748" t="str">
        <f>IFERROR(IF(J5748&lt;&gt;"", INDEX($S$5:$S$1433, MATCH(J5748, $E$5:$E$1433, 0)),""),"")</f>
        <v/>
      </c>
      <c r="V5748" t="str">
        <f>IFERROR(IF(J5748&lt;&gt;"", INDEX($U$5:$U$1433, MATCH(J5748, $E$5:$E$1433, 0)),""),"")</f>
        <v/>
      </c>
    </row>
    <row r="5749">
      <c r="A5749" t="str">
        <f>IF(B5749&lt;&gt;"",A5748+1,"")</f>
        <v/>
      </c>
      <c r="F5749" t="str">
        <f>IFERROR(IF(VLOOKUP(E5749,J:J,1,0)=E5749,"X",""),"")</f>
        <v/>
      </c>
      <c r="G5749" t="str">
        <f>IF(J5749&lt;&gt;"", INDEX($C$5:$C$1433, MATCH(J5749, $E$5:$E$1433, 0)),"")</f>
        <v/>
      </c>
      <c r="H5749" t="str">
        <f>IF(J5749&lt;&gt;"", INDEX($D$5:$D$1433, MATCH(J5749, $E$5:$E$1433, 0)),"")</f>
        <v/>
      </c>
      <c r="I5749" t="str">
        <f>IFERROR(IF(J5749&lt;&gt;"", INDEX($B$5:$B$1433, MATCH(J5749, $E$5:$E$1433, 0)),""),"SAI")</f>
        <v/>
      </c>
      <c r="L5749" t="str">
        <f>IFERROR(IF($N$5="Sáng",IF(MID(K5749,2,7)-MID($L$2,2,7)&gt;0,"Trễ",""),IF(MID(K5749,2,7)-MID($Q$2,2,7)&gt;0,"Trễ","")),"")</f>
        <v/>
      </c>
      <c r="M5749" t="str">
        <f>IFERROR(IF($N$5="Sáng",MID(K5749,2,7)-MID($L$2,2,7),MID(K5749,2,7)-MID($Q$2,2,7)),"")</f>
        <v/>
      </c>
      <c r="Q5749" t="str">
        <f>IF(B5749&lt;&gt;"",IF(AND(P5749="",F5749=""),"Không phép ",""),"")</f>
        <v/>
      </c>
      <c r="R5749" t="str">
        <f>UPPER(B5749)</f>
        <v/>
      </c>
      <c r="T5749" t="str">
        <f>IFERROR(IF(J5749&lt;&gt;"", INDEX($S$5:$S$1433, MATCH(J5749, $E$5:$E$1433, 0)),""),"")</f>
        <v/>
      </c>
      <c r="V5749" t="str">
        <f>IFERROR(IF(J5749&lt;&gt;"", INDEX($U$5:$U$1433, MATCH(J5749, $E$5:$E$1433, 0)),""),"")</f>
        <v/>
      </c>
    </row>
    <row r="5750">
      <c r="A5750" t="str">
        <f>IF(B5750&lt;&gt;"",A5749+1,"")</f>
        <v/>
      </c>
      <c r="F5750" t="str">
        <f>IFERROR(IF(VLOOKUP(E5750,J:J,1,0)=E5750,"X",""),"")</f>
        <v/>
      </c>
      <c r="G5750" t="str">
        <f>IF(J5750&lt;&gt;"", INDEX($C$5:$C$1433, MATCH(J5750, $E$5:$E$1433, 0)),"")</f>
        <v/>
      </c>
      <c r="H5750" t="str">
        <f>IF(J5750&lt;&gt;"", INDEX($D$5:$D$1433, MATCH(J5750, $E$5:$E$1433, 0)),"")</f>
        <v/>
      </c>
      <c r="I5750" t="str">
        <f>IFERROR(IF(J5750&lt;&gt;"", INDEX($B$5:$B$1433, MATCH(J5750, $E$5:$E$1433, 0)),""),"SAI")</f>
        <v/>
      </c>
      <c r="L5750" t="str">
        <f>IFERROR(IF($N$5="Sáng",IF(MID(K5750,2,7)-MID($L$2,2,7)&gt;0,"Trễ",""),IF(MID(K5750,2,7)-MID($Q$2,2,7)&gt;0,"Trễ","")),"")</f>
        <v/>
      </c>
      <c r="M5750" t="str">
        <f>IFERROR(IF($N$5="Sáng",MID(K5750,2,7)-MID($L$2,2,7),MID(K5750,2,7)-MID($Q$2,2,7)),"")</f>
        <v/>
      </c>
      <c r="Q5750" t="str">
        <f>IF(B5750&lt;&gt;"",IF(AND(P5750="",F5750=""),"Không phép ",""),"")</f>
        <v/>
      </c>
      <c r="R5750" t="str">
        <f>UPPER(B5750)</f>
        <v/>
      </c>
      <c r="T5750" t="str">
        <f>IFERROR(IF(J5750&lt;&gt;"", INDEX($S$5:$S$1433, MATCH(J5750, $E$5:$E$1433, 0)),""),"")</f>
        <v/>
      </c>
      <c r="V5750" t="str">
        <f>IFERROR(IF(J5750&lt;&gt;"", INDEX($U$5:$U$1433, MATCH(J5750, $E$5:$E$1433, 0)),""),"")</f>
        <v/>
      </c>
    </row>
    <row r="5751">
      <c r="A5751" t="str">
        <f>IF(B5751&lt;&gt;"",A5750+1,"")</f>
        <v/>
      </c>
      <c r="F5751" t="str">
        <f>IFERROR(IF(VLOOKUP(E5751,J:J,1,0)=E5751,"X",""),"")</f>
        <v/>
      </c>
      <c r="G5751" t="str">
        <f>IF(J5751&lt;&gt;"", INDEX($C$5:$C$1433, MATCH(J5751, $E$5:$E$1433, 0)),"")</f>
        <v/>
      </c>
      <c r="H5751" t="str">
        <f>IF(J5751&lt;&gt;"", INDEX($D$5:$D$1433, MATCH(J5751, $E$5:$E$1433, 0)),"")</f>
        <v/>
      </c>
      <c r="I5751" t="str">
        <f>IFERROR(IF(J5751&lt;&gt;"", INDEX($B$5:$B$1433, MATCH(J5751, $E$5:$E$1433, 0)),""),"SAI")</f>
        <v/>
      </c>
      <c r="L5751" t="str">
        <f>IFERROR(IF($N$5="Sáng",IF(MID(K5751,2,7)-MID($L$2,2,7)&gt;0,"Trễ",""),IF(MID(K5751,2,7)-MID($Q$2,2,7)&gt;0,"Trễ","")),"")</f>
        <v/>
      </c>
      <c r="M5751" t="str">
        <f>IFERROR(IF($N$5="Sáng",MID(K5751,2,7)-MID($L$2,2,7),MID(K5751,2,7)-MID($Q$2,2,7)),"")</f>
        <v/>
      </c>
      <c r="Q5751" t="str">
        <f>IF(B5751&lt;&gt;"",IF(AND(P5751="",F5751=""),"Không phép ",""),"")</f>
        <v/>
      </c>
      <c r="R5751" t="str">
        <f>UPPER(B5751)</f>
        <v/>
      </c>
      <c r="T5751" t="str">
        <f>IFERROR(IF(J5751&lt;&gt;"", INDEX($S$5:$S$1433, MATCH(J5751, $E$5:$E$1433, 0)),""),"")</f>
        <v/>
      </c>
      <c r="V5751" t="str">
        <f>IFERROR(IF(J5751&lt;&gt;"", INDEX($U$5:$U$1433, MATCH(J5751, $E$5:$E$1433, 0)),""),"")</f>
        <v/>
      </c>
    </row>
    <row r="5752">
      <c r="A5752" t="str">
        <f>IF(B5752&lt;&gt;"",A5751+1,"")</f>
        <v/>
      </c>
      <c r="F5752" t="str">
        <f>IFERROR(IF(VLOOKUP(E5752,J:J,1,0)=E5752,"X",""),"")</f>
        <v/>
      </c>
      <c r="G5752" t="str">
        <f>IF(J5752&lt;&gt;"", INDEX($C$5:$C$1433, MATCH(J5752, $E$5:$E$1433, 0)),"")</f>
        <v/>
      </c>
      <c r="H5752" t="str">
        <f>IF(J5752&lt;&gt;"", INDEX($D$5:$D$1433, MATCH(J5752, $E$5:$E$1433, 0)),"")</f>
        <v/>
      </c>
      <c r="I5752" t="str">
        <f>IFERROR(IF(J5752&lt;&gt;"", INDEX($B$5:$B$1433, MATCH(J5752, $E$5:$E$1433, 0)),""),"SAI")</f>
        <v/>
      </c>
      <c r="L5752" t="str">
        <f>IFERROR(IF($N$5="Sáng",IF(MID(K5752,2,7)-MID($L$2,2,7)&gt;0,"Trễ",""),IF(MID(K5752,2,7)-MID($Q$2,2,7)&gt;0,"Trễ","")),"")</f>
        <v/>
      </c>
      <c r="M5752" t="str">
        <f>IFERROR(IF($N$5="Sáng",MID(K5752,2,7)-MID($L$2,2,7),MID(K5752,2,7)-MID($Q$2,2,7)),"")</f>
        <v/>
      </c>
      <c r="Q5752" t="str">
        <f>IF(B5752&lt;&gt;"",IF(AND(P5752="",F5752=""),"Không phép ",""),"")</f>
        <v/>
      </c>
      <c r="R5752" t="str">
        <f>UPPER(B5752)</f>
        <v/>
      </c>
      <c r="T5752" t="str">
        <f>IFERROR(IF(J5752&lt;&gt;"", INDEX($S$5:$S$1433, MATCH(J5752, $E$5:$E$1433, 0)),""),"")</f>
        <v/>
      </c>
      <c r="V5752" t="str">
        <f>IFERROR(IF(J5752&lt;&gt;"", INDEX($U$5:$U$1433, MATCH(J5752, $E$5:$E$1433, 0)),""),"")</f>
        <v/>
      </c>
    </row>
    <row r="5753">
      <c r="A5753" t="str">
        <f>IF(B5753&lt;&gt;"",A5752+1,"")</f>
        <v/>
      </c>
      <c r="F5753" t="str">
        <f>IFERROR(IF(VLOOKUP(E5753,J:J,1,0)=E5753,"X",""),"")</f>
        <v/>
      </c>
      <c r="G5753" t="str">
        <f>IF(J5753&lt;&gt;"", INDEX($C$5:$C$1433, MATCH(J5753, $E$5:$E$1433, 0)),"")</f>
        <v/>
      </c>
      <c r="H5753" t="str">
        <f>IF(J5753&lt;&gt;"", INDEX($D$5:$D$1433, MATCH(J5753, $E$5:$E$1433, 0)),"")</f>
        <v/>
      </c>
      <c r="I5753" t="str">
        <f>IFERROR(IF(J5753&lt;&gt;"", INDEX($B$5:$B$1433, MATCH(J5753, $E$5:$E$1433, 0)),""),"SAI")</f>
        <v/>
      </c>
      <c r="L5753" t="str">
        <f>IFERROR(IF($N$5="Sáng",IF(MID(K5753,2,7)-MID($L$2,2,7)&gt;0,"Trễ",""),IF(MID(K5753,2,7)-MID($Q$2,2,7)&gt;0,"Trễ","")),"")</f>
        <v/>
      </c>
      <c r="M5753" t="str">
        <f>IFERROR(IF($N$5="Sáng",MID(K5753,2,7)-MID($L$2,2,7),MID(K5753,2,7)-MID($Q$2,2,7)),"")</f>
        <v/>
      </c>
      <c r="Q5753" t="str">
        <f>IF(B5753&lt;&gt;"",IF(AND(P5753="",F5753=""),"Không phép ",""),"")</f>
        <v/>
      </c>
      <c r="R5753" t="str">
        <f>UPPER(B5753)</f>
        <v/>
      </c>
      <c r="T5753" t="str">
        <f>IFERROR(IF(J5753&lt;&gt;"", INDEX($S$5:$S$1433, MATCH(J5753, $E$5:$E$1433, 0)),""),"")</f>
        <v/>
      </c>
      <c r="V5753" t="str">
        <f>IFERROR(IF(J5753&lt;&gt;"", INDEX($U$5:$U$1433, MATCH(J5753, $E$5:$E$1433, 0)),""),"")</f>
        <v/>
      </c>
    </row>
    <row r="5754">
      <c r="A5754" t="str">
        <f>IF(B5754&lt;&gt;"",A5753+1,"")</f>
        <v/>
      </c>
      <c r="F5754" t="str">
        <f>IFERROR(IF(VLOOKUP(E5754,J:J,1,0)=E5754,"X",""),"")</f>
        <v/>
      </c>
      <c r="G5754" t="str">
        <f>IF(J5754&lt;&gt;"", INDEX($C$5:$C$1433, MATCH(J5754, $E$5:$E$1433, 0)),"")</f>
        <v/>
      </c>
      <c r="H5754" t="str">
        <f>IF(J5754&lt;&gt;"", INDEX($D$5:$D$1433, MATCH(J5754, $E$5:$E$1433, 0)),"")</f>
        <v/>
      </c>
      <c r="I5754" t="str">
        <f>IFERROR(IF(J5754&lt;&gt;"", INDEX($B$5:$B$1433, MATCH(J5754, $E$5:$E$1433, 0)),""),"SAI")</f>
        <v/>
      </c>
      <c r="L5754" t="str">
        <f>IFERROR(IF($N$5="Sáng",IF(MID(K5754,2,7)-MID($L$2,2,7)&gt;0,"Trễ",""),IF(MID(K5754,2,7)-MID($Q$2,2,7)&gt;0,"Trễ","")),"")</f>
        <v/>
      </c>
      <c r="M5754" t="str">
        <f>IFERROR(IF($N$5="Sáng",MID(K5754,2,7)-MID($L$2,2,7),MID(K5754,2,7)-MID($Q$2,2,7)),"")</f>
        <v/>
      </c>
      <c r="Q5754" t="str">
        <f>IF(B5754&lt;&gt;"",IF(AND(P5754="",F5754=""),"Không phép ",""),"")</f>
        <v/>
      </c>
      <c r="R5754" t="str">
        <f>UPPER(B5754)</f>
        <v/>
      </c>
      <c r="T5754" t="str">
        <f>IFERROR(IF(J5754&lt;&gt;"", INDEX($S$5:$S$1433, MATCH(J5754, $E$5:$E$1433, 0)),""),"")</f>
        <v/>
      </c>
      <c r="V5754" t="str">
        <f>IFERROR(IF(J5754&lt;&gt;"", INDEX($U$5:$U$1433, MATCH(J5754, $E$5:$E$1433, 0)),""),"")</f>
        <v/>
      </c>
    </row>
    <row r="5755">
      <c r="A5755" t="str">
        <f>IF(B5755&lt;&gt;"",A5754+1,"")</f>
        <v/>
      </c>
      <c r="F5755" t="str">
        <f>IFERROR(IF(VLOOKUP(E5755,J:J,1,0)=E5755,"X",""),"")</f>
        <v/>
      </c>
      <c r="G5755" t="str">
        <f>IF(J5755&lt;&gt;"", INDEX($C$5:$C$1433, MATCH(J5755, $E$5:$E$1433, 0)),"")</f>
        <v/>
      </c>
      <c r="H5755" t="str">
        <f>IF(J5755&lt;&gt;"", INDEX($D$5:$D$1433, MATCH(J5755, $E$5:$E$1433, 0)),"")</f>
        <v/>
      </c>
      <c r="I5755" t="str">
        <f>IFERROR(IF(J5755&lt;&gt;"", INDEX($B$5:$B$1433, MATCH(J5755, $E$5:$E$1433, 0)),""),"SAI")</f>
        <v/>
      </c>
      <c r="L5755" t="str">
        <f>IFERROR(IF($N$5="Sáng",IF(MID(K5755,2,7)-MID($L$2,2,7)&gt;0,"Trễ",""),IF(MID(K5755,2,7)-MID($Q$2,2,7)&gt;0,"Trễ","")),"")</f>
        <v/>
      </c>
      <c r="M5755" t="str">
        <f>IFERROR(IF($N$5="Sáng",MID(K5755,2,7)-MID($L$2,2,7),MID(K5755,2,7)-MID($Q$2,2,7)),"")</f>
        <v/>
      </c>
      <c r="Q5755" t="str">
        <f>IF(B5755&lt;&gt;"",IF(AND(P5755="",F5755=""),"Không phép ",""),"")</f>
        <v/>
      </c>
      <c r="R5755" t="str">
        <f>UPPER(B5755)</f>
        <v/>
      </c>
      <c r="T5755" t="str">
        <f>IFERROR(IF(J5755&lt;&gt;"", INDEX($S$5:$S$1433, MATCH(J5755, $E$5:$E$1433, 0)),""),"")</f>
        <v/>
      </c>
      <c r="V5755" t="str">
        <f>IFERROR(IF(J5755&lt;&gt;"", INDEX($U$5:$U$1433, MATCH(J5755, $E$5:$E$1433, 0)),""),"")</f>
        <v/>
      </c>
    </row>
    <row r="5756">
      <c r="A5756" t="str">
        <f>IF(B5756&lt;&gt;"",A5755+1,"")</f>
        <v/>
      </c>
      <c r="F5756" t="str">
        <f>IFERROR(IF(VLOOKUP(E5756,J:J,1,0)=E5756,"X",""),"")</f>
        <v/>
      </c>
      <c r="G5756" t="str">
        <f>IF(J5756&lt;&gt;"", INDEX($C$5:$C$1433, MATCH(J5756, $E$5:$E$1433, 0)),"")</f>
        <v/>
      </c>
      <c r="H5756" t="str">
        <f>IF(J5756&lt;&gt;"", INDEX($D$5:$D$1433, MATCH(J5756, $E$5:$E$1433, 0)),"")</f>
        <v/>
      </c>
      <c r="I5756" t="str">
        <f>IFERROR(IF(J5756&lt;&gt;"", INDEX($B$5:$B$1433, MATCH(J5756, $E$5:$E$1433, 0)),""),"SAI")</f>
        <v/>
      </c>
      <c r="L5756" t="str">
        <f>IFERROR(IF($N$5="Sáng",IF(MID(K5756,2,7)-MID($L$2,2,7)&gt;0,"Trễ",""),IF(MID(K5756,2,7)-MID($Q$2,2,7)&gt;0,"Trễ","")),"")</f>
        <v/>
      </c>
      <c r="M5756" t="str">
        <f>IFERROR(IF($N$5="Sáng",MID(K5756,2,7)-MID($L$2,2,7),MID(K5756,2,7)-MID($Q$2,2,7)),"")</f>
        <v/>
      </c>
      <c r="Q5756" t="str">
        <f>IF(B5756&lt;&gt;"",IF(AND(P5756="",F5756=""),"Không phép ",""),"")</f>
        <v/>
      </c>
      <c r="R5756" t="str">
        <f>UPPER(B5756)</f>
        <v/>
      </c>
      <c r="T5756" t="str">
        <f>IFERROR(IF(J5756&lt;&gt;"", INDEX($S$5:$S$1433, MATCH(J5756, $E$5:$E$1433, 0)),""),"")</f>
        <v/>
      </c>
      <c r="V5756" t="str">
        <f>IFERROR(IF(J5756&lt;&gt;"", INDEX($U$5:$U$1433, MATCH(J5756, $E$5:$E$1433, 0)),""),"")</f>
        <v/>
      </c>
    </row>
    <row r="5757">
      <c r="A5757" t="str">
        <f>IF(B5757&lt;&gt;"",A5756+1,"")</f>
        <v/>
      </c>
      <c r="F5757" t="str">
        <f>IFERROR(IF(VLOOKUP(E5757,J:J,1,0)=E5757,"X",""),"")</f>
        <v/>
      </c>
      <c r="G5757" t="str">
        <f>IF(J5757&lt;&gt;"", INDEX($C$5:$C$1433, MATCH(J5757, $E$5:$E$1433, 0)),"")</f>
        <v/>
      </c>
      <c r="H5757" t="str">
        <f>IF(J5757&lt;&gt;"", INDEX($D$5:$D$1433, MATCH(J5757, $E$5:$E$1433, 0)),"")</f>
        <v/>
      </c>
      <c r="I5757" t="str">
        <f>IFERROR(IF(J5757&lt;&gt;"", INDEX($B$5:$B$1433, MATCH(J5757, $E$5:$E$1433, 0)),""),"SAI")</f>
        <v/>
      </c>
      <c r="L5757" t="str">
        <f>IFERROR(IF($N$5="Sáng",IF(MID(K5757,2,7)-MID($L$2,2,7)&gt;0,"Trễ",""),IF(MID(K5757,2,7)-MID($Q$2,2,7)&gt;0,"Trễ","")),"")</f>
        <v/>
      </c>
      <c r="M5757" t="str">
        <f>IFERROR(IF($N$5="Sáng",MID(K5757,2,7)-MID($L$2,2,7),MID(K5757,2,7)-MID($Q$2,2,7)),"")</f>
        <v/>
      </c>
      <c r="Q5757" t="str">
        <f>IF(B5757&lt;&gt;"",IF(AND(P5757="",F5757=""),"Không phép ",""),"")</f>
        <v/>
      </c>
      <c r="R5757" t="str">
        <f>UPPER(B5757)</f>
        <v/>
      </c>
      <c r="T5757" t="str">
        <f>IFERROR(IF(J5757&lt;&gt;"", INDEX($S$5:$S$1433, MATCH(J5757, $E$5:$E$1433, 0)),""),"")</f>
        <v/>
      </c>
      <c r="V5757" t="str">
        <f>IFERROR(IF(J5757&lt;&gt;"", INDEX($U$5:$U$1433, MATCH(J5757, $E$5:$E$1433, 0)),""),"")</f>
        <v/>
      </c>
    </row>
    <row r="5758">
      <c r="A5758" t="str">
        <f>IF(B5758&lt;&gt;"",A5757+1,"")</f>
        <v/>
      </c>
      <c r="F5758" t="str">
        <f>IFERROR(IF(VLOOKUP(E5758,J:J,1,0)=E5758,"X",""),"")</f>
        <v/>
      </c>
      <c r="G5758" t="str">
        <f>IF(J5758&lt;&gt;"", INDEX($C$5:$C$1433, MATCH(J5758, $E$5:$E$1433, 0)),"")</f>
        <v/>
      </c>
      <c r="H5758" t="str">
        <f>IF(J5758&lt;&gt;"", INDEX($D$5:$D$1433, MATCH(J5758, $E$5:$E$1433, 0)),"")</f>
        <v/>
      </c>
      <c r="I5758" t="str">
        <f>IFERROR(IF(J5758&lt;&gt;"", INDEX($B$5:$B$1433, MATCH(J5758, $E$5:$E$1433, 0)),""),"SAI")</f>
        <v/>
      </c>
      <c r="L5758" t="str">
        <f>IFERROR(IF($N$5="Sáng",IF(MID(K5758,2,7)-MID($L$2,2,7)&gt;0,"Trễ",""),IF(MID(K5758,2,7)-MID($Q$2,2,7)&gt;0,"Trễ","")),"")</f>
        <v/>
      </c>
      <c r="M5758" t="str">
        <f>IFERROR(IF($N$5="Sáng",MID(K5758,2,7)-MID($L$2,2,7),MID(K5758,2,7)-MID($Q$2,2,7)),"")</f>
        <v/>
      </c>
      <c r="Q5758" t="str">
        <f>IF(B5758&lt;&gt;"",IF(AND(P5758="",F5758=""),"Không phép ",""),"")</f>
        <v/>
      </c>
      <c r="R5758" t="str">
        <f>UPPER(B5758)</f>
        <v/>
      </c>
      <c r="T5758" t="str">
        <f>IFERROR(IF(J5758&lt;&gt;"", INDEX($S$5:$S$1433, MATCH(J5758, $E$5:$E$1433, 0)),""),"")</f>
        <v/>
      </c>
      <c r="V5758" t="str">
        <f>IFERROR(IF(J5758&lt;&gt;"", INDEX($U$5:$U$1433, MATCH(J5758, $E$5:$E$1433, 0)),""),"")</f>
        <v/>
      </c>
    </row>
    <row r="5759">
      <c r="A5759" t="str">
        <f>IF(B5759&lt;&gt;"",A5758+1,"")</f>
        <v/>
      </c>
      <c r="F5759" t="str">
        <f>IFERROR(IF(VLOOKUP(E5759,J:J,1,0)=E5759,"X",""),"")</f>
        <v/>
      </c>
      <c r="G5759" t="str">
        <f>IF(J5759&lt;&gt;"", INDEX($C$5:$C$1433, MATCH(J5759, $E$5:$E$1433, 0)),"")</f>
        <v/>
      </c>
      <c r="H5759" t="str">
        <f>IF(J5759&lt;&gt;"", INDEX($D$5:$D$1433, MATCH(J5759, $E$5:$E$1433, 0)),"")</f>
        <v/>
      </c>
      <c r="I5759" t="str">
        <f>IFERROR(IF(J5759&lt;&gt;"", INDEX($B$5:$B$1433, MATCH(J5759, $E$5:$E$1433, 0)),""),"SAI")</f>
        <v/>
      </c>
      <c r="L5759" t="str">
        <f>IFERROR(IF($N$5="Sáng",IF(MID(K5759,2,7)-MID($L$2,2,7)&gt;0,"Trễ",""),IF(MID(K5759,2,7)-MID($Q$2,2,7)&gt;0,"Trễ","")),"")</f>
        <v/>
      </c>
      <c r="M5759" t="str">
        <f>IFERROR(IF($N$5="Sáng",MID(K5759,2,7)-MID($L$2,2,7),MID(K5759,2,7)-MID($Q$2,2,7)),"")</f>
        <v/>
      </c>
      <c r="Q5759" t="str">
        <f>IF(B5759&lt;&gt;"",IF(AND(P5759="",F5759=""),"Không phép ",""),"")</f>
        <v/>
      </c>
      <c r="R5759" t="str">
        <f>UPPER(B5759)</f>
        <v/>
      </c>
      <c r="T5759" t="str">
        <f>IFERROR(IF(J5759&lt;&gt;"", INDEX($S$5:$S$1433, MATCH(J5759, $E$5:$E$1433, 0)),""),"")</f>
        <v/>
      </c>
      <c r="V5759" t="str">
        <f>IFERROR(IF(J5759&lt;&gt;"", INDEX($U$5:$U$1433, MATCH(J5759, $E$5:$E$1433, 0)),""),"")</f>
        <v/>
      </c>
    </row>
    <row r="5760">
      <c r="A5760" t="str">
        <f>IF(B5760&lt;&gt;"",A5759+1,"")</f>
        <v/>
      </c>
      <c r="F5760" t="str">
        <f>IFERROR(IF(VLOOKUP(E5760,J:J,1,0)=E5760,"X",""),"")</f>
        <v/>
      </c>
      <c r="G5760" t="str">
        <f>IF(J5760&lt;&gt;"", INDEX($C$5:$C$1433, MATCH(J5760, $E$5:$E$1433, 0)),"")</f>
        <v/>
      </c>
      <c r="H5760" t="str">
        <f>IF(J5760&lt;&gt;"", INDEX($D$5:$D$1433, MATCH(J5760, $E$5:$E$1433, 0)),"")</f>
        <v/>
      </c>
      <c r="I5760" t="str">
        <f>IFERROR(IF(J5760&lt;&gt;"", INDEX($B$5:$B$1433, MATCH(J5760, $E$5:$E$1433, 0)),""),"SAI")</f>
        <v/>
      </c>
      <c r="L5760" t="str">
        <f>IFERROR(IF($N$5="Sáng",IF(MID(K5760,2,7)-MID($L$2,2,7)&gt;0,"Trễ",""),IF(MID(K5760,2,7)-MID($Q$2,2,7)&gt;0,"Trễ","")),"")</f>
        <v/>
      </c>
      <c r="M5760" t="str">
        <f>IFERROR(IF($N$5="Sáng",MID(K5760,2,7)-MID($L$2,2,7),MID(K5760,2,7)-MID($Q$2,2,7)),"")</f>
        <v/>
      </c>
      <c r="Q5760" t="str">
        <f>IF(B5760&lt;&gt;"",IF(AND(P5760="",F5760=""),"Không phép ",""),"")</f>
        <v/>
      </c>
      <c r="R5760" t="str">
        <f>UPPER(B5760)</f>
        <v/>
      </c>
      <c r="T5760" t="str">
        <f>IFERROR(IF(J5760&lt;&gt;"", INDEX($S$5:$S$1433, MATCH(J5760, $E$5:$E$1433, 0)),""),"")</f>
        <v/>
      </c>
      <c r="V5760" t="str">
        <f>IFERROR(IF(J5760&lt;&gt;"", INDEX($U$5:$U$1433, MATCH(J5760, $E$5:$E$1433, 0)),""),"")</f>
        <v/>
      </c>
    </row>
    <row r="5761">
      <c r="A5761" t="str">
        <f>IF(B5761&lt;&gt;"",A5760+1,"")</f>
        <v/>
      </c>
      <c r="F5761" t="str">
        <f>IFERROR(IF(VLOOKUP(E5761,J:J,1,0)=E5761,"X",""),"")</f>
        <v/>
      </c>
      <c r="G5761" t="str">
        <f>IF(J5761&lt;&gt;"", INDEX($C$5:$C$1433, MATCH(J5761, $E$5:$E$1433, 0)),"")</f>
        <v/>
      </c>
      <c r="H5761" t="str">
        <f>IF(J5761&lt;&gt;"", INDEX($D$5:$D$1433, MATCH(J5761, $E$5:$E$1433, 0)),"")</f>
        <v/>
      </c>
      <c r="I5761" t="str">
        <f>IFERROR(IF(J5761&lt;&gt;"", INDEX($B$5:$B$1433, MATCH(J5761, $E$5:$E$1433, 0)),""),"SAI")</f>
        <v/>
      </c>
      <c r="L5761" t="str">
        <f>IFERROR(IF($N$5="Sáng",IF(MID(K5761,2,7)-MID($L$2,2,7)&gt;0,"Trễ",""),IF(MID(K5761,2,7)-MID($Q$2,2,7)&gt;0,"Trễ","")),"")</f>
        <v/>
      </c>
      <c r="M5761" t="str">
        <f>IFERROR(IF($N$5="Sáng",MID(K5761,2,7)-MID($L$2,2,7),MID(K5761,2,7)-MID($Q$2,2,7)),"")</f>
        <v/>
      </c>
      <c r="Q5761" t="str">
        <f>IF(B5761&lt;&gt;"",IF(AND(P5761="",F5761=""),"Không phép ",""),"")</f>
        <v/>
      </c>
      <c r="R5761" t="str">
        <f>UPPER(B5761)</f>
        <v/>
      </c>
      <c r="T5761" t="str">
        <f>IFERROR(IF(J5761&lt;&gt;"", INDEX($S$5:$S$1433, MATCH(J5761, $E$5:$E$1433, 0)),""),"")</f>
        <v/>
      </c>
      <c r="V5761" t="str">
        <f>IFERROR(IF(J5761&lt;&gt;"", INDEX($U$5:$U$1433, MATCH(J5761, $E$5:$E$1433, 0)),""),"")</f>
        <v/>
      </c>
    </row>
    <row r="5762">
      <c r="A5762" t="str">
        <f>IF(B5762&lt;&gt;"",A5761+1,"")</f>
        <v/>
      </c>
      <c r="F5762" t="str">
        <f>IFERROR(IF(VLOOKUP(E5762,J:J,1,0)=E5762,"X",""),"")</f>
        <v/>
      </c>
      <c r="G5762" t="str">
        <f>IF(J5762&lt;&gt;"", INDEX($C$5:$C$1433, MATCH(J5762, $E$5:$E$1433, 0)),"")</f>
        <v/>
      </c>
      <c r="H5762" t="str">
        <f>IF(J5762&lt;&gt;"", INDEX($D$5:$D$1433, MATCH(J5762, $E$5:$E$1433, 0)),"")</f>
        <v/>
      </c>
      <c r="I5762" t="str">
        <f>IFERROR(IF(J5762&lt;&gt;"", INDEX($B$5:$B$1433, MATCH(J5762, $E$5:$E$1433, 0)),""),"SAI")</f>
        <v/>
      </c>
      <c r="L5762" t="str">
        <f>IFERROR(IF($N$5="Sáng",IF(MID(K5762,2,7)-MID($L$2,2,7)&gt;0,"Trễ",""),IF(MID(K5762,2,7)-MID($Q$2,2,7)&gt;0,"Trễ","")),"")</f>
        <v/>
      </c>
      <c r="M5762" t="str">
        <f>IFERROR(IF($N$5="Sáng",MID(K5762,2,7)-MID($L$2,2,7),MID(K5762,2,7)-MID($Q$2,2,7)),"")</f>
        <v/>
      </c>
      <c r="Q5762" t="str">
        <f>IF(B5762&lt;&gt;"",IF(AND(P5762="",F5762=""),"Không phép ",""),"")</f>
        <v/>
      </c>
      <c r="R5762" t="str">
        <f>UPPER(B5762)</f>
        <v/>
      </c>
      <c r="T5762" t="str">
        <f>IFERROR(IF(J5762&lt;&gt;"", INDEX($S$5:$S$1433, MATCH(J5762, $E$5:$E$1433, 0)),""),"")</f>
        <v/>
      </c>
      <c r="V5762" t="str">
        <f>IFERROR(IF(J5762&lt;&gt;"", INDEX($U$5:$U$1433, MATCH(J5762, $E$5:$E$1433, 0)),""),"")</f>
        <v/>
      </c>
    </row>
    <row r="5763">
      <c r="A5763" t="str">
        <f>IF(B5763&lt;&gt;"",A5762+1,"")</f>
        <v/>
      </c>
      <c r="F5763" t="str">
        <f>IFERROR(IF(VLOOKUP(E5763,J:J,1,0)=E5763,"X",""),"")</f>
        <v/>
      </c>
      <c r="G5763" t="str">
        <f>IF(J5763&lt;&gt;"", INDEX($C$5:$C$1433, MATCH(J5763, $E$5:$E$1433, 0)),"")</f>
        <v/>
      </c>
      <c r="H5763" t="str">
        <f>IF(J5763&lt;&gt;"", INDEX($D$5:$D$1433, MATCH(J5763, $E$5:$E$1433, 0)),"")</f>
        <v/>
      </c>
      <c r="I5763" t="str">
        <f>IFERROR(IF(J5763&lt;&gt;"", INDEX($B$5:$B$1433, MATCH(J5763, $E$5:$E$1433, 0)),""),"SAI")</f>
        <v/>
      </c>
      <c r="L5763" t="str">
        <f>IFERROR(IF($N$5="Sáng",IF(MID(K5763,2,7)-MID($L$2,2,7)&gt;0,"Trễ",""),IF(MID(K5763,2,7)-MID($Q$2,2,7)&gt;0,"Trễ","")),"")</f>
        <v/>
      </c>
      <c r="M5763" t="str">
        <f>IFERROR(IF($N$5="Sáng",MID(K5763,2,7)-MID($L$2,2,7),MID(K5763,2,7)-MID($Q$2,2,7)),"")</f>
        <v/>
      </c>
      <c r="Q5763" t="str">
        <f>IF(B5763&lt;&gt;"",IF(AND(P5763="",F5763=""),"Không phép ",""),"")</f>
        <v/>
      </c>
      <c r="R5763" t="str">
        <f>UPPER(B5763)</f>
        <v/>
      </c>
      <c r="T5763" t="str">
        <f>IFERROR(IF(J5763&lt;&gt;"", INDEX($S$5:$S$1433, MATCH(J5763, $E$5:$E$1433, 0)),""),"")</f>
        <v/>
      </c>
      <c r="V5763" t="str">
        <f>IFERROR(IF(J5763&lt;&gt;"", INDEX($U$5:$U$1433, MATCH(J5763, $E$5:$E$1433, 0)),""),"")</f>
        <v/>
      </c>
    </row>
    <row r="5764">
      <c r="A5764" t="str">
        <f>IF(B5764&lt;&gt;"",A5763+1,"")</f>
        <v/>
      </c>
      <c r="F5764" t="str">
        <f>IFERROR(IF(VLOOKUP(E5764,J:J,1,0)=E5764,"X",""),"")</f>
        <v/>
      </c>
      <c r="G5764" t="str">
        <f>IF(J5764&lt;&gt;"", INDEX($C$5:$C$1433, MATCH(J5764, $E$5:$E$1433, 0)),"")</f>
        <v/>
      </c>
      <c r="H5764" t="str">
        <f>IF(J5764&lt;&gt;"", INDEX($D$5:$D$1433, MATCH(J5764, $E$5:$E$1433, 0)),"")</f>
        <v/>
      </c>
      <c r="I5764" t="str">
        <f>IFERROR(IF(J5764&lt;&gt;"", INDEX($B$5:$B$1433, MATCH(J5764, $E$5:$E$1433, 0)),""),"SAI")</f>
        <v/>
      </c>
      <c r="L5764" t="str">
        <f>IFERROR(IF($N$5="Sáng",IF(MID(K5764,2,7)-MID($L$2,2,7)&gt;0,"Trễ",""),IF(MID(K5764,2,7)-MID($Q$2,2,7)&gt;0,"Trễ","")),"")</f>
        <v/>
      </c>
      <c r="M5764" t="str">
        <f>IFERROR(IF($N$5="Sáng",MID(K5764,2,7)-MID($L$2,2,7),MID(K5764,2,7)-MID($Q$2,2,7)),"")</f>
        <v/>
      </c>
      <c r="Q5764" t="str">
        <f>IF(B5764&lt;&gt;"",IF(AND(P5764="",F5764=""),"Không phép ",""),"")</f>
        <v/>
      </c>
      <c r="R5764" t="str">
        <f>UPPER(B5764)</f>
        <v/>
      </c>
      <c r="T5764" t="str">
        <f>IFERROR(IF(J5764&lt;&gt;"", INDEX($S$5:$S$1433, MATCH(J5764, $E$5:$E$1433, 0)),""),"")</f>
        <v/>
      </c>
      <c r="V5764" t="str">
        <f>IFERROR(IF(J5764&lt;&gt;"", INDEX($U$5:$U$1433, MATCH(J5764, $E$5:$E$1433, 0)),""),"")</f>
        <v/>
      </c>
    </row>
    <row r="5765">
      <c r="A5765" t="str">
        <f>IF(B5765&lt;&gt;"",A5764+1,"")</f>
        <v/>
      </c>
      <c r="F5765" t="str">
        <f>IFERROR(IF(VLOOKUP(E5765,J:J,1,0)=E5765,"X",""),"")</f>
        <v/>
      </c>
      <c r="G5765" t="str">
        <f>IF(J5765&lt;&gt;"", INDEX($C$5:$C$1433, MATCH(J5765, $E$5:$E$1433, 0)),"")</f>
        <v/>
      </c>
      <c r="H5765" t="str">
        <f>IF(J5765&lt;&gt;"", INDEX($D$5:$D$1433, MATCH(J5765, $E$5:$E$1433, 0)),"")</f>
        <v/>
      </c>
      <c r="I5765" t="str">
        <f>IFERROR(IF(J5765&lt;&gt;"", INDEX($B$5:$B$1433, MATCH(J5765, $E$5:$E$1433, 0)),""),"SAI")</f>
        <v/>
      </c>
      <c r="L5765" t="str">
        <f>IFERROR(IF($N$5="Sáng",IF(MID(K5765,2,7)-MID($L$2,2,7)&gt;0,"Trễ",""),IF(MID(K5765,2,7)-MID($Q$2,2,7)&gt;0,"Trễ","")),"")</f>
        <v/>
      </c>
      <c r="M5765" t="str">
        <f>IFERROR(IF($N$5="Sáng",MID(K5765,2,7)-MID($L$2,2,7),MID(K5765,2,7)-MID($Q$2,2,7)),"")</f>
        <v/>
      </c>
      <c r="Q5765" t="str">
        <f>IF(B5765&lt;&gt;"",IF(AND(P5765="",F5765=""),"Không phép ",""),"")</f>
        <v/>
      </c>
      <c r="R5765" t="str">
        <f>UPPER(B5765)</f>
        <v/>
      </c>
      <c r="T5765" t="str">
        <f>IFERROR(IF(J5765&lt;&gt;"", INDEX($S$5:$S$1433, MATCH(J5765, $E$5:$E$1433, 0)),""),"")</f>
        <v/>
      </c>
      <c r="V5765" t="str">
        <f>IFERROR(IF(J5765&lt;&gt;"", INDEX($U$5:$U$1433, MATCH(J5765, $E$5:$E$1433, 0)),""),"")</f>
        <v/>
      </c>
    </row>
    <row r="5766">
      <c r="A5766" t="str">
        <f>IF(B5766&lt;&gt;"",A5765+1,"")</f>
        <v/>
      </c>
      <c r="F5766" t="str">
        <f>IFERROR(IF(VLOOKUP(E5766,J:J,1,0)=E5766,"X",""),"")</f>
        <v/>
      </c>
      <c r="G5766" t="str">
        <f>IF(J5766&lt;&gt;"", INDEX($C$5:$C$1433, MATCH(J5766, $E$5:$E$1433, 0)),"")</f>
        <v/>
      </c>
      <c r="H5766" t="str">
        <f>IF(J5766&lt;&gt;"", INDEX($D$5:$D$1433, MATCH(J5766, $E$5:$E$1433, 0)),"")</f>
        <v/>
      </c>
      <c r="I5766" t="str">
        <f>IFERROR(IF(J5766&lt;&gt;"", INDEX($B$5:$B$1433, MATCH(J5766, $E$5:$E$1433, 0)),""),"SAI")</f>
        <v/>
      </c>
      <c r="L5766" t="str">
        <f>IFERROR(IF($N$5="Sáng",IF(MID(K5766,2,7)-MID($L$2,2,7)&gt;0,"Trễ",""),IF(MID(K5766,2,7)-MID($Q$2,2,7)&gt;0,"Trễ","")),"")</f>
        <v/>
      </c>
      <c r="M5766" t="str">
        <f>IFERROR(IF($N$5="Sáng",MID(K5766,2,7)-MID($L$2,2,7),MID(K5766,2,7)-MID($Q$2,2,7)),"")</f>
        <v/>
      </c>
      <c r="Q5766" t="str">
        <f>IF(B5766&lt;&gt;"",IF(AND(P5766="",F5766=""),"Không phép ",""),"")</f>
        <v/>
      </c>
      <c r="R5766" t="str">
        <f>UPPER(B5766)</f>
        <v/>
      </c>
      <c r="T5766" t="str">
        <f>IFERROR(IF(J5766&lt;&gt;"", INDEX($S$5:$S$1433, MATCH(J5766, $E$5:$E$1433, 0)),""),"")</f>
        <v/>
      </c>
      <c r="V5766" t="str">
        <f>IFERROR(IF(J5766&lt;&gt;"", INDEX($U$5:$U$1433, MATCH(J5766, $E$5:$E$1433, 0)),""),"")</f>
        <v/>
      </c>
    </row>
    <row r="5767">
      <c r="A5767" t="str">
        <f>IF(B5767&lt;&gt;"",A5766+1,"")</f>
        <v/>
      </c>
      <c r="F5767" t="str">
        <f>IFERROR(IF(VLOOKUP(E5767,J:J,1,0)=E5767,"X",""),"")</f>
        <v/>
      </c>
      <c r="G5767" t="str">
        <f>IF(J5767&lt;&gt;"", INDEX($C$5:$C$1433, MATCH(J5767, $E$5:$E$1433, 0)),"")</f>
        <v/>
      </c>
      <c r="H5767" t="str">
        <f>IF(J5767&lt;&gt;"", INDEX($D$5:$D$1433, MATCH(J5767, $E$5:$E$1433, 0)),"")</f>
        <v/>
      </c>
      <c r="I5767" t="str">
        <f>IFERROR(IF(J5767&lt;&gt;"", INDEX($B$5:$B$1433, MATCH(J5767, $E$5:$E$1433, 0)),""),"SAI")</f>
        <v/>
      </c>
      <c r="L5767" t="str">
        <f>IFERROR(IF($N$5="Sáng",IF(MID(K5767,2,7)-MID($L$2,2,7)&gt;0,"Trễ",""),IF(MID(K5767,2,7)-MID($Q$2,2,7)&gt;0,"Trễ","")),"")</f>
        <v/>
      </c>
      <c r="M5767" t="str">
        <f>IFERROR(IF($N$5="Sáng",MID(K5767,2,7)-MID($L$2,2,7),MID(K5767,2,7)-MID($Q$2,2,7)),"")</f>
        <v/>
      </c>
      <c r="Q5767" t="str">
        <f>IF(B5767&lt;&gt;"",IF(AND(P5767="",F5767=""),"Không phép ",""),"")</f>
        <v/>
      </c>
      <c r="R5767" t="str">
        <f>UPPER(B5767)</f>
        <v/>
      </c>
      <c r="T5767" t="str">
        <f>IFERROR(IF(J5767&lt;&gt;"", INDEX($S$5:$S$1433, MATCH(J5767, $E$5:$E$1433, 0)),""),"")</f>
        <v/>
      </c>
      <c r="V5767" t="str">
        <f>IFERROR(IF(J5767&lt;&gt;"", INDEX($U$5:$U$1433, MATCH(J5767, $E$5:$E$1433, 0)),""),"")</f>
        <v/>
      </c>
    </row>
    <row r="5768">
      <c r="A5768" t="str">
        <f>IF(B5768&lt;&gt;"",A5767+1,"")</f>
        <v/>
      </c>
      <c r="F5768" t="str">
        <f>IFERROR(IF(VLOOKUP(E5768,J:J,1,0)=E5768,"X",""),"")</f>
        <v/>
      </c>
      <c r="G5768" t="str">
        <f>IF(J5768&lt;&gt;"", INDEX($C$5:$C$1433, MATCH(J5768, $E$5:$E$1433, 0)),"")</f>
        <v/>
      </c>
      <c r="H5768" t="str">
        <f>IF(J5768&lt;&gt;"", INDEX($D$5:$D$1433, MATCH(J5768, $E$5:$E$1433, 0)),"")</f>
        <v/>
      </c>
      <c r="I5768" t="str">
        <f>IFERROR(IF(J5768&lt;&gt;"", INDEX($B$5:$B$1433, MATCH(J5768, $E$5:$E$1433, 0)),""),"SAI")</f>
        <v/>
      </c>
      <c r="L5768" t="str">
        <f>IFERROR(IF($N$5="Sáng",IF(MID(K5768,2,7)-MID($L$2,2,7)&gt;0,"Trễ",""),IF(MID(K5768,2,7)-MID($Q$2,2,7)&gt;0,"Trễ","")),"")</f>
        <v/>
      </c>
      <c r="M5768" t="str">
        <f>IFERROR(IF($N$5="Sáng",MID(K5768,2,7)-MID($L$2,2,7),MID(K5768,2,7)-MID($Q$2,2,7)),"")</f>
        <v/>
      </c>
      <c r="Q5768" t="str">
        <f>IF(B5768&lt;&gt;"",IF(AND(P5768="",F5768=""),"Không phép ",""),"")</f>
        <v/>
      </c>
      <c r="R5768" t="str">
        <f>UPPER(B5768)</f>
        <v/>
      </c>
      <c r="T5768" t="str">
        <f>IFERROR(IF(J5768&lt;&gt;"", INDEX($S$5:$S$1433, MATCH(J5768, $E$5:$E$1433, 0)),""),"")</f>
        <v/>
      </c>
      <c r="V5768" t="str">
        <f>IFERROR(IF(J5768&lt;&gt;"", INDEX($U$5:$U$1433, MATCH(J5768, $E$5:$E$1433, 0)),""),"")</f>
        <v/>
      </c>
    </row>
    <row r="5769">
      <c r="A5769" t="str">
        <f>IF(B5769&lt;&gt;"",A5768+1,"")</f>
        <v/>
      </c>
      <c r="F5769" t="str">
        <f>IFERROR(IF(VLOOKUP(E5769,J:J,1,0)=E5769,"X",""),"")</f>
        <v/>
      </c>
      <c r="G5769" t="str">
        <f>IF(J5769&lt;&gt;"", INDEX($C$5:$C$1433, MATCH(J5769, $E$5:$E$1433, 0)),"")</f>
        <v/>
      </c>
      <c r="H5769" t="str">
        <f>IF(J5769&lt;&gt;"", INDEX($D$5:$D$1433, MATCH(J5769, $E$5:$E$1433, 0)),"")</f>
        <v/>
      </c>
      <c r="I5769" t="str">
        <f>IFERROR(IF(J5769&lt;&gt;"", INDEX($B$5:$B$1433, MATCH(J5769, $E$5:$E$1433, 0)),""),"SAI")</f>
        <v/>
      </c>
      <c r="L5769" t="str">
        <f>IFERROR(IF($N$5="Sáng",IF(MID(K5769,2,7)-MID($L$2,2,7)&gt;0,"Trễ",""),IF(MID(K5769,2,7)-MID($Q$2,2,7)&gt;0,"Trễ","")),"")</f>
        <v/>
      </c>
      <c r="M5769" t="str">
        <f>IFERROR(IF($N$5="Sáng",MID(K5769,2,7)-MID($L$2,2,7),MID(K5769,2,7)-MID($Q$2,2,7)),"")</f>
        <v/>
      </c>
      <c r="Q5769" t="str">
        <f>IF(B5769&lt;&gt;"",IF(AND(P5769="",F5769=""),"Không phép ",""),"")</f>
        <v/>
      </c>
      <c r="R5769" t="str">
        <f>UPPER(B5769)</f>
        <v/>
      </c>
      <c r="T5769" t="str">
        <f>IFERROR(IF(J5769&lt;&gt;"", INDEX($S$5:$S$1433, MATCH(J5769, $E$5:$E$1433, 0)),""),"")</f>
        <v/>
      </c>
      <c r="V5769" t="str">
        <f>IFERROR(IF(J5769&lt;&gt;"", INDEX($U$5:$U$1433, MATCH(J5769, $E$5:$E$1433, 0)),""),"")</f>
        <v/>
      </c>
    </row>
    <row r="5770">
      <c r="A5770" t="str">
        <f>IF(B5770&lt;&gt;"",A5769+1,"")</f>
        <v/>
      </c>
      <c r="F5770" t="str">
        <f>IFERROR(IF(VLOOKUP(E5770,J:J,1,0)=E5770,"X",""),"")</f>
        <v/>
      </c>
      <c r="G5770" t="str">
        <f>IF(J5770&lt;&gt;"", INDEX($C$5:$C$1433, MATCH(J5770, $E$5:$E$1433, 0)),"")</f>
        <v/>
      </c>
      <c r="H5770" t="str">
        <f>IF(J5770&lt;&gt;"", INDEX($D$5:$D$1433, MATCH(J5770, $E$5:$E$1433, 0)),"")</f>
        <v/>
      </c>
      <c r="I5770" t="str">
        <f>IFERROR(IF(J5770&lt;&gt;"", INDEX($B$5:$B$1433, MATCH(J5770, $E$5:$E$1433, 0)),""),"SAI")</f>
        <v/>
      </c>
      <c r="L5770" t="str">
        <f>IFERROR(IF($N$5="Sáng",IF(MID(K5770,2,7)-MID($L$2,2,7)&gt;0,"Trễ",""),IF(MID(K5770,2,7)-MID($Q$2,2,7)&gt;0,"Trễ","")),"")</f>
        <v/>
      </c>
      <c r="M5770" t="str">
        <f>IFERROR(IF($N$5="Sáng",MID(K5770,2,7)-MID($L$2,2,7),MID(K5770,2,7)-MID($Q$2,2,7)),"")</f>
        <v/>
      </c>
      <c r="Q5770" t="str">
        <f>IF(B5770&lt;&gt;"",IF(AND(P5770="",F5770=""),"Không phép ",""),"")</f>
        <v/>
      </c>
      <c r="R5770" t="str">
        <f>UPPER(B5770)</f>
        <v/>
      </c>
      <c r="T5770" t="str">
        <f>IFERROR(IF(J5770&lt;&gt;"", INDEX($S$5:$S$1433, MATCH(J5770, $E$5:$E$1433, 0)),""),"")</f>
        <v/>
      </c>
      <c r="V5770" t="str">
        <f>IFERROR(IF(J5770&lt;&gt;"", INDEX($U$5:$U$1433, MATCH(J5770, $E$5:$E$1433, 0)),""),"")</f>
        <v/>
      </c>
    </row>
    <row r="5771">
      <c r="A5771" t="str">
        <f>IF(B5771&lt;&gt;"",A5770+1,"")</f>
        <v/>
      </c>
      <c r="F5771" t="str">
        <f>IFERROR(IF(VLOOKUP(E5771,J:J,1,0)=E5771,"X",""),"")</f>
        <v/>
      </c>
      <c r="G5771" t="str">
        <f>IF(J5771&lt;&gt;"", INDEX($C$5:$C$1433, MATCH(J5771, $E$5:$E$1433, 0)),"")</f>
        <v/>
      </c>
      <c r="H5771" t="str">
        <f>IF(J5771&lt;&gt;"", INDEX($D$5:$D$1433, MATCH(J5771, $E$5:$E$1433, 0)),"")</f>
        <v/>
      </c>
      <c r="I5771" t="str">
        <f>IFERROR(IF(J5771&lt;&gt;"", INDEX($B$5:$B$1433, MATCH(J5771, $E$5:$E$1433, 0)),""),"SAI")</f>
        <v/>
      </c>
      <c r="L5771" t="str">
        <f>IFERROR(IF($N$5="Sáng",IF(MID(K5771,2,7)-MID($L$2,2,7)&gt;0,"Trễ",""),IF(MID(K5771,2,7)-MID($Q$2,2,7)&gt;0,"Trễ","")),"")</f>
        <v/>
      </c>
      <c r="M5771" t="str">
        <f>IFERROR(IF($N$5="Sáng",MID(K5771,2,7)-MID($L$2,2,7),MID(K5771,2,7)-MID($Q$2,2,7)),"")</f>
        <v/>
      </c>
      <c r="Q5771" t="str">
        <f>IF(B5771&lt;&gt;"",IF(AND(P5771="",F5771=""),"Không phép ",""),"")</f>
        <v/>
      </c>
      <c r="R5771" t="str">
        <f>UPPER(B5771)</f>
        <v/>
      </c>
      <c r="T5771" t="str">
        <f>IFERROR(IF(J5771&lt;&gt;"", INDEX($S$5:$S$1433, MATCH(J5771, $E$5:$E$1433, 0)),""),"")</f>
        <v/>
      </c>
      <c r="V5771" t="str">
        <f>IFERROR(IF(J5771&lt;&gt;"", INDEX($U$5:$U$1433, MATCH(J5771, $E$5:$E$1433, 0)),""),"")</f>
        <v/>
      </c>
    </row>
    <row r="5772">
      <c r="A5772" t="str">
        <f>IF(B5772&lt;&gt;"",A5771+1,"")</f>
        <v/>
      </c>
      <c r="F5772" t="str">
        <f>IFERROR(IF(VLOOKUP(E5772,J:J,1,0)=E5772,"X",""),"")</f>
        <v/>
      </c>
      <c r="G5772" t="str">
        <f>IF(J5772&lt;&gt;"", INDEX($C$5:$C$1433, MATCH(J5772, $E$5:$E$1433, 0)),"")</f>
        <v/>
      </c>
      <c r="H5772" t="str">
        <f>IF(J5772&lt;&gt;"", INDEX($D$5:$D$1433, MATCH(J5772, $E$5:$E$1433, 0)),"")</f>
        <v/>
      </c>
      <c r="I5772" t="str">
        <f>IFERROR(IF(J5772&lt;&gt;"", INDEX($B$5:$B$1433, MATCH(J5772, $E$5:$E$1433, 0)),""),"SAI")</f>
        <v/>
      </c>
      <c r="L5772" t="str">
        <f>IFERROR(IF($N$5="Sáng",IF(MID(K5772,2,7)-MID($L$2,2,7)&gt;0,"Trễ",""),IF(MID(K5772,2,7)-MID($Q$2,2,7)&gt;0,"Trễ","")),"")</f>
        <v/>
      </c>
      <c r="M5772" t="str">
        <f>IFERROR(IF($N$5="Sáng",MID(K5772,2,7)-MID($L$2,2,7),MID(K5772,2,7)-MID($Q$2,2,7)),"")</f>
        <v/>
      </c>
      <c r="Q5772" t="str">
        <f>IF(B5772&lt;&gt;"",IF(AND(P5772="",F5772=""),"Không phép ",""),"")</f>
        <v/>
      </c>
      <c r="R5772" t="str">
        <f>UPPER(B5772)</f>
        <v/>
      </c>
      <c r="T5772" t="str">
        <f>IFERROR(IF(J5772&lt;&gt;"", INDEX($S$5:$S$1433, MATCH(J5772, $E$5:$E$1433, 0)),""),"")</f>
        <v/>
      </c>
      <c r="V5772" t="str">
        <f>IFERROR(IF(J5772&lt;&gt;"", INDEX($U$5:$U$1433, MATCH(J5772, $E$5:$E$1433, 0)),""),"")</f>
        <v/>
      </c>
    </row>
    <row r="5773">
      <c r="A5773" t="str">
        <f>IF(B5773&lt;&gt;"",A5772+1,"")</f>
        <v/>
      </c>
      <c r="F5773" t="str">
        <f>IFERROR(IF(VLOOKUP(E5773,J:J,1,0)=E5773,"X",""),"")</f>
        <v/>
      </c>
      <c r="G5773" t="str">
        <f>IF(J5773&lt;&gt;"", INDEX($C$5:$C$1433, MATCH(J5773, $E$5:$E$1433, 0)),"")</f>
        <v/>
      </c>
      <c r="H5773" t="str">
        <f>IF(J5773&lt;&gt;"", INDEX($D$5:$D$1433, MATCH(J5773, $E$5:$E$1433, 0)),"")</f>
        <v/>
      </c>
      <c r="I5773" t="str">
        <f>IFERROR(IF(J5773&lt;&gt;"", INDEX($B$5:$B$1433, MATCH(J5773, $E$5:$E$1433, 0)),""),"SAI")</f>
        <v/>
      </c>
      <c r="L5773" t="str">
        <f>IFERROR(IF($N$5="Sáng",IF(MID(K5773,2,7)-MID($L$2,2,7)&gt;0,"Trễ",""),IF(MID(K5773,2,7)-MID($Q$2,2,7)&gt;0,"Trễ","")),"")</f>
        <v/>
      </c>
      <c r="M5773" t="str">
        <f>IFERROR(IF($N$5="Sáng",MID(K5773,2,7)-MID($L$2,2,7),MID(K5773,2,7)-MID($Q$2,2,7)),"")</f>
        <v/>
      </c>
      <c r="Q5773" t="str">
        <f>IF(B5773&lt;&gt;"",IF(AND(P5773="",F5773=""),"Không phép ",""),"")</f>
        <v/>
      </c>
      <c r="R5773" t="str">
        <f>UPPER(B5773)</f>
        <v/>
      </c>
      <c r="T5773" t="str">
        <f>IFERROR(IF(J5773&lt;&gt;"", INDEX($S$5:$S$1433, MATCH(J5773, $E$5:$E$1433, 0)),""),"")</f>
        <v/>
      </c>
      <c r="V5773" t="str">
        <f>IFERROR(IF(J5773&lt;&gt;"", INDEX($U$5:$U$1433, MATCH(J5773, $E$5:$E$1433, 0)),""),"")</f>
        <v/>
      </c>
    </row>
    <row r="5774">
      <c r="A5774" t="str">
        <f>IF(B5774&lt;&gt;"",A5773+1,"")</f>
        <v/>
      </c>
      <c r="F5774" t="str">
        <f>IFERROR(IF(VLOOKUP(E5774,J:J,1,0)=E5774,"X",""),"")</f>
        <v/>
      </c>
      <c r="G5774" t="str">
        <f>IF(J5774&lt;&gt;"", INDEX($C$5:$C$1433, MATCH(J5774, $E$5:$E$1433, 0)),"")</f>
        <v/>
      </c>
      <c r="H5774" t="str">
        <f>IF(J5774&lt;&gt;"", INDEX($D$5:$D$1433, MATCH(J5774, $E$5:$E$1433, 0)),"")</f>
        <v/>
      </c>
      <c r="I5774" t="str">
        <f>IFERROR(IF(J5774&lt;&gt;"", INDEX($B$5:$B$1433, MATCH(J5774, $E$5:$E$1433, 0)),""),"SAI")</f>
        <v/>
      </c>
      <c r="L5774" t="str">
        <f>IFERROR(IF($N$5="Sáng",IF(MID(K5774,2,7)-MID($L$2,2,7)&gt;0,"Trễ",""),IF(MID(K5774,2,7)-MID($Q$2,2,7)&gt;0,"Trễ","")),"")</f>
        <v/>
      </c>
      <c r="M5774" t="str">
        <f>IFERROR(IF($N$5="Sáng",MID(K5774,2,7)-MID($L$2,2,7),MID(K5774,2,7)-MID($Q$2,2,7)),"")</f>
        <v/>
      </c>
      <c r="Q5774" t="str">
        <f>IF(B5774&lt;&gt;"",IF(AND(P5774="",F5774=""),"Không phép ",""),"")</f>
        <v/>
      </c>
      <c r="R5774" t="str">
        <f>UPPER(B5774)</f>
        <v/>
      </c>
      <c r="T5774" t="str">
        <f>IFERROR(IF(J5774&lt;&gt;"", INDEX($S$5:$S$1433, MATCH(J5774, $E$5:$E$1433, 0)),""),"")</f>
        <v/>
      </c>
      <c r="V5774" t="str">
        <f>IFERROR(IF(J5774&lt;&gt;"", INDEX($U$5:$U$1433, MATCH(J5774, $E$5:$E$1433, 0)),""),"")</f>
        <v/>
      </c>
    </row>
    <row r="5775">
      <c r="A5775" t="str">
        <f>IF(B5775&lt;&gt;"",A5774+1,"")</f>
        <v/>
      </c>
      <c r="F5775" t="str">
        <f>IFERROR(IF(VLOOKUP(E5775,J:J,1,0)=E5775,"X",""),"")</f>
        <v/>
      </c>
      <c r="G5775" t="str">
        <f>IF(J5775&lt;&gt;"", INDEX($C$5:$C$1433, MATCH(J5775, $E$5:$E$1433, 0)),"")</f>
        <v/>
      </c>
      <c r="H5775" t="str">
        <f>IF(J5775&lt;&gt;"", INDEX($D$5:$D$1433, MATCH(J5775, $E$5:$E$1433, 0)),"")</f>
        <v/>
      </c>
      <c r="I5775" t="str">
        <f>IFERROR(IF(J5775&lt;&gt;"", INDEX($B$5:$B$1433, MATCH(J5775, $E$5:$E$1433, 0)),""),"SAI")</f>
        <v/>
      </c>
      <c r="L5775" t="str">
        <f>IFERROR(IF($N$5="Sáng",IF(MID(K5775,2,7)-MID($L$2,2,7)&gt;0,"Trễ",""),IF(MID(K5775,2,7)-MID($Q$2,2,7)&gt;0,"Trễ","")),"")</f>
        <v/>
      </c>
      <c r="M5775" t="str">
        <f>IFERROR(IF($N$5="Sáng",MID(K5775,2,7)-MID($L$2,2,7),MID(K5775,2,7)-MID($Q$2,2,7)),"")</f>
        <v/>
      </c>
      <c r="Q5775" t="str">
        <f>IF(B5775&lt;&gt;"",IF(AND(P5775="",F5775=""),"Không phép ",""),"")</f>
        <v/>
      </c>
      <c r="R5775" t="str">
        <f>UPPER(B5775)</f>
        <v/>
      </c>
      <c r="T5775" t="str">
        <f>IFERROR(IF(J5775&lt;&gt;"", INDEX($S$5:$S$1433, MATCH(J5775, $E$5:$E$1433, 0)),""),"")</f>
        <v/>
      </c>
      <c r="V5775" t="str">
        <f>IFERROR(IF(J5775&lt;&gt;"", INDEX($U$5:$U$1433, MATCH(J5775, $E$5:$E$1433, 0)),""),"")</f>
        <v/>
      </c>
    </row>
    <row r="5776">
      <c r="A5776" t="str">
        <f>IF(B5776&lt;&gt;"",A5775+1,"")</f>
        <v/>
      </c>
      <c r="F5776" t="str">
        <f>IFERROR(IF(VLOOKUP(E5776,J:J,1,0)=E5776,"X",""),"")</f>
        <v/>
      </c>
      <c r="G5776" t="str">
        <f>IF(J5776&lt;&gt;"", INDEX($C$5:$C$1433, MATCH(J5776, $E$5:$E$1433, 0)),"")</f>
        <v/>
      </c>
      <c r="H5776" t="str">
        <f>IF(J5776&lt;&gt;"", INDEX($D$5:$D$1433, MATCH(J5776, $E$5:$E$1433, 0)),"")</f>
        <v/>
      </c>
      <c r="I5776" t="str">
        <f>IFERROR(IF(J5776&lt;&gt;"", INDEX($B$5:$B$1433, MATCH(J5776, $E$5:$E$1433, 0)),""),"SAI")</f>
        <v/>
      </c>
      <c r="L5776" t="str">
        <f>IFERROR(IF($N$5="Sáng",IF(MID(K5776,2,7)-MID($L$2,2,7)&gt;0,"Trễ",""),IF(MID(K5776,2,7)-MID($Q$2,2,7)&gt;0,"Trễ","")),"")</f>
        <v/>
      </c>
      <c r="M5776" t="str">
        <f>IFERROR(IF($N$5="Sáng",MID(K5776,2,7)-MID($L$2,2,7),MID(K5776,2,7)-MID($Q$2,2,7)),"")</f>
        <v/>
      </c>
      <c r="Q5776" t="str">
        <f>IF(B5776&lt;&gt;"",IF(AND(P5776="",F5776=""),"Không phép ",""),"")</f>
        <v/>
      </c>
      <c r="R5776" t="str">
        <f>UPPER(B5776)</f>
        <v/>
      </c>
      <c r="T5776" t="str">
        <f>IFERROR(IF(J5776&lt;&gt;"", INDEX($S$5:$S$1433, MATCH(J5776, $E$5:$E$1433, 0)),""),"")</f>
        <v/>
      </c>
      <c r="V5776" t="str">
        <f>IFERROR(IF(J5776&lt;&gt;"", INDEX($U$5:$U$1433, MATCH(J5776, $E$5:$E$1433, 0)),""),"")</f>
        <v/>
      </c>
    </row>
    <row r="5777">
      <c r="A5777" t="str">
        <f>IF(B5777&lt;&gt;"",A5776+1,"")</f>
        <v/>
      </c>
      <c r="F5777" t="str">
        <f>IFERROR(IF(VLOOKUP(E5777,J:J,1,0)=E5777,"X",""),"")</f>
        <v/>
      </c>
      <c r="G5777" t="str">
        <f>IF(J5777&lt;&gt;"", INDEX($C$5:$C$1433, MATCH(J5777, $E$5:$E$1433, 0)),"")</f>
        <v/>
      </c>
      <c r="H5777" t="str">
        <f>IF(J5777&lt;&gt;"", INDEX($D$5:$D$1433, MATCH(J5777, $E$5:$E$1433, 0)),"")</f>
        <v/>
      </c>
      <c r="I5777" t="str">
        <f>IFERROR(IF(J5777&lt;&gt;"", INDEX($B$5:$B$1433, MATCH(J5777, $E$5:$E$1433, 0)),""),"SAI")</f>
        <v/>
      </c>
      <c r="L5777" t="str">
        <f>IFERROR(IF($N$5="Sáng",IF(MID(K5777,2,7)-MID($L$2,2,7)&gt;0,"Trễ",""),IF(MID(K5777,2,7)-MID($Q$2,2,7)&gt;0,"Trễ","")),"")</f>
        <v/>
      </c>
      <c r="M5777" t="str">
        <f>IFERROR(IF($N$5="Sáng",MID(K5777,2,7)-MID($L$2,2,7),MID(K5777,2,7)-MID($Q$2,2,7)),"")</f>
        <v/>
      </c>
      <c r="Q5777" t="str">
        <f>IF(B5777&lt;&gt;"",IF(AND(P5777="",F5777=""),"Không phép ",""),"")</f>
        <v/>
      </c>
      <c r="R5777" t="str">
        <f>UPPER(B5777)</f>
        <v/>
      </c>
      <c r="T5777" t="str">
        <f>IFERROR(IF(J5777&lt;&gt;"", INDEX($S$5:$S$1433, MATCH(J5777, $E$5:$E$1433, 0)),""),"")</f>
        <v/>
      </c>
      <c r="V5777" t="str">
        <f>IFERROR(IF(J5777&lt;&gt;"", INDEX($U$5:$U$1433, MATCH(J5777, $E$5:$E$1433, 0)),""),"")</f>
        <v/>
      </c>
    </row>
    <row r="5778">
      <c r="A5778" t="str">
        <f>IF(B5778&lt;&gt;"",A5777+1,"")</f>
        <v/>
      </c>
      <c r="F5778" t="str">
        <f>IFERROR(IF(VLOOKUP(E5778,J:J,1,0)=E5778,"X",""),"")</f>
        <v/>
      </c>
      <c r="G5778" t="str">
        <f>IF(J5778&lt;&gt;"", INDEX($C$5:$C$1433, MATCH(J5778, $E$5:$E$1433, 0)),"")</f>
        <v/>
      </c>
      <c r="H5778" t="str">
        <f>IF(J5778&lt;&gt;"", INDEX($D$5:$D$1433, MATCH(J5778, $E$5:$E$1433, 0)),"")</f>
        <v/>
      </c>
      <c r="I5778" t="str">
        <f>IFERROR(IF(J5778&lt;&gt;"", INDEX($B$5:$B$1433, MATCH(J5778, $E$5:$E$1433, 0)),""),"SAI")</f>
        <v/>
      </c>
      <c r="L5778" t="str">
        <f>IFERROR(IF($N$5="Sáng",IF(MID(K5778,2,7)-MID($L$2,2,7)&gt;0,"Trễ",""),IF(MID(K5778,2,7)-MID($Q$2,2,7)&gt;0,"Trễ","")),"")</f>
        <v/>
      </c>
      <c r="M5778" t="str">
        <f>IFERROR(IF($N$5="Sáng",MID(K5778,2,7)-MID($L$2,2,7),MID(K5778,2,7)-MID($Q$2,2,7)),"")</f>
        <v/>
      </c>
      <c r="Q5778" t="str">
        <f>IF(B5778&lt;&gt;"",IF(AND(P5778="",F5778=""),"Không phép ",""),"")</f>
        <v/>
      </c>
      <c r="R5778" t="str">
        <f>UPPER(B5778)</f>
        <v/>
      </c>
      <c r="T5778" t="str">
        <f>IFERROR(IF(J5778&lt;&gt;"", INDEX($S$5:$S$1433, MATCH(J5778, $E$5:$E$1433, 0)),""),"")</f>
        <v/>
      </c>
      <c r="V5778" t="str">
        <f>IFERROR(IF(J5778&lt;&gt;"", INDEX($U$5:$U$1433, MATCH(J5778, $E$5:$E$1433, 0)),""),"")</f>
        <v/>
      </c>
    </row>
    <row r="5779">
      <c r="A5779" t="str">
        <f>IF(B5779&lt;&gt;"",A5778+1,"")</f>
        <v/>
      </c>
      <c r="F5779" t="str">
        <f>IFERROR(IF(VLOOKUP(E5779,J:J,1,0)=E5779,"X",""),"")</f>
        <v/>
      </c>
      <c r="G5779" t="str">
        <f>IF(J5779&lt;&gt;"", INDEX($C$5:$C$1433, MATCH(J5779, $E$5:$E$1433, 0)),"")</f>
        <v/>
      </c>
      <c r="H5779" t="str">
        <f>IF(J5779&lt;&gt;"", INDEX($D$5:$D$1433, MATCH(J5779, $E$5:$E$1433, 0)),"")</f>
        <v/>
      </c>
      <c r="I5779" t="str">
        <f>IFERROR(IF(J5779&lt;&gt;"", INDEX($B$5:$B$1433, MATCH(J5779, $E$5:$E$1433, 0)),""),"SAI")</f>
        <v/>
      </c>
      <c r="L5779" t="str">
        <f>IFERROR(IF($N$5="Sáng",IF(MID(K5779,2,7)-MID($L$2,2,7)&gt;0,"Trễ",""),IF(MID(K5779,2,7)-MID($Q$2,2,7)&gt;0,"Trễ","")),"")</f>
        <v/>
      </c>
      <c r="M5779" t="str">
        <f>IFERROR(IF($N$5="Sáng",MID(K5779,2,7)-MID($L$2,2,7),MID(K5779,2,7)-MID($Q$2,2,7)),"")</f>
        <v/>
      </c>
      <c r="Q5779" t="str">
        <f>IF(B5779&lt;&gt;"",IF(AND(P5779="",F5779=""),"Không phép ",""),"")</f>
        <v/>
      </c>
      <c r="R5779" t="str">
        <f>UPPER(B5779)</f>
        <v/>
      </c>
      <c r="T5779" t="str">
        <f>IFERROR(IF(J5779&lt;&gt;"", INDEX($S$5:$S$1433, MATCH(J5779, $E$5:$E$1433, 0)),""),"")</f>
        <v/>
      </c>
      <c r="V5779" t="str">
        <f>IFERROR(IF(J5779&lt;&gt;"", INDEX($U$5:$U$1433, MATCH(J5779, $E$5:$E$1433, 0)),""),"")</f>
        <v/>
      </c>
    </row>
    <row r="5780">
      <c r="A5780" t="str">
        <f>IF(B5780&lt;&gt;"",A5779+1,"")</f>
        <v/>
      </c>
      <c r="F5780" t="str">
        <f>IFERROR(IF(VLOOKUP(E5780,J:J,1,0)=E5780,"X",""),"")</f>
        <v/>
      </c>
      <c r="G5780" t="str">
        <f>IF(J5780&lt;&gt;"", INDEX($C$5:$C$1433, MATCH(J5780, $E$5:$E$1433, 0)),"")</f>
        <v/>
      </c>
      <c r="H5780" t="str">
        <f>IF(J5780&lt;&gt;"", INDEX($D$5:$D$1433, MATCH(J5780, $E$5:$E$1433, 0)),"")</f>
        <v/>
      </c>
      <c r="I5780" t="str">
        <f>IFERROR(IF(J5780&lt;&gt;"", INDEX($B$5:$B$1433, MATCH(J5780, $E$5:$E$1433, 0)),""),"SAI")</f>
        <v/>
      </c>
      <c r="L5780" t="str">
        <f>IFERROR(IF($N$5="Sáng",IF(MID(K5780,2,7)-MID($L$2,2,7)&gt;0,"Trễ",""),IF(MID(K5780,2,7)-MID($Q$2,2,7)&gt;0,"Trễ","")),"")</f>
        <v/>
      </c>
      <c r="M5780" t="str">
        <f>IFERROR(IF($N$5="Sáng",MID(K5780,2,7)-MID($L$2,2,7),MID(K5780,2,7)-MID($Q$2,2,7)),"")</f>
        <v/>
      </c>
      <c r="Q5780" t="str">
        <f>IF(B5780&lt;&gt;"",IF(AND(P5780="",F5780=""),"Không phép ",""),"")</f>
        <v/>
      </c>
      <c r="R5780" t="str">
        <f>UPPER(B5780)</f>
        <v/>
      </c>
      <c r="T5780" t="str">
        <f>IFERROR(IF(J5780&lt;&gt;"", INDEX($S$5:$S$1433, MATCH(J5780, $E$5:$E$1433, 0)),""),"")</f>
        <v/>
      </c>
      <c r="V5780" t="str">
        <f>IFERROR(IF(J5780&lt;&gt;"", INDEX($U$5:$U$1433, MATCH(J5780, $E$5:$E$1433, 0)),""),"")</f>
        <v/>
      </c>
    </row>
    <row r="5781">
      <c r="A5781" t="str">
        <f>IF(B5781&lt;&gt;"",A5780+1,"")</f>
        <v/>
      </c>
      <c r="F5781" t="str">
        <f>IFERROR(IF(VLOOKUP(E5781,J:J,1,0)=E5781,"X",""),"")</f>
        <v/>
      </c>
      <c r="G5781" t="str">
        <f>IF(J5781&lt;&gt;"", INDEX($C$5:$C$1433, MATCH(J5781, $E$5:$E$1433, 0)),"")</f>
        <v/>
      </c>
      <c r="H5781" t="str">
        <f>IF(J5781&lt;&gt;"", INDEX($D$5:$D$1433, MATCH(J5781, $E$5:$E$1433, 0)),"")</f>
        <v/>
      </c>
      <c r="I5781" t="str">
        <f>IFERROR(IF(J5781&lt;&gt;"", INDEX($B$5:$B$1433, MATCH(J5781, $E$5:$E$1433, 0)),""),"SAI")</f>
        <v/>
      </c>
      <c r="L5781" t="str">
        <f>IFERROR(IF($N$5="Sáng",IF(MID(K5781,2,7)-MID($L$2,2,7)&gt;0,"Trễ",""),IF(MID(K5781,2,7)-MID($Q$2,2,7)&gt;0,"Trễ","")),"")</f>
        <v/>
      </c>
      <c r="M5781" t="str">
        <f>IFERROR(IF($N$5="Sáng",MID(K5781,2,7)-MID($L$2,2,7),MID(K5781,2,7)-MID($Q$2,2,7)),"")</f>
        <v/>
      </c>
      <c r="Q5781" t="str">
        <f>IF(B5781&lt;&gt;"",IF(AND(P5781="",F5781=""),"Không phép ",""),"")</f>
        <v/>
      </c>
      <c r="R5781" t="str">
        <f>UPPER(B5781)</f>
        <v/>
      </c>
      <c r="T5781" t="str">
        <f>IFERROR(IF(J5781&lt;&gt;"", INDEX($S$5:$S$1433, MATCH(J5781, $E$5:$E$1433, 0)),""),"")</f>
        <v/>
      </c>
      <c r="V5781" t="str">
        <f>IFERROR(IF(J5781&lt;&gt;"", INDEX($U$5:$U$1433, MATCH(J5781, $E$5:$E$1433, 0)),""),"")</f>
        <v/>
      </c>
    </row>
    <row r="5782">
      <c r="A5782" t="str">
        <f>IF(B5782&lt;&gt;"",A5781+1,"")</f>
        <v/>
      </c>
      <c r="F5782" t="str">
        <f>IFERROR(IF(VLOOKUP(E5782,J:J,1,0)=E5782,"X",""),"")</f>
        <v/>
      </c>
      <c r="G5782" t="str">
        <f>IF(J5782&lt;&gt;"", INDEX($C$5:$C$1433, MATCH(J5782, $E$5:$E$1433, 0)),"")</f>
        <v/>
      </c>
      <c r="H5782" t="str">
        <f>IF(J5782&lt;&gt;"", INDEX($D$5:$D$1433, MATCH(J5782, $E$5:$E$1433, 0)),"")</f>
        <v/>
      </c>
      <c r="I5782" t="str">
        <f>IFERROR(IF(J5782&lt;&gt;"", INDEX($B$5:$B$1433, MATCH(J5782, $E$5:$E$1433, 0)),""),"SAI")</f>
        <v/>
      </c>
      <c r="L5782" t="str">
        <f>IFERROR(IF($N$5="Sáng",IF(MID(K5782,2,7)-MID($L$2,2,7)&gt;0,"Trễ",""),IF(MID(K5782,2,7)-MID($Q$2,2,7)&gt;0,"Trễ","")),"")</f>
        <v/>
      </c>
      <c r="M5782" t="str">
        <f>IFERROR(IF($N$5="Sáng",MID(K5782,2,7)-MID($L$2,2,7),MID(K5782,2,7)-MID($Q$2,2,7)),"")</f>
        <v/>
      </c>
      <c r="Q5782" t="str">
        <f>IF(B5782&lt;&gt;"",IF(AND(P5782="",F5782=""),"Không phép ",""),"")</f>
        <v/>
      </c>
      <c r="R5782" t="str">
        <f>UPPER(B5782)</f>
        <v/>
      </c>
      <c r="T5782" t="str">
        <f>IFERROR(IF(J5782&lt;&gt;"", INDEX($S$5:$S$1433, MATCH(J5782, $E$5:$E$1433, 0)),""),"")</f>
        <v/>
      </c>
      <c r="V5782" t="str">
        <f>IFERROR(IF(J5782&lt;&gt;"", INDEX($U$5:$U$1433, MATCH(J5782, $E$5:$E$1433, 0)),""),"")</f>
        <v/>
      </c>
    </row>
    <row r="5783">
      <c r="A5783" t="str">
        <f>IF(B5783&lt;&gt;"",A5782+1,"")</f>
        <v/>
      </c>
      <c r="F5783" t="str">
        <f>IFERROR(IF(VLOOKUP(E5783,J:J,1,0)=E5783,"X",""),"")</f>
        <v/>
      </c>
      <c r="G5783" t="str">
        <f>IF(J5783&lt;&gt;"", INDEX($C$5:$C$1433, MATCH(J5783, $E$5:$E$1433, 0)),"")</f>
        <v/>
      </c>
      <c r="H5783" t="str">
        <f>IF(J5783&lt;&gt;"", INDEX($D$5:$D$1433, MATCH(J5783, $E$5:$E$1433, 0)),"")</f>
        <v/>
      </c>
      <c r="I5783" t="str">
        <f>IFERROR(IF(J5783&lt;&gt;"", INDEX($B$5:$B$1433, MATCH(J5783, $E$5:$E$1433, 0)),""),"SAI")</f>
        <v/>
      </c>
      <c r="L5783" t="str">
        <f>IFERROR(IF($N$5="Sáng",IF(MID(K5783,2,7)-MID($L$2,2,7)&gt;0,"Trễ",""),IF(MID(K5783,2,7)-MID($Q$2,2,7)&gt;0,"Trễ","")),"")</f>
        <v/>
      </c>
      <c r="M5783" t="str">
        <f>IFERROR(IF($N$5="Sáng",MID(K5783,2,7)-MID($L$2,2,7),MID(K5783,2,7)-MID($Q$2,2,7)),"")</f>
        <v/>
      </c>
      <c r="Q5783" t="str">
        <f>IF(B5783&lt;&gt;"",IF(AND(P5783="",F5783=""),"Không phép ",""),"")</f>
        <v/>
      </c>
      <c r="R5783" t="str">
        <f>UPPER(B5783)</f>
        <v/>
      </c>
      <c r="T5783" t="str">
        <f>IFERROR(IF(J5783&lt;&gt;"", INDEX($S$5:$S$1433, MATCH(J5783, $E$5:$E$1433, 0)),""),"")</f>
        <v/>
      </c>
      <c r="V5783" t="str">
        <f>IFERROR(IF(J5783&lt;&gt;"", INDEX($U$5:$U$1433, MATCH(J5783, $E$5:$E$1433, 0)),""),"")</f>
        <v/>
      </c>
    </row>
    <row r="5784">
      <c r="A5784" t="str">
        <f>IF(B5784&lt;&gt;"",A5783+1,"")</f>
        <v/>
      </c>
      <c r="F5784" t="str">
        <f>IFERROR(IF(VLOOKUP(E5784,J:J,1,0)=E5784,"X",""),"")</f>
        <v/>
      </c>
      <c r="G5784" t="str">
        <f>IF(J5784&lt;&gt;"", INDEX($C$5:$C$1433, MATCH(J5784, $E$5:$E$1433, 0)),"")</f>
        <v/>
      </c>
      <c r="H5784" t="str">
        <f>IF(J5784&lt;&gt;"", INDEX($D$5:$D$1433, MATCH(J5784, $E$5:$E$1433, 0)),"")</f>
        <v/>
      </c>
      <c r="I5784" t="str">
        <f>IFERROR(IF(J5784&lt;&gt;"", INDEX($B$5:$B$1433, MATCH(J5784, $E$5:$E$1433, 0)),""),"SAI")</f>
        <v/>
      </c>
      <c r="L5784" t="str">
        <f>IFERROR(IF($N$5="Sáng",IF(MID(K5784,2,7)-MID($L$2,2,7)&gt;0,"Trễ",""),IF(MID(K5784,2,7)-MID($Q$2,2,7)&gt;0,"Trễ","")),"")</f>
        <v/>
      </c>
      <c r="M5784" t="str">
        <f>IFERROR(IF($N$5="Sáng",MID(K5784,2,7)-MID($L$2,2,7),MID(K5784,2,7)-MID($Q$2,2,7)),"")</f>
        <v/>
      </c>
      <c r="Q5784" t="str">
        <f>IF(B5784&lt;&gt;"",IF(AND(P5784="",F5784=""),"Không phép ",""),"")</f>
        <v/>
      </c>
      <c r="R5784" t="str">
        <f>UPPER(B5784)</f>
        <v/>
      </c>
      <c r="T5784" t="str">
        <f>IFERROR(IF(J5784&lt;&gt;"", INDEX($S$5:$S$1433, MATCH(J5784, $E$5:$E$1433, 0)),""),"")</f>
        <v/>
      </c>
      <c r="V5784" t="str">
        <f>IFERROR(IF(J5784&lt;&gt;"", INDEX($U$5:$U$1433, MATCH(J5784, $E$5:$E$1433, 0)),""),"")</f>
        <v/>
      </c>
    </row>
    <row r="5785">
      <c r="A5785" t="str">
        <f>IF(B5785&lt;&gt;"",A5784+1,"")</f>
        <v/>
      </c>
      <c r="F5785" t="str">
        <f>IFERROR(IF(VLOOKUP(E5785,J:J,1,0)=E5785,"X",""),"")</f>
        <v/>
      </c>
      <c r="G5785" t="str">
        <f>IF(J5785&lt;&gt;"", INDEX($C$5:$C$1433, MATCH(J5785, $E$5:$E$1433, 0)),"")</f>
        <v/>
      </c>
      <c r="H5785" t="str">
        <f>IF(J5785&lt;&gt;"", INDEX($D$5:$D$1433, MATCH(J5785, $E$5:$E$1433, 0)),"")</f>
        <v/>
      </c>
      <c r="I5785" t="str">
        <f>IFERROR(IF(J5785&lt;&gt;"", INDEX($B$5:$B$1433, MATCH(J5785, $E$5:$E$1433, 0)),""),"SAI")</f>
        <v/>
      </c>
      <c r="L5785" t="str">
        <f>IFERROR(IF($N$5="Sáng",IF(MID(K5785,2,7)-MID($L$2,2,7)&gt;0,"Trễ",""),IF(MID(K5785,2,7)-MID($Q$2,2,7)&gt;0,"Trễ","")),"")</f>
        <v/>
      </c>
      <c r="M5785" t="str">
        <f>IFERROR(IF($N$5="Sáng",MID(K5785,2,7)-MID($L$2,2,7),MID(K5785,2,7)-MID($Q$2,2,7)),"")</f>
        <v/>
      </c>
      <c r="Q5785" t="str">
        <f>IF(B5785&lt;&gt;"",IF(AND(P5785="",F5785=""),"Không phép ",""),"")</f>
        <v/>
      </c>
      <c r="R5785" t="str">
        <f>UPPER(B5785)</f>
        <v/>
      </c>
      <c r="T5785" t="str">
        <f>IFERROR(IF(J5785&lt;&gt;"", INDEX($S$5:$S$1433, MATCH(J5785, $E$5:$E$1433, 0)),""),"")</f>
        <v/>
      </c>
      <c r="V5785" t="str">
        <f>IFERROR(IF(J5785&lt;&gt;"", INDEX($U$5:$U$1433, MATCH(J5785, $E$5:$E$1433, 0)),""),"")</f>
        <v/>
      </c>
    </row>
    <row r="5786">
      <c r="A5786" t="str">
        <f>IF(B5786&lt;&gt;"",A5785+1,"")</f>
        <v/>
      </c>
      <c r="F5786" t="str">
        <f>IFERROR(IF(VLOOKUP(E5786,J:J,1,0)=E5786,"X",""),"")</f>
        <v/>
      </c>
      <c r="G5786" t="str">
        <f>IF(J5786&lt;&gt;"", INDEX($C$5:$C$1433, MATCH(J5786, $E$5:$E$1433, 0)),"")</f>
        <v/>
      </c>
      <c r="H5786" t="str">
        <f>IF(J5786&lt;&gt;"", INDEX($D$5:$D$1433, MATCH(J5786, $E$5:$E$1433, 0)),"")</f>
        <v/>
      </c>
      <c r="I5786" t="str">
        <f>IFERROR(IF(J5786&lt;&gt;"", INDEX($B$5:$B$1433, MATCH(J5786, $E$5:$E$1433, 0)),""),"SAI")</f>
        <v/>
      </c>
      <c r="L5786" t="str">
        <f>IFERROR(IF($N$5="Sáng",IF(MID(K5786,2,7)-MID($L$2,2,7)&gt;0,"Trễ",""),IF(MID(K5786,2,7)-MID($Q$2,2,7)&gt;0,"Trễ","")),"")</f>
        <v/>
      </c>
      <c r="M5786" t="str">
        <f>IFERROR(IF($N$5="Sáng",MID(K5786,2,7)-MID($L$2,2,7),MID(K5786,2,7)-MID($Q$2,2,7)),"")</f>
        <v/>
      </c>
      <c r="Q5786" t="str">
        <f>IF(B5786&lt;&gt;"",IF(AND(P5786="",F5786=""),"Không phép ",""),"")</f>
        <v/>
      </c>
      <c r="R5786" t="str">
        <f>UPPER(B5786)</f>
        <v/>
      </c>
      <c r="T5786" t="str">
        <f>IFERROR(IF(J5786&lt;&gt;"", INDEX($S$5:$S$1433, MATCH(J5786, $E$5:$E$1433, 0)),""),"")</f>
        <v/>
      </c>
      <c r="V5786" t="str">
        <f>IFERROR(IF(J5786&lt;&gt;"", INDEX($U$5:$U$1433, MATCH(J5786, $E$5:$E$1433, 0)),""),"")</f>
        <v/>
      </c>
    </row>
    <row r="5787">
      <c r="A5787" t="str">
        <f>IF(B5787&lt;&gt;"",A5786+1,"")</f>
        <v/>
      </c>
      <c r="F5787" t="str">
        <f>IFERROR(IF(VLOOKUP(E5787,J:J,1,0)=E5787,"X",""),"")</f>
        <v/>
      </c>
      <c r="G5787" t="str">
        <f>IF(J5787&lt;&gt;"", INDEX($C$5:$C$1433, MATCH(J5787, $E$5:$E$1433, 0)),"")</f>
        <v/>
      </c>
      <c r="H5787" t="str">
        <f>IF(J5787&lt;&gt;"", INDEX($D$5:$D$1433, MATCH(J5787, $E$5:$E$1433, 0)),"")</f>
        <v/>
      </c>
      <c r="I5787" t="str">
        <f>IFERROR(IF(J5787&lt;&gt;"", INDEX($B$5:$B$1433, MATCH(J5787, $E$5:$E$1433, 0)),""),"SAI")</f>
        <v/>
      </c>
      <c r="L5787" t="str">
        <f>IFERROR(IF($N$5="Sáng",IF(MID(K5787,2,7)-MID($L$2,2,7)&gt;0,"Trễ",""),IF(MID(K5787,2,7)-MID($Q$2,2,7)&gt;0,"Trễ","")),"")</f>
        <v/>
      </c>
      <c r="M5787" t="str">
        <f>IFERROR(IF($N$5="Sáng",MID(K5787,2,7)-MID($L$2,2,7),MID(K5787,2,7)-MID($Q$2,2,7)),"")</f>
        <v/>
      </c>
      <c r="Q5787" t="str">
        <f>IF(B5787&lt;&gt;"",IF(AND(P5787="",F5787=""),"Không phép ",""),"")</f>
        <v/>
      </c>
      <c r="R5787" t="str">
        <f>UPPER(B5787)</f>
        <v/>
      </c>
      <c r="T5787" t="str">
        <f>IFERROR(IF(J5787&lt;&gt;"", INDEX($S$5:$S$1433, MATCH(J5787, $E$5:$E$1433, 0)),""),"")</f>
        <v/>
      </c>
      <c r="V5787" t="str">
        <f>IFERROR(IF(J5787&lt;&gt;"", INDEX($U$5:$U$1433, MATCH(J5787, $E$5:$E$1433, 0)),""),"")</f>
        <v/>
      </c>
    </row>
    <row r="5788">
      <c r="A5788" t="str">
        <f>IF(B5788&lt;&gt;"",A5787+1,"")</f>
        <v/>
      </c>
      <c r="F5788" t="str">
        <f>IFERROR(IF(VLOOKUP(E5788,J:J,1,0)=E5788,"X",""),"")</f>
        <v/>
      </c>
      <c r="G5788" t="str">
        <f>IF(J5788&lt;&gt;"", INDEX($C$5:$C$1433, MATCH(J5788, $E$5:$E$1433, 0)),"")</f>
        <v/>
      </c>
      <c r="H5788" t="str">
        <f>IF(J5788&lt;&gt;"", INDEX($D$5:$D$1433, MATCH(J5788, $E$5:$E$1433, 0)),"")</f>
        <v/>
      </c>
      <c r="I5788" t="str">
        <f>IFERROR(IF(J5788&lt;&gt;"", INDEX($B$5:$B$1433, MATCH(J5788, $E$5:$E$1433, 0)),""),"SAI")</f>
        <v/>
      </c>
      <c r="L5788" t="str">
        <f>IFERROR(IF($N$5="Sáng",IF(MID(K5788,2,7)-MID($L$2,2,7)&gt;0,"Trễ",""),IF(MID(K5788,2,7)-MID($Q$2,2,7)&gt;0,"Trễ","")),"")</f>
        <v/>
      </c>
      <c r="M5788" t="str">
        <f>IFERROR(IF($N$5="Sáng",MID(K5788,2,7)-MID($L$2,2,7),MID(K5788,2,7)-MID($Q$2,2,7)),"")</f>
        <v/>
      </c>
      <c r="Q5788" t="str">
        <f>IF(B5788&lt;&gt;"",IF(AND(P5788="",F5788=""),"Không phép ",""),"")</f>
        <v/>
      </c>
      <c r="R5788" t="str">
        <f>UPPER(B5788)</f>
        <v/>
      </c>
      <c r="T5788" t="str">
        <f>IFERROR(IF(J5788&lt;&gt;"", INDEX($S$5:$S$1433, MATCH(J5788, $E$5:$E$1433, 0)),""),"")</f>
        <v/>
      </c>
      <c r="V5788" t="str">
        <f>IFERROR(IF(J5788&lt;&gt;"", INDEX($U$5:$U$1433, MATCH(J5788, $E$5:$E$1433, 0)),""),"")</f>
        <v/>
      </c>
    </row>
    <row r="5789">
      <c r="A5789" t="str">
        <f>IF(B5789&lt;&gt;"",A5788+1,"")</f>
        <v/>
      </c>
      <c r="F5789" t="str">
        <f>IFERROR(IF(VLOOKUP(E5789,J:J,1,0)=E5789,"X",""),"")</f>
        <v/>
      </c>
      <c r="G5789" t="str">
        <f>IF(J5789&lt;&gt;"", INDEX($C$5:$C$1433, MATCH(J5789, $E$5:$E$1433, 0)),"")</f>
        <v/>
      </c>
      <c r="H5789" t="str">
        <f>IF(J5789&lt;&gt;"", INDEX($D$5:$D$1433, MATCH(J5789, $E$5:$E$1433, 0)),"")</f>
        <v/>
      </c>
      <c r="I5789" t="str">
        <f>IFERROR(IF(J5789&lt;&gt;"", INDEX($B$5:$B$1433, MATCH(J5789, $E$5:$E$1433, 0)),""),"SAI")</f>
        <v/>
      </c>
      <c r="L5789" t="str">
        <f>IFERROR(IF($N$5="Sáng",IF(MID(K5789,2,7)-MID($L$2,2,7)&gt;0,"Trễ",""),IF(MID(K5789,2,7)-MID($Q$2,2,7)&gt;0,"Trễ","")),"")</f>
        <v/>
      </c>
      <c r="M5789" t="str">
        <f>IFERROR(IF($N$5="Sáng",MID(K5789,2,7)-MID($L$2,2,7),MID(K5789,2,7)-MID($Q$2,2,7)),"")</f>
        <v/>
      </c>
      <c r="Q5789" t="str">
        <f>IF(B5789&lt;&gt;"",IF(AND(P5789="",F5789=""),"Không phép ",""),"")</f>
        <v/>
      </c>
      <c r="R5789" t="str">
        <f>UPPER(B5789)</f>
        <v/>
      </c>
      <c r="T5789" t="str">
        <f>IFERROR(IF(J5789&lt;&gt;"", INDEX($S$5:$S$1433, MATCH(J5789, $E$5:$E$1433, 0)),""),"")</f>
        <v/>
      </c>
      <c r="V5789" t="str">
        <f>IFERROR(IF(J5789&lt;&gt;"", INDEX($U$5:$U$1433, MATCH(J5789, $E$5:$E$1433, 0)),""),"")</f>
        <v/>
      </c>
    </row>
    <row r="5790">
      <c r="A5790" t="str">
        <f>IF(B5790&lt;&gt;"",A5789+1,"")</f>
        <v/>
      </c>
      <c r="F5790" t="str">
        <f>IFERROR(IF(VLOOKUP(E5790,J:J,1,0)=E5790,"X",""),"")</f>
        <v/>
      </c>
      <c r="G5790" t="str">
        <f>IF(J5790&lt;&gt;"", INDEX($C$5:$C$1433, MATCH(J5790, $E$5:$E$1433, 0)),"")</f>
        <v/>
      </c>
      <c r="H5790" t="str">
        <f>IF(J5790&lt;&gt;"", INDEX($D$5:$D$1433, MATCH(J5790, $E$5:$E$1433, 0)),"")</f>
        <v/>
      </c>
      <c r="I5790" t="str">
        <f>IFERROR(IF(J5790&lt;&gt;"", INDEX($B$5:$B$1433, MATCH(J5790, $E$5:$E$1433, 0)),""),"SAI")</f>
        <v/>
      </c>
      <c r="L5790" t="str">
        <f>IFERROR(IF($N$5="Sáng",IF(MID(K5790,2,7)-MID($L$2,2,7)&gt;0,"Trễ",""),IF(MID(K5790,2,7)-MID($Q$2,2,7)&gt;0,"Trễ","")),"")</f>
        <v/>
      </c>
      <c r="M5790" t="str">
        <f>IFERROR(IF($N$5="Sáng",MID(K5790,2,7)-MID($L$2,2,7),MID(K5790,2,7)-MID($Q$2,2,7)),"")</f>
        <v/>
      </c>
      <c r="Q5790" t="str">
        <f>IF(B5790&lt;&gt;"",IF(AND(P5790="",F5790=""),"Không phép ",""),"")</f>
        <v/>
      </c>
      <c r="R5790" t="str">
        <f>UPPER(B5790)</f>
        <v/>
      </c>
      <c r="T5790" t="str">
        <f>IFERROR(IF(J5790&lt;&gt;"", INDEX($S$5:$S$1433, MATCH(J5790, $E$5:$E$1433, 0)),""),"")</f>
        <v/>
      </c>
      <c r="V5790" t="str">
        <f>IFERROR(IF(J5790&lt;&gt;"", INDEX($U$5:$U$1433, MATCH(J5790, $E$5:$E$1433, 0)),""),"")</f>
        <v/>
      </c>
    </row>
    <row r="5791">
      <c r="A5791" t="str">
        <f>IF(B5791&lt;&gt;"",A5790+1,"")</f>
        <v/>
      </c>
      <c r="F5791" t="str">
        <f>IFERROR(IF(VLOOKUP(E5791,J:J,1,0)=E5791,"X",""),"")</f>
        <v/>
      </c>
      <c r="G5791" t="str">
        <f>IF(J5791&lt;&gt;"", INDEX($C$5:$C$1433, MATCH(J5791, $E$5:$E$1433, 0)),"")</f>
        <v/>
      </c>
      <c r="H5791" t="str">
        <f>IF(J5791&lt;&gt;"", INDEX($D$5:$D$1433, MATCH(J5791, $E$5:$E$1433, 0)),"")</f>
        <v/>
      </c>
      <c r="I5791" t="str">
        <f>IFERROR(IF(J5791&lt;&gt;"", INDEX($B$5:$B$1433, MATCH(J5791, $E$5:$E$1433, 0)),""),"SAI")</f>
        <v/>
      </c>
      <c r="L5791" t="str">
        <f>IFERROR(IF($N$5="Sáng",IF(MID(K5791,2,7)-MID($L$2,2,7)&gt;0,"Trễ",""),IF(MID(K5791,2,7)-MID($Q$2,2,7)&gt;0,"Trễ","")),"")</f>
        <v/>
      </c>
      <c r="M5791" t="str">
        <f>IFERROR(IF($N$5="Sáng",MID(K5791,2,7)-MID($L$2,2,7),MID(K5791,2,7)-MID($Q$2,2,7)),"")</f>
        <v/>
      </c>
      <c r="Q5791" t="str">
        <f>IF(B5791&lt;&gt;"",IF(AND(P5791="",F5791=""),"Không phép ",""),"")</f>
        <v/>
      </c>
      <c r="R5791" t="str">
        <f>UPPER(B5791)</f>
        <v/>
      </c>
      <c r="T5791" t="str">
        <f>IFERROR(IF(J5791&lt;&gt;"", INDEX($S$5:$S$1433, MATCH(J5791, $E$5:$E$1433, 0)),""),"")</f>
        <v/>
      </c>
      <c r="V5791" t="str">
        <f>IFERROR(IF(J5791&lt;&gt;"", INDEX($U$5:$U$1433, MATCH(J5791, $E$5:$E$1433, 0)),""),"")</f>
        <v/>
      </c>
    </row>
    <row r="5792">
      <c r="A5792" t="str">
        <f>IF(B5792&lt;&gt;"",A5791+1,"")</f>
        <v/>
      </c>
      <c r="F5792" t="str">
        <f>IFERROR(IF(VLOOKUP(E5792,J:J,1,0)=E5792,"X",""),"")</f>
        <v/>
      </c>
      <c r="G5792" t="str">
        <f>IF(J5792&lt;&gt;"", INDEX($C$5:$C$1433, MATCH(J5792, $E$5:$E$1433, 0)),"")</f>
        <v/>
      </c>
      <c r="H5792" t="str">
        <f>IF(J5792&lt;&gt;"", INDEX($D$5:$D$1433, MATCH(J5792, $E$5:$E$1433, 0)),"")</f>
        <v/>
      </c>
      <c r="I5792" t="str">
        <f>IFERROR(IF(J5792&lt;&gt;"", INDEX($B$5:$B$1433, MATCH(J5792, $E$5:$E$1433, 0)),""),"SAI")</f>
        <v/>
      </c>
      <c r="L5792" t="str">
        <f>IFERROR(IF($N$5="Sáng",IF(MID(K5792,2,7)-MID($L$2,2,7)&gt;0,"Trễ",""),IF(MID(K5792,2,7)-MID($Q$2,2,7)&gt;0,"Trễ","")),"")</f>
        <v/>
      </c>
      <c r="M5792" t="str">
        <f>IFERROR(IF($N$5="Sáng",MID(K5792,2,7)-MID($L$2,2,7),MID(K5792,2,7)-MID($Q$2,2,7)),"")</f>
        <v/>
      </c>
      <c r="Q5792" t="str">
        <f>IF(B5792&lt;&gt;"",IF(AND(P5792="",F5792=""),"Không phép ",""),"")</f>
        <v/>
      </c>
      <c r="R5792" t="str">
        <f>UPPER(B5792)</f>
        <v/>
      </c>
      <c r="T5792" t="str">
        <f>IFERROR(IF(J5792&lt;&gt;"", INDEX($S$5:$S$1433, MATCH(J5792, $E$5:$E$1433, 0)),""),"")</f>
        <v/>
      </c>
      <c r="V5792" t="str">
        <f>IFERROR(IF(J5792&lt;&gt;"", INDEX($U$5:$U$1433, MATCH(J5792, $E$5:$E$1433, 0)),""),"")</f>
        <v/>
      </c>
    </row>
    <row r="5793">
      <c r="A5793" t="str">
        <f>IF(B5793&lt;&gt;"",A5792+1,"")</f>
        <v/>
      </c>
      <c r="F5793" t="str">
        <f>IFERROR(IF(VLOOKUP(E5793,J:J,1,0)=E5793,"X",""),"")</f>
        <v/>
      </c>
      <c r="G5793" t="str">
        <f>IF(J5793&lt;&gt;"", INDEX($C$5:$C$1433, MATCH(J5793, $E$5:$E$1433, 0)),"")</f>
        <v/>
      </c>
      <c r="H5793" t="str">
        <f>IF(J5793&lt;&gt;"", INDEX($D$5:$D$1433, MATCH(J5793, $E$5:$E$1433, 0)),"")</f>
        <v/>
      </c>
      <c r="I5793" t="str">
        <f>IFERROR(IF(J5793&lt;&gt;"", INDEX($B$5:$B$1433, MATCH(J5793, $E$5:$E$1433, 0)),""),"SAI")</f>
        <v/>
      </c>
      <c r="L5793" t="str">
        <f>IFERROR(IF($N$5="Sáng",IF(MID(K5793,2,7)-MID($L$2,2,7)&gt;0,"Trễ",""),IF(MID(K5793,2,7)-MID($Q$2,2,7)&gt;0,"Trễ","")),"")</f>
        <v/>
      </c>
      <c r="M5793" t="str">
        <f>IFERROR(IF($N$5="Sáng",MID(K5793,2,7)-MID($L$2,2,7),MID(K5793,2,7)-MID($Q$2,2,7)),"")</f>
        <v/>
      </c>
      <c r="Q5793" t="str">
        <f>IF(B5793&lt;&gt;"",IF(AND(P5793="",F5793=""),"Không phép ",""),"")</f>
        <v/>
      </c>
      <c r="R5793" t="str">
        <f>UPPER(B5793)</f>
        <v/>
      </c>
      <c r="T5793" t="str">
        <f>IFERROR(IF(J5793&lt;&gt;"", INDEX($S$5:$S$1433, MATCH(J5793, $E$5:$E$1433, 0)),""),"")</f>
        <v/>
      </c>
      <c r="V5793" t="str">
        <f>IFERROR(IF(J5793&lt;&gt;"", INDEX($U$5:$U$1433, MATCH(J5793, $E$5:$E$1433, 0)),""),"")</f>
        <v/>
      </c>
    </row>
    <row r="5794">
      <c r="A5794" t="str">
        <f>IF(B5794&lt;&gt;"",A5793+1,"")</f>
        <v/>
      </c>
      <c r="F5794" t="str">
        <f>IFERROR(IF(VLOOKUP(E5794,J:J,1,0)=E5794,"X",""),"")</f>
        <v/>
      </c>
      <c r="G5794" t="str">
        <f>IF(J5794&lt;&gt;"", INDEX($C$5:$C$1433, MATCH(J5794, $E$5:$E$1433, 0)),"")</f>
        <v/>
      </c>
      <c r="H5794" t="str">
        <f>IF(J5794&lt;&gt;"", INDEX($D$5:$D$1433, MATCH(J5794, $E$5:$E$1433, 0)),"")</f>
        <v/>
      </c>
      <c r="I5794" t="str">
        <f>IFERROR(IF(J5794&lt;&gt;"", INDEX($B$5:$B$1433, MATCH(J5794, $E$5:$E$1433, 0)),""),"SAI")</f>
        <v/>
      </c>
      <c r="L5794" t="str">
        <f>IFERROR(IF($N$5="Sáng",IF(MID(K5794,2,7)-MID($L$2,2,7)&gt;0,"Trễ",""),IF(MID(K5794,2,7)-MID($Q$2,2,7)&gt;0,"Trễ","")),"")</f>
        <v/>
      </c>
      <c r="M5794" t="str">
        <f>IFERROR(IF($N$5="Sáng",MID(K5794,2,7)-MID($L$2,2,7),MID(K5794,2,7)-MID($Q$2,2,7)),"")</f>
        <v/>
      </c>
      <c r="Q5794" t="str">
        <f>IF(B5794&lt;&gt;"",IF(AND(P5794="",F5794=""),"Không phép ",""),"")</f>
        <v/>
      </c>
      <c r="R5794" t="str">
        <f>UPPER(B5794)</f>
        <v/>
      </c>
      <c r="T5794" t="str">
        <f>IFERROR(IF(J5794&lt;&gt;"", INDEX($S$5:$S$1433, MATCH(J5794, $E$5:$E$1433, 0)),""),"")</f>
        <v/>
      </c>
      <c r="V5794" t="str">
        <f>IFERROR(IF(J5794&lt;&gt;"", INDEX($U$5:$U$1433, MATCH(J5794, $E$5:$E$1433, 0)),""),"")</f>
        <v/>
      </c>
    </row>
    <row r="5795">
      <c r="A5795" t="str">
        <f>IF(B5795&lt;&gt;"",A5794+1,"")</f>
        <v/>
      </c>
      <c r="F5795" t="str">
        <f>IFERROR(IF(VLOOKUP(E5795,J:J,1,0)=E5795,"X",""),"")</f>
        <v/>
      </c>
      <c r="G5795" t="str">
        <f>IF(J5795&lt;&gt;"", INDEX($C$5:$C$1433, MATCH(J5795, $E$5:$E$1433, 0)),"")</f>
        <v/>
      </c>
      <c r="H5795" t="str">
        <f>IF(J5795&lt;&gt;"", INDEX($D$5:$D$1433, MATCH(J5795, $E$5:$E$1433, 0)),"")</f>
        <v/>
      </c>
      <c r="I5795" t="str">
        <f>IFERROR(IF(J5795&lt;&gt;"", INDEX($B$5:$B$1433, MATCH(J5795, $E$5:$E$1433, 0)),""),"SAI")</f>
        <v/>
      </c>
      <c r="L5795" t="str">
        <f>IFERROR(IF($N$5="Sáng",IF(MID(K5795,2,7)-MID($L$2,2,7)&gt;0,"Trễ",""),IF(MID(K5795,2,7)-MID($Q$2,2,7)&gt;0,"Trễ","")),"")</f>
        <v/>
      </c>
      <c r="M5795" t="str">
        <f>IFERROR(IF($N$5="Sáng",MID(K5795,2,7)-MID($L$2,2,7),MID(K5795,2,7)-MID($Q$2,2,7)),"")</f>
        <v/>
      </c>
      <c r="Q5795" t="str">
        <f>IF(B5795&lt;&gt;"",IF(AND(P5795="",F5795=""),"Không phép ",""),"")</f>
        <v/>
      </c>
      <c r="R5795" t="str">
        <f>UPPER(B5795)</f>
        <v/>
      </c>
      <c r="T5795" t="str">
        <f>IFERROR(IF(J5795&lt;&gt;"", INDEX($S$5:$S$1433, MATCH(J5795, $E$5:$E$1433, 0)),""),"")</f>
        <v/>
      </c>
      <c r="V5795" t="str">
        <f>IFERROR(IF(J5795&lt;&gt;"", INDEX($U$5:$U$1433, MATCH(J5795, $E$5:$E$1433, 0)),""),"")</f>
        <v/>
      </c>
    </row>
    <row r="5796">
      <c r="A5796" t="str">
        <f>IF(B5796&lt;&gt;"",A5795+1,"")</f>
        <v/>
      </c>
      <c r="F5796" t="str">
        <f>IFERROR(IF(VLOOKUP(E5796,J:J,1,0)=E5796,"X",""),"")</f>
        <v/>
      </c>
      <c r="G5796" t="str">
        <f>IF(J5796&lt;&gt;"", INDEX($C$5:$C$1433, MATCH(J5796, $E$5:$E$1433, 0)),"")</f>
        <v/>
      </c>
      <c r="H5796" t="str">
        <f>IF(J5796&lt;&gt;"", INDEX($D$5:$D$1433, MATCH(J5796, $E$5:$E$1433, 0)),"")</f>
        <v/>
      </c>
      <c r="I5796" t="str">
        <f>IFERROR(IF(J5796&lt;&gt;"", INDEX($B$5:$B$1433, MATCH(J5796, $E$5:$E$1433, 0)),""),"SAI")</f>
        <v/>
      </c>
      <c r="L5796" t="str">
        <f>IFERROR(IF($N$5="Sáng",IF(MID(K5796,2,7)-MID($L$2,2,7)&gt;0,"Trễ",""),IF(MID(K5796,2,7)-MID($Q$2,2,7)&gt;0,"Trễ","")),"")</f>
        <v/>
      </c>
      <c r="M5796" t="str">
        <f>IFERROR(IF($N$5="Sáng",MID(K5796,2,7)-MID($L$2,2,7),MID(K5796,2,7)-MID($Q$2,2,7)),"")</f>
        <v/>
      </c>
      <c r="Q5796" t="str">
        <f>IF(B5796&lt;&gt;"",IF(AND(P5796="",F5796=""),"Không phép ",""),"")</f>
        <v/>
      </c>
      <c r="R5796" t="str">
        <f>UPPER(B5796)</f>
        <v/>
      </c>
      <c r="T5796" t="str">
        <f>IFERROR(IF(J5796&lt;&gt;"", INDEX($S$5:$S$1433, MATCH(J5796, $E$5:$E$1433, 0)),""),"")</f>
        <v/>
      </c>
      <c r="V5796" t="str">
        <f>IFERROR(IF(J5796&lt;&gt;"", INDEX($U$5:$U$1433, MATCH(J5796, $E$5:$E$1433, 0)),""),"")</f>
        <v/>
      </c>
    </row>
    <row r="5797">
      <c r="A5797" t="str">
        <f>IF(B5797&lt;&gt;"",A5796+1,"")</f>
        <v/>
      </c>
      <c r="F5797" t="str">
        <f>IFERROR(IF(VLOOKUP(E5797,J:J,1,0)=E5797,"X",""),"")</f>
        <v/>
      </c>
      <c r="G5797" t="str">
        <f>IF(J5797&lt;&gt;"", INDEX($C$5:$C$1433, MATCH(J5797, $E$5:$E$1433, 0)),"")</f>
        <v/>
      </c>
      <c r="H5797" t="str">
        <f>IF(J5797&lt;&gt;"", INDEX($D$5:$D$1433, MATCH(J5797, $E$5:$E$1433, 0)),"")</f>
        <v/>
      </c>
      <c r="I5797" t="str">
        <f>IFERROR(IF(J5797&lt;&gt;"", INDEX($B$5:$B$1433, MATCH(J5797, $E$5:$E$1433, 0)),""),"SAI")</f>
        <v/>
      </c>
      <c r="L5797" t="str">
        <f>IFERROR(IF($N$5="Sáng",IF(MID(K5797,2,7)-MID($L$2,2,7)&gt;0,"Trễ",""),IF(MID(K5797,2,7)-MID($Q$2,2,7)&gt;0,"Trễ","")),"")</f>
        <v/>
      </c>
      <c r="M5797" t="str">
        <f>IFERROR(IF($N$5="Sáng",MID(K5797,2,7)-MID($L$2,2,7),MID(K5797,2,7)-MID($Q$2,2,7)),"")</f>
        <v/>
      </c>
      <c r="Q5797" t="str">
        <f>IF(B5797&lt;&gt;"",IF(AND(P5797="",F5797=""),"Không phép ",""),"")</f>
        <v/>
      </c>
      <c r="R5797" t="str">
        <f>UPPER(B5797)</f>
        <v/>
      </c>
      <c r="T5797" t="str">
        <f>IFERROR(IF(J5797&lt;&gt;"", INDEX($S$5:$S$1433, MATCH(J5797, $E$5:$E$1433, 0)),""),"")</f>
        <v/>
      </c>
      <c r="V5797" t="str">
        <f>IFERROR(IF(J5797&lt;&gt;"", INDEX($U$5:$U$1433, MATCH(J5797, $E$5:$E$1433, 0)),""),"")</f>
        <v/>
      </c>
    </row>
    <row r="5798">
      <c r="A5798" t="str">
        <f>IF(B5798&lt;&gt;"",A5797+1,"")</f>
        <v/>
      </c>
      <c r="F5798" t="str">
        <f>IFERROR(IF(VLOOKUP(E5798,J:J,1,0)=E5798,"X",""),"")</f>
        <v/>
      </c>
      <c r="G5798" t="str">
        <f>IF(J5798&lt;&gt;"", INDEX($C$5:$C$1433, MATCH(J5798, $E$5:$E$1433, 0)),"")</f>
        <v/>
      </c>
      <c r="H5798" t="str">
        <f>IF(J5798&lt;&gt;"", INDEX($D$5:$D$1433, MATCH(J5798, $E$5:$E$1433, 0)),"")</f>
        <v/>
      </c>
      <c r="I5798" t="str">
        <f>IFERROR(IF(J5798&lt;&gt;"", INDEX($B$5:$B$1433, MATCH(J5798, $E$5:$E$1433, 0)),""),"SAI")</f>
        <v/>
      </c>
      <c r="L5798" t="str">
        <f>IFERROR(IF($N$5="Sáng",IF(MID(K5798,2,7)-MID($L$2,2,7)&gt;0,"Trễ",""),IF(MID(K5798,2,7)-MID($Q$2,2,7)&gt;0,"Trễ","")),"")</f>
        <v/>
      </c>
      <c r="M5798" t="str">
        <f>IFERROR(IF($N$5="Sáng",MID(K5798,2,7)-MID($L$2,2,7),MID(K5798,2,7)-MID($Q$2,2,7)),"")</f>
        <v/>
      </c>
      <c r="Q5798" t="str">
        <f>IF(B5798&lt;&gt;"",IF(AND(P5798="",F5798=""),"Không phép ",""),"")</f>
        <v/>
      </c>
      <c r="R5798" t="str">
        <f>UPPER(B5798)</f>
        <v/>
      </c>
      <c r="T5798" t="str">
        <f>IFERROR(IF(J5798&lt;&gt;"", INDEX($S$5:$S$1433, MATCH(J5798, $E$5:$E$1433, 0)),""),"")</f>
        <v/>
      </c>
      <c r="V5798" t="str">
        <f>IFERROR(IF(J5798&lt;&gt;"", INDEX($U$5:$U$1433, MATCH(J5798, $E$5:$E$1433, 0)),""),"")</f>
        <v/>
      </c>
    </row>
    <row r="5799">
      <c r="A5799" t="str">
        <f>IF(B5799&lt;&gt;"",A5798+1,"")</f>
        <v/>
      </c>
      <c r="F5799" t="str">
        <f>IFERROR(IF(VLOOKUP(E5799,J:J,1,0)=E5799,"X",""),"")</f>
        <v/>
      </c>
      <c r="G5799" t="str">
        <f>IF(J5799&lt;&gt;"", INDEX($C$5:$C$1433, MATCH(J5799, $E$5:$E$1433, 0)),"")</f>
        <v/>
      </c>
      <c r="H5799" t="str">
        <f>IF(J5799&lt;&gt;"", INDEX($D$5:$D$1433, MATCH(J5799, $E$5:$E$1433, 0)),"")</f>
        <v/>
      </c>
      <c r="I5799" t="str">
        <f>IFERROR(IF(J5799&lt;&gt;"", INDEX($B$5:$B$1433, MATCH(J5799, $E$5:$E$1433, 0)),""),"SAI")</f>
        <v/>
      </c>
      <c r="L5799" t="str">
        <f>IFERROR(IF($N$5="Sáng",IF(MID(K5799,2,7)-MID($L$2,2,7)&gt;0,"Trễ",""),IF(MID(K5799,2,7)-MID($Q$2,2,7)&gt;0,"Trễ","")),"")</f>
        <v/>
      </c>
      <c r="M5799" t="str">
        <f>IFERROR(IF($N$5="Sáng",MID(K5799,2,7)-MID($L$2,2,7),MID(K5799,2,7)-MID($Q$2,2,7)),"")</f>
        <v/>
      </c>
      <c r="Q5799" t="str">
        <f>IF(B5799&lt;&gt;"",IF(AND(P5799="",F5799=""),"Không phép ",""),"")</f>
        <v/>
      </c>
      <c r="R5799" t="str">
        <f>UPPER(B5799)</f>
        <v/>
      </c>
      <c r="T5799" t="str">
        <f>IFERROR(IF(J5799&lt;&gt;"", INDEX($S$5:$S$1433, MATCH(J5799, $E$5:$E$1433, 0)),""),"")</f>
        <v/>
      </c>
      <c r="V5799" t="str">
        <f>IFERROR(IF(J5799&lt;&gt;"", INDEX($U$5:$U$1433, MATCH(J5799, $E$5:$E$1433, 0)),""),"")</f>
        <v/>
      </c>
    </row>
    <row r="5800">
      <c r="A5800" t="str">
        <f>IF(B5800&lt;&gt;"",A5799+1,"")</f>
        <v/>
      </c>
      <c r="F5800" t="str">
        <f>IFERROR(IF(VLOOKUP(E5800,J:J,1,0)=E5800,"X",""),"")</f>
        <v/>
      </c>
      <c r="G5800" t="str">
        <f>IF(J5800&lt;&gt;"", INDEX($C$5:$C$1433, MATCH(J5800, $E$5:$E$1433, 0)),"")</f>
        <v/>
      </c>
      <c r="H5800" t="str">
        <f>IF(J5800&lt;&gt;"", INDEX($D$5:$D$1433, MATCH(J5800, $E$5:$E$1433, 0)),"")</f>
        <v/>
      </c>
      <c r="I5800" t="str">
        <f>IFERROR(IF(J5800&lt;&gt;"", INDEX($B$5:$B$1433, MATCH(J5800, $E$5:$E$1433, 0)),""),"SAI")</f>
        <v/>
      </c>
      <c r="L5800" t="str">
        <f>IFERROR(IF($N$5="Sáng",IF(MID(K5800,2,7)-MID($L$2,2,7)&gt;0,"Trễ",""),IF(MID(K5800,2,7)-MID($Q$2,2,7)&gt;0,"Trễ","")),"")</f>
        <v/>
      </c>
      <c r="M5800" t="str">
        <f>IFERROR(IF($N$5="Sáng",MID(K5800,2,7)-MID($L$2,2,7),MID(K5800,2,7)-MID($Q$2,2,7)),"")</f>
        <v/>
      </c>
      <c r="Q5800" t="str">
        <f>IF(B5800&lt;&gt;"",IF(AND(P5800="",F5800=""),"Không phép ",""),"")</f>
        <v/>
      </c>
      <c r="R5800" t="str">
        <f>UPPER(B5800)</f>
        <v/>
      </c>
      <c r="T5800" t="str">
        <f>IFERROR(IF(J5800&lt;&gt;"", INDEX($S$5:$S$1433, MATCH(J5800, $E$5:$E$1433, 0)),""),"")</f>
        <v/>
      </c>
      <c r="V5800" t="str">
        <f>IFERROR(IF(J5800&lt;&gt;"", INDEX($U$5:$U$1433, MATCH(J5800, $E$5:$E$1433, 0)),""),"")</f>
        <v/>
      </c>
    </row>
    <row r="5801">
      <c r="A5801" t="str">
        <f>IF(B5801&lt;&gt;"",A5800+1,"")</f>
        <v/>
      </c>
      <c r="F5801" t="str">
        <f>IFERROR(IF(VLOOKUP(E5801,J:J,1,0)=E5801,"X",""),"")</f>
        <v/>
      </c>
      <c r="G5801" t="str">
        <f>IF(J5801&lt;&gt;"", INDEX($C$5:$C$1433, MATCH(J5801, $E$5:$E$1433, 0)),"")</f>
        <v/>
      </c>
      <c r="H5801" t="str">
        <f>IF(J5801&lt;&gt;"", INDEX($D$5:$D$1433, MATCH(J5801, $E$5:$E$1433, 0)),"")</f>
        <v/>
      </c>
      <c r="I5801" t="str">
        <f>IFERROR(IF(J5801&lt;&gt;"", INDEX($B$5:$B$1433, MATCH(J5801, $E$5:$E$1433, 0)),""),"SAI")</f>
        <v/>
      </c>
      <c r="L5801" t="str">
        <f>IFERROR(IF($N$5="Sáng",IF(MID(K5801,2,7)-MID($L$2,2,7)&gt;0,"Trễ",""),IF(MID(K5801,2,7)-MID($Q$2,2,7)&gt;0,"Trễ","")),"")</f>
        <v/>
      </c>
      <c r="M5801" t="str">
        <f>IFERROR(IF($N$5="Sáng",MID(K5801,2,7)-MID($L$2,2,7),MID(K5801,2,7)-MID($Q$2,2,7)),"")</f>
        <v/>
      </c>
      <c r="Q5801" t="str">
        <f>IF(B5801&lt;&gt;"",IF(AND(P5801="",F5801=""),"Không phép ",""),"")</f>
        <v/>
      </c>
      <c r="R5801" t="str">
        <f>UPPER(B5801)</f>
        <v/>
      </c>
      <c r="T5801" t="str">
        <f>IFERROR(IF(J5801&lt;&gt;"", INDEX($S$5:$S$1433, MATCH(J5801, $E$5:$E$1433, 0)),""),"")</f>
        <v/>
      </c>
      <c r="V5801" t="str">
        <f>IFERROR(IF(J5801&lt;&gt;"", INDEX($U$5:$U$1433, MATCH(J5801, $E$5:$E$1433, 0)),""),"")</f>
        <v/>
      </c>
    </row>
    <row r="5802">
      <c r="A5802" t="str">
        <f>IF(B5802&lt;&gt;"",A5801+1,"")</f>
        <v/>
      </c>
      <c r="F5802" t="str">
        <f>IFERROR(IF(VLOOKUP(E5802,J:J,1,0)=E5802,"X",""),"")</f>
        <v/>
      </c>
      <c r="G5802" t="str">
        <f>IF(J5802&lt;&gt;"", INDEX($C$5:$C$1433, MATCH(J5802, $E$5:$E$1433, 0)),"")</f>
        <v/>
      </c>
      <c r="H5802" t="str">
        <f>IF(J5802&lt;&gt;"", INDEX($D$5:$D$1433, MATCH(J5802, $E$5:$E$1433, 0)),"")</f>
        <v/>
      </c>
      <c r="I5802" t="str">
        <f>IFERROR(IF(J5802&lt;&gt;"", INDEX($B$5:$B$1433, MATCH(J5802, $E$5:$E$1433, 0)),""),"SAI")</f>
        <v/>
      </c>
      <c r="L5802" t="str">
        <f>IFERROR(IF($N$5="Sáng",IF(MID(K5802,2,7)-MID($L$2,2,7)&gt;0,"Trễ",""),IF(MID(K5802,2,7)-MID($Q$2,2,7)&gt;0,"Trễ","")),"")</f>
        <v/>
      </c>
      <c r="M5802" t="str">
        <f>IFERROR(IF($N$5="Sáng",MID(K5802,2,7)-MID($L$2,2,7),MID(K5802,2,7)-MID($Q$2,2,7)),"")</f>
        <v/>
      </c>
      <c r="Q5802" t="str">
        <f>IF(B5802&lt;&gt;"",IF(AND(P5802="",F5802=""),"Không phép ",""),"")</f>
        <v/>
      </c>
      <c r="R5802" t="str">
        <f>UPPER(B5802)</f>
        <v/>
      </c>
      <c r="T5802" t="str">
        <f>IFERROR(IF(J5802&lt;&gt;"", INDEX($S$5:$S$1433, MATCH(J5802, $E$5:$E$1433, 0)),""),"")</f>
        <v/>
      </c>
      <c r="V5802" t="str">
        <f>IFERROR(IF(J5802&lt;&gt;"", INDEX($U$5:$U$1433, MATCH(J5802, $E$5:$E$1433, 0)),""),"")</f>
        <v/>
      </c>
    </row>
    <row r="5803">
      <c r="A5803" t="str">
        <f>IF(B5803&lt;&gt;"",A5802+1,"")</f>
        <v/>
      </c>
      <c r="F5803" t="str">
        <f>IFERROR(IF(VLOOKUP(E5803,J:J,1,0)=E5803,"X",""),"")</f>
        <v/>
      </c>
      <c r="G5803" t="str">
        <f>IF(J5803&lt;&gt;"", INDEX($C$5:$C$1433, MATCH(J5803, $E$5:$E$1433, 0)),"")</f>
        <v/>
      </c>
      <c r="H5803" t="str">
        <f>IF(J5803&lt;&gt;"", INDEX($D$5:$D$1433, MATCH(J5803, $E$5:$E$1433, 0)),"")</f>
        <v/>
      </c>
      <c r="I5803" t="str">
        <f>IFERROR(IF(J5803&lt;&gt;"", INDEX($B$5:$B$1433, MATCH(J5803, $E$5:$E$1433, 0)),""),"SAI")</f>
        <v/>
      </c>
      <c r="L5803" t="str">
        <f>IFERROR(IF($N$5="Sáng",IF(MID(K5803,2,7)-MID($L$2,2,7)&gt;0,"Trễ",""),IF(MID(K5803,2,7)-MID($Q$2,2,7)&gt;0,"Trễ","")),"")</f>
        <v/>
      </c>
      <c r="M5803" t="str">
        <f>IFERROR(IF($N$5="Sáng",MID(K5803,2,7)-MID($L$2,2,7),MID(K5803,2,7)-MID($Q$2,2,7)),"")</f>
        <v/>
      </c>
      <c r="Q5803" t="str">
        <f>IF(B5803&lt;&gt;"",IF(AND(P5803="",F5803=""),"Không phép ",""),"")</f>
        <v/>
      </c>
      <c r="R5803" t="str">
        <f>UPPER(B5803)</f>
        <v/>
      </c>
      <c r="T5803" t="str">
        <f>IFERROR(IF(J5803&lt;&gt;"", INDEX($S$5:$S$1433, MATCH(J5803, $E$5:$E$1433, 0)),""),"")</f>
        <v/>
      </c>
      <c r="V5803" t="str">
        <f>IFERROR(IF(J5803&lt;&gt;"", INDEX($U$5:$U$1433, MATCH(J5803, $E$5:$E$1433, 0)),""),"")</f>
        <v/>
      </c>
    </row>
    <row r="5804">
      <c r="A5804" t="str">
        <f>IF(B5804&lt;&gt;"",A5803+1,"")</f>
        <v/>
      </c>
      <c r="F5804" t="str">
        <f>IFERROR(IF(VLOOKUP(E5804,J:J,1,0)=E5804,"X",""),"")</f>
        <v/>
      </c>
      <c r="G5804" t="str">
        <f>IF(J5804&lt;&gt;"", INDEX($C$5:$C$1433, MATCH(J5804, $E$5:$E$1433, 0)),"")</f>
        <v/>
      </c>
      <c r="H5804" t="str">
        <f>IF(J5804&lt;&gt;"", INDEX($D$5:$D$1433, MATCH(J5804, $E$5:$E$1433, 0)),"")</f>
        <v/>
      </c>
      <c r="I5804" t="str">
        <f>IFERROR(IF(J5804&lt;&gt;"", INDEX($B$5:$B$1433, MATCH(J5804, $E$5:$E$1433, 0)),""),"SAI")</f>
        <v/>
      </c>
      <c r="L5804" t="str">
        <f>IFERROR(IF($N$5="Sáng",IF(MID(K5804,2,7)-MID($L$2,2,7)&gt;0,"Trễ",""),IF(MID(K5804,2,7)-MID($Q$2,2,7)&gt;0,"Trễ","")),"")</f>
        <v/>
      </c>
      <c r="M5804" t="str">
        <f>IFERROR(IF($N$5="Sáng",MID(K5804,2,7)-MID($L$2,2,7),MID(K5804,2,7)-MID($Q$2,2,7)),"")</f>
        <v/>
      </c>
      <c r="Q5804" t="str">
        <f>IF(B5804&lt;&gt;"",IF(AND(P5804="",F5804=""),"Không phép ",""),"")</f>
        <v/>
      </c>
      <c r="R5804" t="str">
        <f>UPPER(B5804)</f>
        <v/>
      </c>
      <c r="T5804" t="str">
        <f>IFERROR(IF(J5804&lt;&gt;"", INDEX($S$5:$S$1433, MATCH(J5804, $E$5:$E$1433, 0)),""),"")</f>
        <v/>
      </c>
      <c r="V5804" t="str">
        <f>IFERROR(IF(J5804&lt;&gt;"", INDEX($U$5:$U$1433, MATCH(J5804, $E$5:$E$1433, 0)),""),"")</f>
        <v/>
      </c>
    </row>
    <row r="5805">
      <c r="A5805" t="str">
        <f>IF(B5805&lt;&gt;"",A5804+1,"")</f>
        <v/>
      </c>
      <c r="F5805" t="str">
        <f>IFERROR(IF(VLOOKUP(E5805,J:J,1,0)=E5805,"X",""),"")</f>
        <v/>
      </c>
      <c r="G5805" t="str">
        <f>IF(J5805&lt;&gt;"", INDEX($C$5:$C$1433, MATCH(J5805, $E$5:$E$1433, 0)),"")</f>
        <v/>
      </c>
      <c r="H5805" t="str">
        <f>IF(J5805&lt;&gt;"", INDEX($D$5:$D$1433, MATCH(J5805, $E$5:$E$1433, 0)),"")</f>
        <v/>
      </c>
      <c r="I5805" t="str">
        <f>IFERROR(IF(J5805&lt;&gt;"", INDEX($B$5:$B$1433, MATCH(J5805, $E$5:$E$1433, 0)),""),"SAI")</f>
        <v/>
      </c>
      <c r="L5805" t="str">
        <f>IFERROR(IF($N$5="Sáng",IF(MID(K5805,2,7)-MID($L$2,2,7)&gt;0,"Trễ",""),IF(MID(K5805,2,7)-MID($Q$2,2,7)&gt;0,"Trễ","")),"")</f>
        <v/>
      </c>
      <c r="M5805" t="str">
        <f>IFERROR(IF($N$5="Sáng",MID(K5805,2,7)-MID($L$2,2,7),MID(K5805,2,7)-MID($Q$2,2,7)),"")</f>
        <v/>
      </c>
      <c r="Q5805" t="str">
        <f>IF(B5805&lt;&gt;"",IF(AND(P5805="",F5805=""),"Không phép ",""),"")</f>
        <v/>
      </c>
      <c r="R5805" t="str">
        <f>UPPER(B5805)</f>
        <v/>
      </c>
      <c r="T5805" t="str">
        <f>IFERROR(IF(J5805&lt;&gt;"", INDEX($S$5:$S$1433, MATCH(J5805, $E$5:$E$1433, 0)),""),"")</f>
        <v/>
      </c>
      <c r="V5805" t="str">
        <f>IFERROR(IF(J5805&lt;&gt;"", INDEX($U$5:$U$1433, MATCH(J5805, $E$5:$E$1433, 0)),""),"")</f>
        <v/>
      </c>
    </row>
    <row r="5806">
      <c r="A5806" t="str">
        <f>IF(B5806&lt;&gt;"",A5805+1,"")</f>
        <v/>
      </c>
      <c r="F5806" t="str">
        <f>IFERROR(IF(VLOOKUP(E5806,J:J,1,0)=E5806,"X",""),"")</f>
        <v/>
      </c>
      <c r="G5806" t="str">
        <f>IF(J5806&lt;&gt;"", INDEX($C$5:$C$1433, MATCH(J5806, $E$5:$E$1433, 0)),"")</f>
        <v/>
      </c>
      <c r="H5806" t="str">
        <f>IF(J5806&lt;&gt;"", INDEX($D$5:$D$1433, MATCH(J5806, $E$5:$E$1433, 0)),"")</f>
        <v/>
      </c>
      <c r="I5806" t="str">
        <f>IFERROR(IF(J5806&lt;&gt;"", INDEX($B$5:$B$1433, MATCH(J5806, $E$5:$E$1433, 0)),""),"SAI")</f>
        <v/>
      </c>
      <c r="L5806" t="str">
        <f>IFERROR(IF($N$5="Sáng",IF(MID(K5806,2,7)-MID($L$2,2,7)&gt;0,"Trễ",""),IF(MID(K5806,2,7)-MID($Q$2,2,7)&gt;0,"Trễ","")),"")</f>
        <v/>
      </c>
      <c r="M5806" t="str">
        <f>IFERROR(IF($N$5="Sáng",MID(K5806,2,7)-MID($L$2,2,7),MID(K5806,2,7)-MID($Q$2,2,7)),"")</f>
        <v/>
      </c>
      <c r="Q5806" t="str">
        <f>IF(B5806&lt;&gt;"",IF(AND(P5806="",F5806=""),"Không phép ",""),"")</f>
        <v/>
      </c>
      <c r="R5806" t="str">
        <f>UPPER(B5806)</f>
        <v/>
      </c>
      <c r="T5806" t="str">
        <f>IFERROR(IF(J5806&lt;&gt;"", INDEX($S$5:$S$1433, MATCH(J5806, $E$5:$E$1433, 0)),""),"")</f>
        <v/>
      </c>
      <c r="V5806" t="str">
        <f>IFERROR(IF(J5806&lt;&gt;"", INDEX($U$5:$U$1433, MATCH(J5806, $E$5:$E$1433, 0)),""),"")</f>
        <v/>
      </c>
    </row>
    <row r="5807">
      <c r="A5807" t="str">
        <f>IF(B5807&lt;&gt;"",A5806+1,"")</f>
        <v/>
      </c>
      <c r="F5807" t="str">
        <f>IFERROR(IF(VLOOKUP(E5807,J:J,1,0)=E5807,"X",""),"")</f>
        <v/>
      </c>
      <c r="G5807" t="str">
        <f>IF(J5807&lt;&gt;"", INDEX($C$5:$C$1433, MATCH(J5807, $E$5:$E$1433, 0)),"")</f>
        <v/>
      </c>
      <c r="H5807" t="str">
        <f>IF(J5807&lt;&gt;"", INDEX($D$5:$D$1433, MATCH(J5807, $E$5:$E$1433, 0)),"")</f>
        <v/>
      </c>
      <c r="I5807" t="str">
        <f>IFERROR(IF(J5807&lt;&gt;"", INDEX($B$5:$B$1433, MATCH(J5807, $E$5:$E$1433, 0)),""),"SAI")</f>
        <v/>
      </c>
      <c r="L5807" t="str">
        <f>IFERROR(IF($N$5="Sáng",IF(MID(K5807,2,7)-MID($L$2,2,7)&gt;0,"Trễ",""),IF(MID(K5807,2,7)-MID($Q$2,2,7)&gt;0,"Trễ","")),"")</f>
        <v/>
      </c>
      <c r="M5807" t="str">
        <f>IFERROR(IF($N$5="Sáng",MID(K5807,2,7)-MID($L$2,2,7),MID(K5807,2,7)-MID($Q$2,2,7)),"")</f>
        <v/>
      </c>
      <c r="Q5807" t="str">
        <f>IF(B5807&lt;&gt;"",IF(AND(P5807="",F5807=""),"Không phép ",""),"")</f>
        <v/>
      </c>
      <c r="R5807" t="str">
        <f>UPPER(B5807)</f>
        <v/>
      </c>
      <c r="T5807" t="str">
        <f>IFERROR(IF(J5807&lt;&gt;"", INDEX($S$5:$S$1433, MATCH(J5807, $E$5:$E$1433, 0)),""),"")</f>
        <v/>
      </c>
      <c r="V5807" t="str">
        <f>IFERROR(IF(J5807&lt;&gt;"", INDEX($U$5:$U$1433, MATCH(J5807, $E$5:$E$1433, 0)),""),"")</f>
        <v/>
      </c>
    </row>
    <row r="5808">
      <c r="A5808" t="str">
        <f>IF(B5808&lt;&gt;"",A5807+1,"")</f>
        <v/>
      </c>
      <c r="F5808" t="str">
        <f>IFERROR(IF(VLOOKUP(E5808,J:J,1,0)=E5808,"X",""),"")</f>
        <v/>
      </c>
      <c r="G5808" t="str">
        <f>IF(J5808&lt;&gt;"", INDEX($C$5:$C$1433, MATCH(J5808, $E$5:$E$1433, 0)),"")</f>
        <v/>
      </c>
      <c r="H5808" t="str">
        <f>IF(J5808&lt;&gt;"", INDEX($D$5:$D$1433, MATCH(J5808, $E$5:$E$1433, 0)),"")</f>
        <v/>
      </c>
      <c r="I5808" t="str">
        <f>IFERROR(IF(J5808&lt;&gt;"", INDEX($B$5:$B$1433, MATCH(J5808, $E$5:$E$1433, 0)),""),"SAI")</f>
        <v/>
      </c>
      <c r="L5808" t="str">
        <f>IFERROR(IF($N$5="Sáng",IF(MID(K5808,2,7)-MID($L$2,2,7)&gt;0,"Trễ",""),IF(MID(K5808,2,7)-MID($Q$2,2,7)&gt;0,"Trễ","")),"")</f>
        <v/>
      </c>
      <c r="M5808" t="str">
        <f>IFERROR(IF($N$5="Sáng",MID(K5808,2,7)-MID($L$2,2,7),MID(K5808,2,7)-MID($Q$2,2,7)),"")</f>
        <v/>
      </c>
      <c r="Q5808" t="str">
        <f>IF(B5808&lt;&gt;"",IF(AND(P5808="",F5808=""),"Không phép ",""),"")</f>
        <v/>
      </c>
      <c r="R5808" t="str">
        <f>UPPER(B5808)</f>
        <v/>
      </c>
      <c r="T5808" t="str">
        <f>IFERROR(IF(J5808&lt;&gt;"", INDEX($S$5:$S$1433, MATCH(J5808, $E$5:$E$1433, 0)),""),"")</f>
        <v/>
      </c>
      <c r="V5808" t="str">
        <f>IFERROR(IF(J5808&lt;&gt;"", INDEX($U$5:$U$1433, MATCH(J5808, $E$5:$E$1433, 0)),""),"")</f>
        <v/>
      </c>
    </row>
    <row r="5809">
      <c r="A5809" t="str">
        <f>IF(B5809&lt;&gt;"",A5808+1,"")</f>
        <v/>
      </c>
      <c r="F5809" t="str">
        <f>IFERROR(IF(VLOOKUP(E5809,J:J,1,0)=E5809,"X",""),"")</f>
        <v/>
      </c>
      <c r="G5809" t="str">
        <f>IF(J5809&lt;&gt;"", INDEX($C$5:$C$1433, MATCH(J5809, $E$5:$E$1433, 0)),"")</f>
        <v/>
      </c>
      <c r="H5809" t="str">
        <f>IF(J5809&lt;&gt;"", INDEX($D$5:$D$1433, MATCH(J5809, $E$5:$E$1433, 0)),"")</f>
        <v/>
      </c>
      <c r="I5809" t="str">
        <f>IFERROR(IF(J5809&lt;&gt;"", INDEX($B$5:$B$1433, MATCH(J5809, $E$5:$E$1433, 0)),""),"SAI")</f>
        <v/>
      </c>
      <c r="L5809" t="str">
        <f>IFERROR(IF($N$5="Sáng",IF(MID(K5809,2,7)-MID($L$2,2,7)&gt;0,"Trễ",""),IF(MID(K5809,2,7)-MID($Q$2,2,7)&gt;0,"Trễ","")),"")</f>
        <v/>
      </c>
      <c r="M5809" t="str">
        <f>IFERROR(IF($N$5="Sáng",MID(K5809,2,7)-MID($L$2,2,7),MID(K5809,2,7)-MID($Q$2,2,7)),"")</f>
        <v/>
      </c>
      <c r="Q5809" t="str">
        <f>IF(B5809&lt;&gt;"",IF(AND(P5809="",F5809=""),"Không phép ",""),"")</f>
        <v/>
      </c>
      <c r="R5809" t="str">
        <f>UPPER(B5809)</f>
        <v/>
      </c>
      <c r="T5809" t="str">
        <f>IFERROR(IF(J5809&lt;&gt;"", INDEX($S$5:$S$1433, MATCH(J5809, $E$5:$E$1433, 0)),""),"")</f>
        <v/>
      </c>
      <c r="V5809" t="str">
        <f>IFERROR(IF(J5809&lt;&gt;"", INDEX($U$5:$U$1433, MATCH(J5809, $E$5:$E$1433, 0)),""),"")</f>
        <v/>
      </c>
    </row>
    <row r="5810">
      <c r="A5810" t="str">
        <f>IF(B5810&lt;&gt;"",A5809+1,"")</f>
        <v/>
      </c>
      <c r="F5810" t="str">
        <f>IFERROR(IF(VLOOKUP(E5810,J:J,1,0)=E5810,"X",""),"")</f>
        <v/>
      </c>
      <c r="G5810" t="str">
        <f>IF(J5810&lt;&gt;"", INDEX($C$5:$C$1433, MATCH(J5810, $E$5:$E$1433, 0)),"")</f>
        <v/>
      </c>
      <c r="H5810" t="str">
        <f>IF(J5810&lt;&gt;"", INDEX($D$5:$D$1433, MATCH(J5810, $E$5:$E$1433, 0)),"")</f>
        <v/>
      </c>
      <c r="I5810" t="str">
        <f>IFERROR(IF(J5810&lt;&gt;"", INDEX($B$5:$B$1433, MATCH(J5810, $E$5:$E$1433, 0)),""),"SAI")</f>
        <v/>
      </c>
      <c r="L5810" t="str">
        <f>IFERROR(IF($N$5="Sáng",IF(MID(K5810,2,7)-MID($L$2,2,7)&gt;0,"Trễ",""),IF(MID(K5810,2,7)-MID($Q$2,2,7)&gt;0,"Trễ","")),"")</f>
        <v/>
      </c>
      <c r="M5810" t="str">
        <f>IFERROR(IF($N$5="Sáng",MID(K5810,2,7)-MID($L$2,2,7),MID(K5810,2,7)-MID($Q$2,2,7)),"")</f>
        <v/>
      </c>
      <c r="Q5810" t="str">
        <f>IF(B5810&lt;&gt;"",IF(AND(P5810="",F5810=""),"Không phép ",""),"")</f>
        <v/>
      </c>
      <c r="R5810" t="str">
        <f>UPPER(B5810)</f>
        <v/>
      </c>
      <c r="T5810" t="str">
        <f>IFERROR(IF(J5810&lt;&gt;"", INDEX($S$5:$S$1433, MATCH(J5810, $E$5:$E$1433, 0)),""),"")</f>
        <v/>
      </c>
      <c r="V5810" t="str">
        <f>IFERROR(IF(J5810&lt;&gt;"", INDEX($U$5:$U$1433, MATCH(J5810, $E$5:$E$1433, 0)),""),"")</f>
        <v/>
      </c>
    </row>
    <row r="5811">
      <c r="A5811" t="str">
        <f>IF(B5811&lt;&gt;"",A5810+1,"")</f>
        <v/>
      </c>
      <c r="F5811" t="str">
        <f>IFERROR(IF(VLOOKUP(E5811,J:J,1,0)=E5811,"X",""),"")</f>
        <v/>
      </c>
      <c r="G5811" t="str">
        <f>IF(J5811&lt;&gt;"", INDEX($C$5:$C$1433, MATCH(J5811, $E$5:$E$1433, 0)),"")</f>
        <v/>
      </c>
      <c r="H5811" t="str">
        <f>IF(J5811&lt;&gt;"", INDEX($D$5:$D$1433, MATCH(J5811, $E$5:$E$1433, 0)),"")</f>
        <v/>
      </c>
      <c r="I5811" t="str">
        <f>IFERROR(IF(J5811&lt;&gt;"", INDEX($B$5:$B$1433, MATCH(J5811, $E$5:$E$1433, 0)),""),"SAI")</f>
        <v/>
      </c>
      <c r="L5811" t="str">
        <f>IFERROR(IF($N$5="Sáng",IF(MID(K5811,2,7)-MID($L$2,2,7)&gt;0,"Trễ",""),IF(MID(K5811,2,7)-MID($Q$2,2,7)&gt;0,"Trễ","")),"")</f>
        <v/>
      </c>
      <c r="M5811" t="str">
        <f>IFERROR(IF($N$5="Sáng",MID(K5811,2,7)-MID($L$2,2,7),MID(K5811,2,7)-MID($Q$2,2,7)),"")</f>
        <v/>
      </c>
      <c r="Q5811" t="str">
        <f>IF(B5811&lt;&gt;"",IF(AND(P5811="",F5811=""),"Không phép ",""),"")</f>
        <v/>
      </c>
      <c r="R5811" t="str">
        <f>UPPER(B5811)</f>
        <v/>
      </c>
      <c r="T5811" t="str">
        <f>IFERROR(IF(J5811&lt;&gt;"", INDEX($S$5:$S$1433, MATCH(J5811, $E$5:$E$1433, 0)),""),"")</f>
        <v/>
      </c>
      <c r="V5811" t="str">
        <f>IFERROR(IF(J5811&lt;&gt;"", INDEX($U$5:$U$1433, MATCH(J5811, $E$5:$E$1433, 0)),""),"")</f>
        <v/>
      </c>
    </row>
    <row r="5812">
      <c r="A5812" t="str">
        <f>IF(B5812&lt;&gt;"",A5811+1,"")</f>
        <v/>
      </c>
      <c r="F5812" t="str">
        <f>IFERROR(IF(VLOOKUP(E5812,J:J,1,0)=E5812,"X",""),"")</f>
        <v/>
      </c>
      <c r="G5812" t="str">
        <f>IF(J5812&lt;&gt;"", INDEX($C$5:$C$1433, MATCH(J5812, $E$5:$E$1433, 0)),"")</f>
        <v/>
      </c>
      <c r="H5812" t="str">
        <f>IF(J5812&lt;&gt;"", INDEX($D$5:$D$1433, MATCH(J5812, $E$5:$E$1433, 0)),"")</f>
        <v/>
      </c>
      <c r="I5812" t="str">
        <f>IFERROR(IF(J5812&lt;&gt;"", INDEX($B$5:$B$1433, MATCH(J5812, $E$5:$E$1433, 0)),""),"SAI")</f>
        <v/>
      </c>
      <c r="L5812" t="str">
        <f>IFERROR(IF($N$5="Sáng",IF(MID(K5812,2,7)-MID($L$2,2,7)&gt;0,"Trễ",""),IF(MID(K5812,2,7)-MID($Q$2,2,7)&gt;0,"Trễ","")),"")</f>
        <v/>
      </c>
      <c r="M5812" t="str">
        <f>IFERROR(IF($N$5="Sáng",MID(K5812,2,7)-MID($L$2,2,7),MID(K5812,2,7)-MID($Q$2,2,7)),"")</f>
        <v/>
      </c>
      <c r="Q5812" t="str">
        <f>IF(B5812&lt;&gt;"",IF(AND(P5812="",F5812=""),"Không phép ",""),"")</f>
        <v/>
      </c>
      <c r="R5812" t="str">
        <f>UPPER(B5812)</f>
        <v/>
      </c>
      <c r="T5812" t="str">
        <f>IFERROR(IF(J5812&lt;&gt;"", INDEX($S$5:$S$1433, MATCH(J5812, $E$5:$E$1433, 0)),""),"")</f>
        <v/>
      </c>
      <c r="V5812" t="str">
        <f>IFERROR(IF(J5812&lt;&gt;"", INDEX($U$5:$U$1433, MATCH(J5812, $E$5:$E$1433, 0)),""),"")</f>
        <v/>
      </c>
    </row>
    <row r="5813">
      <c r="A5813" t="str">
        <f>IF(B5813&lt;&gt;"",A5812+1,"")</f>
        <v/>
      </c>
      <c r="F5813" t="str">
        <f>IFERROR(IF(VLOOKUP(E5813,J:J,1,0)=E5813,"X",""),"")</f>
        <v/>
      </c>
      <c r="G5813" t="str">
        <f>IF(J5813&lt;&gt;"", INDEX($C$5:$C$1433, MATCH(J5813, $E$5:$E$1433, 0)),"")</f>
        <v/>
      </c>
      <c r="H5813" t="str">
        <f>IF(J5813&lt;&gt;"", INDEX($D$5:$D$1433, MATCH(J5813, $E$5:$E$1433, 0)),"")</f>
        <v/>
      </c>
      <c r="I5813" t="str">
        <f>IFERROR(IF(J5813&lt;&gt;"", INDEX($B$5:$B$1433, MATCH(J5813, $E$5:$E$1433, 0)),""),"SAI")</f>
        <v/>
      </c>
      <c r="L5813" t="str">
        <f>IFERROR(IF($N$5="Sáng",IF(MID(K5813,2,7)-MID($L$2,2,7)&gt;0,"Trễ",""),IF(MID(K5813,2,7)-MID($Q$2,2,7)&gt;0,"Trễ","")),"")</f>
        <v/>
      </c>
      <c r="M5813" t="str">
        <f>IFERROR(IF($N$5="Sáng",MID(K5813,2,7)-MID($L$2,2,7),MID(K5813,2,7)-MID($Q$2,2,7)),"")</f>
        <v/>
      </c>
      <c r="Q5813" t="str">
        <f>IF(B5813&lt;&gt;"",IF(AND(P5813="",F5813=""),"Không phép ",""),"")</f>
        <v/>
      </c>
      <c r="R5813" t="str">
        <f>UPPER(B5813)</f>
        <v/>
      </c>
      <c r="T5813" t="str">
        <f>IFERROR(IF(J5813&lt;&gt;"", INDEX($S$5:$S$1433, MATCH(J5813, $E$5:$E$1433, 0)),""),"")</f>
        <v/>
      </c>
      <c r="V5813" t="str">
        <f>IFERROR(IF(J5813&lt;&gt;"", INDEX($U$5:$U$1433, MATCH(J5813, $E$5:$E$1433, 0)),""),"")</f>
        <v/>
      </c>
    </row>
    <row r="5814">
      <c r="A5814" t="str">
        <f>IF(B5814&lt;&gt;"",A5813+1,"")</f>
        <v/>
      </c>
      <c r="F5814" t="str">
        <f>IFERROR(IF(VLOOKUP(E5814,J:J,1,0)=E5814,"X",""),"")</f>
        <v/>
      </c>
      <c r="G5814" t="str">
        <f>IF(J5814&lt;&gt;"", INDEX($C$5:$C$1433, MATCH(J5814, $E$5:$E$1433, 0)),"")</f>
        <v/>
      </c>
      <c r="H5814" t="str">
        <f>IF(J5814&lt;&gt;"", INDEX($D$5:$D$1433, MATCH(J5814, $E$5:$E$1433, 0)),"")</f>
        <v/>
      </c>
      <c r="I5814" t="str">
        <f>IFERROR(IF(J5814&lt;&gt;"", INDEX($B$5:$B$1433, MATCH(J5814, $E$5:$E$1433, 0)),""),"SAI")</f>
        <v/>
      </c>
      <c r="L5814" t="str">
        <f>IFERROR(IF($N$5="Sáng",IF(MID(K5814,2,7)-MID($L$2,2,7)&gt;0,"Trễ",""),IF(MID(K5814,2,7)-MID($Q$2,2,7)&gt;0,"Trễ","")),"")</f>
        <v/>
      </c>
      <c r="M5814" t="str">
        <f>IFERROR(IF($N$5="Sáng",MID(K5814,2,7)-MID($L$2,2,7),MID(K5814,2,7)-MID($Q$2,2,7)),"")</f>
        <v/>
      </c>
      <c r="Q5814" t="str">
        <f>IF(B5814&lt;&gt;"",IF(AND(P5814="",F5814=""),"Không phép ",""),"")</f>
        <v/>
      </c>
      <c r="R5814" t="str">
        <f>UPPER(B5814)</f>
        <v/>
      </c>
      <c r="T5814" t="str">
        <f>IFERROR(IF(J5814&lt;&gt;"", INDEX($S$5:$S$1433, MATCH(J5814, $E$5:$E$1433, 0)),""),"")</f>
        <v/>
      </c>
      <c r="V5814" t="str">
        <f>IFERROR(IF(J5814&lt;&gt;"", INDEX($U$5:$U$1433, MATCH(J5814, $E$5:$E$1433, 0)),""),"")</f>
        <v/>
      </c>
    </row>
    <row r="5815">
      <c r="A5815" t="str">
        <f>IF(B5815&lt;&gt;"",A5814+1,"")</f>
        <v/>
      </c>
      <c r="F5815" t="str">
        <f>IFERROR(IF(VLOOKUP(E5815,J:J,1,0)=E5815,"X",""),"")</f>
        <v/>
      </c>
      <c r="G5815" t="str">
        <f>IF(J5815&lt;&gt;"", INDEX($C$5:$C$1433, MATCH(J5815, $E$5:$E$1433, 0)),"")</f>
        <v/>
      </c>
      <c r="H5815" t="str">
        <f>IF(J5815&lt;&gt;"", INDEX($D$5:$D$1433, MATCH(J5815, $E$5:$E$1433, 0)),"")</f>
        <v/>
      </c>
      <c r="I5815" t="str">
        <f>IFERROR(IF(J5815&lt;&gt;"", INDEX($B$5:$B$1433, MATCH(J5815, $E$5:$E$1433, 0)),""),"SAI")</f>
        <v/>
      </c>
      <c r="L5815" t="str">
        <f>IFERROR(IF($N$5="Sáng",IF(MID(K5815,2,7)-MID($L$2,2,7)&gt;0,"Trễ",""),IF(MID(K5815,2,7)-MID($Q$2,2,7)&gt;0,"Trễ","")),"")</f>
        <v/>
      </c>
      <c r="M5815" t="str">
        <f>IFERROR(IF($N$5="Sáng",MID(K5815,2,7)-MID($L$2,2,7),MID(K5815,2,7)-MID($Q$2,2,7)),"")</f>
        <v/>
      </c>
      <c r="Q5815" t="str">
        <f>IF(B5815&lt;&gt;"",IF(AND(P5815="",F5815=""),"Không phép ",""),"")</f>
        <v/>
      </c>
      <c r="R5815" t="str">
        <f>UPPER(B5815)</f>
        <v/>
      </c>
      <c r="T5815" t="str">
        <f>IFERROR(IF(J5815&lt;&gt;"", INDEX($S$5:$S$1433, MATCH(J5815, $E$5:$E$1433, 0)),""),"")</f>
        <v/>
      </c>
      <c r="V5815" t="str">
        <f>IFERROR(IF(J5815&lt;&gt;"", INDEX($U$5:$U$1433, MATCH(J5815, $E$5:$E$1433, 0)),""),"")</f>
        <v/>
      </c>
    </row>
    <row r="5816">
      <c r="A5816" t="str">
        <f>IF(B5816&lt;&gt;"",A5815+1,"")</f>
        <v/>
      </c>
      <c r="F5816" t="str">
        <f>IFERROR(IF(VLOOKUP(E5816,J:J,1,0)=E5816,"X",""),"")</f>
        <v/>
      </c>
      <c r="G5816" t="str">
        <f>IF(J5816&lt;&gt;"", INDEX($C$5:$C$1433, MATCH(J5816, $E$5:$E$1433, 0)),"")</f>
        <v/>
      </c>
      <c r="H5816" t="str">
        <f>IF(J5816&lt;&gt;"", INDEX($D$5:$D$1433, MATCH(J5816, $E$5:$E$1433, 0)),"")</f>
        <v/>
      </c>
      <c r="I5816" t="str">
        <f>IFERROR(IF(J5816&lt;&gt;"", INDEX($B$5:$B$1433, MATCH(J5816, $E$5:$E$1433, 0)),""),"SAI")</f>
        <v/>
      </c>
      <c r="L5816" t="str">
        <f>IFERROR(IF($N$5="Sáng",IF(MID(K5816,2,7)-MID($L$2,2,7)&gt;0,"Trễ",""),IF(MID(K5816,2,7)-MID($Q$2,2,7)&gt;0,"Trễ","")),"")</f>
        <v/>
      </c>
      <c r="M5816" t="str">
        <f>IFERROR(IF($N$5="Sáng",MID(K5816,2,7)-MID($L$2,2,7),MID(K5816,2,7)-MID($Q$2,2,7)),"")</f>
        <v/>
      </c>
      <c r="Q5816" t="str">
        <f>IF(B5816&lt;&gt;"",IF(AND(P5816="",F5816=""),"Không phép ",""),"")</f>
        <v/>
      </c>
      <c r="R5816" t="str">
        <f>UPPER(B5816)</f>
        <v/>
      </c>
      <c r="T5816" t="str">
        <f>IFERROR(IF(J5816&lt;&gt;"", INDEX($S$5:$S$1433, MATCH(J5816, $E$5:$E$1433, 0)),""),"")</f>
        <v/>
      </c>
      <c r="V5816" t="str">
        <f>IFERROR(IF(J5816&lt;&gt;"", INDEX($U$5:$U$1433, MATCH(J5816, $E$5:$E$1433, 0)),""),"")</f>
        <v/>
      </c>
    </row>
    <row r="5817">
      <c r="A5817" t="str">
        <f>IF(B5817&lt;&gt;"",A5816+1,"")</f>
        <v/>
      </c>
      <c r="F5817" t="str">
        <f>IFERROR(IF(VLOOKUP(E5817,J:J,1,0)=E5817,"X",""),"")</f>
        <v/>
      </c>
      <c r="G5817" t="str">
        <f>IF(J5817&lt;&gt;"", INDEX($C$5:$C$1433, MATCH(J5817, $E$5:$E$1433, 0)),"")</f>
        <v/>
      </c>
      <c r="H5817" t="str">
        <f>IF(J5817&lt;&gt;"", INDEX($D$5:$D$1433, MATCH(J5817, $E$5:$E$1433, 0)),"")</f>
        <v/>
      </c>
      <c r="I5817" t="str">
        <f>IFERROR(IF(J5817&lt;&gt;"", INDEX($B$5:$B$1433, MATCH(J5817, $E$5:$E$1433, 0)),""),"SAI")</f>
        <v/>
      </c>
      <c r="L5817" t="str">
        <f>IFERROR(IF($N$5="Sáng",IF(MID(K5817,2,7)-MID($L$2,2,7)&gt;0,"Trễ",""),IF(MID(K5817,2,7)-MID($Q$2,2,7)&gt;0,"Trễ","")),"")</f>
        <v/>
      </c>
      <c r="M5817" t="str">
        <f>IFERROR(IF($N$5="Sáng",MID(K5817,2,7)-MID($L$2,2,7),MID(K5817,2,7)-MID($Q$2,2,7)),"")</f>
        <v/>
      </c>
      <c r="Q5817" t="str">
        <f>IF(B5817&lt;&gt;"",IF(AND(P5817="",F5817=""),"Không phép ",""),"")</f>
        <v/>
      </c>
      <c r="R5817" t="str">
        <f>UPPER(B5817)</f>
        <v/>
      </c>
      <c r="T5817" t="str">
        <f>IFERROR(IF(J5817&lt;&gt;"", INDEX($S$5:$S$1433, MATCH(J5817, $E$5:$E$1433, 0)),""),"")</f>
        <v/>
      </c>
      <c r="V5817" t="str">
        <f>IFERROR(IF(J5817&lt;&gt;"", INDEX($U$5:$U$1433, MATCH(J5817, $E$5:$E$1433, 0)),""),"")</f>
        <v/>
      </c>
    </row>
    <row r="5818">
      <c r="A5818" t="str">
        <f>IF(B5818&lt;&gt;"",A5817+1,"")</f>
        <v/>
      </c>
      <c r="F5818" t="str">
        <f>IFERROR(IF(VLOOKUP(E5818,J:J,1,0)=E5818,"X",""),"")</f>
        <v/>
      </c>
      <c r="G5818" t="str">
        <f>IF(J5818&lt;&gt;"", INDEX($C$5:$C$1433, MATCH(J5818, $E$5:$E$1433, 0)),"")</f>
        <v/>
      </c>
      <c r="H5818" t="str">
        <f>IF(J5818&lt;&gt;"", INDEX($D$5:$D$1433, MATCH(J5818, $E$5:$E$1433, 0)),"")</f>
        <v/>
      </c>
      <c r="I5818" t="str">
        <f>IFERROR(IF(J5818&lt;&gt;"", INDEX($B$5:$B$1433, MATCH(J5818, $E$5:$E$1433, 0)),""),"SAI")</f>
        <v/>
      </c>
      <c r="L5818" t="str">
        <f>IFERROR(IF($N$5="Sáng",IF(MID(K5818,2,7)-MID($L$2,2,7)&gt;0,"Trễ",""),IF(MID(K5818,2,7)-MID($Q$2,2,7)&gt;0,"Trễ","")),"")</f>
        <v/>
      </c>
      <c r="M5818" t="str">
        <f>IFERROR(IF($N$5="Sáng",MID(K5818,2,7)-MID($L$2,2,7),MID(K5818,2,7)-MID($Q$2,2,7)),"")</f>
        <v/>
      </c>
      <c r="Q5818" t="str">
        <f>IF(B5818&lt;&gt;"",IF(AND(P5818="",F5818=""),"Không phép ",""),"")</f>
        <v/>
      </c>
      <c r="R5818" t="str">
        <f>UPPER(B5818)</f>
        <v/>
      </c>
      <c r="T5818" t="str">
        <f>IFERROR(IF(J5818&lt;&gt;"", INDEX($S$5:$S$1433, MATCH(J5818, $E$5:$E$1433, 0)),""),"")</f>
        <v/>
      </c>
      <c r="V5818" t="str">
        <f>IFERROR(IF(J5818&lt;&gt;"", INDEX($U$5:$U$1433, MATCH(J5818, $E$5:$E$1433, 0)),""),"")</f>
        <v/>
      </c>
    </row>
    <row r="5819">
      <c r="A5819" t="str">
        <f>IF(B5819&lt;&gt;"",A5818+1,"")</f>
        <v/>
      </c>
      <c r="F5819" t="str">
        <f>IFERROR(IF(VLOOKUP(E5819,J:J,1,0)=E5819,"X",""),"")</f>
        <v/>
      </c>
      <c r="G5819" t="str">
        <f>IF(J5819&lt;&gt;"", INDEX($C$5:$C$1433, MATCH(J5819, $E$5:$E$1433, 0)),"")</f>
        <v/>
      </c>
      <c r="H5819" t="str">
        <f>IF(J5819&lt;&gt;"", INDEX($D$5:$D$1433, MATCH(J5819, $E$5:$E$1433, 0)),"")</f>
        <v/>
      </c>
      <c r="I5819" t="str">
        <f>IFERROR(IF(J5819&lt;&gt;"", INDEX($B$5:$B$1433, MATCH(J5819, $E$5:$E$1433, 0)),""),"SAI")</f>
        <v/>
      </c>
      <c r="L5819" t="str">
        <f>IFERROR(IF($N$5="Sáng",IF(MID(K5819,2,7)-MID($L$2,2,7)&gt;0,"Trễ",""),IF(MID(K5819,2,7)-MID($Q$2,2,7)&gt;0,"Trễ","")),"")</f>
        <v/>
      </c>
      <c r="M5819" t="str">
        <f>IFERROR(IF($N$5="Sáng",MID(K5819,2,7)-MID($L$2,2,7),MID(K5819,2,7)-MID($Q$2,2,7)),"")</f>
        <v/>
      </c>
      <c r="Q5819" t="str">
        <f>IF(B5819&lt;&gt;"",IF(AND(P5819="",F5819=""),"Không phép ",""),"")</f>
        <v/>
      </c>
      <c r="R5819" t="str">
        <f>UPPER(B5819)</f>
        <v/>
      </c>
      <c r="T5819" t="str">
        <f>IFERROR(IF(J5819&lt;&gt;"", INDEX($S$5:$S$1433, MATCH(J5819, $E$5:$E$1433, 0)),""),"")</f>
        <v/>
      </c>
      <c r="V5819" t="str">
        <f>IFERROR(IF(J5819&lt;&gt;"", INDEX($U$5:$U$1433, MATCH(J5819, $E$5:$E$1433, 0)),""),"")</f>
        <v/>
      </c>
    </row>
    <row r="5820">
      <c r="A5820" t="str">
        <f>IF(B5820&lt;&gt;"",A5819+1,"")</f>
        <v/>
      </c>
      <c r="F5820" t="str">
        <f>IFERROR(IF(VLOOKUP(E5820,J:J,1,0)=E5820,"X",""),"")</f>
        <v/>
      </c>
      <c r="G5820" t="str">
        <f>IF(J5820&lt;&gt;"", INDEX($C$5:$C$1433, MATCH(J5820, $E$5:$E$1433, 0)),"")</f>
        <v/>
      </c>
      <c r="H5820" t="str">
        <f>IF(J5820&lt;&gt;"", INDEX($D$5:$D$1433, MATCH(J5820, $E$5:$E$1433, 0)),"")</f>
        <v/>
      </c>
      <c r="I5820" t="str">
        <f>IFERROR(IF(J5820&lt;&gt;"", INDEX($B$5:$B$1433, MATCH(J5820, $E$5:$E$1433, 0)),""),"SAI")</f>
        <v/>
      </c>
      <c r="L5820" t="str">
        <f>IFERROR(IF($N$5="Sáng",IF(MID(K5820,2,7)-MID($L$2,2,7)&gt;0,"Trễ",""),IF(MID(K5820,2,7)-MID($Q$2,2,7)&gt;0,"Trễ","")),"")</f>
        <v/>
      </c>
      <c r="M5820" t="str">
        <f>IFERROR(IF($N$5="Sáng",MID(K5820,2,7)-MID($L$2,2,7),MID(K5820,2,7)-MID($Q$2,2,7)),"")</f>
        <v/>
      </c>
      <c r="Q5820" t="str">
        <f>IF(B5820&lt;&gt;"",IF(AND(P5820="",F5820=""),"Không phép ",""),"")</f>
        <v/>
      </c>
      <c r="R5820" t="str">
        <f>UPPER(B5820)</f>
        <v/>
      </c>
      <c r="T5820" t="str">
        <f>IFERROR(IF(J5820&lt;&gt;"", INDEX($S$5:$S$1433, MATCH(J5820, $E$5:$E$1433, 0)),""),"")</f>
        <v/>
      </c>
      <c r="V5820" t="str">
        <f>IFERROR(IF(J5820&lt;&gt;"", INDEX($U$5:$U$1433, MATCH(J5820, $E$5:$E$1433, 0)),""),"")</f>
        <v/>
      </c>
    </row>
    <row r="5821">
      <c r="A5821" t="str">
        <f>IF(B5821&lt;&gt;"",A5820+1,"")</f>
        <v/>
      </c>
      <c r="F5821" t="str">
        <f>IFERROR(IF(VLOOKUP(E5821,J:J,1,0)=E5821,"X",""),"")</f>
        <v/>
      </c>
      <c r="G5821" t="str">
        <f>IF(J5821&lt;&gt;"", INDEX($C$5:$C$1433, MATCH(J5821, $E$5:$E$1433, 0)),"")</f>
        <v/>
      </c>
      <c r="H5821" t="str">
        <f>IF(J5821&lt;&gt;"", INDEX($D$5:$D$1433, MATCH(J5821, $E$5:$E$1433, 0)),"")</f>
        <v/>
      </c>
      <c r="I5821" t="str">
        <f>IFERROR(IF(J5821&lt;&gt;"", INDEX($B$5:$B$1433, MATCH(J5821, $E$5:$E$1433, 0)),""),"SAI")</f>
        <v/>
      </c>
      <c r="L5821" t="str">
        <f>IFERROR(IF($N$5="Sáng",IF(MID(K5821,2,7)-MID($L$2,2,7)&gt;0,"Trễ",""),IF(MID(K5821,2,7)-MID($Q$2,2,7)&gt;0,"Trễ","")),"")</f>
        <v/>
      </c>
      <c r="M5821" t="str">
        <f>IFERROR(IF($N$5="Sáng",MID(K5821,2,7)-MID($L$2,2,7),MID(K5821,2,7)-MID($Q$2,2,7)),"")</f>
        <v/>
      </c>
      <c r="Q5821" t="str">
        <f>IF(B5821&lt;&gt;"",IF(AND(P5821="",F5821=""),"Không phép ",""),"")</f>
        <v/>
      </c>
      <c r="R5821" t="str">
        <f>UPPER(B5821)</f>
        <v/>
      </c>
      <c r="T5821" t="str">
        <f>IFERROR(IF(J5821&lt;&gt;"", INDEX($S$5:$S$1433, MATCH(J5821, $E$5:$E$1433, 0)),""),"")</f>
        <v/>
      </c>
      <c r="V5821" t="str">
        <f>IFERROR(IF(J5821&lt;&gt;"", INDEX($U$5:$U$1433, MATCH(J5821, $E$5:$E$1433, 0)),""),"")</f>
        <v/>
      </c>
    </row>
    <row r="5822">
      <c r="A5822" t="str">
        <f>IF(B5822&lt;&gt;"",A5821+1,"")</f>
        <v/>
      </c>
      <c r="F5822" t="str">
        <f>IFERROR(IF(VLOOKUP(E5822,J:J,1,0)=E5822,"X",""),"")</f>
        <v/>
      </c>
      <c r="G5822" t="str">
        <f>IF(J5822&lt;&gt;"", INDEX($C$5:$C$1433, MATCH(J5822, $E$5:$E$1433, 0)),"")</f>
        <v/>
      </c>
      <c r="H5822" t="str">
        <f>IF(J5822&lt;&gt;"", INDEX($D$5:$D$1433, MATCH(J5822, $E$5:$E$1433, 0)),"")</f>
        <v/>
      </c>
      <c r="I5822" t="str">
        <f>IFERROR(IF(J5822&lt;&gt;"", INDEX($B$5:$B$1433, MATCH(J5822, $E$5:$E$1433, 0)),""),"SAI")</f>
        <v/>
      </c>
      <c r="L5822" t="str">
        <f>IFERROR(IF($N$5="Sáng",IF(MID(K5822,2,7)-MID($L$2,2,7)&gt;0,"Trễ",""),IF(MID(K5822,2,7)-MID($Q$2,2,7)&gt;0,"Trễ","")),"")</f>
        <v/>
      </c>
      <c r="M5822" t="str">
        <f>IFERROR(IF($N$5="Sáng",MID(K5822,2,7)-MID($L$2,2,7),MID(K5822,2,7)-MID($Q$2,2,7)),"")</f>
        <v/>
      </c>
      <c r="Q5822" t="str">
        <f>IF(B5822&lt;&gt;"",IF(AND(P5822="",F5822=""),"Không phép ",""),"")</f>
        <v/>
      </c>
      <c r="R5822" t="str">
        <f>UPPER(B5822)</f>
        <v/>
      </c>
      <c r="T5822" t="str">
        <f>IFERROR(IF(J5822&lt;&gt;"", INDEX($S$5:$S$1433, MATCH(J5822, $E$5:$E$1433, 0)),""),"")</f>
        <v/>
      </c>
      <c r="V5822" t="str">
        <f>IFERROR(IF(J5822&lt;&gt;"", INDEX($U$5:$U$1433, MATCH(J5822, $E$5:$E$1433, 0)),""),"")</f>
        <v/>
      </c>
    </row>
    <row r="5823">
      <c r="A5823" t="str">
        <f>IF(B5823&lt;&gt;"",A5822+1,"")</f>
        <v/>
      </c>
      <c r="F5823" t="str">
        <f>IFERROR(IF(VLOOKUP(E5823,J:J,1,0)=E5823,"X",""),"")</f>
        <v/>
      </c>
      <c r="G5823" t="str">
        <f>IF(J5823&lt;&gt;"", INDEX($C$5:$C$1433, MATCH(J5823, $E$5:$E$1433, 0)),"")</f>
        <v/>
      </c>
      <c r="H5823" t="str">
        <f>IF(J5823&lt;&gt;"", INDEX($D$5:$D$1433, MATCH(J5823, $E$5:$E$1433, 0)),"")</f>
        <v/>
      </c>
      <c r="I5823" t="str">
        <f>IFERROR(IF(J5823&lt;&gt;"", INDEX($B$5:$B$1433, MATCH(J5823, $E$5:$E$1433, 0)),""),"SAI")</f>
        <v/>
      </c>
      <c r="L5823" t="str">
        <f>IFERROR(IF($N$5="Sáng",IF(MID(K5823,2,7)-MID($L$2,2,7)&gt;0,"Trễ",""),IF(MID(K5823,2,7)-MID($Q$2,2,7)&gt;0,"Trễ","")),"")</f>
        <v/>
      </c>
      <c r="M5823" t="str">
        <f>IFERROR(IF($N$5="Sáng",MID(K5823,2,7)-MID($L$2,2,7),MID(K5823,2,7)-MID($Q$2,2,7)),"")</f>
        <v/>
      </c>
      <c r="Q5823" t="str">
        <f>IF(B5823&lt;&gt;"",IF(AND(P5823="",F5823=""),"Không phép ",""),"")</f>
        <v/>
      </c>
      <c r="R5823" t="str">
        <f>UPPER(B5823)</f>
        <v/>
      </c>
      <c r="T5823" t="str">
        <f>IFERROR(IF(J5823&lt;&gt;"", INDEX($S$5:$S$1433, MATCH(J5823, $E$5:$E$1433, 0)),""),"")</f>
        <v/>
      </c>
      <c r="V5823" t="str">
        <f>IFERROR(IF(J5823&lt;&gt;"", INDEX($U$5:$U$1433, MATCH(J5823, $E$5:$E$1433, 0)),""),"")</f>
        <v/>
      </c>
    </row>
    <row r="5824">
      <c r="A5824" t="str">
        <f>IF(B5824&lt;&gt;"",A5823+1,"")</f>
        <v/>
      </c>
      <c r="F5824" t="str">
        <f>IFERROR(IF(VLOOKUP(E5824,J:J,1,0)=E5824,"X",""),"")</f>
        <v/>
      </c>
      <c r="G5824" t="str">
        <f>IF(J5824&lt;&gt;"", INDEX($C$5:$C$1433, MATCH(J5824, $E$5:$E$1433, 0)),"")</f>
        <v/>
      </c>
      <c r="H5824" t="str">
        <f>IF(J5824&lt;&gt;"", INDEX($D$5:$D$1433, MATCH(J5824, $E$5:$E$1433, 0)),"")</f>
        <v/>
      </c>
      <c r="I5824" t="str">
        <f>IFERROR(IF(J5824&lt;&gt;"", INDEX($B$5:$B$1433, MATCH(J5824, $E$5:$E$1433, 0)),""),"SAI")</f>
        <v/>
      </c>
      <c r="L5824" t="str">
        <f>IFERROR(IF($N$5="Sáng",IF(MID(K5824,2,7)-MID($L$2,2,7)&gt;0,"Trễ",""),IF(MID(K5824,2,7)-MID($Q$2,2,7)&gt;0,"Trễ","")),"")</f>
        <v/>
      </c>
      <c r="M5824" t="str">
        <f>IFERROR(IF($N$5="Sáng",MID(K5824,2,7)-MID($L$2,2,7),MID(K5824,2,7)-MID($Q$2,2,7)),"")</f>
        <v/>
      </c>
      <c r="Q5824" t="str">
        <f>IF(B5824&lt;&gt;"",IF(AND(P5824="",F5824=""),"Không phép ",""),"")</f>
        <v/>
      </c>
      <c r="R5824" t="str">
        <f>UPPER(B5824)</f>
        <v/>
      </c>
      <c r="T5824" t="str">
        <f>IFERROR(IF(J5824&lt;&gt;"", INDEX($S$5:$S$1433, MATCH(J5824, $E$5:$E$1433, 0)),""),"")</f>
        <v/>
      </c>
      <c r="V5824" t="str">
        <f>IFERROR(IF(J5824&lt;&gt;"", INDEX($U$5:$U$1433, MATCH(J5824, $E$5:$E$1433, 0)),""),"")</f>
        <v/>
      </c>
    </row>
    <row r="5825">
      <c r="A5825" t="str">
        <f>IF(B5825&lt;&gt;"",A5824+1,"")</f>
        <v/>
      </c>
      <c r="F5825" t="str">
        <f>IFERROR(IF(VLOOKUP(E5825,J:J,1,0)=E5825,"X",""),"")</f>
        <v/>
      </c>
      <c r="G5825" t="str">
        <f>IF(J5825&lt;&gt;"", INDEX($C$5:$C$1433, MATCH(J5825, $E$5:$E$1433, 0)),"")</f>
        <v/>
      </c>
      <c r="H5825" t="str">
        <f>IF(J5825&lt;&gt;"", INDEX($D$5:$D$1433, MATCH(J5825, $E$5:$E$1433, 0)),"")</f>
        <v/>
      </c>
      <c r="I5825" t="str">
        <f>IFERROR(IF(J5825&lt;&gt;"", INDEX($B$5:$B$1433, MATCH(J5825, $E$5:$E$1433, 0)),""),"SAI")</f>
        <v/>
      </c>
      <c r="L5825" t="str">
        <f>IFERROR(IF($N$5="Sáng",IF(MID(K5825,2,7)-MID($L$2,2,7)&gt;0,"Trễ",""),IF(MID(K5825,2,7)-MID($Q$2,2,7)&gt;0,"Trễ","")),"")</f>
        <v/>
      </c>
      <c r="M5825" t="str">
        <f>IFERROR(IF($N$5="Sáng",MID(K5825,2,7)-MID($L$2,2,7),MID(K5825,2,7)-MID($Q$2,2,7)),"")</f>
        <v/>
      </c>
      <c r="Q5825" t="str">
        <f>IF(B5825&lt;&gt;"",IF(AND(P5825="",F5825=""),"Không phép ",""),"")</f>
        <v/>
      </c>
      <c r="R5825" t="str">
        <f>UPPER(B5825)</f>
        <v/>
      </c>
      <c r="T5825" t="str">
        <f>IFERROR(IF(J5825&lt;&gt;"", INDEX($S$5:$S$1433, MATCH(J5825, $E$5:$E$1433, 0)),""),"")</f>
        <v/>
      </c>
      <c r="V5825" t="str">
        <f>IFERROR(IF(J5825&lt;&gt;"", INDEX($U$5:$U$1433, MATCH(J5825, $E$5:$E$1433, 0)),""),"")</f>
        <v/>
      </c>
    </row>
    <row r="5826">
      <c r="A5826" t="str">
        <f>IF(B5826&lt;&gt;"",A5825+1,"")</f>
        <v/>
      </c>
      <c r="F5826" t="str">
        <f>IFERROR(IF(VLOOKUP(E5826,J:J,1,0)=E5826,"X",""),"")</f>
        <v/>
      </c>
      <c r="G5826" t="str">
        <f>IF(J5826&lt;&gt;"", INDEX($C$5:$C$1433, MATCH(J5826, $E$5:$E$1433, 0)),"")</f>
        <v/>
      </c>
      <c r="H5826" t="str">
        <f>IF(J5826&lt;&gt;"", INDEX($D$5:$D$1433, MATCH(J5826, $E$5:$E$1433, 0)),"")</f>
        <v/>
      </c>
      <c r="I5826" t="str">
        <f>IFERROR(IF(J5826&lt;&gt;"", INDEX($B$5:$B$1433, MATCH(J5826, $E$5:$E$1433, 0)),""),"SAI")</f>
        <v/>
      </c>
      <c r="L5826" t="str">
        <f>IFERROR(IF($N$5="Sáng",IF(MID(K5826,2,7)-MID($L$2,2,7)&gt;0,"Trễ",""),IF(MID(K5826,2,7)-MID($Q$2,2,7)&gt;0,"Trễ","")),"")</f>
        <v/>
      </c>
      <c r="M5826" t="str">
        <f>IFERROR(IF($N$5="Sáng",MID(K5826,2,7)-MID($L$2,2,7),MID(K5826,2,7)-MID($Q$2,2,7)),"")</f>
        <v/>
      </c>
      <c r="Q5826" t="str">
        <f>IF(B5826&lt;&gt;"",IF(AND(P5826="",F5826=""),"Không phép ",""),"")</f>
        <v/>
      </c>
      <c r="R5826" t="str">
        <f>UPPER(B5826)</f>
        <v/>
      </c>
      <c r="T5826" t="str">
        <f>IFERROR(IF(J5826&lt;&gt;"", INDEX($S$5:$S$1433, MATCH(J5826, $E$5:$E$1433, 0)),""),"")</f>
        <v/>
      </c>
      <c r="V5826" t="str">
        <f>IFERROR(IF(J5826&lt;&gt;"", INDEX($U$5:$U$1433, MATCH(J5826, $E$5:$E$1433, 0)),""),"")</f>
        <v/>
      </c>
    </row>
    <row r="5827">
      <c r="A5827" t="str">
        <f>IF(B5827&lt;&gt;"",A5826+1,"")</f>
        <v/>
      </c>
      <c r="F5827" t="str">
        <f>IFERROR(IF(VLOOKUP(E5827,J:J,1,0)=E5827,"X",""),"")</f>
        <v/>
      </c>
      <c r="G5827" t="str">
        <f>IF(J5827&lt;&gt;"", INDEX($C$5:$C$1433, MATCH(J5827, $E$5:$E$1433, 0)),"")</f>
        <v/>
      </c>
      <c r="H5827" t="str">
        <f>IF(J5827&lt;&gt;"", INDEX($D$5:$D$1433, MATCH(J5827, $E$5:$E$1433, 0)),"")</f>
        <v/>
      </c>
      <c r="I5827" t="str">
        <f>IFERROR(IF(J5827&lt;&gt;"", INDEX($B$5:$B$1433, MATCH(J5827, $E$5:$E$1433, 0)),""),"SAI")</f>
        <v/>
      </c>
      <c r="L5827" t="str">
        <f>IFERROR(IF($N$5="Sáng",IF(MID(K5827,2,7)-MID($L$2,2,7)&gt;0,"Trễ",""),IF(MID(K5827,2,7)-MID($Q$2,2,7)&gt;0,"Trễ","")),"")</f>
        <v/>
      </c>
      <c r="M5827" t="str">
        <f>IFERROR(IF($N$5="Sáng",MID(K5827,2,7)-MID($L$2,2,7),MID(K5827,2,7)-MID($Q$2,2,7)),"")</f>
        <v/>
      </c>
      <c r="Q5827" t="str">
        <f>IF(B5827&lt;&gt;"",IF(AND(P5827="",F5827=""),"Không phép ",""),"")</f>
        <v/>
      </c>
      <c r="R5827" t="str">
        <f>UPPER(B5827)</f>
        <v/>
      </c>
      <c r="T5827" t="str">
        <f>IFERROR(IF(J5827&lt;&gt;"", INDEX($S$5:$S$1433, MATCH(J5827, $E$5:$E$1433, 0)),""),"")</f>
        <v/>
      </c>
      <c r="V5827" t="str">
        <f>IFERROR(IF(J5827&lt;&gt;"", INDEX($U$5:$U$1433, MATCH(J5827, $E$5:$E$1433, 0)),""),"")</f>
        <v/>
      </c>
    </row>
    <row r="5828">
      <c r="A5828" t="str">
        <f>IF(B5828&lt;&gt;"",A5827+1,"")</f>
        <v/>
      </c>
      <c r="F5828" t="str">
        <f>IFERROR(IF(VLOOKUP(E5828,J:J,1,0)=E5828,"X",""),"")</f>
        <v/>
      </c>
      <c r="G5828" t="str">
        <f>IF(J5828&lt;&gt;"", INDEX($C$5:$C$1433, MATCH(J5828, $E$5:$E$1433, 0)),"")</f>
        <v/>
      </c>
      <c r="H5828" t="str">
        <f>IF(J5828&lt;&gt;"", INDEX($D$5:$D$1433, MATCH(J5828, $E$5:$E$1433, 0)),"")</f>
        <v/>
      </c>
      <c r="I5828" t="str">
        <f>IFERROR(IF(J5828&lt;&gt;"", INDEX($B$5:$B$1433, MATCH(J5828, $E$5:$E$1433, 0)),""),"SAI")</f>
        <v/>
      </c>
      <c r="L5828" t="str">
        <f>IFERROR(IF($N$5="Sáng",IF(MID(K5828,2,7)-MID($L$2,2,7)&gt;0,"Trễ",""),IF(MID(K5828,2,7)-MID($Q$2,2,7)&gt;0,"Trễ","")),"")</f>
        <v/>
      </c>
      <c r="M5828" t="str">
        <f>IFERROR(IF($N$5="Sáng",MID(K5828,2,7)-MID($L$2,2,7),MID(K5828,2,7)-MID($Q$2,2,7)),"")</f>
        <v/>
      </c>
      <c r="Q5828" t="str">
        <f>IF(B5828&lt;&gt;"",IF(AND(P5828="",F5828=""),"Không phép ",""),"")</f>
        <v/>
      </c>
      <c r="R5828" t="str">
        <f>UPPER(B5828)</f>
        <v/>
      </c>
      <c r="T5828" t="str">
        <f>IFERROR(IF(J5828&lt;&gt;"", INDEX($S$5:$S$1433, MATCH(J5828, $E$5:$E$1433, 0)),""),"")</f>
        <v/>
      </c>
      <c r="V5828" t="str">
        <f>IFERROR(IF(J5828&lt;&gt;"", INDEX($U$5:$U$1433, MATCH(J5828, $E$5:$E$1433, 0)),""),"")</f>
        <v/>
      </c>
    </row>
    <row r="5829">
      <c r="A5829" t="str">
        <f>IF(B5829&lt;&gt;"",A5828+1,"")</f>
        <v/>
      </c>
      <c r="F5829" t="str">
        <f>IFERROR(IF(VLOOKUP(E5829,J:J,1,0)=E5829,"X",""),"")</f>
        <v/>
      </c>
      <c r="G5829" t="str">
        <f>IF(J5829&lt;&gt;"", INDEX($C$5:$C$1433, MATCH(J5829, $E$5:$E$1433, 0)),"")</f>
        <v/>
      </c>
      <c r="H5829" t="str">
        <f>IF(J5829&lt;&gt;"", INDEX($D$5:$D$1433, MATCH(J5829, $E$5:$E$1433, 0)),"")</f>
        <v/>
      </c>
      <c r="I5829" t="str">
        <f>IFERROR(IF(J5829&lt;&gt;"", INDEX($B$5:$B$1433, MATCH(J5829, $E$5:$E$1433, 0)),""),"SAI")</f>
        <v/>
      </c>
      <c r="L5829" t="str">
        <f>IFERROR(IF($N$5="Sáng",IF(MID(K5829,2,7)-MID($L$2,2,7)&gt;0,"Trễ",""),IF(MID(K5829,2,7)-MID($Q$2,2,7)&gt;0,"Trễ","")),"")</f>
        <v/>
      </c>
      <c r="M5829" t="str">
        <f>IFERROR(IF($N$5="Sáng",MID(K5829,2,7)-MID($L$2,2,7),MID(K5829,2,7)-MID($Q$2,2,7)),"")</f>
        <v/>
      </c>
      <c r="Q5829" t="str">
        <f>IF(B5829&lt;&gt;"",IF(AND(P5829="",F5829=""),"Không phép ",""),"")</f>
        <v/>
      </c>
      <c r="R5829" t="str">
        <f>UPPER(B5829)</f>
        <v/>
      </c>
      <c r="T5829" t="str">
        <f>IFERROR(IF(J5829&lt;&gt;"", INDEX($S$5:$S$1433, MATCH(J5829, $E$5:$E$1433, 0)),""),"")</f>
        <v/>
      </c>
      <c r="V5829" t="str">
        <f>IFERROR(IF(J5829&lt;&gt;"", INDEX($U$5:$U$1433, MATCH(J5829, $E$5:$E$1433, 0)),""),"")</f>
        <v/>
      </c>
    </row>
    <row r="5830">
      <c r="A5830" t="str">
        <f>IF(B5830&lt;&gt;"",A5829+1,"")</f>
        <v/>
      </c>
      <c r="F5830" t="str">
        <f>IFERROR(IF(VLOOKUP(E5830,J:J,1,0)=E5830,"X",""),"")</f>
        <v/>
      </c>
      <c r="G5830" t="str">
        <f>IF(J5830&lt;&gt;"", INDEX($C$5:$C$1433, MATCH(J5830, $E$5:$E$1433, 0)),"")</f>
        <v/>
      </c>
      <c r="H5830" t="str">
        <f>IF(J5830&lt;&gt;"", INDEX($D$5:$D$1433, MATCH(J5830, $E$5:$E$1433, 0)),"")</f>
        <v/>
      </c>
      <c r="I5830" t="str">
        <f>IFERROR(IF(J5830&lt;&gt;"", INDEX($B$5:$B$1433, MATCH(J5830, $E$5:$E$1433, 0)),""),"SAI")</f>
        <v/>
      </c>
      <c r="L5830" t="str">
        <f>IFERROR(IF($N$5="Sáng",IF(MID(K5830,2,7)-MID($L$2,2,7)&gt;0,"Trễ",""),IF(MID(K5830,2,7)-MID($Q$2,2,7)&gt;0,"Trễ","")),"")</f>
        <v/>
      </c>
      <c r="M5830" t="str">
        <f>IFERROR(IF($N$5="Sáng",MID(K5830,2,7)-MID($L$2,2,7),MID(K5830,2,7)-MID($Q$2,2,7)),"")</f>
        <v/>
      </c>
      <c r="Q5830" t="str">
        <f>IF(B5830&lt;&gt;"",IF(AND(P5830="",F5830=""),"Không phép ",""),"")</f>
        <v/>
      </c>
      <c r="R5830" t="str">
        <f>UPPER(B5830)</f>
        <v/>
      </c>
      <c r="T5830" t="str">
        <f>IFERROR(IF(J5830&lt;&gt;"", INDEX($S$5:$S$1433, MATCH(J5830, $E$5:$E$1433, 0)),""),"")</f>
        <v/>
      </c>
      <c r="V5830" t="str">
        <f>IFERROR(IF(J5830&lt;&gt;"", INDEX($U$5:$U$1433, MATCH(J5830, $E$5:$E$1433, 0)),""),"")</f>
        <v/>
      </c>
    </row>
    <row r="5831">
      <c r="A5831" t="str">
        <f>IF(B5831&lt;&gt;"",A5830+1,"")</f>
        <v/>
      </c>
      <c r="F5831" t="str">
        <f>IFERROR(IF(VLOOKUP(E5831,J:J,1,0)=E5831,"X",""),"")</f>
        <v/>
      </c>
      <c r="G5831" t="str">
        <f>IF(J5831&lt;&gt;"", INDEX($C$5:$C$1433, MATCH(J5831, $E$5:$E$1433, 0)),"")</f>
        <v/>
      </c>
      <c r="H5831" t="str">
        <f>IF(J5831&lt;&gt;"", INDEX($D$5:$D$1433, MATCH(J5831, $E$5:$E$1433, 0)),"")</f>
        <v/>
      </c>
      <c r="I5831" t="str">
        <f>IFERROR(IF(J5831&lt;&gt;"", INDEX($B$5:$B$1433, MATCH(J5831, $E$5:$E$1433, 0)),""),"SAI")</f>
        <v/>
      </c>
      <c r="L5831" t="str">
        <f>IFERROR(IF($N$5="Sáng",IF(MID(K5831,2,7)-MID($L$2,2,7)&gt;0,"Trễ",""),IF(MID(K5831,2,7)-MID($Q$2,2,7)&gt;0,"Trễ","")),"")</f>
        <v/>
      </c>
      <c r="M5831" t="str">
        <f>IFERROR(IF($N$5="Sáng",MID(K5831,2,7)-MID($L$2,2,7),MID(K5831,2,7)-MID($Q$2,2,7)),"")</f>
        <v/>
      </c>
      <c r="Q5831" t="str">
        <f>IF(B5831&lt;&gt;"",IF(AND(P5831="",F5831=""),"Không phép ",""),"")</f>
        <v/>
      </c>
      <c r="R5831" t="str">
        <f>UPPER(B5831)</f>
        <v/>
      </c>
      <c r="T5831" t="str">
        <f>IFERROR(IF(J5831&lt;&gt;"", INDEX($S$5:$S$1433, MATCH(J5831, $E$5:$E$1433, 0)),""),"")</f>
        <v/>
      </c>
      <c r="V5831" t="str">
        <f>IFERROR(IF(J5831&lt;&gt;"", INDEX($U$5:$U$1433, MATCH(J5831, $E$5:$E$1433, 0)),""),"")</f>
        <v/>
      </c>
    </row>
    <row r="5832">
      <c r="A5832" t="str">
        <f>IF(B5832&lt;&gt;"",A5831+1,"")</f>
        <v/>
      </c>
      <c r="F5832" t="str">
        <f>IFERROR(IF(VLOOKUP(E5832,J:J,1,0)=E5832,"X",""),"")</f>
        <v/>
      </c>
      <c r="G5832" t="str">
        <f>IF(J5832&lt;&gt;"", INDEX($C$5:$C$1433, MATCH(J5832, $E$5:$E$1433, 0)),"")</f>
        <v/>
      </c>
      <c r="H5832" t="str">
        <f>IF(J5832&lt;&gt;"", INDEX($D$5:$D$1433, MATCH(J5832, $E$5:$E$1433, 0)),"")</f>
        <v/>
      </c>
      <c r="I5832" t="str">
        <f>IFERROR(IF(J5832&lt;&gt;"", INDEX($B$5:$B$1433, MATCH(J5832, $E$5:$E$1433, 0)),""),"SAI")</f>
        <v/>
      </c>
      <c r="L5832" t="str">
        <f>IFERROR(IF($N$5="Sáng",IF(MID(K5832,2,7)-MID($L$2,2,7)&gt;0,"Trễ",""),IF(MID(K5832,2,7)-MID($Q$2,2,7)&gt;0,"Trễ","")),"")</f>
        <v/>
      </c>
      <c r="M5832" t="str">
        <f>IFERROR(IF($N$5="Sáng",MID(K5832,2,7)-MID($L$2,2,7),MID(K5832,2,7)-MID($Q$2,2,7)),"")</f>
        <v/>
      </c>
      <c r="Q5832" t="str">
        <f>IF(B5832&lt;&gt;"",IF(AND(P5832="",F5832=""),"Không phép ",""),"")</f>
        <v/>
      </c>
      <c r="R5832" t="str">
        <f>UPPER(B5832)</f>
        <v/>
      </c>
      <c r="T5832" t="str">
        <f>IFERROR(IF(J5832&lt;&gt;"", INDEX($S$5:$S$1433, MATCH(J5832, $E$5:$E$1433, 0)),""),"")</f>
        <v/>
      </c>
      <c r="V5832" t="str">
        <f>IFERROR(IF(J5832&lt;&gt;"", INDEX($U$5:$U$1433, MATCH(J5832, $E$5:$E$1433, 0)),""),"")</f>
        <v/>
      </c>
    </row>
    <row r="5833">
      <c r="A5833" t="str">
        <f>IF(B5833&lt;&gt;"",A5832+1,"")</f>
        <v/>
      </c>
      <c r="F5833" t="str">
        <f>IFERROR(IF(VLOOKUP(E5833,J:J,1,0)=E5833,"X",""),"")</f>
        <v/>
      </c>
      <c r="G5833" t="str">
        <f>IF(J5833&lt;&gt;"", INDEX($C$5:$C$1433, MATCH(J5833, $E$5:$E$1433, 0)),"")</f>
        <v/>
      </c>
      <c r="H5833" t="str">
        <f>IF(J5833&lt;&gt;"", INDEX($D$5:$D$1433, MATCH(J5833, $E$5:$E$1433, 0)),"")</f>
        <v/>
      </c>
      <c r="I5833" t="str">
        <f>IFERROR(IF(J5833&lt;&gt;"", INDEX($B$5:$B$1433, MATCH(J5833, $E$5:$E$1433, 0)),""),"SAI")</f>
        <v/>
      </c>
      <c r="L5833" t="str">
        <f>IFERROR(IF($N$5="Sáng",IF(MID(K5833,2,7)-MID($L$2,2,7)&gt;0,"Trễ",""),IF(MID(K5833,2,7)-MID($Q$2,2,7)&gt;0,"Trễ","")),"")</f>
        <v/>
      </c>
      <c r="M5833" t="str">
        <f>IFERROR(IF($N$5="Sáng",MID(K5833,2,7)-MID($L$2,2,7),MID(K5833,2,7)-MID($Q$2,2,7)),"")</f>
        <v/>
      </c>
      <c r="Q5833" t="str">
        <f>IF(B5833&lt;&gt;"",IF(AND(P5833="",F5833=""),"Không phép ",""),"")</f>
        <v/>
      </c>
      <c r="R5833" t="str">
        <f>UPPER(B5833)</f>
        <v/>
      </c>
      <c r="T5833" t="str">
        <f>IFERROR(IF(J5833&lt;&gt;"", INDEX($S$5:$S$1433, MATCH(J5833, $E$5:$E$1433, 0)),""),"")</f>
        <v/>
      </c>
      <c r="V5833" t="str">
        <f>IFERROR(IF(J5833&lt;&gt;"", INDEX($U$5:$U$1433, MATCH(J5833, $E$5:$E$1433, 0)),""),"")</f>
        <v/>
      </c>
    </row>
    <row r="5834">
      <c r="A5834" t="str">
        <f>IF(B5834&lt;&gt;"",A5833+1,"")</f>
        <v/>
      </c>
      <c r="F5834" t="str">
        <f>IFERROR(IF(VLOOKUP(E5834,J:J,1,0)=E5834,"X",""),"")</f>
        <v/>
      </c>
      <c r="G5834" t="str">
        <f>IF(J5834&lt;&gt;"", INDEX($C$5:$C$1433, MATCH(J5834, $E$5:$E$1433, 0)),"")</f>
        <v/>
      </c>
      <c r="H5834" t="str">
        <f>IF(J5834&lt;&gt;"", INDEX($D$5:$D$1433, MATCH(J5834, $E$5:$E$1433, 0)),"")</f>
        <v/>
      </c>
      <c r="I5834" t="str">
        <f>IFERROR(IF(J5834&lt;&gt;"", INDEX($B$5:$B$1433, MATCH(J5834, $E$5:$E$1433, 0)),""),"SAI")</f>
        <v/>
      </c>
      <c r="L5834" t="str">
        <f>IFERROR(IF($N$5="Sáng",IF(MID(K5834,2,7)-MID($L$2,2,7)&gt;0,"Trễ",""),IF(MID(K5834,2,7)-MID($Q$2,2,7)&gt;0,"Trễ","")),"")</f>
        <v/>
      </c>
      <c r="M5834" t="str">
        <f>IFERROR(IF($N$5="Sáng",MID(K5834,2,7)-MID($L$2,2,7),MID(K5834,2,7)-MID($Q$2,2,7)),"")</f>
        <v/>
      </c>
      <c r="Q5834" t="str">
        <f>IF(B5834&lt;&gt;"",IF(AND(P5834="",F5834=""),"Không phép ",""),"")</f>
        <v/>
      </c>
      <c r="R5834" t="str">
        <f>UPPER(B5834)</f>
        <v/>
      </c>
      <c r="T5834" t="str">
        <f>IFERROR(IF(J5834&lt;&gt;"", INDEX($S$5:$S$1433, MATCH(J5834, $E$5:$E$1433, 0)),""),"")</f>
        <v/>
      </c>
      <c r="V5834" t="str">
        <f>IFERROR(IF(J5834&lt;&gt;"", INDEX($U$5:$U$1433, MATCH(J5834, $E$5:$E$1433, 0)),""),"")</f>
        <v/>
      </c>
    </row>
    <row r="5835">
      <c r="A5835" t="str">
        <f>IF(B5835&lt;&gt;"",A5834+1,"")</f>
        <v/>
      </c>
      <c r="F5835" t="str">
        <f>IFERROR(IF(VLOOKUP(E5835,J:J,1,0)=E5835,"X",""),"")</f>
        <v/>
      </c>
      <c r="G5835" t="str">
        <f>IF(J5835&lt;&gt;"", INDEX($C$5:$C$1433, MATCH(J5835, $E$5:$E$1433, 0)),"")</f>
        <v/>
      </c>
      <c r="H5835" t="str">
        <f>IF(J5835&lt;&gt;"", INDEX($D$5:$D$1433, MATCH(J5835, $E$5:$E$1433, 0)),"")</f>
        <v/>
      </c>
      <c r="I5835" t="str">
        <f>IFERROR(IF(J5835&lt;&gt;"", INDEX($B$5:$B$1433, MATCH(J5835, $E$5:$E$1433, 0)),""),"SAI")</f>
        <v/>
      </c>
      <c r="L5835" t="str">
        <f>IFERROR(IF($N$5="Sáng",IF(MID(K5835,2,7)-MID($L$2,2,7)&gt;0,"Trễ",""),IF(MID(K5835,2,7)-MID($Q$2,2,7)&gt;0,"Trễ","")),"")</f>
        <v/>
      </c>
      <c r="M5835" t="str">
        <f>IFERROR(IF($N$5="Sáng",MID(K5835,2,7)-MID($L$2,2,7),MID(K5835,2,7)-MID($Q$2,2,7)),"")</f>
        <v/>
      </c>
      <c r="Q5835" t="str">
        <f>IF(B5835&lt;&gt;"",IF(AND(P5835="",F5835=""),"Không phép ",""),"")</f>
        <v/>
      </c>
      <c r="R5835" t="str">
        <f>UPPER(B5835)</f>
        <v/>
      </c>
      <c r="T5835" t="str">
        <f>IFERROR(IF(J5835&lt;&gt;"", INDEX($S$5:$S$1433, MATCH(J5835, $E$5:$E$1433, 0)),""),"")</f>
        <v/>
      </c>
      <c r="V5835" t="str">
        <f>IFERROR(IF(J5835&lt;&gt;"", INDEX($U$5:$U$1433, MATCH(J5835, $E$5:$E$1433, 0)),""),"")</f>
        <v/>
      </c>
    </row>
    <row r="5836">
      <c r="A5836" t="str">
        <f>IF(B5836&lt;&gt;"",A5835+1,"")</f>
        <v/>
      </c>
      <c r="F5836" t="str">
        <f>IFERROR(IF(VLOOKUP(E5836,J:J,1,0)=E5836,"X",""),"")</f>
        <v/>
      </c>
      <c r="G5836" t="str">
        <f>IF(J5836&lt;&gt;"", INDEX($C$5:$C$1433, MATCH(J5836, $E$5:$E$1433, 0)),"")</f>
        <v/>
      </c>
      <c r="H5836" t="str">
        <f>IF(J5836&lt;&gt;"", INDEX($D$5:$D$1433, MATCH(J5836, $E$5:$E$1433, 0)),"")</f>
        <v/>
      </c>
      <c r="I5836" t="str">
        <f>IFERROR(IF(J5836&lt;&gt;"", INDEX($B$5:$B$1433, MATCH(J5836, $E$5:$E$1433, 0)),""),"SAI")</f>
        <v/>
      </c>
      <c r="L5836" t="str">
        <f>IFERROR(IF($N$5="Sáng",IF(MID(K5836,2,7)-MID($L$2,2,7)&gt;0,"Trễ",""),IF(MID(K5836,2,7)-MID($Q$2,2,7)&gt;0,"Trễ","")),"")</f>
        <v/>
      </c>
      <c r="M5836" t="str">
        <f>IFERROR(IF($N$5="Sáng",MID(K5836,2,7)-MID($L$2,2,7),MID(K5836,2,7)-MID($Q$2,2,7)),"")</f>
        <v/>
      </c>
      <c r="Q5836" t="str">
        <f>IF(B5836&lt;&gt;"",IF(AND(P5836="",F5836=""),"Không phép ",""),"")</f>
        <v/>
      </c>
      <c r="R5836" t="str">
        <f>UPPER(B5836)</f>
        <v/>
      </c>
      <c r="T5836" t="str">
        <f>IFERROR(IF(J5836&lt;&gt;"", INDEX($S$5:$S$1433, MATCH(J5836, $E$5:$E$1433, 0)),""),"")</f>
        <v/>
      </c>
      <c r="V5836" t="str">
        <f>IFERROR(IF(J5836&lt;&gt;"", INDEX($U$5:$U$1433, MATCH(J5836, $E$5:$E$1433, 0)),""),"")</f>
        <v/>
      </c>
    </row>
    <row r="5837">
      <c r="A5837" t="str">
        <f>IF(B5837&lt;&gt;"",A5836+1,"")</f>
        <v/>
      </c>
      <c r="F5837" t="str">
        <f>IFERROR(IF(VLOOKUP(E5837,J:J,1,0)=E5837,"X",""),"")</f>
        <v/>
      </c>
      <c r="G5837" t="str">
        <f>IF(J5837&lt;&gt;"", INDEX($C$5:$C$1433, MATCH(J5837, $E$5:$E$1433, 0)),"")</f>
        <v/>
      </c>
      <c r="H5837" t="str">
        <f>IF(J5837&lt;&gt;"", INDEX($D$5:$D$1433, MATCH(J5837, $E$5:$E$1433, 0)),"")</f>
        <v/>
      </c>
      <c r="I5837" t="str">
        <f>IFERROR(IF(J5837&lt;&gt;"", INDEX($B$5:$B$1433, MATCH(J5837, $E$5:$E$1433, 0)),""),"SAI")</f>
        <v/>
      </c>
      <c r="L5837" t="str">
        <f>IFERROR(IF($N$5="Sáng",IF(MID(K5837,2,7)-MID($L$2,2,7)&gt;0,"Trễ",""),IF(MID(K5837,2,7)-MID($Q$2,2,7)&gt;0,"Trễ","")),"")</f>
        <v/>
      </c>
      <c r="M5837" t="str">
        <f>IFERROR(IF($N$5="Sáng",MID(K5837,2,7)-MID($L$2,2,7),MID(K5837,2,7)-MID($Q$2,2,7)),"")</f>
        <v/>
      </c>
      <c r="Q5837" t="str">
        <f>IF(B5837&lt;&gt;"",IF(AND(P5837="",F5837=""),"Không phép ",""),"")</f>
        <v/>
      </c>
      <c r="R5837" t="str">
        <f>UPPER(B5837)</f>
        <v/>
      </c>
      <c r="T5837" t="str">
        <f>IFERROR(IF(J5837&lt;&gt;"", INDEX($S$5:$S$1433, MATCH(J5837, $E$5:$E$1433, 0)),""),"")</f>
        <v/>
      </c>
      <c r="V5837" t="str">
        <f>IFERROR(IF(J5837&lt;&gt;"", INDEX($U$5:$U$1433, MATCH(J5837, $E$5:$E$1433, 0)),""),"")</f>
        <v/>
      </c>
    </row>
    <row r="5838">
      <c r="A5838" t="str">
        <f>IF(B5838&lt;&gt;"",A5837+1,"")</f>
        <v/>
      </c>
      <c r="F5838" t="str">
        <f>IFERROR(IF(VLOOKUP(E5838,J:J,1,0)=E5838,"X",""),"")</f>
        <v/>
      </c>
      <c r="G5838" t="str">
        <f>IF(J5838&lt;&gt;"", INDEX($C$5:$C$1433, MATCH(J5838, $E$5:$E$1433, 0)),"")</f>
        <v/>
      </c>
      <c r="H5838" t="str">
        <f>IF(J5838&lt;&gt;"", INDEX($D$5:$D$1433, MATCH(J5838, $E$5:$E$1433, 0)),"")</f>
        <v/>
      </c>
      <c r="I5838" t="str">
        <f>IFERROR(IF(J5838&lt;&gt;"", INDEX($B$5:$B$1433, MATCH(J5838, $E$5:$E$1433, 0)),""),"SAI")</f>
        <v/>
      </c>
      <c r="L5838" t="str">
        <f>IFERROR(IF($N$5="Sáng",IF(MID(K5838,2,7)-MID($L$2,2,7)&gt;0,"Trễ",""),IF(MID(K5838,2,7)-MID($Q$2,2,7)&gt;0,"Trễ","")),"")</f>
        <v/>
      </c>
      <c r="M5838" t="str">
        <f>IFERROR(IF($N$5="Sáng",MID(K5838,2,7)-MID($L$2,2,7),MID(K5838,2,7)-MID($Q$2,2,7)),"")</f>
        <v/>
      </c>
      <c r="Q5838" t="str">
        <f>IF(B5838&lt;&gt;"",IF(AND(P5838="",F5838=""),"Không phép ",""),"")</f>
        <v/>
      </c>
      <c r="R5838" t="str">
        <f>UPPER(B5838)</f>
        <v/>
      </c>
      <c r="T5838" t="str">
        <f>IFERROR(IF(J5838&lt;&gt;"", INDEX($S$5:$S$1433, MATCH(J5838, $E$5:$E$1433, 0)),""),"")</f>
        <v/>
      </c>
      <c r="V5838" t="str">
        <f>IFERROR(IF(J5838&lt;&gt;"", INDEX($U$5:$U$1433, MATCH(J5838, $E$5:$E$1433, 0)),""),"")</f>
        <v/>
      </c>
    </row>
    <row r="5839">
      <c r="A5839" t="str">
        <f>IF(B5839&lt;&gt;"",A5838+1,"")</f>
        <v/>
      </c>
      <c r="F5839" t="str">
        <f>IFERROR(IF(VLOOKUP(E5839,J:J,1,0)=E5839,"X",""),"")</f>
        <v/>
      </c>
      <c r="G5839" t="str">
        <f>IF(J5839&lt;&gt;"", INDEX($C$5:$C$1433, MATCH(J5839, $E$5:$E$1433, 0)),"")</f>
        <v/>
      </c>
      <c r="H5839" t="str">
        <f>IF(J5839&lt;&gt;"", INDEX($D$5:$D$1433, MATCH(J5839, $E$5:$E$1433, 0)),"")</f>
        <v/>
      </c>
      <c r="I5839" t="str">
        <f>IFERROR(IF(J5839&lt;&gt;"", INDEX($B$5:$B$1433, MATCH(J5839, $E$5:$E$1433, 0)),""),"SAI")</f>
        <v/>
      </c>
      <c r="L5839" t="str">
        <f>IFERROR(IF($N$5="Sáng",IF(MID(K5839,2,7)-MID($L$2,2,7)&gt;0,"Trễ",""),IF(MID(K5839,2,7)-MID($Q$2,2,7)&gt;0,"Trễ","")),"")</f>
        <v/>
      </c>
      <c r="M5839" t="str">
        <f>IFERROR(IF($N$5="Sáng",MID(K5839,2,7)-MID($L$2,2,7),MID(K5839,2,7)-MID($Q$2,2,7)),"")</f>
        <v/>
      </c>
      <c r="Q5839" t="str">
        <f>IF(B5839&lt;&gt;"",IF(AND(P5839="",F5839=""),"Không phép ",""),"")</f>
        <v/>
      </c>
      <c r="R5839" t="str">
        <f>UPPER(B5839)</f>
        <v/>
      </c>
      <c r="T5839" t="str">
        <f>IFERROR(IF(J5839&lt;&gt;"", INDEX($S$5:$S$1433, MATCH(J5839, $E$5:$E$1433, 0)),""),"")</f>
        <v/>
      </c>
      <c r="V5839" t="str">
        <f>IFERROR(IF(J5839&lt;&gt;"", INDEX($U$5:$U$1433, MATCH(J5839, $E$5:$E$1433, 0)),""),"")</f>
        <v/>
      </c>
    </row>
    <row r="5840">
      <c r="A5840" t="str">
        <f>IF(B5840&lt;&gt;"",A5839+1,"")</f>
        <v/>
      </c>
      <c r="F5840" t="str">
        <f>IFERROR(IF(VLOOKUP(E5840,J:J,1,0)=E5840,"X",""),"")</f>
        <v/>
      </c>
      <c r="G5840" t="str">
        <f>IF(J5840&lt;&gt;"", INDEX($C$5:$C$1433, MATCH(J5840, $E$5:$E$1433, 0)),"")</f>
        <v/>
      </c>
      <c r="H5840" t="str">
        <f>IF(J5840&lt;&gt;"", INDEX($D$5:$D$1433, MATCH(J5840, $E$5:$E$1433, 0)),"")</f>
        <v/>
      </c>
      <c r="I5840" t="str">
        <f>IFERROR(IF(J5840&lt;&gt;"", INDEX($B$5:$B$1433, MATCH(J5840, $E$5:$E$1433, 0)),""),"SAI")</f>
        <v/>
      </c>
      <c r="L5840" t="str">
        <f>IFERROR(IF($N$5="Sáng",IF(MID(K5840,2,7)-MID($L$2,2,7)&gt;0,"Trễ",""),IF(MID(K5840,2,7)-MID($Q$2,2,7)&gt;0,"Trễ","")),"")</f>
        <v/>
      </c>
      <c r="M5840" t="str">
        <f>IFERROR(IF($N$5="Sáng",MID(K5840,2,7)-MID($L$2,2,7),MID(K5840,2,7)-MID($Q$2,2,7)),"")</f>
        <v/>
      </c>
      <c r="Q5840" t="str">
        <f>IF(B5840&lt;&gt;"",IF(AND(P5840="",F5840=""),"Không phép ",""),"")</f>
        <v/>
      </c>
      <c r="R5840" t="str">
        <f>UPPER(B5840)</f>
        <v/>
      </c>
      <c r="T5840" t="str">
        <f>IFERROR(IF(J5840&lt;&gt;"", INDEX($S$5:$S$1433, MATCH(J5840, $E$5:$E$1433, 0)),""),"")</f>
        <v/>
      </c>
      <c r="V5840" t="str">
        <f>IFERROR(IF(J5840&lt;&gt;"", INDEX($U$5:$U$1433, MATCH(J5840, $E$5:$E$1433, 0)),""),"")</f>
        <v/>
      </c>
    </row>
    <row r="5841">
      <c r="A5841" t="str">
        <f>IF(B5841&lt;&gt;"",A5840+1,"")</f>
        <v/>
      </c>
      <c r="F5841" t="str">
        <f>IFERROR(IF(VLOOKUP(E5841,J:J,1,0)=E5841,"X",""),"")</f>
        <v/>
      </c>
      <c r="G5841" t="str">
        <f>IF(J5841&lt;&gt;"", INDEX($C$5:$C$1433, MATCH(J5841, $E$5:$E$1433, 0)),"")</f>
        <v/>
      </c>
      <c r="H5841" t="str">
        <f>IF(J5841&lt;&gt;"", INDEX($D$5:$D$1433, MATCH(J5841, $E$5:$E$1433, 0)),"")</f>
        <v/>
      </c>
      <c r="I5841" t="str">
        <f>IFERROR(IF(J5841&lt;&gt;"", INDEX($B$5:$B$1433, MATCH(J5841, $E$5:$E$1433, 0)),""),"SAI")</f>
        <v/>
      </c>
      <c r="L5841" t="str">
        <f>IFERROR(IF($N$5="Sáng",IF(MID(K5841,2,7)-MID($L$2,2,7)&gt;0,"Trễ",""),IF(MID(K5841,2,7)-MID($Q$2,2,7)&gt;0,"Trễ","")),"")</f>
        <v/>
      </c>
      <c r="M5841" t="str">
        <f>IFERROR(IF($N$5="Sáng",MID(K5841,2,7)-MID($L$2,2,7),MID(K5841,2,7)-MID($Q$2,2,7)),"")</f>
        <v/>
      </c>
      <c r="Q5841" t="str">
        <f>IF(B5841&lt;&gt;"",IF(AND(P5841="",F5841=""),"Không phép ",""),"")</f>
        <v/>
      </c>
      <c r="R5841" t="str">
        <f>UPPER(B5841)</f>
        <v/>
      </c>
      <c r="T5841" t="str">
        <f>IFERROR(IF(J5841&lt;&gt;"", INDEX($S$5:$S$1433, MATCH(J5841, $E$5:$E$1433, 0)),""),"")</f>
        <v/>
      </c>
      <c r="V5841" t="str">
        <f>IFERROR(IF(J5841&lt;&gt;"", INDEX($U$5:$U$1433, MATCH(J5841, $E$5:$E$1433, 0)),""),"")</f>
        <v/>
      </c>
    </row>
    <row r="5842">
      <c r="A5842" t="str">
        <f>IF(B5842&lt;&gt;"",A5841+1,"")</f>
        <v/>
      </c>
      <c r="F5842" t="str">
        <f>IFERROR(IF(VLOOKUP(E5842,J:J,1,0)=E5842,"X",""),"")</f>
        <v/>
      </c>
      <c r="G5842" t="str">
        <f>IF(J5842&lt;&gt;"", INDEX($C$5:$C$1433, MATCH(J5842, $E$5:$E$1433, 0)),"")</f>
        <v/>
      </c>
      <c r="H5842" t="str">
        <f>IF(J5842&lt;&gt;"", INDEX($D$5:$D$1433, MATCH(J5842, $E$5:$E$1433, 0)),"")</f>
        <v/>
      </c>
      <c r="I5842" t="str">
        <f>IFERROR(IF(J5842&lt;&gt;"", INDEX($B$5:$B$1433, MATCH(J5842, $E$5:$E$1433, 0)),""),"SAI")</f>
        <v/>
      </c>
      <c r="L5842" t="str">
        <f>IFERROR(IF($N$5="Sáng",IF(MID(K5842,2,7)-MID($L$2,2,7)&gt;0,"Trễ",""),IF(MID(K5842,2,7)-MID($Q$2,2,7)&gt;0,"Trễ","")),"")</f>
        <v/>
      </c>
      <c r="M5842" t="str">
        <f>IFERROR(IF($N$5="Sáng",MID(K5842,2,7)-MID($L$2,2,7),MID(K5842,2,7)-MID($Q$2,2,7)),"")</f>
        <v/>
      </c>
      <c r="Q5842" t="str">
        <f>IF(B5842&lt;&gt;"",IF(AND(P5842="",F5842=""),"Không phép ",""),"")</f>
        <v/>
      </c>
      <c r="R5842" t="str">
        <f>UPPER(B5842)</f>
        <v/>
      </c>
      <c r="T5842" t="str">
        <f>IFERROR(IF(J5842&lt;&gt;"", INDEX($S$5:$S$1433, MATCH(J5842, $E$5:$E$1433, 0)),""),"")</f>
        <v/>
      </c>
      <c r="V5842" t="str">
        <f>IFERROR(IF(J5842&lt;&gt;"", INDEX($U$5:$U$1433, MATCH(J5842, $E$5:$E$1433, 0)),""),"")</f>
        <v/>
      </c>
    </row>
    <row r="5843">
      <c r="A5843" t="str">
        <f>IF(B5843&lt;&gt;"",A5842+1,"")</f>
        <v/>
      </c>
      <c r="F5843" t="str">
        <f>IFERROR(IF(VLOOKUP(E5843,J:J,1,0)=E5843,"X",""),"")</f>
        <v/>
      </c>
      <c r="G5843" t="str">
        <f>IF(J5843&lt;&gt;"", INDEX($C$5:$C$1433, MATCH(J5843, $E$5:$E$1433, 0)),"")</f>
        <v/>
      </c>
      <c r="H5843" t="str">
        <f>IF(J5843&lt;&gt;"", INDEX($D$5:$D$1433, MATCH(J5843, $E$5:$E$1433, 0)),"")</f>
        <v/>
      </c>
      <c r="I5843" t="str">
        <f>IFERROR(IF(J5843&lt;&gt;"", INDEX($B$5:$B$1433, MATCH(J5843, $E$5:$E$1433, 0)),""),"SAI")</f>
        <v/>
      </c>
      <c r="L5843" t="str">
        <f>IFERROR(IF($N$5="Sáng",IF(MID(K5843,2,7)-MID($L$2,2,7)&gt;0,"Trễ",""),IF(MID(K5843,2,7)-MID($Q$2,2,7)&gt;0,"Trễ","")),"")</f>
        <v/>
      </c>
      <c r="M5843" t="str">
        <f>IFERROR(IF($N$5="Sáng",MID(K5843,2,7)-MID($L$2,2,7),MID(K5843,2,7)-MID($Q$2,2,7)),"")</f>
        <v/>
      </c>
      <c r="Q5843" t="str">
        <f>IF(B5843&lt;&gt;"",IF(AND(P5843="",F5843=""),"Không phép ",""),"")</f>
        <v/>
      </c>
      <c r="R5843" t="str">
        <f>UPPER(B5843)</f>
        <v/>
      </c>
      <c r="T5843" t="str">
        <f>IFERROR(IF(J5843&lt;&gt;"", INDEX($S$5:$S$1433, MATCH(J5843, $E$5:$E$1433, 0)),""),"")</f>
        <v/>
      </c>
      <c r="V5843" t="str">
        <f>IFERROR(IF(J5843&lt;&gt;"", INDEX($U$5:$U$1433, MATCH(J5843, $E$5:$E$1433, 0)),""),"")</f>
        <v/>
      </c>
    </row>
    <row r="5844">
      <c r="A5844" t="str">
        <f>IF(B5844&lt;&gt;"",A5843+1,"")</f>
        <v/>
      </c>
      <c r="F5844" t="str">
        <f>IFERROR(IF(VLOOKUP(E5844,J:J,1,0)=E5844,"X",""),"")</f>
        <v/>
      </c>
      <c r="G5844" t="str">
        <f>IF(J5844&lt;&gt;"", INDEX($C$5:$C$1433, MATCH(J5844, $E$5:$E$1433, 0)),"")</f>
        <v/>
      </c>
      <c r="H5844" t="str">
        <f>IF(J5844&lt;&gt;"", INDEX($D$5:$D$1433, MATCH(J5844, $E$5:$E$1433, 0)),"")</f>
        <v/>
      </c>
      <c r="I5844" t="str">
        <f>IFERROR(IF(J5844&lt;&gt;"", INDEX($B$5:$B$1433, MATCH(J5844, $E$5:$E$1433, 0)),""),"SAI")</f>
        <v/>
      </c>
      <c r="L5844" t="str">
        <f>IFERROR(IF($N$5="Sáng",IF(MID(K5844,2,7)-MID($L$2,2,7)&gt;0,"Trễ",""),IF(MID(K5844,2,7)-MID($Q$2,2,7)&gt;0,"Trễ","")),"")</f>
        <v/>
      </c>
      <c r="M5844" t="str">
        <f>IFERROR(IF($N$5="Sáng",MID(K5844,2,7)-MID($L$2,2,7),MID(K5844,2,7)-MID($Q$2,2,7)),"")</f>
        <v/>
      </c>
      <c r="Q5844" t="str">
        <f>IF(B5844&lt;&gt;"",IF(AND(P5844="",F5844=""),"Không phép ",""),"")</f>
        <v/>
      </c>
      <c r="R5844" t="str">
        <f>UPPER(B5844)</f>
        <v/>
      </c>
      <c r="T5844" t="str">
        <f>IFERROR(IF(J5844&lt;&gt;"", INDEX($S$5:$S$1433, MATCH(J5844, $E$5:$E$1433, 0)),""),"")</f>
        <v/>
      </c>
      <c r="V5844" t="str">
        <f>IFERROR(IF(J5844&lt;&gt;"", INDEX($U$5:$U$1433, MATCH(J5844, $E$5:$E$1433, 0)),""),"")</f>
        <v/>
      </c>
    </row>
    <row r="5845">
      <c r="A5845" t="str">
        <f>IF(B5845&lt;&gt;"",A5844+1,"")</f>
        <v/>
      </c>
      <c r="F5845" t="str">
        <f>IFERROR(IF(VLOOKUP(E5845,J:J,1,0)=E5845,"X",""),"")</f>
        <v/>
      </c>
      <c r="G5845" t="str">
        <f>IF(J5845&lt;&gt;"", INDEX($C$5:$C$1433, MATCH(J5845, $E$5:$E$1433, 0)),"")</f>
        <v/>
      </c>
      <c r="H5845" t="str">
        <f>IF(J5845&lt;&gt;"", INDEX($D$5:$D$1433, MATCH(J5845, $E$5:$E$1433, 0)),"")</f>
        <v/>
      </c>
      <c r="I5845" t="str">
        <f>IFERROR(IF(J5845&lt;&gt;"", INDEX($B$5:$B$1433, MATCH(J5845, $E$5:$E$1433, 0)),""),"SAI")</f>
        <v/>
      </c>
      <c r="L5845" t="str">
        <f>IFERROR(IF($N$5="Sáng",IF(MID(K5845,2,7)-MID($L$2,2,7)&gt;0,"Trễ",""),IF(MID(K5845,2,7)-MID($Q$2,2,7)&gt;0,"Trễ","")),"")</f>
        <v/>
      </c>
      <c r="M5845" t="str">
        <f>IFERROR(IF($N$5="Sáng",MID(K5845,2,7)-MID($L$2,2,7),MID(K5845,2,7)-MID($Q$2,2,7)),"")</f>
        <v/>
      </c>
      <c r="Q5845" t="str">
        <f>IF(B5845&lt;&gt;"",IF(AND(P5845="",F5845=""),"Không phép ",""),"")</f>
        <v/>
      </c>
      <c r="R5845" t="str">
        <f>UPPER(B5845)</f>
        <v/>
      </c>
      <c r="T5845" t="str">
        <f>IFERROR(IF(J5845&lt;&gt;"", INDEX($S$5:$S$1433, MATCH(J5845, $E$5:$E$1433, 0)),""),"")</f>
        <v/>
      </c>
      <c r="V5845" t="str">
        <f>IFERROR(IF(J5845&lt;&gt;"", INDEX($U$5:$U$1433, MATCH(J5845, $E$5:$E$1433, 0)),""),"")</f>
        <v/>
      </c>
    </row>
    <row r="5846">
      <c r="A5846" t="str">
        <f>IF(B5846&lt;&gt;"",A5845+1,"")</f>
        <v/>
      </c>
      <c r="F5846" t="str">
        <f>IFERROR(IF(VLOOKUP(E5846,J:J,1,0)=E5846,"X",""),"")</f>
        <v/>
      </c>
      <c r="G5846" t="str">
        <f>IF(J5846&lt;&gt;"", INDEX($C$5:$C$1433, MATCH(J5846, $E$5:$E$1433, 0)),"")</f>
        <v/>
      </c>
      <c r="H5846" t="str">
        <f>IF(J5846&lt;&gt;"", INDEX($D$5:$D$1433, MATCH(J5846, $E$5:$E$1433, 0)),"")</f>
        <v/>
      </c>
      <c r="I5846" t="str">
        <f>IFERROR(IF(J5846&lt;&gt;"", INDEX($B$5:$B$1433, MATCH(J5846, $E$5:$E$1433, 0)),""),"SAI")</f>
        <v/>
      </c>
      <c r="L5846" t="str">
        <f>IFERROR(IF($N$5="Sáng",IF(MID(K5846,2,7)-MID($L$2,2,7)&gt;0,"Trễ",""),IF(MID(K5846,2,7)-MID($Q$2,2,7)&gt;0,"Trễ","")),"")</f>
        <v/>
      </c>
      <c r="M5846" t="str">
        <f>IFERROR(IF($N$5="Sáng",MID(K5846,2,7)-MID($L$2,2,7),MID(K5846,2,7)-MID($Q$2,2,7)),"")</f>
        <v/>
      </c>
      <c r="Q5846" t="str">
        <f>IF(B5846&lt;&gt;"",IF(AND(P5846="",F5846=""),"Không phép ",""),"")</f>
        <v/>
      </c>
      <c r="R5846" t="str">
        <f>UPPER(B5846)</f>
        <v/>
      </c>
      <c r="T5846" t="str">
        <f>IFERROR(IF(J5846&lt;&gt;"", INDEX($S$5:$S$1433, MATCH(J5846, $E$5:$E$1433, 0)),""),"")</f>
        <v/>
      </c>
      <c r="V5846" t="str">
        <f>IFERROR(IF(J5846&lt;&gt;"", INDEX($U$5:$U$1433, MATCH(J5846, $E$5:$E$1433, 0)),""),"")</f>
        <v/>
      </c>
    </row>
    <row r="5847">
      <c r="A5847" t="str">
        <f>IF(B5847&lt;&gt;"",A5846+1,"")</f>
        <v/>
      </c>
      <c r="F5847" t="str">
        <f>IFERROR(IF(VLOOKUP(E5847,J:J,1,0)=E5847,"X",""),"")</f>
        <v/>
      </c>
      <c r="G5847" t="str">
        <f>IF(J5847&lt;&gt;"", INDEX($C$5:$C$1433, MATCH(J5847, $E$5:$E$1433, 0)),"")</f>
        <v/>
      </c>
      <c r="H5847" t="str">
        <f>IF(J5847&lt;&gt;"", INDEX($D$5:$D$1433, MATCH(J5847, $E$5:$E$1433, 0)),"")</f>
        <v/>
      </c>
      <c r="I5847" t="str">
        <f>IFERROR(IF(J5847&lt;&gt;"", INDEX($B$5:$B$1433, MATCH(J5847, $E$5:$E$1433, 0)),""),"SAI")</f>
        <v/>
      </c>
      <c r="L5847" t="str">
        <f>IFERROR(IF($N$5="Sáng",IF(MID(K5847,2,7)-MID($L$2,2,7)&gt;0,"Trễ",""),IF(MID(K5847,2,7)-MID($Q$2,2,7)&gt;0,"Trễ","")),"")</f>
        <v/>
      </c>
      <c r="M5847" t="str">
        <f>IFERROR(IF($N$5="Sáng",MID(K5847,2,7)-MID($L$2,2,7),MID(K5847,2,7)-MID($Q$2,2,7)),"")</f>
        <v/>
      </c>
      <c r="Q5847" t="str">
        <f>IF(B5847&lt;&gt;"",IF(AND(P5847="",F5847=""),"Không phép ",""),"")</f>
        <v/>
      </c>
      <c r="R5847" t="str">
        <f>UPPER(B5847)</f>
        <v/>
      </c>
      <c r="T5847" t="str">
        <f>IFERROR(IF(J5847&lt;&gt;"", INDEX($S$5:$S$1433, MATCH(J5847, $E$5:$E$1433, 0)),""),"")</f>
        <v/>
      </c>
      <c r="V5847" t="str">
        <f>IFERROR(IF(J5847&lt;&gt;"", INDEX($U$5:$U$1433, MATCH(J5847, $E$5:$E$1433, 0)),""),"")</f>
        <v/>
      </c>
    </row>
    <row r="5848">
      <c r="A5848" t="str">
        <f>IF(B5848&lt;&gt;"",A5847+1,"")</f>
        <v/>
      </c>
      <c r="F5848" t="str">
        <f>IFERROR(IF(VLOOKUP(E5848,J:J,1,0)=E5848,"X",""),"")</f>
        <v/>
      </c>
      <c r="G5848" t="str">
        <f>IF(J5848&lt;&gt;"", INDEX($C$5:$C$1433, MATCH(J5848, $E$5:$E$1433, 0)),"")</f>
        <v/>
      </c>
      <c r="H5848" t="str">
        <f>IF(J5848&lt;&gt;"", INDEX($D$5:$D$1433, MATCH(J5848, $E$5:$E$1433, 0)),"")</f>
        <v/>
      </c>
      <c r="I5848" t="str">
        <f>IFERROR(IF(J5848&lt;&gt;"", INDEX($B$5:$B$1433, MATCH(J5848, $E$5:$E$1433, 0)),""),"SAI")</f>
        <v/>
      </c>
      <c r="L5848" t="str">
        <f>IFERROR(IF($N$5="Sáng",IF(MID(K5848,2,7)-MID($L$2,2,7)&gt;0,"Trễ",""),IF(MID(K5848,2,7)-MID($Q$2,2,7)&gt;0,"Trễ","")),"")</f>
        <v/>
      </c>
      <c r="M5848" t="str">
        <f>IFERROR(IF($N$5="Sáng",MID(K5848,2,7)-MID($L$2,2,7),MID(K5848,2,7)-MID($Q$2,2,7)),"")</f>
        <v/>
      </c>
      <c r="Q5848" t="str">
        <f>IF(B5848&lt;&gt;"",IF(AND(P5848="",F5848=""),"Không phép ",""),"")</f>
        <v/>
      </c>
      <c r="R5848" t="str">
        <f>UPPER(B5848)</f>
        <v/>
      </c>
      <c r="T5848" t="str">
        <f>IFERROR(IF(J5848&lt;&gt;"", INDEX($S$5:$S$1433, MATCH(J5848, $E$5:$E$1433, 0)),""),"")</f>
        <v/>
      </c>
      <c r="V5848" t="str">
        <f>IFERROR(IF(J5848&lt;&gt;"", INDEX($U$5:$U$1433, MATCH(J5848, $E$5:$E$1433, 0)),""),"")</f>
        <v/>
      </c>
    </row>
    <row r="5849">
      <c r="A5849" t="str">
        <f>IF(B5849&lt;&gt;"",A5848+1,"")</f>
        <v/>
      </c>
      <c r="F5849" t="str">
        <f>IFERROR(IF(VLOOKUP(E5849,J:J,1,0)=E5849,"X",""),"")</f>
        <v/>
      </c>
      <c r="G5849" t="str">
        <f>IF(J5849&lt;&gt;"", INDEX($C$5:$C$1433, MATCH(J5849, $E$5:$E$1433, 0)),"")</f>
        <v/>
      </c>
      <c r="H5849" t="str">
        <f>IF(J5849&lt;&gt;"", INDEX($D$5:$D$1433, MATCH(J5849, $E$5:$E$1433, 0)),"")</f>
        <v/>
      </c>
      <c r="I5849" t="str">
        <f>IFERROR(IF(J5849&lt;&gt;"", INDEX($B$5:$B$1433, MATCH(J5849, $E$5:$E$1433, 0)),""),"SAI")</f>
        <v/>
      </c>
      <c r="L5849" t="str">
        <f>IFERROR(IF($N$5="Sáng",IF(MID(K5849,2,7)-MID($L$2,2,7)&gt;0,"Trễ",""),IF(MID(K5849,2,7)-MID($Q$2,2,7)&gt;0,"Trễ","")),"")</f>
        <v/>
      </c>
      <c r="M5849" t="str">
        <f>IFERROR(IF($N$5="Sáng",MID(K5849,2,7)-MID($L$2,2,7),MID(K5849,2,7)-MID($Q$2,2,7)),"")</f>
        <v/>
      </c>
      <c r="Q5849" t="str">
        <f>IF(B5849&lt;&gt;"",IF(AND(P5849="",F5849=""),"Không phép ",""),"")</f>
        <v/>
      </c>
      <c r="R5849" t="str">
        <f>UPPER(B5849)</f>
        <v/>
      </c>
      <c r="T5849" t="str">
        <f>IFERROR(IF(J5849&lt;&gt;"", INDEX($S$5:$S$1433, MATCH(J5849, $E$5:$E$1433, 0)),""),"")</f>
        <v/>
      </c>
      <c r="V5849" t="str">
        <f>IFERROR(IF(J5849&lt;&gt;"", INDEX($U$5:$U$1433, MATCH(J5849, $E$5:$E$1433, 0)),""),"")</f>
        <v/>
      </c>
    </row>
    <row r="5850">
      <c r="A5850" t="str">
        <f>IF(B5850&lt;&gt;"",A5849+1,"")</f>
        <v/>
      </c>
      <c r="F5850" t="str">
        <f>IFERROR(IF(VLOOKUP(E5850,J:J,1,0)=E5850,"X",""),"")</f>
        <v/>
      </c>
      <c r="G5850" t="str">
        <f>IF(J5850&lt;&gt;"", INDEX($C$5:$C$1433, MATCH(J5850, $E$5:$E$1433, 0)),"")</f>
        <v/>
      </c>
      <c r="H5850" t="str">
        <f>IF(J5850&lt;&gt;"", INDEX($D$5:$D$1433, MATCH(J5850, $E$5:$E$1433, 0)),"")</f>
        <v/>
      </c>
      <c r="I5850" t="str">
        <f>IFERROR(IF(J5850&lt;&gt;"", INDEX($B$5:$B$1433, MATCH(J5850, $E$5:$E$1433, 0)),""),"SAI")</f>
        <v/>
      </c>
      <c r="L5850" t="str">
        <f>IFERROR(IF($N$5="Sáng",IF(MID(K5850,2,7)-MID($L$2,2,7)&gt;0,"Trễ",""),IF(MID(K5850,2,7)-MID($Q$2,2,7)&gt;0,"Trễ","")),"")</f>
        <v/>
      </c>
      <c r="M5850" t="str">
        <f>IFERROR(IF($N$5="Sáng",MID(K5850,2,7)-MID($L$2,2,7),MID(K5850,2,7)-MID($Q$2,2,7)),"")</f>
        <v/>
      </c>
      <c r="Q5850" t="str">
        <f>IF(B5850&lt;&gt;"",IF(AND(P5850="",F5850=""),"Không phép ",""),"")</f>
        <v/>
      </c>
      <c r="R5850" t="str">
        <f>UPPER(B5850)</f>
        <v/>
      </c>
      <c r="T5850" t="str">
        <f>IFERROR(IF(J5850&lt;&gt;"", INDEX($S$5:$S$1433, MATCH(J5850, $E$5:$E$1433, 0)),""),"")</f>
        <v/>
      </c>
      <c r="V5850" t="str">
        <f>IFERROR(IF(J5850&lt;&gt;"", INDEX($U$5:$U$1433, MATCH(J5850, $E$5:$E$1433, 0)),""),"")</f>
        <v/>
      </c>
    </row>
    <row r="5851">
      <c r="A5851" t="str">
        <f>IF(B5851&lt;&gt;"",A5850+1,"")</f>
        <v/>
      </c>
      <c r="F5851" t="str">
        <f>IFERROR(IF(VLOOKUP(E5851,J:J,1,0)=E5851,"X",""),"")</f>
        <v/>
      </c>
      <c r="G5851" t="str">
        <f>IF(J5851&lt;&gt;"", INDEX($C$5:$C$1433, MATCH(J5851, $E$5:$E$1433, 0)),"")</f>
        <v/>
      </c>
      <c r="H5851" t="str">
        <f>IF(J5851&lt;&gt;"", INDEX($D$5:$D$1433, MATCH(J5851, $E$5:$E$1433, 0)),"")</f>
        <v/>
      </c>
      <c r="I5851" t="str">
        <f>IFERROR(IF(J5851&lt;&gt;"", INDEX($B$5:$B$1433, MATCH(J5851, $E$5:$E$1433, 0)),""),"SAI")</f>
        <v/>
      </c>
      <c r="L5851" t="str">
        <f>IFERROR(IF($N$5="Sáng",IF(MID(K5851,2,7)-MID($L$2,2,7)&gt;0,"Trễ",""),IF(MID(K5851,2,7)-MID($Q$2,2,7)&gt;0,"Trễ","")),"")</f>
        <v/>
      </c>
      <c r="M5851" t="str">
        <f>IFERROR(IF($N$5="Sáng",MID(K5851,2,7)-MID($L$2,2,7),MID(K5851,2,7)-MID($Q$2,2,7)),"")</f>
        <v/>
      </c>
      <c r="Q5851" t="str">
        <f>IF(B5851&lt;&gt;"",IF(AND(P5851="",F5851=""),"Không phép ",""),"")</f>
        <v/>
      </c>
      <c r="R5851" t="str">
        <f>UPPER(B5851)</f>
        <v/>
      </c>
      <c r="T5851" t="str">
        <f>IFERROR(IF(J5851&lt;&gt;"", INDEX($S$5:$S$1433, MATCH(J5851, $E$5:$E$1433, 0)),""),"")</f>
        <v/>
      </c>
      <c r="V5851" t="str">
        <f>IFERROR(IF(J5851&lt;&gt;"", INDEX($U$5:$U$1433, MATCH(J5851, $E$5:$E$1433, 0)),""),"")</f>
        <v/>
      </c>
    </row>
    <row r="5852">
      <c r="A5852" t="str">
        <f>IF(B5852&lt;&gt;"",A5851+1,"")</f>
        <v/>
      </c>
      <c r="F5852" t="str">
        <f>IFERROR(IF(VLOOKUP(E5852,J:J,1,0)=E5852,"X",""),"")</f>
        <v/>
      </c>
      <c r="G5852" t="str">
        <f>IF(J5852&lt;&gt;"", INDEX($C$5:$C$1433, MATCH(J5852, $E$5:$E$1433, 0)),"")</f>
        <v/>
      </c>
      <c r="H5852" t="str">
        <f>IF(J5852&lt;&gt;"", INDEX($D$5:$D$1433, MATCH(J5852, $E$5:$E$1433, 0)),"")</f>
        <v/>
      </c>
      <c r="I5852" t="str">
        <f>IFERROR(IF(J5852&lt;&gt;"", INDEX($B$5:$B$1433, MATCH(J5852, $E$5:$E$1433, 0)),""),"SAI")</f>
        <v/>
      </c>
      <c r="L5852" t="str">
        <f>IFERROR(IF($N$5="Sáng",IF(MID(K5852,2,7)-MID($L$2,2,7)&gt;0,"Trễ",""),IF(MID(K5852,2,7)-MID($Q$2,2,7)&gt;0,"Trễ","")),"")</f>
        <v/>
      </c>
      <c r="M5852" t="str">
        <f>IFERROR(IF($N$5="Sáng",MID(K5852,2,7)-MID($L$2,2,7),MID(K5852,2,7)-MID($Q$2,2,7)),"")</f>
        <v/>
      </c>
      <c r="Q5852" t="str">
        <f>IF(B5852&lt;&gt;"",IF(AND(P5852="",F5852=""),"Không phép ",""),"")</f>
        <v/>
      </c>
      <c r="R5852" t="str">
        <f>UPPER(B5852)</f>
        <v/>
      </c>
      <c r="T5852" t="str">
        <f>IFERROR(IF(J5852&lt;&gt;"", INDEX($S$5:$S$1433, MATCH(J5852, $E$5:$E$1433, 0)),""),"")</f>
        <v/>
      </c>
      <c r="V5852" t="str">
        <f>IFERROR(IF(J5852&lt;&gt;"", INDEX($U$5:$U$1433, MATCH(J5852, $E$5:$E$1433, 0)),""),"")</f>
        <v/>
      </c>
    </row>
    <row r="5853">
      <c r="A5853" t="str">
        <f>IF(B5853&lt;&gt;"",A5852+1,"")</f>
        <v/>
      </c>
      <c r="F5853" t="str">
        <f>IFERROR(IF(VLOOKUP(E5853,J:J,1,0)=E5853,"X",""),"")</f>
        <v/>
      </c>
      <c r="G5853" t="str">
        <f>IF(J5853&lt;&gt;"", INDEX($C$5:$C$1433, MATCH(J5853, $E$5:$E$1433, 0)),"")</f>
        <v/>
      </c>
      <c r="H5853" t="str">
        <f>IF(J5853&lt;&gt;"", INDEX($D$5:$D$1433, MATCH(J5853, $E$5:$E$1433, 0)),"")</f>
        <v/>
      </c>
      <c r="I5853" t="str">
        <f>IFERROR(IF(J5853&lt;&gt;"", INDEX($B$5:$B$1433, MATCH(J5853, $E$5:$E$1433, 0)),""),"SAI")</f>
        <v/>
      </c>
      <c r="L5853" t="str">
        <f>IFERROR(IF($N$5="Sáng",IF(MID(K5853,2,7)-MID($L$2,2,7)&gt;0,"Trễ",""),IF(MID(K5853,2,7)-MID($Q$2,2,7)&gt;0,"Trễ","")),"")</f>
        <v/>
      </c>
      <c r="M5853" t="str">
        <f>IFERROR(IF($N$5="Sáng",MID(K5853,2,7)-MID($L$2,2,7),MID(K5853,2,7)-MID($Q$2,2,7)),"")</f>
        <v/>
      </c>
      <c r="Q5853" t="str">
        <f>IF(B5853&lt;&gt;"",IF(AND(P5853="",F5853=""),"Không phép ",""),"")</f>
        <v/>
      </c>
      <c r="R5853" t="str">
        <f>UPPER(B5853)</f>
        <v/>
      </c>
      <c r="T5853" t="str">
        <f>IFERROR(IF(J5853&lt;&gt;"", INDEX($S$5:$S$1433, MATCH(J5853, $E$5:$E$1433, 0)),""),"")</f>
        <v/>
      </c>
      <c r="V5853" t="str">
        <f>IFERROR(IF(J5853&lt;&gt;"", INDEX($U$5:$U$1433, MATCH(J5853, $E$5:$E$1433, 0)),""),"")</f>
        <v/>
      </c>
    </row>
    <row r="5854">
      <c r="A5854" t="str">
        <f>IF(B5854&lt;&gt;"",A5853+1,"")</f>
        <v/>
      </c>
      <c r="F5854" t="str">
        <f>IFERROR(IF(VLOOKUP(E5854,J:J,1,0)=E5854,"X",""),"")</f>
        <v/>
      </c>
      <c r="G5854" t="str">
        <f>IF(J5854&lt;&gt;"", INDEX($C$5:$C$1433, MATCH(J5854, $E$5:$E$1433, 0)),"")</f>
        <v/>
      </c>
      <c r="H5854" t="str">
        <f>IF(J5854&lt;&gt;"", INDEX($D$5:$D$1433, MATCH(J5854, $E$5:$E$1433, 0)),"")</f>
        <v/>
      </c>
      <c r="I5854" t="str">
        <f>IFERROR(IF(J5854&lt;&gt;"", INDEX($B$5:$B$1433, MATCH(J5854, $E$5:$E$1433, 0)),""),"SAI")</f>
        <v/>
      </c>
      <c r="L5854" t="str">
        <f>IFERROR(IF($N$5="Sáng",IF(MID(K5854,2,7)-MID($L$2,2,7)&gt;0,"Trễ",""),IF(MID(K5854,2,7)-MID($Q$2,2,7)&gt;0,"Trễ","")),"")</f>
        <v/>
      </c>
      <c r="M5854" t="str">
        <f>IFERROR(IF($N$5="Sáng",MID(K5854,2,7)-MID($L$2,2,7),MID(K5854,2,7)-MID($Q$2,2,7)),"")</f>
        <v/>
      </c>
      <c r="Q5854" t="str">
        <f>IF(B5854&lt;&gt;"",IF(AND(P5854="",F5854=""),"Không phép ",""),"")</f>
        <v/>
      </c>
      <c r="R5854" t="str">
        <f>UPPER(B5854)</f>
        <v/>
      </c>
      <c r="T5854" t="str">
        <f>IFERROR(IF(J5854&lt;&gt;"", INDEX($S$5:$S$1433, MATCH(J5854, $E$5:$E$1433, 0)),""),"")</f>
        <v/>
      </c>
      <c r="V5854" t="str">
        <f>IFERROR(IF(J5854&lt;&gt;"", INDEX($U$5:$U$1433, MATCH(J5854, $E$5:$E$1433, 0)),""),"")</f>
        <v/>
      </c>
    </row>
    <row r="5855">
      <c r="A5855" t="str">
        <f>IF(B5855&lt;&gt;"",A5854+1,"")</f>
        <v/>
      </c>
      <c r="F5855" t="str">
        <f>IFERROR(IF(VLOOKUP(E5855,J:J,1,0)=E5855,"X",""),"")</f>
        <v/>
      </c>
      <c r="G5855" t="str">
        <f>IF(J5855&lt;&gt;"", INDEX($C$5:$C$1433, MATCH(J5855, $E$5:$E$1433, 0)),"")</f>
        <v/>
      </c>
      <c r="H5855" t="str">
        <f>IF(J5855&lt;&gt;"", INDEX($D$5:$D$1433, MATCH(J5855, $E$5:$E$1433, 0)),"")</f>
        <v/>
      </c>
      <c r="I5855" t="str">
        <f>IFERROR(IF(J5855&lt;&gt;"", INDEX($B$5:$B$1433, MATCH(J5855, $E$5:$E$1433, 0)),""),"SAI")</f>
        <v/>
      </c>
      <c r="L5855" t="str">
        <f>IFERROR(IF($N$5="Sáng",IF(MID(K5855,2,7)-MID($L$2,2,7)&gt;0,"Trễ",""),IF(MID(K5855,2,7)-MID($Q$2,2,7)&gt;0,"Trễ","")),"")</f>
        <v/>
      </c>
      <c r="M5855" t="str">
        <f>IFERROR(IF($N$5="Sáng",MID(K5855,2,7)-MID($L$2,2,7),MID(K5855,2,7)-MID($Q$2,2,7)),"")</f>
        <v/>
      </c>
      <c r="Q5855" t="str">
        <f>IF(B5855&lt;&gt;"",IF(AND(P5855="",F5855=""),"Không phép ",""),"")</f>
        <v/>
      </c>
      <c r="R5855" t="str">
        <f>UPPER(B5855)</f>
        <v/>
      </c>
      <c r="T5855" t="str">
        <f>IFERROR(IF(J5855&lt;&gt;"", INDEX($S$5:$S$1433, MATCH(J5855, $E$5:$E$1433, 0)),""),"")</f>
        <v/>
      </c>
      <c r="V5855" t="str">
        <f>IFERROR(IF(J5855&lt;&gt;"", INDEX($U$5:$U$1433, MATCH(J5855, $E$5:$E$1433, 0)),""),"")</f>
        <v/>
      </c>
    </row>
    <row r="5856">
      <c r="A5856" t="str">
        <f>IF(B5856&lt;&gt;"",A5855+1,"")</f>
        <v/>
      </c>
      <c r="F5856" t="str">
        <f>IFERROR(IF(VLOOKUP(E5856,J:J,1,0)=E5856,"X",""),"")</f>
        <v/>
      </c>
      <c r="G5856" t="str">
        <f>IF(J5856&lt;&gt;"", INDEX($C$5:$C$1433, MATCH(J5856, $E$5:$E$1433, 0)),"")</f>
        <v/>
      </c>
      <c r="H5856" t="str">
        <f>IF(J5856&lt;&gt;"", INDEX($D$5:$D$1433, MATCH(J5856, $E$5:$E$1433, 0)),"")</f>
        <v/>
      </c>
      <c r="I5856" t="str">
        <f>IFERROR(IF(J5856&lt;&gt;"", INDEX($B$5:$B$1433, MATCH(J5856, $E$5:$E$1433, 0)),""),"SAI")</f>
        <v/>
      </c>
      <c r="L5856" t="str">
        <f>IFERROR(IF($N$5="Sáng",IF(MID(K5856,2,7)-MID($L$2,2,7)&gt;0,"Trễ",""),IF(MID(K5856,2,7)-MID($Q$2,2,7)&gt;0,"Trễ","")),"")</f>
        <v/>
      </c>
      <c r="M5856" t="str">
        <f>IFERROR(IF($N$5="Sáng",MID(K5856,2,7)-MID($L$2,2,7),MID(K5856,2,7)-MID($Q$2,2,7)),"")</f>
        <v/>
      </c>
      <c r="Q5856" t="str">
        <f>IF(B5856&lt;&gt;"",IF(AND(P5856="",F5856=""),"Không phép ",""),"")</f>
        <v/>
      </c>
      <c r="R5856" t="str">
        <f>UPPER(B5856)</f>
        <v/>
      </c>
      <c r="T5856" t="str">
        <f>IFERROR(IF(J5856&lt;&gt;"", INDEX($S$5:$S$1433, MATCH(J5856, $E$5:$E$1433, 0)),""),"")</f>
        <v/>
      </c>
      <c r="V5856" t="str">
        <f>IFERROR(IF(J5856&lt;&gt;"", INDEX($U$5:$U$1433, MATCH(J5856, $E$5:$E$1433, 0)),""),"")</f>
        <v/>
      </c>
    </row>
    <row r="5857">
      <c r="A5857" t="str">
        <f>IF(B5857&lt;&gt;"",A5856+1,"")</f>
        <v/>
      </c>
      <c r="F5857" t="str">
        <f>IFERROR(IF(VLOOKUP(E5857,J:J,1,0)=E5857,"X",""),"")</f>
        <v/>
      </c>
      <c r="G5857" t="str">
        <f>IF(J5857&lt;&gt;"", INDEX($C$5:$C$1433, MATCH(J5857, $E$5:$E$1433, 0)),"")</f>
        <v/>
      </c>
      <c r="H5857" t="str">
        <f>IF(J5857&lt;&gt;"", INDEX($D$5:$D$1433, MATCH(J5857, $E$5:$E$1433, 0)),"")</f>
        <v/>
      </c>
      <c r="I5857" t="str">
        <f>IFERROR(IF(J5857&lt;&gt;"", INDEX($B$5:$B$1433, MATCH(J5857, $E$5:$E$1433, 0)),""),"SAI")</f>
        <v/>
      </c>
      <c r="L5857" t="str">
        <f>IFERROR(IF($N$5="Sáng",IF(MID(K5857,2,7)-MID($L$2,2,7)&gt;0,"Trễ",""),IF(MID(K5857,2,7)-MID($Q$2,2,7)&gt;0,"Trễ","")),"")</f>
        <v/>
      </c>
      <c r="M5857" t="str">
        <f>IFERROR(IF($N$5="Sáng",MID(K5857,2,7)-MID($L$2,2,7),MID(K5857,2,7)-MID($Q$2,2,7)),"")</f>
        <v/>
      </c>
      <c r="Q5857" t="str">
        <f>IF(B5857&lt;&gt;"",IF(AND(P5857="",F5857=""),"Không phép ",""),"")</f>
        <v/>
      </c>
      <c r="R5857" t="str">
        <f>UPPER(B5857)</f>
        <v/>
      </c>
      <c r="T5857" t="str">
        <f>IFERROR(IF(J5857&lt;&gt;"", INDEX($S$5:$S$1433, MATCH(J5857, $E$5:$E$1433, 0)),""),"")</f>
        <v/>
      </c>
      <c r="V5857" t="str">
        <f>IFERROR(IF(J5857&lt;&gt;"", INDEX($U$5:$U$1433, MATCH(J5857, $E$5:$E$1433, 0)),""),"")</f>
        <v/>
      </c>
    </row>
    <row r="5858">
      <c r="A5858" t="str">
        <f>IF(B5858&lt;&gt;"",A5857+1,"")</f>
        <v/>
      </c>
      <c r="F5858" t="str">
        <f>IFERROR(IF(VLOOKUP(E5858,J:J,1,0)=E5858,"X",""),"")</f>
        <v/>
      </c>
      <c r="G5858" t="str">
        <f>IF(J5858&lt;&gt;"", INDEX($C$5:$C$1433, MATCH(J5858, $E$5:$E$1433, 0)),"")</f>
        <v/>
      </c>
      <c r="H5858" t="str">
        <f>IF(J5858&lt;&gt;"", INDEX($D$5:$D$1433, MATCH(J5858, $E$5:$E$1433, 0)),"")</f>
        <v/>
      </c>
      <c r="I5858" t="str">
        <f>IFERROR(IF(J5858&lt;&gt;"", INDEX($B$5:$B$1433, MATCH(J5858, $E$5:$E$1433, 0)),""),"SAI")</f>
        <v/>
      </c>
      <c r="L5858" t="str">
        <f>IFERROR(IF($N$5="Sáng",IF(MID(K5858,2,7)-MID($L$2,2,7)&gt;0,"Trễ",""),IF(MID(K5858,2,7)-MID($Q$2,2,7)&gt;0,"Trễ","")),"")</f>
        <v/>
      </c>
      <c r="M5858" t="str">
        <f>IFERROR(IF($N$5="Sáng",MID(K5858,2,7)-MID($L$2,2,7),MID(K5858,2,7)-MID($Q$2,2,7)),"")</f>
        <v/>
      </c>
      <c r="Q5858" t="str">
        <f>IF(B5858&lt;&gt;"",IF(AND(P5858="",F5858=""),"Không phép ",""),"")</f>
        <v/>
      </c>
      <c r="R5858" t="str">
        <f>UPPER(B5858)</f>
        <v/>
      </c>
      <c r="T5858" t="str">
        <f>IFERROR(IF(J5858&lt;&gt;"", INDEX($S$5:$S$1433, MATCH(J5858, $E$5:$E$1433, 0)),""),"")</f>
        <v/>
      </c>
      <c r="V5858" t="str">
        <f>IFERROR(IF(J5858&lt;&gt;"", INDEX($U$5:$U$1433, MATCH(J5858, $E$5:$E$1433, 0)),""),"")</f>
        <v/>
      </c>
    </row>
    <row r="5859">
      <c r="A5859" t="str">
        <f>IF(B5859&lt;&gt;"",A5858+1,"")</f>
        <v/>
      </c>
      <c r="F5859" t="str">
        <f>IFERROR(IF(VLOOKUP(E5859,J:J,1,0)=E5859,"X",""),"")</f>
        <v/>
      </c>
      <c r="G5859" t="str">
        <f>IF(J5859&lt;&gt;"", INDEX($C$5:$C$1433, MATCH(J5859, $E$5:$E$1433, 0)),"")</f>
        <v/>
      </c>
      <c r="H5859" t="str">
        <f>IF(J5859&lt;&gt;"", INDEX($D$5:$D$1433, MATCH(J5859, $E$5:$E$1433, 0)),"")</f>
        <v/>
      </c>
      <c r="I5859" t="str">
        <f>IFERROR(IF(J5859&lt;&gt;"", INDEX($B$5:$B$1433, MATCH(J5859, $E$5:$E$1433, 0)),""),"SAI")</f>
        <v/>
      </c>
      <c r="L5859" t="str">
        <f>IFERROR(IF($N$5="Sáng",IF(MID(K5859,2,7)-MID($L$2,2,7)&gt;0,"Trễ",""),IF(MID(K5859,2,7)-MID($Q$2,2,7)&gt;0,"Trễ","")),"")</f>
        <v/>
      </c>
      <c r="M5859" t="str">
        <f>IFERROR(IF($N$5="Sáng",MID(K5859,2,7)-MID($L$2,2,7),MID(K5859,2,7)-MID($Q$2,2,7)),"")</f>
        <v/>
      </c>
      <c r="Q5859" t="str">
        <f>IF(B5859&lt;&gt;"",IF(AND(P5859="",F5859=""),"Không phép ",""),"")</f>
        <v/>
      </c>
      <c r="R5859" t="str">
        <f>UPPER(B5859)</f>
        <v/>
      </c>
      <c r="T5859" t="str">
        <f>IFERROR(IF(J5859&lt;&gt;"", INDEX($S$5:$S$1433, MATCH(J5859, $E$5:$E$1433, 0)),""),"")</f>
        <v/>
      </c>
      <c r="V5859" t="str">
        <f>IFERROR(IF(J5859&lt;&gt;"", INDEX($U$5:$U$1433, MATCH(J5859, $E$5:$E$1433, 0)),""),"")</f>
        <v/>
      </c>
    </row>
    <row r="5860">
      <c r="A5860" t="str">
        <f>IF(B5860&lt;&gt;"",A5859+1,"")</f>
        <v/>
      </c>
      <c r="F5860" t="str">
        <f>IFERROR(IF(VLOOKUP(E5860,J:J,1,0)=E5860,"X",""),"")</f>
        <v/>
      </c>
      <c r="G5860" t="str">
        <f>IF(J5860&lt;&gt;"", INDEX($C$5:$C$1433, MATCH(J5860, $E$5:$E$1433, 0)),"")</f>
        <v/>
      </c>
      <c r="H5860" t="str">
        <f>IF(J5860&lt;&gt;"", INDEX($D$5:$D$1433, MATCH(J5860, $E$5:$E$1433, 0)),"")</f>
        <v/>
      </c>
      <c r="I5860" t="str">
        <f>IFERROR(IF(J5860&lt;&gt;"", INDEX($B$5:$B$1433, MATCH(J5860, $E$5:$E$1433, 0)),""),"SAI")</f>
        <v/>
      </c>
      <c r="L5860" t="str">
        <f>IFERROR(IF($N$5="Sáng",IF(MID(K5860,2,7)-MID($L$2,2,7)&gt;0,"Trễ",""),IF(MID(K5860,2,7)-MID($Q$2,2,7)&gt;0,"Trễ","")),"")</f>
        <v/>
      </c>
      <c r="M5860" t="str">
        <f>IFERROR(IF($N$5="Sáng",MID(K5860,2,7)-MID($L$2,2,7),MID(K5860,2,7)-MID($Q$2,2,7)),"")</f>
        <v/>
      </c>
      <c r="Q5860" t="str">
        <f>IF(B5860&lt;&gt;"",IF(AND(P5860="",F5860=""),"Không phép ",""),"")</f>
        <v/>
      </c>
      <c r="R5860" t="str">
        <f>UPPER(B5860)</f>
        <v/>
      </c>
      <c r="T5860" t="str">
        <f>IFERROR(IF(J5860&lt;&gt;"", INDEX($S$5:$S$1433, MATCH(J5860, $E$5:$E$1433, 0)),""),"")</f>
        <v/>
      </c>
      <c r="V5860" t="str">
        <f>IFERROR(IF(J5860&lt;&gt;"", INDEX($U$5:$U$1433, MATCH(J5860, $E$5:$E$1433, 0)),""),"")</f>
        <v/>
      </c>
    </row>
    <row r="5861">
      <c r="A5861" t="str">
        <f>IF(B5861&lt;&gt;"",A5860+1,"")</f>
        <v/>
      </c>
      <c r="F5861" t="str">
        <f>IFERROR(IF(VLOOKUP(E5861,J:J,1,0)=E5861,"X",""),"")</f>
        <v/>
      </c>
      <c r="G5861" t="str">
        <f>IF(J5861&lt;&gt;"", INDEX($C$5:$C$1433, MATCH(J5861, $E$5:$E$1433, 0)),"")</f>
        <v/>
      </c>
      <c r="H5861" t="str">
        <f>IF(J5861&lt;&gt;"", INDEX($D$5:$D$1433, MATCH(J5861, $E$5:$E$1433, 0)),"")</f>
        <v/>
      </c>
      <c r="I5861" t="str">
        <f>IFERROR(IF(J5861&lt;&gt;"", INDEX($B$5:$B$1433, MATCH(J5861, $E$5:$E$1433, 0)),""),"SAI")</f>
        <v/>
      </c>
      <c r="L5861" t="str">
        <f>IFERROR(IF($N$5="Sáng",IF(MID(K5861,2,7)-MID($L$2,2,7)&gt;0,"Trễ",""),IF(MID(K5861,2,7)-MID($Q$2,2,7)&gt;0,"Trễ","")),"")</f>
        <v/>
      </c>
      <c r="M5861" t="str">
        <f>IFERROR(IF($N$5="Sáng",MID(K5861,2,7)-MID($L$2,2,7),MID(K5861,2,7)-MID($Q$2,2,7)),"")</f>
        <v/>
      </c>
      <c r="Q5861" t="str">
        <f>IF(B5861&lt;&gt;"",IF(AND(P5861="",F5861=""),"Không phép ",""),"")</f>
        <v/>
      </c>
      <c r="R5861" t="str">
        <f>UPPER(B5861)</f>
        <v/>
      </c>
      <c r="T5861" t="str">
        <f>IFERROR(IF(J5861&lt;&gt;"", INDEX($S$5:$S$1433, MATCH(J5861, $E$5:$E$1433, 0)),""),"")</f>
        <v/>
      </c>
      <c r="V5861" t="str">
        <f>IFERROR(IF(J5861&lt;&gt;"", INDEX($U$5:$U$1433, MATCH(J5861, $E$5:$E$1433, 0)),""),"")</f>
        <v/>
      </c>
    </row>
    <row r="5862">
      <c r="A5862" t="str">
        <f>IF(B5862&lt;&gt;"",A5861+1,"")</f>
        <v/>
      </c>
      <c r="F5862" t="str">
        <f>IFERROR(IF(VLOOKUP(E5862,J:J,1,0)=E5862,"X",""),"")</f>
        <v/>
      </c>
      <c r="G5862" t="str">
        <f>IF(J5862&lt;&gt;"", INDEX($C$5:$C$1433, MATCH(J5862, $E$5:$E$1433, 0)),"")</f>
        <v/>
      </c>
      <c r="H5862" t="str">
        <f>IF(J5862&lt;&gt;"", INDEX($D$5:$D$1433, MATCH(J5862, $E$5:$E$1433, 0)),"")</f>
        <v/>
      </c>
      <c r="I5862" t="str">
        <f>IFERROR(IF(J5862&lt;&gt;"", INDEX($B$5:$B$1433, MATCH(J5862, $E$5:$E$1433, 0)),""),"SAI")</f>
        <v/>
      </c>
      <c r="L5862" t="str">
        <f>IFERROR(IF($N$5="Sáng",IF(MID(K5862,2,7)-MID($L$2,2,7)&gt;0,"Trễ",""),IF(MID(K5862,2,7)-MID($Q$2,2,7)&gt;0,"Trễ","")),"")</f>
        <v/>
      </c>
      <c r="M5862" t="str">
        <f>IFERROR(IF($N$5="Sáng",MID(K5862,2,7)-MID($L$2,2,7),MID(K5862,2,7)-MID($Q$2,2,7)),"")</f>
        <v/>
      </c>
      <c r="Q5862" t="str">
        <f>IF(B5862&lt;&gt;"",IF(AND(P5862="",F5862=""),"Không phép ",""),"")</f>
        <v/>
      </c>
      <c r="R5862" t="str">
        <f>UPPER(B5862)</f>
        <v/>
      </c>
      <c r="T5862" t="str">
        <f>IFERROR(IF(J5862&lt;&gt;"", INDEX($S$5:$S$1433, MATCH(J5862, $E$5:$E$1433, 0)),""),"")</f>
        <v/>
      </c>
      <c r="V5862" t="str">
        <f>IFERROR(IF(J5862&lt;&gt;"", INDEX($U$5:$U$1433, MATCH(J5862, $E$5:$E$1433, 0)),""),"")</f>
        <v/>
      </c>
    </row>
    <row r="5863">
      <c r="A5863" t="str">
        <f>IF(B5863&lt;&gt;"",A5862+1,"")</f>
        <v/>
      </c>
      <c r="F5863" t="str">
        <f>IFERROR(IF(VLOOKUP(E5863,J:J,1,0)=E5863,"X",""),"")</f>
        <v/>
      </c>
      <c r="G5863" t="str">
        <f>IF(J5863&lt;&gt;"", INDEX($C$5:$C$1433, MATCH(J5863, $E$5:$E$1433, 0)),"")</f>
        <v/>
      </c>
      <c r="H5863" t="str">
        <f>IF(J5863&lt;&gt;"", INDEX($D$5:$D$1433, MATCH(J5863, $E$5:$E$1433, 0)),"")</f>
        <v/>
      </c>
      <c r="I5863" t="str">
        <f>IFERROR(IF(J5863&lt;&gt;"", INDEX($B$5:$B$1433, MATCH(J5863, $E$5:$E$1433, 0)),""),"SAI")</f>
        <v/>
      </c>
      <c r="L5863" t="str">
        <f>IFERROR(IF($N$5="Sáng",IF(MID(K5863,2,7)-MID($L$2,2,7)&gt;0,"Trễ",""),IF(MID(K5863,2,7)-MID($Q$2,2,7)&gt;0,"Trễ","")),"")</f>
        <v/>
      </c>
      <c r="M5863" t="str">
        <f>IFERROR(IF($N$5="Sáng",MID(K5863,2,7)-MID($L$2,2,7),MID(K5863,2,7)-MID($Q$2,2,7)),"")</f>
        <v/>
      </c>
      <c r="Q5863" t="str">
        <f>IF(B5863&lt;&gt;"",IF(AND(P5863="",F5863=""),"Không phép ",""),"")</f>
        <v/>
      </c>
      <c r="R5863" t="str">
        <f>UPPER(B5863)</f>
        <v/>
      </c>
      <c r="T5863" t="str">
        <f>IFERROR(IF(J5863&lt;&gt;"", INDEX($S$5:$S$1433, MATCH(J5863, $E$5:$E$1433, 0)),""),"")</f>
        <v/>
      </c>
      <c r="V5863" t="str">
        <f>IFERROR(IF(J5863&lt;&gt;"", INDEX($U$5:$U$1433, MATCH(J5863, $E$5:$E$1433, 0)),""),"")</f>
        <v/>
      </c>
    </row>
    <row r="5864">
      <c r="A5864" t="str">
        <f>IF(B5864&lt;&gt;"",A5863+1,"")</f>
        <v/>
      </c>
      <c r="F5864" t="str">
        <f>IFERROR(IF(VLOOKUP(E5864,J:J,1,0)=E5864,"X",""),"")</f>
        <v/>
      </c>
      <c r="G5864" t="str">
        <f>IF(J5864&lt;&gt;"", INDEX($C$5:$C$1433, MATCH(J5864, $E$5:$E$1433, 0)),"")</f>
        <v/>
      </c>
      <c r="H5864" t="str">
        <f>IF(J5864&lt;&gt;"", INDEX($D$5:$D$1433, MATCH(J5864, $E$5:$E$1433, 0)),"")</f>
        <v/>
      </c>
      <c r="I5864" t="str">
        <f>IFERROR(IF(J5864&lt;&gt;"", INDEX($B$5:$B$1433, MATCH(J5864, $E$5:$E$1433, 0)),""),"SAI")</f>
        <v/>
      </c>
      <c r="L5864" t="str">
        <f>IFERROR(IF($N$5="Sáng",IF(MID(K5864,2,7)-MID($L$2,2,7)&gt;0,"Trễ",""),IF(MID(K5864,2,7)-MID($Q$2,2,7)&gt;0,"Trễ","")),"")</f>
        <v/>
      </c>
      <c r="M5864" t="str">
        <f>IFERROR(IF($N$5="Sáng",MID(K5864,2,7)-MID($L$2,2,7),MID(K5864,2,7)-MID($Q$2,2,7)),"")</f>
        <v/>
      </c>
      <c r="Q5864" t="str">
        <f>IF(B5864&lt;&gt;"",IF(AND(P5864="",F5864=""),"Không phép ",""),"")</f>
        <v/>
      </c>
      <c r="R5864" t="str">
        <f>UPPER(B5864)</f>
        <v/>
      </c>
      <c r="T5864" t="str">
        <f>IFERROR(IF(J5864&lt;&gt;"", INDEX($S$5:$S$1433, MATCH(J5864, $E$5:$E$1433, 0)),""),"")</f>
        <v/>
      </c>
      <c r="V5864" t="str">
        <f>IFERROR(IF(J5864&lt;&gt;"", INDEX($U$5:$U$1433, MATCH(J5864, $E$5:$E$1433, 0)),""),"")</f>
        <v/>
      </c>
    </row>
    <row r="5865">
      <c r="A5865" t="str">
        <f>IF(B5865&lt;&gt;"",A5864+1,"")</f>
        <v/>
      </c>
      <c r="F5865" t="str">
        <f>IFERROR(IF(VLOOKUP(E5865,J:J,1,0)=E5865,"X",""),"")</f>
        <v/>
      </c>
      <c r="G5865" t="str">
        <f>IF(J5865&lt;&gt;"", INDEX($C$5:$C$1433, MATCH(J5865, $E$5:$E$1433, 0)),"")</f>
        <v/>
      </c>
      <c r="H5865" t="str">
        <f>IF(J5865&lt;&gt;"", INDEX($D$5:$D$1433, MATCH(J5865, $E$5:$E$1433, 0)),"")</f>
        <v/>
      </c>
      <c r="I5865" t="str">
        <f>IFERROR(IF(J5865&lt;&gt;"", INDEX($B$5:$B$1433, MATCH(J5865, $E$5:$E$1433, 0)),""),"SAI")</f>
        <v/>
      </c>
      <c r="L5865" t="str">
        <f>IFERROR(IF($N$5="Sáng",IF(MID(K5865,2,7)-MID($L$2,2,7)&gt;0,"Trễ",""),IF(MID(K5865,2,7)-MID($Q$2,2,7)&gt;0,"Trễ","")),"")</f>
        <v/>
      </c>
      <c r="M5865" t="str">
        <f>IFERROR(IF($N$5="Sáng",MID(K5865,2,7)-MID($L$2,2,7),MID(K5865,2,7)-MID($Q$2,2,7)),"")</f>
        <v/>
      </c>
      <c r="Q5865" t="str">
        <f>IF(B5865&lt;&gt;"",IF(AND(P5865="",F5865=""),"Không phép ",""),"")</f>
        <v/>
      </c>
      <c r="R5865" t="str">
        <f>UPPER(B5865)</f>
        <v/>
      </c>
      <c r="T5865" t="str">
        <f>IFERROR(IF(J5865&lt;&gt;"", INDEX($S$5:$S$1433, MATCH(J5865, $E$5:$E$1433, 0)),""),"")</f>
        <v/>
      </c>
      <c r="V5865" t="str">
        <f>IFERROR(IF(J5865&lt;&gt;"", INDEX($U$5:$U$1433, MATCH(J5865, $E$5:$E$1433, 0)),""),"")</f>
        <v/>
      </c>
    </row>
    <row r="5866">
      <c r="A5866" t="str">
        <f>IF(B5866&lt;&gt;"",A5865+1,"")</f>
        <v/>
      </c>
      <c r="F5866" t="str">
        <f>IFERROR(IF(VLOOKUP(E5866,J:J,1,0)=E5866,"X",""),"")</f>
        <v/>
      </c>
      <c r="G5866" t="str">
        <f>IF(J5866&lt;&gt;"", INDEX($C$5:$C$1433, MATCH(J5866, $E$5:$E$1433, 0)),"")</f>
        <v/>
      </c>
      <c r="H5866" t="str">
        <f>IF(J5866&lt;&gt;"", INDEX($D$5:$D$1433, MATCH(J5866, $E$5:$E$1433, 0)),"")</f>
        <v/>
      </c>
      <c r="I5866" t="str">
        <f>IFERROR(IF(J5866&lt;&gt;"", INDEX($B$5:$B$1433, MATCH(J5866, $E$5:$E$1433, 0)),""),"SAI")</f>
        <v/>
      </c>
      <c r="L5866" t="str">
        <f>IFERROR(IF($N$5="Sáng",IF(MID(K5866,2,7)-MID($L$2,2,7)&gt;0,"Trễ",""),IF(MID(K5866,2,7)-MID($Q$2,2,7)&gt;0,"Trễ","")),"")</f>
        <v/>
      </c>
      <c r="M5866" t="str">
        <f>IFERROR(IF($N$5="Sáng",MID(K5866,2,7)-MID($L$2,2,7),MID(K5866,2,7)-MID($Q$2,2,7)),"")</f>
        <v/>
      </c>
      <c r="Q5866" t="str">
        <f>IF(B5866&lt;&gt;"",IF(AND(P5866="",F5866=""),"Không phép ",""),"")</f>
        <v/>
      </c>
      <c r="R5866" t="str">
        <f>UPPER(B5866)</f>
        <v/>
      </c>
      <c r="T5866" t="str">
        <f>IFERROR(IF(J5866&lt;&gt;"", INDEX($S$5:$S$1433, MATCH(J5866, $E$5:$E$1433, 0)),""),"")</f>
        <v/>
      </c>
      <c r="V5866" t="str">
        <f>IFERROR(IF(J5866&lt;&gt;"", INDEX($U$5:$U$1433, MATCH(J5866, $E$5:$E$1433, 0)),""),"")</f>
        <v/>
      </c>
    </row>
    <row r="5867">
      <c r="A5867" t="str">
        <f>IF(B5867&lt;&gt;"",A5866+1,"")</f>
        <v/>
      </c>
      <c r="F5867" t="str">
        <f>IFERROR(IF(VLOOKUP(E5867,J:J,1,0)=E5867,"X",""),"")</f>
        <v/>
      </c>
      <c r="G5867" t="str">
        <f>IF(J5867&lt;&gt;"", INDEX($C$5:$C$1433, MATCH(J5867, $E$5:$E$1433, 0)),"")</f>
        <v/>
      </c>
      <c r="H5867" t="str">
        <f>IF(J5867&lt;&gt;"", INDEX($D$5:$D$1433, MATCH(J5867, $E$5:$E$1433, 0)),"")</f>
        <v/>
      </c>
      <c r="I5867" t="str">
        <f>IFERROR(IF(J5867&lt;&gt;"", INDEX($B$5:$B$1433, MATCH(J5867, $E$5:$E$1433, 0)),""),"SAI")</f>
        <v/>
      </c>
      <c r="L5867" t="str">
        <f>IFERROR(IF($N$5="Sáng",IF(MID(K5867,2,7)-MID($L$2,2,7)&gt;0,"Trễ",""),IF(MID(K5867,2,7)-MID($Q$2,2,7)&gt;0,"Trễ","")),"")</f>
        <v/>
      </c>
      <c r="M5867" t="str">
        <f>IFERROR(IF($N$5="Sáng",MID(K5867,2,7)-MID($L$2,2,7),MID(K5867,2,7)-MID($Q$2,2,7)),"")</f>
        <v/>
      </c>
      <c r="Q5867" t="str">
        <f>IF(B5867&lt;&gt;"",IF(AND(P5867="",F5867=""),"Không phép ",""),"")</f>
        <v/>
      </c>
      <c r="R5867" t="str">
        <f>UPPER(B5867)</f>
        <v/>
      </c>
      <c r="T5867" t="str">
        <f>IFERROR(IF(J5867&lt;&gt;"", INDEX($S$5:$S$1433, MATCH(J5867, $E$5:$E$1433, 0)),""),"")</f>
        <v/>
      </c>
      <c r="V5867" t="str">
        <f>IFERROR(IF(J5867&lt;&gt;"", INDEX($U$5:$U$1433, MATCH(J5867, $E$5:$E$1433, 0)),""),"")</f>
        <v/>
      </c>
    </row>
    <row r="5868">
      <c r="A5868" t="str">
        <f>IF(B5868&lt;&gt;"",A5867+1,"")</f>
        <v/>
      </c>
      <c r="F5868" t="str">
        <f>IFERROR(IF(VLOOKUP(E5868,J:J,1,0)=E5868,"X",""),"")</f>
        <v/>
      </c>
      <c r="G5868" t="str">
        <f>IF(J5868&lt;&gt;"", INDEX($C$5:$C$1433, MATCH(J5868, $E$5:$E$1433, 0)),"")</f>
        <v/>
      </c>
      <c r="H5868" t="str">
        <f>IF(J5868&lt;&gt;"", INDEX($D$5:$D$1433, MATCH(J5868, $E$5:$E$1433, 0)),"")</f>
        <v/>
      </c>
      <c r="I5868" t="str">
        <f>IFERROR(IF(J5868&lt;&gt;"", INDEX($B$5:$B$1433, MATCH(J5868, $E$5:$E$1433, 0)),""),"SAI")</f>
        <v/>
      </c>
      <c r="L5868" t="str">
        <f>IFERROR(IF($N$5="Sáng",IF(MID(K5868,2,7)-MID($L$2,2,7)&gt;0,"Trễ",""),IF(MID(K5868,2,7)-MID($Q$2,2,7)&gt;0,"Trễ","")),"")</f>
        <v/>
      </c>
      <c r="M5868" t="str">
        <f>IFERROR(IF($N$5="Sáng",MID(K5868,2,7)-MID($L$2,2,7),MID(K5868,2,7)-MID($Q$2,2,7)),"")</f>
        <v/>
      </c>
      <c r="Q5868" t="str">
        <f>IF(B5868&lt;&gt;"",IF(AND(P5868="",F5868=""),"Không phép ",""),"")</f>
        <v/>
      </c>
      <c r="R5868" t="str">
        <f>UPPER(B5868)</f>
        <v/>
      </c>
      <c r="T5868" t="str">
        <f>IFERROR(IF(J5868&lt;&gt;"", INDEX($S$5:$S$1433, MATCH(J5868, $E$5:$E$1433, 0)),""),"")</f>
        <v/>
      </c>
      <c r="V5868" t="str">
        <f>IFERROR(IF(J5868&lt;&gt;"", INDEX($U$5:$U$1433, MATCH(J5868, $E$5:$E$1433, 0)),""),"")</f>
        <v/>
      </c>
    </row>
    <row r="5869">
      <c r="A5869" t="str">
        <f>IF(B5869&lt;&gt;"",A5868+1,"")</f>
        <v/>
      </c>
      <c r="F5869" t="str">
        <f>IFERROR(IF(VLOOKUP(E5869,J:J,1,0)=E5869,"X",""),"")</f>
        <v/>
      </c>
      <c r="G5869" t="str">
        <f>IF(J5869&lt;&gt;"", INDEX($C$5:$C$1433, MATCH(J5869, $E$5:$E$1433, 0)),"")</f>
        <v/>
      </c>
      <c r="H5869" t="str">
        <f>IF(J5869&lt;&gt;"", INDEX($D$5:$D$1433, MATCH(J5869, $E$5:$E$1433, 0)),"")</f>
        <v/>
      </c>
      <c r="I5869" t="str">
        <f>IFERROR(IF(J5869&lt;&gt;"", INDEX($B$5:$B$1433, MATCH(J5869, $E$5:$E$1433, 0)),""),"SAI")</f>
        <v/>
      </c>
      <c r="L5869" t="str">
        <f>IFERROR(IF($N$5="Sáng",IF(MID(K5869,2,7)-MID($L$2,2,7)&gt;0,"Trễ",""),IF(MID(K5869,2,7)-MID($Q$2,2,7)&gt;0,"Trễ","")),"")</f>
        <v/>
      </c>
      <c r="M5869" t="str">
        <f>IFERROR(IF($N$5="Sáng",MID(K5869,2,7)-MID($L$2,2,7),MID(K5869,2,7)-MID($Q$2,2,7)),"")</f>
        <v/>
      </c>
      <c r="Q5869" t="str">
        <f>IF(B5869&lt;&gt;"",IF(AND(P5869="",F5869=""),"Không phép ",""),"")</f>
        <v/>
      </c>
      <c r="R5869" t="str">
        <f>UPPER(B5869)</f>
        <v/>
      </c>
      <c r="T5869" t="str">
        <f>IFERROR(IF(J5869&lt;&gt;"", INDEX($S$5:$S$1433, MATCH(J5869, $E$5:$E$1433, 0)),""),"")</f>
        <v/>
      </c>
      <c r="V5869" t="str">
        <f>IFERROR(IF(J5869&lt;&gt;"", INDEX($U$5:$U$1433, MATCH(J5869, $E$5:$E$1433, 0)),""),"")</f>
        <v/>
      </c>
    </row>
    <row r="5870">
      <c r="A5870" t="str">
        <f>IF(B5870&lt;&gt;"",A5869+1,"")</f>
        <v/>
      </c>
      <c r="F5870" t="str">
        <f>IFERROR(IF(VLOOKUP(E5870,J:J,1,0)=E5870,"X",""),"")</f>
        <v/>
      </c>
      <c r="G5870" t="str">
        <f>IF(J5870&lt;&gt;"", INDEX($C$5:$C$1433, MATCH(J5870, $E$5:$E$1433, 0)),"")</f>
        <v/>
      </c>
      <c r="H5870" t="str">
        <f>IF(J5870&lt;&gt;"", INDEX($D$5:$D$1433, MATCH(J5870, $E$5:$E$1433, 0)),"")</f>
        <v/>
      </c>
      <c r="I5870" t="str">
        <f>IFERROR(IF(J5870&lt;&gt;"", INDEX($B$5:$B$1433, MATCH(J5870, $E$5:$E$1433, 0)),""),"SAI")</f>
        <v/>
      </c>
      <c r="L5870" t="str">
        <f>IFERROR(IF($N$5="Sáng",IF(MID(K5870,2,7)-MID($L$2,2,7)&gt;0,"Trễ",""),IF(MID(K5870,2,7)-MID($Q$2,2,7)&gt;0,"Trễ","")),"")</f>
        <v/>
      </c>
      <c r="M5870" t="str">
        <f>IFERROR(IF($N$5="Sáng",MID(K5870,2,7)-MID($L$2,2,7),MID(K5870,2,7)-MID($Q$2,2,7)),"")</f>
        <v/>
      </c>
      <c r="Q5870" t="str">
        <f>IF(B5870&lt;&gt;"",IF(AND(P5870="",F5870=""),"Không phép ",""),"")</f>
        <v/>
      </c>
      <c r="R5870" t="str">
        <f>UPPER(B5870)</f>
        <v/>
      </c>
      <c r="T5870" t="str">
        <f>IFERROR(IF(J5870&lt;&gt;"", INDEX($S$5:$S$1433, MATCH(J5870, $E$5:$E$1433, 0)),""),"")</f>
        <v/>
      </c>
      <c r="V5870" t="str">
        <f>IFERROR(IF(J5870&lt;&gt;"", INDEX($U$5:$U$1433, MATCH(J5870, $E$5:$E$1433, 0)),""),"")</f>
        <v/>
      </c>
    </row>
    <row r="5871">
      <c r="A5871" t="str">
        <f>IF(B5871&lt;&gt;"",A5870+1,"")</f>
        <v/>
      </c>
      <c r="F5871" t="str">
        <f>IFERROR(IF(VLOOKUP(E5871,J:J,1,0)=E5871,"X",""),"")</f>
        <v/>
      </c>
      <c r="G5871" t="str">
        <f>IF(J5871&lt;&gt;"", INDEX($C$5:$C$1433, MATCH(J5871, $E$5:$E$1433, 0)),"")</f>
        <v/>
      </c>
      <c r="H5871" t="str">
        <f>IF(J5871&lt;&gt;"", INDEX($D$5:$D$1433, MATCH(J5871, $E$5:$E$1433, 0)),"")</f>
        <v/>
      </c>
      <c r="I5871" t="str">
        <f>IFERROR(IF(J5871&lt;&gt;"", INDEX($B$5:$B$1433, MATCH(J5871, $E$5:$E$1433, 0)),""),"SAI")</f>
        <v/>
      </c>
      <c r="L5871" t="str">
        <f>IFERROR(IF($N$5="Sáng",IF(MID(K5871,2,7)-MID($L$2,2,7)&gt;0,"Trễ",""),IF(MID(K5871,2,7)-MID($Q$2,2,7)&gt;0,"Trễ","")),"")</f>
        <v/>
      </c>
      <c r="M5871" t="str">
        <f>IFERROR(IF($N$5="Sáng",MID(K5871,2,7)-MID($L$2,2,7),MID(K5871,2,7)-MID($Q$2,2,7)),"")</f>
        <v/>
      </c>
      <c r="Q5871" t="str">
        <f>IF(B5871&lt;&gt;"",IF(AND(P5871="",F5871=""),"Không phép ",""),"")</f>
        <v/>
      </c>
      <c r="R5871" t="str">
        <f>UPPER(B5871)</f>
        <v/>
      </c>
      <c r="T5871" t="str">
        <f>IFERROR(IF(J5871&lt;&gt;"", INDEX($S$5:$S$1433, MATCH(J5871, $E$5:$E$1433, 0)),""),"")</f>
        <v/>
      </c>
      <c r="V5871" t="str">
        <f>IFERROR(IF(J5871&lt;&gt;"", INDEX($U$5:$U$1433, MATCH(J5871, $E$5:$E$1433, 0)),""),"")</f>
        <v/>
      </c>
    </row>
    <row r="5872">
      <c r="A5872" t="str">
        <f>IF(B5872&lt;&gt;"",A5871+1,"")</f>
        <v/>
      </c>
      <c r="F5872" t="str">
        <f>IFERROR(IF(VLOOKUP(E5872,J:J,1,0)=E5872,"X",""),"")</f>
        <v/>
      </c>
      <c r="G5872" t="str">
        <f>IF(J5872&lt;&gt;"", INDEX($C$5:$C$1433, MATCH(J5872, $E$5:$E$1433, 0)),"")</f>
        <v/>
      </c>
      <c r="H5872" t="str">
        <f>IF(J5872&lt;&gt;"", INDEX($D$5:$D$1433, MATCH(J5872, $E$5:$E$1433, 0)),"")</f>
        <v/>
      </c>
      <c r="I5872" t="str">
        <f>IFERROR(IF(J5872&lt;&gt;"", INDEX($B$5:$B$1433, MATCH(J5872, $E$5:$E$1433, 0)),""),"SAI")</f>
        <v/>
      </c>
      <c r="L5872" t="str">
        <f>IFERROR(IF($N$5="Sáng",IF(MID(K5872,2,7)-MID($L$2,2,7)&gt;0,"Trễ",""),IF(MID(K5872,2,7)-MID($Q$2,2,7)&gt;0,"Trễ","")),"")</f>
        <v/>
      </c>
      <c r="M5872" t="str">
        <f>IFERROR(IF($N$5="Sáng",MID(K5872,2,7)-MID($L$2,2,7),MID(K5872,2,7)-MID($Q$2,2,7)),"")</f>
        <v/>
      </c>
      <c r="Q5872" t="str">
        <f>IF(B5872&lt;&gt;"",IF(AND(P5872="",F5872=""),"Không phép ",""),"")</f>
        <v/>
      </c>
      <c r="R5872" t="str">
        <f>UPPER(B5872)</f>
        <v/>
      </c>
      <c r="T5872" t="str">
        <f>IFERROR(IF(J5872&lt;&gt;"", INDEX($S$5:$S$1433, MATCH(J5872, $E$5:$E$1433, 0)),""),"")</f>
        <v/>
      </c>
      <c r="V5872" t="str">
        <f>IFERROR(IF(J5872&lt;&gt;"", INDEX($U$5:$U$1433, MATCH(J5872, $E$5:$E$1433, 0)),""),"")</f>
        <v/>
      </c>
    </row>
    <row r="5873">
      <c r="A5873" t="str">
        <f>IF(B5873&lt;&gt;"",A5872+1,"")</f>
        <v/>
      </c>
      <c r="F5873" t="str">
        <f>IFERROR(IF(VLOOKUP(E5873,J:J,1,0)=E5873,"X",""),"")</f>
        <v/>
      </c>
      <c r="G5873" t="str">
        <f>IF(J5873&lt;&gt;"", INDEX($C$5:$C$1433, MATCH(J5873, $E$5:$E$1433, 0)),"")</f>
        <v/>
      </c>
      <c r="H5873" t="str">
        <f>IF(J5873&lt;&gt;"", INDEX($D$5:$D$1433, MATCH(J5873, $E$5:$E$1433, 0)),"")</f>
        <v/>
      </c>
      <c r="I5873" t="str">
        <f>IFERROR(IF(J5873&lt;&gt;"", INDEX($B$5:$B$1433, MATCH(J5873, $E$5:$E$1433, 0)),""),"SAI")</f>
        <v/>
      </c>
      <c r="L5873" t="str">
        <f>IFERROR(IF($N$5="Sáng",IF(MID(K5873,2,7)-MID($L$2,2,7)&gt;0,"Trễ",""),IF(MID(K5873,2,7)-MID($Q$2,2,7)&gt;0,"Trễ","")),"")</f>
        <v/>
      </c>
      <c r="M5873" t="str">
        <f>IFERROR(IF($N$5="Sáng",MID(K5873,2,7)-MID($L$2,2,7),MID(K5873,2,7)-MID($Q$2,2,7)),"")</f>
        <v/>
      </c>
      <c r="Q5873" t="str">
        <f>IF(B5873&lt;&gt;"",IF(AND(P5873="",F5873=""),"Không phép ",""),"")</f>
        <v/>
      </c>
      <c r="R5873" t="str">
        <f>UPPER(B5873)</f>
        <v/>
      </c>
      <c r="T5873" t="str">
        <f>IFERROR(IF(J5873&lt;&gt;"", INDEX($S$5:$S$1433, MATCH(J5873, $E$5:$E$1433, 0)),""),"")</f>
        <v/>
      </c>
      <c r="V5873" t="str">
        <f>IFERROR(IF(J5873&lt;&gt;"", INDEX($U$5:$U$1433, MATCH(J5873, $E$5:$E$1433, 0)),""),"")</f>
        <v/>
      </c>
    </row>
    <row r="5874">
      <c r="A5874" t="str">
        <f>IF(B5874&lt;&gt;"",A5873+1,"")</f>
        <v/>
      </c>
      <c r="F5874" t="str">
        <f>IFERROR(IF(VLOOKUP(E5874,J:J,1,0)=E5874,"X",""),"")</f>
        <v/>
      </c>
      <c r="G5874" t="str">
        <f>IF(J5874&lt;&gt;"", INDEX($C$5:$C$1433, MATCH(J5874, $E$5:$E$1433, 0)),"")</f>
        <v/>
      </c>
      <c r="H5874" t="str">
        <f>IF(J5874&lt;&gt;"", INDEX($D$5:$D$1433, MATCH(J5874, $E$5:$E$1433, 0)),"")</f>
        <v/>
      </c>
      <c r="I5874" t="str">
        <f>IFERROR(IF(J5874&lt;&gt;"", INDEX($B$5:$B$1433, MATCH(J5874, $E$5:$E$1433, 0)),""),"SAI")</f>
        <v/>
      </c>
      <c r="L5874" t="str">
        <f>IFERROR(IF($N$5="Sáng",IF(MID(K5874,2,7)-MID($L$2,2,7)&gt;0,"Trễ",""),IF(MID(K5874,2,7)-MID($Q$2,2,7)&gt;0,"Trễ","")),"")</f>
        <v/>
      </c>
      <c r="M5874" t="str">
        <f>IFERROR(IF($N$5="Sáng",MID(K5874,2,7)-MID($L$2,2,7),MID(K5874,2,7)-MID($Q$2,2,7)),"")</f>
        <v/>
      </c>
      <c r="Q5874" t="str">
        <f>IF(B5874&lt;&gt;"",IF(AND(P5874="",F5874=""),"Không phép ",""),"")</f>
        <v/>
      </c>
      <c r="R5874" t="str">
        <f>UPPER(B5874)</f>
        <v/>
      </c>
      <c r="T5874" t="str">
        <f>IFERROR(IF(J5874&lt;&gt;"", INDEX($S$5:$S$1433, MATCH(J5874, $E$5:$E$1433, 0)),""),"")</f>
        <v/>
      </c>
      <c r="V5874" t="str">
        <f>IFERROR(IF(J5874&lt;&gt;"", INDEX($U$5:$U$1433, MATCH(J5874, $E$5:$E$1433, 0)),""),"")</f>
        <v/>
      </c>
    </row>
    <row r="5875">
      <c r="A5875" t="str">
        <f>IF(B5875&lt;&gt;"",A5874+1,"")</f>
        <v/>
      </c>
      <c r="F5875" t="str">
        <f>IFERROR(IF(VLOOKUP(E5875,J:J,1,0)=E5875,"X",""),"")</f>
        <v/>
      </c>
      <c r="G5875" t="str">
        <f>IF(J5875&lt;&gt;"", INDEX($C$5:$C$1433, MATCH(J5875, $E$5:$E$1433, 0)),"")</f>
        <v/>
      </c>
      <c r="H5875" t="str">
        <f>IF(J5875&lt;&gt;"", INDEX($D$5:$D$1433, MATCH(J5875, $E$5:$E$1433, 0)),"")</f>
        <v/>
      </c>
      <c r="I5875" t="str">
        <f>IFERROR(IF(J5875&lt;&gt;"", INDEX($B$5:$B$1433, MATCH(J5875, $E$5:$E$1433, 0)),""),"SAI")</f>
        <v/>
      </c>
      <c r="L5875" t="str">
        <f>IFERROR(IF($N$5="Sáng",IF(MID(K5875,2,7)-MID($L$2,2,7)&gt;0,"Trễ",""),IF(MID(K5875,2,7)-MID($Q$2,2,7)&gt;0,"Trễ","")),"")</f>
        <v/>
      </c>
      <c r="M5875" t="str">
        <f>IFERROR(IF($N$5="Sáng",MID(K5875,2,7)-MID($L$2,2,7),MID(K5875,2,7)-MID($Q$2,2,7)),"")</f>
        <v/>
      </c>
      <c r="Q5875" t="str">
        <f>IF(B5875&lt;&gt;"",IF(AND(P5875="",F5875=""),"Không phép ",""),"")</f>
        <v/>
      </c>
      <c r="R5875" t="str">
        <f>UPPER(B5875)</f>
        <v/>
      </c>
      <c r="T5875" t="str">
        <f>IFERROR(IF(J5875&lt;&gt;"", INDEX($S$5:$S$1433, MATCH(J5875, $E$5:$E$1433, 0)),""),"")</f>
        <v/>
      </c>
      <c r="V5875" t="str">
        <f>IFERROR(IF(J5875&lt;&gt;"", INDEX($U$5:$U$1433, MATCH(J5875, $E$5:$E$1433, 0)),""),"")</f>
        <v/>
      </c>
    </row>
    <row r="5876">
      <c r="A5876" t="str">
        <f>IF(B5876&lt;&gt;"",A5875+1,"")</f>
        <v/>
      </c>
      <c r="F5876" t="str">
        <f>IFERROR(IF(VLOOKUP(E5876,J:J,1,0)=E5876,"X",""),"")</f>
        <v/>
      </c>
      <c r="G5876" t="str">
        <f>IF(J5876&lt;&gt;"", INDEX($C$5:$C$1433, MATCH(J5876, $E$5:$E$1433, 0)),"")</f>
        <v/>
      </c>
      <c r="H5876" t="str">
        <f>IF(J5876&lt;&gt;"", INDEX($D$5:$D$1433, MATCH(J5876, $E$5:$E$1433, 0)),"")</f>
        <v/>
      </c>
      <c r="I5876" t="str">
        <f>IFERROR(IF(J5876&lt;&gt;"", INDEX($B$5:$B$1433, MATCH(J5876, $E$5:$E$1433, 0)),""),"SAI")</f>
        <v/>
      </c>
      <c r="L5876" t="str">
        <f>IFERROR(IF($N$5="Sáng",IF(MID(K5876,2,7)-MID($L$2,2,7)&gt;0,"Trễ",""),IF(MID(K5876,2,7)-MID($Q$2,2,7)&gt;0,"Trễ","")),"")</f>
        <v/>
      </c>
      <c r="M5876" t="str">
        <f>IFERROR(IF($N$5="Sáng",MID(K5876,2,7)-MID($L$2,2,7),MID(K5876,2,7)-MID($Q$2,2,7)),"")</f>
        <v/>
      </c>
      <c r="Q5876" t="str">
        <f>IF(B5876&lt;&gt;"",IF(AND(P5876="",F5876=""),"Không phép ",""),"")</f>
        <v/>
      </c>
      <c r="R5876" t="str">
        <f>UPPER(B5876)</f>
        <v/>
      </c>
      <c r="T5876" t="str">
        <f>IFERROR(IF(J5876&lt;&gt;"", INDEX($S$5:$S$1433, MATCH(J5876, $E$5:$E$1433, 0)),""),"")</f>
        <v/>
      </c>
      <c r="V5876" t="str">
        <f>IFERROR(IF(J5876&lt;&gt;"", INDEX($U$5:$U$1433, MATCH(J5876, $E$5:$E$1433, 0)),""),"")</f>
        <v/>
      </c>
    </row>
    <row r="5877">
      <c r="A5877" t="str">
        <f>IF(B5877&lt;&gt;"",A5876+1,"")</f>
        <v/>
      </c>
      <c r="F5877" t="str">
        <f>IFERROR(IF(VLOOKUP(E5877,J:J,1,0)=E5877,"X",""),"")</f>
        <v/>
      </c>
      <c r="G5877" t="str">
        <f>IF(J5877&lt;&gt;"", INDEX($C$5:$C$1433, MATCH(J5877, $E$5:$E$1433, 0)),"")</f>
        <v/>
      </c>
      <c r="H5877" t="str">
        <f>IF(J5877&lt;&gt;"", INDEX($D$5:$D$1433, MATCH(J5877, $E$5:$E$1433, 0)),"")</f>
        <v/>
      </c>
      <c r="I5877" t="str">
        <f>IFERROR(IF(J5877&lt;&gt;"", INDEX($B$5:$B$1433, MATCH(J5877, $E$5:$E$1433, 0)),""),"SAI")</f>
        <v/>
      </c>
      <c r="L5877" t="str">
        <f>IFERROR(IF($N$5="Sáng",IF(MID(K5877,2,7)-MID($L$2,2,7)&gt;0,"Trễ",""),IF(MID(K5877,2,7)-MID($Q$2,2,7)&gt;0,"Trễ","")),"")</f>
        <v/>
      </c>
      <c r="M5877" t="str">
        <f>IFERROR(IF($N$5="Sáng",MID(K5877,2,7)-MID($L$2,2,7),MID(K5877,2,7)-MID($Q$2,2,7)),"")</f>
        <v/>
      </c>
      <c r="Q5877" t="str">
        <f>IF(B5877&lt;&gt;"",IF(AND(P5877="",F5877=""),"Không phép ",""),"")</f>
        <v/>
      </c>
      <c r="R5877" t="str">
        <f>UPPER(B5877)</f>
        <v/>
      </c>
      <c r="T5877" t="str">
        <f>IFERROR(IF(J5877&lt;&gt;"", INDEX($S$5:$S$1433, MATCH(J5877, $E$5:$E$1433, 0)),""),"")</f>
        <v/>
      </c>
      <c r="V5877" t="str">
        <f>IFERROR(IF(J5877&lt;&gt;"", INDEX($U$5:$U$1433, MATCH(J5877, $E$5:$E$1433, 0)),""),"")</f>
        <v/>
      </c>
    </row>
    <row r="5878">
      <c r="A5878" t="str">
        <f>IF(B5878&lt;&gt;"",A5877+1,"")</f>
        <v/>
      </c>
      <c r="F5878" t="str">
        <f>IFERROR(IF(VLOOKUP(E5878,J:J,1,0)=E5878,"X",""),"")</f>
        <v/>
      </c>
      <c r="G5878" t="str">
        <f>IF(J5878&lt;&gt;"", INDEX($C$5:$C$1433, MATCH(J5878, $E$5:$E$1433, 0)),"")</f>
        <v/>
      </c>
      <c r="H5878" t="str">
        <f>IF(J5878&lt;&gt;"", INDEX($D$5:$D$1433, MATCH(J5878, $E$5:$E$1433, 0)),"")</f>
        <v/>
      </c>
      <c r="I5878" t="str">
        <f>IFERROR(IF(J5878&lt;&gt;"", INDEX($B$5:$B$1433, MATCH(J5878, $E$5:$E$1433, 0)),""),"SAI")</f>
        <v/>
      </c>
      <c r="L5878" t="str">
        <f>IFERROR(IF($N$5="Sáng",IF(MID(K5878,2,7)-MID($L$2,2,7)&gt;0,"Trễ",""),IF(MID(K5878,2,7)-MID($Q$2,2,7)&gt;0,"Trễ","")),"")</f>
        <v/>
      </c>
      <c r="M5878" t="str">
        <f>IFERROR(IF($N$5="Sáng",MID(K5878,2,7)-MID($L$2,2,7),MID(K5878,2,7)-MID($Q$2,2,7)),"")</f>
        <v/>
      </c>
      <c r="Q5878" t="str">
        <f>IF(B5878&lt;&gt;"",IF(AND(P5878="",F5878=""),"Không phép ",""),"")</f>
        <v/>
      </c>
      <c r="R5878" t="str">
        <f>UPPER(B5878)</f>
        <v/>
      </c>
      <c r="T5878" t="str">
        <f>IFERROR(IF(J5878&lt;&gt;"", INDEX($S$5:$S$1433, MATCH(J5878, $E$5:$E$1433, 0)),""),"")</f>
        <v/>
      </c>
      <c r="V5878" t="str">
        <f>IFERROR(IF(J5878&lt;&gt;"", INDEX($U$5:$U$1433, MATCH(J5878, $E$5:$E$1433, 0)),""),"")</f>
        <v/>
      </c>
    </row>
    <row r="5879">
      <c r="A5879" t="str">
        <f>IF(B5879&lt;&gt;"",A5878+1,"")</f>
        <v/>
      </c>
      <c r="F5879" t="str">
        <f>IFERROR(IF(VLOOKUP(E5879,J:J,1,0)=E5879,"X",""),"")</f>
        <v/>
      </c>
      <c r="G5879" t="str">
        <f>IF(J5879&lt;&gt;"", INDEX($C$5:$C$1433, MATCH(J5879, $E$5:$E$1433, 0)),"")</f>
        <v/>
      </c>
      <c r="H5879" t="str">
        <f>IF(J5879&lt;&gt;"", INDEX($D$5:$D$1433, MATCH(J5879, $E$5:$E$1433, 0)),"")</f>
        <v/>
      </c>
      <c r="I5879" t="str">
        <f>IFERROR(IF(J5879&lt;&gt;"", INDEX($B$5:$B$1433, MATCH(J5879, $E$5:$E$1433, 0)),""),"SAI")</f>
        <v/>
      </c>
      <c r="L5879" t="str">
        <f>IFERROR(IF($N$5="Sáng",IF(MID(K5879,2,7)-MID($L$2,2,7)&gt;0,"Trễ",""),IF(MID(K5879,2,7)-MID($Q$2,2,7)&gt;0,"Trễ","")),"")</f>
        <v/>
      </c>
      <c r="M5879" t="str">
        <f>IFERROR(IF($N$5="Sáng",MID(K5879,2,7)-MID($L$2,2,7),MID(K5879,2,7)-MID($Q$2,2,7)),"")</f>
        <v/>
      </c>
      <c r="Q5879" t="str">
        <f>IF(B5879&lt;&gt;"",IF(AND(P5879="",F5879=""),"Không phép ",""),"")</f>
        <v/>
      </c>
      <c r="R5879" t="str">
        <f>UPPER(B5879)</f>
        <v/>
      </c>
      <c r="T5879" t="str">
        <f>IFERROR(IF(J5879&lt;&gt;"", INDEX($S$5:$S$1433, MATCH(J5879, $E$5:$E$1433, 0)),""),"")</f>
        <v/>
      </c>
      <c r="V5879" t="str">
        <f>IFERROR(IF(J5879&lt;&gt;"", INDEX($U$5:$U$1433, MATCH(J5879, $E$5:$E$1433, 0)),""),"")</f>
        <v/>
      </c>
    </row>
    <row r="5880">
      <c r="A5880" t="str">
        <f>IF(B5880&lt;&gt;"",A5879+1,"")</f>
        <v/>
      </c>
      <c r="F5880" t="str">
        <f>IFERROR(IF(VLOOKUP(E5880,J:J,1,0)=E5880,"X",""),"")</f>
        <v/>
      </c>
      <c r="G5880" t="str">
        <f>IF(J5880&lt;&gt;"", INDEX($C$5:$C$1433, MATCH(J5880, $E$5:$E$1433, 0)),"")</f>
        <v/>
      </c>
      <c r="H5880" t="str">
        <f>IF(J5880&lt;&gt;"", INDEX($D$5:$D$1433, MATCH(J5880, $E$5:$E$1433, 0)),"")</f>
        <v/>
      </c>
      <c r="I5880" t="str">
        <f>IFERROR(IF(J5880&lt;&gt;"", INDEX($B$5:$B$1433, MATCH(J5880, $E$5:$E$1433, 0)),""),"SAI")</f>
        <v/>
      </c>
      <c r="L5880" t="str">
        <f>IFERROR(IF($N$5="Sáng",IF(MID(K5880,2,7)-MID($L$2,2,7)&gt;0,"Trễ",""),IF(MID(K5880,2,7)-MID($Q$2,2,7)&gt;0,"Trễ","")),"")</f>
        <v/>
      </c>
      <c r="M5880" t="str">
        <f>IFERROR(IF($N$5="Sáng",MID(K5880,2,7)-MID($L$2,2,7),MID(K5880,2,7)-MID($Q$2,2,7)),"")</f>
        <v/>
      </c>
      <c r="Q5880" t="str">
        <f>IF(B5880&lt;&gt;"",IF(AND(P5880="",F5880=""),"Không phép ",""),"")</f>
        <v/>
      </c>
      <c r="R5880" t="str">
        <f>UPPER(B5880)</f>
        <v/>
      </c>
      <c r="T5880" t="str">
        <f>IFERROR(IF(J5880&lt;&gt;"", INDEX($S$5:$S$1433, MATCH(J5880, $E$5:$E$1433, 0)),""),"")</f>
        <v/>
      </c>
      <c r="V5880" t="str">
        <f>IFERROR(IF(J5880&lt;&gt;"", INDEX($U$5:$U$1433, MATCH(J5880, $E$5:$E$1433, 0)),""),"")</f>
        <v/>
      </c>
    </row>
    <row r="5881">
      <c r="A5881" t="str">
        <f>IF(B5881&lt;&gt;"",A5880+1,"")</f>
        <v/>
      </c>
      <c r="F5881" t="str">
        <f>IFERROR(IF(VLOOKUP(E5881,J:J,1,0)=E5881,"X",""),"")</f>
        <v/>
      </c>
      <c r="G5881" t="str">
        <f>IF(J5881&lt;&gt;"", INDEX($C$5:$C$1433, MATCH(J5881, $E$5:$E$1433, 0)),"")</f>
        <v/>
      </c>
      <c r="H5881" t="str">
        <f>IF(J5881&lt;&gt;"", INDEX($D$5:$D$1433, MATCH(J5881, $E$5:$E$1433, 0)),"")</f>
        <v/>
      </c>
      <c r="I5881" t="str">
        <f>IFERROR(IF(J5881&lt;&gt;"", INDEX($B$5:$B$1433, MATCH(J5881, $E$5:$E$1433, 0)),""),"SAI")</f>
        <v/>
      </c>
      <c r="L5881" t="str">
        <f>IFERROR(IF($N$5="Sáng",IF(MID(K5881,2,7)-MID($L$2,2,7)&gt;0,"Trễ",""),IF(MID(K5881,2,7)-MID($Q$2,2,7)&gt;0,"Trễ","")),"")</f>
        <v/>
      </c>
      <c r="M5881" t="str">
        <f>IFERROR(IF($N$5="Sáng",MID(K5881,2,7)-MID($L$2,2,7),MID(K5881,2,7)-MID($Q$2,2,7)),"")</f>
        <v/>
      </c>
      <c r="Q5881" t="str">
        <f>IF(B5881&lt;&gt;"",IF(AND(P5881="",F5881=""),"Không phép ",""),"")</f>
        <v/>
      </c>
      <c r="R5881" t="str">
        <f>UPPER(B5881)</f>
        <v/>
      </c>
      <c r="T5881" t="str">
        <f>IFERROR(IF(J5881&lt;&gt;"", INDEX($S$5:$S$1433, MATCH(J5881, $E$5:$E$1433, 0)),""),"")</f>
        <v/>
      </c>
      <c r="V5881" t="str">
        <f>IFERROR(IF(J5881&lt;&gt;"", INDEX($U$5:$U$1433, MATCH(J5881, $E$5:$E$1433, 0)),""),"")</f>
        <v/>
      </c>
    </row>
    <row r="5882">
      <c r="A5882" t="str">
        <f>IF(B5882&lt;&gt;"",A5881+1,"")</f>
        <v/>
      </c>
      <c r="F5882" t="str">
        <f>IFERROR(IF(VLOOKUP(E5882,J:J,1,0)=E5882,"X",""),"")</f>
        <v/>
      </c>
      <c r="G5882" t="str">
        <f>IF(J5882&lt;&gt;"", INDEX($C$5:$C$1433, MATCH(J5882, $E$5:$E$1433, 0)),"")</f>
        <v/>
      </c>
      <c r="H5882" t="str">
        <f>IF(J5882&lt;&gt;"", INDEX($D$5:$D$1433, MATCH(J5882, $E$5:$E$1433, 0)),"")</f>
        <v/>
      </c>
      <c r="I5882" t="str">
        <f>IFERROR(IF(J5882&lt;&gt;"", INDEX($B$5:$B$1433, MATCH(J5882, $E$5:$E$1433, 0)),""),"SAI")</f>
        <v/>
      </c>
      <c r="L5882" t="str">
        <f>IFERROR(IF($N$5="Sáng",IF(MID(K5882,2,7)-MID($L$2,2,7)&gt;0,"Trễ",""),IF(MID(K5882,2,7)-MID($Q$2,2,7)&gt;0,"Trễ","")),"")</f>
        <v/>
      </c>
      <c r="M5882" t="str">
        <f>IFERROR(IF($N$5="Sáng",MID(K5882,2,7)-MID($L$2,2,7),MID(K5882,2,7)-MID($Q$2,2,7)),"")</f>
        <v/>
      </c>
      <c r="Q5882" t="str">
        <f>IF(B5882&lt;&gt;"",IF(AND(P5882="",F5882=""),"Không phép ",""),"")</f>
        <v/>
      </c>
      <c r="R5882" t="str">
        <f>UPPER(B5882)</f>
        <v/>
      </c>
      <c r="T5882" t="str">
        <f>IFERROR(IF(J5882&lt;&gt;"", INDEX($S$5:$S$1433, MATCH(J5882, $E$5:$E$1433, 0)),""),"")</f>
        <v/>
      </c>
      <c r="V5882" t="str">
        <f>IFERROR(IF(J5882&lt;&gt;"", INDEX($U$5:$U$1433, MATCH(J5882, $E$5:$E$1433, 0)),""),"")</f>
        <v/>
      </c>
    </row>
    <row r="5883">
      <c r="A5883" t="str">
        <f>IF(B5883&lt;&gt;"",A5882+1,"")</f>
        <v/>
      </c>
      <c r="F5883" t="str">
        <f>IFERROR(IF(VLOOKUP(E5883,J:J,1,0)=E5883,"X",""),"")</f>
        <v/>
      </c>
      <c r="G5883" t="str">
        <f>IF(J5883&lt;&gt;"", INDEX($C$5:$C$1433, MATCH(J5883, $E$5:$E$1433, 0)),"")</f>
        <v/>
      </c>
      <c r="H5883" t="str">
        <f>IF(J5883&lt;&gt;"", INDEX($D$5:$D$1433, MATCH(J5883, $E$5:$E$1433, 0)),"")</f>
        <v/>
      </c>
      <c r="I5883" t="str">
        <f>IFERROR(IF(J5883&lt;&gt;"", INDEX($B$5:$B$1433, MATCH(J5883, $E$5:$E$1433, 0)),""),"SAI")</f>
        <v/>
      </c>
      <c r="L5883" t="str">
        <f>IFERROR(IF($N$5="Sáng",IF(MID(K5883,2,7)-MID($L$2,2,7)&gt;0,"Trễ",""),IF(MID(K5883,2,7)-MID($Q$2,2,7)&gt;0,"Trễ","")),"")</f>
        <v/>
      </c>
      <c r="M5883" t="str">
        <f>IFERROR(IF($N$5="Sáng",MID(K5883,2,7)-MID($L$2,2,7),MID(K5883,2,7)-MID($Q$2,2,7)),"")</f>
        <v/>
      </c>
      <c r="Q5883" t="str">
        <f>IF(B5883&lt;&gt;"",IF(AND(P5883="",F5883=""),"Không phép ",""),"")</f>
        <v/>
      </c>
      <c r="R5883" t="str">
        <f>UPPER(B5883)</f>
        <v/>
      </c>
      <c r="T5883" t="str">
        <f>IFERROR(IF(J5883&lt;&gt;"", INDEX($S$5:$S$1433, MATCH(J5883, $E$5:$E$1433, 0)),""),"")</f>
        <v/>
      </c>
      <c r="V5883" t="str">
        <f>IFERROR(IF(J5883&lt;&gt;"", INDEX($U$5:$U$1433, MATCH(J5883, $E$5:$E$1433, 0)),""),"")</f>
        <v/>
      </c>
    </row>
    <row r="5884">
      <c r="A5884" t="str">
        <f>IF(B5884&lt;&gt;"",A5883+1,"")</f>
        <v/>
      </c>
      <c r="F5884" t="str">
        <f>IFERROR(IF(VLOOKUP(E5884,J:J,1,0)=E5884,"X",""),"")</f>
        <v/>
      </c>
      <c r="G5884" t="str">
        <f>IF(J5884&lt;&gt;"", INDEX($C$5:$C$1433, MATCH(J5884, $E$5:$E$1433, 0)),"")</f>
        <v/>
      </c>
      <c r="H5884" t="str">
        <f>IF(J5884&lt;&gt;"", INDEX($D$5:$D$1433, MATCH(J5884, $E$5:$E$1433, 0)),"")</f>
        <v/>
      </c>
      <c r="I5884" t="str">
        <f>IFERROR(IF(J5884&lt;&gt;"", INDEX($B$5:$B$1433, MATCH(J5884, $E$5:$E$1433, 0)),""),"SAI")</f>
        <v/>
      </c>
      <c r="L5884" t="str">
        <f>IFERROR(IF($N$5="Sáng",IF(MID(K5884,2,7)-MID($L$2,2,7)&gt;0,"Trễ",""),IF(MID(K5884,2,7)-MID($Q$2,2,7)&gt;0,"Trễ","")),"")</f>
        <v/>
      </c>
      <c r="M5884" t="str">
        <f>IFERROR(IF($N$5="Sáng",MID(K5884,2,7)-MID($L$2,2,7),MID(K5884,2,7)-MID($Q$2,2,7)),"")</f>
        <v/>
      </c>
      <c r="Q5884" t="str">
        <f>IF(B5884&lt;&gt;"",IF(AND(P5884="",F5884=""),"Không phép ",""),"")</f>
        <v/>
      </c>
      <c r="R5884" t="str">
        <f>UPPER(B5884)</f>
        <v/>
      </c>
      <c r="T5884" t="str">
        <f>IFERROR(IF(J5884&lt;&gt;"", INDEX($S$5:$S$1433, MATCH(J5884, $E$5:$E$1433, 0)),""),"")</f>
        <v/>
      </c>
      <c r="V5884" t="str">
        <f>IFERROR(IF(J5884&lt;&gt;"", INDEX($U$5:$U$1433, MATCH(J5884, $E$5:$E$1433, 0)),""),"")</f>
        <v/>
      </c>
    </row>
    <row r="5885">
      <c r="A5885" t="str">
        <f>IF(B5885&lt;&gt;"",A5884+1,"")</f>
        <v/>
      </c>
      <c r="F5885" t="str">
        <f>IFERROR(IF(VLOOKUP(E5885,J:J,1,0)=E5885,"X",""),"")</f>
        <v/>
      </c>
      <c r="G5885" t="str">
        <f>IF(J5885&lt;&gt;"", INDEX($C$5:$C$1433, MATCH(J5885, $E$5:$E$1433, 0)),"")</f>
        <v/>
      </c>
      <c r="H5885" t="str">
        <f>IF(J5885&lt;&gt;"", INDEX($D$5:$D$1433, MATCH(J5885, $E$5:$E$1433, 0)),"")</f>
        <v/>
      </c>
      <c r="I5885" t="str">
        <f>IFERROR(IF(J5885&lt;&gt;"", INDEX($B$5:$B$1433, MATCH(J5885, $E$5:$E$1433, 0)),""),"SAI")</f>
        <v/>
      </c>
      <c r="L5885" t="str">
        <f>IFERROR(IF($N$5="Sáng",IF(MID(K5885,2,7)-MID($L$2,2,7)&gt;0,"Trễ",""),IF(MID(K5885,2,7)-MID($Q$2,2,7)&gt;0,"Trễ","")),"")</f>
        <v/>
      </c>
      <c r="M5885" t="str">
        <f>IFERROR(IF($N$5="Sáng",MID(K5885,2,7)-MID($L$2,2,7),MID(K5885,2,7)-MID($Q$2,2,7)),"")</f>
        <v/>
      </c>
      <c r="Q5885" t="str">
        <f>IF(B5885&lt;&gt;"",IF(AND(P5885="",F5885=""),"Không phép ",""),"")</f>
        <v/>
      </c>
      <c r="R5885" t="str">
        <f>UPPER(B5885)</f>
        <v/>
      </c>
      <c r="T5885" t="str">
        <f>IFERROR(IF(J5885&lt;&gt;"", INDEX($S$5:$S$1433, MATCH(J5885, $E$5:$E$1433, 0)),""),"")</f>
        <v/>
      </c>
      <c r="V5885" t="str">
        <f>IFERROR(IF(J5885&lt;&gt;"", INDEX($U$5:$U$1433, MATCH(J5885, $E$5:$E$1433, 0)),""),"")</f>
        <v/>
      </c>
    </row>
    <row r="5886">
      <c r="A5886" t="str">
        <f>IF(B5886&lt;&gt;"",A5885+1,"")</f>
        <v/>
      </c>
      <c r="F5886" t="str">
        <f>IFERROR(IF(VLOOKUP(E5886,J:J,1,0)=E5886,"X",""),"")</f>
        <v/>
      </c>
      <c r="G5886" t="str">
        <f>IF(J5886&lt;&gt;"", INDEX($C$5:$C$1433, MATCH(J5886, $E$5:$E$1433, 0)),"")</f>
        <v/>
      </c>
      <c r="H5886" t="str">
        <f>IF(J5886&lt;&gt;"", INDEX($D$5:$D$1433, MATCH(J5886, $E$5:$E$1433, 0)),"")</f>
        <v/>
      </c>
      <c r="I5886" t="str">
        <f>IFERROR(IF(J5886&lt;&gt;"", INDEX($B$5:$B$1433, MATCH(J5886, $E$5:$E$1433, 0)),""),"SAI")</f>
        <v/>
      </c>
      <c r="L5886" t="str">
        <f>IFERROR(IF($N$5="Sáng",IF(MID(K5886,2,7)-MID($L$2,2,7)&gt;0,"Trễ",""),IF(MID(K5886,2,7)-MID($Q$2,2,7)&gt;0,"Trễ","")),"")</f>
        <v/>
      </c>
      <c r="M5886" t="str">
        <f>IFERROR(IF($N$5="Sáng",MID(K5886,2,7)-MID($L$2,2,7),MID(K5886,2,7)-MID($Q$2,2,7)),"")</f>
        <v/>
      </c>
      <c r="Q5886" t="str">
        <f>IF(B5886&lt;&gt;"",IF(AND(P5886="",F5886=""),"Không phép ",""),"")</f>
        <v/>
      </c>
      <c r="R5886" t="str">
        <f>UPPER(B5886)</f>
        <v/>
      </c>
      <c r="T5886" t="str">
        <f>IFERROR(IF(J5886&lt;&gt;"", INDEX($S$5:$S$1433, MATCH(J5886, $E$5:$E$1433, 0)),""),"")</f>
        <v/>
      </c>
      <c r="V5886" t="str">
        <f>IFERROR(IF(J5886&lt;&gt;"", INDEX($U$5:$U$1433, MATCH(J5886, $E$5:$E$1433, 0)),""),"")</f>
        <v/>
      </c>
    </row>
    <row r="5887">
      <c r="A5887" t="str">
        <f>IF(B5887&lt;&gt;"",A5886+1,"")</f>
        <v/>
      </c>
      <c r="F5887" t="str">
        <f>IFERROR(IF(VLOOKUP(E5887,J:J,1,0)=E5887,"X",""),"")</f>
        <v/>
      </c>
      <c r="G5887" t="str">
        <f>IF(J5887&lt;&gt;"", INDEX($C$5:$C$1433, MATCH(J5887, $E$5:$E$1433, 0)),"")</f>
        <v/>
      </c>
      <c r="H5887" t="str">
        <f>IF(J5887&lt;&gt;"", INDEX($D$5:$D$1433, MATCH(J5887, $E$5:$E$1433, 0)),"")</f>
        <v/>
      </c>
      <c r="I5887" t="str">
        <f>IFERROR(IF(J5887&lt;&gt;"", INDEX($B$5:$B$1433, MATCH(J5887, $E$5:$E$1433, 0)),""),"SAI")</f>
        <v/>
      </c>
      <c r="L5887" t="str">
        <f>IFERROR(IF($N$5="Sáng",IF(MID(K5887,2,7)-MID($L$2,2,7)&gt;0,"Trễ",""),IF(MID(K5887,2,7)-MID($Q$2,2,7)&gt;0,"Trễ","")),"")</f>
        <v/>
      </c>
      <c r="M5887" t="str">
        <f>IFERROR(IF($N$5="Sáng",MID(K5887,2,7)-MID($L$2,2,7),MID(K5887,2,7)-MID($Q$2,2,7)),"")</f>
        <v/>
      </c>
      <c r="Q5887" t="str">
        <f>IF(B5887&lt;&gt;"",IF(AND(P5887="",F5887=""),"Không phép ",""),"")</f>
        <v/>
      </c>
      <c r="R5887" t="str">
        <f>UPPER(B5887)</f>
        <v/>
      </c>
      <c r="T5887" t="str">
        <f>IFERROR(IF(J5887&lt;&gt;"", INDEX($S$5:$S$1433, MATCH(J5887, $E$5:$E$1433, 0)),""),"")</f>
        <v/>
      </c>
      <c r="V5887" t="str">
        <f>IFERROR(IF(J5887&lt;&gt;"", INDEX($U$5:$U$1433, MATCH(J5887, $E$5:$E$1433, 0)),""),"")</f>
        <v/>
      </c>
    </row>
    <row r="5888">
      <c r="A5888" t="str">
        <f>IF(B5888&lt;&gt;"",A5887+1,"")</f>
        <v/>
      </c>
      <c r="F5888" t="str">
        <f>IFERROR(IF(VLOOKUP(E5888,J:J,1,0)=E5888,"X",""),"")</f>
        <v/>
      </c>
      <c r="G5888" t="str">
        <f>IF(J5888&lt;&gt;"", INDEX($C$5:$C$1433, MATCH(J5888, $E$5:$E$1433, 0)),"")</f>
        <v/>
      </c>
      <c r="H5888" t="str">
        <f>IF(J5888&lt;&gt;"", INDEX($D$5:$D$1433, MATCH(J5888, $E$5:$E$1433, 0)),"")</f>
        <v/>
      </c>
      <c r="I5888" t="str">
        <f>IFERROR(IF(J5888&lt;&gt;"", INDEX($B$5:$B$1433, MATCH(J5888, $E$5:$E$1433, 0)),""),"SAI")</f>
        <v/>
      </c>
      <c r="L5888" t="str">
        <f>IFERROR(IF($N$5="Sáng",IF(MID(K5888,2,7)-MID($L$2,2,7)&gt;0,"Trễ",""),IF(MID(K5888,2,7)-MID($Q$2,2,7)&gt;0,"Trễ","")),"")</f>
        <v/>
      </c>
      <c r="M5888" t="str">
        <f>IFERROR(IF($N$5="Sáng",MID(K5888,2,7)-MID($L$2,2,7),MID(K5888,2,7)-MID($Q$2,2,7)),"")</f>
        <v/>
      </c>
      <c r="Q5888" t="str">
        <f>IF(B5888&lt;&gt;"",IF(AND(P5888="",F5888=""),"Không phép ",""),"")</f>
        <v/>
      </c>
      <c r="R5888" t="str">
        <f>UPPER(B5888)</f>
        <v/>
      </c>
      <c r="T5888" t="str">
        <f>IFERROR(IF(J5888&lt;&gt;"", INDEX($S$5:$S$1433, MATCH(J5888, $E$5:$E$1433, 0)),""),"")</f>
        <v/>
      </c>
      <c r="V5888" t="str">
        <f>IFERROR(IF(J5888&lt;&gt;"", INDEX($U$5:$U$1433, MATCH(J5888, $E$5:$E$1433, 0)),""),"")</f>
        <v/>
      </c>
    </row>
    <row r="5889">
      <c r="A5889" t="str">
        <f>IF(B5889&lt;&gt;"",A5888+1,"")</f>
        <v/>
      </c>
      <c r="F5889" t="str">
        <f>IFERROR(IF(VLOOKUP(E5889,J:J,1,0)=E5889,"X",""),"")</f>
        <v/>
      </c>
      <c r="G5889" t="str">
        <f>IF(J5889&lt;&gt;"", INDEX($C$5:$C$1433, MATCH(J5889, $E$5:$E$1433, 0)),"")</f>
        <v/>
      </c>
      <c r="H5889" t="str">
        <f>IF(J5889&lt;&gt;"", INDEX($D$5:$D$1433, MATCH(J5889, $E$5:$E$1433, 0)),"")</f>
        <v/>
      </c>
      <c r="I5889" t="str">
        <f>IFERROR(IF(J5889&lt;&gt;"", INDEX($B$5:$B$1433, MATCH(J5889, $E$5:$E$1433, 0)),""),"SAI")</f>
        <v/>
      </c>
      <c r="L5889" t="str">
        <f>IFERROR(IF($N$5="Sáng",IF(MID(K5889,2,7)-MID($L$2,2,7)&gt;0,"Trễ",""),IF(MID(K5889,2,7)-MID($Q$2,2,7)&gt;0,"Trễ","")),"")</f>
        <v/>
      </c>
      <c r="M5889" t="str">
        <f>IFERROR(IF($N$5="Sáng",MID(K5889,2,7)-MID($L$2,2,7),MID(K5889,2,7)-MID($Q$2,2,7)),"")</f>
        <v/>
      </c>
      <c r="Q5889" t="str">
        <f>IF(B5889&lt;&gt;"",IF(AND(P5889="",F5889=""),"Không phép ",""),"")</f>
        <v/>
      </c>
      <c r="R5889" t="str">
        <f>UPPER(B5889)</f>
        <v/>
      </c>
      <c r="T5889" t="str">
        <f>IFERROR(IF(J5889&lt;&gt;"", INDEX($S$5:$S$1433, MATCH(J5889, $E$5:$E$1433, 0)),""),"")</f>
        <v/>
      </c>
      <c r="V5889" t="str">
        <f>IFERROR(IF(J5889&lt;&gt;"", INDEX($U$5:$U$1433, MATCH(J5889, $E$5:$E$1433, 0)),""),"")</f>
        <v/>
      </c>
    </row>
    <row r="5890">
      <c r="A5890" t="str">
        <f>IF(B5890&lt;&gt;"",A5889+1,"")</f>
        <v/>
      </c>
      <c r="F5890" t="str">
        <f>IFERROR(IF(VLOOKUP(E5890,J:J,1,0)=E5890,"X",""),"")</f>
        <v/>
      </c>
      <c r="G5890" t="str">
        <f>IF(J5890&lt;&gt;"", INDEX($C$5:$C$1433, MATCH(J5890, $E$5:$E$1433, 0)),"")</f>
        <v/>
      </c>
      <c r="H5890" t="str">
        <f>IF(J5890&lt;&gt;"", INDEX($D$5:$D$1433, MATCH(J5890, $E$5:$E$1433, 0)),"")</f>
        <v/>
      </c>
      <c r="I5890" t="str">
        <f>IFERROR(IF(J5890&lt;&gt;"", INDEX($B$5:$B$1433, MATCH(J5890, $E$5:$E$1433, 0)),""),"SAI")</f>
        <v/>
      </c>
      <c r="L5890" t="str">
        <f>IFERROR(IF($N$5="Sáng",IF(MID(K5890,2,7)-MID($L$2,2,7)&gt;0,"Trễ",""),IF(MID(K5890,2,7)-MID($Q$2,2,7)&gt;0,"Trễ","")),"")</f>
        <v/>
      </c>
      <c r="M5890" t="str">
        <f>IFERROR(IF($N$5="Sáng",MID(K5890,2,7)-MID($L$2,2,7),MID(K5890,2,7)-MID($Q$2,2,7)),"")</f>
        <v/>
      </c>
      <c r="Q5890" t="str">
        <f>IF(B5890&lt;&gt;"",IF(AND(P5890="",F5890=""),"Không phép ",""),"")</f>
        <v/>
      </c>
      <c r="R5890" t="str">
        <f>UPPER(B5890)</f>
        <v/>
      </c>
      <c r="T5890" t="str">
        <f>IFERROR(IF(J5890&lt;&gt;"", INDEX($S$5:$S$1433, MATCH(J5890, $E$5:$E$1433, 0)),""),"")</f>
        <v/>
      </c>
      <c r="V5890" t="str">
        <f>IFERROR(IF(J5890&lt;&gt;"", INDEX($U$5:$U$1433, MATCH(J5890, $E$5:$E$1433, 0)),""),"")</f>
        <v/>
      </c>
    </row>
    <row r="5891">
      <c r="A5891" t="str">
        <f>IF(B5891&lt;&gt;"",A5890+1,"")</f>
        <v/>
      </c>
      <c r="F5891" t="str">
        <f>IFERROR(IF(VLOOKUP(E5891,J:J,1,0)=E5891,"X",""),"")</f>
        <v/>
      </c>
      <c r="G5891" t="str">
        <f>IF(J5891&lt;&gt;"", INDEX($C$5:$C$1433, MATCH(J5891, $E$5:$E$1433, 0)),"")</f>
        <v/>
      </c>
      <c r="H5891" t="str">
        <f>IF(J5891&lt;&gt;"", INDEX($D$5:$D$1433, MATCH(J5891, $E$5:$E$1433, 0)),"")</f>
        <v/>
      </c>
      <c r="I5891" t="str">
        <f>IFERROR(IF(J5891&lt;&gt;"", INDEX($B$5:$B$1433, MATCH(J5891, $E$5:$E$1433, 0)),""),"SAI")</f>
        <v/>
      </c>
      <c r="L5891" t="str">
        <f>IFERROR(IF($N$5="Sáng",IF(MID(K5891,2,7)-MID($L$2,2,7)&gt;0,"Trễ",""),IF(MID(K5891,2,7)-MID($Q$2,2,7)&gt;0,"Trễ","")),"")</f>
        <v/>
      </c>
      <c r="M5891" t="str">
        <f>IFERROR(IF($N$5="Sáng",MID(K5891,2,7)-MID($L$2,2,7),MID(K5891,2,7)-MID($Q$2,2,7)),"")</f>
        <v/>
      </c>
      <c r="Q5891" t="str">
        <f>IF(B5891&lt;&gt;"",IF(AND(P5891="",F5891=""),"Không phép ",""),"")</f>
        <v/>
      </c>
      <c r="R5891" t="str">
        <f>UPPER(B5891)</f>
        <v/>
      </c>
      <c r="T5891" t="str">
        <f>IFERROR(IF(J5891&lt;&gt;"", INDEX($S$5:$S$1433, MATCH(J5891, $E$5:$E$1433, 0)),""),"")</f>
        <v/>
      </c>
      <c r="V5891" t="str">
        <f>IFERROR(IF(J5891&lt;&gt;"", INDEX($U$5:$U$1433, MATCH(J5891, $E$5:$E$1433, 0)),""),"")</f>
        <v/>
      </c>
    </row>
    <row r="5892">
      <c r="A5892" t="str">
        <f>IF(B5892&lt;&gt;"",A5891+1,"")</f>
        <v/>
      </c>
      <c r="F5892" t="str">
        <f>IFERROR(IF(VLOOKUP(E5892,J:J,1,0)=E5892,"X",""),"")</f>
        <v/>
      </c>
      <c r="G5892" t="str">
        <f>IF(J5892&lt;&gt;"", INDEX($C$5:$C$1433, MATCH(J5892, $E$5:$E$1433, 0)),"")</f>
        <v/>
      </c>
      <c r="H5892" t="str">
        <f>IF(J5892&lt;&gt;"", INDEX($D$5:$D$1433, MATCH(J5892, $E$5:$E$1433, 0)),"")</f>
        <v/>
      </c>
      <c r="I5892" t="str">
        <f>IFERROR(IF(J5892&lt;&gt;"", INDEX($B$5:$B$1433, MATCH(J5892, $E$5:$E$1433, 0)),""),"SAI")</f>
        <v/>
      </c>
      <c r="L5892" t="str">
        <f>IFERROR(IF($N$5="Sáng",IF(MID(K5892,2,7)-MID($L$2,2,7)&gt;0,"Trễ",""),IF(MID(K5892,2,7)-MID($Q$2,2,7)&gt;0,"Trễ","")),"")</f>
        <v/>
      </c>
      <c r="M5892" t="str">
        <f>IFERROR(IF($N$5="Sáng",MID(K5892,2,7)-MID($L$2,2,7),MID(K5892,2,7)-MID($Q$2,2,7)),"")</f>
        <v/>
      </c>
      <c r="Q5892" t="str">
        <f>IF(B5892&lt;&gt;"",IF(AND(P5892="",F5892=""),"Không phép ",""),"")</f>
        <v/>
      </c>
      <c r="R5892" t="str">
        <f>UPPER(B5892)</f>
        <v/>
      </c>
      <c r="T5892" t="str">
        <f>IFERROR(IF(J5892&lt;&gt;"", INDEX($S$5:$S$1433, MATCH(J5892, $E$5:$E$1433, 0)),""),"")</f>
        <v/>
      </c>
      <c r="V5892" t="str">
        <f>IFERROR(IF(J5892&lt;&gt;"", INDEX($U$5:$U$1433, MATCH(J5892, $E$5:$E$1433, 0)),""),"")</f>
        <v/>
      </c>
    </row>
    <row r="5893">
      <c r="A5893" t="str">
        <f>IF(B5893&lt;&gt;"",A5892+1,"")</f>
        <v/>
      </c>
      <c r="F5893" t="str">
        <f>IFERROR(IF(VLOOKUP(E5893,J:J,1,0)=E5893,"X",""),"")</f>
        <v/>
      </c>
      <c r="G5893" t="str">
        <f>IF(J5893&lt;&gt;"", INDEX($C$5:$C$1433, MATCH(J5893, $E$5:$E$1433, 0)),"")</f>
        <v/>
      </c>
      <c r="H5893" t="str">
        <f>IF(J5893&lt;&gt;"", INDEX($D$5:$D$1433, MATCH(J5893, $E$5:$E$1433, 0)),"")</f>
        <v/>
      </c>
      <c r="I5893" t="str">
        <f>IFERROR(IF(J5893&lt;&gt;"", INDEX($B$5:$B$1433, MATCH(J5893, $E$5:$E$1433, 0)),""),"SAI")</f>
        <v/>
      </c>
      <c r="L5893" t="str">
        <f>IFERROR(IF($N$5="Sáng",IF(MID(K5893,2,7)-MID($L$2,2,7)&gt;0,"Trễ",""),IF(MID(K5893,2,7)-MID($Q$2,2,7)&gt;0,"Trễ","")),"")</f>
        <v/>
      </c>
      <c r="M5893" t="str">
        <f>IFERROR(IF($N$5="Sáng",MID(K5893,2,7)-MID($L$2,2,7),MID(K5893,2,7)-MID($Q$2,2,7)),"")</f>
        <v/>
      </c>
      <c r="Q5893" t="str">
        <f>IF(B5893&lt;&gt;"",IF(AND(P5893="",F5893=""),"Không phép ",""),"")</f>
        <v/>
      </c>
      <c r="R5893" t="str">
        <f>UPPER(B5893)</f>
        <v/>
      </c>
      <c r="T5893" t="str">
        <f>IFERROR(IF(J5893&lt;&gt;"", INDEX($S$5:$S$1433, MATCH(J5893, $E$5:$E$1433, 0)),""),"")</f>
        <v/>
      </c>
      <c r="V5893" t="str">
        <f>IFERROR(IF(J5893&lt;&gt;"", INDEX($U$5:$U$1433, MATCH(J5893, $E$5:$E$1433, 0)),""),"")</f>
        <v/>
      </c>
    </row>
    <row r="5894">
      <c r="A5894" t="str">
        <f>IF(B5894&lt;&gt;"",A5893+1,"")</f>
        <v/>
      </c>
      <c r="F5894" t="str">
        <f>IFERROR(IF(VLOOKUP(E5894,J:J,1,0)=E5894,"X",""),"")</f>
        <v/>
      </c>
      <c r="G5894" t="str">
        <f>IF(J5894&lt;&gt;"", INDEX($C$5:$C$1433, MATCH(J5894, $E$5:$E$1433, 0)),"")</f>
        <v/>
      </c>
      <c r="H5894" t="str">
        <f>IF(J5894&lt;&gt;"", INDEX($D$5:$D$1433, MATCH(J5894, $E$5:$E$1433, 0)),"")</f>
        <v/>
      </c>
      <c r="I5894" t="str">
        <f>IFERROR(IF(J5894&lt;&gt;"", INDEX($B$5:$B$1433, MATCH(J5894, $E$5:$E$1433, 0)),""),"SAI")</f>
        <v/>
      </c>
      <c r="L5894" t="str">
        <f>IFERROR(IF($N$5="Sáng",IF(MID(K5894,2,7)-MID($L$2,2,7)&gt;0,"Trễ",""),IF(MID(K5894,2,7)-MID($Q$2,2,7)&gt;0,"Trễ","")),"")</f>
        <v/>
      </c>
      <c r="M5894" t="str">
        <f>IFERROR(IF($N$5="Sáng",MID(K5894,2,7)-MID($L$2,2,7),MID(K5894,2,7)-MID($Q$2,2,7)),"")</f>
        <v/>
      </c>
      <c r="Q5894" t="str">
        <f>IF(B5894&lt;&gt;"",IF(AND(P5894="",F5894=""),"Không phép ",""),"")</f>
        <v/>
      </c>
      <c r="R5894" t="str">
        <f>UPPER(B5894)</f>
        <v/>
      </c>
      <c r="T5894" t="str">
        <f>IFERROR(IF(J5894&lt;&gt;"", INDEX($S$5:$S$1433, MATCH(J5894, $E$5:$E$1433, 0)),""),"")</f>
        <v/>
      </c>
      <c r="V5894" t="str">
        <f>IFERROR(IF(J5894&lt;&gt;"", INDEX($U$5:$U$1433, MATCH(J5894, $E$5:$E$1433, 0)),""),"")</f>
        <v/>
      </c>
    </row>
    <row r="5895">
      <c r="A5895" t="str">
        <f>IF(B5895&lt;&gt;"",A5894+1,"")</f>
        <v/>
      </c>
      <c r="F5895" t="str">
        <f>IFERROR(IF(VLOOKUP(E5895,J:J,1,0)=E5895,"X",""),"")</f>
        <v/>
      </c>
      <c r="G5895" t="str">
        <f>IF(J5895&lt;&gt;"", INDEX($C$5:$C$1433, MATCH(J5895, $E$5:$E$1433, 0)),"")</f>
        <v/>
      </c>
      <c r="H5895" t="str">
        <f>IF(J5895&lt;&gt;"", INDEX($D$5:$D$1433, MATCH(J5895, $E$5:$E$1433, 0)),"")</f>
        <v/>
      </c>
      <c r="I5895" t="str">
        <f>IFERROR(IF(J5895&lt;&gt;"", INDEX($B$5:$B$1433, MATCH(J5895, $E$5:$E$1433, 0)),""),"SAI")</f>
        <v/>
      </c>
      <c r="L5895" t="str">
        <f>IFERROR(IF($N$5="Sáng",IF(MID(K5895,2,7)-MID($L$2,2,7)&gt;0,"Trễ",""),IF(MID(K5895,2,7)-MID($Q$2,2,7)&gt;0,"Trễ","")),"")</f>
        <v/>
      </c>
      <c r="M5895" t="str">
        <f>IFERROR(IF($N$5="Sáng",MID(K5895,2,7)-MID($L$2,2,7),MID(K5895,2,7)-MID($Q$2,2,7)),"")</f>
        <v/>
      </c>
      <c r="Q5895" t="str">
        <f>IF(B5895&lt;&gt;"",IF(AND(P5895="",F5895=""),"Không phép ",""),"")</f>
        <v/>
      </c>
      <c r="R5895" t="str">
        <f>UPPER(B5895)</f>
        <v/>
      </c>
      <c r="T5895" t="str">
        <f>IFERROR(IF(J5895&lt;&gt;"", INDEX($S$5:$S$1433, MATCH(J5895, $E$5:$E$1433, 0)),""),"")</f>
        <v/>
      </c>
      <c r="V5895" t="str">
        <f>IFERROR(IF(J5895&lt;&gt;"", INDEX($U$5:$U$1433, MATCH(J5895, $E$5:$E$1433, 0)),""),"")</f>
        <v/>
      </c>
    </row>
    <row r="5896">
      <c r="A5896" t="str">
        <f>IF(B5896&lt;&gt;"",A5895+1,"")</f>
        <v/>
      </c>
      <c r="F5896" t="str">
        <f>IFERROR(IF(VLOOKUP(E5896,J:J,1,0)=E5896,"X",""),"")</f>
        <v/>
      </c>
      <c r="G5896" t="str">
        <f>IF(J5896&lt;&gt;"", INDEX($C$5:$C$1433, MATCH(J5896, $E$5:$E$1433, 0)),"")</f>
        <v/>
      </c>
      <c r="H5896" t="str">
        <f>IF(J5896&lt;&gt;"", INDEX($D$5:$D$1433, MATCH(J5896, $E$5:$E$1433, 0)),"")</f>
        <v/>
      </c>
      <c r="I5896" t="str">
        <f>IFERROR(IF(J5896&lt;&gt;"", INDEX($B$5:$B$1433, MATCH(J5896, $E$5:$E$1433, 0)),""),"SAI")</f>
        <v/>
      </c>
      <c r="L5896" t="str">
        <f>IFERROR(IF($N$5="Sáng",IF(MID(K5896,2,7)-MID($L$2,2,7)&gt;0,"Trễ",""),IF(MID(K5896,2,7)-MID($Q$2,2,7)&gt;0,"Trễ","")),"")</f>
        <v/>
      </c>
      <c r="M5896" t="str">
        <f>IFERROR(IF($N$5="Sáng",MID(K5896,2,7)-MID($L$2,2,7),MID(K5896,2,7)-MID($Q$2,2,7)),"")</f>
        <v/>
      </c>
      <c r="Q5896" t="str">
        <f>IF(B5896&lt;&gt;"",IF(AND(P5896="",F5896=""),"Không phép ",""),"")</f>
        <v/>
      </c>
      <c r="R5896" t="str">
        <f>UPPER(B5896)</f>
        <v/>
      </c>
      <c r="T5896" t="str">
        <f>IFERROR(IF(J5896&lt;&gt;"", INDEX($S$5:$S$1433, MATCH(J5896, $E$5:$E$1433, 0)),""),"")</f>
        <v/>
      </c>
      <c r="V5896" t="str">
        <f>IFERROR(IF(J5896&lt;&gt;"", INDEX($U$5:$U$1433, MATCH(J5896, $E$5:$E$1433, 0)),""),"")</f>
        <v/>
      </c>
    </row>
    <row r="5897">
      <c r="A5897" t="str">
        <f>IF(B5897&lt;&gt;"",A5896+1,"")</f>
        <v/>
      </c>
      <c r="F5897" t="str">
        <f>IFERROR(IF(VLOOKUP(E5897,J:J,1,0)=E5897,"X",""),"")</f>
        <v/>
      </c>
      <c r="G5897" t="str">
        <f>IF(J5897&lt;&gt;"", INDEX($C$5:$C$1433, MATCH(J5897, $E$5:$E$1433, 0)),"")</f>
        <v/>
      </c>
      <c r="H5897" t="str">
        <f>IF(J5897&lt;&gt;"", INDEX($D$5:$D$1433, MATCH(J5897, $E$5:$E$1433, 0)),"")</f>
        <v/>
      </c>
      <c r="I5897" t="str">
        <f>IFERROR(IF(J5897&lt;&gt;"", INDEX($B$5:$B$1433, MATCH(J5897, $E$5:$E$1433, 0)),""),"SAI")</f>
        <v/>
      </c>
      <c r="L5897" t="str">
        <f>IFERROR(IF($N$5="Sáng",IF(MID(K5897,2,7)-MID($L$2,2,7)&gt;0,"Trễ",""),IF(MID(K5897,2,7)-MID($Q$2,2,7)&gt;0,"Trễ","")),"")</f>
        <v/>
      </c>
      <c r="M5897" t="str">
        <f>IFERROR(IF($N$5="Sáng",MID(K5897,2,7)-MID($L$2,2,7),MID(K5897,2,7)-MID($Q$2,2,7)),"")</f>
        <v/>
      </c>
      <c r="Q5897" t="str">
        <f>IF(B5897&lt;&gt;"",IF(AND(P5897="",F5897=""),"Không phép ",""),"")</f>
        <v/>
      </c>
      <c r="R5897" t="str">
        <f>UPPER(B5897)</f>
        <v/>
      </c>
      <c r="T5897" t="str">
        <f>IFERROR(IF(J5897&lt;&gt;"", INDEX($S$5:$S$1433, MATCH(J5897, $E$5:$E$1433, 0)),""),"")</f>
        <v/>
      </c>
      <c r="V5897" t="str">
        <f>IFERROR(IF(J5897&lt;&gt;"", INDEX($U$5:$U$1433, MATCH(J5897, $E$5:$E$1433, 0)),""),"")</f>
        <v/>
      </c>
    </row>
    <row r="5898">
      <c r="A5898" t="str">
        <f>IF(B5898&lt;&gt;"",A5897+1,"")</f>
        <v/>
      </c>
      <c r="F5898" t="str">
        <f>IFERROR(IF(VLOOKUP(E5898,J:J,1,0)=E5898,"X",""),"")</f>
        <v/>
      </c>
      <c r="G5898" t="str">
        <f>IF(J5898&lt;&gt;"", INDEX($C$5:$C$1433, MATCH(J5898, $E$5:$E$1433, 0)),"")</f>
        <v/>
      </c>
      <c r="H5898" t="str">
        <f>IF(J5898&lt;&gt;"", INDEX($D$5:$D$1433, MATCH(J5898, $E$5:$E$1433, 0)),"")</f>
        <v/>
      </c>
      <c r="I5898" t="str">
        <f>IFERROR(IF(J5898&lt;&gt;"", INDEX($B$5:$B$1433, MATCH(J5898, $E$5:$E$1433, 0)),""),"SAI")</f>
        <v/>
      </c>
      <c r="L5898" t="str">
        <f>IFERROR(IF($N$5="Sáng",IF(MID(K5898,2,7)-MID($L$2,2,7)&gt;0,"Trễ",""),IF(MID(K5898,2,7)-MID($Q$2,2,7)&gt;0,"Trễ","")),"")</f>
        <v/>
      </c>
      <c r="M5898" t="str">
        <f>IFERROR(IF($N$5="Sáng",MID(K5898,2,7)-MID($L$2,2,7),MID(K5898,2,7)-MID($Q$2,2,7)),"")</f>
        <v/>
      </c>
      <c r="Q5898" t="str">
        <f>IF(B5898&lt;&gt;"",IF(AND(P5898="",F5898=""),"Không phép ",""),"")</f>
        <v/>
      </c>
      <c r="R5898" t="str">
        <f>UPPER(B5898)</f>
        <v/>
      </c>
      <c r="T5898" t="str">
        <f>IFERROR(IF(J5898&lt;&gt;"", INDEX($S$5:$S$1433, MATCH(J5898, $E$5:$E$1433, 0)),""),"")</f>
        <v/>
      </c>
      <c r="V5898" t="str">
        <f>IFERROR(IF(J5898&lt;&gt;"", INDEX($U$5:$U$1433, MATCH(J5898, $E$5:$E$1433, 0)),""),"")</f>
        <v/>
      </c>
    </row>
    <row r="5899">
      <c r="A5899" t="str">
        <f>IF(B5899&lt;&gt;"",A5898+1,"")</f>
        <v/>
      </c>
      <c r="F5899" t="str">
        <f>IFERROR(IF(VLOOKUP(E5899,J:J,1,0)=E5899,"X",""),"")</f>
        <v/>
      </c>
      <c r="G5899" t="str">
        <f>IF(J5899&lt;&gt;"", INDEX($C$5:$C$1433, MATCH(J5899, $E$5:$E$1433, 0)),"")</f>
        <v/>
      </c>
      <c r="H5899" t="str">
        <f>IF(J5899&lt;&gt;"", INDEX($D$5:$D$1433, MATCH(J5899, $E$5:$E$1433, 0)),"")</f>
        <v/>
      </c>
      <c r="I5899" t="str">
        <f>IFERROR(IF(J5899&lt;&gt;"", INDEX($B$5:$B$1433, MATCH(J5899, $E$5:$E$1433, 0)),""),"SAI")</f>
        <v/>
      </c>
      <c r="L5899" t="str">
        <f>IFERROR(IF($N$5="Sáng",IF(MID(K5899,2,7)-MID($L$2,2,7)&gt;0,"Trễ",""),IF(MID(K5899,2,7)-MID($Q$2,2,7)&gt;0,"Trễ","")),"")</f>
        <v/>
      </c>
      <c r="M5899" t="str">
        <f>IFERROR(IF($N$5="Sáng",MID(K5899,2,7)-MID($L$2,2,7),MID(K5899,2,7)-MID($Q$2,2,7)),"")</f>
        <v/>
      </c>
      <c r="Q5899" t="str">
        <f>IF(B5899&lt;&gt;"",IF(AND(P5899="",F5899=""),"Không phép ",""),"")</f>
        <v/>
      </c>
      <c r="R5899" t="str">
        <f>UPPER(B5899)</f>
        <v/>
      </c>
      <c r="T5899" t="str">
        <f>IFERROR(IF(J5899&lt;&gt;"", INDEX($S$5:$S$1433, MATCH(J5899, $E$5:$E$1433, 0)),""),"")</f>
        <v/>
      </c>
      <c r="V5899" t="str">
        <f>IFERROR(IF(J5899&lt;&gt;"", INDEX($U$5:$U$1433, MATCH(J5899, $E$5:$E$1433, 0)),""),"")</f>
        <v/>
      </c>
    </row>
    <row r="5900">
      <c r="A5900" t="str">
        <f>IF(B5900&lt;&gt;"",A5899+1,"")</f>
        <v/>
      </c>
      <c r="F5900" t="str">
        <f>IFERROR(IF(VLOOKUP(E5900,J:J,1,0)=E5900,"X",""),"")</f>
        <v/>
      </c>
      <c r="G5900" t="str">
        <f>IF(J5900&lt;&gt;"", INDEX($C$5:$C$1433, MATCH(J5900, $E$5:$E$1433, 0)),"")</f>
        <v/>
      </c>
      <c r="H5900" t="str">
        <f>IF(J5900&lt;&gt;"", INDEX($D$5:$D$1433, MATCH(J5900, $E$5:$E$1433, 0)),"")</f>
        <v/>
      </c>
      <c r="I5900" t="str">
        <f>IFERROR(IF(J5900&lt;&gt;"", INDEX($B$5:$B$1433, MATCH(J5900, $E$5:$E$1433, 0)),""),"SAI")</f>
        <v/>
      </c>
      <c r="L5900" t="str">
        <f>IFERROR(IF($N$5="Sáng",IF(MID(K5900,2,7)-MID($L$2,2,7)&gt;0,"Trễ",""),IF(MID(K5900,2,7)-MID($Q$2,2,7)&gt;0,"Trễ","")),"")</f>
        <v/>
      </c>
      <c r="M5900" t="str">
        <f>IFERROR(IF($N$5="Sáng",MID(K5900,2,7)-MID($L$2,2,7),MID(K5900,2,7)-MID($Q$2,2,7)),"")</f>
        <v/>
      </c>
      <c r="Q5900" t="str">
        <f>IF(B5900&lt;&gt;"",IF(AND(P5900="",F5900=""),"Không phép ",""),"")</f>
        <v/>
      </c>
      <c r="R5900" t="str">
        <f>UPPER(B5900)</f>
        <v/>
      </c>
      <c r="T5900" t="str">
        <f>IFERROR(IF(J5900&lt;&gt;"", INDEX($S$5:$S$1433, MATCH(J5900, $E$5:$E$1433, 0)),""),"")</f>
        <v/>
      </c>
      <c r="V5900" t="str">
        <f>IFERROR(IF(J5900&lt;&gt;"", INDEX($U$5:$U$1433, MATCH(J5900, $E$5:$E$1433, 0)),""),"")</f>
        <v/>
      </c>
    </row>
    <row r="5901">
      <c r="A5901" t="str">
        <f>IF(B5901&lt;&gt;"",A5900+1,"")</f>
        <v/>
      </c>
      <c r="F5901" t="str">
        <f>IFERROR(IF(VLOOKUP(E5901,J:J,1,0)=E5901,"X",""),"")</f>
        <v/>
      </c>
      <c r="G5901" t="str">
        <f>IF(J5901&lt;&gt;"", INDEX($C$5:$C$1433, MATCH(J5901, $E$5:$E$1433, 0)),"")</f>
        <v/>
      </c>
      <c r="H5901" t="str">
        <f>IF(J5901&lt;&gt;"", INDEX($D$5:$D$1433, MATCH(J5901, $E$5:$E$1433, 0)),"")</f>
        <v/>
      </c>
      <c r="I5901" t="str">
        <f>IFERROR(IF(J5901&lt;&gt;"", INDEX($B$5:$B$1433, MATCH(J5901, $E$5:$E$1433, 0)),""),"SAI")</f>
        <v/>
      </c>
      <c r="L5901" t="str">
        <f>IFERROR(IF($N$5="Sáng",IF(MID(K5901,2,7)-MID($L$2,2,7)&gt;0,"Trễ",""),IF(MID(K5901,2,7)-MID($Q$2,2,7)&gt;0,"Trễ","")),"")</f>
        <v/>
      </c>
      <c r="M5901" t="str">
        <f>IFERROR(IF($N$5="Sáng",MID(K5901,2,7)-MID($L$2,2,7),MID(K5901,2,7)-MID($Q$2,2,7)),"")</f>
        <v/>
      </c>
      <c r="Q5901" t="str">
        <f>IF(B5901&lt;&gt;"",IF(AND(P5901="",F5901=""),"Không phép ",""),"")</f>
        <v/>
      </c>
      <c r="R5901" t="str">
        <f>UPPER(B5901)</f>
        <v/>
      </c>
      <c r="T5901" t="str">
        <f>IFERROR(IF(J5901&lt;&gt;"", INDEX($S$5:$S$1433, MATCH(J5901, $E$5:$E$1433, 0)),""),"")</f>
        <v/>
      </c>
      <c r="V5901" t="str">
        <f>IFERROR(IF(J5901&lt;&gt;"", INDEX($U$5:$U$1433, MATCH(J5901, $E$5:$E$1433, 0)),""),"")</f>
        <v/>
      </c>
    </row>
    <row r="5902">
      <c r="A5902" t="str">
        <f>IF(B5902&lt;&gt;"",A5901+1,"")</f>
        <v/>
      </c>
      <c r="F5902" t="str">
        <f>IFERROR(IF(VLOOKUP(E5902,J:J,1,0)=E5902,"X",""),"")</f>
        <v/>
      </c>
      <c r="G5902" t="str">
        <f>IF(J5902&lt;&gt;"", INDEX($C$5:$C$1433, MATCH(J5902, $E$5:$E$1433, 0)),"")</f>
        <v/>
      </c>
      <c r="H5902" t="str">
        <f>IF(J5902&lt;&gt;"", INDEX($D$5:$D$1433, MATCH(J5902, $E$5:$E$1433, 0)),"")</f>
        <v/>
      </c>
      <c r="I5902" t="str">
        <f>IFERROR(IF(J5902&lt;&gt;"", INDEX($B$5:$B$1433, MATCH(J5902, $E$5:$E$1433, 0)),""),"SAI")</f>
        <v/>
      </c>
      <c r="L5902" t="str">
        <f>IFERROR(IF($N$5="Sáng",IF(MID(K5902,2,7)-MID($L$2,2,7)&gt;0,"Trễ",""),IF(MID(K5902,2,7)-MID($Q$2,2,7)&gt;0,"Trễ","")),"")</f>
        <v/>
      </c>
      <c r="M5902" t="str">
        <f>IFERROR(IF($N$5="Sáng",MID(K5902,2,7)-MID($L$2,2,7),MID(K5902,2,7)-MID($Q$2,2,7)),"")</f>
        <v/>
      </c>
      <c r="Q5902" t="str">
        <f>IF(B5902&lt;&gt;"",IF(AND(P5902="",F5902=""),"Không phép ",""),"")</f>
        <v/>
      </c>
      <c r="R5902" t="str">
        <f>UPPER(B5902)</f>
        <v/>
      </c>
      <c r="T5902" t="str">
        <f>IFERROR(IF(J5902&lt;&gt;"", INDEX($S$5:$S$1433, MATCH(J5902, $E$5:$E$1433, 0)),""),"")</f>
        <v/>
      </c>
      <c r="V5902" t="str">
        <f>IFERROR(IF(J5902&lt;&gt;"", INDEX($U$5:$U$1433, MATCH(J5902, $E$5:$E$1433, 0)),""),"")</f>
        <v/>
      </c>
    </row>
    <row r="5903">
      <c r="A5903" t="str">
        <f>IF(B5903&lt;&gt;"",A5902+1,"")</f>
        <v/>
      </c>
      <c r="F5903" t="str">
        <f>IFERROR(IF(VLOOKUP(E5903,J:J,1,0)=E5903,"X",""),"")</f>
        <v/>
      </c>
      <c r="G5903" t="str">
        <f>IF(J5903&lt;&gt;"", INDEX($C$5:$C$1433, MATCH(J5903, $E$5:$E$1433, 0)),"")</f>
        <v/>
      </c>
      <c r="H5903" t="str">
        <f>IF(J5903&lt;&gt;"", INDEX($D$5:$D$1433, MATCH(J5903, $E$5:$E$1433, 0)),"")</f>
        <v/>
      </c>
      <c r="I5903" t="str">
        <f>IFERROR(IF(J5903&lt;&gt;"", INDEX($B$5:$B$1433, MATCH(J5903, $E$5:$E$1433, 0)),""),"SAI")</f>
        <v/>
      </c>
      <c r="L5903" t="str">
        <f>IFERROR(IF($N$5="Sáng",IF(MID(K5903,2,7)-MID($L$2,2,7)&gt;0,"Trễ",""),IF(MID(K5903,2,7)-MID($Q$2,2,7)&gt;0,"Trễ","")),"")</f>
        <v/>
      </c>
      <c r="M5903" t="str">
        <f>IFERROR(IF($N$5="Sáng",MID(K5903,2,7)-MID($L$2,2,7),MID(K5903,2,7)-MID($Q$2,2,7)),"")</f>
        <v/>
      </c>
      <c r="Q5903" t="str">
        <f>IF(B5903&lt;&gt;"",IF(AND(P5903="",F5903=""),"Không phép ",""),"")</f>
        <v/>
      </c>
      <c r="R5903" t="str">
        <f>UPPER(B5903)</f>
        <v/>
      </c>
      <c r="T5903" t="str">
        <f>IFERROR(IF(J5903&lt;&gt;"", INDEX($S$5:$S$1433, MATCH(J5903, $E$5:$E$1433, 0)),""),"")</f>
        <v/>
      </c>
      <c r="V5903" t="str">
        <f>IFERROR(IF(J5903&lt;&gt;"", INDEX($U$5:$U$1433, MATCH(J5903, $E$5:$E$1433, 0)),""),"")</f>
        <v/>
      </c>
    </row>
    <row r="5904">
      <c r="A5904" t="str">
        <f>IF(B5904&lt;&gt;"",A5903+1,"")</f>
        <v/>
      </c>
      <c r="F5904" t="str">
        <f>IFERROR(IF(VLOOKUP(E5904,J:J,1,0)=E5904,"X",""),"")</f>
        <v/>
      </c>
      <c r="G5904" t="str">
        <f>IF(J5904&lt;&gt;"", INDEX($C$5:$C$1433, MATCH(J5904, $E$5:$E$1433, 0)),"")</f>
        <v/>
      </c>
      <c r="H5904" t="str">
        <f>IF(J5904&lt;&gt;"", INDEX($D$5:$D$1433, MATCH(J5904, $E$5:$E$1433, 0)),"")</f>
        <v/>
      </c>
      <c r="I5904" t="str">
        <f>IFERROR(IF(J5904&lt;&gt;"", INDEX($B$5:$B$1433, MATCH(J5904, $E$5:$E$1433, 0)),""),"SAI")</f>
        <v/>
      </c>
      <c r="L5904" t="str">
        <f>IFERROR(IF($N$5="Sáng",IF(MID(K5904,2,7)-MID($L$2,2,7)&gt;0,"Trễ",""),IF(MID(K5904,2,7)-MID($Q$2,2,7)&gt;0,"Trễ","")),"")</f>
        <v/>
      </c>
      <c r="M5904" t="str">
        <f>IFERROR(IF($N$5="Sáng",MID(K5904,2,7)-MID($L$2,2,7),MID(K5904,2,7)-MID($Q$2,2,7)),"")</f>
        <v/>
      </c>
      <c r="Q5904" t="str">
        <f>IF(B5904&lt;&gt;"",IF(AND(P5904="",F5904=""),"Không phép ",""),"")</f>
        <v/>
      </c>
      <c r="R5904" t="str">
        <f>UPPER(B5904)</f>
        <v/>
      </c>
      <c r="T5904" t="str">
        <f>IFERROR(IF(J5904&lt;&gt;"", INDEX($S$5:$S$1433, MATCH(J5904, $E$5:$E$1433, 0)),""),"")</f>
        <v/>
      </c>
      <c r="V5904" t="str">
        <f>IFERROR(IF(J5904&lt;&gt;"", INDEX($U$5:$U$1433, MATCH(J5904, $E$5:$E$1433, 0)),""),"")</f>
        <v/>
      </c>
    </row>
    <row r="5905">
      <c r="A5905" t="str">
        <f>IF(B5905&lt;&gt;"",A5904+1,"")</f>
        <v/>
      </c>
      <c r="F5905" t="str">
        <f>IFERROR(IF(VLOOKUP(E5905,J:J,1,0)=E5905,"X",""),"")</f>
        <v/>
      </c>
      <c r="G5905" t="str">
        <f>IF(J5905&lt;&gt;"", INDEX($C$5:$C$1433, MATCH(J5905, $E$5:$E$1433, 0)),"")</f>
        <v/>
      </c>
      <c r="H5905" t="str">
        <f>IF(J5905&lt;&gt;"", INDEX($D$5:$D$1433, MATCH(J5905, $E$5:$E$1433, 0)),"")</f>
        <v/>
      </c>
      <c r="I5905" t="str">
        <f>IFERROR(IF(J5905&lt;&gt;"", INDEX($B$5:$B$1433, MATCH(J5905, $E$5:$E$1433, 0)),""),"SAI")</f>
        <v/>
      </c>
      <c r="L5905" t="str">
        <f>IFERROR(IF($N$5="Sáng",IF(MID(K5905,2,7)-MID($L$2,2,7)&gt;0,"Trễ",""),IF(MID(K5905,2,7)-MID($Q$2,2,7)&gt;0,"Trễ","")),"")</f>
        <v/>
      </c>
      <c r="M5905" t="str">
        <f>IFERROR(IF($N$5="Sáng",MID(K5905,2,7)-MID($L$2,2,7),MID(K5905,2,7)-MID($Q$2,2,7)),"")</f>
        <v/>
      </c>
      <c r="Q5905" t="str">
        <f>IF(B5905&lt;&gt;"",IF(AND(P5905="",F5905=""),"Không phép ",""),"")</f>
        <v/>
      </c>
      <c r="R5905" t="str">
        <f>UPPER(B5905)</f>
        <v/>
      </c>
      <c r="T5905" t="str">
        <f>IFERROR(IF(J5905&lt;&gt;"", INDEX($S$5:$S$1433, MATCH(J5905, $E$5:$E$1433, 0)),""),"")</f>
        <v/>
      </c>
      <c r="V5905" t="str">
        <f>IFERROR(IF(J5905&lt;&gt;"", INDEX($U$5:$U$1433, MATCH(J5905, $E$5:$E$1433, 0)),""),"")</f>
        <v/>
      </c>
    </row>
    <row r="5906">
      <c r="A5906" t="str">
        <f>IF(B5906&lt;&gt;"",A5905+1,"")</f>
        <v/>
      </c>
      <c r="F5906" t="str">
        <f>IFERROR(IF(VLOOKUP(E5906,J:J,1,0)=E5906,"X",""),"")</f>
        <v/>
      </c>
      <c r="G5906" t="str">
        <f>IF(J5906&lt;&gt;"", INDEX($C$5:$C$1433, MATCH(J5906, $E$5:$E$1433, 0)),"")</f>
        <v/>
      </c>
      <c r="H5906" t="str">
        <f>IF(J5906&lt;&gt;"", INDEX($D$5:$D$1433, MATCH(J5906, $E$5:$E$1433, 0)),"")</f>
        <v/>
      </c>
      <c r="I5906" t="str">
        <f>IFERROR(IF(J5906&lt;&gt;"", INDEX($B$5:$B$1433, MATCH(J5906, $E$5:$E$1433, 0)),""),"SAI")</f>
        <v/>
      </c>
      <c r="L5906" t="str">
        <f>IFERROR(IF($N$5="Sáng",IF(MID(K5906,2,7)-MID($L$2,2,7)&gt;0,"Trễ",""),IF(MID(K5906,2,7)-MID($Q$2,2,7)&gt;0,"Trễ","")),"")</f>
        <v/>
      </c>
      <c r="M5906" t="str">
        <f>IFERROR(IF($N$5="Sáng",MID(K5906,2,7)-MID($L$2,2,7),MID(K5906,2,7)-MID($Q$2,2,7)),"")</f>
        <v/>
      </c>
      <c r="Q5906" t="str">
        <f>IF(B5906&lt;&gt;"",IF(AND(P5906="",F5906=""),"Không phép ",""),"")</f>
        <v/>
      </c>
      <c r="R5906" t="str">
        <f>UPPER(B5906)</f>
        <v/>
      </c>
      <c r="T5906" t="str">
        <f>IFERROR(IF(J5906&lt;&gt;"", INDEX($S$5:$S$1433, MATCH(J5906, $E$5:$E$1433, 0)),""),"")</f>
        <v/>
      </c>
      <c r="V5906" t="str">
        <f>IFERROR(IF(J5906&lt;&gt;"", INDEX($U$5:$U$1433, MATCH(J5906, $E$5:$E$1433, 0)),""),"")</f>
        <v/>
      </c>
    </row>
    <row r="5907">
      <c r="A5907" t="str">
        <f>IF(B5907&lt;&gt;"",A5906+1,"")</f>
        <v/>
      </c>
      <c r="F5907" t="str">
        <f>IFERROR(IF(VLOOKUP(E5907,J:J,1,0)=E5907,"X",""),"")</f>
        <v/>
      </c>
      <c r="G5907" t="str">
        <f>IF(J5907&lt;&gt;"", INDEX($C$5:$C$1433, MATCH(J5907, $E$5:$E$1433, 0)),"")</f>
        <v/>
      </c>
      <c r="H5907" t="str">
        <f>IF(J5907&lt;&gt;"", INDEX($D$5:$D$1433, MATCH(J5907, $E$5:$E$1433, 0)),"")</f>
        <v/>
      </c>
      <c r="I5907" t="str">
        <f>IFERROR(IF(J5907&lt;&gt;"", INDEX($B$5:$B$1433, MATCH(J5907, $E$5:$E$1433, 0)),""),"SAI")</f>
        <v/>
      </c>
      <c r="L5907" t="str">
        <f>IFERROR(IF($N$5="Sáng",IF(MID(K5907,2,7)-MID($L$2,2,7)&gt;0,"Trễ",""),IF(MID(K5907,2,7)-MID($Q$2,2,7)&gt;0,"Trễ","")),"")</f>
        <v/>
      </c>
      <c r="M5907" t="str">
        <f>IFERROR(IF($N$5="Sáng",MID(K5907,2,7)-MID($L$2,2,7),MID(K5907,2,7)-MID($Q$2,2,7)),"")</f>
        <v/>
      </c>
      <c r="Q5907" t="str">
        <f>IF(B5907&lt;&gt;"",IF(AND(P5907="",F5907=""),"Không phép ",""),"")</f>
        <v/>
      </c>
      <c r="R5907" t="str">
        <f>UPPER(B5907)</f>
        <v/>
      </c>
      <c r="T5907" t="str">
        <f>IFERROR(IF(J5907&lt;&gt;"", INDEX($S$5:$S$1433, MATCH(J5907, $E$5:$E$1433, 0)),""),"")</f>
        <v/>
      </c>
      <c r="V5907" t="str">
        <f>IFERROR(IF(J5907&lt;&gt;"", INDEX($U$5:$U$1433, MATCH(J5907, $E$5:$E$1433, 0)),""),"")</f>
        <v/>
      </c>
    </row>
    <row r="5908">
      <c r="A5908" t="str">
        <f>IF(B5908&lt;&gt;"",A5907+1,"")</f>
        <v/>
      </c>
      <c r="F5908" t="str">
        <f>IFERROR(IF(VLOOKUP(E5908,J:J,1,0)=E5908,"X",""),"")</f>
        <v/>
      </c>
      <c r="G5908" t="str">
        <f>IF(J5908&lt;&gt;"", INDEX($C$5:$C$1433, MATCH(J5908, $E$5:$E$1433, 0)),"")</f>
        <v/>
      </c>
      <c r="H5908" t="str">
        <f>IF(J5908&lt;&gt;"", INDEX($D$5:$D$1433, MATCH(J5908, $E$5:$E$1433, 0)),"")</f>
        <v/>
      </c>
      <c r="I5908" t="str">
        <f>IFERROR(IF(J5908&lt;&gt;"", INDEX($B$5:$B$1433, MATCH(J5908, $E$5:$E$1433, 0)),""),"SAI")</f>
        <v/>
      </c>
      <c r="L5908" t="str">
        <f>IFERROR(IF($N$5="Sáng",IF(MID(K5908,2,7)-MID($L$2,2,7)&gt;0,"Trễ",""),IF(MID(K5908,2,7)-MID($Q$2,2,7)&gt;0,"Trễ","")),"")</f>
        <v/>
      </c>
      <c r="M5908" t="str">
        <f>IFERROR(IF($N$5="Sáng",MID(K5908,2,7)-MID($L$2,2,7),MID(K5908,2,7)-MID($Q$2,2,7)),"")</f>
        <v/>
      </c>
      <c r="Q5908" t="str">
        <f>IF(B5908&lt;&gt;"",IF(AND(P5908="",F5908=""),"Không phép ",""),"")</f>
        <v/>
      </c>
      <c r="R5908" t="str">
        <f>UPPER(B5908)</f>
        <v/>
      </c>
      <c r="T5908" t="str">
        <f>IFERROR(IF(J5908&lt;&gt;"", INDEX($S$5:$S$1433, MATCH(J5908, $E$5:$E$1433, 0)),""),"")</f>
        <v/>
      </c>
      <c r="V5908" t="str">
        <f>IFERROR(IF(J5908&lt;&gt;"", INDEX($U$5:$U$1433, MATCH(J5908, $E$5:$E$1433, 0)),""),"")</f>
        <v/>
      </c>
    </row>
    <row r="5909">
      <c r="A5909" t="str">
        <f>IF(B5909&lt;&gt;"",A5908+1,"")</f>
        <v/>
      </c>
      <c r="F5909" t="str">
        <f>IFERROR(IF(VLOOKUP(E5909,J:J,1,0)=E5909,"X",""),"")</f>
        <v/>
      </c>
      <c r="G5909" t="str">
        <f>IF(J5909&lt;&gt;"", INDEX($C$5:$C$1433, MATCH(J5909, $E$5:$E$1433, 0)),"")</f>
        <v/>
      </c>
      <c r="H5909" t="str">
        <f>IF(J5909&lt;&gt;"", INDEX($D$5:$D$1433, MATCH(J5909, $E$5:$E$1433, 0)),"")</f>
        <v/>
      </c>
      <c r="I5909" t="str">
        <f>IFERROR(IF(J5909&lt;&gt;"", INDEX($B$5:$B$1433, MATCH(J5909, $E$5:$E$1433, 0)),""),"SAI")</f>
        <v/>
      </c>
      <c r="L5909" t="str">
        <f>IFERROR(IF($N$5="Sáng",IF(MID(K5909,2,7)-MID($L$2,2,7)&gt;0,"Trễ",""),IF(MID(K5909,2,7)-MID($Q$2,2,7)&gt;0,"Trễ","")),"")</f>
        <v/>
      </c>
      <c r="M5909" t="str">
        <f>IFERROR(IF($N$5="Sáng",MID(K5909,2,7)-MID($L$2,2,7),MID(K5909,2,7)-MID($Q$2,2,7)),"")</f>
        <v/>
      </c>
      <c r="Q5909" t="str">
        <f>IF(B5909&lt;&gt;"",IF(AND(P5909="",F5909=""),"Không phép ",""),"")</f>
        <v/>
      </c>
      <c r="R5909" t="str">
        <f>UPPER(B5909)</f>
        <v/>
      </c>
      <c r="T5909" t="str">
        <f>IFERROR(IF(J5909&lt;&gt;"", INDEX($S$5:$S$1433, MATCH(J5909, $E$5:$E$1433, 0)),""),"")</f>
        <v/>
      </c>
      <c r="V5909" t="str">
        <f>IFERROR(IF(J5909&lt;&gt;"", INDEX($U$5:$U$1433, MATCH(J5909, $E$5:$E$1433, 0)),""),"")</f>
        <v/>
      </c>
    </row>
    <row r="5910">
      <c r="A5910" t="str">
        <f>IF(B5910&lt;&gt;"",A5909+1,"")</f>
        <v/>
      </c>
      <c r="F5910" t="str">
        <f>IFERROR(IF(VLOOKUP(E5910,J:J,1,0)=E5910,"X",""),"")</f>
        <v/>
      </c>
      <c r="G5910" t="str">
        <f>IF(J5910&lt;&gt;"", INDEX($C$5:$C$1433, MATCH(J5910, $E$5:$E$1433, 0)),"")</f>
        <v/>
      </c>
      <c r="H5910" t="str">
        <f>IF(J5910&lt;&gt;"", INDEX($D$5:$D$1433, MATCH(J5910, $E$5:$E$1433, 0)),"")</f>
        <v/>
      </c>
      <c r="I5910" t="str">
        <f>IFERROR(IF(J5910&lt;&gt;"", INDEX($B$5:$B$1433, MATCH(J5910, $E$5:$E$1433, 0)),""),"SAI")</f>
        <v/>
      </c>
      <c r="L5910" t="str">
        <f>IFERROR(IF($N$5="Sáng",IF(MID(K5910,2,7)-MID($L$2,2,7)&gt;0,"Trễ",""),IF(MID(K5910,2,7)-MID($Q$2,2,7)&gt;0,"Trễ","")),"")</f>
        <v/>
      </c>
      <c r="M5910" t="str">
        <f>IFERROR(IF($N$5="Sáng",MID(K5910,2,7)-MID($L$2,2,7),MID(K5910,2,7)-MID($Q$2,2,7)),"")</f>
        <v/>
      </c>
      <c r="Q5910" t="str">
        <f>IF(B5910&lt;&gt;"",IF(AND(P5910="",F5910=""),"Không phép ",""),"")</f>
        <v/>
      </c>
      <c r="R5910" t="str">
        <f>UPPER(B5910)</f>
        <v/>
      </c>
      <c r="T5910" t="str">
        <f>IFERROR(IF(J5910&lt;&gt;"", INDEX($S$5:$S$1433, MATCH(J5910, $E$5:$E$1433, 0)),""),"")</f>
        <v/>
      </c>
      <c r="V5910" t="str">
        <f>IFERROR(IF(J5910&lt;&gt;"", INDEX($U$5:$U$1433, MATCH(J5910, $E$5:$E$1433, 0)),""),"")</f>
        <v/>
      </c>
    </row>
    <row r="5911">
      <c r="A5911" t="str">
        <f>IF(B5911&lt;&gt;"",A5910+1,"")</f>
        <v/>
      </c>
      <c r="F5911" t="str">
        <f>IFERROR(IF(VLOOKUP(E5911,J:J,1,0)=E5911,"X",""),"")</f>
        <v/>
      </c>
      <c r="G5911" t="str">
        <f>IF(J5911&lt;&gt;"", INDEX($C$5:$C$1433, MATCH(J5911, $E$5:$E$1433, 0)),"")</f>
        <v/>
      </c>
      <c r="H5911" t="str">
        <f>IF(J5911&lt;&gt;"", INDEX($D$5:$D$1433, MATCH(J5911, $E$5:$E$1433, 0)),"")</f>
        <v/>
      </c>
      <c r="I5911" t="str">
        <f>IFERROR(IF(J5911&lt;&gt;"", INDEX($B$5:$B$1433, MATCH(J5911, $E$5:$E$1433, 0)),""),"SAI")</f>
        <v/>
      </c>
      <c r="L5911" t="str">
        <f>IFERROR(IF($N$5="Sáng",IF(MID(K5911,2,7)-MID($L$2,2,7)&gt;0,"Trễ",""),IF(MID(K5911,2,7)-MID($Q$2,2,7)&gt;0,"Trễ","")),"")</f>
        <v/>
      </c>
      <c r="M5911" t="str">
        <f>IFERROR(IF($N$5="Sáng",MID(K5911,2,7)-MID($L$2,2,7),MID(K5911,2,7)-MID($Q$2,2,7)),"")</f>
        <v/>
      </c>
      <c r="Q5911" t="str">
        <f>IF(B5911&lt;&gt;"",IF(AND(P5911="",F5911=""),"Không phép ",""),"")</f>
        <v/>
      </c>
      <c r="R5911" t="str">
        <f>UPPER(B5911)</f>
        <v/>
      </c>
      <c r="T5911" t="str">
        <f>IFERROR(IF(J5911&lt;&gt;"", INDEX($S$5:$S$1433, MATCH(J5911, $E$5:$E$1433, 0)),""),"")</f>
        <v/>
      </c>
      <c r="V5911" t="str">
        <f>IFERROR(IF(J5911&lt;&gt;"", INDEX($U$5:$U$1433, MATCH(J5911, $E$5:$E$1433, 0)),""),"")</f>
        <v/>
      </c>
    </row>
    <row r="5912">
      <c r="A5912" t="str">
        <f>IF(B5912&lt;&gt;"",A5911+1,"")</f>
        <v/>
      </c>
      <c r="F5912" t="str">
        <f>IFERROR(IF(VLOOKUP(E5912,J:J,1,0)=E5912,"X",""),"")</f>
        <v/>
      </c>
      <c r="G5912" t="str">
        <f>IF(J5912&lt;&gt;"", INDEX($C$5:$C$1433, MATCH(J5912, $E$5:$E$1433, 0)),"")</f>
        <v/>
      </c>
      <c r="H5912" t="str">
        <f>IF(J5912&lt;&gt;"", INDEX($D$5:$D$1433, MATCH(J5912, $E$5:$E$1433, 0)),"")</f>
        <v/>
      </c>
      <c r="I5912" t="str">
        <f>IFERROR(IF(J5912&lt;&gt;"", INDEX($B$5:$B$1433, MATCH(J5912, $E$5:$E$1433, 0)),""),"SAI")</f>
        <v/>
      </c>
      <c r="L5912" t="str">
        <f>IFERROR(IF($N$5="Sáng",IF(MID(K5912,2,7)-MID($L$2,2,7)&gt;0,"Trễ",""),IF(MID(K5912,2,7)-MID($Q$2,2,7)&gt;0,"Trễ","")),"")</f>
        <v/>
      </c>
      <c r="M5912" t="str">
        <f>IFERROR(IF($N$5="Sáng",MID(K5912,2,7)-MID($L$2,2,7),MID(K5912,2,7)-MID($Q$2,2,7)),"")</f>
        <v/>
      </c>
      <c r="Q5912" t="str">
        <f>IF(B5912&lt;&gt;"",IF(AND(P5912="",F5912=""),"Không phép ",""),"")</f>
        <v/>
      </c>
      <c r="R5912" t="str">
        <f>UPPER(B5912)</f>
        <v/>
      </c>
      <c r="T5912" t="str">
        <f>IFERROR(IF(J5912&lt;&gt;"", INDEX($S$5:$S$1433, MATCH(J5912, $E$5:$E$1433, 0)),""),"")</f>
        <v/>
      </c>
      <c r="V5912" t="str">
        <f>IFERROR(IF(J5912&lt;&gt;"", INDEX($U$5:$U$1433, MATCH(J5912, $E$5:$E$1433, 0)),""),"")</f>
        <v/>
      </c>
    </row>
    <row r="5913">
      <c r="A5913" t="str">
        <f>IF(B5913&lt;&gt;"",A5912+1,"")</f>
        <v/>
      </c>
      <c r="F5913" t="str">
        <f>IFERROR(IF(VLOOKUP(E5913,J:J,1,0)=E5913,"X",""),"")</f>
        <v/>
      </c>
      <c r="G5913" t="str">
        <f>IF(J5913&lt;&gt;"", INDEX($C$5:$C$1433, MATCH(J5913, $E$5:$E$1433, 0)),"")</f>
        <v/>
      </c>
      <c r="H5913" t="str">
        <f>IF(J5913&lt;&gt;"", INDEX($D$5:$D$1433, MATCH(J5913, $E$5:$E$1433, 0)),"")</f>
        <v/>
      </c>
      <c r="I5913" t="str">
        <f>IFERROR(IF(J5913&lt;&gt;"", INDEX($B$5:$B$1433, MATCH(J5913, $E$5:$E$1433, 0)),""),"SAI")</f>
        <v/>
      </c>
      <c r="L5913" t="str">
        <f>IFERROR(IF($N$5="Sáng",IF(MID(K5913,2,7)-MID($L$2,2,7)&gt;0,"Trễ",""),IF(MID(K5913,2,7)-MID($Q$2,2,7)&gt;0,"Trễ","")),"")</f>
        <v/>
      </c>
      <c r="M5913" t="str">
        <f>IFERROR(IF($N$5="Sáng",MID(K5913,2,7)-MID($L$2,2,7),MID(K5913,2,7)-MID($Q$2,2,7)),"")</f>
        <v/>
      </c>
      <c r="Q5913" t="str">
        <f>IF(B5913&lt;&gt;"",IF(AND(P5913="",F5913=""),"Không phép ",""),"")</f>
        <v/>
      </c>
      <c r="R5913" t="str">
        <f>UPPER(B5913)</f>
        <v/>
      </c>
      <c r="T5913" t="str">
        <f>IFERROR(IF(J5913&lt;&gt;"", INDEX($S$5:$S$1433, MATCH(J5913, $E$5:$E$1433, 0)),""),"")</f>
        <v/>
      </c>
      <c r="V5913" t="str">
        <f>IFERROR(IF(J5913&lt;&gt;"", INDEX($U$5:$U$1433, MATCH(J5913, $E$5:$E$1433, 0)),""),"")</f>
        <v/>
      </c>
    </row>
    <row r="5914">
      <c r="A5914" t="str">
        <f>IF(B5914&lt;&gt;"",A5913+1,"")</f>
        <v/>
      </c>
      <c r="F5914" t="str">
        <f>IFERROR(IF(VLOOKUP(E5914,J:J,1,0)=E5914,"X",""),"")</f>
        <v/>
      </c>
      <c r="G5914" t="str">
        <f>IF(J5914&lt;&gt;"", INDEX($C$5:$C$1433, MATCH(J5914, $E$5:$E$1433, 0)),"")</f>
        <v/>
      </c>
      <c r="H5914" t="str">
        <f>IF(J5914&lt;&gt;"", INDEX($D$5:$D$1433, MATCH(J5914, $E$5:$E$1433, 0)),"")</f>
        <v/>
      </c>
      <c r="I5914" t="str">
        <f>IFERROR(IF(J5914&lt;&gt;"", INDEX($B$5:$B$1433, MATCH(J5914, $E$5:$E$1433, 0)),""),"SAI")</f>
        <v/>
      </c>
      <c r="L5914" t="str">
        <f>IFERROR(IF($N$5="Sáng",IF(MID(K5914,2,7)-MID($L$2,2,7)&gt;0,"Trễ",""),IF(MID(K5914,2,7)-MID($Q$2,2,7)&gt;0,"Trễ","")),"")</f>
        <v/>
      </c>
      <c r="M5914" t="str">
        <f>IFERROR(IF($N$5="Sáng",MID(K5914,2,7)-MID($L$2,2,7),MID(K5914,2,7)-MID($Q$2,2,7)),"")</f>
        <v/>
      </c>
      <c r="Q5914" t="str">
        <f>IF(B5914&lt;&gt;"",IF(AND(P5914="",F5914=""),"Không phép ",""),"")</f>
        <v/>
      </c>
      <c r="R5914" t="str">
        <f>UPPER(B5914)</f>
        <v/>
      </c>
      <c r="T5914" t="str">
        <f>IFERROR(IF(J5914&lt;&gt;"", INDEX($S$5:$S$1433, MATCH(J5914, $E$5:$E$1433, 0)),""),"")</f>
        <v/>
      </c>
      <c r="V5914" t="str">
        <f>IFERROR(IF(J5914&lt;&gt;"", INDEX($U$5:$U$1433, MATCH(J5914, $E$5:$E$1433, 0)),""),"")</f>
        <v/>
      </c>
    </row>
    <row r="5915">
      <c r="A5915" t="str">
        <f>IF(B5915&lt;&gt;"",A5914+1,"")</f>
        <v/>
      </c>
      <c r="F5915" t="str">
        <f>IFERROR(IF(VLOOKUP(E5915,J:J,1,0)=E5915,"X",""),"")</f>
        <v/>
      </c>
      <c r="G5915" t="str">
        <f>IF(J5915&lt;&gt;"", INDEX($C$5:$C$1433, MATCH(J5915, $E$5:$E$1433, 0)),"")</f>
        <v/>
      </c>
      <c r="H5915" t="str">
        <f>IF(J5915&lt;&gt;"", INDEX($D$5:$D$1433, MATCH(J5915, $E$5:$E$1433, 0)),"")</f>
        <v/>
      </c>
      <c r="I5915" t="str">
        <f>IFERROR(IF(J5915&lt;&gt;"", INDEX($B$5:$B$1433, MATCH(J5915, $E$5:$E$1433, 0)),""),"SAI")</f>
        <v/>
      </c>
      <c r="L5915" t="str">
        <f>IFERROR(IF($N$5="Sáng",IF(MID(K5915,2,7)-MID($L$2,2,7)&gt;0,"Trễ",""),IF(MID(K5915,2,7)-MID($Q$2,2,7)&gt;0,"Trễ","")),"")</f>
        <v/>
      </c>
      <c r="M5915" t="str">
        <f>IFERROR(IF($N$5="Sáng",MID(K5915,2,7)-MID($L$2,2,7),MID(K5915,2,7)-MID($Q$2,2,7)),"")</f>
        <v/>
      </c>
      <c r="Q5915" t="str">
        <f>IF(B5915&lt;&gt;"",IF(AND(P5915="",F5915=""),"Không phép ",""),"")</f>
        <v/>
      </c>
      <c r="R5915" t="str">
        <f>UPPER(B5915)</f>
        <v/>
      </c>
      <c r="T5915" t="str">
        <f>IFERROR(IF(J5915&lt;&gt;"", INDEX($S$5:$S$1433, MATCH(J5915, $E$5:$E$1433, 0)),""),"")</f>
        <v/>
      </c>
      <c r="V5915" t="str">
        <f>IFERROR(IF(J5915&lt;&gt;"", INDEX($U$5:$U$1433, MATCH(J5915, $E$5:$E$1433, 0)),""),"")</f>
        <v/>
      </c>
    </row>
    <row r="5916">
      <c r="A5916" t="str">
        <f>IF(B5916&lt;&gt;"",A5915+1,"")</f>
        <v/>
      </c>
      <c r="F5916" t="str">
        <f>IFERROR(IF(VLOOKUP(E5916,J:J,1,0)=E5916,"X",""),"")</f>
        <v/>
      </c>
      <c r="G5916" t="str">
        <f>IF(J5916&lt;&gt;"", INDEX($C$5:$C$1433, MATCH(J5916, $E$5:$E$1433, 0)),"")</f>
        <v/>
      </c>
      <c r="H5916" t="str">
        <f>IF(J5916&lt;&gt;"", INDEX($D$5:$D$1433, MATCH(J5916, $E$5:$E$1433, 0)),"")</f>
        <v/>
      </c>
      <c r="I5916" t="str">
        <f>IFERROR(IF(J5916&lt;&gt;"", INDEX($B$5:$B$1433, MATCH(J5916, $E$5:$E$1433, 0)),""),"SAI")</f>
        <v/>
      </c>
      <c r="L5916" t="str">
        <f>IFERROR(IF($N$5="Sáng",IF(MID(K5916,2,7)-MID($L$2,2,7)&gt;0,"Trễ",""),IF(MID(K5916,2,7)-MID($Q$2,2,7)&gt;0,"Trễ","")),"")</f>
        <v/>
      </c>
      <c r="M5916" t="str">
        <f>IFERROR(IF($N$5="Sáng",MID(K5916,2,7)-MID($L$2,2,7),MID(K5916,2,7)-MID($Q$2,2,7)),"")</f>
        <v/>
      </c>
      <c r="Q5916" t="str">
        <f>IF(B5916&lt;&gt;"",IF(AND(P5916="",F5916=""),"Không phép ",""),"")</f>
        <v/>
      </c>
      <c r="R5916" t="str">
        <f>UPPER(B5916)</f>
        <v/>
      </c>
      <c r="T5916" t="str">
        <f>IFERROR(IF(J5916&lt;&gt;"", INDEX($S$5:$S$1433, MATCH(J5916, $E$5:$E$1433, 0)),""),"")</f>
        <v/>
      </c>
      <c r="V5916" t="str">
        <f>IFERROR(IF(J5916&lt;&gt;"", INDEX($U$5:$U$1433, MATCH(J5916, $E$5:$E$1433, 0)),""),"")</f>
        <v/>
      </c>
    </row>
    <row r="5917">
      <c r="A5917" t="str">
        <f>IF(B5917&lt;&gt;"",A5916+1,"")</f>
        <v/>
      </c>
      <c r="F5917" t="str">
        <f>IFERROR(IF(VLOOKUP(E5917,J:J,1,0)=E5917,"X",""),"")</f>
        <v/>
      </c>
      <c r="G5917" t="str">
        <f>IF(J5917&lt;&gt;"", INDEX($C$5:$C$1433, MATCH(J5917, $E$5:$E$1433, 0)),"")</f>
        <v/>
      </c>
      <c r="H5917" t="str">
        <f>IF(J5917&lt;&gt;"", INDEX($D$5:$D$1433, MATCH(J5917, $E$5:$E$1433, 0)),"")</f>
        <v/>
      </c>
      <c r="I5917" t="str">
        <f>IFERROR(IF(J5917&lt;&gt;"", INDEX($B$5:$B$1433, MATCH(J5917, $E$5:$E$1433, 0)),""),"SAI")</f>
        <v/>
      </c>
      <c r="L5917" t="str">
        <f>IFERROR(IF($N$5="Sáng",IF(MID(K5917,2,7)-MID($L$2,2,7)&gt;0,"Trễ",""),IF(MID(K5917,2,7)-MID($Q$2,2,7)&gt;0,"Trễ","")),"")</f>
        <v/>
      </c>
      <c r="M5917" t="str">
        <f>IFERROR(IF($N$5="Sáng",MID(K5917,2,7)-MID($L$2,2,7),MID(K5917,2,7)-MID($Q$2,2,7)),"")</f>
        <v/>
      </c>
      <c r="Q5917" t="str">
        <f>IF(B5917&lt;&gt;"",IF(AND(P5917="",F5917=""),"Không phép ",""),"")</f>
        <v/>
      </c>
      <c r="R5917" t="str">
        <f>UPPER(B5917)</f>
        <v/>
      </c>
      <c r="T5917" t="str">
        <f>IFERROR(IF(J5917&lt;&gt;"", INDEX($S$5:$S$1433, MATCH(J5917, $E$5:$E$1433, 0)),""),"")</f>
        <v/>
      </c>
      <c r="V5917" t="str">
        <f>IFERROR(IF(J5917&lt;&gt;"", INDEX($U$5:$U$1433, MATCH(J5917, $E$5:$E$1433, 0)),""),"")</f>
        <v/>
      </c>
    </row>
    <row r="5918">
      <c r="A5918" t="str">
        <f>IF(B5918&lt;&gt;"",A5917+1,"")</f>
        <v/>
      </c>
      <c r="F5918" t="str">
        <f>IFERROR(IF(VLOOKUP(E5918,J:J,1,0)=E5918,"X",""),"")</f>
        <v/>
      </c>
      <c r="G5918" t="str">
        <f>IF(J5918&lt;&gt;"", INDEX($C$5:$C$1433, MATCH(J5918, $E$5:$E$1433, 0)),"")</f>
        <v/>
      </c>
      <c r="H5918" t="str">
        <f>IF(J5918&lt;&gt;"", INDEX($D$5:$D$1433, MATCH(J5918, $E$5:$E$1433, 0)),"")</f>
        <v/>
      </c>
      <c r="I5918" t="str">
        <f>IFERROR(IF(J5918&lt;&gt;"", INDEX($B$5:$B$1433, MATCH(J5918, $E$5:$E$1433, 0)),""),"SAI")</f>
        <v/>
      </c>
      <c r="L5918" t="str">
        <f>IFERROR(IF($N$5="Sáng",IF(MID(K5918,2,7)-MID($L$2,2,7)&gt;0,"Trễ",""),IF(MID(K5918,2,7)-MID($Q$2,2,7)&gt;0,"Trễ","")),"")</f>
        <v/>
      </c>
      <c r="M5918" t="str">
        <f>IFERROR(IF($N$5="Sáng",MID(K5918,2,7)-MID($L$2,2,7),MID(K5918,2,7)-MID($Q$2,2,7)),"")</f>
        <v/>
      </c>
      <c r="Q5918" t="str">
        <f>IF(B5918&lt;&gt;"",IF(AND(P5918="",F5918=""),"Không phép ",""),"")</f>
        <v/>
      </c>
      <c r="R5918" t="str">
        <f>UPPER(B5918)</f>
        <v/>
      </c>
      <c r="T5918" t="str">
        <f>IFERROR(IF(J5918&lt;&gt;"", INDEX($S$5:$S$1433, MATCH(J5918, $E$5:$E$1433, 0)),""),"")</f>
        <v/>
      </c>
      <c r="V5918" t="str">
        <f>IFERROR(IF(J5918&lt;&gt;"", INDEX($U$5:$U$1433, MATCH(J5918, $E$5:$E$1433, 0)),""),"")</f>
        <v/>
      </c>
    </row>
    <row r="5919">
      <c r="A5919" t="str">
        <f>IF(B5919&lt;&gt;"",A5918+1,"")</f>
        <v/>
      </c>
      <c r="F5919" t="str">
        <f>IFERROR(IF(VLOOKUP(E5919,J:J,1,0)=E5919,"X",""),"")</f>
        <v/>
      </c>
      <c r="G5919" t="str">
        <f>IF(J5919&lt;&gt;"", INDEX($C$5:$C$1433, MATCH(J5919, $E$5:$E$1433, 0)),"")</f>
        <v/>
      </c>
      <c r="H5919" t="str">
        <f>IF(J5919&lt;&gt;"", INDEX($D$5:$D$1433, MATCH(J5919, $E$5:$E$1433, 0)),"")</f>
        <v/>
      </c>
      <c r="I5919" t="str">
        <f>IFERROR(IF(J5919&lt;&gt;"", INDEX($B$5:$B$1433, MATCH(J5919, $E$5:$E$1433, 0)),""),"SAI")</f>
        <v/>
      </c>
      <c r="L5919" t="str">
        <f>IFERROR(IF($N$5="Sáng",IF(MID(K5919,2,7)-MID($L$2,2,7)&gt;0,"Trễ",""),IF(MID(K5919,2,7)-MID($Q$2,2,7)&gt;0,"Trễ","")),"")</f>
        <v/>
      </c>
      <c r="M5919" t="str">
        <f>IFERROR(IF($N$5="Sáng",MID(K5919,2,7)-MID($L$2,2,7),MID(K5919,2,7)-MID($Q$2,2,7)),"")</f>
        <v/>
      </c>
      <c r="Q5919" t="str">
        <f>IF(B5919&lt;&gt;"",IF(AND(P5919="",F5919=""),"Không phép ",""),"")</f>
        <v/>
      </c>
      <c r="R5919" t="str">
        <f>UPPER(B5919)</f>
        <v/>
      </c>
      <c r="T5919" t="str">
        <f>IFERROR(IF(J5919&lt;&gt;"", INDEX($S$5:$S$1433, MATCH(J5919, $E$5:$E$1433, 0)),""),"")</f>
        <v/>
      </c>
      <c r="V5919" t="str">
        <f>IFERROR(IF(J5919&lt;&gt;"", INDEX($U$5:$U$1433, MATCH(J5919, $E$5:$E$1433, 0)),""),"")</f>
        <v/>
      </c>
    </row>
    <row r="5920">
      <c r="A5920" t="str">
        <f>IF(B5920&lt;&gt;"",A5919+1,"")</f>
        <v/>
      </c>
      <c r="F5920" t="str">
        <f>IFERROR(IF(VLOOKUP(E5920,J:J,1,0)=E5920,"X",""),"")</f>
        <v/>
      </c>
      <c r="G5920" t="str">
        <f>IF(J5920&lt;&gt;"", INDEX($C$5:$C$1433, MATCH(J5920, $E$5:$E$1433, 0)),"")</f>
        <v/>
      </c>
      <c r="H5920" t="str">
        <f>IF(J5920&lt;&gt;"", INDEX($D$5:$D$1433, MATCH(J5920, $E$5:$E$1433, 0)),"")</f>
        <v/>
      </c>
      <c r="I5920" t="str">
        <f>IFERROR(IF(J5920&lt;&gt;"", INDEX($B$5:$B$1433, MATCH(J5920, $E$5:$E$1433, 0)),""),"SAI")</f>
        <v/>
      </c>
      <c r="L5920" t="str">
        <f>IFERROR(IF($N$5="Sáng",IF(MID(K5920,2,7)-MID($L$2,2,7)&gt;0,"Trễ",""),IF(MID(K5920,2,7)-MID($Q$2,2,7)&gt;0,"Trễ","")),"")</f>
        <v/>
      </c>
      <c r="M5920" t="str">
        <f>IFERROR(IF($N$5="Sáng",MID(K5920,2,7)-MID($L$2,2,7),MID(K5920,2,7)-MID($Q$2,2,7)),"")</f>
        <v/>
      </c>
      <c r="Q5920" t="str">
        <f>IF(B5920&lt;&gt;"",IF(AND(P5920="",F5920=""),"Không phép ",""),"")</f>
        <v/>
      </c>
      <c r="R5920" t="str">
        <f>UPPER(B5920)</f>
        <v/>
      </c>
      <c r="T5920" t="str">
        <f>IFERROR(IF(J5920&lt;&gt;"", INDEX($S$5:$S$1433, MATCH(J5920, $E$5:$E$1433, 0)),""),"")</f>
        <v/>
      </c>
      <c r="V5920" t="str">
        <f>IFERROR(IF(J5920&lt;&gt;"", INDEX($U$5:$U$1433, MATCH(J5920, $E$5:$E$1433, 0)),""),"")</f>
        <v/>
      </c>
    </row>
    <row r="5921">
      <c r="A5921" t="str">
        <f>IF(B5921&lt;&gt;"",A5920+1,"")</f>
        <v/>
      </c>
      <c r="F5921" t="str">
        <f>IFERROR(IF(VLOOKUP(E5921,J:J,1,0)=E5921,"X",""),"")</f>
        <v/>
      </c>
      <c r="G5921" t="str">
        <f>IF(J5921&lt;&gt;"", INDEX($C$5:$C$1433, MATCH(J5921, $E$5:$E$1433, 0)),"")</f>
        <v/>
      </c>
      <c r="H5921" t="str">
        <f>IF(J5921&lt;&gt;"", INDEX($D$5:$D$1433, MATCH(J5921, $E$5:$E$1433, 0)),"")</f>
        <v/>
      </c>
      <c r="I5921" t="str">
        <f>IFERROR(IF(J5921&lt;&gt;"", INDEX($B$5:$B$1433, MATCH(J5921, $E$5:$E$1433, 0)),""),"SAI")</f>
        <v/>
      </c>
      <c r="L5921" t="str">
        <f>IFERROR(IF($N$5="Sáng",IF(MID(K5921,2,7)-MID($L$2,2,7)&gt;0,"Trễ",""),IF(MID(K5921,2,7)-MID($Q$2,2,7)&gt;0,"Trễ","")),"")</f>
        <v/>
      </c>
      <c r="M5921" t="str">
        <f>IFERROR(IF($N$5="Sáng",MID(K5921,2,7)-MID($L$2,2,7),MID(K5921,2,7)-MID($Q$2,2,7)),"")</f>
        <v/>
      </c>
      <c r="Q5921" t="str">
        <f>IF(B5921&lt;&gt;"",IF(AND(P5921="",F5921=""),"Không phép ",""),"")</f>
        <v/>
      </c>
      <c r="R5921" t="str">
        <f>UPPER(B5921)</f>
        <v/>
      </c>
      <c r="T5921" t="str">
        <f>IFERROR(IF(J5921&lt;&gt;"", INDEX($S$5:$S$1433, MATCH(J5921, $E$5:$E$1433, 0)),""),"")</f>
        <v/>
      </c>
      <c r="V5921" t="str">
        <f>IFERROR(IF(J5921&lt;&gt;"", INDEX($U$5:$U$1433, MATCH(J5921, $E$5:$E$1433, 0)),""),"")</f>
        <v/>
      </c>
    </row>
    <row r="5922">
      <c r="A5922" t="str">
        <f>IF(B5922&lt;&gt;"",A5921+1,"")</f>
        <v/>
      </c>
      <c r="F5922" t="str">
        <f>IFERROR(IF(VLOOKUP(E5922,J:J,1,0)=E5922,"X",""),"")</f>
        <v/>
      </c>
      <c r="G5922" t="str">
        <f>IF(J5922&lt;&gt;"", INDEX($C$5:$C$1433, MATCH(J5922, $E$5:$E$1433, 0)),"")</f>
        <v/>
      </c>
      <c r="H5922" t="str">
        <f>IF(J5922&lt;&gt;"", INDEX($D$5:$D$1433, MATCH(J5922, $E$5:$E$1433, 0)),"")</f>
        <v/>
      </c>
      <c r="I5922" t="str">
        <f>IFERROR(IF(J5922&lt;&gt;"", INDEX($B$5:$B$1433, MATCH(J5922, $E$5:$E$1433, 0)),""),"SAI")</f>
        <v/>
      </c>
      <c r="L5922" t="str">
        <f>IFERROR(IF($N$5="Sáng",IF(MID(K5922,2,7)-MID($L$2,2,7)&gt;0,"Trễ",""),IF(MID(K5922,2,7)-MID($Q$2,2,7)&gt;0,"Trễ","")),"")</f>
        <v/>
      </c>
      <c r="M5922" t="str">
        <f>IFERROR(IF($N$5="Sáng",MID(K5922,2,7)-MID($L$2,2,7),MID(K5922,2,7)-MID($Q$2,2,7)),"")</f>
        <v/>
      </c>
      <c r="Q5922" t="str">
        <f>IF(B5922&lt;&gt;"",IF(AND(P5922="",F5922=""),"Không phép ",""),"")</f>
        <v/>
      </c>
      <c r="R5922" t="str">
        <f>UPPER(B5922)</f>
        <v/>
      </c>
      <c r="T5922" t="str">
        <f>IFERROR(IF(J5922&lt;&gt;"", INDEX($S$5:$S$1433, MATCH(J5922, $E$5:$E$1433, 0)),""),"")</f>
        <v/>
      </c>
      <c r="V5922" t="str">
        <f>IFERROR(IF(J5922&lt;&gt;"", INDEX($U$5:$U$1433, MATCH(J5922, $E$5:$E$1433, 0)),""),"")</f>
        <v/>
      </c>
    </row>
    <row r="5923">
      <c r="A5923" t="str">
        <f>IF(B5923&lt;&gt;"",A5922+1,"")</f>
        <v/>
      </c>
      <c r="F5923" t="str">
        <f>IFERROR(IF(VLOOKUP(E5923,J:J,1,0)=E5923,"X",""),"")</f>
        <v/>
      </c>
      <c r="G5923" t="str">
        <f>IF(J5923&lt;&gt;"", INDEX($C$5:$C$1433, MATCH(J5923, $E$5:$E$1433, 0)),"")</f>
        <v/>
      </c>
      <c r="H5923" t="str">
        <f>IF(J5923&lt;&gt;"", INDEX($D$5:$D$1433, MATCH(J5923, $E$5:$E$1433, 0)),"")</f>
        <v/>
      </c>
      <c r="I5923" t="str">
        <f>IFERROR(IF(J5923&lt;&gt;"", INDEX($B$5:$B$1433, MATCH(J5923, $E$5:$E$1433, 0)),""),"SAI")</f>
        <v/>
      </c>
      <c r="L5923" t="str">
        <f>IFERROR(IF($N$5="Sáng",IF(MID(K5923,2,7)-MID($L$2,2,7)&gt;0,"Trễ",""),IF(MID(K5923,2,7)-MID($Q$2,2,7)&gt;0,"Trễ","")),"")</f>
        <v/>
      </c>
      <c r="M5923" t="str">
        <f>IFERROR(IF($N$5="Sáng",MID(K5923,2,7)-MID($L$2,2,7),MID(K5923,2,7)-MID($Q$2,2,7)),"")</f>
        <v/>
      </c>
      <c r="Q5923" t="str">
        <f>IF(B5923&lt;&gt;"",IF(AND(P5923="",F5923=""),"Không phép ",""),"")</f>
        <v/>
      </c>
      <c r="R5923" t="str">
        <f>UPPER(B5923)</f>
        <v/>
      </c>
      <c r="T5923" t="str">
        <f>IFERROR(IF(J5923&lt;&gt;"", INDEX($S$5:$S$1433, MATCH(J5923, $E$5:$E$1433, 0)),""),"")</f>
        <v/>
      </c>
      <c r="V5923" t="str">
        <f>IFERROR(IF(J5923&lt;&gt;"", INDEX($U$5:$U$1433, MATCH(J5923, $E$5:$E$1433, 0)),""),"")</f>
        <v/>
      </c>
    </row>
    <row r="5924">
      <c r="A5924" t="str">
        <f>IF(B5924&lt;&gt;"",A5923+1,"")</f>
        <v/>
      </c>
      <c r="F5924" t="str">
        <f>IFERROR(IF(VLOOKUP(E5924,J:J,1,0)=E5924,"X",""),"")</f>
        <v/>
      </c>
      <c r="G5924" t="str">
        <f>IF(J5924&lt;&gt;"", INDEX($C$5:$C$1433, MATCH(J5924, $E$5:$E$1433, 0)),"")</f>
        <v/>
      </c>
      <c r="H5924" t="str">
        <f>IF(J5924&lt;&gt;"", INDEX($D$5:$D$1433, MATCH(J5924, $E$5:$E$1433, 0)),"")</f>
        <v/>
      </c>
      <c r="I5924" t="str">
        <f>IFERROR(IF(J5924&lt;&gt;"", INDEX($B$5:$B$1433, MATCH(J5924, $E$5:$E$1433, 0)),""),"SAI")</f>
        <v/>
      </c>
      <c r="L5924" t="str">
        <f>IFERROR(IF($N$5="Sáng",IF(MID(K5924,2,7)-MID($L$2,2,7)&gt;0,"Trễ",""),IF(MID(K5924,2,7)-MID($Q$2,2,7)&gt;0,"Trễ","")),"")</f>
        <v/>
      </c>
      <c r="M5924" t="str">
        <f>IFERROR(IF($N$5="Sáng",MID(K5924,2,7)-MID($L$2,2,7),MID(K5924,2,7)-MID($Q$2,2,7)),"")</f>
        <v/>
      </c>
      <c r="Q5924" t="str">
        <f>IF(B5924&lt;&gt;"",IF(AND(P5924="",F5924=""),"Không phép ",""),"")</f>
        <v/>
      </c>
      <c r="R5924" t="str">
        <f>UPPER(B5924)</f>
        <v/>
      </c>
      <c r="T5924" t="str">
        <f>IFERROR(IF(J5924&lt;&gt;"", INDEX($S$5:$S$1433, MATCH(J5924, $E$5:$E$1433, 0)),""),"")</f>
        <v/>
      </c>
      <c r="V5924" t="str">
        <f>IFERROR(IF(J5924&lt;&gt;"", INDEX($U$5:$U$1433, MATCH(J5924, $E$5:$E$1433, 0)),""),"")</f>
        <v/>
      </c>
    </row>
    <row r="5925">
      <c r="A5925" t="str">
        <f>IF(B5925&lt;&gt;"",A5924+1,"")</f>
        <v/>
      </c>
      <c r="F5925" t="str">
        <f>IFERROR(IF(VLOOKUP(E5925,J:J,1,0)=E5925,"X",""),"")</f>
        <v/>
      </c>
      <c r="G5925" t="str">
        <f>IF(J5925&lt;&gt;"", INDEX($C$5:$C$1433, MATCH(J5925, $E$5:$E$1433, 0)),"")</f>
        <v/>
      </c>
      <c r="H5925" t="str">
        <f>IF(J5925&lt;&gt;"", INDEX($D$5:$D$1433, MATCH(J5925, $E$5:$E$1433, 0)),"")</f>
        <v/>
      </c>
      <c r="I5925" t="str">
        <f>IFERROR(IF(J5925&lt;&gt;"", INDEX($B$5:$B$1433, MATCH(J5925, $E$5:$E$1433, 0)),""),"SAI")</f>
        <v/>
      </c>
      <c r="L5925" t="str">
        <f>IFERROR(IF($N$5="Sáng",IF(MID(K5925,2,7)-MID($L$2,2,7)&gt;0,"Trễ",""),IF(MID(K5925,2,7)-MID($Q$2,2,7)&gt;0,"Trễ","")),"")</f>
        <v/>
      </c>
      <c r="M5925" t="str">
        <f>IFERROR(IF($N$5="Sáng",MID(K5925,2,7)-MID($L$2,2,7),MID(K5925,2,7)-MID($Q$2,2,7)),"")</f>
        <v/>
      </c>
      <c r="Q5925" t="str">
        <f>IF(B5925&lt;&gt;"",IF(AND(P5925="",F5925=""),"Không phép ",""),"")</f>
        <v/>
      </c>
      <c r="R5925" t="str">
        <f>UPPER(B5925)</f>
        <v/>
      </c>
      <c r="T5925" t="str">
        <f>IFERROR(IF(J5925&lt;&gt;"", INDEX($S$5:$S$1433, MATCH(J5925, $E$5:$E$1433, 0)),""),"")</f>
        <v/>
      </c>
      <c r="V5925" t="str">
        <f>IFERROR(IF(J5925&lt;&gt;"", INDEX($U$5:$U$1433, MATCH(J5925, $E$5:$E$1433, 0)),""),"")</f>
        <v/>
      </c>
    </row>
    <row r="5926">
      <c r="A5926" t="str">
        <f>IF(B5926&lt;&gt;"",A5925+1,"")</f>
        <v/>
      </c>
      <c r="F5926" t="str">
        <f>IFERROR(IF(VLOOKUP(E5926,J:J,1,0)=E5926,"X",""),"")</f>
        <v/>
      </c>
      <c r="G5926" t="str">
        <f>IF(J5926&lt;&gt;"", INDEX($C$5:$C$1433, MATCH(J5926, $E$5:$E$1433, 0)),"")</f>
        <v/>
      </c>
      <c r="H5926" t="str">
        <f>IF(J5926&lt;&gt;"", INDEX($D$5:$D$1433, MATCH(J5926, $E$5:$E$1433, 0)),"")</f>
        <v/>
      </c>
      <c r="I5926" t="str">
        <f>IFERROR(IF(J5926&lt;&gt;"", INDEX($B$5:$B$1433, MATCH(J5926, $E$5:$E$1433, 0)),""),"SAI")</f>
        <v/>
      </c>
      <c r="L5926" t="str">
        <f>IFERROR(IF($N$5="Sáng",IF(MID(K5926,2,7)-MID($L$2,2,7)&gt;0,"Trễ",""),IF(MID(K5926,2,7)-MID($Q$2,2,7)&gt;0,"Trễ","")),"")</f>
        <v/>
      </c>
      <c r="M5926" t="str">
        <f>IFERROR(IF($N$5="Sáng",MID(K5926,2,7)-MID($L$2,2,7),MID(K5926,2,7)-MID($Q$2,2,7)),"")</f>
        <v/>
      </c>
      <c r="Q5926" t="str">
        <f>IF(B5926&lt;&gt;"",IF(AND(P5926="",F5926=""),"Không phép ",""),"")</f>
        <v/>
      </c>
      <c r="R5926" t="str">
        <f>UPPER(B5926)</f>
        <v/>
      </c>
      <c r="T5926" t="str">
        <f>IFERROR(IF(J5926&lt;&gt;"", INDEX($S$5:$S$1433, MATCH(J5926, $E$5:$E$1433, 0)),""),"")</f>
        <v/>
      </c>
      <c r="V5926" t="str">
        <f>IFERROR(IF(J5926&lt;&gt;"", INDEX($U$5:$U$1433, MATCH(J5926, $E$5:$E$1433, 0)),""),"")</f>
        <v/>
      </c>
    </row>
    <row r="5927">
      <c r="A5927" t="str">
        <f>IF(B5927&lt;&gt;"",A5926+1,"")</f>
        <v/>
      </c>
      <c r="F5927" t="str">
        <f>IFERROR(IF(VLOOKUP(E5927,J:J,1,0)=E5927,"X",""),"")</f>
        <v/>
      </c>
      <c r="G5927" t="str">
        <f>IF(J5927&lt;&gt;"", INDEX($C$5:$C$1433, MATCH(J5927, $E$5:$E$1433, 0)),"")</f>
        <v/>
      </c>
      <c r="H5927" t="str">
        <f>IF(J5927&lt;&gt;"", INDEX($D$5:$D$1433, MATCH(J5927, $E$5:$E$1433, 0)),"")</f>
        <v/>
      </c>
      <c r="I5927" t="str">
        <f>IFERROR(IF(J5927&lt;&gt;"", INDEX($B$5:$B$1433, MATCH(J5927, $E$5:$E$1433, 0)),""),"SAI")</f>
        <v/>
      </c>
      <c r="L5927" t="str">
        <f>IFERROR(IF($N$5="Sáng",IF(MID(K5927,2,7)-MID($L$2,2,7)&gt;0,"Trễ",""),IF(MID(K5927,2,7)-MID($Q$2,2,7)&gt;0,"Trễ","")),"")</f>
        <v/>
      </c>
      <c r="M5927" t="str">
        <f>IFERROR(IF($N$5="Sáng",MID(K5927,2,7)-MID($L$2,2,7),MID(K5927,2,7)-MID($Q$2,2,7)),"")</f>
        <v/>
      </c>
      <c r="Q5927" t="str">
        <f>IF(B5927&lt;&gt;"",IF(AND(P5927="",F5927=""),"Không phép ",""),"")</f>
        <v/>
      </c>
      <c r="R5927" t="str">
        <f>UPPER(B5927)</f>
        <v/>
      </c>
      <c r="T5927" t="str">
        <f>IFERROR(IF(J5927&lt;&gt;"", INDEX($S$5:$S$1433, MATCH(J5927, $E$5:$E$1433, 0)),""),"")</f>
        <v/>
      </c>
      <c r="V5927" t="str">
        <f>IFERROR(IF(J5927&lt;&gt;"", INDEX($U$5:$U$1433, MATCH(J5927, $E$5:$E$1433, 0)),""),"")</f>
        <v/>
      </c>
    </row>
    <row r="5928">
      <c r="A5928" t="str">
        <f>IF(B5928&lt;&gt;"",A5927+1,"")</f>
        <v/>
      </c>
      <c r="F5928" t="str">
        <f>IFERROR(IF(VLOOKUP(E5928,J:J,1,0)=E5928,"X",""),"")</f>
        <v/>
      </c>
      <c r="G5928" t="str">
        <f>IF(J5928&lt;&gt;"", INDEX($C$5:$C$1433, MATCH(J5928, $E$5:$E$1433, 0)),"")</f>
        <v/>
      </c>
      <c r="H5928" t="str">
        <f>IF(J5928&lt;&gt;"", INDEX($D$5:$D$1433, MATCH(J5928, $E$5:$E$1433, 0)),"")</f>
        <v/>
      </c>
      <c r="I5928" t="str">
        <f>IFERROR(IF(J5928&lt;&gt;"", INDEX($B$5:$B$1433, MATCH(J5928, $E$5:$E$1433, 0)),""),"SAI")</f>
        <v/>
      </c>
      <c r="L5928" t="str">
        <f>IFERROR(IF($N$5="Sáng",IF(MID(K5928,2,7)-MID($L$2,2,7)&gt;0,"Trễ",""),IF(MID(K5928,2,7)-MID($Q$2,2,7)&gt;0,"Trễ","")),"")</f>
        <v/>
      </c>
      <c r="M5928" t="str">
        <f>IFERROR(IF($N$5="Sáng",MID(K5928,2,7)-MID($L$2,2,7),MID(K5928,2,7)-MID($Q$2,2,7)),"")</f>
        <v/>
      </c>
      <c r="Q5928" t="str">
        <f>IF(B5928&lt;&gt;"",IF(AND(P5928="",F5928=""),"Không phép ",""),"")</f>
        <v/>
      </c>
      <c r="R5928" t="str">
        <f>UPPER(B5928)</f>
        <v/>
      </c>
      <c r="T5928" t="str">
        <f>IFERROR(IF(J5928&lt;&gt;"", INDEX($S$5:$S$1433, MATCH(J5928, $E$5:$E$1433, 0)),""),"")</f>
        <v/>
      </c>
      <c r="V5928" t="str">
        <f>IFERROR(IF(J5928&lt;&gt;"", INDEX($U$5:$U$1433, MATCH(J5928, $E$5:$E$1433, 0)),""),"")</f>
        <v/>
      </c>
    </row>
    <row r="5929">
      <c r="A5929" t="str">
        <f>IF(B5929&lt;&gt;"",A5928+1,"")</f>
        <v/>
      </c>
      <c r="F5929" t="str">
        <f>IFERROR(IF(VLOOKUP(E5929,J:J,1,0)=E5929,"X",""),"")</f>
        <v/>
      </c>
      <c r="G5929" t="str">
        <f>IF(J5929&lt;&gt;"", INDEX($C$5:$C$1433, MATCH(J5929, $E$5:$E$1433, 0)),"")</f>
        <v/>
      </c>
      <c r="H5929" t="str">
        <f>IF(J5929&lt;&gt;"", INDEX($D$5:$D$1433, MATCH(J5929, $E$5:$E$1433, 0)),"")</f>
        <v/>
      </c>
      <c r="I5929" t="str">
        <f>IFERROR(IF(J5929&lt;&gt;"", INDEX($B$5:$B$1433, MATCH(J5929, $E$5:$E$1433, 0)),""),"SAI")</f>
        <v/>
      </c>
      <c r="L5929" t="str">
        <f>IFERROR(IF($N$5="Sáng",IF(MID(K5929,2,7)-MID($L$2,2,7)&gt;0,"Trễ",""),IF(MID(K5929,2,7)-MID($Q$2,2,7)&gt;0,"Trễ","")),"")</f>
        <v/>
      </c>
      <c r="M5929" t="str">
        <f>IFERROR(IF($N$5="Sáng",MID(K5929,2,7)-MID($L$2,2,7),MID(K5929,2,7)-MID($Q$2,2,7)),"")</f>
        <v/>
      </c>
      <c r="Q5929" t="str">
        <f>IF(B5929&lt;&gt;"",IF(AND(P5929="",F5929=""),"Không phép ",""),"")</f>
        <v/>
      </c>
      <c r="R5929" t="str">
        <f>UPPER(B5929)</f>
        <v/>
      </c>
      <c r="T5929" t="str">
        <f>IFERROR(IF(J5929&lt;&gt;"", INDEX($S$5:$S$1433, MATCH(J5929, $E$5:$E$1433, 0)),""),"")</f>
        <v/>
      </c>
      <c r="V5929" t="str">
        <f>IFERROR(IF(J5929&lt;&gt;"", INDEX($U$5:$U$1433, MATCH(J5929, $E$5:$E$1433, 0)),""),"")</f>
        <v/>
      </c>
    </row>
    <row r="5930">
      <c r="A5930" t="str">
        <f>IF(B5930&lt;&gt;"",A5929+1,"")</f>
        <v/>
      </c>
      <c r="F5930" t="str">
        <f>IFERROR(IF(VLOOKUP(E5930,J:J,1,0)=E5930,"X",""),"")</f>
        <v/>
      </c>
      <c r="G5930" t="str">
        <f>IF(J5930&lt;&gt;"", INDEX($C$5:$C$1433, MATCH(J5930, $E$5:$E$1433, 0)),"")</f>
        <v/>
      </c>
      <c r="H5930" t="str">
        <f>IF(J5930&lt;&gt;"", INDEX($D$5:$D$1433, MATCH(J5930, $E$5:$E$1433, 0)),"")</f>
        <v/>
      </c>
      <c r="I5930" t="str">
        <f>IFERROR(IF(J5930&lt;&gt;"", INDEX($B$5:$B$1433, MATCH(J5930, $E$5:$E$1433, 0)),""),"SAI")</f>
        <v/>
      </c>
      <c r="L5930" t="str">
        <f>IFERROR(IF($N$5="Sáng",IF(MID(K5930,2,7)-MID($L$2,2,7)&gt;0,"Trễ",""),IF(MID(K5930,2,7)-MID($Q$2,2,7)&gt;0,"Trễ","")),"")</f>
        <v/>
      </c>
      <c r="M5930" t="str">
        <f>IFERROR(IF($N$5="Sáng",MID(K5930,2,7)-MID($L$2,2,7),MID(K5930,2,7)-MID($Q$2,2,7)),"")</f>
        <v/>
      </c>
      <c r="Q5930" t="str">
        <f>IF(B5930&lt;&gt;"",IF(AND(P5930="",F5930=""),"Không phép ",""),"")</f>
        <v/>
      </c>
      <c r="R5930" t="str">
        <f>UPPER(B5930)</f>
        <v/>
      </c>
      <c r="T5930" t="str">
        <f>IFERROR(IF(J5930&lt;&gt;"", INDEX($S$5:$S$1433, MATCH(J5930, $E$5:$E$1433, 0)),""),"")</f>
        <v/>
      </c>
      <c r="V5930" t="str">
        <f>IFERROR(IF(J5930&lt;&gt;"", INDEX($U$5:$U$1433, MATCH(J5930, $E$5:$E$1433, 0)),""),"")</f>
        <v/>
      </c>
    </row>
    <row r="5931">
      <c r="A5931" t="str">
        <f>IF(B5931&lt;&gt;"",A5930+1,"")</f>
        <v/>
      </c>
      <c r="F5931" t="str">
        <f>IFERROR(IF(VLOOKUP(E5931,J:J,1,0)=E5931,"X",""),"")</f>
        <v/>
      </c>
      <c r="G5931" t="str">
        <f>IF(J5931&lt;&gt;"", INDEX($C$5:$C$1433, MATCH(J5931, $E$5:$E$1433, 0)),"")</f>
        <v/>
      </c>
      <c r="H5931" t="str">
        <f>IF(J5931&lt;&gt;"", INDEX($D$5:$D$1433, MATCH(J5931, $E$5:$E$1433, 0)),"")</f>
        <v/>
      </c>
      <c r="I5931" t="str">
        <f>IFERROR(IF(J5931&lt;&gt;"", INDEX($B$5:$B$1433, MATCH(J5931, $E$5:$E$1433, 0)),""),"SAI")</f>
        <v/>
      </c>
      <c r="L5931" t="str">
        <f>IFERROR(IF($N$5="Sáng",IF(MID(K5931,2,7)-MID($L$2,2,7)&gt;0,"Trễ",""),IF(MID(K5931,2,7)-MID($Q$2,2,7)&gt;0,"Trễ","")),"")</f>
        <v/>
      </c>
      <c r="M5931" t="str">
        <f>IFERROR(IF($N$5="Sáng",MID(K5931,2,7)-MID($L$2,2,7),MID(K5931,2,7)-MID($Q$2,2,7)),"")</f>
        <v/>
      </c>
      <c r="Q5931" t="str">
        <f>IF(B5931&lt;&gt;"",IF(AND(P5931="",F5931=""),"Không phép ",""),"")</f>
        <v/>
      </c>
      <c r="R5931" t="str">
        <f>UPPER(B5931)</f>
        <v/>
      </c>
      <c r="T5931" t="str">
        <f>IFERROR(IF(J5931&lt;&gt;"", INDEX($S$5:$S$1433, MATCH(J5931, $E$5:$E$1433, 0)),""),"")</f>
        <v/>
      </c>
      <c r="V5931" t="str">
        <f>IFERROR(IF(J5931&lt;&gt;"", INDEX($U$5:$U$1433, MATCH(J5931, $E$5:$E$1433, 0)),""),"")</f>
        <v/>
      </c>
    </row>
    <row r="5932">
      <c r="A5932" t="str">
        <f>IF(B5932&lt;&gt;"",A5931+1,"")</f>
        <v/>
      </c>
      <c r="F5932" t="str">
        <f>IFERROR(IF(VLOOKUP(E5932,J:J,1,0)=E5932,"X",""),"")</f>
        <v/>
      </c>
      <c r="G5932" t="str">
        <f>IF(J5932&lt;&gt;"", INDEX($C$5:$C$1433, MATCH(J5932, $E$5:$E$1433, 0)),"")</f>
        <v/>
      </c>
      <c r="H5932" t="str">
        <f>IF(J5932&lt;&gt;"", INDEX($D$5:$D$1433, MATCH(J5932, $E$5:$E$1433, 0)),"")</f>
        <v/>
      </c>
      <c r="I5932" t="str">
        <f>IFERROR(IF(J5932&lt;&gt;"", INDEX($B$5:$B$1433, MATCH(J5932, $E$5:$E$1433, 0)),""),"SAI")</f>
        <v/>
      </c>
      <c r="L5932" t="str">
        <f>IFERROR(IF($N$5="Sáng",IF(MID(K5932,2,7)-MID($L$2,2,7)&gt;0,"Trễ",""),IF(MID(K5932,2,7)-MID($Q$2,2,7)&gt;0,"Trễ","")),"")</f>
        <v/>
      </c>
      <c r="M5932" t="str">
        <f>IFERROR(IF($N$5="Sáng",MID(K5932,2,7)-MID($L$2,2,7),MID(K5932,2,7)-MID($Q$2,2,7)),"")</f>
        <v/>
      </c>
      <c r="Q5932" t="str">
        <f>IF(B5932&lt;&gt;"",IF(AND(P5932="",F5932=""),"Không phép ",""),"")</f>
        <v/>
      </c>
      <c r="R5932" t="str">
        <f>UPPER(B5932)</f>
        <v/>
      </c>
      <c r="T5932" t="str">
        <f>IFERROR(IF(J5932&lt;&gt;"", INDEX($S$5:$S$1433, MATCH(J5932, $E$5:$E$1433, 0)),""),"")</f>
        <v/>
      </c>
      <c r="V5932" t="str">
        <f>IFERROR(IF(J5932&lt;&gt;"", INDEX($U$5:$U$1433, MATCH(J5932, $E$5:$E$1433, 0)),""),"")</f>
        <v/>
      </c>
    </row>
    <row r="5933">
      <c r="A5933" t="str">
        <f>IF(B5933&lt;&gt;"",A5932+1,"")</f>
        <v/>
      </c>
      <c r="F5933" t="str">
        <f>IFERROR(IF(VLOOKUP(E5933,J:J,1,0)=E5933,"X",""),"")</f>
        <v/>
      </c>
      <c r="G5933" t="str">
        <f>IF(J5933&lt;&gt;"", INDEX($C$5:$C$1433, MATCH(J5933, $E$5:$E$1433, 0)),"")</f>
        <v/>
      </c>
      <c r="H5933" t="str">
        <f>IF(J5933&lt;&gt;"", INDEX($D$5:$D$1433, MATCH(J5933, $E$5:$E$1433, 0)),"")</f>
        <v/>
      </c>
      <c r="I5933" t="str">
        <f>IFERROR(IF(J5933&lt;&gt;"", INDEX($B$5:$B$1433, MATCH(J5933, $E$5:$E$1433, 0)),""),"SAI")</f>
        <v/>
      </c>
      <c r="L5933" t="str">
        <f>IFERROR(IF($N$5="Sáng",IF(MID(K5933,2,7)-MID($L$2,2,7)&gt;0,"Trễ",""),IF(MID(K5933,2,7)-MID($Q$2,2,7)&gt;0,"Trễ","")),"")</f>
        <v/>
      </c>
      <c r="M5933" t="str">
        <f>IFERROR(IF($N$5="Sáng",MID(K5933,2,7)-MID($L$2,2,7),MID(K5933,2,7)-MID($Q$2,2,7)),"")</f>
        <v/>
      </c>
      <c r="Q5933" t="str">
        <f>IF(B5933&lt;&gt;"",IF(AND(P5933="",F5933=""),"Không phép ",""),"")</f>
        <v/>
      </c>
      <c r="R5933" t="str">
        <f>UPPER(B5933)</f>
        <v/>
      </c>
      <c r="T5933" t="str">
        <f>IFERROR(IF(J5933&lt;&gt;"", INDEX($S$5:$S$1433, MATCH(J5933, $E$5:$E$1433, 0)),""),"")</f>
        <v/>
      </c>
      <c r="V5933" t="str">
        <f>IFERROR(IF(J5933&lt;&gt;"", INDEX($U$5:$U$1433, MATCH(J5933, $E$5:$E$1433, 0)),""),"")</f>
        <v/>
      </c>
    </row>
    <row r="5934">
      <c r="A5934" t="str">
        <f>IF(B5934&lt;&gt;"",A5933+1,"")</f>
        <v/>
      </c>
      <c r="F5934" t="str">
        <f>IFERROR(IF(VLOOKUP(E5934,J:J,1,0)=E5934,"X",""),"")</f>
        <v/>
      </c>
      <c r="G5934" t="str">
        <f>IF(J5934&lt;&gt;"", INDEX($C$5:$C$1433, MATCH(J5934, $E$5:$E$1433, 0)),"")</f>
        <v/>
      </c>
      <c r="H5934" t="str">
        <f>IF(J5934&lt;&gt;"", INDEX($D$5:$D$1433, MATCH(J5934, $E$5:$E$1433, 0)),"")</f>
        <v/>
      </c>
      <c r="I5934" t="str">
        <f>IFERROR(IF(J5934&lt;&gt;"", INDEX($B$5:$B$1433, MATCH(J5934, $E$5:$E$1433, 0)),""),"SAI")</f>
        <v/>
      </c>
      <c r="L5934" t="str">
        <f>IFERROR(IF($N$5="Sáng",IF(MID(K5934,2,7)-MID($L$2,2,7)&gt;0,"Trễ",""),IF(MID(K5934,2,7)-MID($Q$2,2,7)&gt;0,"Trễ","")),"")</f>
        <v/>
      </c>
      <c r="M5934" t="str">
        <f>IFERROR(IF($N$5="Sáng",MID(K5934,2,7)-MID($L$2,2,7),MID(K5934,2,7)-MID($Q$2,2,7)),"")</f>
        <v/>
      </c>
      <c r="Q5934" t="str">
        <f>IF(B5934&lt;&gt;"",IF(AND(P5934="",F5934=""),"Không phép ",""),"")</f>
        <v/>
      </c>
      <c r="R5934" t="str">
        <f>UPPER(B5934)</f>
        <v/>
      </c>
      <c r="T5934" t="str">
        <f>IFERROR(IF(J5934&lt;&gt;"", INDEX($S$5:$S$1433, MATCH(J5934, $E$5:$E$1433, 0)),""),"")</f>
        <v/>
      </c>
      <c r="V5934" t="str">
        <f>IFERROR(IF(J5934&lt;&gt;"", INDEX($U$5:$U$1433, MATCH(J5934, $E$5:$E$1433, 0)),""),"")</f>
        <v/>
      </c>
    </row>
    <row r="5935">
      <c r="A5935" t="str">
        <f>IF(B5935&lt;&gt;"",A5934+1,"")</f>
        <v/>
      </c>
      <c r="F5935" t="str">
        <f>IFERROR(IF(VLOOKUP(E5935,J:J,1,0)=E5935,"X",""),"")</f>
        <v/>
      </c>
      <c r="G5935" t="str">
        <f>IF(J5935&lt;&gt;"", INDEX($C$5:$C$1433, MATCH(J5935, $E$5:$E$1433, 0)),"")</f>
        <v/>
      </c>
      <c r="H5935" t="str">
        <f>IF(J5935&lt;&gt;"", INDEX($D$5:$D$1433, MATCH(J5935, $E$5:$E$1433, 0)),"")</f>
        <v/>
      </c>
      <c r="I5935" t="str">
        <f>IFERROR(IF(J5935&lt;&gt;"", INDEX($B$5:$B$1433, MATCH(J5935, $E$5:$E$1433, 0)),""),"SAI")</f>
        <v/>
      </c>
      <c r="L5935" t="str">
        <f>IFERROR(IF($N$5="Sáng",IF(MID(K5935,2,7)-MID($L$2,2,7)&gt;0,"Trễ",""),IF(MID(K5935,2,7)-MID($Q$2,2,7)&gt;0,"Trễ","")),"")</f>
        <v/>
      </c>
      <c r="M5935" t="str">
        <f>IFERROR(IF($N$5="Sáng",MID(K5935,2,7)-MID($L$2,2,7),MID(K5935,2,7)-MID($Q$2,2,7)),"")</f>
        <v/>
      </c>
      <c r="Q5935" t="str">
        <f>IF(B5935&lt;&gt;"",IF(AND(P5935="",F5935=""),"Không phép ",""),"")</f>
        <v/>
      </c>
      <c r="R5935" t="str">
        <f>UPPER(B5935)</f>
        <v/>
      </c>
      <c r="T5935" t="str">
        <f>IFERROR(IF(J5935&lt;&gt;"", INDEX($S$5:$S$1433, MATCH(J5935, $E$5:$E$1433, 0)),""),"")</f>
        <v/>
      </c>
      <c r="V5935" t="str">
        <f>IFERROR(IF(J5935&lt;&gt;"", INDEX($U$5:$U$1433, MATCH(J5935, $E$5:$E$1433, 0)),""),"")</f>
        <v/>
      </c>
    </row>
    <row r="5936">
      <c r="A5936" t="str">
        <f>IF(B5936&lt;&gt;"",A5935+1,"")</f>
        <v/>
      </c>
      <c r="F5936" t="str">
        <f>IFERROR(IF(VLOOKUP(E5936,J:J,1,0)=E5936,"X",""),"")</f>
        <v/>
      </c>
      <c r="G5936" t="str">
        <f>IF(J5936&lt;&gt;"", INDEX($C$5:$C$1433, MATCH(J5936, $E$5:$E$1433, 0)),"")</f>
        <v/>
      </c>
      <c r="H5936" t="str">
        <f>IF(J5936&lt;&gt;"", INDEX($D$5:$D$1433, MATCH(J5936, $E$5:$E$1433, 0)),"")</f>
        <v/>
      </c>
      <c r="I5936" t="str">
        <f>IFERROR(IF(J5936&lt;&gt;"", INDEX($B$5:$B$1433, MATCH(J5936, $E$5:$E$1433, 0)),""),"SAI")</f>
        <v/>
      </c>
      <c r="L5936" t="str">
        <f>IFERROR(IF($N$5="Sáng",IF(MID(K5936,2,7)-MID($L$2,2,7)&gt;0,"Trễ",""),IF(MID(K5936,2,7)-MID($Q$2,2,7)&gt;0,"Trễ","")),"")</f>
        <v/>
      </c>
      <c r="M5936" t="str">
        <f>IFERROR(IF($N$5="Sáng",MID(K5936,2,7)-MID($L$2,2,7),MID(K5936,2,7)-MID($Q$2,2,7)),"")</f>
        <v/>
      </c>
      <c r="Q5936" t="str">
        <f>IF(B5936&lt;&gt;"",IF(AND(P5936="",F5936=""),"Không phép ",""),"")</f>
        <v/>
      </c>
      <c r="R5936" t="str">
        <f>UPPER(B5936)</f>
        <v/>
      </c>
      <c r="T5936" t="str">
        <f>IFERROR(IF(J5936&lt;&gt;"", INDEX($S$5:$S$1433, MATCH(J5936, $E$5:$E$1433, 0)),""),"")</f>
        <v/>
      </c>
      <c r="V5936" t="str">
        <f>IFERROR(IF(J5936&lt;&gt;"", INDEX($U$5:$U$1433, MATCH(J5936, $E$5:$E$1433, 0)),""),"")</f>
        <v/>
      </c>
    </row>
    <row r="5937">
      <c r="A5937" t="str">
        <f>IF(B5937&lt;&gt;"",A5936+1,"")</f>
        <v/>
      </c>
      <c r="F5937" t="str">
        <f>IFERROR(IF(VLOOKUP(E5937,J:J,1,0)=E5937,"X",""),"")</f>
        <v/>
      </c>
      <c r="G5937" t="str">
        <f>IF(J5937&lt;&gt;"", INDEX($C$5:$C$1433, MATCH(J5937, $E$5:$E$1433, 0)),"")</f>
        <v/>
      </c>
      <c r="H5937" t="str">
        <f>IF(J5937&lt;&gt;"", INDEX($D$5:$D$1433, MATCH(J5937, $E$5:$E$1433, 0)),"")</f>
        <v/>
      </c>
      <c r="I5937" t="str">
        <f>IFERROR(IF(J5937&lt;&gt;"", INDEX($B$5:$B$1433, MATCH(J5937, $E$5:$E$1433, 0)),""),"SAI")</f>
        <v/>
      </c>
      <c r="L5937" t="str">
        <f>IFERROR(IF($N$5="Sáng",IF(MID(K5937,2,7)-MID($L$2,2,7)&gt;0,"Trễ",""),IF(MID(K5937,2,7)-MID($Q$2,2,7)&gt;0,"Trễ","")),"")</f>
        <v/>
      </c>
      <c r="M5937" t="str">
        <f>IFERROR(IF($N$5="Sáng",MID(K5937,2,7)-MID($L$2,2,7),MID(K5937,2,7)-MID($Q$2,2,7)),"")</f>
        <v/>
      </c>
      <c r="Q5937" t="str">
        <f>IF(B5937&lt;&gt;"",IF(AND(P5937="",F5937=""),"Không phép ",""),"")</f>
        <v/>
      </c>
      <c r="R5937" t="str">
        <f>UPPER(B5937)</f>
        <v/>
      </c>
      <c r="T5937" t="str">
        <f>IFERROR(IF(J5937&lt;&gt;"", INDEX($S$5:$S$1433, MATCH(J5937, $E$5:$E$1433, 0)),""),"")</f>
        <v/>
      </c>
      <c r="V5937" t="str">
        <f>IFERROR(IF(J5937&lt;&gt;"", INDEX($U$5:$U$1433, MATCH(J5937, $E$5:$E$1433, 0)),""),"")</f>
        <v/>
      </c>
    </row>
    <row r="5938">
      <c r="A5938" t="str">
        <f>IF(B5938&lt;&gt;"",A5937+1,"")</f>
        <v/>
      </c>
      <c r="F5938" t="str">
        <f>IFERROR(IF(VLOOKUP(E5938,J:J,1,0)=E5938,"X",""),"")</f>
        <v/>
      </c>
      <c r="G5938" t="str">
        <f>IF(J5938&lt;&gt;"", INDEX($C$5:$C$1433, MATCH(J5938, $E$5:$E$1433, 0)),"")</f>
        <v/>
      </c>
      <c r="H5938" t="str">
        <f>IF(J5938&lt;&gt;"", INDEX($D$5:$D$1433, MATCH(J5938, $E$5:$E$1433, 0)),"")</f>
        <v/>
      </c>
      <c r="I5938" t="str">
        <f>IFERROR(IF(J5938&lt;&gt;"", INDEX($B$5:$B$1433, MATCH(J5938, $E$5:$E$1433, 0)),""),"SAI")</f>
        <v/>
      </c>
      <c r="L5938" t="str">
        <f>IFERROR(IF($N$5="Sáng",IF(MID(K5938,2,7)-MID($L$2,2,7)&gt;0,"Trễ",""),IF(MID(K5938,2,7)-MID($Q$2,2,7)&gt;0,"Trễ","")),"")</f>
        <v/>
      </c>
      <c r="M5938" t="str">
        <f>IFERROR(IF($N$5="Sáng",MID(K5938,2,7)-MID($L$2,2,7),MID(K5938,2,7)-MID($Q$2,2,7)),"")</f>
        <v/>
      </c>
      <c r="Q5938" t="str">
        <f>IF(B5938&lt;&gt;"",IF(AND(P5938="",F5938=""),"Không phép ",""),"")</f>
        <v/>
      </c>
      <c r="R5938" t="str">
        <f>UPPER(B5938)</f>
        <v/>
      </c>
      <c r="T5938" t="str">
        <f>IFERROR(IF(J5938&lt;&gt;"", INDEX($S$5:$S$1433, MATCH(J5938, $E$5:$E$1433, 0)),""),"")</f>
        <v/>
      </c>
      <c r="V5938" t="str">
        <f>IFERROR(IF(J5938&lt;&gt;"", INDEX($U$5:$U$1433, MATCH(J5938, $E$5:$E$1433, 0)),""),"")</f>
        <v/>
      </c>
    </row>
    <row r="5939">
      <c r="A5939" t="str">
        <f>IF(B5939&lt;&gt;"",A5938+1,"")</f>
        <v/>
      </c>
      <c r="F5939" t="str">
        <f>IFERROR(IF(VLOOKUP(E5939,J:J,1,0)=E5939,"X",""),"")</f>
        <v/>
      </c>
      <c r="G5939" t="str">
        <f>IF(J5939&lt;&gt;"", INDEX($C$5:$C$1433, MATCH(J5939, $E$5:$E$1433, 0)),"")</f>
        <v/>
      </c>
      <c r="H5939" t="str">
        <f>IF(J5939&lt;&gt;"", INDEX($D$5:$D$1433, MATCH(J5939, $E$5:$E$1433, 0)),"")</f>
        <v/>
      </c>
      <c r="I5939" t="str">
        <f>IFERROR(IF(J5939&lt;&gt;"", INDEX($B$5:$B$1433, MATCH(J5939, $E$5:$E$1433, 0)),""),"SAI")</f>
        <v/>
      </c>
      <c r="L5939" t="str">
        <f>IFERROR(IF($N$5="Sáng",IF(MID(K5939,2,7)-MID($L$2,2,7)&gt;0,"Trễ",""),IF(MID(K5939,2,7)-MID($Q$2,2,7)&gt;0,"Trễ","")),"")</f>
        <v/>
      </c>
      <c r="M5939" t="str">
        <f>IFERROR(IF($N$5="Sáng",MID(K5939,2,7)-MID($L$2,2,7),MID(K5939,2,7)-MID($Q$2,2,7)),"")</f>
        <v/>
      </c>
      <c r="Q5939" t="str">
        <f>IF(B5939&lt;&gt;"",IF(AND(P5939="",F5939=""),"Không phép ",""),"")</f>
        <v/>
      </c>
      <c r="R5939" t="str">
        <f>UPPER(B5939)</f>
        <v/>
      </c>
      <c r="T5939" t="str">
        <f>IFERROR(IF(J5939&lt;&gt;"", INDEX($S$5:$S$1433, MATCH(J5939, $E$5:$E$1433, 0)),""),"")</f>
        <v/>
      </c>
      <c r="V5939" t="str">
        <f>IFERROR(IF(J5939&lt;&gt;"", INDEX($U$5:$U$1433, MATCH(J5939, $E$5:$E$1433, 0)),""),"")</f>
        <v/>
      </c>
    </row>
    <row r="5940">
      <c r="A5940" t="str">
        <f>IF(B5940&lt;&gt;"",A5939+1,"")</f>
        <v/>
      </c>
      <c r="F5940" t="str">
        <f>IFERROR(IF(VLOOKUP(E5940,J:J,1,0)=E5940,"X",""),"")</f>
        <v/>
      </c>
      <c r="G5940" t="str">
        <f>IF(J5940&lt;&gt;"", INDEX($C$5:$C$1433, MATCH(J5940, $E$5:$E$1433, 0)),"")</f>
        <v/>
      </c>
      <c r="H5940" t="str">
        <f>IF(J5940&lt;&gt;"", INDEX($D$5:$D$1433, MATCH(J5940, $E$5:$E$1433, 0)),"")</f>
        <v/>
      </c>
      <c r="I5940" t="str">
        <f>IFERROR(IF(J5940&lt;&gt;"", INDEX($B$5:$B$1433, MATCH(J5940, $E$5:$E$1433, 0)),""),"SAI")</f>
        <v/>
      </c>
      <c r="L5940" t="str">
        <f>IFERROR(IF($N$5="Sáng",IF(MID(K5940,2,7)-MID($L$2,2,7)&gt;0,"Trễ",""),IF(MID(K5940,2,7)-MID($Q$2,2,7)&gt;0,"Trễ","")),"")</f>
        <v/>
      </c>
      <c r="M5940" t="str">
        <f>IFERROR(IF($N$5="Sáng",MID(K5940,2,7)-MID($L$2,2,7),MID(K5940,2,7)-MID($Q$2,2,7)),"")</f>
        <v/>
      </c>
      <c r="Q5940" t="str">
        <f>IF(B5940&lt;&gt;"",IF(AND(P5940="",F5940=""),"Không phép ",""),"")</f>
        <v/>
      </c>
      <c r="R5940" t="str">
        <f>UPPER(B5940)</f>
        <v/>
      </c>
      <c r="T5940" t="str">
        <f>IFERROR(IF(J5940&lt;&gt;"", INDEX($S$5:$S$1433, MATCH(J5940, $E$5:$E$1433, 0)),""),"")</f>
        <v/>
      </c>
      <c r="V5940" t="str">
        <f>IFERROR(IF(J5940&lt;&gt;"", INDEX($U$5:$U$1433, MATCH(J5940, $E$5:$E$1433, 0)),""),"")</f>
        <v/>
      </c>
    </row>
    <row r="5941">
      <c r="A5941" t="str">
        <f>IF(B5941&lt;&gt;"",A5940+1,"")</f>
        <v/>
      </c>
      <c r="F5941" t="str">
        <f>IFERROR(IF(VLOOKUP(E5941,J:J,1,0)=E5941,"X",""),"")</f>
        <v/>
      </c>
      <c r="G5941" t="str">
        <f>IF(J5941&lt;&gt;"", INDEX($C$5:$C$1433, MATCH(J5941, $E$5:$E$1433, 0)),"")</f>
        <v/>
      </c>
      <c r="H5941" t="str">
        <f>IF(J5941&lt;&gt;"", INDEX($D$5:$D$1433, MATCH(J5941, $E$5:$E$1433, 0)),"")</f>
        <v/>
      </c>
      <c r="I5941" t="str">
        <f>IFERROR(IF(J5941&lt;&gt;"", INDEX($B$5:$B$1433, MATCH(J5941, $E$5:$E$1433, 0)),""),"SAI")</f>
        <v/>
      </c>
      <c r="L5941" t="str">
        <f>IFERROR(IF($N$5="Sáng",IF(MID(K5941,2,7)-MID($L$2,2,7)&gt;0,"Trễ",""),IF(MID(K5941,2,7)-MID($Q$2,2,7)&gt;0,"Trễ","")),"")</f>
        <v/>
      </c>
      <c r="M5941" t="str">
        <f>IFERROR(IF($N$5="Sáng",MID(K5941,2,7)-MID($L$2,2,7),MID(K5941,2,7)-MID($Q$2,2,7)),"")</f>
        <v/>
      </c>
      <c r="Q5941" t="str">
        <f>IF(B5941&lt;&gt;"",IF(AND(P5941="",F5941=""),"Không phép ",""),"")</f>
        <v/>
      </c>
      <c r="R5941" t="str">
        <f>UPPER(B5941)</f>
        <v/>
      </c>
      <c r="T5941" t="str">
        <f>IFERROR(IF(J5941&lt;&gt;"", INDEX($S$5:$S$1433, MATCH(J5941, $E$5:$E$1433, 0)),""),"")</f>
        <v/>
      </c>
      <c r="V5941" t="str">
        <f>IFERROR(IF(J5941&lt;&gt;"", INDEX($U$5:$U$1433, MATCH(J5941, $E$5:$E$1433, 0)),""),"")</f>
        <v/>
      </c>
    </row>
    <row r="5942">
      <c r="A5942" t="str">
        <f>IF(B5942&lt;&gt;"",A5941+1,"")</f>
        <v/>
      </c>
      <c r="F5942" t="str">
        <f>IFERROR(IF(VLOOKUP(E5942,J:J,1,0)=E5942,"X",""),"")</f>
        <v/>
      </c>
      <c r="G5942" t="str">
        <f>IF(J5942&lt;&gt;"", INDEX($C$5:$C$1433, MATCH(J5942, $E$5:$E$1433, 0)),"")</f>
        <v/>
      </c>
      <c r="H5942" t="str">
        <f>IF(J5942&lt;&gt;"", INDEX($D$5:$D$1433, MATCH(J5942, $E$5:$E$1433, 0)),"")</f>
        <v/>
      </c>
      <c r="I5942" t="str">
        <f>IFERROR(IF(J5942&lt;&gt;"", INDEX($B$5:$B$1433, MATCH(J5942, $E$5:$E$1433, 0)),""),"SAI")</f>
        <v/>
      </c>
      <c r="L5942" t="str">
        <f>IFERROR(IF($N$5="Sáng",IF(MID(K5942,2,7)-MID($L$2,2,7)&gt;0,"Trễ",""),IF(MID(K5942,2,7)-MID($Q$2,2,7)&gt;0,"Trễ","")),"")</f>
        <v/>
      </c>
      <c r="M5942" t="str">
        <f>IFERROR(IF($N$5="Sáng",MID(K5942,2,7)-MID($L$2,2,7),MID(K5942,2,7)-MID($Q$2,2,7)),"")</f>
        <v/>
      </c>
      <c r="Q5942" t="str">
        <f>IF(B5942&lt;&gt;"",IF(AND(P5942="",F5942=""),"Không phép ",""),"")</f>
        <v/>
      </c>
      <c r="R5942" t="str">
        <f>UPPER(B5942)</f>
        <v/>
      </c>
      <c r="T5942" t="str">
        <f>IFERROR(IF(J5942&lt;&gt;"", INDEX($S$5:$S$1433, MATCH(J5942, $E$5:$E$1433, 0)),""),"")</f>
        <v/>
      </c>
      <c r="V5942" t="str">
        <f>IFERROR(IF(J5942&lt;&gt;"", INDEX($U$5:$U$1433, MATCH(J5942, $E$5:$E$1433, 0)),""),"")</f>
        <v/>
      </c>
    </row>
    <row r="5943">
      <c r="A5943" t="str">
        <f>IF(B5943&lt;&gt;"",A5942+1,"")</f>
        <v/>
      </c>
      <c r="F5943" t="str">
        <f>IFERROR(IF(VLOOKUP(E5943,J:J,1,0)=E5943,"X",""),"")</f>
        <v/>
      </c>
      <c r="G5943" t="str">
        <f>IF(J5943&lt;&gt;"", INDEX($C$5:$C$1433, MATCH(J5943, $E$5:$E$1433, 0)),"")</f>
        <v/>
      </c>
      <c r="H5943" t="str">
        <f>IF(J5943&lt;&gt;"", INDEX($D$5:$D$1433, MATCH(J5943, $E$5:$E$1433, 0)),"")</f>
        <v/>
      </c>
      <c r="I5943" t="str">
        <f>IFERROR(IF(J5943&lt;&gt;"", INDEX($B$5:$B$1433, MATCH(J5943, $E$5:$E$1433, 0)),""),"SAI")</f>
        <v/>
      </c>
      <c r="L5943" t="str">
        <f>IFERROR(IF($N$5="Sáng",IF(MID(K5943,2,7)-MID($L$2,2,7)&gt;0,"Trễ",""),IF(MID(K5943,2,7)-MID($Q$2,2,7)&gt;0,"Trễ","")),"")</f>
        <v/>
      </c>
      <c r="M5943" t="str">
        <f>IFERROR(IF($N$5="Sáng",MID(K5943,2,7)-MID($L$2,2,7),MID(K5943,2,7)-MID($Q$2,2,7)),"")</f>
        <v/>
      </c>
      <c r="Q5943" t="str">
        <f>IF(B5943&lt;&gt;"",IF(AND(P5943="",F5943=""),"Không phép ",""),"")</f>
        <v/>
      </c>
      <c r="R5943" t="str">
        <f>UPPER(B5943)</f>
        <v/>
      </c>
      <c r="T5943" t="str">
        <f>IFERROR(IF(J5943&lt;&gt;"", INDEX($S$5:$S$1433, MATCH(J5943, $E$5:$E$1433, 0)),""),"")</f>
        <v/>
      </c>
      <c r="V5943" t="str">
        <f>IFERROR(IF(J5943&lt;&gt;"", INDEX($U$5:$U$1433, MATCH(J5943, $E$5:$E$1433, 0)),""),"")</f>
        <v/>
      </c>
    </row>
    <row r="5944">
      <c r="A5944" t="str">
        <f>IF(B5944&lt;&gt;"",A5943+1,"")</f>
        <v/>
      </c>
      <c r="F5944" t="str">
        <f>IFERROR(IF(VLOOKUP(E5944,J:J,1,0)=E5944,"X",""),"")</f>
        <v/>
      </c>
      <c r="G5944" t="str">
        <f>IF(J5944&lt;&gt;"", INDEX($C$5:$C$1433, MATCH(J5944, $E$5:$E$1433, 0)),"")</f>
        <v/>
      </c>
      <c r="H5944" t="str">
        <f>IF(J5944&lt;&gt;"", INDEX($D$5:$D$1433, MATCH(J5944, $E$5:$E$1433, 0)),"")</f>
        <v/>
      </c>
      <c r="I5944" t="str">
        <f>IFERROR(IF(J5944&lt;&gt;"", INDEX($B$5:$B$1433, MATCH(J5944, $E$5:$E$1433, 0)),""),"SAI")</f>
        <v/>
      </c>
      <c r="L5944" t="str">
        <f>IFERROR(IF($N$5="Sáng",IF(MID(K5944,2,7)-MID($L$2,2,7)&gt;0,"Trễ",""),IF(MID(K5944,2,7)-MID($Q$2,2,7)&gt;0,"Trễ","")),"")</f>
        <v/>
      </c>
      <c r="M5944" t="str">
        <f>IFERROR(IF($N$5="Sáng",MID(K5944,2,7)-MID($L$2,2,7),MID(K5944,2,7)-MID($Q$2,2,7)),"")</f>
        <v/>
      </c>
      <c r="Q5944" t="str">
        <f>IF(B5944&lt;&gt;"",IF(AND(P5944="",F5944=""),"Không phép ",""),"")</f>
        <v/>
      </c>
      <c r="R5944" t="str">
        <f>UPPER(B5944)</f>
        <v/>
      </c>
      <c r="T5944" t="str">
        <f>IFERROR(IF(J5944&lt;&gt;"", INDEX($S$5:$S$1433, MATCH(J5944, $E$5:$E$1433, 0)),""),"")</f>
        <v/>
      </c>
      <c r="V5944" t="str">
        <f>IFERROR(IF(J5944&lt;&gt;"", INDEX($U$5:$U$1433, MATCH(J5944, $E$5:$E$1433, 0)),""),"")</f>
        <v/>
      </c>
    </row>
    <row r="5945">
      <c r="A5945" t="str">
        <f>IF(B5945&lt;&gt;"",A5944+1,"")</f>
        <v/>
      </c>
      <c r="F5945" t="str">
        <f>IFERROR(IF(VLOOKUP(E5945,J:J,1,0)=E5945,"X",""),"")</f>
        <v/>
      </c>
      <c r="G5945" t="str">
        <f>IF(J5945&lt;&gt;"", INDEX($C$5:$C$1433, MATCH(J5945, $E$5:$E$1433, 0)),"")</f>
        <v/>
      </c>
      <c r="H5945" t="str">
        <f>IF(J5945&lt;&gt;"", INDEX($D$5:$D$1433, MATCH(J5945, $E$5:$E$1433, 0)),"")</f>
        <v/>
      </c>
      <c r="I5945" t="str">
        <f>IFERROR(IF(J5945&lt;&gt;"", INDEX($B$5:$B$1433, MATCH(J5945, $E$5:$E$1433, 0)),""),"SAI")</f>
        <v/>
      </c>
      <c r="L5945" t="str">
        <f>IFERROR(IF($N$5="Sáng",IF(MID(K5945,2,7)-MID($L$2,2,7)&gt;0,"Trễ",""),IF(MID(K5945,2,7)-MID($Q$2,2,7)&gt;0,"Trễ","")),"")</f>
        <v/>
      </c>
      <c r="M5945" t="str">
        <f>IFERROR(IF($N$5="Sáng",MID(K5945,2,7)-MID($L$2,2,7),MID(K5945,2,7)-MID($Q$2,2,7)),"")</f>
        <v/>
      </c>
      <c r="Q5945" t="str">
        <f>IF(B5945&lt;&gt;"",IF(AND(P5945="",F5945=""),"Không phép ",""),"")</f>
        <v/>
      </c>
      <c r="R5945" t="str">
        <f>UPPER(B5945)</f>
        <v/>
      </c>
      <c r="T5945" t="str">
        <f>IFERROR(IF(J5945&lt;&gt;"", INDEX($S$5:$S$1433, MATCH(J5945, $E$5:$E$1433, 0)),""),"")</f>
        <v/>
      </c>
      <c r="V5945" t="str">
        <f>IFERROR(IF(J5945&lt;&gt;"", INDEX($U$5:$U$1433, MATCH(J5945, $E$5:$E$1433, 0)),""),"")</f>
        <v/>
      </c>
    </row>
    <row r="5946">
      <c r="A5946" t="str">
        <f>IF(B5946&lt;&gt;"",A5945+1,"")</f>
        <v/>
      </c>
      <c r="F5946" t="str">
        <f>IFERROR(IF(VLOOKUP(E5946,J:J,1,0)=E5946,"X",""),"")</f>
        <v/>
      </c>
      <c r="G5946" t="str">
        <f>IF(J5946&lt;&gt;"", INDEX($C$5:$C$1433, MATCH(J5946, $E$5:$E$1433, 0)),"")</f>
        <v/>
      </c>
      <c r="H5946" t="str">
        <f>IF(J5946&lt;&gt;"", INDEX($D$5:$D$1433, MATCH(J5946, $E$5:$E$1433, 0)),"")</f>
        <v/>
      </c>
      <c r="I5946" t="str">
        <f>IFERROR(IF(J5946&lt;&gt;"", INDEX($B$5:$B$1433, MATCH(J5946, $E$5:$E$1433, 0)),""),"SAI")</f>
        <v/>
      </c>
      <c r="L5946" t="str">
        <f>IFERROR(IF($N$5="Sáng",IF(MID(K5946,2,7)-MID($L$2,2,7)&gt;0,"Trễ",""),IF(MID(K5946,2,7)-MID($Q$2,2,7)&gt;0,"Trễ","")),"")</f>
        <v/>
      </c>
      <c r="M5946" t="str">
        <f>IFERROR(IF($N$5="Sáng",MID(K5946,2,7)-MID($L$2,2,7),MID(K5946,2,7)-MID($Q$2,2,7)),"")</f>
        <v/>
      </c>
      <c r="Q5946" t="str">
        <f>IF(B5946&lt;&gt;"",IF(AND(P5946="",F5946=""),"Không phép ",""),"")</f>
        <v/>
      </c>
      <c r="R5946" t="str">
        <f>UPPER(B5946)</f>
        <v/>
      </c>
      <c r="T5946" t="str">
        <f>IFERROR(IF(J5946&lt;&gt;"", INDEX($S$5:$S$1433, MATCH(J5946, $E$5:$E$1433, 0)),""),"")</f>
        <v/>
      </c>
      <c r="V5946" t="str">
        <f>IFERROR(IF(J5946&lt;&gt;"", INDEX($U$5:$U$1433, MATCH(J5946, $E$5:$E$1433, 0)),""),"")</f>
        <v/>
      </c>
    </row>
    <row r="5947">
      <c r="A5947" t="str">
        <f>IF(B5947&lt;&gt;"",A5946+1,"")</f>
        <v/>
      </c>
      <c r="F5947" t="str">
        <f>IFERROR(IF(VLOOKUP(E5947,J:J,1,0)=E5947,"X",""),"")</f>
        <v/>
      </c>
      <c r="G5947" t="str">
        <f>IF(J5947&lt;&gt;"", INDEX($C$5:$C$1433, MATCH(J5947, $E$5:$E$1433, 0)),"")</f>
        <v/>
      </c>
      <c r="H5947" t="str">
        <f>IF(J5947&lt;&gt;"", INDEX($D$5:$D$1433, MATCH(J5947, $E$5:$E$1433, 0)),"")</f>
        <v/>
      </c>
      <c r="I5947" t="str">
        <f>IFERROR(IF(J5947&lt;&gt;"", INDEX($B$5:$B$1433, MATCH(J5947, $E$5:$E$1433, 0)),""),"SAI")</f>
        <v/>
      </c>
      <c r="L5947" t="str">
        <f>IFERROR(IF($N$5="Sáng",IF(MID(K5947,2,7)-MID($L$2,2,7)&gt;0,"Trễ",""),IF(MID(K5947,2,7)-MID($Q$2,2,7)&gt;0,"Trễ","")),"")</f>
        <v/>
      </c>
      <c r="M5947" t="str">
        <f>IFERROR(IF($N$5="Sáng",MID(K5947,2,7)-MID($L$2,2,7),MID(K5947,2,7)-MID($Q$2,2,7)),"")</f>
        <v/>
      </c>
      <c r="Q5947" t="str">
        <f>IF(B5947&lt;&gt;"",IF(AND(P5947="",F5947=""),"Không phép ",""),"")</f>
        <v/>
      </c>
      <c r="R5947" t="str">
        <f>UPPER(B5947)</f>
        <v/>
      </c>
      <c r="T5947" t="str">
        <f>IFERROR(IF(J5947&lt;&gt;"", INDEX($S$5:$S$1433, MATCH(J5947, $E$5:$E$1433, 0)),""),"")</f>
        <v/>
      </c>
      <c r="V5947" t="str">
        <f>IFERROR(IF(J5947&lt;&gt;"", INDEX($U$5:$U$1433, MATCH(J5947, $E$5:$E$1433, 0)),""),"")</f>
        <v/>
      </c>
    </row>
    <row r="5948">
      <c r="A5948" t="str">
        <f>IF(B5948&lt;&gt;"",A5947+1,"")</f>
        <v/>
      </c>
      <c r="F5948" t="str">
        <f>IFERROR(IF(VLOOKUP(E5948,J:J,1,0)=E5948,"X",""),"")</f>
        <v/>
      </c>
      <c r="G5948" t="str">
        <f>IF(J5948&lt;&gt;"", INDEX($C$5:$C$1433, MATCH(J5948, $E$5:$E$1433, 0)),"")</f>
        <v/>
      </c>
      <c r="H5948" t="str">
        <f>IF(J5948&lt;&gt;"", INDEX($D$5:$D$1433, MATCH(J5948, $E$5:$E$1433, 0)),"")</f>
        <v/>
      </c>
      <c r="I5948" t="str">
        <f>IFERROR(IF(J5948&lt;&gt;"", INDEX($B$5:$B$1433, MATCH(J5948, $E$5:$E$1433, 0)),""),"SAI")</f>
        <v/>
      </c>
      <c r="L5948" t="str">
        <f>IFERROR(IF($N$5="Sáng",IF(MID(K5948,2,7)-MID($L$2,2,7)&gt;0,"Trễ",""),IF(MID(K5948,2,7)-MID($Q$2,2,7)&gt;0,"Trễ","")),"")</f>
        <v/>
      </c>
      <c r="M5948" t="str">
        <f>IFERROR(IF($N$5="Sáng",MID(K5948,2,7)-MID($L$2,2,7),MID(K5948,2,7)-MID($Q$2,2,7)),"")</f>
        <v/>
      </c>
      <c r="Q5948" t="str">
        <f>IF(B5948&lt;&gt;"",IF(AND(P5948="",F5948=""),"Không phép ",""),"")</f>
        <v/>
      </c>
      <c r="R5948" t="str">
        <f>UPPER(B5948)</f>
        <v/>
      </c>
      <c r="T5948" t="str">
        <f>IFERROR(IF(J5948&lt;&gt;"", INDEX($S$5:$S$1433, MATCH(J5948, $E$5:$E$1433, 0)),""),"")</f>
        <v/>
      </c>
      <c r="V5948" t="str">
        <f>IFERROR(IF(J5948&lt;&gt;"", INDEX($U$5:$U$1433, MATCH(J5948, $E$5:$E$1433, 0)),""),"")</f>
        <v/>
      </c>
    </row>
    <row r="5949">
      <c r="A5949" t="str">
        <f>IF(B5949&lt;&gt;"",A5948+1,"")</f>
        <v/>
      </c>
      <c r="F5949" t="str">
        <f>IFERROR(IF(VLOOKUP(E5949,J:J,1,0)=E5949,"X",""),"")</f>
        <v/>
      </c>
      <c r="G5949" t="str">
        <f>IF(J5949&lt;&gt;"", INDEX($C$5:$C$1433, MATCH(J5949, $E$5:$E$1433, 0)),"")</f>
        <v/>
      </c>
      <c r="H5949" t="str">
        <f>IF(J5949&lt;&gt;"", INDEX($D$5:$D$1433, MATCH(J5949, $E$5:$E$1433, 0)),"")</f>
        <v/>
      </c>
      <c r="I5949" t="str">
        <f>IFERROR(IF(J5949&lt;&gt;"", INDEX($B$5:$B$1433, MATCH(J5949, $E$5:$E$1433, 0)),""),"SAI")</f>
        <v/>
      </c>
      <c r="L5949" t="str">
        <f>IFERROR(IF($N$5="Sáng",IF(MID(K5949,2,7)-MID($L$2,2,7)&gt;0,"Trễ",""),IF(MID(K5949,2,7)-MID($Q$2,2,7)&gt;0,"Trễ","")),"")</f>
        <v/>
      </c>
      <c r="M5949" t="str">
        <f>IFERROR(IF($N$5="Sáng",MID(K5949,2,7)-MID($L$2,2,7),MID(K5949,2,7)-MID($Q$2,2,7)),"")</f>
        <v/>
      </c>
      <c r="Q5949" t="str">
        <f>IF(B5949&lt;&gt;"",IF(AND(P5949="",F5949=""),"Không phép ",""),"")</f>
        <v/>
      </c>
      <c r="R5949" t="str">
        <f>UPPER(B5949)</f>
        <v/>
      </c>
      <c r="T5949" t="str">
        <f>IFERROR(IF(J5949&lt;&gt;"", INDEX($S$5:$S$1433, MATCH(J5949, $E$5:$E$1433, 0)),""),"")</f>
        <v/>
      </c>
      <c r="V5949" t="str">
        <f>IFERROR(IF(J5949&lt;&gt;"", INDEX($U$5:$U$1433, MATCH(J5949, $E$5:$E$1433, 0)),""),"")</f>
        <v/>
      </c>
    </row>
    <row r="5950">
      <c r="A5950" t="str">
        <f>IF(B5950&lt;&gt;"",A5949+1,"")</f>
        <v/>
      </c>
      <c r="F5950" t="str">
        <f>IFERROR(IF(VLOOKUP(E5950,J:J,1,0)=E5950,"X",""),"")</f>
        <v/>
      </c>
      <c r="G5950" t="str">
        <f>IF(J5950&lt;&gt;"", INDEX($C$5:$C$1433, MATCH(J5950, $E$5:$E$1433, 0)),"")</f>
        <v/>
      </c>
      <c r="H5950" t="str">
        <f>IF(J5950&lt;&gt;"", INDEX($D$5:$D$1433, MATCH(J5950, $E$5:$E$1433, 0)),"")</f>
        <v/>
      </c>
      <c r="I5950" t="str">
        <f>IFERROR(IF(J5950&lt;&gt;"", INDEX($B$5:$B$1433, MATCH(J5950, $E$5:$E$1433, 0)),""),"SAI")</f>
        <v/>
      </c>
      <c r="L5950" t="str">
        <f>IFERROR(IF($N$5="Sáng",IF(MID(K5950,2,7)-MID($L$2,2,7)&gt;0,"Trễ",""),IF(MID(K5950,2,7)-MID($Q$2,2,7)&gt;0,"Trễ","")),"")</f>
        <v/>
      </c>
      <c r="M5950" t="str">
        <f>IFERROR(IF($N$5="Sáng",MID(K5950,2,7)-MID($L$2,2,7),MID(K5950,2,7)-MID($Q$2,2,7)),"")</f>
        <v/>
      </c>
      <c r="Q5950" t="str">
        <f>IF(B5950&lt;&gt;"",IF(AND(P5950="",F5950=""),"Không phép ",""),"")</f>
        <v/>
      </c>
      <c r="R5950" t="str">
        <f>UPPER(B5950)</f>
        <v/>
      </c>
      <c r="T5950" t="str">
        <f>IFERROR(IF(J5950&lt;&gt;"", INDEX($S$5:$S$1433, MATCH(J5950, $E$5:$E$1433, 0)),""),"")</f>
        <v/>
      </c>
      <c r="V5950" t="str">
        <f>IFERROR(IF(J5950&lt;&gt;"", INDEX($U$5:$U$1433, MATCH(J5950, $E$5:$E$1433, 0)),""),"")</f>
        <v/>
      </c>
    </row>
    <row r="5951">
      <c r="A5951" t="str">
        <f>IF(B5951&lt;&gt;"",A5950+1,"")</f>
        <v/>
      </c>
      <c r="F5951" t="str">
        <f>IFERROR(IF(VLOOKUP(E5951,J:J,1,0)=E5951,"X",""),"")</f>
        <v/>
      </c>
      <c r="G5951" t="str">
        <f>IF(J5951&lt;&gt;"", INDEX($C$5:$C$1433, MATCH(J5951, $E$5:$E$1433, 0)),"")</f>
        <v/>
      </c>
      <c r="H5951" t="str">
        <f>IF(J5951&lt;&gt;"", INDEX($D$5:$D$1433, MATCH(J5951, $E$5:$E$1433, 0)),"")</f>
        <v/>
      </c>
      <c r="I5951" t="str">
        <f>IFERROR(IF(J5951&lt;&gt;"", INDEX($B$5:$B$1433, MATCH(J5951, $E$5:$E$1433, 0)),""),"SAI")</f>
        <v/>
      </c>
      <c r="L5951" t="str">
        <f>IFERROR(IF($N$5="Sáng",IF(MID(K5951,2,7)-MID($L$2,2,7)&gt;0,"Trễ",""),IF(MID(K5951,2,7)-MID($Q$2,2,7)&gt;0,"Trễ","")),"")</f>
        <v/>
      </c>
      <c r="M5951" t="str">
        <f>IFERROR(IF($N$5="Sáng",MID(K5951,2,7)-MID($L$2,2,7),MID(K5951,2,7)-MID($Q$2,2,7)),"")</f>
        <v/>
      </c>
      <c r="Q5951" t="str">
        <f>IF(B5951&lt;&gt;"",IF(AND(P5951="",F5951=""),"Không phép ",""),"")</f>
        <v/>
      </c>
      <c r="R5951" t="str">
        <f>UPPER(B5951)</f>
        <v/>
      </c>
      <c r="T5951" t="str">
        <f>IFERROR(IF(J5951&lt;&gt;"", INDEX($S$5:$S$1433, MATCH(J5951, $E$5:$E$1433, 0)),""),"")</f>
        <v/>
      </c>
      <c r="V5951" t="str">
        <f>IFERROR(IF(J5951&lt;&gt;"", INDEX($U$5:$U$1433, MATCH(J5951, $E$5:$E$1433, 0)),""),"")</f>
        <v/>
      </c>
    </row>
    <row r="5952">
      <c r="A5952" t="str">
        <f>IF(B5952&lt;&gt;"",A5951+1,"")</f>
        <v/>
      </c>
      <c r="F5952" t="str">
        <f>IFERROR(IF(VLOOKUP(E5952,J:J,1,0)=E5952,"X",""),"")</f>
        <v/>
      </c>
      <c r="G5952" t="str">
        <f>IF(J5952&lt;&gt;"", INDEX($C$5:$C$1433, MATCH(J5952, $E$5:$E$1433, 0)),"")</f>
        <v/>
      </c>
      <c r="H5952" t="str">
        <f>IF(J5952&lt;&gt;"", INDEX($D$5:$D$1433, MATCH(J5952, $E$5:$E$1433, 0)),"")</f>
        <v/>
      </c>
      <c r="I5952" t="str">
        <f>IFERROR(IF(J5952&lt;&gt;"", INDEX($B$5:$B$1433, MATCH(J5952, $E$5:$E$1433, 0)),""),"SAI")</f>
        <v/>
      </c>
      <c r="L5952" t="str">
        <f>IFERROR(IF($N$5="Sáng",IF(MID(K5952,2,7)-MID($L$2,2,7)&gt;0,"Trễ",""),IF(MID(K5952,2,7)-MID($Q$2,2,7)&gt;0,"Trễ","")),"")</f>
        <v/>
      </c>
      <c r="M5952" t="str">
        <f>IFERROR(IF($N$5="Sáng",MID(K5952,2,7)-MID($L$2,2,7),MID(K5952,2,7)-MID($Q$2,2,7)),"")</f>
        <v/>
      </c>
      <c r="Q5952" t="str">
        <f>IF(B5952&lt;&gt;"",IF(AND(P5952="",F5952=""),"Không phép ",""),"")</f>
        <v/>
      </c>
      <c r="R5952" t="str">
        <f>UPPER(B5952)</f>
        <v/>
      </c>
      <c r="T5952" t="str">
        <f>IFERROR(IF(J5952&lt;&gt;"", INDEX($S$5:$S$1433, MATCH(J5952, $E$5:$E$1433, 0)),""),"")</f>
        <v/>
      </c>
      <c r="V5952" t="str">
        <f>IFERROR(IF(J5952&lt;&gt;"", INDEX($U$5:$U$1433, MATCH(J5952, $E$5:$E$1433, 0)),""),"")</f>
        <v/>
      </c>
    </row>
    <row r="5953">
      <c r="A5953" t="str">
        <f>IF(B5953&lt;&gt;"",A5952+1,"")</f>
        <v/>
      </c>
      <c r="F5953" t="str">
        <f>IFERROR(IF(VLOOKUP(E5953,J:J,1,0)=E5953,"X",""),"")</f>
        <v/>
      </c>
      <c r="G5953" t="str">
        <f>IF(J5953&lt;&gt;"", INDEX($C$5:$C$1433, MATCH(J5953, $E$5:$E$1433, 0)),"")</f>
        <v/>
      </c>
      <c r="H5953" t="str">
        <f>IF(J5953&lt;&gt;"", INDEX($D$5:$D$1433, MATCH(J5953, $E$5:$E$1433, 0)),"")</f>
        <v/>
      </c>
      <c r="I5953" t="str">
        <f>IFERROR(IF(J5953&lt;&gt;"", INDEX($B$5:$B$1433, MATCH(J5953, $E$5:$E$1433, 0)),""),"SAI")</f>
        <v/>
      </c>
      <c r="L5953" t="str">
        <f>IFERROR(IF($N$5="Sáng",IF(MID(K5953,2,7)-MID($L$2,2,7)&gt;0,"Trễ",""),IF(MID(K5953,2,7)-MID($Q$2,2,7)&gt;0,"Trễ","")),"")</f>
        <v/>
      </c>
      <c r="M5953" t="str">
        <f>IFERROR(IF($N$5="Sáng",MID(K5953,2,7)-MID($L$2,2,7),MID(K5953,2,7)-MID($Q$2,2,7)),"")</f>
        <v/>
      </c>
      <c r="Q5953" t="str">
        <f>IF(B5953&lt;&gt;"",IF(AND(P5953="",F5953=""),"Không phép ",""),"")</f>
        <v/>
      </c>
      <c r="R5953" t="str">
        <f>UPPER(B5953)</f>
        <v/>
      </c>
      <c r="T5953" t="str">
        <f>IFERROR(IF(J5953&lt;&gt;"", INDEX($S$5:$S$1433, MATCH(J5953, $E$5:$E$1433, 0)),""),"")</f>
        <v/>
      </c>
      <c r="V5953" t="str">
        <f>IFERROR(IF(J5953&lt;&gt;"", INDEX($U$5:$U$1433, MATCH(J5953, $E$5:$E$1433, 0)),""),"")</f>
        <v/>
      </c>
    </row>
    <row r="5954">
      <c r="A5954" t="str">
        <f>IF(B5954&lt;&gt;"",A5953+1,"")</f>
        <v/>
      </c>
      <c r="F5954" t="str">
        <f>IFERROR(IF(VLOOKUP(E5954,J:J,1,0)=E5954,"X",""),"")</f>
        <v/>
      </c>
      <c r="G5954" t="str">
        <f>IF(J5954&lt;&gt;"", INDEX($C$5:$C$1433, MATCH(J5954, $E$5:$E$1433, 0)),"")</f>
        <v/>
      </c>
      <c r="H5954" t="str">
        <f>IF(J5954&lt;&gt;"", INDEX($D$5:$D$1433, MATCH(J5954, $E$5:$E$1433, 0)),"")</f>
        <v/>
      </c>
      <c r="I5954" t="str">
        <f>IFERROR(IF(J5954&lt;&gt;"", INDEX($B$5:$B$1433, MATCH(J5954, $E$5:$E$1433, 0)),""),"SAI")</f>
        <v/>
      </c>
      <c r="L5954" t="str">
        <f>IFERROR(IF($N$5="Sáng",IF(MID(K5954,2,7)-MID($L$2,2,7)&gt;0,"Trễ",""),IF(MID(K5954,2,7)-MID($Q$2,2,7)&gt;0,"Trễ","")),"")</f>
        <v/>
      </c>
      <c r="M5954" t="str">
        <f>IFERROR(IF($N$5="Sáng",MID(K5954,2,7)-MID($L$2,2,7),MID(K5954,2,7)-MID($Q$2,2,7)),"")</f>
        <v/>
      </c>
      <c r="Q5954" t="str">
        <f>IF(B5954&lt;&gt;"",IF(AND(P5954="",F5954=""),"Không phép ",""),"")</f>
        <v/>
      </c>
      <c r="R5954" t="str">
        <f>UPPER(B5954)</f>
        <v/>
      </c>
      <c r="T5954" t="str">
        <f>IFERROR(IF(J5954&lt;&gt;"", INDEX($S$5:$S$1433, MATCH(J5954, $E$5:$E$1433, 0)),""),"")</f>
        <v/>
      </c>
      <c r="V5954" t="str">
        <f>IFERROR(IF(J5954&lt;&gt;"", INDEX($U$5:$U$1433, MATCH(J5954, $E$5:$E$1433, 0)),""),"")</f>
        <v/>
      </c>
    </row>
    <row r="5955">
      <c r="A5955" t="str">
        <f>IF(B5955&lt;&gt;"",A5954+1,"")</f>
        <v/>
      </c>
      <c r="F5955" t="str">
        <f>IFERROR(IF(VLOOKUP(E5955,J:J,1,0)=E5955,"X",""),"")</f>
        <v/>
      </c>
      <c r="G5955" t="str">
        <f>IF(J5955&lt;&gt;"", INDEX($C$5:$C$1433, MATCH(J5955, $E$5:$E$1433, 0)),"")</f>
        <v/>
      </c>
      <c r="H5955" t="str">
        <f>IF(J5955&lt;&gt;"", INDEX($D$5:$D$1433, MATCH(J5955, $E$5:$E$1433, 0)),"")</f>
        <v/>
      </c>
      <c r="I5955" t="str">
        <f>IFERROR(IF(J5955&lt;&gt;"", INDEX($B$5:$B$1433, MATCH(J5955, $E$5:$E$1433, 0)),""),"SAI")</f>
        <v/>
      </c>
      <c r="L5955" t="str">
        <f>IFERROR(IF($N$5="Sáng",IF(MID(K5955,2,7)-MID($L$2,2,7)&gt;0,"Trễ",""),IF(MID(K5955,2,7)-MID($Q$2,2,7)&gt;0,"Trễ","")),"")</f>
        <v/>
      </c>
      <c r="M5955" t="str">
        <f>IFERROR(IF($N$5="Sáng",MID(K5955,2,7)-MID($L$2,2,7),MID(K5955,2,7)-MID($Q$2,2,7)),"")</f>
        <v/>
      </c>
      <c r="Q5955" t="str">
        <f>IF(B5955&lt;&gt;"",IF(AND(P5955="",F5955=""),"Không phép ",""),"")</f>
        <v/>
      </c>
      <c r="R5955" t="str">
        <f>UPPER(B5955)</f>
        <v/>
      </c>
      <c r="T5955" t="str">
        <f>IFERROR(IF(J5955&lt;&gt;"", INDEX($S$5:$S$1433, MATCH(J5955, $E$5:$E$1433, 0)),""),"")</f>
        <v/>
      </c>
      <c r="V5955" t="str">
        <f>IFERROR(IF(J5955&lt;&gt;"", INDEX($U$5:$U$1433, MATCH(J5955, $E$5:$E$1433, 0)),""),"")</f>
        <v/>
      </c>
    </row>
    <row r="5956">
      <c r="A5956" t="str">
        <f>IF(B5956&lt;&gt;"",A5955+1,"")</f>
        <v/>
      </c>
      <c r="F5956" t="str">
        <f>IFERROR(IF(VLOOKUP(E5956,J:J,1,0)=E5956,"X",""),"")</f>
        <v/>
      </c>
      <c r="G5956" t="str">
        <f>IF(J5956&lt;&gt;"", INDEX($C$5:$C$1433, MATCH(J5956, $E$5:$E$1433, 0)),"")</f>
        <v/>
      </c>
      <c r="H5956" t="str">
        <f>IF(J5956&lt;&gt;"", INDEX($D$5:$D$1433, MATCH(J5956, $E$5:$E$1433, 0)),"")</f>
        <v/>
      </c>
      <c r="I5956" t="str">
        <f>IFERROR(IF(J5956&lt;&gt;"", INDEX($B$5:$B$1433, MATCH(J5956, $E$5:$E$1433, 0)),""),"SAI")</f>
        <v/>
      </c>
      <c r="L5956" t="str">
        <f>IFERROR(IF($N$5="Sáng",IF(MID(K5956,2,7)-MID($L$2,2,7)&gt;0,"Trễ",""),IF(MID(K5956,2,7)-MID($Q$2,2,7)&gt;0,"Trễ","")),"")</f>
        <v/>
      </c>
      <c r="M5956" t="str">
        <f>IFERROR(IF($N$5="Sáng",MID(K5956,2,7)-MID($L$2,2,7),MID(K5956,2,7)-MID($Q$2,2,7)),"")</f>
        <v/>
      </c>
      <c r="Q5956" t="str">
        <f>IF(B5956&lt;&gt;"",IF(AND(P5956="",F5956=""),"Không phép ",""),"")</f>
        <v/>
      </c>
      <c r="R5956" t="str">
        <f>UPPER(B5956)</f>
        <v/>
      </c>
      <c r="T5956" t="str">
        <f>IFERROR(IF(J5956&lt;&gt;"", INDEX($S$5:$S$1433, MATCH(J5956, $E$5:$E$1433, 0)),""),"")</f>
        <v/>
      </c>
      <c r="V5956" t="str">
        <f>IFERROR(IF(J5956&lt;&gt;"", INDEX($U$5:$U$1433, MATCH(J5956, $E$5:$E$1433, 0)),""),"")</f>
        <v/>
      </c>
    </row>
    <row r="5957">
      <c r="A5957" t="str">
        <f>IF(B5957&lt;&gt;"",A5956+1,"")</f>
        <v/>
      </c>
      <c r="F5957" t="str">
        <f>IFERROR(IF(VLOOKUP(E5957,J:J,1,0)=E5957,"X",""),"")</f>
        <v/>
      </c>
      <c r="G5957" t="str">
        <f>IF(J5957&lt;&gt;"", INDEX($C$5:$C$1433, MATCH(J5957, $E$5:$E$1433, 0)),"")</f>
        <v/>
      </c>
      <c r="H5957" t="str">
        <f>IF(J5957&lt;&gt;"", INDEX($D$5:$D$1433, MATCH(J5957, $E$5:$E$1433, 0)),"")</f>
        <v/>
      </c>
      <c r="I5957" t="str">
        <f>IFERROR(IF(J5957&lt;&gt;"", INDEX($B$5:$B$1433, MATCH(J5957, $E$5:$E$1433, 0)),""),"SAI")</f>
        <v/>
      </c>
      <c r="L5957" t="str">
        <f>IFERROR(IF($N$5="Sáng",IF(MID(K5957,2,7)-MID($L$2,2,7)&gt;0,"Trễ",""),IF(MID(K5957,2,7)-MID($Q$2,2,7)&gt;0,"Trễ","")),"")</f>
        <v/>
      </c>
      <c r="M5957" t="str">
        <f>IFERROR(IF($N$5="Sáng",MID(K5957,2,7)-MID($L$2,2,7),MID(K5957,2,7)-MID($Q$2,2,7)),"")</f>
        <v/>
      </c>
      <c r="Q5957" t="str">
        <f>IF(B5957&lt;&gt;"",IF(AND(P5957="",F5957=""),"Không phép ",""),"")</f>
        <v/>
      </c>
      <c r="R5957" t="str">
        <f>UPPER(B5957)</f>
        <v/>
      </c>
      <c r="T5957" t="str">
        <f>IFERROR(IF(J5957&lt;&gt;"", INDEX($S$5:$S$1433, MATCH(J5957, $E$5:$E$1433, 0)),""),"")</f>
        <v/>
      </c>
      <c r="V5957" t="str">
        <f>IFERROR(IF(J5957&lt;&gt;"", INDEX($U$5:$U$1433, MATCH(J5957, $E$5:$E$1433, 0)),""),"")</f>
        <v/>
      </c>
    </row>
    <row r="5958">
      <c r="A5958" t="str">
        <f>IF(B5958&lt;&gt;"",A5957+1,"")</f>
        <v/>
      </c>
      <c r="F5958" t="str">
        <f>IFERROR(IF(VLOOKUP(E5958,J:J,1,0)=E5958,"X",""),"")</f>
        <v/>
      </c>
      <c r="G5958" t="str">
        <f>IF(J5958&lt;&gt;"", INDEX($C$5:$C$1433, MATCH(J5958, $E$5:$E$1433, 0)),"")</f>
        <v/>
      </c>
      <c r="H5958" t="str">
        <f>IF(J5958&lt;&gt;"", INDEX($D$5:$D$1433, MATCH(J5958, $E$5:$E$1433, 0)),"")</f>
        <v/>
      </c>
      <c r="I5958" t="str">
        <f>IFERROR(IF(J5958&lt;&gt;"", INDEX($B$5:$B$1433, MATCH(J5958, $E$5:$E$1433, 0)),""),"SAI")</f>
        <v/>
      </c>
      <c r="L5958" t="str">
        <f>IFERROR(IF($N$5="Sáng",IF(MID(K5958,2,7)-MID($L$2,2,7)&gt;0,"Trễ",""),IF(MID(K5958,2,7)-MID($Q$2,2,7)&gt;0,"Trễ","")),"")</f>
        <v/>
      </c>
      <c r="M5958" t="str">
        <f>IFERROR(IF($N$5="Sáng",MID(K5958,2,7)-MID($L$2,2,7),MID(K5958,2,7)-MID($Q$2,2,7)),"")</f>
        <v/>
      </c>
      <c r="Q5958" t="str">
        <f>IF(B5958&lt;&gt;"",IF(AND(P5958="",F5958=""),"Không phép ",""),"")</f>
        <v/>
      </c>
      <c r="R5958" t="str">
        <f>UPPER(B5958)</f>
        <v/>
      </c>
      <c r="T5958" t="str">
        <f>IFERROR(IF(J5958&lt;&gt;"", INDEX($S$5:$S$1433, MATCH(J5958, $E$5:$E$1433, 0)),""),"")</f>
        <v/>
      </c>
      <c r="V5958" t="str">
        <f>IFERROR(IF(J5958&lt;&gt;"", INDEX($U$5:$U$1433, MATCH(J5958, $E$5:$E$1433, 0)),""),"")</f>
        <v/>
      </c>
    </row>
    <row r="5959">
      <c r="A5959" t="str">
        <f>IF(B5959&lt;&gt;"",A5958+1,"")</f>
        <v/>
      </c>
      <c r="F5959" t="str">
        <f>IFERROR(IF(VLOOKUP(E5959,J:J,1,0)=E5959,"X",""),"")</f>
        <v/>
      </c>
      <c r="G5959" t="str">
        <f>IF(J5959&lt;&gt;"", INDEX($C$5:$C$1433, MATCH(J5959, $E$5:$E$1433, 0)),"")</f>
        <v/>
      </c>
      <c r="H5959" t="str">
        <f>IF(J5959&lt;&gt;"", INDEX($D$5:$D$1433, MATCH(J5959, $E$5:$E$1433, 0)),"")</f>
        <v/>
      </c>
      <c r="I5959" t="str">
        <f>IFERROR(IF(J5959&lt;&gt;"", INDEX($B$5:$B$1433, MATCH(J5959, $E$5:$E$1433, 0)),""),"SAI")</f>
        <v/>
      </c>
      <c r="L5959" t="str">
        <f>IFERROR(IF($N$5="Sáng",IF(MID(K5959,2,7)-MID($L$2,2,7)&gt;0,"Trễ",""),IF(MID(K5959,2,7)-MID($Q$2,2,7)&gt;0,"Trễ","")),"")</f>
        <v/>
      </c>
      <c r="M5959" t="str">
        <f>IFERROR(IF($N$5="Sáng",MID(K5959,2,7)-MID($L$2,2,7),MID(K5959,2,7)-MID($Q$2,2,7)),"")</f>
        <v/>
      </c>
      <c r="Q5959" t="str">
        <f>IF(B5959&lt;&gt;"",IF(AND(P5959="",F5959=""),"Không phép ",""),"")</f>
        <v/>
      </c>
      <c r="R5959" t="str">
        <f>UPPER(B5959)</f>
        <v/>
      </c>
      <c r="T5959" t="str">
        <f>IFERROR(IF(J5959&lt;&gt;"", INDEX($S$5:$S$1433, MATCH(J5959, $E$5:$E$1433, 0)),""),"")</f>
        <v/>
      </c>
      <c r="V5959" t="str">
        <f>IFERROR(IF(J5959&lt;&gt;"", INDEX($U$5:$U$1433, MATCH(J5959, $E$5:$E$1433, 0)),""),"")</f>
        <v/>
      </c>
    </row>
    <row r="5960">
      <c r="A5960" t="str">
        <f>IF(B5960&lt;&gt;"",A5959+1,"")</f>
        <v/>
      </c>
      <c r="F5960" t="str">
        <f>IFERROR(IF(VLOOKUP(E5960,J:J,1,0)=E5960,"X",""),"")</f>
        <v/>
      </c>
      <c r="G5960" t="str">
        <f>IF(J5960&lt;&gt;"", INDEX($C$5:$C$1433, MATCH(J5960, $E$5:$E$1433, 0)),"")</f>
        <v/>
      </c>
      <c r="H5960" t="str">
        <f>IF(J5960&lt;&gt;"", INDEX($D$5:$D$1433, MATCH(J5960, $E$5:$E$1433, 0)),"")</f>
        <v/>
      </c>
      <c r="I5960" t="str">
        <f>IFERROR(IF(J5960&lt;&gt;"", INDEX($B$5:$B$1433, MATCH(J5960, $E$5:$E$1433, 0)),""),"SAI")</f>
        <v/>
      </c>
      <c r="L5960" t="str">
        <f>IFERROR(IF($N$5="Sáng",IF(MID(K5960,2,7)-MID($L$2,2,7)&gt;0,"Trễ",""),IF(MID(K5960,2,7)-MID($Q$2,2,7)&gt;0,"Trễ","")),"")</f>
        <v/>
      </c>
      <c r="M5960" t="str">
        <f>IFERROR(IF($N$5="Sáng",MID(K5960,2,7)-MID($L$2,2,7),MID(K5960,2,7)-MID($Q$2,2,7)),"")</f>
        <v/>
      </c>
      <c r="Q5960" t="str">
        <f>IF(B5960&lt;&gt;"",IF(AND(P5960="",F5960=""),"Không phép ",""),"")</f>
        <v/>
      </c>
      <c r="R5960" t="str">
        <f>UPPER(B5960)</f>
        <v/>
      </c>
      <c r="T5960" t="str">
        <f>IFERROR(IF(J5960&lt;&gt;"", INDEX($S$5:$S$1433, MATCH(J5960, $E$5:$E$1433, 0)),""),"")</f>
        <v/>
      </c>
      <c r="V5960" t="str">
        <f>IFERROR(IF(J5960&lt;&gt;"", INDEX($U$5:$U$1433, MATCH(J5960, $E$5:$E$1433, 0)),""),"")</f>
        <v/>
      </c>
    </row>
    <row r="5961">
      <c r="A5961" t="str">
        <f>IF(B5961&lt;&gt;"",A5960+1,"")</f>
        <v/>
      </c>
      <c r="F5961" t="str">
        <f>IFERROR(IF(VLOOKUP(E5961,J:J,1,0)=E5961,"X",""),"")</f>
        <v/>
      </c>
      <c r="G5961" t="str">
        <f>IF(J5961&lt;&gt;"", INDEX($C$5:$C$1433, MATCH(J5961, $E$5:$E$1433, 0)),"")</f>
        <v/>
      </c>
      <c r="H5961" t="str">
        <f>IF(J5961&lt;&gt;"", INDEX($D$5:$D$1433, MATCH(J5961, $E$5:$E$1433, 0)),"")</f>
        <v/>
      </c>
      <c r="I5961" t="str">
        <f>IFERROR(IF(J5961&lt;&gt;"", INDEX($B$5:$B$1433, MATCH(J5961, $E$5:$E$1433, 0)),""),"SAI")</f>
        <v/>
      </c>
      <c r="L5961" t="str">
        <f>IFERROR(IF($N$5="Sáng",IF(MID(K5961,2,7)-MID($L$2,2,7)&gt;0,"Trễ",""),IF(MID(K5961,2,7)-MID($Q$2,2,7)&gt;0,"Trễ","")),"")</f>
        <v/>
      </c>
      <c r="M5961" t="str">
        <f>IFERROR(IF($N$5="Sáng",MID(K5961,2,7)-MID($L$2,2,7),MID(K5961,2,7)-MID($Q$2,2,7)),"")</f>
        <v/>
      </c>
      <c r="Q5961" t="str">
        <f>IF(B5961&lt;&gt;"",IF(AND(P5961="",F5961=""),"Không phép ",""),"")</f>
        <v/>
      </c>
      <c r="R5961" t="str">
        <f>UPPER(B5961)</f>
        <v/>
      </c>
      <c r="T5961" t="str">
        <f>IFERROR(IF(J5961&lt;&gt;"", INDEX($S$5:$S$1433, MATCH(J5961, $E$5:$E$1433, 0)),""),"")</f>
        <v/>
      </c>
      <c r="V5961" t="str">
        <f>IFERROR(IF(J5961&lt;&gt;"", INDEX($U$5:$U$1433, MATCH(J5961, $E$5:$E$1433, 0)),""),"")</f>
        <v/>
      </c>
    </row>
    <row r="5962">
      <c r="A5962" t="str">
        <f>IF(B5962&lt;&gt;"",A5961+1,"")</f>
        <v/>
      </c>
      <c r="F5962" t="str">
        <f>IFERROR(IF(VLOOKUP(E5962,J:J,1,0)=E5962,"X",""),"")</f>
        <v/>
      </c>
      <c r="G5962" t="str">
        <f>IF(J5962&lt;&gt;"", INDEX($C$5:$C$1433, MATCH(J5962, $E$5:$E$1433, 0)),"")</f>
        <v/>
      </c>
      <c r="H5962" t="str">
        <f>IF(J5962&lt;&gt;"", INDEX($D$5:$D$1433, MATCH(J5962, $E$5:$E$1433, 0)),"")</f>
        <v/>
      </c>
      <c r="I5962" t="str">
        <f>IFERROR(IF(J5962&lt;&gt;"", INDEX($B$5:$B$1433, MATCH(J5962, $E$5:$E$1433, 0)),""),"SAI")</f>
        <v/>
      </c>
      <c r="L5962" t="str">
        <f>IFERROR(IF($N$5="Sáng",IF(MID(K5962,2,7)-MID($L$2,2,7)&gt;0,"Trễ",""),IF(MID(K5962,2,7)-MID($Q$2,2,7)&gt;0,"Trễ","")),"")</f>
        <v/>
      </c>
      <c r="M5962" t="str">
        <f>IFERROR(IF($N$5="Sáng",MID(K5962,2,7)-MID($L$2,2,7),MID(K5962,2,7)-MID($Q$2,2,7)),"")</f>
        <v/>
      </c>
      <c r="Q5962" t="str">
        <f>IF(B5962&lt;&gt;"",IF(AND(P5962="",F5962=""),"Không phép ",""),"")</f>
        <v/>
      </c>
      <c r="R5962" t="str">
        <f>UPPER(B5962)</f>
        <v/>
      </c>
      <c r="T5962" t="str">
        <f>IFERROR(IF(J5962&lt;&gt;"", INDEX($S$5:$S$1433, MATCH(J5962, $E$5:$E$1433, 0)),""),"")</f>
        <v/>
      </c>
      <c r="V5962" t="str">
        <f>IFERROR(IF(J5962&lt;&gt;"", INDEX($U$5:$U$1433, MATCH(J5962, $E$5:$E$1433, 0)),""),"")</f>
        <v/>
      </c>
    </row>
    <row r="5963">
      <c r="A5963" t="str">
        <f>IF(B5963&lt;&gt;"",A5962+1,"")</f>
        <v/>
      </c>
      <c r="F5963" t="str">
        <f>IFERROR(IF(VLOOKUP(E5963,J:J,1,0)=E5963,"X",""),"")</f>
        <v/>
      </c>
      <c r="G5963" t="str">
        <f>IF(J5963&lt;&gt;"", INDEX($C$5:$C$1433, MATCH(J5963, $E$5:$E$1433, 0)),"")</f>
        <v/>
      </c>
      <c r="H5963" t="str">
        <f>IF(J5963&lt;&gt;"", INDEX($D$5:$D$1433, MATCH(J5963, $E$5:$E$1433, 0)),"")</f>
        <v/>
      </c>
      <c r="I5963" t="str">
        <f>IFERROR(IF(J5963&lt;&gt;"", INDEX($B$5:$B$1433, MATCH(J5963, $E$5:$E$1433, 0)),""),"SAI")</f>
        <v/>
      </c>
      <c r="L5963" t="str">
        <f>IFERROR(IF($N$5="Sáng",IF(MID(K5963,2,7)-MID($L$2,2,7)&gt;0,"Trễ",""),IF(MID(K5963,2,7)-MID($Q$2,2,7)&gt;0,"Trễ","")),"")</f>
        <v/>
      </c>
      <c r="M5963" t="str">
        <f>IFERROR(IF($N$5="Sáng",MID(K5963,2,7)-MID($L$2,2,7),MID(K5963,2,7)-MID($Q$2,2,7)),"")</f>
        <v/>
      </c>
      <c r="Q5963" t="str">
        <f>IF(B5963&lt;&gt;"",IF(AND(P5963="",F5963=""),"Không phép ",""),"")</f>
        <v/>
      </c>
      <c r="R5963" t="str">
        <f>UPPER(B5963)</f>
        <v/>
      </c>
      <c r="T5963" t="str">
        <f>IFERROR(IF(J5963&lt;&gt;"", INDEX($S$5:$S$1433, MATCH(J5963, $E$5:$E$1433, 0)),""),"")</f>
        <v/>
      </c>
      <c r="V5963" t="str">
        <f>IFERROR(IF(J5963&lt;&gt;"", INDEX($U$5:$U$1433, MATCH(J5963, $E$5:$E$1433, 0)),""),"")</f>
        <v/>
      </c>
    </row>
    <row r="5964">
      <c r="A5964" t="str">
        <f>IF(B5964&lt;&gt;"",A5963+1,"")</f>
        <v/>
      </c>
      <c r="F5964" t="str">
        <f>IFERROR(IF(VLOOKUP(E5964,J:J,1,0)=E5964,"X",""),"")</f>
        <v/>
      </c>
      <c r="G5964" t="str">
        <f>IF(J5964&lt;&gt;"", INDEX($C$5:$C$1433, MATCH(J5964, $E$5:$E$1433, 0)),"")</f>
        <v/>
      </c>
      <c r="H5964" t="str">
        <f>IF(J5964&lt;&gt;"", INDEX($D$5:$D$1433, MATCH(J5964, $E$5:$E$1433, 0)),"")</f>
        <v/>
      </c>
      <c r="I5964" t="str">
        <f>IFERROR(IF(J5964&lt;&gt;"", INDEX($B$5:$B$1433, MATCH(J5964, $E$5:$E$1433, 0)),""),"SAI")</f>
        <v/>
      </c>
      <c r="L5964" t="str">
        <f>IFERROR(IF($N$5="Sáng",IF(MID(K5964,2,7)-MID($L$2,2,7)&gt;0,"Trễ",""),IF(MID(K5964,2,7)-MID($Q$2,2,7)&gt;0,"Trễ","")),"")</f>
        <v/>
      </c>
      <c r="M5964" t="str">
        <f>IFERROR(IF($N$5="Sáng",MID(K5964,2,7)-MID($L$2,2,7),MID(K5964,2,7)-MID($Q$2,2,7)),"")</f>
        <v/>
      </c>
      <c r="Q5964" t="str">
        <f>IF(B5964&lt;&gt;"",IF(AND(P5964="",F5964=""),"Không phép ",""),"")</f>
        <v/>
      </c>
      <c r="R5964" t="str">
        <f>UPPER(B5964)</f>
        <v/>
      </c>
      <c r="T5964" t="str">
        <f>IFERROR(IF(J5964&lt;&gt;"", INDEX($S$5:$S$1433, MATCH(J5964, $E$5:$E$1433, 0)),""),"")</f>
        <v/>
      </c>
      <c r="V5964" t="str">
        <f>IFERROR(IF(J5964&lt;&gt;"", INDEX($U$5:$U$1433, MATCH(J5964, $E$5:$E$1433, 0)),""),"")</f>
        <v/>
      </c>
    </row>
    <row r="5965">
      <c r="A5965" t="str">
        <f>IF(B5965&lt;&gt;"",A5964+1,"")</f>
        <v/>
      </c>
      <c r="F5965" t="str">
        <f>IFERROR(IF(VLOOKUP(E5965,J:J,1,0)=E5965,"X",""),"")</f>
        <v/>
      </c>
      <c r="G5965" t="str">
        <f>IF(J5965&lt;&gt;"", INDEX($C$5:$C$1433, MATCH(J5965, $E$5:$E$1433, 0)),"")</f>
        <v/>
      </c>
      <c r="H5965" t="str">
        <f>IF(J5965&lt;&gt;"", INDEX($D$5:$D$1433, MATCH(J5965, $E$5:$E$1433, 0)),"")</f>
        <v/>
      </c>
      <c r="I5965" t="str">
        <f>IFERROR(IF(J5965&lt;&gt;"", INDEX($B$5:$B$1433, MATCH(J5965, $E$5:$E$1433, 0)),""),"SAI")</f>
        <v/>
      </c>
      <c r="L5965" t="str">
        <f>IFERROR(IF($N$5="Sáng",IF(MID(K5965,2,7)-MID($L$2,2,7)&gt;0,"Trễ",""),IF(MID(K5965,2,7)-MID($Q$2,2,7)&gt;0,"Trễ","")),"")</f>
        <v/>
      </c>
      <c r="M5965" t="str">
        <f>IFERROR(IF($N$5="Sáng",MID(K5965,2,7)-MID($L$2,2,7),MID(K5965,2,7)-MID($Q$2,2,7)),"")</f>
        <v/>
      </c>
      <c r="Q5965" t="str">
        <f>IF(B5965&lt;&gt;"",IF(AND(P5965="",F5965=""),"Không phép ",""),"")</f>
        <v/>
      </c>
      <c r="R5965" t="str">
        <f>UPPER(B5965)</f>
        <v/>
      </c>
      <c r="T5965" t="str">
        <f>IFERROR(IF(J5965&lt;&gt;"", INDEX($S$5:$S$1433, MATCH(J5965, $E$5:$E$1433, 0)),""),"")</f>
        <v/>
      </c>
      <c r="V5965" t="str">
        <f>IFERROR(IF(J5965&lt;&gt;"", INDEX($U$5:$U$1433, MATCH(J5965, $E$5:$E$1433, 0)),""),"")</f>
        <v/>
      </c>
    </row>
    <row r="5966">
      <c r="A5966" t="str">
        <f>IF(B5966&lt;&gt;"",A5965+1,"")</f>
        <v/>
      </c>
      <c r="F5966" t="str">
        <f>IFERROR(IF(VLOOKUP(E5966,J:J,1,0)=E5966,"X",""),"")</f>
        <v/>
      </c>
      <c r="G5966" t="str">
        <f>IF(J5966&lt;&gt;"", INDEX($C$5:$C$1433, MATCH(J5966, $E$5:$E$1433, 0)),"")</f>
        <v/>
      </c>
      <c r="H5966" t="str">
        <f>IF(J5966&lt;&gt;"", INDEX($D$5:$D$1433, MATCH(J5966, $E$5:$E$1433, 0)),"")</f>
        <v/>
      </c>
      <c r="I5966" t="str">
        <f>IFERROR(IF(J5966&lt;&gt;"", INDEX($B$5:$B$1433, MATCH(J5966, $E$5:$E$1433, 0)),""),"SAI")</f>
        <v/>
      </c>
      <c r="L5966" t="str">
        <f>IFERROR(IF($N$5="Sáng",IF(MID(K5966,2,7)-MID($L$2,2,7)&gt;0,"Trễ",""),IF(MID(K5966,2,7)-MID($Q$2,2,7)&gt;0,"Trễ","")),"")</f>
        <v/>
      </c>
      <c r="M5966" t="str">
        <f>IFERROR(IF($N$5="Sáng",MID(K5966,2,7)-MID($L$2,2,7),MID(K5966,2,7)-MID($Q$2,2,7)),"")</f>
        <v/>
      </c>
      <c r="Q5966" t="str">
        <f>IF(B5966&lt;&gt;"",IF(AND(P5966="",F5966=""),"Không phép ",""),"")</f>
        <v/>
      </c>
      <c r="R5966" t="str">
        <f>UPPER(B5966)</f>
        <v/>
      </c>
      <c r="T5966" t="str">
        <f>IFERROR(IF(J5966&lt;&gt;"", INDEX($S$5:$S$1433, MATCH(J5966, $E$5:$E$1433, 0)),""),"")</f>
        <v/>
      </c>
      <c r="V5966" t="str">
        <f>IFERROR(IF(J5966&lt;&gt;"", INDEX($U$5:$U$1433, MATCH(J5966, $E$5:$E$1433, 0)),""),"")</f>
        <v/>
      </c>
    </row>
    <row r="5967">
      <c r="A5967" t="str">
        <f>IF(B5967&lt;&gt;"",A5966+1,"")</f>
        <v/>
      </c>
      <c r="F5967" t="str">
        <f>IFERROR(IF(VLOOKUP(E5967,J:J,1,0)=E5967,"X",""),"")</f>
        <v/>
      </c>
      <c r="G5967" t="str">
        <f>IF(J5967&lt;&gt;"", INDEX($C$5:$C$1433, MATCH(J5967, $E$5:$E$1433, 0)),"")</f>
        <v/>
      </c>
      <c r="H5967" t="str">
        <f>IF(J5967&lt;&gt;"", INDEX($D$5:$D$1433, MATCH(J5967, $E$5:$E$1433, 0)),"")</f>
        <v/>
      </c>
      <c r="I5967" t="str">
        <f>IFERROR(IF(J5967&lt;&gt;"", INDEX($B$5:$B$1433, MATCH(J5967, $E$5:$E$1433, 0)),""),"SAI")</f>
        <v/>
      </c>
      <c r="L5967" t="str">
        <f>IFERROR(IF($N$5="Sáng",IF(MID(K5967,2,7)-MID($L$2,2,7)&gt;0,"Trễ",""),IF(MID(K5967,2,7)-MID($Q$2,2,7)&gt;0,"Trễ","")),"")</f>
        <v/>
      </c>
      <c r="M5967" t="str">
        <f>IFERROR(IF($N$5="Sáng",MID(K5967,2,7)-MID($L$2,2,7),MID(K5967,2,7)-MID($Q$2,2,7)),"")</f>
        <v/>
      </c>
      <c r="Q5967" t="str">
        <f>IF(B5967&lt;&gt;"",IF(AND(P5967="",F5967=""),"Không phép ",""),"")</f>
        <v/>
      </c>
      <c r="R5967" t="str">
        <f>UPPER(B5967)</f>
        <v/>
      </c>
      <c r="T5967" t="str">
        <f>IFERROR(IF(J5967&lt;&gt;"", INDEX($S$5:$S$1433, MATCH(J5967, $E$5:$E$1433, 0)),""),"")</f>
        <v/>
      </c>
      <c r="V5967" t="str">
        <f>IFERROR(IF(J5967&lt;&gt;"", INDEX($U$5:$U$1433, MATCH(J5967, $E$5:$E$1433, 0)),""),"")</f>
        <v/>
      </c>
    </row>
    <row r="5968">
      <c r="A5968" t="str">
        <f>IF(B5968&lt;&gt;"",A5967+1,"")</f>
        <v/>
      </c>
      <c r="F5968" t="str">
        <f>IFERROR(IF(VLOOKUP(E5968,J:J,1,0)=E5968,"X",""),"")</f>
        <v/>
      </c>
      <c r="G5968" t="str">
        <f>IF(J5968&lt;&gt;"", INDEX($C$5:$C$1433, MATCH(J5968, $E$5:$E$1433, 0)),"")</f>
        <v/>
      </c>
      <c r="H5968" t="str">
        <f>IF(J5968&lt;&gt;"", INDEX($D$5:$D$1433, MATCH(J5968, $E$5:$E$1433, 0)),"")</f>
        <v/>
      </c>
      <c r="I5968" t="str">
        <f>IFERROR(IF(J5968&lt;&gt;"", INDEX($B$5:$B$1433, MATCH(J5968, $E$5:$E$1433, 0)),""),"SAI")</f>
        <v/>
      </c>
      <c r="L5968" t="str">
        <f>IFERROR(IF($N$5="Sáng",IF(MID(K5968,2,7)-MID($L$2,2,7)&gt;0,"Trễ",""),IF(MID(K5968,2,7)-MID($Q$2,2,7)&gt;0,"Trễ","")),"")</f>
        <v/>
      </c>
      <c r="M5968" t="str">
        <f>IFERROR(IF($N$5="Sáng",MID(K5968,2,7)-MID($L$2,2,7),MID(K5968,2,7)-MID($Q$2,2,7)),"")</f>
        <v/>
      </c>
      <c r="Q5968" t="str">
        <f>IF(B5968&lt;&gt;"",IF(AND(P5968="",F5968=""),"Không phép ",""),"")</f>
        <v/>
      </c>
      <c r="R5968" t="str">
        <f>UPPER(B5968)</f>
        <v/>
      </c>
      <c r="T5968" t="str">
        <f>IFERROR(IF(J5968&lt;&gt;"", INDEX($S$5:$S$1433, MATCH(J5968, $E$5:$E$1433, 0)),""),"")</f>
        <v/>
      </c>
      <c r="V5968" t="str">
        <f>IFERROR(IF(J5968&lt;&gt;"", INDEX($U$5:$U$1433, MATCH(J5968, $E$5:$E$1433, 0)),""),"")</f>
        <v/>
      </c>
    </row>
    <row r="5969">
      <c r="A5969" t="str">
        <f>IF(B5969&lt;&gt;"",A5968+1,"")</f>
        <v/>
      </c>
      <c r="F5969" t="str">
        <f>IFERROR(IF(VLOOKUP(E5969,J:J,1,0)=E5969,"X",""),"")</f>
        <v/>
      </c>
      <c r="G5969" t="str">
        <f>IF(J5969&lt;&gt;"", INDEX($C$5:$C$1433, MATCH(J5969, $E$5:$E$1433, 0)),"")</f>
        <v/>
      </c>
      <c r="H5969" t="str">
        <f>IF(J5969&lt;&gt;"", INDEX($D$5:$D$1433, MATCH(J5969, $E$5:$E$1433, 0)),"")</f>
        <v/>
      </c>
      <c r="I5969" t="str">
        <f>IFERROR(IF(J5969&lt;&gt;"", INDEX($B$5:$B$1433, MATCH(J5969, $E$5:$E$1433, 0)),""),"SAI")</f>
        <v/>
      </c>
      <c r="L5969" t="str">
        <f>IFERROR(IF($N$5="Sáng",IF(MID(K5969,2,7)-MID($L$2,2,7)&gt;0,"Trễ",""),IF(MID(K5969,2,7)-MID($Q$2,2,7)&gt;0,"Trễ","")),"")</f>
        <v/>
      </c>
      <c r="M5969" t="str">
        <f>IFERROR(IF($N$5="Sáng",MID(K5969,2,7)-MID($L$2,2,7),MID(K5969,2,7)-MID($Q$2,2,7)),"")</f>
        <v/>
      </c>
      <c r="Q5969" t="str">
        <f>IF(B5969&lt;&gt;"",IF(AND(P5969="",F5969=""),"Không phép ",""),"")</f>
        <v/>
      </c>
      <c r="R5969" t="str">
        <f>UPPER(B5969)</f>
        <v/>
      </c>
      <c r="T5969" t="str">
        <f>IFERROR(IF(J5969&lt;&gt;"", INDEX($S$5:$S$1433, MATCH(J5969, $E$5:$E$1433, 0)),""),"")</f>
        <v/>
      </c>
      <c r="V5969" t="str">
        <f>IFERROR(IF(J5969&lt;&gt;"", INDEX($U$5:$U$1433, MATCH(J5969, $E$5:$E$1433, 0)),""),"")</f>
        <v/>
      </c>
    </row>
    <row r="5970">
      <c r="A5970" t="str">
        <f>IF(B5970&lt;&gt;"",A5969+1,"")</f>
        <v/>
      </c>
      <c r="F5970" t="str">
        <f>IFERROR(IF(VLOOKUP(E5970,J:J,1,0)=E5970,"X",""),"")</f>
        <v/>
      </c>
      <c r="G5970" t="str">
        <f>IF(J5970&lt;&gt;"", INDEX($C$5:$C$1433, MATCH(J5970, $E$5:$E$1433, 0)),"")</f>
        <v/>
      </c>
      <c r="H5970" t="str">
        <f>IF(J5970&lt;&gt;"", INDEX($D$5:$D$1433, MATCH(J5970, $E$5:$E$1433, 0)),"")</f>
        <v/>
      </c>
      <c r="I5970" t="str">
        <f>IFERROR(IF(J5970&lt;&gt;"", INDEX($B$5:$B$1433, MATCH(J5970, $E$5:$E$1433, 0)),""),"SAI")</f>
        <v/>
      </c>
      <c r="L5970" t="str">
        <f>IFERROR(IF($N$5="Sáng",IF(MID(K5970,2,7)-MID($L$2,2,7)&gt;0,"Trễ",""),IF(MID(K5970,2,7)-MID($Q$2,2,7)&gt;0,"Trễ","")),"")</f>
        <v/>
      </c>
      <c r="M5970" t="str">
        <f>IFERROR(IF($N$5="Sáng",MID(K5970,2,7)-MID($L$2,2,7),MID(K5970,2,7)-MID($Q$2,2,7)),"")</f>
        <v/>
      </c>
      <c r="Q5970" t="str">
        <f>IF(B5970&lt;&gt;"",IF(AND(P5970="",F5970=""),"Không phép ",""),"")</f>
        <v/>
      </c>
      <c r="R5970" t="str">
        <f>UPPER(B5970)</f>
        <v/>
      </c>
      <c r="T5970" t="str">
        <f>IFERROR(IF(J5970&lt;&gt;"", INDEX($S$5:$S$1433, MATCH(J5970, $E$5:$E$1433, 0)),""),"")</f>
        <v/>
      </c>
      <c r="V5970" t="str">
        <f>IFERROR(IF(J5970&lt;&gt;"", INDEX($U$5:$U$1433, MATCH(J5970, $E$5:$E$1433, 0)),""),"")</f>
        <v/>
      </c>
    </row>
    <row r="5971">
      <c r="A5971" t="str">
        <f>IF(B5971&lt;&gt;"",A5970+1,"")</f>
        <v/>
      </c>
      <c r="F5971" t="str">
        <f>IFERROR(IF(VLOOKUP(E5971,J:J,1,0)=E5971,"X",""),"")</f>
        <v/>
      </c>
      <c r="G5971" t="str">
        <f>IF(J5971&lt;&gt;"", INDEX($C$5:$C$1433, MATCH(J5971, $E$5:$E$1433, 0)),"")</f>
        <v/>
      </c>
      <c r="H5971" t="str">
        <f>IF(J5971&lt;&gt;"", INDEX($D$5:$D$1433, MATCH(J5971, $E$5:$E$1433, 0)),"")</f>
        <v/>
      </c>
      <c r="I5971" t="str">
        <f>IFERROR(IF(J5971&lt;&gt;"", INDEX($B$5:$B$1433, MATCH(J5971, $E$5:$E$1433, 0)),""),"SAI")</f>
        <v/>
      </c>
      <c r="L5971" t="str">
        <f>IFERROR(IF($N$5="Sáng",IF(MID(K5971,2,7)-MID($L$2,2,7)&gt;0,"Trễ",""),IF(MID(K5971,2,7)-MID($Q$2,2,7)&gt;0,"Trễ","")),"")</f>
        <v/>
      </c>
      <c r="M5971" t="str">
        <f>IFERROR(IF($N$5="Sáng",MID(K5971,2,7)-MID($L$2,2,7),MID(K5971,2,7)-MID($Q$2,2,7)),"")</f>
        <v/>
      </c>
      <c r="Q5971" t="str">
        <f>IF(B5971&lt;&gt;"",IF(AND(P5971="",F5971=""),"Không phép ",""),"")</f>
        <v/>
      </c>
      <c r="R5971" t="str">
        <f>UPPER(B5971)</f>
        <v/>
      </c>
      <c r="T5971" t="str">
        <f>IFERROR(IF(J5971&lt;&gt;"", INDEX($S$5:$S$1433, MATCH(J5971, $E$5:$E$1433, 0)),""),"")</f>
        <v/>
      </c>
      <c r="V5971" t="str">
        <f>IFERROR(IF(J5971&lt;&gt;"", INDEX($U$5:$U$1433, MATCH(J5971, $E$5:$E$1433, 0)),""),"")</f>
        <v/>
      </c>
    </row>
    <row r="5972">
      <c r="A5972" t="str">
        <f>IF(B5972&lt;&gt;"",A5971+1,"")</f>
        <v/>
      </c>
      <c r="F5972" t="str">
        <f>IFERROR(IF(VLOOKUP(E5972,J:J,1,0)=E5972,"X",""),"")</f>
        <v/>
      </c>
      <c r="G5972" t="str">
        <f>IF(J5972&lt;&gt;"", INDEX($C$5:$C$1433, MATCH(J5972, $E$5:$E$1433, 0)),"")</f>
        <v/>
      </c>
      <c r="H5972" t="str">
        <f>IF(J5972&lt;&gt;"", INDEX($D$5:$D$1433, MATCH(J5972, $E$5:$E$1433, 0)),"")</f>
        <v/>
      </c>
      <c r="I5972" t="str">
        <f>IFERROR(IF(J5972&lt;&gt;"", INDEX($B$5:$B$1433, MATCH(J5972, $E$5:$E$1433, 0)),""),"SAI")</f>
        <v/>
      </c>
      <c r="L5972" t="str">
        <f>IFERROR(IF($N$5="Sáng",IF(MID(K5972,2,7)-MID($L$2,2,7)&gt;0,"Trễ",""),IF(MID(K5972,2,7)-MID($Q$2,2,7)&gt;0,"Trễ","")),"")</f>
        <v/>
      </c>
      <c r="M5972" t="str">
        <f>IFERROR(IF($N$5="Sáng",MID(K5972,2,7)-MID($L$2,2,7),MID(K5972,2,7)-MID($Q$2,2,7)),"")</f>
        <v/>
      </c>
      <c r="Q5972" t="str">
        <f>IF(B5972&lt;&gt;"",IF(AND(P5972="",F5972=""),"Không phép ",""),"")</f>
        <v/>
      </c>
      <c r="R5972" t="str">
        <f>UPPER(B5972)</f>
        <v/>
      </c>
      <c r="T5972" t="str">
        <f>IFERROR(IF(J5972&lt;&gt;"", INDEX($S$5:$S$1433, MATCH(J5972, $E$5:$E$1433, 0)),""),"")</f>
        <v/>
      </c>
      <c r="V5972" t="str">
        <f>IFERROR(IF(J5972&lt;&gt;"", INDEX($U$5:$U$1433, MATCH(J5972, $E$5:$E$1433, 0)),""),"")</f>
        <v/>
      </c>
    </row>
    <row r="5973">
      <c r="A5973" t="str">
        <f>IF(B5973&lt;&gt;"",A5972+1,"")</f>
        <v/>
      </c>
      <c r="F5973" t="str">
        <f>IFERROR(IF(VLOOKUP(E5973,J:J,1,0)=E5973,"X",""),"")</f>
        <v/>
      </c>
      <c r="G5973" t="str">
        <f>IF(J5973&lt;&gt;"", INDEX($C$5:$C$1433, MATCH(J5973, $E$5:$E$1433, 0)),"")</f>
        <v/>
      </c>
      <c r="H5973" t="str">
        <f>IF(J5973&lt;&gt;"", INDEX($D$5:$D$1433, MATCH(J5973, $E$5:$E$1433, 0)),"")</f>
        <v/>
      </c>
      <c r="I5973" t="str">
        <f>IFERROR(IF(J5973&lt;&gt;"", INDEX($B$5:$B$1433, MATCH(J5973, $E$5:$E$1433, 0)),""),"SAI")</f>
        <v/>
      </c>
      <c r="L5973" t="str">
        <f>IFERROR(IF($N$5="Sáng",IF(MID(K5973,2,7)-MID($L$2,2,7)&gt;0,"Trễ",""),IF(MID(K5973,2,7)-MID($Q$2,2,7)&gt;0,"Trễ","")),"")</f>
        <v/>
      </c>
      <c r="M5973" t="str">
        <f>IFERROR(IF($N$5="Sáng",MID(K5973,2,7)-MID($L$2,2,7),MID(K5973,2,7)-MID($Q$2,2,7)),"")</f>
        <v/>
      </c>
      <c r="Q5973" t="str">
        <f>IF(B5973&lt;&gt;"",IF(AND(P5973="",F5973=""),"Không phép ",""),"")</f>
        <v/>
      </c>
      <c r="R5973" t="str">
        <f>UPPER(B5973)</f>
        <v/>
      </c>
      <c r="T5973" t="str">
        <f>IFERROR(IF(J5973&lt;&gt;"", INDEX($S$5:$S$1433, MATCH(J5973, $E$5:$E$1433, 0)),""),"")</f>
        <v/>
      </c>
      <c r="V5973" t="str">
        <f>IFERROR(IF(J5973&lt;&gt;"", INDEX($U$5:$U$1433, MATCH(J5973, $E$5:$E$1433, 0)),""),"")</f>
        <v/>
      </c>
    </row>
    <row r="5974">
      <c r="A5974" t="str">
        <f>IF(B5974&lt;&gt;"",A5973+1,"")</f>
        <v/>
      </c>
      <c r="F5974" t="str">
        <f>IFERROR(IF(VLOOKUP(E5974,J:J,1,0)=E5974,"X",""),"")</f>
        <v/>
      </c>
      <c r="G5974" t="str">
        <f>IF(J5974&lt;&gt;"", INDEX($C$5:$C$1433, MATCH(J5974, $E$5:$E$1433, 0)),"")</f>
        <v/>
      </c>
      <c r="H5974" t="str">
        <f>IF(J5974&lt;&gt;"", INDEX($D$5:$D$1433, MATCH(J5974, $E$5:$E$1433, 0)),"")</f>
        <v/>
      </c>
      <c r="I5974" t="str">
        <f>IFERROR(IF(J5974&lt;&gt;"", INDEX($B$5:$B$1433, MATCH(J5974, $E$5:$E$1433, 0)),""),"SAI")</f>
        <v/>
      </c>
      <c r="L5974" t="str">
        <f>IFERROR(IF($N$5="Sáng",IF(MID(K5974,2,7)-MID($L$2,2,7)&gt;0,"Trễ",""),IF(MID(K5974,2,7)-MID($Q$2,2,7)&gt;0,"Trễ","")),"")</f>
        <v/>
      </c>
      <c r="M5974" t="str">
        <f>IFERROR(IF($N$5="Sáng",MID(K5974,2,7)-MID($L$2,2,7),MID(K5974,2,7)-MID($Q$2,2,7)),"")</f>
        <v/>
      </c>
      <c r="Q5974" t="str">
        <f>IF(B5974&lt;&gt;"",IF(AND(P5974="",F5974=""),"Không phép ",""),"")</f>
        <v/>
      </c>
      <c r="R5974" t="str">
        <f>UPPER(B5974)</f>
        <v/>
      </c>
      <c r="T5974" t="str">
        <f>IFERROR(IF(J5974&lt;&gt;"", INDEX($S$5:$S$1433, MATCH(J5974, $E$5:$E$1433, 0)),""),"")</f>
        <v/>
      </c>
      <c r="V5974" t="str">
        <f>IFERROR(IF(J5974&lt;&gt;"", INDEX($U$5:$U$1433, MATCH(J5974, $E$5:$E$1433, 0)),""),"")</f>
        <v/>
      </c>
    </row>
    <row r="5975">
      <c r="A5975" t="str">
        <f>IF(B5975&lt;&gt;"",A5974+1,"")</f>
        <v/>
      </c>
      <c r="F5975" t="str">
        <f>IFERROR(IF(VLOOKUP(E5975,J:J,1,0)=E5975,"X",""),"")</f>
        <v/>
      </c>
      <c r="G5975" t="str">
        <f>IF(J5975&lt;&gt;"", INDEX($C$5:$C$1433, MATCH(J5975, $E$5:$E$1433, 0)),"")</f>
        <v/>
      </c>
      <c r="H5975" t="str">
        <f>IF(J5975&lt;&gt;"", INDEX($D$5:$D$1433, MATCH(J5975, $E$5:$E$1433, 0)),"")</f>
        <v/>
      </c>
      <c r="I5975" t="str">
        <f>IFERROR(IF(J5975&lt;&gt;"", INDEX($B$5:$B$1433, MATCH(J5975, $E$5:$E$1433, 0)),""),"SAI")</f>
        <v/>
      </c>
      <c r="L5975" t="str">
        <f>IFERROR(IF($N$5="Sáng",IF(MID(K5975,2,7)-MID($L$2,2,7)&gt;0,"Trễ",""),IF(MID(K5975,2,7)-MID($Q$2,2,7)&gt;0,"Trễ","")),"")</f>
        <v/>
      </c>
      <c r="M5975" t="str">
        <f>IFERROR(IF($N$5="Sáng",MID(K5975,2,7)-MID($L$2,2,7),MID(K5975,2,7)-MID($Q$2,2,7)),"")</f>
        <v/>
      </c>
      <c r="Q5975" t="str">
        <f>IF(B5975&lt;&gt;"",IF(AND(P5975="",F5975=""),"Không phép ",""),"")</f>
        <v/>
      </c>
      <c r="R5975" t="str">
        <f>UPPER(B5975)</f>
        <v/>
      </c>
      <c r="T5975" t="str">
        <f>IFERROR(IF(J5975&lt;&gt;"", INDEX($S$5:$S$1433, MATCH(J5975, $E$5:$E$1433, 0)),""),"")</f>
        <v/>
      </c>
      <c r="V5975" t="str">
        <f>IFERROR(IF(J5975&lt;&gt;"", INDEX($U$5:$U$1433, MATCH(J5975, $E$5:$E$1433, 0)),""),"")</f>
        <v/>
      </c>
    </row>
    <row r="5976">
      <c r="A5976" t="str">
        <f>IF(B5976&lt;&gt;"",A5975+1,"")</f>
        <v/>
      </c>
      <c r="F5976" t="str">
        <f>IFERROR(IF(VLOOKUP(E5976,J:J,1,0)=E5976,"X",""),"")</f>
        <v/>
      </c>
      <c r="G5976" t="str">
        <f>IF(J5976&lt;&gt;"", INDEX($C$5:$C$1433, MATCH(J5976, $E$5:$E$1433, 0)),"")</f>
        <v/>
      </c>
      <c r="H5976" t="str">
        <f>IF(J5976&lt;&gt;"", INDEX($D$5:$D$1433, MATCH(J5976, $E$5:$E$1433, 0)),"")</f>
        <v/>
      </c>
      <c r="I5976" t="str">
        <f>IFERROR(IF(J5976&lt;&gt;"", INDEX($B$5:$B$1433, MATCH(J5976, $E$5:$E$1433, 0)),""),"SAI")</f>
        <v/>
      </c>
      <c r="L5976" t="str">
        <f>IFERROR(IF($N$5="Sáng",IF(MID(K5976,2,7)-MID($L$2,2,7)&gt;0,"Trễ",""),IF(MID(K5976,2,7)-MID($Q$2,2,7)&gt;0,"Trễ","")),"")</f>
        <v/>
      </c>
      <c r="M5976" t="str">
        <f>IFERROR(IF($N$5="Sáng",MID(K5976,2,7)-MID($L$2,2,7),MID(K5976,2,7)-MID($Q$2,2,7)),"")</f>
        <v/>
      </c>
      <c r="Q5976" t="str">
        <f>IF(B5976&lt;&gt;"",IF(AND(P5976="",F5976=""),"Không phép ",""),"")</f>
        <v/>
      </c>
      <c r="R5976" t="str">
        <f>UPPER(B5976)</f>
        <v/>
      </c>
      <c r="T5976" t="str">
        <f>IFERROR(IF(J5976&lt;&gt;"", INDEX($S$5:$S$1433, MATCH(J5976, $E$5:$E$1433, 0)),""),"")</f>
        <v/>
      </c>
      <c r="V5976" t="str">
        <f>IFERROR(IF(J5976&lt;&gt;"", INDEX($U$5:$U$1433, MATCH(J5976, $E$5:$E$1433, 0)),""),"")</f>
        <v/>
      </c>
    </row>
    <row r="5977">
      <c r="A5977" t="str">
        <f>IF(B5977&lt;&gt;"",A5976+1,"")</f>
        <v/>
      </c>
      <c r="F5977" t="str">
        <f>IFERROR(IF(VLOOKUP(E5977,J:J,1,0)=E5977,"X",""),"")</f>
        <v/>
      </c>
      <c r="G5977" t="str">
        <f>IF(J5977&lt;&gt;"", INDEX($C$5:$C$1433, MATCH(J5977, $E$5:$E$1433, 0)),"")</f>
        <v/>
      </c>
      <c r="H5977" t="str">
        <f>IF(J5977&lt;&gt;"", INDEX($D$5:$D$1433, MATCH(J5977, $E$5:$E$1433, 0)),"")</f>
        <v/>
      </c>
      <c r="I5977" t="str">
        <f>IFERROR(IF(J5977&lt;&gt;"", INDEX($B$5:$B$1433, MATCH(J5977, $E$5:$E$1433, 0)),""),"SAI")</f>
        <v/>
      </c>
      <c r="L5977" t="str">
        <f>IFERROR(IF($N$5="Sáng",IF(MID(K5977,2,7)-MID($L$2,2,7)&gt;0,"Trễ",""),IF(MID(K5977,2,7)-MID($Q$2,2,7)&gt;0,"Trễ","")),"")</f>
        <v/>
      </c>
      <c r="M5977" t="str">
        <f>IFERROR(IF($N$5="Sáng",MID(K5977,2,7)-MID($L$2,2,7),MID(K5977,2,7)-MID($Q$2,2,7)),"")</f>
        <v/>
      </c>
      <c r="Q5977" t="str">
        <f>IF(B5977&lt;&gt;"",IF(AND(P5977="",F5977=""),"Không phép ",""),"")</f>
        <v/>
      </c>
      <c r="R5977" t="str">
        <f>UPPER(B5977)</f>
        <v/>
      </c>
      <c r="T5977" t="str">
        <f>IFERROR(IF(J5977&lt;&gt;"", INDEX($S$5:$S$1433, MATCH(J5977, $E$5:$E$1433, 0)),""),"")</f>
        <v/>
      </c>
      <c r="V5977" t="str">
        <f>IFERROR(IF(J5977&lt;&gt;"", INDEX($U$5:$U$1433, MATCH(J5977, $E$5:$E$1433, 0)),""),"")</f>
        <v/>
      </c>
    </row>
    <row r="5978">
      <c r="A5978" t="str">
        <f>IF(B5978&lt;&gt;"",A5977+1,"")</f>
        <v/>
      </c>
      <c r="F5978" t="str">
        <f>IFERROR(IF(VLOOKUP(E5978,J:J,1,0)=E5978,"X",""),"")</f>
        <v/>
      </c>
      <c r="G5978" t="str">
        <f>IF(J5978&lt;&gt;"", INDEX($C$5:$C$1433, MATCH(J5978, $E$5:$E$1433, 0)),"")</f>
        <v/>
      </c>
      <c r="H5978" t="str">
        <f>IF(J5978&lt;&gt;"", INDEX($D$5:$D$1433, MATCH(J5978, $E$5:$E$1433, 0)),"")</f>
        <v/>
      </c>
      <c r="I5978" t="str">
        <f>IFERROR(IF(J5978&lt;&gt;"", INDEX($B$5:$B$1433, MATCH(J5978, $E$5:$E$1433, 0)),""),"SAI")</f>
        <v/>
      </c>
      <c r="L5978" t="str">
        <f>IFERROR(IF($N$5="Sáng",IF(MID(K5978,2,7)-MID($L$2,2,7)&gt;0,"Trễ",""),IF(MID(K5978,2,7)-MID($Q$2,2,7)&gt;0,"Trễ","")),"")</f>
        <v/>
      </c>
      <c r="M5978" t="str">
        <f>IFERROR(IF($N$5="Sáng",MID(K5978,2,7)-MID($L$2,2,7),MID(K5978,2,7)-MID($Q$2,2,7)),"")</f>
        <v/>
      </c>
      <c r="Q5978" t="str">
        <f>IF(B5978&lt;&gt;"",IF(AND(P5978="",F5978=""),"Không phép ",""),"")</f>
        <v/>
      </c>
      <c r="R5978" t="str">
        <f>UPPER(B5978)</f>
        <v/>
      </c>
      <c r="T5978" t="str">
        <f>IFERROR(IF(J5978&lt;&gt;"", INDEX($S$5:$S$1433, MATCH(J5978, $E$5:$E$1433, 0)),""),"")</f>
        <v/>
      </c>
      <c r="V5978" t="str">
        <f>IFERROR(IF(J5978&lt;&gt;"", INDEX($U$5:$U$1433, MATCH(J5978, $E$5:$E$1433, 0)),""),"")</f>
        <v/>
      </c>
    </row>
    <row r="5979">
      <c r="A5979" t="str">
        <f>IF(B5979&lt;&gt;"",A5978+1,"")</f>
        <v/>
      </c>
      <c r="F5979" t="str">
        <f>IFERROR(IF(VLOOKUP(E5979,J:J,1,0)=E5979,"X",""),"")</f>
        <v/>
      </c>
      <c r="G5979" t="str">
        <f>IF(J5979&lt;&gt;"", INDEX($C$5:$C$1433, MATCH(J5979, $E$5:$E$1433, 0)),"")</f>
        <v/>
      </c>
      <c r="H5979" t="str">
        <f>IF(J5979&lt;&gt;"", INDEX($D$5:$D$1433, MATCH(J5979, $E$5:$E$1433, 0)),"")</f>
        <v/>
      </c>
      <c r="I5979" t="str">
        <f>IFERROR(IF(J5979&lt;&gt;"", INDEX($B$5:$B$1433, MATCH(J5979, $E$5:$E$1433, 0)),""),"SAI")</f>
        <v/>
      </c>
      <c r="L5979" t="str">
        <f>IFERROR(IF($N$5="Sáng",IF(MID(K5979,2,7)-MID($L$2,2,7)&gt;0,"Trễ",""),IF(MID(K5979,2,7)-MID($Q$2,2,7)&gt;0,"Trễ","")),"")</f>
        <v/>
      </c>
      <c r="M5979" t="str">
        <f>IFERROR(IF($N$5="Sáng",MID(K5979,2,7)-MID($L$2,2,7),MID(K5979,2,7)-MID($Q$2,2,7)),"")</f>
        <v/>
      </c>
      <c r="Q5979" t="str">
        <f>IF(B5979&lt;&gt;"",IF(AND(P5979="",F5979=""),"Không phép ",""),"")</f>
        <v/>
      </c>
      <c r="R5979" t="str">
        <f>UPPER(B5979)</f>
        <v/>
      </c>
      <c r="T5979" t="str">
        <f>IFERROR(IF(J5979&lt;&gt;"", INDEX($S$5:$S$1433, MATCH(J5979, $E$5:$E$1433, 0)),""),"")</f>
        <v/>
      </c>
      <c r="V5979" t="str">
        <f>IFERROR(IF(J5979&lt;&gt;"", INDEX($U$5:$U$1433, MATCH(J5979, $E$5:$E$1433, 0)),""),"")</f>
        <v/>
      </c>
    </row>
    <row r="5980">
      <c r="A5980" t="str">
        <f>IF(B5980&lt;&gt;"",A5979+1,"")</f>
        <v/>
      </c>
      <c r="F5980" t="str">
        <f>IFERROR(IF(VLOOKUP(E5980,J:J,1,0)=E5980,"X",""),"")</f>
        <v/>
      </c>
      <c r="G5980" t="str">
        <f>IF(J5980&lt;&gt;"", INDEX($C$5:$C$1433, MATCH(J5980, $E$5:$E$1433, 0)),"")</f>
        <v/>
      </c>
      <c r="H5980" t="str">
        <f>IF(J5980&lt;&gt;"", INDEX($D$5:$D$1433, MATCH(J5980, $E$5:$E$1433, 0)),"")</f>
        <v/>
      </c>
      <c r="I5980" t="str">
        <f>IFERROR(IF(J5980&lt;&gt;"", INDEX($B$5:$B$1433, MATCH(J5980, $E$5:$E$1433, 0)),""),"SAI")</f>
        <v/>
      </c>
      <c r="L5980" t="str">
        <f>IFERROR(IF($N$5="Sáng",IF(MID(K5980,2,7)-MID($L$2,2,7)&gt;0,"Trễ",""),IF(MID(K5980,2,7)-MID($Q$2,2,7)&gt;0,"Trễ","")),"")</f>
        <v/>
      </c>
      <c r="M5980" t="str">
        <f>IFERROR(IF($N$5="Sáng",MID(K5980,2,7)-MID($L$2,2,7),MID(K5980,2,7)-MID($Q$2,2,7)),"")</f>
        <v/>
      </c>
      <c r="Q5980" t="str">
        <f>IF(B5980&lt;&gt;"",IF(AND(P5980="",F5980=""),"Không phép ",""),"")</f>
        <v/>
      </c>
      <c r="R5980" t="str">
        <f>UPPER(B5980)</f>
        <v/>
      </c>
      <c r="T5980" t="str">
        <f>IFERROR(IF(J5980&lt;&gt;"", INDEX($S$5:$S$1433, MATCH(J5980, $E$5:$E$1433, 0)),""),"")</f>
        <v/>
      </c>
      <c r="V5980" t="str">
        <f>IFERROR(IF(J5980&lt;&gt;"", INDEX($U$5:$U$1433, MATCH(J5980, $E$5:$E$1433, 0)),""),"")</f>
        <v/>
      </c>
    </row>
    <row r="5981">
      <c r="A5981" t="str">
        <f>IF(B5981&lt;&gt;"",A5980+1,"")</f>
        <v/>
      </c>
      <c r="F5981" t="str">
        <f>IFERROR(IF(VLOOKUP(E5981,J:J,1,0)=E5981,"X",""),"")</f>
        <v/>
      </c>
      <c r="G5981" t="str">
        <f>IF(J5981&lt;&gt;"", INDEX($C$5:$C$1433, MATCH(J5981, $E$5:$E$1433, 0)),"")</f>
        <v/>
      </c>
      <c r="H5981" t="str">
        <f>IF(J5981&lt;&gt;"", INDEX($D$5:$D$1433, MATCH(J5981, $E$5:$E$1433, 0)),"")</f>
        <v/>
      </c>
      <c r="I5981" t="str">
        <f>IFERROR(IF(J5981&lt;&gt;"", INDEX($B$5:$B$1433, MATCH(J5981, $E$5:$E$1433, 0)),""),"SAI")</f>
        <v/>
      </c>
      <c r="L5981" t="str">
        <f>IFERROR(IF($N$5="Sáng",IF(MID(K5981,2,7)-MID($L$2,2,7)&gt;0,"Trễ",""),IF(MID(K5981,2,7)-MID($Q$2,2,7)&gt;0,"Trễ","")),"")</f>
        <v/>
      </c>
      <c r="M5981" t="str">
        <f>IFERROR(IF($N$5="Sáng",MID(K5981,2,7)-MID($L$2,2,7),MID(K5981,2,7)-MID($Q$2,2,7)),"")</f>
        <v/>
      </c>
      <c r="Q5981" t="str">
        <f>IF(B5981&lt;&gt;"",IF(AND(P5981="",F5981=""),"Không phép ",""),"")</f>
        <v/>
      </c>
      <c r="R5981" t="str">
        <f>UPPER(B5981)</f>
        <v/>
      </c>
      <c r="T5981" t="str">
        <f>IFERROR(IF(J5981&lt;&gt;"", INDEX($S$5:$S$1433, MATCH(J5981, $E$5:$E$1433, 0)),""),"")</f>
        <v/>
      </c>
      <c r="V5981" t="str">
        <f>IFERROR(IF(J5981&lt;&gt;"", INDEX($U$5:$U$1433, MATCH(J5981, $E$5:$E$1433, 0)),""),"")</f>
        <v/>
      </c>
    </row>
    <row r="5982">
      <c r="A5982" t="str">
        <f>IF(B5982&lt;&gt;"",A5981+1,"")</f>
        <v/>
      </c>
      <c r="F5982" t="str">
        <f>IFERROR(IF(VLOOKUP(E5982,J:J,1,0)=E5982,"X",""),"")</f>
        <v/>
      </c>
      <c r="G5982" t="str">
        <f>IF(J5982&lt;&gt;"", INDEX($C$5:$C$1433, MATCH(J5982, $E$5:$E$1433, 0)),"")</f>
        <v/>
      </c>
      <c r="H5982" t="str">
        <f>IF(J5982&lt;&gt;"", INDEX($D$5:$D$1433, MATCH(J5982, $E$5:$E$1433, 0)),"")</f>
        <v/>
      </c>
      <c r="I5982" t="str">
        <f>IFERROR(IF(J5982&lt;&gt;"", INDEX($B$5:$B$1433, MATCH(J5982, $E$5:$E$1433, 0)),""),"SAI")</f>
        <v/>
      </c>
      <c r="L5982" t="str">
        <f>IFERROR(IF($N$5="Sáng",IF(MID(K5982,2,7)-MID($L$2,2,7)&gt;0,"Trễ",""),IF(MID(K5982,2,7)-MID($Q$2,2,7)&gt;0,"Trễ","")),"")</f>
        <v/>
      </c>
      <c r="M5982" t="str">
        <f>IFERROR(IF($N$5="Sáng",MID(K5982,2,7)-MID($L$2,2,7),MID(K5982,2,7)-MID($Q$2,2,7)),"")</f>
        <v/>
      </c>
      <c r="Q5982" t="str">
        <f>IF(B5982&lt;&gt;"",IF(AND(P5982="",F5982=""),"Không phép ",""),"")</f>
        <v/>
      </c>
      <c r="R5982" t="str">
        <f>UPPER(B5982)</f>
        <v/>
      </c>
      <c r="T5982" t="str">
        <f>IFERROR(IF(J5982&lt;&gt;"", INDEX($S$5:$S$1433, MATCH(J5982, $E$5:$E$1433, 0)),""),"")</f>
        <v/>
      </c>
      <c r="V5982" t="str">
        <f>IFERROR(IF(J5982&lt;&gt;"", INDEX($U$5:$U$1433, MATCH(J5982, $E$5:$E$1433, 0)),""),"")</f>
        <v/>
      </c>
    </row>
    <row r="5983">
      <c r="A5983" t="str">
        <f>IF(B5983&lt;&gt;"",A5982+1,"")</f>
        <v/>
      </c>
      <c r="F5983" t="str">
        <f>IFERROR(IF(VLOOKUP(E5983,J:J,1,0)=E5983,"X",""),"")</f>
        <v/>
      </c>
      <c r="G5983" t="str">
        <f>IF(J5983&lt;&gt;"", INDEX($C$5:$C$1433, MATCH(J5983, $E$5:$E$1433, 0)),"")</f>
        <v/>
      </c>
      <c r="H5983" t="str">
        <f>IF(J5983&lt;&gt;"", INDEX($D$5:$D$1433, MATCH(J5983, $E$5:$E$1433, 0)),"")</f>
        <v/>
      </c>
      <c r="I5983" t="str">
        <f>IFERROR(IF(J5983&lt;&gt;"", INDEX($B$5:$B$1433, MATCH(J5983, $E$5:$E$1433, 0)),""),"SAI")</f>
        <v/>
      </c>
      <c r="L5983" t="str">
        <f>IFERROR(IF($N$5="Sáng",IF(MID(K5983,2,7)-MID($L$2,2,7)&gt;0,"Trễ",""),IF(MID(K5983,2,7)-MID($Q$2,2,7)&gt;0,"Trễ","")),"")</f>
        <v/>
      </c>
      <c r="M5983" t="str">
        <f>IFERROR(IF($N$5="Sáng",MID(K5983,2,7)-MID($L$2,2,7),MID(K5983,2,7)-MID($Q$2,2,7)),"")</f>
        <v/>
      </c>
      <c r="Q5983" t="str">
        <f>IF(B5983&lt;&gt;"",IF(AND(P5983="",F5983=""),"Không phép ",""),"")</f>
        <v/>
      </c>
      <c r="R5983" t="str">
        <f>UPPER(B5983)</f>
        <v/>
      </c>
      <c r="T5983" t="str">
        <f>IFERROR(IF(J5983&lt;&gt;"", INDEX($S$5:$S$1433, MATCH(J5983, $E$5:$E$1433, 0)),""),"")</f>
        <v/>
      </c>
      <c r="V5983" t="str">
        <f>IFERROR(IF(J5983&lt;&gt;"", INDEX($U$5:$U$1433, MATCH(J5983, $E$5:$E$1433, 0)),""),"")</f>
        <v/>
      </c>
    </row>
    <row r="5984">
      <c r="A5984" t="str">
        <f>IF(B5984&lt;&gt;"",A5983+1,"")</f>
        <v/>
      </c>
      <c r="F5984" t="str">
        <f>IFERROR(IF(VLOOKUP(E5984,J:J,1,0)=E5984,"X",""),"")</f>
        <v/>
      </c>
      <c r="G5984" t="str">
        <f>IF(J5984&lt;&gt;"", INDEX($C$5:$C$1433, MATCH(J5984, $E$5:$E$1433, 0)),"")</f>
        <v/>
      </c>
      <c r="H5984" t="str">
        <f>IF(J5984&lt;&gt;"", INDEX($D$5:$D$1433, MATCH(J5984, $E$5:$E$1433, 0)),"")</f>
        <v/>
      </c>
      <c r="I5984" t="str">
        <f>IFERROR(IF(J5984&lt;&gt;"", INDEX($B$5:$B$1433, MATCH(J5984, $E$5:$E$1433, 0)),""),"SAI")</f>
        <v/>
      </c>
      <c r="L5984" t="str">
        <f>IFERROR(IF($N$5="Sáng",IF(MID(K5984,2,7)-MID($L$2,2,7)&gt;0,"Trễ",""),IF(MID(K5984,2,7)-MID($Q$2,2,7)&gt;0,"Trễ","")),"")</f>
        <v/>
      </c>
      <c r="M5984" t="str">
        <f>IFERROR(IF($N$5="Sáng",MID(K5984,2,7)-MID($L$2,2,7),MID(K5984,2,7)-MID($Q$2,2,7)),"")</f>
        <v/>
      </c>
      <c r="Q5984" t="str">
        <f>IF(B5984&lt;&gt;"",IF(AND(P5984="",F5984=""),"Không phép ",""),"")</f>
        <v/>
      </c>
      <c r="R5984" t="str">
        <f>UPPER(B5984)</f>
        <v/>
      </c>
      <c r="T5984" t="str">
        <f>IFERROR(IF(J5984&lt;&gt;"", INDEX($S$5:$S$1433, MATCH(J5984, $E$5:$E$1433, 0)),""),"")</f>
        <v/>
      </c>
      <c r="V5984" t="str">
        <f>IFERROR(IF(J5984&lt;&gt;"", INDEX($U$5:$U$1433, MATCH(J5984, $E$5:$E$1433, 0)),""),"")</f>
        <v/>
      </c>
    </row>
    <row r="5985">
      <c r="A5985" t="str">
        <f>IF(B5985&lt;&gt;"",A5984+1,"")</f>
        <v/>
      </c>
      <c r="F5985" t="str">
        <f>IFERROR(IF(VLOOKUP(E5985,J:J,1,0)=E5985,"X",""),"")</f>
        <v/>
      </c>
      <c r="G5985" t="str">
        <f>IF(J5985&lt;&gt;"", INDEX($C$5:$C$1433, MATCH(J5985, $E$5:$E$1433, 0)),"")</f>
        <v/>
      </c>
      <c r="H5985" t="str">
        <f>IF(J5985&lt;&gt;"", INDEX($D$5:$D$1433, MATCH(J5985, $E$5:$E$1433, 0)),"")</f>
        <v/>
      </c>
      <c r="I5985" t="str">
        <f>IFERROR(IF(J5985&lt;&gt;"", INDEX($B$5:$B$1433, MATCH(J5985, $E$5:$E$1433, 0)),""),"SAI")</f>
        <v/>
      </c>
      <c r="L5985" t="str">
        <f>IFERROR(IF($N$5="Sáng",IF(MID(K5985,2,7)-MID($L$2,2,7)&gt;0,"Trễ",""),IF(MID(K5985,2,7)-MID($Q$2,2,7)&gt;0,"Trễ","")),"")</f>
        <v/>
      </c>
      <c r="M5985" t="str">
        <f>IFERROR(IF($N$5="Sáng",MID(K5985,2,7)-MID($L$2,2,7),MID(K5985,2,7)-MID($Q$2,2,7)),"")</f>
        <v/>
      </c>
      <c r="Q5985" t="str">
        <f>IF(B5985&lt;&gt;"",IF(AND(P5985="",F5985=""),"Không phép ",""),"")</f>
        <v/>
      </c>
      <c r="R5985" t="str">
        <f>UPPER(B5985)</f>
        <v/>
      </c>
      <c r="T5985" t="str">
        <f>IFERROR(IF(J5985&lt;&gt;"", INDEX($S$5:$S$1433, MATCH(J5985, $E$5:$E$1433, 0)),""),"")</f>
        <v/>
      </c>
      <c r="V5985" t="str">
        <f>IFERROR(IF(J5985&lt;&gt;"", INDEX($U$5:$U$1433, MATCH(J5985, $E$5:$E$1433, 0)),""),"")</f>
        <v/>
      </c>
    </row>
    <row r="5986">
      <c r="A5986" t="str">
        <f>IF(B5986&lt;&gt;"",A5985+1,"")</f>
        <v/>
      </c>
      <c r="F5986" t="str">
        <f>IFERROR(IF(VLOOKUP(E5986,J:J,1,0)=E5986,"X",""),"")</f>
        <v/>
      </c>
      <c r="G5986" t="str">
        <f>IF(J5986&lt;&gt;"", INDEX($C$5:$C$1433, MATCH(J5986, $E$5:$E$1433, 0)),"")</f>
        <v/>
      </c>
      <c r="H5986" t="str">
        <f>IF(J5986&lt;&gt;"", INDEX($D$5:$D$1433, MATCH(J5986, $E$5:$E$1433, 0)),"")</f>
        <v/>
      </c>
      <c r="I5986" t="str">
        <f>IFERROR(IF(J5986&lt;&gt;"", INDEX($B$5:$B$1433, MATCH(J5986, $E$5:$E$1433, 0)),""),"SAI")</f>
        <v/>
      </c>
      <c r="L5986" t="str">
        <f>IFERROR(IF($N$5="Sáng",IF(MID(K5986,2,7)-MID($L$2,2,7)&gt;0,"Trễ",""),IF(MID(K5986,2,7)-MID($Q$2,2,7)&gt;0,"Trễ","")),"")</f>
        <v/>
      </c>
      <c r="M5986" t="str">
        <f>IFERROR(IF($N$5="Sáng",MID(K5986,2,7)-MID($L$2,2,7),MID(K5986,2,7)-MID($Q$2,2,7)),"")</f>
        <v/>
      </c>
      <c r="Q5986" t="str">
        <f>IF(B5986&lt;&gt;"",IF(AND(P5986="",F5986=""),"Không phép ",""),"")</f>
        <v/>
      </c>
      <c r="R5986" t="str">
        <f>UPPER(B5986)</f>
        <v/>
      </c>
      <c r="T5986" t="str">
        <f>IFERROR(IF(J5986&lt;&gt;"", INDEX($S$5:$S$1433, MATCH(J5986, $E$5:$E$1433, 0)),""),"")</f>
        <v/>
      </c>
      <c r="V5986" t="str">
        <f>IFERROR(IF(J5986&lt;&gt;"", INDEX($U$5:$U$1433, MATCH(J5986, $E$5:$E$1433, 0)),""),"")</f>
        <v/>
      </c>
    </row>
    <row r="5987">
      <c r="A5987" t="str">
        <f>IF(B5987&lt;&gt;"",A5986+1,"")</f>
        <v/>
      </c>
      <c r="F5987" t="str">
        <f>IFERROR(IF(VLOOKUP(E5987,J:J,1,0)=E5987,"X",""),"")</f>
        <v/>
      </c>
      <c r="G5987" t="str">
        <f>IF(J5987&lt;&gt;"", INDEX($C$5:$C$1433, MATCH(J5987, $E$5:$E$1433, 0)),"")</f>
        <v/>
      </c>
      <c r="H5987" t="str">
        <f>IF(J5987&lt;&gt;"", INDEX($D$5:$D$1433, MATCH(J5987, $E$5:$E$1433, 0)),"")</f>
        <v/>
      </c>
      <c r="I5987" t="str">
        <f>IFERROR(IF(J5987&lt;&gt;"", INDEX($B$5:$B$1433, MATCH(J5987, $E$5:$E$1433, 0)),""),"SAI")</f>
        <v/>
      </c>
      <c r="L5987" t="str">
        <f>IFERROR(IF($N$5="Sáng",IF(MID(K5987,2,7)-MID($L$2,2,7)&gt;0,"Trễ",""),IF(MID(K5987,2,7)-MID($Q$2,2,7)&gt;0,"Trễ","")),"")</f>
        <v/>
      </c>
      <c r="M5987" t="str">
        <f>IFERROR(IF($N$5="Sáng",MID(K5987,2,7)-MID($L$2,2,7),MID(K5987,2,7)-MID($Q$2,2,7)),"")</f>
        <v/>
      </c>
      <c r="Q5987" t="str">
        <f>IF(B5987&lt;&gt;"",IF(AND(P5987="",F5987=""),"Không phép ",""),"")</f>
        <v/>
      </c>
      <c r="R5987" t="str">
        <f>UPPER(B5987)</f>
        <v/>
      </c>
      <c r="T5987" t="str">
        <f>IFERROR(IF(J5987&lt;&gt;"", INDEX($S$5:$S$1433, MATCH(J5987, $E$5:$E$1433, 0)),""),"")</f>
        <v/>
      </c>
      <c r="V5987" t="str">
        <f>IFERROR(IF(J5987&lt;&gt;"", INDEX($U$5:$U$1433, MATCH(J5987, $E$5:$E$1433, 0)),""),"")</f>
        <v/>
      </c>
    </row>
    <row r="5988">
      <c r="A5988" t="str">
        <f>IF(B5988&lt;&gt;"",A5987+1,"")</f>
        <v/>
      </c>
      <c r="F5988" t="str">
        <f>IFERROR(IF(VLOOKUP(E5988,J:J,1,0)=E5988,"X",""),"")</f>
        <v/>
      </c>
      <c r="G5988" t="str">
        <f>IF(J5988&lt;&gt;"", INDEX($C$5:$C$1433, MATCH(J5988, $E$5:$E$1433, 0)),"")</f>
        <v/>
      </c>
      <c r="H5988" t="str">
        <f>IF(J5988&lt;&gt;"", INDEX($D$5:$D$1433, MATCH(J5988, $E$5:$E$1433, 0)),"")</f>
        <v/>
      </c>
      <c r="I5988" t="str">
        <f>IFERROR(IF(J5988&lt;&gt;"", INDEX($B$5:$B$1433, MATCH(J5988, $E$5:$E$1433, 0)),""),"SAI")</f>
        <v/>
      </c>
      <c r="L5988" t="str">
        <f>IFERROR(IF($N$5="Sáng",IF(MID(K5988,2,7)-MID($L$2,2,7)&gt;0,"Trễ",""),IF(MID(K5988,2,7)-MID($Q$2,2,7)&gt;0,"Trễ","")),"")</f>
        <v/>
      </c>
      <c r="M5988" t="str">
        <f>IFERROR(IF($N$5="Sáng",MID(K5988,2,7)-MID($L$2,2,7),MID(K5988,2,7)-MID($Q$2,2,7)),"")</f>
        <v/>
      </c>
      <c r="Q5988" t="str">
        <f>IF(B5988&lt;&gt;"",IF(AND(P5988="",F5988=""),"Không phép ",""),"")</f>
        <v/>
      </c>
      <c r="R5988" t="str">
        <f>UPPER(B5988)</f>
        <v/>
      </c>
      <c r="T5988" t="str">
        <f>IFERROR(IF(J5988&lt;&gt;"", INDEX($S$5:$S$1433, MATCH(J5988, $E$5:$E$1433, 0)),""),"")</f>
        <v/>
      </c>
      <c r="V5988" t="str">
        <f>IFERROR(IF(J5988&lt;&gt;"", INDEX($U$5:$U$1433, MATCH(J5988, $E$5:$E$1433, 0)),""),"")</f>
        <v/>
      </c>
    </row>
    <row r="5989">
      <c r="A5989" t="str">
        <f>IF(B5989&lt;&gt;"",A5988+1,"")</f>
        <v/>
      </c>
      <c r="F5989" t="str">
        <f>IFERROR(IF(VLOOKUP(E5989,J:J,1,0)=E5989,"X",""),"")</f>
        <v/>
      </c>
      <c r="G5989" t="str">
        <f>IF(J5989&lt;&gt;"", INDEX($C$5:$C$1433, MATCH(J5989, $E$5:$E$1433, 0)),"")</f>
        <v/>
      </c>
      <c r="H5989" t="str">
        <f>IF(J5989&lt;&gt;"", INDEX($D$5:$D$1433, MATCH(J5989, $E$5:$E$1433, 0)),"")</f>
        <v/>
      </c>
      <c r="I5989" t="str">
        <f>IFERROR(IF(J5989&lt;&gt;"", INDEX($B$5:$B$1433, MATCH(J5989, $E$5:$E$1433, 0)),""),"SAI")</f>
        <v/>
      </c>
      <c r="L5989" t="str">
        <f>IFERROR(IF($N$5="Sáng",IF(MID(K5989,2,7)-MID($L$2,2,7)&gt;0,"Trễ",""),IF(MID(K5989,2,7)-MID($Q$2,2,7)&gt;0,"Trễ","")),"")</f>
        <v/>
      </c>
      <c r="M5989" t="str">
        <f>IFERROR(IF($N$5="Sáng",MID(K5989,2,7)-MID($L$2,2,7),MID(K5989,2,7)-MID($Q$2,2,7)),"")</f>
        <v/>
      </c>
      <c r="Q5989" t="str">
        <f>IF(B5989&lt;&gt;"",IF(AND(P5989="",F5989=""),"Không phép ",""),"")</f>
        <v/>
      </c>
      <c r="R5989" t="str">
        <f>UPPER(B5989)</f>
        <v/>
      </c>
      <c r="T5989" t="str">
        <f>IFERROR(IF(J5989&lt;&gt;"", INDEX($S$5:$S$1433, MATCH(J5989, $E$5:$E$1433, 0)),""),"")</f>
        <v/>
      </c>
      <c r="V5989" t="str">
        <f>IFERROR(IF(J5989&lt;&gt;"", INDEX($U$5:$U$1433, MATCH(J5989, $E$5:$E$1433, 0)),""),"")</f>
        <v/>
      </c>
    </row>
    <row r="5990">
      <c r="A5990" t="str">
        <f>IF(B5990&lt;&gt;"",A5989+1,"")</f>
        <v/>
      </c>
      <c r="F5990" t="str">
        <f>IFERROR(IF(VLOOKUP(E5990,J:J,1,0)=E5990,"X",""),"")</f>
        <v/>
      </c>
      <c r="G5990" t="str">
        <f>IF(J5990&lt;&gt;"", INDEX($C$5:$C$1433, MATCH(J5990, $E$5:$E$1433, 0)),"")</f>
        <v/>
      </c>
      <c r="H5990" t="str">
        <f>IF(J5990&lt;&gt;"", INDEX($D$5:$D$1433, MATCH(J5990, $E$5:$E$1433, 0)),"")</f>
        <v/>
      </c>
      <c r="I5990" t="str">
        <f>IFERROR(IF(J5990&lt;&gt;"", INDEX($B$5:$B$1433, MATCH(J5990, $E$5:$E$1433, 0)),""),"SAI")</f>
        <v/>
      </c>
      <c r="L5990" t="str">
        <f>IFERROR(IF($N$5="Sáng",IF(MID(K5990,2,7)-MID($L$2,2,7)&gt;0,"Trễ",""),IF(MID(K5990,2,7)-MID($Q$2,2,7)&gt;0,"Trễ","")),"")</f>
        <v/>
      </c>
      <c r="M5990" t="str">
        <f>IFERROR(IF($N$5="Sáng",MID(K5990,2,7)-MID($L$2,2,7),MID(K5990,2,7)-MID($Q$2,2,7)),"")</f>
        <v/>
      </c>
      <c r="Q5990" t="str">
        <f>IF(B5990&lt;&gt;"",IF(AND(P5990="",F5990=""),"Không phép ",""),"")</f>
        <v/>
      </c>
      <c r="R5990" t="str">
        <f>UPPER(B5990)</f>
        <v/>
      </c>
      <c r="T5990" t="str">
        <f>IFERROR(IF(J5990&lt;&gt;"", INDEX($S$5:$S$1433, MATCH(J5990, $E$5:$E$1433, 0)),""),"")</f>
        <v/>
      </c>
      <c r="V5990" t="str">
        <f>IFERROR(IF(J5990&lt;&gt;"", INDEX($U$5:$U$1433, MATCH(J5990, $E$5:$E$1433, 0)),""),"")</f>
        <v/>
      </c>
    </row>
    <row r="5991">
      <c r="A5991" t="str">
        <f>IF(B5991&lt;&gt;"",A5990+1,"")</f>
        <v/>
      </c>
      <c r="F5991" t="str">
        <f>IFERROR(IF(VLOOKUP(E5991,J:J,1,0)=E5991,"X",""),"")</f>
        <v/>
      </c>
      <c r="G5991" t="str">
        <f>IF(J5991&lt;&gt;"", INDEX($C$5:$C$1433, MATCH(J5991, $E$5:$E$1433, 0)),"")</f>
        <v/>
      </c>
      <c r="H5991" t="str">
        <f>IF(J5991&lt;&gt;"", INDEX($D$5:$D$1433, MATCH(J5991, $E$5:$E$1433, 0)),"")</f>
        <v/>
      </c>
      <c r="I5991" t="str">
        <f>IFERROR(IF(J5991&lt;&gt;"", INDEX($B$5:$B$1433, MATCH(J5991, $E$5:$E$1433, 0)),""),"SAI")</f>
        <v/>
      </c>
      <c r="L5991" t="str">
        <f>IFERROR(IF($N$5="Sáng",IF(MID(K5991,2,7)-MID($L$2,2,7)&gt;0,"Trễ",""),IF(MID(K5991,2,7)-MID($Q$2,2,7)&gt;0,"Trễ","")),"")</f>
        <v/>
      </c>
      <c r="M5991" t="str">
        <f>IFERROR(IF($N$5="Sáng",MID(K5991,2,7)-MID($L$2,2,7),MID(K5991,2,7)-MID($Q$2,2,7)),"")</f>
        <v/>
      </c>
      <c r="Q5991" t="str">
        <f>IF(B5991&lt;&gt;"",IF(AND(P5991="",F5991=""),"Không phép ",""),"")</f>
        <v/>
      </c>
      <c r="R5991" t="str">
        <f>UPPER(B5991)</f>
        <v/>
      </c>
      <c r="T5991" t="str">
        <f>IFERROR(IF(J5991&lt;&gt;"", INDEX($S$5:$S$1433, MATCH(J5991, $E$5:$E$1433, 0)),""),"")</f>
        <v/>
      </c>
      <c r="V5991" t="str">
        <f>IFERROR(IF(J5991&lt;&gt;"", INDEX($U$5:$U$1433, MATCH(J5991, $E$5:$E$1433, 0)),""),"")</f>
        <v/>
      </c>
    </row>
    <row r="5992">
      <c r="A5992" t="str">
        <f>IF(B5992&lt;&gt;"",A5991+1,"")</f>
        <v/>
      </c>
      <c r="F5992" t="str">
        <f>IFERROR(IF(VLOOKUP(E5992,J:J,1,0)=E5992,"X",""),"")</f>
        <v/>
      </c>
      <c r="G5992" t="str">
        <f>IF(J5992&lt;&gt;"", INDEX($C$5:$C$1433, MATCH(J5992, $E$5:$E$1433, 0)),"")</f>
        <v/>
      </c>
      <c r="H5992" t="str">
        <f>IF(J5992&lt;&gt;"", INDEX($D$5:$D$1433, MATCH(J5992, $E$5:$E$1433, 0)),"")</f>
        <v/>
      </c>
      <c r="I5992" t="str">
        <f>IFERROR(IF(J5992&lt;&gt;"", INDEX($B$5:$B$1433, MATCH(J5992, $E$5:$E$1433, 0)),""),"SAI")</f>
        <v/>
      </c>
      <c r="L5992" t="str">
        <f>IFERROR(IF($N$5="Sáng",IF(MID(K5992,2,7)-MID($L$2,2,7)&gt;0,"Trễ",""),IF(MID(K5992,2,7)-MID($Q$2,2,7)&gt;0,"Trễ","")),"")</f>
        <v/>
      </c>
      <c r="M5992" t="str">
        <f>IFERROR(IF($N$5="Sáng",MID(K5992,2,7)-MID($L$2,2,7),MID(K5992,2,7)-MID($Q$2,2,7)),"")</f>
        <v/>
      </c>
      <c r="Q5992" t="str">
        <f>IF(B5992&lt;&gt;"",IF(AND(P5992="",F5992=""),"Không phép ",""),"")</f>
        <v/>
      </c>
      <c r="R5992" t="str">
        <f>UPPER(B5992)</f>
        <v/>
      </c>
      <c r="T5992" t="str">
        <f>IFERROR(IF(J5992&lt;&gt;"", INDEX($S$5:$S$1433, MATCH(J5992, $E$5:$E$1433, 0)),""),"")</f>
        <v/>
      </c>
      <c r="V5992" t="str">
        <f>IFERROR(IF(J5992&lt;&gt;"", INDEX($U$5:$U$1433, MATCH(J5992, $E$5:$E$1433, 0)),""),"")</f>
        <v/>
      </c>
    </row>
    <row r="5993">
      <c r="A5993" t="str">
        <f>IF(B5993&lt;&gt;"",A5992+1,"")</f>
        <v/>
      </c>
      <c r="F5993" t="str">
        <f>IFERROR(IF(VLOOKUP(E5993,J:J,1,0)=E5993,"X",""),"")</f>
        <v/>
      </c>
      <c r="G5993" t="str">
        <f>IF(J5993&lt;&gt;"", INDEX($C$5:$C$1433, MATCH(J5993, $E$5:$E$1433, 0)),"")</f>
        <v/>
      </c>
      <c r="H5993" t="str">
        <f>IF(J5993&lt;&gt;"", INDEX($D$5:$D$1433, MATCH(J5993, $E$5:$E$1433, 0)),"")</f>
        <v/>
      </c>
      <c r="I5993" t="str">
        <f>IFERROR(IF(J5993&lt;&gt;"", INDEX($B$5:$B$1433, MATCH(J5993, $E$5:$E$1433, 0)),""),"SAI")</f>
        <v/>
      </c>
      <c r="L5993" t="str">
        <f>IFERROR(IF($N$5="Sáng",IF(MID(K5993,2,7)-MID($L$2,2,7)&gt;0,"Trễ",""),IF(MID(K5993,2,7)-MID($Q$2,2,7)&gt;0,"Trễ","")),"")</f>
        <v/>
      </c>
      <c r="M5993" t="str">
        <f>IFERROR(IF($N$5="Sáng",MID(K5993,2,7)-MID($L$2,2,7),MID(K5993,2,7)-MID($Q$2,2,7)),"")</f>
        <v/>
      </c>
      <c r="Q5993" t="str">
        <f>IF(B5993&lt;&gt;"",IF(AND(P5993="",F5993=""),"Không phép ",""),"")</f>
        <v/>
      </c>
      <c r="R5993" t="str">
        <f>UPPER(B5993)</f>
        <v/>
      </c>
      <c r="T5993" t="str">
        <f>IFERROR(IF(J5993&lt;&gt;"", INDEX($S$5:$S$1433, MATCH(J5993, $E$5:$E$1433, 0)),""),"")</f>
        <v/>
      </c>
      <c r="V5993" t="str">
        <f>IFERROR(IF(J5993&lt;&gt;"", INDEX($U$5:$U$1433, MATCH(J5993, $E$5:$E$1433, 0)),""),"")</f>
        <v/>
      </c>
    </row>
    <row r="5994">
      <c r="A5994" t="str">
        <f>IF(B5994&lt;&gt;"",A5993+1,"")</f>
        <v/>
      </c>
      <c r="F5994" t="str">
        <f>IFERROR(IF(VLOOKUP(E5994,J:J,1,0)=E5994,"X",""),"")</f>
        <v/>
      </c>
      <c r="G5994" t="str">
        <f>IF(J5994&lt;&gt;"", INDEX($C$5:$C$1433, MATCH(J5994, $E$5:$E$1433, 0)),"")</f>
        <v/>
      </c>
      <c r="H5994" t="str">
        <f>IF(J5994&lt;&gt;"", INDEX($D$5:$D$1433, MATCH(J5994, $E$5:$E$1433, 0)),"")</f>
        <v/>
      </c>
      <c r="I5994" t="str">
        <f>IFERROR(IF(J5994&lt;&gt;"", INDEX($B$5:$B$1433, MATCH(J5994, $E$5:$E$1433, 0)),""),"SAI")</f>
        <v/>
      </c>
      <c r="L5994" t="str">
        <f>IFERROR(IF($N$5="Sáng",IF(MID(K5994,2,7)-MID($L$2,2,7)&gt;0,"Trễ",""),IF(MID(K5994,2,7)-MID($Q$2,2,7)&gt;0,"Trễ","")),"")</f>
        <v/>
      </c>
      <c r="M5994" t="str">
        <f>IFERROR(IF($N$5="Sáng",MID(K5994,2,7)-MID($L$2,2,7),MID(K5994,2,7)-MID($Q$2,2,7)),"")</f>
        <v/>
      </c>
      <c r="Q5994" t="str">
        <f>IF(B5994&lt;&gt;"",IF(AND(P5994="",F5994=""),"Không phép ",""),"")</f>
        <v/>
      </c>
      <c r="R5994" t="str">
        <f>UPPER(B5994)</f>
        <v/>
      </c>
      <c r="T5994" t="str">
        <f>IFERROR(IF(J5994&lt;&gt;"", INDEX($S$5:$S$1433, MATCH(J5994, $E$5:$E$1433, 0)),""),"")</f>
        <v/>
      </c>
      <c r="V5994" t="str">
        <f>IFERROR(IF(J5994&lt;&gt;"", INDEX($U$5:$U$1433, MATCH(J5994, $E$5:$E$1433, 0)),""),"")</f>
        <v/>
      </c>
    </row>
    <row r="5995">
      <c r="A5995" t="str">
        <f>IF(B5995&lt;&gt;"",A5994+1,"")</f>
        <v/>
      </c>
      <c r="F5995" t="str">
        <f>IFERROR(IF(VLOOKUP(E5995,J:J,1,0)=E5995,"X",""),"")</f>
        <v/>
      </c>
      <c r="G5995" t="str">
        <f>IF(J5995&lt;&gt;"", INDEX($C$5:$C$1433, MATCH(J5995, $E$5:$E$1433, 0)),"")</f>
        <v/>
      </c>
      <c r="H5995" t="str">
        <f>IF(J5995&lt;&gt;"", INDEX($D$5:$D$1433, MATCH(J5995, $E$5:$E$1433, 0)),"")</f>
        <v/>
      </c>
      <c r="I5995" t="str">
        <f>IFERROR(IF(J5995&lt;&gt;"", INDEX($B$5:$B$1433, MATCH(J5995, $E$5:$E$1433, 0)),""),"SAI")</f>
        <v/>
      </c>
      <c r="L5995" t="str">
        <f>IFERROR(IF($N$5="Sáng",IF(MID(K5995,2,7)-MID($L$2,2,7)&gt;0,"Trễ",""),IF(MID(K5995,2,7)-MID($Q$2,2,7)&gt;0,"Trễ","")),"")</f>
        <v/>
      </c>
      <c r="M5995" t="str">
        <f>IFERROR(IF($N$5="Sáng",MID(K5995,2,7)-MID($L$2,2,7),MID(K5995,2,7)-MID($Q$2,2,7)),"")</f>
        <v/>
      </c>
      <c r="Q5995" t="str">
        <f>IF(B5995&lt;&gt;"",IF(AND(P5995="",F5995=""),"Không phép ",""),"")</f>
        <v/>
      </c>
      <c r="R5995" t="str">
        <f>UPPER(B5995)</f>
        <v/>
      </c>
      <c r="T5995" t="str">
        <f>IFERROR(IF(J5995&lt;&gt;"", INDEX($S$5:$S$1433, MATCH(J5995, $E$5:$E$1433, 0)),""),"")</f>
        <v/>
      </c>
      <c r="V5995" t="str">
        <f>IFERROR(IF(J5995&lt;&gt;"", INDEX($U$5:$U$1433, MATCH(J5995, $E$5:$E$1433, 0)),""),"")</f>
        <v/>
      </c>
    </row>
    <row r="5996">
      <c r="A5996" t="str">
        <f>IF(B5996&lt;&gt;"",A5995+1,"")</f>
        <v/>
      </c>
      <c r="F5996" t="str">
        <f>IFERROR(IF(VLOOKUP(E5996,J:J,1,0)=E5996,"X",""),"")</f>
        <v/>
      </c>
      <c r="G5996" t="str">
        <f>IF(J5996&lt;&gt;"", INDEX($C$5:$C$1433, MATCH(J5996, $E$5:$E$1433, 0)),"")</f>
        <v/>
      </c>
      <c r="H5996" t="str">
        <f>IF(J5996&lt;&gt;"", INDEX($D$5:$D$1433, MATCH(J5996, $E$5:$E$1433, 0)),"")</f>
        <v/>
      </c>
      <c r="I5996" t="str">
        <f>IFERROR(IF(J5996&lt;&gt;"", INDEX($B$5:$B$1433, MATCH(J5996, $E$5:$E$1433, 0)),""),"SAI")</f>
        <v/>
      </c>
      <c r="L5996" t="str">
        <f>IFERROR(IF($N$5="Sáng",IF(MID(K5996,2,7)-MID($L$2,2,7)&gt;0,"Trễ",""),IF(MID(K5996,2,7)-MID($Q$2,2,7)&gt;0,"Trễ","")),"")</f>
        <v/>
      </c>
      <c r="M5996" t="str">
        <f>IFERROR(IF($N$5="Sáng",MID(K5996,2,7)-MID($L$2,2,7),MID(K5996,2,7)-MID($Q$2,2,7)),"")</f>
        <v/>
      </c>
      <c r="Q5996" t="str">
        <f>IF(B5996&lt;&gt;"",IF(AND(P5996="",F5996=""),"Không phép ",""),"")</f>
        <v/>
      </c>
      <c r="R5996" t="str">
        <f>UPPER(B5996)</f>
        <v/>
      </c>
      <c r="T5996" t="str">
        <f>IFERROR(IF(J5996&lt;&gt;"", INDEX($S$5:$S$1433, MATCH(J5996, $E$5:$E$1433, 0)),""),"")</f>
        <v/>
      </c>
      <c r="V5996" t="str">
        <f>IFERROR(IF(J5996&lt;&gt;"", INDEX($U$5:$U$1433, MATCH(J5996, $E$5:$E$1433, 0)),""),"")</f>
        <v/>
      </c>
    </row>
    <row r="5997">
      <c r="A5997" t="str">
        <f>IF(B5997&lt;&gt;"",A5996+1,"")</f>
        <v/>
      </c>
      <c r="F5997" t="str">
        <f>IFERROR(IF(VLOOKUP(E5997,J:J,1,0)=E5997,"X",""),"")</f>
        <v/>
      </c>
      <c r="G5997" t="str">
        <f>IF(J5997&lt;&gt;"", INDEX($C$5:$C$1433, MATCH(J5997, $E$5:$E$1433, 0)),"")</f>
        <v/>
      </c>
      <c r="H5997" t="str">
        <f>IF(J5997&lt;&gt;"", INDEX($D$5:$D$1433, MATCH(J5997, $E$5:$E$1433, 0)),"")</f>
        <v/>
      </c>
      <c r="I5997" t="str">
        <f>IFERROR(IF(J5997&lt;&gt;"", INDEX($B$5:$B$1433, MATCH(J5997, $E$5:$E$1433, 0)),""),"SAI")</f>
        <v/>
      </c>
      <c r="L5997" t="str">
        <f>IFERROR(IF($N$5="Sáng",IF(MID(K5997,2,7)-MID($L$2,2,7)&gt;0,"Trễ",""),IF(MID(K5997,2,7)-MID($Q$2,2,7)&gt;0,"Trễ","")),"")</f>
        <v/>
      </c>
      <c r="M5997" t="str">
        <f>IFERROR(IF($N$5="Sáng",MID(K5997,2,7)-MID($L$2,2,7),MID(K5997,2,7)-MID($Q$2,2,7)),"")</f>
        <v/>
      </c>
      <c r="Q5997" t="str">
        <f>IF(B5997&lt;&gt;"",IF(AND(P5997="",F5997=""),"Không phép ",""),"")</f>
        <v/>
      </c>
      <c r="R5997" t="str">
        <f>UPPER(B5997)</f>
        <v/>
      </c>
      <c r="T5997" t="str">
        <f>IFERROR(IF(J5997&lt;&gt;"", INDEX($S$5:$S$1433, MATCH(J5997, $E$5:$E$1433, 0)),""),"")</f>
        <v/>
      </c>
      <c r="V5997" t="str">
        <f>IFERROR(IF(J5997&lt;&gt;"", INDEX($U$5:$U$1433, MATCH(J5997, $E$5:$E$1433, 0)),""),"")</f>
        <v/>
      </c>
    </row>
    <row r="5998">
      <c r="A5998" t="str">
        <f>IF(B5998&lt;&gt;"",A5997+1,"")</f>
        <v/>
      </c>
      <c r="F5998" t="str">
        <f>IFERROR(IF(VLOOKUP(E5998,J:J,1,0)=E5998,"X",""),"")</f>
        <v/>
      </c>
      <c r="G5998" t="str">
        <f>IF(J5998&lt;&gt;"", INDEX($C$5:$C$1433, MATCH(J5998, $E$5:$E$1433, 0)),"")</f>
        <v/>
      </c>
      <c r="H5998" t="str">
        <f>IF(J5998&lt;&gt;"", INDEX($D$5:$D$1433, MATCH(J5998, $E$5:$E$1433, 0)),"")</f>
        <v/>
      </c>
      <c r="I5998" t="str">
        <f>IFERROR(IF(J5998&lt;&gt;"", INDEX($B$5:$B$1433, MATCH(J5998, $E$5:$E$1433, 0)),""),"SAI")</f>
        <v/>
      </c>
      <c r="L5998" t="str">
        <f>IFERROR(IF($N$5="Sáng",IF(MID(K5998,2,7)-MID($L$2,2,7)&gt;0,"Trễ",""),IF(MID(K5998,2,7)-MID($Q$2,2,7)&gt;0,"Trễ","")),"")</f>
        <v/>
      </c>
      <c r="M5998" t="str">
        <f>IFERROR(IF($N$5="Sáng",MID(K5998,2,7)-MID($L$2,2,7),MID(K5998,2,7)-MID($Q$2,2,7)),"")</f>
        <v/>
      </c>
      <c r="Q5998" t="str">
        <f>IF(B5998&lt;&gt;"",IF(AND(P5998="",F5998=""),"Không phép ",""),"")</f>
        <v/>
      </c>
      <c r="R5998" t="str">
        <f>UPPER(B5998)</f>
        <v/>
      </c>
      <c r="T5998" t="str">
        <f>IFERROR(IF(J5998&lt;&gt;"", INDEX($S$5:$S$1433, MATCH(J5998, $E$5:$E$1433, 0)),""),"")</f>
        <v/>
      </c>
      <c r="V5998" t="str">
        <f>IFERROR(IF(J5998&lt;&gt;"", INDEX($U$5:$U$1433, MATCH(J5998, $E$5:$E$1433, 0)),""),"")</f>
        <v/>
      </c>
    </row>
    <row r="5999">
      <c r="A5999" t="str">
        <f>IF(B5999&lt;&gt;"",A5998+1,"")</f>
        <v/>
      </c>
      <c r="F5999" t="str">
        <f>IFERROR(IF(VLOOKUP(E5999,J:J,1,0)=E5999,"X",""),"")</f>
        <v/>
      </c>
      <c r="G5999" t="str">
        <f>IF(J5999&lt;&gt;"", INDEX($C$5:$C$1433, MATCH(J5999, $E$5:$E$1433, 0)),"")</f>
        <v/>
      </c>
      <c r="H5999" t="str">
        <f>IF(J5999&lt;&gt;"", INDEX($D$5:$D$1433, MATCH(J5999, $E$5:$E$1433, 0)),"")</f>
        <v/>
      </c>
      <c r="I5999" t="str">
        <f>IFERROR(IF(J5999&lt;&gt;"", INDEX($B$5:$B$1433, MATCH(J5999, $E$5:$E$1433, 0)),""),"SAI")</f>
        <v/>
      </c>
      <c r="L5999" t="str">
        <f>IFERROR(IF($N$5="Sáng",IF(MID(K5999,2,7)-MID($L$2,2,7)&gt;0,"Trễ",""),IF(MID(K5999,2,7)-MID($Q$2,2,7)&gt;0,"Trễ","")),"")</f>
        <v/>
      </c>
      <c r="M5999" t="str">
        <f>IFERROR(IF($N$5="Sáng",MID(K5999,2,7)-MID($L$2,2,7),MID(K5999,2,7)-MID($Q$2,2,7)),"")</f>
        <v/>
      </c>
      <c r="Q5999" t="str">
        <f>IF(B5999&lt;&gt;"",IF(AND(P5999="",F5999=""),"Không phép ",""),"")</f>
        <v/>
      </c>
      <c r="R5999" t="str">
        <f>UPPER(B5999)</f>
        <v/>
      </c>
      <c r="T5999" t="str">
        <f>IFERROR(IF(J5999&lt;&gt;"", INDEX($S$5:$S$1433, MATCH(J5999, $E$5:$E$1433, 0)),""),"")</f>
        <v/>
      </c>
      <c r="V5999" t="str">
        <f>IFERROR(IF(J5999&lt;&gt;"", INDEX($U$5:$U$1433, MATCH(J5999, $E$5:$E$1433, 0)),""),"")</f>
        <v/>
      </c>
    </row>
    <row r="6000">
      <c r="A6000" t="str">
        <f>IF(B6000&lt;&gt;"",A5999+1,"")</f>
        <v/>
      </c>
      <c r="F6000" t="str">
        <f>IFERROR(IF(VLOOKUP(E6000,J:J,1,0)=E6000,"X",""),"")</f>
        <v/>
      </c>
      <c r="G6000" t="str">
        <f>IF(J6000&lt;&gt;"", INDEX($C$5:$C$1433, MATCH(J6000, $E$5:$E$1433, 0)),"")</f>
        <v/>
      </c>
      <c r="H6000" t="str">
        <f>IF(J6000&lt;&gt;"", INDEX($D$5:$D$1433, MATCH(J6000, $E$5:$E$1433, 0)),"")</f>
        <v/>
      </c>
      <c r="I6000" t="str">
        <f>IFERROR(IF(J6000&lt;&gt;"", INDEX($B$5:$B$1433, MATCH(J6000, $E$5:$E$1433, 0)),""),"SAI")</f>
        <v/>
      </c>
      <c r="L6000" t="str">
        <f>IFERROR(IF($N$5="Sáng",IF(MID(K6000,2,7)-MID($L$2,2,7)&gt;0,"Trễ",""),IF(MID(K6000,2,7)-MID($Q$2,2,7)&gt;0,"Trễ","")),"")</f>
        <v/>
      </c>
      <c r="M6000" t="str">
        <f>IFERROR(IF($N$5="Sáng",MID(K6000,2,7)-MID($L$2,2,7),MID(K6000,2,7)-MID($Q$2,2,7)),"")</f>
        <v/>
      </c>
      <c r="Q6000" t="str">
        <f>IF(B6000&lt;&gt;"",IF(AND(P6000="",F6000=""),"Không phép ",""),"")</f>
        <v/>
      </c>
      <c r="R6000" t="str">
        <f>UPPER(B6000)</f>
        <v/>
      </c>
      <c r="T6000" t="str">
        <f>IFERROR(IF(J6000&lt;&gt;"", INDEX($S$5:$S$1433, MATCH(J6000, $E$5:$E$1433, 0)),""),"")</f>
        <v/>
      </c>
      <c r="V6000" t="str">
        <f>IFERROR(IF(J6000&lt;&gt;"", INDEX($U$5:$U$1433, MATCH(J6000, $E$5:$E$1433, 0)),""),"")</f>
        <v/>
      </c>
    </row>
    <row r="6001">
      <c r="A6001" t="str">
        <f>IF(B6001&lt;&gt;"",A6000+1,"")</f>
        <v/>
      </c>
      <c r="F6001" t="str">
        <f>IFERROR(IF(VLOOKUP(E6001,J:J,1,0)=E6001,"X",""),"")</f>
        <v/>
      </c>
      <c r="G6001" t="str">
        <f>IF(J6001&lt;&gt;"", INDEX($C$5:$C$1433, MATCH(J6001, $E$5:$E$1433, 0)),"")</f>
        <v/>
      </c>
      <c r="H6001" t="str">
        <f>IF(J6001&lt;&gt;"", INDEX($D$5:$D$1433, MATCH(J6001, $E$5:$E$1433, 0)),"")</f>
        <v/>
      </c>
      <c r="I6001" t="str">
        <f>IFERROR(IF(J6001&lt;&gt;"", INDEX($B$5:$B$1433, MATCH(J6001, $E$5:$E$1433, 0)),""),"SAI")</f>
        <v/>
      </c>
      <c r="L6001" t="str">
        <f>IFERROR(IF($N$5="Sáng",IF(MID(K6001,2,7)-MID($L$2,2,7)&gt;0,"Trễ",""),IF(MID(K6001,2,7)-MID($Q$2,2,7)&gt;0,"Trễ","")),"")</f>
        <v/>
      </c>
      <c r="M6001" t="str">
        <f>IFERROR(IF($N$5="Sáng",MID(K6001,2,7)-MID($L$2,2,7),MID(K6001,2,7)-MID($Q$2,2,7)),"")</f>
        <v/>
      </c>
      <c r="Q6001" t="str">
        <f>IF(B6001&lt;&gt;"",IF(AND(P6001="",F6001=""),"Không phép ",""),"")</f>
        <v/>
      </c>
      <c r="R6001" t="str">
        <f>UPPER(B6001)</f>
        <v/>
      </c>
      <c r="T6001" t="str">
        <f>IFERROR(IF(J6001&lt;&gt;"", INDEX($S$5:$S$1433, MATCH(J6001, $E$5:$E$1433, 0)),""),"")</f>
        <v/>
      </c>
      <c r="V6001" t="str">
        <f>IFERROR(IF(J6001&lt;&gt;"", INDEX($U$5:$U$1433, MATCH(J6001, $E$5:$E$1433, 0)),""),"")</f>
        <v/>
      </c>
    </row>
    <row r="6002">
      <c r="A6002" t="str">
        <f>IF(B6002&lt;&gt;"",A6001+1,"")</f>
        <v/>
      </c>
      <c r="F6002" t="str">
        <f>IFERROR(IF(VLOOKUP(E6002,J:J,1,0)=E6002,"X",""),"")</f>
        <v/>
      </c>
      <c r="G6002" t="str">
        <f>IF(J6002&lt;&gt;"", INDEX($C$5:$C$1433, MATCH(J6002, $E$5:$E$1433, 0)),"")</f>
        <v/>
      </c>
      <c r="H6002" t="str">
        <f>IF(J6002&lt;&gt;"", INDEX($D$5:$D$1433, MATCH(J6002, $E$5:$E$1433, 0)),"")</f>
        <v/>
      </c>
      <c r="I6002" t="str">
        <f>IFERROR(IF(J6002&lt;&gt;"", INDEX($B$5:$B$1433, MATCH(J6002, $E$5:$E$1433, 0)),""),"SAI")</f>
        <v/>
      </c>
      <c r="L6002" t="str">
        <f>IFERROR(IF($N$5="Sáng",IF(MID(K6002,2,7)-MID($L$2,2,7)&gt;0,"Trễ",""),IF(MID(K6002,2,7)-MID($Q$2,2,7)&gt;0,"Trễ","")),"")</f>
        <v/>
      </c>
      <c r="M6002" t="str">
        <f>IFERROR(IF($N$5="Sáng",MID(K6002,2,7)-MID($L$2,2,7),MID(K6002,2,7)-MID($Q$2,2,7)),"")</f>
        <v/>
      </c>
      <c r="Q6002" t="str">
        <f>IF(B6002&lt;&gt;"",IF(AND(P6002="",F6002=""),"Không phép ",""),"")</f>
        <v/>
      </c>
      <c r="R6002" t="str">
        <f>UPPER(B6002)</f>
        <v/>
      </c>
      <c r="T6002" t="str">
        <f>IFERROR(IF(J6002&lt;&gt;"", INDEX($S$5:$S$1433, MATCH(J6002, $E$5:$E$1433, 0)),""),"")</f>
        <v/>
      </c>
      <c r="V6002" t="str">
        <f>IFERROR(IF(J6002&lt;&gt;"", INDEX($U$5:$U$1433, MATCH(J6002, $E$5:$E$1433, 0)),""),"")</f>
        <v/>
      </c>
    </row>
    <row r="6003">
      <c r="A6003" t="str">
        <f>IF(B6003&lt;&gt;"",A6002+1,"")</f>
        <v/>
      </c>
      <c r="F6003" t="str">
        <f>IFERROR(IF(VLOOKUP(E6003,J:J,1,0)=E6003,"X",""),"")</f>
        <v/>
      </c>
      <c r="G6003" t="str">
        <f>IF(J6003&lt;&gt;"", INDEX($C$5:$C$1433, MATCH(J6003, $E$5:$E$1433, 0)),"")</f>
        <v/>
      </c>
      <c r="H6003" t="str">
        <f>IF(J6003&lt;&gt;"", INDEX($D$5:$D$1433, MATCH(J6003, $E$5:$E$1433, 0)),"")</f>
        <v/>
      </c>
      <c r="I6003" t="str">
        <f>IFERROR(IF(J6003&lt;&gt;"", INDEX($B$5:$B$1433, MATCH(J6003, $E$5:$E$1433, 0)),""),"SAI")</f>
        <v/>
      </c>
      <c r="L6003" t="str">
        <f>IFERROR(IF($N$5="Sáng",IF(MID(K6003,2,7)-MID($L$2,2,7)&gt;0,"Trễ",""),IF(MID(K6003,2,7)-MID($Q$2,2,7)&gt;0,"Trễ","")),"")</f>
        <v/>
      </c>
      <c r="M6003" t="str">
        <f>IFERROR(IF($N$5="Sáng",MID(K6003,2,7)-MID($L$2,2,7),MID(K6003,2,7)-MID($Q$2,2,7)),"")</f>
        <v/>
      </c>
      <c r="Q6003" t="str">
        <f>IF(B6003&lt;&gt;"",IF(AND(P6003="",F6003=""),"Không phép ",""),"")</f>
        <v/>
      </c>
      <c r="R6003" t="str">
        <f>UPPER(B6003)</f>
        <v/>
      </c>
      <c r="T6003" t="str">
        <f>IFERROR(IF(J6003&lt;&gt;"", INDEX($S$5:$S$1433, MATCH(J6003, $E$5:$E$1433, 0)),""),"")</f>
        <v/>
      </c>
      <c r="V6003" t="str">
        <f>IFERROR(IF(J6003&lt;&gt;"", INDEX($U$5:$U$1433, MATCH(J6003, $E$5:$E$1433, 0)),""),"")</f>
        <v/>
      </c>
    </row>
    <row r="6004">
      <c r="A6004" t="str">
        <f>IF(B6004&lt;&gt;"",A6003+1,"")</f>
        <v/>
      </c>
      <c r="F6004" t="str">
        <f>IFERROR(IF(VLOOKUP(E6004,J:J,1,0)=E6004,"X",""),"")</f>
        <v/>
      </c>
      <c r="G6004" t="str">
        <f>IF(J6004&lt;&gt;"", INDEX($C$5:$C$1433, MATCH(J6004, $E$5:$E$1433, 0)),"")</f>
        <v/>
      </c>
      <c r="H6004" t="str">
        <f>IF(J6004&lt;&gt;"", INDEX($D$5:$D$1433, MATCH(J6004, $E$5:$E$1433, 0)),"")</f>
        <v/>
      </c>
      <c r="I6004" t="str">
        <f>IFERROR(IF(J6004&lt;&gt;"", INDEX($B$5:$B$1433, MATCH(J6004, $E$5:$E$1433, 0)),""),"SAI")</f>
        <v/>
      </c>
      <c r="L6004" t="str">
        <f>IFERROR(IF($N$5="Sáng",IF(MID(K6004,2,7)-MID($L$2,2,7)&gt;0,"Trễ",""),IF(MID(K6004,2,7)-MID($Q$2,2,7)&gt;0,"Trễ","")),"")</f>
        <v/>
      </c>
      <c r="M6004" t="str">
        <f>IFERROR(IF($N$5="Sáng",MID(K6004,2,7)-MID($L$2,2,7),MID(K6004,2,7)-MID($Q$2,2,7)),"")</f>
        <v/>
      </c>
      <c r="Q6004" t="str">
        <f>IF(B6004&lt;&gt;"",IF(AND(P6004="",F6004=""),"Không phép ",""),"")</f>
        <v/>
      </c>
      <c r="R6004" t="str">
        <f>UPPER(B6004)</f>
        <v/>
      </c>
      <c r="T6004" t="str">
        <f>IFERROR(IF(J6004&lt;&gt;"", INDEX($S$5:$S$1433, MATCH(J6004, $E$5:$E$1433, 0)),""),"")</f>
        <v/>
      </c>
      <c r="V6004" t="str">
        <f>IFERROR(IF(J6004&lt;&gt;"", INDEX($U$5:$U$1433, MATCH(J6004, $E$5:$E$1433, 0)),""),"")</f>
        <v/>
      </c>
    </row>
    <row r="6005">
      <c r="A6005" t="str">
        <f>IF(B6005&lt;&gt;"",A6004+1,"")</f>
        <v/>
      </c>
      <c r="F6005" t="str">
        <f>IFERROR(IF(VLOOKUP(E6005,J:J,1,0)=E6005,"X",""),"")</f>
        <v/>
      </c>
      <c r="G6005" t="str">
        <f>IF(J6005&lt;&gt;"", INDEX($C$5:$C$1433, MATCH(J6005, $E$5:$E$1433, 0)),"")</f>
        <v/>
      </c>
      <c r="H6005" t="str">
        <f>IF(J6005&lt;&gt;"", INDEX($D$5:$D$1433, MATCH(J6005, $E$5:$E$1433, 0)),"")</f>
        <v/>
      </c>
      <c r="I6005" t="str">
        <f>IFERROR(IF(J6005&lt;&gt;"", INDEX($B$5:$B$1433, MATCH(J6005, $E$5:$E$1433, 0)),""),"SAI")</f>
        <v/>
      </c>
      <c r="L6005" t="str">
        <f>IFERROR(IF($N$5="Sáng",IF(MID(K6005,2,7)-MID($L$2,2,7)&gt;0,"Trễ",""),IF(MID(K6005,2,7)-MID($Q$2,2,7)&gt;0,"Trễ","")),"")</f>
        <v/>
      </c>
      <c r="M6005" t="str">
        <f>IFERROR(IF($N$5="Sáng",MID(K6005,2,7)-MID($L$2,2,7),MID(K6005,2,7)-MID($Q$2,2,7)),"")</f>
        <v/>
      </c>
      <c r="Q6005" t="str">
        <f>IF(B6005&lt;&gt;"",IF(AND(P6005="",F6005=""),"Không phép ",""),"")</f>
        <v/>
      </c>
      <c r="R6005" t="str">
        <f>UPPER(B6005)</f>
        <v/>
      </c>
      <c r="T6005" t="str">
        <f>IFERROR(IF(J6005&lt;&gt;"", INDEX($S$5:$S$1433, MATCH(J6005, $E$5:$E$1433, 0)),""),"")</f>
        <v/>
      </c>
      <c r="V6005" t="str">
        <f>IFERROR(IF(J6005&lt;&gt;"", INDEX($U$5:$U$1433, MATCH(J6005, $E$5:$E$1433, 0)),""),"")</f>
        <v/>
      </c>
    </row>
    <row r="6006">
      <c r="A6006" t="str">
        <f>IF(B6006&lt;&gt;"",A6005+1,"")</f>
        <v/>
      </c>
      <c r="F6006" t="str">
        <f>IFERROR(IF(VLOOKUP(E6006,J:J,1,0)=E6006,"X",""),"")</f>
        <v/>
      </c>
      <c r="G6006" t="str">
        <f>IF(J6006&lt;&gt;"", INDEX($C$5:$C$1433, MATCH(J6006, $E$5:$E$1433, 0)),"")</f>
        <v/>
      </c>
      <c r="H6006" t="str">
        <f>IF(J6006&lt;&gt;"", INDEX($D$5:$D$1433, MATCH(J6006, $E$5:$E$1433, 0)),"")</f>
        <v/>
      </c>
      <c r="I6006" t="str">
        <f>IFERROR(IF(J6006&lt;&gt;"", INDEX($B$5:$B$1433, MATCH(J6006, $E$5:$E$1433, 0)),""),"SAI")</f>
        <v/>
      </c>
      <c r="L6006" t="str">
        <f>IFERROR(IF($N$5="Sáng",IF(MID(K6006,2,7)-MID($L$2,2,7)&gt;0,"Trễ",""),IF(MID(K6006,2,7)-MID($Q$2,2,7)&gt;0,"Trễ","")),"")</f>
        <v/>
      </c>
      <c r="M6006" t="str">
        <f>IFERROR(IF($N$5="Sáng",MID(K6006,2,7)-MID($L$2,2,7),MID(K6006,2,7)-MID($Q$2,2,7)),"")</f>
        <v/>
      </c>
      <c r="Q6006" t="str">
        <f>IF(B6006&lt;&gt;"",IF(AND(P6006="",F6006=""),"Không phép ",""),"")</f>
        <v/>
      </c>
      <c r="R6006" t="str">
        <f>UPPER(B6006)</f>
        <v/>
      </c>
      <c r="T6006" t="str">
        <f>IFERROR(IF(J6006&lt;&gt;"", INDEX($S$5:$S$1433, MATCH(J6006, $E$5:$E$1433, 0)),""),"")</f>
        <v/>
      </c>
      <c r="V6006" t="str">
        <f>IFERROR(IF(J6006&lt;&gt;"", INDEX($U$5:$U$1433, MATCH(J6006, $E$5:$E$1433, 0)),""),"")</f>
        <v/>
      </c>
    </row>
    <row r="6007">
      <c r="A6007" t="str">
        <f>IF(B6007&lt;&gt;"",A6006+1,"")</f>
        <v/>
      </c>
      <c r="F6007" t="str">
        <f>IFERROR(IF(VLOOKUP(E6007,J:J,1,0)=E6007,"X",""),"")</f>
        <v/>
      </c>
      <c r="G6007" t="str">
        <f>IF(J6007&lt;&gt;"", INDEX($C$5:$C$1433, MATCH(J6007, $E$5:$E$1433, 0)),"")</f>
        <v/>
      </c>
      <c r="H6007" t="str">
        <f>IF(J6007&lt;&gt;"", INDEX($D$5:$D$1433, MATCH(J6007, $E$5:$E$1433, 0)),"")</f>
        <v/>
      </c>
      <c r="I6007" t="str">
        <f>IFERROR(IF(J6007&lt;&gt;"", INDEX($B$5:$B$1433, MATCH(J6007, $E$5:$E$1433, 0)),""),"SAI")</f>
        <v/>
      </c>
      <c r="L6007" t="str">
        <f>IFERROR(IF($N$5="Sáng",IF(MID(K6007,2,7)-MID($L$2,2,7)&gt;0,"Trễ",""),IF(MID(K6007,2,7)-MID($Q$2,2,7)&gt;0,"Trễ","")),"")</f>
        <v/>
      </c>
      <c r="M6007" t="str">
        <f>IFERROR(IF($N$5="Sáng",MID(K6007,2,7)-MID($L$2,2,7),MID(K6007,2,7)-MID($Q$2,2,7)),"")</f>
        <v/>
      </c>
      <c r="Q6007" t="str">
        <f>IF(B6007&lt;&gt;"",IF(AND(P6007="",F6007=""),"Không phép ",""),"")</f>
        <v/>
      </c>
      <c r="R6007" t="str">
        <f>UPPER(B6007)</f>
        <v/>
      </c>
      <c r="T6007" t="str">
        <f>IFERROR(IF(J6007&lt;&gt;"", INDEX($S$5:$S$1433, MATCH(J6007, $E$5:$E$1433, 0)),""),"")</f>
        <v/>
      </c>
      <c r="V6007" t="str">
        <f>IFERROR(IF(J6007&lt;&gt;"", INDEX($U$5:$U$1433, MATCH(J6007, $E$5:$E$1433, 0)),""),"")</f>
        <v/>
      </c>
    </row>
    <row r="6008">
      <c r="A6008" t="str">
        <f>IF(B6008&lt;&gt;"",A6007+1,"")</f>
        <v/>
      </c>
      <c r="F6008" t="str">
        <f>IFERROR(IF(VLOOKUP(E6008,J:J,1,0)=E6008,"X",""),"")</f>
        <v/>
      </c>
      <c r="G6008" t="str">
        <f>IF(J6008&lt;&gt;"", INDEX($C$5:$C$1433, MATCH(J6008, $E$5:$E$1433, 0)),"")</f>
        <v/>
      </c>
      <c r="H6008" t="str">
        <f>IF(J6008&lt;&gt;"", INDEX($D$5:$D$1433, MATCH(J6008, $E$5:$E$1433, 0)),"")</f>
        <v/>
      </c>
      <c r="I6008" t="str">
        <f>IFERROR(IF(J6008&lt;&gt;"", INDEX($B$5:$B$1433, MATCH(J6008, $E$5:$E$1433, 0)),""),"SAI")</f>
        <v/>
      </c>
      <c r="L6008" t="str">
        <f>IFERROR(IF($N$5="Sáng",IF(MID(K6008,2,7)-MID($L$2,2,7)&gt;0,"Trễ",""),IF(MID(K6008,2,7)-MID($Q$2,2,7)&gt;0,"Trễ","")),"")</f>
        <v/>
      </c>
      <c r="M6008" t="str">
        <f>IFERROR(IF($N$5="Sáng",MID(K6008,2,7)-MID($L$2,2,7),MID(K6008,2,7)-MID($Q$2,2,7)),"")</f>
        <v/>
      </c>
      <c r="Q6008" t="str">
        <f>IF(B6008&lt;&gt;"",IF(AND(P6008="",F6008=""),"Không phép ",""),"")</f>
        <v/>
      </c>
      <c r="R6008" t="str">
        <f>UPPER(B6008)</f>
        <v/>
      </c>
      <c r="T6008" t="str">
        <f>IFERROR(IF(J6008&lt;&gt;"", INDEX($S$5:$S$1433, MATCH(J6008, $E$5:$E$1433, 0)),""),"")</f>
        <v/>
      </c>
      <c r="V6008" t="str">
        <f>IFERROR(IF(J6008&lt;&gt;"", INDEX($U$5:$U$1433, MATCH(J6008, $E$5:$E$1433, 0)),""),"")</f>
        <v/>
      </c>
    </row>
    <row r="6009">
      <c r="A6009" t="str">
        <f>IF(B6009&lt;&gt;"",A6008+1,"")</f>
        <v/>
      </c>
      <c r="F6009" t="str">
        <f>IFERROR(IF(VLOOKUP(E6009,J:J,1,0)=E6009,"X",""),"")</f>
        <v/>
      </c>
      <c r="G6009" t="str">
        <f>IF(J6009&lt;&gt;"", INDEX($C$5:$C$1433, MATCH(J6009, $E$5:$E$1433, 0)),"")</f>
        <v/>
      </c>
      <c r="H6009" t="str">
        <f>IF(J6009&lt;&gt;"", INDEX($D$5:$D$1433, MATCH(J6009, $E$5:$E$1433, 0)),"")</f>
        <v/>
      </c>
      <c r="I6009" t="str">
        <f>IFERROR(IF(J6009&lt;&gt;"", INDEX($B$5:$B$1433, MATCH(J6009, $E$5:$E$1433, 0)),""),"SAI")</f>
        <v/>
      </c>
      <c r="L6009" t="str">
        <f>IFERROR(IF($N$5="Sáng",IF(MID(K6009,2,7)-MID($L$2,2,7)&gt;0,"Trễ",""),IF(MID(K6009,2,7)-MID($Q$2,2,7)&gt;0,"Trễ","")),"")</f>
        <v/>
      </c>
      <c r="M6009" t="str">
        <f>IFERROR(IF($N$5="Sáng",MID(K6009,2,7)-MID($L$2,2,7),MID(K6009,2,7)-MID($Q$2,2,7)),"")</f>
        <v/>
      </c>
      <c r="Q6009" t="str">
        <f>IF(B6009&lt;&gt;"",IF(AND(P6009="",F6009=""),"Không phép ",""),"")</f>
        <v/>
      </c>
      <c r="R6009" t="str">
        <f>UPPER(B6009)</f>
        <v/>
      </c>
      <c r="T6009" t="str">
        <f>IFERROR(IF(J6009&lt;&gt;"", INDEX($S$5:$S$1433, MATCH(J6009, $E$5:$E$1433, 0)),""),"")</f>
        <v/>
      </c>
      <c r="V6009" t="str">
        <f>IFERROR(IF(J6009&lt;&gt;"", INDEX($U$5:$U$1433, MATCH(J6009, $E$5:$E$1433, 0)),""),"")</f>
        <v/>
      </c>
    </row>
    <row r="6010">
      <c r="A6010" t="str">
        <f>IF(B6010&lt;&gt;"",A6009+1,"")</f>
        <v/>
      </c>
      <c r="F6010" t="str">
        <f>IFERROR(IF(VLOOKUP(E6010,J:J,1,0)=E6010,"X",""),"")</f>
        <v/>
      </c>
      <c r="G6010" t="str">
        <f>IF(J6010&lt;&gt;"", INDEX($C$5:$C$1433, MATCH(J6010, $E$5:$E$1433, 0)),"")</f>
        <v/>
      </c>
      <c r="H6010" t="str">
        <f>IF(J6010&lt;&gt;"", INDEX($D$5:$D$1433, MATCH(J6010, $E$5:$E$1433, 0)),"")</f>
        <v/>
      </c>
      <c r="I6010" t="str">
        <f>IFERROR(IF(J6010&lt;&gt;"", INDEX($B$5:$B$1433, MATCH(J6010, $E$5:$E$1433, 0)),""),"SAI")</f>
        <v/>
      </c>
      <c r="L6010" t="str">
        <f>IFERROR(IF($N$5="Sáng",IF(MID(K6010,2,7)-MID($L$2,2,7)&gt;0,"Trễ",""),IF(MID(K6010,2,7)-MID($Q$2,2,7)&gt;0,"Trễ","")),"")</f>
        <v/>
      </c>
      <c r="M6010" t="str">
        <f>IFERROR(IF($N$5="Sáng",MID(K6010,2,7)-MID($L$2,2,7),MID(K6010,2,7)-MID($Q$2,2,7)),"")</f>
        <v/>
      </c>
      <c r="Q6010" t="str">
        <f>IF(B6010&lt;&gt;"",IF(AND(P6010="",F6010=""),"Không phép ",""),"")</f>
        <v/>
      </c>
      <c r="R6010" t="str">
        <f>UPPER(B6010)</f>
        <v/>
      </c>
      <c r="T6010" t="str">
        <f>IFERROR(IF(J6010&lt;&gt;"", INDEX($S$5:$S$1433, MATCH(J6010, $E$5:$E$1433, 0)),""),"")</f>
        <v/>
      </c>
      <c r="V6010" t="str">
        <f>IFERROR(IF(J6010&lt;&gt;"", INDEX($U$5:$U$1433, MATCH(J6010, $E$5:$E$1433, 0)),""),"")</f>
        <v/>
      </c>
    </row>
    <row r="6011">
      <c r="A6011" t="str">
        <f>IF(B6011&lt;&gt;"",A6010+1,"")</f>
        <v/>
      </c>
      <c r="F6011" t="str">
        <f>IFERROR(IF(VLOOKUP(E6011,J:J,1,0)=E6011,"X",""),"")</f>
        <v/>
      </c>
      <c r="G6011" t="str">
        <f>IF(J6011&lt;&gt;"", INDEX($C$5:$C$1433, MATCH(J6011, $E$5:$E$1433, 0)),"")</f>
        <v/>
      </c>
      <c r="H6011" t="str">
        <f>IF(J6011&lt;&gt;"", INDEX($D$5:$D$1433, MATCH(J6011, $E$5:$E$1433, 0)),"")</f>
        <v/>
      </c>
      <c r="I6011" t="str">
        <f>IFERROR(IF(J6011&lt;&gt;"", INDEX($B$5:$B$1433, MATCH(J6011, $E$5:$E$1433, 0)),""),"SAI")</f>
        <v/>
      </c>
      <c r="L6011" t="str">
        <f>IFERROR(IF($N$5="Sáng",IF(MID(K6011,2,7)-MID($L$2,2,7)&gt;0,"Trễ",""),IF(MID(K6011,2,7)-MID($Q$2,2,7)&gt;0,"Trễ","")),"")</f>
        <v/>
      </c>
      <c r="M6011" t="str">
        <f>IFERROR(IF($N$5="Sáng",MID(K6011,2,7)-MID($L$2,2,7),MID(K6011,2,7)-MID($Q$2,2,7)),"")</f>
        <v/>
      </c>
      <c r="Q6011" t="str">
        <f>IF(B6011&lt;&gt;"",IF(AND(P6011="",F6011=""),"Không phép ",""),"")</f>
        <v/>
      </c>
      <c r="R6011" t="str">
        <f>UPPER(B6011)</f>
        <v/>
      </c>
      <c r="T6011" t="str">
        <f>IFERROR(IF(J6011&lt;&gt;"", INDEX($S$5:$S$1433, MATCH(J6011, $E$5:$E$1433, 0)),""),"")</f>
        <v/>
      </c>
      <c r="V6011" t="str">
        <f>IFERROR(IF(J6011&lt;&gt;"", INDEX($U$5:$U$1433, MATCH(J6011, $E$5:$E$1433, 0)),""),"")</f>
        <v/>
      </c>
    </row>
    <row r="6012">
      <c r="A6012" t="str">
        <f>IF(B6012&lt;&gt;"",A6011+1,"")</f>
        <v/>
      </c>
      <c r="F6012" t="str">
        <f>IFERROR(IF(VLOOKUP(E6012,J:J,1,0)=E6012,"X",""),"")</f>
        <v/>
      </c>
      <c r="G6012" t="str">
        <f>IF(J6012&lt;&gt;"", INDEX($C$5:$C$1433, MATCH(J6012, $E$5:$E$1433, 0)),"")</f>
        <v/>
      </c>
      <c r="H6012" t="str">
        <f>IF(J6012&lt;&gt;"", INDEX($D$5:$D$1433, MATCH(J6012, $E$5:$E$1433, 0)),"")</f>
        <v/>
      </c>
      <c r="I6012" t="str">
        <f>IFERROR(IF(J6012&lt;&gt;"", INDEX($B$5:$B$1433, MATCH(J6012, $E$5:$E$1433, 0)),""),"SAI")</f>
        <v/>
      </c>
      <c r="L6012" t="str">
        <f>IFERROR(IF($N$5="Sáng",IF(MID(K6012,2,7)-MID($L$2,2,7)&gt;0,"Trễ",""),IF(MID(K6012,2,7)-MID($Q$2,2,7)&gt;0,"Trễ","")),"")</f>
        <v/>
      </c>
      <c r="M6012" t="str">
        <f>IFERROR(IF($N$5="Sáng",MID(K6012,2,7)-MID($L$2,2,7),MID(K6012,2,7)-MID($Q$2,2,7)),"")</f>
        <v/>
      </c>
      <c r="Q6012" t="str">
        <f>IF(B6012&lt;&gt;"",IF(AND(P6012="",F6012=""),"Không phép ",""),"")</f>
        <v/>
      </c>
      <c r="R6012" t="str">
        <f>UPPER(B6012)</f>
        <v/>
      </c>
      <c r="T6012" t="str">
        <f>IFERROR(IF(J6012&lt;&gt;"", INDEX($S$5:$S$1433, MATCH(J6012, $E$5:$E$1433, 0)),""),"")</f>
        <v/>
      </c>
      <c r="V6012" t="str">
        <f>IFERROR(IF(J6012&lt;&gt;"", INDEX($U$5:$U$1433, MATCH(J6012, $E$5:$E$1433, 0)),""),"")</f>
        <v/>
      </c>
    </row>
    <row r="6013">
      <c r="A6013" t="str">
        <f>IF(B6013&lt;&gt;"",A6012+1,"")</f>
        <v/>
      </c>
      <c r="F6013" t="str">
        <f>IFERROR(IF(VLOOKUP(E6013,J:J,1,0)=E6013,"X",""),"")</f>
        <v/>
      </c>
      <c r="G6013" t="str">
        <f>IF(J6013&lt;&gt;"", INDEX($C$5:$C$1433, MATCH(J6013, $E$5:$E$1433, 0)),"")</f>
        <v/>
      </c>
      <c r="H6013" t="str">
        <f>IF(J6013&lt;&gt;"", INDEX($D$5:$D$1433, MATCH(J6013, $E$5:$E$1433, 0)),"")</f>
        <v/>
      </c>
      <c r="I6013" t="str">
        <f>IFERROR(IF(J6013&lt;&gt;"", INDEX($B$5:$B$1433, MATCH(J6013, $E$5:$E$1433, 0)),""),"SAI")</f>
        <v/>
      </c>
      <c r="L6013" t="str">
        <f>IFERROR(IF($N$5="Sáng",IF(MID(K6013,2,7)-MID($L$2,2,7)&gt;0,"Trễ",""),IF(MID(K6013,2,7)-MID($Q$2,2,7)&gt;0,"Trễ","")),"")</f>
        <v/>
      </c>
      <c r="M6013" t="str">
        <f>IFERROR(IF($N$5="Sáng",MID(K6013,2,7)-MID($L$2,2,7),MID(K6013,2,7)-MID($Q$2,2,7)),"")</f>
        <v/>
      </c>
      <c r="Q6013" t="str">
        <f>IF(B6013&lt;&gt;"",IF(AND(P6013="",F6013=""),"Không phép ",""),"")</f>
        <v/>
      </c>
      <c r="R6013" t="str">
        <f>UPPER(B6013)</f>
        <v/>
      </c>
      <c r="T6013" t="str">
        <f>IFERROR(IF(J6013&lt;&gt;"", INDEX($S$5:$S$1433, MATCH(J6013, $E$5:$E$1433, 0)),""),"")</f>
        <v/>
      </c>
      <c r="V6013" t="str">
        <f>IFERROR(IF(J6013&lt;&gt;"", INDEX($U$5:$U$1433, MATCH(J6013, $E$5:$E$1433, 0)),""),"")</f>
        <v/>
      </c>
    </row>
    <row r="6014">
      <c r="A6014" t="str">
        <f>IF(B6014&lt;&gt;"",A6013+1,"")</f>
        <v/>
      </c>
      <c r="F6014" t="str">
        <f>IFERROR(IF(VLOOKUP(E6014,J:J,1,0)=E6014,"X",""),"")</f>
        <v/>
      </c>
      <c r="G6014" t="str">
        <f>IF(J6014&lt;&gt;"", INDEX($C$5:$C$1433, MATCH(J6014, $E$5:$E$1433, 0)),"")</f>
        <v/>
      </c>
      <c r="H6014" t="str">
        <f>IF(J6014&lt;&gt;"", INDEX($D$5:$D$1433, MATCH(J6014, $E$5:$E$1433, 0)),"")</f>
        <v/>
      </c>
      <c r="I6014" t="str">
        <f>IFERROR(IF(J6014&lt;&gt;"", INDEX($B$5:$B$1433, MATCH(J6014, $E$5:$E$1433, 0)),""),"SAI")</f>
        <v/>
      </c>
      <c r="L6014" t="str">
        <f>IFERROR(IF($N$5="Sáng",IF(MID(K6014,2,7)-MID($L$2,2,7)&gt;0,"Trễ",""),IF(MID(K6014,2,7)-MID($Q$2,2,7)&gt;0,"Trễ","")),"")</f>
        <v/>
      </c>
      <c r="M6014" t="str">
        <f>IFERROR(IF($N$5="Sáng",MID(K6014,2,7)-MID($L$2,2,7),MID(K6014,2,7)-MID($Q$2,2,7)),"")</f>
        <v/>
      </c>
      <c r="Q6014" t="str">
        <f>IF(B6014&lt;&gt;"",IF(AND(P6014="",F6014=""),"Không phép ",""),"")</f>
        <v/>
      </c>
      <c r="R6014" t="str">
        <f>UPPER(B6014)</f>
        <v/>
      </c>
      <c r="T6014" t="str">
        <f>IFERROR(IF(J6014&lt;&gt;"", INDEX($S$5:$S$1433, MATCH(J6014, $E$5:$E$1433, 0)),""),"")</f>
        <v/>
      </c>
      <c r="V6014" t="str">
        <f>IFERROR(IF(J6014&lt;&gt;"", INDEX($U$5:$U$1433, MATCH(J6014, $E$5:$E$1433, 0)),""),"")</f>
        <v/>
      </c>
    </row>
    <row r="6015">
      <c r="A6015" t="str">
        <f>IF(B6015&lt;&gt;"",A6014+1,"")</f>
        <v/>
      </c>
      <c r="F6015" t="str">
        <f>IFERROR(IF(VLOOKUP(E6015,J:J,1,0)=E6015,"X",""),"")</f>
        <v/>
      </c>
      <c r="G6015" t="str">
        <f>IF(J6015&lt;&gt;"", INDEX($C$5:$C$1433, MATCH(J6015, $E$5:$E$1433, 0)),"")</f>
        <v/>
      </c>
      <c r="H6015" t="str">
        <f>IF(J6015&lt;&gt;"", INDEX($D$5:$D$1433, MATCH(J6015, $E$5:$E$1433, 0)),"")</f>
        <v/>
      </c>
      <c r="I6015" t="str">
        <f>IFERROR(IF(J6015&lt;&gt;"", INDEX($B$5:$B$1433, MATCH(J6015, $E$5:$E$1433, 0)),""),"SAI")</f>
        <v/>
      </c>
      <c r="L6015" t="str">
        <f>IFERROR(IF($N$5="Sáng",IF(MID(K6015,2,7)-MID($L$2,2,7)&gt;0,"Trễ",""),IF(MID(K6015,2,7)-MID($Q$2,2,7)&gt;0,"Trễ","")),"")</f>
        <v/>
      </c>
      <c r="M6015" t="str">
        <f>IFERROR(IF($N$5="Sáng",MID(K6015,2,7)-MID($L$2,2,7),MID(K6015,2,7)-MID($Q$2,2,7)),"")</f>
        <v/>
      </c>
      <c r="Q6015" t="str">
        <f>IF(B6015&lt;&gt;"",IF(AND(P6015="",F6015=""),"Không phép ",""),"")</f>
        <v/>
      </c>
      <c r="R6015" t="str">
        <f>UPPER(B6015)</f>
        <v/>
      </c>
      <c r="T6015" t="str">
        <f>IFERROR(IF(J6015&lt;&gt;"", INDEX($S$5:$S$1433, MATCH(J6015, $E$5:$E$1433, 0)),""),"")</f>
        <v/>
      </c>
      <c r="V6015" t="str">
        <f>IFERROR(IF(J6015&lt;&gt;"", INDEX($U$5:$U$1433, MATCH(J6015, $E$5:$E$1433, 0)),""),"")</f>
        <v/>
      </c>
    </row>
    <row r="6016">
      <c r="A6016" t="str">
        <f>IF(B6016&lt;&gt;"",A6015+1,"")</f>
        <v/>
      </c>
      <c r="F6016" t="str">
        <f>IFERROR(IF(VLOOKUP(E6016,J:J,1,0)=E6016,"X",""),"")</f>
        <v/>
      </c>
      <c r="G6016" t="str">
        <f>IF(J6016&lt;&gt;"", INDEX($C$5:$C$1433, MATCH(J6016, $E$5:$E$1433, 0)),"")</f>
        <v/>
      </c>
      <c r="H6016" t="str">
        <f>IF(J6016&lt;&gt;"", INDEX($D$5:$D$1433, MATCH(J6016, $E$5:$E$1433, 0)),"")</f>
        <v/>
      </c>
      <c r="I6016" t="str">
        <f>IFERROR(IF(J6016&lt;&gt;"", INDEX($B$5:$B$1433, MATCH(J6016, $E$5:$E$1433, 0)),""),"SAI")</f>
        <v/>
      </c>
      <c r="L6016" t="str">
        <f>IFERROR(IF($N$5="Sáng",IF(MID(K6016,2,7)-MID($L$2,2,7)&gt;0,"Trễ",""),IF(MID(K6016,2,7)-MID($Q$2,2,7)&gt;0,"Trễ","")),"")</f>
        <v/>
      </c>
      <c r="M6016" t="str">
        <f>IFERROR(IF($N$5="Sáng",MID(K6016,2,7)-MID($L$2,2,7),MID(K6016,2,7)-MID($Q$2,2,7)),"")</f>
        <v/>
      </c>
      <c r="Q6016" t="str">
        <f>IF(B6016&lt;&gt;"",IF(AND(P6016="",F6016=""),"Không phép ",""),"")</f>
        <v/>
      </c>
      <c r="R6016" t="str">
        <f>UPPER(B6016)</f>
        <v/>
      </c>
      <c r="T6016" t="str">
        <f>IFERROR(IF(J6016&lt;&gt;"", INDEX($S$5:$S$1433, MATCH(J6016, $E$5:$E$1433, 0)),""),"")</f>
        <v/>
      </c>
      <c r="V6016" t="str">
        <f>IFERROR(IF(J6016&lt;&gt;"", INDEX($U$5:$U$1433, MATCH(J6016, $E$5:$E$1433, 0)),""),"")</f>
        <v/>
      </c>
    </row>
    <row r="6017">
      <c r="A6017" t="str">
        <f>IF(B6017&lt;&gt;"",A6016+1,"")</f>
        <v/>
      </c>
      <c r="F6017" t="str">
        <f>IFERROR(IF(VLOOKUP(E6017,J:J,1,0)=E6017,"X",""),"")</f>
        <v/>
      </c>
      <c r="G6017" t="str">
        <f>IF(J6017&lt;&gt;"", INDEX($C$5:$C$1433, MATCH(J6017, $E$5:$E$1433, 0)),"")</f>
        <v/>
      </c>
      <c r="H6017" t="str">
        <f>IF(J6017&lt;&gt;"", INDEX($D$5:$D$1433, MATCH(J6017, $E$5:$E$1433, 0)),"")</f>
        <v/>
      </c>
      <c r="I6017" t="str">
        <f>IFERROR(IF(J6017&lt;&gt;"", INDEX($B$5:$B$1433, MATCH(J6017, $E$5:$E$1433, 0)),""),"SAI")</f>
        <v/>
      </c>
      <c r="L6017" t="str">
        <f>IFERROR(IF($N$5="Sáng",IF(MID(K6017,2,7)-MID($L$2,2,7)&gt;0,"Trễ",""),IF(MID(K6017,2,7)-MID($Q$2,2,7)&gt;0,"Trễ","")),"")</f>
        <v/>
      </c>
      <c r="M6017" t="str">
        <f>IFERROR(IF($N$5="Sáng",MID(K6017,2,7)-MID($L$2,2,7),MID(K6017,2,7)-MID($Q$2,2,7)),"")</f>
        <v/>
      </c>
      <c r="Q6017" t="str">
        <f>IF(B6017&lt;&gt;"",IF(AND(P6017="",F6017=""),"Không phép ",""),"")</f>
        <v/>
      </c>
      <c r="R6017" t="str">
        <f>UPPER(B6017)</f>
        <v/>
      </c>
      <c r="T6017" t="str">
        <f>IFERROR(IF(J6017&lt;&gt;"", INDEX($S$5:$S$1433, MATCH(J6017, $E$5:$E$1433, 0)),""),"")</f>
        <v/>
      </c>
      <c r="V6017" t="str">
        <f>IFERROR(IF(J6017&lt;&gt;"", INDEX($U$5:$U$1433, MATCH(J6017, $E$5:$E$1433, 0)),""),"")</f>
        <v/>
      </c>
    </row>
    <row r="6018">
      <c r="A6018" t="str">
        <f>IF(B6018&lt;&gt;"",A6017+1,"")</f>
        <v/>
      </c>
      <c r="F6018" t="str">
        <f>IFERROR(IF(VLOOKUP(E6018,J:J,1,0)=E6018,"X",""),"")</f>
        <v/>
      </c>
      <c r="G6018" t="str">
        <f>IF(J6018&lt;&gt;"", INDEX($C$5:$C$1433, MATCH(J6018, $E$5:$E$1433, 0)),"")</f>
        <v/>
      </c>
      <c r="H6018" t="str">
        <f>IF(J6018&lt;&gt;"", INDEX($D$5:$D$1433, MATCH(J6018, $E$5:$E$1433, 0)),"")</f>
        <v/>
      </c>
      <c r="I6018" t="str">
        <f>IFERROR(IF(J6018&lt;&gt;"", INDEX($B$5:$B$1433, MATCH(J6018, $E$5:$E$1433, 0)),""),"SAI")</f>
        <v/>
      </c>
      <c r="L6018" t="str">
        <f>IFERROR(IF($N$5="Sáng",IF(MID(K6018,2,7)-MID($L$2,2,7)&gt;0,"Trễ",""),IF(MID(K6018,2,7)-MID($Q$2,2,7)&gt;0,"Trễ","")),"")</f>
        <v/>
      </c>
      <c r="M6018" t="str">
        <f>IFERROR(IF($N$5="Sáng",MID(K6018,2,7)-MID($L$2,2,7),MID(K6018,2,7)-MID($Q$2,2,7)),"")</f>
        <v/>
      </c>
      <c r="Q6018" t="str">
        <f>IF(B6018&lt;&gt;"",IF(AND(P6018="",F6018=""),"Không phép ",""),"")</f>
        <v/>
      </c>
      <c r="R6018" t="str">
        <f>UPPER(B6018)</f>
        <v/>
      </c>
      <c r="T6018" t="str">
        <f>IFERROR(IF(J6018&lt;&gt;"", INDEX($S$5:$S$1433, MATCH(J6018, $E$5:$E$1433, 0)),""),"")</f>
        <v/>
      </c>
      <c r="V6018" t="str">
        <f>IFERROR(IF(J6018&lt;&gt;"", INDEX($U$5:$U$1433, MATCH(J6018, $E$5:$E$1433, 0)),""),"")</f>
        <v/>
      </c>
    </row>
    <row r="6019">
      <c r="A6019" t="str">
        <f>IF(B6019&lt;&gt;"",A6018+1,"")</f>
        <v/>
      </c>
      <c r="F6019" t="str">
        <f>IFERROR(IF(VLOOKUP(E6019,J:J,1,0)=E6019,"X",""),"")</f>
        <v/>
      </c>
      <c r="G6019" t="str">
        <f>IF(J6019&lt;&gt;"", INDEX($C$5:$C$1433, MATCH(J6019, $E$5:$E$1433, 0)),"")</f>
        <v/>
      </c>
      <c r="H6019" t="str">
        <f>IF(J6019&lt;&gt;"", INDEX($D$5:$D$1433, MATCH(J6019, $E$5:$E$1433, 0)),"")</f>
        <v/>
      </c>
      <c r="I6019" t="str">
        <f>IFERROR(IF(J6019&lt;&gt;"", INDEX($B$5:$B$1433, MATCH(J6019, $E$5:$E$1433, 0)),""),"SAI")</f>
        <v/>
      </c>
      <c r="L6019" t="str">
        <f>IFERROR(IF($N$5="Sáng",IF(MID(K6019,2,7)-MID($L$2,2,7)&gt;0,"Trễ",""),IF(MID(K6019,2,7)-MID($Q$2,2,7)&gt;0,"Trễ","")),"")</f>
        <v/>
      </c>
      <c r="M6019" t="str">
        <f>IFERROR(IF($N$5="Sáng",MID(K6019,2,7)-MID($L$2,2,7),MID(K6019,2,7)-MID($Q$2,2,7)),"")</f>
        <v/>
      </c>
      <c r="Q6019" t="str">
        <f>IF(B6019&lt;&gt;"",IF(AND(P6019="",F6019=""),"Không phép ",""),"")</f>
        <v/>
      </c>
      <c r="R6019" t="str">
        <f>UPPER(B6019)</f>
        <v/>
      </c>
      <c r="T6019" t="str">
        <f>IFERROR(IF(J6019&lt;&gt;"", INDEX($S$5:$S$1433, MATCH(J6019, $E$5:$E$1433, 0)),""),"")</f>
        <v/>
      </c>
      <c r="V6019" t="str">
        <f>IFERROR(IF(J6019&lt;&gt;"", INDEX($U$5:$U$1433, MATCH(J6019, $E$5:$E$1433, 0)),""),"")</f>
        <v/>
      </c>
    </row>
    <row r="6020">
      <c r="A6020" t="str">
        <f>IF(B6020&lt;&gt;"",A6019+1,"")</f>
        <v/>
      </c>
      <c r="F6020" t="str">
        <f>IFERROR(IF(VLOOKUP(E6020,J:J,1,0)=E6020,"X",""),"")</f>
        <v/>
      </c>
      <c r="G6020" t="str">
        <f>IF(J6020&lt;&gt;"", INDEX($C$5:$C$1433, MATCH(J6020, $E$5:$E$1433, 0)),"")</f>
        <v/>
      </c>
      <c r="H6020" t="str">
        <f>IF(J6020&lt;&gt;"", INDEX($D$5:$D$1433, MATCH(J6020, $E$5:$E$1433, 0)),"")</f>
        <v/>
      </c>
      <c r="I6020" t="str">
        <f>IFERROR(IF(J6020&lt;&gt;"", INDEX($B$5:$B$1433, MATCH(J6020, $E$5:$E$1433, 0)),""),"SAI")</f>
        <v/>
      </c>
      <c r="L6020" t="str">
        <f>IFERROR(IF($N$5="Sáng",IF(MID(K6020,2,7)-MID($L$2,2,7)&gt;0,"Trễ",""),IF(MID(K6020,2,7)-MID($Q$2,2,7)&gt;0,"Trễ","")),"")</f>
        <v/>
      </c>
      <c r="M6020" t="str">
        <f>IFERROR(IF($N$5="Sáng",MID(K6020,2,7)-MID($L$2,2,7),MID(K6020,2,7)-MID($Q$2,2,7)),"")</f>
        <v/>
      </c>
      <c r="Q6020" t="str">
        <f>IF(B6020&lt;&gt;"",IF(AND(P6020="",F6020=""),"Không phép ",""),"")</f>
        <v/>
      </c>
      <c r="R6020" t="str">
        <f>UPPER(B6020)</f>
        <v/>
      </c>
      <c r="T6020" t="str">
        <f>IFERROR(IF(J6020&lt;&gt;"", INDEX($S$5:$S$1433, MATCH(J6020, $E$5:$E$1433, 0)),""),"")</f>
        <v/>
      </c>
      <c r="V6020" t="str">
        <f>IFERROR(IF(J6020&lt;&gt;"", INDEX($U$5:$U$1433, MATCH(J6020, $E$5:$E$1433, 0)),""),"")</f>
        <v/>
      </c>
    </row>
    <row r="6021">
      <c r="A6021" t="str">
        <f>IF(B6021&lt;&gt;"",A6020+1,"")</f>
        <v/>
      </c>
      <c r="F6021" t="str">
        <f>IFERROR(IF(VLOOKUP(E6021,J:J,1,0)=E6021,"X",""),"")</f>
        <v/>
      </c>
      <c r="G6021" t="str">
        <f>IF(J6021&lt;&gt;"", INDEX($C$5:$C$1433, MATCH(J6021, $E$5:$E$1433, 0)),"")</f>
        <v/>
      </c>
      <c r="H6021" t="str">
        <f>IF(J6021&lt;&gt;"", INDEX($D$5:$D$1433, MATCH(J6021, $E$5:$E$1433, 0)),"")</f>
        <v/>
      </c>
      <c r="I6021" t="str">
        <f>IFERROR(IF(J6021&lt;&gt;"", INDEX($B$5:$B$1433, MATCH(J6021, $E$5:$E$1433, 0)),""),"SAI")</f>
        <v/>
      </c>
      <c r="L6021" t="str">
        <f>IFERROR(IF($N$5="Sáng",IF(MID(K6021,2,7)-MID($L$2,2,7)&gt;0,"Trễ",""),IF(MID(K6021,2,7)-MID($Q$2,2,7)&gt;0,"Trễ","")),"")</f>
        <v/>
      </c>
      <c r="M6021" t="str">
        <f>IFERROR(IF($N$5="Sáng",MID(K6021,2,7)-MID($L$2,2,7),MID(K6021,2,7)-MID($Q$2,2,7)),"")</f>
        <v/>
      </c>
      <c r="Q6021" t="str">
        <f>IF(B6021&lt;&gt;"",IF(AND(P6021="",F6021=""),"Không phép ",""),"")</f>
        <v/>
      </c>
      <c r="R6021" t="str">
        <f>UPPER(B6021)</f>
        <v/>
      </c>
      <c r="T6021" t="str">
        <f>IFERROR(IF(J6021&lt;&gt;"", INDEX($S$5:$S$1433, MATCH(J6021, $E$5:$E$1433, 0)),""),"")</f>
        <v/>
      </c>
      <c r="V6021" t="str">
        <f>IFERROR(IF(J6021&lt;&gt;"", INDEX($U$5:$U$1433, MATCH(J6021, $E$5:$E$1433, 0)),""),"")</f>
        <v/>
      </c>
    </row>
    <row r="6022">
      <c r="A6022" t="str">
        <f>IF(B6022&lt;&gt;"",A6021+1,"")</f>
        <v/>
      </c>
      <c r="F6022" t="str">
        <f>IFERROR(IF(VLOOKUP(E6022,J:J,1,0)=E6022,"X",""),"")</f>
        <v/>
      </c>
      <c r="G6022" t="str">
        <f>IF(J6022&lt;&gt;"", INDEX($C$5:$C$1433, MATCH(J6022, $E$5:$E$1433, 0)),"")</f>
        <v/>
      </c>
      <c r="H6022" t="str">
        <f>IF(J6022&lt;&gt;"", INDEX($D$5:$D$1433, MATCH(J6022, $E$5:$E$1433, 0)),"")</f>
        <v/>
      </c>
      <c r="I6022" t="str">
        <f>IFERROR(IF(J6022&lt;&gt;"", INDEX($B$5:$B$1433, MATCH(J6022, $E$5:$E$1433, 0)),""),"SAI")</f>
        <v/>
      </c>
      <c r="L6022" t="str">
        <f>IFERROR(IF($N$5="Sáng",IF(MID(K6022,2,7)-MID($L$2,2,7)&gt;0,"Trễ",""),IF(MID(K6022,2,7)-MID($Q$2,2,7)&gt;0,"Trễ","")),"")</f>
        <v/>
      </c>
      <c r="M6022" t="str">
        <f>IFERROR(IF($N$5="Sáng",MID(K6022,2,7)-MID($L$2,2,7),MID(K6022,2,7)-MID($Q$2,2,7)),"")</f>
        <v/>
      </c>
      <c r="Q6022" t="str">
        <f>IF(B6022&lt;&gt;"",IF(AND(P6022="",F6022=""),"Không phép ",""),"")</f>
        <v/>
      </c>
      <c r="R6022" t="str">
        <f>UPPER(B6022)</f>
        <v/>
      </c>
      <c r="T6022" t="str">
        <f>IFERROR(IF(J6022&lt;&gt;"", INDEX($S$5:$S$1433, MATCH(J6022, $E$5:$E$1433, 0)),""),"")</f>
        <v/>
      </c>
      <c r="V6022" t="str">
        <f>IFERROR(IF(J6022&lt;&gt;"", INDEX($U$5:$U$1433, MATCH(J6022, $E$5:$E$1433, 0)),""),"")</f>
        <v/>
      </c>
    </row>
    <row r="6023">
      <c r="A6023" t="str">
        <f>IF(B6023&lt;&gt;"",A6022+1,"")</f>
        <v/>
      </c>
      <c r="F6023" t="str">
        <f>IFERROR(IF(VLOOKUP(E6023,J:J,1,0)=E6023,"X",""),"")</f>
        <v/>
      </c>
      <c r="G6023" t="str">
        <f>IF(J6023&lt;&gt;"", INDEX($C$5:$C$1433, MATCH(J6023, $E$5:$E$1433, 0)),"")</f>
        <v/>
      </c>
      <c r="H6023" t="str">
        <f>IF(J6023&lt;&gt;"", INDEX($D$5:$D$1433, MATCH(J6023, $E$5:$E$1433, 0)),"")</f>
        <v/>
      </c>
      <c r="I6023" t="str">
        <f>IFERROR(IF(J6023&lt;&gt;"", INDEX($B$5:$B$1433, MATCH(J6023, $E$5:$E$1433, 0)),""),"SAI")</f>
        <v/>
      </c>
      <c r="L6023" t="str">
        <f>IFERROR(IF($N$5="Sáng",IF(MID(K6023,2,7)-MID($L$2,2,7)&gt;0,"Trễ",""),IF(MID(K6023,2,7)-MID($Q$2,2,7)&gt;0,"Trễ","")),"")</f>
        <v/>
      </c>
      <c r="M6023" t="str">
        <f>IFERROR(IF($N$5="Sáng",MID(K6023,2,7)-MID($L$2,2,7),MID(K6023,2,7)-MID($Q$2,2,7)),"")</f>
        <v/>
      </c>
      <c r="Q6023" t="str">
        <f>IF(B6023&lt;&gt;"",IF(AND(P6023="",F6023=""),"Không phép ",""),"")</f>
        <v/>
      </c>
      <c r="R6023" t="str">
        <f>UPPER(B6023)</f>
        <v/>
      </c>
      <c r="T6023" t="str">
        <f>IFERROR(IF(J6023&lt;&gt;"", INDEX($S$5:$S$1433, MATCH(J6023, $E$5:$E$1433, 0)),""),"")</f>
        <v/>
      </c>
      <c r="V6023" t="str">
        <f>IFERROR(IF(J6023&lt;&gt;"", INDEX($U$5:$U$1433, MATCH(J6023, $E$5:$E$1433, 0)),""),"")</f>
        <v/>
      </c>
    </row>
    <row r="6024">
      <c r="A6024" t="str">
        <f>IF(B6024&lt;&gt;"",A6023+1,"")</f>
        <v/>
      </c>
      <c r="F6024" t="str">
        <f>IFERROR(IF(VLOOKUP(E6024,J:J,1,0)=E6024,"X",""),"")</f>
        <v/>
      </c>
      <c r="G6024" t="str">
        <f>IF(J6024&lt;&gt;"", INDEX($C$5:$C$1433, MATCH(J6024, $E$5:$E$1433, 0)),"")</f>
        <v/>
      </c>
      <c r="H6024" t="str">
        <f>IF(J6024&lt;&gt;"", INDEX($D$5:$D$1433, MATCH(J6024, $E$5:$E$1433, 0)),"")</f>
        <v/>
      </c>
      <c r="I6024" t="str">
        <f>IFERROR(IF(J6024&lt;&gt;"", INDEX($B$5:$B$1433, MATCH(J6024, $E$5:$E$1433, 0)),""),"SAI")</f>
        <v/>
      </c>
      <c r="L6024" t="str">
        <f>IFERROR(IF($N$5="Sáng",IF(MID(K6024,2,7)-MID($L$2,2,7)&gt;0,"Trễ",""),IF(MID(K6024,2,7)-MID($Q$2,2,7)&gt;0,"Trễ","")),"")</f>
        <v/>
      </c>
      <c r="M6024" t="str">
        <f>IFERROR(IF($N$5="Sáng",MID(K6024,2,7)-MID($L$2,2,7),MID(K6024,2,7)-MID($Q$2,2,7)),"")</f>
        <v/>
      </c>
      <c r="Q6024" t="str">
        <f>IF(B6024&lt;&gt;"",IF(AND(P6024="",F6024=""),"Không phép ",""),"")</f>
        <v/>
      </c>
      <c r="R6024" t="str">
        <f>UPPER(B6024)</f>
        <v/>
      </c>
      <c r="T6024" t="str">
        <f>IFERROR(IF(J6024&lt;&gt;"", INDEX($S$5:$S$1433, MATCH(J6024, $E$5:$E$1433, 0)),""),"")</f>
        <v/>
      </c>
      <c r="V6024" t="str">
        <f>IFERROR(IF(J6024&lt;&gt;"", INDEX($U$5:$U$1433, MATCH(J6024, $E$5:$E$1433, 0)),""),"")</f>
        <v/>
      </c>
    </row>
    <row r="6025">
      <c r="A6025" t="str">
        <f>IF(B6025&lt;&gt;"",A6024+1,"")</f>
        <v/>
      </c>
      <c r="F6025" t="str">
        <f>IFERROR(IF(VLOOKUP(E6025,J:J,1,0)=E6025,"X",""),"")</f>
        <v/>
      </c>
      <c r="G6025" t="str">
        <f>IF(J6025&lt;&gt;"", INDEX($C$5:$C$1433, MATCH(J6025, $E$5:$E$1433, 0)),"")</f>
        <v/>
      </c>
      <c r="H6025" t="str">
        <f>IF(J6025&lt;&gt;"", INDEX($D$5:$D$1433, MATCH(J6025, $E$5:$E$1433, 0)),"")</f>
        <v/>
      </c>
      <c r="I6025" t="str">
        <f>IFERROR(IF(J6025&lt;&gt;"", INDEX($B$5:$B$1433, MATCH(J6025, $E$5:$E$1433, 0)),""),"SAI")</f>
        <v/>
      </c>
      <c r="L6025" t="str">
        <f>IFERROR(IF($N$5="Sáng",IF(MID(K6025,2,7)-MID($L$2,2,7)&gt;0,"Trễ",""),IF(MID(K6025,2,7)-MID($Q$2,2,7)&gt;0,"Trễ","")),"")</f>
        <v/>
      </c>
      <c r="M6025" t="str">
        <f>IFERROR(IF($N$5="Sáng",MID(K6025,2,7)-MID($L$2,2,7),MID(K6025,2,7)-MID($Q$2,2,7)),"")</f>
        <v/>
      </c>
      <c r="Q6025" t="str">
        <f>IF(B6025&lt;&gt;"",IF(AND(P6025="",F6025=""),"Không phép ",""),"")</f>
        <v/>
      </c>
      <c r="R6025" t="str">
        <f>UPPER(B6025)</f>
        <v/>
      </c>
      <c r="T6025" t="str">
        <f>IFERROR(IF(J6025&lt;&gt;"", INDEX($S$5:$S$1433, MATCH(J6025, $E$5:$E$1433, 0)),""),"")</f>
        <v/>
      </c>
      <c r="V6025" t="str">
        <f>IFERROR(IF(J6025&lt;&gt;"", INDEX($U$5:$U$1433, MATCH(J6025, $E$5:$E$1433, 0)),""),"")</f>
        <v/>
      </c>
    </row>
    <row r="6026">
      <c r="A6026" t="str">
        <f>IF(B6026&lt;&gt;"",A6025+1,"")</f>
        <v/>
      </c>
      <c r="F6026" t="str">
        <f>IFERROR(IF(VLOOKUP(E6026,J:J,1,0)=E6026,"X",""),"")</f>
        <v/>
      </c>
      <c r="G6026" t="str">
        <f>IF(J6026&lt;&gt;"", INDEX($C$5:$C$1433, MATCH(J6026, $E$5:$E$1433, 0)),"")</f>
        <v/>
      </c>
      <c r="H6026" t="str">
        <f>IF(J6026&lt;&gt;"", INDEX($D$5:$D$1433, MATCH(J6026, $E$5:$E$1433, 0)),"")</f>
        <v/>
      </c>
      <c r="I6026" t="str">
        <f>IFERROR(IF(J6026&lt;&gt;"", INDEX($B$5:$B$1433, MATCH(J6026, $E$5:$E$1433, 0)),""),"SAI")</f>
        <v/>
      </c>
      <c r="L6026" t="str">
        <f>IFERROR(IF($N$5="Sáng",IF(MID(K6026,2,7)-MID($L$2,2,7)&gt;0,"Trễ",""),IF(MID(K6026,2,7)-MID($Q$2,2,7)&gt;0,"Trễ","")),"")</f>
        <v/>
      </c>
      <c r="M6026" t="str">
        <f>IFERROR(IF($N$5="Sáng",MID(K6026,2,7)-MID($L$2,2,7),MID(K6026,2,7)-MID($Q$2,2,7)),"")</f>
        <v/>
      </c>
      <c r="Q6026" t="str">
        <f>IF(B6026&lt;&gt;"",IF(AND(P6026="",F6026=""),"Không phép ",""),"")</f>
        <v/>
      </c>
      <c r="R6026" t="str">
        <f>UPPER(B6026)</f>
        <v/>
      </c>
      <c r="T6026" t="str">
        <f>IFERROR(IF(J6026&lt;&gt;"", INDEX($S$5:$S$1433, MATCH(J6026, $E$5:$E$1433, 0)),""),"")</f>
        <v/>
      </c>
      <c r="V6026" t="str">
        <f>IFERROR(IF(J6026&lt;&gt;"", INDEX($U$5:$U$1433, MATCH(J6026, $E$5:$E$1433, 0)),""),"")</f>
        <v/>
      </c>
    </row>
    <row r="6027">
      <c r="A6027" t="str">
        <f>IF(B6027&lt;&gt;"",A6026+1,"")</f>
        <v/>
      </c>
      <c r="F6027" t="str">
        <f>IFERROR(IF(VLOOKUP(E6027,J:J,1,0)=E6027,"X",""),"")</f>
        <v/>
      </c>
      <c r="G6027" t="str">
        <f>IF(J6027&lt;&gt;"", INDEX($C$5:$C$1433, MATCH(J6027, $E$5:$E$1433, 0)),"")</f>
        <v/>
      </c>
      <c r="H6027" t="str">
        <f>IF(J6027&lt;&gt;"", INDEX($D$5:$D$1433, MATCH(J6027, $E$5:$E$1433, 0)),"")</f>
        <v/>
      </c>
      <c r="I6027" t="str">
        <f>IFERROR(IF(J6027&lt;&gt;"", INDEX($B$5:$B$1433, MATCH(J6027, $E$5:$E$1433, 0)),""),"SAI")</f>
        <v/>
      </c>
      <c r="L6027" t="str">
        <f>IFERROR(IF($N$5="Sáng",IF(MID(K6027,2,7)-MID($L$2,2,7)&gt;0,"Trễ",""),IF(MID(K6027,2,7)-MID($Q$2,2,7)&gt;0,"Trễ","")),"")</f>
        <v/>
      </c>
      <c r="M6027" t="str">
        <f>IFERROR(IF($N$5="Sáng",MID(K6027,2,7)-MID($L$2,2,7),MID(K6027,2,7)-MID($Q$2,2,7)),"")</f>
        <v/>
      </c>
      <c r="Q6027" t="str">
        <f>IF(B6027&lt;&gt;"",IF(AND(P6027="",F6027=""),"Không phép ",""),"")</f>
        <v/>
      </c>
      <c r="R6027" t="str">
        <f>UPPER(B6027)</f>
        <v/>
      </c>
      <c r="T6027" t="str">
        <f>IFERROR(IF(J6027&lt;&gt;"", INDEX($S$5:$S$1433, MATCH(J6027, $E$5:$E$1433, 0)),""),"")</f>
        <v/>
      </c>
      <c r="V6027" t="str">
        <f>IFERROR(IF(J6027&lt;&gt;"", INDEX($U$5:$U$1433, MATCH(J6027, $E$5:$E$1433, 0)),""),"")</f>
        <v/>
      </c>
    </row>
    <row r="6028">
      <c r="A6028" t="str">
        <f>IF(B6028&lt;&gt;"",A6027+1,"")</f>
        <v/>
      </c>
      <c r="F6028" t="str">
        <f>IFERROR(IF(VLOOKUP(E6028,J:J,1,0)=E6028,"X",""),"")</f>
        <v/>
      </c>
      <c r="G6028" t="str">
        <f>IF(J6028&lt;&gt;"", INDEX($C$5:$C$1433, MATCH(J6028, $E$5:$E$1433, 0)),"")</f>
        <v/>
      </c>
      <c r="H6028" t="str">
        <f>IF(J6028&lt;&gt;"", INDEX($D$5:$D$1433, MATCH(J6028, $E$5:$E$1433, 0)),"")</f>
        <v/>
      </c>
      <c r="I6028" t="str">
        <f>IFERROR(IF(J6028&lt;&gt;"", INDEX($B$5:$B$1433, MATCH(J6028, $E$5:$E$1433, 0)),""),"SAI")</f>
        <v/>
      </c>
      <c r="L6028" t="str">
        <f>IFERROR(IF($N$5="Sáng",IF(MID(K6028,2,7)-MID($L$2,2,7)&gt;0,"Trễ",""),IF(MID(K6028,2,7)-MID($Q$2,2,7)&gt;0,"Trễ","")),"")</f>
        <v/>
      </c>
      <c r="M6028" t="str">
        <f>IFERROR(IF($N$5="Sáng",MID(K6028,2,7)-MID($L$2,2,7),MID(K6028,2,7)-MID($Q$2,2,7)),"")</f>
        <v/>
      </c>
      <c r="Q6028" t="str">
        <f>IF(B6028&lt;&gt;"",IF(AND(P6028="",F6028=""),"Không phép ",""),"")</f>
        <v/>
      </c>
      <c r="R6028" t="str">
        <f>UPPER(B6028)</f>
        <v/>
      </c>
      <c r="T6028" t="str">
        <f>IFERROR(IF(J6028&lt;&gt;"", INDEX($S$5:$S$1433, MATCH(J6028, $E$5:$E$1433, 0)),""),"")</f>
        <v/>
      </c>
      <c r="V6028" t="str">
        <f>IFERROR(IF(J6028&lt;&gt;"", INDEX($U$5:$U$1433, MATCH(J6028, $E$5:$E$1433, 0)),""),"")</f>
        <v/>
      </c>
    </row>
    <row r="6029">
      <c r="A6029" t="str">
        <f>IF(B6029&lt;&gt;"",A6028+1,"")</f>
        <v/>
      </c>
      <c r="F6029" t="str">
        <f>IFERROR(IF(VLOOKUP(E6029,J:J,1,0)=E6029,"X",""),"")</f>
        <v/>
      </c>
      <c r="G6029" t="str">
        <f>IF(J6029&lt;&gt;"", INDEX($C$5:$C$1433, MATCH(J6029, $E$5:$E$1433, 0)),"")</f>
        <v/>
      </c>
      <c r="H6029" t="str">
        <f>IF(J6029&lt;&gt;"", INDEX($D$5:$D$1433, MATCH(J6029, $E$5:$E$1433, 0)),"")</f>
        <v/>
      </c>
      <c r="I6029" t="str">
        <f>IFERROR(IF(J6029&lt;&gt;"", INDEX($B$5:$B$1433, MATCH(J6029, $E$5:$E$1433, 0)),""),"SAI")</f>
        <v/>
      </c>
      <c r="L6029" t="str">
        <f>IFERROR(IF($N$5="Sáng",IF(MID(K6029,2,7)-MID($L$2,2,7)&gt;0,"Trễ",""),IF(MID(K6029,2,7)-MID($Q$2,2,7)&gt;0,"Trễ","")),"")</f>
        <v/>
      </c>
      <c r="M6029" t="str">
        <f>IFERROR(IF($N$5="Sáng",MID(K6029,2,7)-MID($L$2,2,7),MID(K6029,2,7)-MID($Q$2,2,7)),"")</f>
        <v/>
      </c>
      <c r="Q6029" t="str">
        <f>IF(B6029&lt;&gt;"",IF(AND(P6029="",F6029=""),"Không phép ",""),"")</f>
        <v/>
      </c>
      <c r="R6029" t="str">
        <f>UPPER(B6029)</f>
        <v/>
      </c>
      <c r="T6029" t="str">
        <f>IFERROR(IF(J6029&lt;&gt;"", INDEX($S$5:$S$1433, MATCH(J6029, $E$5:$E$1433, 0)),""),"")</f>
        <v/>
      </c>
      <c r="V6029" t="str">
        <f>IFERROR(IF(J6029&lt;&gt;"", INDEX($U$5:$U$1433, MATCH(J6029, $E$5:$E$1433, 0)),""),"")</f>
        <v/>
      </c>
    </row>
    <row r="6030">
      <c r="A6030" t="str">
        <f>IF(B6030&lt;&gt;"",A6029+1,"")</f>
        <v/>
      </c>
      <c r="F6030" t="str">
        <f>IFERROR(IF(VLOOKUP(E6030,J:J,1,0)=E6030,"X",""),"")</f>
        <v/>
      </c>
      <c r="G6030" t="str">
        <f>IF(J6030&lt;&gt;"", INDEX($C$5:$C$1433, MATCH(J6030, $E$5:$E$1433, 0)),"")</f>
        <v/>
      </c>
      <c r="H6030" t="str">
        <f>IF(J6030&lt;&gt;"", INDEX($D$5:$D$1433, MATCH(J6030, $E$5:$E$1433, 0)),"")</f>
        <v/>
      </c>
      <c r="I6030" t="str">
        <f>IFERROR(IF(J6030&lt;&gt;"", INDEX($B$5:$B$1433, MATCH(J6030, $E$5:$E$1433, 0)),""),"SAI")</f>
        <v/>
      </c>
      <c r="L6030" t="str">
        <f>IFERROR(IF($N$5="Sáng",IF(MID(K6030,2,7)-MID($L$2,2,7)&gt;0,"Trễ",""),IF(MID(K6030,2,7)-MID($Q$2,2,7)&gt;0,"Trễ","")),"")</f>
        <v/>
      </c>
      <c r="M6030" t="str">
        <f>IFERROR(IF($N$5="Sáng",MID(K6030,2,7)-MID($L$2,2,7),MID(K6030,2,7)-MID($Q$2,2,7)),"")</f>
        <v/>
      </c>
      <c r="Q6030" t="str">
        <f>IF(B6030&lt;&gt;"",IF(AND(P6030="",F6030=""),"Không phép ",""),"")</f>
        <v/>
      </c>
      <c r="R6030" t="str">
        <f>UPPER(B6030)</f>
        <v/>
      </c>
      <c r="T6030" t="str">
        <f>IFERROR(IF(J6030&lt;&gt;"", INDEX($S$5:$S$1433, MATCH(J6030, $E$5:$E$1433, 0)),""),"")</f>
        <v/>
      </c>
      <c r="V6030" t="str">
        <f>IFERROR(IF(J6030&lt;&gt;"", INDEX($U$5:$U$1433, MATCH(J6030, $E$5:$E$1433, 0)),""),"")</f>
        <v/>
      </c>
    </row>
    <row r="6031">
      <c r="A6031" t="str">
        <f>IF(B6031&lt;&gt;"",A6030+1,"")</f>
        <v/>
      </c>
      <c r="F6031" t="str">
        <f>IFERROR(IF(VLOOKUP(E6031,J:J,1,0)=E6031,"X",""),"")</f>
        <v/>
      </c>
      <c r="G6031" t="str">
        <f>IF(J6031&lt;&gt;"", INDEX($C$5:$C$1433, MATCH(J6031, $E$5:$E$1433, 0)),"")</f>
        <v/>
      </c>
      <c r="H6031" t="str">
        <f>IF(J6031&lt;&gt;"", INDEX($D$5:$D$1433, MATCH(J6031, $E$5:$E$1433, 0)),"")</f>
        <v/>
      </c>
      <c r="I6031" t="str">
        <f>IFERROR(IF(J6031&lt;&gt;"", INDEX($B$5:$B$1433, MATCH(J6031, $E$5:$E$1433, 0)),""),"SAI")</f>
        <v/>
      </c>
      <c r="L6031" t="str">
        <f>IFERROR(IF($N$5="Sáng",IF(MID(K6031,2,7)-MID($L$2,2,7)&gt;0,"Trễ",""),IF(MID(K6031,2,7)-MID($Q$2,2,7)&gt;0,"Trễ","")),"")</f>
        <v/>
      </c>
      <c r="M6031" t="str">
        <f>IFERROR(IF($N$5="Sáng",MID(K6031,2,7)-MID($L$2,2,7),MID(K6031,2,7)-MID($Q$2,2,7)),"")</f>
        <v/>
      </c>
      <c r="Q6031" t="str">
        <f>IF(B6031&lt;&gt;"",IF(AND(P6031="",F6031=""),"Không phép ",""),"")</f>
        <v/>
      </c>
      <c r="R6031" t="str">
        <f>UPPER(B6031)</f>
        <v/>
      </c>
      <c r="T6031" t="str">
        <f>IFERROR(IF(J6031&lt;&gt;"", INDEX($S$5:$S$1433, MATCH(J6031, $E$5:$E$1433, 0)),""),"")</f>
        <v/>
      </c>
      <c r="V6031" t="str">
        <f>IFERROR(IF(J6031&lt;&gt;"", INDEX($U$5:$U$1433, MATCH(J6031, $E$5:$E$1433, 0)),""),"")</f>
        <v/>
      </c>
    </row>
    <row r="6032">
      <c r="A6032" t="str">
        <f>IF(B6032&lt;&gt;"",A6031+1,"")</f>
        <v/>
      </c>
      <c r="F6032" t="str">
        <f>IFERROR(IF(VLOOKUP(E6032,J:J,1,0)=E6032,"X",""),"")</f>
        <v/>
      </c>
      <c r="G6032" t="str">
        <f>IF(J6032&lt;&gt;"", INDEX($C$5:$C$1433, MATCH(J6032, $E$5:$E$1433, 0)),"")</f>
        <v/>
      </c>
      <c r="H6032" t="str">
        <f>IF(J6032&lt;&gt;"", INDEX($D$5:$D$1433, MATCH(J6032, $E$5:$E$1433, 0)),"")</f>
        <v/>
      </c>
      <c r="I6032" t="str">
        <f>IFERROR(IF(J6032&lt;&gt;"", INDEX($B$5:$B$1433, MATCH(J6032, $E$5:$E$1433, 0)),""),"SAI")</f>
        <v/>
      </c>
      <c r="L6032" t="str">
        <f>IFERROR(IF($N$5="Sáng",IF(MID(K6032,2,7)-MID($L$2,2,7)&gt;0,"Trễ",""),IF(MID(K6032,2,7)-MID($Q$2,2,7)&gt;0,"Trễ","")),"")</f>
        <v/>
      </c>
      <c r="M6032" t="str">
        <f>IFERROR(IF($N$5="Sáng",MID(K6032,2,7)-MID($L$2,2,7),MID(K6032,2,7)-MID($Q$2,2,7)),"")</f>
        <v/>
      </c>
      <c r="Q6032" t="str">
        <f>IF(B6032&lt;&gt;"",IF(AND(P6032="",F6032=""),"Không phép ",""),"")</f>
        <v/>
      </c>
      <c r="R6032" t="str">
        <f>UPPER(B6032)</f>
        <v/>
      </c>
      <c r="T6032" t="str">
        <f>IFERROR(IF(J6032&lt;&gt;"", INDEX($S$5:$S$1433, MATCH(J6032, $E$5:$E$1433, 0)),""),"")</f>
        <v/>
      </c>
      <c r="V6032" t="str">
        <f>IFERROR(IF(J6032&lt;&gt;"", INDEX($U$5:$U$1433, MATCH(J6032, $E$5:$E$1433, 0)),""),"")</f>
        <v/>
      </c>
    </row>
    <row r="6033">
      <c r="A6033" t="str">
        <f>IF(B6033&lt;&gt;"",A6032+1,"")</f>
        <v/>
      </c>
      <c r="F6033" t="str">
        <f>IFERROR(IF(VLOOKUP(E6033,J:J,1,0)=E6033,"X",""),"")</f>
        <v/>
      </c>
      <c r="G6033" t="str">
        <f>IF(J6033&lt;&gt;"", INDEX($C$5:$C$1433, MATCH(J6033, $E$5:$E$1433, 0)),"")</f>
        <v/>
      </c>
      <c r="H6033" t="str">
        <f>IF(J6033&lt;&gt;"", INDEX($D$5:$D$1433, MATCH(J6033, $E$5:$E$1433, 0)),"")</f>
        <v/>
      </c>
      <c r="I6033" t="str">
        <f>IFERROR(IF(J6033&lt;&gt;"", INDEX($B$5:$B$1433, MATCH(J6033, $E$5:$E$1433, 0)),""),"SAI")</f>
        <v/>
      </c>
      <c r="L6033" t="str">
        <f>IFERROR(IF($N$5="Sáng",IF(MID(K6033,2,7)-MID($L$2,2,7)&gt;0,"Trễ",""),IF(MID(K6033,2,7)-MID($Q$2,2,7)&gt;0,"Trễ","")),"")</f>
        <v/>
      </c>
      <c r="M6033" t="str">
        <f>IFERROR(IF($N$5="Sáng",MID(K6033,2,7)-MID($L$2,2,7),MID(K6033,2,7)-MID($Q$2,2,7)),"")</f>
        <v/>
      </c>
      <c r="Q6033" t="str">
        <f>IF(B6033&lt;&gt;"",IF(AND(P6033="",F6033=""),"Không phép ",""),"")</f>
        <v/>
      </c>
      <c r="R6033" t="str">
        <f>UPPER(B6033)</f>
        <v/>
      </c>
      <c r="T6033" t="str">
        <f>IFERROR(IF(J6033&lt;&gt;"", INDEX($S$5:$S$1433, MATCH(J6033, $E$5:$E$1433, 0)),""),"")</f>
        <v/>
      </c>
      <c r="V6033" t="str">
        <f>IFERROR(IF(J6033&lt;&gt;"", INDEX($U$5:$U$1433, MATCH(J6033, $E$5:$E$1433, 0)),""),"")</f>
        <v/>
      </c>
    </row>
    <row r="6034">
      <c r="A6034" t="str">
        <f>IF(B6034&lt;&gt;"",A6033+1,"")</f>
        <v/>
      </c>
      <c r="F6034" t="str">
        <f>IFERROR(IF(VLOOKUP(E6034,J:J,1,0)=E6034,"X",""),"")</f>
        <v/>
      </c>
      <c r="G6034" t="str">
        <f>IF(J6034&lt;&gt;"", INDEX($C$5:$C$1433, MATCH(J6034, $E$5:$E$1433, 0)),"")</f>
        <v/>
      </c>
      <c r="H6034" t="str">
        <f>IF(J6034&lt;&gt;"", INDEX($D$5:$D$1433, MATCH(J6034, $E$5:$E$1433, 0)),"")</f>
        <v/>
      </c>
      <c r="I6034" t="str">
        <f>IFERROR(IF(J6034&lt;&gt;"", INDEX($B$5:$B$1433, MATCH(J6034, $E$5:$E$1433, 0)),""),"SAI")</f>
        <v/>
      </c>
      <c r="L6034" t="str">
        <f>IFERROR(IF($N$5="Sáng",IF(MID(K6034,2,7)-MID($L$2,2,7)&gt;0,"Trễ",""),IF(MID(K6034,2,7)-MID($Q$2,2,7)&gt;0,"Trễ","")),"")</f>
        <v/>
      </c>
      <c r="M6034" t="str">
        <f>IFERROR(IF($N$5="Sáng",MID(K6034,2,7)-MID($L$2,2,7),MID(K6034,2,7)-MID($Q$2,2,7)),"")</f>
        <v/>
      </c>
      <c r="Q6034" t="str">
        <f>IF(B6034&lt;&gt;"",IF(AND(P6034="",F6034=""),"Không phép ",""),"")</f>
        <v/>
      </c>
      <c r="R6034" t="str">
        <f>UPPER(B6034)</f>
        <v/>
      </c>
      <c r="T6034" t="str">
        <f>IFERROR(IF(J6034&lt;&gt;"", INDEX($S$5:$S$1433, MATCH(J6034, $E$5:$E$1433, 0)),""),"")</f>
        <v/>
      </c>
      <c r="V6034" t="str">
        <f>IFERROR(IF(J6034&lt;&gt;"", INDEX($U$5:$U$1433, MATCH(J6034, $E$5:$E$1433, 0)),""),"")</f>
        <v/>
      </c>
    </row>
    <row r="6035">
      <c r="A6035" t="str">
        <f>IF(B6035&lt;&gt;"",A6034+1,"")</f>
        <v/>
      </c>
      <c r="F6035" t="str">
        <f>IFERROR(IF(VLOOKUP(E6035,J:J,1,0)=E6035,"X",""),"")</f>
        <v/>
      </c>
      <c r="G6035" t="str">
        <f>IF(J6035&lt;&gt;"", INDEX($C$5:$C$1433, MATCH(J6035, $E$5:$E$1433, 0)),"")</f>
        <v/>
      </c>
      <c r="H6035" t="str">
        <f>IF(J6035&lt;&gt;"", INDEX($D$5:$D$1433, MATCH(J6035, $E$5:$E$1433, 0)),"")</f>
        <v/>
      </c>
      <c r="I6035" t="str">
        <f>IFERROR(IF(J6035&lt;&gt;"", INDEX($B$5:$B$1433, MATCH(J6035, $E$5:$E$1433, 0)),""),"SAI")</f>
        <v/>
      </c>
      <c r="L6035" t="str">
        <f>IFERROR(IF($N$5="Sáng",IF(MID(K6035,2,7)-MID($L$2,2,7)&gt;0,"Trễ",""),IF(MID(K6035,2,7)-MID($Q$2,2,7)&gt;0,"Trễ","")),"")</f>
        <v/>
      </c>
      <c r="M6035" t="str">
        <f>IFERROR(IF($N$5="Sáng",MID(K6035,2,7)-MID($L$2,2,7),MID(K6035,2,7)-MID($Q$2,2,7)),"")</f>
        <v/>
      </c>
      <c r="Q6035" t="str">
        <f>IF(B6035&lt;&gt;"",IF(AND(P6035="",F6035=""),"Không phép ",""),"")</f>
        <v/>
      </c>
      <c r="R6035" t="str">
        <f>UPPER(B6035)</f>
        <v/>
      </c>
      <c r="T6035" t="str">
        <f>IFERROR(IF(J6035&lt;&gt;"", INDEX($S$5:$S$1433, MATCH(J6035, $E$5:$E$1433, 0)),""),"")</f>
        <v/>
      </c>
      <c r="V6035" t="str">
        <f>IFERROR(IF(J6035&lt;&gt;"", INDEX($U$5:$U$1433, MATCH(J6035, $E$5:$E$1433, 0)),""),"")</f>
        <v/>
      </c>
    </row>
    <row r="6036">
      <c r="A6036" t="str">
        <f>IF(B6036&lt;&gt;"",A6035+1,"")</f>
        <v/>
      </c>
      <c r="F6036" t="str">
        <f>IFERROR(IF(VLOOKUP(E6036,J:J,1,0)=E6036,"X",""),"")</f>
        <v/>
      </c>
      <c r="G6036" t="str">
        <f>IF(J6036&lt;&gt;"", INDEX($C$5:$C$1433, MATCH(J6036, $E$5:$E$1433, 0)),"")</f>
        <v/>
      </c>
      <c r="H6036" t="str">
        <f>IF(J6036&lt;&gt;"", INDEX($D$5:$D$1433, MATCH(J6036, $E$5:$E$1433, 0)),"")</f>
        <v/>
      </c>
      <c r="I6036" t="str">
        <f>IFERROR(IF(J6036&lt;&gt;"", INDEX($B$5:$B$1433, MATCH(J6036, $E$5:$E$1433, 0)),""),"SAI")</f>
        <v/>
      </c>
      <c r="L6036" t="str">
        <f>IFERROR(IF($N$5="Sáng",IF(MID(K6036,2,7)-MID($L$2,2,7)&gt;0,"Trễ",""),IF(MID(K6036,2,7)-MID($Q$2,2,7)&gt;0,"Trễ","")),"")</f>
        <v/>
      </c>
      <c r="M6036" t="str">
        <f>IFERROR(IF($N$5="Sáng",MID(K6036,2,7)-MID($L$2,2,7),MID(K6036,2,7)-MID($Q$2,2,7)),"")</f>
        <v/>
      </c>
      <c r="Q6036" t="str">
        <f>IF(B6036&lt;&gt;"",IF(AND(P6036="",F6036=""),"Không phép ",""),"")</f>
        <v/>
      </c>
      <c r="R6036" t="str">
        <f>UPPER(B6036)</f>
        <v/>
      </c>
      <c r="T6036" t="str">
        <f>IFERROR(IF(J6036&lt;&gt;"", INDEX($S$5:$S$1433, MATCH(J6036, $E$5:$E$1433, 0)),""),"")</f>
        <v/>
      </c>
      <c r="V6036" t="str">
        <f>IFERROR(IF(J6036&lt;&gt;"", INDEX($U$5:$U$1433, MATCH(J6036, $E$5:$E$1433, 0)),""),"")</f>
        <v/>
      </c>
    </row>
    <row r="6037">
      <c r="A6037" t="str">
        <f>IF(B6037&lt;&gt;"",A6036+1,"")</f>
        <v/>
      </c>
      <c r="F6037" t="str">
        <f>IFERROR(IF(VLOOKUP(E6037,J:J,1,0)=E6037,"X",""),"")</f>
        <v/>
      </c>
      <c r="G6037" t="str">
        <f>IF(J6037&lt;&gt;"", INDEX($C$5:$C$1433, MATCH(J6037, $E$5:$E$1433, 0)),"")</f>
        <v/>
      </c>
      <c r="H6037" t="str">
        <f>IF(J6037&lt;&gt;"", INDEX($D$5:$D$1433, MATCH(J6037, $E$5:$E$1433, 0)),"")</f>
        <v/>
      </c>
      <c r="I6037" t="str">
        <f>IFERROR(IF(J6037&lt;&gt;"", INDEX($B$5:$B$1433, MATCH(J6037, $E$5:$E$1433, 0)),""),"SAI")</f>
        <v/>
      </c>
      <c r="L6037" t="str">
        <f>IFERROR(IF($N$5="Sáng",IF(MID(K6037,2,7)-MID($L$2,2,7)&gt;0,"Trễ",""),IF(MID(K6037,2,7)-MID($Q$2,2,7)&gt;0,"Trễ","")),"")</f>
        <v/>
      </c>
      <c r="M6037" t="str">
        <f>IFERROR(IF($N$5="Sáng",MID(K6037,2,7)-MID($L$2,2,7),MID(K6037,2,7)-MID($Q$2,2,7)),"")</f>
        <v/>
      </c>
      <c r="Q6037" t="str">
        <f>IF(B6037&lt;&gt;"",IF(AND(P6037="",F6037=""),"Không phép ",""),"")</f>
        <v/>
      </c>
      <c r="R6037" t="str">
        <f>UPPER(B6037)</f>
        <v/>
      </c>
      <c r="T6037" t="str">
        <f>IFERROR(IF(J6037&lt;&gt;"", INDEX($S$5:$S$1433, MATCH(J6037, $E$5:$E$1433, 0)),""),"")</f>
        <v/>
      </c>
      <c r="V6037" t="str">
        <f>IFERROR(IF(J6037&lt;&gt;"", INDEX($U$5:$U$1433, MATCH(J6037, $E$5:$E$1433, 0)),""),"")</f>
        <v/>
      </c>
    </row>
    <row r="6038">
      <c r="A6038" t="str">
        <f>IF(B6038&lt;&gt;"",A6037+1,"")</f>
        <v/>
      </c>
      <c r="F6038" t="str">
        <f>IFERROR(IF(VLOOKUP(E6038,J:J,1,0)=E6038,"X",""),"")</f>
        <v/>
      </c>
      <c r="G6038" t="str">
        <f>IF(J6038&lt;&gt;"", INDEX($C$5:$C$1433, MATCH(J6038, $E$5:$E$1433, 0)),"")</f>
        <v/>
      </c>
      <c r="H6038" t="str">
        <f>IF(J6038&lt;&gt;"", INDEX($D$5:$D$1433, MATCH(J6038, $E$5:$E$1433, 0)),"")</f>
        <v/>
      </c>
      <c r="I6038" t="str">
        <f>IFERROR(IF(J6038&lt;&gt;"", INDEX($B$5:$B$1433, MATCH(J6038, $E$5:$E$1433, 0)),""),"SAI")</f>
        <v/>
      </c>
      <c r="L6038" t="str">
        <f>IFERROR(IF($N$5="Sáng",IF(MID(K6038,2,7)-MID($L$2,2,7)&gt;0,"Trễ",""),IF(MID(K6038,2,7)-MID($Q$2,2,7)&gt;0,"Trễ","")),"")</f>
        <v/>
      </c>
      <c r="M6038" t="str">
        <f>IFERROR(IF($N$5="Sáng",MID(K6038,2,7)-MID($L$2,2,7),MID(K6038,2,7)-MID($Q$2,2,7)),"")</f>
        <v/>
      </c>
      <c r="Q6038" t="str">
        <f>IF(B6038&lt;&gt;"",IF(AND(P6038="",F6038=""),"Không phép ",""),"")</f>
        <v/>
      </c>
      <c r="R6038" t="str">
        <f>UPPER(B6038)</f>
        <v/>
      </c>
      <c r="T6038" t="str">
        <f>IFERROR(IF(J6038&lt;&gt;"", INDEX($S$5:$S$1433, MATCH(J6038, $E$5:$E$1433, 0)),""),"")</f>
        <v/>
      </c>
      <c r="V6038" t="str">
        <f>IFERROR(IF(J6038&lt;&gt;"", INDEX($U$5:$U$1433, MATCH(J6038, $E$5:$E$1433, 0)),""),"")</f>
        <v/>
      </c>
    </row>
    <row r="6039">
      <c r="A6039" t="str">
        <f>IF(B6039&lt;&gt;"",A6038+1,"")</f>
        <v/>
      </c>
      <c r="F6039" t="str">
        <f>IFERROR(IF(VLOOKUP(E6039,J:J,1,0)=E6039,"X",""),"")</f>
        <v/>
      </c>
      <c r="G6039" t="str">
        <f>IF(J6039&lt;&gt;"", INDEX($C$5:$C$1433, MATCH(J6039, $E$5:$E$1433, 0)),"")</f>
        <v/>
      </c>
      <c r="H6039" t="str">
        <f>IF(J6039&lt;&gt;"", INDEX($D$5:$D$1433, MATCH(J6039, $E$5:$E$1433, 0)),"")</f>
        <v/>
      </c>
      <c r="I6039" t="str">
        <f>IFERROR(IF(J6039&lt;&gt;"", INDEX($B$5:$B$1433, MATCH(J6039, $E$5:$E$1433, 0)),""),"SAI")</f>
        <v/>
      </c>
      <c r="L6039" t="str">
        <f>IFERROR(IF($N$5="Sáng",IF(MID(K6039,2,7)-MID($L$2,2,7)&gt;0,"Trễ",""),IF(MID(K6039,2,7)-MID($Q$2,2,7)&gt;0,"Trễ","")),"")</f>
        <v/>
      </c>
      <c r="M6039" t="str">
        <f>IFERROR(IF($N$5="Sáng",MID(K6039,2,7)-MID($L$2,2,7),MID(K6039,2,7)-MID($Q$2,2,7)),"")</f>
        <v/>
      </c>
      <c r="Q6039" t="str">
        <f>IF(B6039&lt;&gt;"",IF(AND(P6039="",F6039=""),"Không phép ",""),"")</f>
        <v/>
      </c>
      <c r="R6039" t="str">
        <f>UPPER(B6039)</f>
        <v/>
      </c>
      <c r="T6039" t="str">
        <f>IFERROR(IF(J6039&lt;&gt;"", INDEX($S$5:$S$1433, MATCH(J6039, $E$5:$E$1433, 0)),""),"")</f>
        <v/>
      </c>
      <c r="V6039" t="str">
        <f>IFERROR(IF(J6039&lt;&gt;"", INDEX($U$5:$U$1433, MATCH(J6039, $E$5:$E$1433, 0)),""),"")</f>
        <v/>
      </c>
    </row>
    <row r="6040">
      <c r="A6040" t="str">
        <f>IF(B6040&lt;&gt;"",A6039+1,"")</f>
        <v/>
      </c>
      <c r="F6040" t="str">
        <f>IFERROR(IF(VLOOKUP(E6040,J:J,1,0)=E6040,"X",""),"")</f>
        <v/>
      </c>
      <c r="G6040" t="str">
        <f>IF(J6040&lt;&gt;"", INDEX($C$5:$C$1433, MATCH(J6040, $E$5:$E$1433, 0)),"")</f>
        <v/>
      </c>
      <c r="H6040" t="str">
        <f>IF(J6040&lt;&gt;"", INDEX($D$5:$D$1433, MATCH(J6040, $E$5:$E$1433, 0)),"")</f>
        <v/>
      </c>
      <c r="I6040" t="str">
        <f>IFERROR(IF(J6040&lt;&gt;"", INDEX($B$5:$B$1433, MATCH(J6040, $E$5:$E$1433, 0)),""),"SAI")</f>
        <v/>
      </c>
      <c r="L6040" t="str">
        <f>IFERROR(IF($N$5="Sáng",IF(MID(K6040,2,7)-MID($L$2,2,7)&gt;0,"Trễ",""),IF(MID(K6040,2,7)-MID($Q$2,2,7)&gt;0,"Trễ","")),"")</f>
        <v/>
      </c>
      <c r="M6040" t="str">
        <f>IFERROR(IF($N$5="Sáng",MID(K6040,2,7)-MID($L$2,2,7),MID(K6040,2,7)-MID($Q$2,2,7)),"")</f>
        <v/>
      </c>
      <c r="Q6040" t="str">
        <f>IF(B6040&lt;&gt;"",IF(AND(P6040="",F6040=""),"Không phép ",""),"")</f>
        <v/>
      </c>
      <c r="R6040" t="str">
        <f>UPPER(B6040)</f>
        <v/>
      </c>
      <c r="T6040" t="str">
        <f>IFERROR(IF(J6040&lt;&gt;"", INDEX($S$5:$S$1433, MATCH(J6040, $E$5:$E$1433, 0)),""),"")</f>
        <v/>
      </c>
      <c r="V6040" t="str">
        <f>IFERROR(IF(J6040&lt;&gt;"", INDEX($U$5:$U$1433, MATCH(J6040, $E$5:$E$1433, 0)),""),"")</f>
        <v/>
      </c>
    </row>
    <row r="6041">
      <c r="A6041" t="str">
        <f>IF(B6041&lt;&gt;"",A6040+1,"")</f>
        <v/>
      </c>
      <c r="F6041" t="str">
        <f>IFERROR(IF(VLOOKUP(E6041,J:J,1,0)=E6041,"X",""),"")</f>
        <v/>
      </c>
      <c r="G6041" t="str">
        <f>IF(J6041&lt;&gt;"", INDEX($C$5:$C$1433, MATCH(J6041, $E$5:$E$1433, 0)),"")</f>
        <v/>
      </c>
      <c r="H6041" t="str">
        <f>IF(J6041&lt;&gt;"", INDEX($D$5:$D$1433, MATCH(J6041, $E$5:$E$1433, 0)),"")</f>
        <v/>
      </c>
      <c r="I6041" t="str">
        <f>IFERROR(IF(J6041&lt;&gt;"", INDEX($B$5:$B$1433, MATCH(J6041, $E$5:$E$1433, 0)),""),"SAI")</f>
        <v/>
      </c>
      <c r="L6041" t="str">
        <f>IFERROR(IF($N$5="Sáng",IF(MID(K6041,2,7)-MID($L$2,2,7)&gt;0,"Trễ",""),IF(MID(K6041,2,7)-MID($Q$2,2,7)&gt;0,"Trễ","")),"")</f>
        <v/>
      </c>
      <c r="M6041" t="str">
        <f>IFERROR(IF($N$5="Sáng",MID(K6041,2,7)-MID($L$2,2,7),MID(K6041,2,7)-MID($Q$2,2,7)),"")</f>
        <v/>
      </c>
      <c r="Q6041" t="str">
        <f>IF(B6041&lt;&gt;"",IF(AND(P6041="",F6041=""),"Không phép ",""),"")</f>
        <v/>
      </c>
      <c r="R6041" t="str">
        <f>UPPER(B6041)</f>
        <v/>
      </c>
      <c r="T6041" t="str">
        <f>IFERROR(IF(J6041&lt;&gt;"", INDEX($S$5:$S$1433, MATCH(J6041, $E$5:$E$1433, 0)),""),"")</f>
        <v/>
      </c>
      <c r="V6041" t="str">
        <f>IFERROR(IF(J6041&lt;&gt;"", INDEX($U$5:$U$1433, MATCH(J6041, $E$5:$E$1433, 0)),""),"")</f>
        <v/>
      </c>
    </row>
    <row r="6042">
      <c r="A6042" t="str">
        <f>IF(B6042&lt;&gt;"",A6041+1,"")</f>
        <v/>
      </c>
      <c r="F6042" t="str">
        <f>IFERROR(IF(VLOOKUP(E6042,J:J,1,0)=E6042,"X",""),"")</f>
        <v/>
      </c>
      <c r="G6042" t="str">
        <f>IF(J6042&lt;&gt;"", INDEX($C$5:$C$1433, MATCH(J6042, $E$5:$E$1433, 0)),"")</f>
        <v/>
      </c>
      <c r="H6042" t="str">
        <f>IF(J6042&lt;&gt;"", INDEX($D$5:$D$1433, MATCH(J6042, $E$5:$E$1433, 0)),"")</f>
        <v/>
      </c>
      <c r="I6042" t="str">
        <f>IFERROR(IF(J6042&lt;&gt;"", INDEX($B$5:$B$1433, MATCH(J6042, $E$5:$E$1433, 0)),""),"SAI")</f>
        <v/>
      </c>
      <c r="L6042" t="str">
        <f>IFERROR(IF($N$5="Sáng",IF(MID(K6042,2,7)-MID($L$2,2,7)&gt;0,"Trễ",""),IF(MID(K6042,2,7)-MID($Q$2,2,7)&gt;0,"Trễ","")),"")</f>
        <v/>
      </c>
      <c r="M6042" t="str">
        <f>IFERROR(IF($N$5="Sáng",MID(K6042,2,7)-MID($L$2,2,7),MID(K6042,2,7)-MID($Q$2,2,7)),"")</f>
        <v/>
      </c>
      <c r="Q6042" t="str">
        <f>IF(B6042&lt;&gt;"",IF(AND(P6042="",F6042=""),"Không phép ",""),"")</f>
        <v/>
      </c>
      <c r="R6042" t="str">
        <f>UPPER(B6042)</f>
        <v/>
      </c>
      <c r="T6042" t="str">
        <f>IFERROR(IF(J6042&lt;&gt;"", INDEX($S$5:$S$1433, MATCH(J6042, $E$5:$E$1433, 0)),""),"")</f>
        <v/>
      </c>
      <c r="V6042" t="str">
        <f>IFERROR(IF(J6042&lt;&gt;"", INDEX($U$5:$U$1433, MATCH(J6042, $E$5:$E$1433, 0)),""),"")</f>
        <v/>
      </c>
    </row>
    <row r="6043">
      <c r="A6043" t="str">
        <f>IF(B6043&lt;&gt;"",A6042+1,"")</f>
        <v/>
      </c>
      <c r="F6043" t="str">
        <f>IFERROR(IF(VLOOKUP(E6043,J:J,1,0)=E6043,"X",""),"")</f>
        <v/>
      </c>
      <c r="G6043" t="str">
        <f>IF(J6043&lt;&gt;"", INDEX($C$5:$C$1433, MATCH(J6043, $E$5:$E$1433, 0)),"")</f>
        <v/>
      </c>
      <c r="H6043" t="str">
        <f>IF(J6043&lt;&gt;"", INDEX($D$5:$D$1433, MATCH(J6043, $E$5:$E$1433, 0)),"")</f>
        <v/>
      </c>
      <c r="I6043" t="str">
        <f>IFERROR(IF(J6043&lt;&gt;"", INDEX($B$5:$B$1433, MATCH(J6043, $E$5:$E$1433, 0)),""),"SAI")</f>
        <v/>
      </c>
      <c r="L6043" t="str">
        <f>IFERROR(IF($N$5="Sáng",IF(MID(K6043,2,7)-MID($L$2,2,7)&gt;0,"Trễ",""),IF(MID(K6043,2,7)-MID($Q$2,2,7)&gt;0,"Trễ","")),"")</f>
        <v/>
      </c>
      <c r="M6043" t="str">
        <f>IFERROR(IF($N$5="Sáng",MID(K6043,2,7)-MID($L$2,2,7),MID(K6043,2,7)-MID($Q$2,2,7)),"")</f>
        <v/>
      </c>
      <c r="Q6043" t="str">
        <f>IF(B6043&lt;&gt;"",IF(AND(P6043="",F6043=""),"Không phép ",""),"")</f>
        <v/>
      </c>
      <c r="R6043" t="str">
        <f>UPPER(B6043)</f>
        <v/>
      </c>
      <c r="T6043" t="str">
        <f>IFERROR(IF(J6043&lt;&gt;"", INDEX($S$5:$S$1433, MATCH(J6043, $E$5:$E$1433, 0)),""),"")</f>
        <v/>
      </c>
      <c r="V6043" t="str">
        <f>IFERROR(IF(J6043&lt;&gt;"", INDEX($U$5:$U$1433, MATCH(J6043, $E$5:$E$1433, 0)),""),"")</f>
        <v/>
      </c>
    </row>
    <row r="6044">
      <c r="A6044" t="str">
        <f>IF(B6044&lt;&gt;"",A6043+1,"")</f>
        <v/>
      </c>
      <c r="F6044" t="str">
        <f>IFERROR(IF(VLOOKUP(E6044,J:J,1,0)=E6044,"X",""),"")</f>
        <v/>
      </c>
      <c r="G6044" t="str">
        <f>IF(J6044&lt;&gt;"", INDEX($C$5:$C$1433, MATCH(J6044, $E$5:$E$1433, 0)),"")</f>
        <v/>
      </c>
      <c r="H6044" t="str">
        <f>IF(J6044&lt;&gt;"", INDEX($D$5:$D$1433, MATCH(J6044, $E$5:$E$1433, 0)),"")</f>
        <v/>
      </c>
      <c r="I6044" t="str">
        <f>IFERROR(IF(J6044&lt;&gt;"", INDEX($B$5:$B$1433, MATCH(J6044, $E$5:$E$1433, 0)),""),"SAI")</f>
        <v/>
      </c>
      <c r="L6044" t="str">
        <f>IFERROR(IF($N$5="Sáng",IF(MID(K6044,2,7)-MID($L$2,2,7)&gt;0,"Trễ",""),IF(MID(K6044,2,7)-MID($Q$2,2,7)&gt;0,"Trễ","")),"")</f>
        <v/>
      </c>
      <c r="M6044" t="str">
        <f>IFERROR(IF($N$5="Sáng",MID(K6044,2,7)-MID($L$2,2,7),MID(K6044,2,7)-MID($Q$2,2,7)),"")</f>
        <v/>
      </c>
      <c r="Q6044" t="str">
        <f>IF(B6044&lt;&gt;"",IF(AND(P6044="",F6044=""),"Không phép ",""),"")</f>
        <v/>
      </c>
      <c r="R6044" t="str">
        <f>UPPER(B6044)</f>
        <v/>
      </c>
      <c r="T6044" t="str">
        <f>IFERROR(IF(J6044&lt;&gt;"", INDEX($S$5:$S$1433, MATCH(J6044, $E$5:$E$1433, 0)),""),"")</f>
        <v/>
      </c>
      <c r="V6044" t="str">
        <f>IFERROR(IF(J6044&lt;&gt;"", INDEX($U$5:$U$1433, MATCH(J6044, $E$5:$E$1433, 0)),""),"")</f>
        <v/>
      </c>
    </row>
    <row r="6045">
      <c r="A6045" t="str">
        <f>IF(B6045&lt;&gt;"",A6044+1,"")</f>
        <v/>
      </c>
      <c r="F6045" t="str">
        <f>IFERROR(IF(VLOOKUP(E6045,J:J,1,0)=E6045,"X",""),"")</f>
        <v/>
      </c>
      <c r="G6045" t="str">
        <f>IF(J6045&lt;&gt;"", INDEX($C$5:$C$1433, MATCH(J6045, $E$5:$E$1433, 0)),"")</f>
        <v/>
      </c>
      <c r="H6045" t="str">
        <f>IF(J6045&lt;&gt;"", INDEX($D$5:$D$1433, MATCH(J6045, $E$5:$E$1433, 0)),"")</f>
        <v/>
      </c>
      <c r="I6045" t="str">
        <f>IFERROR(IF(J6045&lt;&gt;"", INDEX($B$5:$B$1433, MATCH(J6045, $E$5:$E$1433, 0)),""),"SAI")</f>
        <v/>
      </c>
      <c r="L6045" t="str">
        <f>IFERROR(IF($N$5="Sáng",IF(MID(K6045,2,7)-MID($L$2,2,7)&gt;0,"Trễ",""),IF(MID(K6045,2,7)-MID($Q$2,2,7)&gt;0,"Trễ","")),"")</f>
        <v/>
      </c>
      <c r="M6045" t="str">
        <f>IFERROR(IF($N$5="Sáng",MID(K6045,2,7)-MID($L$2,2,7),MID(K6045,2,7)-MID($Q$2,2,7)),"")</f>
        <v/>
      </c>
      <c r="Q6045" t="str">
        <f>IF(B6045&lt;&gt;"",IF(AND(P6045="",F6045=""),"Không phép ",""),"")</f>
        <v/>
      </c>
      <c r="R6045" t="str">
        <f>UPPER(B6045)</f>
        <v/>
      </c>
      <c r="T6045" t="str">
        <f>IFERROR(IF(J6045&lt;&gt;"", INDEX($S$5:$S$1433, MATCH(J6045, $E$5:$E$1433, 0)),""),"")</f>
        <v/>
      </c>
      <c r="V6045" t="str">
        <f>IFERROR(IF(J6045&lt;&gt;"", INDEX($U$5:$U$1433, MATCH(J6045, $E$5:$E$1433, 0)),""),"")</f>
        <v/>
      </c>
    </row>
    <row r="6046">
      <c r="A6046" t="str">
        <f>IF(B6046&lt;&gt;"",A6045+1,"")</f>
        <v/>
      </c>
      <c r="F6046" t="str">
        <f>IFERROR(IF(VLOOKUP(E6046,J:J,1,0)=E6046,"X",""),"")</f>
        <v/>
      </c>
      <c r="G6046" t="str">
        <f>IF(J6046&lt;&gt;"", INDEX($C$5:$C$1433, MATCH(J6046, $E$5:$E$1433, 0)),"")</f>
        <v/>
      </c>
      <c r="H6046" t="str">
        <f>IF(J6046&lt;&gt;"", INDEX($D$5:$D$1433, MATCH(J6046, $E$5:$E$1433, 0)),"")</f>
        <v/>
      </c>
      <c r="I6046" t="str">
        <f>IFERROR(IF(J6046&lt;&gt;"", INDEX($B$5:$B$1433, MATCH(J6046, $E$5:$E$1433, 0)),""),"SAI")</f>
        <v/>
      </c>
      <c r="L6046" t="str">
        <f>IFERROR(IF($N$5="Sáng",IF(MID(K6046,2,7)-MID($L$2,2,7)&gt;0,"Trễ",""),IF(MID(K6046,2,7)-MID($Q$2,2,7)&gt;0,"Trễ","")),"")</f>
        <v/>
      </c>
      <c r="M6046" t="str">
        <f>IFERROR(IF($N$5="Sáng",MID(K6046,2,7)-MID($L$2,2,7),MID(K6046,2,7)-MID($Q$2,2,7)),"")</f>
        <v/>
      </c>
      <c r="Q6046" t="str">
        <f>IF(B6046&lt;&gt;"",IF(AND(P6046="",F6046=""),"Không phép ",""),"")</f>
        <v/>
      </c>
      <c r="R6046" t="str">
        <f>UPPER(B6046)</f>
        <v/>
      </c>
      <c r="T6046" t="str">
        <f>IFERROR(IF(J6046&lt;&gt;"", INDEX($S$5:$S$1433, MATCH(J6046, $E$5:$E$1433, 0)),""),"")</f>
        <v/>
      </c>
      <c r="V6046" t="str">
        <f>IFERROR(IF(J6046&lt;&gt;"", INDEX($U$5:$U$1433, MATCH(J6046, $E$5:$E$1433, 0)),""),"")</f>
        <v/>
      </c>
    </row>
    <row r="6047">
      <c r="A6047" t="str">
        <f>IF(B6047&lt;&gt;"",A6046+1,"")</f>
        <v/>
      </c>
      <c r="F6047" t="str">
        <f>IFERROR(IF(VLOOKUP(E6047,J:J,1,0)=E6047,"X",""),"")</f>
        <v/>
      </c>
      <c r="G6047" t="str">
        <f>IF(J6047&lt;&gt;"", INDEX($C$5:$C$1433, MATCH(J6047, $E$5:$E$1433, 0)),"")</f>
        <v/>
      </c>
      <c r="H6047" t="str">
        <f>IF(J6047&lt;&gt;"", INDEX($D$5:$D$1433, MATCH(J6047, $E$5:$E$1433, 0)),"")</f>
        <v/>
      </c>
      <c r="I6047" t="str">
        <f>IFERROR(IF(J6047&lt;&gt;"", INDEX($B$5:$B$1433, MATCH(J6047, $E$5:$E$1433, 0)),""),"SAI")</f>
        <v/>
      </c>
      <c r="L6047" t="str">
        <f>IFERROR(IF($N$5="Sáng",IF(MID(K6047,2,7)-MID($L$2,2,7)&gt;0,"Trễ",""),IF(MID(K6047,2,7)-MID($Q$2,2,7)&gt;0,"Trễ","")),"")</f>
        <v/>
      </c>
      <c r="M6047" t="str">
        <f>IFERROR(IF($N$5="Sáng",MID(K6047,2,7)-MID($L$2,2,7),MID(K6047,2,7)-MID($Q$2,2,7)),"")</f>
        <v/>
      </c>
      <c r="Q6047" t="str">
        <f>IF(B6047&lt;&gt;"",IF(AND(P6047="",F6047=""),"Không phép ",""),"")</f>
        <v/>
      </c>
      <c r="R6047" t="str">
        <f>UPPER(B6047)</f>
        <v/>
      </c>
      <c r="T6047" t="str">
        <f>IFERROR(IF(J6047&lt;&gt;"", INDEX($S$5:$S$1433, MATCH(J6047, $E$5:$E$1433, 0)),""),"")</f>
        <v/>
      </c>
      <c r="V6047" t="str">
        <f>IFERROR(IF(J6047&lt;&gt;"", INDEX($U$5:$U$1433, MATCH(J6047, $E$5:$E$1433, 0)),""),"")</f>
        <v/>
      </c>
    </row>
    <row r="6048">
      <c r="A6048" t="str">
        <f>IF(B6048&lt;&gt;"",A6047+1,"")</f>
        <v/>
      </c>
      <c r="F6048" t="str">
        <f>IFERROR(IF(VLOOKUP(E6048,J:J,1,0)=E6048,"X",""),"")</f>
        <v/>
      </c>
      <c r="G6048" t="str">
        <f>IF(J6048&lt;&gt;"", INDEX($C$5:$C$1433, MATCH(J6048, $E$5:$E$1433, 0)),"")</f>
        <v/>
      </c>
      <c r="H6048" t="str">
        <f>IF(J6048&lt;&gt;"", INDEX($D$5:$D$1433, MATCH(J6048, $E$5:$E$1433, 0)),"")</f>
        <v/>
      </c>
      <c r="I6048" t="str">
        <f>IFERROR(IF(J6048&lt;&gt;"", INDEX($B$5:$B$1433, MATCH(J6048, $E$5:$E$1433, 0)),""),"SAI")</f>
        <v/>
      </c>
      <c r="L6048" t="str">
        <f>IFERROR(IF($N$5="Sáng",IF(MID(K6048,2,7)-MID($L$2,2,7)&gt;0,"Trễ",""),IF(MID(K6048,2,7)-MID($Q$2,2,7)&gt;0,"Trễ","")),"")</f>
        <v/>
      </c>
      <c r="M6048" t="str">
        <f>IFERROR(IF($N$5="Sáng",MID(K6048,2,7)-MID($L$2,2,7),MID(K6048,2,7)-MID($Q$2,2,7)),"")</f>
        <v/>
      </c>
      <c r="Q6048" t="str">
        <f>IF(B6048&lt;&gt;"",IF(AND(P6048="",F6048=""),"Không phép ",""),"")</f>
        <v/>
      </c>
      <c r="R6048" t="str">
        <f>UPPER(B6048)</f>
        <v/>
      </c>
      <c r="T6048" t="str">
        <f>IFERROR(IF(J6048&lt;&gt;"", INDEX($S$5:$S$1433, MATCH(J6048, $E$5:$E$1433, 0)),""),"")</f>
        <v/>
      </c>
      <c r="V6048" t="str">
        <f>IFERROR(IF(J6048&lt;&gt;"", INDEX($U$5:$U$1433, MATCH(J6048, $E$5:$E$1433, 0)),""),"")</f>
        <v/>
      </c>
    </row>
    <row r="6049">
      <c r="A6049" t="str">
        <f>IF(B6049&lt;&gt;"",A6048+1,"")</f>
        <v/>
      </c>
      <c r="F6049" t="str">
        <f>IFERROR(IF(VLOOKUP(E6049,J:J,1,0)=E6049,"X",""),"")</f>
        <v/>
      </c>
      <c r="G6049" t="str">
        <f>IF(J6049&lt;&gt;"", INDEX($C$5:$C$1433, MATCH(J6049, $E$5:$E$1433, 0)),"")</f>
        <v/>
      </c>
      <c r="H6049" t="str">
        <f>IF(J6049&lt;&gt;"", INDEX($D$5:$D$1433, MATCH(J6049, $E$5:$E$1433, 0)),"")</f>
        <v/>
      </c>
      <c r="I6049" t="str">
        <f>IFERROR(IF(J6049&lt;&gt;"", INDEX($B$5:$B$1433, MATCH(J6049, $E$5:$E$1433, 0)),""),"SAI")</f>
        <v/>
      </c>
      <c r="L6049" t="str">
        <f>IFERROR(IF($N$5="Sáng",IF(MID(K6049,2,7)-MID($L$2,2,7)&gt;0,"Trễ",""),IF(MID(K6049,2,7)-MID($Q$2,2,7)&gt;0,"Trễ","")),"")</f>
        <v/>
      </c>
      <c r="M6049" t="str">
        <f>IFERROR(IF($N$5="Sáng",MID(K6049,2,7)-MID($L$2,2,7),MID(K6049,2,7)-MID($Q$2,2,7)),"")</f>
        <v/>
      </c>
      <c r="Q6049" t="str">
        <f>IF(B6049&lt;&gt;"",IF(AND(P6049="",F6049=""),"Không phép ",""),"")</f>
        <v/>
      </c>
      <c r="R6049" t="str">
        <f>UPPER(B6049)</f>
        <v/>
      </c>
      <c r="T6049" t="str">
        <f>IFERROR(IF(J6049&lt;&gt;"", INDEX($S$5:$S$1433, MATCH(J6049, $E$5:$E$1433, 0)),""),"")</f>
        <v/>
      </c>
      <c r="V6049" t="str">
        <f>IFERROR(IF(J6049&lt;&gt;"", INDEX($U$5:$U$1433, MATCH(J6049, $E$5:$E$1433, 0)),""),"")</f>
        <v/>
      </c>
    </row>
    <row r="6050">
      <c r="A6050" t="str">
        <f>IF(B6050&lt;&gt;"",A6049+1,"")</f>
        <v/>
      </c>
      <c r="F6050" t="str">
        <f>IFERROR(IF(VLOOKUP(E6050,J:J,1,0)=E6050,"X",""),"")</f>
        <v/>
      </c>
      <c r="G6050" t="str">
        <f>IF(J6050&lt;&gt;"", INDEX($C$5:$C$1433, MATCH(J6050, $E$5:$E$1433, 0)),"")</f>
        <v/>
      </c>
      <c r="H6050" t="str">
        <f>IF(J6050&lt;&gt;"", INDEX($D$5:$D$1433, MATCH(J6050, $E$5:$E$1433, 0)),"")</f>
        <v/>
      </c>
      <c r="I6050" t="str">
        <f>IFERROR(IF(J6050&lt;&gt;"", INDEX($B$5:$B$1433, MATCH(J6050, $E$5:$E$1433, 0)),""),"SAI")</f>
        <v/>
      </c>
      <c r="L6050" t="str">
        <f>IFERROR(IF($N$5="Sáng",IF(MID(K6050,2,7)-MID($L$2,2,7)&gt;0,"Trễ",""),IF(MID(K6050,2,7)-MID($Q$2,2,7)&gt;0,"Trễ","")),"")</f>
        <v/>
      </c>
      <c r="M6050" t="str">
        <f>IFERROR(IF($N$5="Sáng",MID(K6050,2,7)-MID($L$2,2,7),MID(K6050,2,7)-MID($Q$2,2,7)),"")</f>
        <v/>
      </c>
      <c r="Q6050" t="str">
        <f>IF(B6050&lt;&gt;"",IF(AND(P6050="",F6050=""),"Không phép ",""),"")</f>
        <v/>
      </c>
      <c r="R6050" t="str">
        <f>UPPER(B6050)</f>
        <v/>
      </c>
      <c r="T6050" t="str">
        <f>IFERROR(IF(J6050&lt;&gt;"", INDEX($S$5:$S$1433, MATCH(J6050, $E$5:$E$1433, 0)),""),"")</f>
        <v/>
      </c>
      <c r="V6050" t="str">
        <f>IFERROR(IF(J6050&lt;&gt;"", INDEX($U$5:$U$1433, MATCH(J6050, $E$5:$E$1433, 0)),""),"")</f>
        <v/>
      </c>
    </row>
    <row r="6051">
      <c r="A6051" t="str">
        <f>IF(B6051&lt;&gt;"",A6050+1,"")</f>
        <v/>
      </c>
      <c r="F6051" t="str">
        <f>IFERROR(IF(VLOOKUP(E6051,J:J,1,0)=E6051,"X",""),"")</f>
        <v/>
      </c>
      <c r="G6051" t="str">
        <f>IF(J6051&lt;&gt;"", INDEX($C$5:$C$1433, MATCH(J6051, $E$5:$E$1433, 0)),"")</f>
        <v/>
      </c>
      <c r="H6051" t="str">
        <f>IF(J6051&lt;&gt;"", INDEX($D$5:$D$1433, MATCH(J6051, $E$5:$E$1433, 0)),"")</f>
        <v/>
      </c>
      <c r="I6051" t="str">
        <f>IFERROR(IF(J6051&lt;&gt;"", INDEX($B$5:$B$1433, MATCH(J6051, $E$5:$E$1433, 0)),""),"SAI")</f>
        <v/>
      </c>
      <c r="L6051" t="str">
        <f>IFERROR(IF($N$5="Sáng",IF(MID(K6051,2,7)-MID($L$2,2,7)&gt;0,"Trễ",""),IF(MID(K6051,2,7)-MID($Q$2,2,7)&gt;0,"Trễ","")),"")</f>
        <v/>
      </c>
      <c r="M6051" t="str">
        <f>IFERROR(IF($N$5="Sáng",MID(K6051,2,7)-MID($L$2,2,7),MID(K6051,2,7)-MID($Q$2,2,7)),"")</f>
        <v/>
      </c>
      <c r="Q6051" t="str">
        <f>IF(B6051&lt;&gt;"",IF(AND(P6051="",F6051=""),"Không phép ",""),"")</f>
        <v/>
      </c>
      <c r="R6051" t="str">
        <f>UPPER(B6051)</f>
        <v/>
      </c>
      <c r="T6051" t="str">
        <f>IFERROR(IF(J6051&lt;&gt;"", INDEX($S$5:$S$1433, MATCH(J6051, $E$5:$E$1433, 0)),""),"")</f>
        <v/>
      </c>
      <c r="V6051" t="str">
        <f>IFERROR(IF(J6051&lt;&gt;"", INDEX($U$5:$U$1433, MATCH(J6051, $E$5:$E$1433, 0)),""),"")</f>
        <v/>
      </c>
    </row>
    <row r="6052">
      <c r="A6052" t="str">
        <f>IF(B6052&lt;&gt;"",A6051+1,"")</f>
        <v/>
      </c>
      <c r="F6052" t="str">
        <f>IFERROR(IF(VLOOKUP(E6052,J:J,1,0)=E6052,"X",""),"")</f>
        <v/>
      </c>
      <c r="G6052" t="str">
        <f>IF(J6052&lt;&gt;"", INDEX($C$5:$C$1433, MATCH(J6052, $E$5:$E$1433, 0)),"")</f>
        <v/>
      </c>
      <c r="H6052" t="str">
        <f>IF(J6052&lt;&gt;"", INDEX($D$5:$D$1433, MATCH(J6052, $E$5:$E$1433, 0)),"")</f>
        <v/>
      </c>
      <c r="I6052" t="str">
        <f>IFERROR(IF(J6052&lt;&gt;"", INDEX($B$5:$B$1433, MATCH(J6052, $E$5:$E$1433, 0)),""),"SAI")</f>
        <v/>
      </c>
      <c r="L6052" t="str">
        <f>IFERROR(IF($N$5="Sáng",IF(MID(K6052,2,7)-MID($L$2,2,7)&gt;0,"Trễ",""),IF(MID(K6052,2,7)-MID($Q$2,2,7)&gt;0,"Trễ","")),"")</f>
        <v/>
      </c>
      <c r="M6052" t="str">
        <f>IFERROR(IF($N$5="Sáng",MID(K6052,2,7)-MID($L$2,2,7),MID(K6052,2,7)-MID($Q$2,2,7)),"")</f>
        <v/>
      </c>
      <c r="Q6052" t="str">
        <f>IF(B6052&lt;&gt;"",IF(AND(P6052="",F6052=""),"Không phép ",""),"")</f>
        <v/>
      </c>
      <c r="R6052" t="str">
        <f>UPPER(B6052)</f>
        <v/>
      </c>
      <c r="T6052" t="str">
        <f>IFERROR(IF(J6052&lt;&gt;"", INDEX($S$5:$S$1433, MATCH(J6052, $E$5:$E$1433, 0)),""),"")</f>
        <v/>
      </c>
      <c r="V6052" t="str">
        <f>IFERROR(IF(J6052&lt;&gt;"", INDEX($U$5:$U$1433, MATCH(J6052, $E$5:$E$1433, 0)),""),"")</f>
        <v/>
      </c>
    </row>
    <row r="6053">
      <c r="A6053" t="str">
        <f>IF(B6053&lt;&gt;"",A6052+1,"")</f>
        <v/>
      </c>
      <c r="F6053" t="str">
        <f>IFERROR(IF(VLOOKUP(E6053,J:J,1,0)=E6053,"X",""),"")</f>
        <v/>
      </c>
      <c r="G6053" t="str">
        <f>IF(J6053&lt;&gt;"", INDEX($C$5:$C$1433, MATCH(J6053, $E$5:$E$1433, 0)),"")</f>
        <v/>
      </c>
      <c r="H6053" t="str">
        <f>IF(J6053&lt;&gt;"", INDEX($D$5:$D$1433, MATCH(J6053, $E$5:$E$1433, 0)),"")</f>
        <v/>
      </c>
      <c r="I6053" t="str">
        <f>IFERROR(IF(J6053&lt;&gt;"", INDEX($B$5:$B$1433, MATCH(J6053, $E$5:$E$1433, 0)),""),"SAI")</f>
        <v/>
      </c>
      <c r="L6053" t="str">
        <f>IFERROR(IF($N$5="Sáng",IF(MID(K6053,2,7)-MID($L$2,2,7)&gt;0,"Trễ",""),IF(MID(K6053,2,7)-MID($Q$2,2,7)&gt;0,"Trễ","")),"")</f>
        <v/>
      </c>
      <c r="M6053" t="str">
        <f>IFERROR(IF($N$5="Sáng",MID(K6053,2,7)-MID($L$2,2,7),MID(K6053,2,7)-MID($Q$2,2,7)),"")</f>
        <v/>
      </c>
      <c r="Q6053" t="str">
        <f>IF(B6053&lt;&gt;"",IF(AND(P6053="",F6053=""),"Không phép ",""),"")</f>
        <v/>
      </c>
      <c r="R6053" t="str">
        <f>UPPER(B6053)</f>
        <v/>
      </c>
      <c r="T6053" t="str">
        <f>IFERROR(IF(J6053&lt;&gt;"", INDEX($S$5:$S$1433, MATCH(J6053, $E$5:$E$1433, 0)),""),"")</f>
        <v/>
      </c>
      <c r="V6053" t="str">
        <f>IFERROR(IF(J6053&lt;&gt;"", INDEX($U$5:$U$1433, MATCH(J6053, $E$5:$E$1433, 0)),""),"")</f>
        <v/>
      </c>
    </row>
    <row r="6054">
      <c r="A6054" t="str">
        <f>IF(B6054&lt;&gt;"",A6053+1,"")</f>
        <v/>
      </c>
      <c r="F6054" t="str">
        <f>IFERROR(IF(VLOOKUP(E6054,J:J,1,0)=E6054,"X",""),"")</f>
        <v/>
      </c>
      <c r="G6054" t="str">
        <f>IF(J6054&lt;&gt;"", INDEX($C$5:$C$1433, MATCH(J6054, $E$5:$E$1433, 0)),"")</f>
        <v/>
      </c>
      <c r="H6054" t="str">
        <f>IF(J6054&lt;&gt;"", INDEX($D$5:$D$1433, MATCH(J6054, $E$5:$E$1433, 0)),"")</f>
        <v/>
      </c>
      <c r="I6054" t="str">
        <f>IFERROR(IF(J6054&lt;&gt;"", INDEX($B$5:$B$1433, MATCH(J6054, $E$5:$E$1433, 0)),""),"SAI")</f>
        <v/>
      </c>
      <c r="L6054" t="str">
        <f>IFERROR(IF($N$5="Sáng",IF(MID(K6054,2,7)-MID($L$2,2,7)&gt;0,"Trễ",""),IF(MID(K6054,2,7)-MID($Q$2,2,7)&gt;0,"Trễ","")),"")</f>
        <v/>
      </c>
      <c r="M6054" t="str">
        <f>IFERROR(IF($N$5="Sáng",MID(K6054,2,7)-MID($L$2,2,7),MID(K6054,2,7)-MID($Q$2,2,7)),"")</f>
        <v/>
      </c>
      <c r="Q6054" t="str">
        <f>IF(B6054&lt;&gt;"",IF(AND(P6054="",F6054=""),"Không phép ",""),"")</f>
        <v/>
      </c>
      <c r="R6054" t="str">
        <f>UPPER(B6054)</f>
        <v/>
      </c>
      <c r="T6054" t="str">
        <f>IFERROR(IF(J6054&lt;&gt;"", INDEX($S$5:$S$1433, MATCH(J6054, $E$5:$E$1433, 0)),""),"")</f>
        <v/>
      </c>
      <c r="V6054" t="str">
        <f>IFERROR(IF(J6054&lt;&gt;"", INDEX($U$5:$U$1433, MATCH(J6054, $E$5:$E$1433, 0)),""),"")</f>
        <v/>
      </c>
    </row>
    <row r="6055">
      <c r="A6055" t="str">
        <f>IF(B6055&lt;&gt;"",A6054+1,"")</f>
        <v/>
      </c>
      <c r="F6055" t="str">
        <f>IFERROR(IF(VLOOKUP(E6055,J:J,1,0)=E6055,"X",""),"")</f>
        <v/>
      </c>
      <c r="G6055" t="str">
        <f>IF(J6055&lt;&gt;"", INDEX($C$5:$C$1433, MATCH(J6055, $E$5:$E$1433, 0)),"")</f>
        <v/>
      </c>
      <c r="H6055" t="str">
        <f>IF(J6055&lt;&gt;"", INDEX($D$5:$D$1433, MATCH(J6055, $E$5:$E$1433, 0)),"")</f>
        <v/>
      </c>
      <c r="I6055" t="str">
        <f>IFERROR(IF(J6055&lt;&gt;"", INDEX($B$5:$B$1433, MATCH(J6055, $E$5:$E$1433, 0)),""),"SAI")</f>
        <v/>
      </c>
      <c r="L6055" t="str">
        <f>IFERROR(IF($N$5="Sáng",IF(MID(K6055,2,7)-MID($L$2,2,7)&gt;0,"Trễ",""),IF(MID(K6055,2,7)-MID($Q$2,2,7)&gt;0,"Trễ","")),"")</f>
        <v/>
      </c>
      <c r="M6055" t="str">
        <f>IFERROR(IF($N$5="Sáng",MID(K6055,2,7)-MID($L$2,2,7),MID(K6055,2,7)-MID($Q$2,2,7)),"")</f>
        <v/>
      </c>
      <c r="Q6055" t="str">
        <f>IF(B6055&lt;&gt;"",IF(AND(P6055="",F6055=""),"Không phép ",""),"")</f>
        <v/>
      </c>
      <c r="R6055" t="str">
        <f>UPPER(B6055)</f>
        <v/>
      </c>
      <c r="T6055" t="str">
        <f>IFERROR(IF(J6055&lt;&gt;"", INDEX($S$5:$S$1433, MATCH(J6055, $E$5:$E$1433, 0)),""),"")</f>
        <v/>
      </c>
      <c r="V6055" t="str">
        <f>IFERROR(IF(J6055&lt;&gt;"", INDEX($U$5:$U$1433, MATCH(J6055, $E$5:$E$1433, 0)),""),"")</f>
        <v/>
      </c>
    </row>
    <row r="6056">
      <c r="A6056" t="str">
        <f>IF(B6056&lt;&gt;"",A6055+1,"")</f>
        <v/>
      </c>
      <c r="F6056" t="str">
        <f>IFERROR(IF(VLOOKUP(E6056,J:J,1,0)=E6056,"X",""),"")</f>
        <v/>
      </c>
      <c r="G6056" t="str">
        <f>IF(J6056&lt;&gt;"", INDEX($C$5:$C$1433, MATCH(J6056, $E$5:$E$1433, 0)),"")</f>
        <v/>
      </c>
      <c r="H6056" t="str">
        <f>IF(J6056&lt;&gt;"", INDEX($D$5:$D$1433, MATCH(J6056, $E$5:$E$1433, 0)),"")</f>
        <v/>
      </c>
      <c r="I6056" t="str">
        <f>IFERROR(IF(J6056&lt;&gt;"", INDEX($B$5:$B$1433, MATCH(J6056, $E$5:$E$1433, 0)),""),"SAI")</f>
        <v/>
      </c>
      <c r="L6056" t="str">
        <f>IFERROR(IF($N$5="Sáng",IF(MID(K6056,2,7)-MID($L$2,2,7)&gt;0,"Trễ",""),IF(MID(K6056,2,7)-MID($Q$2,2,7)&gt;0,"Trễ","")),"")</f>
        <v/>
      </c>
      <c r="M6056" t="str">
        <f>IFERROR(IF($N$5="Sáng",MID(K6056,2,7)-MID($L$2,2,7),MID(K6056,2,7)-MID($Q$2,2,7)),"")</f>
        <v/>
      </c>
      <c r="Q6056" t="str">
        <f>IF(B6056&lt;&gt;"",IF(AND(P6056="",F6056=""),"Không phép ",""),"")</f>
        <v/>
      </c>
      <c r="R6056" t="str">
        <f>UPPER(B6056)</f>
        <v/>
      </c>
      <c r="T6056" t="str">
        <f>IFERROR(IF(J6056&lt;&gt;"", INDEX($S$5:$S$1433, MATCH(J6056, $E$5:$E$1433, 0)),""),"")</f>
        <v/>
      </c>
      <c r="V6056" t="str">
        <f>IFERROR(IF(J6056&lt;&gt;"", INDEX($U$5:$U$1433, MATCH(J6056, $E$5:$E$1433, 0)),""),"")</f>
        <v/>
      </c>
    </row>
    <row r="6057">
      <c r="A6057" t="str">
        <f>IF(B6057&lt;&gt;"",A6056+1,"")</f>
        <v/>
      </c>
      <c r="F6057" t="str">
        <f>IFERROR(IF(VLOOKUP(E6057,J:J,1,0)=E6057,"X",""),"")</f>
        <v/>
      </c>
      <c r="G6057" t="str">
        <f>IF(J6057&lt;&gt;"", INDEX($C$5:$C$1433, MATCH(J6057, $E$5:$E$1433, 0)),"")</f>
        <v/>
      </c>
      <c r="H6057" t="str">
        <f>IF(J6057&lt;&gt;"", INDEX($D$5:$D$1433, MATCH(J6057, $E$5:$E$1433, 0)),"")</f>
        <v/>
      </c>
      <c r="I6057" t="str">
        <f>IFERROR(IF(J6057&lt;&gt;"", INDEX($B$5:$B$1433, MATCH(J6057, $E$5:$E$1433, 0)),""),"SAI")</f>
        <v/>
      </c>
      <c r="L6057" t="str">
        <f>IFERROR(IF($N$5="Sáng",IF(MID(K6057,2,7)-MID($L$2,2,7)&gt;0,"Trễ",""),IF(MID(K6057,2,7)-MID($Q$2,2,7)&gt;0,"Trễ","")),"")</f>
        <v/>
      </c>
      <c r="M6057" t="str">
        <f>IFERROR(IF($N$5="Sáng",MID(K6057,2,7)-MID($L$2,2,7),MID(K6057,2,7)-MID($Q$2,2,7)),"")</f>
        <v/>
      </c>
      <c r="Q6057" t="str">
        <f>IF(B6057&lt;&gt;"",IF(AND(P6057="",F6057=""),"Không phép ",""),"")</f>
        <v/>
      </c>
      <c r="R6057" t="str">
        <f>UPPER(B6057)</f>
        <v/>
      </c>
      <c r="T6057" t="str">
        <f>IFERROR(IF(J6057&lt;&gt;"", INDEX($S$5:$S$1433, MATCH(J6057, $E$5:$E$1433, 0)),""),"")</f>
        <v/>
      </c>
      <c r="V6057" t="str">
        <f>IFERROR(IF(J6057&lt;&gt;"", INDEX($U$5:$U$1433, MATCH(J6057, $E$5:$E$1433, 0)),""),"")</f>
        <v/>
      </c>
    </row>
    <row r="6058">
      <c r="A6058" t="str">
        <f>IF(B6058&lt;&gt;"",A6057+1,"")</f>
        <v/>
      </c>
      <c r="F6058" t="str">
        <f>IFERROR(IF(VLOOKUP(E6058,J:J,1,0)=E6058,"X",""),"")</f>
        <v/>
      </c>
      <c r="G6058" t="str">
        <f>IF(J6058&lt;&gt;"", INDEX($C$5:$C$1433, MATCH(J6058, $E$5:$E$1433, 0)),"")</f>
        <v/>
      </c>
      <c r="H6058" t="str">
        <f>IF(J6058&lt;&gt;"", INDEX($D$5:$D$1433, MATCH(J6058, $E$5:$E$1433, 0)),"")</f>
        <v/>
      </c>
      <c r="I6058" t="str">
        <f>IFERROR(IF(J6058&lt;&gt;"", INDEX($B$5:$B$1433, MATCH(J6058, $E$5:$E$1433, 0)),""),"SAI")</f>
        <v/>
      </c>
      <c r="L6058" t="str">
        <f>IFERROR(IF($N$5="Sáng",IF(MID(K6058,2,7)-MID($L$2,2,7)&gt;0,"Trễ",""),IF(MID(K6058,2,7)-MID($Q$2,2,7)&gt;0,"Trễ","")),"")</f>
        <v/>
      </c>
      <c r="M6058" t="str">
        <f>IFERROR(IF($N$5="Sáng",MID(K6058,2,7)-MID($L$2,2,7),MID(K6058,2,7)-MID($Q$2,2,7)),"")</f>
        <v/>
      </c>
      <c r="Q6058" t="str">
        <f>IF(B6058&lt;&gt;"",IF(AND(P6058="",F6058=""),"Không phép ",""),"")</f>
        <v/>
      </c>
      <c r="R6058" t="str">
        <f>UPPER(B6058)</f>
        <v/>
      </c>
      <c r="T6058" t="str">
        <f>IFERROR(IF(J6058&lt;&gt;"", INDEX($S$5:$S$1433, MATCH(J6058, $E$5:$E$1433, 0)),""),"")</f>
        <v/>
      </c>
      <c r="V6058" t="str">
        <f>IFERROR(IF(J6058&lt;&gt;"", INDEX($U$5:$U$1433, MATCH(J6058, $E$5:$E$1433, 0)),""),"")</f>
        <v/>
      </c>
    </row>
    <row r="6059">
      <c r="A6059" t="str">
        <f>IF(B6059&lt;&gt;"",A6058+1,"")</f>
        <v/>
      </c>
      <c r="F6059" t="str">
        <f>IFERROR(IF(VLOOKUP(E6059,J:J,1,0)=E6059,"X",""),"")</f>
        <v/>
      </c>
      <c r="G6059" t="str">
        <f>IF(J6059&lt;&gt;"", INDEX($C$5:$C$1433, MATCH(J6059, $E$5:$E$1433, 0)),"")</f>
        <v/>
      </c>
      <c r="H6059" t="str">
        <f>IF(J6059&lt;&gt;"", INDEX($D$5:$D$1433, MATCH(J6059, $E$5:$E$1433, 0)),"")</f>
        <v/>
      </c>
      <c r="I6059" t="str">
        <f>IFERROR(IF(J6059&lt;&gt;"", INDEX($B$5:$B$1433, MATCH(J6059, $E$5:$E$1433, 0)),""),"SAI")</f>
        <v/>
      </c>
      <c r="L6059" t="str">
        <f>IFERROR(IF($N$5="Sáng",IF(MID(K6059,2,7)-MID($L$2,2,7)&gt;0,"Trễ",""),IF(MID(K6059,2,7)-MID($Q$2,2,7)&gt;0,"Trễ","")),"")</f>
        <v/>
      </c>
      <c r="M6059" t="str">
        <f>IFERROR(IF($N$5="Sáng",MID(K6059,2,7)-MID($L$2,2,7),MID(K6059,2,7)-MID($Q$2,2,7)),"")</f>
        <v/>
      </c>
      <c r="Q6059" t="str">
        <f>IF(B6059&lt;&gt;"",IF(AND(P6059="",F6059=""),"Không phép ",""),"")</f>
        <v/>
      </c>
      <c r="R6059" t="str">
        <f>UPPER(B6059)</f>
        <v/>
      </c>
      <c r="T6059" t="str">
        <f>IFERROR(IF(J6059&lt;&gt;"", INDEX($S$5:$S$1433, MATCH(J6059, $E$5:$E$1433, 0)),""),"")</f>
        <v/>
      </c>
      <c r="V6059" t="str">
        <f>IFERROR(IF(J6059&lt;&gt;"", INDEX($U$5:$U$1433, MATCH(J6059, $E$5:$E$1433, 0)),""),"")</f>
        <v/>
      </c>
    </row>
    <row r="6060">
      <c r="A6060" t="str">
        <f>IF(B6060&lt;&gt;"",A6059+1,"")</f>
        <v/>
      </c>
      <c r="F6060" t="str">
        <f>IFERROR(IF(VLOOKUP(E6060,J:J,1,0)=E6060,"X",""),"")</f>
        <v/>
      </c>
      <c r="G6060" t="str">
        <f>IF(J6060&lt;&gt;"", INDEX($C$5:$C$1433, MATCH(J6060, $E$5:$E$1433, 0)),"")</f>
        <v/>
      </c>
      <c r="H6060" t="str">
        <f>IF(J6060&lt;&gt;"", INDEX($D$5:$D$1433, MATCH(J6060, $E$5:$E$1433, 0)),"")</f>
        <v/>
      </c>
      <c r="I6060" t="str">
        <f>IFERROR(IF(J6060&lt;&gt;"", INDEX($B$5:$B$1433, MATCH(J6060, $E$5:$E$1433, 0)),""),"SAI")</f>
        <v/>
      </c>
      <c r="L6060" t="str">
        <f>IFERROR(IF($N$5="Sáng",IF(MID(K6060,2,7)-MID($L$2,2,7)&gt;0,"Trễ",""),IF(MID(K6060,2,7)-MID($Q$2,2,7)&gt;0,"Trễ","")),"")</f>
        <v/>
      </c>
      <c r="M6060" t="str">
        <f>IFERROR(IF($N$5="Sáng",MID(K6060,2,7)-MID($L$2,2,7),MID(K6060,2,7)-MID($Q$2,2,7)),"")</f>
        <v/>
      </c>
      <c r="Q6060" t="str">
        <f>IF(B6060&lt;&gt;"",IF(AND(P6060="",F6060=""),"Không phép ",""),"")</f>
        <v/>
      </c>
      <c r="R6060" t="str">
        <f>UPPER(B6060)</f>
        <v/>
      </c>
      <c r="T6060" t="str">
        <f>IFERROR(IF(J6060&lt;&gt;"", INDEX($S$5:$S$1433, MATCH(J6060, $E$5:$E$1433, 0)),""),"")</f>
        <v/>
      </c>
      <c r="V6060" t="str">
        <f>IFERROR(IF(J6060&lt;&gt;"", INDEX($U$5:$U$1433, MATCH(J6060, $E$5:$E$1433, 0)),""),"")</f>
        <v/>
      </c>
    </row>
    <row r="6061">
      <c r="A6061" t="str">
        <f>IF(B6061&lt;&gt;"",A6060+1,"")</f>
        <v/>
      </c>
      <c r="F6061" t="str">
        <f>IFERROR(IF(VLOOKUP(E6061,J:J,1,0)=E6061,"X",""),"")</f>
        <v/>
      </c>
      <c r="G6061" t="str">
        <f>IF(J6061&lt;&gt;"", INDEX($C$5:$C$1433, MATCH(J6061, $E$5:$E$1433, 0)),"")</f>
        <v/>
      </c>
      <c r="H6061" t="str">
        <f>IF(J6061&lt;&gt;"", INDEX($D$5:$D$1433, MATCH(J6061, $E$5:$E$1433, 0)),"")</f>
        <v/>
      </c>
      <c r="I6061" t="str">
        <f>IFERROR(IF(J6061&lt;&gt;"", INDEX($B$5:$B$1433, MATCH(J6061, $E$5:$E$1433, 0)),""),"SAI")</f>
        <v/>
      </c>
      <c r="L6061" t="str">
        <f>IFERROR(IF($N$5="Sáng",IF(MID(K6061,2,7)-MID($L$2,2,7)&gt;0,"Trễ",""),IF(MID(K6061,2,7)-MID($Q$2,2,7)&gt;0,"Trễ","")),"")</f>
        <v/>
      </c>
      <c r="M6061" t="str">
        <f>IFERROR(IF($N$5="Sáng",MID(K6061,2,7)-MID($L$2,2,7),MID(K6061,2,7)-MID($Q$2,2,7)),"")</f>
        <v/>
      </c>
      <c r="Q6061" t="str">
        <f>IF(B6061&lt;&gt;"",IF(AND(P6061="",F6061=""),"Không phép ",""),"")</f>
        <v/>
      </c>
      <c r="R6061" t="str">
        <f>UPPER(B6061)</f>
        <v/>
      </c>
      <c r="T6061" t="str">
        <f>IFERROR(IF(J6061&lt;&gt;"", INDEX($S$5:$S$1433, MATCH(J6061, $E$5:$E$1433, 0)),""),"")</f>
        <v/>
      </c>
      <c r="V6061" t="str">
        <f>IFERROR(IF(J6061&lt;&gt;"", INDEX($U$5:$U$1433, MATCH(J6061, $E$5:$E$1433, 0)),""),"")</f>
        <v/>
      </c>
    </row>
    <row r="6062">
      <c r="A6062" t="str">
        <f>IF(B6062&lt;&gt;"",A6061+1,"")</f>
        <v/>
      </c>
      <c r="F6062" t="str">
        <f>IFERROR(IF(VLOOKUP(E6062,J:J,1,0)=E6062,"X",""),"")</f>
        <v/>
      </c>
      <c r="G6062" t="str">
        <f>IF(J6062&lt;&gt;"", INDEX($C$5:$C$1433, MATCH(J6062, $E$5:$E$1433, 0)),"")</f>
        <v/>
      </c>
      <c r="H6062" t="str">
        <f>IF(J6062&lt;&gt;"", INDEX($D$5:$D$1433, MATCH(J6062, $E$5:$E$1433, 0)),"")</f>
        <v/>
      </c>
      <c r="I6062" t="str">
        <f>IFERROR(IF(J6062&lt;&gt;"", INDEX($B$5:$B$1433, MATCH(J6062, $E$5:$E$1433, 0)),""),"SAI")</f>
        <v/>
      </c>
      <c r="L6062" t="str">
        <f>IFERROR(IF($N$5="Sáng",IF(MID(K6062,2,7)-MID($L$2,2,7)&gt;0,"Trễ",""),IF(MID(K6062,2,7)-MID($Q$2,2,7)&gt;0,"Trễ","")),"")</f>
        <v/>
      </c>
      <c r="M6062" t="str">
        <f>IFERROR(IF($N$5="Sáng",MID(K6062,2,7)-MID($L$2,2,7),MID(K6062,2,7)-MID($Q$2,2,7)),"")</f>
        <v/>
      </c>
      <c r="Q6062" t="str">
        <f>IF(B6062&lt;&gt;"",IF(AND(P6062="",F6062=""),"Không phép ",""),"")</f>
        <v/>
      </c>
      <c r="R6062" t="str">
        <f>UPPER(B6062)</f>
        <v/>
      </c>
      <c r="T6062" t="str">
        <f>IFERROR(IF(J6062&lt;&gt;"", INDEX($S$5:$S$1433, MATCH(J6062, $E$5:$E$1433, 0)),""),"")</f>
        <v/>
      </c>
      <c r="V6062" t="str">
        <f>IFERROR(IF(J6062&lt;&gt;"", INDEX($U$5:$U$1433, MATCH(J6062, $E$5:$E$1433, 0)),""),"")</f>
        <v/>
      </c>
    </row>
    <row r="6063">
      <c r="A6063" t="str">
        <f>IF(B6063&lt;&gt;"",A6062+1,"")</f>
        <v/>
      </c>
      <c r="F6063" t="str">
        <f>IFERROR(IF(VLOOKUP(E6063,J:J,1,0)=E6063,"X",""),"")</f>
        <v/>
      </c>
      <c r="G6063" t="str">
        <f>IF(J6063&lt;&gt;"", INDEX($C$5:$C$1433, MATCH(J6063, $E$5:$E$1433, 0)),"")</f>
        <v/>
      </c>
      <c r="H6063" t="str">
        <f>IF(J6063&lt;&gt;"", INDEX($D$5:$D$1433, MATCH(J6063, $E$5:$E$1433, 0)),"")</f>
        <v/>
      </c>
      <c r="I6063" t="str">
        <f>IFERROR(IF(J6063&lt;&gt;"", INDEX($B$5:$B$1433, MATCH(J6063, $E$5:$E$1433, 0)),""),"SAI")</f>
        <v/>
      </c>
      <c r="L6063" t="str">
        <f>IFERROR(IF($N$5="Sáng",IF(MID(K6063,2,7)-MID($L$2,2,7)&gt;0,"Trễ",""),IF(MID(K6063,2,7)-MID($Q$2,2,7)&gt;0,"Trễ","")),"")</f>
        <v/>
      </c>
      <c r="M6063" t="str">
        <f>IFERROR(IF($N$5="Sáng",MID(K6063,2,7)-MID($L$2,2,7),MID(K6063,2,7)-MID($Q$2,2,7)),"")</f>
        <v/>
      </c>
      <c r="Q6063" t="str">
        <f>IF(B6063&lt;&gt;"",IF(AND(P6063="",F6063=""),"Không phép ",""),"")</f>
        <v/>
      </c>
      <c r="R6063" t="str">
        <f>UPPER(B6063)</f>
        <v/>
      </c>
      <c r="T6063" t="str">
        <f>IFERROR(IF(J6063&lt;&gt;"", INDEX($S$5:$S$1433, MATCH(J6063, $E$5:$E$1433, 0)),""),"")</f>
        <v/>
      </c>
      <c r="V6063" t="str">
        <f>IFERROR(IF(J6063&lt;&gt;"", INDEX($U$5:$U$1433, MATCH(J6063, $E$5:$E$1433, 0)),""),"")</f>
        <v/>
      </c>
    </row>
    <row r="6064">
      <c r="A6064" t="str">
        <f>IF(B6064&lt;&gt;"",A6063+1,"")</f>
        <v/>
      </c>
      <c r="F6064" t="str">
        <f>IFERROR(IF(VLOOKUP(E6064,J:J,1,0)=E6064,"X",""),"")</f>
        <v/>
      </c>
      <c r="G6064" t="str">
        <f>IF(J6064&lt;&gt;"", INDEX($C$5:$C$1433, MATCH(J6064, $E$5:$E$1433, 0)),"")</f>
        <v/>
      </c>
      <c r="H6064" t="str">
        <f>IF(J6064&lt;&gt;"", INDEX($D$5:$D$1433, MATCH(J6064, $E$5:$E$1433, 0)),"")</f>
        <v/>
      </c>
      <c r="I6064" t="str">
        <f>IFERROR(IF(J6064&lt;&gt;"", INDEX($B$5:$B$1433, MATCH(J6064, $E$5:$E$1433, 0)),""),"SAI")</f>
        <v/>
      </c>
      <c r="L6064" t="str">
        <f>IFERROR(IF($N$5="Sáng",IF(MID(K6064,2,7)-MID($L$2,2,7)&gt;0,"Trễ",""),IF(MID(K6064,2,7)-MID($Q$2,2,7)&gt;0,"Trễ","")),"")</f>
        <v/>
      </c>
      <c r="M6064" t="str">
        <f>IFERROR(IF($N$5="Sáng",MID(K6064,2,7)-MID($L$2,2,7),MID(K6064,2,7)-MID($Q$2,2,7)),"")</f>
        <v/>
      </c>
      <c r="Q6064" t="str">
        <f>IF(B6064&lt;&gt;"",IF(AND(P6064="",F6064=""),"Không phép ",""),"")</f>
        <v/>
      </c>
      <c r="R6064" t="str">
        <f>UPPER(B6064)</f>
        <v/>
      </c>
      <c r="T6064" t="str">
        <f>IFERROR(IF(J6064&lt;&gt;"", INDEX($S$5:$S$1433, MATCH(J6064, $E$5:$E$1433, 0)),""),"")</f>
        <v/>
      </c>
      <c r="V6064" t="str">
        <f>IFERROR(IF(J6064&lt;&gt;"", INDEX($U$5:$U$1433, MATCH(J6064, $E$5:$E$1433, 0)),""),"")</f>
        <v/>
      </c>
    </row>
    <row r="6065">
      <c r="A6065" t="str">
        <f>IF(B6065&lt;&gt;"",A6064+1,"")</f>
        <v/>
      </c>
      <c r="F6065" t="str">
        <f>IFERROR(IF(VLOOKUP(E6065,J:J,1,0)=E6065,"X",""),"")</f>
        <v/>
      </c>
      <c r="G6065" t="str">
        <f>IF(J6065&lt;&gt;"", INDEX($C$5:$C$1433, MATCH(J6065, $E$5:$E$1433, 0)),"")</f>
        <v/>
      </c>
      <c r="H6065" t="str">
        <f>IF(J6065&lt;&gt;"", INDEX($D$5:$D$1433, MATCH(J6065, $E$5:$E$1433, 0)),"")</f>
        <v/>
      </c>
      <c r="I6065" t="str">
        <f>IFERROR(IF(J6065&lt;&gt;"", INDEX($B$5:$B$1433, MATCH(J6065, $E$5:$E$1433, 0)),""),"SAI")</f>
        <v/>
      </c>
      <c r="L6065" t="str">
        <f>IFERROR(IF($N$5="Sáng",IF(MID(K6065,2,7)-MID($L$2,2,7)&gt;0,"Trễ",""),IF(MID(K6065,2,7)-MID($Q$2,2,7)&gt;0,"Trễ","")),"")</f>
        <v/>
      </c>
      <c r="M6065" t="str">
        <f>IFERROR(IF($N$5="Sáng",MID(K6065,2,7)-MID($L$2,2,7),MID(K6065,2,7)-MID($Q$2,2,7)),"")</f>
        <v/>
      </c>
      <c r="Q6065" t="str">
        <f>IF(B6065&lt;&gt;"",IF(AND(P6065="",F6065=""),"Không phép ",""),"")</f>
        <v/>
      </c>
      <c r="R6065" t="str">
        <f>UPPER(B6065)</f>
        <v/>
      </c>
      <c r="T6065" t="str">
        <f>IFERROR(IF(J6065&lt;&gt;"", INDEX($S$5:$S$1433, MATCH(J6065, $E$5:$E$1433, 0)),""),"")</f>
        <v/>
      </c>
      <c r="V6065" t="str">
        <f>IFERROR(IF(J6065&lt;&gt;"", INDEX($U$5:$U$1433, MATCH(J6065, $E$5:$E$1433, 0)),""),"")</f>
        <v/>
      </c>
    </row>
    <row r="6066">
      <c r="A6066" t="str">
        <f>IF(B6066&lt;&gt;"",A6065+1,"")</f>
        <v/>
      </c>
      <c r="F6066" t="str">
        <f>IFERROR(IF(VLOOKUP(E6066,J:J,1,0)=E6066,"X",""),"")</f>
        <v/>
      </c>
      <c r="G6066" t="str">
        <f>IF(J6066&lt;&gt;"", INDEX($C$5:$C$1433, MATCH(J6066, $E$5:$E$1433, 0)),"")</f>
        <v/>
      </c>
      <c r="H6066" t="str">
        <f>IF(J6066&lt;&gt;"", INDEX($D$5:$D$1433, MATCH(J6066, $E$5:$E$1433, 0)),"")</f>
        <v/>
      </c>
      <c r="I6066" t="str">
        <f>IFERROR(IF(J6066&lt;&gt;"", INDEX($B$5:$B$1433, MATCH(J6066, $E$5:$E$1433, 0)),""),"SAI")</f>
        <v/>
      </c>
      <c r="L6066" t="str">
        <f>IFERROR(IF($N$5="Sáng",IF(MID(K6066,2,7)-MID($L$2,2,7)&gt;0,"Trễ",""),IF(MID(K6066,2,7)-MID($Q$2,2,7)&gt;0,"Trễ","")),"")</f>
        <v/>
      </c>
      <c r="M6066" t="str">
        <f>IFERROR(IF($N$5="Sáng",MID(K6066,2,7)-MID($L$2,2,7),MID(K6066,2,7)-MID($Q$2,2,7)),"")</f>
        <v/>
      </c>
      <c r="Q6066" t="str">
        <f>IF(B6066&lt;&gt;"",IF(AND(P6066="",F6066=""),"Không phép ",""),"")</f>
        <v/>
      </c>
      <c r="R6066" t="str">
        <f>UPPER(B6066)</f>
        <v/>
      </c>
      <c r="T6066" t="str">
        <f>IFERROR(IF(J6066&lt;&gt;"", INDEX($S$5:$S$1433, MATCH(J6066, $E$5:$E$1433, 0)),""),"")</f>
        <v/>
      </c>
      <c r="V6066" t="str">
        <f>IFERROR(IF(J6066&lt;&gt;"", INDEX($U$5:$U$1433, MATCH(J6066, $E$5:$E$1433, 0)),""),"")</f>
        <v/>
      </c>
    </row>
    <row r="6067">
      <c r="A6067" t="str">
        <f>IF(B6067&lt;&gt;"",A6066+1,"")</f>
        <v/>
      </c>
      <c r="F6067" t="str">
        <f>IFERROR(IF(VLOOKUP(E6067,J:J,1,0)=E6067,"X",""),"")</f>
        <v/>
      </c>
      <c r="G6067" t="str">
        <f>IF(J6067&lt;&gt;"", INDEX($C$5:$C$1433, MATCH(J6067, $E$5:$E$1433, 0)),"")</f>
        <v/>
      </c>
      <c r="H6067" t="str">
        <f>IF(J6067&lt;&gt;"", INDEX($D$5:$D$1433, MATCH(J6067, $E$5:$E$1433, 0)),"")</f>
        <v/>
      </c>
      <c r="I6067" t="str">
        <f>IFERROR(IF(J6067&lt;&gt;"", INDEX($B$5:$B$1433, MATCH(J6067, $E$5:$E$1433, 0)),""),"SAI")</f>
        <v/>
      </c>
      <c r="L6067" t="str">
        <f>IFERROR(IF($N$5="Sáng",IF(MID(K6067,2,7)-MID($L$2,2,7)&gt;0,"Trễ",""),IF(MID(K6067,2,7)-MID($Q$2,2,7)&gt;0,"Trễ","")),"")</f>
        <v/>
      </c>
      <c r="M6067" t="str">
        <f>IFERROR(IF($N$5="Sáng",MID(K6067,2,7)-MID($L$2,2,7),MID(K6067,2,7)-MID($Q$2,2,7)),"")</f>
        <v/>
      </c>
      <c r="Q6067" t="str">
        <f>IF(B6067&lt;&gt;"",IF(AND(P6067="",F6067=""),"Không phép ",""),"")</f>
        <v/>
      </c>
      <c r="R6067" t="str">
        <f>UPPER(B6067)</f>
        <v/>
      </c>
      <c r="T6067" t="str">
        <f>IFERROR(IF(J6067&lt;&gt;"", INDEX($S$5:$S$1433, MATCH(J6067, $E$5:$E$1433, 0)),""),"")</f>
        <v/>
      </c>
      <c r="V6067" t="str">
        <f>IFERROR(IF(J6067&lt;&gt;"", INDEX($U$5:$U$1433, MATCH(J6067, $E$5:$E$1433, 0)),""),"")</f>
        <v/>
      </c>
    </row>
    <row r="6068">
      <c r="A6068" t="str">
        <f>IF(B6068&lt;&gt;"",A6067+1,"")</f>
        <v/>
      </c>
      <c r="F6068" t="str">
        <f>IFERROR(IF(VLOOKUP(E6068,J:J,1,0)=E6068,"X",""),"")</f>
        <v/>
      </c>
      <c r="G6068" t="str">
        <f>IF(J6068&lt;&gt;"", INDEX($C$5:$C$1433, MATCH(J6068, $E$5:$E$1433, 0)),"")</f>
        <v/>
      </c>
      <c r="H6068" t="str">
        <f>IF(J6068&lt;&gt;"", INDEX($D$5:$D$1433, MATCH(J6068, $E$5:$E$1433, 0)),"")</f>
        <v/>
      </c>
      <c r="I6068" t="str">
        <f>IFERROR(IF(J6068&lt;&gt;"", INDEX($B$5:$B$1433, MATCH(J6068, $E$5:$E$1433, 0)),""),"SAI")</f>
        <v/>
      </c>
      <c r="L6068" t="str">
        <f>IFERROR(IF($N$5="Sáng",IF(MID(K6068,2,7)-MID($L$2,2,7)&gt;0,"Trễ",""),IF(MID(K6068,2,7)-MID($Q$2,2,7)&gt;0,"Trễ","")),"")</f>
        <v/>
      </c>
      <c r="M6068" t="str">
        <f>IFERROR(IF($N$5="Sáng",MID(K6068,2,7)-MID($L$2,2,7),MID(K6068,2,7)-MID($Q$2,2,7)),"")</f>
        <v/>
      </c>
      <c r="Q6068" t="str">
        <f>IF(B6068&lt;&gt;"",IF(AND(P6068="",F6068=""),"Không phép ",""),"")</f>
        <v/>
      </c>
      <c r="R6068" t="str">
        <f>UPPER(B6068)</f>
        <v/>
      </c>
      <c r="T6068" t="str">
        <f>IFERROR(IF(J6068&lt;&gt;"", INDEX($S$5:$S$1433, MATCH(J6068, $E$5:$E$1433, 0)),""),"")</f>
        <v/>
      </c>
      <c r="V6068" t="str">
        <f>IFERROR(IF(J6068&lt;&gt;"", INDEX($U$5:$U$1433, MATCH(J6068, $E$5:$E$1433, 0)),""),"")</f>
        <v/>
      </c>
    </row>
    <row r="6069">
      <c r="A6069" t="str">
        <f>IF(B6069&lt;&gt;"",A6068+1,"")</f>
        <v/>
      </c>
      <c r="F6069" t="str">
        <f>IFERROR(IF(VLOOKUP(E6069,J:J,1,0)=E6069,"X",""),"")</f>
        <v/>
      </c>
      <c r="G6069" t="str">
        <f>IF(J6069&lt;&gt;"", INDEX($C$5:$C$1433, MATCH(J6069, $E$5:$E$1433, 0)),"")</f>
        <v/>
      </c>
      <c r="H6069" t="str">
        <f>IF(J6069&lt;&gt;"", INDEX($D$5:$D$1433, MATCH(J6069, $E$5:$E$1433, 0)),"")</f>
        <v/>
      </c>
      <c r="I6069" t="str">
        <f>IFERROR(IF(J6069&lt;&gt;"", INDEX($B$5:$B$1433, MATCH(J6069, $E$5:$E$1433, 0)),""),"SAI")</f>
        <v/>
      </c>
      <c r="L6069" t="str">
        <f>IFERROR(IF($N$5="Sáng",IF(MID(K6069,2,7)-MID($L$2,2,7)&gt;0,"Trễ",""),IF(MID(K6069,2,7)-MID($Q$2,2,7)&gt;0,"Trễ","")),"")</f>
        <v/>
      </c>
      <c r="M6069" t="str">
        <f>IFERROR(IF($N$5="Sáng",MID(K6069,2,7)-MID($L$2,2,7),MID(K6069,2,7)-MID($Q$2,2,7)),"")</f>
        <v/>
      </c>
      <c r="Q6069" t="str">
        <f>IF(B6069&lt;&gt;"",IF(AND(P6069="",F6069=""),"Không phép ",""),"")</f>
        <v/>
      </c>
      <c r="R6069" t="str">
        <f>UPPER(B6069)</f>
        <v/>
      </c>
      <c r="T6069" t="str">
        <f>IFERROR(IF(J6069&lt;&gt;"", INDEX($S$5:$S$1433, MATCH(J6069, $E$5:$E$1433, 0)),""),"")</f>
        <v/>
      </c>
      <c r="V6069" t="str">
        <f>IFERROR(IF(J6069&lt;&gt;"", INDEX($U$5:$U$1433, MATCH(J6069, $E$5:$E$1433, 0)),""),"")</f>
        <v/>
      </c>
    </row>
    <row r="6070">
      <c r="A6070" t="str">
        <f>IF(B6070&lt;&gt;"",A6069+1,"")</f>
        <v/>
      </c>
      <c r="F6070" t="str">
        <f>IFERROR(IF(VLOOKUP(E6070,J:J,1,0)=E6070,"X",""),"")</f>
        <v/>
      </c>
      <c r="G6070" t="str">
        <f>IF(J6070&lt;&gt;"", INDEX($C$5:$C$1433, MATCH(J6070, $E$5:$E$1433, 0)),"")</f>
        <v/>
      </c>
      <c r="H6070" t="str">
        <f>IF(J6070&lt;&gt;"", INDEX($D$5:$D$1433, MATCH(J6070, $E$5:$E$1433, 0)),"")</f>
        <v/>
      </c>
      <c r="I6070" t="str">
        <f>IFERROR(IF(J6070&lt;&gt;"", INDEX($B$5:$B$1433, MATCH(J6070, $E$5:$E$1433, 0)),""),"SAI")</f>
        <v/>
      </c>
      <c r="L6070" t="str">
        <f>IFERROR(IF($N$5="Sáng",IF(MID(K6070,2,7)-MID($L$2,2,7)&gt;0,"Trễ",""),IF(MID(K6070,2,7)-MID($Q$2,2,7)&gt;0,"Trễ","")),"")</f>
        <v/>
      </c>
      <c r="M6070" t="str">
        <f>IFERROR(IF($N$5="Sáng",MID(K6070,2,7)-MID($L$2,2,7),MID(K6070,2,7)-MID($Q$2,2,7)),"")</f>
        <v/>
      </c>
      <c r="Q6070" t="str">
        <f>IF(B6070&lt;&gt;"",IF(AND(P6070="",F6070=""),"Không phép ",""),"")</f>
        <v/>
      </c>
      <c r="R6070" t="str">
        <f>UPPER(B6070)</f>
        <v/>
      </c>
      <c r="T6070" t="str">
        <f>IFERROR(IF(J6070&lt;&gt;"", INDEX($S$5:$S$1433, MATCH(J6070, $E$5:$E$1433, 0)),""),"")</f>
        <v/>
      </c>
      <c r="V6070" t="str">
        <f>IFERROR(IF(J6070&lt;&gt;"", INDEX($U$5:$U$1433, MATCH(J6070, $E$5:$E$1433, 0)),""),"")</f>
        <v/>
      </c>
    </row>
    <row r="6071">
      <c r="A6071" t="str">
        <f>IF(B6071&lt;&gt;"",A6070+1,"")</f>
        <v/>
      </c>
      <c r="F6071" t="str">
        <f>IFERROR(IF(VLOOKUP(E6071,J:J,1,0)=E6071,"X",""),"")</f>
        <v/>
      </c>
      <c r="G6071" t="str">
        <f>IF(J6071&lt;&gt;"", INDEX($C$5:$C$1433, MATCH(J6071, $E$5:$E$1433, 0)),"")</f>
        <v/>
      </c>
      <c r="H6071" t="str">
        <f>IF(J6071&lt;&gt;"", INDEX($D$5:$D$1433, MATCH(J6071, $E$5:$E$1433, 0)),"")</f>
        <v/>
      </c>
      <c r="I6071" t="str">
        <f>IFERROR(IF(J6071&lt;&gt;"", INDEX($B$5:$B$1433, MATCH(J6071, $E$5:$E$1433, 0)),""),"SAI")</f>
        <v/>
      </c>
      <c r="L6071" t="str">
        <f>IFERROR(IF($N$5="Sáng",IF(MID(K6071,2,7)-MID($L$2,2,7)&gt;0,"Trễ",""),IF(MID(K6071,2,7)-MID($Q$2,2,7)&gt;0,"Trễ","")),"")</f>
        <v/>
      </c>
      <c r="M6071" t="str">
        <f>IFERROR(IF($N$5="Sáng",MID(K6071,2,7)-MID($L$2,2,7),MID(K6071,2,7)-MID($Q$2,2,7)),"")</f>
        <v/>
      </c>
      <c r="Q6071" t="str">
        <f>IF(B6071&lt;&gt;"",IF(AND(P6071="",F6071=""),"Không phép ",""),"")</f>
        <v/>
      </c>
      <c r="R6071" t="str">
        <f>UPPER(B6071)</f>
        <v/>
      </c>
      <c r="T6071" t="str">
        <f>IFERROR(IF(J6071&lt;&gt;"", INDEX($S$5:$S$1433, MATCH(J6071, $E$5:$E$1433, 0)),""),"")</f>
        <v/>
      </c>
      <c r="V6071" t="str">
        <f>IFERROR(IF(J6071&lt;&gt;"", INDEX($U$5:$U$1433, MATCH(J6071, $E$5:$E$1433, 0)),""),"")</f>
        <v/>
      </c>
    </row>
    <row r="6072">
      <c r="A6072" t="str">
        <f>IF(B6072&lt;&gt;"",A6071+1,"")</f>
        <v/>
      </c>
      <c r="F6072" t="str">
        <f>IFERROR(IF(VLOOKUP(E6072,J:J,1,0)=E6072,"X",""),"")</f>
        <v/>
      </c>
      <c r="G6072" t="str">
        <f>IF(J6072&lt;&gt;"", INDEX($C$5:$C$1433, MATCH(J6072, $E$5:$E$1433, 0)),"")</f>
        <v/>
      </c>
      <c r="H6072" t="str">
        <f>IF(J6072&lt;&gt;"", INDEX($D$5:$D$1433, MATCH(J6072, $E$5:$E$1433, 0)),"")</f>
        <v/>
      </c>
      <c r="I6072" t="str">
        <f>IFERROR(IF(J6072&lt;&gt;"", INDEX($B$5:$B$1433, MATCH(J6072, $E$5:$E$1433, 0)),""),"SAI")</f>
        <v/>
      </c>
      <c r="L6072" t="str">
        <f>IFERROR(IF($N$5="Sáng",IF(MID(K6072,2,7)-MID($L$2,2,7)&gt;0,"Trễ",""),IF(MID(K6072,2,7)-MID($Q$2,2,7)&gt;0,"Trễ","")),"")</f>
        <v/>
      </c>
      <c r="M6072" t="str">
        <f>IFERROR(IF($N$5="Sáng",MID(K6072,2,7)-MID($L$2,2,7),MID(K6072,2,7)-MID($Q$2,2,7)),"")</f>
        <v/>
      </c>
      <c r="Q6072" t="str">
        <f>IF(B6072&lt;&gt;"",IF(AND(P6072="",F6072=""),"Không phép ",""),"")</f>
        <v/>
      </c>
      <c r="R6072" t="str">
        <f>UPPER(B6072)</f>
        <v/>
      </c>
      <c r="T6072" t="str">
        <f>IFERROR(IF(J6072&lt;&gt;"", INDEX($S$5:$S$1433, MATCH(J6072, $E$5:$E$1433, 0)),""),"")</f>
        <v/>
      </c>
      <c r="V6072" t="str">
        <f>IFERROR(IF(J6072&lt;&gt;"", INDEX($U$5:$U$1433, MATCH(J6072, $E$5:$E$1433, 0)),""),"")</f>
        <v/>
      </c>
    </row>
    <row r="6073">
      <c r="A6073" t="str">
        <f>IF(B6073&lt;&gt;"",A6072+1,"")</f>
        <v/>
      </c>
      <c r="F6073" t="str">
        <f>IFERROR(IF(VLOOKUP(E6073,J:J,1,0)=E6073,"X",""),"")</f>
        <v/>
      </c>
      <c r="G6073" t="str">
        <f>IF(J6073&lt;&gt;"", INDEX($C$5:$C$1433, MATCH(J6073, $E$5:$E$1433, 0)),"")</f>
        <v/>
      </c>
      <c r="H6073" t="str">
        <f>IF(J6073&lt;&gt;"", INDEX($D$5:$D$1433, MATCH(J6073, $E$5:$E$1433, 0)),"")</f>
        <v/>
      </c>
      <c r="I6073" t="str">
        <f>IFERROR(IF(J6073&lt;&gt;"", INDEX($B$5:$B$1433, MATCH(J6073, $E$5:$E$1433, 0)),""),"SAI")</f>
        <v/>
      </c>
      <c r="L6073" t="str">
        <f>IFERROR(IF($N$5="Sáng",IF(MID(K6073,2,7)-MID($L$2,2,7)&gt;0,"Trễ",""),IF(MID(K6073,2,7)-MID($Q$2,2,7)&gt;0,"Trễ","")),"")</f>
        <v/>
      </c>
      <c r="M6073" t="str">
        <f>IFERROR(IF($N$5="Sáng",MID(K6073,2,7)-MID($L$2,2,7),MID(K6073,2,7)-MID($Q$2,2,7)),"")</f>
        <v/>
      </c>
      <c r="Q6073" t="str">
        <f>IF(B6073&lt;&gt;"",IF(AND(P6073="",F6073=""),"Không phép ",""),"")</f>
        <v/>
      </c>
      <c r="R6073" t="str">
        <f>UPPER(B6073)</f>
        <v/>
      </c>
      <c r="T6073" t="str">
        <f>IFERROR(IF(J6073&lt;&gt;"", INDEX($S$5:$S$1433, MATCH(J6073, $E$5:$E$1433, 0)),""),"")</f>
        <v/>
      </c>
      <c r="V6073" t="str">
        <f>IFERROR(IF(J6073&lt;&gt;"", INDEX($U$5:$U$1433, MATCH(J6073, $E$5:$E$1433, 0)),""),"")</f>
        <v/>
      </c>
    </row>
    <row r="6074">
      <c r="A6074" t="str">
        <f>IF(B6074&lt;&gt;"",A6073+1,"")</f>
        <v/>
      </c>
      <c r="F6074" t="str">
        <f>IFERROR(IF(VLOOKUP(E6074,J:J,1,0)=E6074,"X",""),"")</f>
        <v/>
      </c>
      <c r="G6074" t="str">
        <f>IF(J6074&lt;&gt;"", INDEX($C$5:$C$1433, MATCH(J6074, $E$5:$E$1433, 0)),"")</f>
        <v/>
      </c>
      <c r="H6074" t="str">
        <f>IF(J6074&lt;&gt;"", INDEX($D$5:$D$1433, MATCH(J6074, $E$5:$E$1433, 0)),"")</f>
        <v/>
      </c>
      <c r="I6074" t="str">
        <f>IFERROR(IF(J6074&lt;&gt;"", INDEX($B$5:$B$1433, MATCH(J6074, $E$5:$E$1433, 0)),""),"SAI")</f>
        <v/>
      </c>
      <c r="L6074" t="str">
        <f>IFERROR(IF($N$5="Sáng",IF(MID(K6074,2,7)-MID($L$2,2,7)&gt;0,"Trễ",""),IF(MID(K6074,2,7)-MID($Q$2,2,7)&gt;0,"Trễ","")),"")</f>
        <v/>
      </c>
      <c r="M6074" t="str">
        <f>IFERROR(IF($N$5="Sáng",MID(K6074,2,7)-MID($L$2,2,7),MID(K6074,2,7)-MID($Q$2,2,7)),"")</f>
        <v/>
      </c>
      <c r="Q6074" t="str">
        <f>IF(B6074&lt;&gt;"",IF(AND(P6074="",F6074=""),"Không phép ",""),"")</f>
        <v/>
      </c>
      <c r="R6074" t="str">
        <f>UPPER(B6074)</f>
        <v/>
      </c>
      <c r="T6074" t="str">
        <f>IFERROR(IF(J6074&lt;&gt;"", INDEX($S$5:$S$1433, MATCH(J6074, $E$5:$E$1433, 0)),""),"")</f>
        <v/>
      </c>
      <c r="V6074" t="str">
        <f>IFERROR(IF(J6074&lt;&gt;"", INDEX($U$5:$U$1433, MATCH(J6074, $E$5:$E$1433, 0)),""),"")</f>
        <v/>
      </c>
    </row>
    <row r="6075">
      <c r="A6075" t="str">
        <f>IF(B6075&lt;&gt;"",A6074+1,"")</f>
        <v/>
      </c>
      <c r="F6075" t="str">
        <f>IFERROR(IF(VLOOKUP(E6075,J:J,1,0)=E6075,"X",""),"")</f>
        <v/>
      </c>
      <c r="G6075" t="str">
        <f>IF(J6075&lt;&gt;"", INDEX($C$5:$C$1433, MATCH(J6075, $E$5:$E$1433, 0)),"")</f>
        <v/>
      </c>
      <c r="H6075" t="str">
        <f>IF(J6075&lt;&gt;"", INDEX($D$5:$D$1433, MATCH(J6075, $E$5:$E$1433, 0)),"")</f>
        <v/>
      </c>
      <c r="I6075" t="str">
        <f>IFERROR(IF(J6075&lt;&gt;"", INDEX($B$5:$B$1433, MATCH(J6075, $E$5:$E$1433, 0)),""),"SAI")</f>
        <v/>
      </c>
      <c r="L6075" t="str">
        <f>IFERROR(IF($N$5="Sáng",IF(MID(K6075,2,7)-MID($L$2,2,7)&gt;0,"Trễ",""),IF(MID(K6075,2,7)-MID($Q$2,2,7)&gt;0,"Trễ","")),"")</f>
        <v/>
      </c>
      <c r="M6075" t="str">
        <f>IFERROR(IF($N$5="Sáng",MID(K6075,2,7)-MID($L$2,2,7),MID(K6075,2,7)-MID($Q$2,2,7)),"")</f>
        <v/>
      </c>
      <c r="Q6075" t="str">
        <f>IF(B6075&lt;&gt;"",IF(AND(P6075="",F6075=""),"Không phép ",""),"")</f>
        <v/>
      </c>
      <c r="R6075" t="str">
        <f>UPPER(B6075)</f>
        <v/>
      </c>
      <c r="T6075" t="str">
        <f>IFERROR(IF(J6075&lt;&gt;"", INDEX($S$5:$S$1433, MATCH(J6075, $E$5:$E$1433, 0)),""),"")</f>
        <v/>
      </c>
      <c r="V6075" t="str">
        <f>IFERROR(IF(J6075&lt;&gt;"", INDEX($U$5:$U$1433, MATCH(J6075, $E$5:$E$1433, 0)),""),"")</f>
        <v/>
      </c>
    </row>
    <row r="6076">
      <c r="A6076" t="str">
        <f>IF(B6076&lt;&gt;"",A6075+1,"")</f>
        <v/>
      </c>
      <c r="F6076" t="str">
        <f>IFERROR(IF(VLOOKUP(E6076,J:J,1,0)=E6076,"X",""),"")</f>
        <v/>
      </c>
      <c r="G6076" t="str">
        <f>IF(J6076&lt;&gt;"", INDEX($C$5:$C$1433, MATCH(J6076, $E$5:$E$1433, 0)),"")</f>
        <v/>
      </c>
      <c r="H6076" t="str">
        <f>IF(J6076&lt;&gt;"", INDEX($D$5:$D$1433, MATCH(J6076, $E$5:$E$1433, 0)),"")</f>
        <v/>
      </c>
      <c r="I6076" t="str">
        <f>IFERROR(IF(J6076&lt;&gt;"", INDEX($B$5:$B$1433, MATCH(J6076, $E$5:$E$1433, 0)),""),"SAI")</f>
        <v/>
      </c>
      <c r="L6076" t="str">
        <f>IFERROR(IF($N$5="Sáng",IF(MID(K6076,2,7)-MID($L$2,2,7)&gt;0,"Trễ",""),IF(MID(K6076,2,7)-MID($Q$2,2,7)&gt;0,"Trễ","")),"")</f>
        <v/>
      </c>
      <c r="M6076" t="str">
        <f>IFERROR(IF($N$5="Sáng",MID(K6076,2,7)-MID($L$2,2,7),MID(K6076,2,7)-MID($Q$2,2,7)),"")</f>
        <v/>
      </c>
      <c r="Q6076" t="str">
        <f>IF(B6076&lt;&gt;"",IF(AND(P6076="",F6076=""),"Không phép ",""),"")</f>
        <v/>
      </c>
      <c r="R6076" t="str">
        <f>UPPER(B6076)</f>
        <v/>
      </c>
      <c r="T6076" t="str">
        <f>IFERROR(IF(J6076&lt;&gt;"", INDEX($S$5:$S$1433, MATCH(J6076, $E$5:$E$1433, 0)),""),"")</f>
        <v/>
      </c>
      <c r="V6076" t="str">
        <f>IFERROR(IF(J6076&lt;&gt;"", INDEX($U$5:$U$1433, MATCH(J6076, $E$5:$E$1433, 0)),""),"")</f>
        <v/>
      </c>
    </row>
    <row r="6077">
      <c r="A6077" t="str">
        <f>IF(B6077&lt;&gt;"",A6076+1,"")</f>
        <v/>
      </c>
      <c r="F6077" t="str">
        <f>IFERROR(IF(VLOOKUP(E6077,J:J,1,0)=E6077,"X",""),"")</f>
        <v/>
      </c>
      <c r="G6077" t="str">
        <f>IF(J6077&lt;&gt;"", INDEX($C$5:$C$1433, MATCH(J6077, $E$5:$E$1433, 0)),"")</f>
        <v/>
      </c>
      <c r="H6077" t="str">
        <f>IF(J6077&lt;&gt;"", INDEX($D$5:$D$1433, MATCH(J6077, $E$5:$E$1433, 0)),"")</f>
        <v/>
      </c>
      <c r="I6077" t="str">
        <f>IFERROR(IF(J6077&lt;&gt;"", INDEX($B$5:$B$1433, MATCH(J6077, $E$5:$E$1433, 0)),""),"SAI")</f>
        <v/>
      </c>
      <c r="L6077" t="str">
        <f>IFERROR(IF($N$5="Sáng",IF(MID(K6077,2,7)-MID($L$2,2,7)&gt;0,"Trễ",""),IF(MID(K6077,2,7)-MID($Q$2,2,7)&gt;0,"Trễ","")),"")</f>
        <v/>
      </c>
      <c r="M6077" t="str">
        <f>IFERROR(IF($N$5="Sáng",MID(K6077,2,7)-MID($L$2,2,7),MID(K6077,2,7)-MID($Q$2,2,7)),"")</f>
        <v/>
      </c>
      <c r="Q6077" t="str">
        <f>IF(B6077&lt;&gt;"",IF(AND(P6077="",F6077=""),"Không phép ",""),"")</f>
        <v/>
      </c>
      <c r="R6077" t="str">
        <f>UPPER(B6077)</f>
        <v/>
      </c>
      <c r="T6077" t="str">
        <f>IFERROR(IF(J6077&lt;&gt;"", INDEX($S$5:$S$1433, MATCH(J6077, $E$5:$E$1433, 0)),""),"")</f>
        <v/>
      </c>
      <c r="V6077" t="str">
        <f>IFERROR(IF(J6077&lt;&gt;"", INDEX($U$5:$U$1433, MATCH(J6077, $E$5:$E$1433, 0)),""),"")</f>
        <v/>
      </c>
    </row>
    <row r="6078">
      <c r="A6078" t="str">
        <f>IF(B6078&lt;&gt;"",A6077+1,"")</f>
        <v/>
      </c>
      <c r="F6078" t="str">
        <f>IFERROR(IF(VLOOKUP(E6078,J:J,1,0)=E6078,"X",""),"")</f>
        <v/>
      </c>
      <c r="G6078" t="str">
        <f>IF(J6078&lt;&gt;"", INDEX($C$5:$C$1433, MATCH(J6078, $E$5:$E$1433, 0)),"")</f>
        <v/>
      </c>
      <c r="H6078" t="str">
        <f>IF(J6078&lt;&gt;"", INDEX($D$5:$D$1433, MATCH(J6078, $E$5:$E$1433, 0)),"")</f>
        <v/>
      </c>
      <c r="I6078" t="str">
        <f>IFERROR(IF(J6078&lt;&gt;"", INDEX($B$5:$B$1433, MATCH(J6078, $E$5:$E$1433, 0)),""),"SAI")</f>
        <v/>
      </c>
      <c r="L6078" t="str">
        <f>IFERROR(IF($N$5="Sáng",IF(MID(K6078,2,7)-MID($L$2,2,7)&gt;0,"Trễ",""),IF(MID(K6078,2,7)-MID($Q$2,2,7)&gt;0,"Trễ","")),"")</f>
        <v/>
      </c>
      <c r="M6078" t="str">
        <f>IFERROR(IF($N$5="Sáng",MID(K6078,2,7)-MID($L$2,2,7),MID(K6078,2,7)-MID($Q$2,2,7)),"")</f>
        <v/>
      </c>
      <c r="Q6078" t="str">
        <f>IF(B6078&lt;&gt;"",IF(AND(P6078="",F6078=""),"Không phép ",""),"")</f>
        <v/>
      </c>
      <c r="R6078" t="str">
        <f>UPPER(B6078)</f>
        <v/>
      </c>
      <c r="T6078" t="str">
        <f>IFERROR(IF(J6078&lt;&gt;"", INDEX($S$5:$S$1433, MATCH(J6078, $E$5:$E$1433, 0)),""),"")</f>
        <v/>
      </c>
      <c r="V6078" t="str">
        <f>IFERROR(IF(J6078&lt;&gt;"", INDEX($U$5:$U$1433, MATCH(J6078, $E$5:$E$1433, 0)),""),"")</f>
        <v/>
      </c>
    </row>
    <row r="6079">
      <c r="A6079" t="str">
        <f>IF(B6079&lt;&gt;"",A6078+1,"")</f>
        <v/>
      </c>
      <c r="F6079" t="str">
        <f>IFERROR(IF(VLOOKUP(E6079,J:J,1,0)=E6079,"X",""),"")</f>
        <v/>
      </c>
      <c r="G6079" t="str">
        <f>IF(J6079&lt;&gt;"", INDEX($C$5:$C$1433, MATCH(J6079, $E$5:$E$1433, 0)),"")</f>
        <v/>
      </c>
      <c r="H6079" t="str">
        <f>IF(J6079&lt;&gt;"", INDEX($D$5:$D$1433, MATCH(J6079, $E$5:$E$1433, 0)),"")</f>
        <v/>
      </c>
      <c r="I6079" t="str">
        <f>IFERROR(IF(J6079&lt;&gt;"", INDEX($B$5:$B$1433, MATCH(J6079, $E$5:$E$1433, 0)),""),"SAI")</f>
        <v/>
      </c>
      <c r="L6079" t="str">
        <f>IFERROR(IF($N$5="Sáng",IF(MID(K6079,2,7)-MID($L$2,2,7)&gt;0,"Trễ",""),IF(MID(K6079,2,7)-MID($Q$2,2,7)&gt;0,"Trễ","")),"")</f>
        <v/>
      </c>
      <c r="M6079" t="str">
        <f>IFERROR(IF($N$5="Sáng",MID(K6079,2,7)-MID($L$2,2,7),MID(K6079,2,7)-MID($Q$2,2,7)),"")</f>
        <v/>
      </c>
      <c r="Q6079" t="str">
        <f>IF(B6079&lt;&gt;"",IF(AND(P6079="",F6079=""),"Không phép ",""),"")</f>
        <v/>
      </c>
      <c r="R6079" t="str">
        <f>UPPER(B6079)</f>
        <v/>
      </c>
      <c r="T6079" t="str">
        <f>IFERROR(IF(J6079&lt;&gt;"", INDEX($S$5:$S$1433, MATCH(J6079, $E$5:$E$1433, 0)),""),"")</f>
        <v/>
      </c>
      <c r="V6079" t="str">
        <f>IFERROR(IF(J6079&lt;&gt;"", INDEX($U$5:$U$1433, MATCH(J6079, $E$5:$E$1433, 0)),""),"")</f>
        <v/>
      </c>
    </row>
    <row r="6080">
      <c r="A6080" t="str">
        <f>IF(B6080&lt;&gt;"",A6079+1,"")</f>
        <v/>
      </c>
      <c r="F6080" t="str">
        <f>IFERROR(IF(VLOOKUP(E6080,J:J,1,0)=E6080,"X",""),"")</f>
        <v/>
      </c>
      <c r="G6080" t="str">
        <f>IF(J6080&lt;&gt;"", INDEX($C$5:$C$1433, MATCH(J6080, $E$5:$E$1433, 0)),"")</f>
        <v/>
      </c>
      <c r="H6080" t="str">
        <f>IF(J6080&lt;&gt;"", INDEX($D$5:$D$1433, MATCH(J6080, $E$5:$E$1433, 0)),"")</f>
        <v/>
      </c>
      <c r="I6080" t="str">
        <f>IFERROR(IF(J6080&lt;&gt;"", INDEX($B$5:$B$1433, MATCH(J6080, $E$5:$E$1433, 0)),""),"SAI")</f>
        <v/>
      </c>
      <c r="L6080" t="str">
        <f>IFERROR(IF($N$5="Sáng",IF(MID(K6080,2,7)-MID($L$2,2,7)&gt;0,"Trễ",""),IF(MID(K6080,2,7)-MID($Q$2,2,7)&gt;0,"Trễ","")),"")</f>
        <v/>
      </c>
      <c r="M6080" t="str">
        <f>IFERROR(IF($N$5="Sáng",MID(K6080,2,7)-MID($L$2,2,7),MID(K6080,2,7)-MID($Q$2,2,7)),"")</f>
        <v/>
      </c>
      <c r="Q6080" t="str">
        <f>IF(B6080&lt;&gt;"",IF(AND(P6080="",F6080=""),"Không phép ",""),"")</f>
        <v/>
      </c>
      <c r="R6080" t="str">
        <f>UPPER(B6080)</f>
        <v/>
      </c>
      <c r="T6080" t="str">
        <f>IFERROR(IF(J6080&lt;&gt;"", INDEX($S$5:$S$1433, MATCH(J6080, $E$5:$E$1433, 0)),""),"")</f>
        <v/>
      </c>
      <c r="V6080" t="str">
        <f>IFERROR(IF(J6080&lt;&gt;"", INDEX($U$5:$U$1433, MATCH(J6080, $E$5:$E$1433, 0)),""),"")</f>
        <v/>
      </c>
    </row>
    <row r="6081">
      <c r="A6081" t="str">
        <f>IF(B6081&lt;&gt;"",A6080+1,"")</f>
        <v/>
      </c>
      <c r="F6081" t="str">
        <f>IFERROR(IF(VLOOKUP(E6081,J:J,1,0)=E6081,"X",""),"")</f>
        <v/>
      </c>
      <c r="G6081" t="str">
        <f>IF(J6081&lt;&gt;"", INDEX($C$5:$C$1433, MATCH(J6081, $E$5:$E$1433, 0)),"")</f>
        <v/>
      </c>
      <c r="H6081" t="str">
        <f>IF(J6081&lt;&gt;"", INDEX($D$5:$D$1433, MATCH(J6081, $E$5:$E$1433, 0)),"")</f>
        <v/>
      </c>
      <c r="I6081" t="str">
        <f>IFERROR(IF(J6081&lt;&gt;"", INDEX($B$5:$B$1433, MATCH(J6081, $E$5:$E$1433, 0)),""),"SAI")</f>
        <v/>
      </c>
      <c r="L6081" t="str">
        <f>IFERROR(IF($N$5="Sáng",IF(MID(K6081,2,7)-MID($L$2,2,7)&gt;0,"Trễ",""),IF(MID(K6081,2,7)-MID($Q$2,2,7)&gt;0,"Trễ","")),"")</f>
        <v/>
      </c>
      <c r="M6081" t="str">
        <f>IFERROR(IF($N$5="Sáng",MID(K6081,2,7)-MID($L$2,2,7),MID(K6081,2,7)-MID($Q$2,2,7)),"")</f>
        <v/>
      </c>
      <c r="Q6081" t="str">
        <f>IF(B6081&lt;&gt;"",IF(AND(P6081="",F6081=""),"Không phép ",""),"")</f>
        <v/>
      </c>
      <c r="R6081" t="str">
        <f>UPPER(B6081)</f>
        <v/>
      </c>
      <c r="T6081" t="str">
        <f>IFERROR(IF(J6081&lt;&gt;"", INDEX($S$5:$S$1433, MATCH(J6081, $E$5:$E$1433, 0)),""),"")</f>
        <v/>
      </c>
      <c r="V6081" t="str">
        <f>IFERROR(IF(J6081&lt;&gt;"", INDEX($U$5:$U$1433, MATCH(J6081, $E$5:$E$1433, 0)),""),"")</f>
        <v/>
      </c>
    </row>
    <row r="6082">
      <c r="A6082" t="str">
        <f>IF(B6082&lt;&gt;"",A6081+1,"")</f>
        <v/>
      </c>
      <c r="F6082" t="str">
        <f>IFERROR(IF(VLOOKUP(E6082,J:J,1,0)=E6082,"X",""),"")</f>
        <v/>
      </c>
      <c r="G6082" t="str">
        <f>IF(J6082&lt;&gt;"", INDEX($C$5:$C$1433, MATCH(J6082, $E$5:$E$1433, 0)),"")</f>
        <v/>
      </c>
      <c r="H6082" t="str">
        <f>IF(J6082&lt;&gt;"", INDEX($D$5:$D$1433, MATCH(J6082, $E$5:$E$1433, 0)),"")</f>
        <v/>
      </c>
      <c r="I6082" t="str">
        <f>IFERROR(IF(J6082&lt;&gt;"", INDEX($B$5:$B$1433, MATCH(J6082, $E$5:$E$1433, 0)),""),"SAI")</f>
        <v/>
      </c>
      <c r="L6082" t="str">
        <f>IFERROR(IF($N$5="Sáng",IF(MID(K6082,2,7)-MID($L$2,2,7)&gt;0,"Trễ",""),IF(MID(K6082,2,7)-MID($Q$2,2,7)&gt;0,"Trễ","")),"")</f>
        <v/>
      </c>
      <c r="M6082" t="str">
        <f>IFERROR(IF($N$5="Sáng",MID(K6082,2,7)-MID($L$2,2,7),MID(K6082,2,7)-MID($Q$2,2,7)),"")</f>
        <v/>
      </c>
      <c r="Q6082" t="str">
        <f>IF(B6082&lt;&gt;"",IF(AND(P6082="",F6082=""),"Không phép ",""),"")</f>
        <v/>
      </c>
      <c r="R6082" t="str">
        <f>UPPER(B6082)</f>
        <v/>
      </c>
      <c r="T6082" t="str">
        <f>IFERROR(IF(J6082&lt;&gt;"", INDEX($S$5:$S$1433, MATCH(J6082, $E$5:$E$1433, 0)),""),"")</f>
        <v/>
      </c>
      <c r="V6082" t="str">
        <f>IFERROR(IF(J6082&lt;&gt;"", INDEX($U$5:$U$1433, MATCH(J6082, $E$5:$E$1433, 0)),""),"")</f>
        <v/>
      </c>
    </row>
    <row r="6083">
      <c r="A6083" t="str">
        <f>IF(B6083&lt;&gt;"",A6082+1,"")</f>
        <v/>
      </c>
      <c r="F6083" t="str">
        <f>IFERROR(IF(VLOOKUP(E6083,J:J,1,0)=E6083,"X",""),"")</f>
        <v/>
      </c>
      <c r="G6083" t="str">
        <f>IF(J6083&lt;&gt;"", INDEX($C$5:$C$1433, MATCH(J6083, $E$5:$E$1433, 0)),"")</f>
        <v/>
      </c>
      <c r="H6083" t="str">
        <f>IF(J6083&lt;&gt;"", INDEX($D$5:$D$1433, MATCH(J6083, $E$5:$E$1433, 0)),"")</f>
        <v/>
      </c>
      <c r="I6083" t="str">
        <f>IFERROR(IF(J6083&lt;&gt;"", INDEX($B$5:$B$1433, MATCH(J6083, $E$5:$E$1433, 0)),""),"SAI")</f>
        <v/>
      </c>
      <c r="L6083" t="str">
        <f>IFERROR(IF($N$5="Sáng",IF(MID(K6083,2,7)-MID($L$2,2,7)&gt;0,"Trễ",""),IF(MID(K6083,2,7)-MID($Q$2,2,7)&gt;0,"Trễ","")),"")</f>
        <v/>
      </c>
      <c r="M6083" t="str">
        <f>IFERROR(IF($N$5="Sáng",MID(K6083,2,7)-MID($L$2,2,7),MID(K6083,2,7)-MID($Q$2,2,7)),"")</f>
        <v/>
      </c>
      <c r="Q6083" t="str">
        <f>IF(B6083&lt;&gt;"",IF(AND(P6083="",F6083=""),"Không phép ",""),"")</f>
        <v/>
      </c>
      <c r="R6083" t="str">
        <f>UPPER(B6083)</f>
        <v/>
      </c>
      <c r="T6083" t="str">
        <f>IFERROR(IF(J6083&lt;&gt;"", INDEX($S$5:$S$1433, MATCH(J6083, $E$5:$E$1433, 0)),""),"")</f>
        <v/>
      </c>
      <c r="V6083" t="str">
        <f>IFERROR(IF(J6083&lt;&gt;"", INDEX($U$5:$U$1433, MATCH(J6083, $E$5:$E$1433, 0)),""),"")</f>
        <v/>
      </c>
    </row>
    <row r="6084">
      <c r="A6084" t="str">
        <f>IF(B6084&lt;&gt;"",A6083+1,"")</f>
        <v/>
      </c>
      <c r="F6084" t="str">
        <f>IFERROR(IF(VLOOKUP(E6084,J:J,1,0)=E6084,"X",""),"")</f>
        <v/>
      </c>
      <c r="G6084" t="str">
        <f>IF(J6084&lt;&gt;"", INDEX($C$5:$C$1433, MATCH(J6084, $E$5:$E$1433, 0)),"")</f>
        <v/>
      </c>
      <c r="H6084" t="str">
        <f>IF(J6084&lt;&gt;"", INDEX($D$5:$D$1433, MATCH(J6084, $E$5:$E$1433, 0)),"")</f>
        <v/>
      </c>
      <c r="I6084" t="str">
        <f>IFERROR(IF(J6084&lt;&gt;"", INDEX($B$5:$B$1433, MATCH(J6084, $E$5:$E$1433, 0)),""),"SAI")</f>
        <v/>
      </c>
      <c r="L6084" t="str">
        <f>IFERROR(IF($N$5="Sáng",IF(MID(K6084,2,7)-MID($L$2,2,7)&gt;0,"Trễ",""),IF(MID(K6084,2,7)-MID($Q$2,2,7)&gt;0,"Trễ","")),"")</f>
        <v/>
      </c>
      <c r="M6084" t="str">
        <f>IFERROR(IF($N$5="Sáng",MID(K6084,2,7)-MID($L$2,2,7),MID(K6084,2,7)-MID($Q$2,2,7)),"")</f>
        <v/>
      </c>
      <c r="Q6084" t="str">
        <f>IF(B6084&lt;&gt;"",IF(AND(P6084="",F6084=""),"Không phép ",""),"")</f>
        <v/>
      </c>
      <c r="R6084" t="str">
        <f>UPPER(B6084)</f>
        <v/>
      </c>
      <c r="T6084" t="str">
        <f>IFERROR(IF(J6084&lt;&gt;"", INDEX($S$5:$S$1433, MATCH(J6084, $E$5:$E$1433, 0)),""),"")</f>
        <v/>
      </c>
      <c r="V6084" t="str">
        <f>IFERROR(IF(J6084&lt;&gt;"", INDEX($U$5:$U$1433, MATCH(J6084, $E$5:$E$1433, 0)),""),"")</f>
        <v/>
      </c>
    </row>
    <row r="6085">
      <c r="A6085" t="str">
        <f>IF(B6085&lt;&gt;"",A6084+1,"")</f>
        <v/>
      </c>
      <c r="F6085" t="str">
        <f>IFERROR(IF(VLOOKUP(E6085,J:J,1,0)=E6085,"X",""),"")</f>
        <v/>
      </c>
      <c r="G6085" t="str">
        <f>IF(J6085&lt;&gt;"", INDEX($C$5:$C$1433, MATCH(J6085, $E$5:$E$1433, 0)),"")</f>
        <v/>
      </c>
      <c r="H6085" t="str">
        <f>IF(J6085&lt;&gt;"", INDEX($D$5:$D$1433, MATCH(J6085, $E$5:$E$1433, 0)),"")</f>
        <v/>
      </c>
      <c r="I6085" t="str">
        <f>IFERROR(IF(J6085&lt;&gt;"", INDEX($B$5:$B$1433, MATCH(J6085, $E$5:$E$1433, 0)),""),"SAI")</f>
        <v/>
      </c>
      <c r="L6085" t="str">
        <f>IFERROR(IF($N$5="Sáng",IF(MID(K6085,2,7)-MID($L$2,2,7)&gt;0,"Trễ",""),IF(MID(K6085,2,7)-MID($Q$2,2,7)&gt;0,"Trễ","")),"")</f>
        <v/>
      </c>
      <c r="M6085" t="str">
        <f>IFERROR(IF($N$5="Sáng",MID(K6085,2,7)-MID($L$2,2,7),MID(K6085,2,7)-MID($Q$2,2,7)),"")</f>
        <v/>
      </c>
      <c r="Q6085" t="str">
        <f>IF(B6085&lt;&gt;"",IF(AND(P6085="",F6085=""),"Không phép ",""),"")</f>
        <v/>
      </c>
      <c r="R6085" t="str">
        <f>UPPER(B6085)</f>
        <v/>
      </c>
      <c r="T6085" t="str">
        <f>IFERROR(IF(J6085&lt;&gt;"", INDEX($S$5:$S$1433, MATCH(J6085, $E$5:$E$1433, 0)),""),"")</f>
        <v/>
      </c>
      <c r="V6085" t="str">
        <f>IFERROR(IF(J6085&lt;&gt;"", INDEX($U$5:$U$1433, MATCH(J6085, $E$5:$E$1433, 0)),""),"")</f>
        <v/>
      </c>
    </row>
    <row r="6086">
      <c r="A6086" t="str">
        <f>IF(B6086&lt;&gt;"",A6085+1,"")</f>
        <v/>
      </c>
      <c r="F6086" t="str">
        <f>IFERROR(IF(VLOOKUP(E6086,J:J,1,0)=E6086,"X",""),"")</f>
        <v/>
      </c>
      <c r="G6086" t="str">
        <f>IF(J6086&lt;&gt;"", INDEX($C$5:$C$1433, MATCH(J6086, $E$5:$E$1433, 0)),"")</f>
        <v/>
      </c>
      <c r="H6086" t="str">
        <f>IF(J6086&lt;&gt;"", INDEX($D$5:$D$1433, MATCH(J6086, $E$5:$E$1433, 0)),"")</f>
        <v/>
      </c>
      <c r="I6086" t="str">
        <f>IFERROR(IF(J6086&lt;&gt;"", INDEX($B$5:$B$1433, MATCH(J6086, $E$5:$E$1433, 0)),""),"SAI")</f>
        <v/>
      </c>
      <c r="L6086" t="str">
        <f>IFERROR(IF($N$5="Sáng",IF(MID(K6086,2,7)-MID($L$2,2,7)&gt;0,"Trễ",""),IF(MID(K6086,2,7)-MID($Q$2,2,7)&gt;0,"Trễ","")),"")</f>
        <v/>
      </c>
      <c r="M6086" t="str">
        <f>IFERROR(IF($N$5="Sáng",MID(K6086,2,7)-MID($L$2,2,7),MID(K6086,2,7)-MID($Q$2,2,7)),"")</f>
        <v/>
      </c>
      <c r="Q6086" t="str">
        <f>IF(B6086&lt;&gt;"",IF(AND(P6086="",F6086=""),"Không phép ",""),"")</f>
        <v/>
      </c>
      <c r="R6086" t="str">
        <f>UPPER(B6086)</f>
        <v/>
      </c>
      <c r="T6086" t="str">
        <f>IFERROR(IF(J6086&lt;&gt;"", INDEX($S$5:$S$1433, MATCH(J6086, $E$5:$E$1433, 0)),""),"")</f>
        <v/>
      </c>
      <c r="V6086" t="str">
        <f>IFERROR(IF(J6086&lt;&gt;"", INDEX($U$5:$U$1433, MATCH(J6086, $E$5:$E$1433, 0)),""),"")</f>
        <v/>
      </c>
    </row>
    <row r="6087">
      <c r="A6087" t="str">
        <f>IF(B6087&lt;&gt;"",A6086+1,"")</f>
        <v/>
      </c>
      <c r="F6087" t="str">
        <f>IFERROR(IF(VLOOKUP(E6087,J:J,1,0)=E6087,"X",""),"")</f>
        <v/>
      </c>
      <c r="G6087" t="str">
        <f>IF(J6087&lt;&gt;"", INDEX($C$5:$C$1433, MATCH(J6087, $E$5:$E$1433, 0)),"")</f>
        <v/>
      </c>
      <c r="H6087" t="str">
        <f>IF(J6087&lt;&gt;"", INDEX($D$5:$D$1433, MATCH(J6087, $E$5:$E$1433, 0)),"")</f>
        <v/>
      </c>
      <c r="I6087" t="str">
        <f>IFERROR(IF(J6087&lt;&gt;"", INDEX($B$5:$B$1433, MATCH(J6087, $E$5:$E$1433, 0)),""),"SAI")</f>
        <v/>
      </c>
      <c r="L6087" t="str">
        <f>IFERROR(IF($N$5="Sáng",IF(MID(K6087,2,7)-MID($L$2,2,7)&gt;0,"Trễ",""),IF(MID(K6087,2,7)-MID($Q$2,2,7)&gt;0,"Trễ","")),"")</f>
        <v/>
      </c>
      <c r="M6087" t="str">
        <f>IFERROR(IF($N$5="Sáng",MID(K6087,2,7)-MID($L$2,2,7),MID(K6087,2,7)-MID($Q$2,2,7)),"")</f>
        <v/>
      </c>
      <c r="Q6087" t="str">
        <f>IF(B6087&lt;&gt;"",IF(AND(P6087="",F6087=""),"Không phép ",""),"")</f>
        <v/>
      </c>
      <c r="R6087" t="str">
        <f>UPPER(B6087)</f>
        <v/>
      </c>
      <c r="T6087" t="str">
        <f>IFERROR(IF(J6087&lt;&gt;"", INDEX($S$5:$S$1433, MATCH(J6087, $E$5:$E$1433, 0)),""),"")</f>
        <v/>
      </c>
      <c r="V6087" t="str">
        <f>IFERROR(IF(J6087&lt;&gt;"", INDEX($U$5:$U$1433, MATCH(J6087, $E$5:$E$1433, 0)),""),"")</f>
        <v/>
      </c>
    </row>
    <row r="6088">
      <c r="A6088" t="str">
        <f>IF(B6088&lt;&gt;"",A6087+1,"")</f>
        <v/>
      </c>
      <c r="F6088" t="str">
        <f>IFERROR(IF(VLOOKUP(E6088,J:J,1,0)=E6088,"X",""),"")</f>
        <v/>
      </c>
      <c r="G6088" t="str">
        <f>IF(J6088&lt;&gt;"", INDEX($C$5:$C$1433, MATCH(J6088, $E$5:$E$1433, 0)),"")</f>
        <v/>
      </c>
      <c r="H6088" t="str">
        <f>IF(J6088&lt;&gt;"", INDEX($D$5:$D$1433, MATCH(J6088, $E$5:$E$1433, 0)),"")</f>
        <v/>
      </c>
      <c r="I6088" t="str">
        <f>IFERROR(IF(J6088&lt;&gt;"", INDEX($B$5:$B$1433, MATCH(J6088, $E$5:$E$1433, 0)),""),"SAI")</f>
        <v/>
      </c>
      <c r="L6088" t="str">
        <f>IFERROR(IF($N$5="Sáng",IF(MID(K6088,2,7)-MID($L$2,2,7)&gt;0,"Trễ",""),IF(MID(K6088,2,7)-MID($Q$2,2,7)&gt;0,"Trễ","")),"")</f>
        <v/>
      </c>
      <c r="M6088" t="str">
        <f>IFERROR(IF($N$5="Sáng",MID(K6088,2,7)-MID($L$2,2,7),MID(K6088,2,7)-MID($Q$2,2,7)),"")</f>
        <v/>
      </c>
      <c r="Q6088" t="str">
        <f>IF(B6088&lt;&gt;"",IF(AND(P6088="",F6088=""),"Không phép ",""),"")</f>
        <v/>
      </c>
      <c r="R6088" t="str">
        <f>UPPER(B6088)</f>
        <v/>
      </c>
      <c r="T6088" t="str">
        <f>IFERROR(IF(J6088&lt;&gt;"", INDEX($S$5:$S$1433, MATCH(J6088, $E$5:$E$1433, 0)),""),"")</f>
        <v/>
      </c>
      <c r="V6088" t="str">
        <f>IFERROR(IF(J6088&lt;&gt;"", INDEX($U$5:$U$1433, MATCH(J6088, $E$5:$E$1433, 0)),""),"")</f>
        <v/>
      </c>
    </row>
    <row r="6089">
      <c r="A6089" t="str">
        <f>IF(B6089&lt;&gt;"",A6088+1,"")</f>
        <v/>
      </c>
      <c r="F6089" t="str">
        <f>IFERROR(IF(VLOOKUP(E6089,J:J,1,0)=E6089,"X",""),"")</f>
        <v/>
      </c>
      <c r="G6089" t="str">
        <f>IF(J6089&lt;&gt;"", INDEX($C$5:$C$1433, MATCH(J6089, $E$5:$E$1433, 0)),"")</f>
        <v/>
      </c>
      <c r="H6089" t="str">
        <f>IF(J6089&lt;&gt;"", INDEX($D$5:$D$1433, MATCH(J6089, $E$5:$E$1433, 0)),"")</f>
        <v/>
      </c>
      <c r="I6089" t="str">
        <f>IFERROR(IF(J6089&lt;&gt;"", INDEX($B$5:$B$1433, MATCH(J6089, $E$5:$E$1433, 0)),""),"SAI")</f>
        <v/>
      </c>
      <c r="L6089" t="str">
        <f>IFERROR(IF($N$5="Sáng",IF(MID(K6089,2,7)-MID($L$2,2,7)&gt;0,"Trễ",""),IF(MID(K6089,2,7)-MID($Q$2,2,7)&gt;0,"Trễ","")),"")</f>
        <v/>
      </c>
      <c r="M6089" t="str">
        <f>IFERROR(IF($N$5="Sáng",MID(K6089,2,7)-MID($L$2,2,7),MID(K6089,2,7)-MID($Q$2,2,7)),"")</f>
        <v/>
      </c>
      <c r="Q6089" t="str">
        <f>IF(B6089&lt;&gt;"",IF(AND(P6089="",F6089=""),"Không phép ",""),"")</f>
        <v/>
      </c>
      <c r="R6089" t="str">
        <f>UPPER(B6089)</f>
        <v/>
      </c>
      <c r="T6089" t="str">
        <f>IFERROR(IF(J6089&lt;&gt;"", INDEX($S$5:$S$1433, MATCH(J6089, $E$5:$E$1433, 0)),""),"")</f>
        <v/>
      </c>
      <c r="V6089" t="str">
        <f>IFERROR(IF(J6089&lt;&gt;"", INDEX($U$5:$U$1433, MATCH(J6089, $E$5:$E$1433, 0)),""),"")</f>
        <v/>
      </c>
    </row>
    <row r="6090">
      <c r="A6090" t="str">
        <f>IF(B6090&lt;&gt;"",A6089+1,"")</f>
        <v/>
      </c>
      <c r="F6090" t="str">
        <f>IFERROR(IF(VLOOKUP(E6090,J:J,1,0)=E6090,"X",""),"")</f>
        <v/>
      </c>
      <c r="G6090" t="str">
        <f>IF(J6090&lt;&gt;"", INDEX($C$5:$C$1433, MATCH(J6090, $E$5:$E$1433, 0)),"")</f>
        <v/>
      </c>
      <c r="H6090" t="str">
        <f>IF(J6090&lt;&gt;"", INDEX($D$5:$D$1433, MATCH(J6090, $E$5:$E$1433, 0)),"")</f>
        <v/>
      </c>
      <c r="I6090" t="str">
        <f>IFERROR(IF(J6090&lt;&gt;"", INDEX($B$5:$B$1433, MATCH(J6090, $E$5:$E$1433, 0)),""),"SAI")</f>
        <v/>
      </c>
      <c r="L6090" t="str">
        <f>IFERROR(IF($N$5="Sáng",IF(MID(K6090,2,7)-MID($L$2,2,7)&gt;0,"Trễ",""),IF(MID(K6090,2,7)-MID($Q$2,2,7)&gt;0,"Trễ","")),"")</f>
        <v/>
      </c>
      <c r="M6090" t="str">
        <f>IFERROR(IF($N$5="Sáng",MID(K6090,2,7)-MID($L$2,2,7),MID(K6090,2,7)-MID($Q$2,2,7)),"")</f>
        <v/>
      </c>
      <c r="Q6090" t="str">
        <f>IF(B6090&lt;&gt;"",IF(AND(P6090="",F6090=""),"Không phép ",""),"")</f>
        <v/>
      </c>
      <c r="R6090" t="str">
        <f>UPPER(B6090)</f>
        <v/>
      </c>
      <c r="T6090" t="str">
        <f>IFERROR(IF(J6090&lt;&gt;"", INDEX($S$5:$S$1433, MATCH(J6090, $E$5:$E$1433, 0)),""),"")</f>
        <v/>
      </c>
      <c r="V6090" t="str">
        <f>IFERROR(IF(J6090&lt;&gt;"", INDEX($U$5:$U$1433, MATCH(J6090, $E$5:$E$1433, 0)),""),"")</f>
        <v/>
      </c>
    </row>
    <row r="6091">
      <c r="A6091" t="str">
        <f>IF(B6091&lt;&gt;"",A6090+1,"")</f>
        <v/>
      </c>
      <c r="F6091" t="str">
        <f>IFERROR(IF(VLOOKUP(E6091,J:J,1,0)=E6091,"X",""),"")</f>
        <v/>
      </c>
      <c r="G6091" t="str">
        <f>IF(J6091&lt;&gt;"", INDEX($C$5:$C$1433, MATCH(J6091, $E$5:$E$1433, 0)),"")</f>
        <v/>
      </c>
      <c r="H6091" t="str">
        <f>IF(J6091&lt;&gt;"", INDEX($D$5:$D$1433, MATCH(J6091, $E$5:$E$1433, 0)),"")</f>
        <v/>
      </c>
      <c r="I6091" t="str">
        <f>IFERROR(IF(J6091&lt;&gt;"", INDEX($B$5:$B$1433, MATCH(J6091, $E$5:$E$1433, 0)),""),"SAI")</f>
        <v/>
      </c>
      <c r="L6091" t="str">
        <f>IFERROR(IF($N$5="Sáng",IF(MID(K6091,2,7)-MID($L$2,2,7)&gt;0,"Trễ",""),IF(MID(K6091,2,7)-MID($Q$2,2,7)&gt;0,"Trễ","")),"")</f>
        <v/>
      </c>
      <c r="M6091" t="str">
        <f>IFERROR(IF($N$5="Sáng",MID(K6091,2,7)-MID($L$2,2,7),MID(K6091,2,7)-MID($Q$2,2,7)),"")</f>
        <v/>
      </c>
      <c r="Q6091" t="str">
        <f>IF(B6091&lt;&gt;"",IF(AND(P6091="",F6091=""),"Không phép ",""),"")</f>
        <v/>
      </c>
      <c r="R6091" t="str">
        <f>UPPER(B6091)</f>
        <v/>
      </c>
      <c r="T6091" t="str">
        <f>IFERROR(IF(J6091&lt;&gt;"", INDEX($S$5:$S$1433, MATCH(J6091, $E$5:$E$1433, 0)),""),"")</f>
        <v/>
      </c>
      <c r="V6091" t="str">
        <f>IFERROR(IF(J6091&lt;&gt;"", INDEX($U$5:$U$1433, MATCH(J6091, $E$5:$E$1433, 0)),""),"")</f>
        <v/>
      </c>
    </row>
    <row r="6092">
      <c r="A6092" t="str">
        <f>IF(B6092&lt;&gt;"",A6091+1,"")</f>
        <v/>
      </c>
      <c r="F6092" t="str">
        <f>IFERROR(IF(VLOOKUP(E6092,J:J,1,0)=E6092,"X",""),"")</f>
        <v/>
      </c>
      <c r="G6092" t="str">
        <f>IF(J6092&lt;&gt;"", INDEX($C$5:$C$1433, MATCH(J6092, $E$5:$E$1433, 0)),"")</f>
        <v/>
      </c>
      <c r="H6092" t="str">
        <f>IF(J6092&lt;&gt;"", INDEX($D$5:$D$1433, MATCH(J6092, $E$5:$E$1433, 0)),"")</f>
        <v/>
      </c>
      <c r="I6092" t="str">
        <f>IFERROR(IF(J6092&lt;&gt;"", INDEX($B$5:$B$1433, MATCH(J6092, $E$5:$E$1433, 0)),""),"SAI")</f>
        <v/>
      </c>
      <c r="L6092" t="str">
        <f>IFERROR(IF($N$5="Sáng",IF(MID(K6092,2,7)-MID($L$2,2,7)&gt;0,"Trễ",""),IF(MID(K6092,2,7)-MID($Q$2,2,7)&gt;0,"Trễ","")),"")</f>
        <v/>
      </c>
      <c r="M6092" t="str">
        <f>IFERROR(IF($N$5="Sáng",MID(K6092,2,7)-MID($L$2,2,7),MID(K6092,2,7)-MID($Q$2,2,7)),"")</f>
        <v/>
      </c>
      <c r="Q6092" t="str">
        <f>IF(B6092&lt;&gt;"",IF(AND(P6092="",F6092=""),"Không phép ",""),"")</f>
        <v/>
      </c>
      <c r="R6092" t="str">
        <f>UPPER(B6092)</f>
        <v/>
      </c>
      <c r="T6092" t="str">
        <f>IFERROR(IF(J6092&lt;&gt;"", INDEX($S$5:$S$1433, MATCH(J6092, $E$5:$E$1433, 0)),""),"")</f>
        <v/>
      </c>
      <c r="V6092" t="str">
        <f>IFERROR(IF(J6092&lt;&gt;"", INDEX($U$5:$U$1433, MATCH(J6092, $E$5:$E$1433, 0)),""),"")</f>
        <v/>
      </c>
    </row>
    <row r="6093">
      <c r="A6093" t="str">
        <f>IF(B6093&lt;&gt;"",A6092+1,"")</f>
        <v/>
      </c>
      <c r="F6093" t="str">
        <f>IFERROR(IF(VLOOKUP(E6093,J:J,1,0)=E6093,"X",""),"")</f>
        <v/>
      </c>
      <c r="G6093" t="str">
        <f>IF(J6093&lt;&gt;"", INDEX($C$5:$C$1433, MATCH(J6093, $E$5:$E$1433, 0)),"")</f>
        <v/>
      </c>
      <c r="H6093" t="str">
        <f>IF(J6093&lt;&gt;"", INDEX($D$5:$D$1433, MATCH(J6093, $E$5:$E$1433, 0)),"")</f>
        <v/>
      </c>
      <c r="I6093" t="str">
        <f>IFERROR(IF(J6093&lt;&gt;"", INDEX($B$5:$B$1433, MATCH(J6093, $E$5:$E$1433, 0)),""),"SAI")</f>
        <v/>
      </c>
      <c r="L6093" t="str">
        <f>IFERROR(IF($N$5="Sáng",IF(MID(K6093,2,7)-MID($L$2,2,7)&gt;0,"Trễ",""),IF(MID(K6093,2,7)-MID($Q$2,2,7)&gt;0,"Trễ","")),"")</f>
        <v/>
      </c>
      <c r="M6093" t="str">
        <f>IFERROR(IF($N$5="Sáng",MID(K6093,2,7)-MID($L$2,2,7),MID(K6093,2,7)-MID($Q$2,2,7)),"")</f>
        <v/>
      </c>
      <c r="Q6093" t="str">
        <f>IF(B6093&lt;&gt;"",IF(AND(P6093="",F6093=""),"Không phép ",""),"")</f>
        <v/>
      </c>
      <c r="R6093" t="str">
        <f>UPPER(B6093)</f>
        <v/>
      </c>
      <c r="T6093" t="str">
        <f>IFERROR(IF(J6093&lt;&gt;"", INDEX($S$5:$S$1433, MATCH(J6093, $E$5:$E$1433, 0)),""),"")</f>
        <v/>
      </c>
      <c r="V6093" t="str">
        <f>IFERROR(IF(J6093&lt;&gt;"", INDEX($U$5:$U$1433, MATCH(J6093, $E$5:$E$1433, 0)),""),"")</f>
        <v/>
      </c>
    </row>
    <row r="6094">
      <c r="A6094" t="str">
        <f>IF(B6094&lt;&gt;"",A6093+1,"")</f>
        <v/>
      </c>
      <c r="F6094" t="str">
        <f>IFERROR(IF(VLOOKUP(E6094,J:J,1,0)=E6094,"X",""),"")</f>
        <v/>
      </c>
      <c r="G6094" t="str">
        <f>IF(J6094&lt;&gt;"", INDEX($C$5:$C$1433, MATCH(J6094, $E$5:$E$1433, 0)),"")</f>
        <v/>
      </c>
      <c r="H6094" t="str">
        <f>IF(J6094&lt;&gt;"", INDEX($D$5:$D$1433, MATCH(J6094, $E$5:$E$1433, 0)),"")</f>
        <v/>
      </c>
      <c r="I6094" t="str">
        <f>IFERROR(IF(J6094&lt;&gt;"", INDEX($B$5:$B$1433, MATCH(J6094, $E$5:$E$1433, 0)),""),"SAI")</f>
        <v/>
      </c>
      <c r="L6094" t="str">
        <f>IFERROR(IF($N$5="Sáng",IF(MID(K6094,2,7)-MID($L$2,2,7)&gt;0,"Trễ",""),IF(MID(K6094,2,7)-MID($Q$2,2,7)&gt;0,"Trễ","")),"")</f>
        <v/>
      </c>
      <c r="M6094" t="str">
        <f>IFERROR(IF($N$5="Sáng",MID(K6094,2,7)-MID($L$2,2,7),MID(K6094,2,7)-MID($Q$2,2,7)),"")</f>
        <v/>
      </c>
      <c r="Q6094" t="str">
        <f>IF(B6094&lt;&gt;"",IF(AND(P6094="",F6094=""),"Không phép ",""),"")</f>
        <v/>
      </c>
      <c r="R6094" t="str">
        <f>UPPER(B6094)</f>
        <v/>
      </c>
      <c r="T6094" t="str">
        <f>IFERROR(IF(J6094&lt;&gt;"", INDEX($S$5:$S$1433, MATCH(J6094, $E$5:$E$1433, 0)),""),"")</f>
        <v/>
      </c>
      <c r="V6094" t="str">
        <f>IFERROR(IF(J6094&lt;&gt;"", INDEX($U$5:$U$1433, MATCH(J6094, $E$5:$E$1433, 0)),""),"")</f>
        <v/>
      </c>
    </row>
    <row r="6095">
      <c r="A6095" t="str">
        <f>IF(B6095&lt;&gt;"",A6094+1,"")</f>
        <v/>
      </c>
      <c r="F6095" t="str">
        <f>IFERROR(IF(VLOOKUP(E6095,J:J,1,0)=E6095,"X",""),"")</f>
        <v/>
      </c>
      <c r="G6095" t="str">
        <f>IF(J6095&lt;&gt;"", INDEX($C$5:$C$1433, MATCH(J6095, $E$5:$E$1433, 0)),"")</f>
        <v/>
      </c>
      <c r="H6095" t="str">
        <f>IF(J6095&lt;&gt;"", INDEX($D$5:$D$1433, MATCH(J6095, $E$5:$E$1433, 0)),"")</f>
        <v/>
      </c>
      <c r="I6095" t="str">
        <f>IFERROR(IF(J6095&lt;&gt;"", INDEX($B$5:$B$1433, MATCH(J6095, $E$5:$E$1433, 0)),""),"SAI")</f>
        <v/>
      </c>
      <c r="L6095" t="str">
        <f>IFERROR(IF($N$5="Sáng",IF(MID(K6095,2,7)-MID($L$2,2,7)&gt;0,"Trễ",""),IF(MID(K6095,2,7)-MID($Q$2,2,7)&gt;0,"Trễ","")),"")</f>
        <v/>
      </c>
      <c r="M6095" t="str">
        <f>IFERROR(IF($N$5="Sáng",MID(K6095,2,7)-MID($L$2,2,7),MID(K6095,2,7)-MID($Q$2,2,7)),"")</f>
        <v/>
      </c>
      <c r="Q6095" t="str">
        <f>IF(B6095&lt;&gt;"",IF(AND(P6095="",F6095=""),"Không phép ",""),"")</f>
        <v/>
      </c>
      <c r="R6095" t="str">
        <f>UPPER(B6095)</f>
        <v/>
      </c>
      <c r="T6095" t="str">
        <f>IFERROR(IF(J6095&lt;&gt;"", INDEX($S$5:$S$1433, MATCH(J6095, $E$5:$E$1433, 0)),""),"")</f>
        <v/>
      </c>
      <c r="V6095" t="str">
        <f>IFERROR(IF(J6095&lt;&gt;"", INDEX($U$5:$U$1433, MATCH(J6095, $E$5:$E$1433, 0)),""),"")</f>
        <v/>
      </c>
    </row>
    <row r="6096">
      <c r="A6096" t="str">
        <f>IF(B6096&lt;&gt;"",A6095+1,"")</f>
        <v/>
      </c>
      <c r="F6096" t="str">
        <f>IFERROR(IF(VLOOKUP(E6096,J:J,1,0)=E6096,"X",""),"")</f>
        <v/>
      </c>
      <c r="G6096" t="str">
        <f>IF(J6096&lt;&gt;"", INDEX($C$5:$C$1433, MATCH(J6096, $E$5:$E$1433, 0)),"")</f>
        <v/>
      </c>
      <c r="H6096" t="str">
        <f>IF(J6096&lt;&gt;"", INDEX($D$5:$D$1433, MATCH(J6096, $E$5:$E$1433, 0)),"")</f>
        <v/>
      </c>
      <c r="I6096" t="str">
        <f>IFERROR(IF(J6096&lt;&gt;"", INDEX($B$5:$B$1433, MATCH(J6096, $E$5:$E$1433, 0)),""),"SAI")</f>
        <v/>
      </c>
      <c r="L6096" t="str">
        <f>IFERROR(IF($N$5="Sáng",IF(MID(K6096,2,7)-MID($L$2,2,7)&gt;0,"Trễ",""),IF(MID(K6096,2,7)-MID($Q$2,2,7)&gt;0,"Trễ","")),"")</f>
        <v/>
      </c>
      <c r="M6096" t="str">
        <f>IFERROR(IF($N$5="Sáng",MID(K6096,2,7)-MID($L$2,2,7),MID(K6096,2,7)-MID($Q$2,2,7)),"")</f>
        <v/>
      </c>
      <c r="Q6096" t="str">
        <f>IF(B6096&lt;&gt;"",IF(AND(P6096="",F6096=""),"Không phép ",""),"")</f>
        <v/>
      </c>
      <c r="R6096" t="str">
        <f>UPPER(B6096)</f>
        <v/>
      </c>
      <c r="T6096" t="str">
        <f>IFERROR(IF(J6096&lt;&gt;"", INDEX($S$5:$S$1433, MATCH(J6096, $E$5:$E$1433, 0)),""),"")</f>
        <v/>
      </c>
      <c r="V6096" t="str">
        <f>IFERROR(IF(J6096&lt;&gt;"", INDEX($U$5:$U$1433, MATCH(J6096, $E$5:$E$1433, 0)),""),"")</f>
        <v/>
      </c>
    </row>
    <row r="6097">
      <c r="A6097" t="str">
        <f>IF(B6097&lt;&gt;"",A6096+1,"")</f>
        <v/>
      </c>
      <c r="F6097" t="str">
        <f>IFERROR(IF(VLOOKUP(E6097,J:J,1,0)=E6097,"X",""),"")</f>
        <v/>
      </c>
      <c r="G6097" t="str">
        <f>IF(J6097&lt;&gt;"", INDEX($C$5:$C$1433, MATCH(J6097, $E$5:$E$1433, 0)),"")</f>
        <v/>
      </c>
      <c r="H6097" t="str">
        <f>IF(J6097&lt;&gt;"", INDEX($D$5:$D$1433, MATCH(J6097, $E$5:$E$1433, 0)),"")</f>
        <v/>
      </c>
      <c r="I6097" t="str">
        <f>IFERROR(IF(J6097&lt;&gt;"", INDEX($B$5:$B$1433, MATCH(J6097, $E$5:$E$1433, 0)),""),"SAI")</f>
        <v/>
      </c>
      <c r="L6097" t="str">
        <f>IFERROR(IF($N$5="Sáng",IF(MID(K6097,2,7)-MID($L$2,2,7)&gt;0,"Trễ",""),IF(MID(K6097,2,7)-MID($Q$2,2,7)&gt;0,"Trễ","")),"")</f>
        <v/>
      </c>
      <c r="M6097" t="str">
        <f>IFERROR(IF($N$5="Sáng",MID(K6097,2,7)-MID($L$2,2,7),MID(K6097,2,7)-MID($Q$2,2,7)),"")</f>
        <v/>
      </c>
      <c r="Q6097" t="str">
        <f>IF(B6097&lt;&gt;"",IF(AND(P6097="",F6097=""),"Không phép ",""),"")</f>
        <v/>
      </c>
      <c r="R6097" t="str">
        <f>UPPER(B6097)</f>
        <v/>
      </c>
      <c r="T6097" t="str">
        <f>IFERROR(IF(J6097&lt;&gt;"", INDEX($S$5:$S$1433, MATCH(J6097, $E$5:$E$1433, 0)),""),"")</f>
        <v/>
      </c>
      <c r="V6097" t="str">
        <f>IFERROR(IF(J6097&lt;&gt;"", INDEX($U$5:$U$1433, MATCH(J6097, $E$5:$E$1433, 0)),""),"")</f>
        <v/>
      </c>
    </row>
    <row r="6098">
      <c r="A6098" t="str">
        <f>IF(B6098&lt;&gt;"",A6097+1,"")</f>
        <v/>
      </c>
      <c r="F6098" t="str">
        <f>IFERROR(IF(VLOOKUP(E6098,J:J,1,0)=E6098,"X",""),"")</f>
        <v/>
      </c>
      <c r="G6098" t="str">
        <f>IF(J6098&lt;&gt;"", INDEX($C$5:$C$1433, MATCH(J6098, $E$5:$E$1433, 0)),"")</f>
        <v/>
      </c>
      <c r="H6098" t="str">
        <f>IF(J6098&lt;&gt;"", INDEX($D$5:$D$1433, MATCH(J6098, $E$5:$E$1433, 0)),"")</f>
        <v/>
      </c>
      <c r="I6098" t="str">
        <f>IFERROR(IF(J6098&lt;&gt;"", INDEX($B$5:$B$1433, MATCH(J6098, $E$5:$E$1433, 0)),""),"SAI")</f>
        <v/>
      </c>
      <c r="L6098" t="str">
        <f>IFERROR(IF($N$5="Sáng",IF(MID(K6098,2,7)-MID($L$2,2,7)&gt;0,"Trễ",""),IF(MID(K6098,2,7)-MID($Q$2,2,7)&gt;0,"Trễ","")),"")</f>
        <v/>
      </c>
      <c r="M6098" t="str">
        <f>IFERROR(IF($N$5="Sáng",MID(K6098,2,7)-MID($L$2,2,7),MID(K6098,2,7)-MID($Q$2,2,7)),"")</f>
        <v/>
      </c>
      <c r="Q6098" t="str">
        <f>IF(B6098&lt;&gt;"",IF(AND(P6098="",F6098=""),"Không phép ",""),"")</f>
        <v/>
      </c>
      <c r="R6098" t="str">
        <f>UPPER(B6098)</f>
        <v/>
      </c>
      <c r="T6098" t="str">
        <f>IFERROR(IF(J6098&lt;&gt;"", INDEX($S$5:$S$1433, MATCH(J6098, $E$5:$E$1433, 0)),""),"")</f>
        <v/>
      </c>
      <c r="V6098" t="str">
        <f>IFERROR(IF(J6098&lt;&gt;"", INDEX($U$5:$U$1433, MATCH(J6098, $E$5:$E$1433, 0)),""),"")</f>
        <v/>
      </c>
    </row>
    <row r="6099">
      <c r="A6099" t="str">
        <f>IF(B6099&lt;&gt;"",A6098+1,"")</f>
        <v/>
      </c>
      <c r="F6099" t="str">
        <f>IFERROR(IF(VLOOKUP(E6099,J:J,1,0)=E6099,"X",""),"")</f>
        <v/>
      </c>
      <c r="G6099" t="str">
        <f>IF(J6099&lt;&gt;"", INDEX($C$5:$C$1433, MATCH(J6099, $E$5:$E$1433, 0)),"")</f>
        <v/>
      </c>
      <c r="H6099" t="str">
        <f>IF(J6099&lt;&gt;"", INDEX($D$5:$D$1433, MATCH(J6099, $E$5:$E$1433, 0)),"")</f>
        <v/>
      </c>
      <c r="I6099" t="str">
        <f>IFERROR(IF(J6099&lt;&gt;"", INDEX($B$5:$B$1433, MATCH(J6099, $E$5:$E$1433, 0)),""),"SAI")</f>
        <v/>
      </c>
      <c r="L6099" t="str">
        <f>IFERROR(IF($N$5="Sáng",IF(MID(K6099,2,7)-MID($L$2,2,7)&gt;0,"Trễ",""),IF(MID(K6099,2,7)-MID($Q$2,2,7)&gt;0,"Trễ","")),"")</f>
        <v/>
      </c>
      <c r="M6099" t="str">
        <f>IFERROR(IF($N$5="Sáng",MID(K6099,2,7)-MID($L$2,2,7),MID(K6099,2,7)-MID($Q$2,2,7)),"")</f>
        <v/>
      </c>
      <c r="Q6099" t="str">
        <f>IF(B6099&lt;&gt;"",IF(AND(P6099="",F6099=""),"Không phép ",""),"")</f>
        <v/>
      </c>
      <c r="R6099" t="str">
        <f>UPPER(B6099)</f>
        <v/>
      </c>
      <c r="T6099" t="str">
        <f>IFERROR(IF(J6099&lt;&gt;"", INDEX($S$5:$S$1433, MATCH(J6099, $E$5:$E$1433, 0)),""),"")</f>
        <v/>
      </c>
      <c r="V6099" t="str">
        <f>IFERROR(IF(J6099&lt;&gt;"", INDEX($U$5:$U$1433, MATCH(J6099, $E$5:$E$1433, 0)),""),"")</f>
        <v/>
      </c>
    </row>
    <row r="6100">
      <c r="A6100" t="str">
        <f>IF(B6100&lt;&gt;"",A6099+1,"")</f>
        <v/>
      </c>
      <c r="F6100" t="str">
        <f>IFERROR(IF(VLOOKUP(E6100,J:J,1,0)=E6100,"X",""),"")</f>
        <v/>
      </c>
      <c r="G6100" t="str">
        <f>IF(J6100&lt;&gt;"", INDEX($C$5:$C$1433, MATCH(J6100, $E$5:$E$1433, 0)),"")</f>
        <v/>
      </c>
      <c r="H6100" t="str">
        <f>IF(J6100&lt;&gt;"", INDEX($D$5:$D$1433, MATCH(J6100, $E$5:$E$1433, 0)),"")</f>
        <v/>
      </c>
      <c r="I6100" t="str">
        <f>IFERROR(IF(J6100&lt;&gt;"", INDEX($B$5:$B$1433, MATCH(J6100, $E$5:$E$1433, 0)),""),"SAI")</f>
        <v/>
      </c>
      <c r="L6100" t="str">
        <f>IFERROR(IF($N$5="Sáng",IF(MID(K6100,2,7)-MID($L$2,2,7)&gt;0,"Trễ",""),IF(MID(K6100,2,7)-MID($Q$2,2,7)&gt;0,"Trễ","")),"")</f>
        <v/>
      </c>
      <c r="M6100" t="str">
        <f>IFERROR(IF($N$5="Sáng",MID(K6100,2,7)-MID($L$2,2,7),MID(K6100,2,7)-MID($Q$2,2,7)),"")</f>
        <v/>
      </c>
      <c r="Q6100" t="str">
        <f>IF(B6100&lt;&gt;"",IF(AND(P6100="",F6100=""),"Không phép ",""),"")</f>
        <v/>
      </c>
      <c r="R6100" t="str">
        <f>UPPER(B6100)</f>
        <v/>
      </c>
      <c r="T6100" t="str">
        <f>IFERROR(IF(J6100&lt;&gt;"", INDEX($S$5:$S$1433, MATCH(J6100, $E$5:$E$1433, 0)),""),"")</f>
        <v/>
      </c>
      <c r="V6100" t="str">
        <f>IFERROR(IF(J6100&lt;&gt;"", INDEX($U$5:$U$1433, MATCH(J6100, $E$5:$E$1433, 0)),""),"")</f>
        <v/>
      </c>
    </row>
    <row r="6101">
      <c r="A6101" t="str">
        <f>IF(B6101&lt;&gt;"",A6100+1,"")</f>
        <v/>
      </c>
      <c r="F6101" t="str">
        <f>IFERROR(IF(VLOOKUP(E6101,J:J,1,0)=E6101,"X",""),"")</f>
        <v/>
      </c>
      <c r="G6101" t="str">
        <f>IF(J6101&lt;&gt;"", INDEX($C$5:$C$1433, MATCH(J6101, $E$5:$E$1433, 0)),"")</f>
        <v/>
      </c>
      <c r="H6101" t="str">
        <f>IF(J6101&lt;&gt;"", INDEX($D$5:$D$1433, MATCH(J6101, $E$5:$E$1433, 0)),"")</f>
        <v/>
      </c>
      <c r="I6101" t="str">
        <f>IFERROR(IF(J6101&lt;&gt;"", INDEX($B$5:$B$1433, MATCH(J6101, $E$5:$E$1433, 0)),""),"SAI")</f>
        <v/>
      </c>
      <c r="L6101" t="str">
        <f>IFERROR(IF($N$5="Sáng",IF(MID(K6101,2,7)-MID($L$2,2,7)&gt;0,"Trễ",""),IF(MID(K6101,2,7)-MID($Q$2,2,7)&gt;0,"Trễ","")),"")</f>
        <v/>
      </c>
      <c r="M6101" t="str">
        <f>IFERROR(IF($N$5="Sáng",MID(K6101,2,7)-MID($L$2,2,7),MID(K6101,2,7)-MID($Q$2,2,7)),"")</f>
        <v/>
      </c>
      <c r="Q6101" t="str">
        <f>IF(B6101&lt;&gt;"",IF(AND(P6101="",F6101=""),"Không phép ",""),"")</f>
        <v/>
      </c>
      <c r="R6101" t="str">
        <f>UPPER(B6101)</f>
        <v/>
      </c>
      <c r="T6101" t="str">
        <f>IFERROR(IF(J6101&lt;&gt;"", INDEX($S$5:$S$1433, MATCH(J6101, $E$5:$E$1433, 0)),""),"")</f>
        <v/>
      </c>
      <c r="V6101" t="str">
        <f>IFERROR(IF(J6101&lt;&gt;"", INDEX($U$5:$U$1433, MATCH(J6101, $E$5:$E$1433, 0)),""),"")</f>
        <v/>
      </c>
    </row>
    <row r="6102">
      <c r="A6102" t="str">
        <f>IF(B6102&lt;&gt;"",A6101+1,"")</f>
        <v/>
      </c>
      <c r="F6102" t="str">
        <f>IFERROR(IF(VLOOKUP(E6102,J:J,1,0)=E6102,"X",""),"")</f>
        <v/>
      </c>
      <c r="G6102" t="str">
        <f>IF(J6102&lt;&gt;"", INDEX($C$5:$C$1433, MATCH(J6102, $E$5:$E$1433, 0)),"")</f>
        <v/>
      </c>
      <c r="H6102" t="str">
        <f>IF(J6102&lt;&gt;"", INDEX($D$5:$D$1433, MATCH(J6102, $E$5:$E$1433, 0)),"")</f>
        <v/>
      </c>
      <c r="I6102" t="str">
        <f>IFERROR(IF(J6102&lt;&gt;"", INDEX($B$5:$B$1433, MATCH(J6102, $E$5:$E$1433, 0)),""),"SAI")</f>
        <v/>
      </c>
      <c r="L6102" t="str">
        <f>IFERROR(IF($N$5="Sáng",IF(MID(K6102,2,7)-MID($L$2,2,7)&gt;0,"Trễ",""),IF(MID(K6102,2,7)-MID($Q$2,2,7)&gt;0,"Trễ","")),"")</f>
        <v/>
      </c>
      <c r="M6102" t="str">
        <f>IFERROR(IF($N$5="Sáng",MID(K6102,2,7)-MID($L$2,2,7),MID(K6102,2,7)-MID($Q$2,2,7)),"")</f>
        <v/>
      </c>
      <c r="Q6102" t="str">
        <f>IF(B6102&lt;&gt;"",IF(AND(P6102="",F6102=""),"Không phép ",""),"")</f>
        <v/>
      </c>
      <c r="R6102" t="str">
        <f>UPPER(B6102)</f>
        <v/>
      </c>
      <c r="T6102" t="str">
        <f>IFERROR(IF(J6102&lt;&gt;"", INDEX($S$5:$S$1433, MATCH(J6102, $E$5:$E$1433, 0)),""),"")</f>
        <v/>
      </c>
      <c r="V6102" t="str">
        <f>IFERROR(IF(J6102&lt;&gt;"", INDEX($U$5:$U$1433, MATCH(J6102, $E$5:$E$1433, 0)),""),"")</f>
        <v/>
      </c>
    </row>
    <row r="6103">
      <c r="A6103" t="str">
        <f>IF(B6103&lt;&gt;"",A6102+1,"")</f>
        <v/>
      </c>
      <c r="F6103" t="str">
        <f>IFERROR(IF(VLOOKUP(E6103,J:J,1,0)=E6103,"X",""),"")</f>
        <v/>
      </c>
      <c r="G6103" t="str">
        <f>IF(J6103&lt;&gt;"", INDEX($C$5:$C$1433, MATCH(J6103, $E$5:$E$1433, 0)),"")</f>
        <v/>
      </c>
      <c r="H6103" t="str">
        <f>IF(J6103&lt;&gt;"", INDEX($D$5:$D$1433, MATCH(J6103, $E$5:$E$1433, 0)),"")</f>
        <v/>
      </c>
      <c r="I6103" t="str">
        <f>IFERROR(IF(J6103&lt;&gt;"", INDEX($B$5:$B$1433, MATCH(J6103, $E$5:$E$1433, 0)),""),"SAI")</f>
        <v/>
      </c>
      <c r="L6103" t="str">
        <f>IFERROR(IF($N$5="Sáng",IF(MID(K6103,2,7)-MID($L$2,2,7)&gt;0,"Trễ",""),IF(MID(K6103,2,7)-MID($Q$2,2,7)&gt;0,"Trễ","")),"")</f>
        <v/>
      </c>
      <c r="M6103" t="str">
        <f>IFERROR(IF($N$5="Sáng",MID(K6103,2,7)-MID($L$2,2,7),MID(K6103,2,7)-MID($Q$2,2,7)),"")</f>
        <v/>
      </c>
      <c r="Q6103" t="str">
        <f>IF(B6103&lt;&gt;"",IF(AND(P6103="",F6103=""),"Không phép ",""),"")</f>
        <v/>
      </c>
      <c r="R6103" t="str">
        <f>UPPER(B6103)</f>
        <v/>
      </c>
      <c r="T6103" t="str">
        <f>IFERROR(IF(J6103&lt;&gt;"", INDEX($S$5:$S$1433, MATCH(J6103, $E$5:$E$1433, 0)),""),"")</f>
        <v/>
      </c>
      <c r="V6103" t="str">
        <f>IFERROR(IF(J6103&lt;&gt;"", INDEX($U$5:$U$1433, MATCH(J6103, $E$5:$E$1433, 0)),""),"")</f>
        <v/>
      </c>
    </row>
    <row r="6104">
      <c r="A6104" t="str">
        <f>IF(B6104&lt;&gt;"",A6103+1,"")</f>
        <v/>
      </c>
      <c r="F6104" t="str">
        <f>IFERROR(IF(VLOOKUP(E6104,J:J,1,0)=E6104,"X",""),"")</f>
        <v/>
      </c>
      <c r="G6104" t="str">
        <f>IF(J6104&lt;&gt;"", INDEX($C$5:$C$1433, MATCH(J6104, $E$5:$E$1433, 0)),"")</f>
        <v/>
      </c>
      <c r="H6104" t="str">
        <f>IF(J6104&lt;&gt;"", INDEX($D$5:$D$1433, MATCH(J6104, $E$5:$E$1433, 0)),"")</f>
        <v/>
      </c>
      <c r="I6104" t="str">
        <f>IFERROR(IF(J6104&lt;&gt;"", INDEX($B$5:$B$1433, MATCH(J6104, $E$5:$E$1433, 0)),""),"SAI")</f>
        <v/>
      </c>
      <c r="L6104" t="str">
        <f>IFERROR(IF($N$5="Sáng",IF(MID(K6104,2,7)-MID($L$2,2,7)&gt;0,"Trễ",""),IF(MID(K6104,2,7)-MID($Q$2,2,7)&gt;0,"Trễ","")),"")</f>
        <v/>
      </c>
      <c r="M6104" t="str">
        <f>IFERROR(IF($N$5="Sáng",MID(K6104,2,7)-MID($L$2,2,7),MID(K6104,2,7)-MID($Q$2,2,7)),"")</f>
        <v/>
      </c>
      <c r="Q6104" t="str">
        <f>IF(B6104&lt;&gt;"",IF(AND(P6104="",F6104=""),"Không phép ",""),"")</f>
        <v/>
      </c>
      <c r="R6104" t="str">
        <f>UPPER(B6104)</f>
        <v/>
      </c>
      <c r="T6104" t="str">
        <f>IFERROR(IF(J6104&lt;&gt;"", INDEX($S$5:$S$1433, MATCH(J6104, $E$5:$E$1433, 0)),""),"")</f>
        <v/>
      </c>
      <c r="V6104" t="str">
        <f>IFERROR(IF(J6104&lt;&gt;"", INDEX($U$5:$U$1433, MATCH(J6104, $E$5:$E$1433, 0)),""),"")</f>
        <v/>
      </c>
    </row>
    <row r="6105">
      <c r="A6105" t="str">
        <f>IF(B6105&lt;&gt;"",A6104+1,"")</f>
        <v/>
      </c>
      <c r="F6105" t="str">
        <f>IFERROR(IF(VLOOKUP(E6105,J:J,1,0)=E6105,"X",""),"")</f>
        <v/>
      </c>
      <c r="G6105" t="str">
        <f>IF(J6105&lt;&gt;"", INDEX($C$5:$C$1433, MATCH(J6105, $E$5:$E$1433, 0)),"")</f>
        <v/>
      </c>
      <c r="H6105" t="str">
        <f>IF(J6105&lt;&gt;"", INDEX($D$5:$D$1433, MATCH(J6105, $E$5:$E$1433, 0)),"")</f>
        <v/>
      </c>
      <c r="I6105" t="str">
        <f>IFERROR(IF(J6105&lt;&gt;"", INDEX($B$5:$B$1433, MATCH(J6105, $E$5:$E$1433, 0)),""),"SAI")</f>
        <v/>
      </c>
      <c r="L6105" t="str">
        <f>IFERROR(IF($N$5="Sáng",IF(MID(K6105,2,7)-MID($L$2,2,7)&gt;0,"Trễ",""),IF(MID(K6105,2,7)-MID($Q$2,2,7)&gt;0,"Trễ","")),"")</f>
        <v/>
      </c>
      <c r="M6105" t="str">
        <f>IFERROR(IF($N$5="Sáng",MID(K6105,2,7)-MID($L$2,2,7),MID(K6105,2,7)-MID($Q$2,2,7)),"")</f>
        <v/>
      </c>
      <c r="Q6105" t="str">
        <f>IF(B6105&lt;&gt;"",IF(AND(P6105="",F6105=""),"Không phép ",""),"")</f>
        <v/>
      </c>
      <c r="R6105" t="str">
        <f>UPPER(B6105)</f>
        <v/>
      </c>
      <c r="T6105" t="str">
        <f>IFERROR(IF(J6105&lt;&gt;"", INDEX($S$5:$S$1433, MATCH(J6105, $E$5:$E$1433, 0)),""),"")</f>
        <v/>
      </c>
      <c r="V6105" t="str">
        <f>IFERROR(IF(J6105&lt;&gt;"", INDEX($U$5:$U$1433, MATCH(J6105, $E$5:$E$1433, 0)),""),"")</f>
        <v/>
      </c>
    </row>
    <row r="6106">
      <c r="A6106" t="str">
        <f>IF(B6106&lt;&gt;"",A6105+1,"")</f>
        <v/>
      </c>
      <c r="F6106" t="str">
        <f>IFERROR(IF(VLOOKUP(E6106,J:J,1,0)=E6106,"X",""),"")</f>
        <v/>
      </c>
      <c r="G6106" t="str">
        <f>IF(J6106&lt;&gt;"", INDEX($C$5:$C$1433, MATCH(J6106, $E$5:$E$1433, 0)),"")</f>
        <v/>
      </c>
      <c r="H6106" t="str">
        <f>IF(J6106&lt;&gt;"", INDEX($D$5:$D$1433, MATCH(J6106, $E$5:$E$1433, 0)),"")</f>
        <v/>
      </c>
      <c r="I6106" t="str">
        <f>IFERROR(IF(J6106&lt;&gt;"", INDEX($B$5:$B$1433, MATCH(J6106, $E$5:$E$1433, 0)),""),"SAI")</f>
        <v/>
      </c>
      <c r="L6106" t="str">
        <f>IFERROR(IF($N$5="Sáng",IF(MID(K6106,2,7)-MID($L$2,2,7)&gt;0,"Trễ",""),IF(MID(K6106,2,7)-MID($Q$2,2,7)&gt;0,"Trễ","")),"")</f>
        <v/>
      </c>
      <c r="M6106" t="str">
        <f>IFERROR(IF($N$5="Sáng",MID(K6106,2,7)-MID($L$2,2,7),MID(K6106,2,7)-MID($Q$2,2,7)),"")</f>
        <v/>
      </c>
      <c r="Q6106" t="str">
        <f>IF(B6106&lt;&gt;"",IF(AND(P6106="",F6106=""),"Không phép ",""),"")</f>
        <v/>
      </c>
      <c r="R6106" t="str">
        <f>UPPER(B6106)</f>
        <v/>
      </c>
      <c r="T6106" t="str">
        <f>IFERROR(IF(J6106&lt;&gt;"", INDEX($S$5:$S$1433, MATCH(J6106, $E$5:$E$1433, 0)),""),"")</f>
        <v/>
      </c>
      <c r="V6106" t="str">
        <f>IFERROR(IF(J6106&lt;&gt;"", INDEX($U$5:$U$1433, MATCH(J6106, $E$5:$E$1433, 0)),""),"")</f>
        <v/>
      </c>
    </row>
    <row r="6107">
      <c r="A6107" t="str">
        <f>IF(B6107&lt;&gt;"",A6106+1,"")</f>
        <v/>
      </c>
      <c r="F6107" t="str">
        <f>IFERROR(IF(VLOOKUP(E6107,J:J,1,0)=E6107,"X",""),"")</f>
        <v/>
      </c>
      <c r="G6107" t="str">
        <f>IF(J6107&lt;&gt;"", INDEX($C$5:$C$1433, MATCH(J6107, $E$5:$E$1433, 0)),"")</f>
        <v/>
      </c>
      <c r="H6107" t="str">
        <f>IF(J6107&lt;&gt;"", INDEX($D$5:$D$1433, MATCH(J6107, $E$5:$E$1433, 0)),"")</f>
        <v/>
      </c>
      <c r="I6107" t="str">
        <f>IFERROR(IF(J6107&lt;&gt;"", INDEX($B$5:$B$1433, MATCH(J6107, $E$5:$E$1433, 0)),""),"SAI")</f>
        <v/>
      </c>
      <c r="L6107" t="str">
        <f>IFERROR(IF($N$5="Sáng",IF(MID(K6107,2,7)-MID($L$2,2,7)&gt;0,"Trễ",""),IF(MID(K6107,2,7)-MID($Q$2,2,7)&gt;0,"Trễ","")),"")</f>
        <v/>
      </c>
      <c r="M6107" t="str">
        <f>IFERROR(IF($N$5="Sáng",MID(K6107,2,7)-MID($L$2,2,7),MID(K6107,2,7)-MID($Q$2,2,7)),"")</f>
        <v/>
      </c>
      <c r="Q6107" t="str">
        <f>IF(B6107&lt;&gt;"",IF(AND(P6107="",F6107=""),"Không phép ",""),"")</f>
        <v/>
      </c>
      <c r="R6107" t="str">
        <f>UPPER(B6107)</f>
        <v/>
      </c>
      <c r="T6107" t="str">
        <f>IFERROR(IF(J6107&lt;&gt;"", INDEX($S$5:$S$1433, MATCH(J6107, $E$5:$E$1433, 0)),""),"")</f>
        <v/>
      </c>
      <c r="V6107" t="str">
        <f>IFERROR(IF(J6107&lt;&gt;"", INDEX($U$5:$U$1433, MATCH(J6107, $E$5:$E$1433, 0)),""),"")</f>
        <v/>
      </c>
    </row>
    <row r="6108">
      <c r="A6108" t="str">
        <f>IF(B6108&lt;&gt;"",A6107+1,"")</f>
        <v/>
      </c>
      <c r="F6108" t="str">
        <f>IFERROR(IF(VLOOKUP(E6108,J:J,1,0)=E6108,"X",""),"")</f>
        <v/>
      </c>
      <c r="G6108" t="str">
        <f>IF(J6108&lt;&gt;"", INDEX($C$5:$C$1433, MATCH(J6108, $E$5:$E$1433, 0)),"")</f>
        <v/>
      </c>
      <c r="H6108" t="str">
        <f>IF(J6108&lt;&gt;"", INDEX($D$5:$D$1433, MATCH(J6108, $E$5:$E$1433, 0)),"")</f>
        <v/>
      </c>
      <c r="I6108" t="str">
        <f>IFERROR(IF(J6108&lt;&gt;"", INDEX($B$5:$B$1433, MATCH(J6108, $E$5:$E$1433, 0)),""),"SAI")</f>
        <v/>
      </c>
      <c r="L6108" t="str">
        <f>IFERROR(IF($N$5="Sáng",IF(MID(K6108,2,7)-MID($L$2,2,7)&gt;0,"Trễ",""),IF(MID(K6108,2,7)-MID($Q$2,2,7)&gt;0,"Trễ","")),"")</f>
        <v/>
      </c>
      <c r="M6108" t="str">
        <f>IFERROR(IF($N$5="Sáng",MID(K6108,2,7)-MID($L$2,2,7),MID(K6108,2,7)-MID($Q$2,2,7)),"")</f>
        <v/>
      </c>
      <c r="Q6108" t="str">
        <f>IF(B6108&lt;&gt;"",IF(AND(P6108="",F6108=""),"Không phép ",""),"")</f>
        <v/>
      </c>
      <c r="R6108" t="str">
        <f>UPPER(B6108)</f>
        <v/>
      </c>
      <c r="T6108" t="str">
        <f>IFERROR(IF(J6108&lt;&gt;"", INDEX($S$5:$S$1433, MATCH(J6108, $E$5:$E$1433, 0)),""),"")</f>
        <v/>
      </c>
      <c r="V6108" t="str">
        <f>IFERROR(IF(J6108&lt;&gt;"", INDEX($U$5:$U$1433, MATCH(J6108, $E$5:$E$1433, 0)),""),"")</f>
        <v/>
      </c>
    </row>
    <row r="6109">
      <c r="A6109" t="str">
        <f>IF(B6109&lt;&gt;"",A6108+1,"")</f>
        <v/>
      </c>
      <c r="F6109" t="str">
        <f>IFERROR(IF(VLOOKUP(E6109,J:J,1,0)=E6109,"X",""),"")</f>
        <v/>
      </c>
      <c r="G6109" t="str">
        <f>IF(J6109&lt;&gt;"", INDEX($C$5:$C$1433, MATCH(J6109, $E$5:$E$1433, 0)),"")</f>
        <v/>
      </c>
      <c r="H6109" t="str">
        <f>IF(J6109&lt;&gt;"", INDEX($D$5:$D$1433, MATCH(J6109, $E$5:$E$1433, 0)),"")</f>
        <v/>
      </c>
      <c r="I6109" t="str">
        <f>IFERROR(IF(J6109&lt;&gt;"", INDEX($B$5:$B$1433, MATCH(J6109, $E$5:$E$1433, 0)),""),"SAI")</f>
        <v/>
      </c>
      <c r="L6109" t="str">
        <f>IFERROR(IF($N$5="Sáng",IF(MID(K6109,2,7)-MID($L$2,2,7)&gt;0,"Trễ",""),IF(MID(K6109,2,7)-MID($Q$2,2,7)&gt;0,"Trễ","")),"")</f>
        <v/>
      </c>
      <c r="M6109" t="str">
        <f>IFERROR(IF($N$5="Sáng",MID(K6109,2,7)-MID($L$2,2,7),MID(K6109,2,7)-MID($Q$2,2,7)),"")</f>
        <v/>
      </c>
      <c r="Q6109" t="str">
        <f>IF(B6109&lt;&gt;"",IF(AND(P6109="",F6109=""),"Không phép ",""),"")</f>
        <v/>
      </c>
      <c r="R6109" t="str">
        <f>UPPER(B6109)</f>
        <v/>
      </c>
      <c r="T6109" t="str">
        <f>IFERROR(IF(J6109&lt;&gt;"", INDEX($S$5:$S$1433, MATCH(J6109, $E$5:$E$1433, 0)),""),"")</f>
        <v/>
      </c>
      <c r="V6109" t="str">
        <f>IFERROR(IF(J6109&lt;&gt;"", INDEX($U$5:$U$1433, MATCH(J6109, $E$5:$E$1433, 0)),""),"")</f>
        <v/>
      </c>
    </row>
    <row r="6110">
      <c r="A6110" t="str">
        <f>IF(B6110&lt;&gt;"",A6109+1,"")</f>
        <v/>
      </c>
      <c r="F6110" t="str">
        <f>IFERROR(IF(VLOOKUP(E6110,J:J,1,0)=E6110,"X",""),"")</f>
        <v/>
      </c>
      <c r="G6110" t="str">
        <f>IF(J6110&lt;&gt;"", INDEX($C$5:$C$1433, MATCH(J6110, $E$5:$E$1433, 0)),"")</f>
        <v/>
      </c>
      <c r="H6110" t="str">
        <f>IF(J6110&lt;&gt;"", INDEX($D$5:$D$1433, MATCH(J6110, $E$5:$E$1433, 0)),"")</f>
        <v/>
      </c>
      <c r="I6110" t="str">
        <f>IFERROR(IF(J6110&lt;&gt;"", INDEX($B$5:$B$1433, MATCH(J6110, $E$5:$E$1433, 0)),""),"SAI")</f>
        <v/>
      </c>
      <c r="L6110" t="str">
        <f>IFERROR(IF($N$5="Sáng",IF(MID(K6110,2,7)-MID($L$2,2,7)&gt;0,"Trễ",""),IF(MID(K6110,2,7)-MID($Q$2,2,7)&gt;0,"Trễ","")),"")</f>
        <v/>
      </c>
      <c r="M6110" t="str">
        <f>IFERROR(IF($N$5="Sáng",MID(K6110,2,7)-MID($L$2,2,7),MID(K6110,2,7)-MID($Q$2,2,7)),"")</f>
        <v/>
      </c>
      <c r="Q6110" t="str">
        <f>IF(B6110&lt;&gt;"",IF(AND(P6110="",F6110=""),"Không phép ",""),"")</f>
        <v/>
      </c>
      <c r="R6110" t="str">
        <f>UPPER(B6110)</f>
        <v/>
      </c>
      <c r="T6110" t="str">
        <f>IFERROR(IF(J6110&lt;&gt;"", INDEX($S$5:$S$1433, MATCH(J6110, $E$5:$E$1433, 0)),""),"")</f>
        <v/>
      </c>
      <c r="V6110" t="str">
        <f>IFERROR(IF(J6110&lt;&gt;"", INDEX($U$5:$U$1433, MATCH(J6110, $E$5:$E$1433, 0)),""),"")</f>
        <v/>
      </c>
    </row>
    <row r="6111">
      <c r="A6111" t="str">
        <f>IF(B6111&lt;&gt;"",A6110+1,"")</f>
        <v/>
      </c>
      <c r="F6111" t="str">
        <f>IFERROR(IF(VLOOKUP(E6111,J:J,1,0)=E6111,"X",""),"")</f>
        <v/>
      </c>
      <c r="G6111" t="str">
        <f>IF(J6111&lt;&gt;"", INDEX($C$5:$C$1433, MATCH(J6111, $E$5:$E$1433, 0)),"")</f>
        <v/>
      </c>
      <c r="H6111" t="str">
        <f>IF(J6111&lt;&gt;"", INDEX($D$5:$D$1433, MATCH(J6111, $E$5:$E$1433, 0)),"")</f>
        <v/>
      </c>
      <c r="I6111" t="str">
        <f>IFERROR(IF(J6111&lt;&gt;"", INDEX($B$5:$B$1433, MATCH(J6111, $E$5:$E$1433, 0)),""),"SAI")</f>
        <v/>
      </c>
      <c r="L6111" t="str">
        <f>IFERROR(IF($N$5="Sáng",IF(MID(K6111,2,7)-MID($L$2,2,7)&gt;0,"Trễ",""),IF(MID(K6111,2,7)-MID($Q$2,2,7)&gt;0,"Trễ","")),"")</f>
        <v/>
      </c>
      <c r="M6111" t="str">
        <f>IFERROR(IF($N$5="Sáng",MID(K6111,2,7)-MID($L$2,2,7),MID(K6111,2,7)-MID($Q$2,2,7)),"")</f>
        <v/>
      </c>
      <c r="Q6111" t="str">
        <f>IF(B6111&lt;&gt;"",IF(AND(P6111="",F6111=""),"Không phép ",""),"")</f>
        <v/>
      </c>
      <c r="R6111" t="str">
        <f>UPPER(B6111)</f>
        <v/>
      </c>
      <c r="T6111" t="str">
        <f>IFERROR(IF(J6111&lt;&gt;"", INDEX($S$5:$S$1433, MATCH(J6111, $E$5:$E$1433, 0)),""),"")</f>
        <v/>
      </c>
      <c r="V6111" t="str">
        <f>IFERROR(IF(J6111&lt;&gt;"", INDEX($U$5:$U$1433, MATCH(J6111, $E$5:$E$1433, 0)),""),"")</f>
        <v/>
      </c>
    </row>
    <row r="6112">
      <c r="A6112" t="str">
        <f>IF(B6112&lt;&gt;"",A6111+1,"")</f>
        <v/>
      </c>
      <c r="F6112" t="str">
        <f>IFERROR(IF(VLOOKUP(E6112,J:J,1,0)=E6112,"X",""),"")</f>
        <v/>
      </c>
      <c r="G6112" t="str">
        <f>IF(J6112&lt;&gt;"", INDEX($C$5:$C$1433, MATCH(J6112, $E$5:$E$1433, 0)),"")</f>
        <v/>
      </c>
      <c r="H6112" t="str">
        <f>IF(J6112&lt;&gt;"", INDEX($D$5:$D$1433, MATCH(J6112, $E$5:$E$1433, 0)),"")</f>
        <v/>
      </c>
      <c r="I6112" t="str">
        <f>IFERROR(IF(J6112&lt;&gt;"", INDEX($B$5:$B$1433, MATCH(J6112, $E$5:$E$1433, 0)),""),"SAI")</f>
        <v/>
      </c>
      <c r="L6112" t="str">
        <f>IFERROR(IF($N$5="Sáng",IF(MID(K6112,2,7)-MID($L$2,2,7)&gt;0,"Trễ",""),IF(MID(K6112,2,7)-MID($Q$2,2,7)&gt;0,"Trễ","")),"")</f>
        <v/>
      </c>
      <c r="M6112" t="str">
        <f>IFERROR(IF($N$5="Sáng",MID(K6112,2,7)-MID($L$2,2,7),MID(K6112,2,7)-MID($Q$2,2,7)),"")</f>
        <v/>
      </c>
      <c r="Q6112" t="str">
        <f>IF(B6112&lt;&gt;"",IF(AND(P6112="",F6112=""),"Không phép ",""),"")</f>
        <v/>
      </c>
      <c r="R6112" t="str">
        <f>UPPER(B6112)</f>
        <v/>
      </c>
      <c r="T6112" t="str">
        <f>IFERROR(IF(J6112&lt;&gt;"", INDEX($S$5:$S$1433, MATCH(J6112, $E$5:$E$1433, 0)),""),"")</f>
        <v/>
      </c>
      <c r="V6112" t="str">
        <f>IFERROR(IF(J6112&lt;&gt;"", INDEX($U$5:$U$1433, MATCH(J6112, $E$5:$E$1433, 0)),""),"")</f>
        <v/>
      </c>
    </row>
    <row r="6113">
      <c r="A6113" t="str">
        <f>IF(B6113&lt;&gt;"",A6112+1,"")</f>
        <v/>
      </c>
      <c r="F6113" t="str">
        <f>IFERROR(IF(VLOOKUP(E6113,J:J,1,0)=E6113,"X",""),"")</f>
        <v/>
      </c>
      <c r="G6113" t="str">
        <f>IF(J6113&lt;&gt;"", INDEX($C$5:$C$1433, MATCH(J6113, $E$5:$E$1433, 0)),"")</f>
        <v/>
      </c>
      <c r="H6113" t="str">
        <f>IF(J6113&lt;&gt;"", INDEX($D$5:$D$1433, MATCH(J6113, $E$5:$E$1433, 0)),"")</f>
        <v/>
      </c>
      <c r="I6113" t="str">
        <f>IFERROR(IF(J6113&lt;&gt;"", INDEX($B$5:$B$1433, MATCH(J6113, $E$5:$E$1433, 0)),""),"SAI")</f>
        <v/>
      </c>
      <c r="L6113" t="str">
        <f>IFERROR(IF($N$5="Sáng",IF(MID(K6113,2,7)-MID($L$2,2,7)&gt;0,"Trễ",""),IF(MID(K6113,2,7)-MID($Q$2,2,7)&gt;0,"Trễ","")),"")</f>
        <v/>
      </c>
      <c r="M6113" t="str">
        <f>IFERROR(IF($N$5="Sáng",MID(K6113,2,7)-MID($L$2,2,7),MID(K6113,2,7)-MID($Q$2,2,7)),"")</f>
        <v/>
      </c>
      <c r="Q6113" t="str">
        <f>IF(B6113&lt;&gt;"",IF(AND(P6113="",F6113=""),"Không phép ",""),"")</f>
        <v/>
      </c>
      <c r="R6113" t="str">
        <f>UPPER(B6113)</f>
        <v/>
      </c>
      <c r="T6113" t="str">
        <f>IFERROR(IF(J6113&lt;&gt;"", INDEX($S$5:$S$1433, MATCH(J6113, $E$5:$E$1433, 0)),""),"")</f>
        <v/>
      </c>
      <c r="V6113" t="str">
        <f>IFERROR(IF(J6113&lt;&gt;"", INDEX($U$5:$U$1433, MATCH(J6113, $E$5:$E$1433, 0)),""),"")</f>
        <v/>
      </c>
    </row>
    <row r="6114">
      <c r="A6114" t="str">
        <f>IF(B6114&lt;&gt;"",A6113+1,"")</f>
        <v/>
      </c>
      <c r="F6114" t="str">
        <f>IFERROR(IF(VLOOKUP(E6114,J:J,1,0)=E6114,"X",""),"")</f>
        <v/>
      </c>
      <c r="G6114" t="str">
        <f>IF(J6114&lt;&gt;"", INDEX($C$5:$C$1433, MATCH(J6114, $E$5:$E$1433, 0)),"")</f>
        <v/>
      </c>
      <c r="H6114" t="str">
        <f>IF(J6114&lt;&gt;"", INDEX($D$5:$D$1433, MATCH(J6114, $E$5:$E$1433, 0)),"")</f>
        <v/>
      </c>
      <c r="I6114" t="str">
        <f>IFERROR(IF(J6114&lt;&gt;"", INDEX($B$5:$B$1433, MATCH(J6114, $E$5:$E$1433, 0)),""),"SAI")</f>
        <v/>
      </c>
      <c r="L6114" t="str">
        <f>IFERROR(IF($N$5="Sáng",IF(MID(K6114,2,7)-MID($L$2,2,7)&gt;0,"Trễ",""),IF(MID(K6114,2,7)-MID($Q$2,2,7)&gt;0,"Trễ","")),"")</f>
        <v/>
      </c>
      <c r="M6114" t="str">
        <f>IFERROR(IF($N$5="Sáng",MID(K6114,2,7)-MID($L$2,2,7),MID(K6114,2,7)-MID($Q$2,2,7)),"")</f>
        <v/>
      </c>
      <c r="Q6114" t="str">
        <f>IF(B6114&lt;&gt;"",IF(AND(P6114="",F6114=""),"Không phép ",""),"")</f>
        <v/>
      </c>
      <c r="R6114" t="str">
        <f>UPPER(B6114)</f>
        <v/>
      </c>
      <c r="T6114" t="str">
        <f>IFERROR(IF(J6114&lt;&gt;"", INDEX($S$5:$S$1433, MATCH(J6114, $E$5:$E$1433, 0)),""),"")</f>
        <v/>
      </c>
      <c r="V6114" t="str">
        <f>IFERROR(IF(J6114&lt;&gt;"", INDEX($U$5:$U$1433, MATCH(J6114, $E$5:$E$1433, 0)),""),"")</f>
        <v/>
      </c>
    </row>
    <row r="6115">
      <c r="A6115" t="str">
        <f>IF(B6115&lt;&gt;"",A6114+1,"")</f>
        <v/>
      </c>
      <c r="F6115" t="str">
        <f>IFERROR(IF(VLOOKUP(E6115,J:J,1,0)=E6115,"X",""),"")</f>
        <v/>
      </c>
      <c r="G6115" t="str">
        <f>IF(J6115&lt;&gt;"", INDEX($C$5:$C$1433, MATCH(J6115, $E$5:$E$1433, 0)),"")</f>
        <v/>
      </c>
      <c r="H6115" t="str">
        <f>IF(J6115&lt;&gt;"", INDEX($D$5:$D$1433, MATCH(J6115, $E$5:$E$1433, 0)),"")</f>
        <v/>
      </c>
      <c r="I6115" t="str">
        <f>IFERROR(IF(J6115&lt;&gt;"", INDEX($B$5:$B$1433, MATCH(J6115, $E$5:$E$1433, 0)),""),"SAI")</f>
        <v/>
      </c>
      <c r="L6115" t="str">
        <f>IFERROR(IF($N$5="Sáng",IF(MID(K6115,2,7)-MID($L$2,2,7)&gt;0,"Trễ",""),IF(MID(K6115,2,7)-MID($Q$2,2,7)&gt;0,"Trễ","")),"")</f>
        <v/>
      </c>
      <c r="M6115" t="str">
        <f>IFERROR(IF($N$5="Sáng",MID(K6115,2,7)-MID($L$2,2,7),MID(K6115,2,7)-MID($Q$2,2,7)),"")</f>
        <v/>
      </c>
      <c r="Q6115" t="str">
        <f>IF(B6115&lt;&gt;"",IF(AND(P6115="",F6115=""),"Không phép ",""),"")</f>
        <v/>
      </c>
      <c r="R6115" t="str">
        <f>UPPER(B6115)</f>
        <v/>
      </c>
      <c r="T6115" t="str">
        <f>IFERROR(IF(J6115&lt;&gt;"", INDEX($S$5:$S$1433, MATCH(J6115, $E$5:$E$1433, 0)),""),"")</f>
        <v/>
      </c>
      <c r="V6115" t="str">
        <f>IFERROR(IF(J6115&lt;&gt;"", INDEX($U$5:$U$1433, MATCH(J6115, $E$5:$E$1433, 0)),""),"")</f>
        <v/>
      </c>
    </row>
    <row r="6116">
      <c r="A6116" t="str">
        <f>IF(B6116&lt;&gt;"",A6115+1,"")</f>
        <v/>
      </c>
      <c r="F6116" t="str">
        <f>IFERROR(IF(VLOOKUP(E6116,J:J,1,0)=E6116,"X",""),"")</f>
        <v/>
      </c>
      <c r="G6116" t="str">
        <f>IF(J6116&lt;&gt;"", INDEX($C$5:$C$1433, MATCH(J6116, $E$5:$E$1433, 0)),"")</f>
        <v/>
      </c>
      <c r="H6116" t="str">
        <f>IF(J6116&lt;&gt;"", INDEX($D$5:$D$1433, MATCH(J6116, $E$5:$E$1433, 0)),"")</f>
        <v/>
      </c>
      <c r="I6116" t="str">
        <f>IFERROR(IF(J6116&lt;&gt;"", INDEX($B$5:$B$1433, MATCH(J6116, $E$5:$E$1433, 0)),""),"SAI")</f>
        <v/>
      </c>
      <c r="L6116" t="str">
        <f>IFERROR(IF($N$5="Sáng",IF(MID(K6116,2,7)-MID($L$2,2,7)&gt;0,"Trễ",""),IF(MID(K6116,2,7)-MID($Q$2,2,7)&gt;0,"Trễ","")),"")</f>
        <v/>
      </c>
      <c r="M6116" t="str">
        <f>IFERROR(IF($N$5="Sáng",MID(K6116,2,7)-MID($L$2,2,7),MID(K6116,2,7)-MID($Q$2,2,7)),"")</f>
        <v/>
      </c>
      <c r="Q6116" t="str">
        <f>IF(B6116&lt;&gt;"",IF(AND(P6116="",F6116=""),"Không phép ",""),"")</f>
        <v/>
      </c>
      <c r="R6116" t="str">
        <f>UPPER(B6116)</f>
        <v/>
      </c>
      <c r="T6116" t="str">
        <f>IFERROR(IF(J6116&lt;&gt;"", INDEX($S$5:$S$1433, MATCH(J6116, $E$5:$E$1433, 0)),""),"")</f>
        <v/>
      </c>
      <c r="V6116" t="str">
        <f>IFERROR(IF(J6116&lt;&gt;"", INDEX($U$5:$U$1433, MATCH(J6116, $E$5:$E$1433, 0)),""),"")</f>
        <v/>
      </c>
    </row>
    <row r="6117">
      <c r="A6117" t="str">
        <f>IF(B6117&lt;&gt;"",A6116+1,"")</f>
        <v/>
      </c>
      <c r="F6117" t="str">
        <f>IFERROR(IF(VLOOKUP(E6117,J:J,1,0)=E6117,"X",""),"")</f>
        <v/>
      </c>
      <c r="G6117" t="str">
        <f>IF(J6117&lt;&gt;"", INDEX($C$5:$C$1433, MATCH(J6117, $E$5:$E$1433, 0)),"")</f>
        <v/>
      </c>
      <c r="H6117" t="str">
        <f>IF(J6117&lt;&gt;"", INDEX($D$5:$D$1433, MATCH(J6117, $E$5:$E$1433, 0)),"")</f>
        <v/>
      </c>
      <c r="I6117" t="str">
        <f>IFERROR(IF(J6117&lt;&gt;"", INDEX($B$5:$B$1433, MATCH(J6117, $E$5:$E$1433, 0)),""),"SAI")</f>
        <v/>
      </c>
      <c r="L6117" t="str">
        <f>IFERROR(IF($N$5="Sáng",IF(MID(K6117,2,7)-MID($L$2,2,7)&gt;0,"Trễ",""),IF(MID(K6117,2,7)-MID($Q$2,2,7)&gt;0,"Trễ","")),"")</f>
        <v/>
      </c>
      <c r="M6117" t="str">
        <f>IFERROR(IF($N$5="Sáng",MID(K6117,2,7)-MID($L$2,2,7),MID(K6117,2,7)-MID($Q$2,2,7)),"")</f>
        <v/>
      </c>
      <c r="Q6117" t="str">
        <f>IF(B6117&lt;&gt;"",IF(AND(P6117="",F6117=""),"Không phép ",""),"")</f>
        <v/>
      </c>
      <c r="R6117" t="str">
        <f>UPPER(B6117)</f>
        <v/>
      </c>
      <c r="T6117" t="str">
        <f>IFERROR(IF(J6117&lt;&gt;"", INDEX($S$5:$S$1433, MATCH(J6117, $E$5:$E$1433, 0)),""),"")</f>
        <v/>
      </c>
      <c r="V6117" t="str">
        <f>IFERROR(IF(J6117&lt;&gt;"", INDEX($U$5:$U$1433, MATCH(J6117, $E$5:$E$1433, 0)),""),"")</f>
        <v/>
      </c>
    </row>
    <row r="6118">
      <c r="A6118" t="str">
        <f>IF(B6118&lt;&gt;"",A6117+1,"")</f>
        <v/>
      </c>
      <c r="F6118" t="str">
        <f>IFERROR(IF(VLOOKUP(E6118,J:J,1,0)=E6118,"X",""),"")</f>
        <v/>
      </c>
      <c r="G6118" t="str">
        <f>IF(J6118&lt;&gt;"", INDEX($C$5:$C$1433, MATCH(J6118, $E$5:$E$1433, 0)),"")</f>
        <v/>
      </c>
      <c r="H6118" t="str">
        <f>IF(J6118&lt;&gt;"", INDEX($D$5:$D$1433, MATCH(J6118, $E$5:$E$1433, 0)),"")</f>
        <v/>
      </c>
      <c r="I6118" t="str">
        <f>IFERROR(IF(J6118&lt;&gt;"", INDEX($B$5:$B$1433, MATCH(J6118, $E$5:$E$1433, 0)),""),"SAI")</f>
        <v/>
      </c>
      <c r="L6118" t="str">
        <f>IFERROR(IF($N$5="Sáng",IF(MID(K6118,2,7)-MID($L$2,2,7)&gt;0,"Trễ",""),IF(MID(K6118,2,7)-MID($Q$2,2,7)&gt;0,"Trễ","")),"")</f>
        <v/>
      </c>
      <c r="M6118" t="str">
        <f>IFERROR(IF($N$5="Sáng",MID(K6118,2,7)-MID($L$2,2,7),MID(K6118,2,7)-MID($Q$2,2,7)),"")</f>
        <v/>
      </c>
      <c r="Q6118" t="str">
        <f>IF(B6118&lt;&gt;"",IF(AND(P6118="",F6118=""),"Không phép ",""),"")</f>
        <v/>
      </c>
      <c r="R6118" t="str">
        <f>UPPER(B6118)</f>
        <v/>
      </c>
      <c r="T6118" t="str">
        <f>IFERROR(IF(J6118&lt;&gt;"", INDEX($S$5:$S$1433, MATCH(J6118, $E$5:$E$1433, 0)),""),"")</f>
        <v/>
      </c>
      <c r="V6118" t="str">
        <f>IFERROR(IF(J6118&lt;&gt;"", INDEX($U$5:$U$1433, MATCH(J6118, $E$5:$E$1433, 0)),""),"")</f>
        <v/>
      </c>
    </row>
    <row r="6119">
      <c r="A6119" t="str">
        <f>IF(B6119&lt;&gt;"",A6118+1,"")</f>
        <v/>
      </c>
      <c r="F6119" t="str">
        <f>IFERROR(IF(VLOOKUP(E6119,J:J,1,0)=E6119,"X",""),"")</f>
        <v/>
      </c>
      <c r="G6119" t="str">
        <f>IF(J6119&lt;&gt;"", INDEX($C$5:$C$1433, MATCH(J6119, $E$5:$E$1433, 0)),"")</f>
        <v/>
      </c>
      <c r="H6119" t="str">
        <f>IF(J6119&lt;&gt;"", INDEX($D$5:$D$1433, MATCH(J6119, $E$5:$E$1433, 0)),"")</f>
        <v/>
      </c>
      <c r="I6119" t="str">
        <f>IFERROR(IF(J6119&lt;&gt;"", INDEX($B$5:$B$1433, MATCH(J6119, $E$5:$E$1433, 0)),""),"SAI")</f>
        <v/>
      </c>
      <c r="L6119" t="str">
        <f>IFERROR(IF($N$5="Sáng",IF(MID(K6119,2,7)-MID($L$2,2,7)&gt;0,"Trễ",""),IF(MID(K6119,2,7)-MID($Q$2,2,7)&gt;0,"Trễ","")),"")</f>
        <v/>
      </c>
      <c r="M6119" t="str">
        <f>IFERROR(IF($N$5="Sáng",MID(K6119,2,7)-MID($L$2,2,7),MID(K6119,2,7)-MID($Q$2,2,7)),"")</f>
        <v/>
      </c>
      <c r="Q6119" t="str">
        <f>IF(B6119&lt;&gt;"",IF(AND(P6119="",F6119=""),"Không phép ",""),"")</f>
        <v/>
      </c>
      <c r="R6119" t="str">
        <f>UPPER(B6119)</f>
        <v/>
      </c>
      <c r="T6119" t="str">
        <f>IFERROR(IF(J6119&lt;&gt;"", INDEX($S$5:$S$1433, MATCH(J6119, $E$5:$E$1433, 0)),""),"")</f>
        <v/>
      </c>
      <c r="V6119" t="str">
        <f>IFERROR(IF(J6119&lt;&gt;"", INDEX($U$5:$U$1433, MATCH(J6119, $E$5:$E$1433, 0)),""),"")</f>
        <v/>
      </c>
    </row>
    <row r="6120">
      <c r="A6120" t="str">
        <f>IF(B6120&lt;&gt;"",A6119+1,"")</f>
        <v/>
      </c>
      <c r="F6120" t="str">
        <f>IFERROR(IF(VLOOKUP(E6120,J:J,1,0)=E6120,"X",""),"")</f>
        <v/>
      </c>
      <c r="G6120" t="str">
        <f>IF(J6120&lt;&gt;"", INDEX($C$5:$C$1433, MATCH(J6120, $E$5:$E$1433, 0)),"")</f>
        <v/>
      </c>
      <c r="H6120" t="str">
        <f>IF(J6120&lt;&gt;"", INDEX($D$5:$D$1433, MATCH(J6120, $E$5:$E$1433, 0)),"")</f>
        <v/>
      </c>
      <c r="I6120" t="str">
        <f>IFERROR(IF(J6120&lt;&gt;"", INDEX($B$5:$B$1433, MATCH(J6120, $E$5:$E$1433, 0)),""),"SAI")</f>
        <v/>
      </c>
      <c r="L6120" t="str">
        <f>IFERROR(IF($N$5="Sáng",IF(MID(K6120,2,7)-MID($L$2,2,7)&gt;0,"Trễ",""),IF(MID(K6120,2,7)-MID($Q$2,2,7)&gt;0,"Trễ","")),"")</f>
        <v/>
      </c>
      <c r="M6120" t="str">
        <f>IFERROR(IF($N$5="Sáng",MID(K6120,2,7)-MID($L$2,2,7),MID(K6120,2,7)-MID($Q$2,2,7)),"")</f>
        <v/>
      </c>
      <c r="Q6120" t="str">
        <f>IF(B6120&lt;&gt;"",IF(AND(P6120="",F6120=""),"Không phép ",""),"")</f>
        <v/>
      </c>
      <c r="R6120" t="str">
        <f>UPPER(B6120)</f>
        <v/>
      </c>
      <c r="T6120" t="str">
        <f>IFERROR(IF(J6120&lt;&gt;"", INDEX($S$5:$S$1433, MATCH(J6120, $E$5:$E$1433, 0)),""),"")</f>
        <v/>
      </c>
      <c r="V6120" t="str">
        <f>IFERROR(IF(J6120&lt;&gt;"", INDEX($U$5:$U$1433, MATCH(J6120, $E$5:$E$1433, 0)),""),"")</f>
        <v/>
      </c>
    </row>
    <row r="6121">
      <c r="A6121" t="str">
        <f>IF(B6121&lt;&gt;"",A6120+1,"")</f>
        <v/>
      </c>
      <c r="F6121" t="str">
        <f>IFERROR(IF(VLOOKUP(E6121,J:J,1,0)=E6121,"X",""),"")</f>
        <v/>
      </c>
      <c r="G6121" t="str">
        <f>IF(J6121&lt;&gt;"", INDEX($C$5:$C$1433, MATCH(J6121, $E$5:$E$1433, 0)),"")</f>
        <v/>
      </c>
      <c r="H6121" t="str">
        <f>IF(J6121&lt;&gt;"", INDEX($D$5:$D$1433, MATCH(J6121, $E$5:$E$1433, 0)),"")</f>
        <v/>
      </c>
      <c r="I6121" t="str">
        <f>IFERROR(IF(J6121&lt;&gt;"", INDEX($B$5:$B$1433, MATCH(J6121, $E$5:$E$1433, 0)),""),"SAI")</f>
        <v/>
      </c>
      <c r="L6121" t="str">
        <f>IFERROR(IF($N$5="Sáng",IF(MID(K6121,2,7)-MID($L$2,2,7)&gt;0,"Trễ",""),IF(MID(K6121,2,7)-MID($Q$2,2,7)&gt;0,"Trễ","")),"")</f>
        <v/>
      </c>
      <c r="M6121" t="str">
        <f>IFERROR(IF($N$5="Sáng",MID(K6121,2,7)-MID($L$2,2,7),MID(K6121,2,7)-MID($Q$2,2,7)),"")</f>
        <v/>
      </c>
      <c r="Q6121" t="str">
        <f>IF(B6121&lt;&gt;"",IF(AND(P6121="",F6121=""),"Không phép ",""),"")</f>
        <v/>
      </c>
      <c r="R6121" t="str">
        <f>UPPER(B6121)</f>
        <v/>
      </c>
      <c r="T6121" t="str">
        <f>IFERROR(IF(J6121&lt;&gt;"", INDEX($S$5:$S$1433, MATCH(J6121, $E$5:$E$1433, 0)),""),"")</f>
        <v/>
      </c>
      <c r="V6121" t="str">
        <f>IFERROR(IF(J6121&lt;&gt;"", INDEX($U$5:$U$1433, MATCH(J6121, $E$5:$E$1433, 0)),""),"")</f>
        <v/>
      </c>
    </row>
    <row r="6122">
      <c r="A6122" t="str">
        <f>IF(B6122&lt;&gt;"",A6121+1,"")</f>
        <v/>
      </c>
      <c r="F6122" t="str">
        <f>IFERROR(IF(VLOOKUP(E6122,J:J,1,0)=E6122,"X",""),"")</f>
        <v/>
      </c>
      <c r="G6122" t="str">
        <f>IF(J6122&lt;&gt;"", INDEX($C$5:$C$1433, MATCH(J6122, $E$5:$E$1433, 0)),"")</f>
        <v/>
      </c>
      <c r="H6122" t="str">
        <f>IF(J6122&lt;&gt;"", INDEX($D$5:$D$1433, MATCH(J6122, $E$5:$E$1433, 0)),"")</f>
        <v/>
      </c>
      <c r="I6122" t="str">
        <f>IFERROR(IF(J6122&lt;&gt;"", INDEX($B$5:$B$1433, MATCH(J6122, $E$5:$E$1433, 0)),""),"SAI")</f>
        <v/>
      </c>
      <c r="L6122" t="str">
        <f>IFERROR(IF($N$5="Sáng",IF(MID(K6122,2,7)-MID($L$2,2,7)&gt;0,"Trễ",""),IF(MID(K6122,2,7)-MID($Q$2,2,7)&gt;0,"Trễ","")),"")</f>
        <v/>
      </c>
      <c r="M6122" t="str">
        <f>IFERROR(IF($N$5="Sáng",MID(K6122,2,7)-MID($L$2,2,7),MID(K6122,2,7)-MID($Q$2,2,7)),"")</f>
        <v/>
      </c>
      <c r="Q6122" t="str">
        <f>IF(B6122&lt;&gt;"",IF(AND(P6122="",F6122=""),"Không phép ",""),"")</f>
        <v/>
      </c>
      <c r="R6122" t="str">
        <f>UPPER(B6122)</f>
        <v/>
      </c>
      <c r="T6122" t="str">
        <f>IFERROR(IF(J6122&lt;&gt;"", INDEX($S$5:$S$1433, MATCH(J6122, $E$5:$E$1433, 0)),""),"")</f>
        <v/>
      </c>
      <c r="V6122" t="str">
        <f>IFERROR(IF(J6122&lt;&gt;"", INDEX($U$5:$U$1433, MATCH(J6122, $E$5:$E$1433, 0)),""),"")</f>
        <v/>
      </c>
    </row>
    <row r="6123">
      <c r="A6123" t="str">
        <f>IF(B6123&lt;&gt;"",A6122+1,"")</f>
        <v/>
      </c>
      <c r="F6123" t="str">
        <f>IFERROR(IF(VLOOKUP(E6123,J:J,1,0)=E6123,"X",""),"")</f>
        <v/>
      </c>
      <c r="G6123" t="str">
        <f>IF(J6123&lt;&gt;"", INDEX($C$5:$C$1433, MATCH(J6123, $E$5:$E$1433, 0)),"")</f>
        <v/>
      </c>
      <c r="H6123" t="str">
        <f>IF(J6123&lt;&gt;"", INDEX($D$5:$D$1433, MATCH(J6123, $E$5:$E$1433, 0)),"")</f>
        <v/>
      </c>
      <c r="I6123" t="str">
        <f>IFERROR(IF(J6123&lt;&gt;"", INDEX($B$5:$B$1433, MATCH(J6123, $E$5:$E$1433, 0)),""),"SAI")</f>
        <v/>
      </c>
      <c r="L6123" t="str">
        <f>IFERROR(IF($N$5="Sáng",IF(MID(K6123,2,7)-MID($L$2,2,7)&gt;0,"Trễ",""),IF(MID(K6123,2,7)-MID($Q$2,2,7)&gt;0,"Trễ","")),"")</f>
        <v/>
      </c>
      <c r="M6123" t="str">
        <f>IFERROR(IF($N$5="Sáng",MID(K6123,2,7)-MID($L$2,2,7),MID(K6123,2,7)-MID($Q$2,2,7)),"")</f>
        <v/>
      </c>
      <c r="Q6123" t="str">
        <f>IF(B6123&lt;&gt;"",IF(AND(P6123="",F6123=""),"Không phép ",""),"")</f>
        <v/>
      </c>
      <c r="R6123" t="str">
        <f>UPPER(B6123)</f>
        <v/>
      </c>
      <c r="T6123" t="str">
        <f>IFERROR(IF(J6123&lt;&gt;"", INDEX($S$5:$S$1433, MATCH(J6123, $E$5:$E$1433, 0)),""),"")</f>
        <v/>
      </c>
      <c r="V6123" t="str">
        <f>IFERROR(IF(J6123&lt;&gt;"", INDEX($U$5:$U$1433, MATCH(J6123, $E$5:$E$1433, 0)),""),"")</f>
        <v/>
      </c>
    </row>
    <row r="6124">
      <c r="A6124" t="str">
        <f>IF(B6124&lt;&gt;"",A6123+1,"")</f>
        <v/>
      </c>
      <c r="F6124" t="str">
        <f>IFERROR(IF(VLOOKUP(E6124,J:J,1,0)=E6124,"X",""),"")</f>
        <v/>
      </c>
      <c r="G6124" t="str">
        <f>IF(J6124&lt;&gt;"", INDEX($C$5:$C$1433, MATCH(J6124, $E$5:$E$1433, 0)),"")</f>
        <v/>
      </c>
      <c r="H6124" t="str">
        <f>IF(J6124&lt;&gt;"", INDEX($D$5:$D$1433, MATCH(J6124, $E$5:$E$1433, 0)),"")</f>
        <v/>
      </c>
      <c r="I6124" t="str">
        <f>IFERROR(IF(J6124&lt;&gt;"", INDEX($B$5:$B$1433, MATCH(J6124, $E$5:$E$1433, 0)),""),"SAI")</f>
        <v/>
      </c>
      <c r="L6124" t="str">
        <f>IFERROR(IF($N$5="Sáng",IF(MID(K6124,2,7)-MID($L$2,2,7)&gt;0,"Trễ",""),IF(MID(K6124,2,7)-MID($Q$2,2,7)&gt;0,"Trễ","")),"")</f>
        <v/>
      </c>
      <c r="M6124" t="str">
        <f>IFERROR(IF($N$5="Sáng",MID(K6124,2,7)-MID($L$2,2,7),MID(K6124,2,7)-MID($Q$2,2,7)),"")</f>
        <v/>
      </c>
      <c r="Q6124" t="str">
        <f>IF(B6124&lt;&gt;"",IF(AND(P6124="",F6124=""),"Không phép ",""),"")</f>
        <v/>
      </c>
      <c r="R6124" t="str">
        <f>UPPER(B6124)</f>
        <v/>
      </c>
      <c r="T6124" t="str">
        <f>IFERROR(IF(J6124&lt;&gt;"", INDEX($S$5:$S$1433, MATCH(J6124, $E$5:$E$1433, 0)),""),"")</f>
        <v/>
      </c>
      <c r="V6124" t="str">
        <f>IFERROR(IF(J6124&lt;&gt;"", INDEX($U$5:$U$1433, MATCH(J6124, $E$5:$E$1433, 0)),""),"")</f>
        <v/>
      </c>
    </row>
    <row r="6125">
      <c r="A6125" t="str">
        <f>IF(B6125&lt;&gt;"",A6124+1,"")</f>
        <v/>
      </c>
      <c r="F6125" t="str">
        <f>IFERROR(IF(VLOOKUP(E6125,J:J,1,0)=E6125,"X",""),"")</f>
        <v/>
      </c>
      <c r="G6125" t="str">
        <f>IF(J6125&lt;&gt;"", INDEX($C$5:$C$1433, MATCH(J6125, $E$5:$E$1433, 0)),"")</f>
        <v/>
      </c>
      <c r="H6125" t="str">
        <f>IF(J6125&lt;&gt;"", INDEX($D$5:$D$1433, MATCH(J6125, $E$5:$E$1433, 0)),"")</f>
        <v/>
      </c>
      <c r="I6125" t="str">
        <f>IFERROR(IF(J6125&lt;&gt;"", INDEX($B$5:$B$1433, MATCH(J6125, $E$5:$E$1433, 0)),""),"SAI")</f>
        <v/>
      </c>
      <c r="L6125" t="str">
        <f>IFERROR(IF($N$5="Sáng",IF(MID(K6125,2,7)-MID($L$2,2,7)&gt;0,"Trễ",""),IF(MID(K6125,2,7)-MID($Q$2,2,7)&gt;0,"Trễ","")),"")</f>
        <v/>
      </c>
      <c r="M6125" t="str">
        <f>IFERROR(IF($N$5="Sáng",MID(K6125,2,7)-MID($L$2,2,7),MID(K6125,2,7)-MID($Q$2,2,7)),"")</f>
        <v/>
      </c>
      <c r="Q6125" t="str">
        <f>IF(B6125&lt;&gt;"",IF(AND(P6125="",F6125=""),"Không phép ",""),"")</f>
        <v/>
      </c>
      <c r="R6125" t="str">
        <f>UPPER(B6125)</f>
        <v/>
      </c>
      <c r="T6125" t="str">
        <f>IFERROR(IF(J6125&lt;&gt;"", INDEX($S$5:$S$1433, MATCH(J6125, $E$5:$E$1433, 0)),""),"")</f>
        <v/>
      </c>
      <c r="V6125" t="str">
        <f>IFERROR(IF(J6125&lt;&gt;"", INDEX($U$5:$U$1433, MATCH(J6125, $E$5:$E$1433, 0)),""),"")</f>
        <v/>
      </c>
    </row>
    <row r="6126">
      <c r="A6126" t="str">
        <f>IF(B6126&lt;&gt;"",A6125+1,"")</f>
        <v/>
      </c>
      <c r="F6126" t="str">
        <f>IFERROR(IF(VLOOKUP(E6126,J:J,1,0)=E6126,"X",""),"")</f>
        <v/>
      </c>
      <c r="G6126" t="str">
        <f>IF(J6126&lt;&gt;"", INDEX($C$5:$C$1433, MATCH(J6126, $E$5:$E$1433, 0)),"")</f>
        <v/>
      </c>
      <c r="H6126" t="str">
        <f>IF(J6126&lt;&gt;"", INDEX($D$5:$D$1433, MATCH(J6126, $E$5:$E$1433, 0)),"")</f>
        <v/>
      </c>
      <c r="I6126" t="str">
        <f>IFERROR(IF(J6126&lt;&gt;"", INDEX($B$5:$B$1433, MATCH(J6126, $E$5:$E$1433, 0)),""),"SAI")</f>
        <v/>
      </c>
      <c r="L6126" t="str">
        <f>IFERROR(IF($N$5="Sáng",IF(MID(K6126,2,7)-MID($L$2,2,7)&gt;0,"Trễ",""),IF(MID(K6126,2,7)-MID($Q$2,2,7)&gt;0,"Trễ","")),"")</f>
        <v/>
      </c>
      <c r="M6126" t="str">
        <f>IFERROR(IF($N$5="Sáng",MID(K6126,2,7)-MID($L$2,2,7),MID(K6126,2,7)-MID($Q$2,2,7)),"")</f>
        <v/>
      </c>
      <c r="Q6126" t="str">
        <f>IF(B6126&lt;&gt;"",IF(AND(P6126="",F6126=""),"Không phép ",""),"")</f>
        <v/>
      </c>
      <c r="R6126" t="str">
        <f>UPPER(B6126)</f>
        <v/>
      </c>
      <c r="T6126" t="str">
        <f>IFERROR(IF(J6126&lt;&gt;"", INDEX($S$5:$S$1433, MATCH(J6126, $E$5:$E$1433, 0)),""),"")</f>
        <v/>
      </c>
      <c r="V6126" t="str">
        <f>IFERROR(IF(J6126&lt;&gt;"", INDEX($U$5:$U$1433, MATCH(J6126, $E$5:$E$1433, 0)),""),"")</f>
        <v/>
      </c>
    </row>
    <row r="6127">
      <c r="A6127" t="str">
        <f>IF(B6127&lt;&gt;"",A6126+1,"")</f>
        <v/>
      </c>
      <c r="F6127" t="str">
        <f>IFERROR(IF(VLOOKUP(E6127,J:J,1,0)=E6127,"X",""),"")</f>
        <v/>
      </c>
      <c r="G6127" t="str">
        <f>IF(J6127&lt;&gt;"", INDEX($C$5:$C$1433, MATCH(J6127, $E$5:$E$1433, 0)),"")</f>
        <v/>
      </c>
      <c r="H6127" t="str">
        <f>IF(J6127&lt;&gt;"", INDEX($D$5:$D$1433, MATCH(J6127, $E$5:$E$1433, 0)),"")</f>
        <v/>
      </c>
      <c r="I6127" t="str">
        <f>IFERROR(IF(J6127&lt;&gt;"", INDEX($B$5:$B$1433, MATCH(J6127, $E$5:$E$1433, 0)),""),"SAI")</f>
        <v/>
      </c>
      <c r="L6127" t="str">
        <f>IFERROR(IF($N$5="Sáng",IF(MID(K6127,2,7)-MID($L$2,2,7)&gt;0,"Trễ",""),IF(MID(K6127,2,7)-MID($Q$2,2,7)&gt;0,"Trễ","")),"")</f>
        <v/>
      </c>
      <c r="M6127" t="str">
        <f>IFERROR(IF($N$5="Sáng",MID(K6127,2,7)-MID($L$2,2,7),MID(K6127,2,7)-MID($Q$2,2,7)),"")</f>
        <v/>
      </c>
      <c r="Q6127" t="str">
        <f>IF(B6127&lt;&gt;"",IF(AND(P6127="",F6127=""),"Không phép ",""),"")</f>
        <v/>
      </c>
      <c r="R6127" t="str">
        <f>UPPER(B6127)</f>
        <v/>
      </c>
      <c r="T6127" t="str">
        <f>IFERROR(IF(J6127&lt;&gt;"", INDEX($S$5:$S$1433, MATCH(J6127, $E$5:$E$1433, 0)),""),"")</f>
        <v/>
      </c>
      <c r="V6127" t="str">
        <f>IFERROR(IF(J6127&lt;&gt;"", INDEX($U$5:$U$1433, MATCH(J6127, $E$5:$E$1433, 0)),""),"")</f>
        <v/>
      </c>
    </row>
    <row r="6128">
      <c r="A6128" t="str">
        <f>IF(B6128&lt;&gt;"",A6127+1,"")</f>
        <v/>
      </c>
      <c r="F6128" t="str">
        <f>IFERROR(IF(VLOOKUP(E6128,J:J,1,0)=E6128,"X",""),"")</f>
        <v/>
      </c>
      <c r="G6128" t="str">
        <f>IF(J6128&lt;&gt;"", INDEX($C$5:$C$1433, MATCH(J6128, $E$5:$E$1433, 0)),"")</f>
        <v/>
      </c>
      <c r="H6128" t="str">
        <f>IF(J6128&lt;&gt;"", INDEX($D$5:$D$1433, MATCH(J6128, $E$5:$E$1433, 0)),"")</f>
        <v/>
      </c>
      <c r="I6128" t="str">
        <f>IFERROR(IF(J6128&lt;&gt;"", INDEX($B$5:$B$1433, MATCH(J6128, $E$5:$E$1433, 0)),""),"SAI")</f>
        <v/>
      </c>
      <c r="L6128" t="str">
        <f>IFERROR(IF($N$5="Sáng",IF(MID(K6128,2,7)-MID($L$2,2,7)&gt;0,"Trễ",""),IF(MID(K6128,2,7)-MID($Q$2,2,7)&gt;0,"Trễ","")),"")</f>
        <v/>
      </c>
      <c r="M6128" t="str">
        <f>IFERROR(IF($N$5="Sáng",MID(K6128,2,7)-MID($L$2,2,7),MID(K6128,2,7)-MID($Q$2,2,7)),"")</f>
        <v/>
      </c>
      <c r="Q6128" t="str">
        <f>IF(B6128&lt;&gt;"",IF(AND(P6128="",F6128=""),"Không phép ",""),"")</f>
        <v/>
      </c>
      <c r="R6128" t="str">
        <f>UPPER(B6128)</f>
        <v/>
      </c>
      <c r="T6128" t="str">
        <f>IFERROR(IF(J6128&lt;&gt;"", INDEX($S$5:$S$1433, MATCH(J6128, $E$5:$E$1433, 0)),""),"")</f>
        <v/>
      </c>
      <c r="V6128" t="str">
        <f>IFERROR(IF(J6128&lt;&gt;"", INDEX($U$5:$U$1433, MATCH(J6128, $E$5:$E$1433, 0)),""),"")</f>
        <v/>
      </c>
    </row>
    <row r="6129">
      <c r="A6129" t="str">
        <f>IF(B6129&lt;&gt;"",A6128+1,"")</f>
        <v/>
      </c>
      <c r="F6129" t="str">
        <f>IFERROR(IF(VLOOKUP(E6129,J:J,1,0)=E6129,"X",""),"")</f>
        <v/>
      </c>
      <c r="G6129" t="str">
        <f>IF(J6129&lt;&gt;"", INDEX($C$5:$C$1433, MATCH(J6129, $E$5:$E$1433, 0)),"")</f>
        <v/>
      </c>
      <c r="H6129" t="str">
        <f>IF(J6129&lt;&gt;"", INDEX($D$5:$D$1433, MATCH(J6129, $E$5:$E$1433, 0)),"")</f>
        <v/>
      </c>
      <c r="I6129" t="str">
        <f>IFERROR(IF(J6129&lt;&gt;"", INDEX($B$5:$B$1433, MATCH(J6129, $E$5:$E$1433, 0)),""),"SAI")</f>
        <v/>
      </c>
      <c r="L6129" t="str">
        <f>IFERROR(IF($N$5="Sáng",IF(MID(K6129,2,7)-MID($L$2,2,7)&gt;0,"Trễ",""),IF(MID(K6129,2,7)-MID($Q$2,2,7)&gt;0,"Trễ","")),"")</f>
        <v/>
      </c>
      <c r="M6129" t="str">
        <f>IFERROR(IF($N$5="Sáng",MID(K6129,2,7)-MID($L$2,2,7),MID(K6129,2,7)-MID($Q$2,2,7)),"")</f>
        <v/>
      </c>
      <c r="Q6129" t="str">
        <f>IF(B6129&lt;&gt;"",IF(AND(P6129="",F6129=""),"Không phép ",""),"")</f>
        <v/>
      </c>
      <c r="R6129" t="str">
        <f>UPPER(B6129)</f>
        <v/>
      </c>
      <c r="T6129" t="str">
        <f>IFERROR(IF(J6129&lt;&gt;"", INDEX($S$5:$S$1433, MATCH(J6129, $E$5:$E$1433, 0)),""),"")</f>
        <v/>
      </c>
      <c r="V6129" t="str">
        <f>IFERROR(IF(J6129&lt;&gt;"", INDEX($U$5:$U$1433, MATCH(J6129, $E$5:$E$1433, 0)),""),"")</f>
        <v/>
      </c>
    </row>
    <row r="6130">
      <c r="A6130" t="str">
        <f>IF(B6130&lt;&gt;"",A6129+1,"")</f>
        <v/>
      </c>
      <c r="F6130" t="str">
        <f>IFERROR(IF(VLOOKUP(E6130,J:J,1,0)=E6130,"X",""),"")</f>
        <v/>
      </c>
      <c r="G6130" t="str">
        <f>IF(J6130&lt;&gt;"", INDEX($C$5:$C$1433, MATCH(J6130, $E$5:$E$1433, 0)),"")</f>
        <v/>
      </c>
      <c r="H6130" t="str">
        <f>IF(J6130&lt;&gt;"", INDEX($D$5:$D$1433, MATCH(J6130, $E$5:$E$1433, 0)),"")</f>
        <v/>
      </c>
      <c r="I6130" t="str">
        <f>IFERROR(IF(J6130&lt;&gt;"", INDEX($B$5:$B$1433, MATCH(J6130, $E$5:$E$1433, 0)),""),"SAI")</f>
        <v/>
      </c>
      <c r="L6130" t="str">
        <f>IFERROR(IF($N$5="Sáng",IF(MID(K6130,2,7)-MID($L$2,2,7)&gt;0,"Trễ",""),IF(MID(K6130,2,7)-MID($Q$2,2,7)&gt;0,"Trễ","")),"")</f>
        <v/>
      </c>
      <c r="M6130" t="str">
        <f>IFERROR(IF($N$5="Sáng",MID(K6130,2,7)-MID($L$2,2,7),MID(K6130,2,7)-MID($Q$2,2,7)),"")</f>
        <v/>
      </c>
      <c r="Q6130" t="str">
        <f>IF(B6130&lt;&gt;"",IF(AND(P6130="",F6130=""),"Không phép ",""),"")</f>
        <v/>
      </c>
      <c r="R6130" t="str">
        <f>UPPER(B6130)</f>
        <v/>
      </c>
      <c r="T6130" t="str">
        <f>IFERROR(IF(J6130&lt;&gt;"", INDEX($S$5:$S$1433, MATCH(J6130, $E$5:$E$1433, 0)),""),"")</f>
        <v/>
      </c>
      <c r="V6130" t="str">
        <f>IFERROR(IF(J6130&lt;&gt;"", INDEX($U$5:$U$1433, MATCH(J6130, $E$5:$E$1433, 0)),""),"")</f>
        <v/>
      </c>
    </row>
    <row r="6131">
      <c r="A6131" t="str">
        <f>IF(B6131&lt;&gt;"",A6130+1,"")</f>
        <v/>
      </c>
      <c r="F6131" t="str">
        <f>IFERROR(IF(VLOOKUP(E6131,J:J,1,0)=E6131,"X",""),"")</f>
        <v/>
      </c>
      <c r="G6131" t="str">
        <f>IF(J6131&lt;&gt;"", INDEX($C$5:$C$1433, MATCH(J6131, $E$5:$E$1433, 0)),"")</f>
        <v/>
      </c>
      <c r="H6131" t="str">
        <f>IF(J6131&lt;&gt;"", INDEX($D$5:$D$1433, MATCH(J6131, $E$5:$E$1433, 0)),"")</f>
        <v/>
      </c>
      <c r="I6131" t="str">
        <f>IFERROR(IF(J6131&lt;&gt;"", INDEX($B$5:$B$1433, MATCH(J6131, $E$5:$E$1433, 0)),""),"SAI")</f>
        <v/>
      </c>
      <c r="L6131" t="str">
        <f>IFERROR(IF($N$5="Sáng",IF(MID(K6131,2,7)-MID($L$2,2,7)&gt;0,"Trễ",""),IF(MID(K6131,2,7)-MID($Q$2,2,7)&gt;0,"Trễ","")),"")</f>
        <v/>
      </c>
      <c r="M6131" t="str">
        <f>IFERROR(IF($N$5="Sáng",MID(K6131,2,7)-MID($L$2,2,7),MID(K6131,2,7)-MID($Q$2,2,7)),"")</f>
        <v/>
      </c>
      <c r="Q6131" t="str">
        <f>IF(B6131&lt;&gt;"",IF(AND(P6131="",F6131=""),"Không phép ",""),"")</f>
        <v/>
      </c>
      <c r="R6131" t="str">
        <f>UPPER(B6131)</f>
        <v/>
      </c>
      <c r="T6131" t="str">
        <f>IFERROR(IF(J6131&lt;&gt;"", INDEX($S$5:$S$1433, MATCH(J6131, $E$5:$E$1433, 0)),""),"")</f>
        <v/>
      </c>
      <c r="V6131" t="str">
        <f>IFERROR(IF(J6131&lt;&gt;"", INDEX($U$5:$U$1433, MATCH(J6131, $E$5:$E$1433, 0)),""),"")</f>
        <v/>
      </c>
    </row>
    <row r="6132">
      <c r="A6132" t="str">
        <f>IF(B6132&lt;&gt;"",A6131+1,"")</f>
        <v/>
      </c>
      <c r="F6132" t="str">
        <f>IFERROR(IF(VLOOKUP(E6132,J:J,1,0)=E6132,"X",""),"")</f>
        <v/>
      </c>
      <c r="G6132" t="str">
        <f>IF(J6132&lt;&gt;"", INDEX($C$5:$C$1433, MATCH(J6132, $E$5:$E$1433, 0)),"")</f>
        <v/>
      </c>
      <c r="H6132" t="str">
        <f>IF(J6132&lt;&gt;"", INDEX($D$5:$D$1433, MATCH(J6132, $E$5:$E$1433, 0)),"")</f>
        <v/>
      </c>
      <c r="I6132" t="str">
        <f>IFERROR(IF(J6132&lt;&gt;"", INDEX($B$5:$B$1433, MATCH(J6132, $E$5:$E$1433, 0)),""),"SAI")</f>
        <v/>
      </c>
      <c r="L6132" t="str">
        <f>IFERROR(IF($N$5="Sáng",IF(MID(K6132,2,7)-MID($L$2,2,7)&gt;0,"Trễ",""),IF(MID(K6132,2,7)-MID($Q$2,2,7)&gt;0,"Trễ","")),"")</f>
        <v/>
      </c>
      <c r="M6132" t="str">
        <f>IFERROR(IF($N$5="Sáng",MID(K6132,2,7)-MID($L$2,2,7),MID(K6132,2,7)-MID($Q$2,2,7)),"")</f>
        <v/>
      </c>
      <c r="Q6132" t="str">
        <f>IF(B6132&lt;&gt;"",IF(AND(P6132="",F6132=""),"Không phép ",""),"")</f>
        <v/>
      </c>
      <c r="R6132" t="str">
        <f>UPPER(B6132)</f>
        <v/>
      </c>
      <c r="T6132" t="str">
        <f>IFERROR(IF(J6132&lt;&gt;"", INDEX($S$5:$S$1433, MATCH(J6132, $E$5:$E$1433, 0)),""),"")</f>
        <v/>
      </c>
      <c r="V6132" t="str">
        <f>IFERROR(IF(J6132&lt;&gt;"", INDEX($U$5:$U$1433, MATCH(J6132, $E$5:$E$1433, 0)),""),"")</f>
        <v/>
      </c>
    </row>
    <row r="6133">
      <c r="A6133" t="str">
        <f>IF(B6133&lt;&gt;"",A6132+1,"")</f>
        <v/>
      </c>
      <c r="F6133" t="str">
        <f>IFERROR(IF(VLOOKUP(E6133,J:J,1,0)=E6133,"X",""),"")</f>
        <v/>
      </c>
      <c r="G6133" t="str">
        <f>IF(J6133&lt;&gt;"", INDEX($C$5:$C$1433, MATCH(J6133, $E$5:$E$1433, 0)),"")</f>
        <v/>
      </c>
      <c r="H6133" t="str">
        <f>IF(J6133&lt;&gt;"", INDEX($D$5:$D$1433, MATCH(J6133, $E$5:$E$1433, 0)),"")</f>
        <v/>
      </c>
      <c r="I6133" t="str">
        <f>IFERROR(IF(J6133&lt;&gt;"", INDEX($B$5:$B$1433, MATCH(J6133, $E$5:$E$1433, 0)),""),"SAI")</f>
        <v/>
      </c>
      <c r="L6133" t="str">
        <f>IFERROR(IF($N$5="Sáng",IF(MID(K6133,2,7)-MID($L$2,2,7)&gt;0,"Trễ",""),IF(MID(K6133,2,7)-MID($Q$2,2,7)&gt;0,"Trễ","")),"")</f>
        <v/>
      </c>
      <c r="M6133" t="str">
        <f>IFERROR(IF($N$5="Sáng",MID(K6133,2,7)-MID($L$2,2,7),MID(K6133,2,7)-MID($Q$2,2,7)),"")</f>
        <v/>
      </c>
      <c r="Q6133" t="str">
        <f>IF(B6133&lt;&gt;"",IF(AND(P6133="",F6133=""),"Không phép ",""),"")</f>
        <v/>
      </c>
      <c r="R6133" t="str">
        <f>UPPER(B6133)</f>
        <v/>
      </c>
      <c r="T6133" t="str">
        <f>IFERROR(IF(J6133&lt;&gt;"", INDEX($S$5:$S$1433, MATCH(J6133, $E$5:$E$1433, 0)),""),"")</f>
        <v/>
      </c>
      <c r="V6133" t="str">
        <f>IFERROR(IF(J6133&lt;&gt;"", INDEX($U$5:$U$1433, MATCH(J6133, $E$5:$E$1433, 0)),""),"")</f>
        <v/>
      </c>
    </row>
    <row r="6134">
      <c r="A6134" t="str">
        <f>IF(B6134&lt;&gt;"",A6133+1,"")</f>
        <v/>
      </c>
      <c r="F6134" t="str">
        <f>IFERROR(IF(VLOOKUP(E6134,J:J,1,0)=E6134,"X",""),"")</f>
        <v/>
      </c>
      <c r="G6134" t="str">
        <f>IF(J6134&lt;&gt;"", INDEX($C$5:$C$1433, MATCH(J6134, $E$5:$E$1433, 0)),"")</f>
        <v/>
      </c>
      <c r="H6134" t="str">
        <f>IF(J6134&lt;&gt;"", INDEX($D$5:$D$1433, MATCH(J6134, $E$5:$E$1433, 0)),"")</f>
        <v/>
      </c>
      <c r="I6134" t="str">
        <f>IFERROR(IF(J6134&lt;&gt;"", INDEX($B$5:$B$1433, MATCH(J6134, $E$5:$E$1433, 0)),""),"SAI")</f>
        <v/>
      </c>
      <c r="L6134" t="str">
        <f>IFERROR(IF($N$5="Sáng",IF(MID(K6134,2,7)-MID($L$2,2,7)&gt;0,"Trễ",""),IF(MID(K6134,2,7)-MID($Q$2,2,7)&gt;0,"Trễ","")),"")</f>
        <v/>
      </c>
      <c r="M6134" t="str">
        <f>IFERROR(IF($N$5="Sáng",MID(K6134,2,7)-MID($L$2,2,7),MID(K6134,2,7)-MID($Q$2,2,7)),"")</f>
        <v/>
      </c>
      <c r="Q6134" t="str">
        <f>IF(B6134&lt;&gt;"",IF(AND(P6134="",F6134=""),"Không phép ",""),"")</f>
        <v/>
      </c>
      <c r="R6134" t="str">
        <f>UPPER(B6134)</f>
        <v/>
      </c>
      <c r="T6134" t="str">
        <f>IFERROR(IF(J6134&lt;&gt;"", INDEX($S$5:$S$1433, MATCH(J6134, $E$5:$E$1433, 0)),""),"")</f>
        <v/>
      </c>
      <c r="V6134" t="str">
        <f>IFERROR(IF(J6134&lt;&gt;"", INDEX($U$5:$U$1433, MATCH(J6134, $E$5:$E$1433, 0)),""),"")</f>
        <v/>
      </c>
    </row>
    <row r="6135">
      <c r="A6135" t="str">
        <f>IF(B6135&lt;&gt;"",A6134+1,"")</f>
        <v/>
      </c>
      <c r="F6135" t="str">
        <f>IFERROR(IF(VLOOKUP(E6135,J:J,1,0)=E6135,"X",""),"")</f>
        <v/>
      </c>
      <c r="G6135" t="str">
        <f>IF(J6135&lt;&gt;"", INDEX($C$5:$C$1433, MATCH(J6135, $E$5:$E$1433, 0)),"")</f>
        <v/>
      </c>
      <c r="H6135" t="str">
        <f>IF(J6135&lt;&gt;"", INDEX($D$5:$D$1433, MATCH(J6135, $E$5:$E$1433, 0)),"")</f>
        <v/>
      </c>
      <c r="I6135" t="str">
        <f>IFERROR(IF(J6135&lt;&gt;"", INDEX($B$5:$B$1433, MATCH(J6135, $E$5:$E$1433, 0)),""),"SAI")</f>
        <v/>
      </c>
      <c r="L6135" t="str">
        <f>IFERROR(IF($N$5="Sáng",IF(MID(K6135,2,7)-MID($L$2,2,7)&gt;0,"Trễ",""),IF(MID(K6135,2,7)-MID($Q$2,2,7)&gt;0,"Trễ","")),"")</f>
        <v/>
      </c>
      <c r="M6135" t="str">
        <f>IFERROR(IF($N$5="Sáng",MID(K6135,2,7)-MID($L$2,2,7),MID(K6135,2,7)-MID($Q$2,2,7)),"")</f>
        <v/>
      </c>
      <c r="Q6135" t="str">
        <f>IF(B6135&lt;&gt;"",IF(AND(P6135="",F6135=""),"Không phép ",""),"")</f>
        <v/>
      </c>
      <c r="R6135" t="str">
        <f>UPPER(B6135)</f>
        <v/>
      </c>
      <c r="T6135" t="str">
        <f>IFERROR(IF(J6135&lt;&gt;"", INDEX($S$5:$S$1433, MATCH(J6135, $E$5:$E$1433, 0)),""),"")</f>
        <v/>
      </c>
      <c r="V6135" t="str">
        <f>IFERROR(IF(J6135&lt;&gt;"", INDEX($U$5:$U$1433, MATCH(J6135, $E$5:$E$1433, 0)),""),"")</f>
        <v/>
      </c>
    </row>
    <row r="6136">
      <c r="A6136" t="str">
        <f>IF(B6136&lt;&gt;"",A6135+1,"")</f>
        <v/>
      </c>
      <c r="F6136" t="str">
        <f>IFERROR(IF(VLOOKUP(E6136,J:J,1,0)=E6136,"X",""),"")</f>
        <v/>
      </c>
      <c r="G6136" t="str">
        <f>IF(J6136&lt;&gt;"", INDEX($C$5:$C$1433, MATCH(J6136, $E$5:$E$1433, 0)),"")</f>
        <v/>
      </c>
      <c r="H6136" t="str">
        <f>IF(J6136&lt;&gt;"", INDEX($D$5:$D$1433, MATCH(J6136, $E$5:$E$1433, 0)),"")</f>
        <v/>
      </c>
      <c r="I6136" t="str">
        <f>IFERROR(IF(J6136&lt;&gt;"", INDEX($B$5:$B$1433, MATCH(J6136, $E$5:$E$1433, 0)),""),"SAI")</f>
        <v/>
      </c>
      <c r="L6136" t="str">
        <f>IFERROR(IF($N$5="Sáng",IF(MID(K6136,2,7)-MID($L$2,2,7)&gt;0,"Trễ",""),IF(MID(K6136,2,7)-MID($Q$2,2,7)&gt;0,"Trễ","")),"")</f>
        <v/>
      </c>
      <c r="M6136" t="str">
        <f>IFERROR(IF($N$5="Sáng",MID(K6136,2,7)-MID($L$2,2,7),MID(K6136,2,7)-MID($Q$2,2,7)),"")</f>
        <v/>
      </c>
      <c r="Q6136" t="str">
        <f>IF(B6136&lt;&gt;"",IF(AND(P6136="",F6136=""),"Không phép ",""),"")</f>
        <v/>
      </c>
      <c r="R6136" t="str">
        <f>UPPER(B6136)</f>
        <v/>
      </c>
      <c r="T6136" t="str">
        <f>IFERROR(IF(J6136&lt;&gt;"", INDEX($S$5:$S$1433, MATCH(J6136, $E$5:$E$1433, 0)),""),"")</f>
        <v/>
      </c>
      <c r="V6136" t="str">
        <f>IFERROR(IF(J6136&lt;&gt;"", INDEX($U$5:$U$1433, MATCH(J6136, $E$5:$E$1433, 0)),""),"")</f>
        <v/>
      </c>
    </row>
    <row r="6137">
      <c r="A6137" t="str">
        <f>IF(B6137&lt;&gt;"",A6136+1,"")</f>
        <v/>
      </c>
      <c r="F6137" t="str">
        <f>IFERROR(IF(VLOOKUP(E6137,J:J,1,0)=E6137,"X",""),"")</f>
        <v/>
      </c>
      <c r="G6137" t="str">
        <f>IF(J6137&lt;&gt;"", INDEX($C$5:$C$1433, MATCH(J6137, $E$5:$E$1433, 0)),"")</f>
        <v/>
      </c>
      <c r="H6137" t="str">
        <f>IF(J6137&lt;&gt;"", INDEX($D$5:$D$1433, MATCH(J6137, $E$5:$E$1433, 0)),"")</f>
        <v/>
      </c>
      <c r="I6137" t="str">
        <f>IFERROR(IF(J6137&lt;&gt;"", INDEX($B$5:$B$1433, MATCH(J6137, $E$5:$E$1433, 0)),""),"SAI")</f>
        <v/>
      </c>
      <c r="L6137" t="str">
        <f>IFERROR(IF($N$5="Sáng",IF(MID(K6137,2,7)-MID($L$2,2,7)&gt;0,"Trễ",""),IF(MID(K6137,2,7)-MID($Q$2,2,7)&gt;0,"Trễ","")),"")</f>
        <v/>
      </c>
      <c r="M6137" t="str">
        <f>IFERROR(IF($N$5="Sáng",MID(K6137,2,7)-MID($L$2,2,7),MID(K6137,2,7)-MID($Q$2,2,7)),"")</f>
        <v/>
      </c>
      <c r="Q6137" t="str">
        <f>IF(B6137&lt;&gt;"",IF(AND(P6137="",F6137=""),"Không phép ",""),"")</f>
        <v/>
      </c>
      <c r="R6137" t="str">
        <f>UPPER(B6137)</f>
        <v/>
      </c>
      <c r="T6137" t="str">
        <f>IFERROR(IF(J6137&lt;&gt;"", INDEX($S$5:$S$1433, MATCH(J6137, $E$5:$E$1433, 0)),""),"")</f>
        <v/>
      </c>
      <c r="V6137" t="str">
        <f>IFERROR(IF(J6137&lt;&gt;"", INDEX($U$5:$U$1433, MATCH(J6137, $E$5:$E$1433, 0)),""),"")</f>
        <v/>
      </c>
    </row>
    <row r="6138">
      <c r="A6138" t="str">
        <f>IF(B6138&lt;&gt;"",A6137+1,"")</f>
        <v/>
      </c>
      <c r="F6138" t="str">
        <f>IFERROR(IF(VLOOKUP(E6138,J:J,1,0)=E6138,"X",""),"")</f>
        <v/>
      </c>
      <c r="G6138" t="str">
        <f>IF(J6138&lt;&gt;"", INDEX($C$5:$C$1433, MATCH(J6138, $E$5:$E$1433, 0)),"")</f>
        <v/>
      </c>
      <c r="H6138" t="str">
        <f>IF(J6138&lt;&gt;"", INDEX($D$5:$D$1433, MATCH(J6138, $E$5:$E$1433, 0)),"")</f>
        <v/>
      </c>
      <c r="I6138" t="str">
        <f>IFERROR(IF(J6138&lt;&gt;"", INDEX($B$5:$B$1433, MATCH(J6138, $E$5:$E$1433, 0)),""),"SAI")</f>
        <v/>
      </c>
      <c r="L6138" t="str">
        <f>IFERROR(IF($N$5="Sáng",IF(MID(K6138,2,7)-MID($L$2,2,7)&gt;0,"Trễ",""),IF(MID(K6138,2,7)-MID($Q$2,2,7)&gt;0,"Trễ","")),"")</f>
        <v/>
      </c>
      <c r="M6138" t="str">
        <f>IFERROR(IF($N$5="Sáng",MID(K6138,2,7)-MID($L$2,2,7),MID(K6138,2,7)-MID($Q$2,2,7)),"")</f>
        <v/>
      </c>
      <c r="Q6138" t="str">
        <f>IF(B6138&lt;&gt;"",IF(AND(P6138="",F6138=""),"Không phép ",""),"")</f>
        <v/>
      </c>
      <c r="R6138" t="str">
        <f>UPPER(B6138)</f>
        <v/>
      </c>
      <c r="T6138" t="str">
        <f>IFERROR(IF(J6138&lt;&gt;"", INDEX($S$5:$S$1433, MATCH(J6138, $E$5:$E$1433, 0)),""),"")</f>
        <v/>
      </c>
      <c r="V6138" t="str">
        <f>IFERROR(IF(J6138&lt;&gt;"", INDEX($U$5:$U$1433, MATCH(J6138, $E$5:$E$1433, 0)),""),"")</f>
        <v/>
      </c>
    </row>
    <row r="6139">
      <c r="A6139" t="str">
        <f>IF(B6139&lt;&gt;"",A6138+1,"")</f>
        <v/>
      </c>
      <c r="F6139" t="str">
        <f>IFERROR(IF(VLOOKUP(E6139,J:J,1,0)=E6139,"X",""),"")</f>
        <v/>
      </c>
      <c r="G6139" t="str">
        <f>IF(J6139&lt;&gt;"", INDEX($C$5:$C$1433, MATCH(J6139, $E$5:$E$1433, 0)),"")</f>
        <v/>
      </c>
      <c r="H6139" t="str">
        <f>IF(J6139&lt;&gt;"", INDEX($D$5:$D$1433, MATCH(J6139, $E$5:$E$1433, 0)),"")</f>
        <v/>
      </c>
      <c r="I6139" t="str">
        <f>IFERROR(IF(J6139&lt;&gt;"", INDEX($B$5:$B$1433, MATCH(J6139, $E$5:$E$1433, 0)),""),"SAI")</f>
        <v/>
      </c>
      <c r="L6139" t="str">
        <f>IFERROR(IF($N$5="Sáng",IF(MID(K6139,2,7)-MID($L$2,2,7)&gt;0,"Trễ",""),IF(MID(K6139,2,7)-MID($Q$2,2,7)&gt;0,"Trễ","")),"")</f>
        <v/>
      </c>
      <c r="M6139" t="str">
        <f>IFERROR(IF($N$5="Sáng",MID(K6139,2,7)-MID($L$2,2,7),MID(K6139,2,7)-MID($Q$2,2,7)),"")</f>
        <v/>
      </c>
      <c r="Q6139" t="str">
        <f>IF(B6139&lt;&gt;"",IF(AND(P6139="",F6139=""),"Không phép ",""),"")</f>
        <v/>
      </c>
      <c r="R6139" t="str">
        <f>UPPER(B6139)</f>
        <v/>
      </c>
      <c r="T6139" t="str">
        <f>IFERROR(IF(J6139&lt;&gt;"", INDEX($S$5:$S$1433, MATCH(J6139, $E$5:$E$1433, 0)),""),"")</f>
        <v/>
      </c>
      <c r="V6139" t="str">
        <f>IFERROR(IF(J6139&lt;&gt;"", INDEX($U$5:$U$1433, MATCH(J6139, $E$5:$E$1433, 0)),""),"")</f>
        <v/>
      </c>
    </row>
    <row r="6140">
      <c r="A6140" t="str">
        <f>IF(B6140&lt;&gt;"",A6139+1,"")</f>
        <v/>
      </c>
      <c r="F6140" t="str">
        <f>IFERROR(IF(VLOOKUP(E6140,J:J,1,0)=E6140,"X",""),"")</f>
        <v/>
      </c>
      <c r="G6140" t="str">
        <f>IF(J6140&lt;&gt;"", INDEX($C$5:$C$1433, MATCH(J6140, $E$5:$E$1433, 0)),"")</f>
        <v/>
      </c>
      <c r="H6140" t="str">
        <f>IF(J6140&lt;&gt;"", INDEX($D$5:$D$1433, MATCH(J6140, $E$5:$E$1433, 0)),"")</f>
        <v/>
      </c>
      <c r="I6140" t="str">
        <f>IFERROR(IF(J6140&lt;&gt;"", INDEX($B$5:$B$1433, MATCH(J6140, $E$5:$E$1433, 0)),""),"SAI")</f>
        <v/>
      </c>
      <c r="L6140" t="str">
        <f>IFERROR(IF($N$5="Sáng",IF(MID(K6140,2,7)-MID($L$2,2,7)&gt;0,"Trễ",""),IF(MID(K6140,2,7)-MID($Q$2,2,7)&gt;0,"Trễ","")),"")</f>
        <v/>
      </c>
      <c r="M6140" t="str">
        <f>IFERROR(IF($N$5="Sáng",MID(K6140,2,7)-MID($L$2,2,7),MID(K6140,2,7)-MID($Q$2,2,7)),"")</f>
        <v/>
      </c>
      <c r="Q6140" t="str">
        <f>IF(B6140&lt;&gt;"",IF(AND(P6140="",F6140=""),"Không phép ",""),"")</f>
        <v/>
      </c>
      <c r="R6140" t="str">
        <f>UPPER(B6140)</f>
        <v/>
      </c>
      <c r="T6140" t="str">
        <f>IFERROR(IF(J6140&lt;&gt;"", INDEX($S$5:$S$1433, MATCH(J6140, $E$5:$E$1433, 0)),""),"")</f>
        <v/>
      </c>
      <c r="V6140" t="str">
        <f>IFERROR(IF(J6140&lt;&gt;"", INDEX($U$5:$U$1433, MATCH(J6140, $E$5:$E$1433, 0)),""),"")</f>
        <v/>
      </c>
    </row>
    <row r="6141">
      <c r="A6141" t="str">
        <f>IF(B6141&lt;&gt;"",A6140+1,"")</f>
        <v/>
      </c>
      <c r="F6141" t="str">
        <f>IFERROR(IF(VLOOKUP(E6141,J:J,1,0)=E6141,"X",""),"")</f>
        <v/>
      </c>
      <c r="G6141" t="str">
        <f>IF(J6141&lt;&gt;"", INDEX($C$5:$C$1433, MATCH(J6141, $E$5:$E$1433, 0)),"")</f>
        <v/>
      </c>
      <c r="H6141" t="str">
        <f>IF(J6141&lt;&gt;"", INDEX($D$5:$D$1433, MATCH(J6141, $E$5:$E$1433, 0)),"")</f>
        <v/>
      </c>
      <c r="I6141" t="str">
        <f>IFERROR(IF(J6141&lt;&gt;"", INDEX($B$5:$B$1433, MATCH(J6141, $E$5:$E$1433, 0)),""),"SAI")</f>
        <v/>
      </c>
      <c r="L6141" t="str">
        <f>IFERROR(IF($N$5="Sáng",IF(MID(K6141,2,7)-MID($L$2,2,7)&gt;0,"Trễ",""),IF(MID(K6141,2,7)-MID($Q$2,2,7)&gt;0,"Trễ","")),"")</f>
        <v/>
      </c>
      <c r="M6141" t="str">
        <f>IFERROR(IF($N$5="Sáng",MID(K6141,2,7)-MID($L$2,2,7),MID(K6141,2,7)-MID($Q$2,2,7)),"")</f>
        <v/>
      </c>
      <c r="Q6141" t="str">
        <f>IF(B6141&lt;&gt;"",IF(AND(P6141="",F6141=""),"Không phép ",""),"")</f>
        <v/>
      </c>
      <c r="R6141" t="str">
        <f>UPPER(B6141)</f>
        <v/>
      </c>
      <c r="T6141" t="str">
        <f>IFERROR(IF(J6141&lt;&gt;"", INDEX($S$5:$S$1433, MATCH(J6141, $E$5:$E$1433, 0)),""),"")</f>
        <v/>
      </c>
      <c r="V6141" t="str">
        <f>IFERROR(IF(J6141&lt;&gt;"", INDEX($U$5:$U$1433, MATCH(J6141, $E$5:$E$1433, 0)),""),"")</f>
        <v/>
      </c>
    </row>
    <row r="6142">
      <c r="A6142" t="str">
        <f>IF(B6142&lt;&gt;"",A6141+1,"")</f>
        <v/>
      </c>
      <c r="F6142" t="str">
        <f>IFERROR(IF(VLOOKUP(E6142,J:J,1,0)=E6142,"X",""),"")</f>
        <v/>
      </c>
      <c r="G6142" t="str">
        <f>IF(J6142&lt;&gt;"", INDEX($C$5:$C$1433, MATCH(J6142, $E$5:$E$1433, 0)),"")</f>
        <v/>
      </c>
      <c r="H6142" t="str">
        <f>IF(J6142&lt;&gt;"", INDEX($D$5:$D$1433, MATCH(J6142, $E$5:$E$1433, 0)),"")</f>
        <v/>
      </c>
      <c r="I6142" t="str">
        <f>IFERROR(IF(J6142&lt;&gt;"", INDEX($B$5:$B$1433, MATCH(J6142, $E$5:$E$1433, 0)),""),"SAI")</f>
        <v/>
      </c>
      <c r="L6142" t="str">
        <f>IFERROR(IF($N$5="Sáng",IF(MID(K6142,2,7)-MID($L$2,2,7)&gt;0,"Trễ",""),IF(MID(K6142,2,7)-MID($Q$2,2,7)&gt;0,"Trễ","")),"")</f>
        <v/>
      </c>
      <c r="M6142" t="str">
        <f>IFERROR(IF($N$5="Sáng",MID(K6142,2,7)-MID($L$2,2,7),MID(K6142,2,7)-MID($Q$2,2,7)),"")</f>
        <v/>
      </c>
      <c r="Q6142" t="str">
        <f>IF(B6142&lt;&gt;"",IF(AND(P6142="",F6142=""),"Không phép ",""),"")</f>
        <v/>
      </c>
      <c r="R6142" t="str">
        <f>UPPER(B6142)</f>
        <v/>
      </c>
      <c r="T6142" t="str">
        <f>IFERROR(IF(J6142&lt;&gt;"", INDEX($S$5:$S$1433, MATCH(J6142, $E$5:$E$1433, 0)),""),"")</f>
        <v/>
      </c>
      <c r="V6142" t="str">
        <f>IFERROR(IF(J6142&lt;&gt;"", INDEX($U$5:$U$1433, MATCH(J6142, $E$5:$E$1433, 0)),""),"")</f>
        <v/>
      </c>
    </row>
    <row r="6143">
      <c r="A6143" t="str">
        <f>IF(B6143&lt;&gt;"",A6142+1,"")</f>
        <v/>
      </c>
      <c r="F6143" t="str">
        <f>IFERROR(IF(VLOOKUP(E6143,J:J,1,0)=E6143,"X",""),"")</f>
        <v/>
      </c>
      <c r="G6143" t="str">
        <f>IF(J6143&lt;&gt;"", INDEX($C$5:$C$1433, MATCH(J6143, $E$5:$E$1433, 0)),"")</f>
        <v/>
      </c>
      <c r="H6143" t="str">
        <f>IF(J6143&lt;&gt;"", INDEX($D$5:$D$1433, MATCH(J6143, $E$5:$E$1433, 0)),"")</f>
        <v/>
      </c>
      <c r="I6143" t="str">
        <f>IFERROR(IF(J6143&lt;&gt;"", INDEX($B$5:$B$1433, MATCH(J6143, $E$5:$E$1433, 0)),""),"SAI")</f>
        <v/>
      </c>
      <c r="L6143" t="str">
        <f>IFERROR(IF($N$5="Sáng",IF(MID(K6143,2,7)-MID($L$2,2,7)&gt;0,"Trễ",""),IF(MID(K6143,2,7)-MID($Q$2,2,7)&gt;0,"Trễ","")),"")</f>
        <v/>
      </c>
      <c r="M6143" t="str">
        <f>IFERROR(IF($N$5="Sáng",MID(K6143,2,7)-MID($L$2,2,7),MID(K6143,2,7)-MID($Q$2,2,7)),"")</f>
        <v/>
      </c>
      <c r="Q6143" t="str">
        <f>IF(B6143&lt;&gt;"",IF(AND(P6143="",F6143=""),"Không phép ",""),"")</f>
        <v/>
      </c>
      <c r="R6143" t="str">
        <f>UPPER(B6143)</f>
        <v/>
      </c>
      <c r="T6143" t="str">
        <f>IFERROR(IF(J6143&lt;&gt;"", INDEX($S$5:$S$1433, MATCH(J6143, $E$5:$E$1433, 0)),""),"")</f>
        <v/>
      </c>
      <c r="V6143" t="str">
        <f>IFERROR(IF(J6143&lt;&gt;"", INDEX($U$5:$U$1433, MATCH(J6143, $E$5:$E$1433, 0)),""),"")</f>
        <v/>
      </c>
    </row>
    <row r="6144">
      <c r="A6144" t="str">
        <f>IF(B6144&lt;&gt;"",A6143+1,"")</f>
        <v/>
      </c>
      <c r="F6144" t="str">
        <f>IFERROR(IF(VLOOKUP(E6144,J:J,1,0)=E6144,"X",""),"")</f>
        <v/>
      </c>
      <c r="G6144" t="str">
        <f>IF(J6144&lt;&gt;"", INDEX($C$5:$C$1433, MATCH(J6144, $E$5:$E$1433, 0)),"")</f>
        <v/>
      </c>
      <c r="H6144" t="str">
        <f>IF(J6144&lt;&gt;"", INDEX($D$5:$D$1433, MATCH(J6144, $E$5:$E$1433, 0)),"")</f>
        <v/>
      </c>
      <c r="I6144" t="str">
        <f>IFERROR(IF(J6144&lt;&gt;"", INDEX($B$5:$B$1433, MATCH(J6144, $E$5:$E$1433, 0)),""),"SAI")</f>
        <v/>
      </c>
      <c r="L6144" t="str">
        <f>IFERROR(IF($N$5="Sáng",IF(MID(K6144,2,7)-MID($L$2,2,7)&gt;0,"Trễ",""),IF(MID(K6144,2,7)-MID($Q$2,2,7)&gt;0,"Trễ","")),"")</f>
        <v/>
      </c>
      <c r="M6144" t="str">
        <f>IFERROR(IF($N$5="Sáng",MID(K6144,2,7)-MID($L$2,2,7),MID(K6144,2,7)-MID($Q$2,2,7)),"")</f>
        <v/>
      </c>
      <c r="Q6144" t="str">
        <f>IF(B6144&lt;&gt;"",IF(AND(P6144="",F6144=""),"Không phép ",""),"")</f>
        <v/>
      </c>
      <c r="R6144" t="str">
        <f>UPPER(B6144)</f>
        <v/>
      </c>
      <c r="T6144" t="str">
        <f>IFERROR(IF(J6144&lt;&gt;"", INDEX($S$5:$S$1433, MATCH(J6144, $E$5:$E$1433, 0)),""),"")</f>
        <v/>
      </c>
      <c r="V6144" t="str">
        <f>IFERROR(IF(J6144&lt;&gt;"", INDEX($U$5:$U$1433, MATCH(J6144, $E$5:$E$1433, 0)),""),"")</f>
        <v/>
      </c>
    </row>
    <row r="6145">
      <c r="A6145" t="str">
        <f>IF(B6145&lt;&gt;"",A6144+1,"")</f>
        <v/>
      </c>
      <c r="F6145" t="str">
        <f>IFERROR(IF(VLOOKUP(E6145,J:J,1,0)=E6145,"X",""),"")</f>
        <v/>
      </c>
      <c r="G6145" t="str">
        <f>IF(J6145&lt;&gt;"", INDEX($C$5:$C$1433, MATCH(J6145, $E$5:$E$1433, 0)),"")</f>
        <v/>
      </c>
      <c r="H6145" t="str">
        <f>IF(J6145&lt;&gt;"", INDEX($D$5:$D$1433, MATCH(J6145, $E$5:$E$1433, 0)),"")</f>
        <v/>
      </c>
      <c r="I6145" t="str">
        <f>IFERROR(IF(J6145&lt;&gt;"", INDEX($B$5:$B$1433, MATCH(J6145, $E$5:$E$1433, 0)),""),"SAI")</f>
        <v/>
      </c>
      <c r="L6145" t="str">
        <f>IFERROR(IF($N$5="Sáng",IF(MID(K6145,2,7)-MID($L$2,2,7)&gt;0,"Trễ",""),IF(MID(K6145,2,7)-MID($Q$2,2,7)&gt;0,"Trễ","")),"")</f>
        <v/>
      </c>
      <c r="M6145" t="str">
        <f>IFERROR(IF($N$5="Sáng",MID(K6145,2,7)-MID($L$2,2,7),MID(K6145,2,7)-MID($Q$2,2,7)),"")</f>
        <v/>
      </c>
      <c r="Q6145" t="str">
        <f>IF(B6145&lt;&gt;"",IF(AND(P6145="",F6145=""),"Không phép ",""),"")</f>
        <v/>
      </c>
      <c r="R6145" t="str">
        <f>UPPER(B6145)</f>
        <v/>
      </c>
      <c r="T6145" t="str">
        <f>IFERROR(IF(J6145&lt;&gt;"", INDEX($S$5:$S$1433, MATCH(J6145, $E$5:$E$1433, 0)),""),"")</f>
        <v/>
      </c>
      <c r="V6145" t="str">
        <f>IFERROR(IF(J6145&lt;&gt;"", INDEX($U$5:$U$1433, MATCH(J6145, $E$5:$E$1433, 0)),""),"")</f>
        <v/>
      </c>
    </row>
    <row r="6146">
      <c r="A6146" t="str">
        <f>IF(B6146&lt;&gt;"",A6145+1,"")</f>
        <v/>
      </c>
      <c r="F6146" t="str">
        <f>IFERROR(IF(VLOOKUP(E6146,J:J,1,0)=E6146,"X",""),"")</f>
        <v/>
      </c>
      <c r="G6146" t="str">
        <f>IF(J6146&lt;&gt;"", INDEX($C$5:$C$1433, MATCH(J6146, $E$5:$E$1433, 0)),"")</f>
        <v/>
      </c>
      <c r="H6146" t="str">
        <f>IF(J6146&lt;&gt;"", INDEX($D$5:$D$1433, MATCH(J6146, $E$5:$E$1433, 0)),"")</f>
        <v/>
      </c>
      <c r="I6146" t="str">
        <f>IFERROR(IF(J6146&lt;&gt;"", INDEX($B$5:$B$1433, MATCH(J6146, $E$5:$E$1433, 0)),""),"SAI")</f>
        <v/>
      </c>
      <c r="L6146" t="str">
        <f>IFERROR(IF($N$5="Sáng",IF(MID(K6146,2,7)-MID($L$2,2,7)&gt;0,"Trễ",""),IF(MID(K6146,2,7)-MID($Q$2,2,7)&gt;0,"Trễ","")),"")</f>
        <v/>
      </c>
      <c r="M6146" t="str">
        <f>IFERROR(IF($N$5="Sáng",MID(K6146,2,7)-MID($L$2,2,7),MID(K6146,2,7)-MID($Q$2,2,7)),"")</f>
        <v/>
      </c>
      <c r="Q6146" t="str">
        <f>IF(B6146&lt;&gt;"",IF(AND(P6146="",F6146=""),"Không phép ",""),"")</f>
        <v/>
      </c>
      <c r="R6146" t="str">
        <f>UPPER(B6146)</f>
        <v/>
      </c>
      <c r="T6146" t="str">
        <f>IFERROR(IF(J6146&lt;&gt;"", INDEX($S$5:$S$1433, MATCH(J6146, $E$5:$E$1433, 0)),""),"")</f>
        <v/>
      </c>
      <c r="V6146" t="str">
        <f>IFERROR(IF(J6146&lt;&gt;"", INDEX($U$5:$U$1433, MATCH(J6146, $E$5:$E$1433, 0)),""),"")</f>
        <v/>
      </c>
    </row>
    <row r="6147">
      <c r="A6147" t="str">
        <f>IF(B6147&lt;&gt;"",A6146+1,"")</f>
        <v/>
      </c>
      <c r="F6147" t="str">
        <f>IFERROR(IF(VLOOKUP(E6147,J:J,1,0)=E6147,"X",""),"")</f>
        <v/>
      </c>
      <c r="G6147" t="str">
        <f>IF(J6147&lt;&gt;"", INDEX($C$5:$C$1433, MATCH(J6147, $E$5:$E$1433, 0)),"")</f>
        <v/>
      </c>
      <c r="H6147" t="str">
        <f>IF(J6147&lt;&gt;"", INDEX($D$5:$D$1433, MATCH(J6147, $E$5:$E$1433, 0)),"")</f>
        <v/>
      </c>
      <c r="I6147" t="str">
        <f>IFERROR(IF(J6147&lt;&gt;"", INDEX($B$5:$B$1433, MATCH(J6147, $E$5:$E$1433, 0)),""),"SAI")</f>
        <v/>
      </c>
      <c r="L6147" t="str">
        <f>IFERROR(IF($N$5="Sáng",IF(MID(K6147,2,7)-MID($L$2,2,7)&gt;0,"Trễ",""),IF(MID(K6147,2,7)-MID($Q$2,2,7)&gt;0,"Trễ","")),"")</f>
        <v/>
      </c>
      <c r="M6147" t="str">
        <f>IFERROR(IF($N$5="Sáng",MID(K6147,2,7)-MID($L$2,2,7),MID(K6147,2,7)-MID($Q$2,2,7)),"")</f>
        <v/>
      </c>
      <c r="Q6147" t="str">
        <f>IF(B6147&lt;&gt;"",IF(AND(P6147="",F6147=""),"Không phép ",""),"")</f>
        <v/>
      </c>
      <c r="R6147" t="str">
        <f>UPPER(B6147)</f>
        <v/>
      </c>
      <c r="T6147" t="str">
        <f>IFERROR(IF(J6147&lt;&gt;"", INDEX($S$5:$S$1433, MATCH(J6147, $E$5:$E$1433, 0)),""),"")</f>
        <v/>
      </c>
      <c r="V6147" t="str">
        <f>IFERROR(IF(J6147&lt;&gt;"", INDEX($U$5:$U$1433, MATCH(J6147, $E$5:$E$1433, 0)),""),"")</f>
        <v/>
      </c>
    </row>
    <row r="6148">
      <c r="A6148" t="str">
        <f>IF(B6148&lt;&gt;"",A6147+1,"")</f>
        <v/>
      </c>
      <c r="F6148" t="str">
        <f>IFERROR(IF(VLOOKUP(E6148,J:J,1,0)=E6148,"X",""),"")</f>
        <v/>
      </c>
      <c r="G6148" t="str">
        <f>IF(J6148&lt;&gt;"", INDEX($C$5:$C$1433, MATCH(J6148, $E$5:$E$1433, 0)),"")</f>
        <v/>
      </c>
      <c r="H6148" t="str">
        <f>IF(J6148&lt;&gt;"", INDEX($D$5:$D$1433, MATCH(J6148, $E$5:$E$1433, 0)),"")</f>
        <v/>
      </c>
      <c r="I6148" t="str">
        <f>IFERROR(IF(J6148&lt;&gt;"", INDEX($B$5:$B$1433, MATCH(J6148, $E$5:$E$1433, 0)),""),"SAI")</f>
        <v/>
      </c>
      <c r="L6148" t="str">
        <f>IFERROR(IF($N$5="Sáng",IF(MID(K6148,2,7)-MID($L$2,2,7)&gt;0,"Trễ",""),IF(MID(K6148,2,7)-MID($Q$2,2,7)&gt;0,"Trễ","")),"")</f>
        <v/>
      </c>
      <c r="M6148" t="str">
        <f>IFERROR(IF($N$5="Sáng",MID(K6148,2,7)-MID($L$2,2,7),MID(K6148,2,7)-MID($Q$2,2,7)),"")</f>
        <v/>
      </c>
      <c r="Q6148" t="str">
        <f>IF(B6148&lt;&gt;"",IF(AND(P6148="",F6148=""),"Không phép ",""),"")</f>
        <v/>
      </c>
      <c r="R6148" t="str">
        <f>UPPER(B6148)</f>
        <v/>
      </c>
      <c r="T6148" t="str">
        <f>IFERROR(IF(J6148&lt;&gt;"", INDEX($S$5:$S$1433, MATCH(J6148, $E$5:$E$1433, 0)),""),"")</f>
        <v/>
      </c>
      <c r="V6148" t="str">
        <f>IFERROR(IF(J6148&lt;&gt;"", INDEX($U$5:$U$1433, MATCH(J6148, $E$5:$E$1433, 0)),""),"")</f>
        <v/>
      </c>
    </row>
    <row r="6149">
      <c r="A6149" t="str">
        <f>IF(B6149&lt;&gt;"",A6148+1,"")</f>
        <v/>
      </c>
      <c r="F6149" t="str">
        <f>IFERROR(IF(VLOOKUP(E6149,J:J,1,0)=E6149,"X",""),"")</f>
        <v/>
      </c>
      <c r="G6149" t="str">
        <f>IF(J6149&lt;&gt;"", INDEX($C$5:$C$1433, MATCH(J6149, $E$5:$E$1433, 0)),"")</f>
        <v/>
      </c>
      <c r="H6149" t="str">
        <f>IF(J6149&lt;&gt;"", INDEX($D$5:$D$1433, MATCH(J6149, $E$5:$E$1433, 0)),"")</f>
        <v/>
      </c>
      <c r="I6149" t="str">
        <f>IFERROR(IF(J6149&lt;&gt;"", INDEX($B$5:$B$1433, MATCH(J6149, $E$5:$E$1433, 0)),""),"SAI")</f>
        <v/>
      </c>
      <c r="L6149" t="str">
        <f>IFERROR(IF($N$5="Sáng",IF(MID(K6149,2,7)-MID($L$2,2,7)&gt;0,"Trễ",""),IF(MID(K6149,2,7)-MID($Q$2,2,7)&gt;0,"Trễ","")),"")</f>
        <v/>
      </c>
      <c r="M6149" t="str">
        <f>IFERROR(IF($N$5="Sáng",MID(K6149,2,7)-MID($L$2,2,7),MID(K6149,2,7)-MID($Q$2,2,7)),"")</f>
        <v/>
      </c>
      <c r="Q6149" t="str">
        <f>IF(B6149&lt;&gt;"",IF(AND(P6149="",F6149=""),"Không phép ",""),"")</f>
        <v/>
      </c>
      <c r="R6149" t="str">
        <f>UPPER(B6149)</f>
        <v/>
      </c>
      <c r="T6149" t="str">
        <f>IFERROR(IF(J6149&lt;&gt;"", INDEX($S$5:$S$1433, MATCH(J6149, $E$5:$E$1433, 0)),""),"")</f>
        <v/>
      </c>
      <c r="V6149" t="str">
        <f>IFERROR(IF(J6149&lt;&gt;"", INDEX($U$5:$U$1433, MATCH(J6149, $E$5:$E$1433, 0)),""),"")</f>
        <v/>
      </c>
    </row>
    <row r="6150">
      <c r="A6150" t="str">
        <f>IF(B6150&lt;&gt;"",A6149+1,"")</f>
        <v/>
      </c>
      <c r="F6150" t="str">
        <f>IFERROR(IF(VLOOKUP(E6150,J:J,1,0)=E6150,"X",""),"")</f>
        <v/>
      </c>
      <c r="G6150" t="str">
        <f>IF(J6150&lt;&gt;"", INDEX($C$5:$C$1433, MATCH(J6150, $E$5:$E$1433, 0)),"")</f>
        <v/>
      </c>
      <c r="H6150" t="str">
        <f>IF(J6150&lt;&gt;"", INDEX($D$5:$D$1433, MATCH(J6150, $E$5:$E$1433, 0)),"")</f>
        <v/>
      </c>
      <c r="I6150" t="str">
        <f>IFERROR(IF(J6150&lt;&gt;"", INDEX($B$5:$B$1433, MATCH(J6150, $E$5:$E$1433, 0)),""),"SAI")</f>
        <v/>
      </c>
      <c r="L6150" t="str">
        <f>IFERROR(IF($N$5="Sáng",IF(MID(K6150,2,7)-MID($L$2,2,7)&gt;0,"Trễ",""),IF(MID(K6150,2,7)-MID($Q$2,2,7)&gt;0,"Trễ","")),"")</f>
        <v/>
      </c>
      <c r="M6150" t="str">
        <f>IFERROR(IF($N$5="Sáng",MID(K6150,2,7)-MID($L$2,2,7),MID(K6150,2,7)-MID($Q$2,2,7)),"")</f>
        <v/>
      </c>
      <c r="Q6150" t="str">
        <f>IF(B6150&lt;&gt;"",IF(AND(P6150="",F6150=""),"Không phép ",""),"")</f>
        <v/>
      </c>
      <c r="R6150" t="str">
        <f>UPPER(B6150)</f>
        <v/>
      </c>
      <c r="T6150" t="str">
        <f>IFERROR(IF(J6150&lt;&gt;"", INDEX($S$5:$S$1433, MATCH(J6150, $E$5:$E$1433, 0)),""),"")</f>
        <v/>
      </c>
      <c r="V6150" t="str">
        <f>IFERROR(IF(J6150&lt;&gt;"", INDEX($U$5:$U$1433, MATCH(J6150, $E$5:$E$1433, 0)),""),"")</f>
        <v/>
      </c>
    </row>
    <row r="6151">
      <c r="A6151" t="str">
        <f>IF(B6151&lt;&gt;"",A6150+1,"")</f>
        <v/>
      </c>
      <c r="F6151" t="str">
        <f>IFERROR(IF(VLOOKUP(E6151,J:J,1,0)=E6151,"X",""),"")</f>
        <v/>
      </c>
      <c r="G6151" t="str">
        <f>IF(J6151&lt;&gt;"", INDEX($C$5:$C$1433, MATCH(J6151, $E$5:$E$1433, 0)),"")</f>
        <v/>
      </c>
      <c r="H6151" t="str">
        <f>IF(J6151&lt;&gt;"", INDEX($D$5:$D$1433, MATCH(J6151, $E$5:$E$1433, 0)),"")</f>
        <v/>
      </c>
      <c r="I6151" t="str">
        <f>IFERROR(IF(J6151&lt;&gt;"", INDEX($B$5:$B$1433, MATCH(J6151, $E$5:$E$1433, 0)),""),"SAI")</f>
        <v/>
      </c>
      <c r="L6151" t="str">
        <f>IFERROR(IF($N$5="Sáng",IF(MID(K6151,2,7)-MID($L$2,2,7)&gt;0,"Trễ",""),IF(MID(K6151,2,7)-MID($Q$2,2,7)&gt;0,"Trễ","")),"")</f>
        <v/>
      </c>
      <c r="M6151" t="str">
        <f>IFERROR(IF($N$5="Sáng",MID(K6151,2,7)-MID($L$2,2,7),MID(K6151,2,7)-MID($Q$2,2,7)),"")</f>
        <v/>
      </c>
      <c r="Q6151" t="str">
        <f>IF(B6151&lt;&gt;"",IF(AND(P6151="",F6151=""),"Không phép ",""),"")</f>
        <v/>
      </c>
      <c r="R6151" t="str">
        <f>UPPER(B6151)</f>
        <v/>
      </c>
      <c r="T6151" t="str">
        <f>IFERROR(IF(J6151&lt;&gt;"", INDEX($S$5:$S$1433, MATCH(J6151, $E$5:$E$1433, 0)),""),"")</f>
        <v/>
      </c>
      <c r="V6151" t="str">
        <f>IFERROR(IF(J6151&lt;&gt;"", INDEX($U$5:$U$1433, MATCH(J6151, $E$5:$E$1433, 0)),""),"")</f>
        <v/>
      </c>
    </row>
    <row r="6152">
      <c r="A6152" t="str">
        <f>IF(B6152&lt;&gt;"",A6151+1,"")</f>
        <v/>
      </c>
      <c r="F6152" t="str">
        <f>IFERROR(IF(VLOOKUP(E6152,J:J,1,0)=E6152,"X",""),"")</f>
        <v/>
      </c>
      <c r="G6152" t="str">
        <f>IF(J6152&lt;&gt;"", INDEX($C$5:$C$1433, MATCH(J6152, $E$5:$E$1433, 0)),"")</f>
        <v/>
      </c>
      <c r="H6152" t="str">
        <f>IF(J6152&lt;&gt;"", INDEX($D$5:$D$1433, MATCH(J6152, $E$5:$E$1433, 0)),"")</f>
        <v/>
      </c>
      <c r="I6152" t="str">
        <f>IFERROR(IF(J6152&lt;&gt;"", INDEX($B$5:$B$1433, MATCH(J6152, $E$5:$E$1433, 0)),""),"SAI")</f>
        <v/>
      </c>
      <c r="L6152" t="str">
        <f>IFERROR(IF($N$5="Sáng",IF(MID(K6152,2,7)-MID($L$2,2,7)&gt;0,"Trễ",""),IF(MID(K6152,2,7)-MID($Q$2,2,7)&gt;0,"Trễ","")),"")</f>
        <v/>
      </c>
      <c r="M6152" t="str">
        <f>IFERROR(IF($N$5="Sáng",MID(K6152,2,7)-MID($L$2,2,7),MID(K6152,2,7)-MID($Q$2,2,7)),"")</f>
        <v/>
      </c>
      <c r="Q6152" t="str">
        <f>IF(B6152&lt;&gt;"",IF(AND(P6152="",F6152=""),"Không phép ",""),"")</f>
        <v/>
      </c>
      <c r="R6152" t="str">
        <f>UPPER(B6152)</f>
        <v/>
      </c>
      <c r="T6152" t="str">
        <f>IFERROR(IF(J6152&lt;&gt;"", INDEX($S$5:$S$1433, MATCH(J6152, $E$5:$E$1433, 0)),""),"")</f>
        <v/>
      </c>
      <c r="V6152" t="str">
        <f>IFERROR(IF(J6152&lt;&gt;"", INDEX($U$5:$U$1433, MATCH(J6152, $E$5:$E$1433, 0)),""),"")</f>
        <v/>
      </c>
    </row>
    <row r="6153">
      <c r="A6153" t="str">
        <f>IF(B6153&lt;&gt;"",A6152+1,"")</f>
        <v/>
      </c>
      <c r="F6153" t="str">
        <f>IFERROR(IF(VLOOKUP(E6153,J:J,1,0)=E6153,"X",""),"")</f>
        <v/>
      </c>
      <c r="G6153" t="str">
        <f>IF(J6153&lt;&gt;"", INDEX($C$5:$C$1433, MATCH(J6153, $E$5:$E$1433, 0)),"")</f>
        <v/>
      </c>
      <c r="H6153" t="str">
        <f>IF(J6153&lt;&gt;"", INDEX($D$5:$D$1433, MATCH(J6153, $E$5:$E$1433, 0)),"")</f>
        <v/>
      </c>
      <c r="I6153" t="str">
        <f>IFERROR(IF(J6153&lt;&gt;"", INDEX($B$5:$B$1433, MATCH(J6153, $E$5:$E$1433, 0)),""),"SAI")</f>
        <v/>
      </c>
      <c r="L6153" t="str">
        <f>IFERROR(IF($N$5="Sáng",IF(MID(K6153,2,7)-MID($L$2,2,7)&gt;0,"Trễ",""),IF(MID(K6153,2,7)-MID($Q$2,2,7)&gt;0,"Trễ","")),"")</f>
        <v/>
      </c>
      <c r="M6153" t="str">
        <f>IFERROR(IF($N$5="Sáng",MID(K6153,2,7)-MID($L$2,2,7),MID(K6153,2,7)-MID($Q$2,2,7)),"")</f>
        <v/>
      </c>
      <c r="Q6153" t="str">
        <f>IF(B6153&lt;&gt;"",IF(AND(P6153="",F6153=""),"Không phép ",""),"")</f>
        <v/>
      </c>
      <c r="R6153" t="str">
        <f>UPPER(B6153)</f>
        <v/>
      </c>
      <c r="T6153" t="str">
        <f>IFERROR(IF(J6153&lt;&gt;"", INDEX($S$5:$S$1433, MATCH(J6153, $E$5:$E$1433, 0)),""),"")</f>
        <v/>
      </c>
      <c r="V6153" t="str">
        <f>IFERROR(IF(J6153&lt;&gt;"", INDEX($U$5:$U$1433, MATCH(J6153, $E$5:$E$1433, 0)),""),"")</f>
        <v/>
      </c>
    </row>
    <row r="6154">
      <c r="A6154" t="str">
        <f>IF(B6154&lt;&gt;"",A6153+1,"")</f>
        <v/>
      </c>
      <c r="F6154" t="str">
        <f>IFERROR(IF(VLOOKUP(E6154,J:J,1,0)=E6154,"X",""),"")</f>
        <v/>
      </c>
      <c r="G6154" t="str">
        <f>IF(J6154&lt;&gt;"", INDEX($C$5:$C$1433, MATCH(J6154, $E$5:$E$1433, 0)),"")</f>
        <v/>
      </c>
      <c r="H6154" t="str">
        <f>IF(J6154&lt;&gt;"", INDEX($D$5:$D$1433, MATCH(J6154, $E$5:$E$1433, 0)),"")</f>
        <v/>
      </c>
      <c r="I6154" t="str">
        <f>IFERROR(IF(J6154&lt;&gt;"", INDEX($B$5:$B$1433, MATCH(J6154, $E$5:$E$1433, 0)),""),"SAI")</f>
        <v/>
      </c>
      <c r="L6154" t="str">
        <f>IFERROR(IF($N$5="Sáng",IF(MID(K6154,2,7)-MID($L$2,2,7)&gt;0,"Trễ",""),IF(MID(K6154,2,7)-MID($Q$2,2,7)&gt;0,"Trễ","")),"")</f>
        <v/>
      </c>
      <c r="M6154" t="str">
        <f>IFERROR(IF($N$5="Sáng",MID(K6154,2,7)-MID($L$2,2,7),MID(K6154,2,7)-MID($Q$2,2,7)),"")</f>
        <v/>
      </c>
      <c r="Q6154" t="str">
        <f>IF(B6154&lt;&gt;"",IF(AND(P6154="",F6154=""),"Không phép ",""),"")</f>
        <v/>
      </c>
      <c r="R6154" t="str">
        <f>UPPER(B6154)</f>
        <v/>
      </c>
      <c r="T6154" t="str">
        <f>IFERROR(IF(J6154&lt;&gt;"", INDEX($S$5:$S$1433, MATCH(J6154, $E$5:$E$1433, 0)),""),"")</f>
        <v/>
      </c>
      <c r="V6154" t="str">
        <f>IFERROR(IF(J6154&lt;&gt;"", INDEX($U$5:$U$1433, MATCH(J6154, $E$5:$E$1433, 0)),""),"")</f>
        <v/>
      </c>
    </row>
    <row r="6155">
      <c r="A6155" t="str">
        <f>IF(B6155&lt;&gt;"",A6154+1,"")</f>
        <v/>
      </c>
      <c r="F6155" t="str">
        <f>IFERROR(IF(VLOOKUP(E6155,J:J,1,0)=E6155,"X",""),"")</f>
        <v/>
      </c>
      <c r="G6155" t="str">
        <f>IF(J6155&lt;&gt;"", INDEX($C$5:$C$1433, MATCH(J6155, $E$5:$E$1433, 0)),"")</f>
        <v/>
      </c>
      <c r="H6155" t="str">
        <f>IF(J6155&lt;&gt;"", INDEX($D$5:$D$1433, MATCH(J6155, $E$5:$E$1433, 0)),"")</f>
        <v/>
      </c>
      <c r="I6155" t="str">
        <f>IFERROR(IF(J6155&lt;&gt;"", INDEX($B$5:$B$1433, MATCH(J6155, $E$5:$E$1433, 0)),""),"SAI")</f>
        <v/>
      </c>
      <c r="L6155" t="str">
        <f>IFERROR(IF($N$5="Sáng",IF(MID(K6155,2,7)-MID($L$2,2,7)&gt;0,"Trễ",""),IF(MID(K6155,2,7)-MID($Q$2,2,7)&gt;0,"Trễ","")),"")</f>
        <v/>
      </c>
      <c r="M6155" t="str">
        <f>IFERROR(IF($N$5="Sáng",MID(K6155,2,7)-MID($L$2,2,7),MID(K6155,2,7)-MID($Q$2,2,7)),"")</f>
        <v/>
      </c>
      <c r="Q6155" t="str">
        <f>IF(B6155&lt;&gt;"",IF(AND(P6155="",F6155=""),"Không phép ",""),"")</f>
        <v/>
      </c>
      <c r="R6155" t="str">
        <f>UPPER(B6155)</f>
        <v/>
      </c>
      <c r="T6155" t="str">
        <f>IFERROR(IF(J6155&lt;&gt;"", INDEX($S$5:$S$1433, MATCH(J6155, $E$5:$E$1433, 0)),""),"")</f>
        <v/>
      </c>
      <c r="V6155" t="str">
        <f>IFERROR(IF(J6155&lt;&gt;"", INDEX($U$5:$U$1433, MATCH(J6155, $E$5:$E$1433, 0)),""),"")</f>
        <v/>
      </c>
    </row>
    <row r="6156">
      <c r="A6156" t="str">
        <f>IF(B6156&lt;&gt;"",A6155+1,"")</f>
        <v/>
      </c>
      <c r="F6156" t="str">
        <f>IFERROR(IF(VLOOKUP(E6156,J:J,1,0)=E6156,"X",""),"")</f>
        <v/>
      </c>
      <c r="G6156" t="str">
        <f>IF(J6156&lt;&gt;"", INDEX($C$5:$C$1433, MATCH(J6156, $E$5:$E$1433, 0)),"")</f>
        <v/>
      </c>
      <c r="H6156" t="str">
        <f>IF(J6156&lt;&gt;"", INDEX($D$5:$D$1433, MATCH(J6156, $E$5:$E$1433, 0)),"")</f>
        <v/>
      </c>
      <c r="I6156" t="str">
        <f>IFERROR(IF(J6156&lt;&gt;"", INDEX($B$5:$B$1433, MATCH(J6156, $E$5:$E$1433, 0)),""),"SAI")</f>
        <v/>
      </c>
      <c r="L6156" t="str">
        <f>IFERROR(IF($N$5="Sáng",IF(MID(K6156,2,7)-MID($L$2,2,7)&gt;0,"Trễ",""),IF(MID(K6156,2,7)-MID($Q$2,2,7)&gt;0,"Trễ","")),"")</f>
        <v/>
      </c>
      <c r="M6156" t="str">
        <f>IFERROR(IF($N$5="Sáng",MID(K6156,2,7)-MID($L$2,2,7),MID(K6156,2,7)-MID($Q$2,2,7)),"")</f>
        <v/>
      </c>
      <c r="Q6156" t="str">
        <f>IF(B6156&lt;&gt;"",IF(AND(P6156="",F6156=""),"Không phép ",""),"")</f>
        <v/>
      </c>
      <c r="R6156" t="str">
        <f>UPPER(B6156)</f>
        <v/>
      </c>
      <c r="T6156" t="str">
        <f>IFERROR(IF(J6156&lt;&gt;"", INDEX($S$5:$S$1433, MATCH(J6156, $E$5:$E$1433, 0)),""),"")</f>
        <v/>
      </c>
      <c r="V6156" t="str">
        <f>IFERROR(IF(J6156&lt;&gt;"", INDEX($U$5:$U$1433, MATCH(J6156, $E$5:$E$1433, 0)),""),"")</f>
        <v/>
      </c>
    </row>
    <row r="6157">
      <c r="A6157" t="str">
        <f>IF(B6157&lt;&gt;"",A6156+1,"")</f>
        <v/>
      </c>
      <c r="F6157" t="str">
        <f>IFERROR(IF(VLOOKUP(E6157,J:J,1,0)=E6157,"X",""),"")</f>
        <v/>
      </c>
      <c r="G6157" t="str">
        <f>IF(J6157&lt;&gt;"", INDEX($C$5:$C$1433, MATCH(J6157, $E$5:$E$1433, 0)),"")</f>
        <v/>
      </c>
      <c r="H6157" t="str">
        <f>IF(J6157&lt;&gt;"", INDEX($D$5:$D$1433, MATCH(J6157, $E$5:$E$1433, 0)),"")</f>
        <v/>
      </c>
      <c r="I6157" t="str">
        <f>IFERROR(IF(J6157&lt;&gt;"", INDEX($B$5:$B$1433, MATCH(J6157, $E$5:$E$1433, 0)),""),"SAI")</f>
        <v/>
      </c>
      <c r="L6157" t="str">
        <f>IFERROR(IF($N$5="Sáng",IF(MID(K6157,2,7)-MID($L$2,2,7)&gt;0,"Trễ",""),IF(MID(K6157,2,7)-MID($Q$2,2,7)&gt;0,"Trễ","")),"")</f>
        <v/>
      </c>
      <c r="M6157" t="str">
        <f>IFERROR(IF($N$5="Sáng",MID(K6157,2,7)-MID($L$2,2,7),MID(K6157,2,7)-MID($Q$2,2,7)),"")</f>
        <v/>
      </c>
      <c r="Q6157" t="str">
        <f>IF(B6157&lt;&gt;"",IF(AND(P6157="",F6157=""),"Không phép ",""),"")</f>
        <v/>
      </c>
      <c r="R6157" t="str">
        <f>UPPER(B6157)</f>
        <v/>
      </c>
      <c r="T6157" t="str">
        <f>IFERROR(IF(J6157&lt;&gt;"", INDEX($S$5:$S$1433, MATCH(J6157, $E$5:$E$1433, 0)),""),"")</f>
        <v/>
      </c>
      <c r="V6157" t="str">
        <f>IFERROR(IF(J6157&lt;&gt;"", INDEX($U$5:$U$1433, MATCH(J6157, $E$5:$E$1433, 0)),""),"")</f>
        <v/>
      </c>
    </row>
    <row r="6158">
      <c r="A6158" t="str">
        <f>IF(B6158&lt;&gt;"",A6157+1,"")</f>
        <v/>
      </c>
      <c r="F6158" t="str">
        <f>IFERROR(IF(VLOOKUP(E6158,J:J,1,0)=E6158,"X",""),"")</f>
        <v/>
      </c>
      <c r="G6158" t="str">
        <f>IF(J6158&lt;&gt;"", INDEX($C$5:$C$1433, MATCH(J6158, $E$5:$E$1433, 0)),"")</f>
        <v/>
      </c>
      <c r="H6158" t="str">
        <f>IF(J6158&lt;&gt;"", INDEX($D$5:$D$1433, MATCH(J6158, $E$5:$E$1433, 0)),"")</f>
        <v/>
      </c>
      <c r="I6158" t="str">
        <f>IFERROR(IF(J6158&lt;&gt;"", INDEX($B$5:$B$1433, MATCH(J6158, $E$5:$E$1433, 0)),""),"SAI")</f>
        <v/>
      </c>
      <c r="L6158" t="str">
        <f>IFERROR(IF($N$5="Sáng",IF(MID(K6158,2,7)-MID($L$2,2,7)&gt;0,"Trễ",""),IF(MID(K6158,2,7)-MID($Q$2,2,7)&gt;0,"Trễ","")),"")</f>
        <v/>
      </c>
      <c r="M6158" t="str">
        <f>IFERROR(IF($N$5="Sáng",MID(K6158,2,7)-MID($L$2,2,7),MID(K6158,2,7)-MID($Q$2,2,7)),"")</f>
        <v/>
      </c>
      <c r="Q6158" t="str">
        <f>IF(B6158&lt;&gt;"",IF(AND(P6158="",F6158=""),"Không phép ",""),"")</f>
        <v/>
      </c>
      <c r="R6158" t="str">
        <f>UPPER(B6158)</f>
        <v/>
      </c>
      <c r="T6158" t="str">
        <f>IFERROR(IF(J6158&lt;&gt;"", INDEX($S$5:$S$1433, MATCH(J6158, $E$5:$E$1433, 0)),""),"")</f>
        <v/>
      </c>
      <c r="V6158" t="str">
        <f>IFERROR(IF(J6158&lt;&gt;"", INDEX($U$5:$U$1433, MATCH(J6158, $E$5:$E$1433, 0)),""),"")</f>
        <v/>
      </c>
    </row>
    <row r="6159">
      <c r="A6159" t="str">
        <f>IF(B6159&lt;&gt;"",A6158+1,"")</f>
        <v/>
      </c>
      <c r="F6159" t="str">
        <f>IFERROR(IF(VLOOKUP(E6159,J:J,1,0)=E6159,"X",""),"")</f>
        <v/>
      </c>
      <c r="G6159" t="str">
        <f>IF(J6159&lt;&gt;"", INDEX($C$5:$C$1433, MATCH(J6159, $E$5:$E$1433, 0)),"")</f>
        <v/>
      </c>
      <c r="H6159" t="str">
        <f>IF(J6159&lt;&gt;"", INDEX($D$5:$D$1433, MATCH(J6159, $E$5:$E$1433, 0)),"")</f>
        <v/>
      </c>
      <c r="I6159" t="str">
        <f>IFERROR(IF(J6159&lt;&gt;"", INDEX($B$5:$B$1433, MATCH(J6159, $E$5:$E$1433, 0)),""),"SAI")</f>
        <v/>
      </c>
      <c r="L6159" t="str">
        <f>IFERROR(IF($N$5="Sáng",IF(MID(K6159,2,7)-MID($L$2,2,7)&gt;0,"Trễ",""),IF(MID(K6159,2,7)-MID($Q$2,2,7)&gt;0,"Trễ","")),"")</f>
        <v/>
      </c>
      <c r="M6159" t="str">
        <f>IFERROR(IF($N$5="Sáng",MID(K6159,2,7)-MID($L$2,2,7),MID(K6159,2,7)-MID($Q$2,2,7)),"")</f>
        <v/>
      </c>
      <c r="Q6159" t="str">
        <f>IF(B6159&lt;&gt;"",IF(AND(P6159="",F6159=""),"Không phép ",""),"")</f>
        <v/>
      </c>
      <c r="R6159" t="str">
        <f>UPPER(B6159)</f>
        <v/>
      </c>
      <c r="T6159" t="str">
        <f>IFERROR(IF(J6159&lt;&gt;"", INDEX($S$5:$S$1433, MATCH(J6159, $E$5:$E$1433, 0)),""),"")</f>
        <v/>
      </c>
      <c r="V6159" t="str">
        <f>IFERROR(IF(J6159&lt;&gt;"", INDEX($U$5:$U$1433, MATCH(J6159, $E$5:$E$1433, 0)),""),"")</f>
        <v/>
      </c>
    </row>
    <row r="6160">
      <c r="A6160" t="str">
        <f>IF(B6160&lt;&gt;"",A6159+1,"")</f>
        <v/>
      </c>
      <c r="F6160" t="str">
        <f>IFERROR(IF(VLOOKUP(E6160,J:J,1,0)=E6160,"X",""),"")</f>
        <v/>
      </c>
      <c r="G6160" t="str">
        <f>IF(J6160&lt;&gt;"", INDEX($C$5:$C$1433, MATCH(J6160, $E$5:$E$1433, 0)),"")</f>
        <v/>
      </c>
      <c r="H6160" t="str">
        <f>IF(J6160&lt;&gt;"", INDEX($D$5:$D$1433, MATCH(J6160, $E$5:$E$1433, 0)),"")</f>
        <v/>
      </c>
      <c r="I6160" t="str">
        <f>IFERROR(IF(J6160&lt;&gt;"", INDEX($B$5:$B$1433, MATCH(J6160, $E$5:$E$1433, 0)),""),"SAI")</f>
        <v/>
      </c>
      <c r="L6160" t="str">
        <f>IFERROR(IF($N$5="Sáng",IF(MID(K6160,2,7)-MID($L$2,2,7)&gt;0,"Trễ",""),IF(MID(K6160,2,7)-MID($Q$2,2,7)&gt;0,"Trễ","")),"")</f>
        <v/>
      </c>
      <c r="M6160" t="str">
        <f>IFERROR(IF($N$5="Sáng",MID(K6160,2,7)-MID($L$2,2,7),MID(K6160,2,7)-MID($Q$2,2,7)),"")</f>
        <v/>
      </c>
      <c r="Q6160" t="str">
        <f>IF(B6160&lt;&gt;"",IF(AND(P6160="",F6160=""),"Không phép ",""),"")</f>
        <v/>
      </c>
      <c r="R6160" t="str">
        <f>UPPER(B6160)</f>
        <v/>
      </c>
      <c r="T6160" t="str">
        <f>IFERROR(IF(J6160&lt;&gt;"", INDEX($S$5:$S$1433, MATCH(J6160, $E$5:$E$1433, 0)),""),"")</f>
        <v/>
      </c>
      <c r="V6160" t="str">
        <f>IFERROR(IF(J6160&lt;&gt;"", INDEX($U$5:$U$1433, MATCH(J6160, $E$5:$E$1433, 0)),""),"")</f>
        <v/>
      </c>
    </row>
    <row r="6161">
      <c r="A6161" t="str">
        <f>IF(B6161&lt;&gt;"",A6160+1,"")</f>
        <v/>
      </c>
      <c r="F6161" t="str">
        <f>IFERROR(IF(VLOOKUP(E6161,J:J,1,0)=E6161,"X",""),"")</f>
        <v/>
      </c>
      <c r="G6161" t="str">
        <f>IF(J6161&lt;&gt;"", INDEX($C$5:$C$1433, MATCH(J6161, $E$5:$E$1433, 0)),"")</f>
        <v/>
      </c>
      <c r="H6161" t="str">
        <f>IF(J6161&lt;&gt;"", INDEX($D$5:$D$1433, MATCH(J6161, $E$5:$E$1433, 0)),"")</f>
        <v/>
      </c>
      <c r="I6161" t="str">
        <f>IFERROR(IF(J6161&lt;&gt;"", INDEX($B$5:$B$1433, MATCH(J6161, $E$5:$E$1433, 0)),""),"SAI")</f>
        <v/>
      </c>
      <c r="L6161" t="str">
        <f>IFERROR(IF($N$5="Sáng",IF(MID(K6161,2,7)-MID($L$2,2,7)&gt;0,"Trễ",""),IF(MID(K6161,2,7)-MID($Q$2,2,7)&gt;0,"Trễ","")),"")</f>
        <v/>
      </c>
      <c r="M6161" t="str">
        <f>IFERROR(IF($N$5="Sáng",MID(K6161,2,7)-MID($L$2,2,7),MID(K6161,2,7)-MID($Q$2,2,7)),"")</f>
        <v/>
      </c>
      <c r="Q6161" t="str">
        <f>IF(B6161&lt;&gt;"",IF(AND(P6161="",F6161=""),"Không phép ",""),"")</f>
        <v/>
      </c>
      <c r="R6161" t="str">
        <f>UPPER(B6161)</f>
        <v/>
      </c>
      <c r="T6161" t="str">
        <f>IFERROR(IF(J6161&lt;&gt;"", INDEX($S$5:$S$1433, MATCH(J6161, $E$5:$E$1433, 0)),""),"")</f>
        <v/>
      </c>
      <c r="V6161" t="str">
        <f>IFERROR(IF(J6161&lt;&gt;"", INDEX($U$5:$U$1433, MATCH(J6161, $E$5:$E$1433, 0)),""),"")</f>
        <v/>
      </c>
    </row>
    <row r="6162">
      <c r="A6162" t="str">
        <f>IF(B6162&lt;&gt;"",A6161+1,"")</f>
        <v/>
      </c>
      <c r="F6162" t="str">
        <f>IFERROR(IF(VLOOKUP(E6162,J:J,1,0)=E6162,"X",""),"")</f>
        <v/>
      </c>
      <c r="G6162" t="str">
        <f>IF(J6162&lt;&gt;"", INDEX($C$5:$C$1433, MATCH(J6162, $E$5:$E$1433, 0)),"")</f>
        <v/>
      </c>
      <c r="H6162" t="str">
        <f>IF(J6162&lt;&gt;"", INDEX($D$5:$D$1433, MATCH(J6162, $E$5:$E$1433, 0)),"")</f>
        <v/>
      </c>
      <c r="I6162" t="str">
        <f>IFERROR(IF(J6162&lt;&gt;"", INDEX($B$5:$B$1433, MATCH(J6162, $E$5:$E$1433, 0)),""),"SAI")</f>
        <v/>
      </c>
      <c r="L6162" t="str">
        <f>IFERROR(IF($N$5="Sáng",IF(MID(K6162,2,7)-MID($L$2,2,7)&gt;0,"Trễ",""),IF(MID(K6162,2,7)-MID($Q$2,2,7)&gt;0,"Trễ","")),"")</f>
        <v/>
      </c>
      <c r="M6162" t="str">
        <f>IFERROR(IF($N$5="Sáng",MID(K6162,2,7)-MID($L$2,2,7),MID(K6162,2,7)-MID($Q$2,2,7)),"")</f>
        <v/>
      </c>
      <c r="Q6162" t="str">
        <f>IF(B6162&lt;&gt;"",IF(AND(P6162="",F6162=""),"Không phép ",""),"")</f>
        <v/>
      </c>
      <c r="R6162" t="str">
        <f>UPPER(B6162)</f>
        <v/>
      </c>
      <c r="T6162" t="str">
        <f>IFERROR(IF(J6162&lt;&gt;"", INDEX($S$5:$S$1433, MATCH(J6162, $E$5:$E$1433, 0)),""),"")</f>
        <v/>
      </c>
      <c r="V6162" t="str">
        <f>IFERROR(IF(J6162&lt;&gt;"", INDEX($U$5:$U$1433, MATCH(J6162, $E$5:$E$1433, 0)),""),"")</f>
        <v/>
      </c>
    </row>
    <row r="6163">
      <c r="A6163" t="str">
        <f>IF(B6163&lt;&gt;"",A6162+1,"")</f>
        <v/>
      </c>
      <c r="F6163" t="str">
        <f>IFERROR(IF(VLOOKUP(E6163,J:J,1,0)=E6163,"X",""),"")</f>
        <v/>
      </c>
      <c r="G6163" t="str">
        <f>IF(J6163&lt;&gt;"", INDEX($C$5:$C$1433, MATCH(J6163, $E$5:$E$1433, 0)),"")</f>
        <v/>
      </c>
      <c r="H6163" t="str">
        <f>IF(J6163&lt;&gt;"", INDEX($D$5:$D$1433, MATCH(J6163, $E$5:$E$1433, 0)),"")</f>
        <v/>
      </c>
      <c r="I6163" t="str">
        <f>IFERROR(IF(J6163&lt;&gt;"", INDEX($B$5:$B$1433, MATCH(J6163, $E$5:$E$1433, 0)),""),"SAI")</f>
        <v/>
      </c>
      <c r="L6163" t="str">
        <f>IFERROR(IF($N$5="Sáng",IF(MID(K6163,2,7)-MID($L$2,2,7)&gt;0,"Trễ",""),IF(MID(K6163,2,7)-MID($Q$2,2,7)&gt;0,"Trễ","")),"")</f>
        <v/>
      </c>
      <c r="M6163" t="str">
        <f>IFERROR(IF($N$5="Sáng",MID(K6163,2,7)-MID($L$2,2,7),MID(K6163,2,7)-MID($Q$2,2,7)),"")</f>
        <v/>
      </c>
      <c r="Q6163" t="str">
        <f>IF(B6163&lt;&gt;"",IF(AND(P6163="",F6163=""),"Không phép ",""),"")</f>
        <v/>
      </c>
      <c r="R6163" t="str">
        <f>UPPER(B6163)</f>
        <v/>
      </c>
      <c r="T6163" t="str">
        <f>IFERROR(IF(J6163&lt;&gt;"", INDEX($S$5:$S$1433, MATCH(J6163, $E$5:$E$1433, 0)),""),"")</f>
        <v/>
      </c>
      <c r="V6163" t="str">
        <f>IFERROR(IF(J6163&lt;&gt;"", INDEX($U$5:$U$1433, MATCH(J6163, $E$5:$E$1433, 0)),""),"")</f>
        <v/>
      </c>
    </row>
    <row r="6164">
      <c r="A6164" t="str">
        <f>IF(B6164&lt;&gt;"",A6163+1,"")</f>
        <v/>
      </c>
      <c r="F6164" t="str">
        <f>IFERROR(IF(VLOOKUP(E6164,J:J,1,0)=E6164,"X",""),"")</f>
        <v/>
      </c>
      <c r="G6164" t="str">
        <f>IF(J6164&lt;&gt;"", INDEX($C$5:$C$1433, MATCH(J6164, $E$5:$E$1433, 0)),"")</f>
        <v/>
      </c>
      <c r="H6164" t="str">
        <f>IF(J6164&lt;&gt;"", INDEX($D$5:$D$1433, MATCH(J6164, $E$5:$E$1433, 0)),"")</f>
        <v/>
      </c>
      <c r="I6164" t="str">
        <f>IFERROR(IF(J6164&lt;&gt;"", INDEX($B$5:$B$1433, MATCH(J6164, $E$5:$E$1433, 0)),""),"SAI")</f>
        <v/>
      </c>
      <c r="L6164" t="str">
        <f>IFERROR(IF($N$5="Sáng",IF(MID(K6164,2,7)-MID($L$2,2,7)&gt;0,"Trễ",""),IF(MID(K6164,2,7)-MID($Q$2,2,7)&gt;0,"Trễ","")),"")</f>
        <v/>
      </c>
      <c r="M6164" t="str">
        <f>IFERROR(IF($N$5="Sáng",MID(K6164,2,7)-MID($L$2,2,7),MID(K6164,2,7)-MID($Q$2,2,7)),"")</f>
        <v/>
      </c>
      <c r="Q6164" t="str">
        <f>IF(B6164&lt;&gt;"",IF(AND(P6164="",F6164=""),"Không phép ",""),"")</f>
        <v/>
      </c>
      <c r="R6164" t="str">
        <f>UPPER(B6164)</f>
        <v/>
      </c>
      <c r="T6164" t="str">
        <f>IFERROR(IF(J6164&lt;&gt;"", INDEX($S$5:$S$1433, MATCH(J6164, $E$5:$E$1433, 0)),""),"")</f>
        <v/>
      </c>
      <c r="V6164" t="str">
        <f>IFERROR(IF(J6164&lt;&gt;"", INDEX($U$5:$U$1433, MATCH(J6164, $E$5:$E$1433, 0)),""),"")</f>
        <v/>
      </c>
    </row>
    <row r="6165">
      <c r="A6165" t="str">
        <f>IF(B6165&lt;&gt;"",A6164+1,"")</f>
        <v/>
      </c>
      <c r="F6165" t="str">
        <f>IFERROR(IF(VLOOKUP(E6165,J:J,1,0)=E6165,"X",""),"")</f>
        <v/>
      </c>
      <c r="G6165" t="str">
        <f>IF(J6165&lt;&gt;"", INDEX($C$5:$C$1433, MATCH(J6165, $E$5:$E$1433, 0)),"")</f>
        <v/>
      </c>
      <c r="H6165" t="str">
        <f>IF(J6165&lt;&gt;"", INDEX($D$5:$D$1433, MATCH(J6165, $E$5:$E$1433, 0)),"")</f>
        <v/>
      </c>
      <c r="I6165" t="str">
        <f>IFERROR(IF(J6165&lt;&gt;"", INDEX($B$5:$B$1433, MATCH(J6165, $E$5:$E$1433, 0)),""),"SAI")</f>
        <v/>
      </c>
      <c r="L6165" t="str">
        <f>IFERROR(IF($N$5="Sáng",IF(MID(K6165,2,7)-MID($L$2,2,7)&gt;0,"Trễ",""),IF(MID(K6165,2,7)-MID($Q$2,2,7)&gt;0,"Trễ","")),"")</f>
        <v/>
      </c>
      <c r="M6165" t="str">
        <f>IFERROR(IF($N$5="Sáng",MID(K6165,2,7)-MID($L$2,2,7),MID(K6165,2,7)-MID($Q$2,2,7)),"")</f>
        <v/>
      </c>
      <c r="Q6165" t="str">
        <f>IF(B6165&lt;&gt;"",IF(AND(P6165="",F6165=""),"Không phép ",""),"")</f>
        <v/>
      </c>
      <c r="R6165" t="str">
        <f>UPPER(B6165)</f>
        <v/>
      </c>
      <c r="T6165" t="str">
        <f>IFERROR(IF(J6165&lt;&gt;"", INDEX($S$5:$S$1433, MATCH(J6165, $E$5:$E$1433, 0)),""),"")</f>
        <v/>
      </c>
      <c r="V6165" t="str">
        <f>IFERROR(IF(J6165&lt;&gt;"", INDEX($U$5:$U$1433, MATCH(J6165, $E$5:$E$1433, 0)),""),"")</f>
        <v/>
      </c>
    </row>
    <row r="6166">
      <c r="A6166" t="str">
        <f>IF(B6166&lt;&gt;"",A6165+1,"")</f>
        <v/>
      </c>
      <c r="F6166" t="str">
        <f>IFERROR(IF(VLOOKUP(E6166,J:J,1,0)=E6166,"X",""),"")</f>
        <v/>
      </c>
      <c r="G6166" t="str">
        <f>IF(J6166&lt;&gt;"", INDEX($C$5:$C$1433, MATCH(J6166, $E$5:$E$1433, 0)),"")</f>
        <v/>
      </c>
      <c r="H6166" t="str">
        <f>IF(J6166&lt;&gt;"", INDEX($D$5:$D$1433, MATCH(J6166, $E$5:$E$1433, 0)),"")</f>
        <v/>
      </c>
      <c r="I6166" t="str">
        <f>IFERROR(IF(J6166&lt;&gt;"", INDEX($B$5:$B$1433, MATCH(J6166, $E$5:$E$1433, 0)),""),"SAI")</f>
        <v/>
      </c>
      <c r="L6166" t="str">
        <f>IFERROR(IF($N$5="Sáng",IF(MID(K6166,2,7)-MID($L$2,2,7)&gt;0,"Trễ",""),IF(MID(K6166,2,7)-MID($Q$2,2,7)&gt;0,"Trễ","")),"")</f>
        <v/>
      </c>
      <c r="M6166" t="str">
        <f>IFERROR(IF($N$5="Sáng",MID(K6166,2,7)-MID($L$2,2,7),MID(K6166,2,7)-MID($Q$2,2,7)),"")</f>
        <v/>
      </c>
      <c r="Q6166" t="str">
        <f>IF(B6166&lt;&gt;"",IF(AND(P6166="",F6166=""),"Không phép ",""),"")</f>
        <v/>
      </c>
      <c r="R6166" t="str">
        <f>UPPER(B6166)</f>
        <v/>
      </c>
      <c r="T6166" t="str">
        <f>IFERROR(IF(J6166&lt;&gt;"", INDEX($S$5:$S$1433, MATCH(J6166, $E$5:$E$1433, 0)),""),"")</f>
        <v/>
      </c>
      <c r="V6166" t="str">
        <f>IFERROR(IF(J6166&lt;&gt;"", INDEX($U$5:$U$1433, MATCH(J6166, $E$5:$E$1433, 0)),""),"")</f>
        <v/>
      </c>
    </row>
    <row r="6167">
      <c r="A6167" t="str">
        <f>IF(B6167&lt;&gt;"",A6166+1,"")</f>
        <v/>
      </c>
      <c r="F6167" t="str">
        <f>IFERROR(IF(VLOOKUP(E6167,J:J,1,0)=E6167,"X",""),"")</f>
        <v/>
      </c>
      <c r="G6167" t="str">
        <f>IF(J6167&lt;&gt;"", INDEX($C$5:$C$1433, MATCH(J6167, $E$5:$E$1433, 0)),"")</f>
        <v/>
      </c>
      <c r="H6167" t="str">
        <f>IF(J6167&lt;&gt;"", INDEX($D$5:$D$1433, MATCH(J6167, $E$5:$E$1433, 0)),"")</f>
        <v/>
      </c>
      <c r="I6167" t="str">
        <f>IFERROR(IF(J6167&lt;&gt;"", INDEX($B$5:$B$1433, MATCH(J6167, $E$5:$E$1433, 0)),""),"SAI")</f>
        <v/>
      </c>
      <c r="L6167" t="str">
        <f>IFERROR(IF($N$5="Sáng",IF(MID(K6167,2,7)-MID($L$2,2,7)&gt;0,"Trễ",""),IF(MID(K6167,2,7)-MID($Q$2,2,7)&gt;0,"Trễ","")),"")</f>
        <v/>
      </c>
      <c r="M6167" t="str">
        <f>IFERROR(IF($N$5="Sáng",MID(K6167,2,7)-MID($L$2,2,7),MID(K6167,2,7)-MID($Q$2,2,7)),"")</f>
        <v/>
      </c>
      <c r="Q6167" t="str">
        <f>IF(B6167&lt;&gt;"",IF(AND(P6167="",F6167=""),"Không phép ",""),"")</f>
        <v/>
      </c>
      <c r="R6167" t="str">
        <f>UPPER(B6167)</f>
        <v/>
      </c>
      <c r="T6167" t="str">
        <f>IFERROR(IF(J6167&lt;&gt;"", INDEX($S$5:$S$1433, MATCH(J6167, $E$5:$E$1433, 0)),""),"")</f>
        <v/>
      </c>
      <c r="V6167" t="str">
        <f>IFERROR(IF(J6167&lt;&gt;"", INDEX($U$5:$U$1433, MATCH(J6167, $E$5:$E$1433, 0)),""),"")</f>
        <v/>
      </c>
    </row>
    <row r="6168">
      <c r="A6168" t="str">
        <f>IF(B6168&lt;&gt;"",A6167+1,"")</f>
        <v/>
      </c>
      <c r="F6168" t="str">
        <f>IFERROR(IF(VLOOKUP(E6168,J:J,1,0)=E6168,"X",""),"")</f>
        <v/>
      </c>
      <c r="G6168" t="str">
        <f>IF(J6168&lt;&gt;"", INDEX($C$5:$C$1433, MATCH(J6168, $E$5:$E$1433, 0)),"")</f>
        <v/>
      </c>
      <c r="H6168" t="str">
        <f>IF(J6168&lt;&gt;"", INDEX($D$5:$D$1433, MATCH(J6168, $E$5:$E$1433, 0)),"")</f>
        <v/>
      </c>
      <c r="I6168" t="str">
        <f>IFERROR(IF(J6168&lt;&gt;"", INDEX($B$5:$B$1433, MATCH(J6168, $E$5:$E$1433, 0)),""),"SAI")</f>
        <v/>
      </c>
      <c r="L6168" t="str">
        <f>IFERROR(IF($N$5="Sáng",IF(MID(K6168,2,7)-MID($L$2,2,7)&gt;0,"Trễ",""),IF(MID(K6168,2,7)-MID($Q$2,2,7)&gt;0,"Trễ","")),"")</f>
        <v/>
      </c>
      <c r="M6168" t="str">
        <f>IFERROR(IF($N$5="Sáng",MID(K6168,2,7)-MID($L$2,2,7),MID(K6168,2,7)-MID($Q$2,2,7)),"")</f>
        <v/>
      </c>
      <c r="Q6168" t="str">
        <f>IF(B6168&lt;&gt;"",IF(AND(P6168="",F6168=""),"Không phép ",""),"")</f>
        <v/>
      </c>
      <c r="R6168" t="str">
        <f>UPPER(B6168)</f>
        <v/>
      </c>
      <c r="T6168" t="str">
        <f>IFERROR(IF(J6168&lt;&gt;"", INDEX($S$5:$S$1433, MATCH(J6168, $E$5:$E$1433, 0)),""),"")</f>
        <v/>
      </c>
      <c r="V6168" t="str">
        <f>IFERROR(IF(J6168&lt;&gt;"", INDEX($U$5:$U$1433, MATCH(J6168, $E$5:$E$1433, 0)),""),"")</f>
        <v/>
      </c>
    </row>
    <row r="6169">
      <c r="A6169" t="str">
        <f>IF(B6169&lt;&gt;"",A6168+1,"")</f>
        <v/>
      </c>
      <c r="F6169" t="str">
        <f>IFERROR(IF(VLOOKUP(E6169,J:J,1,0)=E6169,"X",""),"")</f>
        <v/>
      </c>
      <c r="G6169" t="str">
        <f>IF(J6169&lt;&gt;"", INDEX($C$5:$C$1433, MATCH(J6169, $E$5:$E$1433, 0)),"")</f>
        <v/>
      </c>
      <c r="H6169" t="str">
        <f>IF(J6169&lt;&gt;"", INDEX($D$5:$D$1433, MATCH(J6169, $E$5:$E$1433, 0)),"")</f>
        <v/>
      </c>
      <c r="I6169" t="str">
        <f>IFERROR(IF(J6169&lt;&gt;"", INDEX($B$5:$B$1433, MATCH(J6169, $E$5:$E$1433, 0)),""),"SAI")</f>
        <v/>
      </c>
      <c r="L6169" t="str">
        <f>IFERROR(IF($N$5="Sáng",IF(MID(K6169,2,7)-MID($L$2,2,7)&gt;0,"Trễ",""),IF(MID(K6169,2,7)-MID($Q$2,2,7)&gt;0,"Trễ","")),"")</f>
        <v/>
      </c>
      <c r="M6169" t="str">
        <f>IFERROR(IF($N$5="Sáng",MID(K6169,2,7)-MID($L$2,2,7),MID(K6169,2,7)-MID($Q$2,2,7)),"")</f>
        <v/>
      </c>
      <c r="Q6169" t="str">
        <f>IF(B6169&lt;&gt;"",IF(AND(P6169="",F6169=""),"Không phép ",""),"")</f>
        <v/>
      </c>
      <c r="R6169" t="str">
        <f>UPPER(B6169)</f>
        <v/>
      </c>
      <c r="T6169" t="str">
        <f>IFERROR(IF(J6169&lt;&gt;"", INDEX($S$5:$S$1433, MATCH(J6169, $E$5:$E$1433, 0)),""),"")</f>
        <v/>
      </c>
      <c r="V6169" t="str">
        <f>IFERROR(IF(J6169&lt;&gt;"", INDEX($U$5:$U$1433, MATCH(J6169, $E$5:$E$1433, 0)),""),"")</f>
        <v/>
      </c>
    </row>
    <row r="6170">
      <c r="A6170" t="str">
        <f>IF(B6170&lt;&gt;"",A6169+1,"")</f>
        <v/>
      </c>
      <c r="F6170" t="str">
        <f>IFERROR(IF(VLOOKUP(E6170,J:J,1,0)=E6170,"X",""),"")</f>
        <v/>
      </c>
      <c r="G6170" t="str">
        <f>IF(J6170&lt;&gt;"", INDEX($C$5:$C$1433, MATCH(J6170, $E$5:$E$1433, 0)),"")</f>
        <v/>
      </c>
      <c r="H6170" t="str">
        <f>IF(J6170&lt;&gt;"", INDEX($D$5:$D$1433, MATCH(J6170, $E$5:$E$1433, 0)),"")</f>
        <v/>
      </c>
      <c r="I6170" t="str">
        <f>IFERROR(IF(J6170&lt;&gt;"", INDEX($B$5:$B$1433, MATCH(J6170, $E$5:$E$1433, 0)),""),"SAI")</f>
        <v/>
      </c>
      <c r="L6170" t="str">
        <f>IFERROR(IF($N$5="Sáng",IF(MID(K6170,2,7)-MID($L$2,2,7)&gt;0,"Trễ",""),IF(MID(K6170,2,7)-MID($Q$2,2,7)&gt;0,"Trễ","")),"")</f>
        <v/>
      </c>
      <c r="M6170" t="str">
        <f>IFERROR(IF($N$5="Sáng",MID(K6170,2,7)-MID($L$2,2,7),MID(K6170,2,7)-MID($Q$2,2,7)),"")</f>
        <v/>
      </c>
      <c r="Q6170" t="str">
        <f>IF(B6170&lt;&gt;"",IF(AND(P6170="",F6170=""),"Không phép ",""),"")</f>
        <v/>
      </c>
      <c r="R6170" t="str">
        <f>UPPER(B6170)</f>
        <v/>
      </c>
      <c r="T6170" t="str">
        <f>IFERROR(IF(J6170&lt;&gt;"", INDEX($S$5:$S$1433, MATCH(J6170, $E$5:$E$1433, 0)),""),"")</f>
        <v/>
      </c>
      <c r="V6170" t="str">
        <f>IFERROR(IF(J6170&lt;&gt;"", INDEX($U$5:$U$1433, MATCH(J6170, $E$5:$E$1433, 0)),""),"")</f>
        <v/>
      </c>
    </row>
    <row r="6171">
      <c r="A6171" t="str">
        <f>IF(B6171&lt;&gt;"",A6170+1,"")</f>
        <v/>
      </c>
      <c r="F6171" t="str">
        <f>IFERROR(IF(VLOOKUP(E6171,J:J,1,0)=E6171,"X",""),"")</f>
        <v/>
      </c>
      <c r="G6171" t="str">
        <f>IF(J6171&lt;&gt;"", INDEX($C$5:$C$1433, MATCH(J6171, $E$5:$E$1433, 0)),"")</f>
        <v/>
      </c>
      <c r="H6171" t="str">
        <f>IF(J6171&lt;&gt;"", INDEX($D$5:$D$1433, MATCH(J6171, $E$5:$E$1433, 0)),"")</f>
        <v/>
      </c>
      <c r="I6171" t="str">
        <f>IFERROR(IF(J6171&lt;&gt;"", INDEX($B$5:$B$1433, MATCH(J6171, $E$5:$E$1433, 0)),""),"SAI")</f>
        <v/>
      </c>
      <c r="L6171" t="str">
        <f>IFERROR(IF($N$5="Sáng",IF(MID(K6171,2,7)-MID($L$2,2,7)&gt;0,"Trễ",""),IF(MID(K6171,2,7)-MID($Q$2,2,7)&gt;0,"Trễ","")),"")</f>
        <v/>
      </c>
      <c r="M6171" t="str">
        <f>IFERROR(IF($N$5="Sáng",MID(K6171,2,7)-MID($L$2,2,7),MID(K6171,2,7)-MID($Q$2,2,7)),"")</f>
        <v/>
      </c>
      <c r="Q6171" t="str">
        <f>IF(B6171&lt;&gt;"",IF(AND(P6171="",F6171=""),"Không phép ",""),"")</f>
        <v/>
      </c>
      <c r="R6171" t="str">
        <f>UPPER(B6171)</f>
        <v/>
      </c>
      <c r="T6171" t="str">
        <f>IFERROR(IF(J6171&lt;&gt;"", INDEX($S$5:$S$1433, MATCH(J6171, $E$5:$E$1433, 0)),""),"")</f>
        <v/>
      </c>
      <c r="V6171" t="str">
        <f>IFERROR(IF(J6171&lt;&gt;"", INDEX($U$5:$U$1433, MATCH(J6171, $E$5:$E$1433, 0)),""),"")</f>
        <v/>
      </c>
    </row>
    <row r="6172">
      <c r="A6172" t="str">
        <f>IF(B6172&lt;&gt;"",A6171+1,"")</f>
        <v/>
      </c>
      <c r="F6172" t="str">
        <f>IFERROR(IF(VLOOKUP(E6172,J:J,1,0)=E6172,"X",""),"")</f>
        <v/>
      </c>
      <c r="G6172" t="str">
        <f>IF(J6172&lt;&gt;"", INDEX($C$5:$C$1433, MATCH(J6172, $E$5:$E$1433, 0)),"")</f>
        <v/>
      </c>
      <c r="H6172" t="str">
        <f>IF(J6172&lt;&gt;"", INDEX($D$5:$D$1433, MATCH(J6172, $E$5:$E$1433, 0)),"")</f>
        <v/>
      </c>
      <c r="I6172" t="str">
        <f>IFERROR(IF(J6172&lt;&gt;"", INDEX($B$5:$B$1433, MATCH(J6172, $E$5:$E$1433, 0)),""),"SAI")</f>
        <v/>
      </c>
      <c r="L6172" t="str">
        <f>IFERROR(IF($N$5="Sáng",IF(MID(K6172,2,7)-MID($L$2,2,7)&gt;0,"Trễ",""),IF(MID(K6172,2,7)-MID($Q$2,2,7)&gt;0,"Trễ","")),"")</f>
        <v/>
      </c>
      <c r="M6172" t="str">
        <f>IFERROR(IF($N$5="Sáng",MID(K6172,2,7)-MID($L$2,2,7),MID(K6172,2,7)-MID($Q$2,2,7)),"")</f>
        <v/>
      </c>
      <c r="Q6172" t="str">
        <f>IF(B6172&lt;&gt;"",IF(AND(P6172="",F6172=""),"Không phép ",""),"")</f>
        <v/>
      </c>
      <c r="R6172" t="str">
        <f>UPPER(B6172)</f>
        <v/>
      </c>
      <c r="T6172" t="str">
        <f>IFERROR(IF(J6172&lt;&gt;"", INDEX($S$5:$S$1433, MATCH(J6172, $E$5:$E$1433, 0)),""),"")</f>
        <v/>
      </c>
      <c r="V6172" t="str">
        <f>IFERROR(IF(J6172&lt;&gt;"", INDEX($U$5:$U$1433, MATCH(J6172, $E$5:$E$1433, 0)),""),"")</f>
        <v/>
      </c>
    </row>
    <row r="6173">
      <c r="A6173" t="str">
        <f>IF(B6173&lt;&gt;"",A6172+1,"")</f>
        <v/>
      </c>
      <c r="F6173" t="str">
        <f>IFERROR(IF(VLOOKUP(E6173,J:J,1,0)=E6173,"X",""),"")</f>
        <v/>
      </c>
      <c r="G6173" t="str">
        <f>IF(J6173&lt;&gt;"", INDEX($C$5:$C$1433, MATCH(J6173, $E$5:$E$1433, 0)),"")</f>
        <v/>
      </c>
      <c r="H6173" t="str">
        <f>IF(J6173&lt;&gt;"", INDEX($D$5:$D$1433, MATCH(J6173, $E$5:$E$1433, 0)),"")</f>
        <v/>
      </c>
      <c r="I6173" t="str">
        <f>IFERROR(IF(J6173&lt;&gt;"", INDEX($B$5:$B$1433, MATCH(J6173, $E$5:$E$1433, 0)),""),"SAI")</f>
        <v/>
      </c>
      <c r="L6173" t="str">
        <f>IFERROR(IF($N$5="Sáng",IF(MID(K6173,2,7)-MID($L$2,2,7)&gt;0,"Trễ",""),IF(MID(K6173,2,7)-MID($Q$2,2,7)&gt;0,"Trễ","")),"")</f>
        <v/>
      </c>
      <c r="M6173" t="str">
        <f>IFERROR(IF($N$5="Sáng",MID(K6173,2,7)-MID($L$2,2,7),MID(K6173,2,7)-MID($Q$2,2,7)),"")</f>
        <v/>
      </c>
      <c r="Q6173" t="str">
        <f>IF(B6173&lt;&gt;"",IF(AND(P6173="",F6173=""),"Không phép ",""),"")</f>
        <v/>
      </c>
      <c r="R6173" t="str">
        <f>UPPER(B6173)</f>
        <v/>
      </c>
      <c r="T6173" t="str">
        <f>IFERROR(IF(J6173&lt;&gt;"", INDEX($S$5:$S$1433, MATCH(J6173, $E$5:$E$1433, 0)),""),"")</f>
        <v/>
      </c>
      <c r="V6173" t="str">
        <f>IFERROR(IF(J6173&lt;&gt;"", INDEX($U$5:$U$1433, MATCH(J6173, $E$5:$E$1433, 0)),""),"")</f>
        <v/>
      </c>
    </row>
    <row r="6174">
      <c r="A6174" t="str">
        <f>IF(B6174&lt;&gt;"",A6173+1,"")</f>
        <v/>
      </c>
      <c r="F6174" t="str">
        <f>IFERROR(IF(VLOOKUP(E6174,J:J,1,0)=E6174,"X",""),"")</f>
        <v/>
      </c>
      <c r="G6174" t="str">
        <f>IF(J6174&lt;&gt;"", INDEX($C$5:$C$1433, MATCH(J6174, $E$5:$E$1433, 0)),"")</f>
        <v/>
      </c>
      <c r="H6174" t="str">
        <f>IF(J6174&lt;&gt;"", INDEX($D$5:$D$1433, MATCH(J6174, $E$5:$E$1433, 0)),"")</f>
        <v/>
      </c>
      <c r="I6174" t="str">
        <f>IFERROR(IF(J6174&lt;&gt;"", INDEX($B$5:$B$1433, MATCH(J6174, $E$5:$E$1433, 0)),""),"SAI")</f>
        <v/>
      </c>
      <c r="L6174" t="str">
        <f>IFERROR(IF($N$5="Sáng",IF(MID(K6174,2,7)-MID($L$2,2,7)&gt;0,"Trễ",""),IF(MID(K6174,2,7)-MID($Q$2,2,7)&gt;0,"Trễ","")),"")</f>
        <v/>
      </c>
      <c r="M6174" t="str">
        <f>IFERROR(IF($N$5="Sáng",MID(K6174,2,7)-MID($L$2,2,7),MID(K6174,2,7)-MID($Q$2,2,7)),"")</f>
        <v/>
      </c>
      <c r="Q6174" t="str">
        <f>IF(B6174&lt;&gt;"",IF(AND(P6174="",F6174=""),"Không phép ",""),"")</f>
        <v/>
      </c>
      <c r="R6174" t="str">
        <f>UPPER(B6174)</f>
        <v/>
      </c>
      <c r="T6174" t="str">
        <f>IFERROR(IF(J6174&lt;&gt;"", INDEX($S$5:$S$1433, MATCH(J6174, $E$5:$E$1433, 0)),""),"")</f>
        <v/>
      </c>
      <c r="V6174" t="str">
        <f>IFERROR(IF(J6174&lt;&gt;"", INDEX($U$5:$U$1433, MATCH(J6174, $E$5:$E$1433, 0)),""),"")</f>
        <v/>
      </c>
    </row>
    <row r="6175">
      <c r="A6175" t="str">
        <f>IF(B6175&lt;&gt;"",A6174+1,"")</f>
        <v/>
      </c>
      <c r="F6175" t="str">
        <f>IFERROR(IF(VLOOKUP(E6175,J:J,1,0)=E6175,"X",""),"")</f>
        <v/>
      </c>
      <c r="G6175" t="str">
        <f>IF(J6175&lt;&gt;"", INDEX($C$5:$C$1433, MATCH(J6175, $E$5:$E$1433, 0)),"")</f>
        <v/>
      </c>
      <c r="H6175" t="str">
        <f>IF(J6175&lt;&gt;"", INDEX($D$5:$D$1433, MATCH(J6175, $E$5:$E$1433, 0)),"")</f>
        <v/>
      </c>
      <c r="I6175" t="str">
        <f>IFERROR(IF(J6175&lt;&gt;"", INDEX($B$5:$B$1433, MATCH(J6175, $E$5:$E$1433, 0)),""),"SAI")</f>
        <v/>
      </c>
      <c r="L6175" t="str">
        <f>IFERROR(IF($N$5="Sáng",IF(MID(K6175,2,7)-MID($L$2,2,7)&gt;0,"Trễ",""),IF(MID(K6175,2,7)-MID($Q$2,2,7)&gt;0,"Trễ","")),"")</f>
        <v/>
      </c>
      <c r="M6175" t="str">
        <f>IFERROR(IF($N$5="Sáng",MID(K6175,2,7)-MID($L$2,2,7),MID(K6175,2,7)-MID($Q$2,2,7)),"")</f>
        <v/>
      </c>
      <c r="Q6175" t="str">
        <f>IF(B6175&lt;&gt;"",IF(AND(P6175="",F6175=""),"Không phép ",""),"")</f>
        <v/>
      </c>
      <c r="R6175" t="str">
        <f>UPPER(B6175)</f>
        <v/>
      </c>
      <c r="T6175" t="str">
        <f>IFERROR(IF(J6175&lt;&gt;"", INDEX($S$5:$S$1433, MATCH(J6175, $E$5:$E$1433, 0)),""),"")</f>
        <v/>
      </c>
      <c r="V6175" t="str">
        <f>IFERROR(IF(J6175&lt;&gt;"", INDEX($U$5:$U$1433, MATCH(J6175, $E$5:$E$1433, 0)),""),"")</f>
        <v/>
      </c>
    </row>
    <row r="6176">
      <c r="A6176" t="str">
        <f>IF(B6176&lt;&gt;"",A6175+1,"")</f>
        <v/>
      </c>
      <c r="F6176" t="str">
        <f>IFERROR(IF(VLOOKUP(E6176,J:J,1,0)=E6176,"X",""),"")</f>
        <v/>
      </c>
      <c r="G6176" t="str">
        <f>IF(J6176&lt;&gt;"", INDEX($C$5:$C$1433, MATCH(J6176, $E$5:$E$1433, 0)),"")</f>
        <v/>
      </c>
      <c r="H6176" t="str">
        <f>IF(J6176&lt;&gt;"", INDEX($D$5:$D$1433, MATCH(J6176, $E$5:$E$1433, 0)),"")</f>
        <v/>
      </c>
      <c r="I6176" t="str">
        <f>IFERROR(IF(J6176&lt;&gt;"", INDEX($B$5:$B$1433, MATCH(J6176, $E$5:$E$1433, 0)),""),"SAI")</f>
        <v/>
      </c>
      <c r="L6176" t="str">
        <f>IFERROR(IF($N$5="Sáng",IF(MID(K6176,2,7)-MID($L$2,2,7)&gt;0,"Trễ",""),IF(MID(K6176,2,7)-MID($Q$2,2,7)&gt;0,"Trễ","")),"")</f>
        <v/>
      </c>
      <c r="M6176" t="str">
        <f>IFERROR(IF($N$5="Sáng",MID(K6176,2,7)-MID($L$2,2,7),MID(K6176,2,7)-MID($Q$2,2,7)),"")</f>
        <v/>
      </c>
      <c r="Q6176" t="str">
        <f>IF(B6176&lt;&gt;"",IF(AND(P6176="",F6176=""),"Không phép ",""),"")</f>
        <v/>
      </c>
      <c r="R6176" t="str">
        <f>UPPER(B6176)</f>
        <v/>
      </c>
      <c r="T6176" t="str">
        <f>IFERROR(IF(J6176&lt;&gt;"", INDEX($S$5:$S$1433, MATCH(J6176, $E$5:$E$1433, 0)),""),"")</f>
        <v/>
      </c>
      <c r="V6176" t="str">
        <f>IFERROR(IF(J6176&lt;&gt;"", INDEX($U$5:$U$1433, MATCH(J6176, $E$5:$E$1433, 0)),""),"")</f>
        <v/>
      </c>
    </row>
    <row r="6177">
      <c r="A6177" t="str">
        <f>IF(B6177&lt;&gt;"",A6176+1,"")</f>
        <v/>
      </c>
      <c r="F6177" t="str">
        <f>IFERROR(IF(VLOOKUP(E6177,J:J,1,0)=E6177,"X",""),"")</f>
        <v/>
      </c>
      <c r="G6177" t="str">
        <f>IF(J6177&lt;&gt;"", INDEX($C$5:$C$1433, MATCH(J6177, $E$5:$E$1433, 0)),"")</f>
        <v/>
      </c>
      <c r="H6177" t="str">
        <f>IF(J6177&lt;&gt;"", INDEX($D$5:$D$1433, MATCH(J6177, $E$5:$E$1433, 0)),"")</f>
        <v/>
      </c>
      <c r="I6177" t="str">
        <f>IFERROR(IF(J6177&lt;&gt;"", INDEX($B$5:$B$1433, MATCH(J6177, $E$5:$E$1433, 0)),""),"SAI")</f>
        <v/>
      </c>
      <c r="L6177" t="str">
        <f>IFERROR(IF($N$5="Sáng",IF(MID(K6177,2,7)-MID($L$2,2,7)&gt;0,"Trễ",""),IF(MID(K6177,2,7)-MID($Q$2,2,7)&gt;0,"Trễ","")),"")</f>
        <v/>
      </c>
      <c r="M6177" t="str">
        <f>IFERROR(IF($N$5="Sáng",MID(K6177,2,7)-MID($L$2,2,7),MID(K6177,2,7)-MID($Q$2,2,7)),"")</f>
        <v/>
      </c>
      <c r="Q6177" t="str">
        <f>IF(B6177&lt;&gt;"",IF(AND(P6177="",F6177=""),"Không phép ",""),"")</f>
        <v/>
      </c>
      <c r="R6177" t="str">
        <f>UPPER(B6177)</f>
        <v/>
      </c>
      <c r="T6177" t="str">
        <f>IFERROR(IF(J6177&lt;&gt;"", INDEX($S$5:$S$1433, MATCH(J6177, $E$5:$E$1433, 0)),""),"")</f>
        <v/>
      </c>
      <c r="V6177" t="str">
        <f>IFERROR(IF(J6177&lt;&gt;"", INDEX($U$5:$U$1433, MATCH(J6177, $E$5:$E$1433, 0)),""),"")</f>
        <v/>
      </c>
    </row>
    <row r="6178">
      <c r="A6178" t="str">
        <f>IF(B6178&lt;&gt;"",A6177+1,"")</f>
        <v/>
      </c>
      <c r="F6178" t="str">
        <f>IFERROR(IF(VLOOKUP(E6178,J:J,1,0)=E6178,"X",""),"")</f>
        <v/>
      </c>
      <c r="G6178" t="str">
        <f>IF(J6178&lt;&gt;"", INDEX($C$5:$C$1433, MATCH(J6178, $E$5:$E$1433, 0)),"")</f>
        <v/>
      </c>
      <c r="H6178" t="str">
        <f>IF(J6178&lt;&gt;"", INDEX($D$5:$D$1433, MATCH(J6178, $E$5:$E$1433, 0)),"")</f>
        <v/>
      </c>
      <c r="I6178" t="str">
        <f>IFERROR(IF(J6178&lt;&gt;"", INDEX($B$5:$B$1433, MATCH(J6178, $E$5:$E$1433, 0)),""),"SAI")</f>
        <v/>
      </c>
      <c r="L6178" t="str">
        <f>IFERROR(IF($N$5="Sáng",IF(MID(K6178,2,7)-MID($L$2,2,7)&gt;0,"Trễ",""),IF(MID(K6178,2,7)-MID($Q$2,2,7)&gt;0,"Trễ","")),"")</f>
        <v/>
      </c>
      <c r="M6178" t="str">
        <f>IFERROR(IF($N$5="Sáng",MID(K6178,2,7)-MID($L$2,2,7),MID(K6178,2,7)-MID($Q$2,2,7)),"")</f>
        <v/>
      </c>
      <c r="Q6178" t="str">
        <f>IF(B6178&lt;&gt;"",IF(AND(P6178="",F6178=""),"Không phép ",""),"")</f>
        <v/>
      </c>
      <c r="R6178" t="str">
        <f>UPPER(B6178)</f>
        <v/>
      </c>
      <c r="T6178" t="str">
        <f>IFERROR(IF(J6178&lt;&gt;"", INDEX($S$5:$S$1433, MATCH(J6178, $E$5:$E$1433, 0)),""),"")</f>
        <v/>
      </c>
      <c r="V6178" t="str">
        <f>IFERROR(IF(J6178&lt;&gt;"", INDEX($U$5:$U$1433, MATCH(J6178, $E$5:$E$1433, 0)),""),"")</f>
        <v/>
      </c>
    </row>
    <row r="6179">
      <c r="A6179" t="str">
        <f>IF(B6179&lt;&gt;"",A6178+1,"")</f>
        <v/>
      </c>
      <c r="F6179" t="str">
        <f>IFERROR(IF(VLOOKUP(E6179,J:J,1,0)=E6179,"X",""),"")</f>
        <v/>
      </c>
      <c r="G6179" t="str">
        <f>IF(J6179&lt;&gt;"", INDEX($C$5:$C$1433, MATCH(J6179, $E$5:$E$1433, 0)),"")</f>
        <v/>
      </c>
      <c r="H6179" t="str">
        <f>IF(J6179&lt;&gt;"", INDEX($D$5:$D$1433, MATCH(J6179, $E$5:$E$1433, 0)),"")</f>
        <v/>
      </c>
      <c r="I6179" t="str">
        <f>IFERROR(IF(J6179&lt;&gt;"", INDEX($B$5:$B$1433, MATCH(J6179, $E$5:$E$1433, 0)),""),"SAI")</f>
        <v/>
      </c>
      <c r="L6179" t="str">
        <f>IFERROR(IF($N$5="Sáng",IF(MID(K6179,2,7)-MID($L$2,2,7)&gt;0,"Trễ",""),IF(MID(K6179,2,7)-MID($Q$2,2,7)&gt;0,"Trễ","")),"")</f>
        <v/>
      </c>
      <c r="M6179" t="str">
        <f>IFERROR(IF($N$5="Sáng",MID(K6179,2,7)-MID($L$2,2,7),MID(K6179,2,7)-MID($Q$2,2,7)),"")</f>
        <v/>
      </c>
      <c r="Q6179" t="str">
        <f>IF(B6179&lt;&gt;"",IF(AND(P6179="",F6179=""),"Không phép ",""),"")</f>
        <v/>
      </c>
      <c r="R6179" t="str">
        <f>UPPER(B6179)</f>
        <v/>
      </c>
      <c r="T6179" t="str">
        <f>IFERROR(IF(J6179&lt;&gt;"", INDEX($S$5:$S$1433, MATCH(J6179, $E$5:$E$1433, 0)),""),"")</f>
        <v/>
      </c>
      <c r="V6179" t="str">
        <f>IFERROR(IF(J6179&lt;&gt;"", INDEX($U$5:$U$1433, MATCH(J6179, $E$5:$E$1433, 0)),""),"")</f>
        <v/>
      </c>
    </row>
    <row r="6180">
      <c r="A6180" t="str">
        <f>IF(B6180&lt;&gt;"",A6179+1,"")</f>
        <v/>
      </c>
      <c r="F6180" t="str">
        <f>IFERROR(IF(VLOOKUP(E6180,J:J,1,0)=E6180,"X",""),"")</f>
        <v/>
      </c>
      <c r="G6180" t="str">
        <f>IF(J6180&lt;&gt;"", INDEX($C$5:$C$1433, MATCH(J6180, $E$5:$E$1433, 0)),"")</f>
        <v/>
      </c>
      <c r="H6180" t="str">
        <f>IF(J6180&lt;&gt;"", INDEX($D$5:$D$1433, MATCH(J6180, $E$5:$E$1433, 0)),"")</f>
        <v/>
      </c>
      <c r="I6180" t="str">
        <f>IFERROR(IF(J6180&lt;&gt;"", INDEX($B$5:$B$1433, MATCH(J6180, $E$5:$E$1433, 0)),""),"SAI")</f>
        <v/>
      </c>
      <c r="L6180" t="str">
        <f>IFERROR(IF($N$5="Sáng",IF(MID(K6180,2,7)-MID($L$2,2,7)&gt;0,"Trễ",""),IF(MID(K6180,2,7)-MID($Q$2,2,7)&gt;0,"Trễ","")),"")</f>
        <v/>
      </c>
      <c r="M6180" t="str">
        <f>IFERROR(IF($N$5="Sáng",MID(K6180,2,7)-MID($L$2,2,7),MID(K6180,2,7)-MID($Q$2,2,7)),"")</f>
        <v/>
      </c>
      <c r="Q6180" t="str">
        <f>IF(B6180&lt;&gt;"",IF(AND(P6180="",F6180=""),"Không phép ",""),"")</f>
        <v/>
      </c>
      <c r="R6180" t="str">
        <f>UPPER(B6180)</f>
        <v/>
      </c>
      <c r="T6180" t="str">
        <f>IFERROR(IF(J6180&lt;&gt;"", INDEX($S$5:$S$1433, MATCH(J6180, $E$5:$E$1433, 0)),""),"")</f>
        <v/>
      </c>
      <c r="V6180" t="str">
        <f>IFERROR(IF(J6180&lt;&gt;"", INDEX($U$5:$U$1433, MATCH(J6180, $E$5:$E$1433, 0)),""),"")</f>
        <v/>
      </c>
    </row>
    <row r="6181">
      <c r="A6181" t="str">
        <f>IF(B6181&lt;&gt;"",A6180+1,"")</f>
        <v/>
      </c>
      <c r="F6181" t="str">
        <f>IFERROR(IF(VLOOKUP(E6181,J:J,1,0)=E6181,"X",""),"")</f>
        <v/>
      </c>
      <c r="G6181" t="str">
        <f>IF(J6181&lt;&gt;"", INDEX($C$5:$C$1433, MATCH(J6181, $E$5:$E$1433, 0)),"")</f>
        <v/>
      </c>
      <c r="H6181" t="str">
        <f>IF(J6181&lt;&gt;"", INDEX($D$5:$D$1433, MATCH(J6181, $E$5:$E$1433, 0)),"")</f>
        <v/>
      </c>
      <c r="I6181" t="str">
        <f>IFERROR(IF(J6181&lt;&gt;"", INDEX($B$5:$B$1433, MATCH(J6181, $E$5:$E$1433, 0)),""),"SAI")</f>
        <v/>
      </c>
      <c r="L6181" t="str">
        <f>IFERROR(IF($N$5="Sáng",IF(MID(K6181,2,7)-MID($L$2,2,7)&gt;0,"Trễ",""),IF(MID(K6181,2,7)-MID($Q$2,2,7)&gt;0,"Trễ","")),"")</f>
        <v/>
      </c>
      <c r="M6181" t="str">
        <f>IFERROR(IF($N$5="Sáng",MID(K6181,2,7)-MID($L$2,2,7),MID(K6181,2,7)-MID($Q$2,2,7)),"")</f>
        <v/>
      </c>
      <c r="Q6181" t="str">
        <f>IF(B6181&lt;&gt;"",IF(AND(P6181="",F6181=""),"Không phép ",""),"")</f>
        <v/>
      </c>
      <c r="R6181" t="str">
        <f>UPPER(B6181)</f>
        <v/>
      </c>
      <c r="T6181" t="str">
        <f>IFERROR(IF(J6181&lt;&gt;"", INDEX($S$5:$S$1433, MATCH(J6181, $E$5:$E$1433, 0)),""),"")</f>
        <v/>
      </c>
      <c r="V6181" t="str">
        <f>IFERROR(IF(J6181&lt;&gt;"", INDEX($U$5:$U$1433, MATCH(J6181, $E$5:$E$1433, 0)),""),"")</f>
        <v/>
      </c>
    </row>
    <row r="6182">
      <c r="A6182" t="str">
        <f>IF(B6182&lt;&gt;"",A6181+1,"")</f>
        <v/>
      </c>
      <c r="F6182" t="str">
        <f>IFERROR(IF(VLOOKUP(E6182,J:J,1,0)=E6182,"X",""),"")</f>
        <v/>
      </c>
      <c r="G6182" t="str">
        <f>IF(J6182&lt;&gt;"", INDEX($C$5:$C$1433, MATCH(J6182, $E$5:$E$1433, 0)),"")</f>
        <v/>
      </c>
      <c r="H6182" t="str">
        <f>IF(J6182&lt;&gt;"", INDEX($D$5:$D$1433, MATCH(J6182, $E$5:$E$1433, 0)),"")</f>
        <v/>
      </c>
      <c r="I6182" t="str">
        <f>IFERROR(IF(J6182&lt;&gt;"", INDEX($B$5:$B$1433, MATCH(J6182, $E$5:$E$1433, 0)),""),"SAI")</f>
        <v/>
      </c>
      <c r="L6182" t="str">
        <f>IFERROR(IF($N$5="Sáng",IF(MID(K6182,2,7)-MID($L$2,2,7)&gt;0,"Trễ",""),IF(MID(K6182,2,7)-MID($Q$2,2,7)&gt;0,"Trễ","")),"")</f>
        <v/>
      </c>
      <c r="M6182" t="str">
        <f>IFERROR(IF($N$5="Sáng",MID(K6182,2,7)-MID($L$2,2,7),MID(K6182,2,7)-MID($Q$2,2,7)),"")</f>
        <v/>
      </c>
      <c r="Q6182" t="str">
        <f>IF(B6182&lt;&gt;"",IF(AND(P6182="",F6182=""),"Không phép ",""),"")</f>
        <v/>
      </c>
      <c r="R6182" t="str">
        <f>UPPER(B6182)</f>
        <v/>
      </c>
      <c r="T6182" t="str">
        <f>IFERROR(IF(J6182&lt;&gt;"", INDEX($S$5:$S$1433, MATCH(J6182, $E$5:$E$1433, 0)),""),"")</f>
        <v/>
      </c>
      <c r="V6182" t="str">
        <f>IFERROR(IF(J6182&lt;&gt;"", INDEX($U$5:$U$1433, MATCH(J6182, $E$5:$E$1433, 0)),""),"")</f>
        <v/>
      </c>
    </row>
    <row r="6183">
      <c r="A6183" t="str">
        <f>IF(B6183&lt;&gt;"",A6182+1,"")</f>
        <v/>
      </c>
      <c r="F6183" t="str">
        <f>IFERROR(IF(VLOOKUP(E6183,J:J,1,0)=E6183,"X",""),"")</f>
        <v/>
      </c>
      <c r="G6183" t="str">
        <f>IF(J6183&lt;&gt;"", INDEX($C$5:$C$1433, MATCH(J6183, $E$5:$E$1433, 0)),"")</f>
        <v/>
      </c>
      <c r="H6183" t="str">
        <f>IF(J6183&lt;&gt;"", INDEX($D$5:$D$1433, MATCH(J6183, $E$5:$E$1433, 0)),"")</f>
        <v/>
      </c>
      <c r="I6183" t="str">
        <f>IFERROR(IF(J6183&lt;&gt;"", INDEX($B$5:$B$1433, MATCH(J6183, $E$5:$E$1433, 0)),""),"SAI")</f>
        <v/>
      </c>
      <c r="L6183" t="str">
        <f>IFERROR(IF($N$5="Sáng",IF(MID(K6183,2,7)-MID($L$2,2,7)&gt;0,"Trễ",""),IF(MID(K6183,2,7)-MID($Q$2,2,7)&gt;0,"Trễ","")),"")</f>
        <v/>
      </c>
      <c r="M6183" t="str">
        <f>IFERROR(IF($N$5="Sáng",MID(K6183,2,7)-MID($L$2,2,7),MID(K6183,2,7)-MID($Q$2,2,7)),"")</f>
        <v/>
      </c>
      <c r="Q6183" t="str">
        <f>IF(B6183&lt;&gt;"",IF(AND(P6183="",F6183=""),"Không phép ",""),"")</f>
        <v/>
      </c>
      <c r="R6183" t="str">
        <f>UPPER(B6183)</f>
        <v/>
      </c>
      <c r="T6183" t="str">
        <f>IFERROR(IF(J6183&lt;&gt;"", INDEX($S$5:$S$1433, MATCH(J6183, $E$5:$E$1433, 0)),""),"")</f>
        <v/>
      </c>
      <c r="V6183" t="str">
        <f>IFERROR(IF(J6183&lt;&gt;"", INDEX($U$5:$U$1433, MATCH(J6183, $E$5:$E$1433, 0)),""),"")</f>
        <v/>
      </c>
    </row>
    <row r="6184">
      <c r="A6184" t="str">
        <f>IF(B6184&lt;&gt;"",A6183+1,"")</f>
        <v/>
      </c>
      <c r="F6184" t="str">
        <f>IFERROR(IF(VLOOKUP(E6184,J:J,1,0)=E6184,"X",""),"")</f>
        <v/>
      </c>
      <c r="G6184" t="str">
        <f>IF(J6184&lt;&gt;"", INDEX($C$5:$C$1433, MATCH(J6184, $E$5:$E$1433, 0)),"")</f>
        <v/>
      </c>
      <c r="H6184" t="str">
        <f>IF(J6184&lt;&gt;"", INDEX($D$5:$D$1433, MATCH(J6184, $E$5:$E$1433, 0)),"")</f>
        <v/>
      </c>
      <c r="I6184" t="str">
        <f>IFERROR(IF(J6184&lt;&gt;"", INDEX($B$5:$B$1433, MATCH(J6184, $E$5:$E$1433, 0)),""),"SAI")</f>
        <v/>
      </c>
      <c r="L6184" t="str">
        <f>IFERROR(IF($N$5="Sáng",IF(MID(K6184,2,7)-MID($L$2,2,7)&gt;0,"Trễ",""),IF(MID(K6184,2,7)-MID($Q$2,2,7)&gt;0,"Trễ","")),"")</f>
        <v/>
      </c>
      <c r="M6184" t="str">
        <f>IFERROR(IF($N$5="Sáng",MID(K6184,2,7)-MID($L$2,2,7),MID(K6184,2,7)-MID($Q$2,2,7)),"")</f>
        <v/>
      </c>
      <c r="Q6184" t="str">
        <f>IF(B6184&lt;&gt;"",IF(AND(P6184="",F6184=""),"Không phép ",""),"")</f>
        <v/>
      </c>
      <c r="R6184" t="str">
        <f>UPPER(B6184)</f>
        <v/>
      </c>
      <c r="T6184" t="str">
        <f>IFERROR(IF(J6184&lt;&gt;"", INDEX($S$5:$S$1433, MATCH(J6184, $E$5:$E$1433, 0)),""),"")</f>
        <v/>
      </c>
      <c r="V6184" t="str">
        <f>IFERROR(IF(J6184&lt;&gt;"", INDEX($U$5:$U$1433, MATCH(J6184, $E$5:$E$1433, 0)),""),"")</f>
        <v/>
      </c>
    </row>
    <row r="6185">
      <c r="A6185" t="str">
        <f>IF(B6185&lt;&gt;"",A6184+1,"")</f>
        <v/>
      </c>
      <c r="F6185" t="str">
        <f>IFERROR(IF(VLOOKUP(E6185,J:J,1,0)=E6185,"X",""),"")</f>
        <v/>
      </c>
      <c r="G6185" t="str">
        <f>IF(J6185&lt;&gt;"", INDEX($C$5:$C$1433, MATCH(J6185, $E$5:$E$1433, 0)),"")</f>
        <v/>
      </c>
      <c r="H6185" t="str">
        <f>IF(J6185&lt;&gt;"", INDEX($D$5:$D$1433, MATCH(J6185, $E$5:$E$1433, 0)),"")</f>
        <v/>
      </c>
      <c r="I6185" t="str">
        <f>IFERROR(IF(J6185&lt;&gt;"", INDEX($B$5:$B$1433, MATCH(J6185, $E$5:$E$1433, 0)),""),"SAI")</f>
        <v/>
      </c>
      <c r="L6185" t="str">
        <f>IFERROR(IF($N$5="Sáng",IF(MID(K6185,2,7)-MID($L$2,2,7)&gt;0,"Trễ",""),IF(MID(K6185,2,7)-MID($Q$2,2,7)&gt;0,"Trễ","")),"")</f>
        <v/>
      </c>
      <c r="M6185" t="str">
        <f>IFERROR(IF($N$5="Sáng",MID(K6185,2,7)-MID($L$2,2,7),MID(K6185,2,7)-MID($Q$2,2,7)),"")</f>
        <v/>
      </c>
      <c r="Q6185" t="str">
        <f>IF(B6185&lt;&gt;"",IF(AND(P6185="",F6185=""),"Không phép ",""),"")</f>
        <v/>
      </c>
      <c r="R6185" t="str">
        <f>UPPER(B6185)</f>
        <v/>
      </c>
      <c r="T6185" t="str">
        <f>IFERROR(IF(J6185&lt;&gt;"", INDEX($S$5:$S$1433, MATCH(J6185, $E$5:$E$1433, 0)),""),"")</f>
        <v/>
      </c>
      <c r="V6185" t="str">
        <f>IFERROR(IF(J6185&lt;&gt;"", INDEX($U$5:$U$1433, MATCH(J6185, $E$5:$E$1433, 0)),""),"")</f>
        <v/>
      </c>
    </row>
    <row r="6186">
      <c r="A6186" t="str">
        <f>IF(B6186&lt;&gt;"",A6185+1,"")</f>
        <v/>
      </c>
      <c r="F6186" t="str">
        <f>IFERROR(IF(VLOOKUP(E6186,J:J,1,0)=E6186,"X",""),"")</f>
        <v/>
      </c>
      <c r="G6186" t="str">
        <f>IF(J6186&lt;&gt;"", INDEX($C$5:$C$1433, MATCH(J6186, $E$5:$E$1433, 0)),"")</f>
        <v/>
      </c>
      <c r="H6186" t="str">
        <f>IF(J6186&lt;&gt;"", INDEX($D$5:$D$1433, MATCH(J6186, $E$5:$E$1433, 0)),"")</f>
        <v/>
      </c>
      <c r="I6186" t="str">
        <f>IFERROR(IF(J6186&lt;&gt;"", INDEX($B$5:$B$1433, MATCH(J6186, $E$5:$E$1433, 0)),""),"SAI")</f>
        <v/>
      </c>
      <c r="L6186" t="str">
        <f>IFERROR(IF($N$5="Sáng",IF(MID(K6186,2,7)-MID($L$2,2,7)&gt;0,"Trễ",""),IF(MID(K6186,2,7)-MID($Q$2,2,7)&gt;0,"Trễ","")),"")</f>
        <v/>
      </c>
      <c r="M6186" t="str">
        <f>IFERROR(IF($N$5="Sáng",MID(K6186,2,7)-MID($L$2,2,7),MID(K6186,2,7)-MID($Q$2,2,7)),"")</f>
        <v/>
      </c>
      <c r="Q6186" t="str">
        <f>IF(B6186&lt;&gt;"",IF(AND(P6186="",F6186=""),"Không phép ",""),"")</f>
        <v/>
      </c>
      <c r="R6186" t="str">
        <f>UPPER(B6186)</f>
        <v/>
      </c>
      <c r="T6186" t="str">
        <f>IFERROR(IF(J6186&lt;&gt;"", INDEX($S$5:$S$1433, MATCH(J6186, $E$5:$E$1433, 0)),""),"")</f>
        <v/>
      </c>
      <c r="V6186" t="str">
        <f>IFERROR(IF(J6186&lt;&gt;"", INDEX($U$5:$U$1433, MATCH(J6186, $E$5:$E$1433, 0)),""),"")</f>
        <v/>
      </c>
    </row>
    <row r="6187">
      <c r="A6187" t="str">
        <f>IF(B6187&lt;&gt;"",A6186+1,"")</f>
        <v/>
      </c>
      <c r="F6187" t="str">
        <f>IFERROR(IF(VLOOKUP(E6187,J:J,1,0)=E6187,"X",""),"")</f>
        <v/>
      </c>
      <c r="G6187" t="str">
        <f>IF(J6187&lt;&gt;"", INDEX($C$5:$C$1433, MATCH(J6187, $E$5:$E$1433, 0)),"")</f>
        <v/>
      </c>
      <c r="H6187" t="str">
        <f>IF(J6187&lt;&gt;"", INDEX($D$5:$D$1433, MATCH(J6187, $E$5:$E$1433, 0)),"")</f>
        <v/>
      </c>
      <c r="I6187" t="str">
        <f>IFERROR(IF(J6187&lt;&gt;"", INDEX($B$5:$B$1433, MATCH(J6187, $E$5:$E$1433, 0)),""),"SAI")</f>
        <v/>
      </c>
      <c r="L6187" t="str">
        <f>IFERROR(IF($N$5="Sáng",IF(MID(K6187,2,7)-MID($L$2,2,7)&gt;0,"Trễ",""),IF(MID(K6187,2,7)-MID($Q$2,2,7)&gt;0,"Trễ","")),"")</f>
        <v/>
      </c>
      <c r="M6187" t="str">
        <f>IFERROR(IF($N$5="Sáng",MID(K6187,2,7)-MID($L$2,2,7),MID(K6187,2,7)-MID($Q$2,2,7)),"")</f>
        <v/>
      </c>
      <c r="Q6187" t="str">
        <f>IF(B6187&lt;&gt;"",IF(AND(P6187="",F6187=""),"Không phép ",""),"")</f>
        <v/>
      </c>
      <c r="R6187" t="str">
        <f>UPPER(B6187)</f>
        <v/>
      </c>
      <c r="T6187" t="str">
        <f>IFERROR(IF(J6187&lt;&gt;"", INDEX($S$5:$S$1433, MATCH(J6187, $E$5:$E$1433, 0)),""),"")</f>
        <v/>
      </c>
      <c r="V6187" t="str">
        <f>IFERROR(IF(J6187&lt;&gt;"", INDEX($U$5:$U$1433, MATCH(J6187, $E$5:$E$1433, 0)),""),"")</f>
        <v/>
      </c>
    </row>
    <row r="6188">
      <c r="A6188" t="str">
        <f>IF(B6188&lt;&gt;"",A6187+1,"")</f>
        <v/>
      </c>
      <c r="F6188" t="str">
        <f>IFERROR(IF(VLOOKUP(E6188,J:J,1,0)=E6188,"X",""),"")</f>
        <v/>
      </c>
      <c r="G6188" t="str">
        <f>IF(J6188&lt;&gt;"", INDEX($C$5:$C$1433, MATCH(J6188, $E$5:$E$1433, 0)),"")</f>
        <v/>
      </c>
      <c r="H6188" t="str">
        <f>IF(J6188&lt;&gt;"", INDEX($D$5:$D$1433, MATCH(J6188, $E$5:$E$1433, 0)),"")</f>
        <v/>
      </c>
      <c r="I6188" t="str">
        <f>IFERROR(IF(J6188&lt;&gt;"", INDEX($B$5:$B$1433, MATCH(J6188, $E$5:$E$1433, 0)),""),"SAI")</f>
        <v/>
      </c>
      <c r="L6188" t="str">
        <f>IFERROR(IF($N$5="Sáng",IF(MID(K6188,2,7)-MID($L$2,2,7)&gt;0,"Trễ",""),IF(MID(K6188,2,7)-MID($Q$2,2,7)&gt;0,"Trễ","")),"")</f>
        <v/>
      </c>
      <c r="M6188" t="str">
        <f>IFERROR(IF($N$5="Sáng",MID(K6188,2,7)-MID($L$2,2,7),MID(K6188,2,7)-MID($Q$2,2,7)),"")</f>
        <v/>
      </c>
      <c r="Q6188" t="str">
        <f>IF(B6188&lt;&gt;"",IF(AND(P6188="",F6188=""),"Không phép ",""),"")</f>
        <v/>
      </c>
      <c r="R6188" t="str">
        <f>UPPER(B6188)</f>
        <v/>
      </c>
      <c r="T6188" t="str">
        <f>IFERROR(IF(J6188&lt;&gt;"", INDEX($S$5:$S$1433, MATCH(J6188, $E$5:$E$1433, 0)),""),"")</f>
        <v/>
      </c>
      <c r="V6188" t="str">
        <f>IFERROR(IF(J6188&lt;&gt;"", INDEX($U$5:$U$1433, MATCH(J6188, $E$5:$E$1433, 0)),""),"")</f>
        <v/>
      </c>
    </row>
    <row r="6189">
      <c r="A6189" t="str">
        <f>IF(B6189&lt;&gt;"",A6188+1,"")</f>
        <v/>
      </c>
      <c r="F6189" t="str">
        <f>IFERROR(IF(VLOOKUP(E6189,J:J,1,0)=E6189,"X",""),"")</f>
        <v/>
      </c>
      <c r="G6189" t="str">
        <f>IF(J6189&lt;&gt;"", INDEX($C$5:$C$1433, MATCH(J6189, $E$5:$E$1433, 0)),"")</f>
        <v/>
      </c>
      <c r="H6189" t="str">
        <f>IF(J6189&lt;&gt;"", INDEX($D$5:$D$1433, MATCH(J6189, $E$5:$E$1433, 0)),"")</f>
        <v/>
      </c>
      <c r="I6189" t="str">
        <f>IFERROR(IF(J6189&lt;&gt;"", INDEX($B$5:$B$1433, MATCH(J6189, $E$5:$E$1433, 0)),""),"SAI")</f>
        <v/>
      </c>
      <c r="L6189" t="str">
        <f>IFERROR(IF($N$5="Sáng",IF(MID(K6189,2,7)-MID($L$2,2,7)&gt;0,"Trễ",""),IF(MID(K6189,2,7)-MID($Q$2,2,7)&gt;0,"Trễ","")),"")</f>
        <v/>
      </c>
      <c r="M6189" t="str">
        <f>IFERROR(IF($N$5="Sáng",MID(K6189,2,7)-MID($L$2,2,7),MID(K6189,2,7)-MID($Q$2,2,7)),"")</f>
        <v/>
      </c>
      <c r="Q6189" t="str">
        <f>IF(B6189&lt;&gt;"",IF(AND(P6189="",F6189=""),"Không phép ",""),"")</f>
        <v/>
      </c>
      <c r="R6189" t="str">
        <f>UPPER(B6189)</f>
        <v/>
      </c>
      <c r="T6189" t="str">
        <f>IFERROR(IF(J6189&lt;&gt;"", INDEX($S$5:$S$1433, MATCH(J6189, $E$5:$E$1433, 0)),""),"")</f>
        <v/>
      </c>
      <c r="V6189" t="str">
        <f>IFERROR(IF(J6189&lt;&gt;"", INDEX($U$5:$U$1433, MATCH(J6189, $E$5:$E$1433, 0)),""),"")</f>
        <v/>
      </c>
    </row>
    <row r="6190">
      <c r="A6190" t="str">
        <f>IF(B6190&lt;&gt;"",A6189+1,"")</f>
        <v/>
      </c>
      <c r="F6190" t="str">
        <f>IFERROR(IF(VLOOKUP(E6190,J:J,1,0)=E6190,"X",""),"")</f>
        <v/>
      </c>
      <c r="G6190" t="str">
        <f>IF(J6190&lt;&gt;"", INDEX($C$5:$C$1433, MATCH(J6190, $E$5:$E$1433, 0)),"")</f>
        <v/>
      </c>
      <c r="H6190" t="str">
        <f>IF(J6190&lt;&gt;"", INDEX($D$5:$D$1433, MATCH(J6190, $E$5:$E$1433, 0)),"")</f>
        <v/>
      </c>
      <c r="I6190" t="str">
        <f>IFERROR(IF(J6190&lt;&gt;"", INDEX($B$5:$B$1433, MATCH(J6190, $E$5:$E$1433, 0)),""),"SAI")</f>
        <v/>
      </c>
      <c r="L6190" t="str">
        <f>IFERROR(IF($N$5="Sáng",IF(MID(K6190,2,7)-MID($L$2,2,7)&gt;0,"Trễ",""),IF(MID(K6190,2,7)-MID($Q$2,2,7)&gt;0,"Trễ","")),"")</f>
        <v/>
      </c>
      <c r="M6190" t="str">
        <f>IFERROR(IF($N$5="Sáng",MID(K6190,2,7)-MID($L$2,2,7),MID(K6190,2,7)-MID($Q$2,2,7)),"")</f>
        <v/>
      </c>
      <c r="Q6190" t="str">
        <f>IF(B6190&lt;&gt;"",IF(AND(P6190="",F6190=""),"Không phép ",""),"")</f>
        <v/>
      </c>
      <c r="R6190" t="str">
        <f>UPPER(B6190)</f>
        <v/>
      </c>
      <c r="T6190" t="str">
        <f>IFERROR(IF(J6190&lt;&gt;"", INDEX($S$5:$S$1433, MATCH(J6190, $E$5:$E$1433, 0)),""),"")</f>
        <v/>
      </c>
      <c r="V6190" t="str">
        <f>IFERROR(IF(J6190&lt;&gt;"", INDEX($U$5:$U$1433, MATCH(J6190, $E$5:$E$1433, 0)),""),"")</f>
        <v/>
      </c>
    </row>
    <row r="6191">
      <c r="A6191" t="str">
        <f>IF(B6191&lt;&gt;"",A6190+1,"")</f>
        <v/>
      </c>
      <c r="F6191" t="str">
        <f>IFERROR(IF(VLOOKUP(E6191,J:J,1,0)=E6191,"X",""),"")</f>
        <v/>
      </c>
      <c r="G6191" t="str">
        <f>IF(J6191&lt;&gt;"", INDEX($C$5:$C$1433, MATCH(J6191, $E$5:$E$1433, 0)),"")</f>
        <v/>
      </c>
      <c r="H6191" t="str">
        <f>IF(J6191&lt;&gt;"", INDEX($D$5:$D$1433, MATCH(J6191, $E$5:$E$1433, 0)),"")</f>
        <v/>
      </c>
      <c r="I6191" t="str">
        <f>IFERROR(IF(J6191&lt;&gt;"", INDEX($B$5:$B$1433, MATCH(J6191, $E$5:$E$1433, 0)),""),"SAI")</f>
        <v/>
      </c>
      <c r="L6191" t="str">
        <f>IFERROR(IF($N$5="Sáng",IF(MID(K6191,2,7)-MID($L$2,2,7)&gt;0,"Trễ",""),IF(MID(K6191,2,7)-MID($Q$2,2,7)&gt;0,"Trễ","")),"")</f>
        <v/>
      </c>
      <c r="M6191" t="str">
        <f>IFERROR(IF($N$5="Sáng",MID(K6191,2,7)-MID($L$2,2,7),MID(K6191,2,7)-MID($Q$2,2,7)),"")</f>
        <v/>
      </c>
      <c r="Q6191" t="str">
        <f>IF(B6191&lt;&gt;"",IF(AND(P6191="",F6191=""),"Không phép ",""),"")</f>
        <v/>
      </c>
      <c r="R6191" t="str">
        <f>UPPER(B6191)</f>
        <v/>
      </c>
      <c r="T6191" t="str">
        <f>IFERROR(IF(J6191&lt;&gt;"", INDEX($S$5:$S$1433, MATCH(J6191, $E$5:$E$1433, 0)),""),"")</f>
        <v/>
      </c>
      <c r="V6191" t="str">
        <f>IFERROR(IF(J6191&lt;&gt;"", INDEX($U$5:$U$1433, MATCH(J6191, $E$5:$E$1433, 0)),""),"")</f>
        <v/>
      </c>
    </row>
    <row r="6192">
      <c r="A6192" t="str">
        <f>IF(B6192&lt;&gt;"",A6191+1,"")</f>
        <v/>
      </c>
      <c r="F6192" t="str">
        <f>IFERROR(IF(VLOOKUP(E6192,J:J,1,0)=E6192,"X",""),"")</f>
        <v/>
      </c>
      <c r="G6192" t="str">
        <f>IF(J6192&lt;&gt;"", INDEX($C$5:$C$1433, MATCH(J6192, $E$5:$E$1433, 0)),"")</f>
        <v/>
      </c>
      <c r="H6192" t="str">
        <f>IF(J6192&lt;&gt;"", INDEX($D$5:$D$1433, MATCH(J6192, $E$5:$E$1433, 0)),"")</f>
        <v/>
      </c>
      <c r="I6192" t="str">
        <f>IFERROR(IF(J6192&lt;&gt;"", INDEX($B$5:$B$1433, MATCH(J6192, $E$5:$E$1433, 0)),""),"SAI")</f>
        <v/>
      </c>
      <c r="L6192" t="str">
        <f>IFERROR(IF($N$5="Sáng",IF(MID(K6192,2,7)-MID($L$2,2,7)&gt;0,"Trễ",""),IF(MID(K6192,2,7)-MID($Q$2,2,7)&gt;0,"Trễ","")),"")</f>
        <v/>
      </c>
      <c r="M6192" t="str">
        <f>IFERROR(IF($N$5="Sáng",MID(K6192,2,7)-MID($L$2,2,7),MID(K6192,2,7)-MID($Q$2,2,7)),"")</f>
        <v/>
      </c>
      <c r="Q6192" t="str">
        <f>IF(B6192&lt;&gt;"",IF(AND(P6192="",F6192=""),"Không phép ",""),"")</f>
        <v/>
      </c>
      <c r="R6192" t="str">
        <f>UPPER(B6192)</f>
        <v/>
      </c>
      <c r="T6192" t="str">
        <f>IFERROR(IF(J6192&lt;&gt;"", INDEX($S$5:$S$1433, MATCH(J6192, $E$5:$E$1433, 0)),""),"")</f>
        <v/>
      </c>
      <c r="V6192" t="str">
        <f>IFERROR(IF(J6192&lt;&gt;"", INDEX($U$5:$U$1433, MATCH(J6192, $E$5:$E$1433, 0)),""),"")</f>
        <v/>
      </c>
    </row>
    <row r="6193">
      <c r="A6193" t="str">
        <f>IF(B6193&lt;&gt;"",A6192+1,"")</f>
        <v/>
      </c>
      <c r="F6193" t="str">
        <f>IFERROR(IF(VLOOKUP(E6193,J:J,1,0)=E6193,"X",""),"")</f>
        <v/>
      </c>
      <c r="G6193" t="str">
        <f>IF(J6193&lt;&gt;"", INDEX($C$5:$C$1433, MATCH(J6193, $E$5:$E$1433, 0)),"")</f>
        <v/>
      </c>
      <c r="H6193" t="str">
        <f>IF(J6193&lt;&gt;"", INDEX($D$5:$D$1433, MATCH(J6193, $E$5:$E$1433, 0)),"")</f>
        <v/>
      </c>
      <c r="I6193" t="str">
        <f>IFERROR(IF(J6193&lt;&gt;"", INDEX($B$5:$B$1433, MATCH(J6193, $E$5:$E$1433, 0)),""),"SAI")</f>
        <v/>
      </c>
      <c r="L6193" t="str">
        <f>IFERROR(IF($N$5="Sáng",IF(MID(K6193,2,7)-MID($L$2,2,7)&gt;0,"Trễ",""),IF(MID(K6193,2,7)-MID($Q$2,2,7)&gt;0,"Trễ","")),"")</f>
        <v/>
      </c>
      <c r="M6193" t="str">
        <f>IFERROR(IF($N$5="Sáng",MID(K6193,2,7)-MID($L$2,2,7),MID(K6193,2,7)-MID($Q$2,2,7)),"")</f>
        <v/>
      </c>
      <c r="Q6193" t="str">
        <f>IF(B6193&lt;&gt;"",IF(AND(P6193="",F6193=""),"Không phép ",""),"")</f>
        <v/>
      </c>
      <c r="R6193" t="str">
        <f>UPPER(B6193)</f>
        <v/>
      </c>
      <c r="T6193" t="str">
        <f>IFERROR(IF(J6193&lt;&gt;"", INDEX($S$5:$S$1433, MATCH(J6193, $E$5:$E$1433, 0)),""),"")</f>
        <v/>
      </c>
      <c r="V6193" t="str">
        <f>IFERROR(IF(J6193&lt;&gt;"", INDEX($U$5:$U$1433, MATCH(J6193, $E$5:$E$1433, 0)),""),"")</f>
        <v/>
      </c>
    </row>
    <row r="6194">
      <c r="A6194" t="str">
        <f>IF(B6194&lt;&gt;"",A6193+1,"")</f>
        <v/>
      </c>
      <c r="F6194" t="str">
        <f>IFERROR(IF(VLOOKUP(E6194,J:J,1,0)=E6194,"X",""),"")</f>
        <v/>
      </c>
      <c r="G6194" t="str">
        <f>IF(J6194&lt;&gt;"", INDEX($C$5:$C$1433, MATCH(J6194, $E$5:$E$1433, 0)),"")</f>
        <v/>
      </c>
      <c r="H6194" t="str">
        <f>IF(J6194&lt;&gt;"", INDEX($D$5:$D$1433, MATCH(J6194, $E$5:$E$1433, 0)),"")</f>
        <v/>
      </c>
      <c r="I6194" t="str">
        <f>IFERROR(IF(J6194&lt;&gt;"", INDEX($B$5:$B$1433, MATCH(J6194, $E$5:$E$1433, 0)),""),"SAI")</f>
        <v/>
      </c>
      <c r="L6194" t="str">
        <f>IFERROR(IF($N$5="Sáng",IF(MID(K6194,2,7)-MID($L$2,2,7)&gt;0,"Trễ",""),IF(MID(K6194,2,7)-MID($Q$2,2,7)&gt;0,"Trễ","")),"")</f>
        <v/>
      </c>
      <c r="M6194" t="str">
        <f>IFERROR(IF($N$5="Sáng",MID(K6194,2,7)-MID($L$2,2,7),MID(K6194,2,7)-MID($Q$2,2,7)),"")</f>
        <v/>
      </c>
      <c r="Q6194" t="str">
        <f>IF(B6194&lt;&gt;"",IF(AND(P6194="",F6194=""),"Không phép ",""),"")</f>
        <v/>
      </c>
      <c r="R6194" t="str">
        <f>UPPER(B6194)</f>
        <v/>
      </c>
      <c r="T6194" t="str">
        <f>IFERROR(IF(J6194&lt;&gt;"", INDEX($S$5:$S$1433, MATCH(J6194, $E$5:$E$1433, 0)),""),"")</f>
        <v/>
      </c>
      <c r="V6194" t="str">
        <f>IFERROR(IF(J6194&lt;&gt;"", INDEX($U$5:$U$1433, MATCH(J6194, $E$5:$E$1433, 0)),""),"")</f>
        <v/>
      </c>
    </row>
    <row r="6195">
      <c r="A6195" t="str">
        <f>IF(B6195&lt;&gt;"",A6194+1,"")</f>
        <v/>
      </c>
      <c r="F6195" t="str">
        <f>IFERROR(IF(VLOOKUP(E6195,J:J,1,0)=E6195,"X",""),"")</f>
        <v/>
      </c>
      <c r="G6195" t="str">
        <f>IF(J6195&lt;&gt;"", INDEX($C$5:$C$1433, MATCH(J6195, $E$5:$E$1433, 0)),"")</f>
        <v/>
      </c>
      <c r="H6195" t="str">
        <f>IF(J6195&lt;&gt;"", INDEX($D$5:$D$1433, MATCH(J6195, $E$5:$E$1433, 0)),"")</f>
        <v/>
      </c>
      <c r="I6195" t="str">
        <f>IFERROR(IF(J6195&lt;&gt;"", INDEX($B$5:$B$1433, MATCH(J6195, $E$5:$E$1433, 0)),""),"SAI")</f>
        <v/>
      </c>
      <c r="L6195" t="str">
        <f>IFERROR(IF($N$5="Sáng",IF(MID(K6195,2,7)-MID($L$2,2,7)&gt;0,"Trễ",""),IF(MID(K6195,2,7)-MID($Q$2,2,7)&gt;0,"Trễ","")),"")</f>
        <v/>
      </c>
      <c r="M6195" t="str">
        <f>IFERROR(IF($N$5="Sáng",MID(K6195,2,7)-MID($L$2,2,7),MID(K6195,2,7)-MID($Q$2,2,7)),"")</f>
        <v/>
      </c>
      <c r="Q6195" t="str">
        <f>IF(B6195&lt;&gt;"",IF(AND(P6195="",F6195=""),"Không phép ",""),"")</f>
        <v/>
      </c>
      <c r="R6195" t="str">
        <f>UPPER(B6195)</f>
        <v/>
      </c>
      <c r="T6195" t="str">
        <f>IFERROR(IF(J6195&lt;&gt;"", INDEX($S$5:$S$1433, MATCH(J6195, $E$5:$E$1433, 0)),""),"")</f>
        <v/>
      </c>
      <c r="V6195" t="str">
        <f>IFERROR(IF(J6195&lt;&gt;"", INDEX($U$5:$U$1433, MATCH(J6195, $E$5:$E$1433, 0)),""),"")</f>
        <v/>
      </c>
    </row>
    <row r="6196">
      <c r="A6196" t="str">
        <f>IF(B6196&lt;&gt;"",A6195+1,"")</f>
        <v/>
      </c>
      <c r="F6196" t="str">
        <f>IFERROR(IF(VLOOKUP(E6196,J:J,1,0)=E6196,"X",""),"")</f>
        <v/>
      </c>
      <c r="G6196" t="str">
        <f>IF(J6196&lt;&gt;"", INDEX($C$5:$C$1433, MATCH(J6196, $E$5:$E$1433, 0)),"")</f>
        <v/>
      </c>
      <c r="H6196" t="str">
        <f>IF(J6196&lt;&gt;"", INDEX($D$5:$D$1433, MATCH(J6196, $E$5:$E$1433, 0)),"")</f>
        <v/>
      </c>
      <c r="I6196" t="str">
        <f>IFERROR(IF(J6196&lt;&gt;"", INDEX($B$5:$B$1433, MATCH(J6196, $E$5:$E$1433, 0)),""),"SAI")</f>
        <v/>
      </c>
      <c r="L6196" t="str">
        <f>IFERROR(IF($N$5="Sáng",IF(MID(K6196,2,7)-MID($L$2,2,7)&gt;0,"Trễ",""),IF(MID(K6196,2,7)-MID($Q$2,2,7)&gt;0,"Trễ","")),"")</f>
        <v/>
      </c>
      <c r="M6196" t="str">
        <f>IFERROR(IF($N$5="Sáng",MID(K6196,2,7)-MID($L$2,2,7),MID(K6196,2,7)-MID($Q$2,2,7)),"")</f>
        <v/>
      </c>
      <c r="Q6196" t="str">
        <f>IF(B6196&lt;&gt;"",IF(AND(P6196="",F6196=""),"Không phép ",""),"")</f>
        <v/>
      </c>
      <c r="R6196" t="str">
        <f>UPPER(B6196)</f>
        <v/>
      </c>
      <c r="T6196" t="str">
        <f>IFERROR(IF(J6196&lt;&gt;"", INDEX($S$5:$S$1433, MATCH(J6196, $E$5:$E$1433, 0)),""),"")</f>
        <v/>
      </c>
      <c r="V6196" t="str">
        <f>IFERROR(IF(J6196&lt;&gt;"", INDEX($U$5:$U$1433, MATCH(J6196, $E$5:$E$1433, 0)),""),"")</f>
        <v/>
      </c>
    </row>
    <row r="6197">
      <c r="A6197" t="str">
        <f>IF(B6197&lt;&gt;"",A6196+1,"")</f>
        <v/>
      </c>
      <c r="F6197" t="str">
        <f>IFERROR(IF(VLOOKUP(E6197,J:J,1,0)=E6197,"X",""),"")</f>
        <v/>
      </c>
      <c r="G6197" t="str">
        <f>IF(J6197&lt;&gt;"", INDEX($C$5:$C$1433, MATCH(J6197, $E$5:$E$1433, 0)),"")</f>
        <v/>
      </c>
      <c r="H6197" t="str">
        <f>IF(J6197&lt;&gt;"", INDEX($D$5:$D$1433, MATCH(J6197, $E$5:$E$1433, 0)),"")</f>
        <v/>
      </c>
      <c r="I6197" t="str">
        <f>IFERROR(IF(J6197&lt;&gt;"", INDEX($B$5:$B$1433, MATCH(J6197, $E$5:$E$1433, 0)),""),"SAI")</f>
        <v/>
      </c>
      <c r="L6197" t="str">
        <f>IFERROR(IF($N$5="Sáng",IF(MID(K6197,2,7)-MID($L$2,2,7)&gt;0,"Trễ",""),IF(MID(K6197,2,7)-MID($Q$2,2,7)&gt;0,"Trễ","")),"")</f>
        <v/>
      </c>
      <c r="M6197" t="str">
        <f>IFERROR(IF($N$5="Sáng",MID(K6197,2,7)-MID($L$2,2,7),MID(K6197,2,7)-MID($Q$2,2,7)),"")</f>
        <v/>
      </c>
      <c r="Q6197" t="str">
        <f>IF(B6197&lt;&gt;"",IF(AND(P6197="",F6197=""),"Không phép ",""),"")</f>
        <v/>
      </c>
      <c r="R6197" t="str">
        <f>UPPER(B6197)</f>
        <v/>
      </c>
      <c r="T6197" t="str">
        <f>IFERROR(IF(J6197&lt;&gt;"", INDEX($S$5:$S$1433, MATCH(J6197, $E$5:$E$1433, 0)),""),"")</f>
        <v/>
      </c>
      <c r="V6197" t="str">
        <f>IFERROR(IF(J6197&lt;&gt;"", INDEX($U$5:$U$1433, MATCH(J6197, $E$5:$E$1433, 0)),""),"")</f>
        <v/>
      </c>
    </row>
    <row r="6198">
      <c r="A6198" t="str">
        <f>IF(B6198&lt;&gt;"",A6197+1,"")</f>
        <v/>
      </c>
      <c r="F6198" t="str">
        <f>IFERROR(IF(VLOOKUP(E6198,J:J,1,0)=E6198,"X",""),"")</f>
        <v/>
      </c>
      <c r="G6198" t="str">
        <f>IF(J6198&lt;&gt;"", INDEX($C$5:$C$1433, MATCH(J6198, $E$5:$E$1433, 0)),"")</f>
        <v/>
      </c>
      <c r="H6198" t="str">
        <f>IF(J6198&lt;&gt;"", INDEX($D$5:$D$1433, MATCH(J6198, $E$5:$E$1433, 0)),"")</f>
        <v/>
      </c>
      <c r="I6198" t="str">
        <f>IFERROR(IF(J6198&lt;&gt;"", INDEX($B$5:$B$1433, MATCH(J6198, $E$5:$E$1433, 0)),""),"SAI")</f>
        <v/>
      </c>
      <c r="L6198" t="str">
        <f>IFERROR(IF($N$5="Sáng",IF(MID(K6198,2,7)-MID($L$2,2,7)&gt;0,"Trễ",""),IF(MID(K6198,2,7)-MID($Q$2,2,7)&gt;0,"Trễ","")),"")</f>
        <v/>
      </c>
      <c r="M6198" t="str">
        <f>IFERROR(IF($N$5="Sáng",MID(K6198,2,7)-MID($L$2,2,7),MID(K6198,2,7)-MID($Q$2,2,7)),"")</f>
        <v/>
      </c>
      <c r="Q6198" t="str">
        <f>IF(B6198&lt;&gt;"",IF(AND(P6198="",F6198=""),"Không phép ",""),"")</f>
        <v/>
      </c>
      <c r="R6198" t="str">
        <f>UPPER(B6198)</f>
        <v/>
      </c>
      <c r="T6198" t="str">
        <f>IFERROR(IF(J6198&lt;&gt;"", INDEX($S$5:$S$1433, MATCH(J6198, $E$5:$E$1433, 0)),""),"")</f>
        <v/>
      </c>
      <c r="V6198" t="str">
        <f>IFERROR(IF(J6198&lt;&gt;"", INDEX($U$5:$U$1433, MATCH(J6198, $E$5:$E$1433, 0)),""),"")</f>
        <v/>
      </c>
    </row>
    <row r="6199">
      <c r="A6199" t="str">
        <f>IF(B6199&lt;&gt;"",A6198+1,"")</f>
        <v/>
      </c>
      <c r="F6199" t="str">
        <f>IFERROR(IF(VLOOKUP(E6199,J:J,1,0)=E6199,"X",""),"")</f>
        <v/>
      </c>
      <c r="G6199" t="str">
        <f>IF(J6199&lt;&gt;"", INDEX($C$5:$C$1433, MATCH(J6199, $E$5:$E$1433, 0)),"")</f>
        <v/>
      </c>
      <c r="H6199" t="str">
        <f>IF(J6199&lt;&gt;"", INDEX($D$5:$D$1433, MATCH(J6199, $E$5:$E$1433, 0)),"")</f>
        <v/>
      </c>
      <c r="I6199" t="str">
        <f>IFERROR(IF(J6199&lt;&gt;"", INDEX($B$5:$B$1433, MATCH(J6199, $E$5:$E$1433, 0)),""),"SAI")</f>
        <v/>
      </c>
      <c r="L6199" t="str">
        <f>IFERROR(IF($N$5="Sáng",IF(MID(K6199,2,7)-MID($L$2,2,7)&gt;0,"Trễ",""),IF(MID(K6199,2,7)-MID($Q$2,2,7)&gt;0,"Trễ","")),"")</f>
        <v/>
      </c>
      <c r="M6199" t="str">
        <f>IFERROR(IF($N$5="Sáng",MID(K6199,2,7)-MID($L$2,2,7),MID(K6199,2,7)-MID($Q$2,2,7)),"")</f>
        <v/>
      </c>
      <c r="Q6199" t="str">
        <f>IF(B6199&lt;&gt;"",IF(AND(P6199="",F6199=""),"Không phép ",""),"")</f>
        <v/>
      </c>
      <c r="R6199" t="str">
        <f>UPPER(B6199)</f>
        <v/>
      </c>
      <c r="T6199" t="str">
        <f>IFERROR(IF(J6199&lt;&gt;"", INDEX($S$5:$S$1433, MATCH(J6199, $E$5:$E$1433, 0)),""),"")</f>
        <v/>
      </c>
      <c r="V6199" t="str">
        <f>IFERROR(IF(J6199&lt;&gt;"", INDEX($U$5:$U$1433, MATCH(J6199, $E$5:$E$1433, 0)),""),"")</f>
        <v/>
      </c>
    </row>
    <row r="6200">
      <c r="A6200" t="str">
        <f>IF(B6200&lt;&gt;"",A6199+1,"")</f>
        <v/>
      </c>
      <c r="F6200" t="str">
        <f>IFERROR(IF(VLOOKUP(E6200,J:J,1,0)=E6200,"X",""),"")</f>
        <v/>
      </c>
      <c r="G6200" t="str">
        <f>IF(J6200&lt;&gt;"", INDEX($C$5:$C$1433, MATCH(J6200, $E$5:$E$1433, 0)),"")</f>
        <v/>
      </c>
      <c r="H6200" t="str">
        <f>IF(J6200&lt;&gt;"", INDEX($D$5:$D$1433, MATCH(J6200, $E$5:$E$1433, 0)),"")</f>
        <v/>
      </c>
      <c r="I6200" t="str">
        <f>IFERROR(IF(J6200&lt;&gt;"", INDEX($B$5:$B$1433, MATCH(J6200, $E$5:$E$1433, 0)),""),"SAI")</f>
        <v/>
      </c>
      <c r="L6200" t="str">
        <f>IFERROR(IF($N$5="Sáng",IF(MID(K6200,2,7)-MID($L$2,2,7)&gt;0,"Trễ",""),IF(MID(K6200,2,7)-MID($Q$2,2,7)&gt;0,"Trễ","")),"")</f>
        <v/>
      </c>
      <c r="M6200" t="str">
        <f>IFERROR(IF($N$5="Sáng",MID(K6200,2,7)-MID($L$2,2,7),MID(K6200,2,7)-MID($Q$2,2,7)),"")</f>
        <v/>
      </c>
      <c r="Q6200" t="str">
        <f>IF(B6200&lt;&gt;"",IF(AND(P6200="",F6200=""),"Không phép ",""),"")</f>
        <v/>
      </c>
      <c r="R6200" t="str">
        <f>UPPER(B6200)</f>
        <v/>
      </c>
      <c r="T6200" t="str">
        <f>IFERROR(IF(J6200&lt;&gt;"", INDEX($S$5:$S$1433, MATCH(J6200, $E$5:$E$1433, 0)),""),"")</f>
        <v/>
      </c>
      <c r="V6200" t="str">
        <f>IFERROR(IF(J6200&lt;&gt;"", INDEX($U$5:$U$1433, MATCH(J6200, $E$5:$E$1433, 0)),""),"")</f>
        <v/>
      </c>
    </row>
    <row r="6201">
      <c r="A6201" t="str">
        <f>IF(B6201&lt;&gt;"",A6200+1,"")</f>
        <v/>
      </c>
      <c r="F6201" t="str">
        <f>IFERROR(IF(VLOOKUP(E6201,J:J,1,0)=E6201,"X",""),"")</f>
        <v/>
      </c>
      <c r="G6201" t="str">
        <f>IF(J6201&lt;&gt;"", INDEX($C$5:$C$1433, MATCH(J6201, $E$5:$E$1433, 0)),"")</f>
        <v/>
      </c>
      <c r="H6201" t="str">
        <f>IF(J6201&lt;&gt;"", INDEX($D$5:$D$1433, MATCH(J6201, $E$5:$E$1433, 0)),"")</f>
        <v/>
      </c>
      <c r="I6201" t="str">
        <f>IFERROR(IF(J6201&lt;&gt;"", INDEX($B$5:$B$1433, MATCH(J6201, $E$5:$E$1433, 0)),""),"SAI")</f>
        <v/>
      </c>
      <c r="L6201" t="str">
        <f>IFERROR(IF($N$5="Sáng",IF(MID(K6201,2,7)-MID($L$2,2,7)&gt;0,"Trễ",""),IF(MID(K6201,2,7)-MID($Q$2,2,7)&gt;0,"Trễ","")),"")</f>
        <v/>
      </c>
      <c r="M6201" t="str">
        <f>IFERROR(IF($N$5="Sáng",MID(K6201,2,7)-MID($L$2,2,7),MID(K6201,2,7)-MID($Q$2,2,7)),"")</f>
        <v/>
      </c>
      <c r="Q6201" t="str">
        <f>IF(B6201&lt;&gt;"",IF(AND(P6201="",F6201=""),"Không phép ",""),"")</f>
        <v/>
      </c>
      <c r="R6201" t="str">
        <f>UPPER(B6201)</f>
        <v/>
      </c>
      <c r="T6201" t="str">
        <f>IFERROR(IF(J6201&lt;&gt;"", INDEX($S$5:$S$1433, MATCH(J6201, $E$5:$E$1433, 0)),""),"")</f>
        <v/>
      </c>
      <c r="V6201" t="str">
        <f>IFERROR(IF(J6201&lt;&gt;"", INDEX($U$5:$U$1433, MATCH(J6201, $E$5:$E$1433, 0)),""),"")</f>
        <v/>
      </c>
    </row>
    <row r="6202">
      <c r="A6202" t="str">
        <f>IF(B6202&lt;&gt;"",A6201+1,"")</f>
        <v/>
      </c>
      <c r="F6202" t="str">
        <f>IFERROR(IF(VLOOKUP(E6202,J:J,1,0)=E6202,"X",""),"")</f>
        <v/>
      </c>
      <c r="G6202" t="str">
        <f>IF(J6202&lt;&gt;"", INDEX($C$5:$C$1433, MATCH(J6202, $E$5:$E$1433, 0)),"")</f>
        <v/>
      </c>
      <c r="H6202" t="str">
        <f>IF(J6202&lt;&gt;"", INDEX($D$5:$D$1433, MATCH(J6202, $E$5:$E$1433, 0)),"")</f>
        <v/>
      </c>
      <c r="I6202" t="str">
        <f>IFERROR(IF(J6202&lt;&gt;"", INDEX($B$5:$B$1433, MATCH(J6202, $E$5:$E$1433, 0)),""),"SAI")</f>
        <v/>
      </c>
      <c r="L6202" t="str">
        <f>IFERROR(IF($N$5="Sáng",IF(MID(K6202,2,7)-MID($L$2,2,7)&gt;0,"Trễ",""),IF(MID(K6202,2,7)-MID($Q$2,2,7)&gt;0,"Trễ","")),"")</f>
        <v/>
      </c>
      <c r="M6202" t="str">
        <f>IFERROR(IF($N$5="Sáng",MID(K6202,2,7)-MID($L$2,2,7),MID(K6202,2,7)-MID($Q$2,2,7)),"")</f>
        <v/>
      </c>
      <c r="Q6202" t="str">
        <f>IF(B6202&lt;&gt;"",IF(AND(P6202="",F6202=""),"Không phép ",""),"")</f>
        <v/>
      </c>
      <c r="R6202" t="str">
        <f>UPPER(B6202)</f>
        <v/>
      </c>
      <c r="T6202" t="str">
        <f>IFERROR(IF(J6202&lt;&gt;"", INDEX($S$5:$S$1433, MATCH(J6202, $E$5:$E$1433, 0)),""),"")</f>
        <v/>
      </c>
      <c r="V6202" t="str">
        <f>IFERROR(IF(J6202&lt;&gt;"", INDEX($U$5:$U$1433, MATCH(J6202, $E$5:$E$1433, 0)),""),"")</f>
        <v/>
      </c>
    </row>
    <row r="6203">
      <c r="A6203" t="str">
        <f>IF(B6203&lt;&gt;"",A6202+1,"")</f>
        <v/>
      </c>
      <c r="F6203" t="str">
        <f>IFERROR(IF(VLOOKUP(E6203,J:J,1,0)=E6203,"X",""),"")</f>
        <v/>
      </c>
      <c r="G6203" t="str">
        <f>IF(J6203&lt;&gt;"", INDEX($C$5:$C$1433, MATCH(J6203, $E$5:$E$1433, 0)),"")</f>
        <v/>
      </c>
      <c r="H6203" t="str">
        <f>IF(J6203&lt;&gt;"", INDEX($D$5:$D$1433, MATCH(J6203, $E$5:$E$1433, 0)),"")</f>
        <v/>
      </c>
      <c r="I6203" t="str">
        <f>IFERROR(IF(J6203&lt;&gt;"", INDEX($B$5:$B$1433, MATCH(J6203, $E$5:$E$1433, 0)),""),"SAI")</f>
        <v/>
      </c>
      <c r="L6203" t="str">
        <f>IFERROR(IF($N$5="Sáng",IF(MID(K6203,2,7)-MID($L$2,2,7)&gt;0,"Trễ",""),IF(MID(K6203,2,7)-MID($Q$2,2,7)&gt;0,"Trễ","")),"")</f>
        <v/>
      </c>
      <c r="M6203" t="str">
        <f>IFERROR(IF($N$5="Sáng",MID(K6203,2,7)-MID($L$2,2,7),MID(K6203,2,7)-MID($Q$2,2,7)),"")</f>
        <v/>
      </c>
      <c r="Q6203" t="str">
        <f>IF(B6203&lt;&gt;"",IF(AND(P6203="",F6203=""),"Không phép ",""),"")</f>
        <v/>
      </c>
      <c r="R6203" t="str">
        <f>UPPER(B6203)</f>
        <v/>
      </c>
      <c r="T6203" t="str">
        <f>IFERROR(IF(J6203&lt;&gt;"", INDEX($S$5:$S$1433, MATCH(J6203, $E$5:$E$1433, 0)),""),"")</f>
        <v/>
      </c>
      <c r="V6203" t="str">
        <f>IFERROR(IF(J6203&lt;&gt;"", INDEX($U$5:$U$1433, MATCH(J6203, $E$5:$E$1433, 0)),""),"")</f>
        <v/>
      </c>
    </row>
    <row r="6204">
      <c r="A6204" t="str">
        <f>IF(B6204&lt;&gt;"",A6203+1,"")</f>
        <v/>
      </c>
      <c r="F6204" t="str">
        <f>IFERROR(IF(VLOOKUP(E6204,J:J,1,0)=E6204,"X",""),"")</f>
        <v/>
      </c>
      <c r="G6204" t="str">
        <f>IF(J6204&lt;&gt;"", INDEX($C$5:$C$1433, MATCH(J6204, $E$5:$E$1433, 0)),"")</f>
        <v/>
      </c>
      <c r="H6204" t="str">
        <f>IF(J6204&lt;&gt;"", INDEX($D$5:$D$1433, MATCH(J6204, $E$5:$E$1433, 0)),"")</f>
        <v/>
      </c>
      <c r="I6204" t="str">
        <f>IFERROR(IF(J6204&lt;&gt;"", INDEX($B$5:$B$1433, MATCH(J6204, $E$5:$E$1433, 0)),""),"SAI")</f>
        <v/>
      </c>
      <c r="L6204" t="str">
        <f>IFERROR(IF($N$5="Sáng",IF(MID(K6204,2,7)-MID($L$2,2,7)&gt;0,"Trễ",""),IF(MID(K6204,2,7)-MID($Q$2,2,7)&gt;0,"Trễ","")),"")</f>
        <v/>
      </c>
      <c r="M6204" t="str">
        <f>IFERROR(IF($N$5="Sáng",MID(K6204,2,7)-MID($L$2,2,7),MID(K6204,2,7)-MID($Q$2,2,7)),"")</f>
        <v/>
      </c>
      <c r="Q6204" t="str">
        <f>IF(B6204&lt;&gt;"",IF(AND(P6204="",F6204=""),"Không phép ",""),"")</f>
        <v/>
      </c>
      <c r="R6204" t="str">
        <f>UPPER(B6204)</f>
        <v/>
      </c>
      <c r="T6204" t="str">
        <f>IFERROR(IF(J6204&lt;&gt;"", INDEX($S$5:$S$1433, MATCH(J6204, $E$5:$E$1433, 0)),""),"")</f>
        <v/>
      </c>
      <c r="V6204" t="str">
        <f>IFERROR(IF(J6204&lt;&gt;"", INDEX($U$5:$U$1433, MATCH(J6204, $E$5:$E$1433, 0)),""),"")</f>
        <v/>
      </c>
    </row>
    <row r="6205">
      <c r="A6205" t="str">
        <f>IF(B6205&lt;&gt;"",A6204+1,"")</f>
        <v/>
      </c>
      <c r="F6205" t="str">
        <f>IFERROR(IF(VLOOKUP(E6205,J:J,1,0)=E6205,"X",""),"")</f>
        <v/>
      </c>
      <c r="G6205" t="str">
        <f>IF(J6205&lt;&gt;"", INDEX($C$5:$C$1433, MATCH(J6205, $E$5:$E$1433, 0)),"")</f>
        <v/>
      </c>
      <c r="H6205" t="str">
        <f>IF(J6205&lt;&gt;"", INDEX($D$5:$D$1433, MATCH(J6205, $E$5:$E$1433, 0)),"")</f>
        <v/>
      </c>
      <c r="I6205" t="str">
        <f>IFERROR(IF(J6205&lt;&gt;"", INDEX($B$5:$B$1433, MATCH(J6205, $E$5:$E$1433, 0)),""),"SAI")</f>
        <v/>
      </c>
      <c r="L6205" t="str">
        <f>IFERROR(IF($N$5="Sáng",IF(MID(K6205,2,7)-MID($L$2,2,7)&gt;0,"Trễ",""),IF(MID(K6205,2,7)-MID($Q$2,2,7)&gt;0,"Trễ","")),"")</f>
        <v/>
      </c>
      <c r="M6205" t="str">
        <f>IFERROR(IF($N$5="Sáng",MID(K6205,2,7)-MID($L$2,2,7),MID(K6205,2,7)-MID($Q$2,2,7)),"")</f>
        <v/>
      </c>
      <c r="Q6205" t="str">
        <f>IF(B6205&lt;&gt;"",IF(AND(P6205="",F6205=""),"Không phép ",""),"")</f>
        <v/>
      </c>
      <c r="R6205" t="str">
        <f>UPPER(B6205)</f>
        <v/>
      </c>
      <c r="T6205" t="str">
        <f>IFERROR(IF(J6205&lt;&gt;"", INDEX($S$5:$S$1433, MATCH(J6205, $E$5:$E$1433, 0)),""),"")</f>
        <v/>
      </c>
      <c r="V6205" t="str">
        <f>IFERROR(IF(J6205&lt;&gt;"", INDEX($U$5:$U$1433, MATCH(J6205, $E$5:$E$1433, 0)),""),"")</f>
        <v/>
      </c>
    </row>
    <row r="6206">
      <c r="A6206" t="str">
        <f>IF(B6206&lt;&gt;"",A6205+1,"")</f>
        <v/>
      </c>
      <c r="F6206" t="str">
        <f>IFERROR(IF(VLOOKUP(E6206,J:J,1,0)=E6206,"X",""),"")</f>
        <v/>
      </c>
      <c r="G6206" t="str">
        <f>IF(J6206&lt;&gt;"", INDEX($C$5:$C$1433, MATCH(J6206, $E$5:$E$1433, 0)),"")</f>
        <v/>
      </c>
      <c r="H6206" t="str">
        <f>IF(J6206&lt;&gt;"", INDEX($D$5:$D$1433, MATCH(J6206, $E$5:$E$1433, 0)),"")</f>
        <v/>
      </c>
      <c r="I6206" t="str">
        <f>IFERROR(IF(J6206&lt;&gt;"", INDEX($B$5:$B$1433, MATCH(J6206, $E$5:$E$1433, 0)),""),"SAI")</f>
        <v/>
      </c>
      <c r="L6206" t="str">
        <f>IFERROR(IF($N$5="Sáng",IF(MID(K6206,2,7)-MID($L$2,2,7)&gt;0,"Trễ",""),IF(MID(K6206,2,7)-MID($Q$2,2,7)&gt;0,"Trễ","")),"")</f>
        <v/>
      </c>
      <c r="M6206" t="str">
        <f>IFERROR(IF($N$5="Sáng",MID(K6206,2,7)-MID($L$2,2,7),MID(K6206,2,7)-MID($Q$2,2,7)),"")</f>
        <v/>
      </c>
      <c r="Q6206" t="str">
        <f>IF(B6206&lt;&gt;"",IF(AND(P6206="",F6206=""),"Không phép ",""),"")</f>
        <v/>
      </c>
      <c r="R6206" t="str">
        <f>UPPER(B6206)</f>
        <v/>
      </c>
      <c r="T6206" t="str">
        <f>IFERROR(IF(J6206&lt;&gt;"", INDEX($S$5:$S$1433, MATCH(J6206, $E$5:$E$1433, 0)),""),"")</f>
        <v/>
      </c>
      <c r="V6206" t="str">
        <f>IFERROR(IF(J6206&lt;&gt;"", INDEX($U$5:$U$1433, MATCH(J6206, $E$5:$E$1433, 0)),""),"")</f>
        <v/>
      </c>
    </row>
    <row r="6207">
      <c r="A6207" t="str">
        <f>IF(B6207&lt;&gt;"",A6206+1,"")</f>
        <v/>
      </c>
      <c r="F6207" t="str">
        <f>IFERROR(IF(VLOOKUP(E6207,J:J,1,0)=E6207,"X",""),"")</f>
        <v/>
      </c>
      <c r="G6207" t="str">
        <f>IF(J6207&lt;&gt;"", INDEX($C$5:$C$1433, MATCH(J6207, $E$5:$E$1433, 0)),"")</f>
        <v/>
      </c>
      <c r="H6207" t="str">
        <f>IF(J6207&lt;&gt;"", INDEX($D$5:$D$1433, MATCH(J6207, $E$5:$E$1433, 0)),"")</f>
        <v/>
      </c>
      <c r="I6207" t="str">
        <f>IFERROR(IF(J6207&lt;&gt;"", INDEX($B$5:$B$1433, MATCH(J6207, $E$5:$E$1433, 0)),""),"SAI")</f>
        <v/>
      </c>
      <c r="L6207" t="str">
        <f>IFERROR(IF($N$5="Sáng",IF(MID(K6207,2,7)-MID($L$2,2,7)&gt;0,"Trễ",""),IF(MID(K6207,2,7)-MID($Q$2,2,7)&gt;0,"Trễ","")),"")</f>
        <v/>
      </c>
      <c r="M6207" t="str">
        <f>IFERROR(IF($N$5="Sáng",MID(K6207,2,7)-MID($L$2,2,7),MID(K6207,2,7)-MID($Q$2,2,7)),"")</f>
        <v/>
      </c>
      <c r="Q6207" t="str">
        <f>IF(B6207&lt;&gt;"",IF(AND(P6207="",F6207=""),"Không phép ",""),"")</f>
        <v/>
      </c>
      <c r="R6207" t="str">
        <f>UPPER(B6207)</f>
        <v/>
      </c>
      <c r="T6207" t="str">
        <f>IFERROR(IF(J6207&lt;&gt;"", INDEX($S$5:$S$1433, MATCH(J6207, $E$5:$E$1433, 0)),""),"")</f>
        <v/>
      </c>
      <c r="V6207" t="str">
        <f>IFERROR(IF(J6207&lt;&gt;"", INDEX($U$5:$U$1433, MATCH(J6207, $E$5:$E$1433, 0)),""),"")</f>
        <v/>
      </c>
    </row>
    <row r="6208">
      <c r="A6208" t="str">
        <f>IF(B6208&lt;&gt;"",A6207+1,"")</f>
        <v/>
      </c>
      <c r="F6208" t="str">
        <f>IFERROR(IF(VLOOKUP(E6208,J:J,1,0)=E6208,"X",""),"")</f>
        <v/>
      </c>
      <c r="G6208" t="str">
        <f>IF(J6208&lt;&gt;"", INDEX($C$5:$C$1433, MATCH(J6208, $E$5:$E$1433, 0)),"")</f>
        <v/>
      </c>
      <c r="H6208" t="str">
        <f>IF(J6208&lt;&gt;"", INDEX($D$5:$D$1433, MATCH(J6208, $E$5:$E$1433, 0)),"")</f>
        <v/>
      </c>
      <c r="I6208" t="str">
        <f>IFERROR(IF(J6208&lt;&gt;"", INDEX($B$5:$B$1433, MATCH(J6208, $E$5:$E$1433, 0)),""),"SAI")</f>
        <v/>
      </c>
      <c r="L6208" t="str">
        <f>IFERROR(IF($N$5="Sáng",IF(MID(K6208,2,7)-MID($L$2,2,7)&gt;0,"Trễ",""),IF(MID(K6208,2,7)-MID($Q$2,2,7)&gt;0,"Trễ","")),"")</f>
        <v/>
      </c>
      <c r="M6208" t="str">
        <f>IFERROR(IF($N$5="Sáng",MID(K6208,2,7)-MID($L$2,2,7),MID(K6208,2,7)-MID($Q$2,2,7)),"")</f>
        <v/>
      </c>
      <c r="Q6208" t="str">
        <f>IF(B6208&lt;&gt;"",IF(AND(P6208="",F6208=""),"Không phép ",""),"")</f>
        <v/>
      </c>
      <c r="R6208" t="str">
        <f>UPPER(B6208)</f>
        <v/>
      </c>
      <c r="T6208" t="str">
        <f>IFERROR(IF(J6208&lt;&gt;"", INDEX($S$5:$S$1433, MATCH(J6208, $E$5:$E$1433, 0)),""),"")</f>
        <v/>
      </c>
      <c r="V6208" t="str">
        <f>IFERROR(IF(J6208&lt;&gt;"", INDEX($U$5:$U$1433, MATCH(J6208, $E$5:$E$1433, 0)),""),"")</f>
        <v/>
      </c>
    </row>
    <row r="6209">
      <c r="A6209" t="str">
        <f>IF(B6209&lt;&gt;"",A6208+1,"")</f>
        <v/>
      </c>
      <c r="F6209" t="str">
        <f>IFERROR(IF(VLOOKUP(E6209,J:J,1,0)=E6209,"X",""),"")</f>
        <v/>
      </c>
      <c r="G6209" t="str">
        <f>IF(J6209&lt;&gt;"", INDEX($C$5:$C$1433, MATCH(J6209, $E$5:$E$1433, 0)),"")</f>
        <v/>
      </c>
      <c r="H6209" t="str">
        <f>IF(J6209&lt;&gt;"", INDEX($D$5:$D$1433, MATCH(J6209, $E$5:$E$1433, 0)),"")</f>
        <v/>
      </c>
      <c r="I6209" t="str">
        <f>IFERROR(IF(J6209&lt;&gt;"", INDEX($B$5:$B$1433, MATCH(J6209, $E$5:$E$1433, 0)),""),"SAI")</f>
        <v/>
      </c>
      <c r="L6209" t="str">
        <f>IFERROR(IF($N$5="Sáng",IF(MID(K6209,2,7)-MID($L$2,2,7)&gt;0,"Trễ",""),IF(MID(K6209,2,7)-MID($Q$2,2,7)&gt;0,"Trễ","")),"")</f>
        <v/>
      </c>
      <c r="M6209" t="str">
        <f>IFERROR(IF($N$5="Sáng",MID(K6209,2,7)-MID($L$2,2,7),MID(K6209,2,7)-MID($Q$2,2,7)),"")</f>
        <v/>
      </c>
      <c r="Q6209" t="str">
        <f>IF(B6209&lt;&gt;"",IF(AND(P6209="",F6209=""),"Không phép ",""),"")</f>
        <v/>
      </c>
      <c r="R6209" t="str">
        <f>UPPER(B6209)</f>
        <v/>
      </c>
      <c r="T6209" t="str">
        <f>IFERROR(IF(J6209&lt;&gt;"", INDEX($S$5:$S$1433, MATCH(J6209, $E$5:$E$1433, 0)),""),"")</f>
        <v/>
      </c>
      <c r="V6209" t="str">
        <f>IFERROR(IF(J6209&lt;&gt;"", INDEX($U$5:$U$1433, MATCH(J6209, $E$5:$E$1433, 0)),""),"")</f>
        <v/>
      </c>
    </row>
    <row r="6210">
      <c r="A6210" t="str">
        <f>IF(B6210&lt;&gt;"",A6209+1,"")</f>
        <v/>
      </c>
      <c r="F6210" t="str">
        <f>IFERROR(IF(VLOOKUP(E6210,J:J,1,0)=E6210,"X",""),"")</f>
        <v/>
      </c>
      <c r="G6210" t="str">
        <f>IF(J6210&lt;&gt;"", INDEX($C$5:$C$1433, MATCH(J6210, $E$5:$E$1433, 0)),"")</f>
        <v/>
      </c>
      <c r="H6210" t="str">
        <f>IF(J6210&lt;&gt;"", INDEX($D$5:$D$1433, MATCH(J6210, $E$5:$E$1433, 0)),"")</f>
        <v/>
      </c>
      <c r="I6210" t="str">
        <f>IFERROR(IF(J6210&lt;&gt;"", INDEX($B$5:$B$1433, MATCH(J6210, $E$5:$E$1433, 0)),""),"SAI")</f>
        <v/>
      </c>
      <c r="L6210" t="str">
        <f>IFERROR(IF($N$5="Sáng",IF(MID(K6210,2,7)-MID($L$2,2,7)&gt;0,"Trễ",""),IF(MID(K6210,2,7)-MID($Q$2,2,7)&gt;0,"Trễ","")),"")</f>
        <v/>
      </c>
      <c r="M6210" t="str">
        <f>IFERROR(IF($N$5="Sáng",MID(K6210,2,7)-MID($L$2,2,7),MID(K6210,2,7)-MID($Q$2,2,7)),"")</f>
        <v/>
      </c>
      <c r="Q6210" t="str">
        <f>IF(B6210&lt;&gt;"",IF(AND(P6210="",F6210=""),"Không phép ",""),"")</f>
        <v/>
      </c>
      <c r="R6210" t="str">
        <f>UPPER(B6210)</f>
        <v/>
      </c>
      <c r="T6210" t="str">
        <f>IFERROR(IF(J6210&lt;&gt;"", INDEX($S$5:$S$1433, MATCH(J6210, $E$5:$E$1433, 0)),""),"")</f>
        <v/>
      </c>
      <c r="V6210" t="str">
        <f>IFERROR(IF(J6210&lt;&gt;"", INDEX($U$5:$U$1433, MATCH(J6210, $E$5:$E$1433, 0)),""),"")</f>
        <v/>
      </c>
    </row>
    <row r="6211">
      <c r="A6211" t="str">
        <f>IF(B6211&lt;&gt;"",A6210+1,"")</f>
        <v/>
      </c>
      <c r="F6211" t="str">
        <f>IFERROR(IF(VLOOKUP(E6211,J:J,1,0)=E6211,"X",""),"")</f>
        <v/>
      </c>
      <c r="G6211" t="str">
        <f>IF(J6211&lt;&gt;"", INDEX($C$5:$C$1433, MATCH(J6211, $E$5:$E$1433, 0)),"")</f>
        <v/>
      </c>
      <c r="H6211" t="str">
        <f>IF(J6211&lt;&gt;"", INDEX($D$5:$D$1433, MATCH(J6211, $E$5:$E$1433, 0)),"")</f>
        <v/>
      </c>
      <c r="I6211" t="str">
        <f>IFERROR(IF(J6211&lt;&gt;"", INDEX($B$5:$B$1433, MATCH(J6211, $E$5:$E$1433, 0)),""),"SAI")</f>
        <v/>
      </c>
      <c r="L6211" t="str">
        <f>IFERROR(IF($N$5="Sáng",IF(MID(K6211,2,7)-MID($L$2,2,7)&gt;0,"Trễ",""),IF(MID(K6211,2,7)-MID($Q$2,2,7)&gt;0,"Trễ","")),"")</f>
        <v/>
      </c>
      <c r="M6211" t="str">
        <f>IFERROR(IF($N$5="Sáng",MID(K6211,2,7)-MID($L$2,2,7),MID(K6211,2,7)-MID($Q$2,2,7)),"")</f>
        <v/>
      </c>
      <c r="Q6211" t="str">
        <f>IF(B6211&lt;&gt;"",IF(AND(P6211="",F6211=""),"Không phép ",""),"")</f>
        <v/>
      </c>
      <c r="R6211" t="str">
        <f>UPPER(B6211)</f>
        <v/>
      </c>
      <c r="T6211" t="str">
        <f>IFERROR(IF(J6211&lt;&gt;"", INDEX($S$5:$S$1433, MATCH(J6211, $E$5:$E$1433, 0)),""),"")</f>
        <v/>
      </c>
      <c r="V6211" t="str">
        <f>IFERROR(IF(J6211&lt;&gt;"", INDEX($U$5:$U$1433, MATCH(J6211, $E$5:$E$1433, 0)),""),"")</f>
        <v/>
      </c>
    </row>
    <row r="6212">
      <c r="A6212" t="str">
        <f>IF(B6212&lt;&gt;"",A6211+1,"")</f>
        <v/>
      </c>
      <c r="F6212" t="str">
        <f>IFERROR(IF(VLOOKUP(E6212,J:J,1,0)=E6212,"X",""),"")</f>
        <v/>
      </c>
      <c r="G6212" t="str">
        <f>IF(J6212&lt;&gt;"", INDEX($C$5:$C$1433, MATCH(J6212, $E$5:$E$1433, 0)),"")</f>
        <v/>
      </c>
      <c r="H6212" t="str">
        <f>IF(J6212&lt;&gt;"", INDEX($D$5:$D$1433, MATCH(J6212, $E$5:$E$1433, 0)),"")</f>
        <v/>
      </c>
      <c r="I6212" t="str">
        <f>IFERROR(IF(J6212&lt;&gt;"", INDEX($B$5:$B$1433, MATCH(J6212, $E$5:$E$1433, 0)),""),"SAI")</f>
        <v/>
      </c>
      <c r="L6212" t="str">
        <f>IFERROR(IF($N$5="Sáng",IF(MID(K6212,2,7)-MID($L$2,2,7)&gt;0,"Trễ",""),IF(MID(K6212,2,7)-MID($Q$2,2,7)&gt;0,"Trễ","")),"")</f>
        <v/>
      </c>
      <c r="M6212" t="str">
        <f>IFERROR(IF($N$5="Sáng",MID(K6212,2,7)-MID($L$2,2,7),MID(K6212,2,7)-MID($Q$2,2,7)),"")</f>
        <v/>
      </c>
      <c r="Q6212" t="str">
        <f>IF(B6212&lt;&gt;"",IF(AND(P6212="",F6212=""),"Không phép ",""),"")</f>
        <v/>
      </c>
      <c r="R6212" t="str">
        <f>UPPER(B6212)</f>
        <v/>
      </c>
      <c r="T6212" t="str">
        <f>IFERROR(IF(J6212&lt;&gt;"", INDEX($S$5:$S$1433, MATCH(J6212, $E$5:$E$1433, 0)),""),"")</f>
        <v/>
      </c>
      <c r="V6212" t="str">
        <f>IFERROR(IF(J6212&lt;&gt;"", INDEX($U$5:$U$1433, MATCH(J6212, $E$5:$E$1433, 0)),""),"")</f>
        <v/>
      </c>
    </row>
    <row r="6213">
      <c r="A6213" t="str">
        <f>IF(B6213&lt;&gt;"",A6212+1,"")</f>
        <v/>
      </c>
      <c r="F6213" t="str">
        <f>IFERROR(IF(VLOOKUP(E6213,J:J,1,0)=E6213,"X",""),"")</f>
        <v/>
      </c>
      <c r="G6213" t="str">
        <f>IF(J6213&lt;&gt;"", INDEX($C$5:$C$1433, MATCH(J6213, $E$5:$E$1433, 0)),"")</f>
        <v/>
      </c>
      <c r="H6213" t="str">
        <f>IF(J6213&lt;&gt;"", INDEX($D$5:$D$1433, MATCH(J6213, $E$5:$E$1433, 0)),"")</f>
        <v/>
      </c>
      <c r="I6213" t="str">
        <f>IFERROR(IF(J6213&lt;&gt;"", INDEX($B$5:$B$1433, MATCH(J6213, $E$5:$E$1433, 0)),""),"SAI")</f>
        <v/>
      </c>
      <c r="L6213" t="str">
        <f>IFERROR(IF($N$5="Sáng",IF(MID(K6213,2,7)-MID($L$2,2,7)&gt;0,"Trễ",""),IF(MID(K6213,2,7)-MID($Q$2,2,7)&gt;0,"Trễ","")),"")</f>
        <v/>
      </c>
      <c r="M6213" t="str">
        <f>IFERROR(IF($N$5="Sáng",MID(K6213,2,7)-MID($L$2,2,7),MID(K6213,2,7)-MID($Q$2,2,7)),"")</f>
        <v/>
      </c>
      <c r="Q6213" t="str">
        <f>IF(B6213&lt;&gt;"",IF(AND(P6213="",F6213=""),"Không phép ",""),"")</f>
        <v/>
      </c>
      <c r="R6213" t="str">
        <f>UPPER(B6213)</f>
        <v/>
      </c>
      <c r="T6213" t="str">
        <f>IFERROR(IF(J6213&lt;&gt;"", INDEX($S$5:$S$1433, MATCH(J6213, $E$5:$E$1433, 0)),""),"")</f>
        <v/>
      </c>
      <c r="V6213" t="str">
        <f>IFERROR(IF(J6213&lt;&gt;"", INDEX($U$5:$U$1433, MATCH(J6213, $E$5:$E$1433, 0)),""),"")</f>
        <v/>
      </c>
    </row>
    <row r="6214">
      <c r="A6214" t="str">
        <f>IF(B6214&lt;&gt;"",A6213+1,"")</f>
        <v/>
      </c>
      <c r="F6214" t="str">
        <f>IFERROR(IF(VLOOKUP(E6214,J:J,1,0)=E6214,"X",""),"")</f>
        <v/>
      </c>
      <c r="G6214" t="str">
        <f>IF(J6214&lt;&gt;"", INDEX($C$5:$C$1433, MATCH(J6214, $E$5:$E$1433, 0)),"")</f>
        <v/>
      </c>
      <c r="H6214" t="str">
        <f>IF(J6214&lt;&gt;"", INDEX($D$5:$D$1433, MATCH(J6214, $E$5:$E$1433, 0)),"")</f>
        <v/>
      </c>
      <c r="I6214" t="str">
        <f>IFERROR(IF(J6214&lt;&gt;"", INDEX($B$5:$B$1433, MATCH(J6214, $E$5:$E$1433, 0)),""),"SAI")</f>
        <v/>
      </c>
      <c r="L6214" t="str">
        <f>IFERROR(IF($N$5="Sáng",IF(MID(K6214,2,7)-MID($L$2,2,7)&gt;0,"Trễ",""),IF(MID(K6214,2,7)-MID($Q$2,2,7)&gt;0,"Trễ","")),"")</f>
        <v/>
      </c>
      <c r="M6214" t="str">
        <f>IFERROR(IF($N$5="Sáng",MID(K6214,2,7)-MID($L$2,2,7),MID(K6214,2,7)-MID($Q$2,2,7)),"")</f>
        <v/>
      </c>
      <c r="Q6214" t="str">
        <f>IF(B6214&lt;&gt;"",IF(AND(P6214="",F6214=""),"Không phép ",""),"")</f>
        <v/>
      </c>
      <c r="R6214" t="str">
        <f>UPPER(B6214)</f>
        <v/>
      </c>
      <c r="T6214" t="str">
        <f>IFERROR(IF(J6214&lt;&gt;"", INDEX($S$5:$S$1433, MATCH(J6214, $E$5:$E$1433, 0)),""),"")</f>
        <v/>
      </c>
      <c r="V6214" t="str">
        <f>IFERROR(IF(J6214&lt;&gt;"", INDEX($U$5:$U$1433, MATCH(J6214, $E$5:$E$1433, 0)),""),"")</f>
        <v/>
      </c>
    </row>
    <row r="6215">
      <c r="A6215" t="str">
        <f>IF(B6215&lt;&gt;"",A6214+1,"")</f>
        <v/>
      </c>
      <c r="F6215" t="str">
        <f>IFERROR(IF(VLOOKUP(E6215,J:J,1,0)=E6215,"X",""),"")</f>
        <v/>
      </c>
      <c r="G6215" t="str">
        <f>IF(J6215&lt;&gt;"", INDEX($C$5:$C$1433, MATCH(J6215, $E$5:$E$1433, 0)),"")</f>
        <v/>
      </c>
      <c r="H6215" t="str">
        <f>IF(J6215&lt;&gt;"", INDEX($D$5:$D$1433, MATCH(J6215, $E$5:$E$1433, 0)),"")</f>
        <v/>
      </c>
      <c r="I6215" t="str">
        <f>IFERROR(IF(J6215&lt;&gt;"", INDEX($B$5:$B$1433, MATCH(J6215, $E$5:$E$1433, 0)),""),"SAI")</f>
        <v/>
      </c>
      <c r="L6215" t="str">
        <f>IFERROR(IF($N$5="Sáng",IF(MID(K6215,2,7)-MID($L$2,2,7)&gt;0,"Trễ",""),IF(MID(K6215,2,7)-MID($Q$2,2,7)&gt;0,"Trễ","")),"")</f>
        <v/>
      </c>
      <c r="M6215" t="str">
        <f>IFERROR(IF($N$5="Sáng",MID(K6215,2,7)-MID($L$2,2,7),MID(K6215,2,7)-MID($Q$2,2,7)),"")</f>
        <v/>
      </c>
      <c r="Q6215" t="str">
        <f>IF(B6215&lt;&gt;"",IF(AND(P6215="",F6215=""),"Không phép ",""),"")</f>
        <v/>
      </c>
      <c r="R6215" t="str">
        <f>UPPER(B6215)</f>
        <v/>
      </c>
      <c r="T6215" t="str">
        <f>IFERROR(IF(J6215&lt;&gt;"", INDEX($S$5:$S$1433, MATCH(J6215, $E$5:$E$1433, 0)),""),"")</f>
        <v/>
      </c>
      <c r="V6215" t="str">
        <f>IFERROR(IF(J6215&lt;&gt;"", INDEX($U$5:$U$1433, MATCH(J6215, $E$5:$E$1433, 0)),""),"")</f>
        <v/>
      </c>
    </row>
    <row r="6216">
      <c r="A6216" t="str">
        <f>IF(B6216&lt;&gt;"",A6215+1,"")</f>
        <v/>
      </c>
      <c r="F6216" t="str">
        <f>IFERROR(IF(VLOOKUP(E6216,J:J,1,0)=E6216,"X",""),"")</f>
        <v/>
      </c>
      <c r="G6216" t="str">
        <f>IF(J6216&lt;&gt;"", INDEX($C$5:$C$1433, MATCH(J6216, $E$5:$E$1433, 0)),"")</f>
        <v/>
      </c>
      <c r="H6216" t="str">
        <f>IF(J6216&lt;&gt;"", INDEX($D$5:$D$1433, MATCH(J6216, $E$5:$E$1433, 0)),"")</f>
        <v/>
      </c>
      <c r="I6216" t="str">
        <f>IFERROR(IF(J6216&lt;&gt;"", INDEX($B$5:$B$1433, MATCH(J6216, $E$5:$E$1433, 0)),""),"SAI")</f>
        <v/>
      </c>
      <c r="L6216" t="str">
        <f>IFERROR(IF($N$5="Sáng",IF(MID(K6216,2,7)-MID($L$2,2,7)&gt;0,"Trễ",""),IF(MID(K6216,2,7)-MID($Q$2,2,7)&gt;0,"Trễ","")),"")</f>
        <v/>
      </c>
      <c r="M6216" t="str">
        <f>IFERROR(IF($N$5="Sáng",MID(K6216,2,7)-MID($L$2,2,7),MID(K6216,2,7)-MID($Q$2,2,7)),"")</f>
        <v/>
      </c>
      <c r="Q6216" t="str">
        <f>IF(B6216&lt;&gt;"",IF(AND(P6216="",F6216=""),"Không phép ",""),"")</f>
        <v/>
      </c>
      <c r="R6216" t="str">
        <f>UPPER(B6216)</f>
        <v/>
      </c>
      <c r="T6216" t="str">
        <f>IFERROR(IF(J6216&lt;&gt;"", INDEX($S$5:$S$1433, MATCH(J6216, $E$5:$E$1433, 0)),""),"")</f>
        <v/>
      </c>
      <c r="V6216" t="str">
        <f>IFERROR(IF(J6216&lt;&gt;"", INDEX($U$5:$U$1433, MATCH(J6216, $E$5:$E$1433, 0)),""),"")</f>
        <v/>
      </c>
    </row>
    <row r="6217">
      <c r="A6217" t="str">
        <f>IF(B6217&lt;&gt;"",A6216+1,"")</f>
        <v/>
      </c>
      <c r="F6217" t="str">
        <f>IFERROR(IF(VLOOKUP(E6217,J:J,1,0)=E6217,"X",""),"")</f>
        <v/>
      </c>
      <c r="G6217" t="str">
        <f>IF(J6217&lt;&gt;"", INDEX($C$5:$C$1433, MATCH(J6217, $E$5:$E$1433, 0)),"")</f>
        <v/>
      </c>
      <c r="H6217" t="str">
        <f>IF(J6217&lt;&gt;"", INDEX($D$5:$D$1433, MATCH(J6217, $E$5:$E$1433, 0)),"")</f>
        <v/>
      </c>
      <c r="I6217" t="str">
        <f>IFERROR(IF(J6217&lt;&gt;"", INDEX($B$5:$B$1433, MATCH(J6217, $E$5:$E$1433, 0)),""),"SAI")</f>
        <v/>
      </c>
      <c r="L6217" t="str">
        <f>IFERROR(IF($N$5="Sáng",IF(MID(K6217,2,7)-MID($L$2,2,7)&gt;0,"Trễ",""),IF(MID(K6217,2,7)-MID($Q$2,2,7)&gt;0,"Trễ","")),"")</f>
        <v/>
      </c>
      <c r="M6217" t="str">
        <f>IFERROR(IF($N$5="Sáng",MID(K6217,2,7)-MID($L$2,2,7),MID(K6217,2,7)-MID($Q$2,2,7)),"")</f>
        <v/>
      </c>
      <c r="Q6217" t="str">
        <f>IF(B6217&lt;&gt;"",IF(AND(P6217="",F6217=""),"Không phép ",""),"")</f>
        <v/>
      </c>
      <c r="R6217" t="str">
        <f>UPPER(B6217)</f>
        <v/>
      </c>
      <c r="T6217" t="str">
        <f>IFERROR(IF(J6217&lt;&gt;"", INDEX($S$5:$S$1433, MATCH(J6217, $E$5:$E$1433, 0)),""),"")</f>
        <v/>
      </c>
      <c r="V6217" t="str">
        <f>IFERROR(IF(J6217&lt;&gt;"", INDEX($U$5:$U$1433, MATCH(J6217, $E$5:$E$1433, 0)),""),"")</f>
        <v/>
      </c>
    </row>
    <row r="6218">
      <c r="A6218" t="str">
        <f>IF(B6218&lt;&gt;"",A6217+1,"")</f>
        <v/>
      </c>
      <c r="F6218" t="str">
        <f>IFERROR(IF(VLOOKUP(E6218,J:J,1,0)=E6218,"X",""),"")</f>
        <v/>
      </c>
      <c r="G6218" t="str">
        <f>IF(J6218&lt;&gt;"", INDEX($C$5:$C$1433, MATCH(J6218, $E$5:$E$1433, 0)),"")</f>
        <v/>
      </c>
      <c r="H6218" t="str">
        <f>IF(J6218&lt;&gt;"", INDEX($D$5:$D$1433, MATCH(J6218, $E$5:$E$1433, 0)),"")</f>
        <v/>
      </c>
      <c r="I6218" t="str">
        <f>IFERROR(IF(J6218&lt;&gt;"", INDEX($B$5:$B$1433, MATCH(J6218, $E$5:$E$1433, 0)),""),"SAI")</f>
        <v/>
      </c>
      <c r="L6218" t="str">
        <f>IFERROR(IF($N$5="Sáng",IF(MID(K6218,2,7)-MID($L$2,2,7)&gt;0,"Trễ",""),IF(MID(K6218,2,7)-MID($Q$2,2,7)&gt;0,"Trễ","")),"")</f>
        <v/>
      </c>
      <c r="M6218" t="str">
        <f>IFERROR(IF($N$5="Sáng",MID(K6218,2,7)-MID($L$2,2,7),MID(K6218,2,7)-MID($Q$2,2,7)),"")</f>
        <v/>
      </c>
      <c r="Q6218" t="str">
        <f>IF(B6218&lt;&gt;"",IF(AND(P6218="",F6218=""),"Không phép ",""),"")</f>
        <v/>
      </c>
      <c r="R6218" t="str">
        <f>UPPER(B6218)</f>
        <v/>
      </c>
      <c r="T6218" t="str">
        <f>IFERROR(IF(J6218&lt;&gt;"", INDEX($S$5:$S$1433, MATCH(J6218, $E$5:$E$1433, 0)),""),"")</f>
        <v/>
      </c>
      <c r="V6218" t="str">
        <f>IFERROR(IF(J6218&lt;&gt;"", INDEX($U$5:$U$1433, MATCH(J6218, $E$5:$E$1433, 0)),""),"")</f>
        <v/>
      </c>
    </row>
    <row r="6219">
      <c r="A6219" t="str">
        <f>IF(B6219&lt;&gt;"",A6218+1,"")</f>
        <v/>
      </c>
      <c r="F6219" t="str">
        <f>IFERROR(IF(VLOOKUP(E6219,J:J,1,0)=E6219,"X",""),"")</f>
        <v/>
      </c>
      <c r="G6219" t="str">
        <f>IF(J6219&lt;&gt;"", INDEX($C$5:$C$1433, MATCH(J6219, $E$5:$E$1433, 0)),"")</f>
        <v/>
      </c>
      <c r="H6219" t="str">
        <f>IF(J6219&lt;&gt;"", INDEX($D$5:$D$1433, MATCH(J6219, $E$5:$E$1433, 0)),"")</f>
        <v/>
      </c>
      <c r="I6219" t="str">
        <f>IFERROR(IF(J6219&lt;&gt;"", INDEX($B$5:$B$1433, MATCH(J6219, $E$5:$E$1433, 0)),""),"SAI")</f>
        <v/>
      </c>
      <c r="L6219" t="str">
        <f>IFERROR(IF($N$5="Sáng",IF(MID(K6219,2,7)-MID($L$2,2,7)&gt;0,"Trễ",""),IF(MID(K6219,2,7)-MID($Q$2,2,7)&gt;0,"Trễ","")),"")</f>
        <v/>
      </c>
      <c r="M6219" t="str">
        <f>IFERROR(IF($N$5="Sáng",MID(K6219,2,7)-MID($L$2,2,7),MID(K6219,2,7)-MID($Q$2,2,7)),"")</f>
        <v/>
      </c>
      <c r="Q6219" t="str">
        <f>IF(B6219&lt;&gt;"",IF(AND(P6219="",F6219=""),"Không phép ",""),"")</f>
        <v/>
      </c>
      <c r="R6219" t="str">
        <f>UPPER(B6219)</f>
        <v/>
      </c>
      <c r="T6219" t="str">
        <f>IFERROR(IF(J6219&lt;&gt;"", INDEX($S$5:$S$1433, MATCH(J6219, $E$5:$E$1433, 0)),""),"")</f>
        <v/>
      </c>
      <c r="V6219" t="str">
        <f>IFERROR(IF(J6219&lt;&gt;"", INDEX($U$5:$U$1433, MATCH(J6219, $E$5:$E$1433, 0)),""),"")</f>
        <v/>
      </c>
    </row>
    <row r="6220">
      <c r="A6220" t="str">
        <f>IF(B6220&lt;&gt;"",A6219+1,"")</f>
        <v/>
      </c>
      <c r="F6220" t="str">
        <f>IFERROR(IF(VLOOKUP(E6220,J:J,1,0)=E6220,"X",""),"")</f>
        <v/>
      </c>
      <c r="G6220" t="str">
        <f>IF(J6220&lt;&gt;"", INDEX($C$5:$C$1433, MATCH(J6220, $E$5:$E$1433, 0)),"")</f>
        <v/>
      </c>
      <c r="H6220" t="str">
        <f>IF(J6220&lt;&gt;"", INDEX($D$5:$D$1433, MATCH(J6220, $E$5:$E$1433, 0)),"")</f>
        <v/>
      </c>
      <c r="I6220" t="str">
        <f>IFERROR(IF(J6220&lt;&gt;"", INDEX($B$5:$B$1433, MATCH(J6220, $E$5:$E$1433, 0)),""),"SAI")</f>
        <v/>
      </c>
      <c r="L6220" t="str">
        <f>IFERROR(IF($N$5="Sáng",IF(MID(K6220,2,7)-MID($L$2,2,7)&gt;0,"Trễ",""),IF(MID(K6220,2,7)-MID($Q$2,2,7)&gt;0,"Trễ","")),"")</f>
        <v/>
      </c>
      <c r="M6220" t="str">
        <f>IFERROR(IF($N$5="Sáng",MID(K6220,2,7)-MID($L$2,2,7),MID(K6220,2,7)-MID($Q$2,2,7)),"")</f>
        <v/>
      </c>
      <c r="Q6220" t="str">
        <f>IF(B6220&lt;&gt;"",IF(AND(P6220="",F6220=""),"Không phép ",""),"")</f>
        <v/>
      </c>
      <c r="R6220" t="str">
        <f>UPPER(B6220)</f>
        <v/>
      </c>
      <c r="T6220" t="str">
        <f>IFERROR(IF(J6220&lt;&gt;"", INDEX($S$5:$S$1433, MATCH(J6220, $E$5:$E$1433, 0)),""),"")</f>
        <v/>
      </c>
      <c r="V6220" t="str">
        <f>IFERROR(IF(J6220&lt;&gt;"", INDEX($U$5:$U$1433, MATCH(J6220, $E$5:$E$1433, 0)),""),"")</f>
        <v/>
      </c>
    </row>
    <row r="6221">
      <c r="A6221" t="str">
        <f>IF(B6221&lt;&gt;"",A6220+1,"")</f>
        <v/>
      </c>
      <c r="F6221" t="str">
        <f>IFERROR(IF(VLOOKUP(E6221,J:J,1,0)=E6221,"X",""),"")</f>
        <v/>
      </c>
      <c r="G6221" t="str">
        <f>IF(J6221&lt;&gt;"", INDEX($C$5:$C$1433, MATCH(J6221, $E$5:$E$1433, 0)),"")</f>
        <v/>
      </c>
      <c r="H6221" t="str">
        <f>IF(J6221&lt;&gt;"", INDEX($D$5:$D$1433, MATCH(J6221, $E$5:$E$1433, 0)),"")</f>
        <v/>
      </c>
      <c r="I6221" t="str">
        <f>IFERROR(IF(J6221&lt;&gt;"", INDEX($B$5:$B$1433, MATCH(J6221, $E$5:$E$1433, 0)),""),"SAI")</f>
        <v/>
      </c>
      <c r="L6221" t="str">
        <f>IFERROR(IF($N$5="Sáng",IF(MID(K6221,2,7)-MID($L$2,2,7)&gt;0,"Trễ",""),IF(MID(K6221,2,7)-MID($Q$2,2,7)&gt;0,"Trễ","")),"")</f>
        <v/>
      </c>
      <c r="M6221" t="str">
        <f>IFERROR(IF($N$5="Sáng",MID(K6221,2,7)-MID($L$2,2,7),MID(K6221,2,7)-MID($Q$2,2,7)),"")</f>
        <v/>
      </c>
      <c r="Q6221" t="str">
        <f>IF(B6221&lt;&gt;"",IF(AND(P6221="",F6221=""),"Không phép ",""),"")</f>
        <v/>
      </c>
      <c r="R6221" t="str">
        <f>UPPER(B6221)</f>
        <v/>
      </c>
      <c r="T6221" t="str">
        <f>IFERROR(IF(J6221&lt;&gt;"", INDEX($S$5:$S$1433, MATCH(J6221, $E$5:$E$1433, 0)),""),"")</f>
        <v/>
      </c>
      <c r="V6221" t="str">
        <f>IFERROR(IF(J6221&lt;&gt;"", INDEX($U$5:$U$1433, MATCH(J6221, $E$5:$E$1433, 0)),""),"")</f>
        <v/>
      </c>
    </row>
    <row r="6222">
      <c r="A6222" t="str">
        <f>IF(B6222&lt;&gt;"",A6221+1,"")</f>
        <v/>
      </c>
      <c r="F6222" t="str">
        <f>IFERROR(IF(VLOOKUP(E6222,J:J,1,0)=E6222,"X",""),"")</f>
        <v/>
      </c>
      <c r="G6222" t="str">
        <f>IF(J6222&lt;&gt;"", INDEX($C$5:$C$1433, MATCH(J6222, $E$5:$E$1433, 0)),"")</f>
        <v/>
      </c>
      <c r="H6222" t="str">
        <f>IF(J6222&lt;&gt;"", INDEX($D$5:$D$1433, MATCH(J6222, $E$5:$E$1433, 0)),"")</f>
        <v/>
      </c>
      <c r="I6222" t="str">
        <f>IFERROR(IF(J6222&lt;&gt;"", INDEX($B$5:$B$1433, MATCH(J6222, $E$5:$E$1433, 0)),""),"SAI")</f>
        <v/>
      </c>
      <c r="L6222" t="str">
        <f>IFERROR(IF($N$5="Sáng",IF(MID(K6222,2,7)-MID($L$2,2,7)&gt;0,"Trễ",""),IF(MID(K6222,2,7)-MID($Q$2,2,7)&gt;0,"Trễ","")),"")</f>
        <v/>
      </c>
      <c r="M6222" t="str">
        <f>IFERROR(IF($N$5="Sáng",MID(K6222,2,7)-MID($L$2,2,7),MID(K6222,2,7)-MID($Q$2,2,7)),"")</f>
        <v/>
      </c>
      <c r="Q6222" t="str">
        <f>IF(B6222&lt;&gt;"",IF(AND(P6222="",F6222=""),"Không phép ",""),"")</f>
        <v/>
      </c>
      <c r="R6222" t="str">
        <f>UPPER(B6222)</f>
        <v/>
      </c>
      <c r="T6222" t="str">
        <f>IFERROR(IF(J6222&lt;&gt;"", INDEX($S$5:$S$1433, MATCH(J6222, $E$5:$E$1433, 0)),""),"")</f>
        <v/>
      </c>
      <c r="V6222" t="str">
        <f>IFERROR(IF(J6222&lt;&gt;"", INDEX($U$5:$U$1433, MATCH(J6222, $E$5:$E$1433, 0)),""),"")</f>
        <v/>
      </c>
    </row>
    <row r="6223">
      <c r="A6223" t="str">
        <f>IF(B6223&lt;&gt;"",A6222+1,"")</f>
        <v/>
      </c>
      <c r="F6223" t="str">
        <f>IFERROR(IF(VLOOKUP(E6223,J:J,1,0)=E6223,"X",""),"")</f>
        <v/>
      </c>
      <c r="G6223" t="str">
        <f>IF(J6223&lt;&gt;"", INDEX($C$5:$C$1433, MATCH(J6223, $E$5:$E$1433, 0)),"")</f>
        <v/>
      </c>
      <c r="H6223" t="str">
        <f>IF(J6223&lt;&gt;"", INDEX($D$5:$D$1433, MATCH(J6223, $E$5:$E$1433, 0)),"")</f>
        <v/>
      </c>
      <c r="I6223" t="str">
        <f>IFERROR(IF(J6223&lt;&gt;"", INDEX($B$5:$B$1433, MATCH(J6223, $E$5:$E$1433, 0)),""),"SAI")</f>
        <v/>
      </c>
      <c r="L6223" t="str">
        <f>IFERROR(IF($N$5="Sáng",IF(MID(K6223,2,7)-MID($L$2,2,7)&gt;0,"Trễ",""),IF(MID(K6223,2,7)-MID($Q$2,2,7)&gt;0,"Trễ","")),"")</f>
        <v/>
      </c>
      <c r="M6223" t="str">
        <f>IFERROR(IF($N$5="Sáng",MID(K6223,2,7)-MID($L$2,2,7),MID(K6223,2,7)-MID($Q$2,2,7)),"")</f>
        <v/>
      </c>
      <c r="Q6223" t="str">
        <f>IF(B6223&lt;&gt;"",IF(AND(P6223="",F6223=""),"Không phép ",""),"")</f>
        <v/>
      </c>
      <c r="R6223" t="str">
        <f>UPPER(B6223)</f>
        <v/>
      </c>
      <c r="T6223" t="str">
        <f>IFERROR(IF(J6223&lt;&gt;"", INDEX($S$5:$S$1433, MATCH(J6223, $E$5:$E$1433, 0)),""),"")</f>
        <v/>
      </c>
      <c r="V6223" t="str">
        <f>IFERROR(IF(J6223&lt;&gt;"", INDEX($U$5:$U$1433, MATCH(J6223, $E$5:$E$1433, 0)),""),"")</f>
        <v/>
      </c>
    </row>
    <row r="6224">
      <c r="A6224" t="str">
        <f>IF(B6224&lt;&gt;"",A6223+1,"")</f>
        <v/>
      </c>
      <c r="F6224" t="str">
        <f>IFERROR(IF(VLOOKUP(E6224,J:J,1,0)=E6224,"X",""),"")</f>
        <v/>
      </c>
      <c r="G6224" t="str">
        <f>IF(J6224&lt;&gt;"", INDEX($C$5:$C$1433, MATCH(J6224, $E$5:$E$1433, 0)),"")</f>
        <v/>
      </c>
      <c r="H6224" t="str">
        <f>IF(J6224&lt;&gt;"", INDEX($D$5:$D$1433, MATCH(J6224, $E$5:$E$1433, 0)),"")</f>
        <v/>
      </c>
      <c r="I6224" t="str">
        <f>IFERROR(IF(J6224&lt;&gt;"", INDEX($B$5:$B$1433, MATCH(J6224, $E$5:$E$1433, 0)),""),"SAI")</f>
        <v/>
      </c>
      <c r="L6224" t="str">
        <f>IFERROR(IF($N$5="Sáng",IF(MID(K6224,2,7)-MID($L$2,2,7)&gt;0,"Trễ",""),IF(MID(K6224,2,7)-MID($Q$2,2,7)&gt;0,"Trễ","")),"")</f>
        <v/>
      </c>
      <c r="M6224" t="str">
        <f>IFERROR(IF($N$5="Sáng",MID(K6224,2,7)-MID($L$2,2,7),MID(K6224,2,7)-MID($Q$2,2,7)),"")</f>
        <v/>
      </c>
      <c r="Q6224" t="str">
        <f>IF(B6224&lt;&gt;"",IF(AND(P6224="",F6224=""),"Không phép ",""),"")</f>
        <v/>
      </c>
      <c r="R6224" t="str">
        <f>UPPER(B6224)</f>
        <v/>
      </c>
      <c r="T6224" t="str">
        <f>IFERROR(IF(J6224&lt;&gt;"", INDEX($S$5:$S$1433, MATCH(J6224, $E$5:$E$1433, 0)),""),"")</f>
        <v/>
      </c>
      <c r="V6224" t="str">
        <f>IFERROR(IF(J6224&lt;&gt;"", INDEX($U$5:$U$1433, MATCH(J6224, $E$5:$E$1433, 0)),""),"")</f>
        <v/>
      </c>
    </row>
    <row r="6225">
      <c r="A6225" t="str">
        <f>IF(B6225&lt;&gt;"",A6224+1,"")</f>
        <v/>
      </c>
      <c r="F6225" t="str">
        <f>IFERROR(IF(VLOOKUP(E6225,J:J,1,0)=E6225,"X",""),"")</f>
        <v/>
      </c>
      <c r="G6225" t="str">
        <f>IF(J6225&lt;&gt;"", INDEX($C$5:$C$1433, MATCH(J6225, $E$5:$E$1433, 0)),"")</f>
        <v/>
      </c>
      <c r="H6225" t="str">
        <f>IF(J6225&lt;&gt;"", INDEX($D$5:$D$1433, MATCH(J6225, $E$5:$E$1433, 0)),"")</f>
        <v/>
      </c>
      <c r="I6225" t="str">
        <f>IFERROR(IF(J6225&lt;&gt;"", INDEX($B$5:$B$1433, MATCH(J6225, $E$5:$E$1433, 0)),""),"SAI")</f>
        <v/>
      </c>
      <c r="L6225" t="str">
        <f>IFERROR(IF($N$5="Sáng",IF(MID(K6225,2,7)-MID($L$2,2,7)&gt;0,"Trễ",""),IF(MID(K6225,2,7)-MID($Q$2,2,7)&gt;0,"Trễ","")),"")</f>
        <v/>
      </c>
      <c r="M6225" t="str">
        <f>IFERROR(IF($N$5="Sáng",MID(K6225,2,7)-MID($L$2,2,7),MID(K6225,2,7)-MID($Q$2,2,7)),"")</f>
        <v/>
      </c>
      <c r="Q6225" t="str">
        <f>IF(B6225&lt;&gt;"",IF(AND(P6225="",F6225=""),"Không phép ",""),"")</f>
        <v/>
      </c>
      <c r="R6225" t="str">
        <f>UPPER(B6225)</f>
        <v/>
      </c>
      <c r="T6225" t="str">
        <f>IFERROR(IF(J6225&lt;&gt;"", INDEX($S$5:$S$1433, MATCH(J6225, $E$5:$E$1433, 0)),""),"")</f>
        <v/>
      </c>
      <c r="V6225" t="str">
        <f>IFERROR(IF(J6225&lt;&gt;"", INDEX($U$5:$U$1433, MATCH(J6225, $E$5:$E$1433, 0)),""),"")</f>
        <v/>
      </c>
    </row>
    <row r="6226">
      <c r="A6226" t="str">
        <f>IF(B6226&lt;&gt;"",A6225+1,"")</f>
        <v/>
      </c>
      <c r="F6226" t="str">
        <f>IFERROR(IF(VLOOKUP(E6226,J:J,1,0)=E6226,"X",""),"")</f>
        <v/>
      </c>
      <c r="G6226" t="str">
        <f>IF(J6226&lt;&gt;"", INDEX($C$5:$C$1433, MATCH(J6226, $E$5:$E$1433, 0)),"")</f>
        <v/>
      </c>
      <c r="H6226" t="str">
        <f>IF(J6226&lt;&gt;"", INDEX($D$5:$D$1433, MATCH(J6226, $E$5:$E$1433, 0)),"")</f>
        <v/>
      </c>
      <c r="I6226" t="str">
        <f>IFERROR(IF(J6226&lt;&gt;"", INDEX($B$5:$B$1433, MATCH(J6226, $E$5:$E$1433, 0)),""),"SAI")</f>
        <v/>
      </c>
      <c r="L6226" t="str">
        <f>IFERROR(IF($N$5="Sáng",IF(MID(K6226,2,7)-MID($L$2,2,7)&gt;0,"Trễ",""),IF(MID(K6226,2,7)-MID($Q$2,2,7)&gt;0,"Trễ","")),"")</f>
        <v/>
      </c>
      <c r="M6226" t="str">
        <f>IFERROR(IF($N$5="Sáng",MID(K6226,2,7)-MID($L$2,2,7),MID(K6226,2,7)-MID($Q$2,2,7)),"")</f>
        <v/>
      </c>
      <c r="Q6226" t="str">
        <f>IF(B6226&lt;&gt;"",IF(AND(P6226="",F6226=""),"Không phép ",""),"")</f>
        <v/>
      </c>
      <c r="R6226" t="str">
        <f>UPPER(B6226)</f>
        <v/>
      </c>
      <c r="T6226" t="str">
        <f>IFERROR(IF(J6226&lt;&gt;"", INDEX($S$5:$S$1433, MATCH(J6226, $E$5:$E$1433, 0)),""),"")</f>
        <v/>
      </c>
      <c r="V6226" t="str">
        <f>IFERROR(IF(J6226&lt;&gt;"", INDEX($U$5:$U$1433, MATCH(J6226, $E$5:$E$1433, 0)),""),"")</f>
        <v/>
      </c>
    </row>
    <row r="6227">
      <c r="A6227" t="str">
        <f>IF(B6227&lt;&gt;"",A6226+1,"")</f>
        <v/>
      </c>
      <c r="F6227" t="str">
        <f>IFERROR(IF(VLOOKUP(E6227,J:J,1,0)=E6227,"X",""),"")</f>
        <v/>
      </c>
      <c r="G6227" t="str">
        <f>IF(J6227&lt;&gt;"", INDEX($C$5:$C$1433, MATCH(J6227, $E$5:$E$1433, 0)),"")</f>
        <v/>
      </c>
      <c r="H6227" t="str">
        <f>IF(J6227&lt;&gt;"", INDEX($D$5:$D$1433, MATCH(J6227, $E$5:$E$1433, 0)),"")</f>
        <v/>
      </c>
      <c r="I6227" t="str">
        <f>IFERROR(IF(J6227&lt;&gt;"", INDEX($B$5:$B$1433, MATCH(J6227, $E$5:$E$1433, 0)),""),"SAI")</f>
        <v/>
      </c>
      <c r="L6227" t="str">
        <f>IFERROR(IF($N$5="Sáng",IF(MID(K6227,2,7)-MID($L$2,2,7)&gt;0,"Trễ",""),IF(MID(K6227,2,7)-MID($Q$2,2,7)&gt;0,"Trễ","")),"")</f>
        <v/>
      </c>
      <c r="M6227" t="str">
        <f>IFERROR(IF($N$5="Sáng",MID(K6227,2,7)-MID($L$2,2,7),MID(K6227,2,7)-MID($Q$2,2,7)),"")</f>
        <v/>
      </c>
      <c r="Q6227" t="str">
        <f>IF(B6227&lt;&gt;"",IF(AND(P6227="",F6227=""),"Không phép ",""),"")</f>
        <v/>
      </c>
      <c r="R6227" t="str">
        <f>UPPER(B6227)</f>
        <v/>
      </c>
      <c r="T6227" t="str">
        <f>IFERROR(IF(J6227&lt;&gt;"", INDEX($S$5:$S$1433, MATCH(J6227, $E$5:$E$1433, 0)),""),"")</f>
        <v/>
      </c>
      <c r="V6227" t="str">
        <f>IFERROR(IF(J6227&lt;&gt;"", INDEX($U$5:$U$1433, MATCH(J6227, $E$5:$E$1433, 0)),""),"")</f>
        <v/>
      </c>
    </row>
    <row r="6228">
      <c r="A6228" t="str">
        <f>IF(B6228&lt;&gt;"",A6227+1,"")</f>
        <v/>
      </c>
      <c r="F6228" t="str">
        <f>IFERROR(IF(VLOOKUP(E6228,J:J,1,0)=E6228,"X",""),"")</f>
        <v/>
      </c>
      <c r="G6228" t="str">
        <f>IF(J6228&lt;&gt;"", INDEX($C$5:$C$1433, MATCH(J6228, $E$5:$E$1433, 0)),"")</f>
        <v/>
      </c>
      <c r="H6228" t="str">
        <f>IF(J6228&lt;&gt;"", INDEX($D$5:$D$1433, MATCH(J6228, $E$5:$E$1433, 0)),"")</f>
        <v/>
      </c>
      <c r="I6228" t="str">
        <f>IFERROR(IF(J6228&lt;&gt;"", INDEX($B$5:$B$1433, MATCH(J6228, $E$5:$E$1433, 0)),""),"SAI")</f>
        <v/>
      </c>
      <c r="L6228" t="str">
        <f>IFERROR(IF($N$5="Sáng",IF(MID(K6228,2,7)-MID($L$2,2,7)&gt;0,"Trễ",""),IF(MID(K6228,2,7)-MID($Q$2,2,7)&gt;0,"Trễ","")),"")</f>
        <v/>
      </c>
      <c r="M6228" t="str">
        <f>IFERROR(IF($N$5="Sáng",MID(K6228,2,7)-MID($L$2,2,7),MID(K6228,2,7)-MID($Q$2,2,7)),"")</f>
        <v/>
      </c>
      <c r="Q6228" t="str">
        <f>IF(B6228&lt;&gt;"",IF(AND(P6228="",F6228=""),"Không phép ",""),"")</f>
        <v/>
      </c>
      <c r="R6228" t="str">
        <f>UPPER(B6228)</f>
        <v/>
      </c>
      <c r="T6228" t="str">
        <f>IFERROR(IF(J6228&lt;&gt;"", INDEX($S$5:$S$1433, MATCH(J6228, $E$5:$E$1433, 0)),""),"")</f>
        <v/>
      </c>
      <c r="V6228" t="str">
        <f>IFERROR(IF(J6228&lt;&gt;"", INDEX($U$5:$U$1433, MATCH(J6228, $E$5:$E$1433, 0)),""),"")</f>
        <v/>
      </c>
    </row>
    <row r="6229">
      <c r="A6229" t="str">
        <f>IF(B6229&lt;&gt;"",A6228+1,"")</f>
        <v/>
      </c>
      <c r="F6229" t="str">
        <f>IFERROR(IF(VLOOKUP(E6229,J:J,1,0)=E6229,"X",""),"")</f>
        <v/>
      </c>
      <c r="G6229" t="str">
        <f>IF(J6229&lt;&gt;"", INDEX($C$5:$C$1433, MATCH(J6229, $E$5:$E$1433, 0)),"")</f>
        <v/>
      </c>
      <c r="H6229" t="str">
        <f>IF(J6229&lt;&gt;"", INDEX($D$5:$D$1433, MATCH(J6229, $E$5:$E$1433, 0)),"")</f>
        <v/>
      </c>
      <c r="I6229" t="str">
        <f>IFERROR(IF(J6229&lt;&gt;"", INDEX($B$5:$B$1433, MATCH(J6229, $E$5:$E$1433, 0)),""),"SAI")</f>
        <v/>
      </c>
      <c r="L6229" t="str">
        <f>IFERROR(IF($N$5="Sáng",IF(MID(K6229,2,7)-MID($L$2,2,7)&gt;0,"Trễ",""),IF(MID(K6229,2,7)-MID($Q$2,2,7)&gt;0,"Trễ","")),"")</f>
        <v/>
      </c>
      <c r="M6229" t="str">
        <f>IFERROR(IF($N$5="Sáng",MID(K6229,2,7)-MID($L$2,2,7),MID(K6229,2,7)-MID($Q$2,2,7)),"")</f>
        <v/>
      </c>
      <c r="Q6229" t="str">
        <f>IF(B6229&lt;&gt;"",IF(AND(P6229="",F6229=""),"Không phép ",""),"")</f>
        <v/>
      </c>
      <c r="R6229" t="str">
        <f>UPPER(B6229)</f>
        <v/>
      </c>
      <c r="T6229" t="str">
        <f>IFERROR(IF(J6229&lt;&gt;"", INDEX($S$5:$S$1433, MATCH(J6229, $E$5:$E$1433, 0)),""),"")</f>
        <v/>
      </c>
      <c r="V6229" t="str">
        <f>IFERROR(IF(J6229&lt;&gt;"", INDEX($U$5:$U$1433, MATCH(J6229, $E$5:$E$1433, 0)),""),"")</f>
        <v/>
      </c>
    </row>
    <row r="6230">
      <c r="A6230" t="str">
        <f>IF(B6230&lt;&gt;"",A6229+1,"")</f>
        <v/>
      </c>
      <c r="F6230" t="str">
        <f>IFERROR(IF(VLOOKUP(E6230,J:J,1,0)=E6230,"X",""),"")</f>
        <v/>
      </c>
      <c r="G6230" t="str">
        <f>IF(J6230&lt;&gt;"", INDEX($C$5:$C$1433, MATCH(J6230, $E$5:$E$1433, 0)),"")</f>
        <v/>
      </c>
      <c r="H6230" t="str">
        <f>IF(J6230&lt;&gt;"", INDEX($D$5:$D$1433, MATCH(J6230, $E$5:$E$1433, 0)),"")</f>
        <v/>
      </c>
      <c r="I6230" t="str">
        <f>IFERROR(IF(J6230&lt;&gt;"", INDEX($B$5:$B$1433, MATCH(J6230, $E$5:$E$1433, 0)),""),"SAI")</f>
        <v/>
      </c>
      <c r="L6230" t="str">
        <f>IFERROR(IF($N$5="Sáng",IF(MID(K6230,2,7)-MID($L$2,2,7)&gt;0,"Trễ",""),IF(MID(K6230,2,7)-MID($Q$2,2,7)&gt;0,"Trễ","")),"")</f>
        <v/>
      </c>
      <c r="M6230" t="str">
        <f>IFERROR(IF($N$5="Sáng",MID(K6230,2,7)-MID($L$2,2,7),MID(K6230,2,7)-MID($Q$2,2,7)),"")</f>
        <v/>
      </c>
      <c r="Q6230" t="str">
        <f>IF(B6230&lt;&gt;"",IF(AND(P6230="",F6230=""),"Không phép ",""),"")</f>
        <v/>
      </c>
      <c r="R6230" t="str">
        <f>UPPER(B6230)</f>
        <v/>
      </c>
      <c r="T6230" t="str">
        <f>IFERROR(IF(J6230&lt;&gt;"", INDEX($S$5:$S$1433, MATCH(J6230, $E$5:$E$1433, 0)),""),"")</f>
        <v/>
      </c>
      <c r="V6230" t="str">
        <f>IFERROR(IF(J6230&lt;&gt;"", INDEX($U$5:$U$1433, MATCH(J6230, $E$5:$E$1433, 0)),""),"")</f>
        <v/>
      </c>
    </row>
    <row r="6231">
      <c r="A6231" t="str">
        <f>IF(B6231&lt;&gt;"",A6230+1,"")</f>
        <v/>
      </c>
      <c r="F6231" t="str">
        <f>IFERROR(IF(VLOOKUP(E6231,J:J,1,0)=E6231,"X",""),"")</f>
        <v/>
      </c>
      <c r="G6231" t="str">
        <f>IF(J6231&lt;&gt;"", INDEX($C$5:$C$1433, MATCH(J6231, $E$5:$E$1433, 0)),"")</f>
        <v/>
      </c>
      <c r="H6231" t="str">
        <f>IF(J6231&lt;&gt;"", INDEX($D$5:$D$1433, MATCH(J6231, $E$5:$E$1433, 0)),"")</f>
        <v/>
      </c>
      <c r="I6231" t="str">
        <f>IFERROR(IF(J6231&lt;&gt;"", INDEX($B$5:$B$1433, MATCH(J6231, $E$5:$E$1433, 0)),""),"SAI")</f>
        <v/>
      </c>
      <c r="L6231" t="str">
        <f>IFERROR(IF($N$5="Sáng",IF(MID(K6231,2,7)-MID($L$2,2,7)&gt;0,"Trễ",""),IF(MID(K6231,2,7)-MID($Q$2,2,7)&gt;0,"Trễ","")),"")</f>
        <v/>
      </c>
      <c r="M6231" t="str">
        <f>IFERROR(IF($N$5="Sáng",MID(K6231,2,7)-MID($L$2,2,7),MID(K6231,2,7)-MID($Q$2,2,7)),"")</f>
        <v/>
      </c>
      <c r="Q6231" t="str">
        <f>IF(B6231&lt;&gt;"",IF(AND(P6231="",F6231=""),"Không phép ",""),"")</f>
        <v/>
      </c>
      <c r="R6231" t="str">
        <f>UPPER(B6231)</f>
        <v/>
      </c>
      <c r="T6231" t="str">
        <f>IFERROR(IF(J6231&lt;&gt;"", INDEX($S$5:$S$1433, MATCH(J6231, $E$5:$E$1433, 0)),""),"")</f>
        <v/>
      </c>
      <c r="V6231" t="str">
        <f>IFERROR(IF(J6231&lt;&gt;"", INDEX($U$5:$U$1433, MATCH(J6231, $E$5:$E$1433, 0)),""),"")</f>
        <v/>
      </c>
    </row>
    <row r="6232">
      <c r="A6232" t="str">
        <f>IF(B6232&lt;&gt;"",A6231+1,"")</f>
        <v/>
      </c>
      <c r="F6232" t="str">
        <f>IFERROR(IF(VLOOKUP(E6232,J:J,1,0)=E6232,"X",""),"")</f>
        <v/>
      </c>
      <c r="G6232" t="str">
        <f>IF(J6232&lt;&gt;"", INDEX($C$5:$C$1433, MATCH(J6232, $E$5:$E$1433, 0)),"")</f>
        <v/>
      </c>
      <c r="H6232" t="str">
        <f>IF(J6232&lt;&gt;"", INDEX($D$5:$D$1433, MATCH(J6232, $E$5:$E$1433, 0)),"")</f>
        <v/>
      </c>
      <c r="I6232" t="str">
        <f>IFERROR(IF(J6232&lt;&gt;"", INDEX($B$5:$B$1433, MATCH(J6232, $E$5:$E$1433, 0)),""),"SAI")</f>
        <v/>
      </c>
      <c r="L6232" t="str">
        <f>IFERROR(IF($N$5="Sáng",IF(MID(K6232,2,7)-MID($L$2,2,7)&gt;0,"Trễ",""),IF(MID(K6232,2,7)-MID($Q$2,2,7)&gt;0,"Trễ","")),"")</f>
        <v/>
      </c>
      <c r="M6232" t="str">
        <f>IFERROR(IF($N$5="Sáng",MID(K6232,2,7)-MID($L$2,2,7),MID(K6232,2,7)-MID($Q$2,2,7)),"")</f>
        <v/>
      </c>
      <c r="Q6232" t="str">
        <f>IF(B6232&lt;&gt;"",IF(AND(P6232="",F6232=""),"Không phép ",""),"")</f>
        <v/>
      </c>
      <c r="R6232" t="str">
        <f>UPPER(B6232)</f>
        <v/>
      </c>
      <c r="T6232" t="str">
        <f>IFERROR(IF(J6232&lt;&gt;"", INDEX($S$5:$S$1433, MATCH(J6232, $E$5:$E$1433, 0)),""),"")</f>
        <v/>
      </c>
      <c r="V6232" t="str">
        <f>IFERROR(IF(J6232&lt;&gt;"", INDEX($U$5:$U$1433, MATCH(J6232, $E$5:$E$1433, 0)),""),"")</f>
        <v/>
      </c>
    </row>
    <row r="6233">
      <c r="A6233" t="str">
        <f>IF(B6233&lt;&gt;"",A6232+1,"")</f>
        <v/>
      </c>
      <c r="F6233" t="str">
        <f>IFERROR(IF(VLOOKUP(E6233,J:J,1,0)=E6233,"X",""),"")</f>
        <v/>
      </c>
      <c r="G6233" t="str">
        <f>IF(J6233&lt;&gt;"", INDEX($C$5:$C$1433, MATCH(J6233, $E$5:$E$1433, 0)),"")</f>
        <v/>
      </c>
      <c r="H6233" t="str">
        <f>IF(J6233&lt;&gt;"", INDEX($D$5:$D$1433, MATCH(J6233, $E$5:$E$1433, 0)),"")</f>
        <v/>
      </c>
      <c r="I6233" t="str">
        <f>IFERROR(IF(J6233&lt;&gt;"", INDEX($B$5:$B$1433, MATCH(J6233, $E$5:$E$1433, 0)),""),"SAI")</f>
        <v/>
      </c>
      <c r="L6233" t="str">
        <f>IFERROR(IF($N$5="Sáng",IF(MID(K6233,2,7)-MID($L$2,2,7)&gt;0,"Trễ",""),IF(MID(K6233,2,7)-MID($Q$2,2,7)&gt;0,"Trễ","")),"")</f>
        <v/>
      </c>
      <c r="M6233" t="str">
        <f>IFERROR(IF($N$5="Sáng",MID(K6233,2,7)-MID($L$2,2,7),MID(K6233,2,7)-MID($Q$2,2,7)),"")</f>
        <v/>
      </c>
      <c r="Q6233" t="str">
        <f>IF(B6233&lt;&gt;"",IF(AND(P6233="",F6233=""),"Không phép ",""),"")</f>
        <v/>
      </c>
      <c r="R6233" t="str">
        <f>UPPER(B6233)</f>
        <v/>
      </c>
      <c r="T6233" t="str">
        <f>IFERROR(IF(J6233&lt;&gt;"", INDEX($S$5:$S$1433, MATCH(J6233, $E$5:$E$1433, 0)),""),"")</f>
        <v/>
      </c>
      <c r="V6233" t="str">
        <f>IFERROR(IF(J6233&lt;&gt;"", INDEX($U$5:$U$1433, MATCH(J6233, $E$5:$E$1433, 0)),""),"")</f>
        <v/>
      </c>
    </row>
    <row r="6234">
      <c r="A6234" t="str">
        <f>IF(B6234&lt;&gt;"",A6233+1,"")</f>
        <v/>
      </c>
      <c r="F6234" t="str">
        <f>IFERROR(IF(VLOOKUP(E6234,J:J,1,0)=E6234,"X",""),"")</f>
        <v/>
      </c>
      <c r="G6234" t="str">
        <f>IF(J6234&lt;&gt;"", INDEX($C$5:$C$1433, MATCH(J6234, $E$5:$E$1433, 0)),"")</f>
        <v/>
      </c>
      <c r="H6234" t="str">
        <f>IF(J6234&lt;&gt;"", INDEX($D$5:$D$1433, MATCH(J6234, $E$5:$E$1433, 0)),"")</f>
        <v/>
      </c>
      <c r="I6234" t="str">
        <f>IFERROR(IF(J6234&lt;&gt;"", INDEX($B$5:$B$1433, MATCH(J6234, $E$5:$E$1433, 0)),""),"SAI")</f>
        <v/>
      </c>
      <c r="L6234" t="str">
        <f>IFERROR(IF($N$5="Sáng",IF(MID(K6234,2,7)-MID($L$2,2,7)&gt;0,"Trễ",""),IF(MID(K6234,2,7)-MID($Q$2,2,7)&gt;0,"Trễ","")),"")</f>
        <v/>
      </c>
      <c r="M6234" t="str">
        <f>IFERROR(IF($N$5="Sáng",MID(K6234,2,7)-MID($L$2,2,7),MID(K6234,2,7)-MID($Q$2,2,7)),"")</f>
        <v/>
      </c>
      <c r="Q6234" t="str">
        <f>IF(B6234&lt;&gt;"",IF(AND(P6234="",F6234=""),"Không phép ",""),"")</f>
        <v/>
      </c>
      <c r="R6234" t="str">
        <f>UPPER(B6234)</f>
        <v/>
      </c>
      <c r="T6234" t="str">
        <f>IFERROR(IF(J6234&lt;&gt;"", INDEX($S$5:$S$1433, MATCH(J6234, $E$5:$E$1433, 0)),""),"")</f>
        <v/>
      </c>
      <c r="V6234" t="str">
        <f>IFERROR(IF(J6234&lt;&gt;"", INDEX($U$5:$U$1433, MATCH(J6234, $E$5:$E$1433, 0)),""),"")</f>
        <v/>
      </c>
    </row>
    <row r="6235">
      <c r="A6235" t="str">
        <f>IF(B6235&lt;&gt;"",A6234+1,"")</f>
        <v/>
      </c>
      <c r="F6235" t="str">
        <f>IFERROR(IF(VLOOKUP(E6235,J:J,1,0)=E6235,"X",""),"")</f>
        <v/>
      </c>
      <c r="G6235" t="str">
        <f>IF(J6235&lt;&gt;"", INDEX($C$5:$C$1433, MATCH(J6235, $E$5:$E$1433, 0)),"")</f>
        <v/>
      </c>
      <c r="H6235" t="str">
        <f>IF(J6235&lt;&gt;"", INDEX($D$5:$D$1433, MATCH(J6235, $E$5:$E$1433, 0)),"")</f>
        <v/>
      </c>
      <c r="I6235" t="str">
        <f>IFERROR(IF(J6235&lt;&gt;"", INDEX($B$5:$B$1433, MATCH(J6235, $E$5:$E$1433, 0)),""),"SAI")</f>
        <v/>
      </c>
      <c r="L6235" t="str">
        <f>IFERROR(IF($N$5="Sáng",IF(MID(K6235,2,7)-MID($L$2,2,7)&gt;0,"Trễ",""),IF(MID(K6235,2,7)-MID($Q$2,2,7)&gt;0,"Trễ","")),"")</f>
        <v/>
      </c>
      <c r="M6235" t="str">
        <f>IFERROR(IF($N$5="Sáng",MID(K6235,2,7)-MID($L$2,2,7),MID(K6235,2,7)-MID($Q$2,2,7)),"")</f>
        <v/>
      </c>
      <c r="Q6235" t="str">
        <f>IF(B6235&lt;&gt;"",IF(AND(P6235="",F6235=""),"Không phép ",""),"")</f>
        <v/>
      </c>
      <c r="R6235" t="str">
        <f>UPPER(B6235)</f>
        <v/>
      </c>
      <c r="T6235" t="str">
        <f>IFERROR(IF(J6235&lt;&gt;"", INDEX($S$5:$S$1433, MATCH(J6235, $E$5:$E$1433, 0)),""),"")</f>
        <v/>
      </c>
      <c r="V6235" t="str">
        <f>IFERROR(IF(J6235&lt;&gt;"", INDEX($U$5:$U$1433, MATCH(J6235, $E$5:$E$1433, 0)),""),"")</f>
        <v/>
      </c>
    </row>
    <row r="6236">
      <c r="A6236" t="str">
        <f>IF(B6236&lt;&gt;"",A6235+1,"")</f>
        <v/>
      </c>
      <c r="F6236" t="str">
        <f>IFERROR(IF(VLOOKUP(E6236,J:J,1,0)=E6236,"X",""),"")</f>
        <v/>
      </c>
      <c r="G6236" t="str">
        <f>IF(J6236&lt;&gt;"", INDEX($C$5:$C$1433, MATCH(J6236, $E$5:$E$1433, 0)),"")</f>
        <v/>
      </c>
      <c r="H6236" t="str">
        <f>IF(J6236&lt;&gt;"", INDEX($D$5:$D$1433, MATCH(J6236, $E$5:$E$1433, 0)),"")</f>
        <v/>
      </c>
      <c r="I6236" t="str">
        <f>IFERROR(IF(J6236&lt;&gt;"", INDEX($B$5:$B$1433, MATCH(J6236, $E$5:$E$1433, 0)),""),"SAI")</f>
        <v/>
      </c>
      <c r="L6236" t="str">
        <f>IFERROR(IF($N$5="Sáng",IF(MID(K6236,2,7)-MID($L$2,2,7)&gt;0,"Trễ",""),IF(MID(K6236,2,7)-MID($Q$2,2,7)&gt;0,"Trễ","")),"")</f>
        <v/>
      </c>
      <c r="M6236" t="str">
        <f>IFERROR(IF($N$5="Sáng",MID(K6236,2,7)-MID($L$2,2,7),MID(K6236,2,7)-MID($Q$2,2,7)),"")</f>
        <v/>
      </c>
      <c r="Q6236" t="str">
        <f>IF(B6236&lt;&gt;"",IF(AND(P6236="",F6236=""),"Không phép ",""),"")</f>
        <v/>
      </c>
      <c r="R6236" t="str">
        <f>UPPER(B6236)</f>
        <v/>
      </c>
      <c r="T6236" t="str">
        <f>IFERROR(IF(J6236&lt;&gt;"", INDEX($S$5:$S$1433, MATCH(J6236, $E$5:$E$1433, 0)),""),"")</f>
        <v/>
      </c>
      <c r="V6236" t="str">
        <f>IFERROR(IF(J6236&lt;&gt;"", INDEX($U$5:$U$1433, MATCH(J6236, $E$5:$E$1433, 0)),""),"")</f>
        <v/>
      </c>
    </row>
    <row r="6237">
      <c r="A6237" t="str">
        <f>IF(B6237&lt;&gt;"",A6236+1,"")</f>
        <v/>
      </c>
      <c r="F6237" t="str">
        <f>IFERROR(IF(VLOOKUP(E6237,J:J,1,0)=E6237,"X",""),"")</f>
        <v/>
      </c>
      <c r="G6237" t="str">
        <f>IF(J6237&lt;&gt;"", INDEX($C$5:$C$1433, MATCH(J6237, $E$5:$E$1433, 0)),"")</f>
        <v/>
      </c>
      <c r="H6237" t="str">
        <f>IF(J6237&lt;&gt;"", INDEX($D$5:$D$1433, MATCH(J6237, $E$5:$E$1433, 0)),"")</f>
        <v/>
      </c>
      <c r="I6237" t="str">
        <f>IFERROR(IF(J6237&lt;&gt;"", INDEX($B$5:$B$1433, MATCH(J6237, $E$5:$E$1433, 0)),""),"SAI")</f>
        <v/>
      </c>
      <c r="L6237" t="str">
        <f>IFERROR(IF($N$5="Sáng",IF(MID(K6237,2,7)-MID($L$2,2,7)&gt;0,"Trễ",""),IF(MID(K6237,2,7)-MID($Q$2,2,7)&gt;0,"Trễ","")),"")</f>
        <v/>
      </c>
      <c r="M6237" t="str">
        <f>IFERROR(IF($N$5="Sáng",MID(K6237,2,7)-MID($L$2,2,7),MID(K6237,2,7)-MID($Q$2,2,7)),"")</f>
        <v/>
      </c>
      <c r="Q6237" t="str">
        <f>IF(B6237&lt;&gt;"",IF(AND(P6237="",F6237=""),"Không phép ",""),"")</f>
        <v/>
      </c>
      <c r="R6237" t="str">
        <f>UPPER(B6237)</f>
        <v/>
      </c>
      <c r="T6237" t="str">
        <f>IFERROR(IF(J6237&lt;&gt;"", INDEX($S$5:$S$1433, MATCH(J6237, $E$5:$E$1433, 0)),""),"")</f>
        <v/>
      </c>
      <c r="V6237" t="str">
        <f>IFERROR(IF(J6237&lt;&gt;"", INDEX($U$5:$U$1433, MATCH(J6237, $E$5:$E$1433, 0)),""),"")</f>
        <v/>
      </c>
    </row>
    <row r="6238">
      <c r="A6238" t="str">
        <f>IF(B6238&lt;&gt;"",A6237+1,"")</f>
        <v/>
      </c>
      <c r="F6238" t="str">
        <f>IFERROR(IF(VLOOKUP(E6238,J:J,1,0)=E6238,"X",""),"")</f>
        <v/>
      </c>
      <c r="G6238" t="str">
        <f>IF(J6238&lt;&gt;"", INDEX($C$5:$C$1433, MATCH(J6238, $E$5:$E$1433, 0)),"")</f>
        <v/>
      </c>
      <c r="H6238" t="str">
        <f>IF(J6238&lt;&gt;"", INDEX($D$5:$D$1433, MATCH(J6238, $E$5:$E$1433, 0)),"")</f>
        <v/>
      </c>
      <c r="I6238" t="str">
        <f>IFERROR(IF(J6238&lt;&gt;"", INDEX($B$5:$B$1433, MATCH(J6238, $E$5:$E$1433, 0)),""),"SAI")</f>
        <v/>
      </c>
      <c r="L6238" t="str">
        <f>IFERROR(IF($N$5="Sáng",IF(MID(K6238,2,7)-MID($L$2,2,7)&gt;0,"Trễ",""),IF(MID(K6238,2,7)-MID($Q$2,2,7)&gt;0,"Trễ","")),"")</f>
        <v/>
      </c>
      <c r="M6238" t="str">
        <f>IFERROR(IF($N$5="Sáng",MID(K6238,2,7)-MID($L$2,2,7),MID(K6238,2,7)-MID($Q$2,2,7)),"")</f>
        <v/>
      </c>
      <c r="Q6238" t="str">
        <f>IF(B6238&lt;&gt;"",IF(AND(P6238="",F6238=""),"Không phép ",""),"")</f>
        <v/>
      </c>
      <c r="R6238" t="str">
        <f>UPPER(B6238)</f>
        <v/>
      </c>
      <c r="T6238" t="str">
        <f>IFERROR(IF(J6238&lt;&gt;"", INDEX($S$5:$S$1433, MATCH(J6238, $E$5:$E$1433, 0)),""),"")</f>
        <v/>
      </c>
      <c r="V6238" t="str">
        <f>IFERROR(IF(J6238&lt;&gt;"", INDEX($U$5:$U$1433, MATCH(J6238, $E$5:$E$1433, 0)),""),"")</f>
        <v/>
      </c>
    </row>
    <row r="6239">
      <c r="A6239" t="str">
        <f>IF(B6239&lt;&gt;"",A6238+1,"")</f>
        <v/>
      </c>
      <c r="F6239" t="str">
        <f>IFERROR(IF(VLOOKUP(E6239,J:J,1,0)=E6239,"X",""),"")</f>
        <v/>
      </c>
      <c r="G6239" t="str">
        <f>IF(J6239&lt;&gt;"", INDEX($C$5:$C$1433, MATCH(J6239, $E$5:$E$1433, 0)),"")</f>
        <v/>
      </c>
      <c r="H6239" t="str">
        <f>IF(J6239&lt;&gt;"", INDEX($D$5:$D$1433, MATCH(J6239, $E$5:$E$1433, 0)),"")</f>
        <v/>
      </c>
      <c r="I6239" t="str">
        <f>IFERROR(IF(J6239&lt;&gt;"", INDEX($B$5:$B$1433, MATCH(J6239, $E$5:$E$1433, 0)),""),"SAI")</f>
        <v/>
      </c>
      <c r="L6239" t="str">
        <f>IFERROR(IF($N$5="Sáng",IF(MID(K6239,2,7)-MID($L$2,2,7)&gt;0,"Trễ",""),IF(MID(K6239,2,7)-MID($Q$2,2,7)&gt;0,"Trễ","")),"")</f>
        <v/>
      </c>
      <c r="M6239" t="str">
        <f>IFERROR(IF($N$5="Sáng",MID(K6239,2,7)-MID($L$2,2,7),MID(K6239,2,7)-MID($Q$2,2,7)),"")</f>
        <v/>
      </c>
      <c r="Q6239" t="str">
        <f>IF(B6239&lt;&gt;"",IF(AND(P6239="",F6239=""),"Không phép ",""),"")</f>
        <v/>
      </c>
      <c r="R6239" t="str">
        <f>UPPER(B6239)</f>
        <v/>
      </c>
      <c r="T6239" t="str">
        <f>IFERROR(IF(J6239&lt;&gt;"", INDEX($S$5:$S$1433, MATCH(J6239, $E$5:$E$1433, 0)),""),"")</f>
        <v/>
      </c>
      <c r="V6239" t="str">
        <f>IFERROR(IF(J6239&lt;&gt;"", INDEX($U$5:$U$1433, MATCH(J6239, $E$5:$E$1433, 0)),""),"")</f>
        <v/>
      </c>
    </row>
    <row r="6240">
      <c r="A6240" t="str">
        <f>IF(B6240&lt;&gt;"",A6239+1,"")</f>
        <v/>
      </c>
      <c r="F6240" t="str">
        <f>IFERROR(IF(VLOOKUP(E6240,J:J,1,0)=E6240,"X",""),"")</f>
        <v/>
      </c>
      <c r="G6240" t="str">
        <f>IF(J6240&lt;&gt;"", INDEX($C$5:$C$1433, MATCH(J6240, $E$5:$E$1433, 0)),"")</f>
        <v/>
      </c>
      <c r="H6240" t="str">
        <f>IF(J6240&lt;&gt;"", INDEX($D$5:$D$1433, MATCH(J6240, $E$5:$E$1433, 0)),"")</f>
        <v/>
      </c>
      <c r="I6240" t="str">
        <f>IFERROR(IF(J6240&lt;&gt;"", INDEX($B$5:$B$1433, MATCH(J6240, $E$5:$E$1433, 0)),""),"SAI")</f>
        <v/>
      </c>
      <c r="L6240" t="str">
        <f>IFERROR(IF($N$5="Sáng",IF(MID(K6240,2,7)-MID($L$2,2,7)&gt;0,"Trễ",""),IF(MID(K6240,2,7)-MID($Q$2,2,7)&gt;0,"Trễ","")),"")</f>
        <v/>
      </c>
      <c r="M6240" t="str">
        <f>IFERROR(IF($N$5="Sáng",MID(K6240,2,7)-MID($L$2,2,7),MID(K6240,2,7)-MID($Q$2,2,7)),"")</f>
        <v/>
      </c>
      <c r="Q6240" t="str">
        <f>IF(B6240&lt;&gt;"",IF(AND(P6240="",F6240=""),"Không phép ",""),"")</f>
        <v/>
      </c>
      <c r="R6240" t="str">
        <f>UPPER(B6240)</f>
        <v/>
      </c>
      <c r="T6240" t="str">
        <f>IFERROR(IF(J6240&lt;&gt;"", INDEX($S$5:$S$1433, MATCH(J6240, $E$5:$E$1433, 0)),""),"")</f>
        <v/>
      </c>
      <c r="V6240" t="str">
        <f>IFERROR(IF(J6240&lt;&gt;"", INDEX($U$5:$U$1433, MATCH(J6240, $E$5:$E$1433, 0)),""),"")</f>
        <v/>
      </c>
    </row>
    <row r="6241">
      <c r="A6241" t="str">
        <f>IF(B6241&lt;&gt;"",A6240+1,"")</f>
        <v/>
      </c>
      <c r="F6241" t="str">
        <f>IFERROR(IF(VLOOKUP(E6241,J:J,1,0)=E6241,"X",""),"")</f>
        <v/>
      </c>
      <c r="G6241" t="str">
        <f>IF(J6241&lt;&gt;"", INDEX($C$5:$C$1433, MATCH(J6241, $E$5:$E$1433, 0)),"")</f>
        <v/>
      </c>
      <c r="H6241" t="str">
        <f>IF(J6241&lt;&gt;"", INDEX($D$5:$D$1433, MATCH(J6241, $E$5:$E$1433, 0)),"")</f>
        <v/>
      </c>
      <c r="I6241" t="str">
        <f>IFERROR(IF(J6241&lt;&gt;"", INDEX($B$5:$B$1433, MATCH(J6241, $E$5:$E$1433, 0)),""),"SAI")</f>
        <v/>
      </c>
      <c r="L6241" t="str">
        <f>IFERROR(IF($N$5="Sáng",IF(MID(K6241,2,7)-MID($L$2,2,7)&gt;0,"Trễ",""),IF(MID(K6241,2,7)-MID($Q$2,2,7)&gt;0,"Trễ","")),"")</f>
        <v/>
      </c>
      <c r="M6241" t="str">
        <f>IFERROR(IF($N$5="Sáng",MID(K6241,2,7)-MID($L$2,2,7),MID(K6241,2,7)-MID($Q$2,2,7)),"")</f>
        <v/>
      </c>
      <c r="Q6241" t="str">
        <f>IF(B6241&lt;&gt;"",IF(AND(P6241="",F6241=""),"Không phép ",""),"")</f>
        <v/>
      </c>
      <c r="R6241" t="str">
        <f>UPPER(B6241)</f>
        <v/>
      </c>
      <c r="T6241" t="str">
        <f>IFERROR(IF(J6241&lt;&gt;"", INDEX($S$5:$S$1433, MATCH(J6241, $E$5:$E$1433, 0)),""),"")</f>
        <v/>
      </c>
      <c r="V6241" t="str">
        <f>IFERROR(IF(J6241&lt;&gt;"", INDEX($U$5:$U$1433, MATCH(J6241, $E$5:$E$1433, 0)),""),"")</f>
        <v/>
      </c>
    </row>
    <row r="6242">
      <c r="A6242" t="str">
        <f>IF(B6242&lt;&gt;"",A6241+1,"")</f>
        <v/>
      </c>
      <c r="F6242" t="str">
        <f>IFERROR(IF(VLOOKUP(E6242,J:J,1,0)=E6242,"X",""),"")</f>
        <v/>
      </c>
      <c r="G6242" t="str">
        <f>IF(J6242&lt;&gt;"", INDEX($C$5:$C$1433, MATCH(J6242, $E$5:$E$1433, 0)),"")</f>
        <v/>
      </c>
      <c r="H6242" t="str">
        <f>IF(J6242&lt;&gt;"", INDEX($D$5:$D$1433, MATCH(J6242, $E$5:$E$1433, 0)),"")</f>
        <v/>
      </c>
      <c r="I6242" t="str">
        <f>IFERROR(IF(J6242&lt;&gt;"", INDEX($B$5:$B$1433, MATCH(J6242, $E$5:$E$1433, 0)),""),"SAI")</f>
        <v/>
      </c>
      <c r="L6242" t="str">
        <f>IFERROR(IF($N$5="Sáng",IF(MID(K6242,2,7)-MID($L$2,2,7)&gt;0,"Trễ",""),IF(MID(K6242,2,7)-MID($Q$2,2,7)&gt;0,"Trễ","")),"")</f>
        <v/>
      </c>
      <c r="M6242" t="str">
        <f>IFERROR(IF($N$5="Sáng",MID(K6242,2,7)-MID($L$2,2,7),MID(K6242,2,7)-MID($Q$2,2,7)),"")</f>
        <v/>
      </c>
      <c r="Q6242" t="str">
        <f>IF(B6242&lt;&gt;"",IF(AND(P6242="",F6242=""),"Không phép ",""),"")</f>
        <v/>
      </c>
      <c r="R6242" t="str">
        <f>UPPER(B6242)</f>
        <v/>
      </c>
      <c r="T6242" t="str">
        <f>IFERROR(IF(J6242&lt;&gt;"", INDEX($S$5:$S$1433, MATCH(J6242, $E$5:$E$1433, 0)),""),"")</f>
        <v/>
      </c>
      <c r="V6242" t="str">
        <f>IFERROR(IF(J6242&lt;&gt;"", INDEX($U$5:$U$1433, MATCH(J6242, $E$5:$E$1433, 0)),""),"")</f>
        <v/>
      </c>
    </row>
    <row r="6243">
      <c r="A6243" t="str">
        <f>IF(B6243&lt;&gt;"",A6242+1,"")</f>
        <v/>
      </c>
      <c r="F6243" t="str">
        <f>IFERROR(IF(VLOOKUP(E6243,J:J,1,0)=E6243,"X",""),"")</f>
        <v/>
      </c>
      <c r="G6243" t="str">
        <f>IF(J6243&lt;&gt;"", INDEX($C$5:$C$1433, MATCH(J6243, $E$5:$E$1433, 0)),"")</f>
        <v/>
      </c>
      <c r="H6243" t="str">
        <f>IF(J6243&lt;&gt;"", INDEX($D$5:$D$1433, MATCH(J6243, $E$5:$E$1433, 0)),"")</f>
        <v/>
      </c>
      <c r="I6243" t="str">
        <f>IFERROR(IF(J6243&lt;&gt;"", INDEX($B$5:$B$1433, MATCH(J6243, $E$5:$E$1433, 0)),""),"SAI")</f>
        <v/>
      </c>
      <c r="L6243" t="str">
        <f>IFERROR(IF($N$5="Sáng",IF(MID(K6243,2,7)-MID($L$2,2,7)&gt;0,"Trễ",""),IF(MID(K6243,2,7)-MID($Q$2,2,7)&gt;0,"Trễ","")),"")</f>
        <v/>
      </c>
      <c r="M6243" t="str">
        <f>IFERROR(IF($N$5="Sáng",MID(K6243,2,7)-MID($L$2,2,7),MID(K6243,2,7)-MID($Q$2,2,7)),"")</f>
        <v/>
      </c>
      <c r="Q6243" t="str">
        <f>IF(B6243&lt;&gt;"",IF(AND(P6243="",F6243=""),"Không phép ",""),"")</f>
        <v/>
      </c>
      <c r="R6243" t="str">
        <f>UPPER(B6243)</f>
        <v/>
      </c>
      <c r="T6243" t="str">
        <f>IFERROR(IF(J6243&lt;&gt;"", INDEX($S$5:$S$1433, MATCH(J6243, $E$5:$E$1433, 0)),""),"")</f>
        <v/>
      </c>
      <c r="V6243" t="str">
        <f>IFERROR(IF(J6243&lt;&gt;"", INDEX($U$5:$U$1433, MATCH(J6243, $E$5:$E$1433, 0)),""),"")</f>
        <v/>
      </c>
    </row>
    <row r="6244">
      <c r="A6244" t="str">
        <f>IF(B6244&lt;&gt;"",A6243+1,"")</f>
        <v/>
      </c>
      <c r="F6244" t="str">
        <f>IFERROR(IF(VLOOKUP(E6244,J:J,1,0)=E6244,"X",""),"")</f>
        <v/>
      </c>
      <c r="G6244" t="str">
        <f>IF(J6244&lt;&gt;"", INDEX($C$5:$C$1433, MATCH(J6244, $E$5:$E$1433, 0)),"")</f>
        <v/>
      </c>
      <c r="H6244" t="str">
        <f>IF(J6244&lt;&gt;"", INDEX($D$5:$D$1433, MATCH(J6244, $E$5:$E$1433, 0)),"")</f>
        <v/>
      </c>
      <c r="I6244" t="str">
        <f>IFERROR(IF(J6244&lt;&gt;"", INDEX($B$5:$B$1433, MATCH(J6244, $E$5:$E$1433, 0)),""),"SAI")</f>
        <v/>
      </c>
      <c r="L6244" t="str">
        <f>IFERROR(IF($N$5="Sáng",IF(MID(K6244,2,7)-MID($L$2,2,7)&gt;0,"Trễ",""),IF(MID(K6244,2,7)-MID($Q$2,2,7)&gt;0,"Trễ","")),"")</f>
        <v/>
      </c>
      <c r="M6244" t="str">
        <f>IFERROR(IF($N$5="Sáng",MID(K6244,2,7)-MID($L$2,2,7),MID(K6244,2,7)-MID($Q$2,2,7)),"")</f>
        <v/>
      </c>
      <c r="Q6244" t="str">
        <f>IF(B6244&lt;&gt;"",IF(AND(P6244="",F6244=""),"Không phép ",""),"")</f>
        <v/>
      </c>
      <c r="R6244" t="str">
        <f>UPPER(B6244)</f>
        <v/>
      </c>
      <c r="T6244" t="str">
        <f>IFERROR(IF(J6244&lt;&gt;"", INDEX($S$5:$S$1433, MATCH(J6244, $E$5:$E$1433, 0)),""),"")</f>
        <v/>
      </c>
      <c r="V6244" t="str">
        <f>IFERROR(IF(J6244&lt;&gt;"", INDEX($U$5:$U$1433, MATCH(J6244, $E$5:$E$1433, 0)),""),"")</f>
        <v/>
      </c>
    </row>
    <row r="6245">
      <c r="A6245" t="str">
        <f>IF(B6245&lt;&gt;"",A6244+1,"")</f>
        <v/>
      </c>
      <c r="F6245" t="str">
        <f>IFERROR(IF(VLOOKUP(E6245,J:J,1,0)=E6245,"X",""),"")</f>
        <v/>
      </c>
      <c r="G6245" t="str">
        <f>IF(J6245&lt;&gt;"", INDEX($C$5:$C$1433, MATCH(J6245, $E$5:$E$1433, 0)),"")</f>
        <v/>
      </c>
      <c r="H6245" t="str">
        <f>IF(J6245&lt;&gt;"", INDEX($D$5:$D$1433, MATCH(J6245, $E$5:$E$1433, 0)),"")</f>
        <v/>
      </c>
      <c r="I6245" t="str">
        <f>IFERROR(IF(J6245&lt;&gt;"", INDEX($B$5:$B$1433, MATCH(J6245, $E$5:$E$1433, 0)),""),"SAI")</f>
        <v/>
      </c>
      <c r="L6245" t="str">
        <f>IFERROR(IF($N$5="Sáng",IF(MID(K6245,2,7)-MID($L$2,2,7)&gt;0,"Trễ",""),IF(MID(K6245,2,7)-MID($Q$2,2,7)&gt;0,"Trễ","")),"")</f>
        <v/>
      </c>
      <c r="M6245" t="str">
        <f>IFERROR(IF($N$5="Sáng",MID(K6245,2,7)-MID($L$2,2,7),MID(K6245,2,7)-MID($Q$2,2,7)),"")</f>
        <v/>
      </c>
      <c r="Q6245" t="str">
        <f>IF(B6245&lt;&gt;"",IF(AND(P6245="",F6245=""),"Không phép ",""),"")</f>
        <v/>
      </c>
      <c r="R6245" t="str">
        <f>UPPER(B6245)</f>
        <v/>
      </c>
      <c r="T6245" t="str">
        <f>IFERROR(IF(J6245&lt;&gt;"", INDEX($S$5:$S$1433, MATCH(J6245, $E$5:$E$1433, 0)),""),"")</f>
        <v/>
      </c>
      <c r="V6245" t="str">
        <f>IFERROR(IF(J6245&lt;&gt;"", INDEX($U$5:$U$1433, MATCH(J6245, $E$5:$E$1433, 0)),""),"")</f>
        <v/>
      </c>
    </row>
    <row r="6246">
      <c r="A6246" t="str">
        <f>IF(B6246&lt;&gt;"",A6245+1,"")</f>
        <v/>
      </c>
      <c r="F6246" t="str">
        <f>IFERROR(IF(VLOOKUP(E6246,J:J,1,0)=E6246,"X",""),"")</f>
        <v/>
      </c>
      <c r="G6246" t="str">
        <f>IF(J6246&lt;&gt;"", INDEX($C$5:$C$1433, MATCH(J6246, $E$5:$E$1433, 0)),"")</f>
        <v/>
      </c>
      <c r="H6246" t="str">
        <f>IF(J6246&lt;&gt;"", INDEX($D$5:$D$1433, MATCH(J6246, $E$5:$E$1433, 0)),"")</f>
        <v/>
      </c>
      <c r="I6246" t="str">
        <f>IFERROR(IF(J6246&lt;&gt;"", INDEX($B$5:$B$1433, MATCH(J6246, $E$5:$E$1433, 0)),""),"SAI")</f>
        <v/>
      </c>
      <c r="L6246" t="str">
        <f>IFERROR(IF($N$5="Sáng",IF(MID(K6246,2,7)-MID($L$2,2,7)&gt;0,"Trễ",""),IF(MID(K6246,2,7)-MID($Q$2,2,7)&gt;0,"Trễ","")),"")</f>
        <v/>
      </c>
      <c r="M6246" t="str">
        <f>IFERROR(IF($N$5="Sáng",MID(K6246,2,7)-MID($L$2,2,7),MID(K6246,2,7)-MID($Q$2,2,7)),"")</f>
        <v/>
      </c>
      <c r="Q6246" t="str">
        <f>IF(B6246&lt;&gt;"",IF(AND(P6246="",F6246=""),"Không phép ",""),"")</f>
        <v/>
      </c>
      <c r="R6246" t="str">
        <f>UPPER(B6246)</f>
        <v/>
      </c>
      <c r="T6246" t="str">
        <f>IFERROR(IF(J6246&lt;&gt;"", INDEX($S$5:$S$1433, MATCH(J6246, $E$5:$E$1433, 0)),""),"")</f>
        <v/>
      </c>
      <c r="V6246" t="str">
        <f>IFERROR(IF(J6246&lt;&gt;"", INDEX($U$5:$U$1433, MATCH(J6246, $E$5:$E$1433, 0)),""),"")</f>
        <v/>
      </c>
    </row>
    <row r="6247">
      <c r="A6247" t="str">
        <f>IF(B6247&lt;&gt;"",A6246+1,"")</f>
        <v/>
      </c>
      <c r="F6247" t="str">
        <f>IFERROR(IF(VLOOKUP(E6247,J:J,1,0)=E6247,"X",""),"")</f>
        <v/>
      </c>
      <c r="G6247" t="str">
        <f>IF(J6247&lt;&gt;"", INDEX($C$5:$C$1433, MATCH(J6247, $E$5:$E$1433, 0)),"")</f>
        <v/>
      </c>
      <c r="H6247" t="str">
        <f>IF(J6247&lt;&gt;"", INDEX($D$5:$D$1433, MATCH(J6247, $E$5:$E$1433, 0)),"")</f>
        <v/>
      </c>
      <c r="I6247" t="str">
        <f>IFERROR(IF(J6247&lt;&gt;"", INDEX($B$5:$B$1433, MATCH(J6247, $E$5:$E$1433, 0)),""),"SAI")</f>
        <v/>
      </c>
      <c r="L6247" t="str">
        <f>IFERROR(IF($N$5="Sáng",IF(MID(K6247,2,7)-MID($L$2,2,7)&gt;0,"Trễ",""),IF(MID(K6247,2,7)-MID($Q$2,2,7)&gt;0,"Trễ","")),"")</f>
        <v/>
      </c>
      <c r="M6247" t="str">
        <f>IFERROR(IF($N$5="Sáng",MID(K6247,2,7)-MID($L$2,2,7),MID(K6247,2,7)-MID($Q$2,2,7)),"")</f>
        <v/>
      </c>
      <c r="Q6247" t="str">
        <f>IF(B6247&lt;&gt;"",IF(AND(P6247="",F6247=""),"Không phép ",""),"")</f>
        <v/>
      </c>
      <c r="R6247" t="str">
        <f>UPPER(B6247)</f>
        <v/>
      </c>
      <c r="T6247" t="str">
        <f>IFERROR(IF(J6247&lt;&gt;"", INDEX($S$5:$S$1433, MATCH(J6247, $E$5:$E$1433, 0)),""),"")</f>
        <v/>
      </c>
      <c r="V6247" t="str">
        <f>IFERROR(IF(J6247&lt;&gt;"", INDEX($U$5:$U$1433, MATCH(J6247, $E$5:$E$1433, 0)),""),"")</f>
        <v/>
      </c>
    </row>
    <row r="6248">
      <c r="A6248" t="str">
        <f>IF(B6248&lt;&gt;"",A6247+1,"")</f>
        <v/>
      </c>
      <c r="F6248" t="str">
        <f>IFERROR(IF(VLOOKUP(E6248,J:J,1,0)=E6248,"X",""),"")</f>
        <v/>
      </c>
      <c r="G6248" t="str">
        <f>IF(J6248&lt;&gt;"", INDEX($C$5:$C$1433, MATCH(J6248, $E$5:$E$1433, 0)),"")</f>
        <v/>
      </c>
      <c r="H6248" t="str">
        <f>IF(J6248&lt;&gt;"", INDEX($D$5:$D$1433, MATCH(J6248, $E$5:$E$1433, 0)),"")</f>
        <v/>
      </c>
      <c r="I6248" t="str">
        <f>IFERROR(IF(J6248&lt;&gt;"", INDEX($B$5:$B$1433, MATCH(J6248, $E$5:$E$1433, 0)),""),"SAI")</f>
        <v/>
      </c>
      <c r="L6248" t="str">
        <f>IFERROR(IF($N$5="Sáng",IF(MID(K6248,2,7)-MID($L$2,2,7)&gt;0,"Trễ",""),IF(MID(K6248,2,7)-MID($Q$2,2,7)&gt;0,"Trễ","")),"")</f>
        <v/>
      </c>
      <c r="M6248" t="str">
        <f>IFERROR(IF($N$5="Sáng",MID(K6248,2,7)-MID($L$2,2,7),MID(K6248,2,7)-MID($Q$2,2,7)),"")</f>
        <v/>
      </c>
      <c r="Q6248" t="str">
        <f>IF(B6248&lt;&gt;"",IF(AND(P6248="",F6248=""),"Không phép ",""),"")</f>
        <v/>
      </c>
      <c r="R6248" t="str">
        <f>UPPER(B6248)</f>
        <v/>
      </c>
      <c r="T6248" t="str">
        <f>IFERROR(IF(J6248&lt;&gt;"", INDEX($S$5:$S$1433, MATCH(J6248, $E$5:$E$1433, 0)),""),"")</f>
        <v/>
      </c>
      <c r="V6248" t="str">
        <f>IFERROR(IF(J6248&lt;&gt;"", INDEX($U$5:$U$1433, MATCH(J6248, $E$5:$E$1433, 0)),""),"")</f>
        <v/>
      </c>
    </row>
    <row r="6249">
      <c r="A6249" t="str">
        <f>IF(B6249&lt;&gt;"",A6248+1,"")</f>
        <v/>
      </c>
      <c r="F6249" t="str">
        <f>IFERROR(IF(VLOOKUP(E6249,J:J,1,0)=E6249,"X",""),"")</f>
        <v/>
      </c>
      <c r="G6249" t="str">
        <f>IF(J6249&lt;&gt;"", INDEX($C$5:$C$1433, MATCH(J6249, $E$5:$E$1433, 0)),"")</f>
        <v/>
      </c>
      <c r="H6249" t="str">
        <f>IF(J6249&lt;&gt;"", INDEX($D$5:$D$1433, MATCH(J6249, $E$5:$E$1433, 0)),"")</f>
        <v/>
      </c>
      <c r="I6249" t="str">
        <f>IFERROR(IF(J6249&lt;&gt;"", INDEX($B$5:$B$1433, MATCH(J6249, $E$5:$E$1433, 0)),""),"SAI")</f>
        <v/>
      </c>
      <c r="L6249" t="str">
        <f>IFERROR(IF($N$5="Sáng",IF(MID(K6249,2,7)-MID($L$2,2,7)&gt;0,"Trễ",""),IF(MID(K6249,2,7)-MID($Q$2,2,7)&gt;0,"Trễ","")),"")</f>
        <v/>
      </c>
      <c r="M6249" t="str">
        <f>IFERROR(IF($N$5="Sáng",MID(K6249,2,7)-MID($L$2,2,7),MID(K6249,2,7)-MID($Q$2,2,7)),"")</f>
        <v/>
      </c>
      <c r="Q6249" t="str">
        <f>IF(B6249&lt;&gt;"",IF(AND(P6249="",F6249=""),"Không phép ",""),"")</f>
        <v/>
      </c>
      <c r="R6249" t="str">
        <f>UPPER(B6249)</f>
        <v/>
      </c>
      <c r="T6249" t="str">
        <f>IFERROR(IF(J6249&lt;&gt;"", INDEX($S$5:$S$1433, MATCH(J6249, $E$5:$E$1433, 0)),""),"")</f>
        <v/>
      </c>
      <c r="V6249" t="str">
        <f>IFERROR(IF(J6249&lt;&gt;"", INDEX($U$5:$U$1433, MATCH(J6249, $E$5:$E$1433, 0)),""),"")</f>
        <v/>
      </c>
    </row>
    <row r="6250">
      <c r="A6250" t="str">
        <f>IF(B6250&lt;&gt;"",A6249+1,"")</f>
        <v/>
      </c>
      <c r="F6250" t="str">
        <f>IFERROR(IF(VLOOKUP(E6250,J:J,1,0)=E6250,"X",""),"")</f>
        <v/>
      </c>
      <c r="G6250" t="str">
        <f>IF(J6250&lt;&gt;"", INDEX($C$5:$C$1433, MATCH(J6250, $E$5:$E$1433, 0)),"")</f>
        <v/>
      </c>
      <c r="H6250" t="str">
        <f>IF(J6250&lt;&gt;"", INDEX($D$5:$D$1433, MATCH(J6250, $E$5:$E$1433, 0)),"")</f>
        <v/>
      </c>
      <c r="I6250" t="str">
        <f>IFERROR(IF(J6250&lt;&gt;"", INDEX($B$5:$B$1433, MATCH(J6250, $E$5:$E$1433, 0)),""),"SAI")</f>
        <v/>
      </c>
      <c r="L6250" t="str">
        <f>IFERROR(IF($N$5="Sáng",IF(MID(K6250,2,7)-MID($L$2,2,7)&gt;0,"Trễ",""),IF(MID(K6250,2,7)-MID($Q$2,2,7)&gt;0,"Trễ","")),"")</f>
        <v/>
      </c>
      <c r="M6250" t="str">
        <f>IFERROR(IF($N$5="Sáng",MID(K6250,2,7)-MID($L$2,2,7),MID(K6250,2,7)-MID($Q$2,2,7)),"")</f>
        <v/>
      </c>
      <c r="Q6250" t="str">
        <f>IF(B6250&lt;&gt;"",IF(AND(P6250="",F6250=""),"Không phép ",""),"")</f>
        <v/>
      </c>
      <c r="R6250" t="str">
        <f>UPPER(B6250)</f>
        <v/>
      </c>
      <c r="T6250" t="str">
        <f>IFERROR(IF(J6250&lt;&gt;"", INDEX($S$5:$S$1433, MATCH(J6250, $E$5:$E$1433, 0)),""),"")</f>
        <v/>
      </c>
      <c r="V6250" t="str">
        <f>IFERROR(IF(J6250&lt;&gt;"", INDEX($U$5:$U$1433, MATCH(J6250, $E$5:$E$1433, 0)),""),"")</f>
        <v/>
      </c>
    </row>
    <row r="6251">
      <c r="A6251" t="str">
        <f>IF(B6251&lt;&gt;"",A6250+1,"")</f>
        <v/>
      </c>
      <c r="F6251" t="str">
        <f>IFERROR(IF(VLOOKUP(E6251,J:J,1,0)=E6251,"X",""),"")</f>
        <v/>
      </c>
      <c r="G6251" t="str">
        <f>IF(J6251&lt;&gt;"", INDEX($C$5:$C$1433, MATCH(J6251, $E$5:$E$1433, 0)),"")</f>
        <v/>
      </c>
      <c r="H6251" t="str">
        <f>IF(J6251&lt;&gt;"", INDEX($D$5:$D$1433, MATCH(J6251, $E$5:$E$1433, 0)),"")</f>
        <v/>
      </c>
      <c r="I6251" t="str">
        <f>IFERROR(IF(J6251&lt;&gt;"", INDEX($B$5:$B$1433, MATCH(J6251, $E$5:$E$1433, 0)),""),"SAI")</f>
        <v/>
      </c>
      <c r="L6251" t="str">
        <f>IFERROR(IF($N$5="Sáng",IF(MID(K6251,2,7)-MID($L$2,2,7)&gt;0,"Trễ",""),IF(MID(K6251,2,7)-MID($Q$2,2,7)&gt;0,"Trễ","")),"")</f>
        <v/>
      </c>
      <c r="M6251" t="str">
        <f>IFERROR(IF($N$5="Sáng",MID(K6251,2,7)-MID($L$2,2,7),MID(K6251,2,7)-MID($Q$2,2,7)),"")</f>
        <v/>
      </c>
      <c r="Q6251" t="str">
        <f>IF(B6251&lt;&gt;"",IF(AND(P6251="",F6251=""),"Không phép ",""),"")</f>
        <v/>
      </c>
      <c r="R6251" t="str">
        <f>UPPER(B6251)</f>
        <v/>
      </c>
      <c r="T6251" t="str">
        <f>IFERROR(IF(J6251&lt;&gt;"", INDEX($S$5:$S$1433, MATCH(J6251, $E$5:$E$1433, 0)),""),"")</f>
        <v/>
      </c>
      <c r="V6251" t="str">
        <f>IFERROR(IF(J6251&lt;&gt;"", INDEX($U$5:$U$1433, MATCH(J6251, $E$5:$E$1433, 0)),""),"")</f>
        <v/>
      </c>
    </row>
    <row r="6252">
      <c r="A6252" t="str">
        <f>IF(B6252&lt;&gt;"",A6251+1,"")</f>
        <v/>
      </c>
      <c r="F6252" t="str">
        <f>IFERROR(IF(VLOOKUP(E6252,J:J,1,0)=E6252,"X",""),"")</f>
        <v/>
      </c>
      <c r="G6252" t="str">
        <f>IF(J6252&lt;&gt;"", INDEX($C$5:$C$1433, MATCH(J6252, $E$5:$E$1433, 0)),"")</f>
        <v/>
      </c>
      <c r="H6252" t="str">
        <f>IF(J6252&lt;&gt;"", INDEX($D$5:$D$1433, MATCH(J6252, $E$5:$E$1433, 0)),"")</f>
        <v/>
      </c>
      <c r="I6252" t="str">
        <f>IFERROR(IF(J6252&lt;&gt;"", INDEX($B$5:$B$1433, MATCH(J6252, $E$5:$E$1433, 0)),""),"SAI")</f>
        <v/>
      </c>
      <c r="L6252" t="str">
        <f>IFERROR(IF($N$5="Sáng",IF(MID(K6252,2,7)-MID($L$2,2,7)&gt;0,"Trễ",""),IF(MID(K6252,2,7)-MID($Q$2,2,7)&gt;0,"Trễ","")),"")</f>
        <v/>
      </c>
      <c r="M6252" t="str">
        <f>IFERROR(IF($N$5="Sáng",MID(K6252,2,7)-MID($L$2,2,7),MID(K6252,2,7)-MID($Q$2,2,7)),"")</f>
        <v/>
      </c>
      <c r="Q6252" t="str">
        <f>IF(B6252&lt;&gt;"",IF(AND(P6252="",F6252=""),"Không phép ",""),"")</f>
        <v/>
      </c>
      <c r="R6252" t="str">
        <f>UPPER(B6252)</f>
        <v/>
      </c>
      <c r="T6252" t="str">
        <f>IFERROR(IF(J6252&lt;&gt;"", INDEX($S$5:$S$1433, MATCH(J6252, $E$5:$E$1433, 0)),""),"")</f>
        <v/>
      </c>
      <c r="V6252" t="str">
        <f>IFERROR(IF(J6252&lt;&gt;"", INDEX($U$5:$U$1433, MATCH(J6252, $E$5:$E$1433, 0)),""),"")</f>
        <v/>
      </c>
    </row>
    <row r="6253">
      <c r="A6253" t="str">
        <f>IF(B6253&lt;&gt;"",A6252+1,"")</f>
        <v/>
      </c>
      <c r="F6253" t="str">
        <f>IFERROR(IF(VLOOKUP(E6253,J:J,1,0)=E6253,"X",""),"")</f>
        <v/>
      </c>
      <c r="G6253" t="str">
        <f>IF(J6253&lt;&gt;"", INDEX($C$5:$C$1433, MATCH(J6253, $E$5:$E$1433, 0)),"")</f>
        <v/>
      </c>
      <c r="H6253" t="str">
        <f>IF(J6253&lt;&gt;"", INDEX($D$5:$D$1433, MATCH(J6253, $E$5:$E$1433, 0)),"")</f>
        <v/>
      </c>
      <c r="I6253" t="str">
        <f>IFERROR(IF(J6253&lt;&gt;"", INDEX($B$5:$B$1433, MATCH(J6253, $E$5:$E$1433, 0)),""),"SAI")</f>
        <v/>
      </c>
      <c r="L6253" t="str">
        <f>IFERROR(IF($N$5="Sáng",IF(MID(K6253,2,7)-MID($L$2,2,7)&gt;0,"Trễ",""),IF(MID(K6253,2,7)-MID($Q$2,2,7)&gt;0,"Trễ","")),"")</f>
        <v/>
      </c>
      <c r="M6253" t="str">
        <f>IFERROR(IF($N$5="Sáng",MID(K6253,2,7)-MID($L$2,2,7),MID(K6253,2,7)-MID($Q$2,2,7)),"")</f>
        <v/>
      </c>
      <c r="Q6253" t="str">
        <f>IF(B6253&lt;&gt;"",IF(AND(P6253="",F6253=""),"Không phép ",""),"")</f>
        <v/>
      </c>
      <c r="R6253" t="str">
        <f>UPPER(B6253)</f>
        <v/>
      </c>
      <c r="T6253" t="str">
        <f>IFERROR(IF(J6253&lt;&gt;"", INDEX($S$5:$S$1433, MATCH(J6253, $E$5:$E$1433, 0)),""),"")</f>
        <v/>
      </c>
      <c r="V6253" t="str">
        <f>IFERROR(IF(J6253&lt;&gt;"", INDEX($U$5:$U$1433, MATCH(J6253, $E$5:$E$1433, 0)),""),"")</f>
        <v/>
      </c>
    </row>
    <row r="6254">
      <c r="A6254" t="str">
        <f>IF(B6254&lt;&gt;"",A6253+1,"")</f>
        <v/>
      </c>
      <c r="F6254" t="str">
        <f>IFERROR(IF(VLOOKUP(E6254,J:J,1,0)=E6254,"X",""),"")</f>
        <v/>
      </c>
      <c r="G6254" t="str">
        <f>IF(J6254&lt;&gt;"", INDEX($C$5:$C$1433, MATCH(J6254, $E$5:$E$1433, 0)),"")</f>
        <v/>
      </c>
      <c r="H6254" t="str">
        <f>IF(J6254&lt;&gt;"", INDEX($D$5:$D$1433, MATCH(J6254, $E$5:$E$1433, 0)),"")</f>
        <v/>
      </c>
      <c r="I6254" t="str">
        <f>IFERROR(IF(J6254&lt;&gt;"", INDEX($B$5:$B$1433, MATCH(J6254, $E$5:$E$1433, 0)),""),"SAI")</f>
        <v/>
      </c>
      <c r="L6254" t="str">
        <f>IFERROR(IF($N$5="Sáng",IF(MID(K6254,2,7)-MID($L$2,2,7)&gt;0,"Trễ",""),IF(MID(K6254,2,7)-MID($Q$2,2,7)&gt;0,"Trễ","")),"")</f>
        <v/>
      </c>
      <c r="M6254" t="str">
        <f>IFERROR(IF($N$5="Sáng",MID(K6254,2,7)-MID($L$2,2,7),MID(K6254,2,7)-MID($Q$2,2,7)),"")</f>
        <v/>
      </c>
      <c r="Q6254" t="str">
        <f>IF(B6254&lt;&gt;"",IF(AND(P6254="",F6254=""),"Không phép ",""),"")</f>
        <v/>
      </c>
      <c r="R6254" t="str">
        <f>UPPER(B6254)</f>
        <v/>
      </c>
      <c r="T6254" t="str">
        <f>IFERROR(IF(J6254&lt;&gt;"", INDEX($S$5:$S$1433, MATCH(J6254, $E$5:$E$1433, 0)),""),"")</f>
        <v/>
      </c>
      <c r="V6254" t="str">
        <f>IFERROR(IF(J6254&lt;&gt;"", INDEX($U$5:$U$1433, MATCH(J6254, $E$5:$E$1433, 0)),""),"")</f>
        <v/>
      </c>
    </row>
    <row r="6255">
      <c r="A6255" t="str">
        <f>IF(B6255&lt;&gt;"",A6254+1,"")</f>
        <v/>
      </c>
      <c r="F6255" t="str">
        <f>IFERROR(IF(VLOOKUP(E6255,J:J,1,0)=E6255,"X",""),"")</f>
        <v/>
      </c>
      <c r="G6255" t="str">
        <f>IF(J6255&lt;&gt;"", INDEX($C$5:$C$1433, MATCH(J6255, $E$5:$E$1433, 0)),"")</f>
        <v/>
      </c>
      <c r="H6255" t="str">
        <f>IF(J6255&lt;&gt;"", INDEX($D$5:$D$1433, MATCH(J6255, $E$5:$E$1433, 0)),"")</f>
        <v/>
      </c>
      <c r="I6255" t="str">
        <f>IFERROR(IF(J6255&lt;&gt;"", INDEX($B$5:$B$1433, MATCH(J6255, $E$5:$E$1433, 0)),""),"SAI")</f>
        <v/>
      </c>
      <c r="L6255" t="str">
        <f>IFERROR(IF($N$5="Sáng",IF(MID(K6255,2,7)-MID($L$2,2,7)&gt;0,"Trễ",""),IF(MID(K6255,2,7)-MID($Q$2,2,7)&gt;0,"Trễ","")),"")</f>
        <v/>
      </c>
      <c r="M6255" t="str">
        <f>IFERROR(IF($N$5="Sáng",MID(K6255,2,7)-MID($L$2,2,7),MID(K6255,2,7)-MID($Q$2,2,7)),"")</f>
        <v/>
      </c>
      <c r="Q6255" t="str">
        <f>IF(B6255&lt;&gt;"",IF(AND(P6255="",F6255=""),"Không phép ",""),"")</f>
        <v/>
      </c>
      <c r="R6255" t="str">
        <f>UPPER(B6255)</f>
        <v/>
      </c>
      <c r="T6255" t="str">
        <f>IFERROR(IF(J6255&lt;&gt;"", INDEX($S$5:$S$1433, MATCH(J6255, $E$5:$E$1433, 0)),""),"")</f>
        <v/>
      </c>
      <c r="V6255" t="str">
        <f>IFERROR(IF(J6255&lt;&gt;"", INDEX($U$5:$U$1433, MATCH(J6255, $E$5:$E$1433, 0)),""),"")</f>
        <v/>
      </c>
    </row>
    <row r="6256">
      <c r="A6256" t="str">
        <f>IF(B6256&lt;&gt;"",A6255+1,"")</f>
        <v/>
      </c>
      <c r="F6256" t="str">
        <f>IFERROR(IF(VLOOKUP(E6256,J:J,1,0)=E6256,"X",""),"")</f>
        <v/>
      </c>
      <c r="G6256" t="str">
        <f>IF(J6256&lt;&gt;"", INDEX($C$5:$C$1433, MATCH(J6256, $E$5:$E$1433, 0)),"")</f>
        <v/>
      </c>
      <c r="H6256" t="str">
        <f>IF(J6256&lt;&gt;"", INDEX($D$5:$D$1433, MATCH(J6256, $E$5:$E$1433, 0)),"")</f>
        <v/>
      </c>
      <c r="I6256" t="str">
        <f>IFERROR(IF(J6256&lt;&gt;"", INDEX($B$5:$B$1433, MATCH(J6256, $E$5:$E$1433, 0)),""),"SAI")</f>
        <v/>
      </c>
      <c r="L6256" t="str">
        <f>IFERROR(IF($N$5="Sáng",IF(MID(K6256,2,7)-MID($L$2,2,7)&gt;0,"Trễ",""),IF(MID(K6256,2,7)-MID($Q$2,2,7)&gt;0,"Trễ","")),"")</f>
        <v/>
      </c>
      <c r="M6256" t="str">
        <f>IFERROR(IF($N$5="Sáng",MID(K6256,2,7)-MID($L$2,2,7),MID(K6256,2,7)-MID($Q$2,2,7)),"")</f>
        <v/>
      </c>
      <c r="Q6256" t="str">
        <f>IF(B6256&lt;&gt;"",IF(AND(P6256="",F6256=""),"Không phép ",""),"")</f>
        <v/>
      </c>
      <c r="R6256" t="str">
        <f>UPPER(B6256)</f>
        <v/>
      </c>
      <c r="T6256" t="str">
        <f>IFERROR(IF(J6256&lt;&gt;"", INDEX($S$5:$S$1433, MATCH(J6256, $E$5:$E$1433, 0)),""),"")</f>
        <v/>
      </c>
      <c r="V6256" t="str">
        <f>IFERROR(IF(J6256&lt;&gt;"", INDEX($U$5:$U$1433, MATCH(J6256, $E$5:$E$1433, 0)),""),"")</f>
        <v/>
      </c>
    </row>
    <row r="6257">
      <c r="A6257" t="str">
        <f>IF(B6257&lt;&gt;"",A6256+1,"")</f>
        <v/>
      </c>
      <c r="F6257" t="str">
        <f>IFERROR(IF(VLOOKUP(E6257,J:J,1,0)=E6257,"X",""),"")</f>
        <v/>
      </c>
      <c r="G6257" t="str">
        <f>IF(J6257&lt;&gt;"", INDEX($C$5:$C$1433, MATCH(J6257, $E$5:$E$1433, 0)),"")</f>
        <v/>
      </c>
      <c r="H6257" t="str">
        <f>IF(J6257&lt;&gt;"", INDEX($D$5:$D$1433, MATCH(J6257, $E$5:$E$1433, 0)),"")</f>
        <v/>
      </c>
      <c r="I6257" t="str">
        <f>IFERROR(IF(J6257&lt;&gt;"", INDEX($B$5:$B$1433, MATCH(J6257, $E$5:$E$1433, 0)),""),"SAI")</f>
        <v/>
      </c>
      <c r="L6257" t="str">
        <f>IFERROR(IF($N$5="Sáng",IF(MID(K6257,2,7)-MID($L$2,2,7)&gt;0,"Trễ",""),IF(MID(K6257,2,7)-MID($Q$2,2,7)&gt;0,"Trễ","")),"")</f>
        <v/>
      </c>
      <c r="M6257" t="str">
        <f>IFERROR(IF($N$5="Sáng",MID(K6257,2,7)-MID($L$2,2,7),MID(K6257,2,7)-MID($Q$2,2,7)),"")</f>
        <v/>
      </c>
      <c r="Q6257" t="str">
        <f>IF(B6257&lt;&gt;"",IF(AND(P6257="",F6257=""),"Không phép ",""),"")</f>
        <v/>
      </c>
      <c r="R6257" t="str">
        <f>UPPER(B6257)</f>
        <v/>
      </c>
      <c r="T6257" t="str">
        <f>IFERROR(IF(J6257&lt;&gt;"", INDEX($S$5:$S$1433, MATCH(J6257, $E$5:$E$1433, 0)),""),"")</f>
        <v/>
      </c>
      <c r="V6257" t="str">
        <f>IFERROR(IF(J6257&lt;&gt;"", INDEX($U$5:$U$1433, MATCH(J6257, $E$5:$E$1433, 0)),""),"")</f>
        <v/>
      </c>
    </row>
    <row r="6258">
      <c r="A6258" t="str">
        <f>IF(B6258&lt;&gt;"",A6257+1,"")</f>
        <v/>
      </c>
      <c r="F6258" t="str">
        <f>IFERROR(IF(VLOOKUP(E6258,J:J,1,0)=E6258,"X",""),"")</f>
        <v/>
      </c>
      <c r="G6258" t="str">
        <f>IF(J6258&lt;&gt;"", INDEX($C$5:$C$1433, MATCH(J6258, $E$5:$E$1433, 0)),"")</f>
        <v/>
      </c>
      <c r="H6258" t="str">
        <f>IF(J6258&lt;&gt;"", INDEX($D$5:$D$1433, MATCH(J6258, $E$5:$E$1433, 0)),"")</f>
        <v/>
      </c>
      <c r="I6258" t="str">
        <f>IFERROR(IF(J6258&lt;&gt;"", INDEX($B$5:$B$1433, MATCH(J6258, $E$5:$E$1433, 0)),""),"SAI")</f>
        <v/>
      </c>
      <c r="L6258" t="str">
        <f>IFERROR(IF($N$5="Sáng",IF(MID(K6258,2,7)-MID($L$2,2,7)&gt;0,"Trễ",""),IF(MID(K6258,2,7)-MID($Q$2,2,7)&gt;0,"Trễ","")),"")</f>
        <v/>
      </c>
      <c r="M6258" t="str">
        <f>IFERROR(IF($N$5="Sáng",MID(K6258,2,7)-MID($L$2,2,7),MID(K6258,2,7)-MID($Q$2,2,7)),"")</f>
        <v/>
      </c>
      <c r="Q6258" t="str">
        <f>IF(B6258&lt;&gt;"",IF(AND(P6258="",F6258=""),"Không phép ",""),"")</f>
        <v/>
      </c>
      <c r="R6258" t="str">
        <f>UPPER(B6258)</f>
        <v/>
      </c>
      <c r="T6258" t="str">
        <f>IFERROR(IF(J6258&lt;&gt;"", INDEX($S$5:$S$1433, MATCH(J6258, $E$5:$E$1433, 0)),""),"")</f>
        <v/>
      </c>
      <c r="V6258" t="str">
        <f>IFERROR(IF(J6258&lt;&gt;"", INDEX($U$5:$U$1433, MATCH(J6258, $E$5:$E$1433, 0)),""),"")</f>
        <v/>
      </c>
    </row>
    <row r="6259">
      <c r="A6259" t="str">
        <f>IF(B6259&lt;&gt;"",A6258+1,"")</f>
        <v/>
      </c>
      <c r="F6259" t="str">
        <f>IFERROR(IF(VLOOKUP(E6259,J:J,1,0)=E6259,"X",""),"")</f>
        <v/>
      </c>
      <c r="G6259" t="str">
        <f>IF(J6259&lt;&gt;"", INDEX($C$5:$C$1433, MATCH(J6259, $E$5:$E$1433, 0)),"")</f>
        <v/>
      </c>
      <c r="H6259" t="str">
        <f>IF(J6259&lt;&gt;"", INDEX($D$5:$D$1433, MATCH(J6259, $E$5:$E$1433, 0)),"")</f>
        <v/>
      </c>
      <c r="I6259" t="str">
        <f>IFERROR(IF(J6259&lt;&gt;"", INDEX($B$5:$B$1433, MATCH(J6259, $E$5:$E$1433, 0)),""),"SAI")</f>
        <v/>
      </c>
      <c r="L6259" t="str">
        <f>IFERROR(IF($N$5="Sáng",IF(MID(K6259,2,7)-MID($L$2,2,7)&gt;0,"Trễ",""),IF(MID(K6259,2,7)-MID($Q$2,2,7)&gt;0,"Trễ","")),"")</f>
        <v/>
      </c>
      <c r="M6259" t="str">
        <f>IFERROR(IF($N$5="Sáng",MID(K6259,2,7)-MID($L$2,2,7),MID(K6259,2,7)-MID($Q$2,2,7)),"")</f>
        <v/>
      </c>
      <c r="Q6259" t="str">
        <f>IF(B6259&lt;&gt;"",IF(AND(P6259="",F6259=""),"Không phép ",""),"")</f>
        <v/>
      </c>
      <c r="R6259" t="str">
        <f>UPPER(B6259)</f>
        <v/>
      </c>
      <c r="T6259" t="str">
        <f>IFERROR(IF(J6259&lt;&gt;"", INDEX($S$5:$S$1433, MATCH(J6259, $E$5:$E$1433, 0)),""),"")</f>
        <v/>
      </c>
      <c r="V6259" t="str">
        <f>IFERROR(IF(J6259&lt;&gt;"", INDEX($U$5:$U$1433, MATCH(J6259, $E$5:$E$1433, 0)),""),"")</f>
        <v/>
      </c>
    </row>
    <row r="6260">
      <c r="A6260" t="str">
        <f>IF(B6260&lt;&gt;"",A6259+1,"")</f>
        <v/>
      </c>
      <c r="F6260" t="str">
        <f>IFERROR(IF(VLOOKUP(E6260,J:J,1,0)=E6260,"X",""),"")</f>
        <v/>
      </c>
      <c r="G6260" t="str">
        <f>IF(J6260&lt;&gt;"", INDEX($C$5:$C$1433, MATCH(J6260, $E$5:$E$1433, 0)),"")</f>
        <v/>
      </c>
      <c r="H6260" t="str">
        <f>IF(J6260&lt;&gt;"", INDEX($D$5:$D$1433, MATCH(J6260, $E$5:$E$1433, 0)),"")</f>
        <v/>
      </c>
      <c r="I6260" t="str">
        <f>IFERROR(IF(J6260&lt;&gt;"", INDEX($B$5:$B$1433, MATCH(J6260, $E$5:$E$1433, 0)),""),"SAI")</f>
        <v/>
      </c>
      <c r="L6260" t="str">
        <f>IFERROR(IF($N$5="Sáng",IF(MID(K6260,2,7)-MID($L$2,2,7)&gt;0,"Trễ",""),IF(MID(K6260,2,7)-MID($Q$2,2,7)&gt;0,"Trễ","")),"")</f>
        <v/>
      </c>
      <c r="M6260" t="str">
        <f>IFERROR(IF($N$5="Sáng",MID(K6260,2,7)-MID($L$2,2,7),MID(K6260,2,7)-MID($Q$2,2,7)),"")</f>
        <v/>
      </c>
      <c r="Q6260" t="str">
        <f>IF(B6260&lt;&gt;"",IF(AND(P6260="",F6260=""),"Không phép ",""),"")</f>
        <v/>
      </c>
      <c r="R6260" t="str">
        <f>UPPER(B6260)</f>
        <v/>
      </c>
      <c r="T6260" t="str">
        <f>IFERROR(IF(J6260&lt;&gt;"", INDEX($S$5:$S$1433, MATCH(J6260, $E$5:$E$1433, 0)),""),"")</f>
        <v/>
      </c>
      <c r="V6260" t="str">
        <f>IFERROR(IF(J6260&lt;&gt;"", INDEX($U$5:$U$1433, MATCH(J6260, $E$5:$E$1433, 0)),""),"")</f>
        <v/>
      </c>
    </row>
    <row r="6261">
      <c r="A6261" t="str">
        <f>IF(B6261&lt;&gt;"",A6260+1,"")</f>
        <v/>
      </c>
      <c r="F6261" t="str">
        <f>IFERROR(IF(VLOOKUP(E6261,J:J,1,0)=E6261,"X",""),"")</f>
        <v/>
      </c>
      <c r="G6261" t="str">
        <f>IF(J6261&lt;&gt;"", INDEX($C$5:$C$1433, MATCH(J6261, $E$5:$E$1433, 0)),"")</f>
        <v/>
      </c>
      <c r="H6261" t="str">
        <f>IF(J6261&lt;&gt;"", INDEX($D$5:$D$1433, MATCH(J6261, $E$5:$E$1433, 0)),"")</f>
        <v/>
      </c>
      <c r="I6261" t="str">
        <f>IFERROR(IF(J6261&lt;&gt;"", INDEX($B$5:$B$1433, MATCH(J6261, $E$5:$E$1433, 0)),""),"SAI")</f>
        <v/>
      </c>
      <c r="L6261" t="str">
        <f>IFERROR(IF($N$5="Sáng",IF(MID(K6261,2,7)-MID($L$2,2,7)&gt;0,"Trễ",""),IF(MID(K6261,2,7)-MID($Q$2,2,7)&gt;0,"Trễ","")),"")</f>
        <v/>
      </c>
      <c r="M6261" t="str">
        <f>IFERROR(IF($N$5="Sáng",MID(K6261,2,7)-MID($L$2,2,7),MID(K6261,2,7)-MID($Q$2,2,7)),"")</f>
        <v/>
      </c>
      <c r="Q6261" t="str">
        <f>IF(B6261&lt;&gt;"",IF(AND(P6261="",F6261=""),"Không phép ",""),"")</f>
        <v/>
      </c>
      <c r="R6261" t="str">
        <f>UPPER(B6261)</f>
        <v/>
      </c>
      <c r="T6261" t="str">
        <f>IFERROR(IF(J6261&lt;&gt;"", INDEX($S$5:$S$1433, MATCH(J6261, $E$5:$E$1433, 0)),""),"")</f>
        <v/>
      </c>
      <c r="V6261" t="str">
        <f>IFERROR(IF(J6261&lt;&gt;"", INDEX($U$5:$U$1433, MATCH(J6261, $E$5:$E$1433, 0)),""),"")</f>
        <v/>
      </c>
    </row>
    <row r="6262">
      <c r="A6262" t="str">
        <f>IF(B6262&lt;&gt;"",A6261+1,"")</f>
        <v/>
      </c>
      <c r="F6262" t="str">
        <f>IFERROR(IF(VLOOKUP(E6262,J:J,1,0)=E6262,"X",""),"")</f>
        <v/>
      </c>
      <c r="G6262" t="str">
        <f>IF(J6262&lt;&gt;"", INDEX($C$5:$C$1433, MATCH(J6262, $E$5:$E$1433, 0)),"")</f>
        <v/>
      </c>
      <c r="H6262" t="str">
        <f>IF(J6262&lt;&gt;"", INDEX($D$5:$D$1433, MATCH(J6262, $E$5:$E$1433, 0)),"")</f>
        <v/>
      </c>
      <c r="I6262" t="str">
        <f>IFERROR(IF(J6262&lt;&gt;"", INDEX($B$5:$B$1433, MATCH(J6262, $E$5:$E$1433, 0)),""),"SAI")</f>
        <v/>
      </c>
      <c r="L6262" t="str">
        <f>IFERROR(IF($N$5="Sáng",IF(MID(K6262,2,7)-MID($L$2,2,7)&gt;0,"Trễ",""),IF(MID(K6262,2,7)-MID($Q$2,2,7)&gt;0,"Trễ","")),"")</f>
        <v/>
      </c>
      <c r="M6262" t="str">
        <f>IFERROR(IF($N$5="Sáng",MID(K6262,2,7)-MID($L$2,2,7),MID(K6262,2,7)-MID($Q$2,2,7)),"")</f>
        <v/>
      </c>
      <c r="Q6262" t="str">
        <f>IF(B6262&lt;&gt;"",IF(AND(P6262="",F6262=""),"Không phép ",""),"")</f>
        <v/>
      </c>
      <c r="R6262" t="str">
        <f>UPPER(B6262)</f>
        <v/>
      </c>
      <c r="T6262" t="str">
        <f>IFERROR(IF(J6262&lt;&gt;"", INDEX($S$5:$S$1433, MATCH(J6262, $E$5:$E$1433, 0)),""),"")</f>
        <v/>
      </c>
      <c r="V6262" t="str">
        <f>IFERROR(IF(J6262&lt;&gt;"", INDEX($U$5:$U$1433, MATCH(J6262, $E$5:$E$1433, 0)),""),"")</f>
        <v/>
      </c>
    </row>
    <row r="6263">
      <c r="A6263" t="str">
        <f>IF(B6263&lt;&gt;"",A6262+1,"")</f>
        <v/>
      </c>
      <c r="F6263" t="str">
        <f>IFERROR(IF(VLOOKUP(E6263,J:J,1,0)=E6263,"X",""),"")</f>
        <v/>
      </c>
      <c r="G6263" t="str">
        <f>IF(J6263&lt;&gt;"", INDEX($C$5:$C$1433, MATCH(J6263, $E$5:$E$1433, 0)),"")</f>
        <v/>
      </c>
      <c r="H6263" t="str">
        <f>IF(J6263&lt;&gt;"", INDEX($D$5:$D$1433, MATCH(J6263, $E$5:$E$1433, 0)),"")</f>
        <v/>
      </c>
      <c r="I6263" t="str">
        <f>IFERROR(IF(J6263&lt;&gt;"", INDEX($B$5:$B$1433, MATCH(J6263, $E$5:$E$1433, 0)),""),"SAI")</f>
        <v/>
      </c>
      <c r="L6263" t="str">
        <f>IFERROR(IF($N$5="Sáng",IF(MID(K6263,2,7)-MID($L$2,2,7)&gt;0,"Trễ",""),IF(MID(K6263,2,7)-MID($Q$2,2,7)&gt;0,"Trễ","")),"")</f>
        <v/>
      </c>
      <c r="M6263" t="str">
        <f>IFERROR(IF($N$5="Sáng",MID(K6263,2,7)-MID($L$2,2,7),MID(K6263,2,7)-MID($Q$2,2,7)),"")</f>
        <v/>
      </c>
      <c r="Q6263" t="str">
        <f>IF(B6263&lt;&gt;"",IF(AND(P6263="",F6263=""),"Không phép ",""),"")</f>
        <v/>
      </c>
      <c r="R6263" t="str">
        <f>UPPER(B6263)</f>
        <v/>
      </c>
      <c r="T6263" t="str">
        <f>IFERROR(IF(J6263&lt;&gt;"", INDEX($S$5:$S$1433, MATCH(J6263, $E$5:$E$1433, 0)),""),"")</f>
        <v/>
      </c>
      <c r="V6263" t="str">
        <f>IFERROR(IF(J6263&lt;&gt;"", INDEX($U$5:$U$1433, MATCH(J6263, $E$5:$E$1433, 0)),""),"")</f>
        <v/>
      </c>
    </row>
    <row r="6264">
      <c r="A6264" t="str">
        <f>IF(B6264&lt;&gt;"",A6263+1,"")</f>
        <v/>
      </c>
      <c r="F6264" t="str">
        <f>IFERROR(IF(VLOOKUP(E6264,J:J,1,0)=E6264,"X",""),"")</f>
        <v/>
      </c>
      <c r="G6264" t="str">
        <f>IF(J6264&lt;&gt;"", INDEX($C$5:$C$1433, MATCH(J6264, $E$5:$E$1433, 0)),"")</f>
        <v/>
      </c>
      <c r="H6264" t="str">
        <f>IF(J6264&lt;&gt;"", INDEX($D$5:$D$1433, MATCH(J6264, $E$5:$E$1433, 0)),"")</f>
        <v/>
      </c>
      <c r="I6264" t="str">
        <f>IFERROR(IF(J6264&lt;&gt;"", INDEX($B$5:$B$1433, MATCH(J6264, $E$5:$E$1433, 0)),""),"SAI")</f>
        <v/>
      </c>
      <c r="L6264" t="str">
        <f>IFERROR(IF($N$5="Sáng",IF(MID(K6264,2,7)-MID($L$2,2,7)&gt;0,"Trễ",""),IF(MID(K6264,2,7)-MID($Q$2,2,7)&gt;0,"Trễ","")),"")</f>
        <v/>
      </c>
      <c r="M6264" t="str">
        <f>IFERROR(IF($N$5="Sáng",MID(K6264,2,7)-MID($L$2,2,7),MID(K6264,2,7)-MID($Q$2,2,7)),"")</f>
        <v/>
      </c>
      <c r="Q6264" t="str">
        <f>IF(B6264&lt;&gt;"",IF(AND(P6264="",F6264=""),"Không phép ",""),"")</f>
        <v/>
      </c>
      <c r="R6264" t="str">
        <f>UPPER(B6264)</f>
        <v/>
      </c>
      <c r="T6264" t="str">
        <f>IFERROR(IF(J6264&lt;&gt;"", INDEX($S$5:$S$1433, MATCH(J6264, $E$5:$E$1433, 0)),""),"")</f>
        <v/>
      </c>
      <c r="V6264" t="str">
        <f>IFERROR(IF(J6264&lt;&gt;"", INDEX($U$5:$U$1433, MATCH(J6264, $E$5:$E$1433, 0)),""),"")</f>
        <v/>
      </c>
    </row>
    <row r="6265">
      <c r="A6265" t="str">
        <f>IF(B6265&lt;&gt;"",A6264+1,"")</f>
        <v/>
      </c>
      <c r="F6265" t="str">
        <f>IFERROR(IF(VLOOKUP(E6265,J:J,1,0)=E6265,"X",""),"")</f>
        <v/>
      </c>
      <c r="G6265" t="str">
        <f>IF(J6265&lt;&gt;"", INDEX($C$5:$C$1433, MATCH(J6265, $E$5:$E$1433, 0)),"")</f>
        <v/>
      </c>
      <c r="H6265" t="str">
        <f>IF(J6265&lt;&gt;"", INDEX($D$5:$D$1433, MATCH(J6265, $E$5:$E$1433, 0)),"")</f>
        <v/>
      </c>
      <c r="I6265" t="str">
        <f>IFERROR(IF(J6265&lt;&gt;"", INDEX($B$5:$B$1433, MATCH(J6265, $E$5:$E$1433, 0)),""),"SAI")</f>
        <v/>
      </c>
      <c r="L6265" t="str">
        <f>IFERROR(IF($N$5="Sáng",IF(MID(K6265,2,7)-MID($L$2,2,7)&gt;0,"Trễ",""),IF(MID(K6265,2,7)-MID($Q$2,2,7)&gt;0,"Trễ","")),"")</f>
        <v/>
      </c>
      <c r="M6265" t="str">
        <f>IFERROR(IF($N$5="Sáng",MID(K6265,2,7)-MID($L$2,2,7),MID(K6265,2,7)-MID($Q$2,2,7)),"")</f>
        <v/>
      </c>
      <c r="Q6265" t="str">
        <f>IF(B6265&lt;&gt;"",IF(AND(P6265="",F6265=""),"Không phép ",""),"")</f>
        <v/>
      </c>
      <c r="R6265" t="str">
        <f>UPPER(B6265)</f>
        <v/>
      </c>
      <c r="T6265" t="str">
        <f>IFERROR(IF(J6265&lt;&gt;"", INDEX($S$5:$S$1433, MATCH(J6265, $E$5:$E$1433, 0)),""),"")</f>
        <v/>
      </c>
      <c r="V6265" t="str">
        <f>IFERROR(IF(J6265&lt;&gt;"", INDEX($U$5:$U$1433, MATCH(J6265, $E$5:$E$1433, 0)),""),"")</f>
        <v/>
      </c>
    </row>
    <row r="6266">
      <c r="A6266" t="str">
        <f>IF(B6266&lt;&gt;"",A6265+1,"")</f>
        <v/>
      </c>
      <c r="F6266" t="str">
        <f>IFERROR(IF(VLOOKUP(E6266,J:J,1,0)=E6266,"X",""),"")</f>
        <v/>
      </c>
      <c r="G6266" t="str">
        <f>IF(J6266&lt;&gt;"", INDEX($C$5:$C$1433, MATCH(J6266, $E$5:$E$1433, 0)),"")</f>
        <v/>
      </c>
      <c r="H6266" t="str">
        <f>IF(J6266&lt;&gt;"", INDEX($D$5:$D$1433, MATCH(J6266, $E$5:$E$1433, 0)),"")</f>
        <v/>
      </c>
      <c r="I6266" t="str">
        <f>IFERROR(IF(J6266&lt;&gt;"", INDEX($B$5:$B$1433, MATCH(J6266, $E$5:$E$1433, 0)),""),"SAI")</f>
        <v/>
      </c>
      <c r="L6266" t="str">
        <f>IFERROR(IF($N$5="Sáng",IF(MID(K6266,2,7)-MID($L$2,2,7)&gt;0,"Trễ",""),IF(MID(K6266,2,7)-MID($Q$2,2,7)&gt;0,"Trễ","")),"")</f>
        <v/>
      </c>
      <c r="M6266" t="str">
        <f>IFERROR(IF($N$5="Sáng",MID(K6266,2,7)-MID($L$2,2,7),MID(K6266,2,7)-MID($Q$2,2,7)),"")</f>
        <v/>
      </c>
      <c r="Q6266" t="str">
        <f>IF(B6266&lt;&gt;"",IF(AND(P6266="",F6266=""),"Không phép ",""),"")</f>
        <v/>
      </c>
      <c r="R6266" t="str">
        <f>UPPER(B6266)</f>
        <v/>
      </c>
      <c r="T6266" t="str">
        <f>IFERROR(IF(J6266&lt;&gt;"", INDEX($S$5:$S$1433, MATCH(J6266, $E$5:$E$1433, 0)),""),"")</f>
        <v/>
      </c>
      <c r="V6266" t="str">
        <f>IFERROR(IF(J6266&lt;&gt;"", INDEX($U$5:$U$1433, MATCH(J6266, $E$5:$E$1433, 0)),""),"")</f>
        <v/>
      </c>
    </row>
    <row r="6267">
      <c r="A6267" t="str">
        <f>IF(B6267&lt;&gt;"",A6266+1,"")</f>
        <v/>
      </c>
      <c r="F6267" t="str">
        <f>IFERROR(IF(VLOOKUP(E6267,J:J,1,0)=E6267,"X",""),"")</f>
        <v/>
      </c>
      <c r="G6267" t="str">
        <f>IF(J6267&lt;&gt;"", INDEX($C$5:$C$1433, MATCH(J6267, $E$5:$E$1433, 0)),"")</f>
        <v/>
      </c>
      <c r="H6267" t="str">
        <f>IF(J6267&lt;&gt;"", INDEX($D$5:$D$1433, MATCH(J6267, $E$5:$E$1433, 0)),"")</f>
        <v/>
      </c>
      <c r="I6267" t="str">
        <f>IFERROR(IF(J6267&lt;&gt;"", INDEX($B$5:$B$1433, MATCH(J6267, $E$5:$E$1433, 0)),""),"SAI")</f>
        <v/>
      </c>
      <c r="L6267" t="str">
        <f>IFERROR(IF($N$5="Sáng",IF(MID(K6267,2,7)-MID($L$2,2,7)&gt;0,"Trễ",""),IF(MID(K6267,2,7)-MID($Q$2,2,7)&gt;0,"Trễ","")),"")</f>
        <v/>
      </c>
      <c r="M6267" t="str">
        <f>IFERROR(IF($N$5="Sáng",MID(K6267,2,7)-MID($L$2,2,7),MID(K6267,2,7)-MID($Q$2,2,7)),"")</f>
        <v/>
      </c>
      <c r="Q6267" t="str">
        <f>IF(B6267&lt;&gt;"",IF(AND(P6267="",F6267=""),"Không phép ",""),"")</f>
        <v/>
      </c>
      <c r="R6267" t="str">
        <f>UPPER(B6267)</f>
        <v/>
      </c>
      <c r="T6267" t="str">
        <f>IFERROR(IF(J6267&lt;&gt;"", INDEX($S$5:$S$1433, MATCH(J6267, $E$5:$E$1433, 0)),""),"")</f>
        <v/>
      </c>
      <c r="V6267" t="str">
        <f>IFERROR(IF(J6267&lt;&gt;"", INDEX($U$5:$U$1433, MATCH(J6267, $E$5:$E$1433, 0)),""),"")</f>
        <v/>
      </c>
    </row>
    <row r="6268">
      <c r="A6268" t="str">
        <f>IF(B6268&lt;&gt;"",A6267+1,"")</f>
        <v/>
      </c>
      <c r="F6268" t="str">
        <f>IFERROR(IF(VLOOKUP(E6268,J:J,1,0)=E6268,"X",""),"")</f>
        <v/>
      </c>
      <c r="G6268" t="str">
        <f>IF(J6268&lt;&gt;"", INDEX($C$5:$C$1433, MATCH(J6268, $E$5:$E$1433, 0)),"")</f>
        <v/>
      </c>
      <c r="H6268" t="str">
        <f>IF(J6268&lt;&gt;"", INDEX($D$5:$D$1433, MATCH(J6268, $E$5:$E$1433, 0)),"")</f>
        <v/>
      </c>
      <c r="I6268" t="str">
        <f>IFERROR(IF(J6268&lt;&gt;"", INDEX($B$5:$B$1433, MATCH(J6268, $E$5:$E$1433, 0)),""),"SAI")</f>
        <v/>
      </c>
      <c r="L6268" t="str">
        <f>IFERROR(IF($N$5="Sáng",IF(MID(K6268,2,7)-MID($L$2,2,7)&gt;0,"Trễ",""),IF(MID(K6268,2,7)-MID($Q$2,2,7)&gt;0,"Trễ","")),"")</f>
        <v/>
      </c>
      <c r="M6268" t="str">
        <f>IFERROR(IF($N$5="Sáng",MID(K6268,2,7)-MID($L$2,2,7),MID(K6268,2,7)-MID($Q$2,2,7)),"")</f>
        <v/>
      </c>
      <c r="Q6268" t="str">
        <f>IF(B6268&lt;&gt;"",IF(AND(P6268="",F6268=""),"Không phép ",""),"")</f>
        <v/>
      </c>
      <c r="R6268" t="str">
        <f>UPPER(B6268)</f>
        <v/>
      </c>
      <c r="T6268" t="str">
        <f>IFERROR(IF(J6268&lt;&gt;"", INDEX($S$5:$S$1433, MATCH(J6268, $E$5:$E$1433, 0)),""),"")</f>
        <v/>
      </c>
      <c r="V6268" t="str">
        <f>IFERROR(IF(J6268&lt;&gt;"", INDEX($U$5:$U$1433, MATCH(J6268, $E$5:$E$1433, 0)),""),"")</f>
        <v/>
      </c>
    </row>
    <row r="6269">
      <c r="A6269" t="str">
        <f>IF(B6269&lt;&gt;"",A6268+1,"")</f>
        <v/>
      </c>
      <c r="F6269" t="str">
        <f>IFERROR(IF(VLOOKUP(E6269,J:J,1,0)=E6269,"X",""),"")</f>
        <v/>
      </c>
      <c r="G6269" t="str">
        <f>IF(J6269&lt;&gt;"", INDEX($C$5:$C$1433, MATCH(J6269, $E$5:$E$1433, 0)),"")</f>
        <v/>
      </c>
      <c r="H6269" t="str">
        <f>IF(J6269&lt;&gt;"", INDEX($D$5:$D$1433, MATCH(J6269, $E$5:$E$1433, 0)),"")</f>
        <v/>
      </c>
      <c r="I6269" t="str">
        <f>IFERROR(IF(J6269&lt;&gt;"", INDEX($B$5:$B$1433, MATCH(J6269, $E$5:$E$1433, 0)),""),"SAI")</f>
        <v/>
      </c>
      <c r="L6269" t="str">
        <f>IFERROR(IF($N$5="Sáng",IF(MID(K6269,2,7)-MID($L$2,2,7)&gt;0,"Trễ",""),IF(MID(K6269,2,7)-MID($Q$2,2,7)&gt;0,"Trễ","")),"")</f>
        <v/>
      </c>
      <c r="M6269" t="str">
        <f>IFERROR(IF($N$5="Sáng",MID(K6269,2,7)-MID($L$2,2,7),MID(K6269,2,7)-MID($Q$2,2,7)),"")</f>
        <v/>
      </c>
      <c r="Q6269" t="str">
        <f>IF(B6269&lt;&gt;"",IF(AND(P6269="",F6269=""),"Không phép ",""),"")</f>
        <v/>
      </c>
      <c r="R6269" t="str">
        <f>UPPER(B6269)</f>
        <v/>
      </c>
      <c r="T6269" t="str">
        <f>IFERROR(IF(J6269&lt;&gt;"", INDEX($S$5:$S$1433, MATCH(J6269, $E$5:$E$1433, 0)),""),"")</f>
        <v/>
      </c>
      <c r="V6269" t="str">
        <f>IFERROR(IF(J6269&lt;&gt;"", INDEX($U$5:$U$1433, MATCH(J6269, $E$5:$E$1433, 0)),""),"")</f>
        <v/>
      </c>
    </row>
    <row r="6270">
      <c r="A6270" t="str">
        <f>IF(B6270&lt;&gt;"",A6269+1,"")</f>
        <v/>
      </c>
      <c r="F6270" t="str">
        <f>IFERROR(IF(VLOOKUP(E6270,J:J,1,0)=E6270,"X",""),"")</f>
        <v/>
      </c>
      <c r="G6270" t="str">
        <f>IF(J6270&lt;&gt;"", INDEX($C$5:$C$1433, MATCH(J6270, $E$5:$E$1433, 0)),"")</f>
        <v/>
      </c>
      <c r="H6270" t="str">
        <f>IF(J6270&lt;&gt;"", INDEX($D$5:$D$1433, MATCH(J6270, $E$5:$E$1433, 0)),"")</f>
        <v/>
      </c>
      <c r="I6270" t="str">
        <f>IFERROR(IF(J6270&lt;&gt;"", INDEX($B$5:$B$1433, MATCH(J6270, $E$5:$E$1433, 0)),""),"SAI")</f>
        <v/>
      </c>
      <c r="L6270" t="str">
        <f>IFERROR(IF($N$5="Sáng",IF(MID(K6270,2,7)-MID($L$2,2,7)&gt;0,"Trễ",""),IF(MID(K6270,2,7)-MID($Q$2,2,7)&gt;0,"Trễ","")),"")</f>
        <v/>
      </c>
      <c r="M6270" t="str">
        <f>IFERROR(IF($N$5="Sáng",MID(K6270,2,7)-MID($L$2,2,7),MID(K6270,2,7)-MID($Q$2,2,7)),"")</f>
        <v/>
      </c>
      <c r="Q6270" t="str">
        <f>IF(B6270&lt;&gt;"",IF(AND(P6270="",F6270=""),"Không phép ",""),"")</f>
        <v/>
      </c>
      <c r="R6270" t="str">
        <f>UPPER(B6270)</f>
        <v/>
      </c>
      <c r="T6270" t="str">
        <f>IFERROR(IF(J6270&lt;&gt;"", INDEX($S$5:$S$1433, MATCH(J6270, $E$5:$E$1433, 0)),""),"")</f>
        <v/>
      </c>
      <c r="V6270" t="str">
        <f>IFERROR(IF(J6270&lt;&gt;"", INDEX($U$5:$U$1433, MATCH(J6270, $E$5:$E$1433, 0)),""),"")</f>
        <v/>
      </c>
    </row>
    <row r="6271">
      <c r="A6271" t="str">
        <f>IF(B6271&lt;&gt;"",A6270+1,"")</f>
        <v/>
      </c>
      <c r="F6271" t="str">
        <f>IFERROR(IF(VLOOKUP(E6271,J:J,1,0)=E6271,"X",""),"")</f>
        <v/>
      </c>
      <c r="G6271" t="str">
        <f>IF(J6271&lt;&gt;"", INDEX($C$5:$C$1433, MATCH(J6271, $E$5:$E$1433, 0)),"")</f>
        <v/>
      </c>
      <c r="H6271" t="str">
        <f>IF(J6271&lt;&gt;"", INDEX($D$5:$D$1433, MATCH(J6271, $E$5:$E$1433, 0)),"")</f>
        <v/>
      </c>
      <c r="I6271" t="str">
        <f>IFERROR(IF(J6271&lt;&gt;"", INDEX($B$5:$B$1433, MATCH(J6271, $E$5:$E$1433, 0)),""),"SAI")</f>
        <v/>
      </c>
      <c r="L6271" t="str">
        <f>IFERROR(IF($N$5="Sáng",IF(MID(K6271,2,7)-MID($L$2,2,7)&gt;0,"Trễ",""),IF(MID(K6271,2,7)-MID($Q$2,2,7)&gt;0,"Trễ","")),"")</f>
        <v/>
      </c>
      <c r="M6271" t="str">
        <f>IFERROR(IF($N$5="Sáng",MID(K6271,2,7)-MID($L$2,2,7),MID(K6271,2,7)-MID($Q$2,2,7)),"")</f>
        <v/>
      </c>
      <c r="Q6271" t="str">
        <f>IF(B6271&lt;&gt;"",IF(AND(P6271="",F6271=""),"Không phép ",""),"")</f>
        <v/>
      </c>
      <c r="R6271" t="str">
        <f>UPPER(B6271)</f>
        <v/>
      </c>
      <c r="T6271" t="str">
        <f>IFERROR(IF(J6271&lt;&gt;"", INDEX($S$5:$S$1433, MATCH(J6271, $E$5:$E$1433, 0)),""),"")</f>
        <v/>
      </c>
      <c r="V6271" t="str">
        <f>IFERROR(IF(J6271&lt;&gt;"", INDEX($U$5:$U$1433, MATCH(J6271, $E$5:$E$1433, 0)),""),"")</f>
        <v/>
      </c>
    </row>
    <row r="6272">
      <c r="A6272" t="str">
        <f>IF(B6272&lt;&gt;"",A6271+1,"")</f>
        <v/>
      </c>
      <c r="F6272" t="str">
        <f>IFERROR(IF(VLOOKUP(E6272,J:J,1,0)=E6272,"X",""),"")</f>
        <v/>
      </c>
      <c r="G6272" t="str">
        <f>IF(J6272&lt;&gt;"", INDEX($C$5:$C$1433, MATCH(J6272, $E$5:$E$1433, 0)),"")</f>
        <v/>
      </c>
      <c r="H6272" t="str">
        <f>IF(J6272&lt;&gt;"", INDEX($D$5:$D$1433, MATCH(J6272, $E$5:$E$1433, 0)),"")</f>
        <v/>
      </c>
      <c r="I6272" t="str">
        <f>IFERROR(IF(J6272&lt;&gt;"", INDEX($B$5:$B$1433, MATCH(J6272, $E$5:$E$1433, 0)),""),"SAI")</f>
        <v/>
      </c>
      <c r="L6272" t="str">
        <f>IFERROR(IF($N$5="Sáng",IF(MID(K6272,2,7)-MID($L$2,2,7)&gt;0,"Trễ",""),IF(MID(K6272,2,7)-MID($Q$2,2,7)&gt;0,"Trễ","")),"")</f>
        <v/>
      </c>
      <c r="M6272" t="str">
        <f>IFERROR(IF($N$5="Sáng",MID(K6272,2,7)-MID($L$2,2,7),MID(K6272,2,7)-MID($Q$2,2,7)),"")</f>
        <v/>
      </c>
      <c r="Q6272" t="str">
        <f>IF(B6272&lt;&gt;"",IF(AND(P6272="",F6272=""),"Không phép ",""),"")</f>
        <v/>
      </c>
      <c r="R6272" t="str">
        <f>UPPER(B6272)</f>
        <v/>
      </c>
      <c r="T6272" t="str">
        <f>IFERROR(IF(J6272&lt;&gt;"", INDEX($S$5:$S$1433, MATCH(J6272, $E$5:$E$1433, 0)),""),"")</f>
        <v/>
      </c>
      <c r="V6272" t="str">
        <f>IFERROR(IF(J6272&lt;&gt;"", INDEX($U$5:$U$1433, MATCH(J6272, $E$5:$E$1433, 0)),""),"")</f>
        <v/>
      </c>
    </row>
    <row r="6273">
      <c r="A6273" t="str">
        <f>IF(B6273&lt;&gt;"",A6272+1,"")</f>
        <v/>
      </c>
      <c r="F6273" t="str">
        <f>IFERROR(IF(VLOOKUP(E6273,J:J,1,0)=E6273,"X",""),"")</f>
        <v/>
      </c>
      <c r="G6273" t="str">
        <f>IF(J6273&lt;&gt;"", INDEX($C$5:$C$1433, MATCH(J6273, $E$5:$E$1433, 0)),"")</f>
        <v/>
      </c>
      <c r="H6273" t="str">
        <f>IF(J6273&lt;&gt;"", INDEX($D$5:$D$1433, MATCH(J6273, $E$5:$E$1433, 0)),"")</f>
        <v/>
      </c>
      <c r="I6273" t="str">
        <f>IFERROR(IF(J6273&lt;&gt;"", INDEX($B$5:$B$1433, MATCH(J6273, $E$5:$E$1433, 0)),""),"SAI")</f>
        <v/>
      </c>
      <c r="L6273" t="str">
        <f>IFERROR(IF($N$5="Sáng",IF(MID(K6273,2,7)-MID($L$2,2,7)&gt;0,"Trễ",""),IF(MID(K6273,2,7)-MID($Q$2,2,7)&gt;0,"Trễ","")),"")</f>
        <v/>
      </c>
      <c r="M6273" t="str">
        <f>IFERROR(IF($N$5="Sáng",MID(K6273,2,7)-MID($L$2,2,7),MID(K6273,2,7)-MID($Q$2,2,7)),"")</f>
        <v/>
      </c>
      <c r="Q6273" t="str">
        <f>IF(B6273&lt;&gt;"",IF(AND(P6273="",F6273=""),"Không phép ",""),"")</f>
        <v/>
      </c>
      <c r="R6273" t="str">
        <f>UPPER(B6273)</f>
        <v/>
      </c>
      <c r="T6273" t="str">
        <f>IFERROR(IF(J6273&lt;&gt;"", INDEX($S$5:$S$1433, MATCH(J6273, $E$5:$E$1433, 0)),""),"")</f>
        <v/>
      </c>
      <c r="V6273" t="str">
        <f>IFERROR(IF(J6273&lt;&gt;"", INDEX($U$5:$U$1433, MATCH(J6273, $E$5:$E$1433, 0)),""),"")</f>
        <v/>
      </c>
    </row>
    <row r="6274">
      <c r="A6274" t="str">
        <f>IF(B6274&lt;&gt;"",A6273+1,"")</f>
        <v/>
      </c>
      <c r="F6274" t="str">
        <f>IFERROR(IF(VLOOKUP(E6274,J:J,1,0)=E6274,"X",""),"")</f>
        <v/>
      </c>
      <c r="G6274" t="str">
        <f>IF(J6274&lt;&gt;"", INDEX($C$5:$C$1433, MATCH(J6274, $E$5:$E$1433, 0)),"")</f>
        <v/>
      </c>
      <c r="H6274" t="str">
        <f>IF(J6274&lt;&gt;"", INDEX($D$5:$D$1433, MATCH(J6274, $E$5:$E$1433, 0)),"")</f>
        <v/>
      </c>
      <c r="I6274" t="str">
        <f>IFERROR(IF(J6274&lt;&gt;"", INDEX($B$5:$B$1433, MATCH(J6274, $E$5:$E$1433, 0)),""),"SAI")</f>
        <v/>
      </c>
      <c r="L6274" t="str">
        <f>IFERROR(IF($N$5="Sáng",IF(MID(K6274,2,7)-MID($L$2,2,7)&gt;0,"Trễ",""),IF(MID(K6274,2,7)-MID($Q$2,2,7)&gt;0,"Trễ","")),"")</f>
        <v/>
      </c>
      <c r="M6274" t="str">
        <f>IFERROR(IF($N$5="Sáng",MID(K6274,2,7)-MID($L$2,2,7),MID(K6274,2,7)-MID($Q$2,2,7)),"")</f>
        <v/>
      </c>
      <c r="Q6274" t="str">
        <f>IF(B6274&lt;&gt;"",IF(AND(P6274="",F6274=""),"Không phép ",""),"")</f>
        <v/>
      </c>
      <c r="R6274" t="str">
        <f>UPPER(B6274)</f>
        <v/>
      </c>
      <c r="T6274" t="str">
        <f>IFERROR(IF(J6274&lt;&gt;"", INDEX($S$5:$S$1433, MATCH(J6274, $E$5:$E$1433, 0)),""),"")</f>
        <v/>
      </c>
      <c r="V6274" t="str">
        <f>IFERROR(IF(J6274&lt;&gt;"", INDEX($U$5:$U$1433, MATCH(J6274, $E$5:$E$1433, 0)),""),"")</f>
        <v/>
      </c>
    </row>
    <row r="6275">
      <c r="A6275" t="str">
        <f>IF(B6275&lt;&gt;"",A6274+1,"")</f>
        <v/>
      </c>
      <c r="F6275" t="str">
        <f>IFERROR(IF(VLOOKUP(E6275,J:J,1,0)=E6275,"X",""),"")</f>
        <v/>
      </c>
      <c r="G6275" t="str">
        <f>IF(J6275&lt;&gt;"", INDEX($C$5:$C$1433, MATCH(J6275, $E$5:$E$1433, 0)),"")</f>
        <v/>
      </c>
      <c r="H6275" t="str">
        <f>IF(J6275&lt;&gt;"", INDEX($D$5:$D$1433, MATCH(J6275, $E$5:$E$1433, 0)),"")</f>
        <v/>
      </c>
      <c r="I6275" t="str">
        <f>IFERROR(IF(J6275&lt;&gt;"", INDEX($B$5:$B$1433, MATCH(J6275, $E$5:$E$1433, 0)),""),"SAI")</f>
        <v/>
      </c>
      <c r="L6275" t="str">
        <f>IFERROR(IF($N$5="Sáng",IF(MID(K6275,2,7)-MID($L$2,2,7)&gt;0,"Trễ",""),IF(MID(K6275,2,7)-MID($Q$2,2,7)&gt;0,"Trễ","")),"")</f>
        <v/>
      </c>
      <c r="M6275" t="str">
        <f>IFERROR(IF($N$5="Sáng",MID(K6275,2,7)-MID($L$2,2,7),MID(K6275,2,7)-MID($Q$2,2,7)),"")</f>
        <v/>
      </c>
      <c r="Q6275" t="str">
        <f>IF(B6275&lt;&gt;"",IF(AND(P6275="",F6275=""),"Không phép ",""),"")</f>
        <v/>
      </c>
      <c r="R6275" t="str">
        <f>UPPER(B6275)</f>
        <v/>
      </c>
      <c r="T6275" t="str">
        <f>IFERROR(IF(J6275&lt;&gt;"", INDEX($S$5:$S$1433, MATCH(J6275, $E$5:$E$1433, 0)),""),"")</f>
        <v/>
      </c>
      <c r="V6275" t="str">
        <f>IFERROR(IF(J6275&lt;&gt;"", INDEX($U$5:$U$1433, MATCH(J6275, $E$5:$E$1433, 0)),""),"")</f>
        <v/>
      </c>
    </row>
    <row r="6276">
      <c r="A6276" t="str">
        <f>IF(B6276&lt;&gt;"",A6275+1,"")</f>
        <v/>
      </c>
      <c r="F6276" t="str">
        <f>IFERROR(IF(VLOOKUP(E6276,J:J,1,0)=E6276,"X",""),"")</f>
        <v/>
      </c>
      <c r="G6276" t="str">
        <f>IF(J6276&lt;&gt;"", INDEX($C$5:$C$1433, MATCH(J6276, $E$5:$E$1433, 0)),"")</f>
        <v/>
      </c>
      <c r="H6276" t="str">
        <f>IF(J6276&lt;&gt;"", INDEX($D$5:$D$1433, MATCH(J6276, $E$5:$E$1433, 0)),"")</f>
        <v/>
      </c>
      <c r="I6276" t="str">
        <f>IFERROR(IF(J6276&lt;&gt;"", INDEX($B$5:$B$1433, MATCH(J6276, $E$5:$E$1433, 0)),""),"SAI")</f>
        <v/>
      </c>
      <c r="L6276" t="str">
        <f>IFERROR(IF($N$5="Sáng",IF(MID(K6276,2,7)-MID($L$2,2,7)&gt;0,"Trễ",""),IF(MID(K6276,2,7)-MID($Q$2,2,7)&gt;0,"Trễ","")),"")</f>
        <v/>
      </c>
      <c r="M6276" t="str">
        <f>IFERROR(IF($N$5="Sáng",MID(K6276,2,7)-MID($L$2,2,7),MID(K6276,2,7)-MID($Q$2,2,7)),"")</f>
        <v/>
      </c>
      <c r="Q6276" t="str">
        <f>IF(B6276&lt;&gt;"",IF(AND(P6276="",F6276=""),"Không phép ",""),"")</f>
        <v/>
      </c>
      <c r="R6276" t="str">
        <f>UPPER(B6276)</f>
        <v/>
      </c>
      <c r="T6276" t="str">
        <f>IFERROR(IF(J6276&lt;&gt;"", INDEX($S$5:$S$1433, MATCH(J6276, $E$5:$E$1433, 0)),""),"")</f>
        <v/>
      </c>
      <c r="V6276" t="str">
        <f>IFERROR(IF(J6276&lt;&gt;"", INDEX($U$5:$U$1433, MATCH(J6276, $E$5:$E$1433, 0)),""),"")</f>
        <v/>
      </c>
    </row>
    <row r="6277">
      <c r="A6277" t="str">
        <f>IF(B6277&lt;&gt;"",A6276+1,"")</f>
        <v/>
      </c>
      <c r="F6277" t="str">
        <f>IFERROR(IF(VLOOKUP(E6277,J:J,1,0)=E6277,"X",""),"")</f>
        <v/>
      </c>
      <c r="G6277" t="str">
        <f>IF(J6277&lt;&gt;"", INDEX($C$5:$C$1433, MATCH(J6277, $E$5:$E$1433, 0)),"")</f>
        <v/>
      </c>
      <c r="H6277" t="str">
        <f>IF(J6277&lt;&gt;"", INDEX($D$5:$D$1433, MATCH(J6277, $E$5:$E$1433, 0)),"")</f>
        <v/>
      </c>
      <c r="I6277" t="str">
        <f>IFERROR(IF(J6277&lt;&gt;"", INDEX($B$5:$B$1433, MATCH(J6277, $E$5:$E$1433, 0)),""),"SAI")</f>
        <v/>
      </c>
      <c r="L6277" t="str">
        <f>IFERROR(IF($N$5="Sáng",IF(MID(K6277,2,7)-MID($L$2,2,7)&gt;0,"Trễ",""),IF(MID(K6277,2,7)-MID($Q$2,2,7)&gt;0,"Trễ","")),"")</f>
        <v/>
      </c>
      <c r="M6277" t="str">
        <f>IFERROR(IF($N$5="Sáng",MID(K6277,2,7)-MID($L$2,2,7),MID(K6277,2,7)-MID($Q$2,2,7)),"")</f>
        <v/>
      </c>
      <c r="Q6277" t="str">
        <f>IF(B6277&lt;&gt;"",IF(AND(P6277="",F6277=""),"Không phép ",""),"")</f>
        <v/>
      </c>
      <c r="R6277" t="str">
        <f>UPPER(B6277)</f>
        <v/>
      </c>
      <c r="T6277" t="str">
        <f>IFERROR(IF(J6277&lt;&gt;"", INDEX($S$5:$S$1433, MATCH(J6277, $E$5:$E$1433, 0)),""),"")</f>
        <v/>
      </c>
      <c r="V6277" t="str">
        <f>IFERROR(IF(J6277&lt;&gt;"", INDEX($U$5:$U$1433, MATCH(J6277, $E$5:$E$1433, 0)),""),"")</f>
        <v/>
      </c>
    </row>
    <row r="6278">
      <c r="A6278" t="str">
        <f>IF(B6278&lt;&gt;"",A6277+1,"")</f>
        <v/>
      </c>
      <c r="F6278" t="str">
        <f>IFERROR(IF(VLOOKUP(E6278,J:J,1,0)=E6278,"X",""),"")</f>
        <v/>
      </c>
      <c r="G6278" t="str">
        <f>IF(J6278&lt;&gt;"", INDEX($C$5:$C$1433, MATCH(J6278, $E$5:$E$1433, 0)),"")</f>
        <v/>
      </c>
      <c r="H6278" t="str">
        <f>IF(J6278&lt;&gt;"", INDEX($D$5:$D$1433, MATCH(J6278, $E$5:$E$1433, 0)),"")</f>
        <v/>
      </c>
      <c r="I6278" t="str">
        <f>IFERROR(IF(J6278&lt;&gt;"", INDEX($B$5:$B$1433, MATCH(J6278, $E$5:$E$1433, 0)),""),"SAI")</f>
        <v/>
      </c>
      <c r="L6278" t="str">
        <f>IFERROR(IF($N$5="Sáng",IF(MID(K6278,2,7)-MID($L$2,2,7)&gt;0,"Trễ",""),IF(MID(K6278,2,7)-MID($Q$2,2,7)&gt;0,"Trễ","")),"")</f>
        <v/>
      </c>
      <c r="M6278" t="str">
        <f>IFERROR(IF($N$5="Sáng",MID(K6278,2,7)-MID($L$2,2,7),MID(K6278,2,7)-MID($Q$2,2,7)),"")</f>
        <v/>
      </c>
      <c r="Q6278" t="str">
        <f>IF(B6278&lt;&gt;"",IF(AND(P6278="",F6278=""),"Không phép ",""),"")</f>
        <v/>
      </c>
      <c r="R6278" t="str">
        <f>UPPER(B6278)</f>
        <v/>
      </c>
      <c r="T6278" t="str">
        <f>IFERROR(IF(J6278&lt;&gt;"", INDEX($S$5:$S$1433, MATCH(J6278, $E$5:$E$1433, 0)),""),"")</f>
        <v/>
      </c>
      <c r="V6278" t="str">
        <f>IFERROR(IF(J6278&lt;&gt;"", INDEX($U$5:$U$1433, MATCH(J6278, $E$5:$E$1433, 0)),""),"")</f>
        <v/>
      </c>
    </row>
    <row r="6279">
      <c r="A6279" t="str">
        <f>IF(B6279&lt;&gt;"",A6278+1,"")</f>
        <v/>
      </c>
      <c r="F6279" t="str">
        <f>IFERROR(IF(VLOOKUP(E6279,J:J,1,0)=E6279,"X",""),"")</f>
        <v/>
      </c>
      <c r="G6279" t="str">
        <f>IF(J6279&lt;&gt;"", INDEX($C$5:$C$1433, MATCH(J6279, $E$5:$E$1433, 0)),"")</f>
        <v/>
      </c>
      <c r="H6279" t="str">
        <f>IF(J6279&lt;&gt;"", INDEX($D$5:$D$1433, MATCH(J6279, $E$5:$E$1433, 0)),"")</f>
        <v/>
      </c>
      <c r="I6279" t="str">
        <f>IFERROR(IF(J6279&lt;&gt;"", INDEX($B$5:$B$1433, MATCH(J6279, $E$5:$E$1433, 0)),""),"SAI")</f>
        <v/>
      </c>
      <c r="L6279" t="str">
        <f>IFERROR(IF($N$5="Sáng",IF(MID(K6279,2,7)-MID($L$2,2,7)&gt;0,"Trễ",""),IF(MID(K6279,2,7)-MID($Q$2,2,7)&gt;0,"Trễ","")),"")</f>
        <v/>
      </c>
      <c r="M6279" t="str">
        <f>IFERROR(IF($N$5="Sáng",MID(K6279,2,7)-MID($L$2,2,7),MID(K6279,2,7)-MID($Q$2,2,7)),"")</f>
        <v/>
      </c>
      <c r="Q6279" t="str">
        <f>IF(B6279&lt;&gt;"",IF(AND(P6279="",F6279=""),"Không phép ",""),"")</f>
        <v/>
      </c>
      <c r="R6279" t="str">
        <f>UPPER(B6279)</f>
        <v/>
      </c>
      <c r="T6279" t="str">
        <f>IFERROR(IF(J6279&lt;&gt;"", INDEX($S$5:$S$1433, MATCH(J6279, $E$5:$E$1433, 0)),""),"")</f>
        <v/>
      </c>
      <c r="V6279" t="str">
        <f>IFERROR(IF(J6279&lt;&gt;"", INDEX($U$5:$U$1433, MATCH(J6279, $E$5:$E$1433, 0)),""),"")</f>
        <v/>
      </c>
    </row>
    <row r="6280">
      <c r="A6280" t="str">
        <f>IF(B6280&lt;&gt;"",A6279+1,"")</f>
        <v/>
      </c>
      <c r="F6280" t="str">
        <f>IFERROR(IF(VLOOKUP(E6280,J:J,1,0)=E6280,"X",""),"")</f>
        <v/>
      </c>
      <c r="G6280" t="str">
        <f>IF(J6280&lt;&gt;"", INDEX($C$5:$C$1433, MATCH(J6280, $E$5:$E$1433, 0)),"")</f>
        <v/>
      </c>
      <c r="H6280" t="str">
        <f>IF(J6280&lt;&gt;"", INDEX($D$5:$D$1433, MATCH(J6280, $E$5:$E$1433, 0)),"")</f>
        <v/>
      </c>
      <c r="I6280" t="str">
        <f>IFERROR(IF(J6280&lt;&gt;"", INDEX($B$5:$B$1433, MATCH(J6280, $E$5:$E$1433, 0)),""),"SAI")</f>
        <v/>
      </c>
      <c r="L6280" t="str">
        <f>IFERROR(IF($N$5="Sáng",IF(MID(K6280,2,7)-MID($L$2,2,7)&gt;0,"Trễ",""),IF(MID(K6280,2,7)-MID($Q$2,2,7)&gt;0,"Trễ","")),"")</f>
        <v/>
      </c>
      <c r="M6280" t="str">
        <f>IFERROR(IF($N$5="Sáng",MID(K6280,2,7)-MID($L$2,2,7),MID(K6280,2,7)-MID($Q$2,2,7)),"")</f>
        <v/>
      </c>
      <c r="Q6280" t="str">
        <f>IF(B6280&lt;&gt;"",IF(AND(P6280="",F6280=""),"Không phép ",""),"")</f>
        <v/>
      </c>
      <c r="R6280" t="str">
        <f>UPPER(B6280)</f>
        <v/>
      </c>
      <c r="T6280" t="str">
        <f>IFERROR(IF(J6280&lt;&gt;"", INDEX($S$5:$S$1433, MATCH(J6280, $E$5:$E$1433, 0)),""),"")</f>
        <v/>
      </c>
      <c r="V6280" t="str">
        <f>IFERROR(IF(J6280&lt;&gt;"", INDEX($U$5:$U$1433, MATCH(J6280, $E$5:$E$1433, 0)),""),"")</f>
        <v/>
      </c>
    </row>
    <row r="6281">
      <c r="A6281" t="str">
        <f>IF(B6281&lt;&gt;"",A6280+1,"")</f>
        <v/>
      </c>
      <c r="F6281" t="str">
        <f>IFERROR(IF(VLOOKUP(E6281,J:J,1,0)=E6281,"X",""),"")</f>
        <v/>
      </c>
      <c r="G6281" t="str">
        <f>IF(J6281&lt;&gt;"", INDEX($C$5:$C$1433, MATCH(J6281, $E$5:$E$1433, 0)),"")</f>
        <v/>
      </c>
      <c r="H6281" t="str">
        <f>IF(J6281&lt;&gt;"", INDEX($D$5:$D$1433, MATCH(J6281, $E$5:$E$1433, 0)),"")</f>
        <v/>
      </c>
      <c r="I6281" t="str">
        <f>IFERROR(IF(J6281&lt;&gt;"", INDEX($B$5:$B$1433, MATCH(J6281, $E$5:$E$1433, 0)),""),"SAI")</f>
        <v/>
      </c>
      <c r="L6281" t="str">
        <f>IFERROR(IF($N$5="Sáng",IF(MID(K6281,2,7)-MID($L$2,2,7)&gt;0,"Trễ",""),IF(MID(K6281,2,7)-MID($Q$2,2,7)&gt;0,"Trễ","")),"")</f>
        <v/>
      </c>
      <c r="M6281" t="str">
        <f>IFERROR(IF($N$5="Sáng",MID(K6281,2,7)-MID($L$2,2,7),MID(K6281,2,7)-MID($Q$2,2,7)),"")</f>
        <v/>
      </c>
      <c r="Q6281" t="str">
        <f>IF(B6281&lt;&gt;"",IF(AND(P6281="",F6281=""),"Không phép ",""),"")</f>
        <v/>
      </c>
      <c r="R6281" t="str">
        <f>UPPER(B6281)</f>
        <v/>
      </c>
      <c r="T6281" t="str">
        <f>IFERROR(IF(J6281&lt;&gt;"", INDEX($S$5:$S$1433, MATCH(J6281, $E$5:$E$1433, 0)),""),"")</f>
        <v/>
      </c>
      <c r="V6281" t="str">
        <f>IFERROR(IF(J6281&lt;&gt;"", INDEX($U$5:$U$1433, MATCH(J6281, $E$5:$E$1433, 0)),""),"")</f>
        <v/>
      </c>
    </row>
    <row r="6282">
      <c r="A6282" t="str">
        <f>IF(B6282&lt;&gt;"",A6281+1,"")</f>
        <v/>
      </c>
      <c r="F6282" t="str">
        <f>IFERROR(IF(VLOOKUP(E6282,J:J,1,0)=E6282,"X",""),"")</f>
        <v/>
      </c>
      <c r="G6282" t="str">
        <f>IF(J6282&lt;&gt;"", INDEX($C$5:$C$1433, MATCH(J6282, $E$5:$E$1433, 0)),"")</f>
        <v/>
      </c>
      <c r="H6282" t="str">
        <f>IF(J6282&lt;&gt;"", INDEX($D$5:$D$1433, MATCH(J6282, $E$5:$E$1433, 0)),"")</f>
        <v/>
      </c>
      <c r="I6282" t="str">
        <f>IFERROR(IF(J6282&lt;&gt;"", INDEX($B$5:$B$1433, MATCH(J6282, $E$5:$E$1433, 0)),""),"SAI")</f>
        <v/>
      </c>
      <c r="L6282" t="str">
        <f>IFERROR(IF($N$5="Sáng",IF(MID(K6282,2,7)-MID($L$2,2,7)&gt;0,"Trễ",""),IF(MID(K6282,2,7)-MID($Q$2,2,7)&gt;0,"Trễ","")),"")</f>
        <v/>
      </c>
      <c r="M6282" t="str">
        <f>IFERROR(IF($N$5="Sáng",MID(K6282,2,7)-MID($L$2,2,7),MID(K6282,2,7)-MID($Q$2,2,7)),"")</f>
        <v/>
      </c>
      <c r="Q6282" t="str">
        <f>IF(B6282&lt;&gt;"",IF(AND(P6282="",F6282=""),"Không phép ",""),"")</f>
        <v/>
      </c>
      <c r="R6282" t="str">
        <f>UPPER(B6282)</f>
        <v/>
      </c>
      <c r="T6282" t="str">
        <f>IFERROR(IF(J6282&lt;&gt;"", INDEX($S$5:$S$1433, MATCH(J6282, $E$5:$E$1433, 0)),""),"")</f>
        <v/>
      </c>
      <c r="V6282" t="str">
        <f>IFERROR(IF(J6282&lt;&gt;"", INDEX($U$5:$U$1433, MATCH(J6282, $E$5:$E$1433, 0)),""),"")</f>
        <v/>
      </c>
    </row>
    <row r="6283">
      <c r="A6283" t="str">
        <f>IF(B6283&lt;&gt;"",A6282+1,"")</f>
        <v/>
      </c>
      <c r="F6283" t="str">
        <f>IFERROR(IF(VLOOKUP(E6283,J:J,1,0)=E6283,"X",""),"")</f>
        <v/>
      </c>
      <c r="G6283" t="str">
        <f>IF(J6283&lt;&gt;"", INDEX($C$5:$C$1433, MATCH(J6283, $E$5:$E$1433, 0)),"")</f>
        <v/>
      </c>
      <c r="H6283" t="str">
        <f>IF(J6283&lt;&gt;"", INDEX($D$5:$D$1433, MATCH(J6283, $E$5:$E$1433, 0)),"")</f>
        <v/>
      </c>
      <c r="I6283" t="str">
        <f>IFERROR(IF(J6283&lt;&gt;"", INDEX($B$5:$B$1433, MATCH(J6283, $E$5:$E$1433, 0)),""),"SAI")</f>
        <v/>
      </c>
      <c r="L6283" t="str">
        <f>IFERROR(IF($N$5="Sáng",IF(MID(K6283,2,7)-MID($L$2,2,7)&gt;0,"Trễ",""),IF(MID(K6283,2,7)-MID($Q$2,2,7)&gt;0,"Trễ","")),"")</f>
        <v/>
      </c>
      <c r="M6283" t="str">
        <f>IFERROR(IF($N$5="Sáng",MID(K6283,2,7)-MID($L$2,2,7),MID(K6283,2,7)-MID($Q$2,2,7)),"")</f>
        <v/>
      </c>
      <c r="Q6283" t="str">
        <f>IF(B6283&lt;&gt;"",IF(AND(P6283="",F6283=""),"Không phép ",""),"")</f>
        <v/>
      </c>
      <c r="R6283" t="str">
        <f>UPPER(B6283)</f>
        <v/>
      </c>
      <c r="T6283" t="str">
        <f>IFERROR(IF(J6283&lt;&gt;"", INDEX($S$5:$S$1433, MATCH(J6283, $E$5:$E$1433, 0)),""),"")</f>
        <v/>
      </c>
      <c r="V6283" t="str">
        <f>IFERROR(IF(J6283&lt;&gt;"", INDEX($U$5:$U$1433, MATCH(J6283, $E$5:$E$1433, 0)),""),"")</f>
        <v/>
      </c>
    </row>
    <row r="6284">
      <c r="A6284" t="str">
        <f>IF(B6284&lt;&gt;"",A6283+1,"")</f>
        <v/>
      </c>
      <c r="F6284" t="str">
        <f>IFERROR(IF(VLOOKUP(E6284,J:J,1,0)=E6284,"X",""),"")</f>
        <v/>
      </c>
      <c r="G6284" t="str">
        <f>IF(J6284&lt;&gt;"", INDEX($C$5:$C$1433, MATCH(J6284, $E$5:$E$1433, 0)),"")</f>
        <v/>
      </c>
      <c r="H6284" t="str">
        <f>IF(J6284&lt;&gt;"", INDEX($D$5:$D$1433, MATCH(J6284, $E$5:$E$1433, 0)),"")</f>
        <v/>
      </c>
      <c r="I6284" t="str">
        <f>IFERROR(IF(J6284&lt;&gt;"", INDEX($B$5:$B$1433, MATCH(J6284, $E$5:$E$1433, 0)),""),"SAI")</f>
        <v/>
      </c>
      <c r="L6284" t="str">
        <f>IFERROR(IF($N$5="Sáng",IF(MID(K6284,2,7)-MID($L$2,2,7)&gt;0,"Trễ",""),IF(MID(K6284,2,7)-MID($Q$2,2,7)&gt;0,"Trễ","")),"")</f>
        <v/>
      </c>
      <c r="M6284" t="str">
        <f>IFERROR(IF($N$5="Sáng",MID(K6284,2,7)-MID($L$2,2,7),MID(K6284,2,7)-MID($Q$2,2,7)),"")</f>
        <v/>
      </c>
      <c r="Q6284" t="str">
        <f>IF(B6284&lt;&gt;"",IF(AND(P6284="",F6284=""),"Không phép ",""),"")</f>
        <v/>
      </c>
      <c r="R6284" t="str">
        <f>UPPER(B6284)</f>
        <v/>
      </c>
      <c r="T6284" t="str">
        <f>IFERROR(IF(J6284&lt;&gt;"", INDEX($S$5:$S$1433, MATCH(J6284, $E$5:$E$1433, 0)),""),"")</f>
        <v/>
      </c>
      <c r="V6284" t="str">
        <f>IFERROR(IF(J6284&lt;&gt;"", INDEX($U$5:$U$1433, MATCH(J6284, $E$5:$E$1433, 0)),""),"")</f>
        <v/>
      </c>
    </row>
    <row r="6285">
      <c r="A6285" t="str">
        <f>IF(B6285&lt;&gt;"",A6284+1,"")</f>
        <v/>
      </c>
      <c r="F6285" t="str">
        <f>IFERROR(IF(VLOOKUP(E6285,J:J,1,0)=E6285,"X",""),"")</f>
        <v/>
      </c>
      <c r="G6285" t="str">
        <f>IF(J6285&lt;&gt;"", INDEX($C$5:$C$1433, MATCH(J6285, $E$5:$E$1433, 0)),"")</f>
        <v/>
      </c>
      <c r="H6285" t="str">
        <f>IF(J6285&lt;&gt;"", INDEX($D$5:$D$1433, MATCH(J6285, $E$5:$E$1433, 0)),"")</f>
        <v/>
      </c>
      <c r="I6285" t="str">
        <f>IFERROR(IF(J6285&lt;&gt;"", INDEX($B$5:$B$1433, MATCH(J6285, $E$5:$E$1433, 0)),""),"SAI")</f>
        <v/>
      </c>
      <c r="L6285" t="str">
        <f>IFERROR(IF($N$5="Sáng",IF(MID(K6285,2,7)-MID($L$2,2,7)&gt;0,"Trễ",""),IF(MID(K6285,2,7)-MID($Q$2,2,7)&gt;0,"Trễ","")),"")</f>
        <v/>
      </c>
      <c r="M6285" t="str">
        <f>IFERROR(IF($N$5="Sáng",MID(K6285,2,7)-MID($L$2,2,7),MID(K6285,2,7)-MID($Q$2,2,7)),"")</f>
        <v/>
      </c>
      <c r="Q6285" t="str">
        <f>IF(B6285&lt;&gt;"",IF(AND(P6285="",F6285=""),"Không phép ",""),"")</f>
        <v/>
      </c>
      <c r="R6285" t="str">
        <f>UPPER(B6285)</f>
        <v/>
      </c>
      <c r="T6285" t="str">
        <f>IFERROR(IF(J6285&lt;&gt;"", INDEX($S$5:$S$1433, MATCH(J6285, $E$5:$E$1433, 0)),""),"")</f>
        <v/>
      </c>
      <c r="V6285" t="str">
        <f>IFERROR(IF(J6285&lt;&gt;"", INDEX($U$5:$U$1433, MATCH(J6285, $E$5:$E$1433, 0)),""),"")</f>
        <v/>
      </c>
    </row>
    <row r="6286">
      <c r="A6286" t="str">
        <f>IF(B6286&lt;&gt;"",A6285+1,"")</f>
        <v/>
      </c>
      <c r="F6286" t="str">
        <f>IFERROR(IF(VLOOKUP(E6286,J:J,1,0)=E6286,"X",""),"")</f>
        <v/>
      </c>
      <c r="G6286" t="str">
        <f>IF(J6286&lt;&gt;"", INDEX($C$5:$C$1433, MATCH(J6286, $E$5:$E$1433, 0)),"")</f>
        <v/>
      </c>
      <c r="H6286" t="str">
        <f>IF(J6286&lt;&gt;"", INDEX($D$5:$D$1433, MATCH(J6286, $E$5:$E$1433, 0)),"")</f>
        <v/>
      </c>
      <c r="I6286" t="str">
        <f>IFERROR(IF(J6286&lt;&gt;"", INDEX($B$5:$B$1433, MATCH(J6286, $E$5:$E$1433, 0)),""),"SAI")</f>
        <v/>
      </c>
      <c r="L6286" t="str">
        <f>IFERROR(IF($N$5="Sáng",IF(MID(K6286,2,7)-MID($L$2,2,7)&gt;0,"Trễ",""),IF(MID(K6286,2,7)-MID($Q$2,2,7)&gt;0,"Trễ","")),"")</f>
        <v/>
      </c>
      <c r="M6286" t="str">
        <f>IFERROR(IF($N$5="Sáng",MID(K6286,2,7)-MID($L$2,2,7),MID(K6286,2,7)-MID($Q$2,2,7)),"")</f>
        <v/>
      </c>
      <c r="Q6286" t="str">
        <f>IF(B6286&lt;&gt;"",IF(AND(P6286="",F6286=""),"Không phép ",""),"")</f>
        <v/>
      </c>
      <c r="R6286" t="str">
        <f>UPPER(B6286)</f>
        <v/>
      </c>
      <c r="T6286" t="str">
        <f>IFERROR(IF(J6286&lt;&gt;"", INDEX($S$5:$S$1433, MATCH(J6286, $E$5:$E$1433, 0)),""),"")</f>
        <v/>
      </c>
      <c r="V6286" t="str">
        <f>IFERROR(IF(J6286&lt;&gt;"", INDEX($U$5:$U$1433, MATCH(J6286, $E$5:$E$1433, 0)),""),"")</f>
        <v/>
      </c>
    </row>
    <row r="6287">
      <c r="A6287" t="str">
        <f>IF(B6287&lt;&gt;"",A6286+1,"")</f>
        <v/>
      </c>
      <c r="F6287" t="str">
        <f>IFERROR(IF(VLOOKUP(E6287,J:J,1,0)=E6287,"X",""),"")</f>
        <v/>
      </c>
      <c r="G6287" t="str">
        <f>IF(J6287&lt;&gt;"", INDEX($C$5:$C$1433, MATCH(J6287, $E$5:$E$1433, 0)),"")</f>
        <v/>
      </c>
      <c r="H6287" t="str">
        <f>IF(J6287&lt;&gt;"", INDEX($D$5:$D$1433, MATCH(J6287, $E$5:$E$1433, 0)),"")</f>
        <v/>
      </c>
      <c r="I6287" t="str">
        <f>IFERROR(IF(J6287&lt;&gt;"", INDEX($B$5:$B$1433, MATCH(J6287, $E$5:$E$1433, 0)),""),"SAI")</f>
        <v/>
      </c>
      <c r="L6287" t="str">
        <f>IFERROR(IF($N$5="Sáng",IF(MID(K6287,2,7)-MID($L$2,2,7)&gt;0,"Trễ",""),IF(MID(K6287,2,7)-MID($Q$2,2,7)&gt;0,"Trễ","")),"")</f>
        <v/>
      </c>
      <c r="M6287" t="str">
        <f>IFERROR(IF($N$5="Sáng",MID(K6287,2,7)-MID($L$2,2,7),MID(K6287,2,7)-MID($Q$2,2,7)),"")</f>
        <v/>
      </c>
      <c r="Q6287" t="str">
        <f>IF(B6287&lt;&gt;"",IF(AND(P6287="",F6287=""),"Không phép ",""),"")</f>
        <v/>
      </c>
      <c r="R6287" t="str">
        <f>UPPER(B6287)</f>
        <v/>
      </c>
      <c r="T6287" t="str">
        <f>IFERROR(IF(J6287&lt;&gt;"", INDEX($S$5:$S$1433, MATCH(J6287, $E$5:$E$1433, 0)),""),"")</f>
        <v/>
      </c>
      <c r="V6287" t="str">
        <f>IFERROR(IF(J6287&lt;&gt;"", INDEX($U$5:$U$1433, MATCH(J6287, $E$5:$E$1433, 0)),""),"")</f>
        <v/>
      </c>
    </row>
    <row r="6288">
      <c r="A6288" t="str">
        <f>IF(B6288&lt;&gt;"",A6287+1,"")</f>
        <v/>
      </c>
      <c r="F6288" t="str">
        <f>IFERROR(IF(VLOOKUP(E6288,J:J,1,0)=E6288,"X",""),"")</f>
        <v/>
      </c>
      <c r="G6288" t="str">
        <f>IF(J6288&lt;&gt;"", INDEX($C$5:$C$1433, MATCH(J6288, $E$5:$E$1433, 0)),"")</f>
        <v/>
      </c>
      <c r="H6288" t="str">
        <f>IF(J6288&lt;&gt;"", INDEX($D$5:$D$1433, MATCH(J6288, $E$5:$E$1433, 0)),"")</f>
        <v/>
      </c>
      <c r="I6288" t="str">
        <f>IFERROR(IF(J6288&lt;&gt;"", INDEX($B$5:$B$1433, MATCH(J6288, $E$5:$E$1433, 0)),""),"SAI")</f>
        <v/>
      </c>
      <c r="L6288" t="str">
        <f>IFERROR(IF($N$5="Sáng",IF(MID(K6288,2,7)-MID($L$2,2,7)&gt;0,"Trễ",""),IF(MID(K6288,2,7)-MID($Q$2,2,7)&gt;0,"Trễ","")),"")</f>
        <v/>
      </c>
      <c r="M6288" t="str">
        <f>IFERROR(IF($N$5="Sáng",MID(K6288,2,7)-MID($L$2,2,7),MID(K6288,2,7)-MID($Q$2,2,7)),"")</f>
        <v/>
      </c>
      <c r="Q6288" t="str">
        <f>IF(B6288&lt;&gt;"",IF(AND(P6288="",F6288=""),"Không phép ",""),"")</f>
        <v/>
      </c>
      <c r="R6288" t="str">
        <f>UPPER(B6288)</f>
        <v/>
      </c>
      <c r="T6288" t="str">
        <f>IFERROR(IF(J6288&lt;&gt;"", INDEX($S$5:$S$1433, MATCH(J6288, $E$5:$E$1433, 0)),""),"")</f>
        <v/>
      </c>
      <c r="V6288" t="str">
        <f>IFERROR(IF(J6288&lt;&gt;"", INDEX($U$5:$U$1433, MATCH(J6288, $E$5:$E$1433, 0)),""),"")</f>
        <v/>
      </c>
    </row>
    <row r="6289">
      <c r="A6289" t="str">
        <f>IF(B6289&lt;&gt;"",A6288+1,"")</f>
        <v/>
      </c>
      <c r="F6289" t="str">
        <f>IFERROR(IF(VLOOKUP(E6289,J:J,1,0)=E6289,"X",""),"")</f>
        <v/>
      </c>
      <c r="G6289" t="str">
        <f>IF(J6289&lt;&gt;"", INDEX($C$5:$C$1433, MATCH(J6289, $E$5:$E$1433, 0)),"")</f>
        <v/>
      </c>
      <c r="H6289" t="str">
        <f>IF(J6289&lt;&gt;"", INDEX($D$5:$D$1433, MATCH(J6289, $E$5:$E$1433, 0)),"")</f>
        <v/>
      </c>
      <c r="I6289" t="str">
        <f>IFERROR(IF(J6289&lt;&gt;"", INDEX($B$5:$B$1433, MATCH(J6289, $E$5:$E$1433, 0)),""),"SAI")</f>
        <v/>
      </c>
      <c r="L6289" t="str">
        <f>IFERROR(IF($N$5="Sáng",IF(MID(K6289,2,7)-MID($L$2,2,7)&gt;0,"Trễ",""),IF(MID(K6289,2,7)-MID($Q$2,2,7)&gt;0,"Trễ","")),"")</f>
        <v/>
      </c>
      <c r="M6289" t="str">
        <f>IFERROR(IF($N$5="Sáng",MID(K6289,2,7)-MID($L$2,2,7),MID(K6289,2,7)-MID($Q$2,2,7)),"")</f>
        <v/>
      </c>
      <c r="Q6289" t="str">
        <f>IF(B6289&lt;&gt;"",IF(AND(P6289="",F6289=""),"Không phép ",""),"")</f>
        <v/>
      </c>
      <c r="R6289" t="str">
        <f>UPPER(B6289)</f>
        <v/>
      </c>
      <c r="T6289" t="str">
        <f>IFERROR(IF(J6289&lt;&gt;"", INDEX($S$5:$S$1433, MATCH(J6289, $E$5:$E$1433, 0)),""),"")</f>
        <v/>
      </c>
      <c r="V6289" t="str">
        <f>IFERROR(IF(J6289&lt;&gt;"", INDEX($U$5:$U$1433, MATCH(J6289, $E$5:$E$1433, 0)),""),"")</f>
        <v/>
      </c>
    </row>
    <row r="6290">
      <c r="A6290" t="str">
        <f>IF(B6290&lt;&gt;"",A6289+1,"")</f>
        <v/>
      </c>
      <c r="F6290" t="str">
        <f>IFERROR(IF(VLOOKUP(E6290,J:J,1,0)=E6290,"X",""),"")</f>
        <v/>
      </c>
      <c r="G6290" t="str">
        <f>IF(J6290&lt;&gt;"", INDEX($C$5:$C$1433, MATCH(J6290, $E$5:$E$1433, 0)),"")</f>
        <v/>
      </c>
      <c r="H6290" t="str">
        <f>IF(J6290&lt;&gt;"", INDEX($D$5:$D$1433, MATCH(J6290, $E$5:$E$1433, 0)),"")</f>
        <v/>
      </c>
      <c r="I6290" t="str">
        <f>IFERROR(IF(J6290&lt;&gt;"", INDEX($B$5:$B$1433, MATCH(J6290, $E$5:$E$1433, 0)),""),"SAI")</f>
        <v/>
      </c>
      <c r="L6290" t="str">
        <f>IFERROR(IF($N$5="Sáng",IF(MID(K6290,2,7)-MID($L$2,2,7)&gt;0,"Trễ",""),IF(MID(K6290,2,7)-MID($Q$2,2,7)&gt;0,"Trễ","")),"")</f>
        <v/>
      </c>
      <c r="M6290" t="str">
        <f>IFERROR(IF($N$5="Sáng",MID(K6290,2,7)-MID($L$2,2,7),MID(K6290,2,7)-MID($Q$2,2,7)),"")</f>
        <v/>
      </c>
      <c r="Q6290" t="str">
        <f>IF(B6290&lt;&gt;"",IF(AND(P6290="",F6290=""),"Không phép ",""),"")</f>
        <v/>
      </c>
      <c r="R6290" t="str">
        <f>UPPER(B6290)</f>
        <v/>
      </c>
      <c r="T6290" t="str">
        <f>IFERROR(IF(J6290&lt;&gt;"", INDEX($S$5:$S$1433, MATCH(J6290, $E$5:$E$1433, 0)),""),"")</f>
        <v/>
      </c>
      <c r="V6290" t="str">
        <f>IFERROR(IF(J6290&lt;&gt;"", INDEX($U$5:$U$1433, MATCH(J6290, $E$5:$E$1433, 0)),""),"")</f>
        <v/>
      </c>
    </row>
    <row r="6291">
      <c r="A6291" t="str">
        <f>IF(B6291&lt;&gt;"",A6290+1,"")</f>
        <v/>
      </c>
      <c r="F6291" t="str">
        <f>IFERROR(IF(VLOOKUP(E6291,J:J,1,0)=E6291,"X",""),"")</f>
        <v/>
      </c>
      <c r="G6291" t="str">
        <f>IF(J6291&lt;&gt;"", INDEX($C$5:$C$1433, MATCH(J6291, $E$5:$E$1433, 0)),"")</f>
        <v/>
      </c>
      <c r="H6291" t="str">
        <f>IF(J6291&lt;&gt;"", INDEX($D$5:$D$1433, MATCH(J6291, $E$5:$E$1433, 0)),"")</f>
        <v/>
      </c>
      <c r="I6291" t="str">
        <f>IFERROR(IF(J6291&lt;&gt;"", INDEX($B$5:$B$1433, MATCH(J6291, $E$5:$E$1433, 0)),""),"SAI")</f>
        <v/>
      </c>
      <c r="L6291" t="str">
        <f>IFERROR(IF($N$5="Sáng",IF(MID(K6291,2,7)-MID($L$2,2,7)&gt;0,"Trễ",""),IF(MID(K6291,2,7)-MID($Q$2,2,7)&gt;0,"Trễ","")),"")</f>
        <v/>
      </c>
      <c r="M6291" t="str">
        <f>IFERROR(IF($N$5="Sáng",MID(K6291,2,7)-MID($L$2,2,7),MID(K6291,2,7)-MID($Q$2,2,7)),"")</f>
        <v/>
      </c>
      <c r="Q6291" t="str">
        <f>IF(B6291&lt;&gt;"",IF(AND(P6291="",F6291=""),"Không phép ",""),"")</f>
        <v/>
      </c>
      <c r="R6291" t="str">
        <f>UPPER(B6291)</f>
        <v/>
      </c>
      <c r="T6291" t="str">
        <f>IFERROR(IF(J6291&lt;&gt;"", INDEX($S$5:$S$1433, MATCH(J6291, $E$5:$E$1433, 0)),""),"")</f>
        <v/>
      </c>
      <c r="V6291" t="str">
        <f>IFERROR(IF(J6291&lt;&gt;"", INDEX($U$5:$U$1433, MATCH(J6291, $E$5:$E$1433, 0)),""),"")</f>
        <v/>
      </c>
    </row>
    <row r="6292">
      <c r="A6292" t="str">
        <f>IF(B6292&lt;&gt;"",A6291+1,"")</f>
        <v/>
      </c>
      <c r="F6292" t="str">
        <f>IFERROR(IF(VLOOKUP(E6292,J:J,1,0)=E6292,"X",""),"")</f>
        <v/>
      </c>
      <c r="G6292" t="str">
        <f>IF(J6292&lt;&gt;"", INDEX($C$5:$C$1433, MATCH(J6292, $E$5:$E$1433, 0)),"")</f>
        <v/>
      </c>
      <c r="H6292" t="str">
        <f>IF(J6292&lt;&gt;"", INDEX($D$5:$D$1433, MATCH(J6292, $E$5:$E$1433, 0)),"")</f>
        <v/>
      </c>
      <c r="I6292" t="str">
        <f>IFERROR(IF(J6292&lt;&gt;"", INDEX($B$5:$B$1433, MATCH(J6292, $E$5:$E$1433, 0)),""),"SAI")</f>
        <v/>
      </c>
      <c r="L6292" t="str">
        <f>IFERROR(IF($N$5="Sáng",IF(MID(K6292,2,7)-MID($L$2,2,7)&gt;0,"Trễ",""),IF(MID(K6292,2,7)-MID($Q$2,2,7)&gt;0,"Trễ","")),"")</f>
        <v/>
      </c>
      <c r="M6292" t="str">
        <f>IFERROR(IF($N$5="Sáng",MID(K6292,2,7)-MID($L$2,2,7),MID(K6292,2,7)-MID($Q$2,2,7)),"")</f>
        <v/>
      </c>
      <c r="Q6292" t="str">
        <f>IF(B6292&lt;&gt;"",IF(AND(P6292="",F6292=""),"Không phép ",""),"")</f>
        <v/>
      </c>
      <c r="R6292" t="str">
        <f>UPPER(B6292)</f>
        <v/>
      </c>
      <c r="T6292" t="str">
        <f>IFERROR(IF(J6292&lt;&gt;"", INDEX($S$5:$S$1433, MATCH(J6292, $E$5:$E$1433, 0)),""),"")</f>
        <v/>
      </c>
      <c r="V6292" t="str">
        <f>IFERROR(IF(J6292&lt;&gt;"", INDEX($U$5:$U$1433, MATCH(J6292, $E$5:$E$1433, 0)),""),"")</f>
        <v/>
      </c>
    </row>
    <row r="6293">
      <c r="A6293" t="str">
        <f>IF(B6293&lt;&gt;"",A6292+1,"")</f>
        <v/>
      </c>
      <c r="F6293" t="str">
        <f>IFERROR(IF(VLOOKUP(E6293,J:J,1,0)=E6293,"X",""),"")</f>
        <v/>
      </c>
      <c r="G6293" t="str">
        <f>IF(J6293&lt;&gt;"", INDEX($C$5:$C$1433, MATCH(J6293, $E$5:$E$1433, 0)),"")</f>
        <v/>
      </c>
      <c r="H6293" t="str">
        <f>IF(J6293&lt;&gt;"", INDEX($D$5:$D$1433, MATCH(J6293, $E$5:$E$1433, 0)),"")</f>
        <v/>
      </c>
      <c r="I6293" t="str">
        <f>IFERROR(IF(J6293&lt;&gt;"", INDEX($B$5:$B$1433, MATCH(J6293, $E$5:$E$1433, 0)),""),"SAI")</f>
        <v/>
      </c>
      <c r="L6293" t="str">
        <f>IFERROR(IF($N$5="Sáng",IF(MID(K6293,2,7)-MID($L$2,2,7)&gt;0,"Trễ",""),IF(MID(K6293,2,7)-MID($Q$2,2,7)&gt;0,"Trễ","")),"")</f>
        <v/>
      </c>
      <c r="M6293" t="str">
        <f>IFERROR(IF($N$5="Sáng",MID(K6293,2,7)-MID($L$2,2,7),MID(K6293,2,7)-MID($Q$2,2,7)),"")</f>
        <v/>
      </c>
      <c r="Q6293" t="str">
        <f>IF(B6293&lt;&gt;"",IF(AND(P6293="",F6293=""),"Không phép ",""),"")</f>
        <v/>
      </c>
      <c r="R6293" t="str">
        <f>UPPER(B6293)</f>
        <v/>
      </c>
      <c r="T6293" t="str">
        <f>IFERROR(IF(J6293&lt;&gt;"", INDEX($S$5:$S$1433, MATCH(J6293, $E$5:$E$1433, 0)),""),"")</f>
        <v/>
      </c>
      <c r="V6293" t="str">
        <f>IFERROR(IF(J6293&lt;&gt;"", INDEX($U$5:$U$1433, MATCH(J6293, $E$5:$E$1433, 0)),""),"")</f>
        <v/>
      </c>
    </row>
    <row r="6294">
      <c r="A6294" t="str">
        <f>IF(B6294&lt;&gt;"",A6293+1,"")</f>
        <v/>
      </c>
      <c r="F6294" t="str">
        <f>IFERROR(IF(VLOOKUP(E6294,J:J,1,0)=E6294,"X",""),"")</f>
        <v/>
      </c>
      <c r="G6294" t="str">
        <f>IF(J6294&lt;&gt;"", INDEX($C$5:$C$1433, MATCH(J6294, $E$5:$E$1433, 0)),"")</f>
        <v/>
      </c>
      <c r="H6294" t="str">
        <f>IF(J6294&lt;&gt;"", INDEX($D$5:$D$1433, MATCH(J6294, $E$5:$E$1433, 0)),"")</f>
        <v/>
      </c>
      <c r="I6294" t="str">
        <f>IFERROR(IF(J6294&lt;&gt;"", INDEX($B$5:$B$1433, MATCH(J6294, $E$5:$E$1433, 0)),""),"SAI")</f>
        <v/>
      </c>
      <c r="L6294" t="str">
        <f>IFERROR(IF($N$5="Sáng",IF(MID(K6294,2,7)-MID($L$2,2,7)&gt;0,"Trễ",""),IF(MID(K6294,2,7)-MID($Q$2,2,7)&gt;0,"Trễ","")),"")</f>
        <v/>
      </c>
      <c r="M6294" t="str">
        <f>IFERROR(IF($N$5="Sáng",MID(K6294,2,7)-MID($L$2,2,7),MID(K6294,2,7)-MID($Q$2,2,7)),"")</f>
        <v/>
      </c>
      <c r="Q6294" t="str">
        <f>IF(B6294&lt;&gt;"",IF(AND(P6294="",F6294=""),"Không phép ",""),"")</f>
        <v/>
      </c>
      <c r="R6294" t="str">
        <f>UPPER(B6294)</f>
        <v/>
      </c>
      <c r="T6294" t="str">
        <f>IFERROR(IF(J6294&lt;&gt;"", INDEX($S$5:$S$1433, MATCH(J6294, $E$5:$E$1433, 0)),""),"")</f>
        <v/>
      </c>
      <c r="V6294" t="str">
        <f>IFERROR(IF(J6294&lt;&gt;"", INDEX($U$5:$U$1433, MATCH(J6294, $E$5:$E$1433, 0)),""),"")</f>
        <v/>
      </c>
    </row>
    <row r="6295">
      <c r="A6295" t="str">
        <f>IF(B6295&lt;&gt;"",A6294+1,"")</f>
        <v/>
      </c>
      <c r="F6295" t="str">
        <f>IFERROR(IF(VLOOKUP(E6295,J:J,1,0)=E6295,"X",""),"")</f>
        <v/>
      </c>
      <c r="G6295" t="str">
        <f>IF(J6295&lt;&gt;"", INDEX($C$5:$C$1433, MATCH(J6295, $E$5:$E$1433, 0)),"")</f>
        <v/>
      </c>
      <c r="H6295" t="str">
        <f>IF(J6295&lt;&gt;"", INDEX($D$5:$D$1433, MATCH(J6295, $E$5:$E$1433, 0)),"")</f>
        <v/>
      </c>
      <c r="I6295" t="str">
        <f>IFERROR(IF(J6295&lt;&gt;"", INDEX($B$5:$B$1433, MATCH(J6295, $E$5:$E$1433, 0)),""),"SAI")</f>
        <v/>
      </c>
      <c r="L6295" t="str">
        <f>IFERROR(IF($N$5="Sáng",IF(MID(K6295,2,7)-MID($L$2,2,7)&gt;0,"Trễ",""),IF(MID(K6295,2,7)-MID($Q$2,2,7)&gt;0,"Trễ","")),"")</f>
        <v/>
      </c>
      <c r="M6295" t="str">
        <f>IFERROR(IF($N$5="Sáng",MID(K6295,2,7)-MID($L$2,2,7),MID(K6295,2,7)-MID($Q$2,2,7)),"")</f>
        <v/>
      </c>
      <c r="Q6295" t="str">
        <f>IF(B6295&lt;&gt;"",IF(AND(P6295="",F6295=""),"Không phép ",""),"")</f>
        <v/>
      </c>
      <c r="R6295" t="str">
        <f>UPPER(B6295)</f>
        <v/>
      </c>
      <c r="T6295" t="str">
        <f>IFERROR(IF(J6295&lt;&gt;"", INDEX($S$5:$S$1433, MATCH(J6295, $E$5:$E$1433, 0)),""),"")</f>
        <v/>
      </c>
      <c r="V6295" t="str">
        <f>IFERROR(IF(J6295&lt;&gt;"", INDEX($U$5:$U$1433, MATCH(J6295, $E$5:$E$1433, 0)),""),"")</f>
        <v/>
      </c>
    </row>
    <row r="6296">
      <c r="A6296" t="str">
        <f>IF(B6296&lt;&gt;"",A6295+1,"")</f>
        <v/>
      </c>
      <c r="F6296" t="str">
        <f>IFERROR(IF(VLOOKUP(E6296,J:J,1,0)=E6296,"X",""),"")</f>
        <v/>
      </c>
      <c r="G6296" t="str">
        <f>IF(J6296&lt;&gt;"", INDEX($C$5:$C$1433, MATCH(J6296, $E$5:$E$1433, 0)),"")</f>
        <v/>
      </c>
      <c r="H6296" t="str">
        <f>IF(J6296&lt;&gt;"", INDEX($D$5:$D$1433, MATCH(J6296, $E$5:$E$1433, 0)),"")</f>
        <v/>
      </c>
      <c r="I6296" t="str">
        <f>IFERROR(IF(J6296&lt;&gt;"", INDEX($B$5:$B$1433, MATCH(J6296, $E$5:$E$1433, 0)),""),"SAI")</f>
        <v/>
      </c>
      <c r="L6296" t="str">
        <f>IFERROR(IF($N$5="Sáng",IF(MID(K6296,2,7)-MID($L$2,2,7)&gt;0,"Trễ",""),IF(MID(K6296,2,7)-MID($Q$2,2,7)&gt;0,"Trễ","")),"")</f>
        <v/>
      </c>
      <c r="M6296" t="str">
        <f>IFERROR(IF($N$5="Sáng",MID(K6296,2,7)-MID($L$2,2,7),MID(K6296,2,7)-MID($Q$2,2,7)),"")</f>
        <v/>
      </c>
      <c r="Q6296" t="str">
        <f>IF(B6296&lt;&gt;"",IF(AND(P6296="",F6296=""),"Không phép ",""),"")</f>
        <v/>
      </c>
      <c r="R6296" t="str">
        <f>UPPER(B6296)</f>
        <v/>
      </c>
      <c r="T6296" t="str">
        <f>IFERROR(IF(J6296&lt;&gt;"", INDEX($S$5:$S$1433, MATCH(J6296, $E$5:$E$1433, 0)),""),"")</f>
        <v/>
      </c>
      <c r="V6296" t="str">
        <f>IFERROR(IF(J6296&lt;&gt;"", INDEX($U$5:$U$1433, MATCH(J6296, $E$5:$E$1433, 0)),""),"")</f>
        <v/>
      </c>
    </row>
    <row r="6297">
      <c r="A6297" t="str">
        <f>IF(B6297&lt;&gt;"",A6296+1,"")</f>
        <v/>
      </c>
      <c r="F6297" t="str">
        <f>IFERROR(IF(VLOOKUP(E6297,J:J,1,0)=E6297,"X",""),"")</f>
        <v/>
      </c>
      <c r="G6297" t="str">
        <f>IF(J6297&lt;&gt;"", INDEX($C$5:$C$1433, MATCH(J6297, $E$5:$E$1433, 0)),"")</f>
        <v/>
      </c>
      <c r="H6297" t="str">
        <f>IF(J6297&lt;&gt;"", INDEX($D$5:$D$1433, MATCH(J6297, $E$5:$E$1433, 0)),"")</f>
        <v/>
      </c>
      <c r="I6297" t="str">
        <f>IFERROR(IF(J6297&lt;&gt;"", INDEX($B$5:$B$1433, MATCH(J6297, $E$5:$E$1433, 0)),""),"SAI")</f>
        <v/>
      </c>
      <c r="L6297" t="str">
        <f>IFERROR(IF($N$5="Sáng",IF(MID(K6297,2,7)-MID($L$2,2,7)&gt;0,"Trễ",""),IF(MID(K6297,2,7)-MID($Q$2,2,7)&gt;0,"Trễ","")),"")</f>
        <v/>
      </c>
      <c r="M6297" t="str">
        <f>IFERROR(IF($N$5="Sáng",MID(K6297,2,7)-MID($L$2,2,7),MID(K6297,2,7)-MID($Q$2,2,7)),"")</f>
        <v/>
      </c>
      <c r="Q6297" t="str">
        <f>IF(B6297&lt;&gt;"",IF(AND(P6297="",F6297=""),"Không phép ",""),"")</f>
        <v/>
      </c>
      <c r="R6297" t="str">
        <f>UPPER(B6297)</f>
        <v/>
      </c>
      <c r="T6297" t="str">
        <f>IFERROR(IF(J6297&lt;&gt;"", INDEX($S$5:$S$1433, MATCH(J6297, $E$5:$E$1433, 0)),""),"")</f>
        <v/>
      </c>
      <c r="V6297" t="str">
        <f>IFERROR(IF(J6297&lt;&gt;"", INDEX($U$5:$U$1433, MATCH(J6297, $E$5:$E$1433, 0)),""),"")</f>
        <v/>
      </c>
    </row>
    <row r="6298">
      <c r="A6298" t="str">
        <f>IF(B6298&lt;&gt;"",A6297+1,"")</f>
        <v/>
      </c>
      <c r="F6298" t="str">
        <f>IFERROR(IF(VLOOKUP(E6298,J:J,1,0)=E6298,"X",""),"")</f>
        <v/>
      </c>
      <c r="G6298" t="str">
        <f>IF(J6298&lt;&gt;"", INDEX($C$5:$C$1433, MATCH(J6298, $E$5:$E$1433, 0)),"")</f>
        <v/>
      </c>
      <c r="H6298" t="str">
        <f>IF(J6298&lt;&gt;"", INDEX($D$5:$D$1433, MATCH(J6298, $E$5:$E$1433, 0)),"")</f>
        <v/>
      </c>
      <c r="I6298" t="str">
        <f>IFERROR(IF(J6298&lt;&gt;"", INDEX($B$5:$B$1433, MATCH(J6298, $E$5:$E$1433, 0)),""),"SAI")</f>
        <v/>
      </c>
      <c r="L6298" t="str">
        <f>IFERROR(IF($N$5="Sáng",IF(MID(K6298,2,7)-MID($L$2,2,7)&gt;0,"Trễ",""),IF(MID(K6298,2,7)-MID($Q$2,2,7)&gt;0,"Trễ","")),"")</f>
        <v/>
      </c>
      <c r="M6298" t="str">
        <f>IFERROR(IF($N$5="Sáng",MID(K6298,2,7)-MID($L$2,2,7),MID(K6298,2,7)-MID($Q$2,2,7)),"")</f>
        <v/>
      </c>
      <c r="Q6298" t="str">
        <f>IF(B6298&lt;&gt;"",IF(AND(P6298="",F6298=""),"Không phép ",""),"")</f>
        <v/>
      </c>
      <c r="R6298" t="str">
        <f>UPPER(B6298)</f>
        <v/>
      </c>
      <c r="T6298" t="str">
        <f>IFERROR(IF(J6298&lt;&gt;"", INDEX($S$5:$S$1433, MATCH(J6298, $E$5:$E$1433, 0)),""),"")</f>
        <v/>
      </c>
      <c r="V6298" t="str">
        <f>IFERROR(IF(J6298&lt;&gt;"", INDEX($U$5:$U$1433, MATCH(J6298, $E$5:$E$1433, 0)),""),"")</f>
        <v/>
      </c>
    </row>
    <row r="6299">
      <c r="A6299" t="str">
        <f>IF(B6299&lt;&gt;"",A6298+1,"")</f>
        <v/>
      </c>
      <c r="F6299" t="str">
        <f>IFERROR(IF(VLOOKUP(E6299,J:J,1,0)=E6299,"X",""),"")</f>
        <v/>
      </c>
      <c r="G6299" t="str">
        <f>IF(J6299&lt;&gt;"", INDEX($C$5:$C$1433, MATCH(J6299, $E$5:$E$1433, 0)),"")</f>
        <v/>
      </c>
      <c r="H6299" t="str">
        <f>IF(J6299&lt;&gt;"", INDEX($D$5:$D$1433, MATCH(J6299, $E$5:$E$1433, 0)),"")</f>
        <v/>
      </c>
      <c r="I6299" t="str">
        <f>IFERROR(IF(J6299&lt;&gt;"", INDEX($B$5:$B$1433, MATCH(J6299, $E$5:$E$1433, 0)),""),"SAI")</f>
        <v/>
      </c>
      <c r="L6299" t="str">
        <f>IFERROR(IF($N$5="Sáng",IF(MID(K6299,2,7)-MID($L$2,2,7)&gt;0,"Trễ",""),IF(MID(K6299,2,7)-MID($Q$2,2,7)&gt;0,"Trễ","")),"")</f>
        <v/>
      </c>
      <c r="M6299" t="str">
        <f>IFERROR(IF($N$5="Sáng",MID(K6299,2,7)-MID($L$2,2,7),MID(K6299,2,7)-MID($Q$2,2,7)),"")</f>
        <v/>
      </c>
      <c r="Q6299" t="str">
        <f>IF(B6299&lt;&gt;"",IF(AND(P6299="",F6299=""),"Không phép ",""),"")</f>
        <v/>
      </c>
      <c r="R6299" t="str">
        <f>UPPER(B6299)</f>
        <v/>
      </c>
      <c r="T6299" t="str">
        <f>IFERROR(IF(J6299&lt;&gt;"", INDEX($S$5:$S$1433, MATCH(J6299, $E$5:$E$1433, 0)),""),"")</f>
        <v/>
      </c>
      <c r="V6299" t="str">
        <f>IFERROR(IF(J6299&lt;&gt;"", INDEX($U$5:$U$1433, MATCH(J6299, $E$5:$E$1433, 0)),""),"")</f>
        <v/>
      </c>
    </row>
    <row r="6300">
      <c r="A6300" t="str">
        <f>IF(B6300&lt;&gt;"",A6299+1,"")</f>
        <v/>
      </c>
      <c r="F6300" t="str">
        <f>IFERROR(IF(VLOOKUP(E6300,J:J,1,0)=E6300,"X",""),"")</f>
        <v/>
      </c>
      <c r="G6300" t="str">
        <f>IF(J6300&lt;&gt;"", INDEX($C$5:$C$1433, MATCH(J6300, $E$5:$E$1433, 0)),"")</f>
        <v/>
      </c>
      <c r="H6300" t="str">
        <f>IF(J6300&lt;&gt;"", INDEX($D$5:$D$1433, MATCH(J6300, $E$5:$E$1433, 0)),"")</f>
        <v/>
      </c>
      <c r="I6300" t="str">
        <f>IFERROR(IF(J6300&lt;&gt;"", INDEX($B$5:$B$1433, MATCH(J6300, $E$5:$E$1433, 0)),""),"SAI")</f>
        <v/>
      </c>
      <c r="L6300" t="str">
        <f>IFERROR(IF($N$5="Sáng",IF(MID(K6300,2,7)-MID($L$2,2,7)&gt;0,"Trễ",""),IF(MID(K6300,2,7)-MID($Q$2,2,7)&gt;0,"Trễ","")),"")</f>
        <v/>
      </c>
      <c r="M6300" t="str">
        <f>IFERROR(IF($N$5="Sáng",MID(K6300,2,7)-MID($L$2,2,7),MID(K6300,2,7)-MID($Q$2,2,7)),"")</f>
        <v/>
      </c>
      <c r="Q6300" t="str">
        <f>IF(B6300&lt;&gt;"",IF(AND(P6300="",F6300=""),"Không phép ",""),"")</f>
        <v/>
      </c>
      <c r="R6300" t="str">
        <f>UPPER(B6300)</f>
        <v/>
      </c>
      <c r="T6300" t="str">
        <f>IFERROR(IF(J6300&lt;&gt;"", INDEX($S$5:$S$1433, MATCH(J6300, $E$5:$E$1433, 0)),""),"")</f>
        <v/>
      </c>
      <c r="V6300" t="str">
        <f>IFERROR(IF(J6300&lt;&gt;"", INDEX($U$5:$U$1433, MATCH(J6300, $E$5:$E$1433, 0)),""),"")</f>
        <v/>
      </c>
    </row>
    <row r="6301">
      <c r="A6301" t="str">
        <f>IF(B6301&lt;&gt;"",A6300+1,"")</f>
        <v/>
      </c>
      <c r="F6301" t="str">
        <f>IFERROR(IF(VLOOKUP(E6301,J:J,1,0)=E6301,"X",""),"")</f>
        <v/>
      </c>
      <c r="G6301" t="str">
        <f>IF(J6301&lt;&gt;"", INDEX($C$5:$C$1433, MATCH(J6301, $E$5:$E$1433, 0)),"")</f>
        <v/>
      </c>
      <c r="H6301" t="str">
        <f>IF(J6301&lt;&gt;"", INDEX($D$5:$D$1433, MATCH(J6301, $E$5:$E$1433, 0)),"")</f>
        <v/>
      </c>
      <c r="I6301" t="str">
        <f>IFERROR(IF(J6301&lt;&gt;"", INDEX($B$5:$B$1433, MATCH(J6301, $E$5:$E$1433, 0)),""),"SAI")</f>
        <v/>
      </c>
      <c r="L6301" t="str">
        <f>IFERROR(IF($N$5="Sáng",IF(MID(K6301,2,7)-MID($L$2,2,7)&gt;0,"Trễ",""),IF(MID(K6301,2,7)-MID($Q$2,2,7)&gt;0,"Trễ","")),"")</f>
        <v/>
      </c>
      <c r="M6301" t="str">
        <f>IFERROR(IF($N$5="Sáng",MID(K6301,2,7)-MID($L$2,2,7),MID(K6301,2,7)-MID($Q$2,2,7)),"")</f>
        <v/>
      </c>
      <c r="Q6301" t="str">
        <f>IF(B6301&lt;&gt;"",IF(AND(P6301="",F6301=""),"Không phép ",""),"")</f>
        <v/>
      </c>
      <c r="R6301" t="str">
        <f>UPPER(B6301)</f>
        <v/>
      </c>
      <c r="T6301" t="str">
        <f>IFERROR(IF(J6301&lt;&gt;"", INDEX($S$5:$S$1433, MATCH(J6301, $E$5:$E$1433, 0)),""),"")</f>
        <v/>
      </c>
      <c r="V6301" t="str">
        <f>IFERROR(IF(J6301&lt;&gt;"", INDEX($U$5:$U$1433, MATCH(J6301, $E$5:$E$1433, 0)),""),"")</f>
        <v/>
      </c>
    </row>
    <row r="6302">
      <c r="A6302" t="str">
        <f>IF(B6302&lt;&gt;"",A6301+1,"")</f>
        <v/>
      </c>
      <c r="F6302" t="str">
        <f>IFERROR(IF(VLOOKUP(E6302,J:J,1,0)=E6302,"X",""),"")</f>
        <v/>
      </c>
      <c r="G6302" t="str">
        <f>IF(J6302&lt;&gt;"", INDEX($C$5:$C$1433, MATCH(J6302, $E$5:$E$1433, 0)),"")</f>
        <v/>
      </c>
      <c r="H6302" t="str">
        <f>IF(J6302&lt;&gt;"", INDEX($D$5:$D$1433, MATCH(J6302, $E$5:$E$1433, 0)),"")</f>
        <v/>
      </c>
      <c r="I6302" t="str">
        <f>IFERROR(IF(J6302&lt;&gt;"", INDEX($B$5:$B$1433, MATCH(J6302, $E$5:$E$1433, 0)),""),"SAI")</f>
        <v/>
      </c>
      <c r="L6302" t="str">
        <f>IFERROR(IF($N$5="Sáng",IF(MID(K6302,2,7)-MID($L$2,2,7)&gt;0,"Trễ",""),IF(MID(K6302,2,7)-MID($Q$2,2,7)&gt;0,"Trễ","")),"")</f>
        <v/>
      </c>
      <c r="M6302" t="str">
        <f>IFERROR(IF($N$5="Sáng",MID(K6302,2,7)-MID($L$2,2,7),MID(K6302,2,7)-MID($Q$2,2,7)),"")</f>
        <v/>
      </c>
      <c r="Q6302" t="str">
        <f>IF(B6302&lt;&gt;"",IF(AND(P6302="",F6302=""),"Không phép ",""),"")</f>
        <v/>
      </c>
      <c r="R6302" t="str">
        <f>UPPER(B6302)</f>
        <v/>
      </c>
      <c r="T6302" t="str">
        <f>IFERROR(IF(J6302&lt;&gt;"", INDEX($S$5:$S$1433, MATCH(J6302, $E$5:$E$1433, 0)),""),"")</f>
        <v/>
      </c>
      <c r="V6302" t="str">
        <f>IFERROR(IF(J6302&lt;&gt;"", INDEX($U$5:$U$1433, MATCH(J6302, $E$5:$E$1433, 0)),""),"")</f>
        <v/>
      </c>
    </row>
    <row r="6303">
      <c r="A6303" t="str">
        <f>IF(B6303&lt;&gt;"",A6302+1,"")</f>
        <v/>
      </c>
      <c r="F6303" t="str">
        <f>IFERROR(IF(VLOOKUP(E6303,J:J,1,0)=E6303,"X",""),"")</f>
        <v/>
      </c>
      <c r="G6303" t="str">
        <f>IF(J6303&lt;&gt;"", INDEX($C$5:$C$1433, MATCH(J6303, $E$5:$E$1433, 0)),"")</f>
        <v/>
      </c>
      <c r="H6303" t="str">
        <f>IF(J6303&lt;&gt;"", INDEX($D$5:$D$1433, MATCH(J6303, $E$5:$E$1433, 0)),"")</f>
        <v/>
      </c>
      <c r="I6303" t="str">
        <f>IFERROR(IF(J6303&lt;&gt;"", INDEX($B$5:$B$1433, MATCH(J6303, $E$5:$E$1433, 0)),""),"SAI")</f>
        <v/>
      </c>
      <c r="L6303" t="str">
        <f>IFERROR(IF($N$5="Sáng",IF(MID(K6303,2,7)-MID($L$2,2,7)&gt;0,"Trễ",""),IF(MID(K6303,2,7)-MID($Q$2,2,7)&gt;0,"Trễ","")),"")</f>
        <v/>
      </c>
      <c r="M6303" t="str">
        <f>IFERROR(IF($N$5="Sáng",MID(K6303,2,7)-MID($L$2,2,7),MID(K6303,2,7)-MID($Q$2,2,7)),"")</f>
        <v/>
      </c>
      <c r="Q6303" t="str">
        <f>IF(B6303&lt;&gt;"",IF(AND(P6303="",F6303=""),"Không phép ",""),"")</f>
        <v/>
      </c>
      <c r="R6303" t="str">
        <f>UPPER(B6303)</f>
        <v/>
      </c>
      <c r="T6303" t="str">
        <f>IFERROR(IF(J6303&lt;&gt;"", INDEX($S$5:$S$1433, MATCH(J6303, $E$5:$E$1433, 0)),""),"")</f>
        <v/>
      </c>
      <c r="V6303" t="str">
        <f>IFERROR(IF(J6303&lt;&gt;"", INDEX($U$5:$U$1433, MATCH(J6303, $E$5:$E$1433, 0)),""),"")</f>
        <v/>
      </c>
    </row>
    <row r="6304">
      <c r="A6304" t="str">
        <f>IF(B6304&lt;&gt;"",A6303+1,"")</f>
        <v/>
      </c>
      <c r="F6304" t="str">
        <f>IFERROR(IF(VLOOKUP(E6304,J:J,1,0)=E6304,"X",""),"")</f>
        <v/>
      </c>
      <c r="G6304" t="str">
        <f>IF(J6304&lt;&gt;"", INDEX($C$5:$C$1433, MATCH(J6304, $E$5:$E$1433, 0)),"")</f>
        <v/>
      </c>
      <c r="H6304" t="str">
        <f>IF(J6304&lt;&gt;"", INDEX($D$5:$D$1433, MATCH(J6304, $E$5:$E$1433, 0)),"")</f>
        <v/>
      </c>
      <c r="I6304" t="str">
        <f>IFERROR(IF(J6304&lt;&gt;"", INDEX($B$5:$B$1433, MATCH(J6304, $E$5:$E$1433, 0)),""),"SAI")</f>
        <v/>
      </c>
      <c r="L6304" t="str">
        <f>IFERROR(IF($N$5="Sáng",IF(MID(K6304,2,7)-MID($L$2,2,7)&gt;0,"Trễ",""),IF(MID(K6304,2,7)-MID($Q$2,2,7)&gt;0,"Trễ","")),"")</f>
        <v/>
      </c>
      <c r="M6304" t="str">
        <f>IFERROR(IF($N$5="Sáng",MID(K6304,2,7)-MID($L$2,2,7),MID(K6304,2,7)-MID($Q$2,2,7)),"")</f>
        <v/>
      </c>
      <c r="Q6304" t="str">
        <f>IF(B6304&lt;&gt;"",IF(AND(P6304="",F6304=""),"Không phép ",""),"")</f>
        <v/>
      </c>
      <c r="R6304" t="str">
        <f>UPPER(B6304)</f>
        <v/>
      </c>
      <c r="T6304" t="str">
        <f>IFERROR(IF(J6304&lt;&gt;"", INDEX($S$5:$S$1433, MATCH(J6304, $E$5:$E$1433, 0)),""),"")</f>
        <v/>
      </c>
      <c r="V6304" t="str">
        <f>IFERROR(IF(J6304&lt;&gt;"", INDEX($U$5:$U$1433, MATCH(J6304, $E$5:$E$1433, 0)),""),"")</f>
        <v/>
      </c>
    </row>
    <row r="6305">
      <c r="A6305" t="str">
        <f>IF(B6305&lt;&gt;"",A6304+1,"")</f>
        <v/>
      </c>
      <c r="F6305" t="str">
        <f>IFERROR(IF(VLOOKUP(E6305,J:J,1,0)=E6305,"X",""),"")</f>
        <v/>
      </c>
      <c r="G6305" t="str">
        <f>IF(J6305&lt;&gt;"", INDEX($C$5:$C$1433, MATCH(J6305, $E$5:$E$1433, 0)),"")</f>
        <v/>
      </c>
      <c r="H6305" t="str">
        <f>IF(J6305&lt;&gt;"", INDEX($D$5:$D$1433, MATCH(J6305, $E$5:$E$1433, 0)),"")</f>
        <v/>
      </c>
      <c r="I6305" t="str">
        <f>IFERROR(IF(J6305&lt;&gt;"", INDEX($B$5:$B$1433, MATCH(J6305, $E$5:$E$1433, 0)),""),"SAI")</f>
        <v/>
      </c>
      <c r="L6305" t="str">
        <f>IFERROR(IF($N$5="Sáng",IF(MID(K6305,2,7)-MID($L$2,2,7)&gt;0,"Trễ",""),IF(MID(K6305,2,7)-MID($Q$2,2,7)&gt;0,"Trễ","")),"")</f>
        <v/>
      </c>
      <c r="M6305" t="str">
        <f>IFERROR(IF($N$5="Sáng",MID(K6305,2,7)-MID($L$2,2,7),MID(K6305,2,7)-MID($Q$2,2,7)),"")</f>
        <v/>
      </c>
      <c r="Q6305" t="str">
        <f>IF(B6305&lt;&gt;"",IF(AND(P6305="",F6305=""),"Không phép ",""),"")</f>
        <v/>
      </c>
      <c r="R6305" t="str">
        <f>UPPER(B6305)</f>
        <v/>
      </c>
      <c r="T6305" t="str">
        <f>IFERROR(IF(J6305&lt;&gt;"", INDEX($S$5:$S$1433, MATCH(J6305, $E$5:$E$1433, 0)),""),"")</f>
        <v/>
      </c>
      <c r="V6305" t="str">
        <f>IFERROR(IF(J6305&lt;&gt;"", INDEX($U$5:$U$1433, MATCH(J6305, $E$5:$E$1433, 0)),""),"")</f>
        <v/>
      </c>
    </row>
    <row r="6306">
      <c r="A6306" t="str">
        <f>IF(B6306&lt;&gt;"",A6305+1,"")</f>
        <v/>
      </c>
      <c r="F6306" t="str">
        <f>IFERROR(IF(VLOOKUP(E6306,J:J,1,0)=E6306,"X",""),"")</f>
        <v/>
      </c>
      <c r="G6306" t="str">
        <f>IF(J6306&lt;&gt;"", INDEX($C$5:$C$1433, MATCH(J6306, $E$5:$E$1433, 0)),"")</f>
        <v/>
      </c>
      <c r="H6306" t="str">
        <f>IF(J6306&lt;&gt;"", INDEX($D$5:$D$1433, MATCH(J6306, $E$5:$E$1433, 0)),"")</f>
        <v/>
      </c>
      <c r="I6306" t="str">
        <f>IFERROR(IF(J6306&lt;&gt;"", INDEX($B$5:$B$1433, MATCH(J6306, $E$5:$E$1433, 0)),""),"SAI")</f>
        <v/>
      </c>
      <c r="L6306" t="str">
        <f>IFERROR(IF($N$5="Sáng",IF(MID(K6306,2,7)-MID($L$2,2,7)&gt;0,"Trễ",""),IF(MID(K6306,2,7)-MID($Q$2,2,7)&gt;0,"Trễ","")),"")</f>
        <v/>
      </c>
      <c r="M6306" t="str">
        <f>IFERROR(IF($N$5="Sáng",MID(K6306,2,7)-MID($L$2,2,7),MID(K6306,2,7)-MID($Q$2,2,7)),"")</f>
        <v/>
      </c>
      <c r="Q6306" t="str">
        <f>IF(B6306&lt;&gt;"",IF(AND(P6306="",F6306=""),"Không phép ",""),"")</f>
        <v/>
      </c>
      <c r="R6306" t="str">
        <f>UPPER(B6306)</f>
        <v/>
      </c>
      <c r="T6306" t="str">
        <f>IFERROR(IF(J6306&lt;&gt;"", INDEX($S$5:$S$1433, MATCH(J6306, $E$5:$E$1433, 0)),""),"")</f>
        <v/>
      </c>
      <c r="V6306" t="str">
        <f>IFERROR(IF(J6306&lt;&gt;"", INDEX($U$5:$U$1433, MATCH(J6306, $E$5:$E$1433, 0)),""),"")</f>
        <v/>
      </c>
    </row>
    <row r="6307">
      <c r="A6307" t="str">
        <f>IF(B6307&lt;&gt;"",A6306+1,"")</f>
        <v/>
      </c>
      <c r="F6307" t="str">
        <f>IFERROR(IF(VLOOKUP(E6307,J:J,1,0)=E6307,"X",""),"")</f>
        <v/>
      </c>
      <c r="G6307" t="str">
        <f>IF(J6307&lt;&gt;"", INDEX($C$5:$C$1433, MATCH(J6307, $E$5:$E$1433, 0)),"")</f>
        <v/>
      </c>
      <c r="H6307" t="str">
        <f>IF(J6307&lt;&gt;"", INDEX($D$5:$D$1433, MATCH(J6307, $E$5:$E$1433, 0)),"")</f>
        <v/>
      </c>
      <c r="I6307" t="str">
        <f>IFERROR(IF(J6307&lt;&gt;"", INDEX($B$5:$B$1433, MATCH(J6307, $E$5:$E$1433, 0)),""),"SAI")</f>
        <v/>
      </c>
      <c r="L6307" t="str">
        <f>IFERROR(IF($N$5="Sáng",IF(MID(K6307,2,7)-MID($L$2,2,7)&gt;0,"Trễ",""),IF(MID(K6307,2,7)-MID($Q$2,2,7)&gt;0,"Trễ","")),"")</f>
        <v/>
      </c>
      <c r="M6307" t="str">
        <f>IFERROR(IF($N$5="Sáng",MID(K6307,2,7)-MID($L$2,2,7),MID(K6307,2,7)-MID($Q$2,2,7)),"")</f>
        <v/>
      </c>
      <c r="Q6307" t="str">
        <f>IF(B6307&lt;&gt;"",IF(AND(P6307="",F6307=""),"Không phép ",""),"")</f>
        <v/>
      </c>
      <c r="R6307" t="str">
        <f>UPPER(B6307)</f>
        <v/>
      </c>
      <c r="T6307" t="str">
        <f>IFERROR(IF(J6307&lt;&gt;"", INDEX($S$5:$S$1433, MATCH(J6307, $E$5:$E$1433, 0)),""),"")</f>
        <v/>
      </c>
      <c r="V6307" t="str">
        <f>IFERROR(IF(J6307&lt;&gt;"", INDEX($U$5:$U$1433, MATCH(J6307, $E$5:$E$1433, 0)),""),"")</f>
        <v/>
      </c>
    </row>
    <row r="6308">
      <c r="A6308" t="str">
        <f>IF(B6308&lt;&gt;"",A6307+1,"")</f>
        <v/>
      </c>
      <c r="F6308" t="str">
        <f>IFERROR(IF(VLOOKUP(E6308,J:J,1,0)=E6308,"X",""),"")</f>
        <v/>
      </c>
      <c r="G6308" t="str">
        <f>IF(J6308&lt;&gt;"", INDEX($C$5:$C$1433, MATCH(J6308, $E$5:$E$1433, 0)),"")</f>
        <v/>
      </c>
      <c r="H6308" t="str">
        <f>IF(J6308&lt;&gt;"", INDEX($D$5:$D$1433, MATCH(J6308, $E$5:$E$1433, 0)),"")</f>
        <v/>
      </c>
      <c r="I6308" t="str">
        <f>IFERROR(IF(J6308&lt;&gt;"", INDEX($B$5:$B$1433, MATCH(J6308, $E$5:$E$1433, 0)),""),"SAI")</f>
        <v/>
      </c>
      <c r="L6308" t="str">
        <f>IFERROR(IF($N$5="Sáng",IF(MID(K6308,2,7)-MID($L$2,2,7)&gt;0,"Trễ",""),IF(MID(K6308,2,7)-MID($Q$2,2,7)&gt;0,"Trễ","")),"")</f>
        <v/>
      </c>
      <c r="M6308" t="str">
        <f>IFERROR(IF($N$5="Sáng",MID(K6308,2,7)-MID($L$2,2,7),MID(K6308,2,7)-MID($Q$2,2,7)),"")</f>
        <v/>
      </c>
      <c r="Q6308" t="str">
        <f>IF(B6308&lt;&gt;"",IF(AND(P6308="",F6308=""),"Không phép ",""),"")</f>
        <v/>
      </c>
      <c r="R6308" t="str">
        <f>UPPER(B6308)</f>
        <v/>
      </c>
      <c r="T6308" t="str">
        <f>IFERROR(IF(J6308&lt;&gt;"", INDEX($S$5:$S$1433, MATCH(J6308, $E$5:$E$1433, 0)),""),"")</f>
        <v/>
      </c>
      <c r="V6308" t="str">
        <f>IFERROR(IF(J6308&lt;&gt;"", INDEX($U$5:$U$1433, MATCH(J6308, $E$5:$E$1433, 0)),""),"")</f>
        <v/>
      </c>
    </row>
    <row r="6309">
      <c r="A6309" t="str">
        <f>IF(B6309&lt;&gt;"",A6308+1,"")</f>
        <v/>
      </c>
      <c r="F6309" t="str">
        <f>IFERROR(IF(VLOOKUP(E6309,J:J,1,0)=E6309,"X",""),"")</f>
        <v/>
      </c>
      <c r="G6309" t="str">
        <f>IF(J6309&lt;&gt;"", INDEX($C$5:$C$1433, MATCH(J6309, $E$5:$E$1433, 0)),"")</f>
        <v/>
      </c>
      <c r="H6309" t="str">
        <f>IF(J6309&lt;&gt;"", INDEX($D$5:$D$1433, MATCH(J6309, $E$5:$E$1433, 0)),"")</f>
        <v/>
      </c>
      <c r="I6309" t="str">
        <f>IFERROR(IF(J6309&lt;&gt;"", INDEX($B$5:$B$1433, MATCH(J6309, $E$5:$E$1433, 0)),""),"SAI")</f>
        <v/>
      </c>
      <c r="L6309" t="str">
        <f>IFERROR(IF($N$5="Sáng",IF(MID(K6309,2,7)-MID($L$2,2,7)&gt;0,"Trễ",""),IF(MID(K6309,2,7)-MID($Q$2,2,7)&gt;0,"Trễ","")),"")</f>
        <v/>
      </c>
      <c r="M6309" t="str">
        <f>IFERROR(IF($N$5="Sáng",MID(K6309,2,7)-MID($L$2,2,7),MID(K6309,2,7)-MID($Q$2,2,7)),"")</f>
        <v/>
      </c>
      <c r="Q6309" t="str">
        <f>IF(B6309&lt;&gt;"",IF(AND(P6309="",F6309=""),"Không phép ",""),"")</f>
        <v/>
      </c>
      <c r="R6309" t="str">
        <f>UPPER(B6309)</f>
        <v/>
      </c>
      <c r="T6309" t="str">
        <f>IFERROR(IF(J6309&lt;&gt;"", INDEX($S$5:$S$1433, MATCH(J6309, $E$5:$E$1433, 0)),""),"")</f>
        <v/>
      </c>
      <c r="V6309" t="str">
        <f>IFERROR(IF(J6309&lt;&gt;"", INDEX($U$5:$U$1433, MATCH(J6309, $E$5:$E$1433, 0)),""),"")</f>
        <v/>
      </c>
    </row>
    <row r="6310">
      <c r="A6310" t="str">
        <f>IF(B6310&lt;&gt;"",A6309+1,"")</f>
        <v/>
      </c>
      <c r="F6310" t="str">
        <f>IFERROR(IF(VLOOKUP(E6310,J:J,1,0)=E6310,"X",""),"")</f>
        <v/>
      </c>
      <c r="G6310" t="str">
        <f>IF(J6310&lt;&gt;"", INDEX($C$5:$C$1433, MATCH(J6310, $E$5:$E$1433, 0)),"")</f>
        <v/>
      </c>
      <c r="H6310" t="str">
        <f>IF(J6310&lt;&gt;"", INDEX($D$5:$D$1433, MATCH(J6310, $E$5:$E$1433, 0)),"")</f>
        <v/>
      </c>
      <c r="I6310" t="str">
        <f>IFERROR(IF(J6310&lt;&gt;"", INDEX($B$5:$B$1433, MATCH(J6310, $E$5:$E$1433, 0)),""),"SAI")</f>
        <v/>
      </c>
      <c r="L6310" t="str">
        <f>IFERROR(IF($N$5="Sáng",IF(MID(K6310,2,7)-MID($L$2,2,7)&gt;0,"Trễ",""),IF(MID(K6310,2,7)-MID($Q$2,2,7)&gt;0,"Trễ","")),"")</f>
        <v/>
      </c>
      <c r="M6310" t="str">
        <f>IFERROR(IF($N$5="Sáng",MID(K6310,2,7)-MID($L$2,2,7),MID(K6310,2,7)-MID($Q$2,2,7)),"")</f>
        <v/>
      </c>
      <c r="Q6310" t="str">
        <f>IF(B6310&lt;&gt;"",IF(AND(P6310="",F6310=""),"Không phép ",""),"")</f>
        <v/>
      </c>
      <c r="R6310" t="str">
        <f>UPPER(B6310)</f>
        <v/>
      </c>
      <c r="T6310" t="str">
        <f>IFERROR(IF(J6310&lt;&gt;"", INDEX($S$5:$S$1433, MATCH(J6310, $E$5:$E$1433, 0)),""),"")</f>
        <v/>
      </c>
      <c r="V6310" t="str">
        <f>IFERROR(IF(J6310&lt;&gt;"", INDEX($U$5:$U$1433, MATCH(J6310, $E$5:$E$1433, 0)),""),"")</f>
        <v/>
      </c>
    </row>
    <row r="6311">
      <c r="A6311" t="str">
        <f>IF(B6311&lt;&gt;"",A6310+1,"")</f>
        <v/>
      </c>
      <c r="F6311" t="str">
        <f>IFERROR(IF(VLOOKUP(E6311,J:J,1,0)=E6311,"X",""),"")</f>
        <v/>
      </c>
      <c r="G6311" t="str">
        <f>IF(J6311&lt;&gt;"", INDEX($C$5:$C$1433, MATCH(J6311, $E$5:$E$1433, 0)),"")</f>
        <v/>
      </c>
      <c r="H6311" t="str">
        <f>IF(J6311&lt;&gt;"", INDEX($D$5:$D$1433, MATCH(J6311, $E$5:$E$1433, 0)),"")</f>
        <v/>
      </c>
      <c r="I6311" t="str">
        <f>IFERROR(IF(J6311&lt;&gt;"", INDEX($B$5:$B$1433, MATCH(J6311, $E$5:$E$1433, 0)),""),"SAI")</f>
        <v/>
      </c>
      <c r="L6311" t="str">
        <f>IFERROR(IF($N$5="Sáng",IF(MID(K6311,2,7)-MID($L$2,2,7)&gt;0,"Trễ",""),IF(MID(K6311,2,7)-MID($Q$2,2,7)&gt;0,"Trễ","")),"")</f>
        <v/>
      </c>
      <c r="M6311" t="str">
        <f>IFERROR(IF($N$5="Sáng",MID(K6311,2,7)-MID($L$2,2,7),MID(K6311,2,7)-MID($Q$2,2,7)),"")</f>
        <v/>
      </c>
      <c r="Q6311" t="str">
        <f>IF(B6311&lt;&gt;"",IF(AND(P6311="",F6311=""),"Không phép ",""),"")</f>
        <v/>
      </c>
      <c r="R6311" t="str">
        <f>UPPER(B6311)</f>
        <v/>
      </c>
      <c r="T6311" t="str">
        <f>IFERROR(IF(J6311&lt;&gt;"", INDEX($S$5:$S$1433, MATCH(J6311, $E$5:$E$1433, 0)),""),"")</f>
        <v/>
      </c>
      <c r="V6311" t="str">
        <f>IFERROR(IF(J6311&lt;&gt;"", INDEX($U$5:$U$1433, MATCH(J6311, $E$5:$E$1433, 0)),""),"")</f>
        <v/>
      </c>
    </row>
    <row r="6312">
      <c r="A6312" t="str">
        <f>IF(B6312&lt;&gt;"",A6311+1,"")</f>
        <v/>
      </c>
      <c r="F6312" t="str">
        <f>IFERROR(IF(VLOOKUP(E6312,J:J,1,0)=E6312,"X",""),"")</f>
        <v/>
      </c>
      <c r="G6312" t="str">
        <f>IF(J6312&lt;&gt;"", INDEX($C$5:$C$1433, MATCH(J6312, $E$5:$E$1433, 0)),"")</f>
        <v/>
      </c>
      <c r="H6312" t="str">
        <f>IF(J6312&lt;&gt;"", INDEX($D$5:$D$1433, MATCH(J6312, $E$5:$E$1433, 0)),"")</f>
        <v/>
      </c>
      <c r="I6312" t="str">
        <f>IFERROR(IF(J6312&lt;&gt;"", INDEX($B$5:$B$1433, MATCH(J6312, $E$5:$E$1433, 0)),""),"SAI")</f>
        <v/>
      </c>
      <c r="L6312" t="str">
        <f>IFERROR(IF($N$5="Sáng",IF(MID(K6312,2,7)-MID($L$2,2,7)&gt;0,"Trễ",""),IF(MID(K6312,2,7)-MID($Q$2,2,7)&gt;0,"Trễ","")),"")</f>
        <v/>
      </c>
      <c r="M6312" t="str">
        <f>IFERROR(IF($N$5="Sáng",MID(K6312,2,7)-MID($L$2,2,7),MID(K6312,2,7)-MID($Q$2,2,7)),"")</f>
        <v/>
      </c>
      <c r="Q6312" t="str">
        <f>IF(B6312&lt;&gt;"",IF(AND(P6312="",F6312=""),"Không phép ",""),"")</f>
        <v/>
      </c>
      <c r="R6312" t="str">
        <f>UPPER(B6312)</f>
        <v/>
      </c>
      <c r="T6312" t="str">
        <f>IFERROR(IF(J6312&lt;&gt;"", INDEX($S$5:$S$1433, MATCH(J6312, $E$5:$E$1433, 0)),""),"")</f>
        <v/>
      </c>
      <c r="V6312" t="str">
        <f>IFERROR(IF(J6312&lt;&gt;"", INDEX($U$5:$U$1433, MATCH(J6312, $E$5:$E$1433, 0)),""),"")</f>
        <v/>
      </c>
    </row>
    <row r="6313">
      <c r="A6313" t="str">
        <f>IF(B6313&lt;&gt;"",A6312+1,"")</f>
        <v/>
      </c>
      <c r="F6313" t="str">
        <f>IFERROR(IF(VLOOKUP(E6313,J:J,1,0)=E6313,"X",""),"")</f>
        <v/>
      </c>
      <c r="G6313" t="str">
        <f>IF(J6313&lt;&gt;"", INDEX($C$5:$C$1433, MATCH(J6313, $E$5:$E$1433, 0)),"")</f>
        <v/>
      </c>
      <c r="H6313" t="str">
        <f>IF(J6313&lt;&gt;"", INDEX($D$5:$D$1433, MATCH(J6313, $E$5:$E$1433, 0)),"")</f>
        <v/>
      </c>
      <c r="I6313" t="str">
        <f>IFERROR(IF(J6313&lt;&gt;"", INDEX($B$5:$B$1433, MATCH(J6313, $E$5:$E$1433, 0)),""),"SAI")</f>
        <v/>
      </c>
      <c r="L6313" t="str">
        <f>IFERROR(IF($N$5="Sáng",IF(MID(K6313,2,7)-MID($L$2,2,7)&gt;0,"Trễ",""),IF(MID(K6313,2,7)-MID($Q$2,2,7)&gt;0,"Trễ","")),"")</f>
        <v/>
      </c>
      <c r="M6313" t="str">
        <f>IFERROR(IF($N$5="Sáng",MID(K6313,2,7)-MID($L$2,2,7),MID(K6313,2,7)-MID($Q$2,2,7)),"")</f>
        <v/>
      </c>
      <c r="Q6313" t="str">
        <f>IF(B6313&lt;&gt;"",IF(AND(P6313="",F6313=""),"Không phép ",""),"")</f>
        <v/>
      </c>
      <c r="R6313" t="str">
        <f>UPPER(B6313)</f>
        <v/>
      </c>
      <c r="T6313" t="str">
        <f>IFERROR(IF(J6313&lt;&gt;"", INDEX($S$5:$S$1433, MATCH(J6313, $E$5:$E$1433, 0)),""),"")</f>
        <v/>
      </c>
      <c r="V6313" t="str">
        <f>IFERROR(IF(J6313&lt;&gt;"", INDEX($U$5:$U$1433, MATCH(J6313, $E$5:$E$1433, 0)),""),"")</f>
        <v/>
      </c>
    </row>
    <row r="6314">
      <c r="A6314" t="str">
        <f>IF(B6314&lt;&gt;"",A6313+1,"")</f>
        <v/>
      </c>
      <c r="F6314" t="str">
        <f>IFERROR(IF(VLOOKUP(E6314,J:J,1,0)=E6314,"X",""),"")</f>
        <v/>
      </c>
      <c r="G6314" t="str">
        <f>IF(J6314&lt;&gt;"", INDEX($C$5:$C$1433, MATCH(J6314, $E$5:$E$1433, 0)),"")</f>
        <v/>
      </c>
      <c r="H6314" t="str">
        <f>IF(J6314&lt;&gt;"", INDEX($D$5:$D$1433, MATCH(J6314, $E$5:$E$1433, 0)),"")</f>
        <v/>
      </c>
      <c r="I6314" t="str">
        <f>IFERROR(IF(J6314&lt;&gt;"", INDEX($B$5:$B$1433, MATCH(J6314, $E$5:$E$1433, 0)),""),"SAI")</f>
        <v/>
      </c>
      <c r="L6314" t="str">
        <f>IFERROR(IF($N$5="Sáng",IF(MID(K6314,2,7)-MID($L$2,2,7)&gt;0,"Trễ",""),IF(MID(K6314,2,7)-MID($Q$2,2,7)&gt;0,"Trễ","")),"")</f>
        <v/>
      </c>
      <c r="M6314" t="str">
        <f>IFERROR(IF($N$5="Sáng",MID(K6314,2,7)-MID($L$2,2,7),MID(K6314,2,7)-MID($Q$2,2,7)),"")</f>
        <v/>
      </c>
      <c r="Q6314" t="str">
        <f>IF(B6314&lt;&gt;"",IF(AND(P6314="",F6314=""),"Không phép ",""),"")</f>
        <v/>
      </c>
      <c r="R6314" t="str">
        <f>UPPER(B6314)</f>
        <v/>
      </c>
      <c r="T6314" t="str">
        <f>IFERROR(IF(J6314&lt;&gt;"", INDEX($S$5:$S$1433, MATCH(J6314, $E$5:$E$1433, 0)),""),"")</f>
        <v/>
      </c>
      <c r="V6314" t="str">
        <f>IFERROR(IF(J6314&lt;&gt;"", INDEX($U$5:$U$1433, MATCH(J6314, $E$5:$E$1433, 0)),""),"")</f>
        <v/>
      </c>
    </row>
    <row r="6315">
      <c r="A6315" t="str">
        <f>IF(B6315&lt;&gt;"",A6314+1,"")</f>
        <v/>
      </c>
      <c r="F6315" t="str">
        <f>IFERROR(IF(VLOOKUP(E6315,J:J,1,0)=E6315,"X",""),"")</f>
        <v/>
      </c>
      <c r="G6315" t="str">
        <f>IF(J6315&lt;&gt;"", INDEX($C$5:$C$1433, MATCH(J6315, $E$5:$E$1433, 0)),"")</f>
        <v/>
      </c>
      <c r="H6315" t="str">
        <f>IF(J6315&lt;&gt;"", INDEX($D$5:$D$1433, MATCH(J6315, $E$5:$E$1433, 0)),"")</f>
        <v/>
      </c>
      <c r="I6315" t="str">
        <f>IFERROR(IF(J6315&lt;&gt;"", INDEX($B$5:$B$1433, MATCH(J6315, $E$5:$E$1433, 0)),""),"SAI")</f>
        <v/>
      </c>
      <c r="L6315" t="str">
        <f>IFERROR(IF($N$5="Sáng",IF(MID(K6315,2,7)-MID($L$2,2,7)&gt;0,"Trễ",""),IF(MID(K6315,2,7)-MID($Q$2,2,7)&gt;0,"Trễ","")),"")</f>
        <v/>
      </c>
      <c r="M6315" t="str">
        <f>IFERROR(IF($N$5="Sáng",MID(K6315,2,7)-MID($L$2,2,7),MID(K6315,2,7)-MID($Q$2,2,7)),"")</f>
        <v/>
      </c>
      <c r="Q6315" t="str">
        <f>IF(B6315&lt;&gt;"",IF(AND(P6315="",F6315=""),"Không phép ",""),"")</f>
        <v/>
      </c>
      <c r="R6315" t="str">
        <f>UPPER(B6315)</f>
        <v/>
      </c>
      <c r="T6315" t="str">
        <f>IFERROR(IF(J6315&lt;&gt;"", INDEX($S$5:$S$1433, MATCH(J6315, $E$5:$E$1433, 0)),""),"")</f>
        <v/>
      </c>
      <c r="V6315" t="str">
        <f>IFERROR(IF(J6315&lt;&gt;"", INDEX($U$5:$U$1433, MATCH(J6315, $E$5:$E$1433, 0)),""),"")</f>
        <v/>
      </c>
    </row>
    <row r="6316">
      <c r="A6316" t="str">
        <f>IF(B6316&lt;&gt;"",A6315+1,"")</f>
        <v/>
      </c>
      <c r="F6316" t="str">
        <f>IFERROR(IF(VLOOKUP(E6316,J:J,1,0)=E6316,"X",""),"")</f>
        <v/>
      </c>
      <c r="G6316" t="str">
        <f>IF(J6316&lt;&gt;"", INDEX($C$5:$C$1433, MATCH(J6316, $E$5:$E$1433, 0)),"")</f>
        <v/>
      </c>
      <c r="H6316" t="str">
        <f>IF(J6316&lt;&gt;"", INDEX($D$5:$D$1433, MATCH(J6316, $E$5:$E$1433, 0)),"")</f>
        <v/>
      </c>
      <c r="I6316" t="str">
        <f>IFERROR(IF(J6316&lt;&gt;"", INDEX($B$5:$B$1433, MATCH(J6316, $E$5:$E$1433, 0)),""),"SAI")</f>
        <v/>
      </c>
      <c r="L6316" t="str">
        <f>IFERROR(IF($N$5="Sáng",IF(MID(K6316,2,7)-MID($L$2,2,7)&gt;0,"Trễ",""),IF(MID(K6316,2,7)-MID($Q$2,2,7)&gt;0,"Trễ","")),"")</f>
        <v/>
      </c>
      <c r="M6316" t="str">
        <f>IFERROR(IF($N$5="Sáng",MID(K6316,2,7)-MID($L$2,2,7),MID(K6316,2,7)-MID($Q$2,2,7)),"")</f>
        <v/>
      </c>
      <c r="Q6316" t="str">
        <f>IF(B6316&lt;&gt;"",IF(AND(P6316="",F6316=""),"Không phép ",""),"")</f>
        <v/>
      </c>
      <c r="R6316" t="str">
        <f>UPPER(B6316)</f>
        <v/>
      </c>
      <c r="T6316" t="str">
        <f>IFERROR(IF(J6316&lt;&gt;"", INDEX($S$5:$S$1433, MATCH(J6316, $E$5:$E$1433, 0)),""),"")</f>
        <v/>
      </c>
      <c r="V6316" t="str">
        <f>IFERROR(IF(J6316&lt;&gt;"", INDEX($U$5:$U$1433, MATCH(J6316, $E$5:$E$1433, 0)),""),"")</f>
        <v/>
      </c>
    </row>
    <row r="6317">
      <c r="A6317" t="str">
        <f>IF(B6317&lt;&gt;"",A6316+1,"")</f>
        <v/>
      </c>
      <c r="F6317" t="str">
        <f>IFERROR(IF(VLOOKUP(E6317,J:J,1,0)=E6317,"X",""),"")</f>
        <v/>
      </c>
      <c r="G6317" t="str">
        <f>IF(J6317&lt;&gt;"", INDEX($C$5:$C$1433, MATCH(J6317, $E$5:$E$1433, 0)),"")</f>
        <v/>
      </c>
      <c r="H6317" t="str">
        <f>IF(J6317&lt;&gt;"", INDEX($D$5:$D$1433, MATCH(J6317, $E$5:$E$1433, 0)),"")</f>
        <v/>
      </c>
      <c r="I6317" t="str">
        <f>IFERROR(IF(J6317&lt;&gt;"", INDEX($B$5:$B$1433, MATCH(J6317, $E$5:$E$1433, 0)),""),"SAI")</f>
        <v/>
      </c>
      <c r="L6317" t="str">
        <f>IFERROR(IF($N$5="Sáng",IF(MID(K6317,2,7)-MID($L$2,2,7)&gt;0,"Trễ",""),IF(MID(K6317,2,7)-MID($Q$2,2,7)&gt;0,"Trễ","")),"")</f>
        <v/>
      </c>
      <c r="M6317" t="str">
        <f>IFERROR(IF($N$5="Sáng",MID(K6317,2,7)-MID($L$2,2,7),MID(K6317,2,7)-MID($Q$2,2,7)),"")</f>
        <v/>
      </c>
      <c r="Q6317" t="str">
        <f>IF(B6317&lt;&gt;"",IF(AND(P6317="",F6317=""),"Không phép ",""),"")</f>
        <v/>
      </c>
      <c r="R6317" t="str">
        <f>UPPER(B6317)</f>
        <v/>
      </c>
      <c r="T6317" t="str">
        <f>IFERROR(IF(J6317&lt;&gt;"", INDEX($S$5:$S$1433, MATCH(J6317, $E$5:$E$1433, 0)),""),"")</f>
        <v/>
      </c>
      <c r="V6317" t="str">
        <f>IFERROR(IF(J6317&lt;&gt;"", INDEX($U$5:$U$1433, MATCH(J6317, $E$5:$E$1433, 0)),""),"")</f>
        <v/>
      </c>
    </row>
    <row r="6318">
      <c r="A6318" t="str">
        <f>IF(B6318&lt;&gt;"",A6317+1,"")</f>
        <v/>
      </c>
      <c r="F6318" t="str">
        <f>IFERROR(IF(VLOOKUP(E6318,J:J,1,0)=E6318,"X",""),"")</f>
        <v/>
      </c>
      <c r="G6318" t="str">
        <f>IF(J6318&lt;&gt;"", INDEX($C$5:$C$1433, MATCH(J6318, $E$5:$E$1433, 0)),"")</f>
        <v/>
      </c>
      <c r="H6318" t="str">
        <f>IF(J6318&lt;&gt;"", INDEX($D$5:$D$1433, MATCH(J6318, $E$5:$E$1433, 0)),"")</f>
        <v/>
      </c>
      <c r="I6318" t="str">
        <f>IFERROR(IF(J6318&lt;&gt;"", INDEX($B$5:$B$1433, MATCH(J6318, $E$5:$E$1433, 0)),""),"SAI")</f>
        <v/>
      </c>
      <c r="L6318" t="str">
        <f>IFERROR(IF($N$5="Sáng",IF(MID(K6318,2,7)-MID($L$2,2,7)&gt;0,"Trễ",""),IF(MID(K6318,2,7)-MID($Q$2,2,7)&gt;0,"Trễ","")),"")</f>
        <v/>
      </c>
      <c r="M6318" t="str">
        <f>IFERROR(IF($N$5="Sáng",MID(K6318,2,7)-MID($L$2,2,7),MID(K6318,2,7)-MID($Q$2,2,7)),"")</f>
        <v/>
      </c>
      <c r="Q6318" t="str">
        <f>IF(B6318&lt;&gt;"",IF(AND(P6318="",F6318=""),"Không phép ",""),"")</f>
        <v/>
      </c>
      <c r="R6318" t="str">
        <f>UPPER(B6318)</f>
        <v/>
      </c>
      <c r="T6318" t="str">
        <f>IFERROR(IF(J6318&lt;&gt;"", INDEX($S$5:$S$1433, MATCH(J6318, $E$5:$E$1433, 0)),""),"")</f>
        <v/>
      </c>
      <c r="V6318" t="str">
        <f>IFERROR(IF(J6318&lt;&gt;"", INDEX($U$5:$U$1433, MATCH(J6318, $E$5:$E$1433, 0)),""),"")</f>
        <v/>
      </c>
    </row>
    <row r="6319">
      <c r="A6319" t="str">
        <f>IF(B6319&lt;&gt;"",A6318+1,"")</f>
        <v/>
      </c>
      <c r="F6319" t="str">
        <f>IFERROR(IF(VLOOKUP(E6319,J:J,1,0)=E6319,"X",""),"")</f>
        <v/>
      </c>
      <c r="G6319" t="str">
        <f>IF(J6319&lt;&gt;"", INDEX($C$5:$C$1433, MATCH(J6319, $E$5:$E$1433, 0)),"")</f>
        <v/>
      </c>
      <c r="H6319" t="str">
        <f>IF(J6319&lt;&gt;"", INDEX($D$5:$D$1433, MATCH(J6319, $E$5:$E$1433, 0)),"")</f>
        <v/>
      </c>
      <c r="I6319" t="str">
        <f>IFERROR(IF(J6319&lt;&gt;"", INDEX($B$5:$B$1433, MATCH(J6319, $E$5:$E$1433, 0)),""),"SAI")</f>
        <v/>
      </c>
      <c r="L6319" t="str">
        <f>IFERROR(IF($N$5="Sáng",IF(MID(K6319,2,7)-MID($L$2,2,7)&gt;0,"Trễ",""),IF(MID(K6319,2,7)-MID($Q$2,2,7)&gt;0,"Trễ","")),"")</f>
        <v/>
      </c>
      <c r="M6319" t="str">
        <f>IFERROR(IF($N$5="Sáng",MID(K6319,2,7)-MID($L$2,2,7),MID(K6319,2,7)-MID($Q$2,2,7)),"")</f>
        <v/>
      </c>
      <c r="Q6319" t="str">
        <f>IF(B6319&lt;&gt;"",IF(AND(P6319="",F6319=""),"Không phép ",""),"")</f>
        <v/>
      </c>
      <c r="R6319" t="str">
        <f>UPPER(B6319)</f>
        <v/>
      </c>
      <c r="T6319" t="str">
        <f>IFERROR(IF(J6319&lt;&gt;"", INDEX($S$5:$S$1433, MATCH(J6319, $E$5:$E$1433, 0)),""),"")</f>
        <v/>
      </c>
      <c r="V6319" t="str">
        <f>IFERROR(IF(J6319&lt;&gt;"", INDEX($U$5:$U$1433, MATCH(J6319, $E$5:$E$1433, 0)),""),"")</f>
        <v/>
      </c>
    </row>
    <row r="6320">
      <c r="A6320" t="str">
        <f>IF(B6320&lt;&gt;"",A6319+1,"")</f>
        <v/>
      </c>
      <c r="F6320" t="str">
        <f>IFERROR(IF(VLOOKUP(E6320,J:J,1,0)=E6320,"X",""),"")</f>
        <v/>
      </c>
      <c r="G6320" t="str">
        <f>IF(J6320&lt;&gt;"", INDEX($C$5:$C$1433, MATCH(J6320, $E$5:$E$1433, 0)),"")</f>
        <v/>
      </c>
      <c r="H6320" t="str">
        <f>IF(J6320&lt;&gt;"", INDEX($D$5:$D$1433, MATCH(J6320, $E$5:$E$1433, 0)),"")</f>
        <v/>
      </c>
      <c r="I6320" t="str">
        <f>IFERROR(IF(J6320&lt;&gt;"", INDEX($B$5:$B$1433, MATCH(J6320, $E$5:$E$1433, 0)),""),"SAI")</f>
        <v/>
      </c>
      <c r="L6320" t="str">
        <f>IFERROR(IF($N$5="Sáng",IF(MID(K6320,2,7)-MID($L$2,2,7)&gt;0,"Trễ",""),IF(MID(K6320,2,7)-MID($Q$2,2,7)&gt;0,"Trễ","")),"")</f>
        <v/>
      </c>
      <c r="M6320" t="str">
        <f>IFERROR(IF($N$5="Sáng",MID(K6320,2,7)-MID($L$2,2,7),MID(K6320,2,7)-MID($Q$2,2,7)),"")</f>
        <v/>
      </c>
      <c r="Q6320" t="str">
        <f>IF(B6320&lt;&gt;"",IF(AND(P6320="",F6320=""),"Không phép ",""),"")</f>
        <v/>
      </c>
      <c r="R6320" t="str">
        <f>UPPER(B6320)</f>
        <v/>
      </c>
      <c r="T6320" t="str">
        <f>IFERROR(IF(J6320&lt;&gt;"", INDEX($S$5:$S$1433, MATCH(J6320, $E$5:$E$1433, 0)),""),"")</f>
        <v/>
      </c>
      <c r="V6320" t="str">
        <f>IFERROR(IF(J6320&lt;&gt;"", INDEX($U$5:$U$1433, MATCH(J6320, $E$5:$E$1433, 0)),""),"")</f>
        <v/>
      </c>
    </row>
    <row r="6321">
      <c r="A6321" t="str">
        <f>IF(B6321&lt;&gt;"",A6320+1,"")</f>
        <v/>
      </c>
      <c r="F6321" t="str">
        <f>IFERROR(IF(VLOOKUP(E6321,J:J,1,0)=E6321,"X",""),"")</f>
        <v/>
      </c>
      <c r="G6321" t="str">
        <f>IF(J6321&lt;&gt;"", INDEX($C$5:$C$1433, MATCH(J6321, $E$5:$E$1433, 0)),"")</f>
        <v/>
      </c>
      <c r="H6321" t="str">
        <f>IF(J6321&lt;&gt;"", INDEX($D$5:$D$1433, MATCH(J6321, $E$5:$E$1433, 0)),"")</f>
        <v/>
      </c>
      <c r="I6321" t="str">
        <f>IFERROR(IF(J6321&lt;&gt;"", INDEX($B$5:$B$1433, MATCH(J6321, $E$5:$E$1433, 0)),""),"SAI")</f>
        <v/>
      </c>
      <c r="L6321" t="str">
        <f>IFERROR(IF($N$5="Sáng",IF(MID(K6321,2,7)-MID($L$2,2,7)&gt;0,"Trễ",""),IF(MID(K6321,2,7)-MID($Q$2,2,7)&gt;0,"Trễ","")),"")</f>
        <v/>
      </c>
      <c r="M6321" t="str">
        <f>IFERROR(IF($N$5="Sáng",MID(K6321,2,7)-MID($L$2,2,7),MID(K6321,2,7)-MID($Q$2,2,7)),"")</f>
        <v/>
      </c>
      <c r="Q6321" t="str">
        <f>IF(B6321&lt;&gt;"",IF(AND(P6321="",F6321=""),"Không phép ",""),"")</f>
        <v/>
      </c>
      <c r="R6321" t="str">
        <f>UPPER(B6321)</f>
        <v/>
      </c>
      <c r="T6321" t="str">
        <f>IFERROR(IF(J6321&lt;&gt;"", INDEX($S$5:$S$1433, MATCH(J6321, $E$5:$E$1433, 0)),""),"")</f>
        <v/>
      </c>
      <c r="V6321" t="str">
        <f>IFERROR(IF(J6321&lt;&gt;"", INDEX($U$5:$U$1433, MATCH(J6321, $E$5:$E$1433, 0)),""),"")</f>
        <v/>
      </c>
    </row>
    <row r="6322">
      <c r="A6322" t="str">
        <f>IF(B6322&lt;&gt;"",A6321+1,"")</f>
        <v/>
      </c>
      <c r="F6322" t="str">
        <f>IFERROR(IF(VLOOKUP(E6322,J:J,1,0)=E6322,"X",""),"")</f>
        <v/>
      </c>
      <c r="G6322" t="str">
        <f>IF(J6322&lt;&gt;"", INDEX($C$5:$C$1433, MATCH(J6322, $E$5:$E$1433, 0)),"")</f>
        <v/>
      </c>
      <c r="H6322" t="str">
        <f>IF(J6322&lt;&gt;"", INDEX($D$5:$D$1433, MATCH(J6322, $E$5:$E$1433, 0)),"")</f>
        <v/>
      </c>
      <c r="I6322" t="str">
        <f>IFERROR(IF(J6322&lt;&gt;"", INDEX($B$5:$B$1433, MATCH(J6322, $E$5:$E$1433, 0)),""),"SAI")</f>
        <v/>
      </c>
      <c r="L6322" t="str">
        <f>IFERROR(IF($N$5="Sáng",IF(MID(K6322,2,7)-MID($L$2,2,7)&gt;0,"Trễ",""),IF(MID(K6322,2,7)-MID($Q$2,2,7)&gt;0,"Trễ","")),"")</f>
        <v/>
      </c>
      <c r="M6322" t="str">
        <f>IFERROR(IF($N$5="Sáng",MID(K6322,2,7)-MID($L$2,2,7),MID(K6322,2,7)-MID($Q$2,2,7)),"")</f>
        <v/>
      </c>
      <c r="Q6322" t="str">
        <f>IF(B6322&lt;&gt;"",IF(AND(P6322="",F6322=""),"Không phép ",""),"")</f>
        <v/>
      </c>
      <c r="R6322" t="str">
        <f>UPPER(B6322)</f>
        <v/>
      </c>
      <c r="T6322" t="str">
        <f>IFERROR(IF(J6322&lt;&gt;"", INDEX($S$5:$S$1433, MATCH(J6322, $E$5:$E$1433, 0)),""),"")</f>
        <v/>
      </c>
      <c r="V6322" t="str">
        <f>IFERROR(IF(J6322&lt;&gt;"", INDEX($U$5:$U$1433, MATCH(J6322, $E$5:$E$1433, 0)),""),"")</f>
        <v/>
      </c>
    </row>
    <row r="6323">
      <c r="A6323" t="str">
        <f>IF(B6323&lt;&gt;"",A6322+1,"")</f>
        <v/>
      </c>
      <c r="F6323" t="str">
        <f>IFERROR(IF(VLOOKUP(E6323,J:J,1,0)=E6323,"X",""),"")</f>
        <v/>
      </c>
      <c r="G6323" t="str">
        <f>IF(J6323&lt;&gt;"", INDEX($C$5:$C$1433, MATCH(J6323, $E$5:$E$1433, 0)),"")</f>
        <v/>
      </c>
      <c r="H6323" t="str">
        <f>IF(J6323&lt;&gt;"", INDEX($D$5:$D$1433, MATCH(J6323, $E$5:$E$1433, 0)),"")</f>
        <v/>
      </c>
      <c r="I6323" t="str">
        <f>IFERROR(IF(J6323&lt;&gt;"", INDEX($B$5:$B$1433, MATCH(J6323, $E$5:$E$1433, 0)),""),"SAI")</f>
        <v/>
      </c>
      <c r="L6323" t="str">
        <f>IFERROR(IF($N$5="Sáng",IF(MID(K6323,2,7)-MID($L$2,2,7)&gt;0,"Trễ",""),IF(MID(K6323,2,7)-MID($Q$2,2,7)&gt;0,"Trễ","")),"")</f>
        <v/>
      </c>
      <c r="M6323" t="str">
        <f>IFERROR(IF($N$5="Sáng",MID(K6323,2,7)-MID($L$2,2,7),MID(K6323,2,7)-MID($Q$2,2,7)),"")</f>
        <v/>
      </c>
      <c r="Q6323" t="str">
        <f>IF(B6323&lt;&gt;"",IF(AND(P6323="",F6323=""),"Không phép ",""),"")</f>
        <v/>
      </c>
      <c r="R6323" t="str">
        <f>UPPER(B6323)</f>
        <v/>
      </c>
      <c r="T6323" t="str">
        <f>IFERROR(IF(J6323&lt;&gt;"", INDEX($S$5:$S$1433, MATCH(J6323, $E$5:$E$1433, 0)),""),"")</f>
        <v/>
      </c>
      <c r="V6323" t="str">
        <f>IFERROR(IF(J6323&lt;&gt;"", INDEX($U$5:$U$1433, MATCH(J6323, $E$5:$E$1433, 0)),""),"")</f>
        <v/>
      </c>
    </row>
    <row r="6324">
      <c r="A6324" t="str">
        <f>IF(B6324&lt;&gt;"",A6323+1,"")</f>
        <v/>
      </c>
      <c r="F6324" t="str">
        <f>IFERROR(IF(VLOOKUP(E6324,J:J,1,0)=E6324,"X",""),"")</f>
        <v/>
      </c>
      <c r="G6324" t="str">
        <f>IF(J6324&lt;&gt;"", INDEX($C$5:$C$1433, MATCH(J6324, $E$5:$E$1433, 0)),"")</f>
        <v/>
      </c>
      <c r="H6324" t="str">
        <f>IF(J6324&lt;&gt;"", INDEX($D$5:$D$1433, MATCH(J6324, $E$5:$E$1433, 0)),"")</f>
        <v/>
      </c>
      <c r="I6324" t="str">
        <f>IFERROR(IF(J6324&lt;&gt;"", INDEX($B$5:$B$1433, MATCH(J6324, $E$5:$E$1433, 0)),""),"SAI")</f>
        <v/>
      </c>
      <c r="L6324" t="str">
        <f>IFERROR(IF($N$5="Sáng",IF(MID(K6324,2,7)-MID($L$2,2,7)&gt;0,"Trễ",""),IF(MID(K6324,2,7)-MID($Q$2,2,7)&gt;0,"Trễ","")),"")</f>
        <v/>
      </c>
      <c r="M6324" t="str">
        <f>IFERROR(IF($N$5="Sáng",MID(K6324,2,7)-MID($L$2,2,7),MID(K6324,2,7)-MID($Q$2,2,7)),"")</f>
        <v/>
      </c>
      <c r="Q6324" t="str">
        <f>IF(B6324&lt;&gt;"",IF(AND(P6324="",F6324=""),"Không phép ",""),"")</f>
        <v/>
      </c>
      <c r="R6324" t="str">
        <f>UPPER(B6324)</f>
        <v/>
      </c>
      <c r="T6324" t="str">
        <f>IFERROR(IF(J6324&lt;&gt;"", INDEX($S$5:$S$1433, MATCH(J6324, $E$5:$E$1433, 0)),""),"")</f>
        <v/>
      </c>
      <c r="V6324" t="str">
        <f>IFERROR(IF(J6324&lt;&gt;"", INDEX($U$5:$U$1433, MATCH(J6324, $E$5:$E$1433, 0)),""),"")</f>
        <v/>
      </c>
    </row>
    <row r="6325">
      <c r="A6325" t="str">
        <f>IF(B6325&lt;&gt;"",A6324+1,"")</f>
        <v/>
      </c>
      <c r="F6325" t="str">
        <f>IFERROR(IF(VLOOKUP(E6325,J:J,1,0)=E6325,"X",""),"")</f>
        <v/>
      </c>
      <c r="G6325" t="str">
        <f>IF(J6325&lt;&gt;"", INDEX($C$5:$C$1433, MATCH(J6325, $E$5:$E$1433, 0)),"")</f>
        <v/>
      </c>
      <c r="H6325" t="str">
        <f>IF(J6325&lt;&gt;"", INDEX($D$5:$D$1433, MATCH(J6325, $E$5:$E$1433, 0)),"")</f>
        <v/>
      </c>
      <c r="I6325" t="str">
        <f>IFERROR(IF(J6325&lt;&gt;"", INDEX($B$5:$B$1433, MATCH(J6325, $E$5:$E$1433, 0)),""),"SAI")</f>
        <v/>
      </c>
      <c r="L6325" t="str">
        <f>IFERROR(IF($N$5="Sáng",IF(MID(K6325,2,7)-MID($L$2,2,7)&gt;0,"Trễ",""),IF(MID(K6325,2,7)-MID($Q$2,2,7)&gt;0,"Trễ","")),"")</f>
        <v/>
      </c>
      <c r="M6325" t="str">
        <f>IFERROR(IF($N$5="Sáng",MID(K6325,2,7)-MID($L$2,2,7),MID(K6325,2,7)-MID($Q$2,2,7)),"")</f>
        <v/>
      </c>
      <c r="Q6325" t="str">
        <f>IF(B6325&lt;&gt;"",IF(AND(P6325="",F6325=""),"Không phép ",""),"")</f>
        <v/>
      </c>
      <c r="R6325" t="str">
        <f>UPPER(B6325)</f>
        <v/>
      </c>
      <c r="T6325" t="str">
        <f>IFERROR(IF(J6325&lt;&gt;"", INDEX($S$5:$S$1433, MATCH(J6325, $E$5:$E$1433, 0)),""),"")</f>
        <v/>
      </c>
      <c r="V6325" t="str">
        <f>IFERROR(IF(J6325&lt;&gt;"", INDEX($U$5:$U$1433, MATCH(J6325, $E$5:$E$1433, 0)),""),"")</f>
        <v/>
      </c>
    </row>
    <row r="6326">
      <c r="A6326" t="str">
        <f>IF(B6326&lt;&gt;"",A6325+1,"")</f>
        <v/>
      </c>
      <c r="F6326" t="str">
        <f>IFERROR(IF(VLOOKUP(E6326,J:J,1,0)=E6326,"X",""),"")</f>
        <v/>
      </c>
      <c r="G6326" t="str">
        <f>IF(J6326&lt;&gt;"", INDEX($C$5:$C$1433, MATCH(J6326, $E$5:$E$1433, 0)),"")</f>
        <v/>
      </c>
      <c r="H6326" t="str">
        <f>IF(J6326&lt;&gt;"", INDEX($D$5:$D$1433, MATCH(J6326, $E$5:$E$1433, 0)),"")</f>
        <v/>
      </c>
      <c r="I6326" t="str">
        <f>IFERROR(IF(J6326&lt;&gt;"", INDEX($B$5:$B$1433, MATCH(J6326, $E$5:$E$1433, 0)),""),"SAI")</f>
        <v/>
      </c>
      <c r="L6326" t="str">
        <f>IFERROR(IF($N$5="Sáng",IF(MID(K6326,2,7)-MID($L$2,2,7)&gt;0,"Trễ",""),IF(MID(K6326,2,7)-MID($Q$2,2,7)&gt;0,"Trễ","")),"")</f>
        <v/>
      </c>
      <c r="M6326" t="str">
        <f>IFERROR(IF($N$5="Sáng",MID(K6326,2,7)-MID($L$2,2,7),MID(K6326,2,7)-MID($Q$2,2,7)),"")</f>
        <v/>
      </c>
      <c r="Q6326" t="str">
        <f>IF(B6326&lt;&gt;"",IF(AND(P6326="",F6326=""),"Không phép ",""),"")</f>
        <v/>
      </c>
      <c r="R6326" t="str">
        <f>UPPER(B6326)</f>
        <v/>
      </c>
      <c r="T6326" t="str">
        <f>IFERROR(IF(J6326&lt;&gt;"", INDEX($S$5:$S$1433, MATCH(J6326, $E$5:$E$1433, 0)),""),"")</f>
        <v/>
      </c>
      <c r="V6326" t="str">
        <f>IFERROR(IF(J6326&lt;&gt;"", INDEX($U$5:$U$1433, MATCH(J6326, $E$5:$E$1433, 0)),""),"")</f>
        <v/>
      </c>
    </row>
    <row r="6327">
      <c r="A6327" t="str">
        <f>IF(B6327&lt;&gt;"",A6326+1,"")</f>
        <v/>
      </c>
      <c r="F6327" t="str">
        <f>IFERROR(IF(VLOOKUP(E6327,J:J,1,0)=E6327,"X",""),"")</f>
        <v/>
      </c>
      <c r="G6327" t="str">
        <f>IF(J6327&lt;&gt;"", INDEX($C$5:$C$1433, MATCH(J6327, $E$5:$E$1433, 0)),"")</f>
        <v/>
      </c>
      <c r="H6327" t="str">
        <f>IF(J6327&lt;&gt;"", INDEX($D$5:$D$1433, MATCH(J6327, $E$5:$E$1433, 0)),"")</f>
        <v/>
      </c>
      <c r="I6327" t="str">
        <f>IFERROR(IF(J6327&lt;&gt;"", INDEX($B$5:$B$1433, MATCH(J6327, $E$5:$E$1433, 0)),""),"SAI")</f>
        <v/>
      </c>
      <c r="L6327" t="str">
        <f>IFERROR(IF($N$5="Sáng",IF(MID(K6327,2,7)-MID($L$2,2,7)&gt;0,"Trễ",""),IF(MID(K6327,2,7)-MID($Q$2,2,7)&gt;0,"Trễ","")),"")</f>
        <v/>
      </c>
      <c r="M6327" t="str">
        <f>IFERROR(IF($N$5="Sáng",MID(K6327,2,7)-MID($L$2,2,7),MID(K6327,2,7)-MID($Q$2,2,7)),"")</f>
        <v/>
      </c>
      <c r="Q6327" t="str">
        <f>IF(B6327&lt;&gt;"",IF(AND(P6327="",F6327=""),"Không phép ",""),"")</f>
        <v/>
      </c>
      <c r="R6327" t="str">
        <f>UPPER(B6327)</f>
        <v/>
      </c>
      <c r="T6327" t="str">
        <f>IFERROR(IF(J6327&lt;&gt;"", INDEX($S$5:$S$1433, MATCH(J6327, $E$5:$E$1433, 0)),""),"")</f>
        <v/>
      </c>
      <c r="V6327" t="str">
        <f>IFERROR(IF(J6327&lt;&gt;"", INDEX($U$5:$U$1433, MATCH(J6327, $E$5:$E$1433, 0)),""),"")</f>
        <v/>
      </c>
    </row>
    <row r="6328">
      <c r="A6328" t="str">
        <f>IF(B6328&lt;&gt;"",A6327+1,"")</f>
        <v/>
      </c>
      <c r="F6328" t="str">
        <f>IFERROR(IF(VLOOKUP(E6328,J:J,1,0)=E6328,"X",""),"")</f>
        <v/>
      </c>
      <c r="G6328" t="str">
        <f>IF(J6328&lt;&gt;"", INDEX($C$5:$C$1433, MATCH(J6328, $E$5:$E$1433, 0)),"")</f>
        <v/>
      </c>
      <c r="H6328" t="str">
        <f>IF(J6328&lt;&gt;"", INDEX($D$5:$D$1433, MATCH(J6328, $E$5:$E$1433, 0)),"")</f>
        <v/>
      </c>
      <c r="I6328" t="str">
        <f>IFERROR(IF(J6328&lt;&gt;"", INDEX($B$5:$B$1433, MATCH(J6328, $E$5:$E$1433, 0)),""),"SAI")</f>
        <v/>
      </c>
      <c r="L6328" t="str">
        <f>IFERROR(IF($N$5="Sáng",IF(MID(K6328,2,7)-MID($L$2,2,7)&gt;0,"Trễ",""),IF(MID(K6328,2,7)-MID($Q$2,2,7)&gt;0,"Trễ","")),"")</f>
        <v/>
      </c>
      <c r="M6328" t="str">
        <f>IFERROR(IF($N$5="Sáng",MID(K6328,2,7)-MID($L$2,2,7),MID(K6328,2,7)-MID($Q$2,2,7)),"")</f>
        <v/>
      </c>
      <c r="Q6328" t="str">
        <f>IF(B6328&lt;&gt;"",IF(AND(P6328="",F6328=""),"Không phép ",""),"")</f>
        <v/>
      </c>
      <c r="R6328" t="str">
        <f>UPPER(B6328)</f>
        <v/>
      </c>
      <c r="T6328" t="str">
        <f>IFERROR(IF(J6328&lt;&gt;"", INDEX($S$5:$S$1433, MATCH(J6328, $E$5:$E$1433, 0)),""),"")</f>
        <v/>
      </c>
      <c r="V6328" t="str">
        <f>IFERROR(IF(J6328&lt;&gt;"", INDEX($U$5:$U$1433, MATCH(J6328, $E$5:$E$1433, 0)),""),"")</f>
        <v/>
      </c>
    </row>
    <row r="6329">
      <c r="A6329" t="str">
        <f>IF(B6329&lt;&gt;"",A6328+1,"")</f>
        <v/>
      </c>
      <c r="F6329" t="str">
        <f>IFERROR(IF(VLOOKUP(E6329,J:J,1,0)=E6329,"X",""),"")</f>
        <v/>
      </c>
      <c r="G6329" t="str">
        <f>IF(J6329&lt;&gt;"", INDEX($C$5:$C$1433, MATCH(J6329, $E$5:$E$1433, 0)),"")</f>
        <v/>
      </c>
      <c r="H6329" t="str">
        <f>IF(J6329&lt;&gt;"", INDEX($D$5:$D$1433, MATCH(J6329, $E$5:$E$1433, 0)),"")</f>
        <v/>
      </c>
      <c r="I6329" t="str">
        <f>IFERROR(IF(J6329&lt;&gt;"", INDEX($B$5:$B$1433, MATCH(J6329, $E$5:$E$1433, 0)),""),"SAI")</f>
        <v/>
      </c>
      <c r="L6329" t="str">
        <f>IFERROR(IF($N$5="Sáng",IF(MID(K6329,2,7)-MID($L$2,2,7)&gt;0,"Trễ",""),IF(MID(K6329,2,7)-MID($Q$2,2,7)&gt;0,"Trễ","")),"")</f>
        <v/>
      </c>
      <c r="M6329" t="str">
        <f>IFERROR(IF($N$5="Sáng",MID(K6329,2,7)-MID($L$2,2,7),MID(K6329,2,7)-MID($Q$2,2,7)),"")</f>
        <v/>
      </c>
      <c r="Q6329" t="str">
        <f>IF(B6329&lt;&gt;"",IF(AND(P6329="",F6329=""),"Không phép ",""),"")</f>
        <v/>
      </c>
      <c r="R6329" t="str">
        <f>UPPER(B6329)</f>
        <v/>
      </c>
      <c r="T6329" t="str">
        <f>IFERROR(IF(J6329&lt;&gt;"", INDEX($S$5:$S$1433, MATCH(J6329, $E$5:$E$1433, 0)),""),"")</f>
        <v/>
      </c>
      <c r="V6329" t="str">
        <f>IFERROR(IF(J6329&lt;&gt;"", INDEX($U$5:$U$1433, MATCH(J6329, $E$5:$E$1433, 0)),""),"")</f>
        <v/>
      </c>
    </row>
    <row r="6330">
      <c r="A6330" t="str">
        <f>IF(B6330&lt;&gt;"",A6329+1,"")</f>
        <v/>
      </c>
      <c r="F6330" t="str">
        <f>IFERROR(IF(VLOOKUP(E6330,J:J,1,0)=E6330,"X",""),"")</f>
        <v/>
      </c>
      <c r="G6330" t="str">
        <f>IF(J6330&lt;&gt;"", INDEX($C$5:$C$1433, MATCH(J6330, $E$5:$E$1433, 0)),"")</f>
        <v/>
      </c>
      <c r="H6330" t="str">
        <f>IF(J6330&lt;&gt;"", INDEX($D$5:$D$1433, MATCH(J6330, $E$5:$E$1433, 0)),"")</f>
        <v/>
      </c>
      <c r="I6330" t="str">
        <f>IFERROR(IF(J6330&lt;&gt;"", INDEX($B$5:$B$1433, MATCH(J6330, $E$5:$E$1433, 0)),""),"SAI")</f>
        <v/>
      </c>
      <c r="L6330" t="str">
        <f>IFERROR(IF($N$5="Sáng",IF(MID(K6330,2,7)-MID($L$2,2,7)&gt;0,"Trễ",""),IF(MID(K6330,2,7)-MID($Q$2,2,7)&gt;0,"Trễ","")),"")</f>
        <v/>
      </c>
      <c r="M6330" t="str">
        <f>IFERROR(IF($N$5="Sáng",MID(K6330,2,7)-MID($L$2,2,7),MID(K6330,2,7)-MID($Q$2,2,7)),"")</f>
        <v/>
      </c>
      <c r="Q6330" t="str">
        <f>IF(B6330&lt;&gt;"",IF(AND(P6330="",F6330=""),"Không phép ",""),"")</f>
        <v/>
      </c>
      <c r="R6330" t="str">
        <f>UPPER(B6330)</f>
        <v/>
      </c>
      <c r="T6330" t="str">
        <f>IFERROR(IF(J6330&lt;&gt;"", INDEX($S$5:$S$1433, MATCH(J6330, $E$5:$E$1433, 0)),""),"")</f>
        <v/>
      </c>
      <c r="V6330" t="str">
        <f>IFERROR(IF(J6330&lt;&gt;"", INDEX($U$5:$U$1433, MATCH(J6330, $E$5:$E$1433, 0)),""),"")</f>
        <v/>
      </c>
    </row>
    <row r="6331">
      <c r="A6331" t="str">
        <f>IF(B6331&lt;&gt;"",A6330+1,"")</f>
        <v/>
      </c>
      <c r="F6331" t="str">
        <f>IFERROR(IF(VLOOKUP(E6331,J:J,1,0)=E6331,"X",""),"")</f>
        <v/>
      </c>
      <c r="G6331" t="str">
        <f>IF(J6331&lt;&gt;"", INDEX($C$5:$C$1433, MATCH(J6331, $E$5:$E$1433, 0)),"")</f>
        <v/>
      </c>
      <c r="H6331" t="str">
        <f>IF(J6331&lt;&gt;"", INDEX($D$5:$D$1433, MATCH(J6331, $E$5:$E$1433, 0)),"")</f>
        <v/>
      </c>
      <c r="I6331" t="str">
        <f>IFERROR(IF(J6331&lt;&gt;"", INDEX($B$5:$B$1433, MATCH(J6331, $E$5:$E$1433, 0)),""),"SAI")</f>
        <v/>
      </c>
      <c r="L6331" t="str">
        <f>IFERROR(IF($N$5="Sáng",IF(MID(K6331,2,7)-MID($L$2,2,7)&gt;0,"Trễ",""),IF(MID(K6331,2,7)-MID($Q$2,2,7)&gt;0,"Trễ","")),"")</f>
        <v/>
      </c>
      <c r="M6331" t="str">
        <f>IFERROR(IF($N$5="Sáng",MID(K6331,2,7)-MID($L$2,2,7),MID(K6331,2,7)-MID($Q$2,2,7)),"")</f>
        <v/>
      </c>
      <c r="Q6331" t="str">
        <f>IF(B6331&lt;&gt;"",IF(AND(P6331="",F6331=""),"Không phép ",""),"")</f>
        <v/>
      </c>
      <c r="R6331" t="str">
        <f>UPPER(B6331)</f>
        <v/>
      </c>
      <c r="T6331" t="str">
        <f>IFERROR(IF(J6331&lt;&gt;"", INDEX($S$5:$S$1433, MATCH(J6331, $E$5:$E$1433, 0)),""),"")</f>
        <v/>
      </c>
      <c r="V6331" t="str">
        <f>IFERROR(IF(J6331&lt;&gt;"", INDEX($U$5:$U$1433, MATCH(J6331, $E$5:$E$1433, 0)),""),"")</f>
        <v/>
      </c>
    </row>
    <row r="6332">
      <c r="A6332" t="str">
        <f>IF(B6332&lt;&gt;"",A6331+1,"")</f>
        <v/>
      </c>
      <c r="F6332" t="str">
        <f>IFERROR(IF(VLOOKUP(E6332,J:J,1,0)=E6332,"X",""),"")</f>
        <v/>
      </c>
      <c r="G6332" t="str">
        <f>IF(J6332&lt;&gt;"", INDEX($C$5:$C$1433, MATCH(J6332, $E$5:$E$1433, 0)),"")</f>
        <v/>
      </c>
      <c r="H6332" t="str">
        <f>IF(J6332&lt;&gt;"", INDEX($D$5:$D$1433, MATCH(J6332, $E$5:$E$1433, 0)),"")</f>
        <v/>
      </c>
      <c r="I6332" t="str">
        <f>IFERROR(IF(J6332&lt;&gt;"", INDEX($B$5:$B$1433, MATCH(J6332, $E$5:$E$1433, 0)),""),"SAI")</f>
        <v/>
      </c>
      <c r="L6332" t="str">
        <f>IFERROR(IF($N$5="Sáng",IF(MID(K6332,2,7)-MID($L$2,2,7)&gt;0,"Trễ",""),IF(MID(K6332,2,7)-MID($Q$2,2,7)&gt;0,"Trễ","")),"")</f>
        <v/>
      </c>
      <c r="M6332" t="str">
        <f>IFERROR(IF($N$5="Sáng",MID(K6332,2,7)-MID($L$2,2,7),MID(K6332,2,7)-MID($Q$2,2,7)),"")</f>
        <v/>
      </c>
      <c r="Q6332" t="str">
        <f>IF(B6332&lt;&gt;"",IF(AND(P6332="",F6332=""),"Không phép ",""),"")</f>
        <v/>
      </c>
      <c r="R6332" t="str">
        <f>UPPER(B6332)</f>
        <v/>
      </c>
      <c r="T6332" t="str">
        <f>IFERROR(IF(J6332&lt;&gt;"", INDEX($S$5:$S$1433, MATCH(J6332, $E$5:$E$1433, 0)),""),"")</f>
        <v/>
      </c>
      <c r="V6332" t="str">
        <f>IFERROR(IF(J6332&lt;&gt;"", INDEX($U$5:$U$1433, MATCH(J6332, $E$5:$E$1433, 0)),""),"")</f>
        <v/>
      </c>
    </row>
    <row r="6333">
      <c r="A6333" t="str">
        <f>IF(B6333&lt;&gt;"",A6332+1,"")</f>
        <v/>
      </c>
      <c r="F6333" t="str">
        <f>IFERROR(IF(VLOOKUP(E6333,J:J,1,0)=E6333,"X",""),"")</f>
        <v/>
      </c>
      <c r="G6333" t="str">
        <f>IF(J6333&lt;&gt;"", INDEX($C$5:$C$1433, MATCH(J6333, $E$5:$E$1433, 0)),"")</f>
        <v/>
      </c>
      <c r="H6333" t="str">
        <f>IF(J6333&lt;&gt;"", INDEX($D$5:$D$1433, MATCH(J6333, $E$5:$E$1433, 0)),"")</f>
        <v/>
      </c>
      <c r="I6333" t="str">
        <f>IFERROR(IF(J6333&lt;&gt;"", INDEX($B$5:$B$1433, MATCH(J6333, $E$5:$E$1433, 0)),""),"SAI")</f>
        <v/>
      </c>
      <c r="L6333" t="str">
        <f>IFERROR(IF($N$5="Sáng",IF(MID(K6333,2,7)-MID($L$2,2,7)&gt;0,"Trễ",""),IF(MID(K6333,2,7)-MID($Q$2,2,7)&gt;0,"Trễ","")),"")</f>
        <v/>
      </c>
      <c r="M6333" t="str">
        <f>IFERROR(IF($N$5="Sáng",MID(K6333,2,7)-MID($L$2,2,7),MID(K6333,2,7)-MID($Q$2,2,7)),"")</f>
        <v/>
      </c>
      <c r="Q6333" t="str">
        <f>IF(B6333&lt;&gt;"",IF(AND(P6333="",F6333=""),"Không phép ",""),"")</f>
        <v/>
      </c>
      <c r="R6333" t="str">
        <f>UPPER(B6333)</f>
        <v/>
      </c>
      <c r="T6333" t="str">
        <f>IFERROR(IF(J6333&lt;&gt;"", INDEX($S$5:$S$1433, MATCH(J6333, $E$5:$E$1433, 0)),""),"")</f>
        <v/>
      </c>
      <c r="V6333" t="str">
        <f>IFERROR(IF(J6333&lt;&gt;"", INDEX($U$5:$U$1433, MATCH(J6333, $E$5:$E$1433, 0)),""),"")</f>
        <v/>
      </c>
    </row>
    <row r="6334">
      <c r="A6334" t="str">
        <f>IF(B6334&lt;&gt;"",A6333+1,"")</f>
        <v/>
      </c>
      <c r="F6334" t="str">
        <f>IFERROR(IF(VLOOKUP(E6334,J:J,1,0)=E6334,"X",""),"")</f>
        <v/>
      </c>
      <c r="G6334" t="str">
        <f>IF(J6334&lt;&gt;"", INDEX($C$5:$C$1433, MATCH(J6334, $E$5:$E$1433, 0)),"")</f>
        <v/>
      </c>
      <c r="H6334" t="str">
        <f>IF(J6334&lt;&gt;"", INDEX($D$5:$D$1433, MATCH(J6334, $E$5:$E$1433, 0)),"")</f>
        <v/>
      </c>
      <c r="I6334" t="str">
        <f>IFERROR(IF(J6334&lt;&gt;"", INDEX($B$5:$B$1433, MATCH(J6334, $E$5:$E$1433, 0)),""),"SAI")</f>
        <v/>
      </c>
      <c r="L6334" t="str">
        <f>IFERROR(IF($N$5="Sáng",IF(MID(K6334,2,7)-MID($L$2,2,7)&gt;0,"Trễ",""),IF(MID(K6334,2,7)-MID($Q$2,2,7)&gt;0,"Trễ","")),"")</f>
        <v/>
      </c>
      <c r="M6334" t="str">
        <f>IFERROR(IF($N$5="Sáng",MID(K6334,2,7)-MID($L$2,2,7),MID(K6334,2,7)-MID($Q$2,2,7)),"")</f>
        <v/>
      </c>
      <c r="Q6334" t="str">
        <f>IF(B6334&lt;&gt;"",IF(AND(P6334="",F6334=""),"Không phép ",""),"")</f>
        <v/>
      </c>
      <c r="R6334" t="str">
        <f>UPPER(B6334)</f>
        <v/>
      </c>
      <c r="T6334" t="str">
        <f>IFERROR(IF(J6334&lt;&gt;"", INDEX($S$5:$S$1433, MATCH(J6334, $E$5:$E$1433, 0)),""),"")</f>
        <v/>
      </c>
      <c r="V6334" t="str">
        <f>IFERROR(IF(J6334&lt;&gt;"", INDEX($U$5:$U$1433, MATCH(J6334, $E$5:$E$1433, 0)),""),"")</f>
        <v/>
      </c>
    </row>
    <row r="6335">
      <c r="A6335" t="str">
        <f>IF(B6335&lt;&gt;"",A6334+1,"")</f>
        <v/>
      </c>
      <c r="F6335" t="str">
        <f>IFERROR(IF(VLOOKUP(E6335,J:J,1,0)=E6335,"X",""),"")</f>
        <v/>
      </c>
      <c r="G6335" t="str">
        <f>IF(J6335&lt;&gt;"", INDEX($C$5:$C$1433, MATCH(J6335, $E$5:$E$1433, 0)),"")</f>
        <v/>
      </c>
      <c r="H6335" t="str">
        <f>IF(J6335&lt;&gt;"", INDEX($D$5:$D$1433, MATCH(J6335, $E$5:$E$1433, 0)),"")</f>
        <v/>
      </c>
      <c r="I6335" t="str">
        <f>IFERROR(IF(J6335&lt;&gt;"", INDEX($B$5:$B$1433, MATCH(J6335, $E$5:$E$1433, 0)),""),"SAI")</f>
        <v/>
      </c>
      <c r="L6335" t="str">
        <f>IFERROR(IF($N$5="Sáng",IF(MID(K6335,2,7)-MID($L$2,2,7)&gt;0,"Trễ",""),IF(MID(K6335,2,7)-MID($Q$2,2,7)&gt;0,"Trễ","")),"")</f>
        <v/>
      </c>
      <c r="M6335" t="str">
        <f>IFERROR(IF($N$5="Sáng",MID(K6335,2,7)-MID($L$2,2,7),MID(K6335,2,7)-MID($Q$2,2,7)),"")</f>
        <v/>
      </c>
      <c r="Q6335" t="str">
        <f>IF(B6335&lt;&gt;"",IF(AND(P6335="",F6335=""),"Không phép ",""),"")</f>
        <v/>
      </c>
      <c r="R6335" t="str">
        <f>UPPER(B6335)</f>
        <v/>
      </c>
      <c r="T6335" t="str">
        <f>IFERROR(IF(J6335&lt;&gt;"", INDEX($S$5:$S$1433, MATCH(J6335, $E$5:$E$1433, 0)),""),"")</f>
        <v/>
      </c>
      <c r="V6335" t="str">
        <f>IFERROR(IF(J6335&lt;&gt;"", INDEX($U$5:$U$1433, MATCH(J6335, $E$5:$E$1433, 0)),""),"")</f>
        <v/>
      </c>
    </row>
    <row r="6336">
      <c r="A6336" t="str">
        <f>IF(B6336&lt;&gt;"",A6335+1,"")</f>
        <v/>
      </c>
      <c r="F6336" t="str">
        <f>IFERROR(IF(VLOOKUP(E6336,J:J,1,0)=E6336,"X",""),"")</f>
        <v/>
      </c>
      <c r="G6336" t="str">
        <f>IF(J6336&lt;&gt;"", INDEX($C$5:$C$1433, MATCH(J6336, $E$5:$E$1433, 0)),"")</f>
        <v/>
      </c>
      <c r="H6336" t="str">
        <f>IF(J6336&lt;&gt;"", INDEX($D$5:$D$1433, MATCH(J6336, $E$5:$E$1433, 0)),"")</f>
        <v/>
      </c>
      <c r="I6336" t="str">
        <f>IFERROR(IF(J6336&lt;&gt;"", INDEX($B$5:$B$1433, MATCH(J6336, $E$5:$E$1433, 0)),""),"SAI")</f>
        <v/>
      </c>
      <c r="L6336" t="str">
        <f>IFERROR(IF($N$5="Sáng",IF(MID(K6336,2,7)-MID($L$2,2,7)&gt;0,"Trễ",""),IF(MID(K6336,2,7)-MID($Q$2,2,7)&gt;0,"Trễ","")),"")</f>
        <v/>
      </c>
      <c r="M6336" t="str">
        <f>IFERROR(IF($N$5="Sáng",MID(K6336,2,7)-MID($L$2,2,7),MID(K6336,2,7)-MID($Q$2,2,7)),"")</f>
        <v/>
      </c>
      <c r="Q6336" t="str">
        <f>IF(B6336&lt;&gt;"",IF(AND(P6336="",F6336=""),"Không phép ",""),"")</f>
        <v/>
      </c>
      <c r="R6336" t="str">
        <f>UPPER(B6336)</f>
        <v/>
      </c>
      <c r="T6336" t="str">
        <f>IFERROR(IF(J6336&lt;&gt;"", INDEX($S$5:$S$1433, MATCH(J6336, $E$5:$E$1433, 0)),""),"")</f>
        <v/>
      </c>
      <c r="V6336" t="str">
        <f>IFERROR(IF(J6336&lt;&gt;"", INDEX($U$5:$U$1433, MATCH(J6336, $E$5:$E$1433, 0)),""),"")</f>
        <v/>
      </c>
    </row>
    <row r="6337">
      <c r="A6337" t="str">
        <f>IF(B6337&lt;&gt;"",A6336+1,"")</f>
        <v/>
      </c>
      <c r="F6337" t="str">
        <f>IFERROR(IF(VLOOKUP(E6337,J:J,1,0)=E6337,"X",""),"")</f>
        <v/>
      </c>
      <c r="G6337" t="str">
        <f>IF(J6337&lt;&gt;"", INDEX($C$5:$C$1433, MATCH(J6337, $E$5:$E$1433, 0)),"")</f>
        <v/>
      </c>
      <c r="H6337" t="str">
        <f>IF(J6337&lt;&gt;"", INDEX($D$5:$D$1433, MATCH(J6337, $E$5:$E$1433, 0)),"")</f>
        <v/>
      </c>
      <c r="I6337" t="str">
        <f>IFERROR(IF(J6337&lt;&gt;"", INDEX($B$5:$B$1433, MATCH(J6337, $E$5:$E$1433, 0)),""),"SAI")</f>
        <v/>
      </c>
      <c r="L6337" t="str">
        <f>IFERROR(IF($N$5="Sáng",IF(MID(K6337,2,7)-MID($L$2,2,7)&gt;0,"Trễ",""),IF(MID(K6337,2,7)-MID($Q$2,2,7)&gt;0,"Trễ","")),"")</f>
        <v/>
      </c>
      <c r="M6337" t="str">
        <f>IFERROR(IF($N$5="Sáng",MID(K6337,2,7)-MID($L$2,2,7),MID(K6337,2,7)-MID($Q$2,2,7)),"")</f>
        <v/>
      </c>
      <c r="Q6337" t="str">
        <f>IF(B6337&lt;&gt;"",IF(AND(P6337="",F6337=""),"Không phép ",""),"")</f>
        <v/>
      </c>
      <c r="R6337" t="str">
        <f>UPPER(B6337)</f>
        <v/>
      </c>
      <c r="T6337" t="str">
        <f>IFERROR(IF(J6337&lt;&gt;"", INDEX($S$5:$S$1433, MATCH(J6337, $E$5:$E$1433, 0)),""),"")</f>
        <v/>
      </c>
      <c r="V6337" t="str">
        <f>IFERROR(IF(J6337&lt;&gt;"", INDEX($U$5:$U$1433, MATCH(J6337, $E$5:$E$1433, 0)),""),"")</f>
        <v/>
      </c>
    </row>
    <row r="6338">
      <c r="A6338" t="str">
        <f>IF(B6338&lt;&gt;"",A6337+1,"")</f>
        <v/>
      </c>
      <c r="F6338" t="str">
        <f>IFERROR(IF(VLOOKUP(E6338,J:J,1,0)=E6338,"X",""),"")</f>
        <v/>
      </c>
      <c r="G6338" t="str">
        <f>IF(J6338&lt;&gt;"", INDEX($C$5:$C$1433, MATCH(J6338, $E$5:$E$1433, 0)),"")</f>
        <v/>
      </c>
      <c r="H6338" t="str">
        <f>IF(J6338&lt;&gt;"", INDEX($D$5:$D$1433, MATCH(J6338, $E$5:$E$1433, 0)),"")</f>
        <v/>
      </c>
      <c r="I6338" t="str">
        <f>IFERROR(IF(J6338&lt;&gt;"", INDEX($B$5:$B$1433, MATCH(J6338, $E$5:$E$1433, 0)),""),"SAI")</f>
        <v/>
      </c>
      <c r="L6338" t="str">
        <f>IFERROR(IF($N$5="Sáng",IF(MID(K6338,2,7)-MID($L$2,2,7)&gt;0,"Trễ",""),IF(MID(K6338,2,7)-MID($Q$2,2,7)&gt;0,"Trễ","")),"")</f>
        <v/>
      </c>
      <c r="M6338" t="str">
        <f>IFERROR(IF($N$5="Sáng",MID(K6338,2,7)-MID($L$2,2,7),MID(K6338,2,7)-MID($Q$2,2,7)),"")</f>
        <v/>
      </c>
      <c r="Q6338" t="str">
        <f>IF(B6338&lt;&gt;"",IF(AND(P6338="",F6338=""),"Không phép ",""),"")</f>
        <v/>
      </c>
      <c r="R6338" t="str">
        <f>UPPER(B6338)</f>
        <v/>
      </c>
      <c r="T6338" t="str">
        <f>IFERROR(IF(J6338&lt;&gt;"", INDEX($S$5:$S$1433, MATCH(J6338, $E$5:$E$1433, 0)),""),"")</f>
        <v/>
      </c>
      <c r="V6338" t="str">
        <f>IFERROR(IF(J6338&lt;&gt;"", INDEX($U$5:$U$1433, MATCH(J6338, $E$5:$E$1433, 0)),""),"")</f>
        <v/>
      </c>
    </row>
    <row r="6339">
      <c r="A6339" t="str">
        <f>IF(B6339&lt;&gt;"",A6338+1,"")</f>
        <v/>
      </c>
      <c r="F6339" t="str">
        <f>IFERROR(IF(VLOOKUP(E6339,J:J,1,0)=E6339,"X",""),"")</f>
        <v/>
      </c>
      <c r="G6339" t="str">
        <f>IF(J6339&lt;&gt;"", INDEX($C$5:$C$1433, MATCH(J6339, $E$5:$E$1433, 0)),"")</f>
        <v/>
      </c>
      <c r="H6339" t="str">
        <f>IF(J6339&lt;&gt;"", INDEX($D$5:$D$1433, MATCH(J6339, $E$5:$E$1433, 0)),"")</f>
        <v/>
      </c>
      <c r="I6339" t="str">
        <f>IFERROR(IF(J6339&lt;&gt;"", INDEX($B$5:$B$1433, MATCH(J6339, $E$5:$E$1433, 0)),""),"SAI")</f>
        <v/>
      </c>
      <c r="L6339" t="str">
        <f>IFERROR(IF($N$5="Sáng",IF(MID(K6339,2,7)-MID($L$2,2,7)&gt;0,"Trễ",""),IF(MID(K6339,2,7)-MID($Q$2,2,7)&gt;0,"Trễ","")),"")</f>
        <v/>
      </c>
      <c r="M6339" t="str">
        <f>IFERROR(IF($N$5="Sáng",MID(K6339,2,7)-MID($L$2,2,7),MID(K6339,2,7)-MID($Q$2,2,7)),"")</f>
        <v/>
      </c>
      <c r="Q6339" t="str">
        <f>IF(B6339&lt;&gt;"",IF(AND(P6339="",F6339=""),"Không phép ",""),"")</f>
        <v/>
      </c>
      <c r="R6339" t="str">
        <f>UPPER(B6339)</f>
        <v/>
      </c>
      <c r="T6339" t="str">
        <f>IFERROR(IF(J6339&lt;&gt;"", INDEX($S$5:$S$1433, MATCH(J6339, $E$5:$E$1433, 0)),""),"")</f>
        <v/>
      </c>
      <c r="V6339" t="str">
        <f>IFERROR(IF(J6339&lt;&gt;"", INDEX($U$5:$U$1433, MATCH(J6339, $E$5:$E$1433, 0)),""),"")</f>
        <v/>
      </c>
    </row>
    <row r="6340">
      <c r="A6340" t="str">
        <f>IF(B6340&lt;&gt;"",A6339+1,"")</f>
        <v/>
      </c>
      <c r="F6340" t="str">
        <f>IFERROR(IF(VLOOKUP(E6340,J:J,1,0)=E6340,"X",""),"")</f>
        <v/>
      </c>
      <c r="G6340" t="str">
        <f>IF(J6340&lt;&gt;"", INDEX($C$5:$C$1433, MATCH(J6340, $E$5:$E$1433, 0)),"")</f>
        <v/>
      </c>
      <c r="H6340" t="str">
        <f>IF(J6340&lt;&gt;"", INDEX($D$5:$D$1433, MATCH(J6340, $E$5:$E$1433, 0)),"")</f>
        <v/>
      </c>
      <c r="I6340" t="str">
        <f>IFERROR(IF(J6340&lt;&gt;"", INDEX($B$5:$B$1433, MATCH(J6340, $E$5:$E$1433, 0)),""),"SAI")</f>
        <v/>
      </c>
      <c r="L6340" t="str">
        <f>IFERROR(IF($N$5="Sáng",IF(MID(K6340,2,7)-MID($L$2,2,7)&gt;0,"Trễ",""),IF(MID(K6340,2,7)-MID($Q$2,2,7)&gt;0,"Trễ","")),"")</f>
        <v/>
      </c>
      <c r="M6340" t="str">
        <f>IFERROR(IF($N$5="Sáng",MID(K6340,2,7)-MID($L$2,2,7),MID(K6340,2,7)-MID($Q$2,2,7)),"")</f>
        <v/>
      </c>
      <c r="Q6340" t="str">
        <f>IF(B6340&lt;&gt;"",IF(AND(P6340="",F6340=""),"Không phép ",""),"")</f>
        <v/>
      </c>
      <c r="R6340" t="str">
        <f>UPPER(B6340)</f>
        <v/>
      </c>
      <c r="T6340" t="str">
        <f>IFERROR(IF(J6340&lt;&gt;"", INDEX($S$5:$S$1433, MATCH(J6340, $E$5:$E$1433, 0)),""),"")</f>
        <v/>
      </c>
      <c r="V6340" t="str">
        <f>IFERROR(IF(J6340&lt;&gt;"", INDEX($U$5:$U$1433, MATCH(J6340, $E$5:$E$1433, 0)),""),"")</f>
        <v/>
      </c>
    </row>
    <row r="6341">
      <c r="A6341" t="str">
        <f>IF(B6341&lt;&gt;"",A6340+1,"")</f>
        <v/>
      </c>
      <c r="F6341" t="str">
        <f>IFERROR(IF(VLOOKUP(E6341,J:J,1,0)=E6341,"X",""),"")</f>
        <v/>
      </c>
      <c r="G6341" t="str">
        <f>IF(J6341&lt;&gt;"", INDEX($C$5:$C$1433, MATCH(J6341, $E$5:$E$1433, 0)),"")</f>
        <v/>
      </c>
      <c r="H6341" t="str">
        <f>IF(J6341&lt;&gt;"", INDEX($D$5:$D$1433, MATCH(J6341, $E$5:$E$1433, 0)),"")</f>
        <v/>
      </c>
      <c r="I6341" t="str">
        <f>IFERROR(IF(J6341&lt;&gt;"", INDEX($B$5:$B$1433, MATCH(J6341, $E$5:$E$1433, 0)),""),"SAI")</f>
        <v/>
      </c>
      <c r="L6341" t="str">
        <f>IFERROR(IF($N$5="Sáng",IF(MID(K6341,2,7)-MID($L$2,2,7)&gt;0,"Trễ",""),IF(MID(K6341,2,7)-MID($Q$2,2,7)&gt;0,"Trễ","")),"")</f>
        <v/>
      </c>
      <c r="M6341" t="str">
        <f>IFERROR(IF($N$5="Sáng",MID(K6341,2,7)-MID($L$2,2,7),MID(K6341,2,7)-MID($Q$2,2,7)),"")</f>
        <v/>
      </c>
      <c r="Q6341" t="str">
        <f>IF(B6341&lt;&gt;"",IF(AND(P6341="",F6341=""),"Không phép ",""),"")</f>
        <v/>
      </c>
      <c r="R6341" t="str">
        <f>UPPER(B6341)</f>
        <v/>
      </c>
      <c r="T6341" t="str">
        <f>IFERROR(IF(J6341&lt;&gt;"", INDEX($S$5:$S$1433, MATCH(J6341, $E$5:$E$1433, 0)),""),"")</f>
        <v/>
      </c>
      <c r="V6341" t="str">
        <f>IFERROR(IF(J6341&lt;&gt;"", INDEX($U$5:$U$1433, MATCH(J6341, $E$5:$E$1433, 0)),""),"")</f>
        <v/>
      </c>
    </row>
    <row r="6342">
      <c r="A6342" t="str">
        <f>IF(B6342&lt;&gt;"",A6341+1,"")</f>
        <v/>
      </c>
      <c r="F6342" t="str">
        <f>IFERROR(IF(VLOOKUP(E6342,J:J,1,0)=E6342,"X",""),"")</f>
        <v/>
      </c>
      <c r="G6342" t="str">
        <f>IF(J6342&lt;&gt;"", INDEX($C$5:$C$1433, MATCH(J6342, $E$5:$E$1433, 0)),"")</f>
        <v/>
      </c>
      <c r="H6342" t="str">
        <f>IF(J6342&lt;&gt;"", INDEX($D$5:$D$1433, MATCH(J6342, $E$5:$E$1433, 0)),"")</f>
        <v/>
      </c>
      <c r="I6342" t="str">
        <f>IFERROR(IF(J6342&lt;&gt;"", INDEX($B$5:$B$1433, MATCH(J6342, $E$5:$E$1433, 0)),""),"SAI")</f>
        <v/>
      </c>
      <c r="L6342" t="str">
        <f>IFERROR(IF($N$5="Sáng",IF(MID(K6342,2,7)-MID($L$2,2,7)&gt;0,"Trễ",""),IF(MID(K6342,2,7)-MID($Q$2,2,7)&gt;0,"Trễ","")),"")</f>
        <v/>
      </c>
      <c r="M6342" t="str">
        <f>IFERROR(IF($N$5="Sáng",MID(K6342,2,7)-MID($L$2,2,7),MID(K6342,2,7)-MID($Q$2,2,7)),"")</f>
        <v/>
      </c>
      <c r="Q6342" t="str">
        <f>IF(B6342&lt;&gt;"",IF(AND(P6342="",F6342=""),"Không phép ",""),"")</f>
        <v/>
      </c>
      <c r="R6342" t="str">
        <f>UPPER(B6342)</f>
        <v/>
      </c>
      <c r="T6342" t="str">
        <f>IFERROR(IF(J6342&lt;&gt;"", INDEX($S$5:$S$1433, MATCH(J6342, $E$5:$E$1433, 0)),""),"")</f>
        <v/>
      </c>
      <c r="V6342" t="str">
        <f>IFERROR(IF(J6342&lt;&gt;"", INDEX($U$5:$U$1433, MATCH(J6342, $E$5:$E$1433, 0)),""),"")</f>
        <v/>
      </c>
    </row>
    <row r="6343">
      <c r="A6343" t="str">
        <f>IF(B6343&lt;&gt;"",A6342+1,"")</f>
        <v/>
      </c>
      <c r="F6343" t="str">
        <f>IFERROR(IF(VLOOKUP(E6343,J:J,1,0)=E6343,"X",""),"")</f>
        <v/>
      </c>
      <c r="G6343" t="str">
        <f>IF(J6343&lt;&gt;"", INDEX($C$5:$C$1433, MATCH(J6343, $E$5:$E$1433, 0)),"")</f>
        <v/>
      </c>
      <c r="H6343" t="str">
        <f>IF(J6343&lt;&gt;"", INDEX($D$5:$D$1433, MATCH(J6343, $E$5:$E$1433, 0)),"")</f>
        <v/>
      </c>
      <c r="I6343" t="str">
        <f>IFERROR(IF(J6343&lt;&gt;"", INDEX($B$5:$B$1433, MATCH(J6343, $E$5:$E$1433, 0)),""),"SAI")</f>
        <v/>
      </c>
      <c r="L6343" t="str">
        <f>IFERROR(IF($N$5="Sáng",IF(MID(K6343,2,7)-MID($L$2,2,7)&gt;0,"Trễ",""),IF(MID(K6343,2,7)-MID($Q$2,2,7)&gt;0,"Trễ","")),"")</f>
        <v/>
      </c>
      <c r="M6343" t="str">
        <f>IFERROR(IF($N$5="Sáng",MID(K6343,2,7)-MID($L$2,2,7),MID(K6343,2,7)-MID($Q$2,2,7)),"")</f>
        <v/>
      </c>
      <c r="Q6343" t="str">
        <f>IF(B6343&lt;&gt;"",IF(AND(P6343="",F6343=""),"Không phép ",""),"")</f>
        <v/>
      </c>
      <c r="R6343" t="str">
        <f>UPPER(B6343)</f>
        <v/>
      </c>
      <c r="T6343" t="str">
        <f>IFERROR(IF(J6343&lt;&gt;"", INDEX($S$5:$S$1433, MATCH(J6343, $E$5:$E$1433, 0)),""),"")</f>
        <v/>
      </c>
      <c r="V6343" t="str">
        <f>IFERROR(IF(J6343&lt;&gt;"", INDEX($U$5:$U$1433, MATCH(J6343, $E$5:$E$1433, 0)),""),"")</f>
        <v/>
      </c>
    </row>
    <row r="6344">
      <c r="A6344" t="str">
        <f>IF(B6344&lt;&gt;"",A6343+1,"")</f>
        <v/>
      </c>
      <c r="F6344" t="str">
        <f>IFERROR(IF(VLOOKUP(E6344,J:J,1,0)=E6344,"X",""),"")</f>
        <v/>
      </c>
      <c r="G6344" t="str">
        <f>IF(J6344&lt;&gt;"", INDEX($C$5:$C$1433, MATCH(J6344, $E$5:$E$1433, 0)),"")</f>
        <v/>
      </c>
      <c r="H6344" t="str">
        <f>IF(J6344&lt;&gt;"", INDEX($D$5:$D$1433, MATCH(J6344, $E$5:$E$1433, 0)),"")</f>
        <v/>
      </c>
      <c r="I6344" t="str">
        <f>IFERROR(IF(J6344&lt;&gt;"", INDEX($B$5:$B$1433, MATCH(J6344, $E$5:$E$1433, 0)),""),"SAI")</f>
        <v/>
      </c>
      <c r="L6344" t="str">
        <f>IFERROR(IF($N$5="Sáng",IF(MID(K6344,2,7)-MID($L$2,2,7)&gt;0,"Trễ",""),IF(MID(K6344,2,7)-MID($Q$2,2,7)&gt;0,"Trễ","")),"")</f>
        <v/>
      </c>
      <c r="M6344" t="str">
        <f>IFERROR(IF($N$5="Sáng",MID(K6344,2,7)-MID($L$2,2,7),MID(K6344,2,7)-MID($Q$2,2,7)),"")</f>
        <v/>
      </c>
      <c r="Q6344" t="str">
        <f>IF(B6344&lt;&gt;"",IF(AND(P6344="",F6344=""),"Không phép ",""),"")</f>
        <v/>
      </c>
      <c r="R6344" t="str">
        <f>UPPER(B6344)</f>
        <v/>
      </c>
      <c r="T6344" t="str">
        <f>IFERROR(IF(J6344&lt;&gt;"", INDEX($S$5:$S$1433, MATCH(J6344, $E$5:$E$1433, 0)),""),"")</f>
        <v/>
      </c>
      <c r="V6344" t="str">
        <f>IFERROR(IF(J6344&lt;&gt;"", INDEX($U$5:$U$1433, MATCH(J6344, $E$5:$E$1433, 0)),""),"")</f>
        <v/>
      </c>
    </row>
    <row r="6345">
      <c r="A6345" t="str">
        <f>IF(B6345&lt;&gt;"",A6344+1,"")</f>
        <v/>
      </c>
      <c r="F6345" t="str">
        <f>IFERROR(IF(VLOOKUP(E6345,J:J,1,0)=E6345,"X",""),"")</f>
        <v/>
      </c>
      <c r="G6345" t="str">
        <f>IF(J6345&lt;&gt;"", INDEX($C$5:$C$1433, MATCH(J6345, $E$5:$E$1433, 0)),"")</f>
        <v/>
      </c>
      <c r="H6345" t="str">
        <f>IF(J6345&lt;&gt;"", INDEX($D$5:$D$1433, MATCH(J6345, $E$5:$E$1433, 0)),"")</f>
        <v/>
      </c>
      <c r="I6345" t="str">
        <f>IFERROR(IF(J6345&lt;&gt;"", INDEX($B$5:$B$1433, MATCH(J6345, $E$5:$E$1433, 0)),""),"SAI")</f>
        <v/>
      </c>
      <c r="L6345" t="str">
        <f>IFERROR(IF($N$5="Sáng",IF(MID(K6345,2,7)-MID($L$2,2,7)&gt;0,"Trễ",""),IF(MID(K6345,2,7)-MID($Q$2,2,7)&gt;0,"Trễ","")),"")</f>
        <v/>
      </c>
      <c r="M6345" t="str">
        <f>IFERROR(IF($N$5="Sáng",MID(K6345,2,7)-MID($L$2,2,7),MID(K6345,2,7)-MID($Q$2,2,7)),"")</f>
        <v/>
      </c>
      <c r="Q6345" t="str">
        <f>IF(B6345&lt;&gt;"",IF(AND(P6345="",F6345=""),"Không phép ",""),"")</f>
        <v/>
      </c>
      <c r="R6345" t="str">
        <f>UPPER(B6345)</f>
        <v/>
      </c>
      <c r="T6345" t="str">
        <f>IFERROR(IF(J6345&lt;&gt;"", INDEX($S$5:$S$1433, MATCH(J6345, $E$5:$E$1433, 0)),""),"")</f>
        <v/>
      </c>
      <c r="V6345" t="str">
        <f>IFERROR(IF(J6345&lt;&gt;"", INDEX($U$5:$U$1433, MATCH(J6345, $E$5:$E$1433, 0)),""),"")</f>
        <v/>
      </c>
    </row>
    <row r="6346">
      <c r="A6346" t="str">
        <f>IF(B6346&lt;&gt;"",A6345+1,"")</f>
        <v/>
      </c>
      <c r="F6346" t="str">
        <f>IFERROR(IF(VLOOKUP(E6346,J:J,1,0)=E6346,"X",""),"")</f>
        <v/>
      </c>
      <c r="G6346" t="str">
        <f>IF(J6346&lt;&gt;"", INDEX($C$5:$C$1433, MATCH(J6346, $E$5:$E$1433, 0)),"")</f>
        <v/>
      </c>
      <c r="H6346" t="str">
        <f>IF(J6346&lt;&gt;"", INDEX($D$5:$D$1433, MATCH(J6346, $E$5:$E$1433, 0)),"")</f>
        <v/>
      </c>
      <c r="I6346" t="str">
        <f>IFERROR(IF(J6346&lt;&gt;"", INDEX($B$5:$B$1433, MATCH(J6346, $E$5:$E$1433, 0)),""),"SAI")</f>
        <v/>
      </c>
      <c r="L6346" t="str">
        <f>IFERROR(IF($N$5="Sáng",IF(MID(K6346,2,7)-MID($L$2,2,7)&gt;0,"Trễ",""),IF(MID(K6346,2,7)-MID($Q$2,2,7)&gt;0,"Trễ","")),"")</f>
        <v/>
      </c>
      <c r="M6346" t="str">
        <f>IFERROR(IF($N$5="Sáng",MID(K6346,2,7)-MID($L$2,2,7),MID(K6346,2,7)-MID($Q$2,2,7)),"")</f>
        <v/>
      </c>
      <c r="Q6346" t="str">
        <f>IF(B6346&lt;&gt;"",IF(AND(P6346="",F6346=""),"Không phép ",""),"")</f>
        <v/>
      </c>
      <c r="R6346" t="str">
        <f>UPPER(B6346)</f>
        <v/>
      </c>
      <c r="T6346" t="str">
        <f>IFERROR(IF(J6346&lt;&gt;"", INDEX($S$5:$S$1433, MATCH(J6346, $E$5:$E$1433, 0)),""),"")</f>
        <v/>
      </c>
      <c r="V6346" t="str">
        <f>IFERROR(IF(J6346&lt;&gt;"", INDEX($U$5:$U$1433, MATCH(J6346, $E$5:$E$1433, 0)),""),"")</f>
        <v/>
      </c>
    </row>
    <row r="6347">
      <c r="A6347" t="str">
        <f>IF(B6347&lt;&gt;"",A6346+1,"")</f>
        <v/>
      </c>
      <c r="F6347" t="str">
        <f>IFERROR(IF(VLOOKUP(E6347,J:J,1,0)=E6347,"X",""),"")</f>
        <v/>
      </c>
      <c r="G6347" t="str">
        <f>IF(J6347&lt;&gt;"", INDEX($C$5:$C$1433, MATCH(J6347, $E$5:$E$1433, 0)),"")</f>
        <v/>
      </c>
      <c r="H6347" t="str">
        <f>IF(J6347&lt;&gt;"", INDEX($D$5:$D$1433, MATCH(J6347, $E$5:$E$1433, 0)),"")</f>
        <v/>
      </c>
      <c r="I6347" t="str">
        <f>IFERROR(IF(J6347&lt;&gt;"", INDEX($B$5:$B$1433, MATCH(J6347, $E$5:$E$1433, 0)),""),"SAI")</f>
        <v/>
      </c>
      <c r="L6347" t="str">
        <f>IFERROR(IF($N$5="Sáng",IF(MID(K6347,2,7)-MID($L$2,2,7)&gt;0,"Trễ",""),IF(MID(K6347,2,7)-MID($Q$2,2,7)&gt;0,"Trễ","")),"")</f>
        <v/>
      </c>
      <c r="M6347" t="str">
        <f>IFERROR(IF($N$5="Sáng",MID(K6347,2,7)-MID($L$2,2,7),MID(K6347,2,7)-MID($Q$2,2,7)),"")</f>
        <v/>
      </c>
      <c r="Q6347" t="str">
        <f>IF(B6347&lt;&gt;"",IF(AND(P6347="",F6347=""),"Không phép ",""),"")</f>
        <v/>
      </c>
      <c r="R6347" t="str">
        <f>UPPER(B6347)</f>
        <v/>
      </c>
      <c r="T6347" t="str">
        <f>IFERROR(IF(J6347&lt;&gt;"", INDEX($S$5:$S$1433, MATCH(J6347, $E$5:$E$1433, 0)),""),"")</f>
        <v/>
      </c>
      <c r="V6347" t="str">
        <f>IFERROR(IF(J6347&lt;&gt;"", INDEX($U$5:$U$1433, MATCH(J6347, $E$5:$E$1433, 0)),""),"")</f>
        <v/>
      </c>
    </row>
    <row r="6348">
      <c r="A6348" t="str">
        <f>IF(B6348&lt;&gt;"",A6347+1,"")</f>
        <v/>
      </c>
      <c r="F6348" t="str">
        <f>IFERROR(IF(VLOOKUP(E6348,J:J,1,0)=E6348,"X",""),"")</f>
        <v/>
      </c>
      <c r="G6348" t="str">
        <f>IF(J6348&lt;&gt;"", INDEX($C$5:$C$1433, MATCH(J6348, $E$5:$E$1433, 0)),"")</f>
        <v/>
      </c>
      <c r="H6348" t="str">
        <f>IF(J6348&lt;&gt;"", INDEX($D$5:$D$1433, MATCH(J6348, $E$5:$E$1433, 0)),"")</f>
        <v/>
      </c>
      <c r="I6348" t="str">
        <f>IFERROR(IF(J6348&lt;&gt;"", INDEX($B$5:$B$1433, MATCH(J6348, $E$5:$E$1433, 0)),""),"SAI")</f>
        <v/>
      </c>
      <c r="L6348" t="str">
        <f>IFERROR(IF($N$5="Sáng",IF(MID(K6348,2,7)-MID($L$2,2,7)&gt;0,"Trễ",""),IF(MID(K6348,2,7)-MID($Q$2,2,7)&gt;0,"Trễ","")),"")</f>
        <v/>
      </c>
      <c r="M6348" t="str">
        <f>IFERROR(IF($N$5="Sáng",MID(K6348,2,7)-MID($L$2,2,7),MID(K6348,2,7)-MID($Q$2,2,7)),"")</f>
        <v/>
      </c>
      <c r="Q6348" t="str">
        <f>IF(B6348&lt;&gt;"",IF(AND(P6348="",F6348=""),"Không phép ",""),"")</f>
        <v/>
      </c>
      <c r="R6348" t="str">
        <f>UPPER(B6348)</f>
        <v/>
      </c>
      <c r="T6348" t="str">
        <f>IFERROR(IF(J6348&lt;&gt;"", INDEX($S$5:$S$1433, MATCH(J6348, $E$5:$E$1433, 0)),""),"")</f>
        <v/>
      </c>
      <c r="V6348" t="str">
        <f>IFERROR(IF(J6348&lt;&gt;"", INDEX($U$5:$U$1433, MATCH(J6348, $E$5:$E$1433, 0)),""),"")</f>
        <v/>
      </c>
    </row>
    <row r="6349">
      <c r="A6349" t="str">
        <f>IF(B6349&lt;&gt;"",A6348+1,"")</f>
        <v/>
      </c>
      <c r="F6349" t="str">
        <f>IFERROR(IF(VLOOKUP(E6349,J:J,1,0)=E6349,"X",""),"")</f>
        <v/>
      </c>
      <c r="G6349" t="str">
        <f>IF(J6349&lt;&gt;"", INDEX($C$5:$C$1433, MATCH(J6349, $E$5:$E$1433, 0)),"")</f>
        <v/>
      </c>
      <c r="H6349" t="str">
        <f>IF(J6349&lt;&gt;"", INDEX($D$5:$D$1433, MATCH(J6349, $E$5:$E$1433, 0)),"")</f>
        <v/>
      </c>
      <c r="I6349" t="str">
        <f>IFERROR(IF(J6349&lt;&gt;"", INDEX($B$5:$B$1433, MATCH(J6349, $E$5:$E$1433, 0)),""),"SAI")</f>
        <v/>
      </c>
      <c r="L6349" t="str">
        <f>IFERROR(IF($N$5="Sáng",IF(MID(K6349,2,7)-MID($L$2,2,7)&gt;0,"Trễ",""),IF(MID(K6349,2,7)-MID($Q$2,2,7)&gt;0,"Trễ","")),"")</f>
        <v/>
      </c>
      <c r="M6349" t="str">
        <f>IFERROR(IF($N$5="Sáng",MID(K6349,2,7)-MID($L$2,2,7),MID(K6349,2,7)-MID($Q$2,2,7)),"")</f>
        <v/>
      </c>
      <c r="Q6349" t="str">
        <f>IF(B6349&lt;&gt;"",IF(AND(P6349="",F6349=""),"Không phép ",""),"")</f>
        <v/>
      </c>
      <c r="R6349" t="str">
        <f>UPPER(B6349)</f>
        <v/>
      </c>
      <c r="T6349" t="str">
        <f>IFERROR(IF(J6349&lt;&gt;"", INDEX($S$5:$S$1433, MATCH(J6349, $E$5:$E$1433, 0)),""),"")</f>
        <v/>
      </c>
      <c r="V6349" t="str">
        <f>IFERROR(IF(J6349&lt;&gt;"", INDEX($U$5:$U$1433, MATCH(J6349, $E$5:$E$1433, 0)),""),"")</f>
        <v/>
      </c>
    </row>
    <row r="6350">
      <c r="A6350" t="str">
        <f>IF(B6350&lt;&gt;"",A6349+1,"")</f>
        <v/>
      </c>
      <c r="F6350" t="str">
        <f>IFERROR(IF(VLOOKUP(E6350,J:J,1,0)=E6350,"X",""),"")</f>
        <v/>
      </c>
      <c r="G6350" t="str">
        <f>IF(J6350&lt;&gt;"", INDEX($C$5:$C$1433, MATCH(J6350, $E$5:$E$1433, 0)),"")</f>
        <v/>
      </c>
      <c r="H6350" t="str">
        <f>IF(J6350&lt;&gt;"", INDEX($D$5:$D$1433, MATCH(J6350, $E$5:$E$1433, 0)),"")</f>
        <v/>
      </c>
      <c r="I6350" t="str">
        <f>IFERROR(IF(J6350&lt;&gt;"", INDEX($B$5:$B$1433, MATCH(J6350, $E$5:$E$1433, 0)),""),"SAI")</f>
        <v/>
      </c>
      <c r="L6350" t="str">
        <f>IFERROR(IF($N$5="Sáng",IF(MID(K6350,2,7)-MID($L$2,2,7)&gt;0,"Trễ",""),IF(MID(K6350,2,7)-MID($Q$2,2,7)&gt;0,"Trễ","")),"")</f>
        <v/>
      </c>
      <c r="M6350" t="str">
        <f>IFERROR(IF($N$5="Sáng",MID(K6350,2,7)-MID($L$2,2,7),MID(K6350,2,7)-MID($Q$2,2,7)),"")</f>
        <v/>
      </c>
      <c r="Q6350" t="str">
        <f>IF(B6350&lt;&gt;"",IF(AND(P6350="",F6350=""),"Không phép ",""),"")</f>
        <v/>
      </c>
      <c r="R6350" t="str">
        <f>UPPER(B6350)</f>
        <v/>
      </c>
      <c r="T6350" t="str">
        <f>IFERROR(IF(J6350&lt;&gt;"", INDEX($S$5:$S$1433, MATCH(J6350, $E$5:$E$1433, 0)),""),"")</f>
        <v/>
      </c>
      <c r="V6350" t="str">
        <f>IFERROR(IF(J6350&lt;&gt;"", INDEX($U$5:$U$1433, MATCH(J6350, $E$5:$E$1433, 0)),""),"")</f>
        <v/>
      </c>
    </row>
    <row r="6351">
      <c r="A6351" t="str">
        <f>IF(B6351&lt;&gt;"",A6350+1,"")</f>
        <v/>
      </c>
      <c r="F6351" t="str">
        <f>IFERROR(IF(VLOOKUP(E6351,J:J,1,0)=E6351,"X",""),"")</f>
        <v/>
      </c>
      <c r="G6351" t="str">
        <f>IF(J6351&lt;&gt;"", INDEX($C$5:$C$1433, MATCH(J6351, $E$5:$E$1433, 0)),"")</f>
        <v/>
      </c>
      <c r="H6351" t="str">
        <f>IF(J6351&lt;&gt;"", INDEX($D$5:$D$1433, MATCH(J6351, $E$5:$E$1433, 0)),"")</f>
        <v/>
      </c>
      <c r="I6351" t="str">
        <f>IFERROR(IF(J6351&lt;&gt;"", INDEX($B$5:$B$1433, MATCH(J6351, $E$5:$E$1433, 0)),""),"SAI")</f>
        <v/>
      </c>
      <c r="L6351" t="str">
        <f>IFERROR(IF($N$5="Sáng",IF(MID(K6351,2,7)-MID($L$2,2,7)&gt;0,"Trễ",""),IF(MID(K6351,2,7)-MID($Q$2,2,7)&gt;0,"Trễ","")),"")</f>
        <v/>
      </c>
      <c r="M6351" t="str">
        <f>IFERROR(IF($N$5="Sáng",MID(K6351,2,7)-MID($L$2,2,7),MID(K6351,2,7)-MID($Q$2,2,7)),"")</f>
        <v/>
      </c>
      <c r="Q6351" t="str">
        <f>IF(B6351&lt;&gt;"",IF(AND(P6351="",F6351=""),"Không phép ",""),"")</f>
        <v/>
      </c>
      <c r="R6351" t="str">
        <f>UPPER(B6351)</f>
        <v/>
      </c>
      <c r="T6351" t="str">
        <f>IFERROR(IF(J6351&lt;&gt;"", INDEX($S$5:$S$1433, MATCH(J6351, $E$5:$E$1433, 0)),""),"")</f>
        <v/>
      </c>
      <c r="V6351" t="str">
        <f>IFERROR(IF(J6351&lt;&gt;"", INDEX($U$5:$U$1433, MATCH(J6351, $E$5:$E$1433, 0)),""),"")</f>
        <v/>
      </c>
    </row>
    <row r="6352">
      <c r="A6352" t="str">
        <f>IF(B6352&lt;&gt;"",A6351+1,"")</f>
        <v/>
      </c>
      <c r="F6352" t="str">
        <f>IFERROR(IF(VLOOKUP(E6352,J:J,1,0)=E6352,"X",""),"")</f>
        <v/>
      </c>
      <c r="G6352" t="str">
        <f>IF(J6352&lt;&gt;"", INDEX($C$5:$C$1433, MATCH(J6352, $E$5:$E$1433, 0)),"")</f>
        <v/>
      </c>
      <c r="H6352" t="str">
        <f>IF(J6352&lt;&gt;"", INDEX($D$5:$D$1433, MATCH(J6352, $E$5:$E$1433, 0)),"")</f>
        <v/>
      </c>
      <c r="I6352" t="str">
        <f>IFERROR(IF(J6352&lt;&gt;"", INDEX($B$5:$B$1433, MATCH(J6352, $E$5:$E$1433, 0)),""),"SAI")</f>
        <v/>
      </c>
      <c r="L6352" t="str">
        <f>IFERROR(IF($N$5="Sáng",IF(MID(K6352,2,7)-MID($L$2,2,7)&gt;0,"Trễ",""),IF(MID(K6352,2,7)-MID($Q$2,2,7)&gt;0,"Trễ","")),"")</f>
        <v/>
      </c>
      <c r="M6352" t="str">
        <f>IFERROR(IF($N$5="Sáng",MID(K6352,2,7)-MID($L$2,2,7),MID(K6352,2,7)-MID($Q$2,2,7)),"")</f>
        <v/>
      </c>
      <c r="Q6352" t="str">
        <f>IF(B6352&lt;&gt;"",IF(AND(P6352="",F6352=""),"Không phép ",""),"")</f>
        <v/>
      </c>
      <c r="R6352" t="str">
        <f>UPPER(B6352)</f>
        <v/>
      </c>
      <c r="T6352" t="str">
        <f>IFERROR(IF(J6352&lt;&gt;"", INDEX($S$5:$S$1433, MATCH(J6352, $E$5:$E$1433, 0)),""),"")</f>
        <v/>
      </c>
      <c r="V6352" t="str">
        <f>IFERROR(IF(J6352&lt;&gt;"", INDEX($U$5:$U$1433, MATCH(J6352, $E$5:$E$1433, 0)),""),"")</f>
        <v/>
      </c>
    </row>
    <row r="6353">
      <c r="A6353" t="str">
        <f>IF(B6353&lt;&gt;"",A6352+1,"")</f>
        <v/>
      </c>
      <c r="F6353" t="str">
        <f>IFERROR(IF(VLOOKUP(E6353,J:J,1,0)=E6353,"X",""),"")</f>
        <v/>
      </c>
      <c r="G6353" t="str">
        <f>IF(J6353&lt;&gt;"", INDEX($C$5:$C$1433, MATCH(J6353, $E$5:$E$1433, 0)),"")</f>
        <v/>
      </c>
      <c r="H6353" t="str">
        <f>IF(J6353&lt;&gt;"", INDEX($D$5:$D$1433, MATCH(J6353, $E$5:$E$1433, 0)),"")</f>
        <v/>
      </c>
      <c r="I6353" t="str">
        <f>IFERROR(IF(J6353&lt;&gt;"", INDEX($B$5:$B$1433, MATCH(J6353, $E$5:$E$1433, 0)),""),"SAI")</f>
        <v/>
      </c>
      <c r="L6353" t="str">
        <f>IFERROR(IF($N$5="Sáng",IF(MID(K6353,2,7)-MID($L$2,2,7)&gt;0,"Trễ",""),IF(MID(K6353,2,7)-MID($Q$2,2,7)&gt;0,"Trễ","")),"")</f>
        <v/>
      </c>
      <c r="M6353" t="str">
        <f>IFERROR(IF($N$5="Sáng",MID(K6353,2,7)-MID($L$2,2,7),MID(K6353,2,7)-MID($Q$2,2,7)),"")</f>
        <v/>
      </c>
      <c r="Q6353" t="str">
        <f>IF(B6353&lt;&gt;"",IF(AND(P6353="",F6353=""),"Không phép ",""),"")</f>
        <v/>
      </c>
      <c r="R6353" t="str">
        <f>UPPER(B6353)</f>
        <v/>
      </c>
      <c r="T6353" t="str">
        <f>IFERROR(IF(J6353&lt;&gt;"", INDEX($S$5:$S$1433, MATCH(J6353, $E$5:$E$1433, 0)),""),"")</f>
        <v/>
      </c>
      <c r="V6353" t="str">
        <f>IFERROR(IF(J6353&lt;&gt;"", INDEX($U$5:$U$1433, MATCH(J6353, $E$5:$E$1433, 0)),""),"")</f>
        <v/>
      </c>
    </row>
    <row r="6354">
      <c r="A6354" t="str">
        <f>IF(B6354&lt;&gt;"",A6353+1,"")</f>
        <v/>
      </c>
      <c r="F6354" t="str">
        <f>IFERROR(IF(VLOOKUP(E6354,J:J,1,0)=E6354,"X",""),"")</f>
        <v/>
      </c>
      <c r="G6354" t="str">
        <f>IF(J6354&lt;&gt;"", INDEX($C$5:$C$1433, MATCH(J6354, $E$5:$E$1433, 0)),"")</f>
        <v/>
      </c>
      <c r="H6354" t="str">
        <f>IF(J6354&lt;&gt;"", INDEX($D$5:$D$1433, MATCH(J6354, $E$5:$E$1433, 0)),"")</f>
        <v/>
      </c>
      <c r="I6354" t="str">
        <f>IFERROR(IF(J6354&lt;&gt;"", INDEX($B$5:$B$1433, MATCH(J6354, $E$5:$E$1433, 0)),""),"SAI")</f>
        <v/>
      </c>
      <c r="L6354" t="str">
        <f>IFERROR(IF($N$5="Sáng",IF(MID(K6354,2,7)-MID($L$2,2,7)&gt;0,"Trễ",""),IF(MID(K6354,2,7)-MID($Q$2,2,7)&gt;0,"Trễ","")),"")</f>
        <v/>
      </c>
      <c r="M6354" t="str">
        <f>IFERROR(IF($N$5="Sáng",MID(K6354,2,7)-MID($L$2,2,7),MID(K6354,2,7)-MID($Q$2,2,7)),"")</f>
        <v/>
      </c>
      <c r="Q6354" t="str">
        <f>IF(B6354&lt;&gt;"",IF(AND(P6354="",F6354=""),"Không phép ",""),"")</f>
        <v/>
      </c>
      <c r="R6354" t="str">
        <f>UPPER(B6354)</f>
        <v/>
      </c>
      <c r="T6354" t="str">
        <f>IFERROR(IF(J6354&lt;&gt;"", INDEX($S$5:$S$1433, MATCH(J6354, $E$5:$E$1433, 0)),""),"")</f>
        <v/>
      </c>
      <c r="V6354" t="str">
        <f>IFERROR(IF(J6354&lt;&gt;"", INDEX($U$5:$U$1433, MATCH(J6354, $E$5:$E$1433, 0)),""),"")</f>
        <v/>
      </c>
    </row>
    <row r="6355">
      <c r="A6355" t="str">
        <f>IF(B6355&lt;&gt;"",A6354+1,"")</f>
        <v/>
      </c>
      <c r="F6355" t="str">
        <f>IFERROR(IF(VLOOKUP(E6355,J:J,1,0)=E6355,"X",""),"")</f>
        <v/>
      </c>
      <c r="G6355" t="str">
        <f>IF(J6355&lt;&gt;"", INDEX($C$5:$C$1433, MATCH(J6355, $E$5:$E$1433, 0)),"")</f>
        <v/>
      </c>
      <c r="H6355" t="str">
        <f>IF(J6355&lt;&gt;"", INDEX($D$5:$D$1433, MATCH(J6355, $E$5:$E$1433, 0)),"")</f>
        <v/>
      </c>
      <c r="I6355" t="str">
        <f>IFERROR(IF(J6355&lt;&gt;"", INDEX($B$5:$B$1433, MATCH(J6355, $E$5:$E$1433, 0)),""),"SAI")</f>
        <v/>
      </c>
      <c r="L6355" t="str">
        <f>IFERROR(IF($N$5="Sáng",IF(MID(K6355,2,7)-MID($L$2,2,7)&gt;0,"Trễ",""),IF(MID(K6355,2,7)-MID($Q$2,2,7)&gt;0,"Trễ","")),"")</f>
        <v/>
      </c>
      <c r="M6355" t="str">
        <f>IFERROR(IF($N$5="Sáng",MID(K6355,2,7)-MID($L$2,2,7),MID(K6355,2,7)-MID($Q$2,2,7)),"")</f>
        <v/>
      </c>
      <c r="Q6355" t="str">
        <f>IF(B6355&lt;&gt;"",IF(AND(P6355="",F6355=""),"Không phép ",""),"")</f>
        <v/>
      </c>
      <c r="R6355" t="str">
        <f>UPPER(B6355)</f>
        <v/>
      </c>
      <c r="T6355" t="str">
        <f>IFERROR(IF(J6355&lt;&gt;"", INDEX($S$5:$S$1433, MATCH(J6355, $E$5:$E$1433, 0)),""),"")</f>
        <v/>
      </c>
      <c r="V6355" t="str">
        <f>IFERROR(IF(J6355&lt;&gt;"", INDEX($U$5:$U$1433, MATCH(J6355, $E$5:$E$1433, 0)),""),"")</f>
        <v/>
      </c>
    </row>
    <row r="6356">
      <c r="A6356" t="str">
        <f>IF(B6356&lt;&gt;"",A6355+1,"")</f>
        <v/>
      </c>
      <c r="F6356" t="str">
        <f>IFERROR(IF(VLOOKUP(E6356,J:J,1,0)=E6356,"X",""),"")</f>
        <v/>
      </c>
      <c r="G6356" t="str">
        <f>IF(J6356&lt;&gt;"", INDEX($C$5:$C$1433, MATCH(J6356, $E$5:$E$1433, 0)),"")</f>
        <v/>
      </c>
      <c r="H6356" t="str">
        <f>IF(J6356&lt;&gt;"", INDEX($D$5:$D$1433, MATCH(J6356, $E$5:$E$1433, 0)),"")</f>
        <v/>
      </c>
      <c r="I6356" t="str">
        <f>IFERROR(IF(J6356&lt;&gt;"", INDEX($B$5:$B$1433, MATCH(J6356, $E$5:$E$1433, 0)),""),"SAI")</f>
        <v/>
      </c>
      <c r="L6356" t="str">
        <f>IFERROR(IF($N$5="Sáng",IF(MID(K6356,2,7)-MID($L$2,2,7)&gt;0,"Trễ",""),IF(MID(K6356,2,7)-MID($Q$2,2,7)&gt;0,"Trễ","")),"")</f>
        <v/>
      </c>
      <c r="M6356" t="str">
        <f>IFERROR(IF($N$5="Sáng",MID(K6356,2,7)-MID($L$2,2,7),MID(K6356,2,7)-MID($Q$2,2,7)),"")</f>
        <v/>
      </c>
      <c r="Q6356" t="str">
        <f>IF(B6356&lt;&gt;"",IF(AND(P6356="",F6356=""),"Không phép ",""),"")</f>
        <v/>
      </c>
      <c r="R6356" t="str">
        <f>UPPER(B6356)</f>
        <v/>
      </c>
      <c r="T6356" t="str">
        <f>IFERROR(IF(J6356&lt;&gt;"", INDEX($S$5:$S$1433, MATCH(J6356, $E$5:$E$1433, 0)),""),"")</f>
        <v/>
      </c>
      <c r="V6356" t="str">
        <f>IFERROR(IF(J6356&lt;&gt;"", INDEX($U$5:$U$1433, MATCH(J6356, $E$5:$E$1433, 0)),""),"")</f>
        <v/>
      </c>
    </row>
    <row r="6357">
      <c r="A6357" t="str">
        <f>IF(B6357&lt;&gt;"",A6356+1,"")</f>
        <v/>
      </c>
      <c r="F6357" t="str">
        <f>IFERROR(IF(VLOOKUP(E6357,J:J,1,0)=E6357,"X",""),"")</f>
        <v/>
      </c>
      <c r="G6357" t="str">
        <f>IF(J6357&lt;&gt;"", INDEX($C$5:$C$1433, MATCH(J6357, $E$5:$E$1433, 0)),"")</f>
        <v/>
      </c>
      <c r="H6357" t="str">
        <f>IF(J6357&lt;&gt;"", INDEX($D$5:$D$1433, MATCH(J6357, $E$5:$E$1433, 0)),"")</f>
        <v/>
      </c>
      <c r="I6357" t="str">
        <f>IFERROR(IF(J6357&lt;&gt;"", INDEX($B$5:$B$1433, MATCH(J6357, $E$5:$E$1433, 0)),""),"SAI")</f>
        <v/>
      </c>
      <c r="L6357" t="str">
        <f>IFERROR(IF($N$5="Sáng",IF(MID(K6357,2,7)-MID($L$2,2,7)&gt;0,"Trễ",""),IF(MID(K6357,2,7)-MID($Q$2,2,7)&gt;0,"Trễ","")),"")</f>
        <v/>
      </c>
      <c r="M6357" t="str">
        <f>IFERROR(IF($N$5="Sáng",MID(K6357,2,7)-MID($L$2,2,7),MID(K6357,2,7)-MID($Q$2,2,7)),"")</f>
        <v/>
      </c>
      <c r="Q6357" t="str">
        <f>IF(B6357&lt;&gt;"",IF(AND(P6357="",F6357=""),"Không phép ",""),"")</f>
        <v/>
      </c>
      <c r="R6357" t="str">
        <f>UPPER(B6357)</f>
        <v/>
      </c>
      <c r="T6357" t="str">
        <f>IFERROR(IF(J6357&lt;&gt;"", INDEX($S$5:$S$1433, MATCH(J6357, $E$5:$E$1433, 0)),""),"")</f>
        <v/>
      </c>
      <c r="V6357" t="str">
        <f>IFERROR(IF(J6357&lt;&gt;"", INDEX($U$5:$U$1433, MATCH(J6357, $E$5:$E$1433, 0)),""),"")</f>
        <v/>
      </c>
    </row>
    <row r="6358">
      <c r="A6358" t="str">
        <f>IF(B6358&lt;&gt;"",A6357+1,"")</f>
        <v/>
      </c>
      <c r="F6358" t="str">
        <f>IFERROR(IF(VLOOKUP(E6358,J:J,1,0)=E6358,"X",""),"")</f>
        <v/>
      </c>
      <c r="G6358" t="str">
        <f>IF(J6358&lt;&gt;"", INDEX($C$5:$C$1433, MATCH(J6358, $E$5:$E$1433, 0)),"")</f>
        <v/>
      </c>
      <c r="H6358" t="str">
        <f>IF(J6358&lt;&gt;"", INDEX($D$5:$D$1433, MATCH(J6358, $E$5:$E$1433, 0)),"")</f>
        <v/>
      </c>
      <c r="I6358" t="str">
        <f>IFERROR(IF(J6358&lt;&gt;"", INDEX($B$5:$B$1433, MATCH(J6358, $E$5:$E$1433, 0)),""),"SAI")</f>
        <v/>
      </c>
      <c r="L6358" t="str">
        <f>IFERROR(IF($N$5="Sáng",IF(MID(K6358,2,7)-MID($L$2,2,7)&gt;0,"Trễ",""),IF(MID(K6358,2,7)-MID($Q$2,2,7)&gt;0,"Trễ","")),"")</f>
        <v/>
      </c>
      <c r="M6358" t="str">
        <f>IFERROR(IF($N$5="Sáng",MID(K6358,2,7)-MID($L$2,2,7),MID(K6358,2,7)-MID($Q$2,2,7)),"")</f>
        <v/>
      </c>
      <c r="Q6358" t="str">
        <f>IF(B6358&lt;&gt;"",IF(AND(P6358="",F6358=""),"Không phép ",""),"")</f>
        <v/>
      </c>
      <c r="R6358" t="str">
        <f>UPPER(B6358)</f>
        <v/>
      </c>
      <c r="T6358" t="str">
        <f>IFERROR(IF(J6358&lt;&gt;"", INDEX($S$5:$S$1433, MATCH(J6358, $E$5:$E$1433, 0)),""),"")</f>
        <v/>
      </c>
      <c r="V6358" t="str">
        <f>IFERROR(IF(J6358&lt;&gt;"", INDEX($U$5:$U$1433, MATCH(J6358, $E$5:$E$1433, 0)),""),"")</f>
        <v/>
      </c>
    </row>
    <row r="6359">
      <c r="A6359" t="str">
        <f>IF(B6359&lt;&gt;"",A6358+1,"")</f>
        <v/>
      </c>
      <c r="F6359" t="str">
        <f>IFERROR(IF(VLOOKUP(E6359,J:J,1,0)=E6359,"X",""),"")</f>
        <v/>
      </c>
      <c r="G6359" t="str">
        <f>IF(J6359&lt;&gt;"", INDEX($C$5:$C$1433, MATCH(J6359, $E$5:$E$1433, 0)),"")</f>
        <v/>
      </c>
      <c r="H6359" t="str">
        <f>IF(J6359&lt;&gt;"", INDEX($D$5:$D$1433, MATCH(J6359, $E$5:$E$1433, 0)),"")</f>
        <v/>
      </c>
      <c r="I6359" t="str">
        <f>IFERROR(IF(J6359&lt;&gt;"", INDEX($B$5:$B$1433, MATCH(J6359, $E$5:$E$1433, 0)),""),"SAI")</f>
        <v/>
      </c>
      <c r="L6359" t="str">
        <f>IFERROR(IF($N$5="Sáng",IF(MID(K6359,2,7)-MID($L$2,2,7)&gt;0,"Trễ",""),IF(MID(K6359,2,7)-MID($Q$2,2,7)&gt;0,"Trễ","")),"")</f>
        <v/>
      </c>
      <c r="M6359" t="str">
        <f>IFERROR(IF($N$5="Sáng",MID(K6359,2,7)-MID($L$2,2,7),MID(K6359,2,7)-MID($Q$2,2,7)),"")</f>
        <v/>
      </c>
      <c r="Q6359" t="str">
        <f>IF(B6359&lt;&gt;"",IF(AND(P6359="",F6359=""),"Không phép ",""),"")</f>
        <v/>
      </c>
      <c r="R6359" t="str">
        <f>UPPER(B6359)</f>
        <v/>
      </c>
      <c r="T6359" t="str">
        <f>IFERROR(IF(J6359&lt;&gt;"", INDEX($S$5:$S$1433, MATCH(J6359, $E$5:$E$1433, 0)),""),"")</f>
        <v/>
      </c>
      <c r="V6359" t="str">
        <f>IFERROR(IF(J6359&lt;&gt;"", INDEX($U$5:$U$1433, MATCH(J6359, $E$5:$E$1433, 0)),""),"")</f>
        <v/>
      </c>
    </row>
    <row r="6360">
      <c r="A6360" t="str">
        <f>IF(B6360&lt;&gt;"",A6359+1,"")</f>
        <v/>
      </c>
      <c r="F6360" t="str">
        <f>IFERROR(IF(VLOOKUP(E6360,J:J,1,0)=E6360,"X",""),"")</f>
        <v/>
      </c>
      <c r="G6360" t="str">
        <f>IF(J6360&lt;&gt;"", INDEX($C$5:$C$1433, MATCH(J6360, $E$5:$E$1433, 0)),"")</f>
        <v/>
      </c>
      <c r="H6360" t="str">
        <f>IF(J6360&lt;&gt;"", INDEX($D$5:$D$1433, MATCH(J6360, $E$5:$E$1433, 0)),"")</f>
        <v/>
      </c>
      <c r="I6360" t="str">
        <f>IFERROR(IF(J6360&lt;&gt;"", INDEX($B$5:$B$1433, MATCH(J6360, $E$5:$E$1433, 0)),""),"SAI")</f>
        <v/>
      </c>
      <c r="L6360" t="str">
        <f>IFERROR(IF($N$5="Sáng",IF(MID(K6360,2,7)-MID($L$2,2,7)&gt;0,"Trễ",""),IF(MID(K6360,2,7)-MID($Q$2,2,7)&gt;0,"Trễ","")),"")</f>
        <v/>
      </c>
      <c r="M6360" t="str">
        <f>IFERROR(IF($N$5="Sáng",MID(K6360,2,7)-MID($L$2,2,7),MID(K6360,2,7)-MID($Q$2,2,7)),"")</f>
        <v/>
      </c>
      <c r="Q6360" t="str">
        <f>IF(B6360&lt;&gt;"",IF(AND(P6360="",F6360=""),"Không phép ",""),"")</f>
        <v/>
      </c>
      <c r="R6360" t="str">
        <f>UPPER(B6360)</f>
        <v/>
      </c>
      <c r="T6360" t="str">
        <f>IFERROR(IF(J6360&lt;&gt;"", INDEX($S$5:$S$1433, MATCH(J6360, $E$5:$E$1433, 0)),""),"")</f>
        <v/>
      </c>
      <c r="V6360" t="str">
        <f>IFERROR(IF(J6360&lt;&gt;"", INDEX($U$5:$U$1433, MATCH(J6360, $E$5:$E$1433, 0)),""),"")</f>
        <v/>
      </c>
    </row>
    <row r="6361">
      <c r="A6361" t="str">
        <f>IF(B6361&lt;&gt;"",A6360+1,"")</f>
        <v/>
      </c>
      <c r="F6361" t="str">
        <f>IFERROR(IF(VLOOKUP(E6361,J:J,1,0)=E6361,"X",""),"")</f>
        <v/>
      </c>
      <c r="G6361" t="str">
        <f>IF(J6361&lt;&gt;"", INDEX($C$5:$C$1433, MATCH(J6361, $E$5:$E$1433, 0)),"")</f>
        <v/>
      </c>
      <c r="H6361" t="str">
        <f>IF(J6361&lt;&gt;"", INDEX($D$5:$D$1433, MATCH(J6361, $E$5:$E$1433, 0)),"")</f>
        <v/>
      </c>
      <c r="I6361" t="str">
        <f>IFERROR(IF(J6361&lt;&gt;"", INDEX($B$5:$B$1433, MATCH(J6361, $E$5:$E$1433, 0)),""),"SAI")</f>
        <v/>
      </c>
      <c r="L6361" t="str">
        <f>IFERROR(IF($N$5="Sáng",IF(MID(K6361,2,7)-MID($L$2,2,7)&gt;0,"Trễ",""),IF(MID(K6361,2,7)-MID($Q$2,2,7)&gt;0,"Trễ","")),"")</f>
        <v/>
      </c>
      <c r="M6361" t="str">
        <f>IFERROR(IF($N$5="Sáng",MID(K6361,2,7)-MID($L$2,2,7),MID(K6361,2,7)-MID($Q$2,2,7)),"")</f>
        <v/>
      </c>
      <c r="Q6361" t="str">
        <f>IF(B6361&lt;&gt;"",IF(AND(P6361="",F6361=""),"Không phép ",""),"")</f>
        <v/>
      </c>
      <c r="R6361" t="str">
        <f>UPPER(B6361)</f>
        <v/>
      </c>
      <c r="T6361" t="str">
        <f>IFERROR(IF(J6361&lt;&gt;"", INDEX($S$5:$S$1433, MATCH(J6361, $E$5:$E$1433, 0)),""),"")</f>
        <v/>
      </c>
      <c r="V6361" t="str">
        <f>IFERROR(IF(J6361&lt;&gt;"", INDEX($U$5:$U$1433, MATCH(J6361, $E$5:$E$1433, 0)),""),"")</f>
        <v/>
      </c>
    </row>
    <row r="6362">
      <c r="A6362" t="str">
        <f>IF(B6362&lt;&gt;"",A6361+1,"")</f>
        <v/>
      </c>
      <c r="F6362" t="str">
        <f>IFERROR(IF(VLOOKUP(E6362,J:J,1,0)=E6362,"X",""),"")</f>
        <v/>
      </c>
      <c r="G6362" t="str">
        <f>IF(J6362&lt;&gt;"", INDEX($C$5:$C$1433, MATCH(J6362, $E$5:$E$1433, 0)),"")</f>
        <v/>
      </c>
      <c r="H6362" t="str">
        <f>IF(J6362&lt;&gt;"", INDEX($D$5:$D$1433, MATCH(J6362, $E$5:$E$1433, 0)),"")</f>
        <v/>
      </c>
      <c r="I6362" t="str">
        <f>IFERROR(IF(J6362&lt;&gt;"", INDEX($B$5:$B$1433, MATCH(J6362, $E$5:$E$1433, 0)),""),"SAI")</f>
        <v/>
      </c>
      <c r="L6362" t="str">
        <f>IFERROR(IF($N$5="Sáng",IF(MID(K6362,2,7)-MID($L$2,2,7)&gt;0,"Trễ",""),IF(MID(K6362,2,7)-MID($Q$2,2,7)&gt;0,"Trễ","")),"")</f>
        <v/>
      </c>
      <c r="M6362" t="str">
        <f>IFERROR(IF($N$5="Sáng",MID(K6362,2,7)-MID($L$2,2,7),MID(K6362,2,7)-MID($Q$2,2,7)),"")</f>
        <v/>
      </c>
      <c r="Q6362" t="str">
        <f>IF(B6362&lt;&gt;"",IF(AND(P6362="",F6362=""),"Không phép ",""),"")</f>
        <v/>
      </c>
      <c r="R6362" t="str">
        <f>UPPER(B6362)</f>
        <v/>
      </c>
      <c r="T6362" t="str">
        <f>IFERROR(IF(J6362&lt;&gt;"", INDEX($S$5:$S$1433, MATCH(J6362, $E$5:$E$1433, 0)),""),"")</f>
        <v/>
      </c>
      <c r="V6362" t="str">
        <f>IFERROR(IF(J6362&lt;&gt;"", INDEX($U$5:$U$1433, MATCH(J6362, $E$5:$E$1433, 0)),""),"")</f>
        <v/>
      </c>
    </row>
    <row r="6363">
      <c r="A6363" t="str">
        <f>IF(B6363&lt;&gt;"",A6362+1,"")</f>
        <v/>
      </c>
      <c r="F6363" t="str">
        <f>IFERROR(IF(VLOOKUP(E6363,J:J,1,0)=E6363,"X",""),"")</f>
        <v/>
      </c>
      <c r="G6363" t="str">
        <f>IF(J6363&lt;&gt;"", INDEX($C$5:$C$1433, MATCH(J6363, $E$5:$E$1433, 0)),"")</f>
        <v/>
      </c>
      <c r="H6363" t="str">
        <f>IF(J6363&lt;&gt;"", INDEX($D$5:$D$1433, MATCH(J6363, $E$5:$E$1433, 0)),"")</f>
        <v/>
      </c>
      <c r="I6363" t="str">
        <f>IFERROR(IF(J6363&lt;&gt;"", INDEX($B$5:$B$1433, MATCH(J6363, $E$5:$E$1433, 0)),""),"SAI")</f>
        <v/>
      </c>
      <c r="L6363" t="str">
        <f>IFERROR(IF($N$5="Sáng",IF(MID(K6363,2,7)-MID($L$2,2,7)&gt;0,"Trễ",""),IF(MID(K6363,2,7)-MID($Q$2,2,7)&gt;0,"Trễ","")),"")</f>
        <v/>
      </c>
      <c r="M6363" t="str">
        <f>IFERROR(IF($N$5="Sáng",MID(K6363,2,7)-MID($L$2,2,7),MID(K6363,2,7)-MID($Q$2,2,7)),"")</f>
        <v/>
      </c>
      <c r="Q6363" t="str">
        <f>IF(B6363&lt;&gt;"",IF(AND(P6363="",F6363=""),"Không phép ",""),"")</f>
        <v/>
      </c>
      <c r="R6363" t="str">
        <f>UPPER(B6363)</f>
        <v/>
      </c>
      <c r="T6363" t="str">
        <f>IFERROR(IF(J6363&lt;&gt;"", INDEX($S$5:$S$1433, MATCH(J6363, $E$5:$E$1433, 0)),""),"")</f>
        <v/>
      </c>
      <c r="V6363" t="str">
        <f>IFERROR(IF(J6363&lt;&gt;"", INDEX($U$5:$U$1433, MATCH(J6363, $E$5:$E$1433, 0)),""),"")</f>
        <v/>
      </c>
    </row>
    <row r="6364">
      <c r="A6364" t="str">
        <f>IF(B6364&lt;&gt;"",A6363+1,"")</f>
        <v/>
      </c>
      <c r="F6364" t="str">
        <f>IFERROR(IF(VLOOKUP(E6364,J:J,1,0)=E6364,"X",""),"")</f>
        <v/>
      </c>
      <c r="G6364" t="str">
        <f>IF(J6364&lt;&gt;"", INDEX($C$5:$C$1433, MATCH(J6364, $E$5:$E$1433, 0)),"")</f>
        <v/>
      </c>
      <c r="H6364" t="str">
        <f>IF(J6364&lt;&gt;"", INDEX($D$5:$D$1433, MATCH(J6364, $E$5:$E$1433, 0)),"")</f>
        <v/>
      </c>
      <c r="I6364" t="str">
        <f>IFERROR(IF(J6364&lt;&gt;"", INDEX($B$5:$B$1433, MATCH(J6364, $E$5:$E$1433, 0)),""),"SAI")</f>
        <v/>
      </c>
      <c r="L6364" t="str">
        <f>IFERROR(IF($N$5="Sáng",IF(MID(K6364,2,7)-MID($L$2,2,7)&gt;0,"Trễ",""),IF(MID(K6364,2,7)-MID($Q$2,2,7)&gt;0,"Trễ","")),"")</f>
        <v/>
      </c>
      <c r="M6364" t="str">
        <f>IFERROR(IF($N$5="Sáng",MID(K6364,2,7)-MID($L$2,2,7),MID(K6364,2,7)-MID($Q$2,2,7)),"")</f>
        <v/>
      </c>
      <c r="Q6364" t="str">
        <f>IF(B6364&lt;&gt;"",IF(AND(P6364="",F6364=""),"Không phép ",""),"")</f>
        <v/>
      </c>
      <c r="R6364" t="str">
        <f>UPPER(B6364)</f>
        <v/>
      </c>
      <c r="T6364" t="str">
        <f>IFERROR(IF(J6364&lt;&gt;"", INDEX($S$5:$S$1433, MATCH(J6364, $E$5:$E$1433, 0)),""),"")</f>
        <v/>
      </c>
      <c r="V6364" t="str">
        <f>IFERROR(IF(J6364&lt;&gt;"", INDEX($U$5:$U$1433, MATCH(J6364, $E$5:$E$1433, 0)),""),"")</f>
        <v/>
      </c>
    </row>
    <row r="6365">
      <c r="A6365" t="str">
        <f>IF(B6365&lt;&gt;"",A6364+1,"")</f>
        <v/>
      </c>
      <c r="F6365" t="str">
        <f>IFERROR(IF(VLOOKUP(E6365,J:J,1,0)=E6365,"X",""),"")</f>
        <v/>
      </c>
      <c r="G6365" t="str">
        <f>IF(J6365&lt;&gt;"", INDEX($C$5:$C$1433, MATCH(J6365, $E$5:$E$1433, 0)),"")</f>
        <v/>
      </c>
      <c r="H6365" t="str">
        <f>IF(J6365&lt;&gt;"", INDEX($D$5:$D$1433, MATCH(J6365, $E$5:$E$1433, 0)),"")</f>
        <v/>
      </c>
      <c r="I6365" t="str">
        <f>IFERROR(IF(J6365&lt;&gt;"", INDEX($B$5:$B$1433, MATCH(J6365, $E$5:$E$1433, 0)),""),"SAI")</f>
        <v/>
      </c>
      <c r="L6365" t="str">
        <f>IFERROR(IF($N$5="Sáng",IF(MID(K6365,2,7)-MID($L$2,2,7)&gt;0,"Trễ",""),IF(MID(K6365,2,7)-MID($Q$2,2,7)&gt;0,"Trễ","")),"")</f>
        <v/>
      </c>
      <c r="M6365" t="str">
        <f>IFERROR(IF($N$5="Sáng",MID(K6365,2,7)-MID($L$2,2,7),MID(K6365,2,7)-MID($Q$2,2,7)),"")</f>
        <v/>
      </c>
      <c r="Q6365" t="str">
        <f>IF(B6365&lt;&gt;"",IF(AND(P6365="",F6365=""),"Không phép ",""),"")</f>
        <v/>
      </c>
      <c r="R6365" t="str">
        <f>UPPER(B6365)</f>
        <v/>
      </c>
      <c r="T6365" t="str">
        <f>IFERROR(IF(J6365&lt;&gt;"", INDEX($S$5:$S$1433, MATCH(J6365, $E$5:$E$1433, 0)),""),"")</f>
        <v/>
      </c>
      <c r="V6365" t="str">
        <f>IFERROR(IF(J6365&lt;&gt;"", INDEX($U$5:$U$1433, MATCH(J6365, $E$5:$E$1433, 0)),""),"")</f>
        <v/>
      </c>
    </row>
    <row r="6366">
      <c r="A6366" t="str">
        <f>IF(B6366&lt;&gt;"",A6365+1,"")</f>
        <v/>
      </c>
      <c r="F6366" t="str">
        <f>IFERROR(IF(VLOOKUP(E6366,J:J,1,0)=E6366,"X",""),"")</f>
        <v/>
      </c>
      <c r="G6366" t="str">
        <f>IF(J6366&lt;&gt;"", INDEX($C$5:$C$1433, MATCH(J6366, $E$5:$E$1433, 0)),"")</f>
        <v/>
      </c>
      <c r="H6366" t="str">
        <f>IF(J6366&lt;&gt;"", INDEX($D$5:$D$1433, MATCH(J6366, $E$5:$E$1433, 0)),"")</f>
        <v/>
      </c>
      <c r="I6366" t="str">
        <f>IFERROR(IF(J6366&lt;&gt;"", INDEX($B$5:$B$1433, MATCH(J6366, $E$5:$E$1433, 0)),""),"SAI")</f>
        <v/>
      </c>
      <c r="L6366" t="str">
        <f>IFERROR(IF($N$5="Sáng",IF(MID(K6366,2,7)-MID($L$2,2,7)&gt;0,"Trễ",""),IF(MID(K6366,2,7)-MID($Q$2,2,7)&gt;0,"Trễ","")),"")</f>
        <v/>
      </c>
      <c r="M6366" t="str">
        <f>IFERROR(IF($N$5="Sáng",MID(K6366,2,7)-MID($L$2,2,7),MID(K6366,2,7)-MID($Q$2,2,7)),"")</f>
        <v/>
      </c>
      <c r="Q6366" t="str">
        <f>IF(B6366&lt;&gt;"",IF(AND(P6366="",F6366=""),"Không phép ",""),"")</f>
        <v/>
      </c>
      <c r="R6366" t="str">
        <f>UPPER(B6366)</f>
        <v/>
      </c>
      <c r="T6366" t="str">
        <f>IFERROR(IF(J6366&lt;&gt;"", INDEX($S$5:$S$1433, MATCH(J6366, $E$5:$E$1433, 0)),""),"")</f>
        <v/>
      </c>
      <c r="V6366" t="str">
        <f>IFERROR(IF(J6366&lt;&gt;"", INDEX($U$5:$U$1433, MATCH(J6366, $E$5:$E$1433, 0)),""),"")</f>
        <v/>
      </c>
    </row>
    <row r="6367">
      <c r="A6367" t="str">
        <f>IF(B6367&lt;&gt;"",A6366+1,"")</f>
        <v/>
      </c>
      <c r="F6367" t="str">
        <f>IFERROR(IF(VLOOKUP(E6367,J:J,1,0)=E6367,"X",""),"")</f>
        <v/>
      </c>
      <c r="G6367" t="str">
        <f>IF(J6367&lt;&gt;"", INDEX($C$5:$C$1433, MATCH(J6367, $E$5:$E$1433, 0)),"")</f>
        <v/>
      </c>
      <c r="H6367" t="str">
        <f>IF(J6367&lt;&gt;"", INDEX($D$5:$D$1433, MATCH(J6367, $E$5:$E$1433, 0)),"")</f>
        <v/>
      </c>
      <c r="I6367" t="str">
        <f>IFERROR(IF(J6367&lt;&gt;"", INDEX($B$5:$B$1433, MATCH(J6367, $E$5:$E$1433, 0)),""),"SAI")</f>
        <v/>
      </c>
      <c r="L6367" t="str">
        <f>IFERROR(IF($N$5="Sáng",IF(MID(K6367,2,7)-MID($L$2,2,7)&gt;0,"Trễ",""),IF(MID(K6367,2,7)-MID($Q$2,2,7)&gt;0,"Trễ","")),"")</f>
        <v/>
      </c>
      <c r="M6367" t="str">
        <f>IFERROR(IF($N$5="Sáng",MID(K6367,2,7)-MID($L$2,2,7),MID(K6367,2,7)-MID($Q$2,2,7)),"")</f>
        <v/>
      </c>
      <c r="Q6367" t="str">
        <f>IF(B6367&lt;&gt;"",IF(AND(P6367="",F6367=""),"Không phép ",""),"")</f>
        <v/>
      </c>
      <c r="R6367" t="str">
        <f>UPPER(B6367)</f>
        <v/>
      </c>
      <c r="T6367" t="str">
        <f>IFERROR(IF(J6367&lt;&gt;"", INDEX($S$5:$S$1433, MATCH(J6367, $E$5:$E$1433, 0)),""),"")</f>
        <v/>
      </c>
      <c r="V6367" t="str">
        <f>IFERROR(IF(J6367&lt;&gt;"", INDEX($U$5:$U$1433, MATCH(J6367, $E$5:$E$1433, 0)),""),"")</f>
        <v/>
      </c>
    </row>
    <row r="6368">
      <c r="A6368" t="str">
        <f>IF(B6368&lt;&gt;"",A6367+1,"")</f>
        <v/>
      </c>
      <c r="F6368" t="str">
        <f>IFERROR(IF(VLOOKUP(E6368,J:J,1,0)=E6368,"X",""),"")</f>
        <v/>
      </c>
      <c r="G6368" t="str">
        <f>IF(J6368&lt;&gt;"", INDEX($C$5:$C$1433, MATCH(J6368, $E$5:$E$1433, 0)),"")</f>
        <v/>
      </c>
      <c r="H6368" t="str">
        <f>IF(J6368&lt;&gt;"", INDEX($D$5:$D$1433, MATCH(J6368, $E$5:$E$1433, 0)),"")</f>
        <v/>
      </c>
      <c r="I6368" t="str">
        <f>IFERROR(IF(J6368&lt;&gt;"", INDEX($B$5:$B$1433, MATCH(J6368, $E$5:$E$1433, 0)),""),"SAI")</f>
        <v/>
      </c>
      <c r="L6368" t="str">
        <f>IFERROR(IF($N$5="Sáng",IF(MID(K6368,2,7)-MID($L$2,2,7)&gt;0,"Trễ",""),IF(MID(K6368,2,7)-MID($Q$2,2,7)&gt;0,"Trễ","")),"")</f>
        <v/>
      </c>
      <c r="M6368" t="str">
        <f>IFERROR(IF($N$5="Sáng",MID(K6368,2,7)-MID($L$2,2,7),MID(K6368,2,7)-MID($Q$2,2,7)),"")</f>
        <v/>
      </c>
      <c r="Q6368" t="str">
        <f>IF(B6368&lt;&gt;"",IF(AND(P6368="",F6368=""),"Không phép ",""),"")</f>
        <v/>
      </c>
      <c r="R6368" t="str">
        <f>UPPER(B6368)</f>
        <v/>
      </c>
      <c r="T6368" t="str">
        <f>IFERROR(IF(J6368&lt;&gt;"", INDEX($S$5:$S$1433, MATCH(J6368, $E$5:$E$1433, 0)),""),"")</f>
        <v/>
      </c>
      <c r="V6368" t="str">
        <f>IFERROR(IF(J6368&lt;&gt;"", INDEX($U$5:$U$1433, MATCH(J6368, $E$5:$E$1433, 0)),""),"")</f>
        <v/>
      </c>
    </row>
    <row r="6369">
      <c r="A6369" t="str">
        <f>IF(B6369&lt;&gt;"",A6368+1,"")</f>
        <v/>
      </c>
      <c r="F6369" t="str">
        <f>IFERROR(IF(VLOOKUP(E6369,J:J,1,0)=E6369,"X",""),"")</f>
        <v/>
      </c>
      <c r="G6369" t="str">
        <f>IF(J6369&lt;&gt;"", INDEX($C$5:$C$1433, MATCH(J6369, $E$5:$E$1433, 0)),"")</f>
        <v/>
      </c>
      <c r="H6369" t="str">
        <f>IF(J6369&lt;&gt;"", INDEX($D$5:$D$1433, MATCH(J6369, $E$5:$E$1433, 0)),"")</f>
        <v/>
      </c>
      <c r="I6369" t="str">
        <f>IFERROR(IF(J6369&lt;&gt;"", INDEX($B$5:$B$1433, MATCH(J6369, $E$5:$E$1433, 0)),""),"SAI")</f>
        <v/>
      </c>
      <c r="L6369" t="str">
        <f>IFERROR(IF($N$5="Sáng",IF(MID(K6369,2,7)-MID($L$2,2,7)&gt;0,"Trễ",""),IF(MID(K6369,2,7)-MID($Q$2,2,7)&gt;0,"Trễ","")),"")</f>
        <v/>
      </c>
      <c r="M6369" t="str">
        <f>IFERROR(IF($N$5="Sáng",MID(K6369,2,7)-MID($L$2,2,7),MID(K6369,2,7)-MID($Q$2,2,7)),"")</f>
        <v/>
      </c>
      <c r="Q6369" t="str">
        <f>IF(B6369&lt;&gt;"",IF(AND(P6369="",F6369=""),"Không phép ",""),"")</f>
        <v/>
      </c>
      <c r="R6369" t="str">
        <f>UPPER(B6369)</f>
        <v/>
      </c>
      <c r="T6369" t="str">
        <f>IFERROR(IF(J6369&lt;&gt;"", INDEX($S$5:$S$1433, MATCH(J6369, $E$5:$E$1433, 0)),""),"")</f>
        <v/>
      </c>
      <c r="V6369" t="str">
        <f>IFERROR(IF(J6369&lt;&gt;"", INDEX($U$5:$U$1433, MATCH(J6369, $E$5:$E$1433, 0)),""),"")</f>
        <v/>
      </c>
    </row>
    <row r="6370">
      <c r="A6370" t="str">
        <f>IF(B6370&lt;&gt;"",A6369+1,"")</f>
        <v/>
      </c>
      <c r="F6370" t="str">
        <f>IFERROR(IF(VLOOKUP(E6370,J:J,1,0)=E6370,"X",""),"")</f>
        <v/>
      </c>
      <c r="G6370" t="str">
        <f>IF(J6370&lt;&gt;"", INDEX($C$5:$C$1433, MATCH(J6370, $E$5:$E$1433, 0)),"")</f>
        <v/>
      </c>
      <c r="H6370" t="str">
        <f>IF(J6370&lt;&gt;"", INDEX($D$5:$D$1433, MATCH(J6370, $E$5:$E$1433, 0)),"")</f>
        <v/>
      </c>
      <c r="I6370" t="str">
        <f>IFERROR(IF(J6370&lt;&gt;"", INDEX($B$5:$B$1433, MATCH(J6370, $E$5:$E$1433, 0)),""),"SAI")</f>
        <v/>
      </c>
      <c r="L6370" t="str">
        <f>IFERROR(IF($N$5="Sáng",IF(MID(K6370,2,7)-MID($L$2,2,7)&gt;0,"Trễ",""),IF(MID(K6370,2,7)-MID($Q$2,2,7)&gt;0,"Trễ","")),"")</f>
        <v/>
      </c>
      <c r="M6370" t="str">
        <f>IFERROR(IF($N$5="Sáng",MID(K6370,2,7)-MID($L$2,2,7),MID(K6370,2,7)-MID($Q$2,2,7)),"")</f>
        <v/>
      </c>
      <c r="Q6370" t="str">
        <f>IF(B6370&lt;&gt;"",IF(AND(P6370="",F6370=""),"Không phép ",""),"")</f>
        <v/>
      </c>
      <c r="R6370" t="str">
        <f>UPPER(B6370)</f>
        <v/>
      </c>
      <c r="T6370" t="str">
        <f>IFERROR(IF(J6370&lt;&gt;"", INDEX($S$5:$S$1433, MATCH(J6370, $E$5:$E$1433, 0)),""),"")</f>
        <v/>
      </c>
      <c r="V6370" t="str">
        <f>IFERROR(IF(J6370&lt;&gt;"", INDEX($U$5:$U$1433, MATCH(J6370, $E$5:$E$1433, 0)),""),"")</f>
        <v/>
      </c>
    </row>
    <row r="6371">
      <c r="A6371" t="str">
        <f>IF(B6371&lt;&gt;"",A6370+1,"")</f>
        <v/>
      </c>
      <c r="F6371" t="str">
        <f>IFERROR(IF(VLOOKUP(E6371,J:J,1,0)=E6371,"X",""),"")</f>
        <v/>
      </c>
      <c r="G6371" t="str">
        <f>IF(J6371&lt;&gt;"", INDEX($C$5:$C$1433, MATCH(J6371, $E$5:$E$1433, 0)),"")</f>
        <v/>
      </c>
      <c r="H6371" t="str">
        <f>IF(J6371&lt;&gt;"", INDEX($D$5:$D$1433, MATCH(J6371, $E$5:$E$1433, 0)),"")</f>
        <v/>
      </c>
      <c r="I6371" t="str">
        <f>IFERROR(IF(J6371&lt;&gt;"", INDEX($B$5:$B$1433, MATCH(J6371, $E$5:$E$1433, 0)),""),"SAI")</f>
        <v/>
      </c>
      <c r="L6371" t="str">
        <f>IFERROR(IF($N$5="Sáng",IF(MID(K6371,2,7)-MID($L$2,2,7)&gt;0,"Trễ",""),IF(MID(K6371,2,7)-MID($Q$2,2,7)&gt;0,"Trễ","")),"")</f>
        <v/>
      </c>
      <c r="M6371" t="str">
        <f>IFERROR(IF($N$5="Sáng",MID(K6371,2,7)-MID($L$2,2,7),MID(K6371,2,7)-MID($Q$2,2,7)),"")</f>
        <v/>
      </c>
      <c r="Q6371" t="str">
        <f>IF(B6371&lt;&gt;"",IF(AND(P6371="",F6371=""),"Không phép ",""),"")</f>
        <v/>
      </c>
      <c r="R6371" t="str">
        <f>UPPER(B6371)</f>
        <v/>
      </c>
      <c r="T6371" t="str">
        <f>IFERROR(IF(J6371&lt;&gt;"", INDEX($S$5:$S$1433, MATCH(J6371, $E$5:$E$1433, 0)),""),"")</f>
        <v/>
      </c>
      <c r="V6371" t="str">
        <f>IFERROR(IF(J6371&lt;&gt;"", INDEX($U$5:$U$1433, MATCH(J6371, $E$5:$E$1433, 0)),""),"")</f>
        <v/>
      </c>
    </row>
    <row r="6372">
      <c r="A6372" t="str">
        <f>IF(B6372&lt;&gt;"",A6371+1,"")</f>
        <v/>
      </c>
      <c r="F6372" t="str">
        <f>IFERROR(IF(VLOOKUP(E6372,J:J,1,0)=E6372,"X",""),"")</f>
        <v/>
      </c>
      <c r="G6372" t="str">
        <f>IF(J6372&lt;&gt;"", INDEX($C$5:$C$1433, MATCH(J6372, $E$5:$E$1433, 0)),"")</f>
        <v/>
      </c>
      <c r="H6372" t="str">
        <f>IF(J6372&lt;&gt;"", INDEX($D$5:$D$1433, MATCH(J6372, $E$5:$E$1433, 0)),"")</f>
        <v/>
      </c>
      <c r="I6372" t="str">
        <f>IFERROR(IF(J6372&lt;&gt;"", INDEX($B$5:$B$1433, MATCH(J6372, $E$5:$E$1433, 0)),""),"SAI")</f>
        <v/>
      </c>
      <c r="L6372" t="str">
        <f>IFERROR(IF($N$5="Sáng",IF(MID(K6372,2,7)-MID($L$2,2,7)&gt;0,"Trễ",""),IF(MID(K6372,2,7)-MID($Q$2,2,7)&gt;0,"Trễ","")),"")</f>
        <v/>
      </c>
      <c r="M6372" t="str">
        <f>IFERROR(IF($N$5="Sáng",MID(K6372,2,7)-MID($L$2,2,7),MID(K6372,2,7)-MID($Q$2,2,7)),"")</f>
        <v/>
      </c>
      <c r="Q6372" t="str">
        <f>IF(B6372&lt;&gt;"",IF(AND(P6372="",F6372=""),"Không phép ",""),"")</f>
        <v/>
      </c>
      <c r="R6372" t="str">
        <f>UPPER(B6372)</f>
        <v/>
      </c>
      <c r="T6372" t="str">
        <f>IFERROR(IF(J6372&lt;&gt;"", INDEX($S$5:$S$1433, MATCH(J6372, $E$5:$E$1433, 0)),""),"")</f>
        <v/>
      </c>
      <c r="V6372" t="str">
        <f>IFERROR(IF(J6372&lt;&gt;"", INDEX($U$5:$U$1433, MATCH(J6372, $E$5:$E$1433, 0)),""),"")</f>
        <v/>
      </c>
    </row>
    <row r="6373">
      <c r="A6373" t="str">
        <f>IF(B6373&lt;&gt;"",A6372+1,"")</f>
        <v/>
      </c>
      <c r="F6373" t="str">
        <f>IFERROR(IF(VLOOKUP(E6373,J:J,1,0)=E6373,"X",""),"")</f>
        <v/>
      </c>
      <c r="G6373" t="str">
        <f>IF(J6373&lt;&gt;"", INDEX($C$5:$C$1433, MATCH(J6373, $E$5:$E$1433, 0)),"")</f>
        <v/>
      </c>
      <c r="H6373" t="str">
        <f>IF(J6373&lt;&gt;"", INDEX($D$5:$D$1433, MATCH(J6373, $E$5:$E$1433, 0)),"")</f>
        <v/>
      </c>
      <c r="I6373" t="str">
        <f>IFERROR(IF(J6373&lt;&gt;"", INDEX($B$5:$B$1433, MATCH(J6373, $E$5:$E$1433, 0)),""),"SAI")</f>
        <v/>
      </c>
      <c r="L6373" t="str">
        <f>IFERROR(IF($N$5="Sáng",IF(MID(K6373,2,7)-MID($L$2,2,7)&gt;0,"Trễ",""),IF(MID(K6373,2,7)-MID($Q$2,2,7)&gt;0,"Trễ","")),"")</f>
        <v/>
      </c>
      <c r="M6373" t="str">
        <f>IFERROR(IF($N$5="Sáng",MID(K6373,2,7)-MID($L$2,2,7),MID(K6373,2,7)-MID($Q$2,2,7)),"")</f>
        <v/>
      </c>
      <c r="Q6373" t="str">
        <f>IF(B6373&lt;&gt;"",IF(AND(P6373="",F6373=""),"Không phép ",""),"")</f>
        <v/>
      </c>
      <c r="R6373" t="str">
        <f>UPPER(B6373)</f>
        <v/>
      </c>
      <c r="T6373" t="str">
        <f>IFERROR(IF(J6373&lt;&gt;"", INDEX($S$5:$S$1433, MATCH(J6373, $E$5:$E$1433, 0)),""),"")</f>
        <v/>
      </c>
      <c r="V6373" t="str">
        <f>IFERROR(IF(J6373&lt;&gt;"", INDEX($U$5:$U$1433, MATCH(J6373, $E$5:$E$1433, 0)),""),"")</f>
        <v/>
      </c>
    </row>
    <row r="6374">
      <c r="A6374" t="str">
        <f>IF(B6374&lt;&gt;"",A6373+1,"")</f>
        <v/>
      </c>
      <c r="F6374" t="str">
        <f>IFERROR(IF(VLOOKUP(E6374,J:J,1,0)=E6374,"X",""),"")</f>
        <v/>
      </c>
      <c r="G6374" t="str">
        <f>IF(J6374&lt;&gt;"", INDEX($C$5:$C$1433, MATCH(J6374, $E$5:$E$1433, 0)),"")</f>
        <v/>
      </c>
      <c r="H6374" t="str">
        <f>IF(J6374&lt;&gt;"", INDEX($D$5:$D$1433, MATCH(J6374, $E$5:$E$1433, 0)),"")</f>
        <v/>
      </c>
      <c r="I6374" t="str">
        <f>IFERROR(IF(J6374&lt;&gt;"", INDEX($B$5:$B$1433, MATCH(J6374, $E$5:$E$1433, 0)),""),"SAI")</f>
        <v/>
      </c>
      <c r="L6374" t="str">
        <f>IFERROR(IF($N$5="Sáng",IF(MID(K6374,2,7)-MID($L$2,2,7)&gt;0,"Trễ",""),IF(MID(K6374,2,7)-MID($Q$2,2,7)&gt;0,"Trễ","")),"")</f>
        <v/>
      </c>
      <c r="M6374" t="str">
        <f>IFERROR(IF($N$5="Sáng",MID(K6374,2,7)-MID($L$2,2,7),MID(K6374,2,7)-MID($Q$2,2,7)),"")</f>
        <v/>
      </c>
      <c r="Q6374" t="str">
        <f>IF(B6374&lt;&gt;"",IF(AND(P6374="",F6374=""),"Không phép ",""),"")</f>
        <v/>
      </c>
      <c r="R6374" t="str">
        <f>UPPER(B6374)</f>
        <v/>
      </c>
      <c r="T6374" t="str">
        <f>IFERROR(IF(J6374&lt;&gt;"", INDEX($S$5:$S$1433, MATCH(J6374, $E$5:$E$1433, 0)),""),"")</f>
        <v/>
      </c>
      <c r="V6374" t="str">
        <f>IFERROR(IF(J6374&lt;&gt;"", INDEX($U$5:$U$1433, MATCH(J6374, $E$5:$E$1433, 0)),""),"")</f>
        <v/>
      </c>
    </row>
    <row r="6375">
      <c r="A6375" t="str">
        <f>IF(B6375&lt;&gt;"",A6374+1,"")</f>
        <v/>
      </c>
      <c r="F6375" t="str">
        <f>IFERROR(IF(VLOOKUP(E6375,J:J,1,0)=E6375,"X",""),"")</f>
        <v/>
      </c>
      <c r="G6375" t="str">
        <f>IF(J6375&lt;&gt;"", INDEX($C$5:$C$1433, MATCH(J6375, $E$5:$E$1433, 0)),"")</f>
        <v/>
      </c>
      <c r="H6375" t="str">
        <f>IF(J6375&lt;&gt;"", INDEX($D$5:$D$1433, MATCH(J6375, $E$5:$E$1433, 0)),"")</f>
        <v/>
      </c>
      <c r="I6375" t="str">
        <f>IFERROR(IF(J6375&lt;&gt;"", INDEX($B$5:$B$1433, MATCH(J6375, $E$5:$E$1433, 0)),""),"SAI")</f>
        <v/>
      </c>
      <c r="L6375" t="str">
        <f>IFERROR(IF($N$5="Sáng",IF(MID(K6375,2,7)-MID($L$2,2,7)&gt;0,"Trễ",""),IF(MID(K6375,2,7)-MID($Q$2,2,7)&gt;0,"Trễ","")),"")</f>
        <v/>
      </c>
      <c r="M6375" t="str">
        <f>IFERROR(IF($N$5="Sáng",MID(K6375,2,7)-MID($L$2,2,7),MID(K6375,2,7)-MID($Q$2,2,7)),"")</f>
        <v/>
      </c>
      <c r="Q6375" t="str">
        <f>IF(B6375&lt;&gt;"",IF(AND(P6375="",F6375=""),"Không phép ",""),"")</f>
        <v/>
      </c>
      <c r="R6375" t="str">
        <f>UPPER(B6375)</f>
        <v/>
      </c>
      <c r="T6375" t="str">
        <f>IFERROR(IF(J6375&lt;&gt;"", INDEX($S$5:$S$1433, MATCH(J6375, $E$5:$E$1433, 0)),""),"")</f>
        <v/>
      </c>
      <c r="V6375" t="str">
        <f>IFERROR(IF(J6375&lt;&gt;"", INDEX($U$5:$U$1433, MATCH(J6375, $E$5:$E$1433, 0)),""),"")</f>
        <v/>
      </c>
    </row>
    <row r="6376">
      <c r="A6376" t="str">
        <f>IF(B6376&lt;&gt;"",A6375+1,"")</f>
        <v/>
      </c>
      <c r="F6376" t="str">
        <f>IFERROR(IF(VLOOKUP(E6376,J:J,1,0)=E6376,"X",""),"")</f>
        <v/>
      </c>
      <c r="G6376" t="str">
        <f>IF(J6376&lt;&gt;"", INDEX($C$5:$C$1433, MATCH(J6376, $E$5:$E$1433, 0)),"")</f>
        <v/>
      </c>
      <c r="H6376" t="str">
        <f>IF(J6376&lt;&gt;"", INDEX($D$5:$D$1433, MATCH(J6376, $E$5:$E$1433, 0)),"")</f>
        <v/>
      </c>
      <c r="I6376" t="str">
        <f>IFERROR(IF(J6376&lt;&gt;"", INDEX($B$5:$B$1433, MATCH(J6376, $E$5:$E$1433, 0)),""),"SAI")</f>
        <v/>
      </c>
      <c r="L6376" t="str">
        <f>IFERROR(IF($N$5="Sáng",IF(MID(K6376,2,7)-MID($L$2,2,7)&gt;0,"Trễ",""),IF(MID(K6376,2,7)-MID($Q$2,2,7)&gt;0,"Trễ","")),"")</f>
        <v/>
      </c>
      <c r="M6376" t="str">
        <f>IFERROR(IF($N$5="Sáng",MID(K6376,2,7)-MID($L$2,2,7),MID(K6376,2,7)-MID($Q$2,2,7)),"")</f>
        <v/>
      </c>
      <c r="Q6376" t="str">
        <f>IF(B6376&lt;&gt;"",IF(AND(P6376="",F6376=""),"Không phép ",""),"")</f>
        <v/>
      </c>
      <c r="R6376" t="str">
        <f>UPPER(B6376)</f>
        <v/>
      </c>
      <c r="T6376" t="str">
        <f>IFERROR(IF(J6376&lt;&gt;"", INDEX($S$5:$S$1433, MATCH(J6376, $E$5:$E$1433, 0)),""),"")</f>
        <v/>
      </c>
      <c r="V6376" t="str">
        <f>IFERROR(IF(J6376&lt;&gt;"", INDEX($U$5:$U$1433, MATCH(J6376, $E$5:$E$1433, 0)),""),"")</f>
        <v/>
      </c>
    </row>
    <row r="6377">
      <c r="A6377" t="str">
        <f>IF(B6377&lt;&gt;"",A6376+1,"")</f>
        <v/>
      </c>
      <c r="F6377" t="str">
        <f>IFERROR(IF(VLOOKUP(E6377,J:J,1,0)=E6377,"X",""),"")</f>
        <v/>
      </c>
      <c r="G6377" t="str">
        <f>IF(J6377&lt;&gt;"", INDEX($C$5:$C$1433, MATCH(J6377, $E$5:$E$1433, 0)),"")</f>
        <v/>
      </c>
      <c r="H6377" t="str">
        <f>IF(J6377&lt;&gt;"", INDEX($D$5:$D$1433, MATCH(J6377, $E$5:$E$1433, 0)),"")</f>
        <v/>
      </c>
      <c r="I6377" t="str">
        <f>IFERROR(IF(J6377&lt;&gt;"", INDEX($B$5:$B$1433, MATCH(J6377, $E$5:$E$1433, 0)),""),"SAI")</f>
        <v/>
      </c>
      <c r="L6377" t="str">
        <f>IFERROR(IF($N$5="Sáng",IF(MID(K6377,2,7)-MID($L$2,2,7)&gt;0,"Trễ",""),IF(MID(K6377,2,7)-MID($Q$2,2,7)&gt;0,"Trễ","")),"")</f>
        <v/>
      </c>
      <c r="M6377" t="str">
        <f>IFERROR(IF($N$5="Sáng",MID(K6377,2,7)-MID($L$2,2,7),MID(K6377,2,7)-MID($Q$2,2,7)),"")</f>
        <v/>
      </c>
      <c r="Q6377" t="str">
        <f>IF(B6377&lt;&gt;"",IF(AND(P6377="",F6377=""),"Không phép ",""),"")</f>
        <v/>
      </c>
      <c r="R6377" t="str">
        <f>UPPER(B6377)</f>
        <v/>
      </c>
      <c r="T6377" t="str">
        <f>IFERROR(IF(J6377&lt;&gt;"", INDEX($S$5:$S$1433, MATCH(J6377, $E$5:$E$1433, 0)),""),"")</f>
        <v/>
      </c>
      <c r="V6377" t="str">
        <f>IFERROR(IF(J6377&lt;&gt;"", INDEX($U$5:$U$1433, MATCH(J6377, $E$5:$E$1433, 0)),""),"")</f>
        <v/>
      </c>
    </row>
    <row r="6378">
      <c r="A6378" t="str">
        <f>IF(B6378&lt;&gt;"",A6377+1,"")</f>
        <v/>
      </c>
      <c r="F6378" t="str">
        <f>IFERROR(IF(VLOOKUP(E6378,J:J,1,0)=E6378,"X",""),"")</f>
        <v/>
      </c>
      <c r="G6378" t="str">
        <f>IF(J6378&lt;&gt;"", INDEX($C$5:$C$1433, MATCH(J6378, $E$5:$E$1433, 0)),"")</f>
        <v/>
      </c>
      <c r="H6378" t="str">
        <f>IF(J6378&lt;&gt;"", INDEX($D$5:$D$1433, MATCH(J6378, $E$5:$E$1433, 0)),"")</f>
        <v/>
      </c>
      <c r="I6378" t="str">
        <f>IFERROR(IF(J6378&lt;&gt;"", INDEX($B$5:$B$1433, MATCH(J6378, $E$5:$E$1433, 0)),""),"SAI")</f>
        <v/>
      </c>
      <c r="L6378" t="str">
        <f>IFERROR(IF($N$5="Sáng",IF(MID(K6378,2,7)-MID($L$2,2,7)&gt;0,"Trễ",""),IF(MID(K6378,2,7)-MID($Q$2,2,7)&gt;0,"Trễ","")),"")</f>
        <v/>
      </c>
      <c r="M6378" t="str">
        <f>IFERROR(IF($N$5="Sáng",MID(K6378,2,7)-MID($L$2,2,7),MID(K6378,2,7)-MID($Q$2,2,7)),"")</f>
        <v/>
      </c>
      <c r="Q6378" t="str">
        <f>IF(B6378&lt;&gt;"",IF(AND(P6378="",F6378=""),"Không phép ",""),"")</f>
        <v/>
      </c>
      <c r="R6378" t="str">
        <f>UPPER(B6378)</f>
        <v/>
      </c>
      <c r="T6378" t="str">
        <f>IFERROR(IF(J6378&lt;&gt;"", INDEX($S$5:$S$1433, MATCH(J6378, $E$5:$E$1433, 0)),""),"")</f>
        <v/>
      </c>
      <c r="V6378" t="str">
        <f>IFERROR(IF(J6378&lt;&gt;"", INDEX($U$5:$U$1433, MATCH(J6378, $E$5:$E$1433, 0)),""),"")</f>
        <v/>
      </c>
    </row>
    <row r="6379">
      <c r="A6379" t="str">
        <f>IF(B6379&lt;&gt;"",A6378+1,"")</f>
        <v/>
      </c>
      <c r="F6379" t="str">
        <f>IFERROR(IF(VLOOKUP(E6379,J:J,1,0)=E6379,"X",""),"")</f>
        <v/>
      </c>
      <c r="G6379" t="str">
        <f>IF(J6379&lt;&gt;"", INDEX($C$5:$C$1433, MATCH(J6379, $E$5:$E$1433, 0)),"")</f>
        <v/>
      </c>
      <c r="H6379" t="str">
        <f>IF(J6379&lt;&gt;"", INDEX($D$5:$D$1433, MATCH(J6379, $E$5:$E$1433, 0)),"")</f>
        <v/>
      </c>
      <c r="I6379" t="str">
        <f>IFERROR(IF(J6379&lt;&gt;"", INDEX($B$5:$B$1433, MATCH(J6379, $E$5:$E$1433, 0)),""),"SAI")</f>
        <v/>
      </c>
      <c r="L6379" t="str">
        <f>IFERROR(IF($N$5="Sáng",IF(MID(K6379,2,7)-MID($L$2,2,7)&gt;0,"Trễ",""),IF(MID(K6379,2,7)-MID($Q$2,2,7)&gt;0,"Trễ","")),"")</f>
        <v/>
      </c>
      <c r="M6379" t="str">
        <f>IFERROR(IF($N$5="Sáng",MID(K6379,2,7)-MID($L$2,2,7),MID(K6379,2,7)-MID($Q$2,2,7)),"")</f>
        <v/>
      </c>
      <c r="Q6379" t="str">
        <f>IF(B6379&lt;&gt;"",IF(AND(P6379="",F6379=""),"Không phép ",""),"")</f>
        <v/>
      </c>
      <c r="R6379" t="str">
        <f>UPPER(B6379)</f>
        <v/>
      </c>
      <c r="T6379" t="str">
        <f>IFERROR(IF(J6379&lt;&gt;"", INDEX($S$5:$S$1433, MATCH(J6379, $E$5:$E$1433, 0)),""),"")</f>
        <v/>
      </c>
      <c r="V6379" t="str">
        <f>IFERROR(IF(J6379&lt;&gt;"", INDEX($U$5:$U$1433, MATCH(J6379, $E$5:$E$1433, 0)),""),"")</f>
        <v/>
      </c>
    </row>
    <row r="6380">
      <c r="A6380" t="str">
        <f>IF(B6380&lt;&gt;"",A6379+1,"")</f>
        <v/>
      </c>
      <c r="F6380" t="str">
        <f>IFERROR(IF(VLOOKUP(E6380,J:J,1,0)=E6380,"X",""),"")</f>
        <v/>
      </c>
      <c r="G6380" t="str">
        <f>IF(J6380&lt;&gt;"", INDEX($C$5:$C$1433, MATCH(J6380, $E$5:$E$1433, 0)),"")</f>
        <v/>
      </c>
      <c r="H6380" t="str">
        <f>IF(J6380&lt;&gt;"", INDEX($D$5:$D$1433, MATCH(J6380, $E$5:$E$1433, 0)),"")</f>
        <v/>
      </c>
      <c r="I6380" t="str">
        <f>IFERROR(IF(J6380&lt;&gt;"", INDEX($B$5:$B$1433, MATCH(J6380, $E$5:$E$1433, 0)),""),"SAI")</f>
        <v/>
      </c>
      <c r="L6380" t="str">
        <f>IFERROR(IF($N$5="Sáng",IF(MID(K6380,2,7)-MID($L$2,2,7)&gt;0,"Trễ",""),IF(MID(K6380,2,7)-MID($Q$2,2,7)&gt;0,"Trễ","")),"")</f>
        <v/>
      </c>
      <c r="M6380" t="str">
        <f>IFERROR(IF($N$5="Sáng",MID(K6380,2,7)-MID($L$2,2,7),MID(K6380,2,7)-MID($Q$2,2,7)),"")</f>
        <v/>
      </c>
      <c r="Q6380" t="str">
        <f>IF(B6380&lt;&gt;"",IF(AND(P6380="",F6380=""),"Không phép ",""),"")</f>
        <v/>
      </c>
      <c r="R6380" t="str">
        <f>UPPER(B6380)</f>
        <v/>
      </c>
      <c r="T6380" t="str">
        <f>IFERROR(IF(J6380&lt;&gt;"", INDEX($S$5:$S$1433, MATCH(J6380, $E$5:$E$1433, 0)),""),"")</f>
        <v/>
      </c>
      <c r="V6380" t="str">
        <f>IFERROR(IF(J6380&lt;&gt;"", INDEX($U$5:$U$1433, MATCH(J6380, $E$5:$E$1433, 0)),""),"")</f>
        <v/>
      </c>
    </row>
    <row r="6381">
      <c r="A6381" t="str">
        <f>IF(B6381&lt;&gt;"",A6380+1,"")</f>
        <v/>
      </c>
      <c r="F6381" t="str">
        <f>IFERROR(IF(VLOOKUP(E6381,J:J,1,0)=E6381,"X",""),"")</f>
        <v/>
      </c>
      <c r="G6381" t="str">
        <f>IF(J6381&lt;&gt;"", INDEX($C$5:$C$1433, MATCH(J6381, $E$5:$E$1433, 0)),"")</f>
        <v/>
      </c>
      <c r="H6381" t="str">
        <f>IF(J6381&lt;&gt;"", INDEX($D$5:$D$1433, MATCH(J6381, $E$5:$E$1433, 0)),"")</f>
        <v/>
      </c>
      <c r="I6381" t="str">
        <f>IFERROR(IF(J6381&lt;&gt;"", INDEX($B$5:$B$1433, MATCH(J6381, $E$5:$E$1433, 0)),""),"SAI")</f>
        <v/>
      </c>
      <c r="L6381" t="str">
        <f>IFERROR(IF($N$5="Sáng",IF(MID(K6381,2,7)-MID($L$2,2,7)&gt;0,"Trễ",""),IF(MID(K6381,2,7)-MID($Q$2,2,7)&gt;0,"Trễ","")),"")</f>
        <v/>
      </c>
      <c r="M6381" t="str">
        <f>IFERROR(IF($N$5="Sáng",MID(K6381,2,7)-MID($L$2,2,7),MID(K6381,2,7)-MID($Q$2,2,7)),"")</f>
        <v/>
      </c>
      <c r="Q6381" t="str">
        <f>IF(B6381&lt;&gt;"",IF(AND(P6381="",F6381=""),"Không phép ",""),"")</f>
        <v/>
      </c>
      <c r="R6381" t="str">
        <f>UPPER(B6381)</f>
        <v/>
      </c>
      <c r="T6381" t="str">
        <f>IFERROR(IF(J6381&lt;&gt;"", INDEX($S$5:$S$1433, MATCH(J6381, $E$5:$E$1433, 0)),""),"")</f>
        <v/>
      </c>
      <c r="V6381" t="str">
        <f>IFERROR(IF(J6381&lt;&gt;"", INDEX($U$5:$U$1433, MATCH(J6381, $E$5:$E$1433, 0)),""),"")</f>
        <v/>
      </c>
    </row>
    <row r="6382">
      <c r="A6382" t="str">
        <f>IF(B6382&lt;&gt;"",A6381+1,"")</f>
        <v/>
      </c>
      <c r="F6382" t="str">
        <f>IFERROR(IF(VLOOKUP(E6382,J:J,1,0)=E6382,"X",""),"")</f>
        <v/>
      </c>
      <c r="G6382" t="str">
        <f>IF(J6382&lt;&gt;"", INDEX($C$5:$C$1433, MATCH(J6382, $E$5:$E$1433, 0)),"")</f>
        <v/>
      </c>
      <c r="H6382" t="str">
        <f>IF(J6382&lt;&gt;"", INDEX($D$5:$D$1433, MATCH(J6382, $E$5:$E$1433, 0)),"")</f>
        <v/>
      </c>
      <c r="I6382" t="str">
        <f>IFERROR(IF(J6382&lt;&gt;"", INDEX($B$5:$B$1433, MATCH(J6382, $E$5:$E$1433, 0)),""),"SAI")</f>
        <v/>
      </c>
      <c r="L6382" t="str">
        <f>IFERROR(IF($N$5="Sáng",IF(MID(K6382,2,7)-MID($L$2,2,7)&gt;0,"Trễ",""),IF(MID(K6382,2,7)-MID($Q$2,2,7)&gt;0,"Trễ","")),"")</f>
        <v/>
      </c>
      <c r="M6382" t="str">
        <f>IFERROR(IF($N$5="Sáng",MID(K6382,2,7)-MID($L$2,2,7),MID(K6382,2,7)-MID($Q$2,2,7)),"")</f>
        <v/>
      </c>
      <c r="Q6382" t="str">
        <f>IF(B6382&lt;&gt;"",IF(AND(P6382="",F6382=""),"Không phép ",""),"")</f>
        <v/>
      </c>
      <c r="R6382" t="str">
        <f>UPPER(B6382)</f>
        <v/>
      </c>
      <c r="T6382" t="str">
        <f>IFERROR(IF(J6382&lt;&gt;"", INDEX($S$5:$S$1433, MATCH(J6382, $E$5:$E$1433, 0)),""),"")</f>
        <v/>
      </c>
      <c r="V6382" t="str">
        <f>IFERROR(IF(J6382&lt;&gt;"", INDEX($U$5:$U$1433, MATCH(J6382, $E$5:$E$1433, 0)),""),"")</f>
        <v/>
      </c>
    </row>
    <row r="6383">
      <c r="A6383" t="str">
        <f>IF(B6383&lt;&gt;"",A6382+1,"")</f>
        <v/>
      </c>
      <c r="F6383" t="str">
        <f>IFERROR(IF(VLOOKUP(E6383,J:J,1,0)=E6383,"X",""),"")</f>
        <v/>
      </c>
      <c r="G6383" t="str">
        <f>IF(J6383&lt;&gt;"", INDEX($C$5:$C$1433, MATCH(J6383, $E$5:$E$1433, 0)),"")</f>
        <v/>
      </c>
      <c r="H6383" t="str">
        <f>IF(J6383&lt;&gt;"", INDEX($D$5:$D$1433, MATCH(J6383, $E$5:$E$1433, 0)),"")</f>
        <v/>
      </c>
      <c r="I6383" t="str">
        <f>IFERROR(IF(J6383&lt;&gt;"", INDEX($B$5:$B$1433, MATCH(J6383, $E$5:$E$1433, 0)),""),"SAI")</f>
        <v/>
      </c>
      <c r="L6383" t="str">
        <f>IFERROR(IF($N$5="Sáng",IF(MID(K6383,2,7)-MID($L$2,2,7)&gt;0,"Trễ",""),IF(MID(K6383,2,7)-MID($Q$2,2,7)&gt;0,"Trễ","")),"")</f>
        <v/>
      </c>
      <c r="M6383" t="str">
        <f>IFERROR(IF($N$5="Sáng",MID(K6383,2,7)-MID($L$2,2,7),MID(K6383,2,7)-MID($Q$2,2,7)),"")</f>
        <v/>
      </c>
      <c r="Q6383" t="str">
        <f>IF(B6383&lt;&gt;"",IF(AND(P6383="",F6383=""),"Không phép ",""),"")</f>
        <v/>
      </c>
      <c r="R6383" t="str">
        <f>UPPER(B6383)</f>
        <v/>
      </c>
      <c r="T6383" t="str">
        <f>IFERROR(IF(J6383&lt;&gt;"", INDEX($S$5:$S$1433, MATCH(J6383, $E$5:$E$1433, 0)),""),"")</f>
        <v/>
      </c>
      <c r="V6383" t="str">
        <f>IFERROR(IF(J6383&lt;&gt;"", INDEX($U$5:$U$1433, MATCH(J6383, $E$5:$E$1433, 0)),""),"")</f>
        <v/>
      </c>
    </row>
    <row r="6384">
      <c r="A6384" t="str">
        <f>IF(B6384&lt;&gt;"",A6383+1,"")</f>
        <v/>
      </c>
      <c r="F6384" t="str">
        <f>IFERROR(IF(VLOOKUP(E6384,J:J,1,0)=E6384,"X",""),"")</f>
        <v/>
      </c>
      <c r="G6384" t="str">
        <f>IF(J6384&lt;&gt;"", INDEX($C$5:$C$1433, MATCH(J6384, $E$5:$E$1433, 0)),"")</f>
        <v/>
      </c>
      <c r="H6384" t="str">
        <f>IF(J6384&lt;&gt;"", INDEX($D$5:$D$1433, MATCH(J6384, $E$5:$E$1433, 0)),"")</f>
        <v/>
      </c>
      <c r="I6384" t="str">
        <f>IFERROR(IF(J6384&lt;&gt;"", INDEX($B$5:$B$1433, MATCH(J6384, $E$5:$E$1433, 0)),""),"SAI")</f>
        <v/>
      </c>
      <c r="L6384" t="str">
        <f>IFERROR(IF($N$5="Sáng",IF(MID(K6384,2,7)-MID($L$2,2,7)&gt;0,"Trễ",""),IF(MID(K6384,2,7)-MID($Q$2,2,7)&gt;0,"Trễ","")),"")</f>
        <v/>
      </c>
      <c r="M6384" t="str">
        <f>IFERROR(IF($N$5="Sáng",MID(K6384,2,7)-MID($L$2,2,7),MID(K6384,2,7)-MID($Q$2,2,7)),"")</f>
        <v/>
      </c>
      <c r="Q6384" t="str">
        <f>IF(B6384&lt;&gt;"",IF(AND(P6384="",F6384=""),"Không phép ",""),"")</f>
        <v/>
      </c>
      <c r="R6384" t="str">
        <f>UPPER(B6384)</f>
        <v/>
      </c>
      <c r="T6384" t="str">
        <f>IFERROR(IF(J6384&lt;&gt;"", INDEX($S$5:$S$1433, MATCH(J6384, $E$5:$E$1433, 0)),""),"")</f>
        <v/>
      </c>
      <c r="V6384" t="str">
        <f>IFERROR(IF(J6384&lt;&gt;"", INDEX($U$5:$U$1433, MATCH(J6384, $E$5:$E$1433, 0)),""),"")</f>
        <v/>
      </c>
    </row>
    <row r="6385">
      <c r="A6385" t="str">
        <f>IF(B6385&lt;&gt;"",A6384+1,"")</f>
        <v/>
      </c>
      <c r="F6385" t="str">
        <f>IFERROR(IF(VLOOKUP(E6385,J:J,1,0)=E6385,"X",""),"")</f>
        <v/>
      </c>
      <c r="G6385" t="str">
        <f>IF(J6385&lt;&gt;"", INDEX($C$5:$C$1433, MATCH(J6385, $E$5:$E$1433, 0)),"")</f>
        <v/>
      </c>
      <c r="H6385" t="str">
        <f>IF(J6385&lt;&gt;"", INDEX($D$5:$D$1433, MATCH(J6385, $E$5:$E$1433, 0)),"")</f>
        <v/>
      </c>
      <c r="I6385" t="str">
        <f>IFERROR(IF(J6385&lt;&gt;"", INDEX($B$5:$B$1433, MATCH(J6385, $E$5:$E$1433, 0)),""),"SAI")</f>
        <v/>
      </c>
      <c r="L6385" t="str">
        <f>IFERROR(IF($N$5="Sáng",IF(MID(K6385,2,7)-MID($L$2,2,7)&gt;0,"Trễ",""),IF(MID(K6385,2,7)-MID($Q$2,2,7)&gt;0,"Trễ","")),"")</f>
        <v/>
      </c>
      <c r="M6385" t="str">
        <f>IFERROR(IF($N$5="Sáng",MID(K6385,2,7)-MID($L$2,2,7),MID(K6385,2,7)-MID($Q$2,2,7)),"")</f>
        <v/>
      </c>
      <c r="Q6385" t="str">
        <f>IF(B6385&lt;&gt;"",IF(AND(P6385="",F6385=""),"Không phép ",""),"")</f>
        <v/>
      </c>
      <c r="R6385" t="str">
        <f>UPPER(B6385)</f>
        <v/>
      </c>
      <c r="T6385" t="str">
        <f>IFERROR(IF(J6385&lt;&gt;"", INDEX($S$5:$S$1433, MATCH(J6385, $E$5:$E$1433, 0)),""),"")</f>
        <v/>
      </c>
      <c r="V6385" t="str">
        <f>IFERROR(IF(J6385&lt;&gt;"", INDEX($U$5:$U$1433, MATCH(J6385, $E$5:$E$1433, 0)),""),"")</f>
        <v/>
      </c>
    </row>
    <row r="6386">
      <c r="A6386" t="str">
        <f>IF(B6386&lt;&gt;"",A6385+1,"")</f>
        <v/>
      </c>
      <c r="F6386" t="str">
        <f>IFERROR(IF(VLOOKUP(E6386,J:J,1,0)=E6386,"X",""),"")</f>
        <v/>
      </c>
      <c r="G6386" t="str">
        <f>IF(J6386&lt;&gt;"", INDEX($C$5:$C$1433, MATCH(J6386, $E$5:$E$1433, 0)),"")</f>
        <v/>
      </c>
      <c r="H6386" t="str">
        <f>IF(J6386&lt;&gt;"", INDEX($D$5:$D$1433, MATCH(J6386, $E$5:$E$1433, 0)),"")</f>
        <v/>
      </c>
      <c r="I6386" t="str">
        <f>IFERROR(IF(J6386&lt;&gt;"", INDEX($B$5:$B$1433, MATCH(J6386, $E$5:$E$1433, 0)),""),"SAI")</f>
        <v/>
      </c>
      <c r="L6386" t="str">
        <f>IFERROR(IF($N$5="Sáng",IF(MID(K6386,2,7)-MID($L$2,2,7)&gt;0,"Trễ",""),IF(MID(K6386,2,7)-MID($Q$2,2,7)&gt;0,"Trễ","")),"")</f>
        <v/>
      </c>
      <c r="M6386" t="str">
        <f>IFERROR(IF($N$5="Sáng",MID(K6386,2,7)-MID($L$2,2,7),MID(K6386,2,7)-MID($Q$2,2,7)),"")</f>
        <v/>
      </c>
      <c r="Q6386" t="str">
        <f>IF(B6386&lt;&gt;"",IF(AND(P6386="",F6386=""),"Không phép ",""),"")</f>
        <v/>
      </c>
      <c r="R6386" t="str">
        <f>UPPER(B6386)</f>
        <v/>
      </c>
      <c r="T6386" t="str">
        <f>IFERROR(IF(J6386&lt;&gt;"", INDEX($S$5:$S$1433, MATCH(J6386, $E$5:$E$1433, 0)),""),"")</f>
        <v/>
      </c>
      <c r="V6386" t="str">
        <f>IFERROR(IF(J6386&lt;&gt;"", INDEX($U$5:$U$1433, MATCH(J6386, $E$5:$E$1433, 0)),""),"")</f>
        <v/>
      </c>
    </row>
    <row r="6387">
      <c r="A6387" t="str">
        <f>IF(B6387&lt;&gt;"",A6386+1,"")</f>
        <v/>
      </c>
      <c r="F6387" t="str">
        <f>IFERROR(IF(VLOOKUP(E6387,J:J,1,0)=E6387,"X",""),"")</f>
        <v/>
      </c>
      <c r="G6387" t="str">
        <f>IF(J6387&lt;&gt;"", INDEX($C$5:$C$1433, MATCH(J6387, $E$5:$E$1433, 0)),"")</f>
        <v/>
      </c>
      <c r="H6387" t="str">
        <f>IF(J6387&lt;&gt;"", INDEX($D$5:$D$1433, MATCH(J6387, $E$5:$E$1433, 0)),"")</f>
        <v/>
      </c>
      <c r="I6387" t="str">
        <f>IFERROR(IF(J6387&lt;&gt;"", INDEX($B$5:$B$1433, MATCH(J6387, $E$5:$E$1433, 0)),""),"SAI")</f>
        <v/>
      </c>
      <c r="L6387" t="str">
        <f>IFERROR(IF($N$5="Sáng",IF(MID(K6387,2,7)-MID($L$2,2,7)&gt;0,"Trễ",""),IF(MID(K6387,2,7)-MID($Q$2,2,7)&gt;0,"Trễ","")),"")</f>
        <v/>
      </c>
      <c r="M6387" t="str">
        <f>IFERROR(IF($N$5="Sáng",MID(K6387,2,7)-MID($L$2,2,7),MID(K6387,2,7)-MID($Q$2,2,7)),"")</f>
        <v/>
      </c>
      <c r="Q6387" t="str">
        <f>IF(B6387&lt;&gt;"",IF(AND(P6387="",F6387=""),"Không phép ",""),"")</f>
        <v/>
      </c>
      <c r="R6387" t="str">
        <f>UPPER(B6387)</f>
        <v/>
      </c>
      <c r="T6387" t="str">
        <f>IFERROR(IF(J6387&lt;&gt;"", INDEX($S$5:$S$1433, MATCH(J6387, $E$5:$E$1433, 0)),""),"")</f>
        <v/>
      </c>
      <c r="V6387" t="str">
        <f>IFERROR(IF(J6387&lt;&gt;"", INDEX($U$5:$U$1433, MATCH(J6387, $E$5:$E$1433, 0)),""),"")</f>
        <v/>
      </c>
    </row>
    <row r="6388">
      <c r="A6388" t="str">
        <f>IF(B6388&lt;&gt;"",A6387+1,"")</f>
        <v/>
      </c>
      <c r="F6388" t="str">
        <f>IFERROR(IF(VLOOKUP(E6388,J:J,1,0)=E6388,"X",""),"")</f>
        <v/>
      </c>
      <c r="G6388" t="str">
        <f>IF(J6388&lt;&gt;"", INDEX($C$5:$C$1433, MATCH(J6388, $E$5:$E$1433, 0)),"")</f>
        <v/>
      </c>
      <c r="H6388" t="str">
        <f>IF(J6388&lt;&gt;"", INDEX($D$5:$D$1433, MATCH(J6388, $E$5:$E$1433, 0)),"")</f>
        <v/>
      </c>
      <c r="I6388" t="str">
        <f>IFERROR(IF(J6388&lt;&gt;"", INDEX($B$5:$B$1433, MATCH(J6388, $E$5:$E$1433, 0)),""),"SAI")</f>
        <v/>
      </c>
      <c r="L6388" t="str">
        <f>IFERROR(IF($N$5="Sáng",IF(MID(K6388,2,7)-MID($L$2,2,7)&gt;0,"Trễ",""),IF(MID(K6388,2,7)-MID($Q$2,2,7)&gt;0,"Trễ","")),"")</f>
        <v/>
      </c>
      <c r="M6388" t="str">
        <f>IFERROR(IF($N$5="Sáng",MID(K6388,2,7)-MID($L$2,2,7),MID(K6388,2,7)-MID($Q$2,2,7)),"")</f>
        <v/>
      </c>
      <c r="Q6388" t="str">
        <f>IF(B6388&lt;&gt;"",IF(AND(P6388="",F6388=""),"Không phép ",""),"")</f>
        <v/>
      </c>
      <c r="R6388" t="str">
        <f>UPPER(B6388)</f>
        <v/>
      </c>
      <c r="T6388" t="str">
        <f>IFERROR(IF(J6388&lt;&gt;"", INDEX($S$5:$S$1433, MATCH(J6388, $E$5:$E$1433, 0)),""),"")</f>
        <v/>
      </c>
      <c r="V6388" t="str">
        <f>IFERROR(IF(J6388&lt;&gt;"", INDEX($U$5:$U$1433, MATCH(J6388, $E$5:$E$1433, 0)),""),"")</f>
        <v/>
      </c>
    </row>
    <row r="6389">
      <c r="A6389" t="str">
        <f>IF(B6389&lt;&gt;"",A6388+1,"")</f>
        <v/>
      </c>
      <c r="F6389" t="str">
        <f>IFERROR(IF(VLOOKUP(E6389,J:J,1,0)=E6389,"X",""),"")</f>
        <v/>
      </c>
      <c r="G6389" t="str">
        <f>IF(J6389&lt;&gt;"", INDEX($C$5:$C$1433, MATCH(J6389, $E$5:$E$1433, 0)),"")</f>
        <v/>
      </c>
      <c r="H6389" t="str">
        <f>IF(J6389&lt;&gt;"", INDEX($D$5:$D$1433, MATCH(J6389, $E$5:$E$1433, 0)),"")</f>
        <v/>
      </c>
      <c r="I6389" t="str">
        <f>IFERROR(IF(J6389&lt;&gt;"", INDEX($B$5:$B$1433, MATCH(J6389, $E$5:$E$1433, 0)),""),"SAI")</f>
        <v/>
      </c>
      <c r="L6389" t="str">
        <f>IFERROR(IF($N$5="Sáng",IF(MID(K6389,2,7)-MID($L$2,2,7)&gt;0,"Trễ",""),IF(MID(K6389,2,7)-MID($Q$2,2,7)&gt;0,"Trễ","")),"")</f>
        <v/>
      </c>
      <c r="M6389" t="str">
        <f>IFERROR(IF($N$5="Sáng",MID(K6389,2,7)-MID($L$2,2,7),MID(K6389,2,7)-MID($Q$2,2,7)),"")</f>
        <v/>
      </c>
      <c r="Q6389" t="str">
        <f>IF(B6389&lt;&gt;"",IF(AND(P6389="",F6389=""),"Không phép ",""),"")</f>
        <v/>
      </c>
      <c r="R6389" t="str">
        <f>UPPER(B6389)</f>
        <v/>
      </c>
      <c r="T6389" t="str">
        <f>IFERROR(IF(J6389&lt;&gt;"", INDEX($S$5:$S$1433, MATCH(J6389, $E$5:$E$1433, 0)),""),"")</f>
        <v/>
      </c>
      <c r="V6389" t="str">
        <f>IFERROR(IF(J6389&lt;&gt;"", INDEX($U$5:$U$1433, MATCH(J6389, $E$5:$E$1433, 0)),""),"")</f>
        <v/>
      </c>
    </row>
    <row r="6390">
      <c r="A6390" t="str">
        <f>IF(B6390&lt;&gt;"",A6389+1,"")</f>
        <v/>
      </c>
      <c r="F6390" t="str">
        <f>IFERROR(IF(VLOOKUP(E6390,J:J,1,0)=E6390,"X",""),"")</f>
        <v/>
      </c>
      <c r="G6390" t="str">
        <f>IF(J6390&lt;&gt;"", INDEX($C$5:$C$1433, MATCH(J6390, $E$5:$E$1433, 0)),"")</f>
        <v/>
      </c>
      <c r="H6390" t="str">
        <f>IF(J6390&lt;&gt;"", INDEX($D$5:$D$1433, MATCH(J6390, $E$5:$E$1433, 0)),"")</f>
        <v/>
      </c>
      <c r="I6390" t="str">
        <f>IFERROR(IF(J6390&lt;&gt;"", INDEX($B$5:$B$1433, MATCH(J6390, $E$5:$E$1433, 0)),""),"SAI")</f>
        <v/>
      </c>
      <c r="L6390" t="str">
        <f>IFERROR(IF($N$5="Sáng",IF(MID(K6390,2,7)-MID($L$2,2,7)&gt;0,"Trễ",""),IF(MID(K6390,2,7)-MID($Q$2,2,7)&gt;0,"Trễ","")),"")</f>
        <v/>
      </c>
      <c r="M6390" t="str">
        <f>IFERROR(IF($N$5="Sáng",MID(K6390,2,7)-MID($L$2,2,7),MID(K6390,2,7)-MID($Q$2,2,7)),"")</f>
        <v/>
      </c>
      <c r="Q6390" t="str">
        <f>IF(B6390&lt;&gt;"",IF(AND(P6390="",F6390=""),"Không phép ",""),"")</f>
        <v/>
      </c>
      <c r="R6390" t="str">
        <f>UPPER(B6390)</f>
        <v/>
      </c>
      <c r="T6390" t="str">
        <f>IFERROR(IF(J6390&lt;&gt;"", INDEX($S$5:$S$1433, MATCH(J6390, $E$5:$E$1433, 0)),""),"")</f>
        <v/>
      </c>
      <c r="V6390" t="str">
        <f>IFERROR(IF(J6390&lt;&gt;"", INDEX($U$5:$U$1433, MATCH(J6390, $E$5:$E$1433, 0)),""),"")</f>
        <v/>
      </c>
    </row>
    <row r="6391">
      <c r="A6391" t="str">
        <f>IF(B6391&lt;&gt;"",A6390+1,"")</f>
        <v/>
      </c>
      <c r="F6391" t="str">
        <f>IFERROR(IF(VLOOKUP(E6391,J:J,1,0)=E6391,"X",""),"")</f>
        <v/>
      </c>
      <c r="G6391" t="str">
        <f>IF(J6391&lt;&gt;"", INDEX($C$5:$C$1433, MATCH(J6391, $E$5:$E$1433, 0)),"")</f>
        <v/>
      </c>
      <c r="H6391" t="str">
        <f>IF(J6391&lt;&gt;"", INDEX($D$5:$D$1433, MATCH(J6391, $E$5:$E$1433, 0)),"")</f>
        <v/>
      </c>
      <c r="I6391" t="str">
        <f>IFERROR(IF(J6391&lt;&gt;"", INDEX($B$5:$B$1433, MATCH(J6391, $E$5:$E$1433, 0)),""),"SAI")</f>
        <v/>
      </c>
      <c r="L6391" t="str">
        <f>IFERROR(IF($N$5="Sáng",IF(MID(K6391,2,7)-MID($L$2,2,7)&gt;0,"Trễ",""),IF(MID(K6391,2,7)-MID($Q$2,2,7)&gt;0,"Trễ","")),"")</f>
        <v/>
      </c>
      <c r="M6391" t="str">
        <f>IFERROR(IF($N$5="Sáng",MID(K6391,2,7)-MID($L$2,2,7),MID(K6391,2,7)-MID($Q$2,2,7)),"")</f>
        <v/>
      </c>
      <c r="Q6391" t="str">
        <f>IF(B6391&lt;&gt;"",IF(AND(P6391="",F6391=""),"Không phép ",""),"")</f>
        <v/>
      </c>
      <c r="R6391" t="str">
        <f>UPPER(B6391)</f>
        <v/>
      </c>
      <c r="T6391" t="str">
        <f>IFERROR(IF(J6391&lt;&gt;"", INDEX($S$5:$S$1433, MATCH(J6391, $E$5:$E$1433, 0)),""),"")</f>
        <v/>
      </c>
      <c r="V6391" t="str">
        <f>IFERROR(IF(J6391&lt;&gt;"", INDEX($U$5:$U$1433, MATCH(J6391, $E$5:$E$1433, 0)),""),"")</f>
        <v/>
      </c>
    </row>
    <row r="6392">
      <c r="A6392" t="str">
        <f>IF(B6392&lt;&gt;"",A6391+1,"")</f>
        <v/>
      </c>
      <c r="F6392" t="str">
        <f>IFERROR(IF(VLOOKUP(E6392,J:J,1,0)=E6392,"X",""),"")</f>
        <v/>
      </c>
      <c r="G6392" t="str">
        <f>IF(J6392&lt;&gt;"", INDEX($C$5:$C$1433, MATCH(J6392, $E$5:$E$1433, 0)),"")</f>
        <v/>
      </c>
      <c r="H6392" t="str">
        <f>IF(J6392&lt;&gt;"", INDEX($D$5:$D$1433, MATCH(J6392, $E$5:$E$1433, 0)),"")</f>
        <v/>
      </c>
      <c r="I6392" t="str">
        <f>IFERROR(IF(J6392&lt;&gt;"", INDEX($B$5:$B$1433, MATCH(J6392, $E$5:$E$1433, 0)),""),"SAI")</f>
        <v/>
      </c>
      <c r="L6392" t="str">
        <f>IFERROR(IF($N$5="Sáng",IF(MID(K6392,2,7)-MID($L$2,2,7)&gt;0,"Trễ",""),IF(MID(K6392,2,7)-MID($Q$2,2,7)&gt;0,"Trễ","")),"")</f>
        <v/>
      </c>
      <c r="M6392" t="str">
        <f>IFERROR(IF($N$5="Sáng",MID(K6392,2,7)-MID($L$2,2,7),MID(K6392,2,7)-MID($Q$2,2,7)),"")</f>
        <v/>
      </c>
      <c r="Q6392" t="str">
        <f>IF(B6392&lt;&gt;"",IF(AND(P6392="",F6392=""),"Không phép ",""),"")</f>
        <v/>
      </c>
      <c r="R6392" t="str">
        <f>UPPER(B6392)</f>
        <v/>
      </c>
      <c r="T6392" t="str">
        <f>IFERROR(IF(J6392&lt;&gt;"", INDEX($S$5:$S$1433, MATCH(J6392, $E$5:$E$1433, 0)),""),"")</f>
        <v/>
      </c>
      <c r="V6392" t="str">
        <f>IFERROR(IF(J6392&lt;&gt;"", INDEX($U$5:$U$1433, MATCH(J6392, $E$5:$E$1433, 0)),""),"")</f>
        <v/>
      </c>
    </row>
    <row r="6393">
      <c r="A6393" t="str">
        <f>IF(B6393&lt;&gt;"",A6392+1,"")</f>
        <v/>
      </c>
      <c r="F6393" t="str">
        <f>IFERROR(IF(VLOOKUP(E6393,J:J,1,0)=E6393,"X",""),"")</f>
        <v/>
      </c>
      <c r="G6393" t="str">
        <f>IF(J6393&lt;&gt;"", INDEX($C$5:$C$1433, MATCH(J6393, $E$5:$E$1433, 0)),"")</f>
        <v/>
      </c>
      <c r="H6393" t="str">
        <f>IF(J6393&lt;&gt;"", INDEX($D$5:$D$1433, MATCH(J6393, $E$5:$E$1433, 0)),"")</f>
        <v/>
      </c>
      <c r="I6393" t="str">
        <f>IFERROR(IF(J6393&lt;&gt;"", INDEX($B$5:$B$1433, MATCH(J6393, $E$5:$E$1433, 0)),""),"SAI")</f>
        <v/>
      </c>
      <c r="L6393" t="str">
        <f>IFERROR(IF($N$5="Sáng",IF(MID(K6393,2,7)-MID($L$2,2,7)&gt;0,"Trễ",""),IF(MID(K6393,2,7)-MID($Q$2,2,7)&gt;0,"Trễ","")),"")</f>
        <v/>
      </c>
      <c r="M6393" t="str">
        <f>IFERROR(IF($N$5="Sáng",MID(K6393,2,7)-MID($L$2,2,7),MID(K6393,2,7)-MID($Q$2,2,7)),"")</f>
        <v/>
      </c>
      <c r="Q6393" t="str">
        <f>IF(B6393&lt;&gt;"",IF(AND(P6393="",F6393=""),"Không phép ",""),"")</f>
        <v/>
      </c>
      <c r="R6393" t="str">
        <f>UPPER(B6393)</f>
        <v/>
      </c>
      <c r="T6393" t="str">
        <f>IFERROR(IF(J6393&lt;&gt;"", INDEX($S$5:$S$1433, MATCH(J6393, $E$5:$E$1433, 0)),""),"")</f>
        <v/>
      </c>
      <c r="V6393" t="str">
        <f>IFERROR(IF(J6393&lt;&gt;"", INDEX($U$5:$U$1433, MATCH(J6393, $E$5:$E$1433, 0)),""),"")</f>
        <v/>
      </c>
    </row>
    <row r="6394">
      <c r="A6394" t="str">
        <f>IF(B6394&lt;&gt;"",A6393+1,"")</f>
        <v/>
      </c>
      <c r="F6394" t="str">
        <f>IFERROR(IF(VLOOKUP(E6394,J:J,1,0)=E6394,"X",""),"")</f>
        <v/>
      </c>
      <c r="G6394" t="str">
        <f>IF(J6394&lt;&gt;"", INDEX($C$5:$C$1433, MATCH(J6394, $E$5:$E$1433, 0)),"")</f>
        <v/>
      </c>
      <c r="H6394" t="str">
        <f>IF(J6394&lt;&gt;"", INDEX($D$5:$D$1433, MATCH(J6394, $E$5:$E$1433, 0)),"")</f>
        <v/>
      </c>
      <c r="I6394" t="str">
        <f>IFERROR(IF(J6394&lt;&gt;"", INDEX($B$5:$B$1433, MATCH(J6394, $E$5:$E$1433, 0)),""),"SAI")</f>
        <v/>
      </c>
      <c r="L6394" t="str">
        <f>IFERROR(IF($N$5="Sáng",IF(MID(K6394,2,7)-MID($L$2,2,7)&gt;0,"Trễ",""),IF(MID(K6394,2,7)-MID($Q$2,2,7)&gt;0,"Trễ","")),"")</f>
        <v/>
      </c>
      <c r="M6394" t="str">
        <f>IFERROR(IF($N$5="Sáng",MID(K6394,2,7)-MID($L$2,2,7),MID(K6394,2,7)-MID($Q$2,2,7)),"")</f>
        <v/>
      </c>
      <c r="Q6394" t="str">
        <f>IF(B6394&lt;&gt;"",IF(AND(P6394="",F6394=""),"Không phép ",""),"")</f>
        <v/>
      </c>
      <c r="R6394" t="str">
        <f>UPPER(B6394)</f>
        <v/>
      </c>
      <c r="T6394" t="str">
        <f>IFERROR(IF(J6394&lt;&gt;"", INDEX($S$5:$S$1433, MATCH(J6394, $E$5:$E$1433, 0)),""),"")</f>
        <v/>
      </c>
      <c r="V6394" t="str">
        <f>IFERROR(IF(J6394&lt;&gt;"", INDEX($U$5:$U$1433, MATCH(J6394, $E$5:$E$1433, 0)),""),"")</f>
        <v/>
      </c>
    </row>
    <row r="6395">
      <c r="A6395" t="str">
        <f>IF(B6395&lt;&gt;"",A6394+1,"")</f>
        <v/>
      </c>
      <c r="F6395" t="str">
        <f>IFERROR(IF(VLOOKUP(E6395,J:J,1,0)=E6395,"X",""),"")</f>
        <v/>
      </c>
      <c r="G6395" t="str">
        <f>IF(J6395&lt;&gt;"", INDEX($C$5:$C$1433, MATCH(J6395, $E$5:$E$1433, 0)),"")</f>
        <v/>
      </c>
      <c r="H6395" t="str">
        <f>IF(J6395&lt;&gt;"", INDEX($D$5:$D$1433, MATCH(J6395, $E$5:$E$1433, 0)),"")</f>
        <v/>
      </c>
      <c r="I6395" t="str">
        <f>IFERROR(IF(J6395&lt;&gt;"", INDEX($B$5:$B$1433, MATCH(J6395, $E$5:$E$1433, 0)),""),"SAI")</f>
        <v/>
      </c>
      <c r="L6395" t="str">
        <f>IFERROR(IF($N$5="Sáng",IF(MID(K6395,2,7)-MID($L$2,2,7)&gt;0,"Trễ",""),IF(MID(K6395,2,7)-MID($Q$2,2,7)&gt;0,"Trễ","")),"")</f>
        <v/>
      </c>
      <c r="M6395" t="str">
        <f>IFERROR(IF($N$5="Sáng",MID(K6395,2,7)-MID($L$2,2,7),MID(K6395,2,7)-MID($Q$2,2,7)),"")</f>
        <v/>
      </c>
      <c r="Q6395" t="str">
        <f>IF(B6395&lt;&gt;"",IF(AND(P6395="",F6395=""),"Không phép ",""),"")</f>
        <v/>
      </c>
      <c r="R6395" t="str">
        <f>UPPER(B6395)</f>
        <v/>
      </c>
      <c r="T6395" t="str">
        <f>IFERROR(IF(J6395&lt;&gt;"", INDEX($S$5:$S$1433, MATCH(J6395, $E$5:$E$1433, 0)),""),"")</f>
        <v/>
      </c>
      <c r="V6395" t="str">
        <f>IFERROR(IF(J6395&lt;&gt;"", INDEX($U$5:$U$1433, MATCH(J6395, $E$5:$E$1433, 0)),""),"")</f>
        <v/>
      </c>
    </row>
    <row r="6396">
      <c r="A6396" t="str">
        <f>IF(B6396&lt;&gt;"",A6395+1,"")</f>
        <v/>
      </c>
      <c r="F6396" t="str">
        <f>IFERROR(IF(VLOOKUP(E6396,J:J,1,0)=E6396,"X",""),"")</f>
        <v/>
      </c>
      <c r="G6396" t="str">
        <f>IF(J6396&lt;&gt;"", INDEX($C$5:$C$1433, MATCH(J6396, $E$5:$E$1433, 0)),"")</f>
        <v/>
      </c>
      <c r="H6396" t="str">
        <f>IF(J6396&lt;&gt;"", INDEX($D$5:$D$1433, MATCH(J6396, $E$5:$E$1433, 0)),"")</f>
        <v/>
      </c>
      <c r="I6396" t="str">
        <f>IFERROR(IF(J6396&lt;&gt;"", INDEX($B$5:$B$1433, MATCH(J6396, $E$5:$E$1433, 0)),""),"SAI")</f>
        <v/>
      </c>
      <c r="L6396" t="str">
        <f>IFERROR(IF($N$5="Sáng",IF(MID(K6396,2,7)-MID($L$2,2,7)&gt;0,"Trễ",""),IF(MID(K6396,2,7)-MID($Q$2,2,7)&gt;0,"Trễ","")),"")</f>
        <v/>
      </c>
      <c r="M6396" t="str">
        <f>IFERROR(IF($N$5="Sáng",MID(K6396,2,7)-MID($L$2,2,7),MID(K6396,2,7)-MID($Q$2,2,7)),"")</f>
        <v/>
      </c>
      <c r="Q6396" t="str">
        <f>IF(B6396&lt;&gt;"",IF(AND(P6396="",F6396=""),"Không phép ",""),"")</f>
        <v/>
      </c>
      <c r="R6396" t="str">
        <f>UPPER(B6396)</f>
        <v/>
      </c>
      <c r="T6396" t="str">
        <f>IFERROR(IF(J6396&lt;&gt;"", INDEX($S$5:$S$1433, MATCH(J6396, $E$5:$E$1433, 0)),""),"")</f>
        <v/>
      </c>
      <c r="V6396" t="str">
        <f>IFERROR(IF(J6396&lt;&gt;"", INDEX($U$5:$U$1433, MATCH(J6396, $E$5:$E$1433, 0)),""),"")</f>
        <v/>
      </c>
    </row>
    <row r="6397">
      <c r="A6397" t="str">
        <f>IF(B6397&lt;&gt;"",A6396+1,"")</f>
        <v/>
      </c>
      <c r="F6397" t="str">
        <f>IFERROR(IF(VLOOKUP(E6397,J:J,1,0)=E6397,"X",""),"")</f>
        <v/>
      </c>
      <c r="G6397" t="str">
        <f>IF(J6397&lt;&gt;"", INDEX($C$5:$C$1433, MATCH(J6397, $E$5:$E$1433, 0)),"")</f>
        <v/>
      </c>
      <c r="H6397" t="str">
        <f>IF(J6397&lt;&gt;"", INDEX($D$5:$D$1433, MATCH(J6397, $E$5:$E$1433, 0)),"")</f>
        <v/>
      </c>
      <c r="I6397" t="str">
        <f>IFERROR(IF(J6397&lt;&gt;"", INDEX($B$5:$B$1433, MATCH(J6397, $E$5:$E$1433, 0)),""),"SAI")</f>
        <v/>
      </c>
      <c r="L6397" t="str">
        <f>IFERROR(IF($N$5="Sáng",IF(MID(K6397,2,7)-MID($L$2,2,7)&gt;0,"Trễ",""),IF(MID(K6397,2,7)-MID($Q$2,2,7)&gt;0,"Trễ","")),"")</f>
        <v/>
      </c>
      <c r="M6397" t="str">
        <f>IFERROR(IF($N$5="Sáng",MID(K6397,2,7)-MID($L$2,2,7),MID(K6397,2,7)-MID($Q$2,2,7)),"")</f>
        <v/>
      </c>
      <c r="Q6397" t="str">
        <f>IF(B6397&lt;&gt;"",IF(AND(P6397="",F6397=""),"Không phép ",""),"")</f>
        <v/>
      </c>
      <c r="R6397" t="str">
        <f>UPPER(B6397)</f>
        <v/>
      </c>
      <c r="T6397" t="str">
        <f>IFERROR(IF(J6397&lt;&gt;"", INDEX($S$5:$S$1433, MATCH(J6397, $E$5:$E$1433, 0)),""),"")</f>
        <v/>
      </c>
      <c r="V6397" t="str">
        <f>IFERROR(IF(J6397&lt;&gt;"", INDEX($U$5:$U$1433, MATCH(J6397, $E$5:$E$1433, 0)),""),"")</f>
        <v/>
      </c>
    </row>
    <row r="6398">
      <c r="A6398" t="str">
        <f>IF(B6398&lt;&gt;"",A6397+1,"")</f>
        <v/>
      </c>
      <c r="F6398" t="str">
        <f>IFERROR(IF(VLOOKUP(E6398,J:J,1,0)=E6398,"X",""),"")</f>
        <v/>
      </c>
      <c r="G6398" t="str">
        <f>IF(J6398&lt;&gt;"", INDEX($C$5:$C$1433, MATCH(J6398, $E$5:$E$1433, 0)),"")</f>
        <v/>
      </c>
      <c r="H6398" t="str">
        <f>IF(J6398&lt;&gt;"", INDEX($D$5:$D$1433, MATCH(J6398, $E$5:$E$1433, 0)),"")</f>
        <v/>
      </c>
      <c r="I6398" t="str">
        <f>IFERROR(IF(J6398&lt;&gt;"", INDEX($B$5:$B$1433, MATCH(J6398, $E$5:$E$1433, 0)),""),"SAI")</f>
        <v/>
      </c>
      <c r="L6398" t="str">
        <f>IFERROR(IF($N$5="Sáng",IF(MID(K6398,2,7)-MID($L$2,2,7)&gt;0,"Trễ",""),IF(MID(K6398,2,7)-MID($Q$2,2,7)&gt;0,"Trễ","")),"")</f>
        <v/>
      </c>
      <c r="M6398" t="str">
        <f>IFERROR(IF($N$5="Sáng",MID(K6398,2,7)-MID($L$2,2,7),MID(K6398,2,7)-MID($Q$2,2,7)),"")</f>
        <v/>
      </c>
      <c r="Q6398" t="str">
        <f>IF(B6398&lt;&gt;"",IF(AND(P6398="",F6398=""),"Không phép ",""),"")</f>
        <v/>
      </c>
      <c r="R6398" t="str">
        <f>UPPER(B6398)</f>
        <v/>
      </c>
      <c r="T6398" t="str">
        <f>IFERROR(IF(J6398&lt;&gt;"", INDEX($S$5:$S$1433, MATCH(J6398, $E$5:$E$1433, 0)),""),"")</f>
        <v/>
      </c>
      <c r="V6398" t="str">
        <f>IFERROR(IF(J6398&lt;&gt;"", INDEX($U$5:$U$1433, MATCH(J6398, $E$5:$E$1433, 0)),""),"")</f>
        <v/>
      </c>
    </row>
    <row r="6399">
      <c r="A6399" t="str">
        <f>IF(B6399&lt;&gt;"",A6398+1,"")</f>
        <v/>
      </c>
      <c r="F6399" t="str">
        <f>IFERROR(IF(VLOOKUP(E6399,J:J,1,0)=E6399,"X",""),"")</f>
        <v/>
      </c>
      <c r="G6399" t="str">
        <f>IF(J6399&lt;&gt;"", INDEX($C$5:$C$1433, MATCH(J6399, $E$5:$E$1433, 0)),"")</f>
        <v/>
      </c>
      <c r="H6399" t="str">
        <f>IF(J6399&lt;&gt;"", INDEX($D$5:$D$1433, MATCH(J6399, $E$5:$E$1433, 0)),"")</f>
        <v/>
      </c>
      <c r="I6399" t="str">
        <f>IFERROR(IF(J6399&lt;&gt;"", INDEX($B$5:$B$1433, MATCH(J6399, $E$5:$E$1433, 0)),""),"SAI")</f>
        <v/>
      </c>
      <c r="L6399" t="str">
        <f>IFERROR(IF($N$5="Sáng",IF(MID(K6399,2,7)-MID($L$2,2,7)&gt;0,"Trễ",""),IF(MID(K6399,2,7)-MID($Q$2,2,7)&gt;0,"Trễ","")),"")</f>
        <v/>
      </c>
      <c r="M6399" t="str">
        <f>IFERROR(IF($N$5="Sáng",MID(K6399,2,7)-MID($L$2,2,7),MID(K6399,2,7)-MID($Q$2,2,7)),"")</f>
        <v/>
      </c>
      <c r="Q6399" t="str">
        <f>IF(B6399&lt;&gt;"",IF(AND(P6399="",F6399=""),"Không phép ",""),"")</f>
        <v/>
      </c>
      <c r="R6399" t="str">
        <f>UPPER(B6399)</f>
        <v/>
      </c>
      <c r="T6399" t="str">
        <f>IFERROR(IF(J6399&lt;&gt;"", INDEX($S$5:$S$1433, MATCH(J6399, $E$5:$E$1433, 0)),""),"")</f>
        <v/>
      </c>
      <c r="V6399" t="str">
        <f>IFERROR(IF(J6399&lt;&gt;"", INDEX($U$5:$U$1433, MATCH(J6399, $E$5:$E$1433, 0)),""),"")</f>
        <v/>
      </c>
    </row>
    <row r="6400">
      <c r="A6400" t="str">
        <f>IF(B6400&lt;&gt;"",A6399+1,"")</f>
        <v/>
      </c>
      <c r="F6400" t="str">
        <f>IFERROR(IF(VLOOKUP(E6400,J:J,1,0)=E6400,"X",""),"")</f>
        <v/>
      </c>
      <c r="G6400" t="str">
        <f>IF(J6400&lt;&gt;"", INDEX($C$5:$C$1433, MATCH(J6400, $E$5:$E$1433, 0)),"")</f>
        <v/>
      </c>
      <c r="H6400" t="str">
        <f>IF(J6400&lt;&gt;"", INDEX($D$5:$D$1433, MATCH(J6400, $E$5:$E$1433, 0)),"")</f>
        <v/>
      </c>
      <c r="I6400" t="str">
        <f>IFERROR(IF(J6400&lt;&gt;"", INDEX($B$5:$B$1433, MATCH(J6400, $E$5:$E$1433, 0)),""),"SAI")</f>
        <v/>
      </c>
      <c r="L6400" t="str">
        <f>IFERROR(IF($N$5="Sáng",IF(MID(K6400,2,7)-MID($L$2,2,7)&gt;0,"Trễ",""),IF(MID(K6400,2,7)-MID($Q$2,2,7)&gt;0,"Trễ","")),"")</f>
        <v/>
      </c>
      <c r="M6400" t="str">
        <f>IFERROR(IF($N$5="Sáng",MID(K6400,2,7)-MID($L$2,2,7),MID(K6400,2,7)-MID($Q$2,2,7)),"")</f>
        <v/>
      </c>
      <c r="Q6400" t="str">
        <f>IF(B6400&lt;&gt;"",IF(AND(P6400="",F6400=""),"Không phép ",""),"")</f>
        <v/>
      </c>
      <c r="R6400" t="str">
        <f>UPPER(B6400)</f>
        <v/>
      </c>
      <c r="T6400" t="str">
        <f>IFERROR(IF(J6400&lt;&gt;"", INDEX($S$5:$S$1433, MATCH(J6400, $E$5:$E$1433, 0)),""),"")</f>
        <v/>
      </c>
      <c r="V6400" t="str">
        <f>IFERROR(IF(J6400&lt;&gt;"", INDEX($U$5:$U$1433, MATCH(J6400, $E$5:$E$1433, 0)),""),"")</f>
        <v/>
      </c>
    </row>
    <row r="6401">
      <c r="A6401" t="str">
        <f>IF(B6401&lt;&gt;"",A6400+1,"")</f>
        <v/>
      </c>
      <c r="F6401" t="str">
        <f>IFERROR(IF(VLOOKUP(E6401,J:J,1,0)=E6401,"X",""),"")</f>
        <v/>
      </c>
      <c r="G6401" t="str">
        <f>IF(J6401&lt;&gt;"", INDEX($C$5:$C$1433, MATCH(J6401, $E$5:$E$1433, 0)),"")</f>
        <v/>
      </c>
      <c r="H6401" t="str">
        <f>IF(J6401&lt;&gt;"", INDEX($D$5:$D$1433, MATCH(J6401, $E$5:$E$1433, 0)),"")</f>
        <v/>
      </c>
      <c r="I6401" t="str">
        <f>IFERROR(IF(J6401&lt;&gt;"", INDEX($B$5:$B$1433, MATCH(J6401, $E$5:$E$1433, 0)),""),"SAI")</f>
        <v/>
      </c>
      <c r="L6401" t="str">
        <f>IFERROR(IF($N$5="Sáng",IF(MID(K6401,2,7)-MID($L$2,2,7)&gt;0,"Trễ",""),IF(MID(K6401,2,7)-MID($Q$2,2,7)&gt;0,"Trễ","")),"")</f>
        <v/>
      </c>
      <c r="M6401" t="str">
        <f>IFERROR(IF($N$5="Sáng",MID(K6401,2,7)-MID($L$2,2,7),MID(K6401,2,7)-MID($Q$2,2,7)),"")</f>
        <v/>
      </c>
      <c r="Q6401" t="str">
        <f>IF(B6401&lt;&gt;"",IF(AND(P6401="",F6401=""),"Không phép ",""),"")</f>
        <v/>
      </c>
      <c r="R6401" t="str">
        <f>UPPER(B6401)</f>
        <v/>
      </c>
      <c r="T6401" t="str">
        <f>IFERROR(IF(J6401&lt;&gt;"", INDEX($S$5:$S$1433, MATCH(J6401, $E$5:$E$1433, 0)),""),"")</f>
        <v/>
      </c>
      <c r="V6401" t="str">
        <f>IFERROR(IF(J6401&lt;&gt;"", INDEX($U$5:$U$1433, MATCH(J6401, $E$5:$E$1433, 0)),""),"")</f>
        <v/>
      </c>
    </row>
    <row r="6402">
      <c r="A6402" t="str">
        <f>IF(B6402&lt;&gt;"",A6401+1,"")</f>
        <v/>
      </c>
      <c r="F6402" t="str">
        <f>IFERROR(IF(VLOOKUP(E6402,J:J,1,0)=E6402,"X",""),"")</f>
        <v/>
      </c>
      <c r="G6402" t="str">
        <f>IF(J6402&lt;&gt;"", INDEX($C$5:$C$1433, MATCH(J6402, $E$5:$E$1433, 0)),"")</f>
        <v/>
      </c>
      <c r="H6402" t="str">
        <f>IF(J6402&lt;&gt;"", INDEX($D$5:$D$1433, MATCH(J6402, $E$5:$E$1433, 0)),"")</f>
        <v/>
      </c>
      <c r="I6402" t="str">
        <f>IFERROR(IF(J6402&lt;&gt;"", INDEX($B$5:$B$1433, MATCH(J6402, $E$5:$E$1433, 0)),""),"SAI")</f>
        <v/>
      </c>
      <c r="L6402" t="str">
        <f>IFERROR(IF($N$5="Sáng",IF(MID(K6402,2,7)-MID($L$2,2,7)&gt;0,"Trễ",""),IF(MID(K6402,2,7)-MID($Q$2,2,7)&gt;0,"Trễ","")),"")</f>
        <v/>
      </c>
      <c r="M6402" t="str">
        <f>IFERROR(IF($N$5="Sáng",MID(K6402,2,7)-MID($L$2,2,7),MID(K6402,2,7)-MID($Q$2,2,7)),"")</f>
        <v/>
      </c>
      <c r="Q6402" t="str">
        <f>IF(B6402&lt;&gt;"",IF(AND(P6402="",F6402=""),"Không phép ",""),"")</f>
        <v/>
      </c>
      <c r="R6402" t="str">
        <f>UPPER(B6402)</f>
        <v/>
      </c>
      <c r="T6402" t="str">
        <f>IFERROR(IF(J6402&lt;&gt;"", INDEX($S$5:$S$1433, MATCH(J6402, $E$5:$E$1433, 0)),""),"")</f>
        <v/>
      </c>
      <c r="V6402" t="str">
        <f>IFERROR(IF(J6402&lt;&gt;"", INDEX($U$5:$U$1433, MATCH(J6402, $E$5:$E$1433, 0)),""),"")</f>
        <v/>
      </c>
    </row>
    <row r="6403">
      <c r="A6403" t="str">
        <f>IF(B6403&lt;&gt;"",A6402+1,"")</f>
        <v/>
      </c>
      <c r="F6403" t="str">
        <f>IFERROR(IF(VLOOKUP(E6403,J:J,1,0)=E6403,"X",""),"")</f>
        <v/>
      </c>
      <c r="G6403" t="str">
        <f>IF(J6403&lt;&gt;"", INDEX($C$5:$C$1433, MATCH(J6403, $E$5:$E$1433, 0)),"")</f>
        <v/>
      </c>
      <c r="H6403" t="str">
        <f>IF(J6403&lt;&gt;"", INDEX($D$5:$D$1433, MATCH(J6403, $E$5:$E$1433, 0)),"")</f>
        <v/>
      </c>
      <c r="I6403" t="str">
        <f>IFERROR(IF(J6403&lt;&gt;"", INDEX($B$5:$B$1433, MATCH(J6403, $E$5:$E$1433, 0)),""),"SAI")</f>
        <v/>
      </c>
      <c r="L6403" t="str">
        <f>IFERROR(IF($N$5="Sáng",IF(MID(K6403,2,7)-MID($L$2,2,7)&gt;0,"Trễ",""),IF(MID(K6403,2,7)-MID($Q$2,2,7)&gt;0,"Trễ","")),"")</f>
        <v/>
      </c>
      <c r="M6403" t="str">
        <f>IFERROR(IF($N$5="Sáng",MID(K6403,2,7)-MID($L$2,2,7),MID(K6403,2,7)-MID($Q$2,2,7)),"")</f>
        <v/>
      </c>
      <c r="Q6403" t="str">
        <f>IF(B6403&lt;&gt;"",IF(AND(P6403="",F6403=""),"Không phép ",""),"")</f>
        <v/>
      </c>
      <c r="R6403" t="str">
        <f>UPPER(B6403)</f>
        <v/>
      </c>
      <c r="T6403" t="str">
        <f>IFERROR(IF(J6403&lt;&gt;"", INDEX($S$5:$S$1433, MATCH(J6403, $E$5:$E$1433, 0)),""),"")</f>
        <v/>
      </c>
      <c r="V6403" t="str">
        <f>IFERROR(IF(J6403&lt;&gt;"", INDEX($U$5:$U$1433, MATCH(J6403, $E$5:$E$1433, 0)),""),"")</f>
        <v/>
      </c>
    </row>
    <row r="6404">
      <c r="A6404" t="str">
        <f>IF(B6404&lt;&gt;"",A6403+1,"")</f>
        <v/>
      </c>
      <c r="F6404" t="str">
        <f>IFERROR(IF(VLOOKUP(E6404,J:J,1,0)=E6404,"X",""),"")</f>
        <v/>
      </c>
      <c r="G6404" t="str">
        <f>IF(J6404&lt;&gt;"", INDEX($C$5:$C$1433, MATCH(J6404, $E$5:$E$1433, 0)),"")</f>
        <v/>
      </c>
      <c r="H6404" t="str">
        <f>IF(J6404&lt;&gt;"", INDEX($D$5:$D$1433, MATCH(J6404, $E$5:$E$1433, 0)),"")</f>
        <v/>
      </c>
      <c r="I6404" t="str">
        <f>IFERROR(IF(J6404&lt;&gt;"", INDEX($B$5:$B$1433, MATCH(J6404, $E$5:$E$1433, 0)),""),"SAI")</f>
        <v/>
      </c>
      <c r="L6404" t="str">
        <f>IFERROR(IF($N$5="Sáng",IF(MID(K6404,2,7)-MID($L$2,2,7)&gt;0,"Trễ",""),IF(MID(K6404,2,7)-MID($Q$2,2,7)&gt;0,"Trễ","")),"")</f>
        <v/>
      </c>
      <c r="M6404" t="str">
        <f>IFERROR(IF($N$5="Sáng",MID(K6404,2,7)-MID($L$2,2,7),MID(K6404,2,7)-MID($Q$2,2,7)),"")</f>
        <v/>
      </c>
      <c r="Q6404" t="str">
        <f>IF(B6404&lt;&gt;"",IF(AND(P6404="",F6404=""),"Không phép ",""),"")</f>
        <v/>
      </c>
      <c r="R6404" t="str">
        <f>UPPER(B6404)</f>
        <v/>
      </c>
      <c r="T6404" t="str">
        <f>IFERROR(IF(J6404&lt;&gt;"", INDEX($S$5:$S$1433, MATCH(J6404, $E$5:$E$1433, 0)),""),"")</f>
        <v/>
      </c>
      <c r="V6404" t="str">
        <f>IFERROR(IF(J6404&lt;&gt;"", INDEX($U$5:$U$1433, MATCH(J6404, $E$5:$E$1433, 0)),""),"")</f>
        <v/>
      </c>
    </row>
    <row r="6405">
      <c r="A6405" t="str">
        <f>IF(B6405&lt;&gt;"",A6404+1,"")</f>
        <v/>
      </c>
      <c r="F6405" t="str">
        <f>IFERROR(IF(VLOOKUP(E6405,J:J,1,0)=E6405,"X",""),"")</f>
        <v/>
      </c>
      <c r="G6405" t="str">
        <f>IF(J6405&lt;&gt;"", INDEX($C$5:$C$1433, MATCH(J6405, $E$5:$E$1433, 0)),"")</f>
        <v/>
      </c>
      <c r="H6405" t="str">
        <f>IF(J6405&lt;&gt;"", INDEX($D$5:$D$1433, MATCH(J6405, $E$5:$E$1433, 0)),"")</f>
        <v/>
      </c>
      <c r="I6405" t="str">
        <f>IFERROR(IF(J6405&lt;&gt;"", INDEX($B$5:$B$1433, MATCH(J6405, $E$5:$E$1433, 0)),""),"SAI")</f>
        <v/>
      </c>
      <c r="L6405" t="str">
        <f>IFERROR(IF($N$5="Sáng",IF(MID(K6405,2,7)-MID($L$2,2,7)&gt;0,"Trễ",""),IF(MID(K6405,2,7)-MID($Q$2,2,7)&gt;0,"Trễ","")),"")</f>
        <v/>
      </c>
      <c r="M6405" t="str">
        <f>IFERROR(IF($N$5="Sáng",MID(K6405,2,7)-MID($L$2,2,7),MID(K6405,2,7)-MID($Q$2,2,7)),"")</f>
        <v/>
      </c>
      <c r="Q6405" t="str">
        <f>IF(B6405&lt;&gt;"",IF(AND(P6405="",F6405=""),"Không phép ",""),"")</f>
        <v/>
      </c>
      <c r="R6405" t="str">
        <f>UPPER(B6405)</f>
        <v/>
      </c>
      <c r="T6405" t="str">
        <f>IFERROR(IF(J6405&lt;&gt;"", INDEX($S$5:$S$1433, MATCH(J6405, $E$5:$E$1433, 0)),""),"")</f>
        <v/>
      </c>
      <c r="V6405" t="str">
        <f>IFERROR(IF(J6405&lt;&gt;"", INDEX($U$5:$U$1433, MATCH(J6405, $E$5:$E$1433, 0)),""),"")</f>
        <v/>
      </c>
    </row>
    <row r="6406">
      <c r="A6406" t="str">
        <f>IF(B6406&lt;&gt;"",A6405+1,"")</f>
        <v/>
      </c>
      <c r="F6406" t="str">
        <f>IFERROR(IF(VLOOKUP(E6406,J:J,1,0)=E6406,"X",""),"")</f>
        <v/>
      </c>
      <c r="G6406" t="str">
        <f>IF(J6406&lt;&gt;"", INDEX($C$5:$C$1433, MATCH(J6406, $E$5:$E$1433, 0)),"")</f>
        <v/>
      </c>
      <c r="H6406" t="str">
        <f>IF(J6406&lt;&gt;"", INDEX($D$5:$D$1433, MATCH(J6406, $E$5:$E$1433, 0)),"")</f>
        <v/>
      </c>
      <c r="I6406" t="str">
        <f>IFERROR(IF(J6406&lt;&gt;"", INDEX($B$5:$B$1433, MATCH(J6406, $E$5:$E$1433, 0)),""),"SAI")</f>
        <v/>
      </c>
      <c r="L6406" t="str">
        <f>IFERROR(IF($N$5="Sáng",IF(MID(K6406,2,7)-MID($L$2,2,7)&gt;0,"Trễ",""),IF(MID(K6406,2,7)-MID($Q$2,2,7)&gt;0,"Trễ","")),"")</f>
        <v/>
      </c>
      <c r="M6406" t="str">
        <f>IFERROR(IF($N$5="Sáng",MID(K6406,2,7)-MID($L$2,2,7),MID(K6406,2,7)-MID($Q$2,2,7)),"")</f>
        <v/>
      </c>
      <c r="Q6406" t="str">
        <f>IF(B6406&lt;&gt;"",IF(AND(P6406="",F6406=""),"Không phép ",""),"")</f>
        <v/>
      </c>
      <c r="R6406" t="str">
        <f>UPPER(B6406)</f>
        <v/>
      </c>
      <c r="T6406" t="str">
        <f>IFERROR(IF(J6406&lt;&gt;"", INDEX($S$5:$S$1433, MATCH(J6406, $E$5:$E$1433, 0)),""),"")</f>
        <v/>
      </c>
      <c r="V6406" t="str">
        <f>IFERROR(IF(J6406&lt;&gt;"", INDEX($U$5:$U$1433, MATCH(J6406, $E$5:$E$1433, 0)),""),"")</f>
        <v/>
      </c>
    </row>
    <row r="6407">
      <c r="A6407" t="str">
        <f>IF(B6407&lt;&gt;"",A6406+1,"")</f>
        <v/>
      </c>
      <c r="F6407" t="str">
        <f>IFERROR(IF(VLOOKUP(E6407,J:J,1,0)=E6407,"X",""),"")</f>
        <v/>
      </c>
      <c r="G6407" t="str">
        <f>IF(J6407&lt;&gt;"", INDEX($C$5:$C$1433, MATCH(J6407, $E$5:$E$1433, 0)),"")</f>
        <v/>
      </c>
      <c r="H6407" t="str">
        <f>IF(J6407&lt;&gt;"", INDEX($D$5:$D$1433, MATCH(J6407, $E$5:$E$1433, 0)),"")</f>
        <v/>
      </c>
      <c r="I6407" t="str">
        <f>IFERROR(IF(J6407&lt;&gt;"", INDEX($B$5:$B$1433, MATCH(J6407, $E$5:$E$1433, 0)),""),"SAI")</f>
        <v/>
      </c>
      <c r="L6407" t="str">
        <f>IFERROR(IF($N$5="Sáng",IF(MID(K6407,2,7)-MID($L$2,2,7)&gt;0,"Trễ",""),IF(MID(K6407,2,7)-MID($Q$2,2,7)&gt;0,"Trễ","")),"")</f>
        <v/>
      </c>
      <c r="M6407" t="str">
        <f>IFERROR(IF($N$5="Sáng",MID(K6407,2,7)-MID($L$2,2,7),MID(K6407,2,7)-MID($Q$2,2,7)),"")</f>
        <v/>
      </c>
      <c r="Q6407" t="str">
        <f>IF(B6407&lt;&gt;"",IF(AND(P6407="",F6407=""),"Không phép ",""),"")</f>
        <v/>
      </c>
      <c r="R6407" t="str">
        <f>UPPER(B6407)</f>
        <v/>
      </c>
      <c r="T6407" t="str">
        <f>IFERROR(IF(J6407&lt;&gt;"", INDEX($S$5:$S$1433, MATCH(J6407, $E$5:$E$1433, 0)),""),"")</f>
        <v/>
      </c>
      <c r="V6407" t="str">
        <f>IFERROR(IF(J6407&lt;&gt;"", INDEX($U$5:$U$1433, MATCH(J6407, $E$5:$E$1433, 0)),""),"")</f>
        <v/>
      </c>
    </row>
    <row r="6408">
      <c r="A6408" t="str">
        <f>IF(B6408&lt;&gt;"",A6407+1,"")</f>
        <v/>
      </c>
      <c r="F6408" t="str">
        <f>IFERROR(IF(VLOOKUP(E6408,J:J,1,0)=E6408,"X",""),"")</f>
        <v/>
      </c>
      <c r="G6408" t="str">
        <f>IF(J6408&lt;&gt;"", INDEX($C$5:$C$1433, MATCH(J6408, $E$5:$E$1433, 0)),"")</f>
        <v/>
      </c>
      <c r="H6408" t="str">
        <f>IF(J6408&lt;&gt;"", INDEX($D$5:$D$1433, MATCH(J6408, $E$5:$E$1433, 0)),"")</f>
        <v/>
      </c>
      <c r="I6408" t="str">
        <f>IFERROR(IF(J6408&lt;&gt;"", INDEX($B$5:$B$1433, MATCH(J6408, $E$5:$E$1433, 0)),""),"SAI")</f>
        <v/>
      </c>
      <c r="L6408" t="str">
        <f>IFERROR(IF($N$5="Sáng",IF(MID(K6408,2,7)-MID($L$2,2,7)&gt;0,"Trễ",""),IF(MID(K6408,2,7)-MID($Q$2,2,7)&gt;0,"Trễ","")),"")</f>
        <v/>
      </c>
      <c r="M6408" t="str">
        <f>IFERROR(IF($N$5="Sáng",MID(K6408,2,7)-MID($L$2,2,7),MID(K6408,2,7)-MID($Q$2,2,7)),"")</f>
        <v/>
      </c>
      <c r="Q6408" t="str">
        <f>IF(B6408&lt;&gt;"",IF(AND(P6408="",F6408=""),"Không phép ",""),"")</f>
        <v/>
      </c>
      <c r="R6408" t="str">
        <f>UPPER(B6408)</f>
        <v/>
      </c>
      <c r="T6408" t="str">
        <f>IFERROR(IF(J6408&lt;&gt;"", INDEX($S$5:$S$1433, MATCH(J6408, $E$5:$E$1433, 0)),""),"")</f>
        <v/>
      </c>
      <c r="V6408" t="str">
        <f>IFERROR(IF(J6408&lt;&gt;"", INDEX($U$5:$U$1433, MATCH(J6408, $E$5:$E$1433, 0)),""),"")</f>
        <v/>
      </c>
    </row>
    <row r="6409">
      <c r="A6409" t="str">
        <f>IF(B6409&lt;&gt;"",A6408+1,"")</f>
        <v/>
      </c>
      <c r="F6409" t="str">
        <f>IFERROR(IF(VLOOKUP(E6409,J:J,1,0)=E6409,"X",""),"")</f>
        <v/>
      </c>
      <c r="G6409" t="str">
        <f>IF(J6409&lt;&gt;"", INDEX($C$5:$C$1433, MATCH(J6409, $E$5:$E$1433, 0)),"")</f>
        <v/>
      </c>
      <c r="H6409" t="str">
        <f>IF(J6409&lt;&gt;"", INDEX($D$5:$D$1433, MATCH(J6409, $E$5:$E$1433, 0)),"")</f>
        <v/>
      </c>
      <c r="I6409" t="str">
        <f>IFERROR(IF(J6409&lt;&gt;"", INDEX($B$5:$B$1433, MATCH(J6409, $E$5:$E$1433, 0)),""),"SAI")</f>
        <v/>
      </c>
      <c r="L6409" t="str">
        <f>IFERROR(IF($N$5="Sáng",IF(MID(K6409,2,7)-MID($L$2,2,7)&gt;0,"Trễ",""),IF(MID(K6409,2,7)-MID($Q$2,2,7)&gt;0,"Trễ","")),"")</f>
        <v/>
      </c>
      <c r="M6409" t="str">
        <f>IFERROR(IF($N$5="Sáng",MID(K6409,2,7)-MID($L$2,2,7),MID(K6409,2,7)-MID($Q$2,2,7)),"")</f>
        <v/>
      </c>
      <c r="Q6409" t="str">
        <f>IF(B6409&lt;&gt;"",IF(AND(P6409="",F6409=""),"Không phép ",""),"")</f>
        <v/>
      </c>
      <c r="R6409" t="str">
        <f>UPPER(B6409)</f>
        <v/>
      </c>
      <c r="T6409" t="str">
        <f>IFERROR(IF(J6409&lt;&gt;"", INDEX($S$5:$S$1433, MATCH(J6409, $E$5:$E$1433, 0)),""),"")</f>
        <v/>
      </c>
      <c r="V6409" t="str">
        <f>IFERROR(IF(J6409&lt;&gt;"", INDEX($U$5:$U$1433, MATCH(J6409, $E$5:$E$1433, 0)),""),"")</f>
        <v/>
      </c>
    </row>
    <row r="6410">
      <c r="A6410" t="str">
        <f>IF(B6410&lt;&gt;"",A6409+1,"")</f>
        <v/>
      </c>
      <c r="F6410" t="str">
        <f>IFERROR(IF(VLOOKUP(E6410,J:J,1,0)=E6410,"X",""),"")</f>
        <v/>
      </c>
      <c r="G6410" t="str">
        <f>IF(J6410&lt;&gt;"", INDEX($C$5:$C$1433, MATCH(J6410, $E$5:$E$1433, 0)),"")</f>
        <v/>
      </c>
      <c r="H6410" t="str">
        <f>IF(J6410&lt;&gt;"", INDEX($D$5:$D$1433, MATCH(J6410, $E$5:$E$1433, 0)),"")</f>
        <v/>
      </c>
      <c r="I6410" t="str">
        <f>IFERROR(IF(J6410&lt;&gt;"", INDEX($B$5:$B$1433, MATCH(J6410, $E$5:$E$1433, 0)),""),"SAI")</f>
        <v/>
      </c>
      <c r="L6410" t="str">
        <f>IFERROR(IF($N$5="Sáng",IF(MID(K6410,2,7)-MID($L$2,2,7)&gt;0,"Trễ",""),IF(MID(K6410,2,7)-MID($Q$2,2,7)&gt;0,"Trễ","")),"")</f>
        <v/>
      </c>
      <c r="M6410" t="str">
        <f>IFERROR(IF($N$5="Sáng",MID(K6410,2,7)-MID($L$2,2,7),MID(K6410,2,7)-MID($Q$2,2,7)),"")</f>
        <v/>
      </c>
      <c r="Q6410" t="str">
        <f>IF(B6410&lt;&gt;"",IF(AND(P6410="",F6410=""),"Không phép ",""),"")</f>
        <v/>
      </c>
      <c r="R6410" t="str">
        <f>UPPER(B6410)</f>
        <v/>
      </c>
      <c r="T6410" t="str">
        <f>IFERROR(IF(J6410&lt;&gt;"", INDEX($S$5:$S$1433, MATCH(J6410, $E$5:$E$1433, 0)),""),"")</f>
        <v/>
      </c>
      <c r="V6410" t="str">
        <f>IFERROR(IF(J6410&lt;&gt;"", INDEX($U$5:$U$1433, MATCH(J6410, $E$5:$E$1433, 0)),""),"")</f>
        <v/>
      </c>
    </row>
    <row r="6411">
      <c r="A6411" t="str">
        <f>IF(B6411&lt;&gt;"",A6410+1,"")</f>
        <v/>
      </c>
      <c r="F6411" t="str">
        <f>IFERROR(IF(VLOOKUP(E6411,J:J,1,0)=E6411,"X",""),"")</f>
        <v/>
      </c>
      <c r="G6411" t="str">
        <f>IF(J6411&lt;&gt;"", INDEX($C$5:$C$1433, MATCH(J6411, $E$5:$E$1433, 0)),"")</f>
        <v/>
      </c>
      <c r="H6411" t="str">
        <f>IF(J6411&lt;&gt;"", INDEX($D$5:$D$1433, MATCH(J6411, $E$5:$E$1433, 0)),"")</f>
        <v/>
      </c>
      <c r="I6411" t="str">
        <f>IFERROR(IF(J6411&lt;&gt;"", INDEX($B$5:$B$1433, MATCH(J6411, $E$5:$E$1433, 0)),""),"SAI")</f>
        <v/>
      </c>
      <c r="L6411" t="str">
        <f>IFERROR(IF($N$5="Sáng",IF(MID(K6411,2,7)-MID($L$2,2,7)&gt;0,"Trễ",""),IF(MID(K6411,2,7)-MID($Q$2,2,7)&gt;0,"Trễ","")),"")</f>
        <v/>
      </c>
      <c r="M6411" t="str">
        <f>IFERROR(IF($N$5="Sáng",MID(K6411,2,7)-MID($L$2,2,7),MID(K6411,2,7)-MID($Q$2,2,7)),"")</f>
        <v/>
      </c>
      <c r="Q6411" t="str">
        <f>IF(B6411&lt;&gt;"",IF(AND(P6411="",F6411=""),"Không phép ",""),"")</f>
        <v/>
      </c>
      <c r="R6411" t="str">
        <f>UPPER(B6411)</f>
        <v/>
      </c>
      <c r="T6411" t="str">
        <f>IFERROR(IF(J6411&lt;&gt;"", INDEX($S$5:$S$1433, MATCH(J6411, $E$5:$E$1433, 0)),""),"")</f>
        <v/>
      </c>
      <c r="V6411" t="str">
        <f>IFERROR(IF(J6411&lt;&gt;"", INDEX($U$5:$U$1433, MATCH(J6411, $E$5:$E$1433, 0)),""),"")</f>
        <v/>
      </c>
    </row>
    <row r="6412">
      <c r="A6412" t="str">
        <f>IF(B6412&lt;&gt;"",A6411+1,"")</f>
        <v/>
      </c>
      <c r="F6412" t="str">
        <f>IFERROR(IF(VLOOKUP(E6412,J:J,1,0)=E6412,"X",""),"")</f>
        <v/>
      </c>
      <c r="G6412" t="str">
        <f>IF(J6412&lt;&gt;"", INDEX($C$5:$C$1433, MATCH(J6412, $E$5:$E$1433, 0)),"")</f>
        <v/>
      </c>
      <c r="H6412" t="str">
        <f>IF(J6412&lt;&gt;"", INDEX($D$5:$D$1433, MATCH(J6412, $E$5:$E$1433, 0)),"")</f>
        <v/>
      </c>
      <c r="I6412" t="str">
        <f>IFERROR(IF(J6412&lt;&gt;"", INDEX($B$5:$B$1433, MATCH(J6412, $E$5:$E$1433, 0)),""),"SAI")</f>
        <v/>
      </c>
      <c r="L6412" t="str">
        <f>IFERROR(IF($N$5="Sáng",IF(MID(K6412,2,7)-MID($L$2,2,7)&gt;0,"Trễ",""),IF(MID(K6412,2,7)-MID($Q$2,2,7)&gt;0,"Trễ","")),"")</f>
        <v/>
      </c>
      <c r="M6412" t="str">
        <f>IFERROR(IF($N$5="Sáng",MID(K6412,2,7)-MID($L$2,2,7),MID(K6412,2,7)-MID($Q$2,2,7)),"")</f>
        <v/>
      </c>
      <c r="Q6412" t="str">
        <f>IF(B6412&lt;&gt;"",IF(AND(P6412="",F6412=""),"Không phép ",""),"")</f>
        <v/>
      </c>
      <c r="R6412" t="str">
        <f>UPPER(B6412)</f>
        <v/>
      </c>
      <c r="T6412" t="str">
        <f>IFERROR(IF(J6412&lt;&gt;"", INDEX($S$5:$S$1433, MATCH(J6412, $E$5:$E$1433, 0)),""),"")</f>
        <v/>
      </c>
      <c r="V6412" t="str">
        <f>IFERROR(IF(J6412&lt;&gt;"", INDEX($U$5:$U$1433, MATCH(J6412, $E$5:$E$1433, 0)),""),"")</f>
        <v/>
      </c>
    </row>
    <row r="6413">
      <c r="A6413" t="str">
        <f>IF(B6413&lt;&gt;"",A6412+1,"")</f>
        <v/>
      </c>
      <c r="F6413" t="str">
        <f>IFERROR(IF(VLOOKUP(E6413,J:J,1,0)=E6413,"X",""),"")</f>
        <v/>
      </c>
      <c r="G6413" t="str">
        <f>IF(J6413&lt;&gt;"", INDEX($C$5:$C$1433, MATCH(J6413, $E$5:$E$1433, 0)),"")</f>
        <v/>
      </c>
      <c r="H6413" t="str">
        <f>IF(J6413&lt;&gt;"", INDEX($D$5:$D$1433, MATCH(J6413, $E$5:$E$1433, 0)),"")</f>
        <v/>
      </c>
      <c r="I6413" t="str">
        <f>IFERROR(IF(J6413&lt;&gt;"", INDEX($B$5:$B$1433, MATCH(J6413, $E$5:$E$1433, 0)),""),"SAI")</f>
        <v/>
      </c>
      <c r="L6413" t="str">
        <f>IFERROR(IF($N$5="Sáng",IF(MID(K6413,2,7)-MID($L$2,2,7)&gt;0,"Trễ",""),IF(MID(K6413,2,7)-MID($Q$2,2,7)&gt;0,"Trễ","")),"")</f>
        <v/>
      </c>
      <c r="M6413" t="str">
        <f>IFERROR(IF($N$5="Sáng",MID(K6413,2,7)-MID($L$2,2,7),MID(K6413,2,7)-MID($Q$2,2,7)),"")</f>
        <v/>
      </c>
      <c r="Q6413" t="str">
        <f>IF(B6413&lt;&gt;"",IF(AND(P6413="",F6413=""),"Không phép ",""),"")</f>
        <v/>
      </c>
      <c r="R6413" t="str">
        <f>UPPER(B6413)</f>
        <v/>
      </c>
      <c r="T6413" t="str">
        <f>IFERROR(IF(J6413&lt;&gt;"", INDEX($S$5:$S$1433, MATCH(J6413, $E$5:$E$1433, 0)),""),"")</f>
        <v/>
      </c>
      <c r="V6413" t="str">
        <f>IFERROR(IF(J6413&lt;&gt;"", INDEX($U$5:$U$1433, MATCH(J6413, $E$5:$E$1433, 0)),""),"")</f>
        <v/>
      </c>
    </row>
    <row r="6414">
      <c r="A6414" t="str">
        <f>IF(B6414&lt;&gt;"",A6413+1,"")</f>
        <v/>
      </c>
      <c r="F6414" t="str">
        <f>IFERROR(IF(VLOOKUP(E6414,J:J,1,0)=E6414,"X",""),"")</f>
        <v/>
      </c>
      <c r="G6414" t="str">
        <f>IF(J6414&lt;&gt;"", INDEX($C$5:$C$1433, MATCH(J6414, $E$5:$E$1433, 0)),"")</f>
        <v/>
      </c>
      <c r="H6414" t="str">
        <f>IF(J6414&lt;&gt;"", INDEX($D$5:$D$1433, MATCH(J6414, $E$5:$E$1433, 0)),"")</f>
        <v/>
      </c>
      <c r="I6414" t="str">
        <f>IFERROR(IF(J6414&lt;&gt;"", INDEX($B$5:$B$1433, MATCH(J6414, $E$5:$E$1433, 0)),""),"SAI")</f>
        <v/>
      </c>
      <c r="L6414" t="str">
        <f>IFERROR(IF($N$5="Sáng",IF(MID(K6414,2,7)-MID($L$2,2,7)&gt;0,"Trễ",""),IF(MID(K6414,2,7)-MID($Q$2,2,7)&gt;0,"Trễ","")),"")</f>
        <v/>
      </c>
      <c r="M6414" t="str">
        <f>IFERROR(IF($N$5="Sáng",MID(K6414,2,7)-MID($L$2,2,7),MID(K6414,2,7)-MID($Q$2,2,7)),"")</f>
        <v/>
      </c>
      <c r="Q6414" t="str">
        <f>IF(B6414&lt;&gt;"",IF(AND(P6414="",F6414=""),"Không phép ",""),"")</f>
        <v/>
      </c>
      <c r="R6414" t="str">
        <f>UPPER(B6414)</f>
        <v/>
      </c>
      <c r="T6414" t="str">
        <f>IFERROR(IF(J6414&lt;&gt;"", INDEX($S$5:$S$1433, MATCH(J6414, $E$5:$E$1433, 0)),""),"")</f>
        <v/>
      </c>
      <c r="V6414" t="str">
        <f>IFERROR(IF(J6414&lt;&gt;"", INDEX($U$5:$U$1433, MATCH(J6414, $E$5:$E$1433, 0)),""),"")</f>
        <v/>
      </c>
    </row>
    <row r="6415">
      <c r="A6415" t="str">
        <f>IF(B6415&lt;&gt;"",A6414+1,"")</f>
        <v/>
      </c>
      <c r="F6415" t="str">
        <f>IFERROR(IF(VLOOKUP(E6415,J:J,1,0)=E6415,"X",""),"")</f>
        <v/>
      </c>
      <c r="G6415" t="str">
        <f>IF(J6415&lt;&gt;"", INDEX($C$5:$C$1433, MATCH(J6415, $E$5:$E$1433, 0)),"")</f>
        <v/>
      </c>
      <c r="H6415" t="str">
        <f>IF(J6415&lt;&gt;"", INDEX($D$5:$D$1433, MATCH(J6415, $E$5:$E$1433, 0)),"")</f>
        <v/>
      </c>
      <c r="I6415" t="str">
        <f>IFERROR(IF(J6415&lt;&gt;"", INDEX($B$5:$B$1433, MATCH(J6415, $E$5:$E$1433, 0)),""),"SAI")</f>
        <v/>
      </c>
      <c r="L6415" t="str">
        <f>IFERROR(IF($N$5="Sáng",IF(MID(K6415,2,7)-MID($L$2,2,7)&gt;0,"Trễ",""),IF(MID(K6415,2,7)-MID($Q$2,2,7)&gt;0,"Trễ","")),"")</f>
        <v/>
      </c>
      <c r="M6415" t="str">
        <f>IFERROR(IF($N$5="Sáng",MID(K6415,2,7)-MID($L$2,2,7),MID(K6415,2,7)-MID($Q$2,2,7)),"")</f>
        <v/>
      </c>
      <c r="Q6415" t="str">
        <f>IF(B6415&lt;&gt;"",IF(AND(P6415="",F6415=""),"Không phép ",""),"")</f>
        <v/>
      </c>
      <c r="R6415" t="str">
        <f>UPPER(B6415)</f>
        <v/>
      </c>
      <c r="T6415" t="str">
        <f>IFERROR(IF(J6415&lt;&gt;"", INDEX($S$5:$S$1433, MATCH(J6415, $E$5:$E$1433, 0)),""),"")</f>
        <v/>
      </c>
      <c r="V6415" t="str">
        <f>IFERROR(IF(J6415&lt;&gt;"", INDEX($U$5:$U$1433, MATCH(J6415, $E$5:$E$1433, 0)),""),"")</f>
        <v/>
      </c>
    </row>
    <row r="6416">
      <c r="A6416" t="str">
        <f>IF(B6416&lt;&gt;"",A6415+1,"")</f>
        <v/>
      </c>
      <c r="F6416" t="str">
        <f>IFERROR(IF(VLOOKUP(E6416,J:J,1,0)=E6416,"X",""),"")</f>
        <v/>
      </c>
      <c r="G6416" t="str">
        <f>IF(J6416&lt;&gt;"", INDEX($C$5:$C$1433, MATCH(J6416, $E$5:$E$1433, 0)),"")</f>
        <v/>
      </c>
      <c r="H6416" t="str">
        <f>IF(J6416&lt;&gt;"", INDEX($D$5:$D$1433, MATCH(J6416, $E$5:$E$1433, 0)),"")</f>
        <v/>
      </c>
      <c r="I6416" t="str">
        <f>IFERROR(IF(J6416&lt;&gt;"", INDEX($B$5:$B$1433, MATCH(J6416, $E$5:$E$1433, 0)),""),"SAI")</f>
        <v/>
      </c>
      <c r="L6416" t="str">
        <f>IFERROR(IF($N$5="Sáng",IF(MID(K6416,2,7)-MID($L$2,2,7)&gt;0,"Trễ",""),IF(MID(K6416,2,7)-MID($Q$2,2,7)&gt;0,"Trễ","")),"")</f>
        <v/>
      </c>
      <c r="M6416" t="str">
        <f>IFERROR(IF($N$5="Sáng",MID(K6416,2,7)-MID($L$2,2,7),MID(K6416,2,7)-MID($Q$2,2,7)),"")</f>
        <v/>
      </c>
      <c r="Q6416" t="str">
        <f>IF(B6416&lt;&gt;"",IF(AND(P6416="",F6416=""),"Không phép ",""),"")</f>
        <v/>
      </c>
      <c r="R6416" t="str">
        <f>UPPER(B6416)</f>
        <v/>
      </c>
      <c r="T6416" t="str">
        <f>IFERROR(IF(J6416&lt;&gt;"", INDEX($S$5:$S$1433, MATCH(J6416, $E$5:$E$1433, 0)),""),"")</f>
        <v/>
      </c>
      <c r="V6416" t="str">
        <f>IFERROR(IF(J6416&lt;&gt;"", INDEX($U$5:$U$1433, MATCH(J6416, $E$5:$E$1433, 0)),""),"")</f>
        <v/>
      </c>
    </row>
    <row r="6417">
      <c r="A6417" t="str">
        <f>IF(B6417&lt;&gt;"",A6416+1,"")</f>
        <v/>
      </c>
      <c r="F6417" t="str">
        <f>IFERROR(IF(VLOOKUP(E6417,J:J,1,0)=E6417,"X",""),"")</f>
        <v/>
      </c>
      <c r="G6417" t="str">
        <f>IF(J6417&lt;&gt;"", INDEX($C$5:$C$1433, MATCH(J6417, $E$5:$E$1433, 0)),"")</f>
        <v/>
      </c>
      <c r="H6417" t="str">
        <f>IF(J6417&lt;&gt;"", INDEX($D$5:$D$1433, MATCH(J6417, $E$5:$E$1433, 0)),"")</f>
        <v/>
      </c>
      <c r="I6417" t="str">
        <f>IFERROR(IF(J6417&lt;&gt;"", INDEX($B$5:$B$1433, MATCH(J6417, $E$5:$E$1433, 0)),""),"SAI")</f>
        <v/>
      </c>
      <c r="L6417" t="str">
        <f>IFERROR(IF($N$5="Sáng",IF(MID(K6417,2,7)-MID($L$2,2,7)&gt;0,"Trễ",""),IF(MID(K6417,2,7)-MID($Q$2,2,7)&gt;0,"Trễ","")),"")</f>
        <v/>
      </c>
      <c r="M6417" t="str">
        <f>IFERROR(IF($N$5="Sáng",MID(K6417,2,7)-MID($L$2,2,7),MID(K6417,2,7)-MID($Q$2,2,7)),"")</f>
        <v/>
      </c>
      <c r="Q6417" t="str">
        <f>IF(B6417&lt;&gt;"",IF(AND(P6417="",F6417=""),"Không phép ",""),"")</f>
        <v/>
      </c>
      <c r="R6417" t="str">
        <f>UPPER(B6417)</f>
        <v/>
      </c>
      <c r="T6417" t="str">
        <f>IFERROR(IF(J6417&lt;&gt;"", INDEX($S$5:$S$1433, MATCH(J6417, $E$5:$E$1433, 0)),""),"")</f>
        <v/>
      </c>
      <c r="V6417" t="str">
        <f>IFERROR(IF(J6417&lt;&gt;"", INDEX($U$5:$U$1433, MATCH(J6417, $E$5:$E$1433, 0)),""),"")</f>
        <v/>
      </c>
    </row>
    <row r="6418">
      <c r="A6418" t="str">
        <f>IF(B6418&lt;&gt;"",A6417+1,"")</f>
        <v/>
      </c>
      <c r="F6418" t="str">
        <f>IFERROR(IF(VLOOKUP(E6418,J:J,1,0)=E6418,"X",""),"")</f>
        <v/>
      </c>
      <c r="G6418" t="str">
        <f>IF(J6418&lt;&gt;"", INDEX($C$5:$C$1433, MATCH(J6418, $E$5:$E$1433, 0)),"")</f>
        <v/>
      </c>
      <c r="H6418" t="str">
        <f>IF(J6418&lt;&gt;"", INDEX($D$5:$D$1433, MATCH(J6418, $E$5:$E$1433, 0)),"")</f>
        <v/>
      </c>
      <c r="I6418" t="str">
        <f>IFERROR(IF(J6418&lt;&gt;"", INDEX($B$5:$B$1433, MATCH(J6418, $E$5:$E$1433, 0)),""),"SAI")</f>
        <v/>
      </c>
      <c r="L6418" t="str">
        <f>IFERROR(IF($N$5="Sáng",IF(MID(K6418,2,7)-MID($L$2,2,7)&gt;0,"Trễ",""),IF(MID(K6418,2,7)-MID($Q$2,2,7)&gt;0,"Trễ","")),"")</f>
        <v/>
      </c>
      <c r="M6418" t="str">
        <f>IFERROR(IF($N$5="Sáng",MID(K6418,2,7)-MID($L$2,2,7),MID(K6418,2,7)-MID($Q$2,2,7)),"")</f>
        <v/>
      </c>
      <c r="Q6418" t="str">
        <f>IF(B6418&lt;&gt;"",IF(AND(P6418="",F6418=""),"Không phép ",""),"")</f>
        <v/>
      </c>
      <c r="R6418" t="str">
        <f>UPPER(B6418)</f>
        <v/>
      </c>
      <c r="T6418" t="str">
        <f>IFERROR(IF(J6418&lt;&gt;"", INDEX($S$5:$S$1433, MATCH(J6418, $E$5:$E$1433, 0)),""),"")</f>
        <v/>
      </c>
      <c r="V6418" t="str">
        <f>IFERROR(IF(J6418&lt;&gt;"", INDEX($U$5:$U$1433, MATCH(J6418, $E$5:$E$1433, 0)),""),"")</f>
        <v/>
      </c>
    </row>
    <row r="6419">
      <c r="A6419" t="str">
        <f>IF(B6419&lt;&gt;"",A6418+1,"")</f>
        <v/>
      </c>
      <c r="F6419" t="str">
        <f>IFERROR(IF(VLOOKUP(E6419,J:J,1,0)=E6419,"X",""),"")</f>
        <v/>
      </c>
      <c r="G6419" t="str">
        <f>IF(J6419&lt;&gt;"", INDEX($C$5:$C$1433, MATCH(J6419, $E$5:$E$1433, 0)),"")</f>
        <v/>
      </c>
      <c r="H6419" t="str">
        <f>IF(J6419&lt;&gt;"", INDEX($D$5:$D$1433, MATCH(J6419, $E$5:$E$1433, 0)),"")</f>
        <v/>
      </c>
      <c r="I6419" t="str">
        <f>IFERROR(IF(J6419&lt;&gt;"", INDEX($B$5:$B$1433, MATCH(J6419, $E$5:$E$1433, 0)),""),"SAI")</f>
        <v/>
      </c>
      <c r="L6419" t="str">
        <f>IFERROR(IF($N$5="Sáng",IF(MID(K6419,2,7)-MID($L$2,2,7)&gt;0,"Trễ",""),IF(MID(K6419,2,7)-MID($Q$2,2,7)&gt;0,"Trễ","")),"")</f>
        <v/>
      </c>
      <c r="M6419" t="str">
        <f>IFERROR(IF($N$5="Sáng",MID(K6419,2,7)-MID($L$2,2,7),MID(K6419,2,7)-MID($Q$2,2,7)),"")</f>
        <v/>
      </c>
      <c r="Q6419" t="str">
        <f>IF(B6419&lt;&gt;"",IF(AND(P6419="",F6419=""),"Không phép ",""),"")</f>
        <v/>
      </c>
      <c r="R6419" t="str">
        <f>UPPER(B6419)</f>
        <v/>
      </c>
      <c r="T6419" t="str">
        <f>IFERROR(IF(J6419&lt;&gt;"", INDEX($S$5:$S$1433, MATCH(J6419, $E$5:$E$1433, 0)),""),"")</f>
        <v/>
      </c>
      <c r="V6419" t="str">
        <f>IFERROR(IF(J6419&lt;&gt;"", INDEX($U$5:$U$1433, MATCH(J6419, $E$5:$E$1433, 0)),""),"")</f>
        <v/>
      </c>
    </row>
    <row r="6420">
      <c r="A6420" t="str">
        <f>IF(B6420&lt;&gt;"",A6419+1,"")</f>
        <v/>
      </c>
      <c r="F6420" t="str">
        <f>IFERROR(IF(VLOOKUP(E6420,J:J,1,0)=E6420,"X",""),"")</f>
        <v/>
      </c>
      <c r="G6420" t="str">
        <f>IF(J6420&lt;&gt;"", INDEX($C$5:$C$1433, MATCH(J6420, $E$5:$E$1433, 0)),"")</f>
        <v/>
      </c>
      <c r="H6420" t="str">
        <f>IF(J6420&lt;&gt;"", INDEX($D$5:$D$1433, MATCH(J6420, $E$5:$E$1433, 0)),"")</f>
        <v/>
      </c>
      <c r="I6420" t="str">
        <f>IFERROR(IF(J6420&lt;&gt;"", INDEX($B$5:$B$1433, MATCH(J6420, $E$5:$E$1433, 0)),""),"SAI")</f>
        <v/>
      </c>
      <c r="L6420" t="str">
        <f>IFERROR(IF($N$5="Sáng",IF(MID(K6420,2,7)-MID($L$2,2,7)&gt;0,"Trễ",""),IF(MID(K6420,2,7)-MID($Q$2,2,7)&gt;0,"Trễ","")),"")</f>
        <v/>
      </c>
      <c r="M6420" t="str">
        <f>IFERROR(IF($N$5="Sáng",MID(K6420,2,7)-MID($L$2,2,7),MID(K6420,2,7)-MID($Q$2,2,7)),"")</f>
        <v/>
      </c>
      <c r="Q6420" t="str">
        <f>IF(B6420&lt;&gt;"",IF(AND(P6420="",F6420=""),"Không phép ",""),"")</f>
        <v/>
      </c>
      <c r="R6420" t="str">
        <f>UPPER(B6420)</f>
        <v/>
      </c>
      <c r="T6420" t="str">
        <f>IFERROR(IF(J6420&lt;&gt;"", INDEX($S$5:$S$1433, MATCH(J6420, $E$5:$E$1433, 0)),""),"")</f>
        <v/>
      </c>
      <c r="V6420" t="str">
        <f>IFERROR(IF(J6420&lt;&gt;"", INDEX($U$5:$U$1433, MATCH(J6420, $E$5:$E$1433, 0)),""),"")</f>
        <v/>
      </c>
    </row>
    <row r="6421">
      <c r="A6421" t="str">
        <f>IF(B6421&lt;&gt;"",A6420+1,"")</f>
        <v/>
      </c>
      <c r="F6421" t="str">
        <f>IFERROR(IF(VLOOKUP(E6421,J:J,1,0)=E6421,"X",""),"")</f>
        <v/>
      </c>
      <c r="G6421" t="str">
        <f>IF(J6421&lt;&gt;"", INDEX($C$5:$C$1433, MATCH(J6421, $E$5:$E$1433, 0)),"")</f>
        <v/>
      </c>
      <c r="H6421" t="str">
        <f>IF(J6421&lt;&gt;"", INDEX($D$5:$D$1433, MATCH(J6421, $E$5:$E$1433, 0)),"")</f>
        <v/>
      </c>
      <c r="I6421" t="str">
        <f>IFERROR(IF(J6421&lt;&gt;"", INDEX($B$5:$B$1433, MATCH(J6421, $E$5:$E$1433, 0)),""),"SAI")</f>
        <v/>
      </c>
      <c r="L6421" t="str">
        <f>IFERROR(IF($N$5="Sáng",IF(MID(K6421,2,7)-MID($L$2,2,7)&gt;0,"Trễ",""),IF(MID(K6421,2,7)-MID($Q$2,2,7)&gt;0,"Trễ","")),"")</f>
        <v/>
      </c>
      <c r="M6421" t="str">
        <f>IFERROR(IF($N$5="Sáng",MID(K6421,2,7)-MID($L$2,2,7),MID(K6421,2,7)-MID($Q$2,2,7)),"")</f>
        <v/>
      </c>
      <c r="Q6421" t="str">
        <f>IF(B6421&lt;&gt;"",IF(AND(P6421="",F6421=""),"Không phép ",""),"")</f>
        <v/>
      </c>
      <c r="R6421" t="str">
        <f>UPPER(B6421)</f>
        <v/>
      </c>
      <c r="T6421" t="str">
        <f>IFERROR(IF(J6421&lt;&gt;"", INDEX($S$5:$S$1433, MATCH(J6421, $E$5:$E$1433, 0)),""),"")</f>
        <v/>
      </c>
      <c r="V6421" t="str">
        <f>IFERROR(IF(J6421&lt;&gt;"", INDEX($U$5:$U$1433, MATCH(J6421, $E$5:$E$1433, 0)),""),"")</f>
        <v/>
      </c>
    </row>
    <row r="6422">
      <c r="A6422" t="str">
        <f>IF(B6422&lt;&gt;"",A6421+1,"")</f>
        <v/>
      </c>
      <c r="F6422" t="str">
        <f>IFERROR(IF(VLOOKUP(E6422,J:J,1,0)=E6422,"X",""),"")</f>
        <v/>
      </c>
      <c r="G6422" t="str">
        <f>IF(J6422&lt;&gt;"", INDEX($C$5:$C$1433, MATCH(J6422, $E$5:$E$1433, 0)),"")</f>
        <v/>
      </c>
      <c r="H6422" t="str">
        <f>IF(J6422&lt;&gt;"", INDEX($D$5:$D$1433, MATCH(J6422, $E$5:$E$1433, 0)),"")</f>
        <v/>
      </c>
      <c r="I6422" t="str">
        <f>IFERROR(IF(J6422&lt;&gt;"", INDEX($B$5:$B$1433, MATCH(J6422, $E$5:$E$1433, 0)),""),"SAI")</f>
        <v/>
      </c>
      <c r="L6422" t="str">
        <f>IFERROR(IF($N$5="Sáng",IF(MID(K6422,2,7)-MID($L$2,2,7)&gt;0,"Trễ",""),IF(MID(K6422,2,7)-MID($Q$2,2,7)&gt;0,"Trễ","")),"")</f>
        <v/>
      </c>
      <c r="M6422" t="str">
        <f>IFERROR(IF($N$5="Sáng",MID(K6422,2,7)-MID($L$2,2,7),MID(K6422,2,7)-MID($Q$2,2,7)),"")</f>
        <v/>
      </c>
      <c r="Q6422" t="str">
        <f>IF(B6422&lt;&gt;"",IF(AND(P6422="",F6422=""),"Không phép ",""),"")</f>
        <v/>
      </c>
      <c r="R6422" t="str">
        <f>UPPER(B6422)</f>
        <v/>
      </c>
      <c r="T6422" t="str">
        <f>IFERROR(IF(J6422&lt;&gt;"", INDEX($S$5:$S$1433, MATCH(J6422, $E$5:$E$1433, 0)),""),"")</f>
        <v/>
      </c>
      <c r="V6422" t="str">
        <f>IFERROR(IF(J6422&lt;&gt;"", INDEX($U$5:$U$1433, MATCH(J6422, $E$5:$E$1433, 0)),""),"")</f>
        <v/>
      </c>
    </row>
    <row r="6423">
      <c r="A6423" t="str">
        <f>IF(B6423&lt;&gt;"",A6422+1,"")</f>
        <v/>
      </c>
      <c r="F6423" t="str">
        <f>IFERROR(IF(VLOOKUP(E6423,J:J,1,0)=E6423,"X",""),"")</f>
        <v/>
      </c>
      <c r="G6423" t="str">
        <f>IF(J6423&lt;&gt;"", INDEX($C$5:$C$1433, MATCH(J6423, $E$5:$E$1433, 0)),"")</f>
        <v/>
      </c>
      <c r="H6423" t="str">
        <f>IF(J6423&lt;&gt;"", INDEX($D$5:$D$1433, MATCH(J6423, $E$5:$E$1433, 0)),"")</f>
        <v/>
      </c>
      <c r="I6423" t="str">
        <f>IFERROR(IF(J6423&lt;&gt;"", INDEX($B$5:$B$1433, MATCH(J6423, $E$5:$E$1433, 0)),""),"SAI")</f>
        <v/>
      </c>
      <c r="L6423" t="str">
        <f>IFERROR(IF($N$5="Sáng",IF(MID(K6423,2,7)-MID($L$2,2,7)&gt;0,"Trễ",""),IF(MID(K6423,2,7)-MID($Q$2,2,7)&gt;0,"Trễ","")),"")</f>
        <v/>
      </c>
      <c r="M6423" t="str">
        <f>IFERROR(IF($N$5="Sáng",MID(K6423,2,7)-MID($L$2,2,7),MID(K6423,2,7)-MID($Q$2,2,7)),"")</f>
        <v/>
      </c>
      <c r="Q6423" t="str">
        <f>IF(B6423&lt;&gt;"",IF(AND(P6423="",F6423=""),"Không phép ",""),"")</f>
        <v/>
      </c>
      <c r="R6423" t="str">
        <f>UPPER(B6423)</f>
        <v/>
      </c>
      <c r="T6423" t="str">
        <f>IFERROR(IF(J6423&lt;&gt;"", INDEX($S$5:$S$1433, MATCH(J6423, $E$5:$E$1433, 0)),""),"")</f>
        <v/>
      </c>
      <c r="V6423" t="str">
        <f>IFERROR(IF(J6423&lt;&gt;"", INDEX($U$5:$U$1433, MATCH(J6423, $E$5:$E$1433, 0)),""),"")</f>
        <v/>
      </c>
    </row>
    <row r="6424">
      <c r="A6424" t="str">
        <f>IF(B6424&lt;&gt;"",A6423+1,"")</f>
        <v/>
      </c>
      <c r="F6424" t="str">
        <f>IFERROR(IF(VLOOKUP(E6424,J:J,1,0)=E6424,"X",""),"")</f>
        <v/>
      </c>
      <c r="G6424" t="str">
        <f>IF(J6424&lt;&gt;"", INDEX($C$5:$C$1433, MATCH(J6424, $E$5:$E$1433, 0)),"")</f>
        <v/>
      </c>
      <c r="H6424" t="str">
        <f>IF(J6424&lt;&gt;"", INDEX($D$5:$D$1433, MATCH(J6424, $E$5:$E$1433, 0)),"")</f>
        <v/>
      </c>
      <c r="I6424" t="str">
        <f>IFERROR(IF(J6424&lt;&gt;"", INDEX($B$5:$B$1433, MATCH(J6424, $E$5:$E$1433, 0)),""),"SAI")</f>
        <v/>
      </c>
      <c r="L6424" t="str">
        <f>IFERROR(IF($N$5="Sáng",IF(MID(K6424,2,7)-MID($L$2,2,7)&gt;0,"Trễ",""),IF(MID(K6424,2,7)-MID($Q$2,2,7)&gt;0,"Trễ","")),"")</f>
        <v/>
      </c>
      <c r="M6424" t="str">
        <f>IFERROR(IF($N$5="Sáng",MID(K6424,2,7)-MID($L$2,2,7),MID(K6424,2,7)-MID($Q$2,2,7)),"")</f>
        <v/>
      </c>
      <c r="Q6424" t="str">
        <f>IF(B6424&lt;&gt;"",IF(AND(P6424="",F6424=""),"Không phép ",""),"")</f>
        <v/>
      </c>
      <c r="R6424" t="str">
        <f>UPPER(B6424)</f>
        <v/>
      </c>
      <c r="T6424" t="str">
        <f>IFERROR(IF(J6424&lt;&gt;"", INDEX($S$5:$S$1433, MATCH(J6424, $E$5:$E$1433, 0)),""),"")</f>
        <v/>
      </c>
      <c r="V6424" t="str">
        <f>IFERROR(IF(J6424&lt;&gt;"", INDEX($U$5:$U$1433, MATCH(J6424, $E$5:$E$1433, 0)),""),"")</f>
        <v/>
      </c>
    </row>
    <row r="6425">
      <c r="A6425" t="str">
        <f>IF(B6425&lt;&gt;"",A6424+1,"")</f>
        <v/>
      </c>
      <c r="F6425" t="str">
        <f>IFERROR(IF(VLOOKUP(E6425,J:J,1,0)=E6425,"X",""),"")</f>
        <v/>
      </c>
      <c r="G6425" t="str">
        <f>IF(J6425&lt;&gt;"", INDEX($C$5:$C$1433, MATCH(J6425, $E$5:$E$1433, 0)),"")</f>
        <v/>
      </c>
      <c r="H6425" t="str">
        <f>IF(J6425&lt;&gt;"", INDEX($D$5:$D$1433, MATCH(J6425, $E$5:$E$1433, 0)),"")</f>
        <v/>
      </c>
      <c r="I6425" t="str">
        <f>IFERROR(IF(J6425&lt;&gt;"", INDEX($B$5:$B$1433, MATCH(J6425, $E$5:$E$1433, 0)),""),"SAI")</f>
        <v/>
      </c>
      <c r="L6425" t="str">
        <f>IFERROR(IF($N$5="Sáng",IF(MID(K6425,2,7)-MID($L$2,2,7)&gt;0,"Trễ",""),IF(MID(K6425,2,7)-MID($Q$2,2,7)&gt;0,"Trễ","")),"")</f>
        <v/>
      </c>
      <c r="M6425" t="str">
        <f>IFERROR(IF($N$5="Sáng",MID(K6425,2,7)-MID($L$2,2,7),MID(K6425,2,7)-MID($Q$2,2,7)),"")</f>
        <v/>
      </c>
      <c r="Q6425" t="str">
        <f>IF(B6425&lt;&gt;"",IF(AND(P6425="",F6425=""),"Không phép ",""),"")</f>
        <v/>
      </c>
      <c r="R6425" t="str">
        <f>UPPER(B6425)</f>
        <v/>
      </c>
      <c r="T6425" t="str">
        <f>IFERROR(IF(J6425&lt;&gt;"", INDEX($S$5:$S$1433, MATCH(J6425, $E$5:$E$1433, 0)),""),"")</f>
        <v/>
      </c>
      <c r="V6425" t="str">
        <f>IFERROR(IF(J6425&lt;&gt;"", INDEX($U$5:$U$1433, MATCH(J6425, $E$5:$E$1433, 0)),""),"")</f>
        <v/>
      </c>
    </row>
    <row r="6426">
      <c r="A6426" t="str">
        <f>IF(B6426&lt;&gt;"",A6425+1,"")</f>
        <v/>
      </c>
      <c r="F6426" t="str">
        <f>IFERROR(IF(VLOOKUP(E6426,J:J,1,0)=E6426,"X",""),"")</f>
        <v/>
      </c>
      <c r="G6426" t="str">
        <f>IF(J6426&lt;&gt;"", INDEX($C$5:$C$1433, MATCH(J6426, $E$5:$E$1433, 0)),"")</f>
        <v/>
      </c>
      <c r="H6426" t="str">
        <f>IF(J6426&lt;&gt;"", INDEX($D$5:$D$1433, MATCH(J6426, $E$5:$E$1433, 0)),"")</f>
        <v/>
      </c>
      <c r="I6426" t="str">
        <f>IFERROR(IF(J6426&lt;&gt;"", INDEX($B$5:$B$1433, MATCH(J6426, $E$5:$E$1433, 0)),""),"SAI")</f>
        <v/>
      </c>
      <c r="L6426" t="str">
        <f>IFERROR(IF($N$5="Sáng",IF(MID(K6426,2,7)-MID($L$2,2,7)&gt;0,"Trễ",""),IF(MID(K6426,2,7)-MID($Q$2,2,7)&gt;0,"Trễ","")),"")</f>
        <v/>
      </c>
      <c r="M6426" t="str">
        <f>IFERROR(IF($N$5="Sáng",MID(K6426,2,7)-MID($L$2,2,7),MID(K6426,2,7)-MID($Q$2,2,7)),"")</f>
        <v/>
      </c>
      <c r="Q6426" t="str">
        <f>IF(B6426&lt;&gt;"",IF(AND(P6426="",F6426=""),"Không phép ",""),"")</f>
        <v/>
      </c>
      <c r="R6426" t="str">
        <f>UPPER(B6426)</f>
        <v/>
      </c>
      <c r="T6426" t="str">
        <f>IFERROR(IF(J6426&lt;&gt;"", INDEX($S$5:$S$1433, MATCH(J6426, $E$5:$E$1433, 0)),""),"")</f>
        <v/>
      </c>
      <c r="V6426" t="str">
        <f>IFERROR(IF(J6426&lt;&gt;"", INDEX($U$5:$U$1433, MATCH(J6426, $E$5:$E$1433, 0)),""),"")</f>
        <v/>
      </c>
    </row>
    <row r="6427">
      <c r="A6427" t="str">
        <f>IF(B6427&lt;&gt;"",A6426+1,"")</f>
        <v/>
      </c>
      <c r="F6427" t="str">
        <f>IFERROR(IF(VLOOKUP(E6427,J:J,1,0)=E6427,"X",""),"")</f>
        <v/>
      </c>
      <c r="G6427" t="str">
        <f>IF(J6427&lt;&gt;"", INDEX($C$5:$C$1433, MATCH(J6427, $E$5:$E$1433, 0)),"")</f>
        <v/>
      </c>
      <c r="H6427" t="str">
        <f>IF(J6427&lt;&gt;"", INDEX($D$5:$D$1433, MATCH(J6427, $E$5:$E$1433, 0)),"")</f>
        <v/>
      </c>
      <c r="I6427" t="str">
        <f>IFERROR(IF(J6427&lt;&gt;"", INDEX($B$5:$B$1433, MATCH(J6427, $E$5:$E$1433, 0)),""),"SAI")</f>
        <v/>
      </c>
      <c r="L6427" t="str">
        <f>IFERROR(IF($N$5="Sáng",IF(MID(K6427,2,7)-MID($L$2,2,7)&gt;0,"Trễ",""),IF(MID(K6427,2,7)-MID($Q$2,2,7)&gt;0,"Trễ","")),"")</f>
        <v/>
      </c>
      <c r="M6427" t="str">
        <f>IFERROR(IF($N$5="Sáng",MID(K6427,2,7)-MID($L$2,2,7),MID(K6427,2,7)-MID($Q$2,2,7)),"")</f>
        <v/>
      </c>
      <c r="Q6427" t="str">
        <f>IF(B6427&lt;&gt;"",IF(AND(P6427="",F6427=""),"Không phép ",""),"")</f>
        <v/>
      </c>
      <c r="R6427" t="str">
        <f>UPPER(B6427)</f>
        <v/>
      </c>
      <c r="T6427" t="str">
        <f>IFERROR(IF(J6427&lt;&gt;"", INDEX($S$5:$S$1433, MATCH(J6427, $E$5:$E$1433, 0)),""),"")</f>
        <v/>
      </c>
      <c r="V6427" t="str">
        <f>IFERROR(IF(J6427&lt;&gt;"", INDEX($U$5:$U$1433, MATCH(J6427, $E$5:$E$1433, 0)),""),"")</f>
        <v/>
      </c>
    </row>
    <row r="6428">
      <c r="A6428" t="str">
        <f>IF(B6428&lt;&gt;"",A6427+1,"")</f>
        <v/>
      </c>
      <c r="F6428" t="str">
        <f>IFERROR(IF(VLOOKUP(E6428,J:J,1,0)=E6428,"X",""),"")</f>
        <v/>
      </c>
      <c r="G6428" t="str">
        <f>IF(J6428&lt;&gt;"", INDEX($C$5:$C$1433, MATCH(J6428, $E$5:$E$1433, 0)),"")</f>
        <v/>
      </c>
      <c r="H6428" t="str">
        <f>IF(J6428&lt;&gt;"", INDEX($D$5:$D$1433, MATCH(J6428, $E$5:$E$1433, 0)),"")</f>
        <v/>
      </c>
      <c r="I6428" t="str">
        <f>IFERROR(IF(J6428&lt;&gt;"", INDEX($B$5:$B$1433, MATCH(J6428, $E$5:$E$1433, 0)),""),"SAI")</f>
        <v/>
      </c>
      <c r="L6428" t="str">
        <f>IFERROR(IF($N$5="Sáng",IF(MID(K6428,2,7)-MID($L$2,2,7)&gt;0,"Trễ",""),IF(MID(K6428,2,7)-MID($Q$2,2,7)&gt;0,"Trễ","")),"")</f>
        <v/>
      </c>
      <c r="M6428" t="str">
        <f>IFERROR(IF($N$5="Sáng",MID(K6428,2,7)-MID($L$2,2,7),MID(K6428,2,7)-MID($Q$2,2,7)),"")</f>
        <v/>
      </c>
      <c r="Q6428" t="str">
        <f>IF(B6428&lt;&gt;"",IF(AND(P6428="",F6428=""),"Không phép ",""),"")</f>
        <v/>
      </c>
      <c r="R6428" t="str">
        <f>UPPER(B6428)</f>
        <v/>
      </c>
      <c r="T6428" t="str">
        <f>IFERROR(IF(J6428&lt;&gt;"", INDEX($S$5:$S$1433, MATCH(J6428, $E$5:$E$1433, 0)),""),"")</f>
        <v/>
      </c>
      <c r="V6428" t="str">
        <f>IFERROR(IF(J6428&lt;&gt;"", INDEX($U$5:$U$1433, MATCH(J6428, $E$5:$E$1433, 0)),""),"")</f>
        <v/>
      </c>
    </row>
    <row r="6429">
      <c r="A6429" t="str">
        <f>IF(B6429&lt;&gt;"",A6428+1,"")</f>
        <v/>
      </c>
      <c r="F6429" t="str">
        <f>IFERROR(IF(VLOOKUP(E6429,J:J,1,0)=E6429,"X",""),"")</f>
        <v/>
      </c>
      <c r="G6429" t="str">
        <f>IF(J6429&lt;&gt;"", INDEX($C$5:$C$1433, MATCH(J6429, $E$5:$E$1433, 0)),"")</f>
        <v/>
      </c>
      <c r="H6429" t="str">
        <f>IF(J6429&lt;&gt;"", INDEX($D$5:$D$1433, MATCH(J6429, $E$5:$E$1433, 0)),"")</f>
        <v/>
      </c>
      <c r="I6429" t="str">
        <f>IFERROR(IF(J6429&lt;&gt;"", INDEX($B$5:$B$1433, MATCH(J6429, $E$5:$E$1433, 0)),""),"SAI")</f>
        <v/>
      </c>
      <c r="L6429" t="str">
        <f>IFERROR(IF($N$5="Sáng",IF(MID(K6429,2,7)-MID($L$2,2,7)&gt;0,"Trễ",""),IF(MID(K6429,2,7)-MID($Q$2,2,7)&gt;0,"Trễ","")),"")</f>
        <v/>
      </c>
      <c r="M6429" t="str">
        <f>IFERROR(IF($N$5="Sáng",MID(K6429,2,7)-MID($L$2,2,7),MID(K6429,2,7)-MID($Q$2,2,7)),"")</f>
        <v/>
      </c>
      <c r="Q6429" t="str">
        <f>IF(B6429&lt;&gt;"",IF(AND(P6429="",F6429=""),"Không phép ",""),"")</f>
        <v/>
      </c>
      <c r="R6429" t="str">
        <f>UPPER(B6429)</f>
        <v/>
      </c>
      <c r="T6429" t="str">
        <f>IFERROR(IF(J6429&lt;&gt;"", INDEX($S$5:$S$1433, MATCH(J6429, $E$5:$E$1433, 0)),""),"")</f>
        <v/>
      </c>
      <c r="V6429" t="str">
        <f>IFERROR(IF(J6429&lt;&gt;"", INDEX($U$5:$U$1433, MATCH(J6429, $E$5:$E$1433, 0)),""),"")</f>
        <v/>
      </c>
    </row>
    <row r="6430">
      <c r="A6430" t="str">
        <f>IF(B6430&lt;&gt;"",A6429+1,"")</f>
        <v/>
      </c>
      <c r="F6430" t="str">
        <f>IFERROR(IF(VLOOKUP(E6430,J:J,1,0)=E6430,"X",""),"")</f>
        <v/>
      </c>
      <c r="G6430" t="str">
        <f>IF(J6430&lt;&gt;"", INDEX($C$5:$C$1433, MATCH(J6430, $E$5:$E$1433, 0)),"")</f>
        <v/>
      </c>
      <c r="H6430" t="str">
        <f>IF(J6430&lt;&gt;"", INDEX($D$5:$D$1433, MATCH(J6430, $E$5:$E$1433, 0)),"")</f>
        <v/>
      </c>
      <c r="I6430" t="str">
        <f>IFERROR(IF(J6430&lt;&gt;"", INDEX($B$5:$B$1433, MATCH(J6430, $E$5:$E$1433, 0)),""),"SAI")</f>
        <v/>
      </c>
      <c r="L6430" t="str">
        <f>IFERROR(IF($N$5="Sáng",IF(MID(K6430,2,7)-MID($L$2,2,7)&gt;0,"Trễ",""),IF(MID(K6430,2,7)-MID($Q$2,2,7)&gt;0,"Trễ","")),"")</f>
        <v/>
      </c>
      <c r="M6430" t="str">
        <f>IFERROR(IF($N$5="Sáng",MID(K6430,2,7)-MID($L$2,2,7),MID(K6430,2,7)-MID($Q$2,2,7)),"")</f>
        <v/>
      </c>
      <c r="Q6430" t="str">
        <f>IF(B6430&lt;&gt;"",IF(AND(P6430="",F6430=""),"Không phép ",""),"")</f>
        <v/>
      </c>
      <c r="R6430" t="str">
        <f>UPPER(B6430)</f>
        <v/>
      </c>
      <c r="T6430" t="str">
        <f>IFERROR(IF(J6430&lt;&gt;"", INDEX($S$5:$S$1433, MATCH(J6430, $E$5:$E$1433, 0)),""),"")</f>
        <v/>
      </c>
      <c r="V6430" t="str">
        <f>IFERROR(IF(J6430&lt;&gt;"", INDEX($U$5:$U$1433, MATCH(J6430, $E$5:$E$1433, 0)),""),"")</f>
        <v/>
      </c>
    </row>
    <row r="6431">
      <c r="A6431" t="str">
        <f>IF(B6431&lt;&gt;"",A6430+1,"")</f>
        <v/>
      </c>
      <c r="F6431" t="str">
        <f>IFERROR(IF(VLOOKUP(E6431,J:J,1,0)=E6431,"X",""),"")</f>
        <v/>
      </c>
      <c r="G6431" t="str">
        <f>IF(J6431&lt;&gt;"", INDEX($C$5:$C$1433, MATCH(J6431, $E$5:$E$1433, 0)),"")</f>
        <v/>
      </c>
      <c r="H6431" t="str">
        <f>IF(J6431&lt;&gt;"", INDEX($D$5:$D$1433, MATCH(J6431, $E$5:$E$1433, 0)),"")</f>
        <v/>
      </c>
      <c r="I6431" t="str">
        <f>IFERROR(IF(J6431&lt;&gt;"", INDEX($B$5:$B$1433, MATCH(J6431, $E$5:$E$1433, 0)),""),"SAI")</f>
        <v/>
      </c>
      <c r="L6431" t="str">
        <f>IFERROR(IF($N$5="Sáng",IF(MID(K6431,2,7)-MID($L$2,2,7)&gt;0,"Trễ",""),IF(MID(K6431,2,7)-MID($Q$2,2,7)&gt;0,"Trễ","")),"")</f>
        <v/>
      </c>
      <c r="M6431" t="str">
        <f>IFERROR(IF($N$5="Sáng",MID(K6431,2,7)-MID($L$2,2,7),MID(K6431,2,7)-MID($Q$2,2,7)),"")</f>
        <v/>
      </c>
      <c r="Q6431" t="str">
        <f>IF(B6431&lt;&gt;"",IF(AND(P6431="",F6431=""),"Không phép ",""),"")</f>
        <v/>
      </c>
      <c r="R6431" t="str">
        <f>UPPER(B6431)</f>
        <v/>
      </c>
      <c r="T6431" t="str">
        <f>IFERROR(IF(J6431&lt;&gt;"", INDEX($S$5:$S$1433, MATCH(J6431, $E$5:$E$1433, 0)),""),"")</f>
        <v/>
      </c>
      <c r="V6431" t="str">
        <f>IFERROR(IF(J6431&lt;&gt;"", INDEX($U$5:$U$1433, MATCH(J6431, $E$5:$E$1433, 0)),""),"")</f>
        <v/>
      </c>
    </row>
    <row r="6432">
      <c r="A6432" t="str">
        <f>IF(B6432&lt;&gt;"",A6431+1,"")</f>
        <v/>
      </c>
      <c r="F6432" t="str">
        <f>IFERROR(IF(VLOOKUP(E6432,J:J,1,0)=E6432,"X",""),"")</f>
        <v/>
      </c>
      <c r="G6432" t="str">
        <f>IF(J6432&lt;&gt;"", INDEX($C$5:$C$1433, MATCH(J6432, $E$5:$E$1433, 0)),"")</f>
        <v/>
      </c>
      <c r="H6432" t="str">
        <f>IF(J6432&lt;&gt;"", INDEX($D$5:$D$1433, MATCH(J6432, $E$5:$E$1433, 0)),"")</f>
        <v/>
      </c>
      <c r="I6432" t="str">
        <f>IFERROR(IF(J6432&lt;&gt;"", INDEX($B$5:$B$1433, MATCH(J6432, $E$5:$E$1433, 0)),""),"SAI")</f>
        <v/>
      </c>
      <c r="L6432" t="str">
        <f>IFERROR(IF($N$5="Sáng",IF(MID(K6432,2,7)-MID($L$2,2,7)&gt;0,"Trễ",""),IF(MID(K6432,2,7)-MID($Q$2,2,7)&gt;0,"Trễ","")),"")</f>
        <v/>
      </c>
      <c r="M6432" t="str">
        <f>IFERROR(IF($N$5="Sáng",MID(K6432,2,7)-MID($L$2,2,7),MID(K6432,2,7)-MID($Q$2,2,7)),"")</f>
        <v/>
      </c>
      <c r="Q6432" t="str">
        <f>IF(B6432&lt;&gt;"",IF(AND(P6432="",F6432=""),"Không phép ",""),"")</f>
        <v/>
      </c>
      <c r="R6432" t="str">
        <f>UPPER(B6432)</f>
        <v/>
      </c>
      <c r="T6432" t="str">
        <f>IFERROR(IF(J6432&lt;&gt;"", INDEX($S$5:$S$1433, MATCH(J6432, $E$5:$E$1433, 0)),""),"")</f>
        <v/>
      </c>
      <c r="V6432" t="str">
        <f>IFERROR(IF(J6432&lt;&gt;"", INDEX($U$5:$U$1433, MATCH(J6432, $E$5:$E$1433, 0)),""),"")</f>
        <v/>
      </c>
    </row>
    <row r="6433">
      <c r="A6433" t="str">
        <f>IF(B6433&lt;&gt;"",A6432+1,"")</f>
        <v/>
      </c>
      <c r="F6433" t="str">
        <f>IFERROR(IF(VLOOKUP(E6433,J:J,1,0)=E6433,"X",""),"")</f>
        <v/>
      </c>
      <c r="G6433" t="str">
        <f>IF(J6433&lt;&gt;"", INDEX($C$5:$C$1433, MATCH(J6433, $E$5:$E$1433, 0)),"")</f>
        <v/>
      </c>
      <c r="H6433" t="str">
        <f>IF(J6433&lt;&gt;"", INDEX($D$5:$D$1433, MATCH(J6433, $E$5:$E$1433, 0)),"")</f>
        <v/>
      </c>
      <c r="I6433" t="str">
        <f>IFERROR(IF(J6433&lt;&gt;"", INDEX($B$5:$B$1433, MATCH(J6433, $E$5:$E$1433, 0)),""),"SAI")</f>
        <v/>
      </c>
      <c r="L6433" t="str">
        <f>IFERROR(IF($N$5="Sáng",IF(MID(K6433,2,7)-MID($L$2,2,7)&gt;0,"Trễ",""),IF(MID(K6433,2,7)-MID($Q$2,2,7)&gt;0,"Trễ","")),"")</f>
        <v/>
      </c>
      <c r="M6433" t="str">
        <f>IFERROR(IF($N$5="Sáng",MID(K6433,2,7)-MID($L$2,2,7),MID(K6433,2,7)-MID($Q$2,2,7)),"")</f>
        <v/>
      </c>
      <c r="Q6433" t="str">
        <f>IF(B6433&lt;&gt;"",IF(AND(P6433="",F6433=""),"Không phép ",""),"")</f>
        <v/>
      </c>
      <c r="R6433" t="str">
        <f>UPPER(B6433)</f>
        <v/>
      </c>
      <c r="T6433" t="str">
        <f>IFERROR(IF(J6433&lt;&gt;"", INDEX($S$5:$S$1433, MATCH(J6433, $E$5:$E$1433, 0)),""),"")</f>
        <v/>
      </c>
      <c r="V6433" t="str">
        <f>IFERROR(IF(J6433&lt;&gt;"", INDEX($U$5:$U$1433, MATCH(J6433, $E$5:$E$1433, 0)),""),"")</f>
        <v/>
      </c>
    </row>
    <row r="6434">
      <c r="A6434" t="str">
        <f>IF(B6434&lt;&gt;"",A6433+1,"")</f>
        <v/>
      </c>
      <c r="F6434" t="str">
        <f>IFERROR(IF(VLOOKUP(E6434,J:J,1,0)=E6434,"X",""),"")</f>
        <v/>
      </c>
      <c r="G6434" t="str">
        <f>IF(J6434&lt;&gt;"", INDEX($C$5:$C$1433, MATCH(J6434, $E$5:$E$1433, 0)),"")</f>
        <v/>
      </c>
      <c r="H6434" t="str">
        <f>IF(J6434&lt;&gt;"", INDEX($D$5:$D$1433, MATCH(J6434, $E$5:$E$1433, 0)),"")</f>
        <v/>
      </c>
      <c r="I6434" t="str">
        <f>IFERROR(IF(J6434&lt;&gt;"", INDEX($B$5:$B$1433, MATCH(J6434, $E$5:$E$1433, 0)),""),"SAI")</f>
        <v/>
      </c>
      <c r="L6434" t="str">
        <f>IFERROR(IF($N$5="Sáng",IF(MID(K6434,2,7)-MID($L$2,2,7)&gt;0,"Trễ",""),IF(MID(K6434,2,7)-MID($Q$2,2,7)&gt;0,"Trễ","")),"")</f>
        <v/>
      </c>
      <c r="M6434" t="str">
        <f>IFERROR(IF($N$5="Sáng",MID(K6434,2,7)-MID($L$2,2,7),MID(K6434,2,7)-MID($Q$2,2,7)),"")</f>
        <v/>
      </c>
      <c r="Q6434" t="str">
        <f>IF(B6434&lt;&gt;"",IF(AND(P6434="",F6434=""),"Không phép ",""),"")</f>
        <v/>
      </c>
      <c r="R6434" t="str">
        <f>UPPER(B6434)</f>
        <v/>
      </c>
      <c r="T6434" t="str">
        <f>IFERROR(IF(J6434&lt;&gt;"", INDEX($S$5:$S$1433, MATCH(J6434, $E$5:$E$1433, 0)),""),"")</f>
        <v/>
      </c>
      <c r="V6434" t="str">
        <f>IFERROR(IF(J6434&lt;&gt;"", INDEX($U$5:$U$1433, MATCH(J6434, $E$5:$E$1433, 0)),""),"")</f>
        <v/>
      </c>
    </row>
    <row r="6435">
      <c r="A6435" t="str">
        <f>IF(B6435&lt;&gt;"",A6434+1,"")</f>
        <v/>
      </c>
      <c r="F6435" t="str">
        <f>IFERROR(IF(VLOOKUP(E6435,J:J,1,0)=E6435,"X",""),"")</f>
        <v/>
      </c>
      <c r="G6435" t="str">
        <f>IF(J6435&lt;&gt;"", INDEX($C$5:$C$1433, MATCH(J6435, $E$5:$E$1433, 0)),"")</f>
        <v/>
      </c>
      <c r="H6435" t="str">
        <f>IF(J6435&lt;&gt;"", INDEX($D$5:$D$1433, MATCH(J6435, $E$5:$E$1433, 0)),"")</f>
        <v/>
      </c>
      <c r="I6435" t="str">
        <f>IFERROR(IF(J6435&lt;&gt;"", INDEX($B$5:$B$1433, MATCH(J6435, $E$5:$E$1433, 0)),""),"SAI")</f>
        <v/>
      </c>
      <c r="L6435" t="str">
        <f>IFERROR(IF($N$5="Sáng",IF(MID(K6435,2,7)-MID($L$2,2,7)&gt;0,"Trễ",""),IF(MID(K6435,2,7)-MID($Q$2,2,7)&gt;0,"Trễ","")),"")</f>
        <v/>
      </c>
      <c r="M6435" t="str">
        <f>IFERROR(IF($N$5="Sáng",MID(K6435,2,7)-MID($L$2,2,7),MID(K6435,2,7)-MID($Q$2,2,7)),"")</f>
        <v/>
      </c>
      <c r="Q6435" t="str">
        <f>IF(B6435&lt;&gt;"",IF(AND(P6435="",F6435=""),"Không phép ",""),"")</f>
        <v/>
      </c>
      <c r="R6435" t="str">
        <f>UPPER(B6435)</f>
        <v/>
      </c>
      <c r="T6435" t="str">
        <f>IFERROR(IF(J6435&lt;&gt;"", INDEX($S$5:$S$1433, MATCH(J6435, $E$5:$E$1433, 0)),""),"")</f>
        <v/>
      </c>
      <c r="V6435" t="str">
        <f>IFERROR(IF(J6435&lt;&gt;"", INDEX($U$5:$U$1433, MATCH(J6435, $E$5:$E$1433, 0)),""),"")</f>
        <v/>
      </c>
    </row>
    <row r="6436">
      <c r="A6436" t="str">
        <f>IF(B6436&lt;&gt;"",A6435+1,"")</f>
        <v/>
      </c>
      <c r="F6436" t="str">
        <f>IFERROR(IF(VLOOKUP(E6436,J:J,1,0)=E6436,"X",""),"")</f>
        <v/>
      </c>
      <c r="G6436" t="str">
        <f>IF(J6436&lt;&gt;"", INDEX($C$5:$C$1433, MATCH(J6436, $E$5:$E$1433, 0)),"")</f>
        <v/>
      </c>
      <c r="H6436" t="str">
        <f>IF(J6436&lt;&gt;"", INDEX($D$5:$D$1433, MATCH(J6436, $E$5:$E$1433, 0)),"")</f>
        <v/>
      </c>
      <c r="I6436" t="str">
        <f>IFERROR(IF(J6436&lt;&gt;"", INDEX($B$5:$B$1433, MATCH(J6436, $E$5:$E$1433, 0)),""),"SAI")</f>
        <v/>
      </c>
      <c r="L6436" t="str">
        <f>IFERROR(IF($N$5="Sáng",IF(MID(K6436,2,7)-MID($L$2,2,7)&gt;0,"Trễ",""),IF(MID(K6436,2,7)-MID($Q$2,2,7)&gt;0,"Trễ","")),"")</f>
        <v/>
      </c>
      <c r="M6436" t="str">
        <f>IFERROR(IF($N$5="Sáng",MID(K6436,2,7)-MID($L$2,2,7),MID(K6436,2,7)-MID($Q$2,2,7)),"")</f>
        <v/>
      </c>
      <c r="Q6436" t="str">
        <f>IF(B6436&lt;&gt;"",IF(AND(P6436="",F6436=""),"Không phép ",""),"")</f>
        <v/>
      </c>
      <c r="R6436" t="str">
        <f>UPPER(B6436)</f>
        <v/>
      </c>
      <c r="T6436" t="str">
        <f>IFERROR(IF(J6436&lt;&gt;"", INDEX($S$5:$S$1433, MATCH(J6436, $E$5:$E$1433, 0)),""),"")</f>
        <v/>
      </c>
      <c r="V6436" t="str">
        <f>IFERROR(IF(J6436&lt;&gt;"", INDEX($U$5:$U$1433, MATCH(J6436, $E$5:$E$1433, 0)),""),"")</f>
        <v/>
      </c>
    </row>
    <row r="6437">
      <c r="A6437" t="str">
        <f>IF(B6437&lt;&gt;"",A6436+1,"")</f>
        <v/>
      </c>
      <c r="F6437" t="str">
        <f>IFERROR(IF(VLOOKUP(E6437,J:J,1,0)=E6437,"X",""),"")</f>
        <v/>
      </c>
      <c r="G6437" t="str">
        <f>IF(J6437&lt;&gt;"", INDEX($C$5:$C$1433, MATCH(J6437, $E$5:$E$1433, 0)),"")</f>
        <v/>
      </c>
      <c r="H6437" t="str">
        <f>IF(J6437&lt;&gt;"", INDEX($D$5:$D$1433, MATCH(J6437, $E$5:$E$1433, 0)),"")</f>
        <v/>
      </c>
      <c r="I6437" t="str">
        <f>IFERROR(IF(J6437&lt;&gt;"", INDEX($B$5:$B$1433, MATCH(J6437, $E$5:$E$1433, 0)),""),"SAI")</f>
        <v/>
      </c>
      <c r="L6437" t="str">
        <f>IFERROR(IF($N$5="Sáng",IF(MID(K6437,2,7)-MID($L$2,2,7)&gt;0,"Trễ",""),IF(MID(K6437,2,7)-MID($Q$2,2,7)&gt;0,"Trễ","")),"")</f>
        <v/>
      </c>
      <c r="M6437" t="str">
        <f>IFERROR(IF($N$5="Sáng",MID(K6437,2,7)-MID($L$2,2,7),MID(K6437,2,7)-MID($Q$2,2,7)),"")</f>
        <v/>
      </c>
      <c r="Q6437" t="str">
        <f>IF(B6437&lt;&gt;"",IF(AND(P6437="",F6437=""),"Không phép ",""),"")</f>
        <v/>
      </c>
      <c r="R6437" t="str">
        <f>UPPER(B6437)</f>
        <v/>
      </c>
      <c r="T6437" t="str">
        <f>IFERROR(IF(J6437&lt;&gt;"", INDEX($S$5:$S$1433, MATCH(J6437, $E$5:$E$1433, 0)),""),"")</f>
        <v/>
      </c>
      <c r="V6437" t="str">
        <f>IFERROR(IF(J6437&lt;&gt;"", INDEX($U$5:$U$1433, MATCH(J6437, $E$5:$E$1433, 0)),""),"")</f>
        <v/>
      </c>
    </row>
    <row r="6438">
      <c r="A6438" t="str">
        <f>IF(B6438&lt;&gt;"",A6437+1,"")</f>
        <v/>
      </c>
      <c r="F6438" t="str">
        <f>IFERROR(IF(VLOOKUP(E6438,J:J,1,0)=E6438,"X",""),"")</f>
        <v/>
      </c>
      <c r="G6438" t="str">
        <f>IF(J6438&lt;&gt;"", INDEX($C$5:$C$1433, MATCH(J6438, $E$5:$E$1433, 0)),"")</f>
        <v/>
      </c>
      <c r="H6438" t="str">
        <f>IF(J6438&lt;&gt;"", INDEX($D$5:$D$1433, MATCH(J6438, $E$5:$E$1433, 0)),"")</f>
        <v/>
      </c>
      <c r="I6438" t="str">
        <f>IFERROR(IF(J6438&lt;&gt;"", INDEX($B$5:$B$1433, MATCH(J6438, $E$5:$E$1433, 0)),""),"SAI")</f>
        <v/>
      </c>
      <c r="L6438" t="str">
        <f>IFERROR(IF($N$5="Sáng",IF(MID(K6438,2,7)-MID($L$2,2,7)&gt;0,"Trễ",""),IF(MID(K6438,2,7)-MID($Q$2,2,7)&gt;0,"Trễ","")),"")</f>
        <v/>
      </c>
      <c r="M6438" t="str">
        <f>IFERROR(IF($N$5="Sáng",MID(K6438,2,7)-MID($L$2,2,7),MID(K6438,2,7)-MID($Q$2,2,7)),"")</f>
        <v/>
      </c>
      <c r="Q6438" t="str">
        <f>IF(B6438&lt;&gt;"",IF(AND(P6438="",F6438=""),"Không phép ",""),"")</f>
        <v/>
      </c>
      <c r="R6438" t="str">
        <f>UPPER(B6438)</f>
        <v/>
      </c>
      <c r="T6438" t="str">
        <f>IFERROR(IF(J6438&lt;&gt;"", INDEX($S$5:$S$1433, MATCH(J6438, $E$5:$E$1433, 0)),""),"")</f>
        <v/>
      </c>
      <c r="V6438" t="str">
        <f>IFERROR(IF(J6438&lt;&gt;"", INDEX($U$5:$U$1433, MATCH(J6438, $E$5:$E$1433, 0)),""),"")</f>
        <v/>
      </c>
    </row>
    <row r="6439">
      <c r="A6439" t="str">
        <f>IF(B6439&lt;&gt;"",A6438+1,"")</f>
        <v/>
      </c>
      <c r="F6439" t="str">
        <f>IFERROR(IF(VLOOKUP(E6439,J:J,1,0)=E6439,"X",""),"")</f>
        <v/>
      </c>
      <c r="G6439" t="str">
        <f>IF(J6439&lt;&gt;"", INDEX($C$5:$C$1433, MATCH(J6439, $E$5:$E$1433, 0)),"")</f>
        <v/>
      </c>
      <c r="H6439" t="str">
        <f>IF(J6439&lt;&gt;"", INDEX($D$5:$D$1433, MATCH(J6439, $E$5:$E$1433, 0)),"")</f>
        <v/>
      </c>
      <c r="I6439" t="str">
        <f>IFERROR(IF(J6439&lt;&gt;"", INDEX($B$5:$B$1433, MATCH(J6439, $E$5:$E$1433, 0)),""),"SAI")</f>
        <v/>
      </c>
      <c r="L6439" t="str">
        <f>IFERROR(IF($N$5="Sáng",IF(MID(K6439,2,7)-MID($L$2,2,7)&gt;0,"Trễ",""),IF(MID(K6439,2,7)-MID($Q$2,2,7)&gt;0,"Trễ","")),"")</f>
        <v/>
      </c>
      <c r="M6439" t="str">
        <f>IFERROR(IF($N$5="Sáng",MID(K6439,2,7)-MID($L$2,2,7),MID(K6439,2,7)-MID($Q$2,2,7)),"")</f>
        <v/>
      </c>
      <c r="Q6439" t="str">
        <f>IF(B6439&lt;&gt;"",IF(AND(P6439="",F6439=""),"Không phép ",""),"")</f>
        <v/>
      </c>
      <c r="R6439" t="str">
        <f>UPPER(B6439)</f>
        <v/>
      </c>
      <c r="T6439" t="str">
        <f>IFERROR(IF(J6439&lt;&gt;"", INDEX($S$5:$S$1433, MATCH(J6439, $E$5:$E$1433, 0)),""),"")</f>
        <v/>
      </c>
      <c r="V6439" t="str">
        <f>IFERROR(IF(J6439&lt;&gt;"", INDEX($U$5:$U$1433, MATCH(J6439, $E$5:$E$1433, 0)),""),"")</f>
        <v/>
      </c>
    </row>
    <row r="6440">
      <c r="A6440" t="str">
        <f>IF(B6440&lt;&gt;"",A6439+1,"")</f>
        <v/>
      </c>
      <c r="F6440" t="str">
        <f>IFERROR(IF(VLOOKUP(E6440,J:J,1,0)=E6440,"X",""),"")</f>
        <v/>
      </c>
      <c r="G6440" t="str">
        <f>IF(J6440&lt;&gt;"", INDEX($C$5:$C$1433, MATCH(J6440, $E$5:$E$1433, 0)),"")</f>
        <v/>
      </c>
      <c r="H6440" t="str">
        <f>IF(J6440&lt;&gt;"", INDEX($D$5:$D$1433, MATCH(J6440, $E$5:$E$1433, 0)),"")</f>
        <v/>
      </c>
      <c r="I6440" t="str">
        <f>IFERROR(IF(J6440&lt;&gt;"", INDEX($B$5:$B$1433, MATCH(J6440, $E$5:$E$1433, 0)),""),"SAI")</f>
        <v/>
      </c>
      <c r="L6440" t="str">
        <f>IFERROR(IF($N$5="Sáng",IF(MID(K6440,2,7)-MID($L$2,2,7)&gt;0,"Trễ",""),IF(MID(K6440,2,7)-MID($Q$2,2,7)&gt;0,"Trễ","")),"")</f>
        <v/>
      </c>
      <c r="M6440" t="str">
        <f>IFERROR(IF($N$5="Sáng",MID(K6440,2,7)-MID($L$2,2,7),MID(K6440,2,7)-MID($Q$2,2,7)),"")</f>
        <v/>
      </c>
      <c r="Q6440" t="str">
        <f>IF(B6440&lt;&gt;"",IF(AND(P6440="",F6440=""),"Không phép ",""),"")</f>
        <v/>
      </c>
      <c r="R6440" t="str">
        <f>UPPER(B6440)</f>
        <v/>
      </c>
      <c r="T6440" t="str">
        <f>IFERROR(IF(J6440&lt;&gt;"", INDEX($S$5:$S$1433, MATCH(J6440, $E$5:$E$1433, 0)),""),"")</f>
        <v/>
      </c>
      <c r="V6440" t="str">
        <f>IFERROR(IF(J6440&lt;&gt;"", INDEX($U$5:$U$1433, MATCH(J6440, $E$5:$E$1433, 0)),""),"")</f>
        <v/>
      </c>
    </row>
    <row r="6441">
      <c r="A6441" t="str">
        <f>IF(B6441&lt;&gt;"",A6440+1,"")</f>
        <v/>
      </c>
      <c r="F6441" t="str">
        <f>IFERROR(IF(VLOOKUP(E6441,J:J,1,0)=E6441,"X",""),"")</f>
        <v/>
      </c>
      <c r="G6441" t="str">
        <f>IF(J6441&lt;&gt;"", INDEX($C$5:$C$1433, MATCH(J6441, $E$5:$E$1433, 0)),"")</f>
        <v/>
      </c>
      <c r="H6441" t="str">
        <f>IF(J6441&lt;&gt;"", INDEX($D$5:$D$1433, MATCH(J6441, $E$5:$E$1433, 0)),"")</f>
        <v/>
      </c>
      <c r="I6441" t="str">
        <f>IFERROR(IF(J6441&lt;&gt;"", INDEX($B$5:$B$1433, MATCH(J6441, $E$5:$E$1433, 0)),""),"SAI")</f>
        <v/>
      </c>
      <c r="L6441" t="str">
        <f>IFERROR(IF($N$5="Sáng",IF(MID(K6441,2,7)-MID($L$2,2,7)&gt;0,"Trễ",""),IF(MID(K6441,2,7)-MID($Q$2,2,7)&gt;0,"Trễ","")),"")</f>
        <v/>
      </c>
      <c r="M6441" t="str">
        <f>IFERROR(IF($N$5="Sáng",MID(K6441,2,7)-MID($L$2,2,7),MID(K6441,2,7)-MID($Q$2,2,7)),"")</f>
        <v/>
      </c>
      <c r="Q6441" t="str">
        <f>IF(B6441&lt;&gt;"",IF(AND(P6441="",F6441=""),"Không phép ",""),"")</f>
        <v/>
      </c>
      <c r="R6441" t="str">
        <f>UPPER(B6441)</f>
        <v/>
      </c>
      <c r="T6441" t="str">
        <f>IFERROR(IF(J6441&lt;&gt;"", INDEX($S$5:$S$1433, MATCH(J6441, $E$5:$E$1433, 0)),""),"")</f>
        <v/>
      </c>
      <c r="V6441" t="str">
        <f>IFERROR(IF(J6441&lt;&gt;"", INDEX($U$5:$U$1433, MATCH(J6441, $E$5:$E$1433, 0)),""),"")</f>
        <v/>
      </c>
    </row>
    <row r="6442">
      <c r="A6442" t="str">
        <f>IF(B6442&lt;&gt;"",A6441+1,"")</f>
        <v/>
      </c>
      <c r="F6442" t="str">
        <f>IFERROR(IF(VLOOKUP(E6442,J:J,1,0)=E6442,"X",""),"")</f>
        <v/>
      </c>
      <c r="G6442" t="str">
        <f>IF(J6442&lt;&gt;"", INDEX($C$5:$C$1433, MATCH(J6442, $E$5:$E$1433, 0)),"")</f>
        <v/>
      </c>
      <c r="H6442" t="str">
        <f>IF(J6442&lt;&gt;"", INDEX($D$5:$D$1433, MATCH(J6442, $E$5:$E$1433, 0)),"")</f>
        <v/>
      </c>
      <c r="I6442" t="str">
        <f>IFERROR(IF(J6442&lt;&gt;"", INDEX($B$5:$B$1433, MATCH(J6442, $E$5:$E$1433, 0)),""),"SAI")</f>
        <v/>
      </c>
      <c r="L6442" t="str">
        <f>IFERROR(IF($N$5="Sáng",IF(MID(K6442,2,7)-MID($L$2,2,7)&gt;0,"Trễ",""),IF(MID(K6442,2,7)-MID($Q$2,2,7)&gt;0,"Trễ","")),"")</f>
        <v/>
      </c>
      <c r="M6442" t="str">
        <f>IFERROR(IF($N$5="Sáng",MID(K6442,2,7)-MID($L$2,2,7),MID(K6442,2,7)-MID($Q$2,2,7)),"")</f>
        <v/>
      </c>
      <c r="Q6442" t="str">
        <f>IF(B6442&lt;&gt;"",IF(AND(P6442="",F6442=""),"Không phép ",""),"")</f>
        <v/>
      </c>
      <c r="R6442" t="str">
        <f>UPPER(B6442)</f>
        <v/>
      </c>
      <c r="T6442" t="str">
        <f>IFERROR(IF(J6442&lt;&gt;"", INDEX($S$5:$S$1433, MATCH(J6442, $E$5:$E$1433, 0)),""),"")</f>
        <v/>
      </c>
      <c r="V6442" t="str">
        <f>IFERROR(IF(J6442&lt;&gt;"", INDEX($U$5:$U$1433, MATCH(J6442, $E$5:$E$1433, 0)),""),"")</f>
        <v/>
      </c>
    </row>
    <row r="6443">
      <c r="A6443" t="str">
        <f>IF(B6443&lt;&gt;"",A6442+1,"")</f>
        <v/>
      </c>
      <c r="F6443" t="str">
        <f>IFERROR(IF(VLOOKUP(E6443,J:J,1,0)=E6443,"X",""),"")</f>
        <v/>
      </c>
      <c r="G6443" t="str">
        <f>IF(J6443&lt;&gt;"", INDEX($C$5:$C$1433, MATCH(J6443, $E$5:$E$1433, 0)),"")</f>
        <v/>
      </c>
      <c r="H6443" t="str">
        <f>IF(J6443&lt;&gt;"", INDEX($D$5:$D$1433, MATCH(J6443, $E$5:$E$1433, 0)),"")</f>
        <v/>
      </c>
      <c r="I6443" t="str">
        <f>IFERROR(IF(J6443&lt;&gt;"", INDEX($B$5:$B$1433, MATCH(J6443, $E$5:$E$1433, 0)),""),"SAI")</f>
        <v/>
      </c>
      <c r="L6443" t="str">
        <f>IFERROR(IF($N$5="Sáng",IF(MID(K6443,2,7)-MID($L$2,2,7)&gt;0,"Trễ",""),IF(MID(K6443,2,7)-MID($Q$2,2,7)&gt;0,"Trễ","")),"")</f>
        <v/>
      </c>
      <c r="M6443" t="str">
        <f>IFERROR(IF($N$5="Sáng",MID(K6443,2,7)-MID($L$2,2,7),MID(K6443,2,7)-MID($Q$2,2,7)),"")</f>
        <v/>
      </c>
      <c r="Q6443" t="str">
        <f>IF(B6443&lt;&gt;"",IF(AND(P6443="",F6443=""),"Không phép ",""),"")</f>
        <v/>
      </c>
      <c r="R6443" t="str">
        <f>UPPER(B6443)</f>
        <v/>
      </c>
      <c r="T6443" t="str">
        <f>IFERROR(IF(J6443&lt;&gt;"", INDEX($S$5:$S$1433, MATCH(J6443, $E$5:$E$1433, 0)),""),"")</f>
        <v/>
      </c>
      <c r="V6443" t="str">
        <f>IFERROR(IF(J6443&lt;&gt;"", INDEX($U$5:$U$1433, MATCH(J6443, $E$5:$E$1433, 0)),""),"")</f>
        <v/>
      </c>
    </row>
    <row r="6444">
      <c r="A6444" t="str">
        <f>IF(B6444&lt;&gt;"",A6443+1,"")</f>
        <v/>
      </c>
      <c r="F6444" t="str">
        <f>IFERROR(IF(VLOOKUP(E6444,J:J,1,0)=E6444,"X",""),"")</f>
        <v/>
      </c>
      <c r="G6444" t="str">
        <f>IF(J6444&lt;&gt;"", INDEX($C$5:$C$1433, MATCH(J6444, $E$5:$E$1433, 0)),"")</f>
        <v/>
      </c>
      <c r="H6444" t="str">
        <f>IF(J6444&lt;&gt;"", INDEX($D$5:$D$1433, MATCH(J6444, $E$5:$E$1433, 0)),"")</f>
        <v/>
      </c>
      <c r="I6444" t="str">
        <f>IFERROR(IF(J6444&lt;&gt;"", INDEX($B$5:$B$1433, MATCH(J6444, $E$5:$E$1433, 0)),""),"SAI")</f>
        <v/>
      </c>
      <c r="L6444" t="str">
        <f>IFERROR(IF($N$5="Sáng",IF(MID(K6444,2,7)-MID($L$2,2,7)&gt;0,"Trễ",""),IF(MID(K6444,2,7)-MID($Q$2,2,7)&gt;0,"Trễ","")),"")</f>
        <v/>
      </c>
      <c r="M6444" t="str">
        <f>IFERROR(IF($N$5="Sáng",MID(K6444,2,7)-MID($L$2,2,7),MID(K6444,2,7)-MID($Q$2,2,7)),"")</f>
        <v/>
      </c>
      <c r="Q6444" t="str">
        <f>IF(B6444&lt;&gt;"",IF(AND(P6444="",F6444=""),"Không phép ",""),"")</f>
        <v/>
      </c>
      <c r="R6444" t="str">
        <f>UPPER(B6444)</f>
        <v/>
      </c>
      <c r="T6444" t="str">
        <f>IFERROR(IF(J6444&lt;&gt;"", INDEX($S$5:$S$1433, MATCH(J6444, $E$5:$E$1433, 0)),""),"")</f>
        <v/>
      </c>
      <c r="V6444" t="str">
        <f>IFERROR(IF(J6444&lt;&gt;"", INDEX($U$5:$U$1433, MATCH(J6444, $E$5:$E$1433, 0)),""),"")</f>
        <v/>
      </c>
    </row>
    <row r="6445">
      <c r="A6445" t="str">
        <f>IF(B6445&lt;&gt;"",A6444+1,"")</f>
        <v/>
      </c>
      <c r="F6445" t="str">
        <f>IFERROR(IF(VLOOKUP(E6445,J:J,1,0)=E6445,"X",""),"")</f>
        <v/>
      </c>
      <c r="G6445" t="str">
        <f>IF(J6445&lt;&gt;"", INDEX($C$5:$C$1433, MATCH(J6445, $E$5:$E$1433, 0)),"")</f>
        <v/>
      </c>
      <c r="H6445" t="str">
        <f>IF(J6445&lt;&gt;"", INDEX($D$5:$D$1433, MATCH(J6445, $E$5:$E$1433, 0)),"")</f>
        <v/>
      </c>
      <c r="I6445" t="str">
        <f>IFERROR(IF(J6445&lt;&gt;"", INDEX($B$5:$B$1433, MATCH(J6445, $E$5:$E$1433, 0)),""),"SAI")</f>
        <v/>
      </c>
      <c r="L6445" t="str">
        <f>IFERROR(IF($N$5="Sáng",IF(MID(K6445,2,7)-MID($L$2,2,7)&gt;0,"Trễ",""),IF(MID(K6445,2,7)-MID($Q$2,2,7)&gt;0,"Trễ","")),"")</f>
        <v/>
      </c>
      <c r="M6445" t="str">
        <f>IFERROR(IF($N$5="Sáng",MID(K6445,2,7)-MID($L$2,2,7),MID(K6445,2,7)-MID($Q$2,2,7)),"")</f>
        <v/>
      </c>
      <c r="Q6445" t="str">
        <f>IF(B6445&lt;&gt;"",IF(AND(P6445="",F6445=""),"Không phép ",""),"")</f>
        <v/>
      </c>
      <c r="R6445" t="str">
        <f>UPPER(B6445)</f>
        <v/>
      </c>
      <c r="T6445" t="str">
        <f>IFERROR(IF(J6445&lt;&gt;"", INDEX($S$5:$S$1433, MATCH(J6445, $E$5:$E$1433, 0)),""),"")</f>
        <v/>
      </c>
      <c r="V6445" t="str">
        <f>IFERROR(IF(J6445&lt;&gt;"", INDEX($U$5:$U$1433, MATCH(J6445, $E$5:$E$1433, 0)),""),"")</f>
        <v/>
      </c>
    </row>
    <row r="6446">
      <c r="A6446" t="str">
        <f>IF(B6446&lt;&gt;"",A6445+1,"")</f>
        <v/>
      </c>
      <c r="F6446" t="str">
        <f>IFERROR(IF(VLOOKUP(E6446,J:J,1,0)=E6446,"X",""),"")</f>
        <v/>
      </c>
      <c r="G6446" t="str">
        <f>IF(J6446&lt;&gt;"", INDEX($C$5:$C$1433, MATCH(J6446, $E$5:$E$1433, 0)),"")</f>
        <v/>
      </c>
      <c r="H6446" t="str">
        <f>IF(J6446&lt;&gt;"", INDEX($D$5:$D$1433, MATCH(J6446, $E$5:$E$1433, 0)),"")</f>
        <v/>
      </c>
      <c r="I6446" t="str">
        <f>IFERROR(IF(J6446&lt;&gt;"", INDEX($B$5:$B$1433, MATCH(J6446, $E$5:$E$1433, 0)),""),"SAI")</f>
        <v/>
      </c>
      <c r="L6446" t="str">
        <f>IFERROR(IF($N$5="Sáng",IF(MID(K6446,2,7)-MID($L$2,2,7)&gt;0,"Trễ",""),IF(MID(K6446,2,7)-MID($Q$2,2,7)&gt;0,"Trễ","")),"")</f>
        <v/>
      </c>
      <c r="M6446" t="str">
        <f>IFERROR(IF($N$5="Sáng",MID(K6446,2,7)-MID($L$2,2,7),MID(K6446,2,7)-MID($Q$2,2,7)),"")</f>
        <v/>
      </c>
      <c r="Q6446" t="str">
        <f>IF(B6446&lt;&gt;"",IF(AND(P6446="",F6446=""),"Không phép ",""),"")</f>
        <v/>
      </c>
      <c r="R6446" t="str">
        <f>UPPER(B6446)</f>
        <v/>
      </c>
      <c r="T6446" t="str">
        <f>IFERROR(IF(J6446&lt;&gt;"", INDEX($S$5:$S$1433, MATCH(J6446, $E$5:$E$1433, 0)),""),"")</f>
        <v/>
      </c>
      <c r="V6446" t="str">
        <f>IFERROR(IF(J6446&lt;&gt;"", INDEX($U$5:$U$1433, MATCH(J6446, $E$5:$E$1433, 0)),""),"")</f>
        <v/>
      </c>
    </row>
    <row r="6447">
      <c r="A6447" t="str">
        <f>IF(B6447&lt;&gt;"",A6446+1,"")</f>
        <v/>
      </c>
      <c r="F6447" t="str">
        <f>IFERROR(IF(VLOOKUP(E6447,J:J,1,0)=E6447,"X",""),"")</f>
        <v/>
      </c>
      <c r="G6447" t="str">
        <f>IF(J6447&lt;&gt;"", INDEX($C$5:$C$1433, MATCH(J6447, $E$5:$E$1433, 0)),"")</f>
        <v/>
      </c>
      <c r="H6447" t="str">
        <f>IF(J6447&lt;&gt;"", INDEX($D$5:$D$1433, MATCH(J6447, $E$5:$E$1433, 0)),"")</f>
        <v/>
      </c>
      <c r="I6447" t="str">
        <f>IFERROR(IF(J6447&lt;&gt;"", INDEX($B$5:$B$1433, MATCH(J6447, $E$5:$E$1433, 0)),""),"SAI")</f>
        <v/>
      </c>
      <c r="L6447" t="str">
        <f>IFERROR(IF($N$5="Sáng",IF(MID(K6447,2,7)-MID($L$2,2,7)&gt;0,"Trễ",""),IF(MID(K6447,2,7)-MID($Q$2,2,7)&gt;0,"Trễ","")),"")</f>
        <v/>
      </c>
      <c r="M6447" t="str">
        <f>IFERROR(IF($N$5="Sáng",MID(K6447,2,7)-MID($L$2,2,7),MID(K6447,2,7)-MID($Q$2,2,7)),"")</f>
        <v/>
      </c>
      <c r="Q6447" t="str">
        <f>IF(B6447&lt;&gt;"",IF(AND(P6447="",F6447=""),"Không phép ",""),"")</f>
        <v/>
      </c>
      <c r="R6447" t="str">
        <f>UPPER(B6447)</f>
        <v/>
      </c>
      <c r="T6447" t="str">
        <f>IFERROR(IF(J6447&lt;&gt;"", INDEX($S$5:$S$1433, MATCH(J6447, $E$5:$E$1433, 0)),""),"")</f>
        <v/>
      </c>
      <c r="V6447" t="str">
        <f>IFERROR(IF(J6447&lt;&gt;"", INDEX($U$5:$U$1433, MATCH(J6447, $E$5:$E$1433, 0)),""),"")</f>
        <v/>
      </c>
    </row>
    <row r="6448">
      <c r="A6448" t="str">
        <f>IF(B6448&lt;&gt;"",A6447+1,"")</f>
        <v/>
      </c>
      <c r="F6448" t="str">
        <f>IFERROR(IF(VLOOKUP(E6448,J:J,1,0)=E6448,"X",""),"")</f>
        <v/>
      </c>
      <c r="G6448" t="str">
        <f>IF(J6448&lt;&gt;"", INDEX($C$5:$C$1433, MATCH(J6448, $E$5:$E$1433, 0)),"")</f>
        <v/>
      </c>
      <c r="H6448" t="str">
        <f>IF(J6448&lt;&gt;"", INDEX($D$5:$D$1433, MATCH(J6448, $E$5:$E$1433, 0)),"")</f>
        <v/>
      </c>
      <c r="I6448" t="str">
        <f>IFERROR(IF(J6448&lt;&gt;"", INDEX($B$5:$B$1433, MATCH(J6448, $E$5:$E$1433, 0)),""),"SAI")</f>
        <v/>
      </c>
      <c r="L6448" t="str">
        <f>IFERROR(IF($N$5="Sáng",IF(MID(K6448,2,7)-MID($L$2,2,7)&gt;0,"Trễ",""),IF(MID(K6448,2,7)-MID($Q$2,2,7)&gt;0,"Trễ","")),"")</f>
        <v/>
      </c>
      <c r="M6448" t="str">
        <f>IFERROR(IF($N$5="Sáng",MID(K6448,2,7)-MID($L$2,2,7),MID(K6448,2,7)-MID($Q$2,2,7)),"")</f>
        <v/>
      </c>
      <c r="Q6448" t="str">
        <f>IF(B6448&lt;&gt;"",IF(AND(P6448="",F6448=""),"Không phép ",""),"")</f>
        <v/>
      </c>
      <c r="R6448" t="str">
        <f>UPPER(B6448)</f>
        <v/>
      </c>
      <c r="T6448" t="str">
        <f>IFERROR(IF(J6448&lt;&gt;"", INDEX($S$5:$S$1433, MATCH(J6448, $E$5:$E$1433, 0)),""),"")</f>
        <v/>
      </c>
      <c r="V6448" t="str">
        <f>IFERROR(IF(J6448&lt;&gt;"", INDEX($U$5:$U$1433, MATCH(J6448, $E$5:$E$1433, 0)),""),"")</f>
        <v/>
      </c>
    </row>
    <row r="6449">
      <c r="A6449" t="str">
        <f>IF(B6449&lt;&gt;"",A6448+1,"")</f>
        <v/>
      </c>
      <c r="F6449" t="str">
        <f>IFERROR(IF(VLOOKUP(E6449,J:J,1,0)=E6449,"X",""),"")</f>
        <v/>
      </c>
      <c r="G6449" t="str">
        <f>IF(J6449&lt;&gt;"", INDEX($C$5:$C$1433, MATCH(J6449, $E$5:$E$1433, 0)),"")</f>
        <v/>
      </c>
      <c r="H6449" t="str">
        <f>IF(J6449&lt;&gt;"", INDEX($D$5:$D$1433, MATCH(J6449, $E$5:$E$1433, 0)),"")</f>
        <v/>
      </c>
      <c r="I6449" t="str">
        <f>IFERROR(IF(J6449&lt;&gt;"", INDEX($B$5:$B$1433, MATCH(J6449, $E$5:$E$1433, 0)),""),"SAI")</f>
        <v/>
      </c>
      <c r="L6449" t="str">
        <f>IFERROR(IF($N$5="Sáng",IF(MID(K6449,2,7)-MID($L$2,2,7)&gt;0,"Trễ",""),IF(MID(K6449,2,7)-MID($Q$2,2,7)&gt;0,"Trễ","")),"")</f>
        <v/>
      </c>
      <c r="M6449" t="str">
        <f>IFERROR(IF($N$5="Sáng",MID(K6449,2,7)-MID($L$2,2,7),MID(K6449,2,7)-MID($Q$2,2,7)),"")</f>
        <v/>
      </c>
      <c r="Q6449" t="str">
        <f>IF(B6449&lt;&gt;"",IF(AND(P6449="",F6449=""),"Không phép ",""),"")</f>
        <v/>
      </c>
      <c r="R6449" t="str">
        <f>UPPER(B6449)</f>
        <v/>
      </c>
      <c r="T6449" t="str">
        <f>IFERROR(IF(J6449&lt;&gt;"", INDEX($S$5:$S$1433, MATCH(J6449, $E$5:$E$1433, 0)),""),"")</f>
        <v/>
      </c>
      <c r="V6449" t="str">
        <f>IFERROR(IF(J6449&lt;&gt;"", INDEX($U$5:$U$1433, MATCH(J6449, $E$5:$E$1433, 0)),""),"")</f>
        <v/>
      </c>
    </row>
    <row r="6450">
      <c r="A6450" t="str">
        <f>IF(B6450&lt;&gt;"",A6449+1,"")</f>
        <v/>
      </c>
      <c r="F6450" t="str">
        <f>IFERROR(IF(VLOOKUP(E6450,J:J,1,0)=E6450,"X",""),"")</f>
        <v/>
      </c>
      <c r="G6450" t="str">
        <f>IF(J6450&lt;&gt;"", INDEX($C$5:$C$1433, MATCH(J6450, $E$5:$E$1433, 0)),"")</f>
        <v/>
      </c>
      <c r="H6450" t="str">
        <f>IF(J6450&lt;&gt;"", INDEX($D$5:$D$1433, MATCH(J6450, $E$5:$E$1433, 0)),"")</f>
        <v/>
      </c>
      <c r="I6450" t="str">
        <f>IFERROR(IF(J6450&lt;&gt;"", INDEX($B$5:$B$1433, MATCH(J6450, $E$5:$E$1433, 0)),""),"SAI")</f>
        <v/>
      </c>
      <c r="L6450" t="str">
        <f>IFERROR(IF($N$5="Sáng",IF(MID(K6450,2,7)-MID($L$2,2,7)&gt;0,"Trễ",""),IF(MID(K6450,2,7)-MID($Q$2,2,7)&gt;0,"Trễ","")),"")</f>
        <v/>
      </c>
      <c r="M6450" t="str">
        <f>IFERROR(IF($N$5="Sáng",MID(K6450,2,7)-MID($L$2,2,7),MID(K6450,2,7)-MID($Q$2,2,7)),"")</f>
        <v/>
      </c>
      <c r="Q6450" t="str">
        <f>IF(B6450&lt;&gt;"",IF(AND(P6450="",F6450=""),"Không phép ",""),"")</f>
        <v/>
      </c>
      <c r="R6450" t="str">
        <f>UPPER(B6450)</f>
        <v/>
      </c>
      <c r="T6450" t="str">
        <f>IFERROR(IF(J6450&lt;&gt;"", INDEX($S$5:$S$1433, MATCH(J6450, $E$5:$E$1433, 0)),""),"")</f>
        <v/>
      </c>
      <c r="V6450" t="str">
        <f>IFERROR(IF(J6450&lt;&gt;"", INDEX($U$5:$U$1433, MATCH(J6450, $E$5:$E$1433, 0)),""),"")</f>
        <v/>
      </c>
    </row>
    <row r="6451">
      <c r="A6451" t="str">
        <f>IF(B6451&lt;&gt;"",A6450+1,"")</f>
        <v/>
      </c>
      <c r="F6451" t="str">
        <f>IFERROR(IF(VLOOKUP(E6451,J:J,1,0)=E6451,"X",""),"")</f>
        <v/>
      </c>
      <c r="G6451" t="str">
        <f>IF(J6451&lt;&gt;"", INDEX($C$5:$C$1433, MATCH(J6451, $E$5:$E$1433, 0)),"")</f>
        <v/>
      </c>
      <c r="H6451" t="str">
        <f>IF(J6451&lt;&gt;"", INDEX($D$5:$D$1433, MATCH(J6451, $E$5:$E$1433, 0)),"")</f>
        <v/>
      </c>
      <c r="I6451" t="str">
        <f>IFERROR(IF(J6451&lt;&gt;"", INDEX($B$5:$B$1433, MATCH(J6451, $E$5:$E$1433, 0)),""),"SAI")</f>
        <v/>
      </c>
      <c r="L6451" t="str">
        <f>IFERROR(IF($N$5="Sáng",IF(MID(K6451,2,7)-MID($L$2,2,7)&gt;0,"Trễ",""),IF(MID(K6451,2,7)-MID($Q$2,2,7)&gt;0,"Trễ","")),"")</f>
        <v/>
      </c>
      <c r="M6451" t="str">
        <f>IFERROR(IF($N$5="Sáng",MID(K6451,2,7)-MID($L$2,2,7),MID(K6451,2,7)-MID($Q$2,2,7)),"")</f>
        <v/>
      </c>
      <c r="Q6451" t="str">
        <f>IF(B6451&lt;&gt;"",IF(AND(P6451="",F6451=""),"Không phép ",""),"")</f>
        <v/>
      </c>
      <c r="R6451" t="str">
        <f>UPPER(B6451)</f>
        <v/>
      </c>
      <c r="T6451" t="str">
        <f>IFERROR(IF(J6451&lt;&gt;"", INDEX($S$5:$S$1433, MATCH(J6451, $E$5:$E$1433, 0)),""),"")</f>
        <v/>
      </c>
      <c r="V6451" t="str">
        <f>IFERROR(IF(J6451&lt;&gt;"", INDEX($U$5:$U$1433, MATCH(J6451, $E$5:$E$1433, 0)),""),"")</f>
        <v/>
      </c>
    </row>
    <row r="6452">
      <c r="A6452" t="str">
        <f>IF(B6452&lt;&gt;"",A6451+1,"")</f>
        <v/>
      </c>
      <c r="F6452" t="str">
        <f>IFERROR(IF(VLOOKUP(E6452,J:J,1,0)=E6452,"X",""),"")</f>
        <v/>
      </c>
      <c r="G6452" t="str">
        <f>IF(J6452&lt;&gt;"", INDEX($C$5:$C$1433, MATCH(J6452, $E$5:$E$1433, 0)),"")</f>
        <v/>
      </c>
      <c r="H6452" t="str">
        <f>IF(J6452&lt;&gt;"", INDEX($D$5:$D$1433, MATCH(J6452, $E$5:$E$1433, 0)),"")</f>
        <v/>
      </c>
      <c r="I6452" t="str">
        <f>IFERROR(IF(J6452&lt;&gt;"", INDEX($B$5:$B$1433, MATCH(J6452, $E$5:$E$1433, 0)),""),"SAI")</f>
        <v/>
      </c>
      <c r="L6452" t="str">
        <f>IFERROR(IF($N$5="Sáng",IF(MID(K6452,2,7)-MID($L$2,2,7)&gt;0,"Trễ",""),IF(MID(K6452,2,7)-MID($Q$2,2,7)&gt;0,"Trễ","")),"")</f>
        <v/>
      </c>
      <c r="M6452" t="str">
        <f>IFERROR(IF($N$5="Sáng",MID(K6452,2,7)-MID($L$2,2,7),MID(K6452,2,7)-MID($Q$2,2,7)),"")</f>
        <v/>
      </c>
      <c r="Q6452" t="str">
        <f>IF(B6452&lt;&gt;"",IF(AND(P6452="",F6452=""),"Không phép ",""),"")</f>
        <v/>
      </c>
      <c r="R6452" t="str">
        <f>UPPER(B6452)</f>
        <v/>
      </c>
      <c r="T6452" t="str">
        <f>IFERROR(IF(J6452&lt;&gt;"", INDEX($S$5:$S$1433, MATCH(J6452, $E$5:$E$1433, 0)),""),"")</f>
        <v/>
      </c>
      <c r="V6452" t="str">
        <f>IFERROR(IF(J6452&lt;&gt;"", INDEX($U$5:$U$1433, MATCH(J6452, $E$5:$E$1433, 0)),""),"")</f>
        <v/>
      </c>
    </row>
    <row r="6453">
      <c r="A6453" t="str">
        <f>IF(B6453&lt;&gt;"",A6452+1,"")</f>
        <v/>
      </c>
      <c r="F6453" t="str">
        <f>IFERROR(IF(VLOOKUP(E6453,J:J,1,0)=E6453,"X",""),"")</f>
        <v/>
      </c>
      <c r="G6453" t="str">
        <f>IF(J6453&lt;&gt;"", INDEX($C$5:$C$1433, MATCH(J6453, $E$5:$E$1433, 0)),"")</f>
        <v/>
      </c>
      <c r="H6453" t="str">
        <f>IF(J6453&lt;&gt;"", INDEX($D$5:$D$1433, MATCH(J6453, $E$5:$E$1433, 0)),"")</f>
        <v/>
      </c>
      <c r="I6453" t="str">
        <f>IFERROR(IF(J6453&lt;&gt;"", INDEX($B$5:$B$1433, MATCH(J6453, $E$5:$E$1433, 0)),""),"SAI")</f>
        <v/>
      </c>
      <c r="L6453" t="str">
        <f>IFERROR(IF($N$5="Sáng",IF(MID(K6453,2,7)-MID($L$2,2,7)&gt;0,"Trễ",""),IF(MID(K6453,2,7)-MID($Q$2,2,7)&gt;0,"Trễ","")),"")</f>
        <v/>
      </c>
      <c r="M6453" t="str">
        <f>IFERROR(IF($N$5="Sáng",MID(K6453,2,7)-MID($L$2,2,7),MID(K6453,2,7)-MID($Q$2,2,7)),"")</f>
        <v/>
      </c>
      <c r="Q6453" t="str">
        <f>IF(B6453&lt;&gt;"",IF(AND(P6453="",F6453=""),"Không phép ",""),"")</f>
        <v/>
      </c>
      <c r="R6453" t="str">
        <f>UPPER(B6453)</f>
        <v/>
      </c>
      <c r="T6453" t="str">
        <f>IFERROR(IF(J6453&lt;&gt;"", INDEX($S$5:$S$1433, MATCH(J6453, $E$5:$E$1433, 0)),""),"")</f>
        <v/>
      </c>
      <c r="V6453" t="str">
        <f>IFERROR(IF(J6453&lt;&gt;"", INDEX($U$5:$U$1433, MATCH(J6453, $E$5:$E$1433, 0)),""),"")</f>
        <v/>
      </c>
    </row>
    <row r="6454">
      <c r="A6454" t="str">
        <f>IF(B6454&lt;&gt;"",A6453+1,"")</f>
        <v/>
      </c>
      <c r="F6454" t="str">
        <f>IFERROR(IF(VLOOKUP(E6454,J:J,1,0)=E6454,"X",""),"")</f>
        <v/>
      </c>
      <c r="G6454" t="str">
        <f>IF(J6454&lt;&gt;"", INDEX($C$5:$C$1433, MATCH(J6454, $E$5:$E$1433, 0)),"")</f>
        <v/>
      </c>
      <c r="H6454" t="str">
        <f>IF(J6454&lt;&gt;"", INDEX($D$5:$D$1433, MATCH(J6454, $E$5:$E$1433, 0)),"")</f>
        <v/>
      </c>
      <c r="I6454" t="str">
        <f>IFERROR(IF(J6454&lt;&gt;"", INDEX($B$5:$B$1433, MATCH(J6454, $E$5:$E$1433, 0)),""),"SAI")</f>
        <v/>
      </c>
      <c r="L6454" t="str">
        <f>IFERROR(IF($N$5="Sáng",IF(MID(K6454,2,7)-MID($L$2,2,7)&gt;0,"Trễ",""),IF(MID(K6454,2,7)-MID($Q$2,2,7)&gt;0,"Trễ","")),"")</f>
        <v/>
      </c>
      <c r="M6454" t="str">
        <f>IFERROR(IF($N$5="Sáng",MID(K6454,2,7)-MID($L$2,2,7),MID(K6454,2,7)-MID($Q$2,2,7)),"")</f>
        <v/>
      </c>
      <c r="Q6454" t="str">
        <f>IF(B6454&lt;&gt;"",IF(AND(P6454="",F6454=""),"Không phép ",""),"")</f>
        <v/>
      </c>
      <c r="R6454" t="str">
        <f>UPPER(B6454)</f>
        <v/>
      </c>
      <c r="T6454" t="str">
        <f>IFERROR(IF(J6454&lt;&gt;"", INDEX($S$5:$S$1433, MATCH(J6454, $E$5:$E$1433, 0)),""),"")</f>
        <v/>
      </c>
      <c r="V6454" t="str">
        <f>IFERROR(IF(J6454&lt;&gt;"", INDEX($U$5:$U$1433, MATCH(J6454, $E$5:$E$1433, 0)),""),"")</f>
        <v/>
      </c>
    </row>
    <row r="6455">
      <c r="A6455" t="str">
        <f>IF(B6455&lt;&gt;"",A6454+1,"")</f>
        <v/>
      </c>
      <c r="F6455" t="str">
        <f>IFERROR(IF(VLOOKUP(E6455,J:J,1,0)=E6455,"X",""),"")</f>
        <v/>
      </c>
      <c r="G6455" t="str">
        <f>IF(J6455&lt;&gt;"", INDEX($C$5:$C$1433, MATCH(J6455, $E$5:$E$1433, 0)),"")</f>
        <v/>
      </c>
      <c r="H6455" t="str">
        <f>IF(J6455&lt;&gt;"", INDEX($D$5:$D$1433, MATCH(J6455, $E$5:$E$1433, 0)),"")</f>
        <v/>
      </c>
      <c r="I6455" t="str">
        <f>IFERROR(IF(J6455&lt;&gt;"", INDEX($B$5:$B$1433, MATCH(J6455, $E$5:$E$1433, 0)),""),"SAI")</f>
        <v/>
      </c>
      <c r="L6455" t="str">
        <f>IFERROR(IF($N$5="Sáng",IF(MID(K6455,2,7)-MID($L$2,2,7)&gt;0,"Trễ",""),IF(MID(K6455,2,7)-MID($Q$2,2,7)&gt;0,"Trễ","")),"")</f>
        <v/>
      </c>
      <c r="M6455" t="str">
        <f>IFERROR(IF($N$5="Sáng",MID(K6455,2,7)-MID($L$2,2,7),MID(K6455,2,7)-MID($Q$2,2,7)),"")</f>
        <v/>
      </c>
      <c r="Q6455" t="str">
        <f>IF(B6455&lt;&gt;"",IF(AND(P6455="",F6455=""),"Không phép ",""),"")</f>
        <v/>
      </c>
      <c r="R6455" t="str">
        <f>UPPER(B6455)</f>
        <v/>
      </c>
      <c r="T6455" t="str">
        <f>IFERROR(IF(J6455&lt;&gt;"", INDEX($S$5:$S$1433, MATCH(J6455, $E$5:$E$1433, 0)),""),"")</f>
        <v/>
      </c>
      <c r="V6455" t="str">
        <f>IFERROR(IF(J6455&lt;&gt;"", INDEX($U$5:$U$1433, MATCH(J6455, $E$5:$E$1433, 0)),""),"")</f>
        <v/>
      </c>
    </row>
    <row r="6456">
      <c r="A6456" t="str">
        <f>IF(B6456&lt;&gt;"",A6455+1,"")</f>
        <v/>
      </c>
      <c r="F6456" t="str">
        <f>IFERROR(IF(VLOOKUP(E6456,J:J,1,0)=E6456,"X",""),"")</f>
        <v/>
      </c>
      <c r="G6456" t="str">
        <f>IF(J6456&lt;&gt;"", INDEX($C$5:$C$1433, MATCH(J6456, $E$5:$E$1433, 0)),"")</f>
        <v/>
      </c>
      <c r="H6456" t="str">
        <f>IF(J6456&lt;&gt;"", INDEX($D$5:$D$1433, MATCH(J6456, $E$5:$E$1433, 0)),"")</f>
        <v/>
      </c>
      <c r="I6456" t="str">
        <f>IFERROR(IF(J6456&lt;&gt;"", INDEX($B$5:$B$1433, MATCH(J6456, $E$5:$E$1433, 0)),""),"SAI")</f>
        <v/>
      </c>
      <c r="L6456" t="str">
        <f>IFERROR(IF($N$5="Sáng",IF(MID(K6456,2,7)-MID($L$2,2,7)&gt;0,"Trễ",""),IF(MID(K6456,2,7)-MID($Q$2,2,7)&gt;0,"Trễ","")),"")</f>
        <v/>
      </c>
      <c r="M6456" t="str">
        <f>IFERROR(IF($N$5="Sáng",MID(K6456,2,7)-MID($L$2,2,7),MID(K6456,2,7)-MID($Q$2,2,7)),"")</f>
        <v/>
      </c>
      <c r="Q6456" t="str">
        <f>IF(B6456&lt;&gt;"",IF(AND(P6456="",F6456=""),"Không phép ",""),"")</f>
        <v/>
      </c>
      <c r="R6456" t="str">
        <f>UPPER(B6456)</f>
        <v/>
      </c>
      <c r="T6456" t="str">
        <f>IFERROR(IF(J6456&lt;&gt;"", INDEX($S$5:$S$1433, MATCH(J6456, $E$5:$E$1433, 0)),""),"")</f>
        <v/>
      </c>
      <c r="V6456" t="str">
        <f>IFERROR(IF(J6456&lt;&gt;"", INDEX($U$5:$U$1433, MATCH(J6456, $E$5:$E$1433, 0)),""),"")</f>
        <v/>
      </c>
    </row>
    <row r="6457">
      <c r="A6457" t="str">
        <f>IF(B6457&lt;&gt;"",A6456+1,"")</f>
        <v/>
      </c>
      <c r="F6457" t="str">
        <f>IFERROR(IF(VLOOKUP(E6457,J:J,1,0)=E6457,"X",""),"")</f>
        <v/>
      </c>
      <c r="G6457" t="str">
        <f>IF(J6457&lt;&gt;"", INDEX($C$5:$C$1433, MATCH(J6457, $E$5:$E$1433, 0)),"")</f>
        <v/>
      </c>
      <c r="H6457" t="str">
        <f>IF(J6457&lt;&gt;"", INDEX($D$5:$D$1433, MATCH(J6457, $E$5:$E$1433, 0)),"")</f>
        <v/>
      </c>
      <c r="I6457" t="str">
        <f>IFERROR(IF(J6457&lt;&gt;"", INDEX($B$5:$B$1433, MATCH(J6457, $E$5:$E$1433, 0)),""),"SAI")</f>
        <v/>
      </c>
      <c r="L6457" t="str">
        <f>IFERROR(IF($N$5="Sáng",IF(MID(K6457,2,7)-MID($L$2,2,7)&gt;0,"Trễ",""),IF(MID(K6457,2,7)-MID($Q$2,2,7)&gt;0,"Trễ","")),"")</f>
        <v/>
      </c>
      <c r="M6457" t="str">
        <f>IFERROR(IF($N$5="Sáng",MID(K6457,2,7)-MID($L$2,2,7),MID(K6457,2,7)-MID($Q$2,2,7)),"")</f>
        <v/>
      </c>
      <c r="Q6457" t="str">
        <f>IF(B6457&lt;&gt;"",IF(AND(P6457="",F6457=""),"Không phép ",""),"")</f>
        <v/>
      </c>
      <c r="R6457" t="str">
        <f>UPPER(B6457)</f>
        <v/>
      </c>
      <c r="T6457" t="str">
        <f>IFERROR(IF(J6457&lt;&gt;"", INDEX($S$5:$S$1433, MATCH(J6457, $E$5:$E$1433, 0)),""),"")</f>
        <v/>
      </c>
      <c r="V6457" t="str">
        <f>IFERROR(IF(J6457&lt;&gt;"", INDEX($U$5:$U$1433, MATCH(J6457, $E$5:$E$1433, 0)),""),"")</f>
        <v/>
      </c>
    </row>
    <row r="6458">
      <c r="A6458" t="str">
        <f>IF(B6458&lt;&gt;"",A6457+1,"")</f>
        <v/>
      </c>
      <c r="F6458" t="str">
        <f>IFERROR(IF(VLOOKUP(E6458,J:J,1,0)=E6458,"X",""),"")</f>
        <v/>
      </c>
      <c r="G6458" t="str">
        <f>IF(J6458&lt;&gt;"", INDEX($C$5:$C$1433, MATCH(J6458, $E$5:$E$1433, 0)),"")</f>
        <v/>
      </c>
      <c r="H6458" t="str">
        <f>IF(J6458&lt;&gt;"", INDEX($D$5:$D$1433, MATCH(J6458, $E$5:$E$1433, 0)),"")</f>
        <v/>
      </c>
      <c r="I6458" t="str">
        <f>IFERROR(IF(J6458&lt;&gt;"", INDEX($B$5:$B$1433, MATCH(J6458, $E$5:$E$1433, 0)),""),"SAI")</f>
        <v/>
      </c>
      <c r="L6458" t="str">
        <f>IFERROR(IF($N$5="Sáng",IF(MID(K6458,2,7)-MID($L$2,2,7)&gt;0,"Trễ",""),IF(MID(K6458,2,7)-MID($Q$2,2,7)&gt;0,"Trễ","")),"")</f>
        <v/>
      </c>
      <c r="M6458" t="str">
        <f>IFERROR(IF($N$5="Sáng",MID(K6458,2,7)-MID($L$2,2,7),MID(K6458,2,7)-MID($Q$2,2,7)),"")</f>
        <v/>
      </c>
      <c r="Q6458" t="str">
        <f>IF(B6458&lt;&gt;"",IF(AND(P6458="",F6458=""),"Không phép ",""),"")</f>
        <v/>
      </c>
      <c r="R6458" t="str">
        <f>UPPER(B6458)</f>
        <v/>
      </c>
      <c r="T6458" t="str">
        <f>IFERROR(IF(J6458&lt;&gt;"", INDEX($S$5:$S$1433, MATCH(J6458, $E$5:$E$1433, 0)),""),"")</f>
        <v/>
      </c>
      <c r="V6458" t="str">
        <f>IFERROR(IF(J6458&lt;&gt;"", INDEX($U$5:$U$1433, MATCH(J6458, $E$5:$E$1433, 0)),""),"")</f>
        <v/>
      </c>
    </row>
    <row r="6459">
      <c r="A6459" t="str">
        <f>IF(B6459&lt;&gt;"",A6458+1,"")</f>
        <v/>
      </c>
      <c r="F6459" t="str">
        <f>IFERROR(IF(VLOOKUP(E6459,J:J,1,0)=E6459,"X",""),"")</f>
        <v/>
      </c>
      <c r="G6459" t="str">
        <f>IF(J6459&lt;&gt;"", INDEX($C$5:$C$1433, MATCH(J6459, $E$5:$E$1433, 0)),"")</f>
        <v/>
      </c>
      <c r="H6459" t="str">
        <f>IF(J6459&lt;&gt;"", INDEX($D$5:$D$1433, MATCH(J6459, $E$5:$E$1433, 0)),"")</f>
        <v/>
      </c>
      <c r="I6459" t="str">
        <f>IFERROR(IF(J6459&lt;&gt;"", INDEX($B$5:$B$1433, MATCH(J6459, $E$5:$E$1433, 0)),""),"SAI")</f>
        <v/>
      </c>
      <c r="L6459" t="str">
        <f>IFERROR(IF($N$5="Sáng",IF(MID(K6459,2,7)-MID($L$2,2,7)&gt;0,"Trễ",""),IF(MID(K6459,2,7)-MID($Q$2,2,7)&gt;0,"Trễ","")),"")</f>
        <v/>
      </c>
      <c r="M6459" t="str">
        <f>IFERROR(IF($N$5="Sáng",MID(K6459,2,7)-MID($L$2,2,7),MID(K6459,2,7)-MID($Q$2,2,7)),"")</f>
        <v/>
      </c>
      <c r="Q6459" t="str">
        <f>IF(B6459&lt;&gt;"",IF(AND(P6459="",F6459=""),"Không phép ",""),"")</f>
        <v/>
      </c>
      <c r="R6459" t="str">
        <f>UPPER(B6459)</f>
        <v/>
      </c>
      <c r="T6459" t="str">
        <f>IFERROR(IF(J6459&lt;&gt;"", INDEX($S$5:$S$1433, MATCH(J6459, $E$5:$E$1433, 0)),""),"")</f>
        <v/>
      </c>
      <c r="V6459" t="str">
        <f>IFERROR(IF(J6459&lt;&gt;"", INDEX($U$5:$U$1433, MATCH(J6459, $E$5:$E$1433, 0)),""),"")</f>
        <v/>
      </c>
    </row>
    <row r="6460">
      <c r="A6460" t="str">
        <f>IF(B6460&lt;&gt;"",A6459+1,"")</f>
        <v/>
      </c>
      <c r="F6460" t="str">
        <f>IFERROR(IF(VLOOKUP(E6460,J:J,1,0)=E6460,"X",""),"")</f>
        <v/>
      </c>
      <c r="G6460" t="str">
        <f>IF(J6460&lt;&gt;"", INDEX($C$5:$C$1433, MATCH(J6460, $E$5:$E$1433, 0)),"")</f>
        <v/>
      </c>
      <c r="H6460" t="str">
        <f>IF(J6460&lt;&gt;"", INDEX($D$5:$D$1433, MATCH(J6460, $E$5:$E$1433, 0)),"")</f>
        <v/>
      </c>
      <c r="I6460" t="str">
        <f>IFERROR(IF(J6460&lt;&gt;"", INDEX($B$5:$B$1433, MATCH(J6460, $E$5:$E$1433, 0)),""),"SAI")</f>
        <v/>
      </c>
      <c r="L6460" t="str">
        <f>IFERROR(IF($N$5="Sáng",IF(MID(K6460,2,7)-MID($L$2,2,7)&gt;0,"Trễ",""),IF(MID(K6460,2,7)-MID($Q$2,2,7)&gt;0,"Trễ","")),"")</f>
        <v/>
      </c>
      <c r="M6460" t="str">
        <f>IFERROR(IF($N$5="Sáng",MID(K6460,2,7)-MID($L$2,2,7),MID(K6460,2,7)-MID($Q$2,2,7)),"")</f>
        <v/>
      </c>
      <c r="Q6460" t="str">
        <f>IF(B6460&lt;&gt;"",IF(AND(P6460="",F6460=""),"Không phép ",""),"")</f>
        <v/>
      </c>
      <c r="R6460" t="str">
        <f>UPPER(B6460)</f>
        <v/>
      </c>
      <c r="T6460" t="str">
        <f>IFERROR(IF(J6460&lt;&gt;"", INDEX($S$5:$S$1433, MATCH(J6460, $E$5:$E$1433, 0)),""),"")</f>
        <v/>
      </c>
      <c r="V6460" t="str">
        <f>IFERROR(IF(J6460&lt;&gt;"", INDEX($U$5:$U$1433, MATCH(J6460, $E$5:$E$1433, 0)),""),"")</f>
        <v/>
      </c>
    </row>
    <row r="6461">
      <c r="A6461" t="str">
        <f>IF(B6461&lt;&gt;"",A6460+1,"")</f>
        <v/>
      </c>
      <c r="F6461" t="str">
        <f>IFERROR(IF(VLOOKUP(E6461,J:J,1,0)=E6461,"X",""),"")</f>
        <v/>
      </c>
      <c r="G6461" t="str">
        <f>IF(J6461&lt;&gt;"", INDEX($C$5:$C$1433, MATCH(J6461, $E$5:$E$1433, 0)),"")</f>
        <v/>
      </c>
      <c r="H6461" t="str">
        <f>IF(J6461&lt;&gt;"", INDEX($D$5:$D$1433, MATCH(J6461, $E$5:$E$1433, 0)),"")</f>
        <v/>
      </c>
      <c r="I6461" t="str">
        <f>IFERROR(IF(J6461&lt;&gt;"", INDEX($B$5:$B$1433, MATCH(J6461, $E$5:$E$1433, 0)),""),"SAI")</f>
        <v/>
      </c>
      <c r="L6461" t="str">
        <f>IFERROR(IF($N$5="Sáng",IF(MID(K6461,2,7)-MID($L$2,2,7)&gt;0,"Trễ",""),IF(MID(K6461,2,7)-MID($Q$2,2,7)&gt;0,"Trễ","")),"")</f>
        <v/>
      </c>
      <c r="M6461" t="str">
        <f>IFERROR(IF($N$5="Sáng",MID(K6461,2,7)-MID($L$2,2,7),MID(K6461,2,7)-MID($Q$2,2,7)),"")</f>
        <v/>
      </c>
      <c r="Q6461" t="str">
        <f>IF(B6461&lt;&gt;"",IF(AND(P6461="",F6461=""),"Không phép ",""),"")</f>
        <v/>
      </c>
      <c r="R6461" t="str">
        <f>UPPER(B6461)</f>
        <v/>
      </c>
      <c r="T6461" t="str">
        <f>IFERROR(IF(J6461&lt;&gt;"", INDEX($S$5:$S$1433, MATCH(J6461, $E$5:$E$1433, 0)),""),"")</f>
        <v/>
      </c>
      <c r="V6461" t="str">
        <f>IFERROR(IF(J6461&lt;&gt;"", INDEX($U$5:$U$1433, MATCH(J6461, $E$5:$E$1433, 0)),""),"")</f>
        <v/>
      </c>
    </row>
    <row r="6462">
      <c r="A6462" t="str">
        <f>IF(B6462&lt;&gt;"",A6461+1,"")</f>
        <v/>
      </c>
      <c r="F6462" t="str">
        <f>IFERROR(IF(VLOOKUP(E6462,J:J,1,0)=E6462,"X",""),"")</f>
        <v/>
      </c>
      <c r="G6462" t="str">
        <f>IF(J6462&lt;&gt;"", INDEX($C$5:$C$1433, MATCH(J6462, $E$5:$E$1433, 0)),"")</f>
        <v/>
      </c>
      <c r="H6462" t="str">
        <f>IF(J6462&lt;&gt;"", INDEX($D$5:$D$1433, MATCH(J6462, $E$5:$E$1433, 0)),"")</f>
        <v/>
      </c>
      <c r="I6462" t="str">
        <f>IFERROR(IF(J6462&lt;&gt;"", INDEX($B$5:$B$1433, MATCH(J6462, $E$5:$E$1433, 0)),""),"SAI")</f>
        <v/>
      </c>
      <c r="L6462" t="str">
        <f>IFERROR(IF($N$5="Sáng",IF(MID(K6462,2,7)-MID($L$2,2,7)&gt;0,"Trễ",""),IF(MID(K6462,2,7)-MID($Q$2,2,7)&gt;0,"Trễ","")),"")</f>
        <v/>
      </c>
      <c r="M6462" t="str">
        <f>IFERROR(IF($N$5="Sáng",MID(K6462,2,7)-MID($L$2,2,7),MID(K6462,2,7)-MID($Q$2,2,7)),"")</f>
        <v/>
      </c>
      <c r="Q6462" t="str">
        <f>IF(B6462&lt;&gt;"",IF(AND(P6462="",F6462=""),"Không phép ",""),"")</f>
        <v/>
      </c>
      <c r="R6462" t="str">
        <f>UPPER(B6462)</f>
        <v/>
      </c>
      <c r="T6462" t="str">
        <f>IFERROR(IF(J6462&lt;&gt;"", INDEX($S$5:$S$1433, MATCH(J6462, $E$5:$E$1433, 0)),""),"")</f>
        <v/>
      </c>
      <c r="V6462" t="str">
        <f>IFERROR(IF(J6462&lt;&gt;"", INDEX($U$5:$U$1433, MATCH(J6462, $E$5:$E$1433, 0)),""),"")</f>
        <v/>
      </c>
    </row>
    <row r="6463">
      <c r="A6463" t="str">
        <f>IF(B6463&lt;&gt;"",A6462+1,"")</f>
        <v/>
      </c>
      <c r="F6463" t="str">
        <f>IFERROR(IF(VLOOKUP(E6463,J:J,1,0)=E6463,"X",""),"")</f>
        <v/>
      </c>
      <c r="G6463" t="str">
        <f>IF(J6463&lt;&gt;"", INDEX($C$5:$C$1433, MATCH(J6463, $E$5:$E$1433, 0)),"")</f>
        <v/>
      </c>
      <c r="H6463" t="str">
        <f>IF(J6463&lt;&gt;"", INDEX($D$5:$D$1433, MATCH(J6463, $E$5:$E$1433, 0)),"")</f>
        <v/>
      </c>
      <c r="I6463" t="str">
        <f>IFERROR(IF(J6463&lt;&gt;"", INDEX($B$5:$B$1433, MATCH(J6463, $E$5:$E$1433, 0)),""),"SAI")</f>
        <v/>
      </c>
      <c r="L6463" t="str">
        <f>IFERROR(IF($N$5="Sáng",IF(MID(K6463,2,7)-MID($L$2,2,7)&gt;0,"Trễ",""),IF(MID(K6463,2,7)-MID($Q$2,2,7)&gt;0,"Trễ","")),"")</f>
        <v/>
      </c>
      <c r="M6463" t="str">
        <f>IFERROR(IF($N$5="Sáng",MID(K6463,2,7)-MID($L$2,2,7),MID(K6463,2,7)-MID($Q$2,2,7)),"")</f>
        <v/>
      </c>
      <c r="Q6463" t="str">
        <f>IF(B6463&lt;&gt;"",IF(AND(P6463="",F6463=""),"Không phép ",""),"")</f>
        <v/>
      </c>
      <c r="R6463" t="str">
        <f>UPPER(B6463)</f>
        <v/>
      </c>
      <c r="T6463" t="str">
        <f>IFERROR(IF(J6463&lt;&gt;"", INDEX($S$5:$S$1433, MATCH(J6463, $E$5:$E$1433, 0)),""),"")</f>
        <v/>
      </c>
      <c r="V6463" t="str">
        <f>IFERROR(IF(J6463&lt;&gt;"", INDEX($U$5:$U$1433, MATCH(J6463, $E$5:$E$1433, 0)),""),"")</f>
        <v/>
      </c>
    </row>
    <row r="6464">
      <c r="A6464" t="str">
        <f>IF(B6464&lt;&gt;"",A6463+1,"")</f>
        <v/>
      </c>
      <c r="F6464" t="str">
        <f>IFERROR(IF(VLOOKUP(E6464,J:J,1,0)=E6464,"X",""),"")</f>
        <v/>
      </c>
      <c r="G6464" t="str">
        <f>IF(J6464&lt;&gt;"", INDEX($C$5:$C$1433, MATCH(J6464, $E$5:$E$1433, 0)),"")</f>
        <v/>
      </c>
      <c r="H6464" t="str">
        <f>IF(J6464&lt;&gt;"", INDEX($D$5:$D$1433, MATCH(J6464, $E$5:$E$1433, 0)),"")</f>
        <v/>
      </c>
      <c r="I6464" t="str">
        <f>IFERROR(IF(J6464&lt;&gt;"", INDEX($B$5:$B$1433, MATCH(J6464, $E$5:$E$1433, 0)),""),"SAI")</f>
        <v/>
      </c>
      <c r="L6464" t="str">
        <f>IFERROR(IF($N$5="Sáng",IF(MID(K6464,2,7)-MID($L$2,2,7)&gt;0,"Trễ",""),IF(MID(K6464,2,7)-MID($Q$2,2,7)&gt;0,"Trễ","")),"")</f>
        <v/>
      </c>
      <c r="M6464" t="str">
        <f>IFERROR(IF($N$5="Sáng",MID(K6464,2,7)-MID($L$2,2,7),MID(K6464,2,7)-MID($Q$2,2,7)),"")</f>
        <v/>
      </c>
      <c r="Q6464" t="str">
        <f>IF(B6464&lt;&gt;"",IF(AND(P6464="",F6464=""),"Không phép ",""),"")</f>
        <v/>
      </c>
      <c r="R6464" t="str">
        <f>UPPER(B6464)</f>
        <v/>
      </c>
      <c r="T6464" t="str">
        <f>IFERROR(IF(J6464&lt;&gt;"", INDEX($S$5:$S$1433, MATCH(J6464, $E$5:$E$1433, 0)),""),"")</f>
        <v/>
      </c>
      <c r="V6464" t="str">
        <f>IFERROR(IF(J6464&lt;&gt;"", INDEX($U$5:$U$1433, MATCH(J6464, $E$5:$E$1433, 0)),""),"")</f>
        <v/>
      </c>
    </row>
    <row r="6465">
      <c r="A6465" t="str">
        <f>IF(B6465&lt;&gt;"",A6464+1,"")</f>
        <v/>
      </c>
      <c r="F6465" t="str">
        <f>IFERROR(IF(VLOOKUP(E6465,J:J,1,0)=E6465,"X",""),"")</f>
        <v/>
      </c>
      <c r="G6465" t="str">
        <f>IF(J6465&lt;&gt;"", INDEX($C$5:$C$1433, MATCH(J6465, $E$5:$E$1433, 0)),"")</f>
        <v/>
      </c>
      <c r="H6465" t="str">
        <f>IF(J6465&lt;&gt;"", INDEX($D$5:$D$1433, MATCH(J6465, $E$5:$E$1433, 0)),"")</f>
        <v/>
      </c>
      <c r="I6465" t="str">
        <f>IFERROR(IF(J6465&lt;&gt;"", INDEX($B$5:$B$1433, MATCH(J6465, $E$5:$E$1433, 0)),""),"SAI")</f>
        <v/>
      </c>
      <c r="L6465" t="str">
        <f>IFERROR(IF($N$5="Sáng",IF(MID(K6465,2,7)-MID($L$2,2,7)&gt;0,"Trễ",""),IF(MID(K6465,2,7)-MID($Q$2,2,7)&gt;0,"Trễ","")),"")</f>
        <v/>
      </c>
      <c r="M6465" t="str">
        <f>IFERROR(IF($N$5="Sáng",MID(K6465,2,7)-MID($L$2,2,7),MID(K6465,2,7)-MID($Q$2,2,7)),"")</f>
        <v/>
      </c>
      <c r="Q6465" t="str">
        <f>IF(B6465&lt;&gt;"",IF(AND(P6465="",F6465=""),"Không phép ",""),"")</f>
        <v/>
      </c>
      <c r="R6465" t="str">
        <f>UPPER(B6465)</f>
        <v/>
      </c>
      <c r="T6465" t="str">
        <f>IFERROR(IF(J6465&lt;&gt;"", INDEX($S$5:$S$1433, MATCH(J6465, $E$5:$E$1433, 0)),""),"")</f>
        <v/>
      </c>
      <c r="V6465" t="str">
        <f>IFERROR(IF(J6465&lt;&gt;"", INDEX($U$5:$U$1433, MATCH(J6465, $E$5:$E$1433, 0)),""),"")</f>
        <v/>
      </c>
    </row>
    <row r="6466">
      <c r="A6466" t="str">
        <f>IF(B6466&lt;&gt;"",A6465+1,"")</f>
        <v/>
      </c>
      <c r="F6466" t="str">
        <f>IFERROR(IF(VLOOKUP(E6466,J:J,1,0)=E6466,"X",""),"")</f>
        <v/>
      </c>
      <c r="G6466" t="str">
        <f>IF(J6466&lt;&gt;"", INDEX($C$5:$C$1433, MATCH(J6466, $E$5:$E$1433, 0)),"")</f>
        <v/>
      </c>
      <c r="H6466" t="str">
        <f>IF(J6466&lt;&gt;"", INDEX($D$5:$D$1433, MATCH(J6466, $E$5:$E$1433, 0)),"")</f>
        <v/>
      </c>
      <c r="I6466" t="str">
        <f>IFERROR(IF(J6466&lt;&gt;"", INDEX($B$5:$B$1433, MATCH(J6466, $E$5:$E$1433, 0)),""),"SAI")</f>
        <v/>
      </c>
      <c r="L6466" t="str">
        <f>IFERROR(IF($N$5="Sáng",IF(MID(K6466,2,7)-MID($L$2,2,7)&gt;0,"Trễ",""),IF(MID(K6466,2,7)-MID($Q$2,2,7)&gt;0,"Trễ","")),"")</f>
        <v/>
      </c>
      <c r="M6466" t="str">
        <f>IFERROR(IF($N$5="Sáng",MID(K6466,2,7)-MID($L$2,2,7),MID(K6466,2,7)-MID($Q$2,2,7)),"")</f>
        <v/>
      </c>
      <c r="Q6466" t="str">
        <f>IF(B6466&lt;&gt;"",IF(AND(P6466="",F6466=""),"Không phép ",""),"")</f>
        <v/>
      </c>
      <c r="R6466" t="str">
        <f>UPPER(B6466)</f>
        <v/>
      </c>
      <c r="T6466" t="str">
        <f>IFERROR(IF(J6466&lt;&gt;"", INDEX($S$5:$S$1433, MATCH(J6466, $E$5:$E$1433, 0)),""),"")</f>
        <v/>
      </c>
      <c r="V6466" t="str">
        <f>IFERROR(IF(J6466&lt;&gt;"", INDEX($U$5:$U$1433, MATCH(J6466, $E$5:$E$1433, 0)),""),"")</f>
        <v/>
      </c>
    </row>
    <row r="6467">
      <c r="A6467" t="str">
        <f>IF(B6467&lt;&gt;"",A6466+1,"")</f>
        <v/>
      </c>
      <c r="F6467" t="str">
        <f>IFERROR(IF(VLOOKUP(E6467,J:J,1,0)=E6467,"X",""),"")</f>
        <v/>
      </c>
      <c r="G6467" t="str">
        <f>IF(J6467&lt;&gt;"", INDEX($C$5:$C$1433, MATCH(J6467, $E$5:$E$1433, 0)),"")</f>
        <v/>
      </c>
      <c r="H6467" t="str">
        <f>IF(J6467&lt;&gt;"", INDEX($D$5:$D$1433, MATCH(J6467, $E$5:$E$1433, 0)),"")</f>
        <v/>
      </c>
      <c r="I6467" t="str">
        <f>IFERROR(IF(J6467&lt;&gt;"", INDEX($B$5:$B$1433, MATCH(J6467, $E$5:$E$1433, 0)),""),"SAI")</f>
        <v/>
      </c>
      <c r="L6467" t="str">
        <f>IFERROR(IF($N$5="Sáng",IF(MID(K6467,2,7)-MID($L$2,2,7)&gt;0,"Trễ",""),IF(MID(K6467,2,7)-MID($Q$2,2,7)&gt;0,"Trễ","")),"")</f>
        <v/>
      </c>
      <c r="M6467" t="str">
        <f>IFERROR(IF($N$5="Sáng",MID(K6467,2,7)-MID($L$2,2,7),MID(K6467,2,7)-MID($Q$2,2,7)),"")</f>
        <v/>
      </c>
      <c r="Q6467" t="str">
        <f>IF(B6467&lt;&gt;"",IF(AND(P6467="",F6467=""),"Không phép ",""),"")</f>
        <v/>
      </c>
      <c r="R6467" t="str">
        <f>UPPER(B6467)</f>
        <v/>
      </c>
      <c r="T6467" t="str">
        <f>IFERROR(IF(J6467&lt;&gt;"", INDEX($S$5:$S$1433, MATCH(J6467, $E$5:$E$1433, 0)),""),"")</f>
        <v/>
      </c>
      <c r="V6467" t="str">
        <f>IFERROR(IF(J6467&lt;&gt;"", INDEX($U$5:$U$1433, MATCH(J6467, $E$5:$E$1433, 0)),""),"")</f>
        <v/>
      </c>
    </row>
    <row r="6468">
      <c r="A6468" t="str">
        <f>IF(B6468&lt;&gt;"",A6467+1,"")</f>
        <v/>
      </c>
      <c r="F6468" t="str">
        <f>IFERROR(IF(VLOOKUP(E6468,J:J,1,0)=E6468,"X",""),"")</f>
        <v/>
      </c>
      <c r="G6468" t="str">
        <f>IF(J6468&lt;&gt;"", INDEX($C$5:$C$1433, MATCH(J6468, $E$5:$E$1433, 0)),"")</f>
        <v/>
      </c>
      <c r="H6468" t="str">
        <f>IF(J6468&lt;&gt;"", INDEX($D$5:$D$1433, MATCH(J6468, $E$5:$E$1433, 0)),"")</f>
        <v/>
      </c>
      <c r="I6468" t="str">
        <f>IFERROR(IF(J6468&lt;&gt;"", INDEX($B$5:$B$1433, MATCH(J6468, $E$5:$E$1433, 0)),""),"SAI")</f>
        <v/>
      </c>
      <c r="L6468" t="str">
        <f>IFERROR(IF($N$5="Sáng",IF(MID(K6468,2,7)-MID($L$2,2,7)&gt;0,"Trễ",""),IF(MID(K6468,2,7)-MID($Q$2,2,7)&gt;0,"Trễ","")),"")</f>
        <v/>
      </c>
      <c r="M6468" t="str">
        <f>IFERROR(IF($N$5="Sáng",MID(K6468,2,7)-MID($L$2,2,7),MID(K6468,2,7)-MID($Q$2,2,7)),"")</f>
        <v/>
      </c>
      <c r="Q6468" t="str">
        <f>IF(B6468&lt;&gt;"",IF(AND(P6468="",F6468=""),"Không phép ",""),"")</f>
        <v/>
      </c>
      <c r="R6468" t="str">
        <f>UPPER(B6468)</f>
        <v/>
      </c>
      <c r="T6468" t="str">
        <f>IFERROR(IF(J6468&lt;&gt;"", INDEX($S$5:$S$1433, MATCH(J6468, $E$5:$E$1433, 0)),""),"")</f>
        <v/>
      </c>
      <c r="V6468" t="str">
        <f>IFERROR(IF(J6468&lt;&gt;"", INDEX($U$5:$U$1433, MATCH(J6468, $E$5:$E$1433, 0)),""),"")</f>
        <v/>
      </c>
    </row>
    <row r="6469">
      <c r="A6469" t="str">
        <f>IF(B6469&lt;&gt;"",A6468+1,"")</f>
        <v/>
      </c>
      <c r="F6469" t="str">
        <f>IFERROR(IF(VLOOKUP(E6469,J:J,1,0)=E6469,"X",""),"")</f>
        <v/>
      </c>
      <c r="G6469" t="str">
        <f>IF(J6469&lt;&gt;"", INDEX($C$5:$C$1433, MATCH(J6469, $E$5:$E$1433, 0)),"")</f>
        <v/>
      </c>
      <c r="H6469" t="str">
        <f>IF(J6469&lt;&gt;"", INDEX($D$5:$D$1433, MATCH(J6469, $E$5:$E$1433, 0)),"")</f>
        <v/>
      </c>
      <c r="I6469" t="str">
        <f>IFERROR(IF(J6469&lt;&gt;"", INDEX($B$5:$B$1433, MATCH(J6469, $E$5:$E$1433, 0)),""),"SAI")</f>
        <v/>
      </c>
      <c r="L6469" t="str">
        <f>IFERROR(IF($N$5="Sáng",IF(MID(K6469,2,7)-MID($L$2,2,7)&gt;0,"Trễ",""),IF(MID(K6469,2,7)-MID($Q$2,2,7)&gt;0,"Trễ","")),"")</f>
        <v/>
      </c>
      <c r="M6469" t="str">
        <f>IFERROR(IF($N$5="Sáng",MID(K6469,2,7)-MID($L$2,2,7),MID(K6469,2,7)-MID($Q$2,2,7)),"")</f>
        <v/>
      </c>
      <c r="Q6469" t="str">
        <f>IF(B6469&lt;&gt;"",IF(AND(P6469="",F6469=""),"Không phép ",""),"")</f>
        <v/>
      </c>
      <c r="R6469" t="str">
        <f>UPPER(B6469)</f>
        <v/>
      </c>
      <c r="T6469" t="str">
        <f>IFERROR(IF(J6469&lt;&gt;"", INDEX($S$5:$S$1433, MATCH(J6469, $E$5:$E$1433, 0)),""),"")</f>
        <v/>
      </c>
      <c r="V6469" t="str">
        <f>IFERROR(IF(J6469&lt;&gt;"", INDEX($U$5:$U$1433, MATCH(J6469, $E$5:$E$1433, 0)),""),"")</f>
        <v/>
      </c>
    </row>
    <row r="6470">
      <c r="A6470" t="str">
        <f>IF(B6470&lt;&gt;"",A6469+1,"")</f>
        <v/>
      </c>
      <c r="F6470" t="str">
        <f>IFERROR(IF(VLOOKUP(E6470,J:J,1,0)=E6470,"X",""),"")</f>
        <v/>
      </c>
      <c r="G6470" t="str">
        <f>IF(J6470&lt;&gt;"", INDEX($C$5:$C$1433, MATCH(J6470, $E$5:$E$1433, 0)),"")</f>
        <v/>
      </c>
      <c r="H6470" t="str">
        <f>IF(J6470&lt;&gt;"", INDEX($D$5:$D$1433, MATCH(J6470, $E$5:$E$1433, 0)),"")</f>
        <v/>
      </c>
      <c r="I6470" t="str">
        <f>IFERROR(IF(J6470&lt;&gt;"", INDEX($B$5:$B$1433, MATCH(J6470, $E$5:$E$1433, 0)),""),"SAI")</f>
        <v/>
      </c>
      <c r="L6470" t="str">
        <f>IFERROR(IF($N$5="Sáng",IF(MID(K6470,2,7)-MID($L$2,2,7)&gt;0,"Trễ",""),IF(MID(K6470,2,7)-MID($Q$2,2,7)&gt;0,"Trễ","")),"")</f>
        <v/>
      </c>
      <c r="M6470" t="str">
        <f>IFERROR(IF($N$5="Sáng",MID(K6470,2,7)-MID($L$2,2,7),MID(K6470,2,7)-MID($Q$2,2,7)),"")</f>
        <v/>
      </c>
      <c r="Q6470" t="str">
        <f>IF(B6470&lt;&gt;"",IF(AND(P6470="",F6470=""),"Không phép ",""),"")</f>
        <v/>
      </c>
      <c r="R6470" t="str">
        <f>UPPER(B6470)</f>
        <v/>
      </c>
      <c r="T6470" t="str">
        <f>IFERROR(IF(J6470&lt;&gt;"", INDEX($S$5:$S$1433, MATCH(J6470, $E$5:$E$1433, 0)),""),"")</f>
        <v/>
      </c>
      <c r="V6470" t="str">
        <f>IFERROR(IF(J6470&lt;&gt;"", INDEX($U$5:$U$1433, MATCH(J6470, $E$5:$E$1433, 0)),""),"")</f>
        <v/>
      </c>
    </row>
    <row r="6471">
      <c r="A6471" t="str">
        <f>IF(B6471&lt;&gt;"",A6470+1,"")</f>
        <v/>
      </c>
      <c r="F6471" t="str">
        <f>IFERROR(IF(VLOOKUP(E6471,J:J,1,0)=E6471,"X",""),"")</f>
        <v/>
      </c>
      <c r="G6471" t="str">
        <f>IF(J6471&lt;&gt;"", INDEX($C$5:$C$1433, MATCH(J6471, $E$5:$E$1433, 0)),"")</f>
        <v/>
      </c>
      <c r="H6471" t="str">
        <f>IF(J6471&lt;&gt;"", INDEX($D$5:$D$1433, MATCH(J6471, $E$5:$E$1433, 0)),"")</f>
        <v/>
      </c>
      <c r="I6471" t="str">
        <f>IFERROR(IF(J6471&lt;&gt;"", INDEX($B$5:$B$1433, MATCH(J6471, $E$5:$E$1433, 0)),""),"SAI")</f>
        <v/>
      </c>
      <c r="L6471" t="str">
        <f>IFERROR(IF($N$5="Sáng",IF(MID(K6471,2,7)-MID($L$2,2,7)&gt;0,"Trễ",""),IF(MID(K6471,2,7)-MID($Q$2,2,7)&gt;0,"Trễ","")),"")</f>
        <v/>
      </c>
      <c r="M6471" t="str">
        <f>IFERROR(IF($N$5="Sáng",MID(K6471,2,7)-MID($L$2,2,7),MID(K6471,2,7)-MID($Q$2,2,7)),"")</f>
        <v/>
      </c>
      <c r="Q6471" t="str">
        <f>IF(B6471&lt;&gt;"",IF(AND(P6471="",F6471=""),"Không phép ",""),"")</f>
        <v/>
      </c>
      <c r="R6471" t="str">
        <f>UPPER(B6471)</f>
        <v/>
      </c>
      <c r="T6471" t="str">
        <f>IFERROR(IF(J6471&lt;&gt;"", INDEX($S$5:$S$1433, MATCH(J6471, $E$5:$E$1433, 0)),""),"")</f>
        <v/>
      </c>
      <c r="V6471" t="str">
        <f>IFERROR(IF(J6471&lt;&gt;"", INDEX($U$5:$U$1433, MATCH(J6471, $E$5:$E$1433, 0)),""),"")</f>
        <v/>
      </c>
    </row>
    <row r="6472">
      <c r="A6472" t="str">
        <f>IF(B6472&lt;&gt;"",A6471+1,"")</f>
        <v/>
      </c>
      <c r="F6472" t="str">
        <f>IFERROR(IF(VLOOKUP(E6472,J:J,1,0)=E6472,"X",""),"")</f>
        <v/>
      </c>
      <c r="G6472" t="str">
        <f>IF(J6472&lt;&gt;"", INDEX($C$5:$C$1433, MATCH(J6472, $E$5:$E$1433, 0)),"")</f>
        <v/>
      </c>
      <c r="H6472" t="str">
        <f>IF(J6472&lt;&gt;"", INDEX($D$5:$D$1433, MATCH(J6472, $E$5:$E$1433, 0)),"")</f>
        <v/>
      </c>
      <c r="I6472" t="str">
        <f>IFERROR(IF(J6472&lt;&gt;"", INDEX($B$5:$B$1433, MATCH(J6472, $E$5:$E$1433, 0)),""),"SAI")</f>
        <v/>
      </c>
      <c r="L6472" t="str">
        <f>IFERROR(IF($N$5="Sáng",IF(MID(K6472,2,7)-MID($L$2,2,7)&gt;0,"Trễ",""),IF(MID(K6472,2,7)-MID($Q$2,2,7)&gt;0,"Trễ","")),"")</f>
        <v/>
      </c>
      <c r="M6472" t="str">
        <f>IFERROR(IF($N$5="Sáng",MID(K6472,2,7)-MID($L$2,2,7),MID(K6472,2,7)-MID($Q$2,2,7)),"")</f>
        <v/>
      </c>
      <c r="Q6472" t="str">
        <f>IF(B6472&lt;&gt;"",IF(AND(P6472="",F6472=""),"Không phép ",""),"")</f>
        <v/>
      </c>
      <c r="R6472" t="str">
        <f>UPPER(B6472)</f>
        <v/>
      </c>
      <c r="T6472" t="str">
        <f>IFERROR(IF(J6472&lt;&gt;"", INDEX($S$5:$S$1433, MATCH(J6472, $E$5:$E$1433, 0)),""),"")</f>
        <v/>
      </c>
      <c r="V6472" t="str">
        <f>IFERROR(IF(J6472&lt;&gt;"", INDEX($U$5:$U$1433, MATCH(J6472, $E$5:$E$1433, 0)),""),"")</f>
        <v/>
      </c>
    </row>
    <row r="6473">
      <c r="A6473" t="str">
        <f>IF(B6473&lt;&gt;"",A6472+1,"")</f>
        <v/>
      </c>
      <c r="F6473" t="str">
        <f>IFERROR(IF(VLOOKUP(E6473,J:J,1,0)=E6473,"X",""),"")</f>
        <v/>
      </c>
      <c r="G6473" t="str">
        <f>IF(J6473&lt;&gt;"", INDEX($C$5:$C$1433, MATCH(J6473, $E$5:$E$1433, 0)),"")</f>
        <v/>
      </c>
      <c r="H6473" t="str">
        <f>IF(J6473&lt;&gt;"", INDEX($D$5:$D$1433, MATCH(J6473, $E$5:$E$1433, 0)),"")</f>
        <v/>
      </c>
      <c r="I6473" t="str">
        <f>IFERROR(IF(J6473&lt;&gt;"", INDEX($B$5:$B$1433, MATCH(J6473, $E$5:$E$1433, 0)),""),"SAI")</f>
        <v/>
      </c>
      <c r="L6473" t="str">
        <f>IFERROR(IF($N$5="Sáng",IF(MID(K6473,2,7)-MID($L$2,2,7)&gt;0,"Trễ",""),IF(MID(K6473,2,7)-MID($Q$2,2,7)&gt;0,"Trễ","")),"")</f>
        <v/>
      </c>
      <c r="M6473" t="str">
        <f>IFERROR(IF($N$5="Sáng",MID(K6473,2,7)-MID($L$2,2,7),MID(K6473,2,7)-MID($Q$2,2,7)),"")</f>
        <v/>
      </c>
      <c r="Q6473" t="str">
        <f>IF(B6473&lt;&gt;"",IF(AND(P6473="",F6473=""),"Không phép ",""),"")</f>
        <v/>
      </c>
      <c r="R6473" t="str">
        <f>UPPER(B6473)</f>
        <v/>
      </c>
      <c r="T6473" t="str">
        <f>IFERROR(IF(J6473&lt;&gt;"", INDEX($S$5:$S$1433, MATCH(J6473, $E$5:$E$1433, 0)),""),"")</f>
        <v/>
      </c>
      <c r="V6473" t="str">
        <f>IFERROR(IF(J6473&lt;&gt;"", INDEX($U$5:$U$1433, MATCH(J6473, $E$5:$E$1433, 0)),""),"")</f>
        <v/>
      </c>
    </row>
    <row r="6474">
      <c r="A6474" t="str">
        <f>IF(B6474&lt;&gt;"",A6473+1,"")</f>
        <v/>
      </c>
      <c r="F6474" t="str">
        <f>IFERROR(IF(VLOOKUP(E6474,J:J,1,0)=E6474,"X",""),"")</f>
        <v/>
      </c>
      <c r="G6474" t="str">
        <f>IF(J6474&lt;&gt;"", INDEX($C$5:$C$1433, MATCH(J6474, $E$5:$E$1433, 0)),"")</f>
        <v/>
      </c>
      <c r="H6474" t="str">
        <f>IF(J6474&lt;&gt;"", INDEX($D$5:$D$1433, MATCH(J6474, $E$5:$E$1433, 0)),"")</f>
        <v/>
      </c>
      <c r="I6474" t="str">
        <f>IFERROR(IF(J6474&lt;&gt;"", INDEX($B$5:$B$1433, MATCH(J6474, $E$5:$E$1433, 0)),""),"SAI")</f>
        <v/>
      </c>
      <c r="L6474" t="str">
        <f>IFERROR(IF($N$5="Sáng",IF(MID(K6474,2,7)-MID($L$2,2,7)&gt;0,"Trễ",""),IF(MID(K6474,2,7)-MID($Q$2,2,7)&gt;0,"Trễ","")),"")</f>
        <v/>
      </c>
      <c r="M6474" t="str">
        <f>IFERROR(IF($N$5="Sáng",MID(K6474,2,7)-MID($L$2,2,7),MID(K6474,2,7)-MID($Q$2,2,7)),"")</f>
        <v/>
      </c>
      <c r="Q6474" t="str">
        <f>IF(B6474&lt;&gt;"",IF(AND(P6474="",F6474=""),"Không phép ",""),"")</f>
        <v/>
      </c>
      <c r="R6474" t="str">
        <f>UPPER(B6474)</f>
        <v/>
      </c>
      <c r="T6474" t="str">
        <f>IFERROR(IF(J6474&lt;&gt;"", INDEX($S$5:$S$1433, MATCH(J6474, $E$5:$E$1433, 0)),""),"")</f>
        <v/>
      </c>
      <c r="V6474" t="str">
        <f>IFERROR(IF(J6474&lt;&gt;"", INDEX($U$5:$U$1433, MATCH(J6474, $E$5:$E$1433, 0)),""),"")</f>
        <v/>
      </c>
    </row>
    <row r="6475">
      <c r="A6475" t="str">
        <f>IF(B6475&lt;&gt;"",A6474+1,"")</f>
        <v/>
      </c>
      <c r="F6475" t="str">
        <f>IFERROR(IF(VLOOKUP(E6475,J:J,1,0)=E6475,"X",""),"")</f>
        <v/>
      </c>
      <c r="G6475" t="str">
        <f>IF(J6475&lt;&gt;"", INDEX($C$5:$C$1433, MATCH(J6475, $E$5:$E$1433, 0)),"")</f>
        <v/>
      </c>
      <c r="H6475" t="str">
        <f>IF(J6475&lt;&gt;"", INDEX($D$5:$D$1433, MATCH(J6475, $E$5:$E$1433, 0)),"")</f>
        <v/>
      </c>
      <c r="I6475" t="str">
        <f>IFERROR(IF(J6475&lt;&gt;"", INDEX($B$5:$B$1433, MATCH(J6475, $E$5:$E$1433, 0)),""),"SAI")</f>
        <v/>
      </c>
      <c r="L6475" t="str">
        <f>IFERROR(IF($N$5="Sáng",IF(MID(K6475,2,7)-MID($L$2,2,7)&gt;0,"Trễ",""),IF(MID(K6475,2,7)-MID($Q$2,2,7)&gt;0,"Trễ","")),"")</f>
        <v/>
      </c>
      <c r="M6475" t="str">
        <f>IFERROR(IF($N$5="Sáng",MID(K6475,2,7)-MID($L$2,2,7),MID(K6475,2,7)-MID($Q$2,2,7)),"")</f>
        <v/>
      </c>
      <c r="Q6475" t="str">
        <f>IF(B6475&lt;&gt;"",IF(AND(P6475="",F6475=""),"Không phép ",""),"")</f>
        <v/>
      </c>
      <c r="R6475" t="str">
        <f>UPPER(B6475)</f>
        <v/>
      </c>
      <c r="T6475" t="str">
        <f>IFERROR(IF(J6475&lt;&gt;"", INDEX($S$5:$S$1433, MATCH(J6475, $E$5:$E$1433, 0)),""),"")</f>
        <v/>
      </c>
      <c r="V6475" t="str">
        <f>IFERROR(IF(J6475&lt;&gt;"", INDEX($U$5:$U$1433, MATCH(J6475, $E$5:$E$1433, 0)),""),"")</f>
        <v/>
      </c>
    </row>
    <row r="6476">
      <c r="A6476" t="str">
        <f>IF(B6476&lt;&gt;"",A6475+1,"")</f>
        <v/>
      </c>
      <c r="F6476" t="str">
        <f>IFERROR(IF(VLOOKUP(E6476,J:J,1,0)=E6476,"X",""),"")</f>
        <v/>
      </c>
      <c r="G6476" t="str">
        <f>IF(J6476&lt;&gt;"", INDEX($C$5:$C$1433, MATCH(J6476, $E$5:$E$1433, 0)),"")</f>
        <v/>
      </c>
      <c r="H6476" t="str">
        <f>IF(J6476&lt;&gt;"", INDEX($D$5:$D$1433, MATCH(J6476, $E$5:$E$1433, 0)),"")</f>
        <v/>
      </c>
      <c r="I6476" t="str">
        <f>IFERROR(IF(J6476&lt;&gt;"", INDEX($B$5:$B$1433, MATCH(J6476, $E$5:$E$1433, 0)),""),"SAI")</f>
        <v/>
      </c>
      <c r="L6476" t="str">
        <f>IFERROR(IF($N$5="Sáng",IF(MID(K6476,2,7)-MID($L$2,2,7)&gt;0,"Trễ",""),IF(MID(K6476,2,7)-MID($Q$2,2,7)&gt;0,"Trễ","")),"")</f>
        <v/>
      </c>
      <c r="M6476" t="str">
        <f>IFERROR(IF($N$5="Sáng",MID(K6476,2,7)-MID($L$2,2,7),MID(K6476,2,7)-MID($Q$2,2,7)),"")</f>
        <v/>
      </c>
      <c r="Q6476" t="str">
        <f>IF(B6476&lt;&gt;"",IF(AND(P6476="",F6476=""),"Không phép ",""),"")</f>
        <v/>
      </c>
      <c r="R6476" t="str">
        <f>UPPER(B6476)</f>
        <v/>
      </c>
      <c r="T6476" t="str">
        <f>IFERROR(IF(J6476&lt;&gt;"", INDEX($S$5:$S$1433, MATCH(J6476, $E$5:$E$1433, 0)),""),"")</f>
        <v/>
      </c>
      <c r="V6476" t="str">
        <f>IFERROR(IF(J6476&lt;&gt;"", INDEX($U$5:$U$1433, MATCH(J6476, $E$5:$E$1433, 0)),""),"")</f>
        <v/>
      </c>
    </row>
    <row r="6477">
      <c r="A6477" t="str">
        <f>IF(B6477&lt;&gt;"",A6476+1,"")</f>
        <v/>
      </c>
      <c r="F6477" t="str">
        <f>IFERROR(IF(VLOOKUP(E6477,J:J,1,0)=E6477,"X",""),"")</f>
        <v/>
      </c>
      <c r="G6477" t="str">
        <f>IF(J6477&lt;&gt;"", INDEX($C$5:$C$1433, MATCH(J6477, $E$5:$E$1433, 0)),"")</f>
        <v/>
      </c>
      <c r="H6477" t="str">
        <f>IF(J6477&lt;&gt;"", INDEX($D$5:$D$1433, MATCH(J6477, $E$5:$E$1433, 0)),"")</f>
        <v/>
      </c>
      <c r="I6477" t="str">
        <f>IFERROR(IF(J6477&lt;&gt;"", INDEX($B$5:$B$1433, MATCH(J6477, $E$5:$E$1433, 0)),""),"SAI")</f>
        <v/>
      </c>
      <c r="L6477" t="str">
        <f>IFERROR(IF($N$5="Sáng",IF(MID(K6477,2,7)-MID($L$2,2,7)&gt;0,"Trễ",""),IF(MID(K6477,2,7)-MID($Q$2,2,7)&gt;0,"Trễ","")),"")</f>
        <v/>
      </c>
      <c r="M6477" t="str">
        <f>IFERROR(IF($N$5="Sáng",MID(K6477,2,7)-MID($L$2,2,7),MID(K6477,2,7)-MID($Q$2,2,7)),"")</f>
        <v/>
      </c>
      <c r="Q6477" t="str">
        <f>IF(B6477&lt;&gt;"",IF(AND(P6477="",F6477=""),"Không phép ",""),"")</f>
        <v/>
      </c>
      <c r="R6477" t="str">
        <f>UPPER(B6477)</f>
        <v/>
      </c>
      <c r="T6477" t="str">
        <f>IFERROR(IF(J6477&lt;&gt;"", INDEX($S$5:$S$1433, MATCH(J6477, $E$5:$E$1433, 0)),""),"")</f>
        <v/>
      </c>
      <c r="V6477" t="str">
        <f>IFERROR(IF(J6477&lt;&gt;"", INDEX($U$5:$U$1433, MATCH(J6477, $E$5:$E$1433, 0)),""),"")</f>
        <v/>
      </c>
    </row>
    <row r="6478">
      <c r="A6478" t="str">
        <f>IF(B6478&lt;&gt;"",A6477+1,"")</f>
        <v/>
      </c>
      <c r="F6478" t="str">
        <f>IFERROR(IF(VLOOKUP(E6478,J:J,1,0)=E6478,"X",""),"")</f>
        <v/>
      </c>
      <c r="G6478" t="str">
        <f>IF(J6478&lt;&gt;"", INDEX($C$5:$C$1433, MATCH(J6478, $E$5:$E$1433, 0)),"")</f>
        <v/>
      </c>
      <c r="H6478" t="str">
        <f>IF(J6478&lt;&gt;"", INDEX($D$5:$D$1433, MATCH(J6478, $E$5:$E$1433, 0)),"")</f>
        <v/>
      </c>
      <c r="I6478" t="str">
        <f>IFERROR(IF(J6478&lt;&gt;"", INDEX($B$5:$B$1433, MATCH(J6478, $E$5:$E$1433, 0)),""),"SAI")</f>
        <v/>
      </c>
      <c r="L6478" t="str">
        <f>IFERROR(IF($N$5="Sáng",IF(MID(K6478,2,7)-MID($L$2,2,7)&gt;0,"Trễ",""),IF(MID(K6478,2,7)-MID($Q$2,2,7)&gt;0,"Trễ","")),"")</f>
        <v/>
      </c>
      <c r="M6478" t="str">
        <f>IFERROR(IF($N$5="Sáng",MID(K6478,2,7)-MID($L$2,2,7),MID(K6478,2,7)-MID($Q$2,2,7)),"")</f>
        <v/>
      </c>
      <c r="Q6478" t="str">
        <f>IF(B6478&lt;&gt;"",IF(AND(P6478="",F6478=""),"Không phép ",""),"")</f>
        <v/>
      </c>
      <c r="R6478" t="str">
        <f>UPPER(B6478)</f>
        <v/>
      </c>
      <c r="T6478" t="str">
        <f>IFERROR(IF(J6478&lt;&gt;"", INDEX($S$5:$S$1433, MATCH(J6478, $E$5:$E$1433, 0)),""),"")</f>
        <v/>
      </c>
      <c r="V6478" t="str">
        <f>IFERROR(IF(J6478&lt;&gt;"", INDEX($U$5:$U$1433, MATCH(J6478, $E$5:$E$1433, 0)),""),"")</f>
        <v/>
      </c>
    </row>
    <row r="6479">
      <c r="A6479" t="str">
        <f>IF(B6479&lt;&gt;"",A6478+1,"")</f>
        <v/>
      </c>
      <c r="F6479" t="str">
        <f>IFERROR(IF(VLOOKUP(E6479,J:J,1,0)=E6479,"X",""),"")</f>
        <v/>
      </c>
      <c r="G6479" t="str">
        <f>IF(J6479&lt;&gt;"", INDEX($C$5:$C$1433, MATCH(J6479, $E$5:$E$1433, 0)),"")</f>
        <v/>
      </c>
      <c r="H6479" t="str">
        <f>IF(J6479&lt;&gt;"", INDEX($D$5:$D$1433, MATCH(J6479, $E$5:$E$1433, 0)),"")</f>
        <v/>
      </c>
      <c r="I6479" t="str">
        <f>IFERROR(IF(J6479&lt;&gt;"", INDEX($B$5:$B$1433, MATCH(J6479, $E$5:$E$1433, 0)),""),"SAI")</f>
        <v/>
      </c>
      <c r="L6479" t="str">
        <f>IFERROR(IF($N$5="Sáng",IF(MID(K6479,2,7)-MID($L$2,2,7)&gt;0,"Trễ",""),IF(MID(K6479,2,7)-MID($Q$2,2,7)&gt;0,"Trễ","")),"")</f>
        <v/>
      </c>
      <c r="M6479" t="str">
        <f>IFERROR(IF($N$5="Sáng",MID(K6479,2,7)-MID($L$2,2,7),MID(K6479,2,7)-MID($Q$2,2,7)),"")</f>
        <v/>
      </c>
      <c r="Q6479" t="str">
        <f>IF(B6479&lt;&gt;"",IF(AND(P6479="",F6479=""),"Không phép ",""),"")</f>
        <v/>
      </c>
      <c r="R6479" t="str">
        <f>UPPER(B6479)</f>
        <v/>
      </c>
      <c r="T6479" t="str">
        <f>IFERROR(IF(J6479&lt;&gt;"", INDEX($S$5:$S$1433, MATCH(J6479, $E$5:$E$1433, 0)),""),"")</f>
        <v/>
      </c>
      <c r="V6479" t="str">
        <f>IFERROR(IF(J6479&lt;&gt;"", INDEX($U$5:$U$1433, MATCH(J6479, $E$5:$E$1433, 0)),""),"")</f>
        <v/>
      </c>
    </row>
    <row r="6480">
      <c r="A6480" t="str">
        <f>IF(B6480&lt;&gt;"",A6479+1,"")</f>
        <v/>
      </c>
      <c r="F6480" t="str">
        <f>IFERROR(IF(VLOOKUP(E6480,J:J,1,0)=E6480,"X",""),"")</f>
        <v/>
      </c>
      <c r="G6480" t="str">
        <f>IF(J6480&lt;&gt;"", INDEX($C$5:$C$1433, MATCH(J6480, $E$5:$E$1433, 0)),"")</f>
        <v/>
      </c>
      <c r="H6480" t="str">
        <f>IF(J6480&lt;&gt;"", INDEX($D$5:$D$1433, MATCH(J6480, $E$5:$E$1433, 0)),"")</f>
        <v/>
      </c>
      <c r="I6480" t="str">
        <f>IFERROR(IF(J6480&lt;&gt;"", INDEX($B$5:$B$1433, MATCH(J6480, $E$5:$E$1433, 0)),""),"SAI")</f>
        <v/>
      </c>
      <c r="L6480" t="str">
        <f>IFERROR(IF($N$5="Sáng",IF(MID(K6480,2,7)-MID($L$2,2,7)&gt;0,"Trễ",""),IF(MID(K6480,2,7)-MID($Q$2,2,7)&gt;0,"Trễ","")),"")</f>
        <v/>
      </c>
      <c r="M6480" t="str">
        <f>IFERROR(IF($N$5="Sáng",MID(K6480,2,7)-MID($L$2,2,7),MID(K6480,2,7)-MID($Q$2,2,7)),"")</f>
        <v/>
      </c>
      <c r="Q6480" t="str">
        <f>IF(B6480&lt;&gt;"",IF(AND(P6480="",F6480=""),"Không phép ",""),"")</f>
        <v/>
      </c>
      <c r="R6480" t="str">
        <f>UPPER(B6480)</f>
        <v/>
      </c>
      <c r="T6480" t="str">
        <f>IFERROR(IF(J6480&lt;&gt;"", INDEX($S$5:$S$1433, MATCH(J6480, $E$5:$E$1433, 0)),""),"")</f>
        <v/>
      </c>
      <c r="V6480" t="str">
        <f>IFERROR(IF(J6480&lt;&gt;"", INDEX($U$5:$U$1433, MATCH(J6480, $E$5:$E$1433, 0)),""),"")</f>
        <v/>
      </c>
    </row>
    <row r="6481">
      <c r="A6481" t="str">
        <f>IF(B6481&lt;&gt;"",A6480+1,"")</f>
        <v/>
      </c>
      <c r="F6481" t="str">
        <f>IFERROR(IF(VLOOKUP(E6481,J:J,1,0)=E6481,"X",""),"")</f>
        <v/>
      </c>
      <c r="G6481" t="str">
        <f>IF(J6481&lt;&gt;"", INDEX($C$5:$C$1433, MATCH(J6481, $E$5:$E$1433, 0)),"")</f>
        <v/>
      </c>
      <c r="H6481" t="str">
        <f>IF(J6481&lt;&gt;"", INDEX($D$5:$D$1433, MATCH(J6481, $E$5:$E$1433, 0)),"")</f>
        <v/>
      </c>
      <c r="I6481" t="str">
        <f>IFERROR(IF(J6481&lt;&gt;"", INDEX($B$5:$B$1433, MATCH(J6481, $E$5:$E$1433, 0)),""),"SAI")</f>
        <v/>
      </c>
      <c r="L6481" t="str">
        <f>IFERROR(IF($N$5="Sáng",IF(MID(K6481,2,7)-MID($L$2,2,7)&gt;0,"Trễ",""),IF(MID(K6481,2,7)-MID($Q$2,2,7)&gt;0,"Trễ","")),"")</f>
        <v/>
      </c>
      <c r="M6481" t="str">
        <f>IFERROR(IF($N$5="Sáng",MID(K6481,2,7)-MID($L$2,2,7),MID(K6481,2,7)-MID($Q$2,2,7)),"")</f>
        <v/>
      </c>
      <c r="Q6481" t="str">
        <f>IF(B6481&lt;&gt;"",IF(AND(P6481="",F6481=""),"Không phép ",""),"")</f>
        <v/>
      </c>
      <c r="R6481" t="str">
        <f>UPPER(B6481)</f>
        <v/>
      </c>
      <c r="T6481" t="str">
        <f>IFERROR(IF(J6481&lt;&gt;"", INDEX($S$5:$S$1433, MATCH(J6481, $E$5:$E$1433, 0)),""),"")</f>
        <v/>
      </c>
      <c r="V6481" t="str">
        <f>IFERROR(IF(J6481&lt;&gt;"", INDEX($U$5:$U$1433, MATCH(J6481, $E$5:$E$1433, 0)),""),"")</f>
        <v/>
      </c>
    </row>
    <row r="6482">
      <c r="A6482" t="str">
        <f>IF(B6482&lt;&gt;"",A6481+1,"")</f>
        <v/>
      </c>
      <c r="F6482" t="str">
        <f>IFERROR(IF(VLOOKUP(E6482,J:J,1,0)=E6482,"X",""),"")</f>
        <v/>
      </c>
      <c r="G6482" t="str">
        <f>IF(J6482&lt;&gt;"", INDEX($C$5:$C$1433, MATCH(J6482, $E$5:$E$1433, 0)),"")</f>
        <v/>
      </c>
      <c r="H6482" t="str">
        <f>IF(J6482&lt;&gt;"", INDEX($D$5:$D$1433, MATCH(J6482, $E$5:$E$1433, 0)),"")</f>
        <v/>
      </c>
      <c r="I6482" t="str">
        <f>IFERROR(IF(J6482&lt;&gt;"", INDEX($B$5:$B$1433, MATCH(J6482, $E$5:$E$1433, 0)),""),"SAI")</f>
        <v/>
      </c>
      <c r="L6482" t="str">
        <f>IFERROR(IF($N$5="Sáng",IF(MID(K6482,2,7)-MID($L$2,2,7)&gt;0,"Trễ",""),IF(MID(K6482,2,7)-MID($Q$2,2,7)&gt;0,"Trễ","")),"")</f>
        <v/>
      </c>
      <c r="M6482" t="str">
        <f>IFERROR(IF($N$5="Sáng",MID(K6482,2,7)-MID($L$2,2,7),MID(K6482,2,7)-MID($Q$2,2,7)),"")</f>
        <v/>
      </c>
      <c r="Q6482" t="str">
        <f>IF(B6482&lt;&gt;"",IF(AND(P6482="",F6482=""),"Không phép ",""),"")</f>
        <v/>
      </c>
      <c r="R6482" t="str">
        <f>UPPER(B6482)</f>
        <v/>
      </c>
      <c r="T6482" t="str">
        <f>IFERROR(IF(J6482&lt;&gt;"", INDEX($S$5:$S$1433, MATCH(J6482, $E$5:$E$1433, 0)),""),"")</f>
        <v/>
      </c>
      <c r="V6482" t="str">
        <f>IFERROR(IF(J6482&lt;&gt;"", INDEX($U$5:$U$1433, MATCH(J6482, $E$5:$E$1433, 0)),""),"")</f>
        <v/>
      </c>
    </row>
    <row r="6483">
      <c r="A6483" t="str">
        <f>IF(B6483&lt;&gt;"",A6482+1,"")</f>
        <v/>
      </c>
      <c r="F6483" t="str">
        <f>IFERROR(IF(VLOOKUP(E6483,J:J,1,0)=E6483,"X",""),"")</f>
        <v/>
      </c>
      <c r="G6483" t="str">
        <f>IF(J6483&lt;&gt;"", INDEX($C$5:$C$1433, MATCH(J6483, $E$5:$E$1433, 0)),"")</f>
        <v/>
      </c>
      <c r="H6483" t="str">
        <f>IF(J6483&lt;&gt;"", INDEX($D$5:$D$1433, MATCH(J6483, $E$5:$E$1433, 0)),"")</f>
        <v/>
      </c>
      <c r="I6483" t="str">
        <f>IFERROR(IF(J6483&lt;&gt;"", INDEX($B$5:$B$1433, MATCH(J6483, $E$5:$E$1433, 0)),""),"SAI")</f>
        <v/>
      </c>
      <c r="L6483" t="str">
        <f>IFERROR(IF($N$5="Sáng",IF(MID(K6483,2,7)-MID($L$2,2,7)&gt;0,"Trễ",""),IF(MID(K6483,2,7)-MID($Q$2,2,7)&gt;0,"Trễ","")),"")</f>
        <v/>
      </c>
      <c r="M6483" t="str">
        <f>IFERROR(IF($N$5="Sáng",MID(K6483,2,7)-MID($L$2,2,7),MID(K6483,2,7)-MID($Q$2,2,7)),"")</f>
        <v/>
      </c>
      <c r="Q6483" t="str">
        <f>IF(B6483&lt;&gt;"",IF(AND(P6483="",F6483=""),"Không phép ",""),"")</f>
        <v/>
      </c>
      <c r="R6483" t="str">
        <f>UPPER(B6483)</f>
        <v/>
      </c>
      <c r="T6483" t="str">
        <f>IFERROR(IF(J6483&lt;&gt;"", INDEX($S$5:$S$1433, MATCH(J6483, $E$5:$E$1433, 0)),""),"")</f>
        <v/>
      </c>
      <c r="V6483" t="str">
        <f>IFERROR(IF(J6483&lt;&gt;"", INDEX($U$5:$U$1433, MATCH(J6483, $E$5:$E$1433, 0)),""),"")</f>
        <v/>
      </c>
    </row>
    <row r="6484">
      <c r="A6484" t="str">
        <f>IF(B6484&lt;&gt;"",A6483+1,"")</f>
        <v/>
      </c>
      <c r="F6484" t="str">
        <f>IFERROR(IF(VLOOKUP(E6484,J:J,1,0)=E6484,"X",""),"")</f>
        <v/>
      </c>
      <c r="G6484" t="str">
        <f>IF(J6484&lt;&gt;"", INDEX($C$5:$C$1433, MATCH(J6484, $E$5:$E$1433, 0)),"")</f>
        <v/>
      </c>
      <c r="H6484" t="str">
        <f>IF(J6484&lt;&gt;"", INDEX($D$5:$D$1433, MATCH(J6484, $E$5:$E$1433, 0)),"")</f>
        <v/>
      </c>
      <c r="I6484" t="str">
        <f>IFERROR(IF(J6484&lt;&gt;"", INDEX($B$5:$B$1433, MATCH(J6484, $E$5:$E$1433, 0)),""),"SAI")</f>
        <v/>
      </c>
      <c r="L6484" t="str">
        <f>IFERROR(IF($N$5="Sáng",IF(MID(K6484,2,7)-MID($L$2,2,7)&gt;0,"Trễ",""),IF(MID(K6484,2,7)-MID($Q$2,2,7)&gt;0,"Trễ","")),"")</f>
        <v/>
      </c>
      <c r="M6484" t="str">
        <f>IFERROR(IF($N$5="Sáng",MID(K6484,2,7)-MID($L$2,2,7),MID(K6484,2,7)-MID($Q$2,2,7)),"")</f>
        <v/>
      </c>
      <c r="Q6484" t="str">
        <f>IF(B6484&lt;&gt;"",IF(AND(P6484="",F6484=""),"Không phép ",""),"")</f>
        <v/>
      </c>
      <c r="R6484" t="str">
        <f>UPPER(B6484)</f>
        <v/>
      </c>
      <c r="T6484" t="str">
        <f>IFERROR(IF(J6484&lt;&gt;"", INDEX($S$5:$S$1433, MATCH(J6484, $E$5:$E$1433, 0)),""),"")</f>
        <v/>
      </c>
      <c r="V6484" t="str">
        <f>IFERROR(IF(J6484&lt;&gt;"", INDEX($U$5:$U$1433, MATCH(J6484, $E$5:$E$1433, 0)),""),"")</f>
        <v/>
      </c>
    </row>
    <row r="6485">
      <c r="A6485" t="str">
        <f>IF(B6485&lt;&gt;"",A6484+1,"")</f>
        <v/>
      </c>
      <c r="F6485" t="str">
        <f>IFERROR(IF(VLOOKUP(E6485,J:J,1,0)=E6485,"X",""),"")</f>
        <v/>
      </c>
      <c r="G6485" t="str">
        <f>IF(J6485&lt;&gt;"", INDEX($C$5:$C$1433, MATCH(J6485, $E$5:$E$1433, 0)),"")</f>
        <v/>
      </c>
      <c r="H6485" t="str">
        <f>IF(J6485&lt;&gt;"", INDEX($D$5:$D$1433, MATCH(J6485, $E$5:$E$1433, 0)),"")</f>
        <v/>
      </c>
      <c r="I6485" t="str">
        <f>IFERROR(IF(J6485&lt;&gt;"", INDEX($B$5:$B$1433, MATCH(J6485, $E$5:$E$1433, 0)),""),"SAI")</f>
        <v/>
      </c>
      <c r="L6485" t="str">
        <f>IFERROR(IF($N$5="Sáng",IF(MID(K6485,2,7)-MID($L$2,2,7)&gt;0,"Trễ",""),IF(MID(K6485,2,7)-MID($Q$2,2,7)&gt;0,"Trễ","")),"")</f>
        <v/>
      </c>
      <c r="M6485" t="str">
        <f>IFERROR(IF($N$5="Sáng",MID(K6485,2,7)-MID($L$2,2,7),MID(K6485,2,7)-MID($Q$2,2,7)),"")</f>
        <v/>
      </c>
      <c r="Q6485" t="str">
        <f>IF(B6485&lt;&gt;"",IF(AND(P6485="",F6485=""),"Không phép ",""),"")</f>
        <v/>
      </c>
      <c r="R6485" t="str">
        <f>UPPER(B6485)</f>
        <v/>
      </c>
      <c r="T6485" t="str">
        <f>IFERROR(IF(J6485&lt;&gt;"", INDEX($S$5:$S$1433, MATCH(J6485, $E$5:$E$1433, 0)),""),"")</f>
        <v/>
      </c>
      <c r="V6485" t="str">
        <f>IFERROR(IF(J6485&lt;&gt;"", INDEX($U$5:$U$1433, MATCH(J6485, $E$5:$E$1433, 0)),""),"")</f>
        <v/>
      </c>
    </row>
    <row r="6486">
      <c r="A6486" t="str">
        <f>IF(B6486&lt;&gt;"",A6485+1,"")</f>
        <v/>
      </c>
      <c r="F6486" t="str">
        <f>IFERROR(IF(VLOOKUP(E6486,J:J,1,0)=E6486,"X",""),"")</f>
        <v/>
      </c>
      <c r="G6486" t="str">
        <f>IF(J6486&lt;&gt;"", INDEX($C$5:$C$1433, MATCH(J6486, $E$5:$E$1433, 0)),"")</f>
        <v/>
      </c>
      <c r="H6486" t="str">
        <f>IF(J6486&lt;&gt;"", INDEX($D$5:$D$1433, MATCH(J6486, $E$5:$E$1433, 0)),"")</f>
        <v/>
      </c>
      <c r="I6486" t="str">
        <f>IFERROR(IF(J6486&lt;&gt;"", INDEX($B$5:$B$1433, MATCH(J6486, $E$5:$E$1433, 0)),""),"SAI")</f>
        <v/>
      </c>
      <c r="L6486" t="str">
        <f>IFERROR(IF($N$5="Sáng",IF(MID(K6486,2,7)-MID($L$2,2,7)&gt;0,"Trễ",""),IF(MID(K6486,2,7)-MID($Q$2,2,7)&gt;0,"Trễ","")),"")</f>
        <v/>
      </c>
      <c r="M6486" t="str">
        <f>IFERROR(IF($N$5="Sáng",MID(K6486,2,7)-MID($L$2,2,7),MID(K6486,2,7)-MID($Q$2,2,7)),"")</f>
        <v/>
      </c>
      <c r="Q6486" t="str">
        <f>IF(B6486&lt;&gt;"",IF(AND(P6486="",F6486=""),"Không phép ",""),"")</f>
        <v/>
      </c>
      <c r="R6486" t="str">
        <f>UPPER(B6486)</f>
        <v/>
      </c>
      <c r="T6486" t="str">
        <f>IFERROR(IF(J6486&lt;&gt;"", INDEX($S$5:$S$1433, MATCH(J6486, $E$5:$E$1433, 0)),""),"")</f>
        <v/>
      </c>
      <c r="V6486" t="str">
        <f>IFERROR(IF(J6486&lt;&gt;"", INDEX($U$5:$U$1433, MATCH(J6486, $E$5:$E$1433, 0)),""),"")</f>
        <v/>
      </c>
    </row>
    <row r="6487">
      <c r="A6487" t="str">
        <f>IF(B6487&lt;&gt;"",A6486+1,"")</f>
        <v/>
      </c>
      <c r="F6487" t="str">
        <f>IFERROR(IF(VLOOKUP(E6487,J:J,1,0)=E6487,"X",""),"")</f>
        <v/>
      </c>
      <c r="G6487" t="str">
        <f>IF(J6487&lt;&gt;"", INDEX($C$5:$C$1433, MATCH(J6487, $E$5:$E$1433, 0)),"")</f>
        <v/>
      </c>
      <c r="H6487" t="str">
        <f>IF(J6487&lt;&gt;"", INDEX($D$5:$D$1433, MATCH(J6487, $E$5:$E$1433, 0)),"")</f>
        <v/>
      </c>
      <c r="I6487" t="str">
        <f>IFERROR(IF(J6487&lt;&gt;"", INDEX($B$5:$B$1433, MATCH(J6487, $E$5:$E$1433, 0)),""),"SAI")</f>
        <v/>
      </c>
      <c r="L6487" t="str">
        <f>IFERROR(IF($N$5="Sáng",IF(MID(K6487,2,7)-MID($L$2,2,7)&gt;0,"Trễ",""),IF(MID(K6487,2,7)-MID($Q$2,2,7)&gt;0,"Trễ","")),"")</f>
        <v/>
      </c>
      <c r="M6487" t="str">
        <f>IFERROR(IF($N$5="Sáng",MID(K6487,2,7)-MID($L$2,2,7),MID(K6487,2,7)-MID($Q$2,2,7)),"")</f>
        <v/>
      </c>
      <c r="Q6487" t="str">
        <f>IF(B6487&lt;&gt;"",IF(AND(P6487="",F6487=""),"Không phép ",""),"")</f>
        <v/>
      </c>
      <c r="R6487" t="str">
        <f>UPPER(B6487)</f>
        <v/>
      </c>
      <c r="T6487" t="str">
        <f>IFERROR(IF(J6487&lt;&gt;"", INDEX($S$5:$S$1433, MATCH(J6487, $E$5:$E$1433, 0)),""),"")</f>
        <v/>
      </c>
      <c r="V6487" t="str">
        <f>IFERROR(IF(J6487&lt;&gt;"", INDEX($U$5:$U$1433, MATCH(J6487, $E$5:$E$1433, 0)),""),"")</f>
        <v/>
      </c>
    </row>
    <row r="6488">
      <c r="A6488" t="str">
        <f>IF(B6488&lt;&gt;"",A6487+1,"")</f>
        <v/>
      </c>
      <c r="F6488" t="str">
        <f>IFERROR(IF(VLOOKUP(E6488,J:J,1,0)=E6488,"X",""),"")</f>
        <v/>
      </c>
      <c r="G6488" t="str">
        <f>IF(J6488&lt;&gt;"", INDEX($C$5:$C$1433, MATCH(J6488, $E$5:$E$1433, 0)),"")</f>
        <v/>
      </c>
      <c r="H6488" t="str">
        <f>IF(J6488&lt;&gt;"", INDEX($D$5:$D$1433, MATCH(J6488, $E$5:$E$1433, 0)),"")</f>
        <v/>
      </c>
      <c r="I6488" t="str">
        <f>IFERROR(IF(J6488&lt;&gt;"", INDEX($B$5:$B$1433, MATCH(J6488, $E$5:$E$1433, 0)),""),"SAI")</f>
        <v/>
      </c>
      <c r="L6488" t="str">
        <f>IFERROR(IF($N$5="Sáng",IF(MID(K6488,2,7)-MID($L$2,2,7)&gt;0,"Trễ",""),IF(MID(K6488,2,7)-MID($Q$2,2,7)&gt;0,"Trễ","")),"")</f>
        <v/>
      </c>
      <c r="M6488" t="str">
        <f>IFERROR(IF($N$5="Sáng",MID(K6488,2,7)-MID($L$2,2,7),MID(K6488,2,7)-MID($Q$2,2,7)),"")</f>
        <v/>
      </c>
      <c r="Q6488" t="str">
        <f>IF(B6488&lt;&gt;"",IF(AND(P6488="",F6488=""),"Không phép ",""),"")</f>
        <v/>
      </c>
      <c r="R6488" t="str">
        <f>UPPER(B6488)</f>
        <v/>
      </c>
      <c r="T6488" t="str">
        <f>IFERROR(IF(J6488&lt;&gt;"", INDEX($S$5:$S$1433, MATCH(J6488, $E$5:$E$1433, 0)),""),"")</f>
        <v/>
      </c>
      <c r="V6488" t="str">
        <f>IFERROR(IF(J6488&lt;&gt;"", INDEX($U$5:$U$1433, MATCH(J6488, $E$5:$E$1433, 0)),""),"")</f>
        <v/>
      </c>
    </row>
    <row r="6489">
      <c r="A6489" t="str">
        <f>IF(B6489&lt;&gt;"",A6488+1,"")</f>
        <v/>
      </c>
      <c r="F6489" t="str">
        <f>IFERROR(IF(VLOOKUP(E6489,J:J,1,0)=E6489,"X",""),"")</f>
        <v/>
      </c>
      <c r="G6489" t="str">
        <f>IF(J6489&lt;&gt;"", INDEX($C$5:$C$1433, MATCH(J6489, $E$5:$E$1433, 0)),"")</f>
        <v/>
      </c>
      <c r="H6489" t="str">
        <f>IF(J6489&lt;&gt;"", INDEX($D$5:$D$1433, MATCH(J6489, $E$5:$E$1433, 0)),"")</f>
        <v/>
      </c>
      <c r="I6489" t="str">
        <f>IFERROR(IF(J6489&lt;&gt;"", INDEX($B$5:$B$1433, MATCH(J6489, $E$5:$E$1433, 0)),""),"SAI")</f>
        <v/>
      </c>
      <c r="L6489" t="str">
        <f>IFERROR(IF($N$5="Sáng",IF(MID(K6489,2,7)-MID($L$2,2,7)&gt;0,"Trễ",""),IF(MID(K6489,2,7)-MID($Q$2,2,7)&gt;0,"Trễ","")),"")</f>
        <v/>
      </c>
      <c r="M6489" t="str">
        <f>IFERROR(IF($N$5="Sáng",MID(K6489,2,7)-MID($L$2,2,7),MID(K6489,2,7)-MID($Q$2,2,7)),"")</f>
        <v/>
      </c>
      <c r="Q6489" t="str">
        <f>IF(B6489&lt;&gt;"",IF(AND(P6489="",F6489=""),"Không phép ",""),"")</f>
        <v/>
      </c>
      <c r="R6489" t="str">
        <f>UPPER(B6489)</f>
        <v/>
      </c>
      <c r="T6489" t="str">
        <f>IFERROR(IF(J6489&lt;&gt;"", INDEX($S$5:$S$1433, MATCH(J6489, $E$5:$E$1433, 0)),""),"")</f>
        <v/>
      </c>
      <c r="V6489" t="str">
        <f>IFERROR(IF(J6489&lt;&gt;"", INDEX($U$5:$U$1433, MATCH(J6489, $E$5:$E$1433, 0)),""),"")</f>
        <v/>
      </c>
    </row>
    <row r="6490">
      <c r="A6490" t="str">
        <f>IF(B6490&lt;&gt;"",A6489+1,"")</f>
        <v/>
      </c>
      <c r="F6490" t="str">
        <f>IFERROR(IF(VLOOKUP(E6490,J:J,1,0)=E6490,"X",""),"")</f>
        <v/>
      </c>
      <c r="G6490" t="str">
        <f>IF(J6490&lt;&gt;"", INDEX($C$5:$C$1433, MATCH(J6490, $E$5:$E$1433, 0)),"")</f>
        <v/>
      </c>
      <c r="H6490" t="str">
        <f>IF(J6490&lt;&gt;"", INDEX($D$5:$D$1433, MATCH(J6490, $E$5:$E$1433, 0)),"")</f>
        <v/>
      </c>
      <c r="I6490" t="str">
        <f>IFERROR(IF(J6490&lt;&gt;"", INDEX($B$5:$B$1433, MATCH(J6490, $E$5:$E$1433, 0)),""),"SAI")</f>
        <v/>
      </c>
      <c r="L6490" t="str">
        <f>IFERROR(IF($N$5="Sáng",IF(MID(K6490,2,7)-MID($L$2,2,7)&gt;0,"Trễ",""),IF(MID(K6490,2,7)-MID($Q$2,2,7)&gt;0,"Trễ","")),"")</f>
        <v/>
      </c>
      <c r="M6490" t="str">
        <f>IFERROR(IF($N$5="Sáng",MID(K6490,2,7)-MID($L$2,2,7),MID(K6490,2,7)-MID($Q$2,2,7)),"")</f>
        <v/>
      </c>
      <c r="Q6490" t="str">
        <f>IF(B6490&lt;&gt;"",IF(AND(P6490="",F6490=""),"Không phép ",""),"")</f>
        <v/>
      </c>
      <c r="R6490" t="str">
        <f>UPPER(B6490)</f>
        <v/>
      </c>
      <c r="T6490" t="str">
        <f>IFERROR(IF(J6490&lt;&gt;"", INDEX($S$5:$S$1433, MATCH(J6490, $E$5:$E$1433, 0)),""),"")</f>
        <v/>
      </c>
      <c r="V6490" t="str">
        <f>IFERROR(IF(J6490&lt;&gt;"", INDEX($U$5:$U$1433, MATCH(J6490, $E$5:$E$1433, 0)),""),"")</f>
        <v/>
      </c>
    </row>
    <row r="6491">
      <c r="A6491" t="str">
        <f>IF(B6491&lt;&gt;"",A6490+1,"")</f>
        <v/>
      </c>
      <c r="F6491" t="str">
        <f>IFERROR(IF(VLOOKUP(E6491,J:J,1,0)=E6491,"X",""),"")</f>
        <v/>
      </c>
      <c r="G6491" t="str">
        <f>IF(J6491&lt;&gt;"", INDEX($C$5:$C$1433, MATCH(J6491, $E$5:$E$1433, 0)),"")</f>
        <v/>
      </c>
      <c r="H6491" t="str">
        <f>IF(J6491&lt;&gt;"", INDEX($D$5:$D$1433, MATCH(J6491, $E$5:$E$1433, 0)),"")</f>
        <v/>
      </c>
      <c r="I6491" t="str">
        <f>IFERROR(IF(J6491&lt;&gt;"", INDEX($B$5:$B$1433, MATCH(J6491, $E$5:$E$1433, 0)),""),"SAI")</f>
        <v/>
      </c>
      <c r="L6491" t="str">
        <f>IFERROR(IF($N$5="Sáng",IF(MID(K6491,2,7)-MID($L$2,2,7)&gt;0,"Trễ",""),IF(MID(K6491,2,7)-MID($Q$2,2,7)&gt;0,"Trễ","")),"")</f>
        <v/>
      </c>
      <c r="M6491" t="str">
        <f>IFERROR(IF($N$5="Sáng",MID(K6491,2,7)-MID($L$2,2,7),MID(K6491,2,7)-MID($Q$2,2,7)),"")</f>
        <v/>
      </c>
      <c r="Q6491" t="str">
        <f>IF(B6491&lt;&gt;"",IF(AND(P6491="",F6491=""),"Không phép ",""),"")</f>
        <v/>
      </c>
      <c r="R6491" t="str">
        <f>UPPER(B6491)</f>
        <v/>
      </c>
      <c r="T6491" t="str">
        <f>IFERROR(IF(J6491&lt;&gt;"", INDEX($S$5:$S$1433, MATCH(J6491, $E$5:$E$1433, 0)),""),"")</f>
        <v/>
      </c>
      <c r="V6491" t="str">
        <f>IFERROR(IF(J6491&lt;&gt;"", INDEX($U$5:$U$1433, MATCH(J6491, $E$5:$E$1433, 0)),""),"")</f>
        <v/>
      </c>
    </row>
    <row r="6492">
      <c r="A6492" t="str">
        <f>IF(B6492&lt;&gt;"",A6491+1,"")</f>
        <v/>
      </c>
      <c r="F6492" t="str">
        <f>IFERROR(IF(VLOOKUP(E6492,J:J,1,0)=E6492,"X",""),"")</f>
        <v/>
      </c>
      <c r="G6492" t="str">
        <f>IF(J6492&lt;&gt;"", INDEX($C$5:$C$1433, MATCH(J6492, $E$5:$E$1433, 0)),"")</f>
        <v/>
      </c>
      <c r="H6492" t="str">
        <f>IF(J6492&lt;&gt;"", INDEX($D$5:$D$1433, MATCH(J6492, $E$5:$E$1433, 0)),"")</f>
        <v/>
      </c>
      <c r="I6492" t="str">
        <f>IFERROR(IF(J6492&lt;&gt;"", INDEX($B$5:$B$1433, MATCH(J6492, $E$5:$E$1433, 0)),""),"SAI")</f>
        <v/>
      </c>
      <c r="L6492" t="str">
        <f>IFERROR(IF($N$5="Sáng",IF(MID(K6492,2,7)-MID($L$2,2,7)&gt;0,"Trễ",""),IF(MID(K6492,2,7)-MID($Q$2,2,7)&gt;0,"Trễ","")),"")</f>
        <v/>
      </c>
      <c r="M6492" t="str">
        <f>IFERROR(IF($N$5="Sáng",MID(K6492,2,7)-MID($L$2,2,7),MID(K6492,2,7)-MID($Q$2,2,7)),"")</f>
        <v/>
      </c>
      <c r="Q6492" t="str">
        <f>IF(B6492&lt;&gt;"",IF(AND(P6492="",F6492=""),"Không phép ",""),"")</f>
        <v/>
      </c>
      <c r="R6492" t="str">
        <f>UPPER(B6492)</f>
        <v/>
      </c>
      <c r="T6492" t="str">
        <f>IFERROR(IF(J6492&lt;&gt;"", INDEX($S$5:$S$1433, MATCH(J6492, $E$5:$E$1433, 0)),""),"")</f>
        <v/>
      </c>
      <c r="V6492" t="str">
        <f>IFERROR(IF(J6492&lt;&gt;"", INDEX($U$5:$U$1433, MATCH(J6492, $E$5:$E$1433, 0)),""),"")</f>
        <v/>
      </c>
    </row>
    <row r="6493">
      <c r="A6493" t="str">
        <f>IF(B6493&lt;&gt;"",A6492+1,"")</f>
        <v/>
      </c>
      <c r="F6493" t="str">
        <f>IFERROR(IF(VLOOKUP(E6493,J:J,1,0)=E6493,"X",""),"")</f>
        <v/>
      </c>
      <c r="G6493" t="str">
        <f>IF(J6493&lt;&gt;"", INDEX($C$5:$C$1433, MATCH(J6493, $E$5:$E$1433, 0)),"")</f>
        <v/>
      </c>
      <c r="H6493" t="str">
        <f>IF(J6493&lt;&gt;"", INDEX($D$5:$D$1433, MATCH(J6493, $E$5:$E$1433, 0)),"")</f>
        <v/>
      </c>
      <c r="I6493" t="str">
        <f>IFERROR(IF(J6493&lt;&gt;"", INDEX($B$5:$B$1433, MATCH(J6493, $E$5:$E$1433, 0)),""),"SAI")</f>
        <v/>
      </c>
      <c r="L6493" t="str">
        <f>IFERROR(IF($N$5="Sáng",IF(MID(K6493,2,7)-MID($L$2,2,7)&gt;0,"Trễ",""),IF(MID(K6493,2,7)-MID($Q$2,2,7)&gt;0,"Trễ","")),"")</f>
        <v/>
      </c>
      <c r="M6493" t="str">
        <f>IFERROR(IF($N$5="Sáng",MID(K6493,2,7)-MID($L$2,2,7),MID(K6493,2,7)-MID($Q$2,2,7)),"")</f>
        <v/>
      </c>
      <c r="Q6493" t="str">
        <f>IF(B6493&lt;&gt;"",IF(AND(P6493="",F6493=""),"Không phép ",""),"")</f>
        <v/>
      </c>
      <c r="R6493" t="str">
        <f>UPPER(B6493)</f>
        <v/>
      </c>
      <c r="T6493" t="str">
        <f>IFERROR(IF(J6493&lt;&gt;"", INDEX($S$5:$S$1433, MATCH(J6493, $E$5:$E$1433, 0)),""),"")</f>
        <v/>
      </c>
      <c r="V6493" t="str">
        <f>IFERROR(IF(J6493&lt;&gt;"", INDEX($U$5:$U$1433, MATCH(J6493, $E$5:$E$1433, 0)),""),"")</f>
        <v/>
      </c>
    </row>
    <row r="6494">
      <c r="A6494" t="str">
        <f>IF(B6494&lt;&gt;"",A6493+1,"")</f>
        <v/>
      </c>
      <c r="F6494" t="str">
        <f>IFERROR(IF(VLOOKUP(E6494,J:J,1,0)=E6494,"X",""),"")</f>
        <v/>
      </c>
      <c r="G6494" t="str">
        <f>IF(J6494&lt;&gt;"", INDEX($C$5:$C$1433, MATCH(J6494, $E$5:$E$1433, 0)),"")</f>
        <v/>
      </c>
      <c r="H6494" t="str">
        <f>IF(J6494&lt;&gt;"", INDEX($D$5:$D$1433, MATCH(J6494, $E$5:$E$1433, 0)),"")</f>
        <v/>
      </c>
      <c r="I6494" t="str">
        <f>IFERROR(IF(J6494&lt;&gt;"", INDEX($B$5:$B$1433, MATCH(J6494, $E$5:$E$1433, 0)),""),"SAI")</f>
        <v/>
      </c>
      <c r="L6494" t="str">
        <f>IFERROR(IF($N$5="Sáng",IF(MID(K6494,2,7)-MID($L$2,2,7)&gt;0,"Trễ",""),IF(MID(K6494,2,7)-MID($Q$2,2,7)&gt;0,"Trễ","")),"")</f>
        <v/>
      </c>
      <c r="M6494" t="str">
        <f>IFERROR(IF($N$5="Sáng",MID(K6494,2,7)-MID($L$2,2,7),MID(K6494,2,7)-MID($Q$2,2,7)),"")</f>
        <v/>
      </c>
      <c r="Q6494" t="str">
        <f>IF(B6494&lt;&gt;"",IF(AND(P6494="",F6494=""),"Không phép ",""),"")</f>
        <v/>
      </c>
      <c r="R6494" t="str">
        <f>UPPER(B6494)</f>
        <v/>
      </c>
      <c r="T6494" t="str">
        <f>IFERROR(IF(J6494&lt;&gt;"", INDEX($S$5:$S$1433, MATCH(J6494, $E$5:$E$1433, 0)),""),"")</f>
        <v/>
      </c>
      <c r="V6494" t="str">
        <f>IFERROR(IF(J6494&lt;&gt;"", INDEX($U$5:$U$1433, MATCH(J6494, $E$5:$E$1433, 0)),""),"")</f>
        <v/>
      </c>
    </row>
    <row r="6495">
      <c r="A6495" t="str">
        <f>IF(B6495&lt;&gt;"",A6494+1,"")</f>
        <v/>
      </c>
      <c r="F6495" t="str">
        <f>IFERROR(IF(VLOOKUP(E6495,J:J,1,0)=E6495,"X",""),"")</f>
        <v/>
      </c>
      <c r="G6495" t="str">
        <f>IF(J6495&lt;&gt;"", INDEX($C$5:$C$1433, MATCH(J6495, $E$5:$E$1433, 0)),"")</f>
        <v/>
      </c>
      <c r="H6495" t="str">
        <f>IF(J6495&lt;&gt;"", INDEX($D$5:$D$1433, MATCH(J6495, $E$5:$E$1433, 0)),"")</f>
        <v/>
      </c>
      <c r="I6495" t="str">
        <f>IFERROR(IF(J6495&lt;&gt;"", INDEX($B$5:$B$1433, MATCH(J6495, $E$5:$E$1433, 0)),""),"SAI")</f>
        <v/>
      </c>
      <c r="L6495" t="str">
        <f>IFERROR(IF($N$5="Sáng",IF(MID(K6495,2,7)-MID($L$2,2,7)&gt;0,"Trễ",""),IF(MID(K6495,2,7)-MID($Q$2,2,7)&gt;0,"Trễ","")),"")</f>
        <v/>
      </c>
      <c r="M6495" t="str">
        <f>IFERROR(IF($N$5="Sáng",MID(K6495,2,7)-MID($L$2,2,7),MID(K6495,2,7)-MID($Q$2,2,7)),"")</f>
        <v/>
      </c>
      <c r="Q6495" t="str">
        <f>IF(B6495&lt;&gt;"",IF(AND(P6495="",F6495=""),"Không phép ",""),"")</f>
        <v/>
      </c>
      <c r="R6495" t="str">
        <f>UPPER(B6495)</f>
        <v/>
      </c>
      <c r="T6495" t="str">
        <f>IFERROR(IF(J6495&lt;&gt;"", INDEX($S$5:$S$1433, MATCH(J6495, $E$5:$E$1433, 0)),""),"")</f>
        <v/>
      </c>
      <c r="V6495" t="str">
        <f>IFERROR(IF(J6495&lt;&gt;"", INDEX($U$5:$U$1433, MATCH(J6495, $E$5:$E$1433, 0)),""),"")</f>
        <v/>
      </c>
    </row>
    <row r="6496">
      <c r="A6496" t="str">
        <f>IF(B6496&lt;&gt;"",A6495+1,"")</f>
        <v/>
      </c>
      <c r="F6496" t="str">
        <f>IFERROR(IF(VLOOKUP(E6496,J:J,1,0)=E6496,"X",""),"")</f>
        <v/>
      </c>
      <c r="G6496" t="str">
        <f>IF(J6496&lt;&gt;"", INDEX($C$5:$C$1433, MATCH(J6496, $E$5:$E$1433, 0)),"")</f>
        <v/>
      </c>
      <c r="H6496" t="str">
        <f>IF(J6496&lt;&gt;"", INDEX($D$5:$D$1433, MATCH(J6496, $E$5:$E$1433, 0)),"")</f>
        <v/>
      </c>
      <c r="I6496" t="str">
        <f>IFERROR(IF(J6496&lt;&gt;"", INDEX($B$5:$B$1433, MATCH(J6496, $E$5:$E$1433, 0)),""),"SAI")</f>
        <v/>
      </c>
      <c r="L6496" t="str">
        <f>IFERROR(IF($N$5="Sáng",IF(MID(K6496,2,7)-MID($L$2,2,7)&gt;0,"Trễ",""),IF(MID(K6496,2,7)-MID($Q$2,2,7)&gt;0,"Trễ","")),"")</f>
        <v/>
      </c>
      <c r="M6496" t="str">
        <f>IFERROR(IF($N$5="Sáng",MID(K6496,2,7)-MID($L$2,2,7),MID(K6496,2,7)-MID($Q$2,2,7)),"")</f>
        <v/>
      </c>
      <c r="Q6496" t="str">
        <f>IF(B6496&lt;&gt;"",IF(AND(P6496="",F6496=""),"Không phép ",""),"")</f>
        <v/>
      </c>
      <c r="R6496" t="str">
        <f>UPPER(B6496)</f>
        <v/>
      </c>
      <c r="T6496" t="str">
        <f>IFERROR(IF(J6496&lt;&gt;"", INDEX($S$5:$S$1433, MATCH(J6496, $E$5:$E$1433, 0)),""),"")</f>
        <v/>
      </c>
      <c r="V6496" t="str">
        <f>IFERROR(IF(J6496&lt;&gt;"", INDEX($U$5:$U$1433, MATCH(J6496, $E$5:$E$1433, 0)),""),"")</f>
        <v/>
      </c>
    </row>
    <row r="6497">
      <c r="A6497" t="str">
        <f>IF(B6497&lt;&gt;"",A6496+1,"")</f>
        <v/>
      </c>
      <c r="F6497" t="str">
        <f>IFERROR(IF(VLOOKUP(E6497,J:J,1,0)=E6497,"X",""),"")</f>
        <v/>
      </c>
      <c r="G6497" t="str">
        <f>IF(J6497&lt;&gt;"", INDEX($C$5:$C$1433, MATCH(J6497, $E$5:$E$1433, 0)),"")</f>
        <v/>
      </c>
      <c r="H6497" t="str">
        <f>IF(J6497&lt;&gt;"", INDEX($D$5:$D$1433, MATCH(J6497, $E$5:$E$1433, 0)),"")</f>
        <v/>
      </c>
      <c r="I6497" t="str">
        <f>IFERROR(IF(J6497&lt;&gt;"", INDEX($B$5:$B$1433, MATCH(J6497, $E$5:$E$1433, 0)),""),"SAI")</f>
        <v/>
      </c>
      <c r="L6497" t="str">
        <f>IFERROR(IF($N$5="Sáng",IF(MID(K6497,2,7)-MID($L$2,2,7)&gt;0,"Trễ",""),IF(MID(K6497,2,7)-MID($Q$2,2,7)&gt;0,"Trễ","")),"")</f>
        <v/>
      </c>
      <c r="M6497" t="str">
        <f>IFERROR(IF($N$5="Sáng",MID(K6497,2,7)-MID($L$2,2,7),MID(K6497,2,7)-MID($Q$2,2,7)),"")</f>
        <v/>
      </c>
      <c r="Q6497" t="str">
        <f>IF(B6497&lt;&gt;"",IF(AND(P6497="",F6497=""),"Không phép ",""),"")</f>
        <v/>
      </c>
      <c r="R6497" t="str">
        <f>UPPER(B6497)</f>
        <v/>
      </c>
      <c r="T6497" t="str">
        <f>IFERROR(IF(J6497&lt;&gt;"", INDEX($S$5:$S$1433, MATCH(J6497, $E$5:$E$1433, 0)),""),"")</f>
        <v/>
      </c>
      <c r="V6497" t="str">
        <f>IFERROR(IF(J6497&lt;&gt;"", INDEX($U$5:$U$1433, MATCH(J6497, $E$5:$E$1433, 0)),""),"")</f>
        <v/>
      </c>
    </row>
    <row r="6498">
      <c r="A6498" t="str">
        <f>IF(B6498&lt;&gt;"",A6497+1,"")</f>
        <v/>
      </c>
      <c r="F6498" t="str">
        <f>IFERROR(IF(VLOOKUP(E6498,J:J,1,0)=E6498,"X",""),"")</f>
        <v/>
      </c>
      <c r="G6498" t="str">
        <f>IF(J6498&lt;&gt;"", INDEX($C$5:$C$1433, MATCH(J6498, $E$5:$E$1433, 0)),"")</f>
        <v/>
      </c>
      <c r="H6498" t="str">
        <f>IF(J6498&lt;&gt;"", INDEX($D$5:$D$1433, MATCH(J6498, $E$5:$E$1433, 0)),"")</f>
        <v/>
      </c>
      <c r="I6498" t="str">
        <f>IFERROR(IF(J6498&lt;&gt;"", INDEX($B$5:$B$1433, MATCH(J6498, $E$5:$E$1433, 0)),""),"SAI")</f>
        <v/>
      </c>
      <c r="L6498" t="str">
        <f>IFERROR(IF($N$5="Sáng",IF(MID(K6498,2,7)-MID($L$2,2,7)&gt;0,"Trễ",""),IF(MID(K6498,2,7)-MID($Q$2,2,7)&gt;0,"Trễ","")),"")</f>
        <v/>
      </c>
      <c r="M6498" t="str">
        <f>IFERROR(IF($N$5="Sáng",MID(K6498,2,7)-MID($L$2,2,7),MID(K6498,2,7)-MID($Q$2,2,7)),"")</f>
        <v/>
      </c>
      <c r="Q6498" t="str">
        <f>IF(B6498&lt;&gt;"",IF(AND(P6498="",F6498=""),"Không phép ",""),"")</f>
        <v/>
      </c>
      <c r="R6498" t="str">
        <f>UPPER(B6498)</f>
        <v/>
      </c>
      <c r="T6498" t="str">
        <f>IFERROR(IF(J6498&lt;&gt;"", INDEX($S$5:$S$1433, MATCH(J6498, $E$5:$E$1433, 0)),""),"")</f>
        <v/>
      </c>
      <c r="V6498" t="str">
        <f>IFERROR(IF(J6498&lt;&gt;"", INDEX($U$5:$U$1433, MATCH(J6498, $E$5:$E$1433, 0)),""),"")</f>
        <v/>
      </c>
    </row>
    <row r="6499">
      <c r="A6499" t="str">
        <f>IF(B6499&lt;&gt;"",A6498+1,"")</f>
        <v/>
      </c>
      <c r="F6499" t="str">
        <f>IFERROR(IF(VLOOKUP(E6499,J:J,1,0)=E6499,"X",""),"")</f>
        <v/>
      </c>
      <c r="G6499" t="str">
        <f>IF(J6499&lt;&gt;"", INDEX($C$5:$C$1433, MATCH(J6499, $E$5:$E$1433, 0)),"")</f>
        <v/>
      </c>
      <c r="H6499" t="str">
        <f>IF(J6499&lt;&gt;"", INDEX($D$5:$D$1433, MATCH(J6499, $E$5:$E$1433, 0)),"")</f>
        <v/>
      </c>
      <c r="I6499" t="str">
        <f>IFERROR(IF(J6499&lt;&gt;"", INDEX($B$5:$B$1433, MATCH(J6499, $E$5:$E$1433, 0)),""),"SAI")</f>
        <v/>
      </c>
      <c r="L6499" t="str">
        <f>IFERROR(IF($N$5="Sáng",IF(MID(K6499,2,7)-MID($L$2,2,7)&gt;0,"Trễ",""),IF(MID(K6499,2,7)-MID($Q$2,2,7)&gt;0,"Trễ","")),"")</f>
        <v/>
      </c>
      <c r="M6499" t="str">
        <f>IFERROR(IF($N$5="Sáng",MID(K6499,2,7)-MID($L$2,2,7),MID(K6499,2,7)-MID($Q$2,2,7)),"")</f>
        <v/>
      </c>
      <c r="Q6499" t="str">
        <f>IF(B6499&lt;&gt;"",IF(AND(P6499="",F6499=""),"Không phép ",""),"")</f>
        <v/>
      </c>
      <c r="R6499" t="str">
        <f>UPPER(B6499)</f>
        <v/>
      </c>
      <c r="T6499" t="str">
        <f>IFERROR(IF(J6499&lt;&gt;"", INDEX($S$5:$S$1433, MATCH(J6499, $E$5:$E$1433, 0)),""),"")</f>
        <v/>
      </c>
      <c r="V6499" t="str">
        <f>IFERROR(IF(J6499&lt;&gt;"", INDEX($U$5:$U$1433, MATCH(J6499, $E$5:$E$1433, 0)),""),"")</f>
        <v/>
      </c>
    </row>
    <row r="6500">
      <c r="A6500" t="str">
        <f>IF(B6500&lt;&gt;"",A6499+1,"")</f>
        <v/>
      </c>
      <c r="F6500" t="str">
        <f>IFERROR(IF(VLOOKUP(E6500,J:J,1,0)=E6500,"X",""),"")</f>
        <v/>
      </c>
      <c r="G6500" t="str">
        <f>IF(J6500&lt;&gt;"", INDEX($C$5:$C$1433, MATCH(J6500, $E$5:$E$1433, 0)),"")</f>
        <v/>
      </c>
      <c r="H6500" t="str">
        <f>IF(J6500&lt;&gt;"", INDEX($D$5:$D$1433, MATCH(J6500, $E$5:$E$1433, 0)),"")</f>
        <v/>
      </c>
      <c r="I6500" t="str">
        <f>IFERROR(IF(J6500&lt;&gt;"", INDEX($B$5:$B$1433, MATCH(J6500, $E$5:$E$1433, 0)),""),"SAI")</f>
        <v/>
      </c>
      <c r="L6500" t="str">
        <f>IFERROR(IF($N$5="Sáng",IF(MID(K6500,2,7)-MID($L$2,2,7)&gt;0,"Trễ",""),IF(MID(K6500,2,7)-MID($Q$2,2,7)&gt;0,"Trễ","")),"")</f>
        <v/>
      </c>
      <c r="M6500" t="str">
        <f>IFERROR(IF($N$5="Sáng",MID(K6500,2,7)-MID($L$2,2,7),MID(K6500,2,7)-MID($Q$2,2,7)),"")</f>
        <v/>
      </c>
      <c r="Q6500" t="str">
        <f>IF(B6500&lt;&gt;"",IF(AND(P6500="",F6500=""),"Không phép ",""),"")</f>
        <v/>
      </c>
      <c r="R6500" t="str">
        <f>UPPER(B6500)</f>
        <v/>
      </c>
      <c r="T6500" t="str">
        <f>IFERROR(IF(J6500&lt;&gt;"", INDEX($S$5:$S$1433, MATCH(J6500, $E$5:$E$1433, 0)),""),"")</f>
        <v/>
      </c>
      <c r="V6500" t="str">
        <f>IFERROR(IF(J6500&lt;&gt;"", INDEX($U$5:$U$1433, MATCH(J6500, $E$5:$E$1433, 0)),""),"")</f>
        <v/>
      </c>
    </row>
    <row r="6501">
      <c r="A6501" t="str">
        <f>IF(B6501&lt;&gt;"",A6500+1,"")</f>
        <v/>
      </c>
      <c r="F6501" t="str">
        <f>IFERROR(IF(VLOOKUP(E6501,J:J,1,0)=E6501,"X",""),"")</f>
        <v/>
      </c>
      <c r="G6501" t="str">
        <f>IF(J6501&lt;&gt;"", INDEX($C$5:$C$1433, MATCH(J6501, $E$5:$E$1433, 0)),"")</f>
        <v/>
      </c>
      <c r="H6501" t="str">
        <f>IF(J6501&lt;&gt;"", INDEX($D$5:$D$1433, MATCH(J6501, $E$5:$E$1433, 0)),"")</f>
        <v/>
      </c>
      <c r="I6501" t="str">
        <f>IFERROR(IF(J6501&lt;&gt;"", INDEX($B$5:$B$1433, MATCH(J6501, $E$5:$E$1433, 0)),""),"SAI")</f>
        <v/>
      </c>
      <c r="L6501" t="str">
        <f>IFERROR(IF($N$5="Sáng",IF(MID(K6501,2,7)-MID($L$2,2,7)&gt;0,"Trễ",""),IF(MID(K6501,2,7)-MID($Q$2,2,7)&gt;0,"Trễ","")),"")</f>
        <v/>
      </c>
      <c r="M6501" t="str">
        <f>IFERROR(IF($N$5="Sáng",MID(K6501,2,7)-MID($L$2,2,7),MID(K6501,2,7)-MID($Q$2,2,7)),"")</f>
        <v/>
      </c>
      <c r="Q6501" t="str">
        <f>IF(B6501&lt;&gt;"",IF(AND(P6501="",F6501=""),"Không phép ",""),"")</f>
        <v/>
      </c>
      <c r="R6501" t="str">
        <f>UPPER(B6501)</f>
        <v/>
      </c>
      <c r="T6501" t="str">
        <f>IFERROR(IF(J6501&lt;&gt;"", INDEX($S$5:$S$1433, MATCH(J6501, $E$5:$E$1433, 0)),""),"")</f>
        <v/>
      </c>
      <c r="V6501" t="str">
        <f>IFERROR(IF(J6501&lt;&gt;"", INDEX($U$5:$U$1433, MATCH(J6501, $E$5:$E$1433, 0)),""),"")</f>
        <v/>
      </c>
    </row>
    <row r="6502">
      <c r="A6502" t="str">
        <f>IF(B6502&lt;&gt;"",A6501+1,"")</f>
        <v/>
      </c>
      <c r="F6502" t="str">
        <f>IFERROR(IF(VLOOKUP(E6502,J:J,1,0)=E6502,"X",""),"")</f>
        <v/>
      </c>
      <c r="G6502" t="str">
        <f>IF(J6502&lt;&gt;"", INDEX($C$5:$C$1433, MATCH(J6502, $E$5:$E$1433, 0)),"")</f>
        <v/>
      </c>
      <c r="H6502" t="str">
        <f>IF(J6502&lt;&gt;"", INDEX($D$5:$D$1433, MATCH(J6502, $E$5:$E$1433, 0)),"")</f>
        <v/>
      </c>
      <c r="I6502" t="str">
        <f>IFERROR(IF(J6502&lt;&gt;"", INDEX($B$5:$B$1433, MATCH(J6502, $E$5:$E$1433, 0)),""),"SAI")</f>
        <v/>
      </c>
      <c r="L6502" t="str">
        <f>IFERROR(IF($N$5="Sáng",IF(MID(K6502,2,7)-MID($L$2,2,7)&gt;0,"Trễ",""),IF(MID(K6502,2,7)-MID($Q$2,2,7)&gt;0,"Trễ","")),"")</f>
        <v/>
      </c>
      <c r="M6502" t="str">
        <f>IFERROR(IF($N$5="Sáng",MID(K6502,2,7)-MID($L$2,2,7),MID(K6502,2,7)-MID($Q$2,2,7)),"")</f>
        <v/>
      </c>
      <c r="Q6502" t="str">
        <f>IF(B6502&lt;&gt;"",IF(AND(P6502="",F6502=""),"Không phép ",""),"")</f>
        <v/>
      </c>
      <c r="R6502" t="str">
        <f>UPPER(B6502)</f>
        <v/>
      </c>
      <c r="T6502" t="str">
        <f>IFERROR(IF(J6502&lt;&gt;"", INDEX($S$5:$S$1433, MATCH(J6502, $E$5:$E$1433, 0)),""),"")</f>
        <v/>
      </c>
      <c r="V6502" t="str">
        <f>IFERROR(IF(J6502&lt;&gt;"", INDEX($U$5:$U$1433, MATCH(J6502, $E$5:$E$1433, 0)),""),"")</f>
        <v/>
      </c>
    </row>
    <row r="6503">
      <c r="A6503" t="str">
        <f>IF(B6503&lt;&gt;"",A6502+1,"")</f>
        <v/>
      </c>
      <c r="F6503" t="str">
        <f>IFERROR(IF(VLOOKUP(E6503,J:J,1,0)=E6503,"X",""),"")</f>
        <v/>
      </c>
      <c r="G6503" t="str">
        <f>IF(J6503&lt;&gt;"", INDEX($C$5:$C$1433, MATCH(J6503, $E$5:$E$1433, 0)),"")</f>
        <v/>
      </c>
      <c r="H6503" t="str">
        <f>IF(J6503&lt;&gt;"", INDEX($D$5:$D$1433, MATCH(J6503, $E$5:$E$1433, 0)),"")</f>
        <v/>
      </c>
      <c r="I6503" t="str">
        <f>IFERROR(IF(J6503&lt;&gt;"", INDEX($B$5:$B$1433, MATCH(J6503, $E$5:$E$1433, 0)),""),"SAI")</f>
        <v/>
      </c>
      <c r="L6503" t="str">
        <f>IFERROR(IF($N$5="Sáng",IF(MID(K6503,2,7)-MID($L$2,2,7)&gt;0,"Trễ",""),IF(MID(K6503,2,7)-MID($Q$2,2,7)&gt;0,"Trễ","")),"")</f>
        <v/>
      </c>
      <c r="M6503" t="str">
        <f>IFERROR(IF($N$5="Sáng",MID(K6503,2,7)-MID($L$2,2,7),MID(K6503,2,7)-MID($Q$2,2,7)),"")</f>
        <v/>
      </c>
      <c r="Q6503" t="str">
        <f>IF(B6503&lt;&gt;"",IF(AND(P6503="",F6503=""),"Không phép ",""),"")</f>
        <v/>
      </c>
      <c r="R6503" t="str">
        <f>UPPER(B6503)</f>
        <v/>
      </c>
      <c r="T6503" t="str">
        <f>IFERROR(IF(J6503&lt;&gt;"", INDEX($S$5:$S$1433, MATCH(J6503, $E$5:$E$1433, 0)),""),"")</f>
        <v/>
      </c>
      <c r="V6503" t="str">
        <f>IFERROR(IF(J6503&lt;&gt;"", INDEX($U$5:$U$1433, MATCH(J6503, $E$5:$E$1433, 0)),""),"")</f>
        <v/>
      </c>
    </row>
    <row r="6504">
      <c r="A6504" t="str">
        <f>IF(B6504&lt;&gt;"",A6503+1,"")</f>
        <v/>
      </c>
      <c r="F6504" t="str">
        <f>IFERROR(IF(VLOOKUP(E6504,J:J,1,0)=E6504,"X",""),"")</f>
        <v/>
      </c>
      <c r="G6504" t="str">
        <f>IF(J6504&lt;&gt;"", INDEX($C$5:$C$1433, MATCH(J6504, $E$5:$E$1433, 0)),"")</f>
        <v/>
      </c>
      <c r="H6504" t="str">
        <f>IF(J6504&lt;&gt;"", INDEX($D$5:$D$1433, MATCH(J6504, $E$5:$E$1433, 0)),"")</f>
        <v/>
      </c>
      <c r="I6504" t="str">
        <f>IFERROR(IF(J6504&lt;&gt;"", INDEX($B$5:$B$1433, MATCH(J6504, $E$5:$E$1433, 0)),""),"SAI")</f>
        <v/>
      </c>
      <c r="L6504" t="str">
        <f>IFERROR(IF($N$5="Sáng",IF(MID(K6504,2,7)-MID($L$2,2,7)&gt;0,"Trễ",""),IF(MID(K6504,2,7)-MID($Q$2,2,7)&gt;0,"Trễ","")),"")</f>
        <v/>
      </c>
      <c r="M6504" t="str">
        <f>IFERROR(IF($N$5="Sáng",MID(K6504,2,7)-MID($L$2,2,7),MID(K6504,2,7)-MID($Q$2,2,7)),"")</f>
        <v/>
      </c>
      <c r="Q6504" t="str">
        <f>IF(B6504&lt;&gt;"",IF(AND(P6504="",F6504=""),"Không phép ",""),"")</f>
        <v/>
      </c>
      <c r="R6504" t="str">
        <f>UPPER(B6504)</f>
        <v/>
      </c>
      <c r="T6504" t="str">
        <f>IFERROR(IF(J6504&lt;&gt;"", INDEX($S$5:$S$1433, MATCH(J6504, $E$5:$E$1433, 0)),""),"")</f>
        <v/>
      </c>
      <c r="V6504" t="str">
        <f>IFERROR(IF(J6504&lt;&gt;"", INDEX($U$5:$U$1433, MATCH(J6504, $E$5:$E$1433, 0)),""),"")</f>
        <v/>
      </c>
    </row>
    <row r="6505">
      <c r="A6505" t="str">
        <f>IF(B6505&lt;&gt;"",A6504+1,"")</f>
        <v/>
      </c>
      <c r="F6505" t="str">
        <f>IFERROR(IF(VLOOKUP(E6505,J:J,1,0)=E6505,"X",""),"")</f>
        <v/>
      </c>
      <c r="G6505" t="str">
        <f>IF(J6505&lt;&gt;"", INDEX($C$5:$C$1433, MATCH(J6505, $E$5:$E$1433, 0)),"")</f>
        <v/>
      </c>
      <c r="H6505" t="str">
        <f>IF(J6505&lt;&gt;"", INDEX($D$5:$D$1433, MATCH(J6505, $E$5:$E$1433, 0)),"")</f>
        <v/>
      </c>
      <c r="I6505" t="str">
        <f>IFERROR(IF(J6505&lt;&gt;"", INDEX($B$5:$B$1433, MATCH(J6505, $E$5:$E$1433, 0)),""),"SAI")</f>
        <v/>
      </c>
      <c r="L6505" t="str">
        <f>IFERROR(IF($N$5="Sáng",IF(MID(K6505,2,7)-MID($L$2,2,7)&gt;0,"Trễ",""),IF(MID(K6505,2,7)-MID($Q$2,2,7)&gt;0,"Trễ","")),"")</f>
        <v/>
      </c>
      <c r="M6505" t="str">
        <f>IFERROR(IF($N$5="Sáng",MID(K6505,2,7)-MID($L$2,2,7),MID(K6505,2,7)-MID($Q$2,2,7)),"")</f>
        <v/>
      </c>
      <c r="Q6505" t="str">
        <f>IF(B6505&lt;&gt;"",IF(AND(P6505="",F6505=""),"Không phép ",""),"")</f>
        <v/>
      </c>
      <c r="R6505" t="str">
        <f>UPPER(B6505)</f>
        <v/>
      </c>
      <c r="T6505" t="str">
        <f>IFERROR(IF(J6505&lt;&gt;"", INDEX($S$5:$S$1433, MATCH(J6505, $E$5:$E$1433, 0)),""),"")</f>
        <v/>
      </c>
      <c r="V6505" t="str">
        <f>IFERROR(IF(J6505&lt;&gt;"", INDEX($U$5:$U$1433, MATCH(J6505, $E$5:$E$1433, 0)),""),"")</f>
        <v/>
      </c>
    </row>
    <row r="6506">
      <c r="A6506" t="str">
        <f>IF(B6506&lt;&gt;"",A6505+1,"")</f>
        <v/>
      </c>
      <c r="F6506" t="str">
        <f>IFERROR(IF(VLOOKUP(E6506,J:J,1,0)=E6506,"X",""),"")</f>
        <v/>
      </c>
      <c r="G6506" t="str">
        <f>IF(J6506&lt;&gt;"", INDEX($C$5:$C$1433, MATCH(J6506, $E$5:$E$1433, 0)),"")</f>
        <v/>
      </c>
      <c r="H6506" t="str">
        <f>IF(J6506&lt;&gt;"", INDEX($D$5:$D$1433, MATCH(J6506, $E$5:$E$1433, 0)),"")</f>
        <v/>
      </c>
      <c r="I6506" t="str">
        <f>IFERROR(IF(J6506&lt;&gt;"", INDEX($B$5:$B$1433, MATCH(J6506, $E$5:$E$1433, 0)),""),"SAI")</f>
        <v/>
      </c>
      <c r="L6506" t="str">
        <f>IFERROR(IF($N$5="Sáng",IF(MID(K6506,2,7)-MID($L$2,2,7)&gt;0,"Trễ",""),IF(MID(K6506,2,7)-MID($Q$2,2,7)&gt;0,"Trễ","")),"")</f>
        <v/>
      </c>
      <c r="M6506" t="str">
        <f>IFERROR(IF($N$5="Sáng",MID(K6506,2,7)-MID($L$2,2,7),MID(K6506,2,7)-MID($Q$2,2,7)),"")</f>
        <v/>
      </c>
      <c r="Q6506" t="str">
        <f>IF(B6506&lt;&gt;"",IF(AND(P6506="",F6506=""),"Không phép ",""),"")</f>
        <v/>
      </c>
      <c r="R6506" t="str">
        <f>UPPER(B6506)</f>
        <v/>
      </c>
      <c r="T6506" t="str">
        <f>IFERROR(IF(J6506&lt;&gt;"", INDEX($S$5:$S$1433, MATCH(J6506, $E$5:$E$1433, 0)),""),"")</f>
        <v/>
      </c>
      <c r="V6506" t="str">
        <f>IFERROR(IF(J6506&lt;&gt;"", INDEX($U$5:$U$1433, MATCH(J6506, $E$5:$E$1433, 0)),""),"")</f>
        <v/>
      </c>
    </row>
    <row r="6507">
      <c r="A6507" t="str">
        <f>IF(B6507&lt;&gt;"",A6506+1,"")</f>
        <v/>
      </c>
      <c r="F6507" t="str">
        <f>IFERROR(IF(VLOOKUP(E6507,J:J,1,0)=E6507,"X",""),"")</f>
        <v/>
      </c>
      <c r="G6507" t="str">
        <f>IF(J6507&lt;&gt;"", INDEX($C$5:$C$1433, MATCH(J6507, $E$5:$E$1433, 0)),"")</f>
        <v/>
      </c>
      <c r="H6507" t="str">
        <f>IF(J6507&lt;&gt;"", INDEX($D$5:$D$1433, MATCH(J6507, $E$5:$E$1433, 0)),"")</f>
        <v/>
      </c>
      <c r="I6507" t="str">
        <f>IFERROR(IF(J6507&lt;&gt;"", INDEX($B$5:$B$1433, MATCH(J6507, $E$5:$E$1433, 0)),""),"SAI")</f>
        <v/>
      </c>
      <c r="L6507" t="str">
        <f>IFERROR(IF($N$5="Sáng",IF(MID(K6507,2,7)-MID($L$2,2,7)&gt;0,"Trễ",""),IF(MID(K6507,2,7)-MID($Q$2,2,7)&gt;0,"Trễ","")),"")</f>
        <v/>
      </c>
      <c r="M6507" t="str">
        <f>IFERROR(IF($N$5="Sáng",MID(K6507,2,7)-MID($L$2,2,7),MID(K6507,2,7)-MID($Q$2,2,7)),"")</f>
        <v/>
      </c>
      <c r="Q6507" t="str">
        <f>IF(B6507&lt;&gt;"",IF(AND(P6507="",F6507=""),"Không phép ",""),"")</f>
        <v/>
      </c>
      <c r="R6507" t="str">
        <f>UPPER(B6507)</f>
        <v/>
      </c>
      <c r="T6507" t="str">
        <f>IFERROR(IF(J6507&lt;&gt;"", INDEX($S$5:$S$1433, MATCH(J6507, $E$5:$E$1433, 0)),""),"")</f>
        <v/>
      </c>
      <c r="V6507" t="str">
        <f>IFERROR(IF(J6507&lt;&gt;"", INDEX($U$5:$U$1433, MATCH(J6507, $E$5:$E$1433, 0)),""),"")</f>
        <v/>
      </c>
    </row>
    <row r="6508">
      <c r="A6508" t="str">
        <f>IF(B6508&lt;&gt;"",A6507+1,"")</f>
        <v/>
      </c>
      <c r="F6508" t="str">
        <f>IFERROR(IF(VLOOKUP(E6508,J:J,1,0)=E6508,"X",""),"")</f>
        <v/>
      </c>
      <c r="G6508" t="str">
        <f>IF(J6508&lt;&gt;"", INDEX($C$5:$C$1433, MATCH(J6508, $E$5:$E$1433, 0)),"")</f>
        <v/>
      </c>
      <c r="H6508" t="str">
        <f>IF(J6508&lt;&gt;"", INDEX($D$5:$D$1433, MATCH(J6508, $E$5:$E$1433, 0)),"")</f>
        <v/>
      </c>
      <c r="I6508" t="str">
        <f>IFERROR(IF(J6508&lt;&gt;"", INDEX($B$5:$B$1433, MATCH(J6508, $E$5:$E$1433, 0)),""),"SAI")</f>
        <v/>
      </c>
      <c r="L6508" t="str">
        <f>IFERROR(IF($N$5="Sáng",IF(MID(K6508,2,7)-MID($L$2,2,7)&gt;0,"Trễ",""),IF(MID(K6508,2,7)-MID($Q$2,2,7)&gt;0,"Trễ","")),"")</f>
        <v/>
      </c>
      <c r="M6508" t="str">
        <f>IFERROR(IF($N$5="Sáng",MID(K6508,2,7)-MID($L$2,2,7),MID(K6508,2,7)-MID($Q$2,2,7)),"")</f>
        <v/>
      </c>
      <c r="Q6508" t="str">
        <f>IF(B6508&lt;&gt;"",IF(AND(P6508="",F6508=""),"Không phép ",""),"")</f>
        <v/>
      </c>
      <c r="R6508" t="str">
        <f>UPPER(B6508)</f>
        <v/>
      </c>
      <c r="T6508" t="str">
        <f>IFERROR(IF(J6508&lt;&gt;"", INDEX($S$5:$S$1433, MATCH(J6508, $E$5:$E$1433, 0)),""),"")</f>
        <v/>
      </c>
      <c r="V6508" t="str">
        <f>IFERROR(IF(J6508&lt;&gt;"", INDEX($U$5:$U$1433, MATCH(J6508, $E$5:$E$1433, 0)),""),"")</f>
        <v/>
      </c>
    </row>
    <row r="6509">
      <c r="A6509" t="str">
        <f>IF(B6509&lt;&gt;"",A6508+1,"")</f>
        <v/>
      </c>
      <c r="F6509" t="str">
        <f>IFERROR(IF(VLOOKUP(E6509,J:J,1,0)=E6509,"X",""),"")</f>
        <v/>
      </c>
      <c r="G6509" t="str">
        <f>IF(J6509&lt;&gt;"", INDEX($C$5:$C$1433, MATCH(J6509, $E$5:$E$1433, 0)),"")</f>
        <v/>
      </c>
      <c r="H6509" t="str">
        <f>IF(J6509&lt;&gt;"", INDEX($D$5:$D$1433, MATCH(J6509, $E$5:$E$1433, 0)),"")</f>
        <v/>
      </c>
      <c r="I6509" t="str">
        <f>IFERROR(IF(J6509&lt;&gt;"", INDEX($B$5:$B$1433, MATCH(J6509, $E$5:$E$1433, 0)),""),"SAI")</f>
        <v/>
      </c>
      <c r="L6509" t="str">
        <f>IFERROR(IF($N$5="Sáng",IF(MID(K6509,2,7)-MID($L$2,2,7)&gt;0,"Trễ",""),IF(MID(K6509,2,7)-MID($Q$2,2,7)&gt;0,"Trễ","")),"")</f>
        <v/>
      </c>
      <c r="M6509" t="str">
        <f>IFERROR(IF($N$5="Sáng",MID(K6509,2,7)-MID($L$2,2,7),MID(K6509,2,7)-MID($Q$2,2,7)),"")</f>
        <v/>
      </c>
      <c r="Q6509" t="str">
        <f>IF(B6509&lt;&gt;"",IF(AND(P6509="",F6509=""),"Không phép ",""),"")</f>
        <v/>
      </c>
      <c r="R6509" t="str">
        <f>UPPER(B6509)</f>
        <v/>
      </c>
      <c r="T6509" t="str">
        <f>IFERROR(IF(J6509&lt;&gt;"", INDEX($S$5:$S$1433, MATCH(J6509, $E$5:$E$1433, 0)),""),"")</f>
        <v/>
      </c>
      <c r="V6509" t="str">
        <f>IFERROR(IF(J6509&lt;&gt;"", INDEX($U$5:$U$1433, MATCH(J6509, $E$5:$E$1433, 0)),""),"")</f>
        <v/>
      </c>
    </row>
    <row r="6510">
      <c r="A6510" t="str">
        <f>IF(B6510&lt;&gt;"",A6509+1,"")</f>
        <v/>
      </c>
      <c r="F6510" t="str">
        <f>IFERROR(IF(VLOOKUP(E6510,J:J,1,0)=E6510,"X",""),"")</f>
        <v/>
      </c>
      <c r="G6510" t="str">
        <f>IF(J6510&lt;&gt;"", INDEX($C$5:$C$1433, MATCH(J6510, $E$5:$E$1433, 0)),"")</f>
        <v/>
      </c>
      <c r="H6510" t="str">
        <f>IF(J6510&lt;&gt;"", INDEX($D$5:$D$1433, MATCH(J6510, $E$5:$E$1433, 0)),"")</f>
        <v/>
      </c>
      <c r="I6510" t="str">
        <f>IFERROR(IF(J6510&lt;&gt;"", INDEX($B$5:$B$1433, MATCH(J6510, $E$5:$E$1433, 0)),""),"SAI")</f>
        <v/>
      </c>
      <c r="L6510" t="str">
        <f>IFERROR(IF($N$5="Sáng",IF(MID(K6510,2,7)-MID($L$2,2,7)&gt;0,"Trễ",""),IF(MID(K6510,2,7)-MID($Q$2,2,7)&gt;0,"Trễ","")),"")</f>
        <v/>
      </c>
      <c r="M6510" t="str">
        <f>IFERROR(IF($N$5="Sáng",MID(K6510,2,7)-MID($L$2,2,7),MID(K6510,2,7)-MID($Q$2,2,7)),"")</f>
        <v/>
      </c>
      <c r="Q6510" t="str">
        <f>IF(B6510&lt;&gt;"",IF(AND(P6510="",F6510=""),"Không phép ",""),"")</f>
        <v/>
      </c>
      <c r="R6510" t="str">
        <f>UPPER(B6510)</f>
        <v/>
      </c>
      <c r="T6510" t="str">
        <f>IFERROR(IF(J6510&lt;&gt;"", INDEX($S$5:$S$1433, MATCH(J6510, $E$5:$E$1433, 0)),""),"")</f>
        <v/>
      </c>
      <c r="V6510" t="str">
        <f>IFERROR(IF(J6510&lt;&gt;"", INDEX($U$5:$U$1433, MATCH(J6510, $E$5:$E$1433, 0)),""),"")</f>
        <v/>
      </c>
    </row>
    <row r="6511">
      <c r="A6511" t="str">
        <f>IF(B6511&lt;&gt;"",A6510+1,"")</f>
        <v/>
      </c>
      <c r="F6511" t="str">
        <f>IFERROR(IF(VLOOKUP(E6511,J:J,1,0)=E6511,"X",""),"")</f>
        <v/>
      </c>
      <c r="G6511" t="str">
        <f>IF(J6511&lt;&gt;"", INDEX($C$5:$C$1433, MATCH(J6511, $E$5:$E$1433, 0)),"")</f>
        <v/>
      </c>
      <c r="H6511" t="str">
        <f>IF(J6511&lt;&gt;"", INDEX($D$5:$D$1433, MATCH(J6511, $E$5:$E$1433, 0)),"")</f>
        <v/>
      </c>
      <c r="I6511" t="str">
        <f>IFERROR(IF(J6511&lt;&gt;"", INDEX($B$5:$B$1433, MATCH(J6511, $E$5:$E$1433, 0)),""),"SAI")</f>
        <v/>
      </c>
      <c r="L6511" t="str">
        <f>IFERROR(IF($N$5="Sáng",IF(MID(K6511,2,7)-MID($L$2,2,7)&gt;0,"Trễ",""),IF(MID(K6511,2,7)-MID($Q$2,2,7)&gt;0,"Trễ","")),"")</f>
        <v/>
      </c>
      <c r="M6511" t="str">
        <f>IFERROR(IF($N$5="Sáng",MID(K6511,2,7)-MID($L$2,2,7),MID(K6511,2,7)-MID($Q$2,2,7)),"")</f>
        <v/>
      </c>
      <c r="Q6511" t="str">
        <f>IF(B6511&lt;&gt;"",IF(AND(P6511="",F6511=""),"Không phép ",""),"")</f>
        <v/>
      </c>
      <c r="R6511" t="str">
        <f>UPPER(B6511)</f>
        <v/>
      </c>
      <c r="T6511" t="str">
        <f>IFERROR(IF(J6511&lt;&gt;"", INDEX($S$5:$S$1433, MATCH(J6511, $E$5:$E$1433, 0)),""),"")</f>
        <v/>
      </c>
      <c r="V6511" t="str">
        <f>IFERROR(IF(J6511&lt;&gt;"", INDEX($U$5:$U$1433, MATCH(J6511, $E$5:$E$1433, 0)),""),"")</f>
        <v/>
      </c>
    </row>
    <row r="6512">
      <c r="A6512" t="str">
        <f>IF(B6512&lt;&gt;"",A6511+1,"")</f>
        <v/>
      </c>
      <c r="F6512" t="str">
        <f>IFERROR(IF(VLOOKUP(E6512,J:J,1,0)=E6512,"X",""),"")</f>
        <v/>
      </c>
      <c r="G6512" t="str">
        <f>IF(J6512&lt;&gt;"", INDEX($C$5:$C$1433, MATCH(J6512, $E$5:$E$1433, 0)),"")</f>
        <v/>
      </c>
      <c r="H6512" t="str">
        <f>IF(J6512&lt;&gt;"", INDEX($D$5:$D$1433, MATCH(J6512, $E$5:$E$1433, 0)),"")</f>
        <v/>
      </c>
      <c r="I6512" t="str">
        <f>IFERROR(IF(J6512&lt;&gt;"", INDEX($B$5:$B$1433, MATCH(J6512, $E$5:$E$1433, 0)),""),"SAI")</f>
        <v/>
      </c>
      <c r="L6512" t="str">
        <f>IFERROR(IF($N$5="Sáng",IF(MID(K6512,2,7)-MID($L$2,2,7)&gt;0,"Trễ",""),IF(MID(K6512,2,7)-MID($Q$2,2,7)&gt;0,"Trễ","")),"")</f>
        <v/>
      </c>
      <c r="M6512" t="str">
        <f>IFERROR(IF($N$5="Sáng",MID(K6512,2,7)-MID($L$2,2,7),MID(K6512,2,7)-MID($Q$2,2,7)),"")</f>
        <v/>
      </c>
      <c r="Q6512" t="str">
        <f>IF(B6512&lt;&gt;"",IF(AND(P6512="",F6512=""),"Không phép ",""),"")</f>
        <v/>
      </c>
      <c r="R6512" t="str">
        <f>UPPER(B6512)</f>
        <v/>
      </c>
      <c r="T6512" t="str">
        <f>IFERROR(IF(J6512&lt;&gt;"", INDEX($S$5:$S$1433, MATCH(J6512, $E$5:$E$1433, 0)),""),"")</f>
        <v/>
      </c>
      <c r="V6512" t="str">
        <f>IFERROR(IF(J6512&lt;&gt;"", INDEX($U$5:$U$1433, MATCH(J6512, $E$5:$E$1433, 0)),""),"")</f>
        <v/>
      </c>
    </row>
    <row r="6513">
      <c r="A6513" t="str">
        <f>IF(B6513&lt;&gt;"",A6512+1,"")</f>
        <v/>
      </c>
      <c r="F6513" t="str">
        <f>IFERROR(IF(VLOOKUP(E6513,J:J,1,0)=E6513,"X",""),"")</f>
        <v/>
      </c>
      <c r="G6513" t="str">
        <f>IF(J6513&lt;&gt;"", INDEX($C$5:$C$1433, MATCH(J6513, $E$5:$E$1433, 0)),"")</f>
        <v/>
      </c>
      <c r="H6513" t="str">
        <f>IF(J6513&lt;&gt;"", INDEX($D$5:$D$1433, MATCH(J6513, $E$5:$E$1433, 0)),"")</f>
        <v/>
      </c>
      <c r="I6513" t="str">
        <f>IFERROR(IF(J6513&lt;&gt;"", INDEX($B$5:$B$1433, MATCH(J6513, $E$5:$E$1433, 0)),""),"SAI")</f>
        <v/>
      </c>
      <c r="L6513" t="str">
        <f>IFERROR(IF($N$5="Sáng",IF(MID(K6513,2,7)-MID($L$2,2,7)&gt;0,"Trễ",""),IF(MID(K6513,2,7)-MID($Q$2,2,7)&gt;0,"Trễ","")),"")</f>
        <v/>
      </c>
      <c r="M6513" t="str">
        <f>IFERROR(IF($N$5="Sáng",MID(K6513,2,7)-MID($L$2,2,7),MID(K6513,2,7)-MID($Q$2,2,7)),"")</f>
        <v/>
      </c>
      <c r="Q6513" t="str">
        <f>IF(B6513&lt;&gt;"",IF(AND(P6513="",F6513=""),"Không phép ",""),"")</f>
        <v/>
      </c>
      <c r="R6513" t="str">
        <f>UPPER(B6513)</f>
        <v/>
      </c>
      <c r="T6513" t="str">
        <f>IFERROR(IF(J6513&lt;&gt;"", INDEX($S$5:$S$1433, MATCH(J6513, $E$5:$E$1433, 0)),""),"")</f>
        <v/>
      </c>
      <c r="V6513" t="str">
        <f>IFERROR(IF(J6513&lt;&gt;"", INDEX($U$5:$U$1433, MATCH(J6513, $E$5:$E$1433, 0)),""),"")</f>
        <v/>
      </c>
    </row>
    <row r="6514">
      <c r="A6514" t="str">
        <f>IF(B6514&lt;&gt;"",A6513+1,"")</f>
        <v/>
      </c>
      <c r="F6514" t="str">
        <f>IFERROR(IF(VLOOKUP(E6514,J:J,1,0)=E6514,"X",""),"")</f>
        <v/>
      </c>
      <c r="G6514" t="str">
        <f>IF(J6514&lt;&gt;"", INDEX($C$5:$C$1433, MATCH(J6514, $E$5:$E$1433, 0)),"")</f>
        <v/>
      </c>
      <c r="H6514" t="str">
        <f>IF(J6514&lt;&gt;"", INDEX($D$5:$D$1433, MATCH(J6514, $E$5:$E$1433, 0)),"")</f>
        <v/>
      </c>
      <c r="I6514" t="str">
        <f>IFERROR(IF(J6514&lt;&gt;"", INDEX($B$5:$B$1433, MATCH(J6514, $E$5:$E$1433, 0)),""),"SAI")</f>
        <v/>
      </c>
      <c r="L6514" t="str">
        <f>IFERROR(IF($N$5="Sáng",IF(MID(K6514,2,7)-MID($L$2,2,7)&gt;0,"Trễ",""),IF(MID(K6514,2,7)-MID($Q$2,2,7)&gt;0,"Trễ","")),"")</f>
        <v/>
      </c>
      <c r="M6514" t="str">
        <f>IFERROR(IF($N$5="Sáng",MID(K6514,2,7)-MID($L$2,2,7),MID(K6514,2,7)-MID($Q$2,2,7)),"")</f>
        <v/>
      </c>
      <c r="Q6514" t="str">
        <f>IF(B6514&lt;&gt;"",IF(AND(P6514="",F6514=""),"Không phép ",""),"")</f>
        <v/>
      </c>
      <c r="R6514" t="str">
        <f>UPPER(B6514)</f>
        <v/>
      </c>
      <c r="T6514" t="str">
        <f>IFERROR(IF(J6514&lt;&gt;"", INDEX($S$5:$S$1433, MATCH(J6514, $E$5:$E$1433, 0)),""),"")</f>
        <v/>
      </c>
      <c r="V6514" t="str">
        <f>IFERROR(IF(J6514&lt;&gt;"", INDEX($U$5:$U$1433, MATCH(J6514, $E$5:$E$1433, 0)),""),"")</f>
        <v/>
      </c>
    </row>
    <row r="6515">
      <c r="A6515" t="str">
        <f>IF(B6515&lt;&gt;"",A6514+1,"")</f>
        <v/>
      </c>
      <c r="F6515" t="str">
        <f>IFERROR(IF(VLOOKUP(E6515,J:J,1,0)=E6515,"X",""),"")</f>
        <v/>
      </c>
      <c r="G6515" t="str">
        <f>IF(J6515&lt;&gt;"", INDEX($C$5:$C$1433, MATCH(J6515, $E$5:$E$1433, 0)),"")</f>
        <v/>
      </c>
      <c r="H6515" t="str">
        <f>IF(J6515&lt;&gt;"", INDEX($D$5:$D$1433, MATCH(J6515, $E$5:$E$1433, 0)),"")</f>
        <v/>
      </c>
      <c r="I6515" t="str">
        <f>IFERROR(IF(J6515&lt;&gt;"", INDEX($B$5:$B$1433, MATCH(J6515, $E$5:$E$1433, 0)),""),"SAI")</f>
        <v/>
      </c>
      <c r="L6515" t="str">
        <f>IFERROR(IF($N$5="Sáng",IF(MID(K6515,2,7)-MID($L$2,2,7)&gt;0,"Trễ",""),IF(MID(K6515,2,7)-MID($Q$2,2,7)&gt;0,"Trễ","")),"")</f>
        <v/>
      </c>
      <c r="M6515" t="str">
        <f>IFERROR(IF($N$5="Sáng",MID(K6515,2,7)-MID($L$2,2,7),MID(K6515,2,7)-MID($Q$2,2,7)),"")</f>
        <v/>
      </c>
      <c r="Q6515" t="str">
        <f>IF(B6515&lt;&gt;"",IF(AND(P6515="",F6515=""),"Không phép ",""),"")</f>
        <v/>
      </c>
      <c r="R6515" t="str">
        <f>UPPER(B6515)</f>
        <v/>
      </c>
      <c r="T6515" t="str">
        <f>IFERROR(IF(J6515&lt;&gt;"", INDEX($S$5:$S$1433, MATCH(J6515, $E$5:$E$1433, 0)),""),"")</f>
        <v/>
      </c>
      <c r="V6515" t="str">
        <f>IFERROR(IF(J6515&lt;&gt;"", INDEX($U$5:$U$1433, MATCH(J6515, $E$5:$E$1433, 0)),""),"")</f>
        <v/>
      </c>
    </row>
    <row r="6516">
      <c r="A6516" t="str">
        <f>IF(B6516&lt;&gt;"",A6515+1,"")</f>
        <v/>
      </c>
      <c r="F6516" t="str">
        <f>IFERROR(IF(VLOOKUP(E6516,J:J,1,0)=E6516,"X",""),"")</f>
        <v/>
      </c>
      <c r="G6516" t="str">
        <f>IF(J6516&lt;&gt;"", INDEX($C$5:$C$1433, MATCH(J6516, $E$5:$E$1433, 0)),"")</f>
        <v/>
      </c>
      <c r="H6516" t="str">
        <f>IF(J6516&lt;&gt;"", INDEX($D$5:$D$1433, MATCH(J6516, $E$5:$E$1433, 0)),"")</f>
        <v/>
      </c>
      <c r="I6516" t="str">
        <f>IFERROR(IF(J6516&lt;&gt;"", INDEX($B$5:$B$1433, MATCH(J6516, $E$5:$E$1433, 0)),""),"SAI")</f>
        <v/>
      </c>
      <c r="L6516" t="str">
        <f>IFERROR(IF($N$5="Sáng",IF(MID(K6516,2,7)-MID($L$2,2,7)&gt;0,"Trễ",""),IF(MID(K6516,2,7)-MID($Q$2,2,7)&gt;0,"Trễ","")),"")</f>
        <v/>
      </c>
      <c r="M6516" t="str">
        <f>IFERROR(IF($N$5="Sáng",MID(K6516,2,7)-MID($L$2,2,7),MID(K6516,2,7)-MID($Q$2,2,7)),"")</f>
        <v/>
      </c>
      <c r="Q6516" t="str">
        <f>IF(B6516&lt;&gt;"",IF(AND(P6516="",F6516=""),"Không phép ",""),"")</f>
        <v/>
      </c>
      <c r="R6516" t="str">
        <f>UPPER(B6516)</f>
        <v/>
      </c>
      <c r="T6516" t="str">
        <f>IFERROR(IF(J6516&lt;&gt;"", INDEX($S$5:$S$1433, MATCH(J6516, $E$5:$E$1433, 0)),""),"")</f>
        <v/>
      </c>
      <c r="V6516" t="str">
        <f>IFERROR(IF(J6516&lt;&gt;"", INDEX($U$5:$U$1433, MATCH(J6516, $E$5:$E$1433, 0)),""),"")</f>
        <v/>
      </c>
    </row>
    <row r="6517">
      <c r="A6517" t="str">
        <f>IF(B6517&lt;&gt;"",A6516+1,"")</f>
        <v/>
      </c>
      <c r="F6517" t="str">
        <f>IFERROR(IF(VLOOKUP(E6517,J:J,1,0)=E6517,"X",""),"")</f>
        <v/>
      </c>
      <c r="G6517" t="str">
        <f>IF(J6517&lt;&gt;"", INDEX($C$5:$C$1433, MATCH(J6517, $E$5:$E$1433, 0)),"")</f>
        <v/>
      </c>
      <c r="H6517" t="str">
        <f>IF(J6517&lt;&gt;"", INDEX($D$5:$D$1433, MATCH(J6517, $E$5:$E$1433, 0)),"")</f>
        <v/>
      </c>
      <c r="I6517" t="str">
        <f>IFERROR(IF(J6517&lt;&gt;"", INDEX($B$5:$B$1433, MATCH(J6517, $E$5:$E$1433, 0)),""),"SAI")</f>
        <v/>
      </c>
      <c r="L6517" t="str">
        <f>IFERROR(IF($N$5="Sáng",IF(MID(K6517,2,7)-MID($L$2,2,7)&gt;0,"Trễ",""),IF(MID(K6517,2,7)-MID($Q$2,2,7)&gt;0,"Trễ","")),"")</f>
        <v/>
      </c>
      <c r="M6517" t="str">
        <f>IFERROR(IF($N$5="Sáng",MID(K6517,2,7)-MID($L$2,2,7),MID(K6517,2,7)-MID($Q$2,2,7)),"")</f>
        <v/>
      </c>
      <c r="Q6517" t="str">
        <f>IF(B6517&lt;&gt;"",IF(AND(P6517="",F6517=""),"Không phép ",""),"")</f>
        <v/>
      </c>
      <c r="R6517" t="str">
        <f>UPPER(B6517)</f>
        <v/>
      </c>
      <c r="T6517" t="str">
        <f>IFERROR(IF(J6517&lt;&gt;"", INDEX($S$5:$S$1433, MATCH(J6517, $E$5:$E$1433, 0)),""),"")</f>
        <v/>
      </c>
      <c r="V6517" t="str">
        <f>IFERROR(IF(J6517&lt;&gt;"", INDEX($U$5:$U$1433, MATCH(J6517, $E$5:$E$1433, 0)),""),"")</f>
        <v/>
      </c>
    </row>
    <row r="6518">
      <c r="A6518" t="str">
        <f>IF(B6518&lt;&gt;"",A6517+1,"")</f>
        <v/>
      </c>
      <c r="F6518" t="str">
        <f>IFERROR(IF(VLOOKUP(E6518,J:J,1,0)=E6518,"X",""),"")</f>
        <v/>
      </c>
      <c r="G6518" t="str">
        <f>IF(J6518&lt;&gt;"", INDEX($C$5:$C$1433, MATCH(J6518, $E$5:$E$1433, 0)),"")</f>
        <v/>
      </c>
      <c r="H6518" t="str">
        <f>IF(J6518&lt;&gt;"", INDEX($D$5:$D$1433, MATCH(J6518, $E$5:$E$1433, 0)),"")</f>
        <v/>
      </c>
      <c r="I6518" t="str">
        <f>IFERROR(IF(J6518&lt;&gt;"", INDEX($B$5:$B$1433, MATCH(J6518, $E$5:$E$1433, 0)),""),"SAI")</f>
        <v/>
      </c>
      <c r="L6518" t="str">
        <f>IFERROR(IF($N$5="Sáng",IF(MID(K6518,2,7)-MID($L$2,2,7)&gt;0,"Trễ",""),IF(MID(K6518,2,7)-MID($Q$2,2,7)&gt;0,"Trễ","")),"")</f>
        <v/>
      </c>
      <c r="M6518" t="str">
        <f>IFERROR(IF($N$5="Sáng",MID(K6518,2,7)-MID($L$2,2,7),MID(K6518,2,7)-MID($Q$2,2,7)),"")</f>
        <v/>
      </c>
      <c r="Q6518" t="str">
        <f>IF(B6518&lt;&gt;"",IF(AND(P6518="",F6518=""),"Không phép ",""),"")</f>
        <v/>
      </c>
      <c r="R6518" t="str">
        <f>UPPER(B6518)</f>
        <v/>
      </c>
      <c r="T6518" t="str">
        <f>IFERROR(IF(J6518&lt;&gt;"", INDEX($S$5:$S$1433, MATCH(J6518, $E$5:$E$1433, 0)),""),"")</f>
        <v/>
      </c>
      <c r="V6518" t="str">
        <f>IFERROR(IF(J6518&lt;&gt;"", INDEX($U$5:$U$1433, MATCH(J6518, $E$5:$E$1433, 0)),""),"")</f>
        <v/>
      </c>
    </row>
    <row r="6519">
      <c r="A6519" t="str">
        <f>IF(B6519&lt;&gt;"",A6518+1,"")</f>
        <v/>
      </c>
      <c r="F6519" t="str">
        <f>IFERROR(IF(VLOOKUP(E6519,J:J,1,0)=E6519,"X",""),"")</f>
        <v/>
      </c>
      <c r="G6519" t="str">
        <f>IF(J6519&lt;&gt;"", INDEX($C$5:$C$1433, MATCH(J6519, $E$5:$E$1433, 0)),"")</f>
        <v/>
      </c>
      <c r="H6519" t="str">
        <f>IF(J6519&lt;&gt;"", INDEX($D$5:$D$1433, MATCH(J6519, $E$5:$E$1433, 0)),"")</f>
        <v/>
      </c>
      <c r="I6519" t="str">
        <f>IFERROR(IF(J6519&lt;&gt;"", INDEX($B$5:$B$1433, MATCH(J6519, $E$5:$E$1433, 0)),""),"SAI")</f>
        <v/>
      </c>
      <c r="L6519" t="str">
        <f>IFERROR(IF($N$5="Sáng",IF(MID(K6519,2,7)-MID($L$2,2,7)&gt;0,"Trễ",""),IF(MID(K6519,2,7)-MID($Q$2,2,7)&gt;0,"Trễ","")),"")</f>
        <v/>
      </c>
      <c r="M6519" t="str">
        <f>IFERROR(IF($N$5="Sáng",MID(K6519,2,7)-MID($L$2,2,7),MID(K6519,2,7)-MID($Q$2,2,7)),"")</f>
        <v/>
      </c>
      <c r="Q6519" t="str">
        <f>IF(B6519&lt;&gt;"",IF(AND(P6519="",F6519=""),"Không phép ",""),"")</f>
        <v/>
      </c>
      <c r="R6519" t="str">
        <f>UPPER(B6519)</f>
        <v/>
      </c>
      <c r="T6519" t="str">
        <f>IFERROR(IF(J6519&lt;&gt;"", INDEX($S$5:$S$1433, MATCH(J6519, $E$5:$E$1433, 0)),""),"")</f>
        <v/>
      </c>
      <c r="V6519" t="str">
        <f>IFERROR(IF(J6519&lt;&gt;"", INDEX($U$5:$U$1433, MATCH(J6519, $E$5:$E$1433, 0)),""),"")</f>
        <v/>
      </c>
    </row>
    <row r="6520">
      <c r="A6520" t="str">
        <f>IF(B6520&lt;&gt;"",A6519+1,"")</f>
        <v/>
      </c>
      <c r="F6520" t="str">
        <f>IFERROR(IF(VLOOKUP(E6520,J:J,1,0)=E6520,"X",""),"")</f>
        <v/>
      </c>
      <c r="G6520" t="str">
        <f>IF(J6520&lt;&gt;"", INDEX($C$5:$C$1433, MATCH(J6520, $E$5:$E$1433, 0)),"")</f>
        <v/>
      </c>
      <c r="H6520" t="str">
        <f>IF(J6520&lt;&gt;"", INDEX($D$5:$D$1433, MATCH(J6520, $E$5:$E$1433, 0)),"")</f>
        <v/>
      </c>
      <c r="I6520" t="str">
        <f>IFERROR(IF(J6520&lt;&gt;"", INDEX($B$5:$B$1433, MATCH(J6520, $E$5:$E$1433, 0)),""),"SAI")</f>
        <v/>
      </c>
      <c r="L6520" t="str">
        <f>IFERROR(IF($N$5="Sáng",IF(MID(K6520,2,7)-MID($L$2,2,7)&gt;0,"Trễ",""),IF(MID(K6520,2,7)-MID($Q$2,2,7)&gt;0,"Trễ","")),"")</f>
        <v/>
      </c>
      <c r="M6520" t="str">
        <f>IFERROR(IF($N$5="Sáng",MID(K6520,2,7)-MID($L$2,2,7),MID(K6520,2,7)-MID($Q$2,2,7)),"")</f>
        <v/>
      </c>
      <c r="Q6520" t="str">
        <f>IF(B6520&lt;&gt;"",IF(AND(P6520="",F6520=""),"Không phép ",""),"")</f>
        <v/>
      </c>
      <c r="R6520" t="str">
        <f>UPPER(B6520)</f>
        <v/>
      </c>
      <c r="T6520" t="str">
        <f>IFERROR(IF(J6520&lt;&gt;"", INDEX($S$5:$S$1433, MATCH(J6520, $E$5:$E$1433, 0)),""),"")</f>
        <v/>
      </c>
      <c r="V6520" t="str">
        <f>IFERROR(IF(J6520&lt;&gt;"", INDEX($U$5:$U$1433, MATCH(J6520, $E$5:$E$1433, 0)),""),"")</f>
        <v/>
      </c>
    </row>
    <row r="6521">
      <c r="A6521" t="str">
        <f>IF(B6521&lt;&gt;"",A6520+1,"")</f>
        <v/>
      </c>
      <c r="F6521" t="str">
        <f>IFERROR(IF(VLOOKUP(E6521,J:J,1,0)=E6521,"X",""),"")</f>
        <v/>
      </c>
      <c r="G6521" t="str">
        <f>IF(J6521&lt;&gt;"", INDEX($C$5:$C$1433, MATCH(J6521, $E$5:$E$1433, 0)),"")</f>
        <v/>
      </c>
      <c r="H6521" t="str">
        <f>IF(J6521&lt;&gt;"", INDEX($D$5:$D$1433, MATCH(J6521, $E$5:$E$1433, 0)),"")</f>
        <v/>
      </c>
      <c r="I6521" t="str">
        <f>IFERROR(IF(J6521&lt;&gt;"", INDEX($B$5:$B$1433, MATCH(J6521, $E$5:$E$1433, 0)),""),"SAI")</f>
        <v/>
      </c>
      <c r="L6521" t="str">
        <f>IFERROR(IF($N$5="Sáng",IF(MID(K6521,2,7)-MID($L$2,2,7)&gt;0,"Trễ",""),IF(MID(K6521,2,7)-MID($Q$2,2,7)&gt;0,"Trễ","")),"")</f>
        <v/>
      </c>
      <c r="M6521" t="str">
        <f>IFERROR(IF($N$5="Sáng",MID(K6521,2,7)-MID($L$2,2,7),MID(K6521,2,7)-MID($Q$2,2,7)),"")</f>
        <v/>
      </c>
      <c r="Q6521" t="str">
        <f>IF(B6521&lt;&gt;"",IF(AND(P6521="",F6521=""),"Không phép ",""),"")</f>
        <v/>
      </c>
      <c r="R6521" t="str">
        <f>UPPER(B6521)</f>
        <v/>
      </c>
      <c r="T6521" t="str">
        <f>IFERROR(IF(J6521&lt;&gt;"", INDEX($S$5:$S$1433, MATCH(J6521, $E$5:$E$1433, 0)),""),"")</f>
        <v/>
      </c>
      <c r="V6521" t="str">
        <f>IFERROR(IF(J6521&lt;&gt;"", INDEX($U$5:$U$1433, MATCH(J6521, $E$5:$E$1433, 0)),""),"")</f>
        <v/>
      </c>
    </row>
    <row r="6522">
      <c r="A6522" t="str">
        <f>IF(B6522&lt;&gt;"",A6521+1,"")</f>
        <v/>
      </c>
      <c r="F6522" t="str">
        <f>IFERROR(IF(VLOOKUP(E6522,J:J,1,0)=E6522,"X",""),"")</f>
        <v/>
      </c>
      <c r="G6522" t="str">
        <f>IF(J6522&lt;&gt;"", INDEX($C$5:$C$1433, MATCH(J6522, $E$5:$E$1433, 0)),"")</f>
        <v/>
      </c>
      <c r="H6522" t="str">
        <f>IF(J6522&lt;&gt;"", INDEX($D$5:$D$1433, MATCH(J6522, $E$5:$E$1433, 0)),"")</f>
        <v/>
      </c>
      <c r="I6522" t="str">
        <f>IFERROR(IF(J6522&lt;&gt;"", INDEX($B$5:$B$1433, MATCH(J6522, $E$5:$E$1433, 0)),""),"SAI")</f>
        <v/>
      </c>
      <c r="L6522" t="str">
        <f>IFERROR(IF($N$5="Sáng",IF(MID(K6522,2,7)-MID($L$2,2,7)&gt;0,"Trễ",""),IF(MID(K6522,2,7)-MID($Q$2,2,7)&gt;0,"Trễ","")),"")</f>
        <v/>
      </c>
      <c r="M6522" t="str">
        <f>IFERROR(IF($N$5="Sáng",MID(K6522,2,7)-MID($L$2,2,7),MID(K6522,2,7)-MID($Q$2,2,7)),"")</f>
        <v/>
      </c>
      <c r="Q6522" t="str">
        <f>IF(B6522&lt;&gt;"",IF(AND(P6522="",F6522=""),"Không phép ",""),"")</f>
        <v/>
      </c>
      <c r="R6522" t="str">
        <f>UPPER(B6522)</f>
        <v/>
      </c>
      <c r="T6522" t="str">
        <f>IFERROR(IF(J6522&lt;&gt;"", INDEX($S$5:$S$1433, MATCH(J6522, $E$5:$E$1433, 0)),""),"")</f>
        <v/>
      </c>
      <c r="V6522" t="str">
        <f>IFERROR(IF(J6522&lt;&gt;"", INDEX($U$5:$U$1433, MATCH(J6522, $E$5:$E$1433, 0)),""),"")</f>
        <v/>
      </c>
    </row>
    <row r="6523">
      <c r="A6523" t="str">
        <f>IF(B6523&lt;&gt;"",A6522+1,"")</f>
        <v/>
      </c>
      <c r="F6523" t="str">
        <f>IFERROR(IF(VLOOKUP(E6523,J:J,1,0)=E6523,"X",""),"")</f>
        <v/>
      </c>
      <c r="G6523" t="str">
        <f>IF(J6523&lt;&gt;"", INDEX($C$5:$C$1433, MATCH(J6523, $E$5:$E$1433, 0)),"")</f>
        <v/>
      </c>
      <c r="H6523" t="str">
        <f>IF(J6523&lt;&gt;"", INDEX($D$5:$D$1433, MATCH(J6523, $E$5:$E$1433, 0)),"")</f>
        <v/>
      </c>
      <c r="I6523" t="str">
        <f>IFERROR(IF(J6523&lt;&gt;"", INDEX($B$5:$B$1433, MATCH(J6523, $E$5:$E$1433, 0)),""),"SAI")</f>
        <v/>
      </c>
      <c r="L6523" t="str">
        <f>IFERROR(IF($N$5="Sáng",IF(MID(K6523,2,7)-MID($L$2,2,7)&gt;0,"Trễ",""),IF(MID(K6523,2,7)-MID($Q$2,2,7)&gt;0,"Trễ","")),"")</f>
        <v/>
      </c>
      <c r="M6523" t="str">
        <f>IFERROR(IF($N$5="Sáng",MID(K6523,2,7)-MID($L$2,2,7),MID(K6523,2,7)-MID($Q$2,2,7)),"")</f>
        <v/>
      </c>
      <c r="Q6523" t="str">
        <f>IF(B6523&lt;&gt;"",IF(AND(P6523="",F6523=""),"Không phép ",""),"")</f>
        <v/>
      </c>
      <c r="R6523" t="str">
        <f>UPPER(B6523)</f>
        <v/>
      </c>
      <c r="T6523" t="str">
        <f>IFERROR(IF(J6523&lt;&gt;"", INDEX($S$5:$S$1433, MATCH(J6523, $E$5:$E$1433, 0)),""),"")</f>
        <v/>
      </c>
      <c r="V6523" t="str">
        <f>IFERROR(IF(J6523&lt;&gt;"", INDEX($U$5:$U$1433, MATCH(J6523, $E$5:$E$1433, 0)),""),"")</f>
        <v/>
      </c>
    </row>
    <row r="6524">
      <c r="A6524" t="str">
        <f>IF(B6524&lt;&gt;"",A6523+1,"")</f>
        <v/>
      </c>
      <c r="F6524" t="str">
        <f>IFERROR(IF(VLOOKUP(E6524,J:J,1,0)=E6524,"X",""),"")</f>
        <v/>
      </c>
      <c r="G6524" t="str">
        <f>IF(J6524&lt;&gt;"", INDEX($C$5:$C$1433, MATCH(J6524, $E$5:$E$1433, 0)),"")</f>
        <v/>
      </c>
      <c r="H6524" t="str">
        <f>IF(J6524&lt;&gt;"", INDEX($D$5:$D$1433, MATCH(J6524, $E$5:$E$1433, 0)),"")</f>
        <v/>
      </c>
      <c r="I6524" t="str">
        <f>IFERROR(IF(J6524&lt;&gt;"", INDEX($B$5:$B$1433, MATCH(J6524, $E$5:$E$1433, 0)),""),"SAI")</f>
        <v/>
      </c>
      <c r="L6524" t="str">
        <f>IFERROR(IF($N$5="Sáng",IF(MID(K6524,2,7)-MID($L$2,2,7)&gt;0,"Trễ",""),IF(MID(K6524,2,7)-MID($Q$2,2,7)&gt;0,"Trễ","")),"")</f>
        <v/>
      </c>
      <c r="M6524" t="str">
        <f>IFERROR(IF($N$5="Sáng",MID(K6524,2,7)-MID($L$2,2,7),MID(K6524,2,7)-MID($Q$2,2,7)),"")</f>
        <v/>
      </c>
      <c r="Q6524" t="str">
        <f>IF(B6524&lt;&gt;"",IF(AND(P6524="",F6524=""),"Không phép ",""),"")</f>
        <v/>
      </c>
      <c r="R6524" t="str">
        <f>UPPER(B6524)</f>
        <v/>
      </c>
      <c r="T6524" t="str">
        <f>IFERROR(IF(J6524&lt;&gt;"", INDEX($S$5:$S$1433, MATCH(J6524, $E$5:$E$1433, 0)),""),"")</f>
        <v/>
      </c>
      <c r="V6524" t="str">
        <f>IFERROR(IF(J6524&lt;&gt;"", INDEX($U$5:$U$1433, MATCH(J6524, $E$5:$E$1433, 0)),""),"")</f>
        <v/>
      </c>
    </row>
    <row r="6525">
      <c r="A6525" t="str">
        <f>IF(B6525&lt;&gt;"",A6524+1,"")</f>
        <v/>
      </c>
      <c r="F6525" t="str">
        <f>IFERROR(IF(VLOOKUP(E6525,J:J,1,0)=E6525,"X",""),"")</f>
        <v/>
      </c>
      <c r="G6525" t="str">
        <f>IF(J6525&lt;&gt;"", INDEX($C$5:$C$1433, MATCH(J6525, $E$5:$E$1433, 0)),"")</f>
        <v/>
      </c>
      <c r="H6525" t="str">
        <f>IF(J6525&lt;&gt;"", INDEX($D$5:$D$1433, MATCH(J6525, $E$5:$E$1433, 0)),"")</f>
        <v/>
      </c>
      <c r="I6525" t="str">
        <f>IFERROR(IF(J6525&lt;&gt;"", INDEX($B$5:$B$1433, MATCH(J6525, $E$5:$E$1433, 0)),""),"SAI")</f>
        <v/>
      </c>
      <c r="L6525" t="str">
        <f>IFERROR(IF($N$5="Sáng",IF(MID(K6525,2,7)-MID($L$2,2,7)&gt;0,"Trễ",""),IF(MID(K6525,2,7)-MID($Q$2,2,7)&gt;0,"Trễ","")),"")</f>
        <v/>
      </c>
      <c r="M6525" t="str">
        <f>IFERROR(IF($N$5="Sáng",MID(K6525,2,7)-MID($L$2,2,7),MID(K6525,2,7)-MID($Q$2,2,7)),"")</f>
        <v/>
      </c>
      <c r="Q6525" t="str">
        <f>IF(B6525&lt;&gt;"",IF(AND(P6525="",F6525=""),"Không phép ",""),"")</f>
        <v/>
      </c>
      <c r="R6525" t="str">
        <f>UPPER(B6525)</f>
        <v/>
      </c>
      <c r="T6525" t="str">
        <f>IFERROR(IF(J6525&lt;&gt;"", INDEX($S$5:$S$1433, MATCH(J6525, $E$5:$E$1433, 0)),""),"")</f>
        <v/>
      </c>
      <c r="V6525" t="str">
        <f>IFERROR(IF(J6525&lt;&gt;"", INDEX($U$5:$U$1433, MATCH(J6525, $E$5:$E$1433, 0)),""),"")</f>
        <v/>
      </c>
    </row>
    <row r="6526">
      <c r="A6526" t="str">
        <f>IF(B6526&lt;&gt;"",A6525+1,"")</f>
        <v/>
      </c>
      <c r="F6526" t="str">
        <f>IFERROR(IF(VLOOKUP(E6526,J:J,1,0)=E6526,"X",""),"")</f>
        <v/>
      </c>
      <c r="G6526" t="str">
        <f>IF(J6526&lt;&gt;"", INDEX($C$5:$C$1433, MATCH(J6526, $E$5:$E$1433, 0)),"")</f>
        <v/>
      </c>
      <c r="H6526" t="str">
        <f>IF(J6526&lt;&gt;"", INDEX($D$5:$D$1433, MATCH(J6526, $E$5:$E$1433, 0)),"")</f>
        <v/>
      </c>
      <c r="I6526" t="str">
        <f>IFERROR(IF(J6526&lt;&gt;"", INDEX($B$5:$B$1433, MATCH(J6526, $E$5:$E$1433, 0)),""),"SAI")</f>
        <v/>
      </c>
      <c r="L6526" t="str">
        <f>IFERROR(IF($N$5="Sáng",IF(MID(K6526,2,7)-MID($L$2,2,7)&gt;0,"Trễ",""),IF(MID(K6526,2,7)-MID($Q$2,2,7)&gt;0,"Trễ","")),"")</f>
        <v/>
      </c>
      <c r="M6526" t="str">
        <f>IFERROR(IF($N$5="Sáng",MID(K6526,2,7)-MID($L$2,2,7),MID(K6526,2,7)-MID($Q$2,2,7)),"")</f>
        <v/>
      </c>
      <c r="Q6526" t="str">
        <f>IF(B6526&lt;&gt;"",IF(AND(P6526="",F6526=""),"Không phép ",""),"")</f>
        <v/>
      </c>
      <c r="R6526" t="str">
        <f>UPPER(B6526)</f>
        <v/>
      </c>
      <c r="T6526" t="str">
        <f>IFERROR(IF(J6526&lt;&gt;"", INDEX($S$5:$S$1433, MATCH(J6526, $E$5:$E$1433, 0)),""),"")</f>
        <v/>
      </c>
      <c r="V6526" t="str">
        <f>IFERROR(IF(J6526&lt;&gt;"", INDEX($U$5:$U$1433, MATCH(J6526, $E$5:$E$1433, 0)),""),"")</f>
        <v/>
      </c>
    </row>
    <row r="6527">
      <c r="A6527" t="str">
        <f>IF(B6527&lt;&gt;"",A6526+1,"")</f>
        <v/>
      </c>
      <c r="F6527" t="str">
        <f>IFERROR(IF(VLOOKUP(E6527,J:J,1,0)=E6527,"X",""),"")</f>
        <v/>
      </c>
      <c r="G6527" t="str">
        <f>IF(J6527&lt;&gt;"", INDEX($C$5:$C$1433, MATCH(J6527, $E$5:$E$1433, 0)),"")</f>
        <v/>
      </c>
      <c r="H6527" t="str">
        <f>IF(J6527&lt;&gt;"", INDEX($D$5:$D$1433, MATCH(J6527, $E$5:$E$1433, 0)),"")</f>
        <v/>
      </c>
      <c r="I6527" t="str">
        <f>IFERROR(IF(J6527&lt;&gt;"", INDEX($B$5:$B$1433, MATCH(J6527, $E$5:$E$1433, 0)),""),"SAI")</f>
        <v/>
      </c>
      <c r="L6527" t="str">
        <f>IFERROR(IF($N$5="Sáng",IF(MID(K6527,2,7)-MID($L$2,2,7)&gt;0,"Trễ",""),IF(MID(K6527,2,7)-MID($Q$2,2,7)&gt;0,"Trễ","")),"")</f>
        <v/>
      </c>
      <c r="M6527" t="str">
        <f>IFERROR(IF($N$5="Sáng",MID(K6527,2,7)-MID($L$2,2,7),MID(K6527,2,7)-MID($Q$2,2,7)),"")</f>
        <v/>
      </c>
      <c r="Q6527" t="str">
        <f>IF(B6527&lt;&gt;"",IF(AND(P6527="",F6527=""),"Không phép ",""),"")</f>
        <v/>
      </c>
      <c r="R6527" t="str">
        <f>UPPER(B6527)</f>
        <v/>
      </c>
      <c r="T6527" t="str">
        <f>IFERROR(IF(J6527&lt;&gt;"", INDEX($S$5:$S$1433, MATCH(J6527, $E$5:$E$1433, 0)),""),"")</f>
        <v/>
      </c>
      <c r="V6527" t="str">
        <f>IFERROR(IF(J6527&lt;&gt;"", INDEX($U$5:$U$1433, MATCH(J6527, $E$5:$E$1433, 0)),""),"")</f>
        <v/>
      </c>
    </row>
    <row r="6528">
      <c r="A6528" t="str">
        <f>IF(B6528&lt;&gt;"",A6527+1,"")</f>
        <v/>
      </c>
      <c r="F6528" t="str">
        <f>IFERROR(IF(VLOOKUP(E6528,J:J,1,0)=E6528,"X",""),"")</f>
        <v/>
      </c>
      <c r="G6528" t="str">
        <f>IF(J6528&lt;&gt;"", INDEX($C$5:$C$1433, MATCH(J6528, $E$5:$E$1433, 0)),"")</f>
        <v/>
      </c>
      <c r="H6528" t="str">
        <f>IF(J6528&lt;&gt;"", INDEX($D$5:$D$1433, MATCH(J6528, $E$5:$E$1433, 0)),"")</f>
        <v/>
      </c>
      <c r="I6528" t="str">
        <f>IFERROR(IF(J6528&lt;&gt;"", INDEX($B$5:$B$1433, MATCH(J6528, $E$5:$E$1433, 0)),""),"SAI")</f>
        <v/>
      </c>
      <c r="L6528" t="str">
        <f>IFERROR(IF($N$5="Sáng",IF(MID(K6528,2,7)-MID($L$2,2,7)&gt;0,"Trễ",""),IF(MID(K6528,2,7)-MID($Q$2,2,7)&gt;0,"Trễ","")),"")</f>
        <v/>
      </c>
      <c r="M6528" t="str">
        <f>IFERROR(IF($N$5="Sáng",MID(K6528,2,7)-MID($L$2,2,7),MID(K6528,2,7)-MID($Q$2,2,7)),"")</f>
        <v/>
      </c>
      <c r="Q6528" t="str">
        <f>IF(B6528&lt;&gt;"",IF(AND(P6528="",F6528=""),"Không phép ",""),"")</f>
        <v/>
      </c>
      <c r="R6528" t="str">
        <f>UPPER(B6528)</f>
        <v/>
      </c>
      <c r="T6528" t="str">
        <f>IFERROR(IF(J6528&lt;&gt;"", INDEX($S$5:$S$1433, MATCH(J6528, $E$5:$E$1433, 0)),""),"")</f>
        <v/>
      </c>
      <c r="V6528" t="str">
        <f>IFERROR(IF(J6528&lt;&gt;"", INDEX($U$5:$U$1433, MATCH(J6528, $E$5:$E$1433, 0)),""),"")</f>
        <v/>
      </c>
    </row>
    <row r="6529">
      <c r="A6529" t="str">
        <f>IF(B6529&lt;&gt;"",A6528+1,"")</f>
        <v/>
      </c>
      <c r="F6529" t="str">
        <f>IFERROR(IF(VLOOKUP(E6529,J:J,1,0)=E6529,"X",""),"")</f>
        <v/>
      </c>
      <c r="G6529" t="str">
        <f>IF(J6529&lt;&gt;"", INDEX($C$5:$C$1433, MATCH(J6529, $E$5:$E$1433, 0)),"")</f>
        <v/>
      </c>
      <c r="H6529" t="str">
        <f>IF(J6529&lt;&gt;"", INDEX($D$5:$D$1433, MATCH(J6529, $E$5:$E$1433, 0)),"")</f>
        <v/>
      </c>
      <c r="I6529" t="str">
        <f>IFERROR(IF(J6529&lt;&gt;"", INDEX($B$5:$B$1433, MATCH(J6529, $E$5:$E$1433, 0)),""),"SAI")</f>
        <v/>
      </c>
      <c r="L6529" t="str">
        <f>IFERROR(IF($N$5="Sáng",IF(MID(K6529,2,7)-MID($L$2,2,7)&gt;0,"Trễ",""),IF(MID(K6529,2,7)-MID($Q$2,2,7)&gt;0,"Trễ","")),"")</f>
        <v/>
      </c>
      <c r="M6529" t="str">
        <f>IFERROR(IF($N$5="Sáng",MID(K6529,2,7)-MID($L$2,2,7),MID(K6529,2,7)-MID($Q$2,2,7)),"")</f>
        <v/>
      </c>
      <c r="Q6529" t="str">
        <f>IF(B6529&lt;&gt;"",IF(AND(P6529="",F6529=""),"Không phép ",""),"")</f>
        <v/>
      </c>
      <c r="R6529" t="str">
        <f>UPPER(B6529)</f>
        <v/>
      </c>
      <c r="T6529" t="str">
        <f>IFERROR(IF(J6529&lt;&gt;"", INDEX($S$5:$S$1433, MATCH(J6529, $E$5:$E$1433, 0)),""),"")</f>
        <v/>
      </c>
      <c r="V6529" t="str">
        <f>IFERROR(IF(J6529&lt;&gt;"", INDEX($U$5:$U$1433, MATCH(J6529, $E$5:$E$1433, 0)),""),"")</f>
        <v/>
      </c>
    </row>
    <row r="6530">
      <c r="A6530" t="str">
        <f>IF(B6530&lt;&gt;"",A6529+1,"")</f>
        <v/>
      </c>
      <c r="F6530" t="str">
        <f>IFERROR(IF(VLOOKUP(E6530,J:J,1,0)=E6530,"X",""),"")</f>
        <v/>
      </c>
      <c r="G6530" t="str">
        <f>IF(J6530&lt;&gt;"", INDEX($C$5:$C$1433, MATCH(J6530, $E$5:$E$1433, 0)),"")</f>
        <v/>
      </c>
      <c r="H6530" t="str">
        <f>IF(J6530&lt;&gt;"", INDEX($D$5:$D$1433, MATCH(J6530, $E$5:$E$1433, 0)),"")</f>
        <v/>
      </c>
      <c r="I6530" t="str">
        <f>IFERROR(IF(J6530&lt;&gt;"", INDEX($B$5:$B$1433, MATCH(J6530, $E$5:$E$1433, 0)),""),"SAI")</f>
        <v/>
      </c>
      <c r="L6530" t="str">
        <f>IFERROR(IF($N$5="Sáng",IF(MID(K6530,2,7)-MID($L$2,2,7)&gt;0,"Trễ",""),IF(MID(K6530,2,7)-MID($Q$2,2,7)&gt;0,"Trễ","")),"")</f>
        <v/>
      </c>
      <c r="M6530" t="str">
        <f>IFERROR(IF($N$5="Sáng",MID(K6530,2,7)-MID($L$2,2,7),MID(K6530,2,7)-MID($Q$2,2,7)),"")</f>
        <v/>
      </c>
      <c r="Q6530" t="str">
        <f>IF(B6530&lt;&gt;"",IF(AND(P6530="",F6530=""),"Không phép ",""),"")</f>
        <v/>
      </c>
      <c r="R6530" t="str">
        <f>UPPER(B6530)</f>
        <v/>
      </c>
      <c r="T6530" t="str">
        <f>IFERROR(IF(J6530&lt;&gt;"", INDEX($S$5:$S$1433, MATCH(J6530, $E$5:$E$1433, 0)),""),"")</f>
        <v/>
      </c>
      <c r="V6530" t="str">
        <f>IFERROR(IF(J6530&lt;&gt;"", INDEX($U$5:$U$1433, MATCH(J6530, $E$5:$E$1433, 0)),""),"")</f>
        <v/>
      </c>
    </row>
    <row r="6531">
      <c r="A6531" t="str">
        <f>IF(B6531&lt;&gt;"",A6530+1,"")</f>
        <v/>
      </c>
      <c r="F6531" t="str">
        <f>IFERROR(IF(VLOOKUP(E6531,J:J,1,0)=E6531,"X",""),"")</f>
        <v/>
      </c>
      <c r="G6531" t="str">
        <f>IF(J6531&lt;&gt;"", INDEX($C$5:$C$1433, MATCH(J6531, $E$5:$E$1433, 0)),"")</f>
        <v/>
      </c>
      <c r="H6531" t="str">
        <f>IF(J6531&lt;&gt;"", INDEX($D$5:$D$1433, MATCH(J6531, $E$5:$E$1433, 0)),"")</f>
        <v/>
      </c>
      <c r="I6531" t="str">
        <f>IFERROR(IF(J6531&lt;&gt;"", INDEX($B$5:$B$1433, MATCH(J6531, $E$5:$E$1433, 0)),""),"SAI")</f>
        <v/>
      </c>
      <c r="L6531" t="str">
        <f>IFERROR(IF($N$5="Sáng",IF(MID(K6531,2,7)-MID($L$2,2,7)&gt;0,"Trễ",""),IF(MID(K6531,2,7)-MID($Q$2,2,7)&gt;0,"Trễ","")),"")</f>
        <v/>
      </c>
      <c r="M6531" t="str">
        <f>IFERROR(IF($N$5="Sáng",MID(K6531,2,7)-MID($L$2,2,7),MID(K6531,2,7)-MID($Q$2,2,7)),"")</f>
        <v/>
      </c>
      <c r="Q6531" t="str">
        <f>IF(B6531&lt;&gt;"",IF(AND(P6531="",F6531=""),"Không phép ",""),"")</f>
        <v/>
      </c>
      <c r="R6531" t="str">
        <f>UPPER(B6531)</f>
        <v/>
      </c>
      <c r="T6531" t="str">
        <f>IFERROR(IF(J6531&lt;&gt;"", INDEX($S$5:$S$1433, MATCH(J6531, $E$5:$E$1433, 0)),""),"")</f>
        <v/>
      </c>
      <c r="V6531" t="str">
        <f>IFERROR(IF(J6531&lt;&gt;"", INDEX($U$5:$U$1433, MATCH(J6531, $E$5:$E$1433, 0)),""),"")</f>
        <v/>
      </c>
    </row>
    <row r="6532">
      <c r="A6532" t="str">
        <f>IF(B6532&lt;&gt;"",A6531+1,"")</f>
        <v/>
      </c>
      <c r="F6532" t="str">
        <f>IFERROR(IF(VLOOKUP(E6532,J:J,1,0)=E6532,"X",""),"")</f>
        <v/>
      </c>
      <c r="G6532" t="str">
        <f>IF(J6532&lt;&gt;"", INDEX($C$5:$C$1433, MATCH(J6532, $E$5:$E$1433, 0)),"")</f>
        <v/>
      </c>
      <c r="H6532" t="str">
        <f>IF(J6532&lt;&gt;"", INDEX($D$5:$D$1433, MATCH(J6532, $E$5:$E$1433, 0)),"")</f>
        <v/>
      </c>
      <c r="I6532" t="str">
        <f>IFERROR(IF(J6532&lt;&gt;"", INDEX($B$5:$B$1433, MATCH(J6532, $E$5:$E$1433, 0)),""),"SAI")</f>
        <v/>
      </c>
      <c r="L6532" t="str">
        <f>IFERROR(IF($N$5="Sáng",IF(MID(K6532,2,7)-MID($L$2,2,7)&gt;0,"Trễ",""),IF(MID(K6532,2,7)-MID($Q$2,2,7)&gt;0,"Trễ","")),"")</f>
        <v/>
      </c>
      <c r="M6532" t="str">
        <f>IFERROR(IF($N$5="Sáng",MID(K6532,2,7)-MID($L$2,2,7),MID(K6532,2,7)-MID($Q$2,2,7)),"")</f>
        <v/>
      </c>
      <c r="Q6532" t="str">
        <f>IF(B6532&lt;&gt;"",IF(AND(P6532="",F6532=""),"Không phép ",""),"")</f>
        <v/>
      </c>
      <c r="R6532" t="str">
        <f>UPPER(B6532)</f>
        <v/>
      </c>
      <c r="T6532" t="str">
        <f>IFERROR(IF(J6532&lt;&gt;"", INDEX($S$5:$S$1433, MATCH(J6532, $E$5:$E$1433, 0)),""),"")</f>
        <v/>
      </c>
      <c r="V6532" t="str">
        <f>IFERROR(IF(J6532&lt;&gt;"", INDEX($U$5:$U$1433, MATCH(J6532, $E$5:$E$1433, 0)),""),"")</f>
        <v/>
      </c>
    </row>
    <row r="6533">
      <c r="A6533" t="str">
        <f>IF(B6533&lt;&gt;"",A6532+1,"")</f>
        <v/>
      </c>
      <c r="F6533" t="str">
        <f>IFERROR(IF(VLOOKUP(E6533,J:J,1,0)=E6533,"X",""),"")</f>
        <v/>
      </c>
      <c r="G6533" t="str">
        <f>IF(J6533&lt;&gt;"", INDEX($C$5:$C$1433, MATCH(J6533, $E$5:$E$1433, 0)),"")</f>
        <v/>
      </c>
      <c r="H6533" t="str">
        <f>IF(J6533&lt;&gt;"", INDEX($D$5:$D$1433, MATCH(J6533, $E$5:$E$1433, 0)),"")</f>
        <v/>
      </c>
      <c r="I6533" t="str">
        <f>IFERROR(IF(J6533&lt;&gt;"", INDEX($B$5:$B$1433, MATCH(J6533, $E$5:$E$1433, 0)),""),"SAI")</f>
        <v/>
      </c>
      <c r="L6533" t="str">
        <f>IFERROR(IF($N$5="Sáng",IF(MID(K6533,2,7)-MID($L$2,2,7)&gt;0,"Trễ",""),IF(MID(K6533,2,7)-MID($Q$2,2,7)&gt;0,"Trễ","")),"")</f>
        <v/>
      </c>
      <c r="M6533" t="str">
        <f>IFERROR(IF($N$5="Sáng",MID(K6533,2,7)-MID($L$2,2,7),MID(K6533,2,7)-MID($Q$2,2,7)),"")</f>
        <v/>
      </c>
      <c r="Q6533" t="str">
        <f>IF(B6533&lt;&gt;"",IF(AND(P6533="",F6533=""),"Không phép ",""),"")</f>
        <v/>
      </c>
      <c r="R6533" t="str">
        <f>UPPER(B6533)</f>
        <v/>
      </c>
      <c r="T6533" t="str">
        <f>IFERROR(IF(J6533&lt;&gt;"", INDEX($S$5:$S$1433, MATCH(J6533, $E$5:$E$1433, 0)),""),"")</f>
        <v/>
      </c>
      <c r="V6533" t="str">
        <f>IFERROR(IF(J6533&lt;&gt;"", INDEX($U$5:$U$1433, MATCH(J6533, $E$5:$E$1433, 0)),""),"")</f>
        <v/>
      </c>
    </row>
    <row r="6534">
      <c r="A6534" t="str">
        <f>IF(B6534&lt;&gt;"",A6533+1,"")</f>
        <v/>
      </c>
      <c r="F6534" t="str">
        <f>IFERROR(IF(VLOOKUP(E6534,J:J,1,0)=E6534,"X",""),"")</f>
        <v/>
      </c>
      <c r="G6534" t="str">
        <f>IF(J6534&lt;&gt;"", INDEX($C$5:$C$1433, MATCH(J6534, $E$5:$E$1433, 0)),"")</f>
        <v/>
      </c>
      <c r="H6534" t="str">
        <f>IF(J6534&lt;&gt;"", INDEX($D$5:$D$1433, MATCH(J6534, $E$5:$E$1433, 0)),"")</f>
        <v/>
      </c>
      <c r="I6534" t="str">
        <f>IFERROR(IF(J6534&lt;&gt;"", INDEX($B$5:$B$1433, MATCH(J6534, $E$5:$E$1433, 0)),""),"SAI")</f>
        <v/>
      </c>
      <c r="L6534" t="str">
        <f>IFERROR(IF($N$5="Sáng",IF(MID(K6534,2,7)-MID($L$2,2,7)&gt;0,"Trễ",""),IF(MID(K6534,2,7)-MID($Q$2,2,7)&gt;0,"Trễ","")),"")</f>
        <v/>
      </c>
      <c r="M6534" t="str">
        <f>IFERROR(IF($N$5="Sáng",MID(K6534,2,7)-MID($L$2,2,7),MID(K6534,2,7)-MID($Q$2,2,7)),"")</f>
        <v/>
      </c>
      <c r="Q6534" t="str">
        <f>IF(B6534&lt;&gt;"",IF(AND(P6534="",F6534=""),"Không phép ",""),"")</f>
        <v/>
      </c>
      <c r="R6534" t="str">
        <f>UPPER(B6534)</f>
        <v/>
      </c>
      <c r="T6534" t="str">
        <f>IFERROR(IF(J6534&lt;&gt;"", INDEX($S$5:$S$1433, MATCH(J6534, $E$5:$E$1433, 0)),""),"")</f>
        <v/>
      </c>
      <c r="V6534" t="str">
        <f>IFERROR(IF(J6534&lt;&gt;"", INDEX($U$5:$U$1433, MATCH(J6534, $E$5:$E$1433, 0)),""),"")</f>
        <v/>
      </c>
    </row>
    <row r="6535">
      <c r="A6535" t="str">
        <f>IF(B6535&lt;&gt;"",A6534+1,"")</f>
        <v/>
      </c>
      <c r="F6535" t="str">
        <f>IFERROR(IF(VLOOKUP(E6535,J:J,1,0)=E6535,"X",""),"")</f>
        <v/>
      </c>
      <c r="G6535" t="str">
        <f>IF(J6535&lt;&gt;"", INDEX($C$5:$C$1433, MATCH(J6535, $E$5:$E$1433, 0)),"")</f>
        <v/>
      </c>
      <c r="H6535" t="str">
        <f>IF(J6535&lt;&gt;"", INDEX($D$5:$D$1433, MATCH(J6535, $E$5:$E$1433, 0)),"")</f>
        <v/>
      </c>
      <c r="I6535" t="str">
        <f>IFERROR(IF(J6535&lt;&gt;"", INDEX($B$5:$B$1433, MATCH(J6535, $E$5:$E$1433, 0)),""),"SAI")</f>
        <v/>
      </c>
      <c r="L6535" t="str">
        <f>IFERROR(IF($N$5="Sáng",IF(MID(K6535,2,7)-MID($L$2,2,7)&gt;0,"Trễ",""),IF(MID(K6535,2,7)-MID($Q$2,2,7)&gt;0,"Trễ","")),"")</f>
        <v/>
      </c>
      <c r="M6535" t="str">
        <f>IFERROR(IF($N$5="Sáng",MID(K6535,2,7)-MID($L$2,2,7),MID(K6535,2,7)-MID($Q$2,2,7)),"")</f>
        <v/>
      </c>
      <c r="Q6535" t="str">
        <f>IF(B6535&lt;&gt;"",IF(AND(P6535="",F6535=""),"Không phép ",""),"")</f>
        <v/>
      </c>
      <c r="R6535" t="str">
        <f>UPPER(B6535)</f>
        <v/>
      </c>
      <c r="T6535" t="str">
        <f>IFERROR(IF(J6535&lt;&gt;"", INDEX($S$5:$S$1433, MATCH(J6535, $E$5:$E$1433, 0)),""),"")</f>
        <v/>
      </c>
      <c r="V6535" t="str">
        <f>IFERROR(IF(J6535&lt;&gt;"", INDEX($U$5:$U$1433, MATCH(J6535, $E$5:$E$1433, 0)),""),"")</f>
        <v/>
      </c>
    </row>
    <row r="6536">
      <c r="A6536" t="str">
        <f>IF(B6536&lt;&gt;"",A6535+1,"")</f>
        <v/>
      </c>
      <c r="F6536" t="str">
        <f>IFERROR(IF(VLOOKUP(E6536,J:J,1,0)=E6536,"X",""),"")</f>
        <v/>
      </c>
      <c r="G6536" t="str">
        <f>IF(J6536&lt;&gt;"", INDEX($C$5:$C$1433, MATCH(J6536, $E$5:$E$1433, 0)),"")</f>
        <v/>
      </c>
      <c r="H6536" t="str">
        <f>IF(J6536&lt;&gt;"", INDEX($D$5:$D$1433, MATCH(J6536, $E$5:$E$1433, 0)),"")</f>
        <v/>
      </c>
      <c r="I6536" t="str">
        <f>IFERROR(IF(J6536&lt;&gt;"", INDEX($B$5:$B$1433, MATCH(J6536, $E$5:$E$1433, 0)),""),"SAI")</f>
        <v/>
      </c>
      <c r="L6536" t="str">
        <f>IFERROR(IF($N$5="Sáng",IF(MID(K6536,2,7)-MID($L$2,2,7)&gt;0,"Trễ",""),IF(MID(K6536,2,7)-MID($Q$2,2,7)&gt;0,"Trễ","")),"")</f>
        <v/>
      </c>
      <c r="M6536" t="str">
        <f>IFERROR(IF($N$5="Sáng",MID(K6536,2,7)-MID($L$2,2,7),MID(K6536,2,7)-MID($Q$2,2,7)),"")</f>
        <v/>
      </c>
      <c r="Q6536" t="str">
        <f>IF(B6536&lt;&gt;"",IF(AND(P6536="",F6536=""),"Không phép ",""),"")</f>
        <v/>
      </c>
      <c r="R6536" t="str">
        <f>UPPER(B6536)</f>
        <v/>
      </c>
      <c r="T6536" t="str">
        <f>IFERROR(IF(J6536&lt;&gt;"", INDEX($S$5:$S$1433, MATCH(J6536, $E$5:$E$1433, 0)),""),"")</f>
        <v/>
      </c>
      <c r="V6536" t="str">
        <f>IFERROR(IF(J6536&lt;&gt;"", INDEX($U$5:$U$1433, MATCH(J6536, $E$5:$E$1433, 0)),""),"")</f>
        <v/>
      </c>
    </row>
    <row r="6537">
      <c r="A6537" t="str">
        <f>IF(B6537&lt;&gt;"",A6536+1,"")</f>
        <v/>
      </c>
      <c r="F6537" t="str">
        <f>IFERROR(IF(VLOOKUP(E6537,J:J,1,0)=E6537,"X",""),"")</f>
        <v/>
      </c>
      <c r="G6537" t="str">
        <f>IF(J6537&lt;&gt;"", INDEX($C$5:$C$1433, MATCH(J6537, $E$5:$E$1433, 0)),"")</f>
        <v/>
      </c>
      <c r="H6537" t="str">
        <f>IF(J6537&lt;&gt;"", INDEX($D$5:$D$1433, MATCH(J6537, $E$5:$E$1433, 0)),"")</f>
        <v/>
      </c>
      <c r="I6537" t="str">
        <f>IFERROR(IF(J6537&lt;&gt;"", INDEX($B$5:$B$1433, MATCH(J6537, $E$5:$E$1433, 0)),""),"SAI")</f>
        <v/>
      </c>
      <c r="L6537" t="str">
        <f>IFERROR(IF($N$5="Sáng",IF(MID(K6537,2,7)-MID($L$2,2,7)&gt;0,"Trễ",""),IF(MID(K6537,2,7)-MID($Q$2,2,7)&gt;0,"Trễ","")),"")</f>
        <v/>
      </c>
      <c r="M6537" t="str">
        <f>IFERROR(IF($N$5="Sáng",MID(K6537,2,7)-MID($L$2,2,7),MID(K6537,2,7)-MID($Q$2,2,7)),"")</f>
        <v/>
      </c>
      <c r="Q6537" t="str">
        <f>IF(B6537&lt;&gt;"",IF(AND(P6537="",F6537=""),"Không phép ",""),"")</f>
        <v/>
      </c>
      <c r="R6537" t="str">
        <f>UPPER(B6537)</f>
        <v/>
      </c>
      <c r="T6537" t="str">
        <f>IFERROR(IF(J6537&lt;&gt;"", INDEX($S$5:$S$1433, MATCH(J6537, $E$5:$E$1433, 0)),""),"")</f>
        <v/>
      </c>
      <c r="V6537" t="str">
        <f>IFERROR(IF(J6537&lt;&gt;"", INDEX($U$5:$U$1433, MATCH(J6537, $E$5:$E$1433, 0)),""),"")</f>
        <v/>
      </c>
    </row>
    <row r="6538">
      <c r="A6538" t="str">
        <f>IF(B6538&lt;&gt;"",A6537+1,"")</f>
        <v/>
      </c>
      <c r="F6538" t="str">
        <f>IFERROR(IF(VLOOKUP(E6538,J:J,1,0)=E6538,"X",""),"")</f>
        <v/>
      </c>
      <c r="G6538" t="str">
        <f>IF(J6538&lt;&gt;"", INDEX($C$5:$C$1433, MATCH(J6538, $E$5:$E$1433, 0)),"")</f>
        <v/>
      </c>
      <c r="H6538" t="str">
        <f>IF(J6538&lt;&gt;"", INDEX($D$5:$D$1433, MATCH(J6538, $E$5:$E$1433, 0)),"")</f>
        <v/>
      </c>
      <c r="I6538" t="str">
        <f>IFERROR(IF(J6538&lt;&gt;"", INDEX($B$5:$B$1433, MATCH(J6538, $E$5:$E$1433, 0)),""),"SAI")</f>
        <v/>
      </c>
      <c r="L6538" t="str">
        <f>IFERROR(IF($N$5="Sáng",IF(MID(K6538,2,7)-MID($L$2,2,7)&gt;0,"Trễ",""),IF(MID(K6538,2,7)-MID($Q$2,2,7)&gt;0,"Trễ","")),"")</f>
        <v/>
      </c>
      <c r="M6538" t="str">
        <f>IFERROR(IF($N$5="Sáng",MID(K6538,2,7)-MID($L$2,2,7),MID(K6538,2,7)-MID($Q$2,2,7)),"")</f>
        <v/>
      </c>
      <c r="Q6538" t="str">
        <f>IF(B6538&lt;&gt;"",IF(AND(P6538="",F6538=""),"Không phép ",""),"")</f>
        <v/>
      </c>
      <c r="R6538" t="str">
        <f>UPPER(B6538)</f>
        <v/>
      </c>
      <c r="T6538" t="str">
        <f>IFERROR(IF(J6538&lt;&gt;"", INDEX($S$5:$S$1433, MATCH(J6538, $E$5:$E$1433, 0)),""),"")</f>
        <v/>
      </c>
      <c r="V6538" t="str">
        <f>IFERROR(IF(J6538&lt;&gt;"", INDEX($U$5:$U$1433, MATCH(J6538, $E$5:$E$1433, 0)),""),"")</f>
        <v/>
      </c>
    </row>
    <row r="6539">
      <c r="A6539" t="str">
        <f>IF(B6539&lt;&gt;"",A6538+1,"")</f>
        <v/>
      </c>
      <c r="F6539" t="str">
        <f>IFERROR(IF(VLOOKUP(E6539,J:J,1,0)=E6539,"X",""),"")</f>
        <v/>
      </c>
      <c r="G6539" t="str">
        <f>IF(J6539&lt;&gt;"", INDEX($C$5:$C$1433, MATCH(J6539, $E$5:$E$1433, 0)),"")</f>
        <v/>
      </c>
      <c r="H6539" t="str">
        <f>IF(J6539&lt;&gt;"", INDEX($D$5:$D$1433, MATCH(J6539, $E$5:$E$1433, 0)),"")</f>
        <v/>
      </c>
      <c r="I6539" t="str">
        <f>IFERROR(IF(J6539&lt;&gt;"", INDEX($B$5:$B$1433, MATCH(J6539, $E$5:$E$1433, 0)),""),"SAI")</f>
        <v/>
      </c>
      <c r="L6539" t="str">
        <f>IFERROR(IF($N$5="Sáng",IF(MID(K6539,2,7)-MID($L$2,2,7)&gt;0,"Trễ",""),IF(MID(K6539,2,7)-MID($Q$2,2,7)&gt;0,"Trễ","")),"")</f>
        <v/>
      </c>
      <c r="M6539" t="str">
        <f>IFERROR(IF($N$5="Sáng",MID(K6539,2,7)-MID($L$2,2,7),MID(K6539,2,7)-MID($Q$2,2,7)),"")</f>
        <v/>
      </c>
      <c r="Q6539" t="str">
        <f>IF(B6539&lt;&gt;"",IF(AND(P6539="",F6539=""),"Không phép ",""),"")</f>
        <v/>
      </c>
      <c r="R6539" t="str">
        <f>UPPER(B6539)</f>
        <v/>
      </c>
      <c r="T6539" t="str">
        <f>IFERROR(IF(J6539&lt;&gt;"", INDEX($S$5:$S$1433, MATCH(J6539, $E$5:$E$1433, 0)),""),"")</f>
        <v/>
      </c>
      <c r="V6539" t="str">
        <f>IFERROR(IF(J6539&lt;&gt;"", INDEX($U$5:$U$1433, MATCH(J6539, $E$5:$E$1433, 0)),""),"")</f>
        <v/>
      </c>
    </row>
    <row r="6540">
      <c r="A6540" t="str">
        <f>IF(B6540&lt;&gt;"",A6539+1,"")</f>
        <v/>
      </c>
      <c r="F6540" t="str">
        <f>IFERROR(IF(VLOOKUP(E6540,J:J,1,0)=E6540,"X",""),"")</f>
        <v/>
      </c>
      <c r="G6540" t="str">
        <f>IF(J6540&lt;&gt;"", INDEX($C$5:$C$1433, MATCH(J6540, $E$5:$E$1433, 0)),"")</f>
        <v/>
      </c>
      <c r="H6540" t="str">
        <f>IF(J6540&lt;&gt;"", INDEX($D$5:$D$1433, MATCH(J6540, $E$5:$E$1433, 0)),"")</f>
        <v/>
      </c>
      <c r="I6540" t="str">
        <f>IFERROR(IF(J6540&lt;&gt;"", INDEX($B$5:$B$1433, MATCH(J6540, $E$5:$E$1433, 0)),""),"SAI")</f>
        <v/>
      </c>
      <c r="L6540" t="str">
        <f>IFERROR(IF($N$5="Sáng",IF(MID(K6540,2,7)-MID($L$2,2,7)&gt;0,"Trễ",""),IF(MID(K6540,2,7)-MID($Q$2,2,7)&gt;0,"Trễ","")),"")</f>
        <v/>
      </c>
      <c r="M6540" t="str">
        <f>IFERROR(IF($N$5="Sáng",MID(K6540,2,7)-MID($L$2,2,7),MID(K6540,2,7)-MID($Q$2,2,7)),"")</f>
        <v/>
      </c>
      <c r="Q6540" t="str">
        <f>IF(B6540&lt;&gt;"",IF(AND(P6540="",F6540=""),"Không phép ",""),"")</f>
        <v/>
      </c>
      <c r="R6540" t="str">
        <f>UPPER(B6540)</f>
        <v/>
      </c>
      <c r="T6540" t="str">
        <f>IFERROR(IF(J6540&lt;&gt;"", INDEX($S$5:$S$1433, MATCH(J6540, $E$5:$E$1433, 0)),""),"")</f>
        <v/>
      </c>
      <c r="V6540" t="str">
        <f>IFERROR(IF(J6540&lt;&gt;"", INDEX($U$5:$U$1433, MATCH(J6540, $E$5:$E$1433, 0)),""),"")</f>
        <v/>
      </c>
    </row>
    <row r="6541">
      <c r="A6541" t="str">
        <f>IF(B6541&lt;&gt;"",A6540+1,"")</f>
        <v/>
      </c>
      <c r="F6541" t="str">
        <f>IFERROR(IF(VLOOKUP(E6541,J:J,1,0)=E6541,"X",""),"")</f>
        <v/>
      </c>
      <c r="G6541" t="str">
        <f>IF(J6541&lt;&gt;"", INDEX($C$5:$C$1433, MATCH(J6541, $E$5:$E$1433, 0)),"")</f>
        <v/>
      </c>
      <c r="H6541" t="str">
        <f>IF(J6541&lt;&gt;"", INDEX($D$5:$D$1433, MATCH(J6541, $E$5:$E$1433, 0)),"")</f>
        <v/>
      </c>
      <c r="I6541" t="str">
        <f>IFERROR(IF(J6541&lt;&gt;"", INDEX($B$5:$B$1433, MATCH(J6541, $E$5:$E$1433, 0)),""),"SAI")</f>
        <v/>
      </c>
      <c r="L6541" t="str">
        <f>IFERROR(IF($N$5="Sáng",IF(MID(K6541,2,7)-MID($L$2,2,7)&gt;0,"Trễ",""),IF(MID(K6541,2,7)-MID($Q$2,2,7)&gt;0,"Trễ","")),"")</f>
        <v/>
      </c>
      <c r="M6541" t="str">
        <f>IFERROR(IF($N$5="Sáng",MID(K6541,2,7)-MID($L$2,2,7),MID(K6541,2,7)-MID($Q$2,2,7)),"")</f>
        <v/>
      </c>
      <c r="Q6541" t="str">
        <f>IF(B6541&lt;&gt;"",IF(AND(P6541="",F6541=""),"Không phép ",""),"")</f>
        <v/>
      </c>
      <c r="R6541" t="str">
        <f>UPPER(B6541)</f>
        <v/>
      </c>
      <c r="T6541" t="str">
        <f>IFERROR(IF(J6541&lt;&gt;"", INDEX($S$5:$S$1433, MATCH(J6541, $E$5:$E$1433, 0)),""),"")</f>
        <v/>
      </c>
      <c r="V6541" t="str">
        <f>IFERROR(IF(J6541&lt;&gt;"", INDEX($U$5:$U$1433, MATCH(J6541, $E$5:$E$1433, 0)),""),"")</f>
        <v/>
      </c>
    </row>
    <row r="6542">
      <c r="A6542" t="str">
        <f>IF(B6542&lt;&gt;"",A6541+1,"")</f>
        <v/>
      </c>
      <c r="F6542" t="str">
        <f>IFERROR(IF(VLOOKUP(E6542,J:J,1,0)=E6542,"X",""),"")</f>
        <v/>
      </c>
      <c r="G6542" t="str">
        <f>IF(J6542&lt;&gt;"", INDEX($C$5:$C$1433, MATCH(J6542, $E$5:$E$1433, 0)),"")</f>
        <v/>
      </c>
      <c r="H6542" t="str">
        <f>IF(J6542&lt;&gt;"", INDEX($D$5:$D$1433, MATCH(J6542, $E$5:$E$1433, 0)),"")</f>
        <v/>
      </c>
      <c r="I6542" t="str">
        <f>IFERROR(IF(J6542&lt;&gt;"", INDEX($B$5:$B$1433, MATCH(J6542, $E$5:$E$1433, 0)),""),"SAI")</f>
        <v/>
      </c>
      <c r="L6542" t="str">
        <f>IFERROR(IF($N$5="Sáng",IF(MID(K6542,2,7)-MID($L$2,2,7)&gt;0,"Trễ",""),IF(MID(K6542,2,7)-MID($Q$2,2,7)&gt;0,"Trễ","")),"")</f>
        <v/>
      </c>
      <c r="M6542" t="str">
        <f>IFERROR(IF($N$5="Sáng",MID(K6542,2,7)-MID($L$2,2,7),MID(K6542,2,7)-MID($Q$2,2,7)),"")</f>
        <v/>
      </c>
      <c r="Q6542" t="str">
        <f>IF(B6542&lt;&gt;"",IF(AND(P6542="",F6542=""),"Không phép ",""),"")</f>
        <v/>
      </c>
      <c r="R6542" t="str">
        <f>UPPER(B6542)</f>
        <v/>
      </c>
      <c r="T6542" t="str">
        <f>IFERROR(IF(J6542&lt;&gt;"", INDEX($S$5:$S$1433, MATCH(J6542, $E$5:$E$1433, 0)),""),"")</f>
        <v/>
      </c>
      <c r="V6542" t="str">
        <f>IFERROR(IF(J6542&lt;&gt;"", INDEX($U$5:$U$1433, MATCH(J6542, $E$5:$E$1433, 0)),""),"")</f>
        <v/>
      </c>
    </row>
    <row r="6543">
      <c r="A6543" t="str">
        <f>IF(B6543&lt;&gt;"",A6542+1,"")</f>
        <v/>
      </c>
      <c r="F6543" t="str">
        <f>IFERROR(IF(VLOOKUP(E6543,J:J,1,0)=E6543,"X",""),"")</f>
        <v/>
      </c>
      <c r="G6543" t="str">
        <f>IF(J6543&lt;&gt;"", INDEX($C$5:$C$1433, MATCH(J6543, $E$5:$E$1433, 0)),"")</f>
        <v/>
      </c>
      <c r="H6543" t="str">
        <f>IF(J6543&lt;&gt;"", INDEX($D$5:$D$1433, MATCH(J6543, $E$5:$E$1433, 0)),"")</f>
        <v/>
      </c>
      <c r="I6543" t="str">
        <f>IFERROR(IF(J6543&lt;&gt;"", INDEX($B$5:$B$1433, MATCH(J6543, $E$5:$E$1433, 0)),""),"SAI")</f>
        <v/>
      </c>
      <c r="L6543" t="str">
        <f>IFERROR(IF($N$5="Sáng",IF(MID(K6543,2,7)-MID($L$2,2,7)&gt;0,"Trễ",""),IF(MID(K6543,2,7)-MID($Q$2,2,7)&gt;0,"Trễ","")),"")</f>
        <v/>
      </c>
      <c r="M6543" t="str">
        <f>IFERROR(IF($N$5="Sáng",MID(K6543,2,7)-MID($L$2,2,7),MID(K6543,2,7)-MID($Q$2,2,7)),"")</f>
        <v/>
      </c>
      <c r="Q6543" t="str">
        <f>IF(B6543&lt;&gt;"",IF(AND(P6543="",F6543=""),"Không phép ",""),"")</f>
        <v/>
      </c>
      <c r="R6543" t="str">
        <f>UPPER(B6543)</f>
        <v/>
      </c>
      <c r="T6543" t="str">
        <f>IFERROR(IF(J6543&lt;&gt;"", INDEX($S$5:$S$1433, MATCH(J6543, $E$5:$E$1433, 0)),""),"")</f>
        <v/>
      </c>
      <c r="V6543" t="str">
        <f>IFERROR(IF(J6543&lt;&gt;"", INDEX($U$5:$U$1433, MATCH(J6543, $E$5:$E$1433, 0)),""),"")</f>
        <v/>
      </c>
    </row>
    <row r="6544">
      <c r="A6544" t="str">
        <f>IF(B6544&lt;&gt;"",A6543+1,"")</f>
        <v/>
      </c>
      <c r="F6544" t="str">
        <f>IFERROR(IF(VLOOKUP(E6544,J:J,1,0)=E6544,"X",""),"")</f>
        <v/>
      </c>
      <c r="G6544" t="str">
        <f>IF(J6544&lt;&gt;"", INDEX($C$5:$C$1433, MATCH(J6544, $E$5:$E$1433, 0)),"")</f>
        <v/>
      </c>
      <c r="H6544" t="str">
        <f>IF(J6544&lt;&gt;"", INDEX($D$5:$D$1433, MATCH(J6544, $E$5:$E$1433, 0)),"")</f>
        <v/>
      </c>
      <c r="I6544" t="str">
        <f>IFERROR(IF(J6544&lt;&gt;"", INDEX($B$5:$B$1433, MATCH(J6544, $E$5:$E$1433, 0)),""),"SAI")</f>
        <v/>
      </c>
      <c r="L6544" t="str">
        <f>IFERROR(IF($N$5="Sáng",IF(MID(K6544,2,7)-MID($L$2,2,7)&gt;0,"Trễ",""),IF(MID(K6544,2,7)-MID($Q$2,2,7)&gt;0,"Trễ","")),"")</f>
        <v/>
      </c>
      <c r="M6544" t="str">
        <f>IFERROR(IF($N$5="Sáng",MID(K6544,2,7)-MID($L$2,2,7),MID(K6544,2,7)-MID($Q$2,2,7)),"")</f>
        <v/>
      </c>
      <c r="Q6544" t="str">
        <f>IF(B6544&lt;&gt;"",IF(AND(P6544="",F6544=""),"Không phép ",""),"")</f>
        <v/>
      </c>
      <c r="R6544" t="str">
        <f>UPPER(B6544)</f>
        <v/>
      </c>
      <c r="T6544" t="str">
        <f>IFERROR(IF(J6544&lt;&gt;"", INDEX($S$5:$S$1433, MATCH(J6544, $E$5:$E$1433, 0)),""),"")</f>
        <v/>
      </c>
      <c r="V6544" t="str">
        <f>IFERROR(IF(J6544&lt;&gt;"", INDEX($U$5:$U$1433, MATCH(J6544, $E$5:$E$1433, 0)),""),"")</f>
        <v/>
      </c>
    </row>
    <row r="6545">
      <c r="A6545" t="str">
        <f>IF(B6545&lt;&gt;"",A6544+1,"")</f>
        <v/>
      </c>
      <c r="F6545" t="str">
        <f>IFERROR(IF(VLOOKUP(E6545,J:J,1,0)=E6545,"X",""),"")</f>
        <v/>
      </c>
      <c r="G6545" t="str">
        <f>IF(J6545&lt;&gt;"", INDEX($C$5:$C$1433, MATCH(J6545, $E$5:$E$1433, 0)),"")</f>
        <v/>
      </c>
      <c r="H6545" t="str">
        <f>IF(J6545&lt;&gt;"", INDEX($D$5:$D$1433, MATCH(J6545, $E$5:$E$1433, 0)),"")</f>
        <v/>
      </c>
      <c r="I6545" t="str">
        <f>IFERROR(IF(J6545&lt;&gt;"", INDEX($B$5:$B$1433, MATCH(J6545, $E$5:$E$1433, 0)),""),"SAI")</f>
        <v/>
      </c>
      <c r="L6545" t="str">
        <f>IFERROR(IF($N$5="Sáng",IF(MID(K6545,2,7)-MID($L$2,2,7)&gt;0,"Trễ",""),IF(MID(K6545,2,7)-MID($Q$2,2,7)&gt;0,"Trễ","")),"")</f>
        <v/>
      </c>
      <c r="M6545" t="str">
        <f>IFERROR(IF($N$5="Sáng",MID(K6545,2,7)-MID($L$2,2,7),MID(K6545,2,7)-MID($Q$2,2,7)),"")</f>
        <v/>
      </c>
      <c r="Q6545" t="str">
        <f>IF(B6545&lt;&gt;"",IF(AND(P6545="",F6545=""),"Không phép ",""),"")</f>
        <v/>
      </c>
      <c r="R6545" t="str">
        <f>UPPER(B6545)</f>
        <v/>
      </c>
      <c r="T6545" t="str">
        <f>IFERROR(IF(J6545&lt;&gt;"", INDEX($S$5:$S$1433, MATCH(J6545, $E$5:$E$1433, 0)),""),"")</f>
        <v/>
      </c>
      <c r="V6545" t="str">
        <f>IFERROR(IF(J6545&lt;&gt;"", INDEX($U$5:$U$1433, MATCH(J6545, $E$5:$E$1433, 0)),""),"")</f>
        <v/>
      </c>
    </row>
    <row r="6546">
      <c r="A6546" t="str">
        <f>IF(B6546&lt;&gt;"",A6545+1,"")</f>
        <v/>
      </c>
      <c r="F6546" t="str">
        <f>IFERROR(IF(VLOOKUP(E6546,J:J,1,0)=E6546,"X",""),"")</f>
        <v/>
      </c>
      <c r="G6546" t="str">
        <f>IF(J6546&lt;&gt;"", INDEX($C$5:$C$1433, MATCH(J6546, $E$5:$E$1433, 0)),"")</f>
        <v/>
      </c>
      <c r="H6546" t="str">
        <f>IF(J6546&lt;&gt;"", INDEX($D$5:$D$1433, MATCH(J6546, $E$5:$E$1433, 0)),"")</f>
        <v/>
      </c>
      <c r="I6546" t="str">
        <f>IFERROR(IF(J6546&lt;&gt;"", INDEX($B$5:$B$1433, MATCH(J6546, $E$5:$E$1433, 0)),""),"SAI")</f>
        <v/>
      </c>
      <c r="L6546" t="str">
        <f>IFERROR(IF($N$5="Sáng",IF(MID(K6546,2,7)-MID($L$2,2,7)&gt;0,"Trễ",""),IF(MID(K6546,2,7)-MID($Q$2,2,7)&gt;0,"Trễ","")),"")</f>
        <v/>
      </c>
      <c r="M6546" t="str">
        <f>IFERROR(IF($N$5="Sáng",MID(K6546,2,7)-MID($L$2,2,7),MID(K6546,2,7)-MID($Q$2,2,7)),"")</f>
        <v/>
      </c>
      <c r="Q6546" t="str">
        <f>IF(B6546&lt;&gt;"",IF(AND(P6546="",F6546=""),"Không phép ",""),"")</f>
        <v/>
      </c>
      <c r="R6546" t="str">
        <f>UPPER(B6546)</f>
        <v/>
      </c>
      <c r="T6546" t="str">
        <f>IFERROR(IF(J6546&lt;&gt;"", INDEX($S$5:$S$1433, MATCH(J6546, $E$5:$E$1433, 0)),""),"")</f>
        <v/>
      </c>
      <c r="V6546" t="str">
        <f>IFERROR(IF(J6546&lt;&gt;"", INDEX($U$5:$U$1433, MATCH(J6546, $E$5:$E$1433, 0)),""),"")</f>
        <v/>
      </c>
    </row>
    <row r="6547">
      <c r="A6547" t="str">
        <f>IF(B6547&lt;&gt;"",A6546+1,"")</f>
        <v/>
      </c>
      <c r="F6547" t="str">
        <f>IFERROR(IF(VLOOKUP(E6547,J:J,1,0)=E6547,"X",""),"")</f>
        <v/>
      </c>
      <c r="G6547" t="str">
        <f>IF(J6547&lt;&gt;"", INDEX($C$5:$C$1433, MATCH(J6547, $E$5:$E$1433, 0)),"")</f>
        <v/>
      </c>
      <c r="H6547" t="str">
        <f>IF(J6547&lt;&gt;"", INDEX($D$5:$D$1433, MATCH(J6547, $E$5:$E$1433, 0)),"")</f>
        <v/>
      </c>
      <c r="I6547" t="str">
        <f>IFERROR(IF(J6547&lt;&gt;"", INDEX($B$5:$B$1433, MATCH(J6547, $E$5:$E$1433, 0)),""),"SAI")</f>
        <v/>
      </c>
      <c r="L6547" t="str">
        <f>IFERROR(IF($N$5="Sáng",IF(MID(K6547,2,7)-MID($L$2,2,7)&gt;0,"Trễ",""),IF(MID(K6547,2,7)-MID($Q$2,2,7)&gt;0,"Trễ","")),"")</f>
        <v/>
      </c>
      <c r="M6547" t="str">
        <f>IFERROR(IF($N$5="Sáng",MID(K6547,2,7)-MID($L$2,2,7),MID(K6547,2,7)-MID($Q$2,2,7)),"")</f>
        <v/>
      </c>
      <c r="Q6547" t="str">
        <f>IF(B6547&lt;&gt;"",IF(AND(P6547="",F6547=""),"Không phép ",""),"")</f>
        <v/>
      </c>
      <c r="R6547" t="str">
        <f>UPPER(B6547)</f>
        <v/>
      </c>
      <c r="T6547" t="str">
        <f>IFERROR(IF(J6547&lt;&gt;"", INDEX($S$5:$S$1433, MATCH(J6547, $E$5:$E$1433, 0)),""),"")</f>
        <v/>
      </c>
      <c r="V6547" t="str">
        <f>IFERROR(IF(J6547&lt;&gt;"", INDEX($U$5:$U$1433, MATCH(J6547, $E$5:$E$1433, 0)),""),"")</f>
        <v/>
      </c>
    </row>
    <row r="6548">
      <c r="A6548" t="str">
        <f>IF(B6548&lt;&gt;"",A6547+1,"")</f>
        <v/>
      </c>
      <c r="F6548" t="str">
        <f>IFERROR(IF(VLOOKUP(E6548,J:J,1,0)=E6548,"X",""),"")</f>
        <v/>
      </c>
      <c r="G6548" t="str">
        <f>IF(J6548&lt;&gt;"", INDEX($C$5:$C$1433, MATCH(J6548, $E$5:$E$1433, 0)),"")</f>
        <v/>
      </c>
      <c r="H6548" t="str">
        <f>IF(J6548&lt;&gt;"", INDEX($D$5:$D$1433, MATCH(J6548, $E$5:$E$1433, 0)),"")</f>
        <v/>
      </c>
      <c r="I6548" t="str">
        <f>IFERROR(IF(J6548&lt;&gt;"", INDEX($B$5:$B$1433, MATCH(J6548, $E$5:$E$1433, 0)),""),"SAI")</f>
        <v/>
      </c>
      <c r="L6548" t="str">
        <f>IFERROR(IF($N$5="Sáng",IF(MID(K6548,2,7)-MID($L$2,2,7)&gt;0,"Trễ",""),IF(MID(K6548,2,7)-MID($Q$2,2,7)&gt;0,"Trễ","")),"")</f>
        <v/>
      </c>
      <c r="M6548" t="str">
        <f>IFERROR(IF($N$5="Sáng",MID(K6548,2,7)-MID($L$2,2,7),MID(K6548,2,7)-MID($Q$2,2,7)),"")</f>
        <v/>
      </c>
      <c r="Q6548" t="str">
        <f>IF(B6548&lt;&gt;"",IF(AND(P6548="",F6548=""),"Không phép ",""),"")</f>
        <v/>
      </c>
      <c r="R6548" t="str">
        <f>UPPER(B6548)</f>
        <v/>
      </c>
      <c r="T6548" t="str">
        <f>IFERROR(IF(J6548&lt;&gt;"", INDEX($S$5:$S$1433, MATCH(J6548, $E$5:$E$1433, 0)),""),"")</f>
        <v/>
      </c>
      <c r="V6548" t="str">
        <f>IFERROR(IF(J6548&lt;&gt;"", INDEX($U$5:$U$1433, MATCH(J6548, $E$5:$E$1433, 0)),""),"")</f>
        <v/>
      </c>
    </row>
    <row r="6549">
      <c r="A6549" t="str">
        <f>IF(B6549&lt;&gt;"",A6548+1,"")</f>
        <v/>
      </c>
      <c r="F6549" t="str">
        <f>IFERROR(IF(VLOOKUP(E6549,J:J,1,0)=E6549,"X",""),"")</f>
        <v/>
      </c>
      <c r="G6549" t="str">
        <f>IF(J6549&lt;&gt;"", INDEX($C$5:$C$1433, MATCH(J6549, $E$5:$E$1433, 0)),"")</f>
        <v/>
      </c>
      <c r="H6549" t="str">
        <f>IF(J6549&lt;&gt;"", INDEX($D$5:$D$1433, MATCH(J6549, $E$5:$E$1433, 0)),"")</f>
        <v/>
      </c>
      <c r="I6549" t="str">
        <f>IFERROR(IF(J6549&lt;&gt;"", INDEX($B$5:$B$1433, MATCH(J6549, $E$5:$E$1433, 0)),""),"SAI")</f>
        <v/>
      </c>
      <c r="L6549" t="str">
        <f>IFERROR(IF($N$5="Sáng",IF(MID(K6549,2,7)-MID($L$2,2,7)&gt;0,"Trễ",""),IF(MID(K6549,2,7)-MID($Q$2,2,7)&gt;0,"Trễ","")),"")</f>
        <v/>
      </c>
      <c r="M6549" t="str">
        <f>IFERROR(IF($N$5="Sáng",MID(K6549,2,7)-MID($L$2,2,7),MID(K6549,2,7)-MID($Q$2,2,7)),"")</f>
        <v/>
      </c>
      <c r="Q6549" t="str">
        <f>IF(B6549&lt;&gt;"",IF(AND(P6549="",F6549=""),"Không phép ",""),"")</f>
        <v/>
      </c>
      <c r="R6549" t="str">
        <f>UPPER(B6549)</f>
        <v/>
      </c>
      <c r="T6549" t="str">
        <f>IFERROR(IF(J6549&lt;&gt;"", INDEX($S$5:$S$1433, MATCH(J6549, $E$5:$E$1433, 0)),""),"")</f>
        <v/>
      </c>
      <c r="V6549" t="str">
        <f>IFERROR(IF(J6549&lt;&gt;"", INDEX($U$5:$U$1433, MATCH(J6549, $E$5:$E$1433, 0)),""),"")</f>
        <v/>
      </c>
    </row>
    <row r="6550">
      <c r="A6550" t="str">
        <f>IF(B6550&lt;&gt;"",A6549+1,"")</f>
        <v/>
      </c>
      <c r="F6550" t="str">
        <f>IFERROR(IF(VLOOKUP(E6550,J:J,1,0)=E6550,"X",""),"")</f>
        <v/>
      </c>
      <c r="G6550" t="str">
        <f>IF(J6550&lt;&gt;"", INDEX($C$5:$C$1433, MATCH(J6550, $E$5:$E$1433, 0)),"")</f>
        <v/>
      </c>
      <c r="H6550" t="str">
        <f>IF(J6550&lt;&gt;"", INDEX($D$5:$D$1433, MATCH(J6550, $E$5:$E$1433, 0)),"")</f>
        <v/>
      </c>
      <c r="I6550" t="str">
        <f>IFERROR(IF(J6550&lt;&gt;"", INDEX($B$5:$B$1433, MATCH(J6550, $E$5:$E$1433, 0)),""),"SAI")</f>
        <v/>
      </c>
      <c r="L6550" t="str">
        <f>IFERROR(IF($N$5="Sáng",IF(MID(K6550,2,7)-MID($L$2,2,7)&gt;0,"Trễ",""),IF(MID(K6550,2,7)-MID($Q$2,2,7)&gt;0,"Trễ","")),"")</f>
        <v/>
      </c>
      <c r="M6550" t="str">
        <f>IFERROR(IF($N$5="Sáng",MID(K6550,2,7)-MID($L$2,2,7),MID(K6550,2,7)-MID($Q$2,2,7)),"")</f>
        <v/>
      </c>
      <c r="Q6550" t="str">
        <f>IF(B6550&lt;&gt;"",IF(AND(P6550="",F6550=""),"Không phép ",""),"")</f>
        <v/>
      </c>
      <c r="R6550" t="str">
        <f>UPPER(B6550)</f>
        <v/>
      </c>
      <c r="T6550" t="str">
        <f>IFERROR(IF(J6550&lt;&gt;"", INDEX($S$5:$S$1433, MATCH(J6550, $E$5:$E$1433, 0)),""),"")</f>
        <v/>
      </c>
      <c r="V6550" t="str">
        <f>IFERROR(IF(J6550&lt;&gt;"", INDEX($U$5:$U$1433, MATCH(J6550, $E$5:$E$1433, 0)),""),"")</f>
        <v/>
      </c>
    </row>
    <row r="6551">
      <c r="A6551" t="str">
        <f>IF(B6551&lt;&gt;"",A6550+1,"")</f>
        <v/>
      </c>
      <c r="F6551" t="str">
        <f>IFERROR(IF(VLOOKUP(E6551,J:J,1,0)=E6551,"X",""),"")</f>
        <v/>
      </c>
      <c r="G6551" t="str">
        <f>IF(J6551&lt;&gt;"", INDEX($C$5:$C$1433, MATCH(J6551, $E$5:$E$1433, 0)),"")</f>
        <v/>
      </c>
      <c r="H6551" t="str">
        <f>IF(J6551&lt;&gt;"", INDEX($D$5:$D$1433, MATCH(J6551, $E$5:$E$1433, 0)),"")</f>
        <v/>
      </c>
      <c r="I6551" t="str">
        <f>IFERROR(IF(J6551&lt;&gt;"", INDEX($B$5:$B$1433, MATCH(J6551, $E$5:$E$1433, 0)),""),"SAI")</f>
        <v/>
      </c>
      <c r="L6551" t="str">
        <f>IFERROR(IF($N$5="Sáng",IF(MID(K6551,2,7)-MID($L$2,2,7)&gt;0,"Trễ",""),IF(MID(K6551,2,7)-MID($Q$2,2,7)&gt;0,"Trễ","")),"")</f>
        <v/>
      </c>
      <c r="M6551" t="str">
        <f>IFERROR(IF($N$5="Sáng",MID(K6551,2,7)-MID($L$2,2,7),MID(K6551,2,7)-MID($Q$2,2,7)),"")</f>
        <v/>
      </c>
      <c r="Q6551" t="str">
        <f>IF(B6551&lt;&gt;"",IF(AND(P6551="",F6551=""),"Không phép ",""),"")</f>
        <v/>
      </c>
      <c r="R6551" t="str">
        <f>UPPER(B6551)</f>
        <v/>
      </c>
      <c r="T6551" t="str">
        <f>IFERROR(IF(J6551&lt;&gt;"", INDEX($S$5:$S$1433, MATCH(J6551, $E$5:$E$1433, 0)),""),"")</f>
        <v/>
      </c>
      <c r="V6551" t="str">
        <f>IFERROR(IF(J6551&lt;&gt;"", INDEX($U$5:$U$1433, MATCH(J6551, $E$5:$E$1433, 0)),""),"")</f>
        <v/>
      </c>
    </row>
    <row r="6552">
      <c r="A6552" t="str">
        <f>IF(B6552&lt;&gt;"",A6551+1,"")</f>
        <v/>
      </c>
      <c r="F6552" t="str">
        <f>IFERROR(IF(VLOOKUP(E6552,J:J,1,0)=E6552,"X",""),"")</f>
        <v/>
      </c>
      <c r="G6552" t="str">
        <f>IF(J6552&lt;&gt;"", INDEX($C$5:$C$1433, MATCH(J6552, $E$5:$E$1433, 0)),"")</f>
        <v/>
      </c>
      <c r="H6552" t="str">
        <f>IF(J6552&lt;&gt;"", INDEX($D$5:$D$1433, MATCH(J6552, $E$5:$E$1433, 0)),"")</f>
        <v/>
      </c>
      <c r="I6552" t="str">
        <f>IFERROR(IF(J6552&lt;&gt;"", INDEX($B$5:$B$1433, MATCH(J6552, $E$5:$E$1433, 0)),""),"SAI")</f>
        <v/>
      </c>
      <c r="L6552" t="str">
        <f>IFERROR(IF($N$5="Sáng",IF(MID(K6552,2,7)-MID($L$2,2,7)&gt;0,"Trễ",""),IF(MID(K6552,2,7)-MID($Q$2,2,7)&gt;0,"Trễ","")),"")</f>
        <v/>
      </c>
      <c r="M6552" t="str">
        <f>IFERROR(IF($N$5="Sáng",MID(K6552,2,7)-MID($L$2,2,7),MID(K6552,2,7)-MID($Q$2,2,7)),"")</f>
        <v/>
      </c>
      <c r="Q6552" t="str">
        <f>IF(B6552&lt;&gt;"",IF(AND(P6552="",F6552=""),"Không phép ",""),"")</f>
        <v/>
      </c>
      <c r="R6552" t="str">
        <f>UPPER(B6552)</f>
        <v/>
      </c>
      <c r="T6552" t="str">
        <f>IFERROR(IF(J6552&lt;&gt;"", INDEX($S$5:$S$1433, MATCH(J6552, $E$5:$E$1433, 0)),""),"")</f>
        <v/>
      </c>
      <c r="V6552" t="str">
        <f>IFERROR(IF(J6552&lt;&gt;"", INDEX($U$5:$U$1433, MATCH(J6552, $E$5:$E$1433, 0)),""),"")</f>
        <v/>
      </c>
    </row>
    <row r="6553">
      <c r="A6553" t="str">
        <f>IF(B6553&lt;&gt;"",A6552+1,"")</f>
        <v/>
      </c>
      <c r="F6553" t="str">
        <f>IFERROR(IF(VLOOKUP(E6553,J:J,1,0)=E6553,"X",""),"")</f>
        <v/>
      </c>
      <c r="G6553" t="str">
        <f>IF(J6553&lt;&gt;"", INDEX($C$5:$C$1433, MATCH(J6553, $E$5:$E$1433, 0)),"")</f>
        <v/>
      </c>
      <c r="H6553" t="str">
        <f>IF(J6553&lt;&gt;"", INDEX($D$5:$D$1433, MATCH(J6553, $E$5:$E$1433, 0)),"")</f>
        <v/>
      </c>
      <c r="I6553" t="str">
        <f>IFERROR(IF(J6553&lt;&gt;"", INDEX($B$5:$B$1433, MATCH(J6553, $E$5:$E$1433, 0)),""),"SAI")</f>
        <v/>
      </c>
      <c r="L6553" t="str">
        <f>IFERROR(IF($N$5="Sáng",IF(MID(K6553,2,7)-MID($L$2,2,7)&gt;0,"Trễ",""),IF(MID(K6553,2,7)-MID($Q$2,2,7)&gt;0,"Trễ","")),"")</f>
        <v/>
      </c>
      <c r="M6553" t="str">
        <f>IFERROR(IF($N$5="Sáng",MID(K6553,2,7)-MID($L$2,2,7),MID(K6553,2,7)-MID($Q$2,2,7)),"")</f>
        <v/>
      </c>
      <c r="Q6553" t="str">
        <f>IF(B6553&lt;&gt;"",IF(AND(P6553="",F6553=""),"Không phép ",""),"")</f>
        <v/>
      </c>
      <c r="R6553" t="str">
        <f>UPPER(B6553)</f>
        <v/>
      </c>
      <c r="T6553" t="str">
        <f>IFERROR(IF(J6553&lt;&gt;"", INDEX($S$5:$S$1433, MATCH(J6553, $E$5:$E$1433, 0)),""),"")</f>
        <v/>
      </c>
      <c r="V6553" t="str">
        <f>IFERROR(IF(J6553&lt;&gt;"", INDEX($U$5:$U$1433, MATCH(J6553, $E$5:$E$1433, 0)),""),"")</f>
        <v/>
      </c>
    </row>
    <row r="6554">
      <c r="A6554" t="str">
        <f>IF(B6554&lt;&gt;"",A6553+1,"")</f>
        <v/>
      </c>
      <c r="F6554" t="str">
        <f>IFERROR(IF(VLOOKUP(E6554,J:J,1,0)=E6554,"X",""),"")</f>
        <v/>
      </c>
      <c r="G6554" t="str">
        <f>IF(J6554&lt;&gt;"", INDEX($C$5:$C$1433, MATCH(J6554, $E$5:$E$1433, 0)),"")</f>
        <v/>
      </c>
      <c r="H6554" t="str">
        <f>IF(J6554&lt;&gt;"", INDEX($D$5:$D$1433, MATCH(J6554, $E$5:$E$1433, 0)),"")</f>
        <v/>
      </c>
      <c r="I6554" t="str">
        <f>IFERROR(IF(J6554&lt;&gt;"", INDEX($B$5:$B$1433, MATCH(J6554, $E$5:$E$1433, 0)),""),"SAI")</f>
        <v/>
      </c>
      <c r="L6554" t="str">
        <f>IFERROR(IF($N$5="Sáng",IF(MID(K6554,2,7)-MID($L$2,2,7)&gt;0,"Trễ",""),IF(MID(K6554,2,7)-MID($Q$2,2,7)&gt;0,"Trễ","")),"")</f>
        <v/>
      </c>
      <c r="M6554" t="str">
        <f>IFERROR(IF($N$5="Sáng",MID(K6554,2,7)-MID($L$2,2,7),MID(K6554,2,7)-MID($Q$2,2,7)),"")</f>
        <v/>
      </c>
      <c r="Q6554" t="str">
        <f>IF(B6554&lt;&gt;"",IF(AND(P6554="",F6554=""),"Không phép ",""),"")</f>
        <v/>
      </c>
      <c r="R6554" t="str">
        <f>UPPER(B6554)</f>
        <v/>
      </c>
      <c r="T6554" t="str">
        <f>IFERROR(IF(J6554&lt;&gt;"", INDEX($S$5:$S$1433, MATCH(J6554, $E$5:$E$1433, 0)),""),"")</f>
        <v/>
      </c>
      <c r="V6554" t="str">
        <f>IFERROR(IF(J6554&lt;&gt;"", INDEX($U$5:$U$1433, MATCH(J6554, $E$5:$E$1433, 0)),""),"")</f>
        <v/>
      </c>
    </row>
    <row r="6555">
      <c r="A6555" t="str">
        <f>IF(B6555&lt;&gt;"",A6554+1,"")</f>
        <v/>
      </c>
      <c r="F6555" t="str">
        <f>IFERROR(IF(VLOOKUP(E6555,J:J,1,0)=E6555,"X",""),"")</f>
        <v/>
      </c>
      <c r="G6555" t="str">
        <f>IF(J6555&lt;&gt;"", INDEX($C$5:$C$1433, MATCH(J6555, $E$5:$E$1433, 0)),"")</f>
        <v/>
      </c>
      <c r="H6555" t="str">
        <f>IF(J6555&lt;&gt;"", INDEX($D$5:$D$1433, MATCH(J6555, $E$5:$E$1433, 0)),"")</f>
        <v/>
      </c>
      <c r="I6555" t="str">
        <f>IFERROR(IF(J6555&lt;&gt;"", INDEX($B$5:$B$1433, MATCH(J6555, $E$5:$E$1433, 0)),""),"SAI")</f>
        <v/>
      </c>
      <c r="L6555" t="str">
        <f>IFERROR(IF($N$5="Sáng",IF(MID(K6555,2,7)-MID($L$2,2,7)&gt;0,"Trễ",""),IF(MID(K6555,2,7)-MID($Q$2,2,7)&gt;0,"Trễ","")),"")</f>
        <v/>
      </c>
      <c r="M6555" t="str">
        <f>IFERROR(IF($N$5="Sáng",MID(K6555,2,7)-MID($L$2,2,7),MID(K6555,2,7)-MID($Q$2,2,7)),"")</f>
        <v/>
      </c>
      <c r="Q6555" t="str">
        <f>IF(B6555&lt;&gt;"",IF(AND(P6555="",F6555=""),"Không phép ",""),"")</f>
        <v/>
      </c>
      <c r="R6555" t="str">
        <f>UPPER(B6555)</f>
        <v/>
      </c>
      <c r="T6555" t="str">
        <f>IFERROR(IF(J6555&lt;&gt;"", INDEX($S$5:$S$1433, MATCH(J6555, $E$5:$E$1433, 0)),""),"")</f>
        <v/>
      </c>
      <c r="V6555" t="str">
        <f>IFERROR(IF(J6555&lt;&gt;"", INDEX($U$5:$U$1433, MATCH(J6555, $E$5:$E$1433, 0)),""),"")</f>
        <v/>
      </c>
    </row>
    <row r="6556">
      <c r="A6556" t="str">
        <f>IF(B6556&lt;&gt;"",A6555+1,"")</f>
        <v/>
      </c>
      <c r="F6556" t="str">
        <f>IFERROR(IF(VLOOKUP(E6556,J:J,1,0)=E6556,"X",""),"")</f>
        <v/>
      </c>
      <c r="G6556" t="str">
        <f>IF(J6556&lt;&gt;"", INDEX($C$5:$C$1433, MATCH(J6556, $E$5:$E$1433, 0)),"")</f>
        <v/>
      </c>
      <c r="H6556" t="str">
        <f>IF(J6556&lt;&gt;"", INDEX($D$5:$D$1433, MATCH(J6556, $E$5:$E$1433, 0)),"")</f>
        <v/>
      </c>
      <c r="I6556" t="str">
        <f>IFERROR(IF(J6556&lt;&gt;"", INDEX($B$5:$B$1433, MATCH(J6556, $E$5:$E$1433, 0)),""),"SAI")</f>
        <v/>
      </c>
      <c r="L6556" t="str">
        <f>IFERROR(IF($N$5="Sáng",IF(MID(K6556,2,7)-MID($L$2,2,7)&gt;0,"Trễ",""),IF(MID(K6556,2,7)-MID($Q$2,2,7)&gt;0,"Trễ","")),"")</f>
        <v/>
      </c>
      <c r="M6556" t="str">
        <f>IFERROR(IF($N$5="Sáng",MID(K6556,2,7)-MID($L$2,2,7),MID(K6556,2,7)-MID($Q$2,2,7)),"")</f>
        <v/>
      </c>
      <c r="Q6556" t="str">
        <f>IF(B6556&lt;&gt;"",IF(AND(P6556="",F6556=""),"Không phép ",""),"")</f>
        <v/>
      </c>
      <c r="R6556" t="str">
        <f>UPPER(B6556)</f>
        <v/>
      </c>
      <c r="T6556" t="str">
        <f>IFERROR(IF(J6556&lt;&gt;"", INDEX($S$5:$S$1433, MATCH(J6556, $E$5:$E$1433, 0)),""),"")</f>
        <v/>
      </c>
      <c r="V6556" t="str">
        <f>IFERROR(IF(J6556&lt;&gt;"", INDEX($U$5:$U$1433, MATCH(J6556, $E$5:$E$1433, 0)),""),"")</f>
        <v/>
      </c>
    </row>
    <row r="6557">
      <c r="A6557" t="str">
        <f>IF(B6557&lt;&gt;"",A6556+1,"")</f>
        <v/>
      </c>
      <c r="F6557" t="str">
        <f>IFERROR(IF(VLOOKUP(E6557,J:J,1,0)=E6557,"X",""),"")</f>
        <v/>
      </c>
      <c r="G6557" t="str">
        <f>IF(J6557&lt;&gt;"", INDEX($C$5:$C$1433, MATCH(J6557, $E$5:$E$1433, 0)),"")</f>
        <v/>
      </c>
      <c r="H6557" t="str">
        <f>IF(J6557&lt;&gt;"", INDEX($D$5:$D$1433, MATCH(J6557, $E$5:$E$1433, 0)),"")</f>
        <v/>
      </c>
      <c r="I6557" t="str">
        <f>IFERROR(IF(J6557&lt;&gt;"", INDEX($B$5:$B$1433, MATCH(J6557, $E$5:$E$1433, 0)),""),"SAI")</f>
        <v/>
      </c>
      <c r="L6557" t="str">
        <f>IFERROR(IF($N$5="Sáng",IF(MID(K6557,2,7)-MID($L$2,2,7)&gt;0,"Trễ",""),IF(MID(K6557,2,7)-MID($Q$2,2,7)&gt;0,"Trễ","")),"")</f>
        <v/>
      </c>
      <c r="M6557" t="str">
        <f>IFERROR(IF($N$5="Sáng",MID(K6557,2,7)-MID($L$2,2,7),MID(K6557,2,7)-MID($Q$2,2,7)),"")</f>
        <v/>
      </c>
      <c r="Q6557" t="str">
        <f>IF(B6557&lt;&gt;"",IF(AND(P6557="",F6557=""),"Không phép ",""),"")</f>
        <v/>
      </c>
      <c r="R6557" t="str">
        <f>UPPER(B6557)</f>
        <v/>
      </c>
      <c r="T6557" t="str">
        <f>IFERROR(IF(J6557&lt;&gt;"", INDEX($S$5:$S$1433, MATCH(J6557, $E$5:$E$1433, 0)),""),"")</f>
        <v/>
      </c>
      <c r="V6557" t="str">
        <f>IFERROR(IF(J6557&lt;&gt;"", INDEX($U$5:$U$1433, MATCH(J6557, $E$5:$E$1433, 0)),""),"")</f>
        <v/>
      </c>
    </row>
    <row r="6558">
      <c r="A6558" t="str">
        <f>IF(B6558&lt;&gt;"",A6557+1,"")</f>
        <v/>
      </c>
      <c r="F6558" t="str">
        <f>IFERROR(IF(VLOOKUP(E6558,J:J,1,0)=E6558,"X",""),"")</f>
        <v/>
      </c>
      <c r="G6558" t="str">
        <f>IF(J6558&lt;&gt;"", INDEX($C$5:$C$1433, MATCH(J6558, $E$5:$E$1433, 0)),"")</f>
        <v/>
      </c>
      <c r="H6558" t="str">
        <f>IF(J6558&lt;&gt;"", INDEX($D$5:$D$1433, MATCH(J6558, $E$5:$E$1433, 0)),"")</f>
        <v/>
      </c>
      <c r="I6558" t="str">
        <f>IFERROR(IF(J6558&lt;&gt;"", INDEX($B$5:$B$1433, MATCH(J6558, $E$5:$E$1433, 0)),""),"SAI")</f>
        <v/>
      </c>
      <c r="L6558" t="str">
        <f>IFERROR(IF($N$5="Sáng",IF(MID(K6558,2,7)-MID($L$2,2,7)&gt;0,"Trễ",""),IF(MID(K6558,2,7)-MID($Q$2,2,7)&gt;0,"Trễ","")),"")</f>
        <v/>
      </c>
      <c r="M6558" t="str">
        <f>IFERROR(IF($N$5="Sáng",MID(K6558,2,7)-MID($L$2,2,7),MID(K6558,2,7)-MID($Q$2,2,7)),"")</f>
        <v/>
      </c>
      <c r="Q6558" t="str">
        <f>IF(B6558&lt;&gt;"",IF(AND(P6558="",F6558=""),"Không phép ",""),"")</f>
        <v/>
      </c>
      <c r="R6558" t="str">
        <f>UPPER(B6558)</f>
        <v/>
      </c>
      <c r="T6558" t="str">
        <f>IFERROR(IF(J6558&lt;&gt;"", INDEX($S$5:$S$1433, MATCH(J6558, $E$5:$E$1433, 0)),""),"")</f>
        <v/>
      </c>
      <c r="V6558" t="str">
        <f>IFERROR(IF(J6558&lt;&gt;"", INDEX($U$5:$U$1433, MATCH(J6558, $E$5:$E$1433, 0)),""),"")</f>
        <v/>
      </c>
    </row>
    <row r="6559">
      <c r="A6559" t="str">
        <f>IF(B6559&lt;&gt;"",A6558+1,"")</f>
        <v/>
      </c>
      <c r="F6559" t="str">
        <f>IFERROR(IF(VLOOKUP(E6559,J:J,1,0)=E6559,"X",""),"")</f>
        <v/>
      </c>
      <c r="G6559" t="str">
        <f>IF(J6559&lt;&gt;"", INDEX($C$5:$C$1433, MATCH(J6559, $E$5:$E$1433, 0)),"")</f>
        <v/>
      </c>
      <c r="H6559" t="str">
        <f>IF(J6559&lt;&gt;"", INDEX($D$5:$D$1433, MATCH(J6559, $E$5:$E$1433, 0)),"")</f>
        <v/>
      </c>
      <c r="I6559" t="str">
        <f>IFERROR(IF(J6559&lt;&gt;"", INDEX($B$5:$B$1433, MATCH(J6559, $E$5:$E$1433, 0)),""),"SAI")</f>
        <v/>
      </c>
      <c r="L6559" t="str">
        <f>IFERROR(IF($N$5="Sáng",IF(MID(K6559,2,7)-MID($L$2,2,7)&gt;0,"Trễ",""),IF(MID(K6559,2,7)-MID($Q$2,2,7)&gt;0,"Trễ","")),"")</f>
        <v/>
      </c>
      <c r="M6559" t="str">
        <f>IFERROR(IF($N$5="Sáng",MID(K6559,2,7)-MID($L$2,2,7),MID(K6559,2,7)-MID($Q$2,2,7)),"")</f>
        <v/>
      </c>
      <c r="Q6559" t="str">
        <f>IF(B6559&lt;&gt;"",IF(AND(P6559="",F6559=""),"Không phép ",""),"")</f>
        <v/>
      </c>
      <c r="R6559" t="str">
        <f>UPPER(B6559)</f>
        <v/>
      </c>
      <c r="T6559" t="str">
        <f>IFERROR(IF(J6559&lt;&gt;"", INDEX($S$5:$S$1433, MATCH(J6559, $E$5:$E$1433, 0)),""),"")</f>
        <v/>
      </c>
      <c r="V6559" t="str">
        <f>IFERROR(IF(J6559&lt;&gt;"", INDEX($U$5:$U$1433, MATCH(J6559, $E$5:$E$1433, 0)),""),"")</f>
        <v/>
      </c>
    </row>
    <row r="6560">
      <c r="A6560" t="str">
        <f>IF(B6560&lt;&gt;"",A6559+1,"")</f>
        <v/>
      </c>
      <c r="F6560" t="str">
        <f>IFERROR(IF(VLOOKUP(E6560,J:J,1,0)=E6560,"X",""),"")</f>
        <v/>
      </c>
      <c r="G6560" t="str">
        <f>IF(J6560&lt;&gt;"", INDEX($C$5:$C$1433, MATCH(J6560, $E$5:$E$1433, 0)),"")</f>
        <v/>
      </c>
      <c r="H6560" t="str">
        <f>IF(J6560&lt;&gt;"", INDEX($D$5:$D$1433, MATCH(J6560, $E$5:$E$1433, 0)),"")</f>
        <v/>
      </c>
      <c r="I6560" t="str">
        <f>IFERROR(IF(J6560&lt;&gt;"", INDEX($B$5:$B$1433, MATCH(J6560, $E$5:$E$1433, 0)),""),"SAI")</f>
        <v/>
      </c>
      <c r="L6560" t="str">
        <f>IFERROR(IF($N$5="Sáng",IF(MID(K6560,2,7)-MID($L$2,2,7)&gt;0,"Trễ",""),IF(MID(K6560,2,7)-MID($Q$2,2,7)&gt;0,"Trễ","")),"")</f>
        <v/>
      </c>
      <c r="M6560" t="str">
        <f>IFERROR(IF($N$5="Sáng",MID(K6560,2,7)-MID($L$2,2,7),MID(K6560,2,7)-MID($Q$2,2,7)),"")</f>
        <v/>
      </c>
      <c r="Q6560" t="str">
        <f>IF(B6560&lt;&gt;"",IF(AND(P6560="",F6560=""),"Không phép ",""),"")</f>
        <v/>
      </c>
      <c r="R6560" t="str">
        <f>UPPER(B6560)</f>
        <v/>
      </c>
      <c r="T6560" t="str">
        <f>IFERROR(IF(J6560&lt;&gt;"", INDEX($S$5:$S$1433, MATCH(J6560, $E$5:$E$1433, 0)),""),"")</f>
        <v/>
      </c>
      <c r="V6560" t="str">
        <f>IFERROR(IF(J6560&lt;&gt;"", INDEX($U$5:$U$1433, MATCH(J6560, $E$5:$E$1433, 0)),""),"")</f>
        <v/>
      </c>
    </row>
    <row r="6561">
      <c r="A6561" t="str">
        <f>IF(B6561&lt;&gt;"",A6560+1,"")</f>
        <v/>
      </c>
      <c r="F6561" t="str">
        <f>IFERROR(IF(VLOOKUP(E6561,J:J,1,0)=E6561,"X",""),"")</f>
        <v/>
      </c>
      <c r="G6561" t="str">
        <f>IF(J6561&lt;&gt;"", INDEX($C$5:$C$1433, MATCH(J6561, $E$5:$E$1433, 0)),"")</f>
        <v/>
      </c>
      <c r="H6561" t="str">
        <f>IF(J6561&lt;&gt;"", INDEX($D$5:$D$1433, MATCH(J6561, $E$5:$E$1433, 0)),"")</f>
        <v/>
      </c>
      <c r="I6561" t="str">
        <f>IFERROR(IF(J6561&lt;&gt;"", INDEX($B$5:$B$1433, MATCH(J6561, $E$5:$E$1433, 0)),""),"SAI")</f>
        <v/>
      </c>
      <c r="L6561" t="str">
        <f>IFERROR(IF($N$5="Sáng",IF(MID(K6561,2,7)-MID($L$2,2,7)&gt;0,"Trễ",""),IF(MID(K6561,2,7)-MID($Q$2,2,7)&gt;0,"Trễ","")),"")</f>
        <v/>
      </c>
      <c r="M6561" t="str">
        <f>IFERROR(IF($N$5="Sáng",MID(K6561,2,7)-MID($L$2,2,7),MID(K6561,2,7)-MID($Q$2,2,7)),"")</f>
        <v/>
      </c>
      <c r="Q6561" t="str">
        <f>IF(B6561&lt;&gt;"",IF(AND(P6561="",F6561=""),"Không phép ",""),"")</f>
        <v/>
      </c>
      <c r="R6561" t="str">
        <f>UPPER(B6561)</f>
        <v/>
      </c>
      <c r="T6561" t="str">
        <f>IFERROR(IF(J6561&lt;&gt;"", INDEX($S$5:$S$1433, MATCH(J6561, $E$5:$E$1433, 0)),""),"")</f>
        <v/>
      </c>
      <c r="V6561" t="str">
        <f>IFERROR(IF(J6561&lt;&gt;"", INDEX($U$5:$U$1433, MATCH(J6561, $E$5:$E$1433, 0)),""),"")</f>
        <v/>
      </c>
    </row>
    <row r="6562">
      <c r="A6562" t="str">
        <f>IF(B6562&lt;&gt;"",A6561+1,"")</f>
        <v/>
      </c>
      <c r="F6562" t="str">
        <f>IFERROR(IF(VLOOKUP(E6562,J:J,1,0)=E6562,"X",""),"")</f>
        <v/>
      </c>
      <c r="G6562" t="str">
        <f>IF(J6562&lt;&gt;"", INDEX($C$5:$C$1433, MATCH(J6562, $E$5:$E$1433, 0)),"")</f>
        <v/>
      </c>
      <c r="H6562" t="str">
        <f>IF(J6562&lt;&gt;"", INDEX($D$5:$D$1433, MATCH(J6562, $E$5:$E$1433, 0)),"")</f>
        <v/>
      </c>
      <c r="I6562" t="str">
        <f>IFERROR(IF(J6562&lt;&gt;"", INDEX($B$5:$B$1433, MATCH(J6562, $E$5:$E$1433, 0)),""),"SAI")</f>
        <v/>
      </c>
      <c r="L6562" t="str">
        <f>IFERROR(IF($N$5="Sáng",IF(MID(K6562,2,7)-MID($L$2,2,7)&gt;0,"Trễ",""),IF(MID(K6562,2,7)-MID($Q$2,2,7)&gt;0,"Trễ","")),"")</f>
        <v/>
      </c>
      <c r="M6562" t="str">
        <f>IFERROR(IF($N$5="Sáng",MID(K6562,2,7)-MID($L$2,2,7),MID(K6562,2,7)-MID($Q$2,2,7)),"")</f>
        <v/>
      </c>
      <c r="Q6562" t="str">
        <f>IF(B6562&lt;&gt;"",IF(AND(P6562="",F6562=""),"Không phép ",""),"")</f>
        <v/>
      </c>
      <c r="R6562" t="str">
        <f>UPPER(B6562)</f>
        <v/>
      </c>
      <c r="T6562" t="str">
        <f>IFERROR(IF(J6562&lt;&gt;"", INDEX($S$5:$S$1433, MATCH(J6562, $E$5:$E$1433, 0)),""),"")</f>
        <v/>
      </c>
      <c r="V6562" t="str">
        <f>IFERROR(IF(J6562&lt;&gt;"", INDEX($U$5:$U$1433, MATCH(J6562, $E$5:$E$1433, 0)),""),"")</f>
        <v/>
      </c>
    </row>
    <row r="6563">
      <c r="A6563" t="str">
        <f>IF(B6563&lt;&gt;"",A6562+1,"")</f>
        <v/>
      </c>
      <c r="F6563" t="str">
        <f>IFERROR(IF(VLOOKUP(E6563,J:J,1,0)=E6563,"X",""),"")</f>
        <v/>
      </c>
      <c r="G6563" t="str">
        <f>IF(J6563&lt;&gt;"", INDEX($C$5:$C$1433, MATCH(J6563, $E$5:$E$1433, 0)),"")</f>
        <v/>
      </c>
      <c r="H6563" t="str">
        <f>IF(J6563&lt;&gt;"", INDEX($D$5:$D$1433, MATCH(J6563, $E$5:$E$1433, 0)),"")</f>
        <v/>
      </c>
      <c r="I6563" t="str">
        <f>IFERROR(IF(J6563&lt;&gt;"", INDEX($B$5:$B$1433, MATCH(J6563, $E$5:$E$1433, 0)),""),"SAI")</f>
        <v/>
      </c>
      <c r="L6563" t="str">
        <f>IFERROR(IF($N$5="Sáng",IF(MID(K6563,2,7)-MID($L$2,2,7)&gt;0,"Trễ",""),IF(MID(K6563,2,7)-MID($Q$2,2,7)&gt;0,"Trễ","")),"")</f>
        <v/>
      </c>
      <c r="M6563" t="str">
        <f>IFERROR(IF($N$5="Sáng",MID(K6563,2,7)-MID($L$2,2,7),MID(K6563,2,7)-MID($Q$2,2,7)),"")</f>
        <v/>
      </c>
      <c r="Q6563" t="str">
        <f>IF(B6563&lt;&gt;"",IF(AND(P6563="",F6563=""),"Không phép ",""),"")</f>
        <v/>
      </c>
      <c r="R6563" t="str">
        <f>UPPER(B6563)</f>
        <v/>
      </c>
      <c r="T6563" t="str">
        <f>IFERROR(IF(J6563&lt;&gt;"", INDEX($S$5:$S$1433, MATCH(J6563, $E$5:$E$1433, 0)),""),"")</f>
        <v/>
      </c>
      <c r="V6563" t="str">
        <f>IFERROR(IF(J6563&lt;&gt;"", INDEX($U$5:$U$1433, MATCH(J6563, $E$5:$E$1433, 0)),""),"")</f>
        <v/>
      </c>
    </row>
    <row r="6564">
      <c r="A6564" t="str">
        <f>IF(B6564&lt;&gt;"",A6563+1,"")</f>
        <v/>
      </c>
      <c r="F6564" t="str">
        <f>IFERROR(IF(VLOOKUP(E6564,J:J,1,0)=E6564,"X",""),"")</f>
        <v/>
      </c>
      <c r="G6564" t="str">
        <f>IF(J6564&lt;&gt;"", INDEX($C$5:$C$1433, MATCH(J6564, $E$5:$E$1433, 0)),"")</f>
        <v/>
      </c>
      <c r="H6564" t="str">
        <f>IF(J6564&lt;&gt;"", INDEX($D$5:$D$1433, MATCH(J6564, $E$5:$E$1433, 0)),"")</f>
        <v/>
      </c>
      <c r="I6564" t="str">
        <f>IFERROR(IF(J6564&lt;&gt;"", INDEX($B$5:$B$1433, MATCH(J6564, $E$5:$E$1433, 0)),""),"SAI")</f>
        <v/>
      </c>
      <c r="L6564" t="str">
        <f>IFERROR(IF($N$5="Sáng",IF(MID(K6564,2,7)-MID($L$2,2,7)&gt;0,"Trễ",""),IF(MID(K6564,2,7)-MID($Q$2,2,7)&gt;0,"Trễ","")),"")</f>
        <v/>
      </c>
      <c r="M6564" t="str">
        <f>IFERROR(IF($N$5="Sáng",MID(K6564,2,7)-MID($L$2,2,7),MID(K6564,2,7)-MID($Q$2,2,7)),"")</f>
        <v/>
      </c>
      <c r="Q6564" t="str">
        <f>IF(B6564&lt;&gt;"",IF(AND(P6564="",F6564=""),"Không phép ",""),"")</f>
        <v/>
      </c>
      <c r="R6564" t="str">
        <f>UPPER(B6564)</f>
        <v/>
      </c>
      <c r="T6564" t="str">
        <f>IFERROR(IF(J6564&lt;&gt;"", INDEX($S$5:$S$1433, MATCH(J6564, $E$5:$E$1433, 0)),""),"")</f>
        <v/>
      </c>
      <c r="V6564" t="str">
        <f>IFERROR(IF(J6564&lt;&gt;"", INDEX($U$5:$U$1433, MATCH(J6564, $E$5:$E$1433, 0)),""),"")</f>
        <v/>
      </c>
    </row>
    <row r="6565">
      <c r="A6565" t="str">
        <f>IF(B6565&lt;&gt;"",A6564+1,"")</f>
        <v/>
      </c>
      <c r="F6565" t="str">
        <f>IFERROR(IF(VLOOKUP(E6565,J:J,1,0)=E6565,"X",""),"")</f>
        <v/>
      </c>
      <c r="G6565" t="str">
        <f>IF(J6565&lt;&gt;"", INDEX($C$5:$C$1433, MATCH(J6565, $E$5:$E$1433, 0)),"")</f>
        <v/>
      </c>
      <c r="H6565" t="str">
        <f>IF(J6565&lt;&gt;"", INDEX($D$5:$D$1433, MATCH(J6565, $E$5:$E$1433, 0)),"")</f>
        <v/>
      </c>
      <c r="I6565" t="str">
        <f>IFERROR(IF(J6565&lt;&gt;"", INDEX($B$5:$B$1433, MATCH(J6565, $E$5:$E$1433, 0)),""),"SAI")</f>
        <v/>
      </c>
      <c r="L6565" t="str">
        <f>IFERROR(IF($N$5="Sáng",IF(MID(K6565,2,7)-MID($L$2,2,7)&gt;0,"Trễ",""),IF(MID(K6565,2,7)-MID($Q$2,2,7)&gt;0,"Trễ","")),"")</f>
        <v/>
      </c>
      <c r="M6565" t="str">
        <f>IFERROR(IF($N$5="Sáng",MID(K6565,2,7)-MID($L$2,2,7),MID(K6565,2,7)-MID($Q$2,2,7)),"")</f>
        <v/>
      </c>
      <c r="Q6565" t="str">
        <f>IF(B6565&lt;&gt;"",IF(AND(P6565="",F6565=""),"Không phép ",""),"")</f>
        <v/>
      </c>
      <c r="R6565" t="str">
        <f>UPPER(B6565)</f>
        <v/>
      </c>
      <c r="T6565" t="str">
        <f>IFERROR(IF(J6565&lt;&gt;"", INDEX($S$5:$S$1433, MATCH(J6565, $E$5:$E$1433, 0)),""),"")</f>
        <v/>
      </c>
      <c r="V6565" t="str">
        <f>IFERROR(IF(J6565&lt;&gt;"", INDEX($U$5:$U$1433, MATCH(J6565, $E$5:$E$1433, 0)),""),"")</f>
        <v/>
      </c>
    </row>
    <row r="6566">
      <c r="A6566" t="str">
        <f>IF(B6566&lt;&gt;"",A6565+1,"")</f>
        <v/>
      </c>
      <c r="F6566" t="str">
        <f>IFERROR(IF(VLOOKUP(E6566,J:J,1,0)=E6566,"X",""),"")</f>
        <v/>
      </c>
      <c r="G6566" t="str">
        <f>IF(J6566&lt;&gt;"", INDEX($C$5:$C$1433, MATCH(J6566, $E$5:$E$1433, 0)),"")</f>
        <v/>
      </c>
      <c r="H6566" t="str">
        <f>IF(J6566&lt;&gt;"", INDEX($D$5:$D$1433, MATCH(J6566, $E$5:$E$1433, 0)),"")</f>
        <v/>
      </c>
      <c r="I6566" t="str">
        <f>IFERROR(IF(J6566&lt;&gt;"", INDEX($B$5:$B$1433, MATCH(J6566, $E$5:$E$1433, 0)),""),"SAI")</f>
        <v/>
      </c>
      <c r="L6566" t="str">
        <f>IFERROR(IF($N$5="Sáng",IF(MID(K6566,2,7)-MID($L$2,2,7)&gt;0,"Trễ",""),IF(MID(K6566,2,7)-MID($Q$2,2,7)&gt;0,"Trễ","")),"")</f>
        <v/>
      </c>
      <c r="M6566" t="str">
        <f>IFERROR(IF($N$5="Sáng",MID(K6566,2,7)-MID($L$2,2,7),MID(K6566,2,7)-MID($Q$2,2,7)),"")</f>
        <v/>
      </c>
      <c r="Q6566" t="str">
        <f>IF(B6566&lt;&gt;"",IF(AND(P6566="",F6566=""),"Không phép ",""),"")</f>
        <v/>
      </c>
      <c r="R6566" t="str">
        <f>UPPER(B6566)</f>
        <v/>
      </c>
      <c r="T6566" t="str">
        <f>IFERROR(IF(J6566&lt;&gt;"", INDEX($S$5:$S$1433, MATCH(J6566, $E$5:$E$1433, 0)),""),"")</f>
        <v/>
      </c>
      <c r="V6566" t="str">
        <f>IFERROR(IF(J6566&lt;&gt;"", INDEX($U$5:$U$1433, MATCH(J6566, $E$5:$E$1433, 0)),""),"")</f>
        <v/>
      </c>
    </row>
    <row r="6567">
      <c r="A6567" t="str">
        <f>IF(B6567&lt;&gt;"",A6566+1,"")</f>
        <v/>
      </c>
      <c r="F6567" t="str">
        <f>IFERROR(IF(VLOOKUP(E6567,J:J,1,0)=E6567,"X",""),"")</f>
        <v/>
      </c>
      <c r="G6567" t="str">
        <f>IF(J6567&lt;&gt;"", INDEX($C$5:$C$1433, MATCH(J6567, $E$5:$E$1433, 0)),"")</f>
        <v/>
      </c>
      <c r="H6567" t="str">
        <f>IF(J6567&lt;&gt;"", INDEX($D$5:$D$1433, MATCH(J6567, $E$5:$E$1433, 0)),"")</f>
        <v/>
      </c>
      <c r="I6567" t="str">
        <f>IFERROR(IF(J6567&lt;&gt;"", INDEX($B$5:$B$1433, MATCH(J6567, $E$5:$E$1433, 0)),""),"SAI")</f>
        <v/>
      </c>
      <c r="L6567" t="str">
        <f>IFERROR(IF($N$5="Sáng",IF(MID(K6567,2,7)-MID($L$2,2,7)&gt;0,"Trễ",""),IF(MID(K6567,2,7)-MID($Q$2,2,7)&gt;0,"Trễ","")),"")</f>
        <v/>
      </c>
      <c r="M6567" t="str">
        <f>IFERROR(IF($N$5="Sáng",MID(K6567,2,7)-MID($L$2,2,7),MID(K6567,2,7)-MID($Q$2,2,7)),"")</f>
        <v/>
      </c>
      <c r="Q6567" t="str">
        <f>IF(B6567&lt;&gt;"",IF(AND(P6567="",F6567=""),"Không phép ",""),"")</f>
        <v/>
      </c>
      <c r="R6567" t="str">
        <f>UPPER(B6567)</f>
        <v/>
      </c>
      <c r="T6567" t="str">
        <f>IFERROR(IF(J6567&lt;&gt;"", INDEX($S$5:$S$1433, MATCH(J6567, $E$5:$E$1433, 0)),""),"")</f>
        <v/>
      </c>
      <c r="V6567" t="str">
        <f>IFERROR(IF(J6567&lt;&gt;"", INDEX($U$5:$U$1433, MATCH(J6567, $E$5:$E$1433, 0)),""),"")</f>
        <v/>
      </c>
    </row>
    <row r="6568">
      <c r="A6568" t="str">
        <f>IF(B6568&lt;&gt;"",A6567+1,"")</f>
        <v/>
      </c>
      <c r="F6568" t="str">
        <f>IFERROR(IF(VLOOKUP(E6568,J:J,1,0)=E6568,"X",""),"")</f>
        <v/>
      </c>
      <c r="G6568" t="str">
        <f>IF(J6568&lt;&gt;"", INDEX($C$5:$C$1433, MATCH(J6568, $E$5:$E$1433, 0)),"")</f>
        <v/>
      </c>
      <c r="H6568" t="str">
        <f>IF(J6568&lt;&gt;"", INDEX($D$5:$D$1433, MATCH(J6568, $E$5:$E$1433, 0)),"")</f>
        <v/>
      </c>
      <c r="I6568" t="str">
        <f>IFERROR(IF(J6568&lt;&gt;"", INDEX($B$5:$B$1433, MATCH(J6568, $E$5:$E$1433, 0)),""),"SAI")</f>
        <v/>
      </c>
      <c r="L6568" t="str">
        <f>IFERROR(IF($N$5="Sáng",IF(MID(K6568,2,7)-MID($L$2,2,7)&gt;0,"Trễ",""),IF(MID(K6568,2,7)-MID($Q$2,2,7)&gt;0,"Trễ","")),"")</f>
        <v/>
      </c>
      <c r="M6568" t="str">
        <f>IFERROR(IF($N$5="Sáng",MID(K6568,2,7)-MID($L$2,2,7),MID(K6568,2,7)-MID($Q$2,2,7)),"")</f>
        <v/>
      </c>
      <c r="Q6568" t="str">
        <f>IF(B6568&lt;&gt;"",IF(AND(P6568="",F6568=""),"Không phép ",""),"")</f>
        <v/>
      </c>
      <c r="R6568" t="str">
        <f>UPPER(B6568)</f>
        <v/>
      </c>
      <c r="T6568" t="str">
        <f>IFERROR(IF(J6568&lt;&gt;"", INDEX($S$5:$S$1433, MATCH(J6568, $E$5:$E$1433, 0)),""),"")</f>
        <v/>
      </c>
      <c r="V6568" t="str">
        <f>IFERROR(IF(J6568&lt;&gt;"", INDEX($U$5:$U$1433, MATCH(J6568, $E$5:$E$1433, 0)),""),"")</f>
        <v/>
      </c>
    </row>
    <row r="6569">
      <c r="A6569" t="str">
        <f>IF(B6569&lt;&gt;"",A6568+1,"")</f>
        <v/>
      </c>
      <c r="F6569" t="str">
        <f>IFERROR(IF(VLOOKUP(E6569,J:J,1,0)=E6569,"X",""),"")</f>
        <v/>
      </c>
      <c r="G6569" t="str">
        <f>IF(J6569&lt;&gt;"", INDEX($C$5:$C$1433, MATCH(J6569, $E$5:$E$1433, 0)),"")</f>
        <v/>
      </c>
      <c r="H6569" t="str">
        <f>IF(J6569&lt;&gt;"", INDEX($D$5:$D$1433, MATCH(J6569, $E$5:$E$1433, 0)),"")</f>
        <v/>
      </c>
      <c r="I6569" t="str">
        <f>IFERROR(IF(J6569&lt;&gt;"", INDEX($B$5:$B$1433, MATCH(J6569, $E$5:$E$1433, 0)),""),"SAI")</f>
        <v/>
      </c>
      <c r="L6569" t="str">
        <f>IFERROR(IF($N$5="Sáng",IF(MID(K6569,2,7)-MID($L$2,2,7)&gt;0,"Trễ",""),IF(MID(K6569,2,7)-MID($Q$2,2,7)&gt;0,"Trễ","")),"")</f>
        <v/>
      </c>
      <c r="M6569" t="str">
        <f>IFERROR(IF($N$5="Sáng",MID(K6569,2,7)-MID($L$2,2,7),MID(K6569,2,7)-MID($Q$2,2,7)),"")</f>
        <v/>
      </c>
      <c r="Q6569" t="str">
        <f>IF(B6569&lt;&gt;"",IF(AND(P6569="",F6569=""),"Không phép ",""),"")</f>
        <v/>
      </c>
      <c r="R6569" t="str">
        <f>UPPER(B6569)</f>
        <v/>
      </c>
      <c r="T6569" t="str">
        <f>IFERROR(IF(J6569&lt;&gt;"", INDEX($S$5:$S$1433, MATCH(J6569, $E$5:$E$1433, 0)),""),"")</f>
        <v/>
      </c>
      <c r="V6569" t="str">
        <f>IFERROR(IF(J6569&lt;&gt;"", INDEX($U$5:$U$1433, MATCH(J6569, $E$5:$E$1433, 0)),""),"")</f>
        <v/>
      </c>
    </row>
    <row r="6570">
      <c r="A6570" t="str">
        <f>IF(B6570&lt;&gt;"",A6569+1,"")</f>
        <v/>
      </c>
      <c r="F6570" t="str">
        <f>IFERROR(IF(VLOOKUP(E6570,J:J,1,0)=E6570,"X",""),"")</f>
        <v/>
      </c>
      <c r="G6570" t="str">
        <f>IF(J6570&lt;&gt;"", INDEX($C$5:$C$1433, MATCH(J6570, $E$5:$E$1433, 0)),"")</f>
        <v/>
      </c>
      <c r="H6570" t="str">
        <f>IF(J6570&lt;&gt;"", INDEX($D$5:$D$1433, MATCH(J6570, $E$5:$E$1433, 0)),"")</f>
        <v/>
      </c>
      <c r="I6570" t="str">
        <f>IFERROR(IF(J6570&lt;&gt;"", INDEX($B$5:$B$1433, MATCH(J6570, $E$5:$E$1433, 0)),""),"SAI")</f>
        <v/>
      </c>
      <c r="L6570" t="str">
        <f>IFERROR(IF($N$5="Sáng",IF(MID(K6570,2,7)-MID($L$2,2,7)&gt;0,"Trễ",""),IF(MID(K6570,2,7)-MID($Q$2,2,7)&gt;0,"Trễ","")),"")</f>
        <v/>
      </c>
      <c r="M6570" t="str">
        <f>IFERROR(IF($N$5="Sáng",MID(K6570,2,7)-MID($L$2,2,7),MID(K6570,2,7)-MID($Q$2,2,7)),"")</f>
        <v/>
      </c>
      <c r="Q6570" t="str">
        <f>IF(B6570&lt;&gt;"",IF(AND(P6570="",F6570=""),"Không phép ",""),"")</f>
        <v/>
      </c>
      <c r="R6570" t="str">
        <f>UPPER(B6570)</f>
        <v/>
      </c>
      <c r="T6570" t="str">
        <f>IFERROR(IF(J6570&lt;&gt;"", INDEX($S$5:$S$1433, MATCH(J6570, $E$5:$E$1433, 0)),""),"")</f>
        <v/>
      </c>
      <c r="V6570" t="str">
        <f>IFERROR(IF(J6570&lt;&gt;"", INDEX($U$5:$U$1433, MATCH(J6570, $E$5:$E$1433, 0)),""),"")</f>
        <v/>
      </c>
    </row>
    <row r="6571">
      <c r="A6571" t="str">
        <f>IF(B6571&lt;&gt;"",A6570+1,"")</f>
        <v/>
      </c>
      <c r="F6571" t="str">
        <f>IFERROR(IF(VLOOKUP(E6571,J:J,1,0)=E6571,"X",""),"")</f>
        <v/>
      </c>
      <c r="G6571" t="str">
        <f>IF(J6571&lt;&gt;"", INDEX($C$5:$C$1433, MATCH(J6571, $E$5:$E$1433, 0)),"")</f>
        <v/>
      </c>
      <c r="H6571" t="str">
        <f>IF(J6571&lt;&gt;"", INDEX($D$5:$D$1433, MATCH(J6571, $E$5:$E$1433, 0)),"")</f>
        <v/>
      </c>
      <c r="I6571" t="str">
        <f>IFERROR(IF(J6571&lt;&gt;"", INDEX($B$5:$B$1433, MATCH(J6571, $E$5:$E$1433, 0)),""),"SAI")</f>
        <v/>
      </c>
      <c r="L6571" t="str">
        <f>IFERROR(IF($N$5="Sáng",IF(MID(K6571,2,7)-MID($L$2,2,7)&gt;0,"Trễ",""),IF(MID(K6571,2,7)-MID($Q$2,2,7)&gt;0,"Trễ","")),"")</f>
        <v/>
      </c>
      <c r="M6571" t="str">
        <f>IFERROR(IF($N$5="Sáng",MID(K6571,2,7)-MID($L$2,2,7),MID(K6571,2,7)-MID($Q$2,2,7)),"")</f>
        <v/>
      </c>
      <c r="Q6571" t="str">
        <f>IF(B6571&lt;&gt;"",IF(AND(P6571="",F6571=""),"Không phép ",""),"")</f>
        <v/>
      </c>
      <c r="R6571" t="str">
        <f>UPPER(B6571)</f>
        <v/>
      </c>
      <c r="T6571" t="str">
        <f>IFERROR(IF(J6571&lt;&gt;"", INDEX($S$5:$S$1433, MATCH(J6571, $E$5:$E$1433, 0)),""),"")</f>
        <v/>
      </c>
      <c r="V6571" t="str">
        <f>IFERROR(IF(J6571&lt;&gt;"", INDEX($U$5:$U$1433, MATCH(J6571, $E$5:$E$1433, 0)),""),"")</f>
        <v/>
      </c>
    </row>
    <row r="6572">
      <c r="A6572" t="str">
        <f>IF(B6572&lt;&gt;"",A6571+1,"")</f>
        <v/>
      </c>
      <c r="F6572" t="str">
        <f>IFERROR(IF(VLOOKUP(E6572,J:J,1,0)=E6572,"X",""),"")</f>
        <v/>
      </c>
      <c r="G6572" t="str">
        <f>IF(J6572&lt;&gt;"", INDEX($C$5:$C$1433, MATCH(J6572, $E$5:$E$1433, 0)),"")</f>
        <v/>
      </c>
      <c r="H6572" t="str">
        <f>IF(J6572&lt;&gt;"", INDEX($D$5:$D$1433, MATCH(J6572, $E$5:$E$1433, 0)),"")</f>
        <v/>
      </c>
      <c r="I6572" t="str">
        <f>IFERROR(IF(J6572&lt;&gt;"", INDEX($B$5:$B$1433, MATCH(J6572, $E$5:$E$1433, 0)),""),"SAI")</f>
        <v/>
      </c>
      <c r="L6572" t="str">
        <f>IFERROR(IF($N$5="Sáng",IF(MID(K6572,2,7)-MID($L$2,2,7)&gt;0,"Trễ",""),IF(MID(K6572,2,7)-MID($Q$2,2,7)&gt;0,"Trễ","")),"")</f>
        <v/>
      </c>
      <c r="M6572" t="str">
        <f>IFERROR(IF($N$5="Sáng",MID(K6572,2,7)-MID($L$2,2,7),MID(K6572,2,7)-MID($Q$2,2,7)),"")</f>
        <v/>
      </c>
      <c r="Q6572" t="str">
        <f>IF(B6572&lt;&gt;"",IF(AND(P6572="",F6572=""),"Không phép ",""),"")</f>
        <v/>
      </c>
      <c r="R6572" t="str">
        <f>UPPER(B6572)</f>
        <v/>
      </c>
      <c r="T6572" t="str">
        <f>IFERROR(IF(J6572&lt;&gt;"", INDEX($S$5:$S$1433, MATCH(J6572, $E$5:$E$1433, 0)),""),"")</f>
        <v/>
      </c>
      <c r="V6572" t="str">
        <f>IFERROR(IF(J6572&lt;&gt;"", INDEX($U$5:$U$1433, MATCH(J6572, $E$5:$E$1433, 0)),""),"")</f>
        <v/>
      </c>
    </row>
    <row r="6573">
      <c r="A6573" t="str">
        <f>IF(B6573&lt;&gt;"",A6572+1,"")</f>
        <v/>
      </c>
      <c r="F6573" t="str">
        <f>IFERROR(IF(VLOOKUP(E6573,J:J,1,0)=E6573,"X",""),"")</f>
        <v/>
      </c>
      <c r="G6573" t="str">
        <f>IF(J6573&lt;&gt;"", INDEX($C$5:$C$1433, MATCH(J6573, $E$5:$E$1433, 0)),"")</f>
        <v/>
      </c>
      <c r="H6573" t="str">
        <f>IF(J6573&lt;&gt;"", INDEX($D$5:$D$1433, MATCH(J6573, $E$5:$E$1433, 0)),"")</f>
        <v/>
      </c>
      <c r="I6573" t="str">
        <f>IFERROR(IF(J6573&lt;&gt;"", INDEX($B$5:$B$1433, MATCH(J6573, $E$5:$E$1433, 0)),""),"SAI")</f>
        <v/>
      </c>
      <c r="L6573" t="str">
        <f>IFERROR(IF($N$5="Sáng",IF(MID(K6573,2,7)-MID($L$2,2,7)&gt;0,"Trễ",""),IF(MID(K6573,2,7)-MID($Q$2,2,7)&gt;0,"Trễ","")),"")</f>
        <v/>
      </c>
      <c r="M6573" t="str">
        <f>IFERROR(IF($N$5="Sáng",MID(K6573,2,7)-MID($L$2,2,7),MID(K6573,2,7)-MID($Q$2,2,7)),"")</f>
        <v/>
      </c>
      <c r="Q6573" t="str">
        <f>IF(B6573&lt;&gt;"",IF(AND(P6573="",F6573=""),"Không phép ",""),"")</f>
        <v/>
      </c>
      <c r="R6573" t="str">
        <f>UPPER(B6573)</f>
        <v/>
      </c>
      <c r="T6573" t="str">
        <f>IFERROR(IF(J6573&lt;&gt;"", INDEX($S$5:$S$1433, MATCH(J6573, $E$5:$E$1433, 0)),""),"")</f>
        <v/>
      </c>
      <c r="V6573" t="str">
        <f>IFERROR(IF(J6573&lt;&gt;"", INDEX($U$5:$U$1433, MATCH(J6573, $E$5:$E$1433, 0)),""),"")</f>
        <v/>
      </c>
    </row>
    <row r="6574">
      <c r="A6574" t="str">
        <f>IF(B6574&lt;&gt;"",A6573+1,"")</f>
        <v/>
      </c>
      <c r="F6574" t="str">
        <f>IFERROR(IF(VLOOKUP(E6574,J:J,1,0)=E6574,"X",""),"")</f>
        <v/>
      </c>
      <c r="G6574" t="str">
        <f>IF(J6574&lt;&gt;"", INDEX($C$5:$C$1433, MATCH(J6574, $E$5:$E$1433, 0)),"")</f>
        <v/>
      </c>
      <c r="H6574" t="str">
        <f>IF(J6574&lt;&gt;"", INDEX($D$5:$D$1433, MATCH(J6574, $E$5:$E$1433, 0)),"")</f>
        <v/>
      </c>
      <c r="I6574" t="str">
        <f>IFERROR(IF(J6574&lt;&gt;"", INDEX($B$5:$B$1433, MATCH(J6574, $E$5:$E$1433, 0)),""),"SAI")</f>
        <v/>
      </c>
      <c r="L6574" t="str">
        <f>IFERROR(IF($N$5="Sáng",IF(MID(K6574,2,7)-MID($L$2,2,7)&gt;0,"Trễ",""),IF(MID(K6574,2,7)-MID($Q$2,2,7)&gt;0,"Trễ","")),"")</f>
        <v/>
      </c>
      <c r="M6574" t="str">
        <f>IFERROR(IF($N$5="Sáng",MID(K6574,2,7)-MID($L$2,2,7),MID(K6574,2,7)-MID($Q$2,2,7)),"")</f>
        <v/>
      </c>
      <c r="Q6574" t="str">
        <f>IF(B6574&lt;&gt;"",IF(AND(P6574="",F6574=""),"Không phép ",""),"")</f>
        <v/>
      </c>
      <c r="R6574" t="str">
        <f>UPPER(B6574)</f>
        <v/>
      </c>
      <c r="T6574" t="str">
        <f>IFERROR(IF(J6574&lt;&gt;"", INDEX($S$5:$S$1433, MATCH(J6574, $E$5:$E$1433, 0)),""),"")</f>
        <v/>
      </c>
      <c r="V6574" t="str">
        <f>IFERROR(IF(J6574&lt;&gt;"", INDEX($U$5:$U$1433, MATCH(J6574, $E$5:$E$1433, 0)),""),"")</f>
        <v/>
      </c>
    </row>
    <row r="6575">
      <c r="A6575" t="str">
        <f>IF(B6575&lt;&gt;"",A6574+1,"")</f>
        <v/>
      </c>
      <c r="F6575" t="str">
        <f>IFERROR(IF(VLOOKUP(E6575,J:J,1,0)=E6575,"X",""),"")</f>
        <v/>
      </c>
      <c r="G6575" t="str">
        <f>IF(J6575&lt;&gt;"", INDEX($C$5:$C$1433, MATCH(J6575, $E$5:$E$1433, 0)),"")</f>
        <v/>
      </c>
      <c r="H6575" t="str">
        <f>IF(J6575&lt;&gt;"", INDEX($D$5:$D$1433, MATCH(J6575, $E$5:$E$1433, 0)),"")</f>
        <v/>
      </c>
      <c r="I6575" t="str">
        <f>IFERROR(IF(J6575&lt;&gt;"", INDEX($B$5:$B$1433, MATCH(J6575, $E$5:$E$1433, 0)),""),"SAI")</f>
        <v/>
      </c>
      <c r="L6575" t="str">
        <f>IFERROR(IF($N$5="Sáng",IF(MID(K6575,2,7)-MID($L$2,2,7)&gt;0,"Trễ",""),IF(MID(K6575,2,7)-MID($Q$2,2,7)&gt;0,"Trễ","")),"")</f>
        <v/>
      </c>
      <c r="M6575" t="str">
        <f>IFERROR(IF($N$5="Sáng",MID(K6575,2,7)-MID($L$2,2,7),MID(K6575,2,7)-MID($Q$2,2,7)),"")</f>
        <v/>
      </c>
      <c r="Q6575" t="str">
        <f>IF(B6575&lt;&gt;"",IF(AND(P6575="",F6575=""),"Không phép ",""),"")</f>
        <v/>
      </c>
      <c r="R6575" t="str">
        <f>UPPER(B6575)</f>
        <v/>
      </c>
      <c r="T6575" t="str">
        <f>IFERROR(IF(J6575&lt;&gt;"", INDEX($S$5:$S$1433, MATCH(J6575, $E$5:$E$1433, 0)),""),"")</f>
        <v/>
      </c>
      <c r="V6575" t="str">
        <f>IFERROR(IF(J6575&lt;&gt;"", INDEX($U$5:$U$1433, MATCH(J6575, $E$5:$E$1433, 0)),""),"")</f>
        <v/>
      </c>
    </row>
    <row r="6576">
      <c r="A6576" t="str">
        <f>IF(B6576&lt;&gt;"",A6575+1,"")</f>
        <v/>
      </c>
      <c r="F6576" t="str">
        <f>IFERROR(IF(VLOOKUP(E6576,J:J,1,0)=E6576,"X",""),"")</f>
        <v/>
      </c>
      <c r="G6576" t="str">
        <f>IF(J6576&lt;&gt;"", INDEX($C$5:$C$1433, MATCH(J6576, $E$5:$E$1433, 0)),"")</f>
        <v/>
      </c>
      <c r="H6576" t="str">
        <f>IF(J6576&lt;&gt;"", INDEX($D$5:$D$1433, MATCH(J6576, $E$5:$E$1433, 0)),"")</f>
        <v/>
      </c>
      <c r="I6576" t="str">
        <f>IFERROR(IF(J6576&lt;&gt;"", INDEX($B$5:$B$1433, MATCH(J6576, $E$5:$E$1433, 0)),""),"SAI")</f>
        <v/>
      </c>
      <c r="L6576" t="str">
        <f>IFERROR(IF($N$5="Sáng",IF(MID(K6576,2,7)-MID($L$2,2,7)&gt;0,"Trễ",""),IF(MID(K6576,2,7)-MID($Q$2,2,7)&gt;0,"Trễ","")),"")</f>
        <v/>
      </c>
      <c r="M6576" t="str">
        <f>IFERROR(IF($N$5="Sáng",MID(K6576,2,7)-MID($L$2,2,7),MID(K6576,2,7)-MID($Q$2,2,7)),"")</f>
        <v/>
      </c>
      <c r="Q6576" t="str">
        <f>IF(B6576&lt;&gt;"",IF(AND(P6576="",F6576=""),"Không phép ",""),"")</f>
        <v/>
      </c>
      <c r="R6576" t="str">
        <f>UPPER(B6576)</f>
        <v/>
      </c>
      <c r="T6576" t="str">
        <f>IFERROR(IF(J6576&lt;&gt;"", INDEX($S$5:$S$1433, MATCH(J6576, $E$5:$E$1433, 0)),""),"")</f>
        <v/>
      </c>
      <c r="V6576" t="str">
        <f>IFERROR(IF(J6576&lt;&gt;"", INDEX($U$5:$U$1433, MATCH(J6576, $E$5:$E$1433, 0)),""),"")</f>
        <v/>
      </c>
    </row>
    <row r="6577">
      <c r="A6577" t="str">
        <f>IF(B6577&lt;&gt;"",A6576+1,"")</f>
        <v/>
      </c>
      <c r="F6577" t="str">
        <f>IFERROR(IF(VLOOKUP(E6577,J:J,1,0)=E6577,"X",""),"")</f>
        <v/>
      </c>
      <c r="G6577" t="str">
        <f>IF(J6577&lt;&gt;"", INDEX($C$5:$C$1433, MATCH(J6577, $E$5:$E$1433, 0)),"")</f>
        <v/>
      </c>
      <c r="H6577" t="str">
        <f>IF(J6577&lt;&gt;"", INDEX($D$5:$D$1433, MATCH(J6577, $E$5:$E$1433, 0)),"")</f>
        <v/>
      </c>
      <c r="I6577" t="str">
        <f>IFERROR(IF(J6577&lt;&gt;"", INDEX($B$5:$B$1433, MATCH(J6577, $E$5:$E$1433, 0)),""),"SAI")</f>
        <v/>
      </c>
      <c r="L6577" t="str">
        <f>IFERROR(IF($N$5="Sáng",IF(MID(K6577,2,7)-MID($L$2,2,7)&gt;0,"Trễ",""),IF(MID(K6577,2,7)-MID($Q$2,2,7)&gt;0,"Trễ","")),"")</f>
        <v/>
      </c>
      <c r="M6577" t="str">
        <f>IFERROR(IF($N$5="Sáng",MID(K6577,2,7)-MID($L$2,2,7),MID(K6577,2,7)-MID($Q$2,2,7)),"")</f>
        <v/>
      </c>
      <c r="Q6577" t="str">
        <f>IF(B6577&lt;&gt;"",IF(AND(P6577="",F6577=""),"Không phép ",""),"")</f>
        <v/>
      </c>
      <c r="R6577" t="str">
        <f>UPPER(B6577)</f>
        <v/>
      </c>
      <c r="T6577" t="str">
        <f>IFERROR(IF(J6577&lt;&gt;"", INDEX($S$5:$S$1433, MATCH(J6577, $E$5:$E$1433, 0)),""),"")</f>
        <v/>
      </c>
      <c r="V6577" t="str">
        <f>IFERROR(IF(J6577&lt;&gt;"", INDEX($U$5:$U$1433, MATCH(J6577, $E$5:$E$1433, 0)),""),"")</f>
        <v/>
      </c>
    </row>
    <row r="6578">
      <c r="A6578" t="str">
        <f>IF(B6578&lt;&gt;"",A6577+1,"")</f>
        <v/>
      </c>
      <c r="F6578" t="str">
        <f>IFERROR(IF(VLOOKUP(E6578,J:J,1,0)=E6578,"X",""),"")</f>
        <v/>
      </c>
      <c r="G6578" t="str">
        <f>IF(J6578&lt;&gt;"", INDEX($C$5:$C$1433, MATCH(J6578, $E$5:$E$1433, 0)),"")</f>
        <v/>
      </c>
      <c r="H6578" t="str">
        <f>IF(J6578&lt;&gt;"", INDEX($D$5:$D$1433, MATCH(J6578, $E$5:$E$1433, 0)),"")</f>
        <v/>
      </c>
      <c r="I6578" t="str">
        <f>IFERROR(IF(J6578&lt;&gt;"", INDEX($B$5:$B$1433, MATCH(J6578, $E$5:$E$1433, 0)),""),"SAI")</f>
        <v/>
      </c>
      <c r="L6578" t="str">
        <f>IFERROR(IF($N$5="Sáng",IF(MID(K6578,2,7)-MID($L$2,2,7)&gt;0,"Trễ",""),IF(MID(K6578,2,7)-MID($Q$2,2,7)&gt;0,"Trễ","")),"")</f>
        <v/>
      </c>
      <c r="M6578" t="str">
        <f>IFERROR(IF($N$5="Sáng",MID(K6578,2,7)-MID($L$2,2,7),MID(K6578,2,7)-MID($Q$2,2,7)),"")</f>
        <v/>
      </c>
      <c r="Q6578" t="str">
        <f>IF(B6578&lt;&gt;"",IF(AND(P6578="",F6578=""),"Không phép ",""),"")</f>
        <v/>
      </c>
      <c r="R6578" t="str">
        <f>UPPER(B6578)</f>
        <v/>
      </c>
      <c r="T6578" t="str">
        <f>IFERROR(IF(J6578&lt;&gt;"", INDEX($S$5:$S$1433, MATCH(J6578, $E$5:$E$1433, 0)),""),"")</f>
        <v/>
      </c>
      <c r="V6578" t="str">
        <f>IFERROR(IF(J6578&lt;&gt;"", INDEX($U$5:$U$1433, MATCH(J6578, $E$5:$E$1433, 0)),""),"")</f>
        <v/>
      </c>
    </row>
    <row r="6579">
      <c r="A6579" t="str">
        <f>IF(B6579&lt;&gt;"",A6578+1,"")</f>
        <v/>
      </c>
      <c r="F6579" t="str">
        <f>IFERROR(IF(VLOOKUP(E6579,J:J,1,0)=E6579,"X",""),"")</f>
        <v/>
      </c>
      <c r="G6579" t="str">
        <f>IF(J6579&lt;&gt;"", INDEX($C$5:$C$1433, MATCH(J6579, $E$5:$E$1433, 0)),"")</f>
        <v/>
      </c>
      <c r="H6579" t="str">
        <f>IF(J6579&lt;&gt;"", INDEX($D$5:$D$1433, MATCH(J6579, $E$5:$E$1433, 0)),"")</f>
        <v/>
      </c>
      <c r="I6579" t="str">
        <f>IFERROR(IF(J6579&lt;&gt;"", INDEX($B$5:$B$1433, MATCH(J6579, $E$5:$E$1433, 0)),""),"SAI")</f>
        <v/>
      </c>
      <c r="L6579" t="str">
        <f>IFERROR(IF($N$5="Sáng",IF(MID(K6579,2,7)-MID($L$2,2,7)&gt;0,"Trễ",""),IF(MID(K6579,2,7)-MID($Q$2,2,7)&gt;0,"Trễ","")),"")</f>
        <v/>
      </c>
      <c r="M6579" t="str">
        <f>IFERROR(IF($N$5="Sáng",MID(K6579,2,7)-MID($L$2,2,7),MID(K6579,2,7)-MID($Q$2,2,7)),"")</f>
        <v/>
      </c>
      <c r="Q6579" t="str">
        <f>IF(B6579&lt;&gt;"",IF(AND(P6579="",F6579=""),"Không phép ",""),"")</f>
        <v/>
      </c>
      <c r="R6579" t="str">
        <f>UPPER(B6579)</f>
        <v/>
      </c>
      <c r="T6579" t="str">
        <f>IFERROR(IF(J6579&lt;&gt;"", INDEX($S$5:$S$1433, MATCH(J6579, $E$5:$E$1433, 0)),""),"")</f>
        <v/>
      </c>
      <c r="V6579" t="str">
        <f>IFERROR(IF(J6579&lt;&gt;"", INDEX($U$5:$U$1433, MATCH(J6579, $E$5:$E$1433, 0)),""),"")</f>
        <v/>
      </c>
    </row>
    <row r="6580">
      <c r="A6580" t="str">
        <f>IF(B6580&lt;&gt;"",A6579+1,"")</f>
        <v/>
      </c>
      <c r="F6580" t="str">
        <f>IFERROR(IF(VLOOKUP(E6580,J:J,1,0)=E6580,"X",""),"")</f>
        <v/>
      </c>
      <c r="G6580" t="str">
        <f>IF(J6580&lt;&gt;"", INDEX($C$5:$C$1433, MATCH(J6580, $E$5:$E$1433, 0)),"")</f>
        <v/>
      </c>
      <c r="H6580" t="str">
        <f>IF(J6580&lt;&gt;"", INDEX($D$5:$D$1433, MATCH(J6580, $E$5:$E$1433, 0)),"")</f>
        <v/>
      </c>
      <c r="I6580" t="str">
        <f>IFERROR(IF(J6580&lt;&gt;"", INDEX($B$5:$B$1433, MATCH(J6580, $E$5:$E$1433, 0)),""),"SAI")</f>
        <v/>
      </c>
      <c r="L6580" t="str">
        <f>IFERROR(IF($N$5="Sáng",IF(MID(K6580,2,7)-MID($L$2,2,7)&gt;0,"Trễ",""),IF(MID(K6580,2,7)-MID($Q$2,2,7)&gt;0,"Trễ","")),"")</f>
        <v/>
      </c>
      <c r="M6580" t="str">
        <f>IFERROR(IF($N$5="Sáng",MID(K6580,2,7)-MID($L$2,2,7),MID(K6580,2,7)-MID($Q$2,2,7)),"")</f>
        <v/>
      </c>
      <c r="Q6580" t="str">
        <f>IF(B6580&lt;&gt;"",IF(AND(P6580="",F6580=""),"Không phép ",""),"")</f>
        <v/>
      </c>
      <c r="R6580" t="str">
        <f>UPPER(B6580)</f>
        <v/>
      </c>
      <c r="T6580" t="str">
        <f>IFERROR(IF(J6580&lt;&gt;"", INDEX($S$5:$S$1433, MATCH(J6580, $E$5:$E$1433, 0)),""),"")</f>
        <v/>
      </c>
      <c r="V6580" t="str">
        <f>IFERROR(IF(J6580&lt;&gt;"", INDEX($U$5:$U$1433, MATCH(J6580, $E$5:$E$1433, 0)),""),"")</f>
        <v/>
      </c>
    </row>
    <row r="6581">
      <c r="A6581" t="str">
        <f>IF(B6581&lt;&gt;"",A6580+1,"")</f>
        <v/>
      </c>
      <c r="F6581" t="str">
        <f>IFERROR(IF(VLOOKUP(E6581,J:J,1,0)=E6581,"X",""),"")</f>
        <v/>
      </c>
      <c r="G6581" t="str">
        <f>IF(J6581&lt;&gt;"", INDEX($C$5:$C$1433, MATCH(J6581, $E$5:$E$1433, 0)),"")</f>
        <v/>
      </c>
      <c r="H6581" t="str">
        <f>IF(J6581&lt;&gt;"", INDEX($D$5:$D$1433, MATCH(J6581, $E$5:$E$1433, 0)),"")</f>
        <v/>
      </c>
      <c r="I6581" t="str">
        <f>IFERROR(IF(J6581&lt;&gt;"", INDEX($B$5:$B$1433, MATCH(J6581, $E$5:$E$1433, 0)),""),"SAI")</f>
        <v/>
      </c>
      <c r="L6581" t="str">
        <f>IFERROR(IF($N$5="Sáng",IF(MID(K6581,2,7)-MID($L$2,2,7)&gt;0,"Trễ",""),IF(MID(K6581,2,7)-MID($Q$2,2,7)&gt;0,"Trễ","")),"")</f>
        <v/>
      </c>
      <c r="M6581" t="str">
        <f>IFERROR(IF($N$5="Sáng",MID(K6581,2,7)-MID($L$2,2,7),MID(K6581,2,7)-MID($Q$2,2,7)),"")</f>
        <v/>
      </c>
      <c r="Q6581" t="str">
        <f>IF(B6581&lt;&gt;"",IF(AND(P6581="",F6581=""),"Không phép ",""),"")</f>
        <v/>
      </c>
      <c r="R6581" t="str">
        <f>UPPER(B6581)</f>
        <v/>
      </c>
      <c r="T6581" t="str">
        <f>IFERROR(IF(J6581&lt;&gt;"", INDEX($S$5:$S$1433, MATCH(J6581, $E$5:$E$1433, 0)),""),"")</f>
        <v/>
      </c>
      <c r="V6581" t="str">
        <f>IFERROR(IF(J6581&lt;&gt;"", INDEX($U$5:$U$1433, MATCH(J6581, $E$5:$E$1433, 0)),""),"")</f>
        <v/>
      </c>
    </row>
    <row r="6582">
      <c r="A6582" t="str">
        <f>IF(B6582&lt;&gt;"",A6581+1,"")</f>
        <v/>
      </c>
      <c r="F6582" t="str">
        <f>IFERROR(IF(VLOOKUP(E6582,J:J,1,0)=E6582,"X",""),"")</f>
        <v/>
      </c>
      <c r="G6582" t="str">
        <f>IF(J6582&lt;&gt;"", INDEX($C$5:$C$1433, MATCH(J6582, $E$5:$E$1433, 0)),"")</f>
        <v/>
      </c>
      <c r="H6582" t="str">
        <f>IF(J6582&lt;&gt;"", INDEX($D$5:$D$1433, MATCH(J6582, $E$5:$E$1433, 0)),"")</f>
        <v/>
      </c>
      <c r="I6582" t="str">
        <f>IFERROR(IF(J6582&lt;&gt;"", INDEX($B$5:$B$1433, MATCH(J6582, $E$5:$E$1433, 0)),""),"SAI")</f>
        <v/>
      </c>
      <c r="L6582" t="str">
        <f>IFERROR(IF($N$5="Sáng",IF(MID(K6582,2,7)-MID($L$2,2,7)&gt;0,"Trễ",""),IF(MID(K6582,2,7)-MID($Q$2,2,7)&gt;0,"Trễ","")),"")</f>
        <v/>
      </c>
      <c r="M6582" t="str">
        <f>IFERROR(IF($N$5="Sáng",MID(K6582,2,7)-MID($L$2,2,7),MID(K6582,2,7)-MID($Q$2,2,7)),"")</f>
        <v/>
      </c>
      <c r="Q6582" t="str">
        <f>IF(B6582&lt;&gt;"",IF(AND(P6582="",F6582=""),"Không phép ",""),"")</f>
        <v/>
      </c>
      <c r="R6582" t="str">
        <f>UPPER(B6582)</f>
        <v/>
      </c>
      <c r="T6582" t="str">
        <f>IFERROR(IF(J6582&lt;&gt;"", INDEX($S$5:$S$1433, MATCH(J6582, $E$5:$E$1433, 0)),""),"")</f>
        <v/>
      </c>
      <c r="V6582" t="str">
        <f>IFERROR(IF(J6582&lt;&gt;"", INDEX($U$5:$U$1433, MATCH(J6582, $E$5:$E$1433, 0)),""),"")</f>
        <v/>
      </c>
    </row>
    <row r="6583">
      <c r="A6583" t="str">
        <f>IF(B6583&lt;&gt;"",A6582+1,"")</f>
        <v/>
      </c>
      <c r="F6583" t="str">
        <f>IFERROR(IF(VLOOKUP(E6583,J:J,1,0)=E6583,"X",""),"")</f>
        <v/>
      </c>
      <c r="G6583" t="str">
        <f>IF(J6583&lt;&gt;"", INDEX($C$5:$C$1433, MATCH(J6583, $E$5:$E$1433, 0)),"")</f>
        <v/>
      </c>
      <c r="H6583" t="str">
        <f>IF(J6583&lt;&gt;"", INDEX($D$5:$D$1433, MATCH(J6583, $E$5:$E$1433, 0)),"")</f>
        <v/>
      </c>
      <c r="I6583" t="str">
        <f>IFERROR(IF(J6583&lt;&gt;"", INDEX($B$5:$B$1433, MATCH(J6583, $E$5:$E$1433, 0)),""),"SAI")</f>
        <v/>
      </c>
      <c r="L6583" t="str">
        <f>IFERROR(IF($N$5="Sáng",IF(MID(K6583,2,7)-MID($L$2,2,7)&gt;0,"Trễ",""),IF(MID(K6583,2,7)-MID($Q$2,2,7)&gt;0,"Trễ","")),"")</f>
        <v/>
      </c>
      <c r="M6583" t="str">
        <f>IFERROR(IF($N$5="Sáng",MID(K6583,2,7)-MID($L$2,2,7),MID(K6583,2,7)-MID($Q$2,2,7)),"")</f>
        <v/>
      </c>
      <c r="Q6583" t="str">
        <f>IF(B6583&lt;&gt;"",IF(AND(P6583="",F6583=""),"Không phép ",""),"")</f>
        <v/>
      </c>
      <c r="R6583" t="str">
        <f>UPPER(B6583)</f>
        <v/>
      </c>
      <c r="T6583" t="str">
        <f>IFERROR(IF(J6583&lt;&gt;"", INDEX($S$5:$S$1433, MATCH(J6583, $E$5:$E$1433, 0)),""),"")</f>
        <v/>
      </c>
      <c r="V6583" t="str">
        <f>IFERROR(IF(J6583&lt;&gt;"", INDEX($U$5:$U$1433, MATCH(J6583, $E$5:$E$1433, 0)),""),"")</f>
        <v/>
      </c>
    </row>
    <row r="6584">
      <c r="A6584" t="str">
        <f>IF(B6584&lt;&gt;"",A6583+1,"")</f>
        <v/>
      </c>
      <c r="F6584" t="str">
        <f>IFERROR(IF(VLOOKUP(E6584,J:J,1,0)=E6584,"X",""),"")</f>
        <v/>
      </c>
      <c r="G6584" t="str">
        <f>IF(J6584&lt;&gt;"", INDEX($C$5:$C$1433, MATCH(J6584, $E$5:$E$1433, 0)),"")</f>
        <v/>
      </c>
      <c r="H6584" t="str">
        <f>IF(J6584&lt;&gt;"", INDEX($D$5:$D$1433, MATCH(J6584, $E$5:$E$1433, 0)),"")</f>
        <v/>
      </c>
      <c r="I6584" t="str">
        <f>IFERROR(IF(J6584&lt;&gt;"", INDEX($B$5:$B$1433, MATCH(J6584, $E$5:$E$1433, 0)),""),"SAI")</f>
        <v/>
      </c>
      <c r="L6584" t="str">
        <f>IFERROR(IF($N$5="Sáng",IF(MID(K6584,2,7)-MID($L$2,2,7)&gt;0,"Trễ",""),IF(MID(K6584,2,7)-MID($Q$2,2,7)&gt;0,"Trễ","")),"")</f>
        <v/>
      </c>
      <c r="M6584" t="str">
        <f>IFERROR(IF($N$5="Sáng",MID(K6584,2,7)-MID($L$2,2,7),MID(K6584,2,7)-MID($Q$2,2,7)),"")</f>
        <v/>
      </c>
      <c r="Q6584" t="str">
        <f>IF(B6584&lt;&gt;"",IF(AND(P6584="",F6584=""),"Không phép ",""),"")</f>
        <v/>
      </c>
      <c r="R6584" t="str">
        <f>UPPER(B6584)</f>
        <v/>
      </c>
      <c r="T6584" t="str">
        <f>IFERROR(IF(J6584&lt;&gt;"", INDEX($S$5:$S$1433, MATCH(J6584, $E$5:$E$1433, 0)),""),"")</f>
        <v/>
      </c>
      <c r="V6584" t="str">
        <f>IFERROR(IF(J6584&lt;&gt;"", INDEX($U$5:$U$1433, MATCH(J6584, $E$5:$E$1433, 0)),""),"")</f>
        <v/>
      </c>
    </row>
    <row r="6585">
      <c r="A6585" t="str">
        <f>IF(B6585&lt;&gt;"",A6584+1,"")</f>
        <v/>
      </c>
      <c r="F6585" t="str">
        <f>IFERROR(IF(VLOOKUP(E6585,J:J,1,0)=E6585,"X",""),"")</f>
        <v/>
      </c>
      <c r="G6585" t="str">
        <f>IF(J6585&lt;&gt;"", INDEX($C$5:$C$1433, MATCH(J6585, $E$5:$E$1433, 0)),"")</f>
        <v/>
      </c>
      <c r="H6585" t="str">
        <f>IF(J6585&lt;&gt;"", INDEX($D$5:$D$1433, MATCH(J6585, $E$5:$E$1433, 0)),"")</f>
        <v/>
      </c>
      <c r="I6585" t="str">
        <f>IFERROR(IF(J6585&lt;&gt;"", INDEX($B$5:$B$1433, MATCH(J6585, $E$5:$E$1433, 0)),""),"SAI")</f>
        <v/>
      </c>
      <c r="L6585" t="str">
        <f>IFERROR(IF($N$5="Sáng",IF(MID(K6585,2,7)-MID($L$2,2,7)&gt;0,"Trễ",""),IF(MID(K6585,2,7)-MID($Q$2,2,7)&gt;0,"Trễ","")),"")</f>
        <v/>
      </c>
      <c r="M6585" t="str">
        <f>IFERROR(IF($N$5="Sáng",MID(K6585,2,7)-MID($L$2,2,7),MID(K6585,2,7)-MID($Q$2,2,7)),"")</f>
        <v/>
      </c>
      <c r="Q6585" t="str">
        <f>IF(B6585&lt;&gt;"",IF(AND(P6585="",F6585=""),"Không phép ",""),"")</f>
        <v/>
      </c>
      <c r="R6585" t="str">
        <f>UPPER(B6585)</f>
        <v/>
      </c>
      <c r="T6585" t="str">
        <f>IFERROR(IF(J6585&lt;&gt;"", INDEX($S$5:$S$1433, MATCH(J6585, $E$5:$E$1433, 0)),""),"")</f>
        <v/>
      </c>
      <c r="V6585" t="str">
        <f>IFERROR(IF(J6585&lt;&gt;"", INDEX($U$5:$U$1433, MATCH(J6585, $E$5:$E$1433, 0)),""),"")</f>
        <v/>
      </c>
    </row>
    <row r="6586">
      <c r="A6586" t="str">
        <f>IF(B6586&lt;&gt;"",A6585+1,"")</f>
        <v/>
      </c>
      <c r="F6586" t="str">
        <f>IFERROR(IF(VLOOKUP(E6586,J:J,1,0)=E6586,"X",""),"")</f>
        <v/>
      </c>
      <c r="G6586" t="str">
        <f>IF(J6586&lt;&gt;"", INDEX($C$5:$C$1433, MATCH(J6586, $E$5:$E$1433, 0)),"")</f>
        <v/>
      </c>
      <c r="H6586" t="str">
        <f>IF(J6586&lt;&gt;"", INDEX($D$5:$D$1433, MATCH(J6586, $E$5:$E$1433, 0)),"")</f>
        <v/>
      </c>
      <c r="I6586" t="str">
        <f>IFERROR(IF(J6586&lt;&gt;"", INDEX($B$5:$B$1433, MATCH(J6586, $E$5:$E$1433, 0)),""),"SAI")</f>
        <v/>
      </c>
      <c r="L6586" t="str">
        <f>IFERROR(IF($N$5="Sáng",IF(MID(K6586,2,7)-MID($L$2,2,7)&gt;0,"Trễ",""),IF(MID(K6586,2,7)-MID($Q$2,2,7)&gt;0,"Trễ","")),"")</f>
        <v/>
      </c>
      <c r="M6586" t="str">
        <f>IFERROR(IF($N$5="Sáng",MID(K6586,2,7)-MID($L$2,2,7),MID(K6586,2,7)-MID($Q$2,2,7)),"")</f>
        <v/>
      </c>
      <c r="Q6586" t="str">
        <f>IF(B6586&lt;&gt;"",IF(AND(P6586="",F6586=""),"Không phép ",""),"")</f>
        <v/>
      </c>
      <c r="R6586" t="str">
        <f>UPPER(B6586)</f>
        <v/>
      </c>
      <c r="T6586" t="str">
        <f>IFERROR(IF(J6586&lt;&gt;"", INDEX($S$5:$S$1433, MATCH(J6586, $E$5:$E$1433, 0)),""),"")</f>
        <v/>
      </c>
      <c r="V6586" t="str">
        <f>IFERROR(IF(J6586&lt;&gt;"", INDEX($U$5:$U$1433, MATCH(J6586, $E$5:$E$1433, 0)),""),"")</f>
        <v/>
      </c>
    </row>
    <row r="6587">
      <c r="A6587" t="str">
        <f>IF(B6587&lt;&gt;"",A6586+1,"")</f>
        <v/>
      </c>
      <c r="F6587" t="str">
        <f>IFERROR(IF(VLOOKUP(E6587,J:J,1,0)=E6587,"X",""),"")</f>
        <v/>
      </c>
      <c r="G6587" t="str">
        <f>IF(J6587&lt;&gt;"", INDEX($C$5:$C$1433, MATCH(J6587, $E$5:$E$1433, 0)),"")</f>
        <v/>
      </c>
      <c r="H6587" t="str">
        <f>IF(J6587&lt;&gt;"", INDEX($D$5:$D$1433, MATCH(J6587, $E$5:$E$1433, 0)),"")</f>
        <v/>
      </c>
      <c r="I6587" t="str">
        <f>IFERROR(IF(J6587&lt;&gt;"", INDEX($B$5:$B$1433, MATCH(J6587, $E$5:$E$1433, 0)),""),"SAI")</f>
        <v/>
      </c>
      <c r="L6587" t="str">
        <f>IFERROR(IF($N$5="Sáng",IF(MID(K6587,2,7)-MID($L$2,2,7)&gt;0,"Trễ",""),IF(MID(K6587,2,7)-MID($Q$2,2,7)&gt;0,"Trễ","")),"")</f>
        <v/>
      </c>
      <c r="M6587" t="str">
        <f>IFERROR(IF($N$5="Sáng",MID(K6587,2,7)-MID($L$2,2,7),MID(K6587,2,7)-MID($Q$2,2,7)),"")</f>
        <v/>
      </c>
      <c r="Q6587" t="str">
        <f>IF(B6587&lt;&gt;"",IF(AND(P6587="",F6587=""),"Không phép ",""),"")</f>
        <v/>
      </c>
      <c r="R6587" t="str">
        <f>UPPER(B6587)</f>
        <v/>
      </c>
      <c r="T6587" t="str">
        <f>IFERROR(IF(J6587&lt;&gt;"", INDEX($S$5:$S$1433, MATCH(J6587, $E$5:$E$1433, 0)),""),"")</f>
        <v/>
      </c>
      <c r="V6587" t="str">
        <f>IFERROR(IF(J6587&lt;&gt;"", INDEX($U$5:$U$1433, MATCH(J6587, $E$5:$E$1433, 0)),""),"")</f>
        <v/>
      </c>
    </row>
    <row r="6588">
      <c r="A6588" t="str">
        <f>IF(B6588&lt;&gt;"",A6587+1,"")</f>
        <v/>
      </c>
      <c r="F6588" t="str">
        <f>IFERROR(IF(VLOOKUP(E6588,J:J,1,0)=E6588,"X",""),"")</f>
        <v/>
      </c>
      <c r="G6588" t="str">
        <f>IF(J6588&lt;&gt;"", INDEX($C$5:$C$1433, MATCH(J6588, $E$5:$E$1433, 0)),"")</f>
        <v/>
      </c>
      <c r="H6588" t="str">
        <f>IF(J6588&lt;&gt;"", INDEX($D$5:$D$1433, MATCH(J6588, $E$5:$E$1433, 0)),"")</f>
        <v/>
      </c>
      <c r="I6588" t="str">
        <f>IFERROR(IF(J6588&lt;&gt;"", INDEX($B$5:$B$1433, MATCH(J6588, $E$5:$E$1433, 0)),""),"SAI")</f>
        <v/>
      </c>
      <c r="L6588" t="str">
        <f>IFERROR(IF($N$5="Sáng",IF(MID(K6588,2,7)-MID($L$2,2,7)&gt;0,"Trễ",""),IF(MID(K6588,2,7)-MID($Q$2,2,7)&gt;0,"Trễ","")),"")</f>
        <v/>
      </c>
      <c r="M6588" t="str">
        <f>IFERROR(IF($N$5="Sáng",MID(K6588,2,7)-MID($L$2,2,7),MID(K6588,2,7)-MID($Q$2,2,7)),"")</f>
        <v/>
      </c>
      <c r="Q6588" t="str">
        <f>IF(B6588&lt;&gt;"",IF(AND(P6588="",F6588=""),"Không phép ",""),"")</f>
        <v/>
      </c>
      <c r="R6588" t="str">
        <f>UPPER(B6588)</f>
        <v/>
      </c>
      <c r="T6588" t="str">
        <f>IFERROR(IF(J6588&lt;&gt;"", INDEX($S$5:$S$1433, MATCH(J6588, $E$5:$E$1433, 0)),""),"")</f>
        <v/>
      </c>
      <c r="V6588" t="str">
        <f>IFERROR(IF(J6588&lt;&gt;"", INDEX($U$5:$U$1433, MATCH(J6588, $E$5:$E$1433, 0)),""),"")</f>
        <v/>
      </c>
    </row>
    <row r="6589">
      <c r="A6589" t="str">
        <f>IF(B6589&lt;&gt;"",A6588+1,"")</f>
        <v/>
      </c>
      <c r="F6589" t="str">
        <f>IFERROR(IF(VLOOKUP(E6589,J:J,1,0)=E6589,"X",""),"")</f>
        <v/>
      </c>
      <c r="G6589" t="str">
        <f>IF(J6589&lt;&gt;"", INDEX($C$5:$C$1433, MATCH(J6589, $E$5:$E$1433, 0)),"")</f>
        <v/>
      </c>
      <c r="H6589" t="str">
        <f>IF(J6589&lt;&gt;"", INDEX($D$5:$D$1433, MATCH(J6589, $E$5:$E$1433, 0)),"")</f>
        <v/>
      </c>
      <c r="I6589" t="str">
        <f>IFERROR(IF(J6589&lt;&gt;"", INDEX($B$5:$B$1433, MATCH(J6589, $E$5:$E$1433, 0)),""),"SAI")</f>
        <v/>
      </c>
      <c r="L6589" t="str">
        <f>IFERROR(IF($N$5="Sáng",IF(MID(K6589,2,7)-MID($L$2,2,7)&gt;0,"Trễ",""),IF(MID(K6589,2,7)-MID($Q$2,2,7)&gt;0,"Trễ","")),"")</f>
        <v/>
      </c>
      <c r="M6589" t="str">
        <f>IFERROR(IF($N$5="Sáng",MID(K6589,2,7)-MID($L$2,2,7),MID(K6589,2,7)-MID($Q$2,2,7)),"")</f>
        <v/>
      </c>
      <c r="Q6589" t="str">
        <f>IF(B6589&lt;&gt;"",IF(AND(P6589="",F6589=""),"Không phép ",""),"")</f>
        <v/>
      </c>
      <c r="R6589" t="str">
        <f>UPPER(B6589)</f>
        <v/>
      </c>
      <c r="T6589" t="str">
        <f>IFERROR(IF(J6589&lt;&gt;"", INDEX($S$5:$S$1433, MATCH(J6589, $E$5:$E$1433, 0)),""),"")</f>
        <v/>
      </c>
      <c r="V6589" t="str">
        <f>IFERROR(IF(J6589&lt;&gt;"", INDEX($U$5:$U$1433, MATCH(J6589, $E$5:$E$1433, 0)),""),"")</f>
        <v/>
      </c>
    </row>
    <row r="6590">
      <c r="A6590" t="str">
        <f>IF(B6590&lt;&gt;"",A6589+1,"")</f>
        <v/>
      </c>
      <c r="F6590" t="str">
        <f>IFERROR(IF(VLOOKUP(E6590,J:J,1,0)=E6590,"X",""),"")</f>
        <v/>
      </c>
      <c r="G6590" t="str">
        <f>IF(J6590&lt;&gt;"", INDEX($C$5:$C$1433, MATCH(J6590, $E$5:$E$1433, 0)),"")</f>
        <v/>
      </c>
      <c r="H6590" t="str">
        <f>IF(J6590&lt;&gt;"", INDEX($D$5:$D$1433, MATCH(J6590, $E$5:$E$1433, 0)),"")</f>
        <v/>
      </c>
      <c r="I6590" t="str">
        <f>IFERROR(IF(J6590&lt;&gt;"", INDEX($B$5:$B$1433, MATCH(J6590, $E$5:$E$1433, 0)),""),"SAI")</f>
        <v/>
      </c>
      <c r="L6590" t="str">
        <f>IFERROR(IF($N$5="Sáng",IF(MID(K6590,2,7)-MID($L$2,2,7)&gt;0,"Trễ",""),IF(MID(K6590,2,7)-MID($Q$2,2,7)&gt;0,"Trễ","")),"")</f>
        <v/>
      </c>
      <c r="M6590" t="str">
        <f>IFERROR(IF($N$5="Sáng",MID(K6590,2,7)-MID($L$2,2,7),MID(K6590,2,7)-MID($Q$2,2,7)),"")</f>
        <v/>
      </c>
      <c r="Q6590" t="str">
        <f>IF(B6590&lt;&gt;"",IF(AND(P6590="",F6590=""),"Không phép ",""),"")</f>
        <v/>
      </c>
      <c r="R6590" t="str">
        <f>UPPER(B6590)</f>
        <v/>
      </c>
      <c r="T6590" t="str">
        <f>IFERROR(IF(J6590&lt;&gt;"", INDEX($S$5:$S$1433, MATCH(J6590, $E$5:$E$1433, 0)),""),"")</f>
        <v/>
      </c>
      <c r="V6590" t="str">
        <f>IFERROR(IF(J6590&lt;&gt;"", INDEX($U$5:$U$1433, MATCH(J6590, $E$5:$E$1433, 0)),""),"")</f>
        <v/>
      </c>
    </row>
    <row r="6591">
      <c r="A6591" t="str">
        <f>IF(B6591&lt;&gt;"",A6590+1,"")</f>
        <v/>
      </c>
      <c r="F6591" t="str">
        <f>IFERROR(IF(VLOOKUP(E6591,J:J,1,0)=E6591,"X",""),"")</f>
        <v/>
      </c>
      <c r="G6591" t="str">
        <f>IF(J6591&lt;&gt;"", INDEX($C$5:$C$1433, MATCH(J6591, $E$5:$E$1433, 0)),"")</f>
        <v/>
      </c>
      <c r="H6591" t="str">
        <f>IF(J6591&lt;&gt;"", INDEX($D$5:$D$1433, MATCH(J6591, $E$5:$E$1433, 0)),"")</f>
        <v/>
      </c>
      <c r="I6591" t="str">
        <f>IFERROR(IF(J6591&lt;&gt;"", INDEX($B$5:$B$1433, MATCH(J6591, $E$5:$E$1433, 0)),""),"SAI")</f>
        <v/>
      </c>
      <c r="L6591" t="str">
        <f>IFERROR(IF($N$5="Sáng",IF(MID(K6591,2,7)-MID($L$2,2,7)&gt;0,"Trễ",""),IF(MID(K6591,2,7)-MID($Q$2,2,7)&gt;0,"Trễ","")),"")</f>
        <v/>
      </c>
      <c r="M6591" t="str">
        <f>IFERROR(IF($N$5="Sáng",MID(K6591,2,7)-MID($L$2,2,7),MID(K6591,2,7)-MID($Q$2,2,7)),"")</f>
        <v/>
      </c>
      <c r="Q6591" t="str">
        <f>IF(B6591&lt;&gt;"",IF(AND(P6591="",F6591=""),"Không phép ",""),"")</f>
        <v/>
      </c>
      <c r="R6591" t="str">
        <f>UPPER(B6591)</f>
        <v/>
      </c>
      <c r="T6591" t="str">
        <f>IFERROR(IF(J6591&lt;&gt;"", INDEX($S$5:$S$1433, MATCH(J6591, $E$5:$E$1433, 0)),""),"")</f>
        <v/>
      </c>
      <c r="V6591" t="str">
        <f>IFERROR(IF(J6591&lt;&gt;"", INDEX($U$5:$U$1433, MATCH(J6591, $E$5:$E$1433, 0)),""),"")</f>
        <v/>
      </c>
    </row>
    <row r="6592">
      <c r="A6592" t="str">
        <f>IF(B6592&lt;&gt;"",A6591+1,"")</f>
        <v/>
      </c>
      <c r="F6592" t="str">
        <f>IFERROR(IF(VLOOKUP(E6592,J:J,1,0)=E6592,"X",""),"")</f>
        <v/>
      </c>
      <c r="G6592" t="str">
        <f>IF(J6592&lt;&gt;"", INDEX($C$5:$C$1433, MATCH(J6592, $E$5:$E$1433, 0)),"")</f>
        <v/>
      </c>
      <c r="H6592" t="str">
        <f>IF(J6592&lt;&gt;"", INDEX($D$5:$D$1433, MATCH(J6592, $E$5:$E$1433, 0)),"")</f>
        <v/>
      </c>
      <c r="I6592" t="str">
        <f>IFERROR(IF(J6592&lt;&gt;"", INDEX($B$5:$B$1433, MATCH(J6592, $E$5:$E$1433, 0)),""),"SAI")</f>
        <v/>
      </c>
      <c r="L6592" t="str">
        <f>IFERROR(IF($N$5="Sáng",IF(MID(K6592,2,7)-MID($L$2,2,7)&gt;0,"Trễ",""),IF(MID(K6592,2,7)-MID($Q$2,2,7)&gt;0,"Trễ","")),"")</f>
        <v/>
      </c>
      <c r="M6592" t="str">
        <f>IFERROR(IF($N$5="Sáng",MID(K6592,2,7)-MID($L$2,2,7),MID(K6592,2,7)-MID($Q$2,2,7)),"")</f>
        <v/>
      </c>
      <c r="Q6592" t="str">
        <f>IF(B6592&lt;&gt;"",IF(AND(P6592="",F6592=""),"Không phép ",""),"")</f>
        <v/>
      </c>
      <c r="R6592" t="str">
        <f>UPPER(B6592)</f>
        <v/>
      </c>
      <c r="T6592" t="str">
        <f>IFERROR(IF(J6592&lt;&gt;"", INDEX($S$5:$S$1433, MATCH(J6592, $E$5:$E$1433, 0)),""),"")</f>
        <v/>
      </c>
      <c r="V6592" t="str">
        <f>IFERROR(IF(J6592&lt;&gt;"", INDEX($U$5:$U$1433, MATCH(J6592, $E$5:$E$1433, 0)),""),"")</f>
        <v/>
      </c>
    </row>
    <row r="6593">
      <c r="A6593" t="str">
        <f>IF(B6593&lt;&gt;"",A6592+1,"")</f>
        <v/>
      </c>
      <c r="F6593" t="str">
        <f>IFERROR(IF(VLOOKUP(E6593,J:J,1,0)=E6593,"X",""),"")</f>
        <v/>
      </c>
      <c r="G6593" t="str">
        <f>IF(J6593&lt;&gt;"", INDEX($C$5:$C$1433, MATCH(J6593, $E$5:$E$1433, 0)),"")</f>
        <v/>
      </c>
      <c r="H6593" t="str">
        <f>IF(J6593&lt;&gt;"", INDEX($D$5:$D$1433, MATCH(J6593, $E$5:$E$1433, 0)),"")</f>
        <v/>
      </c>
      <c r="I6593" t="str">
        <f>IFERROR(IF(J6593&lt;&gt;"", INDEX($B$5:$B$1433, MATCH(J6593, $E$5:$E$1433, 0)),""),"SAI")</f>
        <v/>
      </c>
      <c r="L6593" t="str">
        <f>IFERROR(IF($N$5="Sáng",IF(MID(K6593,2,7)-MID($L$2,2,7)&gt;0,"Trễ",""),IF(MID(K6593,2,7)-MID($Q$2,2,7)&gt;0,"Trễ","")),"")</f>
        <v/>
      </c>
      <c r="M6593" t="str">
        <f>IFERROR(IF($N$5="Sáng",MID(K6593,2,7)-MID($L$2,2,7),MID(K6593,2,7)-MID($Q$2,2,7)),"")</f>
        <v/>
      </c>
      <c r="Q6593" t="str">
        <f>IF(B6593&lt;&gt;"",IF(AND(P6593="",F6593=""),"Không phép ",""),"")</f>
        <v/>
      </c>
      <c r="R6593" t="str">
        <f>UPPER(B6593)</f>
        <v/>
      </c>
      <c r="T6593" t="str">
        <f>IFERROR(IF(J6593&lt;&gt;"", INDEX($S$5:$S$1433, MATCH(J6593, $E$5:$E$1433, 0)),""),"")</f>
        <v/>
      </c>
      <c r="V6593" t="str">
        <f>IFERROR(IF(J6593&lt;&gt;"", INDEX($U$5:$U$1433, MATCH(J6593, $E$5:$E$1433, 0)),""),"")</f>
        <v/>
      </c>
    </row>
    <row r="6594">
      <c r="A6594" t="str">
        <f>IF(B6594&lt;&gt;"",A6593+1,"")</f>
        <v/>
      </c>
      <c r="F6594" t="str">
        <f>IFERROR(IF(VLOOKUP(E6594,J:J,1,0)=E6594,"X",""),"")</f>
        <v/>
      </c>
      <c r="G6594" t="str">
        <f>IF(J6594&lt;&gt;"", INDEX($C$5:$C$1433, MATCH(J6594, $E$5:$E$1433, 0)),"")</f>
        <v/>
      </c>
      <c r="H6594" t="str">
        <f>IF(J6594&lt;&gt;"", INDEX($D$5:$D$1433, MATCH(J6594, $E$5:$E$1433, 0)),"")</f>
        <v/>
      </c>
      <c r="I6594" t="str">
        <f>IFERROR(IF(J6594&lt;&gt;"", INDEX($B$5:$B$1433, MATCH(J6594, $E$5:$E$1433, 0)),""),"SAI")</f>
        <v/>
      </c>
      <c r="L6594" t="str">
        <f>IFERROR(IF($N$5="Sáng",IF(MID(K6594,2,7)-MID($L$2,2,7)&gt;0,"Trễ",""),IF(MID(K6594,2,7)-MID($Q$2,2,7)&gt;0,"Trễ","")),"")</f>
        <v/>
      </c>
      <c r="M6594" t="str">
        <f>IFERROR(IF($N$5="Sáng",MID(K6594,2,7)-MID($L$2,2,7),MID(K6594,2,7)-MID($Q$2,2,7)),"")</f>
        <v/>
      </c>
      <c r="Q6594" t="str">
        <f>IF(B6594&lt;&gt;"",IF(AND(P6594="",F6594=""),"Không phép ",""),"")</f>
        <v/>
      </c>
      <c r="R6594" t="str">
        <f>UPPER(B6594)</f>
        <v/>
      </c>
      <c r="T6594" t="str">
        <f>IFERROR(IF(J6594&lt;&gt;"", INDEX($S$5:$S$1433, MATCH(J6594, $E$5:$E$1433, 0)),""),"")</f>
        <v/>
      </c>
      <c r="V6594" t="str">
        <f>IFERROR(IF(J6594&lt;&gt;"", INDEX($U$5:$U$1433, MATCH(J6594, $E$5:$E$1433, 0)),""),"")</f>
        <v/>
      </c>
    </row>
    <row r="6595">
      <c r="A6595" t="str">
        <f>IF(B6595&lt;&gt;"",A6594+1,"")</f>
        <v/>
      </c>
      <c r="F6595" t="str">
        <f>IFERROR(IF(VLOOKUP(E6595,J:J,1,0)=E6595,"X",""),"")</f>
        <v/>
      </c>
      <c r="G6595" t="str">
        <f>IF(J6595&lt;&gt;"", INDEX($C$5:$C$1433, MATCH(J6595, $E$5:$E$1433, 0)),"")</f>
        <v/>
      </c>
      <c r="H6595" t="str">
        <f>IF(J6595&lt;&gt;"", INDEX($D$5:$D$1433, MATCH(J6595, $E$5:$E$1433, 0)),"")</f>
        <v/>
      </c>
      <c r="I6595" t="str">
        <f>IFERROR(IF(J6595&lt;&gt;"", INDEX($B$5:$B$1433, MATCH(J6595, $E$5:$E$1433, 0)),""),"SAI")</f>
        <v/>
      </c>
      <c r="L6595" t="str">
        <f>IFERROR(IF($N$5="Sáng",IF(MID(K6595,2,7)-MID($L$2,2,7)&gt;0,"Trễ",""),IF(MID(K6595,2,7)-MID($Q$2,2,7)&gt;0,"Trễ","")),"")</f>
        <v/>
      </c>
      <c r="M6595" t="str">
        <f>IFERROR(IF($N$5="Sáng",MID(K6595,2,7)-MID($L$2,2,7),MID(K6595,2,7)-MID($Q$2,2,7)),"")</f>
        <v/>
      </c>
      <c r="Q6595" t="str">
        <f>IF(B6595&lt;&gt;"",IF(AND(P6595="",F6595=""),"Không phép ",""),"")</f>
        <v/>
      </c>
      <c r="R6595" t="str">
        <f>UPPER(B6595)</f>
        <v/>
      </c>
      <c r="T6595" t="str">
        <f>IFERROR(IF(J6595&lt;&gt;"", INDEX($S$5:$S$1433, MATCH(J6595, $E$5:$E$1433, 0)),""),"")</f>
        <v/>
      </c>
      <c r="V6595" t="str">
        <f>IFERROR(IF(J6595&lt;&gt;"", INDEX($U$5:$U$1433, MATCH(J6595, $E$5:$E$1433, 0)),""),"")</f>
        <v/>
      </c>
    </row>
    <row r="6596">
      <c r="A6596" t="str">
        <f>IF(B6596&lt;&gt;"",A6595+1,"")</f>
        <v/>
      </c>
      <c r="F6596" t="str">
        <f>IFERROR(IF(VLOOKUP(E6596,J:J,1,0)=E6596,"X",""),"")</f>
        <v/>
      </c>
      <c r="G6596" t="str">
        <f>IF(J6596&lt;&gt;"", INDEX($C$5:$C$1433, MATCH(J6596, $E$5:$E$1433, 0)),"")</f>
        <v/>
      </c>
      <c r="H6596" t="str">
        <f>IF(J6596&lt;&gt;"", INDEX($D$5:$D$1433, MATCH(J6596, $E$5:$E$1433, 0)),"")</f>
        <v/>
      </c>
      <c r="I6596" t="str">
        <f>IFERROR(IF(J6596&lt;&gt;"", INDEX($B$5:$B$1433, MATCH(J6596, $E$5:$E$1433, 0)),""),"SAI")</f>
        <v/>
      </c>
      <c r="L6596" t="str">
        <f>IFERROR(IF($N$5="Sáng",IF(MID(K6596,2,7)-MID($L$2,2,7)&gt;0,"Trễ",""),IF(MID(K6596,2,7)-MID($Q$2,2,7)&gt;0,"Trễ","")),"")</f>
        <v/>
      </c>
      <c r="M6596" t="str">
        <f>IFERROR(IF($N$5="Sáng",MID(K6596,2,7)-MID($L$2,2,7),MID(K6596,2,7)-MID($Q$2,2,7)),"")</f>
        <v/>
      </c>
      <c r="Q6596" t="str">
        <f>IF(B6596&lt;&gt;"",IF(AND(P6596="",F6596=""),"Không phép ",""),"")</f>
        <v/>
      </c>
      <c r="R6596" t="str">
        <f>UPPER(B6596)</f>
        <v/>
      </c>
      <c r="T6596" t="str">
        <f>IFERROR(IF(J6596&lt;&gt;"", INDEX($S$5:$S$1433, MATCH(J6596, $E$5:$E$1433, 0)),""),"")</f>
        <v/>
      </c>
      <c r="V6596" t="str">
        <f>IFERROR(IF(J6596&lt;&gt;"", INDEX($U$5:$U$1433, MATCH(J6596, $E$5:$E$1433, 0)),""),"")</f>
        <v/>
      </c>
    </row>
    <row r="6597">
      <c r="A6597" t="str">
        <f>IF(B6597&lt;&gt;"",A6596+1,"")</f>
        <v/>
      </c>
      <c r="F6597" t="str">
        <f>IFERROR(IF(VLOOKUP(E6597,J:J,1,0)=E6597,"X",""),"")</f>
        <v/>
      </c>
      <c r="G6597" t="str">
        <f>IF(J6597&lt;&gt;"", INDEX($C$5:$C$1433, MATCH(J6597, $E$5:$E$1433, 0)),"")</f>
        <v/>
      </c>
      <c r="H6597" t="str">
        <f>IF(J6597&lt;&gt;"", INDEX($D$5:$D$1433, MATCH(J6597, $E$5:$E$1433, 0)),"")</f>
        <v/>
      </c>
      <c r="I6597" t="str">
        <f>IFERROR(IF(J6597&lt;&gt;"", INDEX($B$5:$B$1433, MATCH(J6597, $E$5:$E$1433, 0)),""),"SAI")</f>
        <v/>
      </c>
      <c r="L6597" t="str">
        <f>IFERROR(IF($N$5="Sáng",IF(MID(K6597,2,7)-MID($L$2,2,7)&gt;0,"Trễ",""),IF(MID(K6597,2,7)-MID($Q$2,2,7)&gt;0,"Trễ","")),"")</f>
        <v/>
      </c>
      <c r="M6597" t="str">
        <f>IFERROR(IF($N$5="Sáng",MID(K6597,2,7)-MID($L$2,2,7),MID(K6597,2,7)-MID($Q$2,2,7)),"")</f>
        <v/>
      </c>
      <c r="Q6597" t="str">
        <f>IF(B6597&lt;&gt;"",IF(AND(P6597="",F6597=""),"Không phép ",""),"")</f>
        <v/>
      </c>
      <c r="R6597" t="str">
        <f>UPPER(B6597)</f>
        <v/>
      </c>
      <c r="T6597" t="str">
        <f>IFERROR(IF(J6597&lt;&gt;"", INDEX($S$5:$S$1433, MATCH(J6597, $E$5:$E$1433, 0)),""),"")</f>
        <v/>
      </c>
      <c r="V6597" t="str">
        <f>IFERROR(IF(J6597&lt;&gt;"", INDEX($U$5:$U$1433, MATCH(J6597, $E$5:$E$1433, 0)),""),"")</f>
        <v/>
      </c>
    </row>
    <row r="6598">
      <c r="A6598" t="str">
        <f>IF(B6598&lt;&gt;"",A6597+1,"")</f>
        <v/>
      </c>
      <c r="F6598" t="str">
        <f>IFERROR(IF(VLOOKUP(E6598,J:J,1,0)=E6598,"X",""),"")</f>
        <v/>
      </c>
      <c r="G6598" t="str">
        <f>IF(J6598&lt;&gt;"", INDEX($C$5:$C$1433, MATCH(J6598, $E$5:$E$1433, 0)),"")</f>
        <v/>
      </c>
      <c r="H6598" t="str">
        <f>IF(J6598&lt;&gt;"", INDEX($D$5:$D$1433, MATCH(J6598, $E$5:$E$1433, 0)),"")</f>
        <v/>
      </c>
      <c r="I6598" t="str">
        <f>IFERROR(IF(J6598&lt;&gt;"", INDEX($B$5:$B$1433, MATCH(J6598, $E$5:$E$1433, 0)),""),"SAI")</f>
        <v/>
      </c>
      <c r="L6598" t="str">
        <f>IFERROR(IF($N$5="Sáng",IF(MID(K6598,2,7)-MID($L$2,2,7)&gt;0,"Trễ",""),IF(MID(K6598,2,7)-MID($Q$2,2,7)&gt;0,"Trễ","")),"")</f>
        <v/>
      </c>
      <c r="M6598" t="str">
        <f>IFERROR(IF($N$5="Sáng",MID(K6598,2,7)-MID($L$2,2,7),MID(K6598,2,7)-MID($Q$2,2,7)),"")</f>
        <v/>
      </c>
      <c r="Q6598" t="str">
        <f>IF(B6598&lt;&gt;"",IF(AND(P6598="",F6598=""),"Không phép ",""),"")</f>
        <v/>
      </c>
      <c r="R6598" t="str">
        <f>UPPER(B6598)</f>
        <v/>
      </c>
      <c r="T6598" t="str">
        <f>IFERROR(IF(J6598&lt;&gt;"", INDEX($S$5:$S$1433, MATCH(J6598, $E$5:$E$1433, 0)),""),"")</f>
        <v/>
      </c>
      <c r="V6598" t="str">
        <f>IFERROR(IF(J6598&lt;&gt;"", INDEX($U$5:$U$1433, MATCH(J6598, $E$5:$E$1433, 0)),""),"")</f>
        <v/>
      </c>
    </row>
    <row r="6599">
      <c r="A6599" t="str">
        <f>IF(B6599&lt;&gt;"",A6598+1,"")</f>
        <v/>
      </c>
      <c r="F6599" t="str">
        <f>IFERROR(IF(VLOOKUP(E6599,J:J,1,0)=E6599,"X",""),"")</f>
        <v/>
      </c>
      <c r="G6599" t="str">
        <f>IF(J6599&lt;&gt;"", INDEX($C$5:$C$1433, MATCH(J6599, $E$5:$E$1433, 0)),"")</f>
        <v/>
      </c>
      <c r="H6599" t="str">
        <f>IF(J6599&lt;&gt;"", INDEX($D$5:$D$1433, MATCH(J6599, $E$5:$E$1433, 0)),"")</f>
        <v/>
      </c>
      <c r="I6599" t="str">
        <f>IFERROR(IF(J6599&lt;&gt;"", INDEX($B$5:$B$1433, MATCH(J6599, $E$5:$E$1433, 0)),""),"SAI")</f>
        <v/>
      </c>
      <c r="L6599" t="str">
        <f>IFERROR(IF($N$5="Sáng",IF(MID(K6599,2,7)-MID($L$2,2,7)&gt;0,"Trễ",""),IF(MID(K6599,2,7)-MID($Q$2,2,7)&gt;0,"Trễ","")),"")</f>
        <v/>
      </c>
      <c r="M6599" t="str">
        <f>IFERROR(IF($N$5="Sáng",MID(K6599,2,7)-MID($L$2,2,7),MID(K6599,2,7)-MID($Q$2,2,7)),"")</f>
        <v/>
      </c>
      <c r="Q6599" t="str">
        <f>IF(B6599&lt;&gt;"",IF(AND(P6599="",F6599=""),"Không phép ",""),"")</f>
        <v/>
      </c>
      <c r="R6599" t="str">
        <f>UPPER(B6599)</f>
        <v/>
      </c>
      <c r="T6599" t="str">
        <f>IFERROR(IF(J6599&lt;&gt;"", INDEX($S$5:$S$1433, MATCH(J6599, $E$5:$E$1433, 0)),""),"")</f>
        <v/>
      </c>
      <c r="V6599" t="str">
        <f>IFERROR(IF(J6599&lt;&gt;"", INDEX($U$5:$U$1433, MATCH(J6599, $E$5:$E$1433, 0)),""),"")</f>
        <v/>
      </c>
    </row>
    <row r="6600">
      <c r="A6600" t="str">
        <f>IF(B6600&lt;&gt;"",A6599+1,"")</f>
        <v/>
      </c>
      <c r="F6600" t="str">
        <f>IFERROR(IF(VLOOKUP(E6600,J:J,1,0)=E6600,"X",""),"")</f>
        <v/>
      </c>
      <c r="G6600" t="str">
        <f>IF(J6600&lt;&gt;"", INDEX($C$5:$C$1433, MATCH(J6600, $E$5:$E$1433, 0)),"")</f>
        <v/>
      </c>
      <c r="H6600" t="str">
        <f>IF(J6600&lt;&gt;"", INDEX($D$5:$D$1433, MATCH(J6600, $E$5:$E$1433, 0)),"")</f>
        <v/>
      </c>
      <c r="I6600" t="str">
        <f>IFERROR(IF(J6600&lt;&gt;"", INDEX($B$5:$B$1433, MATCH(J6600, $E$5:$E$1433, 0)),""),"SAI")</f>
        <v/>
      </c>
      <c r="L6600" t="str">
        <f>IFERROR(IF($N$5="Sáng",IF(MID(K6600,2,7)-MID($L$2,2,7)&gt;0,"Trễ",""),IF(MID(K6600,2,7)-MID($Q$2,2,7)&gt;0,"Trễ","")),"")</f>
        <v/>
      </c>
      <c r="M6600" t="str">
        <f>IFERROR(IF($N$5="Sáng",MID(K6600,2,7)-MID($L$2,2,7),MID(K6600,2,7)-MID($Q$2,2,7)),"")</f>
        <v/>
      </c>
      <c r="Q6600" t="str">
        <f>IF(B6600&lt;&gt;"",IF(AND(P6600="",F6600=""),"Không phép ",""),"")</f>
        <v/>
      </c>
      <c r="R6600" t="str">
        <f>UPPER(B6600)</f>
        <v/>
      </c>
      <c r="T6600" t="str">
        <f>IFERROR(IF(J6600&lt;&gt;"", INDEX($S$5:$S$1433, MATCH(J6600, $E$5:$E$1433, 0)),""),"")</f>
        <v/>
      </c>
      <c r="V6600" t="str">
        <f>IFERROR(IF(J6600&lt;&gt;"", INDEX($U$5:$U$1433, MATCH(J6600, $E$5:$E$1433, 0)),""),"")</f>
        <v/>
      </c>
    </row>
    <row r="6601">
      <c r="A6601" t="str">
        <f>IF(B6601&lt;&gt;"",A6600+1,"")</f>
        <v/>
      </c>
      <c r="F6601" t="str">
        <f>IFERROR(IF(VLOOKUP(E6601,J:J,1,0)=E6601,"X",""),"")</f>
        <v/>
      </c>
      <c r="G6601" t="str">
        <f>IF(J6601&lt;&gt;"", INDEX($C$5:$C$1433, MATCH(J6601, $E$5:$E$1433, 0)),"")</f>
        <v/>
      </c>
      <c r="H6601" t="str">
        <f>IF(J6601&lt;&gt;"", INDEX($D$5:$D$1433, MATCH(J6601, $E$5:$E$1433, 0)),"")</f>
        <v/>
      </c>
      <c r="I6601" t="str">
        <f>IFERROR(IF(J6601&lt;&gt;"", INDEX($B$5:$B$1433, MATCH(J6601, $E$5:$E$1433, 0)),""),"SAI")</f>
        <v/>
      </c>
      <c r="L6601" t="str">
        <f>IFERROR(IF($N$5="Sáng",IF(MID(K6601,2,7)-MID($L$2,2,7)&gt;0,"Trễ",""),IF(MID(K6601,2,7)-MID($Q$2,2,7)&gt;0,"Trễ","")),"")</f>
        <v/>
      </c>
      <c r="M6601" t="str">
        <f>IFERROR(IF($N$5="Sáng",MID(K6601,2,7)-MID($L$2,2,7),MID(K6601,2,7)-MID($Q$2,2,7)),"")</f>
        <v/>
      </c>
      <c r="Q6601" t="str">
        <f>IF(B6601&lt;&gt;"",IF(AND(P6601="",F6601=""),"Không phép ",""),"")</f>
        <v/>
      </c>
      <c r="R6601" t="str">
        <f>UPPER(B6601)</f>
        <v/>
      </c>
      <c r="T6601" t="str">
        <f>IFERROR(IF(J6601&lt;&gt;"", INDEX($S$5:$S$1433, MATCH(J6601, $E$5:$E$1433, 0)),""),"")</f>
        <v/>
      </c>
      <c r="V6601" t="str">
        <f>IFERROR(IF(J6601&lt;&gt;"", INDEX($U$5:$U$1433, MATCH(J6601, $E$5:$E$1433, 0)),""),"")</f>
        <v/>
      </c>
    </row>
    <row r="6602">
      <c r="A6602" t="str">
        <f>IF(B6602&lt;&gt;"",A6601+1,"")</f>
        <v/>
      </c>
      <c r="F6602" t="str">
        <f>IFERROR(IF(VLOOKUP(E6602,J:J,1,0)=E6602,"X",""),"")</f>
        <v/>
      </c>
      <c r="G6602" t="str">
        <f>IF(J6602&lt;&gt;"", INDEX($C$5:$C$1433, MATCH(J6602, $E$5:$E$1433, 0)),"")</f>
        <v/>
      </c>
      <c r="H6602" t="str">
        <f>IF(J6602&lt;&gt;"", INDEX($D$5:$D$1433, MATCH(J6602, $E$5:$E$1433, 0)),"")</f>
        <v/>
      </c>
      <c r="I6602" t="str">
        <f>IFERROR(IF(J6602&lt;&gt;"", INDEX($B$5:$B$1433, MATCH(J6602, $E$5:$E$1433, 0)),""),"SAI")</f>
        <v/>
      </c>
      <c r="L6602" t="str">
        <f>IFERROR(IF($N$5="Sáng",IF(MID(K6602,2,7)-MID($L$2,2,7)&gt;0,"Trễ",""),IF(MID(K6602,2,7)-MID($Q$2,2,7)&gt;0,"Trễ","")),"")</f>
        <v/>
      </c>
      <c r="M6602" t="str">
        <f>IFERROR(IF($N$5="Sáng",MID(K6602,2,7)-MID($L$2,2,7),MID(K6602,2,7)-MID($Q$2,2,7)),"")</f>
        <v/>
      </c>
      <c r="Q6602" t="str">
        <f>IF(B6602&lt;&gt;"",IF(AND(P6602="",F6602=""),"Không phép ",""),"")</f>
        <v/>
      </c>
      <c r="R6602" t="str">
        <f>UPPER(B6602)</f>
        <v/>
      </c>
      <c r="T6602" t="str">
        <f>IFERROR(IF(J6602&lt;&gt;"", INDEX($S$5:$S$1433, MATCH(J6602, $E$5:$E$1433, 0)),""),"")</f>
        <v/>
      </c>
      <c r="V6602" t="str">
        <f>IFERROR(IF(J6602&lt;&gt;"", INDEX($U$5:$U$1433, MATCH(J6602, $E$5:$E$1433, 0)),""),"")</f>
        <v/>
      </c>
    </row>
    <row r="6603">
      <c r="A6603" t="str">
        <f>IF(B6603&lt;&gt;"",A6602+1,"")</f>
        <v/>
      </c>
      <c r="F6603" t="str">
        <f>IFERROR(IF(VLOOKUP(E6603,J:J,1,0)=E6603,"X",""),"")</f>
        <v/>
      </c>
      <c r="G6603" t="str">
        <f>IF(J6603&lt;&gt;"", INDEX($C$5:$C$1433, MATCH(J6603, $E$5:$E$1433, 0)),"")</f>
        <v/>
      </c>
      <c r="H6603" t="str">
        <f>IF(J6603&lt;&gt;"", INDEX($D$5:$D$1433, MATCH(J6603, $E$5:$E$1433, 0)),"")</f>
        <v/>
      </c>
      <c r="I6603" t="str">
        <f>IFERROR(IF(J6603&lt;&gt;"", INDEX($B$5:$B$1433, MATCH(J6603, $E$5:$E$1433, 0)),""),"SAI")</f>
        <v/>
      </c>
      <c r="L6603" t="str">
        <f>IFERROR(IF($N$5="Sáng",IF(MID(K6603,2,7)-MID($L$2,2,7)&gt;0,"Trễ",""),IF(MID(K6603,2,7)-MID($Q$2,2,7)&gt;0,"Trễ","")),"")</f>
        <v/>
      </c>
      <c r="M6603" t="str">
        <f>IFERROR(IF($N$5="Sáng",MID(K6603,2,7)-MID($L$2,2,7),MID(K6603,2,7)-MID($Q$2,2,7)),"")</f>
        <v/>
      </c>
      <c r="Q6603" t="str">
        <f>IF(B6603&lt;&gt;"",IF(AND(P6603="",F6603=""),"Không phép ",""),"")</f>
        <v/>
      </c>
      <c r="R6603" t="str">
        <f>UPPER(B6603)</f>
        <v/>
      </c>
      <c r="T6603" t="str">
        <f>IFERROR(IF(J6603&lt;&gt;"", INDEX($S$5:$S$1433, MATCH(J6603, $E$5:$E$1433, 0)),""),"")</f>
        <v/>
      </c>
      <c r="V6603" t="str">
        <f>IFERROR(IF(J6603&lt;&gt;"", INDEX($U$5:$U$1433, MATCH(J6603, $E$5:$E$1433, 0)),""),"")</f>
        <v/>
      </c>
    </row>
    <row r="6604">
      <c r="A6604" t="str">
        <f>IF(B6604&lt;&gt;"",A6603+1,"")</f>
        <v/>
      </c>
      <c r="F6604" t="str">
        <f>IFERROR(IF(VLOOKUP(E6604,J:J,1,0)=E6604,"X",""),"")</f>
        <v/>
      </c>
      <c r="G6604" t="str">
        <f>IF(J6604&lt;&gt;"", INDEX($C$5:$C$1433, MATCH(J6604, $E$5:$E$1433, 0)),"")</f>
        <v/>
      </c>
      <c r="H6604" t="str">
        <f>IF(J6604&lt;&gt;"", INDEX($D$5:$D$1433, MATCH(J6604, $E$5:$E$1433, 0)),"")</f>
        <v/>
      </c>
      <c r="I6604" t="str">
        <f>IFERROR(IF(J6604&lt;&gt;"", INDEX($B$5:$B$1433, MATCH(J6604, $E$5:$E$1433, 0)),""),"SAI")</f>
        <v/>
      </c>
      <c r="L6604" t="str">
        <f>IFERROR(IF($N$5="Sáng",IF(MID(K6604,2,7)-MID($L$2,2,7)&gt;0,"Trễ",""),IF(MID(K6604,2,7)-MID($Q$2,2,7)&gt;0,"Trễ","")),"")</f>
        <v/>
      </c>
      <c r="M6604" t="str">
        <f>IFERROR(IF($N$5="Sáng",MID(K6604,2,7)-MID($L$2,2,7),MID(K6604,2,7)-MID($Q$2,2,7)),"")</f>
        <v/>
      </c>
      <c r="Q6604" t="str">
        <f>IF(B6604&lt;&gt;"",IF(AND(P6604="",F6604=""),"Không phép ",""),"")</f>
        <v/>
      </c>
      <c r="R6604" t="str">
        <f>UPPER(B6604)</f>
        <v/>
      </c>
      <c r="T6604" t="str">
        <f>IFERROR(IF(J6604&lt;&gt;"", INDEX($S$5:$S$1433, MATCH(J6604, $E$5:$E$1433, 0)),""),"")</f>
        <v/>
      </c>
      <c r="V6604" t="str">
        <f>IFERROR(IF(J6604&lt;&gt;"", INDEX($U$5:$U$1433, MATCH(J6604, $E$5:$E$1433, 0)),""),"")</f>
        <v/>
      </c>
    </row>
    <row r="6605">
      <c r="A6605" t="str">
        <f>IF(B6605&lt;&gt;"",A6604+1,"")</f>
        <v/>
      </c>
      <c r="F6605" t="str">
        <f>IFERROR(IF(VLOOKUP(E6605,J:J,1,0)=E6605,"X",""),"")</f>
        <v/>
      </c>
      <c r="G6605" t="str">
        <f>IF(J6605&lt;&gt;"", INDEX($C$5:$C$1433, MATCH(J6605, $E$5:$E$1433, 0)),"")</f>
        <v/>
      </c>
      <c r="H6605" t="str">
        <f>IF(J6605&lt;&gt;"", INDEX($D$5:$D$1433, MATCH(J6605, $E$5:$E$1433, 0)),"")</f>
        <v/>
      </c>
      <c r="I6605" t="str">
        <f>IFERROR(IF(J6605&lt;&gt;"", INDEX($B$5:$B$1433, MATCH(J6605, $E$5:$E$1433, 0)),""),"SAI")</f>
        <v/>
      </c>
      <c r="L6605" t="str">
        <f>IFERROR(IF($N$5="Sáng",IF(MID(K6605,2,7)-MID($L$2,2,7)&gt;0,"Trễ",""),IF(MID(K6605,2,7)-MID($Q$2,2,7)&gt;0,"Trễ","")),"")</f>
        <v/>
      </c>
      <c r="M6605" t="str">
        <f>IFERROR(IF($N$5="Sáng",MID(K6605,2,7)-MID($L$2,2,7),MID(K6605,2,7)-MID($Q$2,2,7)),"")</f>
        <v/>
      </c>
      <c r="Q6605" t="str">
        <f>IF(B6605&lt;&gt;"",IF(AND(P6605="",F6605=""),"Không phép ",""),"")</f>
        <v/>
      </c>
      <c r="R6605" t="str">
        <f>UPPER(B6605)</f>
        <v/>
      </c>
      <c r="T6605" t="str">
        <f>IFERROR(IF(J6605&lt;&gt;"", INDEX($S$5:$S$1433, MATCH(J6605, $E$5:$E$1433, 0)),""),"")</f>
        <v/>
      </c>
      <c r="V6605" t="str">
        <f>IFERROR(IF(J6605&lt;&gt;"", INDEX($U$5:$U$1433, MATCH(J6605, $E$5:$E$1433, 0)),""),"")</f>
        <v/>
      </c>
    </row>
    <row r="6606">
      <c r="A6606" t="str">
        <f>IF(B6606&lt;&gt;"",A6605+1,"")</f>
        <v/>
      </c>
      <c r="F6606" t="str">
        <f>IFERROR(IF(VLOOKUP(E6606,J:J,1,0)=E6606,"X",""),"")</f>
        <v/>
      </c>
      <c r="G6606" t="str">
        <f>IF(J6606&lt;&gt;"", INDEX($C$5:$C$1433, MATCH(J6606, $E$5:$E$1433, 0)),"")</f>
        <v/>
      </c>
      <c r="H6606" t="str">
        <f>IF(J6606&lt;&gt;"", INDEX($D$5:$D$1433, MATCH(J6606, $E$5:$E$1433, 0)),"")</f>
        <v/>
      </c>
      <c r="I6606" t="str">
        <f>IFERROR(IF(J6606&lt;&gt;"", INDEX($B$5:$B$1433, MATCH(J6606, $E$5:$E$1433, 0)),""),"SAI")</f>
        <v/>
      </c>
      <c r="L6606" t="str">
        <f>IFERROR(IF($N$5="Sáng",IF(MID(K6606,2,7)-MID($L$2,2,7)&gt;0,"Trễ",""),IF(MID(K6606,2,7)-MID($Q$2,2,7)&gt;0,"Trễ","")),"")</f>
        <v/>
      </c>
      <c r="M6606" t="str">
        <f>IFERROR(IF($N$5="Sáng",MID(K6606,2,7)-MID($L$2,2,7),MID(K6606,2,7)-MID($Q$2,2,7)),"")</f>
        <v/>
      </c>
      <c r="Q6606" t="str">
        <f>IF(B6606&lt;&gt;"",IF(AND(P6606="",F6606=""),"Không phép ",""),"")</f>
        <v/>
      </c>
      <c r="R6606" t="str">
        <f>UPPER(B6606)</f>
        <v/>
      </c>
      <c r="T6606" t="str">
        <f>IFERROR(IF(J6606&lt;&gt;"", INDEX($S$5:$S$1433, MATCH(J6606, $E$5:$E$1433, 0)),""),"")</f>
        <v/>
      </c>
      <c r="V6606" t="str">
        <f>IFERROR(IF(J6606&lt;&gt;"", INDEX($U$5:$U$1433, MATCH(J6606, $E$5:$E$1433, 0)),""),"")</f>
        <v/>
      </c>
    </row>
    <row r="6607">
      <c r="A6607" t="str">
        <f>IF(B6607&lt;&gt;"",A6606+1,"")</f>
        <v/>
      </c>
      <c r="F6607" t="str">
        <f>IFERROR(IF(VLOOKUP(E6607,J:J,1,0)=E6607,"X",""),"")</f>
        <v/>
      </c>
      <c r="G6607" t="str">
        <f>IF(J6607&lt;&gt;"", INDEX($C$5:$C$1433, MATCH(J6607, $E$5:$E$1433, 0)),"")</f>
        <v/>
      </c>
      <c r="H6607" t="str">
        <f>IF(J6607&lt;&gt;"", INDEX($D$5:$D$1433, MATCH(J6607, $E$5:$E$1433, 0)),"")</f>
        <v/>
      </c>
      <c r="I6607" t="str">
        <f>IFERROR(IF(J6607&lt;&gt;"", INDEX($B$5:$B$1433, MATCH(J6607, $E$5:$E$1433, 0)),""),"SAI")</f>
        <v/>
      </c>
      <c r="L6607" t="str">
        <f>IFERROR(IF($N$5="Sáng",IF(MID(K6607,2,7)-MID($L$2,2,7)&gt;0,"Trễ",""),IF(MID(K6607,2,7)-MID($Q$2,2,7)&gt;0,"Trễ","")),"")</f>
        <v/>
      </c>
      <c r="M6607" t="str">
        <f>IFERROR(IF($N$5="Sáng",MID(K6607,2,7)-MID($L$2,2,7),MID(K6607,2,7)-MID($Q$2,2,7)),"")</f>
        <v/>
      </c>
      <c r="Q6607" t="str">
        <f>IF(B6607&lt;&gt;"",IF(AND(P6607="",F6607=""),"Không phép ",""),"")</f>
        <v/>
      </c>
      <c r="R6607" t="str">
        <f>UPPER(B6607)</f>
        <v/>
      </c>
      <c r="T6607" t="str">
        <f>IFERROR(IF(J6607&lt;&gt;"", INDEX($S$5:$S$1433, MATCH(J6607, $E$5:$E$1433, 0)),""),"")</f>
        <v/>
      </c>
      <c r="V6607" t="str">
        <f>IFERROR(IF(J6607&lt;&gt;"", INDEX($U$5:$U$1433, MATCH(J6607, $E$5:$E$1433, 0)),""),"")</f>
        <v/>
      </c>
    </row>
    <row r="6608">
      <c r="A6608" t="str">
        <f>IF(B6608&lt;&gt;"",A6607+1,"")</f>
        <v/>
      </c>
      <c r="F6608" t="str">
        <f>IFERROR(IF(VLOOKUP(E6608,J:J,1,0)=E6608,"X",""),"")</f>
        <v/>
      </c>
      <c r="G6608" t="str">
        <f>IF(J6608&lt;&gt;"", INDEX($C$5:$C$1433, MATCH(J6608, $E$5:$E$1433, 0)),"")</f>
        <v/>
      </c>
      <c r="H6608" t="str">
        <f>IF(J6608&lt;&gt;"", INDEX($D$5:$D$1433, MATCH(J6608, $E$5:$E$1433, 0)),"")</f>
        <v/>
      </c>
      <c r="I6608" t="str">
        <f>IFERROR(IF(J6608&lt;&gt;"", INDEX($B$5:$B$1433, MATCH(J6608, $E$5:$E$1433, 0)),""),"SAI")</f>
        <v/>
      </c>
      <c r="L6608" t="str">
        <f>IFERROR(IF($N$5="Sáng",IF(MID(K6608,2,7)-MID($L$2,2,7)&gt;0,"Trễ",""),IF(MID(K6608,2,7)-MID($Q$2,2,7)&gt;0,"Trễ","")),"")</f>
        <v/>
      </c>
      <c r="M6608" t="str">
        <f>IFERROR(IF($N$5="Sáng",MID(K6608,2,7)-MID($L$2,2,7),MID(K6608,2,7)-MID($Q$2,2,7)),"")</f>
        <v/>
      </c>
      <c r="Q6608" t="str">
        <f>IF(B6608&lt;&gt;"",IF(AND(P6608="",F6608=""),"Không phép ",""),"")</f>
        <v/>
      </c>
      <c r="R6608" t="str">
        <f>UPPER(B6608)</f>
        <v/>
      </c>
      <c r="T6608" t="str">
        <f>IFERROR(IF(J6608&lt;&gt;"", INDEX($S$5:$S$1433, MATCH(J6608, $E$5:$E$1433, 0)),""),"")</f>
        <v/>
      </c>
      <c r="V6608" t="str">
        <f>IFERROR(IF(J6608&lt;&gt;"", INDEX($U$5:$U$1433, MATCH(J6608, $E$5:$E$1433, 0)),""),"")</f>
        <v/>
      </c>
    </row>
    <row r="6609">
      <c r="A6609" t="str">
        <f>IF(B6609&lt;&gt;"",A6608+1,"")</f>
        <v/>
      </c>
      <c r="F6609" t="str">
        <f>IFERROR(IF(VLOOKUP(E6609,J:J,1,0)=E6609,"X",""),"")</f>
        <v/>
      </c>
      <c r="G6609" t="str">
        <f>IF(J6609&lt;&gt;"", INDEX($C$5:$C$1433, MATCH(J6609, $E$5:$E$1433, 0)),"")</f>
        <v/>
      </c>
      <c r="H6609" t="str">
        <f>IF(J6609&lt;&gt;"", INDEX($D$5:$D$1433, MATCH(J6609, $E$5:$E$1433, 0)),"")</f>
        <v/>
      </c>
      <c r="I6609" t="str">
        <f>IFERROR(IF(J6609&lt;&gt;"", INDEX($B$5:$B$1433, MATCH(J6609, $E$5:$E$1433, 0)),""),"SAI")</f>
        <v/>
      </c>
      <c r="L6609" t="str">
        <f>IFERROR(IF($N$5="Sáng",IF(MID(K6609,2,7)-MID($L$2,2,7)&gt;0,"Trễ",""),IF(MID(K6609,2,7)-MID($Q$2,2,7)&gt;0,"Trễ","")),"")</f>
        <v/>
      </c>
      <c r="M6609" t="str">
        <f>IFERROR(IF($N$5="Sáng",MID(K6609,2,7)-MID($L$2,2,7),MID(K6609,2,7)-MID($Q$2,2,7)),"")</f>
        <v/>
      </c>
      <c r="Q6609" t="str">
        <f>IF(B6609&lt;&gt;"",IF(AND(P6609="",F6609=""),"Không phép ",""),"")</f>
        <v/>
      </c>
      <c r="R6609" t="str">
        <f>UPPER(B6609)</f>
        <v/>
      </c>
      <c r="T6609" t="str">
        <f>IFERROR(IF(J6609&lt;&gt;"", INDEX($S$5:$S$1433, MATCH(J6609, $E$5:$E$1433, 0)),""),"")</f>
        <v/>
      </c>
      <c r="V6609" t="str">
        <f>IFERROR(IF(J6609&lt;&gt;"", INDEX($U$5:$U$1433, MATCH(J6609, $E$5:$E$1433, 0)),""),"")</f>
        <v/>
      </c>
    </row>
    <row r="6610">
      <c r="A6610" t="str">
        <f>IF(B6610&lt;&gt;"",A6609+1,"")</f>
        <v/>
      </c>
      <c r="F6610" t="str">
        <f>IFERROR(IF(VLOOKUP(E6610,J:J,1,0)=E6610,"X",""),"")</f>
        <v/>
      </c>
      <c r="G6610" t="str">
        <f>IF(J6610&lt;&gt;"", INDEX($C$5:$C$1433, MATCH(J6610, $E$5:$E$1433, 0)),"")</f>
        <v/>
      </c>
      <c r="H6610" t="str">
        <f>IF(J6610&lt;&gt;"", INDEX($D$5:$D$1433, MATCH(J6610, $E$5:$E$1433, 0)),"")</f>
        <v/>
      </c>
      <c r="I6610" t="str">
        <f>IFERROR(IF(J6610&lt;&gt;"", INDEX($B$5:$B$1433, MATCH(J6610, $E$5:$E$1433, 0)),""),"SAI")</f>
        <v/>
      </c>
      <c r="L6610" t="str">
        <f>IFERROR(IF($N$5="Sáng",IF(MID(K6610,2,7)-MID($L$2,2,7)&gt;0,"Trễ",""),IF(MID(K6610,2,7)-MID($Q$2,2,7)&gt;0,"Trễ","")),"")</f>
        <v/>
      </c>
      <c r="M6610" t="str">
        <f>IFERROR(IF($N$5="Sáng",MID(K6610,2,7)-MID($L$2,2,7),MID(K6610,2,7)-MID($Q$2,2,7)),"")</f>
        <v/>
      </c>
      <c r="Q6610" t="str">
        <f>IF(B6610&lt;&gt;"",IF(AND(P6610="",F6610=""),"Không phép ",""),"")</f>
        <v/>
      </c>
      <c r="R6610" t="str">
        <f>UPPER(B6610)</f>
        <v/>
      </c>
      <c r="T6610" t="str">
        <f>IFERROR(IF(J6610&lt;&gt;"", INDEX($S$5:$S$1433, MATCH(J6610, $E$5:$E$1433, 0)),""),"")</f>
        <v/>
      </c>
      <c r="V6610" t="str">
        <f>IFERROR(IF(J6610&lt;&gt;"", INDEX($U$5:$U$1433, MATCH(J6610, $E$5:$E$1433, 0)),""),"")</f>
        <v/>
      </c>
    </row>
    <row r="6611">
      <c r="A6611" t="str">
        <f>IF(B6611&lt;&gt;"",A6610+1,"")</f>
        <v/>
      </c>
      <c r="F6611" t="str">
        <f>IFERROR(IF(VLOOKUP(E6611,J:J,1,0)=E6611,"X",""),"")</f>
        <v/>
      </c>
      <c r="G6611" t="str">
        <f>IF(J6611&lt;&gt;"", INDEX($C$5:$C$1433, MATCH(J6611, $E$5:$E$1433, 0)),"")</f>
        <v/>
      </c>
      <c r="H6611" t="str">
        <f>IF(J6611&lt;&gt;"", INDEX($D$5:$D$1433, MATCH(J6611, $E$5:$E$1433, 0)),"")</f>
        <v/>
      </c>
      <c r="I6611" t="str">
        <f>IFERROR(IF(J6611&lt;&gt;"", INDEX($B$5:$B$1433, MATCH(J6611, $E$5:$E$1433, 0)),""),"SAI")</f>
        <v/>
      </c>
      <c r="L6611" t="str">
        <f>IFERROR(IF($N$5="Sáng",IF(MID(K6611,2,7)-MID($L$2,2,7)&gt;0,"Trễ",""),IF(MID(K6611,2,7)-MID($Q$2,2,7)&gt;0,"Trễ","")),"")</f>
        <v/>
      </c>
      <c r="M6611" t="str">
        <f>IFERROR(IF($N$5="Sáng",MID(K6611,2,7)-MID($L$2,2,7),MID(K6611,2,7)-MID($Q$2,2,7)),"")</f>
        <v/>
      </c>
      <c r="Q6611" t="str">
        <f>IF(B6611&lt;&gt;"",IF(AND(P6611="",F6611=""),"Không phép ",""),"")</f>
        <v/>
      </c>
      <c r="R6611" t="str">
        <f>UPPER(B6611)</f>
        <v/>
      </c>
      <c r="T6611" t="str">
        <f>IFERROR(IF(J6611&lt;&gt;"", INDEX($S$5:$S$1433, MATCH(J6611, $E$5:$E$1433, 0)),""),"")</f>
        <v/>
      </c>
      <c r="V6611" t="str">
        <f>IFERROR(IF(J6611&lt;&gt;"", INDEX($U$5:$U$1433, MATCH(J6611, $E$5:$E$1433, 0)),""),"")</f>
        <v/>
      </c>
    </row>
    <row r="6612">
      <c r="A6612" t="str">
        <f>IF(B6612&lt;&gt;"",A6611+1,"")</f>
        <v/>
      </c>
      <c r="F6612" t="str">
        <f>IFERROR(IF(VLOOKUP(E6612,J:J,1,0)=E6612,"X",""),"")</f>
        <v/>
      </c>
      <c r="G6612" t="str">
        <f>IF(J6612&lt;&gt;"", INDEX($C$5:$C$1433, MATCH(J6612, $E$5:$E$1433, 0)),"")</f>
        <v/>
      </c>
      <c r="H6612" t="str">
        <f>IF(J6612&lt;&gt;"", INDEX($D$5:$D$1433, MATCH(J6612, $E$5:$E$1433, 0)),"")</f>
        <v/>
      </c>
      <c r="I6612" t="str">
        <f>IFERROR(IF(J6612&lt;&gt;"", INDEX($B$5:$B$1433, MATCH(J6612, $E$5:$E$1433, 0)),""),"SAI")</f>
        <v/>
      </c>
      <c r="L6612" t="str">
        <f>IFERROR(IF($N$5="Sáng",IF(MID(K6612,2,7)-MID($L$2,2,7)&gt;0,"Trễ",""),IF(MID(K6612,2,7)-MID($Q$2,2,7)&gt;0,"Trễ","")),"")</f>
        <v/>
      </c>
      <c r="M6612" t="str">
        <f>IFERROR(IF($N$5="Sáng",MID(K6612,2,7)-MID($L$2,2,7),MID(K6612,2,7)-MID($Q$2,2,7)),"")</f>
        <v/>
      </c>
      <c r="Q6612" t="str">
        <f>IF(B6612&lt;&gt;"",IF(AND(P6612="",F6612=""),"Không phép ",""),"")</f>
        <v/>
      </c>
      <c r="R6612" t="str">
        <f>UPPER(B6612)</f>
        <v/>
      </c>
      <c r="T6612" t="str">
        <f>IFERROR(IF(J6612&lt;&gt;"", INDEX($S$5:$S$1433, MATCH(J6612, $E$5:$E$1433, 0)),""),"")</f>
        <v/>
      </c>
      <c r="V6612" t="str">
        <f>IFERROR(IF(J6612&lt;&gt;"", INDEX($U$5:$U$1433, MATCH(J6612, $E$5:$E$1433, 0)),""),"")</f>
        <v/>
      </c>
    </row>
    <row r="6613">
      <c r="A6613" t="str">
        <f>IF(B6613&lt;&gt;"",A6612+1,"")</f>
        <v/>
      </c>
      <c r="F6613" t="str">
        <f>IFERROR(IF(VLOOKUP(E6613,J:J,1,0)=E6613,"X",""),"")</f>
        <v/>
      </c>
      <c r="G6613" t="str">
        <f>IF(J6613&lt;&gt;"", INDEX($C$5:$C$1433, MATCH(J6613, $E$5:$E$1433, 0)),"")</f>
        <v/>
      </c>
      <c r="H6613" t="str">
        <f>IF(J6613&lt;&gt;"", INDEX($D$5:$D$1433, MATCH(J6613, $E$5:$E$1433, 0)),"")</f>
        <v/>
      </c>
      <c r="I6613" t="str">
        <f>IFERROR(IF(J6613&lt;&gt;"", INDEX($B$5:$B$1433, MATCH(J6613, $E$5:$E$1433, 0)),""),"SAI")</f>
        <v/>
      </c>
      <c r="L6613" t="str">
        <f>IFERROR(IF($N$5="Sáng",IF(MID(K6613,2,7)-MID($L$2,2,7)&gt;0,"Trễ",""),IF(MID(K6613,2,7)-MID($Q$2,2,7)&gt;0,"Trễ","")),"")</f>
        <v/>
      </c>
      <c r="M6613" t="str">
        <f>IFERROR(IF($N$5="Sáng",MID(K6613,2,7)-MID($L$2,2,7),MID(K6613,2,7)-MID($Q$2,2,7)),"")</f>
        <v/>
      </c>
      <c r="Q6613" t="str">
        <f>IF(B6613&lt;&gt;"",IF(AND(P6613="",F6613=""),"Không phép ",""),"")</f>
        <v/>
      </c>
      <c r="R6613" t="str">
        <f>UPPER(B6613)</f>
        <v/>
      </c>
      <c r="T6613" t="str">
        <f>IFERROR(IF(J6613&lt;&gt;"", INDEX($S$5:$S$1433, MATCH(J6613, $E$5:$E$1433, 0)),""),"")</f>
        <v/>
      </c>
      <c r="V6613" t="str">
        <f>IFERROR(IF(J6613&lt;&gt;"", INDEX($U$5:$U$1433, MATCH(J6613, $E$5:$E$1433, 0)),""),"")</f>
        <v/>
      </c>
    </row>
    <row r="6614">
      <c r="A6614" t="str">
        <f>IF(B6614&lt;&gt;"",A6613+1,"")</f>
        <v/>
      </c>
      <c r="F6614" t="str">
        <f>IFERROR(IF(VLOOKUP(E6614,J:J,1,0)=E6614,"X",""),"")</f>
        <v/>
      </c>
      <c r="G6614" t="str">
        <f>IF(J6614&lt;&gt;"", INDEX($C$5:$C$1433, MATCH(J6614, $E$5:$E$1433, 0)),"")</f>
        <v/>
      </c>
      <c r="H6614" t="str">
        <f>IF(J6614&lt;&gt;"", INDEX($D$5:$D$1433, MATCH(J6614, $E$5:$E$1433, 0)),"")</f>
        <v/>
      </c>
      <c r="I6614" t="str">
        <f>IFERROR(IF(J6614&lt;&gt;"", INDEX($B$5:$B$1433, MATCH(J6614, $E$5:$E$1433, 0)),""),"SAI")</f>
        <v/>
      </c>
      <c r="L6614" t="str">
        <f>IFERROR(IF($N$5="Sáng",IF(MID(K6614,2,7)-MID($L$2,2,7)&gt;0,"Trễ",""),IF(MID(K6614,2,7)-MID($Q$2,2,7)&gt;0,"Trễ","")),"")</f>
        <v/>
      </c>
      <c r="M6614" t="str">
        <f>IFERROR(IF($N$5="Sáng",MID(K6614,2,7)-MID($L$2,2,7),MID(K6614,2,7)-MID($Q$2,2,7)),"")</f>
        <v/>
      </c>
      <c r="Q6614" t="str">
        <f>IF(B6614&lt;&gt;"",IF(AND(P6614="",F6614=""),"Không phép ",""),"")</f>
        <v/>
      </c>
      <c r="R6614" t="str">
        <f>UPPER(B6614)</f>
        <v/>
      </c>
      <c r="T6614" t="str">
        <f>IFERROR(IF(J6614&lt;&gt;"", INDEX($S$5:$S$1433, MATCH(J6614, $E$5:$E$1433, 0)),""),"")</f>
        <v/>
      </c>
      <c r="V6614" t="str">
        <f>IFERROR(IF(J6614&lt;&gt;"", INDEX($U$5:$U$1433, MATCH(J6614, $E$5:$E$1433, 0)),""),"")</f>
        <v/>
      </c>
    </row>
    <row r="6615">
      <c r="A6615" t="str">
        <f>IF(B6615&lt;&gt;"",A6614+1,"")</f>
        <v/>
      </c>
      <c r="F6615" t="str">
        <f>IFERROR(IF(VLOOKUP(E6615,J:J,1,0)=E6615,"X",""),"")</f>
        <v/>
      </c>
      <c r="G6615" t="str">
        <f>IF(J6615&lt;&gt;"", INDEX($C$5:$C$1433, MATCH(J6615, $E$5:$E$1433, 0)),"")</f>
        <v/>
      </c>
      <c r="H6615" t="str">
        <f>IF(J6615&lt;&gt;"", INDEX($D$5:$D$1433, MATCH(J6615, $E$5:$E$1433, 0)),"")</f>
        <v/>
      </c>
      <c r="I6615" t="str">
        <f>IFERROR(IF(J6615&lt;&gt;"", INDEX($B$5:$B$1433, MATCH(J6615, $E$5:$E$1433, 0)),""),"SAI")</f>
        <v/>
      </c>
      <c r="L6615" t="str">
        <f>IFERROR(IF($N$5="Sáng",IF(MID(K6615,2,7)-MID($L$2,2,7)&gt;0,"Trễ",""),IF(MID(K6615,2,7)-MID($Q$2,2,7)&gt;0,"Trễ","")),"")</f>
        <v/>
      </c>
      <c r="M6615" t="str">
        <f>IFERROR(IF($N$5="Sáng",MID(K6615,2,7)-MID($L$2,2,7),MID(K6615,2,7)-MID($Q$2,2,7)),"")</f>
        <v/>
      </c>
      <c r="Q6615" t="str">
        <f>IF(B6615&lt;&gt;"",IF(AND(P6615="",F6615=""),"Không phép ",""),"")</f>
        <v/>
      </c>
      <c r="R6615" t="str">
        <f>UPPER(B6615)</f>
        <v/>
      </c>
      <c r="T6615" t="str">
        <f>IFERROR(IF(J6615&lt;&gt;"", INDEX($S$5:$S$1433, MATCH(J6615, $E$5:$E$1433, 0)),""),"")</f>
        <v/>
      </c>
      <c r="V6615" t="str">
        <f>IFERROR(IF(J6615&lt;&gt;"", INDEX($U$5:$U$1433, MATCH(J6615, $E$5:$E$1433, 0)),""),"")</f>
        <v/>
      </c>
    </row>
    <row r="6616">
      <c r="A6616" t="str">
        <f>IF(B6616&lt;&gt;"",A6615+1,"")</f>
        <v/>
      </c>
      <c r="F6616" t="str">
        <f>IFERROR(IF(VLOOKUP(E6616,J:J,1,0)=E6616,"X",""),"")</f>
        <v/>
      </c>
      <c r="G6616" t="str">
        <f>IF(J6616&lt;&gt;"", INDEX($C$5:$C$1433, MATCH(J6616, $E$5:$E$1433, 0)),"")</f>
        <v/>
      </c>
      <c r="H6616" t="str">
        <f>IF(J6616&lt;&gt;"", INDEX($D$5:$D$1433, MATCH(J6616, $E$5:$E$1433, 0)),"")</f>
        <v/>
      </c>
      <c r="I6616" t="str">
        <f>IFERROR(IF(J6616&lt;&gt;"", INDEX($B$5:$B$1433, MATCH(J6616, $E$5:$E$1433, 0)),""),"SAI")</f>
        <v/>
      </c>
      <c r="L6616" t="str">
        <f>IFERROR(IF($N$5="Sáng",IF(MID(K6616,2,7)-MID($L$2,2,7)&gt;0,"Trễ",""),IF(MID(K6616,2,7)-MID($Q$2,2,7)&gt;0,"Trễ","")),"")</f>
        <v/>
      </c>
      <c r="M6616" t="str">
        <f>IFERROR(IF($N$5="Sáng",MID(K6616,2,7)-MID($L$2,2,7),MID(K6616,2,7)-MID($Q$2,2,7)),"")</f>
        <v/>
      </c>
      <c r="Q6616" t="str">
        <f>IF(B6616&lt;&gt;"",IF(AND(P6616="",F6616=""),"Không phép ",""),"")</f>
        <v/>
      </c>
      <c r="R6616" t="str">
        <f>UPPER(B6616)</f>
        <v/>
      </c>
      <c r="T6616" t="str">
        <f>IFERROR(IF(J6616&lt;&gt;"", INDEX($S$5:$S$1433, MATCH(J6616, $E$5:$E$1433, 0)),""),"")</f>
        <v/>
      </c>
      <c r="V6616" t="str">
        <f>IFERROR(IF(J6616&lt;&gt;"", INDEX($U$5:$U$1433, MATCH(J6616, $E$5:$E$1433, 0)),""),"")</f>
        <v/>
      </c>
    </row>
    <row r="6617">
      <c r="A6617" t="str">
        <f>IF(B6617&lt;&gt;"",A6616+1,"")</f>
        <v/>
      </c>
      <c r="F6617" t="str">
        <f>IFERROR(IF(VLOOKUP(E6617,J:J,1,0)=E6617,"X",""),"")</f>
        <v/>
      </c>
      <c r="G6617" t="str">
        <f>IF(J6617&lt;&gt;"", INDEX($C$5:$C$1433, MATCH(J6617, $E$5:$E$1433, 0)),"")</f>
        <v/>
      </c>
      <c r="H6617" t="str">
        <f>IF(J6617&lt;&gt;"", INDEX($D$5:$D$1433, MATCH(J6617, $E$5:$E$1433, 0)),"")</f>
        <v/>
      </c>
      <c r="I6617" t="str">
        <f>IFERROR(IF(J6617&lt;&gt;"", INDEX($B$5:$B$1433, MATCH(J6617, $E$5:$E$1433, 0)),""),"SAI")</f>
        <v/>
      </c>
      <c r="L6617" t="str">
        <f>IFERROR(IF($N$5="Sáng",IF(MID(K6617,2,7)-MID($L$2,2,7)&gt;0,"Trễ",""),IF(MID(K6617,2,7)-MID($Q$2,2,7)&gt;0,"Trễ","")),"")</f>
        <v/>
      </c>
      <c r="M6617" t="str">
        <f>IFERROR(IF($N$5="Sáng",MID(K6617,2,7)-MID($L$2,2,7),MID(K6617,2,7)-MID($Q$2,2,7)),"")</f>
        <v/>
      </c>
      <c r="Q6617" t="str">
        <f>IF(B6617&lt;&gt;"",IF(AND(P6617="",F6617=""),"Không phép ",""),"")</f>
        <v/>
      </c>
      <c r="R6617" t="str">
        <f>UPPER(B6617)</f>
        <v/>
      </c>
      <c r="T6617" t="str">
        <f>IFERROR(IF(J6617&lt;&gt;"", INDEX($S$5:$S$1433, MATCH(J6617, $E$5:$E$1433, 0)),""),"")</f>
        <v/>
      </c>
      <c r="V6617" t="str">
        <f>IFERROR(IF(J6617&lt;&gt;"", INDEX($U$5:$U$1433, MATCH(J6617, $E$5:$E$1433, 0)),""),"")</f>
        <v/>
      </c>
    </row>
    <row r="6618">
      <c r="A6618" t="str">
        <f>IF(B6618&lt;&gt;"",A6617+1,"")</f>
        <v/>
      </c>
      <c r="F6618" t="str">
        <f>IFERROR(IF(VLOOKUP(E6618,J:J,1,0)=E6618,"X",""),"")</f>
        <v/>
      </c>
      <c r="G6618" t="str">
        <f>IF(J6618&lt;&gt;"", INDEX($C$5:$C$1433, MATCH(J6618, $E$5:$E$1433, 0)),"")</f>
        <v/>
      </c>
      <c r="H6618" t="str">
        <f>IF(J6618&lt;&gt;"", INDEX($D$5:$D$1433, MATCH(J6618, $E$5:$E$1433, 0)),"")</f>
        <v/>
      </c>
      <c r="I6618" t="str">
        <f>IFERROR(IF(J6618&lt;&gt;"", INDEX($B$5:$B$1433, MATCH(J6618, $E$5:$E$1433, 0)),""),"SAI")</f>
        <v/>
      </c>
      <c r="L6618" t="str">
        <f>IFERROR(IF($N$5="Sáng",IF(MID(K6618,2,7)-MID($L$2,2,7)&gt;0,"Trễ",""),IF(MID(K6618,2,7)-MID($Q$2,2,7)&gt;0,"Trễ","")),"")</f>
        <v/>
      </c>
      <c r="M6618" t="str">
        <f>IFERROR(IF($N$5="Sáng",MID(K6618,2,7)-MID($L$2,2,7),MID(K6618,2,7)-MID($Q$2,2,7)),"")</f>
        <v/>
      </c>
      <c r="Q6618" t="str">
        <f>IF(B6618&lt;&gt;"",IF(AND(P6618="",F6618=""),"Không phép ",""),"")</f>
        <v/>
      </c>
      <c r="R6618" t="str">
        <f>UPPER(B6618)</f>
        <v/>
      </c>
      <c r="T6618" t="str">
        <f>IFERROR(IF(J6618&lt;&gt;"", INDEX($S$5:$S$1433, MATCH(J6618, $E$5:$E$1433, 0)),""),"")</f>
        <v/>
      </c>
      <c r="V6618" t="str">
        <f>IFERROR(IF(J6618&lt;&gt;"", INDEX($U$5:$U$1433, MATCH(J6618, $E$5:$E$1433, 0)),""),"")</f>
        <v/>
      </c>
    </row>
    <row r="6619">
      <c r="A6619" t="str">
        <f>IF(B6619&lt;&gt;"",A6618+1,"")</f>
        <v/>
      </c>
      <c r="F6619" t="str">
        <f>IFERROR(IF(VLOOKUP(E6619,J:J,1,0)=E6619,"X",""),"")</f>
        <v/>
      </c>
      <c r="G6619" t="str">
        <f>IF(J6619&lt;&gt;"", INDEX($C$5:$C$1433, MATCH(J6619, $E$5:$E$1433, 0)),"")</f>
        <v/>
      </c>
      <c r="H6619" t="str">
        <f>IF(J6619&lt;&gt;"", INDEX($D$5:$D$1433, MATCH(J6619, $E$5:$E$1433, 0)),"")</f>
        <v/>
      </c>
      <c r="I6619" t="str">
        <f>IFERROR(IF(J6619&lt;&gt;"", INDEX($B$5:$B$1433, MATCH(J6619, $E$5:$E$1433, 0)),""),"SAI")</f>
        <v/>
      </c>
      <c r="L6619" t="str">
        <f>IFERROR(IF($N$5="Sáng",IF(MID(K6619,2,7)-MID($L$2,2,7)&gt;0,"Trễ",""),IF(MID(K6619,2,7)-MID($Q$2,2,7)&gt;0,"Trễ","")),"")</f>
        <v/>
      </c>
      <c r="M6619" t="str">
        <f>IFERROR(IF($N$5="Sáng",MID(K6619,2,7)-MID($L$2,2,7),MID(K6619,2,7)-MID($Q$2,2,7)),"")</f>
        <v/>
      </c>
      <c r="Q6619" t="str">
        <f>IF(B6619&lt;&gt;"",IF(AND(P6619="",F6619=""),"Không phép ",""),"")</f>
        <v/>
      </c>
      <c r="R6619" t="str">
        <f>UPPER(B6619)</f>
        <v/>
      </c>
      <c r="T6619" t="str">
        <f>IFERROR(IF(J6619&lt;&gt;"", INDEX($S$5:$S$1433, MATCH(J6619, $E$5:$E$1433, 0)),""),"")</f>
        <v/>
      </c>
      <c r="V6619" t="str">
        <f>IFERROR(IF(J6619&lt;&gt;"", INDEX($U$5:$U$1433, MATCH(J6619, $E$5:$E$1433, 0)),""),"")</f>
        <v/>
      </c>
    </row>
    <row r="6620">
      <c r="A6620" t="str">
        <f>IF(B6620&lt;&gt;"",A6619+1,"")</f>
        <v/>
      </c>
      <c r="F6620" t="str">
        <f>IFERROR(IF(VLOOKUP(E6620,J:J,1,0)=E6620,"X",""),"")</f>
        <v/>
      </c>
      <c r="G6620" t="str">
        <f>IF(J6620&lt;&gt;"", INDEX($C$5:$C$1433, MATCH(J6620, $E$5:$E$1433, 0)),"")</f>
        <v/>
      </c>
      <c r="H6620" t="str">
        <f>IF(J6620&lt;&gt;"", INDEX($D$5:$D$1433, MATCH(J6620, $E$5:$E$1433, 0)),"")</f>
        <v/>
      </c>
      <c r="I6620" t="str">
        <f>IFERROR(IF(J6620&lt;&gt;"", INDEX($B$5:$B$1433, MATCH(J6620, $E$5:$E$1433, 0)),""),"SAI")</f>
        <v/>
      </c>
      <c r="L6620" t="str">
        <f>IFERROR(IF($N$5="Sáng",IF(MID(K6620,2,7)-MID($L$2,2,7)&gt;0,"Trễ",""),IF(MID(K6620,2,7)-MID($Q$2,2,7)&gt;0,"Trễ","")),"")</f>
        <v/>
      </c>
      <c r="M6620" t="str">
        <f>IFERROR(IF($N$5="Sáng",MID(K6620,2,7)-MID($L$2,2,7),MID(K6620,2,7)-MID($Q$2,2,7)),"")</f>
        <v/>
      </c>
      <c r="Q6620" t="str">
        <f>IF(B6620&lt;&gt;"",IF(AND(P6620="",F6620=""),"Không phép ",""),"")</f>
        <v/>
      </c>
      <c r="R6620" t="str">
        <f>UPPER(B6620)</f>
        <v/>
      </c>
      <c r="T6620" t="str">
        <f>IFERROR(IF(J6620&lt;&gt;"", INDEX($S$5:$S$1433, MATCH(J6620, $E$5:$E$1433, 0)),""),"")</f>
        <v/>
      </c>
      <c r="V6620" t="str">
        <f>IFERROR(IF(J6620&lt;&gt;"", INDEX($U$5:$U$1433, MATCH(J6620, $E$5:$E$1433, 0)),""),"")</f>
        <v/>
      </c>
    </row>
    <row r="6621">
      <c r="A6621" t="str">
        <f>IF(B6621&lt;&gt;"",A6620+1,"")</f>
        <v/>
      </c>
      <c r="F6621" t="str">
        <f>IFERROR(IF(VLOOKUP(E6621,J:J,1,0)=E6621,"X",""),"")</f>
        <v/>
      </c>
      <c r="G6621" t="str">
        <f>IF(J6621&lt;&gt;"", INDEX($C$5:$C$1433, MATCH(J6621, $E$5:$E$1433, 0)),"")</f>
        <v/>
      </c>
      <c r="H6621" t="str">
        <f>IF(J6621&lt;&gt;"", INDEX($D$5:$D$1433, MATCH(J6621, $E$5:$E$1433, 0)),"")</f>
        <v/>
      </c>
      <c r="I6621" t="str">
        <f>IFERROR(IF(J6621&lt;&gt;"", INDEX($B$5:$B$1433, MATCH(J6621, $E$5:$E$1433, 0)),""),"SAI")</f>
        <v/>
      </c>
      <c r="L6621" t="str">
        <f>IFERROR(IF($N$5="Sáng",IF(MID(K6621,2,7)-MID($L$2,2,7)&gt;0,"Trễ",""),IF(MID(K6621,2,7)-MID($Q$2,2,7)&gt;0,"Trễ","")),"")</f>
        <v/>
      </c>
      <c r="M6621" t="str">
        <f>IFERROR(IF($N$5="Sáng",MID(K6621,2,7)-MID($L$2,2,7),MID(K6621,2,7)-MID($Q$2,2,7)),"")</f>
        <v/>
      </c>
      <c r="Q6621" t="str">
        <f>IF(B6621&lt;&gt;"",IF(AND(P6621="",F6621=""),"Không phép ",""),"")</f>
        <v/>
      </c>
      <c r="R6621" t="str">
        <f>UPPER(B6621)</f>
        <v/>
      </c>
      <c r="T6621" t="str">
        <f>IFERROR(IF(J6621&lt;&gt;"", INDEX($S$5:$S$1433, MATCH(J6621, $E$5:$E$1433, 0)),""),"")</f>
        <v/>
      </c>
      <c r="V6621" t="str">
        <f>IFERROR(IF(J6621&lt;&gt;"", INDEX($U$5:$U$1433, MATCH(J6621, $E$5:$E$1433, 0)),""),"")</f>
        <v/>
      </c>
    </row>
    <row r="6622">
      <c r="A6622" t="str">
        <f>IF(B6622&lt;&gt;"",A6621+1,"")</f>
        <v/>
      </c>
      <c r="F6622" t="str">
        <f>IFERROR(IF(VLOOKUP(E6622,J:J,1,0)=E6622,"X",""),"")</f>
        <v/>
      </c>
      <c r="G6622" t="str">
        <f>IF(J6622&lt;&gt;"", INDEX($C$5:$C$1433, MATCH(J6622, $E$5:$E$1433, 0)),"")</f>
        <v/>
      </c>
      <c r="H6622" t="str">
        <f>IF(J6622&lt;&gt;"", INDEX($D$5:$D$1433, MATCH(J6622, $E$5:$E$1433, 0)),"")</f>
        <v/>
      </c>
      <c r="I6622" t="str">
        <f>IFERROR(IF(J6622&lt;&gt;"", INDEX($B$5:$B$1433, MATCH(J6622, $E$5:$E$1433, 0)),""),"SAI")</f>
        <v/>
      </c>
      <c r="L6622" t="str">
        <f>IFERROR(IF($N$5="Sáng",IF(MID(K6622,2,7)-MID($L$2,2,7)&gt;0,"Trễ",""),IF(MID(K6622,2,7)-MID($Q$2,2,7)&gt;0,"Trễ","")),"")</f>
        <v/>
      </c>
      <c r="M6622" t="str">
        <f>IFERROR(IF($N$5="Sáng",MID(K6622,2,7)-MID($L$2,2,7),MID(K6622,2,7)-MID($Q$2,2,7)),"")</f>
        <v/>
      </c>
      <c r="Q6622" t="str">
        <f>IF(B6622&lt;&gt;"",IF(AND(P6622="",F6622=""),"Không phép ",""),"")</f>
        <v/>
      </c>
      <c r="R6622" t="str">
        <f>UPPER(B6622)</f>
        <v/>
      </c>
      <c r="T6622" t="str">
        <f>IFERROR(IF(J6622&lt;&gt;"", INDEX($S$5:$S$1433, MATCH(J6622, $E$5:$E$1433, 0)),""),"")</f>
        <v/>
      </c>
      <c r="V6622" t="str">
        <f>IFERROR(IF(J6622&lt;&gt;"", INDEX($U$5:$U$1433, MATCH(J6622, $E$5:$E$1433, 0)),""),"")</f>
        <v/>
      </c>
    </row>
    <row r="6623">
      <c r="A6623" t="str">
        <f>IF(B6623&lt;&gt;"",A6622+1,"")</f>
        <v/>
      </c>
      <c r="F6623" t="str">
        <f>IFERROR(IF(VLOOKUP(E6623,J:J,1,0)=E6623,"X",""),"")</f>
        <v/>
      </c>
      <c r="G6623" t="str">
        <f>IF(J6623&lt;&gt;"", INDEX($C$5:$C$1433, MATCH(J6623, $E$5:$E$1433, 0)),"")</f>
        <v/>
      </c>
      <c r="H6623" t="str">
        <f>IF(J6623&lt;&gt;"", INDEX($D$5:$D$1433, MATCH(J6623, $E$5:$E$1433, 0)),"")</f>
        <v/>
      </c>
      <c r="I6623" t="str">
        <f>IFERROR(IF(J6623&lt;&gt;"", INDEX($B$5:$B$1433, MATCH(J6623, $E$5:$E$1433, 0)),""),"SAI")</f>
        <v/>
      </c>
      <c r="L6623" t="str">
        <f>IFERROR(IF($N$5="Sáng",IF(MID(K6623,2,7)-MID($L$2,2,7)&gt;0,"Trễ",""),IF(MID(K6623,2,7)-MID($Q$2,2,7)&gt;0,"Trễ","")),"")</f>
        <v/>
      </c>
      <c r="M6623" t="str">
        <f>IFERROR(IF($N$5="Sáng",MID(K6623,2,7)-MID($L$2,2,7),MID(K6623,2,7)-MID($Q$2,2,7)),"")</f>
        <v/>
      </c>
      <c r="Q6623" t="str">
        <f>IF(B6623&lt;&gt;"",IF(AND(P6623="",F6623=""),"Không phép ",""),"")</f>
        <v/>
      </c>
      <c r="R6623" t="str">
        <f>UPPER(B6623)</f>
        <v/>
      </c>
      <c r="T6623" t="str">
        <f>IFERROR(IF(J6623&lt;&gt;"", INDEX($S$5:$S$1433, MATCH(J6623, $E$5:$E$1433, 0)),""),"")</f>
        <v/>
      </c>
      <c r="V6623" t="str">
        <f>IFERROR(IF(J6623&lt;&gt;"", INDEX($U$5:$U$1433, MATCH(J6623, $E$5:$E$1433, 0)),""),"")</f>
        <v/>
      </c>
    </row>
    <row r="6624">
      <c r="A6624" t="str">
        <f>IF(B6624&lt;&gt;"",A6623+1,"")</f>
        <v/>
      </c>
      <c r="F6624" t="str">
        <f>IFERROR(IF(VLOOKUP(E6624,J:J,1,0)=E6624,"X",""),"")</f>
        <v/>
      </c>
      <c r="G6624" t="str">
        <f>IF(J6624&lt;&gt;"", INDEX($C$5:$C$1433, MATCH(J6624, $E$5:$E$1433, 0)),"")</f>
        <v/>
      </c>
      <c r="H6624" t="str">
        <f>IF(J6624&lt;&gt;"", INDEX($D$5:$D$1433, MATCH(J6624, $E$5:$E$1433, 0)),"")</f>
        <v/>
      </c>
      <c r="I6624" t="str">
        <f>IFERROR(IF(J6624&lt;&gt;"", INDEX($B$5:$B$1433, MATCH(J6624, $E$5:$E$1433, 0)),""),"SAI")</f>
        <v/>
      </c>
      <c r="L6624" t="str">
        <f>IFERROR(IF($N$5="Sáng",IF(MID(K6624,2,7)-MID($L$2,2,7)&gt;0,"Trễ",""),IF(MID(K6624,2,7)-MID($Q$2,2,7)&gt;0,"Trễ","")),"")</f>
        <v/>
      </c>
      <c r="M6624" t="str">
        <f>IFERROR(IF($N$5="Sáng",MID(K6624,2,7)-MID($L$2,2,7),MID(K6624,2,7)-MID($Q$2,2,7)),"")</f>
        <v/>
      </c>
      <c r="Q6624" t="str">
        <f>IF(B6624&lt;&gt;"",IF(AND(P6624="",F6624=""),"Không phép ",""),"")</f>
        <v/>
      </c>
      <c r="R6624" t="str">
        <f>UPPER(B6624)</f>
        <v/>
      </c>
      <c r="T6624" t="str">
        <f>IFERROR(IF(J6624&lt;&gt;"", INDEX($S$5:$S$1433, MATCH(J6624, $E$5:$E$1433, 0)),""),"")</f>
        <v/>
      </c>
      <c r="V6624" t="str">
        <f>IFERROR(IF(J6624&lt;&gt;"", INDEX($U$5:$U$1433, MATCH(J6624, $E$5:$E$1433, 0)),""),"")</f>
        <v/>
      </c>
    </row>
    <row r="6625">
      <c r="A6625" t="str">
        <f>IF(B6625&lt;&gt;"",A6624+1,"")</f>
        <v/>
      </c>
      <c r="F6625" t="str">
        <f>IFERROR(IF(VLOOKUP(E6625,J:J,1,0)=E6625,"X",""),"")</f>
        <v/>
      </c>
      <c r="G6625" t="str">
        <f>IF(J6625&lt;&gt;"", INDEX($C$5:$C$1433, MATCH(J6625, $E$5:$E$1433, 0)),"")</f>
        <v/>
      </c>
      <c r="H6625" t="str">
        <f>IF(J6625&lt;&gt;"", INDEX($D$5:$D$1433, MATCH(J6625, $E$5:$E$1433, 0)),"")</f>
        <v/>
      </c>
      <c r="I6625" t="str">
        <f>IFERROR(IF(J6625&lt;&gt;"", INDEX($B$5:$B$1433, MATCH(J6625, $E$5:$E$1433, 0)),""),"SAI")</f>
        <v/>
      </c>
      <c r="L6625" t="str">
        <f>IFERROR(IF($N$5="Sáng",IF(MID(K6625,2,7)-MID($L$2,2,7)&gt;0,"Trễ",""),IF(MID(K6625,2,7)-MID($Q$2,2,7)&gt;0,"Trễ","")),"")</f>
        <v/>
      </c>
      <c r="M6625" t="str">
        <f>IFERROR(IF($N$5="Sáng",MID(K6625,2,7)-MID($L$2,2,7),MID(K6625,2,7)-MID($Q$2,2,7)),"")</f>
        <v/>
      </c>
      <c r="Q6625" t="str">
        <f>IF(B6625&lt;&gt;"",IF(AND(P6625="",F6625=""),"Không phép ",""),"")</f>
        <v/>
      </c>
      <c r="R6625" t="str">
        <f>UPPER(B6625)</f>
        <v/>
      </c>
      <c r="T6625" t="str">
        <f>IFERROR(IF(J6625&lt;&gt;"", INDEX($S$5:$S$1433, MATCH(J6625, $E$5:$E$1433, 0)),""),"")</f>
        <v/>
      </c>
      <c r="V6625" t="str">
        <f>IFERROR(IF(J6625&lt;&gt;"", INDEX($U$5:$U$1433, MATCH(J6625, $E$5:$E$1433, 0)),""),"")</f>
        <v/>
      </c>
    </row>
    <row r="6626">
      <c r="A6626" t="str">
        <f>IF(B6626&lt;&gt;"",A6625+1,"")</f>
        <v/>
      </c>
      <c r="F6626" t="str">
        <f>IFERROR(IF(VLOOKUP(E6626,J:J,1,0)=E6626,"X",""),"")</f>
        <v/>
      </c>
      <c r="G6626" t="str">
        <f>IF(J6626&lt;&gt;"", INDEX($C$5:$C$1433, MATCH(J6626, $E$5:$E$1433, 0)),"")</f>
        <v/>
      </c>
      <c r="H6626" t="str">
        <f>IF(J6626&lt;&gt;"", INDEX($D$5:$D$1433, MATCH(J6626, $E$5:$E$1433, 0)),"")</f>
        <v/>
      </c>
      <c r="I6626" t="str">
        <f>IFERROR(IF(J6626&lt;&gt;"", INDEX($B$5:$B$1433, MATCH(J6626, $E$5:$E$1433, 0)),""),"SAI")</f>
        <v/>
      </c>
      <c r="L6626" t="str">
        <f>IFERROR(IF($N$5="Sáng",IF(MID(K6626,2,7)-MID($L$2,2,7)&gt;0,"Trễ",""),IF(MID(K6626,2,7)-MID($Q$2,2,7)&gt;0,"Trễ","")),"")</f>
        <v/>
      </c>
      <c r="M6626" t="str">
        <f>IFERROR(IF($N$5="Sáng",MID(K6626,2,7)-MID($L$2,2,7),MID(K6626,2,7)-MID($Q$2,2,7)),"")</f>
        <v/>
      </c>
      <c r="Q6626" t="str">
        <f>IF(B6626&lt;&gt;"",IF(AND(P6626="",F6626=""),"Không phép ",""),"")</f>
        <v/>
      </c>
      <c r="R6626" t="str">
        <f>UPPER(B6626)</f>
        <v/>
      </c>
      <c r="T6626" t="str">
        <f>IFERROR(IF(J6626&lt;&gt;"", INDEX($S$5:$S$1433, MATCH(J6626, $E$5:$E$1433, 0)),""),"")</f>
        <v/>
      </c>
      <c r="V6626" t="str">
        <f>IFERROR(IF(J6626&lt;&gt;"", INDEX($U$5:$U$1433, MATCH(J6626, $E$5:$E$1433, 0)),""),"")</f>
        <v/>
      </c>
    </row>
    <row r="6627">
      <c r="A6627" t="str">
        <f>IF(B6627&lt;&gt;"",A6626+1,"")</f>
        <v/>
      </c>
      <c r="F6627" t="str">
        <f>IFERROR(IF(VLOOKUP(E6627,J:J,1,0)=E6627,"X",""),"")</f>
        <v/>
      </c>
      <c r="G6627" t="str">
        <f>IF(J6627&lt;&gt;"", INDEX($C$5:$C$1433, MATCH(J6627, $E$5:$E$1433, 0)),"")</f>
        <v/>
      </c>
      <c r="H6627" t="str">
        <f>IF(J6627&lt;&gt;"", INDEX($D$5:$D$1433, MATCH(J6627, $E$5:$E$1433, 0)),"")</f>
        <v/>
      </c>
      <c r="I6627" t="str">
        <f>IFERROR(IF(J6627&lt;&gt;"", INDEX($B$5:$B$1433, MATCH(J6627, $E$5:$E$1433, 0)),""),"SAI")</f>
        <v/>
      </c>
      <c r="L6627" t="str">
        <f>IFERROR(IF($N$5="Sáng",IF(MID(K6627,2,7)-MID($L$2,2,7)&gt;0,"Trễ",""),IF(MID(K6627,2,7)-MID($Q$2,2,7)&gt;0,"Trễ","")),"")</f>
        <v/>
      </c>
      <c r="M6627" t="str">
        <f>IFERROR(IF($N$5="Sáng",MID(K6627,2,7)-MID($L$2,2,7),MID(K6627,2,7)-MID($Q$2,2,7)),"")</f>
        <v/>
      </c>
      <c r="Q6627" t="str">
        <f>IF(B6627&lt;&gt;"",IF(AND(P6627="",F6627=""),"Không phép ",""),"")</f>
        <v/>
      </c>
      <c r="R6627" t="str">
        <f>UPPER(B6627)</f>
        <v/>
      </c>
      <c r="T6627" t="str">
        <f>IFERROR(IF(J6627&lt;&gt;"", INDEX($S$5:$S$1433, MATCH(J6627, $E$5:$E$1433, 0)),""),"")</f>
        <v/>
      </c>
      <c r="V6627" t="str">
        <f>IFERROR(IF(J6627&lt;&gt;"", INDEX($U$5:$U$1433, MATCH(J6627, $E$5:$E$1433, 0)),""),"")</f>
        <v/>
      </c>
    </row>
    <row r="6628">
      <c r="A6628" t="str">
        <f>IF(B6628&lt;&gt;"",A6627+1,"")</f>
        <v/>
      </c>
      <c r="F6628" t="str">
        <f>IFERROR(IF(VLOOKUP(E6628,J:J,1,0)=E6628,"X",""),"")</f>
        <v/>
      </c>
      <c r="G6628" t="str">
        <f>IF(J6628&lt;&gt;"", INDEX($C$5:$C$1433, MATCH(J6628, $E$5:$E$1433, 0)),"")</f>
        <v/>
      </c>
      <c r="H6628" t="str">
        <f>IF(J6628&lt;&gt;"", INDEX($D$5:$D$1433, MATCH(J6628, $E$5:$E$1433, 0)),"")</f>
        <v/>
      </c>
      <c r="I6628" t="str">
        <f>IFERROR(IF(J6628&lt;&gt;"", INDEX($B$5:$B$1433, MATCH(J6628, $E$5:$E$1433, 0)),""),"SAI")</f>
        <v/>
      </c>
      <c r="L6628" t="str">
        <f>IFERROR(IF($N$5="Sáng",IF(MID(K6628,2,7)-MID($L$2,2,7)&gt;0,"Trễ",""),IF(MID(K6628,2,7)-MID($Q$2,2,7)&gt;0,"Trễ","")),"")</f>
        <v/>
      </c>
      <c r="M6628" t="str">
        <f>IFERROR(IF($N$5="Sáng",MID(K6628,2,7)-MID($L$2,2,7),MID(K6628,2,7)-MID($Q$2,2,7)),"")</f>
        <v/>
      </c>
      <c r="Q6628" t="str">
        <f>IF(B6628&lt;&gt;"",IF(AND(P6628="",F6628=""),"Không phép ",""),"")</f>
        <v/>
      </c>
      <c r="R6628" t="str">
        <f>UPPER(B6628)</f>
        <v/>
      </c>
      <c r="T6628" t="str">
        <f>IFERROR(IF(J6628&lt;&gt;"", INDEX($S$5:$S$1433, MATCH(J6628, $E$5:$E$1433, 0)),""),"")</f>
        <v/>
      </c>
      <c r="V6628" t="str">
        <f>IFERROR(IF(J6628&lt;&gt;"", INDEX($U$5:$U$1433, MATCH(J6628, $E$5:$E$1433, 0)),""),"")</f>
        <v/>
      </c>
    </row>
    <row r="6629">
      <c r="A6629" t="str">
        <f>IF(B6629&lt;&gt;"",A6628+1,"")</f>
        <v/>
      </c>
      <c r="F6629" t="str">
        <f>IFERROR(IF(VLOOKUP(E6629,J:J,1,0)=E6629,"X",""),"")</f>
        <v/>
      </c>
      <c r="G6629" t="str">
        <f>IF(J6629&lt;&gt;"", INDEX($C$5:$C$1433, MATCH(J6629, $E$5:$E$1433, 0)),"")</f>
        <v/>
      </c>
      <c r="H6629" t="str">
        <f>IF(J6629&lt;&gt;"", INDEX($D$5:$D$1433, MATCH(J6629, $E$5:$E$1433, 0)),"")</f>
        <v/>
      </c>
      <c r="I6629" t="str">
        <f>IFERROR(IF(J6629&lt;&gt;"", INDEX($B$5:$B$1433, MATCH(J6629, $E$5:$E$1433, 0)),""),"SAI")</f>
        <v/>
      </c>
      <c r="L6629" t="str">
        <f>IFERROR(IF($N$5="Sáng",IF(MID(K6629,2,7)-MID($L$2,2,7)&gt;0,"Trễ",""),IF(MID(K6629,2,7)-MID($Q$2,2,7)&gt;0,"Trễ","")),"")</f>
        <v/>
      </c>
      <c r="M6629" t="str">
        <f>IFERROR(IF($N$5="Sáng",MID(K6629,2,7)-MID($L$2,2,7),MID(K6629,2,7)-MID($Q$2,2,7)),"")</f>
        <v/>
      </c>
      <c r="Q6629" t="str">
        <f>IF(B6629&lt;&gt;"",IF(AND(P6629="",F6629=""),"Không phép ",""),"")</f>
        <v/>
      </c>
      <c r="R6629" t="str">
        <f>UPPER(B6629)</f>
        <v/>
      </c>
      <c r="T6629" t="str">
        <f>IFERROR(IF(J6629&lt;&gt;"", INDEX($S$5:$S$1433, MATCH(J6629, $E$5:$E$1433, 0)),""),"")</f>
        <v/>
      </c>
      <c r="V6629" t="str">
        <f>IFERROR(IF(J6629&lt;&gt;"", INDEX($U$5:$U$1433, MATCH(J6629, $E$5:$E$1433, 0)),""),"")</f>
        <v/>
      </c>
    </row>
    <row r="6630">
      <c r="A6630" t="str">
        <f>IF(B6630&lt;&gt;"",A6629+1,"")</f>
        <v/>
      </c>
      <c r="F6630" t="str">
        <f>IFERROR(IF(VLOOKUP(E6630,J:J,1,0)=E6630,"X",""),"")</f>
        <v/>
      </c>
      <c r="G6630" t="str">
        <f>IF(J6630&lt;&gt;"", INDEX($C$5:$C$1433, MATCH(J6630, $E$5:$E$1433, 0)),"")</f>
        <v/>
      </c>
      <c r="H6630" t="str">
        <f>IF(J6630&lt;&gt;"", INDEX($D$5:$D$1433, MATCH(J6630, $E$5:$E$1433, 0)),"")</f>
        <v/>
      </c>
      <c r="I6630" t="str">
        <f>IFERROR(IF(J6630&lt;&gt;"", INDEX($B$5:$B$1433, MATCH(J6630, $E$5:$E$1433, 0)),""),"SAI")</f>
        <v/>
      </c>
      <c r="L6630" t="str">
        <f>IFERROR(IF($N$5="Sáng",IF(MID(K6630,2,7)-MID($L$2,2,7)&gt;0,"Trễ",""),IF(MID(K6630,2,7)-MID($Q$2,2,7)&gt;0,"Trễ","")),"")</f>
        <v/>
      </c>
      <c r="M6630" t="str">
        <f>IFERROR(IF($N$5="Sáng",MID(K6630,2,7)-MID($L$2,2,7),MID(K6630,2,7)-MID($Q$2,2,7)),"")</f>
        <v/>
      </c>
      <c r="Q6630" t="str">
        <f>IF(B6630&lt;&gt;"",IF(AND(P6630="",F6630=""),"Không phép ",""),"")</f>
        <v/>
      </c>
      <c r="R6630" t="str">
        <f>UPPER(B6630)</f>
        <v/>
      </c>
      <c r="T6630" t="str">
        <f>IFERROR(IF(J6630&lt;&gt;"", INDEX($S$5:$S$1433, MATCH(J6630, $E$5:$E$1433, 0)),""),"")</f>
        <v/>
      </c>
      <c r="V6630" t="str">
        <f>IFERROR(IF(J6630&lt;&gt;"", INDEX($U$5:$U$1433, MATCH(J6630, $E$5:$E$1433, 0)),""),"")</f>
        <v/>
      </c>
    </row>
    <row r="6631">
      <c r="A6631" t="str">
        <f>IF(B6631&lt;&gt;"",A6630+1,"")</f>
        <v/>
      </c>
      <c r="F6631" t="str">
        <f>IFERROR(IF(VLOOKUP(E6631,J:J,1,0)=E6631,"X",""),"")</f>
        <v/>
      </c>
      <c r="G6631" t="str">
        <f>IF(J6631&lt;&gt;"", INDEX($C$5:$C$1433, MATCH(J6631, $E$5:$E$1433, 0)),"")</f>
        <v/>
      </c>
      <c r="H6631" t="str">
        <f>IF(J6631&lt;&gt;"", INDEX($D$5:$D$1433, MATCH(J6631, $E$5:$E$1433, 0)),"")</f>
        <v/>
      </c>
      <c r="I6631" t="str">
        <f>IFERROR(IF(J6631&lt;&gt;"", INDEX($B$5:$B$1433, MATCH(J6631, $E$5:$E$1433, 0)),""),"SAI")</f>
        <v/>
      </c>
      <c r="L6631" t="str">
        <f>IFERROR(IF($N$5="Sáng",IF(MID(K6631,2,7)-MID($L$2,2,7)&gt;0,"Trễ",""),IF(MID(K6631,2,7)-MID($Q$2,2,7)&gt;0,"Trễ","")),"")</f>
        <v/>
      </c>
      <c r="M6631" t="str">
        <f>IFERROR(IF($N$5="Sáng",MID(K6631,2,7)-MID($L$2,2,7),MID(K6631,2,7)-MID($Q$2,2,7)),"")</f>
        <v/>
      </c>
      <c r="Q6631" t="str">
        <f>IF(B6631&lt;&gt;"",IF(AND(P6631="",F6631=""),"Không phép ",""),"")</f>
        <v/>
      </c>
      <c r="R6631" t="str">
        <f>UPPER(B6631)</f>
        <v/>
      </c>
      <c r="T6631" t="str">
        <f>IFERROR(IF(J6631&lt;&gt;"", INDEX($S$5:$S$1433, MATCH(J6631, $E$5:$E$1433, 0)),""),"")</f>
        <v/>
      </c>
      <c r="V6631" t="str">
        <f>IFERROR(IF(J6631&lt;&gt;"", INDEX($U$5:$U$1433, MATCH(J6631, $E$5:$E$1433, 0)),""),"")</f>
        <v/>
      </c>
    </row>
    <row r="6632">
      <c r="A6632" t="str">
        <f>IF(B6632&lt;&gt;"",A6631+1,"")</f>
        <v/>
      </c>
      <c r="F6632" t="str">
        <f>IFERROR(IF(VLOOKUP(E6632,J:J,1,0)=E6632,"X",""),"")</f>
        <v/>
      </c>
      <c r="G6632" t="str">
        <f>IF(J6632&lt;&gt;"", INDEX($C$5:$C$1433, MATCH(J6632, $E$5:$E$1433, 0)),"")</f>
        <v/>
      </c>
      <c r="H6632" t="str">
        <f>IF(J6632&lt;&gt;"", INDEX($D$5:$D$1433, MATCH(J6632, $E$5:$E$1433, 0)),"")</f>
        <v/>
      </c>
      <c r="I6632" t="str">
        <f>IFERROR(IF(J6632&lt;&gt;"", INDEX($B$5:$B$1433, MATCH(J6632, $E$5:$E$1433, 0)),""),"SAI")</f>
        <v/>
      </c>
      <c r="L6632" t="str">
        <f>IFERROR(IF($N$5="Sáng",IF(MID(K6632,2,7)-MID($L$2,2,7)&gt;0,"Trễ",""),IF(MID(K6632,2,7)-MID($Q$2,2,7)&gt;0,"Trễ","")),"")</f>
        <v/>
      </c>
      <c r="M6632" t="str">
        <f>IFERROR(IF($N$5="Sáng",MID(K6632,2,7)-MID($L$2,2,7),MID(K6632,2,7)-MID($Q$2,2,7)),"")</f>
        <v/>
      </c>
      <c r="Q6632" t="str">
        <f>IF(B6632&lt;&gt;"",IF(AND(P6632="",F6632=""),"Không phép ",""),"")</f>
        <v/>
      </c>
      <c r="R6632" t="str">
        <f>UPPER(B6632)</f>
        <v/>
      </c>
      <c r="T6632" t="str">
        <f>IFERROR(IF(J6632&lt;&gt;"", INDEX($S$5:$S$1433, MATCH(J6632, $E$5:$E$1433, 0)),""),"")</f>
        <v/>
      </c>
      <c r="V6632" t="str">
        <f>IFERROR(IF(J6632&lt;&gt;"", INDEX($U$5:$U$1433, MATCH(J6632, $E$5:$E$1433, 0)),""),"")</f>
        <v/>
      </c>
    </row>
    <row r="6633">
      <c r="A6633" t="str">
        <f>IF(B6633&lt;&gt;"",A6632+1,"")</f>
        <v/>
      </c>
      <c r="F6633" t="str">
        <f>IFERROR(IF(VLOOKUP(E6633,J:J,1,0)=E6633,"X",""),"")</f>
        <v/>
      </c>
      <c r="G6633" t="str">
        <f>IF(J6633&lt;&gt;"", INDEX($C$5:$C$1433, MATCH(J6633, $E$5:$E$1433, 0)),"")</f>
        <v/>
      </c>
      <c r="H6633" t="str">
        <f>IF(J6633&lt;&gt;"", INDEX($D$5:$D$1433, MATCH(J6633, $E$5:$E$1433, 0)),"")</f>
        <v/>
      </c>
      <c r="I6633" t="str">
        <f>IFERROR(IF(J6633&lt;&gt;"", INDEX($B$5:$B$1433, MATCH(J6633, $E$5:$E$1433, 0)),""),"SAI")</f>
        <v/>
      </c>
      <c r="L6633" t="str">
        <f>IFERROR(IF($N$5="Sáng",IF(MID(K6633,2,7)-MID($L$2,2,7)&gt;0,"Trễ",""),IF(MID(K6633,2,7)-MID($Q$2,2,7)&gt;0,"Trễ","")),"")</f>
        <v/>
      </c>
      <c r="M6633" t="str">
        <f>IFERROR(IF($N$5="Sáng",MID(K6633,2,7)-MID($L$2,2,7),MID(K6633,2,7)-MID($Q$2,2,7)),"")</f>
        <v/>
      </c>
      <c r="Q6633" t="str">
        <f>IF(B6633&lt;&gt;"",IF(AND(P6633="",F6633=""),"Không phép ",""),"")</f>
        <v/>
      </c>
      <c r="R6633" t="str">
        <f>UPPER(B6633)</f>
        <v/>
      </c>
      <c r="T6633" t="str">
        <f>IFERROR(IF(J6633&lt;&gt;"", INDEX($S$5:$S$1433, MATCH(J6633, $E$5:$E$1433, 0)),""),"")</f>
        <v/>
      </c>
      <c r="V6633" t="str">
        <f>IFERROR(IF(J6633&lt;&gt;"", INDEX($U$5:$U$1433, MATCH(J6633, $E$5:$E$1433, 0)),""),"")</f>
        <v/>
      </c>
    </row>
    <row r="6634">
      <c r="A6634" t="str">
        <f>IF(B6634&lt;&gt;"",A6633+1,"")</f>
        <v/>
      </c>
      <c r="F6634" t="str">
        <f>IFERROR(IF(VLOOKUP(E6634,J:J,1,0)=E6634,"X",""),"")</f>
        <v/>
      </c>
      <c r="G6634" t="str">
        <f>IF(J6634&lt;&gt;"", INDEX($C$5:$C$1433, MATCH(J6634, $E$5:$E$1433, 0)),"")</f>
        <v/>
      </c>
      <c r="H6634" t="str">
        <f>IF(J6634&lt;&gt;"", INDEX($D$5:$D$1433, MATCH(J6634, $E$5:$E$1433, 0)),"")</f>
        <v/>
      </c>
      <c r="I6634" t="str">
        <f>IFERROR(IF(J6634&lt;&gt;"", INDEX($B$5:$B$1433, MATCH(J6634, $E$5:$E$1433, 0)),""),"SAI")</f>
        <v/>
      </c>
      <c r="L6634" t="str">
        <f>IFERROR(IF($N$5="Sáng",IF(MID(K6634,2,7)-MID($L$2,2,7)&gt;0,"Trễ",""),IF(MID(K6634,2,7)-MID($Q$2,2,7)&gt;0,"Trễ","")),"")</f>
        <v/>
      </c>
      <c r="M6634" t="str">
        <f>IFERROR(IF($N$5="Sáng",MID(K6634,2,7)-MID($L$2,2,7),MID(K6634,2,7)-MID($Q$2,2,7)),"")</f>
        <v/>
      </c>
      <c r="Q6634" t="str">
        <f>IF(B6634&lt;&gt;"",IF(AND(P6634="",F6634=""),"Không phép ",""),"")</f>
        <v/>
      </c>
      <c r="R6634" t="str">
        <f>UPPER(B6634)</f>
        <v/>
      </c>
      <c r="T6634" t="str">
        <f>IFERROR(IF(J6634&lt;&gt;"", INDEX($S$5:$S$1433, MATCH(J6634, $E$5:$E$1433, 0)),""),"")</f>
        <v/>
      </c>
      <c r="V6634" t="str">
        <f>IFERROR(IF(J6634&lt;&gt;"", INDEX($U$5:$U$1433, MATCH(J6634, $E$5:$E$1433, 0)),""),"")</f>
        <v/>
      </c>
    </row>
    <row r="6635">
      <c r="A6635" t="str">
        <f>IF(B6635&lt;&gt;"",A6634+1,"")</f>
        <v/>
      </c>
      <c r="F6635" t="str">
        <f>IFERROR(IF(VLOOKUP(E6635,J:J,1,0)=E6635,"X",""),"")</f>
        <v/>
      </c>
      <c r="G6635" t="str">
        <f>IF(J6635&lt;&gt;"", INDEX($C$5:$C$1433, MATCH(J6635, $E$5:$E$1433, 0)),"")</f>
        <v/>
      </c>
      <c r="H6635" t="str">
        <f>IF(J6635&lt;&gt;"", INDEX($D$5:$D$1433, MATCH(J6635, $E$5:$E$1433, 0)),"")</f>
        <v/>
      </c>
      <c r="I6635" t="str">
        <f>IFERROR(IF(J6635&lt;&gt;"", INDEX($B$5:$B$1433, MATCH(J6635, $E$5:$E$1433, 0)),""),"SAI")</f>
        <v/>
      </c>
      <c r="L6635" t="str">
        <f>IFERROR(IF($N$5="Sáng",IF(MID(K6635,2,7)-MID($L$2,2,7)&gt;0,"Trễ",""),IF(MID(K6635,2,7)-MID($Q$2,2,7)&gt;0,"Trễ","")),"")</f>
        <v/>
      </c>
      <c r="M6635" t="str">
        <f>IFERROR(IF($N$5="Sáng",MID(K6635,2,7)-MID($L$2,2,7),MID(K6635,2,7)-MID($Q$2,2,7)),"")</f>
        <v/>
      </c>
      <c r="Q6635" t="str">
        <f>IF(B6635&lt;&gt;"",IF(AND(P6635="",F6635=""),"Không phép ",""),"")</f>
        <v/>
      </c>
      <c r="R6635" t="str">
        <f>UPPER(B6635)</f>
        <v/>
      </c>
      <c r="T6635" t="str">
        <f>IFERROR(IF(J6635&lt;&gt;"", INDEX($S$5:$S$1433, MATCH(J6635, $E$5:$E$1433, 0)),""),"")</f>
        <v/>
      </c>
      <c r="V6635" t="str">
        <f>IFERROR(IF(J6635&lt;&gt;"", INDEX($U$5:$U$1433, MATCH(J6635, $E$5:$E$1433, 0)),""),"")</f>
        <v/>
      </c>
    </row>
    <row r="6636">
      <c r="A6636" t="str">
        <f>IF(B6636&lt;&gt;"",A6635+1,"")</f>
        <v/>
      </c>
      <c r="F6636" t="str">
        <f>IFERROR(IF(VLOOKUP(E6636,J:J,1,0)=E6636,"X",""),"")</f>
        <v/>
      </c>
      <c r="G6636" t="str">
        <f>IF(J6636&lt;&gt;"", INDEX($C$5:$C$1433, MATCH(J6636, $E$5:$E$1433, 0)),"")</f>
        <v/>
      </c>
      <c r="H6636" t="str">
        <f>IF(J6636&lt;&gt;"", INDEX($D$5:$D$1433, MATCH(J6636, $E$5:$E$1433, 0)),"")</f>
        <v/>
      </c>
      <c r="I6636" t="str">
        <f>IFERROR(IF(J6636&lt;&gt;"", INDEX($B$5:$B$1433, MATCH(J6636, $E$5:$E$1433, 0)),""),"SAI")</f>
        <v/>
      </c>
      <c r="L6636" t="str">
        <f>IFERROR(IF($N$5="Sáng",IF(MID(K6636,2,7)-MID($L$2,2,7)&gt;0,"Trễ",""),IF(MID(K6636,2,7)-MID($Q$2,2,7)&gt;0,"Trễ","")),"")</f>
        <v/>
      </c>
      <c r="M6636" t="str">
        <f>IFERROR(IF($N$5="Sáng",MID(K6636,2,7)-MID($L$2,2,7),MID(K6636,2,7)-MID($Q$2,2,7)),"")</f>
        <v/>
      </c>
      <c r="Q6636" t="str">
        <f>IF(B6636&lt;&gt;"",IF(AND(P6636="",F6636=""),"Không phép ",""),"")</f>
        <v/>
      </c>
      <c r="R6636" t="str">
        <f>UPPER(B6636)</f>
        <v/>
      </c>
      <c r="T6636" t="str">
        <f>IFERROR(IF(J6636&lt;&gt;"", INDEX($S$5:$S$1433, MATCH(J6636, $E$5:$E$1433, 0)),""),"")</f>
        <v/>
      </c>
      <c r="V6636" t="str">
        <f>IFERROR(IF(J6636&lt;&gt;"", INDEX($U$5:$U$1433, MATCH(J6636, $E$5:$E$1433, 0)),""),"")</f>
        <v/>
      </c>
    </row>
    <row r="6637">
      <c r="A6637" t="str">
        <f>IF(B6637&lt;&gt;"",A6636+1,"")</f>
        <v/>
      </c>
      <c r="F6637" t="str">
        <f>IFERROR(IF(VLOOKUP(E6637,J:J,1,0)=E6637,"X",""),"")</f>
        <v/>
      </c>
      <c r="G6637" t="str">
        <f>IF(J6637&lt;&gt;"", INDEX($C$5:$C$1433, MATCH(J6637, $E$5:$E$1433, 0)),"")</f>
        <v/>
      </c>
      <c r="H6637" t="str">
        <f>IF(J6637&lt;&gt;"", INDEX($D$5:$D$1433, MATCH(J6637, $E$5:$E$1433, 0)),"")</f>
        <v/>
      </c>
      <c r="I6637" t="str">
        <f>IFERROR(IF(J6637&lt;&gt;"", INDEX($B$5:$B$1433, MATCH(J6637, $E$5:$E$1433, 0)),""),"SAI")</f>
        <v/>
      </c>
      <c r="L6637" t="str">
        <f>IFERROR(IF($N$5="Sáng",IF(MID(K6637,2,7)-MID($L$2,2,7)&gt;0,"Trễ",""),IF(MID(K6637,2,7)-MID($Q$2,2,7)&gt;0,"Trễ","")),"")</f>
        <v/>
      </c>
      <c r="M6637" t="str">
        <f>IFERROR(IF($N$5="Sáng",MID(K6637,2,7)-MID($L$2,2,7),MID(K6637,2,7)-MID($Q$2,2,7)),"")</f>
        <v/>
      </c>
      <c r="Q6637" t="str">
        <f>IF(B6637&lt;&gt;"",IF(AND(P6637="",F6637=""),"Không phép ",""),"")</f>
        <v/>
      </c>
      <c r="R6637" t="str">
        <f>UPPER(B6637)</f>
        <v/>
      </c>
      <c r="T6637" t="str">
        <f>IFERROR(IF(J6637&lt;&gt;"", INDEX($S$5:$S$1433, MATCH(J6637, $E$5:$E$1433, 0)),""),"")</f>
        <v/>
      </c>
      <c r="V6637" t="str">
        <f>IFERROR(IF(J6637&lt;&gt;"", INDEX($U$5:$U$1433, MATCH(J6637, $E$5:$E$1433, 0)),""),"")</f>
        <v/>
      </c>
    </row>
    <row r="6638">
      <c r="A6638" t="str">
        <f>IF(B6638&lt;&gt;"",A6637+1,"")</f>
        <v/>
      </c>
      <c r="F6638" t="str">
        <f>IFERROR(IF(VLOOKUP(E6638,J:J,1,0)=E6638,"X",""),"")</f>
        <v/>
      </c>
      <c r="G6638" t="str">
        <f>IF(J6638&lt;&gt;"", INDEX($C$5:$C$1433, MATCH(J6638, $E$5:$E$1433, 0)),"")</f>
        <v/>
      </c>
      <c r="H6638" t="str">
        <f>IF(J6638&lt;&gt;"", INDEX($D$5:$D$1433, MATCH(J6638, $E$5:$E$1433, 0)),"")</f>
        <v/>
      </c>
      <c r="I6638" t="str">
        <f>IFERROR(IF(J6638&lt;&gt;"", INDEX($B$5:$B$1433, MATCH(J6638, $E$5:$E$1433, 0)),""),"SAI")</f>
        <v/>
      </c>
      <c r="L6638" t="str">
        <f>IFERROR(IF($N$5="Sáng",IF(MID(K6638,2,7)-MID($L$2,2,7)&gt;0,"Trễ",""),IF(MID(K6638,2,7)-MID($Q$2,2,7)&gt;0,"Trễ","")),"")</f>
        <v/>
      </c>
      <c r="M6638" t="str">
        <f>IFERROR(IF($N$5="Sáng",MID(K6638,2,7)-MID($L$2,2,7),MID(K6638,2,7)-MID($Q$2,2,7)),"")</f>
        <v/>
      </c>
      <c r="Q6638" t="str">
        <f>IF(B6638&lt;&gt;"",IF(AND(P6638="",F6638=""),"Không phép ",""),"")</f>
        <v/>
      </c>
      <c r="R6638" t="str">
        <f>UPPER(B6638)</f>
        <v/>
      </c>
      <c r="T6638" t="str">
        <f>IFERROR(IF(J6638&lt;&gt;"", INDEX($S$5:$S$1433, MATCH(J6638, $E$5:$E$1433, 0)),""),"")</f>
        <v/>
      </c>
      <c r="V6638" t="str">
        <f>IFERROR(IF(J6638&lt;&gt;"", INDEX($U$5:$U$1433, MATCH(J6638, $E$5:$E$1433, 0)),""),"")</f>
        <v/>
      </c>
    </row>
    <row r="6639">
      <c r="A6639" t="str">
        <f>IF(B6639&lt;&gt;"",A6638+1,"")</f>
        <v/>
      </c>
      <c r="F6639" t="str">
        <f>IFERROR(IF(VLOOKUP(E6639,J:J,1,0)=E6639,"X",""),"")</f>
        <v/>
      </c>
      <c r="G6639" t="str">
        <f>IF(J6639&lt;&gt;"", INDEX($C$5:$C$1433, MATCH(J6639, $E$5:$E$1433, 0)),"")</f>
        <v/>
      </c>
      <c r="H6639" t="str">
        <f>IF(J6639&lt;&gt;"", INDEX($D$5:$D$1433, MATCH(J6639, $E$5:$E$1433, 0)),"")</f>
        <v/>
      </c>
      <c r="I6639" t="str">
        <f>IFERROR(IF(J6639&lt;&gt;"", INDEX($B$5:$B$1433, MATCH(J6639, $E$5:$E$1433, 0)),""),"SAI")</f>
        <v/>
      </c>
      <c r="L6639" t="str">
        <f>IFERROR(IF($N$5="Sáng",IF(MID(K6639,2,7)-MID($L$2,2,7)&gt;0,"Trễ",""),IF(MID(K6639,2,7)-MID($Q$2,2,7)&gt;0,"Trễ","")),"")</f>
        <v/>
      </c>
      <c r="M6639" t="str">
        <f>IFERROR(IF($N$5="Sáng",MID(K6639,2,7)-MID($L$2,2,7),MID(K6639,2,7)-MID($Q$2,2,7)),"")</f>
        <v/>
      </c>
      <c r="Q6639" t="str">
        <f>IF(B6639&lt;&gt;"",IF(AND(P6639="",F6639=""),"Không phép ",""),"")</f>
        <v/>
      </c>
      <c r="R6639" t="str">
        <f>UPPER(B6639)</f>
        <v/>
      </c>
      <c r="T6639" t="str">
        <f>IFERROR(IF(J6639&lt;&gt;"", INDEX($S$5:$S$1433, MATCH(J6639, $E$5:$E$1433, 0)),""),"")</f>
        <v/>
      </c>
      <c r="V6639" t="str">
        <f>IFERROR(IF(J6639&lt;&gt;"", INDEX($U$5:$U$1433, MATCH(J6639, $E$5:$E$1433, 0)),""),"")</f>
        <v/>
      </c>
    </row>
    <row r="6640">
      <c r="A6640" t="str">
        <f>IF(B6640&lt;&gt;"",A6639+1,"")</f>
        <v/>
      </c>
      <c r="F6640" t="str">
        <f>IFERROR(IF(VLOOKUP(E6640,J:J,1,0)=E6640,"X",""),"")</f>
        <v/>
      </c>
      <c r="G6640" t="str">
        <f>IF(J6640&lt;&gt;"", INDEX($C$5:$C$1433, MATCH(J6640, $E$5:$E$1433, 0)),"")</f>
        <v/>
      </c>
      <c r="H6640" t="str">
        <f>IF(J6640&lt;&gt;"", INDEX($D$5:$D$1433, MATCH(J6640, $E$5:$E$1433, 0)),"")</f>
        <v/>
      </c>
      <c r="I6640" t="str">
        <f>IFERROR(IF(J6640&lt;&gt;"", INDEX($B$5:$B$1433, MATCH(J6640, $E$5:$E$1433, 0)),""),"SAI")</f>
        <v/>
      </c>
      <c r="L6640" t="str">
        <f>IFERROR(IF($N$5="Sáng",IF(MID(K6640,2,7)-MID($L$2,2,7)&gt;0,"Trễ",""),IF(MID(K6640,2,7)-MID($Q$2,2,7)&gt;0,"Trễ","")),"")</f>
        <v/>
      </c>
      <c r="M6640" t="str">
        <f>IFERROR(IF($N$5="Sáng",MID(K6640,2,7)-MID($L$2,2,7),MID(K6640,2,7)-MID($Q$2,2,7)),"")</f>
        <v/>
      </c>
      <c r="Q6640" t="str">
        <f>IF(B6640&lt;&gt;"",IF(AND(P6640="",F6640=""),"Không phép ",""),"")</f>
        <v/>
      </c>
      <c r="R6640" t="str">
        <f>UPPER(B6640)</f>
        <v/>
      </c>
      <c r="T6640" t="str">
        <f>IFERROR(IF(J6640&lt;&gt;"", INDEX($S$5:$S$1433, MATCH(J6640, $E$5:$E$1433, 0)),""),"")</f>
        <v/>
      </c>
      <c r="V6640" t="str">
        <f>IFERROR(IF(J6640&lt;&gt;"", INDEX($U$5:$U$1433, MATCH(J6640, $E$5:$E$1433, 0)),""),"")</f>
        <v/>
      </c>
    </row>
    <row r="6641">
      <c r="A6641" t="str">
        <f>IF(B6641&lt;&gt;"",A6640+1,"")</f>
        <v/>
      </c>
      <c r="F6641" t="str">
        <f>IFERROR(IF(VLOOKUP(E6641,J:J,1,0)=E6641,"X",""),"")</f>
        <v/>
      </c>
      <c r="G6641" t="str">
        <f>IF(J6641&lt;&gt;"", INDEX($C$5:$C$1433, MATCH(J6641, $E$5:$E$1433, 0)),"")</f>
        <v/>
      </c>
      <c r="H6641" t="str">
        <f>IF(J6641&lt;&gt;"", INDEX($D$5:$D$1433, MATCH(J6641, $E$5:$E$1433, 0)),"")</f>
        <v/>
      </c>
      <c r="I6641" t="str">
        <f>IFERROR(IF(J6641&lt;&gt;"", INDEX($B$5:$B$1433, MATCH(J6641, $E$5:$E$1433, 0)),""),"SAI")</f>
        <v/>
      </c>
      <c r="L6641" t="str">
        <f>IFERROR(IF($N$5="Sáng",IF(MID(K6641,2,7)-MID($L$2,2,7)&gt;0,"Trễ",""),IF(MID(K6641,2,7)-MID($Q$2,2,7)&gt;0,"Trễ","")),"")</f>
        <v/>
      </c>
      <c r="M6641" t="str">
        <f>IFERROR(IF($N$5="Sáng",MID(K6641,2,7)-MID($L$2,2,7),MID(K6641,2,7)-MID($Q$2,2,7)),"")</f>
        <v/>
      </c>
      <c r="Q6641" t="str">
        <f>IF(B6641&lt;&gt;"",IF(AND(P6641="",F6641=""),"Không phép ",""),"")</f>
        <v/>
      </c>
      <c r="R6641" t="str">
        <f>UPPER(B6641)</f>
        <v/>
      </c>
      <c r="T6641" t="str">
        <f>IFERROR(IF(J6641&lt;&gt;"", INDEX($S$5:$S$1433, MATCH(J6641, $E$5:$E$1433, 0)),""),"")</f>
        <v/>
      </c>
      <c r="V6641" t="str">
        <f>IFERROR(IF(J6641&lt;&gt;"", INDEX($U$5:$U$1433, MATCH(J6641, $E$5:$E$1433, 0)),""),"")</f>
        <v/>
      </c>
    </row>
    <row r="6642">
      <c r="A6642" t="str">
        <f>IF(B6642&lt;&gt;"",A6641+1,"")</f>
        <v/>
      </c>
      <c r="F6642" t="str">
        <f>IFERROR(IF(VLOOKUP(E6642,J:J,1,0)=E6642,"X",""),"")</f>
        <v/>
      </c>
      <c r="G6642" t="str">
        <f>IF(J6642&lt;&gt;"", INDEX($C$5:$C$1433, MATCH(J6642, $E$5:$E$1433, 0)),"")</f>
        <v/>
      </c>
      <c r="H6642" t="str">
        <f>IF(J6642&lt;&gt;"", INDEX($D$5:$D$1433, MATCH(J6642, $E$5:$E$1433, 0)),"")</f>
        <v/>
      </c>
      <c r="I6642" t="str">
        <f>IFERROR(IF(J6642&lt;&gt;"", INDEX($B$5:$B$1433, MATCH(J6642, $E$5:$E$1433, 0)),""),"SAI")</f>
        <v/>
      </c>
      <c r="L6642" t="str">
        <f>IFERROR(IF($N$5="Sáng",IF(MID(K6642,2,7)-MID($L$2,2,7)&gt;0,"Trễ",""),IF(MID(K6642,2,7)-MID($Q$2,2,7)&gt;0,"Trễ","")),"")</f>
        <v/>
      </c>
      <c r="M6642" t="str">
        <f>IFERROR(IF($N$5="Sáng",MID(K6642,2,7)-MID($L$2,2,7),MID(K6642,2,7)-MID($Q$2,2,7)),"")</f>
        <v/>
      </c>
      <c r="Q6642" t="str">
        <f>IF(B6642&lt;&gt;"",IF(AND(P6642="",F6642=""),"Không phép ",""),"")</f>
        <v/>
      </c>
      <c r="R6642" t="str">
        <f>UPPER(B6642)</f>
        <v/>
      </c>
      <c r="T6642" t="str">
        <f>IFERROR(IF(J6642&lt;&gt;"", INDEX($S$5:$S$1433, MATCH(J6642, $E$5:$E$1433, 0)),""),"")</f>
        <v/>
      </c>
      <c r="V6642" t="str">
        <f>IFERROR(IF(J6642&lt;&gt;"", INDEX($U$5:$U$1433, MATCH(J6642, $E$5:$E$1433, 0)),""),"")</f>
        <v/>
      </c>
    </row>
    <row r="6643">
      <c r="A6643" t="str">
        <f>IF(B6643&lt;&gt;"",A6642+1,"")</f>
        <v/>
      </c>
      <c r="F6643" t="str">
        <f>IFERROR(IF(VLOOKUP(E6643,J:J,1,0)=E6643,"X",""),"")</f>
        <v/>
      </c>
      <c r="G6643" t="str">
        <f>IF(J6643&lt;&gt;"", INDEX($C$5:$C$1433, MATCH(J6643, $E$5:$E$1433, 0)),"")</f>
        <v/>
      </c>
      <c r="H6643" t="str">
        <f>IF(J6643&lt;&gt;"", INDEX($D$5:$D$1433, MATCH(J6643, $E$5:$E$1433, 0)),"")</f>
        <v/>
      </c>
      <c r="I6643" t="str">
        <f>IFERROR(IF(J6643&lt;&gt;"", INDEX($B$5:$B$1433, MATCH(J6643, $E$5:$E$1433, 0)),""),"SAI")</f>
        <v/>
      </c>
      <c r="L6643" t="str">
        <f>IFERROR(IF($N$5="Sáng",IF(MID(K6643,2,7)-MID($L$2,2,7)&gt;0,"Trễ",""),IF(MID(K6643,2,7)-MID($Q$2,2,7)&gt;0,"Trễ","")),"")</f>
        <v/>
      </c>
      <c r="M6643" t="str">
        <f>IFERROR(IF($N$5="Sáng",MID(K6643,2,7)-MID($L$2,2,7),MID(K6643,2,7)-MID($Q$2,2,7)),"")</f>
        <v/>
      </c>
      <c r="Q6643" t="str">
        <f>IF(B6643&lt;&gt;"",IF(AND(P6643="",F6643=""),"Không phép ",""),"")</f>
        <v/>
      </c>
      <c r="R6643" t="str">
        <f>UPPER(B6643)</f>
        <v/>
      </c>
      <c r="T6643" t="str">
        <f>IFERROR(IF(J6643&lt;&gt;"", INDEX($S$5:$S$1433, MATCH(J6643, $E$5:$E$1433, 0)),""),"")</f>
        <v/>
      </c>
      <c r="V6643" t="str">
        <f>IFERROR(IF(J6643&lt;&gt;"", INDEX($U$5:$U$1433, MATCH(J6643, $E$5:$E$1433, 0)),""),"")</f>
        <v/>
      </c>
    </row>
    <row r="6644">
      <c r="A6644" t="str">
        <f>IF(B6644&lt;&gt;"",A6643+1,"")</f>
        <v/>
      </c>
      <c r="F6644" t="str">
        <f>IFERROR(IF(VLOOKUP(E6644,J:J,1,0)=E6644,"X",""),"")</f>
        <v/>
      </c>
      <c r="G6644" t="str">
        <f>IF(J6644&lt;&gt;"", INDEX($C$5:$C$1433, MATCH(J6644, $E$5:$E$1433, 0)),"")</f>
        <v/>
      </c>
      <c r="H6644" t="str">
        <f>IF(J6644&lt;&gt;"", INDEX($D$5:$D$1433, MATCH(J6644, $E$5:$E$1433, 0)),"")</f>
        <v/>
      </c>
      <c r="I6644" t="str">
        <f>IFERROR(IF(J6644&lt;&gt;"", INDEX($B$5:$B$1433, MATCH(J6644, $E$5:$E$1433, 0)),""),"SAI")</f>
        <v/>
      </c>
      <c r="L6644" t="str">
        <f>IFERROR(IF($N$5="Sáng",IF(MID(K6644,2,7)-MID($L$2,2,7)&gt;0,"Trễ",""),IF(MID(K6644,2,7)-MID($Q$2,2,7)&gt;0,"Trễ","")),"")</f>
        <v/>
      </c>
      <c r="M6644" t="str">
        <f>IFERROR(IF($N$5="Sáng",MID(K6644,2,7)-MID($L$2,2,7),MID(K6644,2,7)-MID($Q$2,2,7)),"")</f>
        <v/>
      </c>
      <c r="Q6644" t="str">
        <f>IF(B6644&lt;&gt;"",IF(AND(P6644="",F6644=""),"Không phép ",""),"")</f>
        <v/>
      </c>
      <c r="R6644" t="str">
        <f>UPPER(B6644)</f>
        <v/>
      </c>
      <c r="T6644" t="str">
        <f>IFERROR(IF(J6644&lt;&gt;"", INDEX($S$5:$S$1433, MATCH(J6644, $E$5:$E$1433, 0)),""),"")</f>
        <v/>
      </c>
      <c r="V6644" t="str">
        <f>IFERROR(IF(J6644&lt;&gt;"", INDEX($U$5:$U$1433, MATCH(J6644, $E$5:$E$1433, 0)),""),"")</f>
        <v/>
      </c>
    </row>
    <row r="6645">
      <c r="A6645" t="str">
        <f>IF(B6645&lt;&gt;"",A6644+1,"")</f>
        <v/>
      </c>
      <c r="F6645" t="str">
        <f>IFERROR(IF(VLOOKUP(E6645,J:J,1,0)=E6645,"X",""),"")</f>
        <v/>
      </c>
      <c r="G6645" t="str">
        <f>IF(J6645&lt;&gt;"", INDEX($C$5:$C$1433, MATCH(J6645, $E$5:$E$1433, 0)),"")</f>
        <v/>
      </c>
      <c r="H6645" t="str">
        <f>IF(J6645&lt;&gt;"", INDEX($D$5:$D$1433, MATCH(J6645, $E$5:$E$1433, 0)),"")</f>
        <v/>
      </c>
      <c r="I6645" t="str">
        <f>IFERROR(IF(J6645&lt;&gt;"", INDEX($B$5:$B$1433, MATCH(J6645, $E$5:$E$1433, 0)),""),"SAI")</f>
        <v/>
      </c>
      <c r="L6645" t="str">
        <f>IFERROR(IF($N$5="Sáng",IF(MID(K6645,2,7)-MID($L$2,2,7)&gt;0,"Trễ",""),IF(MID(K6645,2,7)-MID($Q$2,2,7)&gt;0,"Trễ","")),"")</f>
        <v/>
      </c>
      <c r="M6645" t="str">
        <f>IFERROR(IF($N$5="Sáng",MID(K6645,2,7)-MID($L$2,2,7),MID(K6645,2,7)-MID($Q$2,2,7)),"")</f>
        <v/>
      </c>
      <c r="Q6645" t="str">
        <f>IF(B6645&lt;&gt;"",IF(AND(P6645="",F6645=""),"Không phép ",""),"")</f>
        <v/>
      </c>
      <c r="R6645" t="str">
        <f>UPPER(B6645)</f>
        <v/>
      </c>
      <c r="T6645" t="str">
        <f>IFERROR(IF(J6645&lt;&gt;"", INDEX($S$5:$S$1433, MATCH(J6645, $E$5:$E$1433, 0)),""),"")</f>
        <v/>
      </c>
      <c r="V6645" t="str">
        <f>IFERROR(IF(J6645&lt;&gt;"", INDEX($U$5:$U$1433, MATCH(J6645, $E$5:$E$1433, 0)),""),"")</f>
        <v/>
      </c>
    </row>
    <row r="6646">
      <c r="A6646" t="str">
        <f>IF(B6646&lt;&gt;"",A6645+1,"")</f>
        <v/>
      </c>
      <c r="F6646" t="str">
        <f>IFERROR(IF(VLOOKUP(E6646,J:J,1,0)=E6646,"X",""),"")</f>
        <v/>
      </c>
      <c r="G6646" t="str">
        <f>IF(J6646&lt;&gt;"", INDEX($C$5:$C$1433, MATCH(J6646, $E$5:$E$1433, 0)),"")</f>
        <v/>
      </c>
      <c r="H6646" t="str">
        <f>IF(J6646&lt;&gt;"", INDEX($D$5:$D$1433, MATCH(J6646, $E$5:$E$1433, 0)),"")</f>
        <v/>
      </c>
      <c r="I6646" t="str">
        <f>IFERROR(IF(J6646&lt;&gt;"", INDEX($B$5:$B$1433, MATCH(J6646, $E$5:$E$1433, 0)),""),"SAI")</f>
        <v/>
      </c>
      <c r="L6646" t="str">
        <f>IFERROR(IF($N$5="Sáng",IF(MID(K6646,2,7)-MID($L$2,2,7)&gt;0,"Trễ",""),IF(MID(K6646,2,7)-MID($Q$2,2,7)&gt;0,"Trễ","")),"")</f>
        <v/>
      </c>
      <c r="M6646" t="str">
        <f>IFERROR(IF($N$5="Sáng",MID(K6646,2,7)-MID($L$2,2,7),MID(K6646,2,7)-MID($Q$2,2,7)),"")</f>
        <v/>
      </c>
      <c r="Q6646" t="str">
        <f>IF(B6646&lt;&gt;"",IF(AND(P6646="",F6646=""),"Không phép ",""),"")</f>
        <v/>
      </c>
      <c r="R6646" t="str">
        <f>UPPER(B6646)</f>
        <v/>
      </c>
      <c r="T6646" t="str">
        <f>IFERROR(IF(J6646&lt;&gt;"", INDEX($S$5:$S$1433, MATCH(J6646, $E$5:$E$1433, 0)),""),"")</f>
        <v/>
      </c>
      <c r="V6646" t="str">
        <f>IFERROR(IF(J6646&lt;&gt;"", INDEX($U$5:$U$1433, MATCH(J6646, $E$5:$E$1433, 0)),""),"")</f>
        <v/>
      </c>
    </row>
    <row r="6647">
      <c r="A6647" t="str">
        <f>IF(B6647&lt;&gt;"",A6646+1,"")</f>
        <v/>
      </c>
      <c r="F6647" t="str">
        <f>IFERROR(IF(VLOOKUP(E6647,J:J,1,0)=E6647,"X",""),"")</f>
        <v/>
      </c>
      <c r="G6647" t="str">
        <f>IF(J6647&lt;&gt;"", INDEX($C$5:$C$1433, MATCH(J6647, $E$5:$E$1433, 0)),"")</f>
        <v/>
      </c>
      <c r="H6647" t="str">
        <f>IF(J6647&lt;&gt;"", INDEX($D$5:$D$1433, MATCH(J6647, $E$5:$E$1433, 0)),"")</f>
        <v/>
      </c>
      <c r="I6647" t="str">
        <f>IFERROR(IF(J6647&lt;&gt;"", INDEX($B$5:$B$1433, MATCH(J6647, $E$5:$E$1433, 0)),""),"SAI")</f>
        <v/>
      </c>
      <c r="L6647" t="str">
        <f>IFERROR(IF($N$5="Sáng",IF(MID(K6647,2,7)-MID($L$2,2,7)&gt;0,"Trễ",""),IF(MID(K6647,2,7)-MID($Q$2,2,7)&gt;0,"Trễ","")),"")</f>
        <v/>
      </c>
      <c r="M6647" t="str">
        <f>IFERROR(IF($N$5="Sáng",MID(K6647,2,7)-MID($L$2,2,7),MID(K6647,2,7)-MID($Q$2,2,7)),"")</f>
        <v/>
      </c>
      <c r="Q6647" t="str">
        <f>IF(B6647&lt;&gt;"",IF(AND(P6647="",F6647=""),"Không phép ",""),"")</f>
        <v/>
      </c>
      <c r="R6647" t="str">
        <f>UPPER(B6647)</f>
        <v/>
      </c>
      <c r="T6647" t="str">
        <f>IFERROR(IF(J6647&lt;&gt;"", INDEX($S$5:$S$1433, MATCH(J6647, $E$5:$E$1433, 0)),""),"")</f>
        <v/>
      </c>
      <c r="V6647" t="str">
        <f>IFERROR(IF(J6647&lt;&gt;"", INDEX($U$5:$U$1433, MATCH(J6647, $E$5:$E$1433, 0)),""),"")</f>
        <v/>
      </c>
    </row>
    <row r="6648">
      <c r="A6648" t="str">
        <f>IF(B6648&lt;&gt;"",A6647+1,"")</f>
        <v/>
      </c>
      <c r="F6648" t="str">
        <f>IFERROR(IF(VLOOKUP(E6648,J:J,1,0)=E6648,"X",""),"")</f>
        <v/>
      </c>
      <c r="G6648" t="str">
        <f>IF(J6648&lt;&gt;"", INDEX($C$5:$C$1433, MATCH(J6648, $E$5:$E$1433, 0)),"")</f>
        <v/>
      </c>
      <c r="H6648" t="str">
        <f>IF(J6648&lt;&gt;"", INDEX($D$5:$D$1433, MATCH(J6648, $E$5:$E$1433, 0)),"")</f>
        <v/>
      </c>
      <c r="I6648" t="str">
        <f>IFERROR(IF(J6648&lt;&gt;"", INDEX($B$5:$B$1433, MATCH(J6648, $E$5:$E$1433, 0)),""),"SAI")</f>
        <v/>
      </c>
      <c r="L6648" t="str">
        <f>IFERROR(IF($N$5="Sáng",IF(MID(K6648,2,7)-MID($L$2,2,7)&gt;0,"Trễ",""),IF(MID(K6648,2,7)-MID($Q$2,2,7)&gt;0,"Trễ","")),"")</f>
        <v/>
      </c>
      <c r="M6648" t="str">
        <f>IFERROR(IF($N$5="Sáng",MID(K6648,2,7)-MID($L$2,2,7),MID(K6648,2,7)-MID($Q$2,2,7)),"")</f>
        <v/>
      </c>
      <c r="Q6648" t="str">
        <f>IF(B6648&lt;&gt;"",IF(AND(P6648="",F6648=""),"Không phép ",""),"")</f>
        <v/>
      </c>
      <c r="R6648" t="str">
        <f>UPPER(B6648)</f>
        <v/>
      </c>
      <c r="T6648" t="str">
        <f>IFERROR(IF(J6648&lt;&gt;"", INDEX($S$5:$S$1433, MATCH(J6648, $E$5:$E$1433, 0)),""),"")</f>
        <v/>
      </c>
      <c r="V6648" t="str">
        <f>IFERROR(IF(J6648&lt;&gt;"", INDEX($U$5:$U$1433, MATCH(J6648, $E$5:$E$1433, 0)),""),"")</f>
        <v/>
      </c>
    </row>
    <row r="6649">
      <c r="A6649" t="str">
        <f>IF(B6649&lt;&gt;"",A6648+1,"")</f>
        <v/>
      </c>
      <c r="F6649" t="str">
        <f>IFERROR(IF(VLOOKUP(E6649,J:J,1,0)=E6649,"X",""),"")</f>
        <v/>
      </c>
      <c r="G6649" t="str">
        <f>IF(J6649&lt;&gt;"", INDEX($C$5:$C$1433, MATCH(J6649, $E$5:$E$1433, 0)),"")</f>
        <v/>
      </c>
      <c r="H6649" t="str">
        <f>IF(J6649&lt;&gt;"", INDEX($D$5:$D$1433, MATCH(J6649, $E$5:$E$1433, 0)),"")</f>
        <v/>
      </c>
      <c r="I6649" t="str">
        <f>IFERROR(IF(J6649&lt;&gt;"", INDEX($B$5:$B$1433, MATCH(J6649, $E$5:$E$1433, 0)),""),"SAI")</f>
        <v/>
      </c>
      <c r="L6649" t="str">
        <f>IFERROR(IF($N$5="Sáng",IF(MID(K6649,2,7)-MID($L$2,2,7)&gt;0,"Trễ",""),IF(MID(K6649,2,7)-MID($Q$2,2,7)&gt;0,"Trễ","")),"")</f>
        <v/>
      </c>
      <c r="M6649" t="str">
        <f>IFERROR(IF($N$5="Sáng",MID(K6649,2,7)-MID($L$2,2,7),MID(K6649,2,7)-MID($Q$2,2,7)),"")</f>
        <v/>
      </c>
      <c r="Q6649" t="str">
        <f>IF(B6649&lt;&gt;"",IF(AND(P6649="",F6649=""),"Không phép ",""),"")</f>
        <v/>
      </c>
      <c r="R6649" t="str">
        <f>UPPER(B6649)</f>
        <v/>
      </c>
      <c r="T6649" t="str">
        <f>IFERROR(IF(J6649&lt;&gt;"", INDEX($S$5:$S$1433, MATCH(J6649, $E$5:$E$1433, 0)),""),"")</f>
        <v/>
      </c>
      <c r="V6649" t="str">
        <f>IFERROR(IF(J6649&lt;&gt;"", INDEX($U$5:$U$1433, MATCH(J6649, $E$5:$E$1433, 0)),""),"")</f>
        <v/>
      </c>
    </row>
    <row r="6650">
      <c r="A6650" t="str">
        <f>IF(B6650&lt;&gt;"",A6649+1,"")</f>
        <v/>
      </c>
      <c r="F6650" t="str">
        <f>IFERROR(IF(VLOOKUP(E6650,J:J,1,0)=E6650,"X",""),"")</f>
        <v/>
      </c>
      <c r="G6650" t="str">
        <f>IF(J6650&lt;&gt;"", INDEX($C$5:$C$1433, MATCH(J6650, $E$5:$E$1433, 0)),"")</f>
        <v/>
      </c>
      <c r="H6650" t="str">
        <f>IF(J6650&lt;&gt;"", INDEX($D$5:$D$1433, MATCH(J6650, $E$5:$E$1433, 0)),"")</f>
        <v/>
      </c>
      <c r="I6650" t="str">
        <f>IFERROR(IF(J6650&lt;&gt;"", INDEX($B$5:$B$1433, MATCH(J6650, $E$5:$E$1433, 0)),""),"SAI")</f>
        <v/>
      </c>
      <c r="L6650" t="str">
        <f>IFERROR(IF($N$5="Sáng",IF(MID(K6650,2,7)-MID($L$2,2,7)&gt;0,"Trễ",""),IF(MID(K6650,2,7)-MID($Q$2,2,7)&gt;0,"Trễ","")),"")</f>
        <v/>
      </c>
      <c r="M6650" t="str">
        <f>IFERROR(IF($N$5="Sáng",MID(K6650,2,7)-MID($L$2,2,7),MID(K6650,2,7)-MID($Q$2,2,7)),"")</f>
        <v/>
      </c>
      <c r="Q6650" t="str">
        <f>IF(B6650&lt;&gt;"",IF(AND(P6650="",F6650=""),"Không phép ",""),"")</f>
        <v/>
      </c>
      <c r="R6650" t="str">
        <f>UPPER(B6650)</f>
        <v/>
      </c>
      <c r="T6650" t="str">
        <f>IFERROR(IF(J6650&lt;&gt;"", INDEX($S$5:$S$1433, MATCH(J6650, $E$5:$E$1433, 0)),""),"")</f>
        <v/>
      </c>
      <c r="V6650" t="str">
        <f>IFERROR(IF(J6650&lt;&gt;"", INDEX($U$5:$U$1433, MATCH(J6650, $E$5:$E$1433, 0)),""),"")</f>
        <v/>
      </c>
    </row>
    <row r="6651">
      <c r="A6651" t="str">
        <f>IF(B6651&lt;&gt;"",A6650+1,"")</f>
        <v/>
      </c>
      <c r="F6651" t="str">
        <f>IFERROR(IF(VLOOKUP(E6651,J:J,1,0)=E6651,"X",""),"")</f>
        <v/>
      </c>
      <c r="G6651" t="str">
        <f>IF(J6651&lt;&gt;"", INDEX($C$5:$C$1433, MATCH(J6651, $E$5:$E$1433, 0)),"")</f>
        <v/>
      </c>
      <c r="H6651" t="str">
        <f>IF(J6651&lt;&gt;"", INDEX($D$5:$D$1433, MATCH(J6651, $E$5:$E$1433, 0)),"")</f>
        <v/>
      </c>
      <c r="I6651" t="str">
        <f>IFERROR(IF(J6651&lt;&gt;"", INDEX($B$5:$B$1433, MATCH(J6651, $E$5:$E$1433, 0)),""),"SAI")</f>
        <v/>
      </c>
      <c r="L6651" t="str">
        <f>IFERROR(IF($N$5="Sáng",IF(MID(K6651,2,7)-MID($L$2,2,7)&gt;0,"Trễ",""),IF(MID(K6651,2,7)-MID($Q$2,2,7)&gt;0,"Trễ","")),"")</f>
        <v/>
      </c>
      <c r="M6651" t="str">
        <f>IFERROR(IF($N$5="Sáng",MID(K6651,2,7)-MID($L$2,2,7),MID(K6651,2,7)-MID($Q$2,2,7)),"")</f>
        <v/>
      </c>
      <c r="Q6651" t="str">
        <f>IF(B6651&lt;&gt;"",IF(AND(P6651="",F6651=""),"Không phép ",""),"")</f>
        <v/>
      </c>
      <c r="R6651" t="str">
        <f>UPPER(B6651)</f>
        <v/>
      </c>
      <c r="T6651" t="str">
        <f>IFERROR(IF(J6651&lt;&gt;"", INDEX($S$5:$S$1433, MATCH(J6651, $E$5:$E$1433, 0)),""),"")</f>
        <v/>
      </c>
      <c r="V6651" t="str">
        <f>IFERROR(IF(J6651&lt;&gt;"", INDEX($U$5:$U$1433, MATCH(J6651, $E$5:$E$1433, 0)),""),"")</f>
        <v/>
      </c>
    </row>
    <row r="6652">
      <c r="A6652" t="str">
        <f>IF(B6652&lt;&gt;"",A6651+1,"")</f>
        <v/>
      </c>
      <c r="F6652" t="str">
        <f>IFERROR(IF(VLOOKUP(E6652,J:J,1,0)=E6652,"X",""),"")</f>
        <v/>
      </c>
      <c r="G6652" t="str">
        <f>IF(J6652&lt;&gt;"", INDEX($C$5:$C$1433, MATCH(J6652, $E$5:$E$1433, 0)),"")</f>
        <v/>
      </c>
      <c r="H6652" t="str">
        <f>IF(J6652&lt;&gt;"", INDEX($D$5:$D$1433, MATCH(J6652, $E$5:$E$1433, 0)),"")</f>
        <v/>
      </c>
      <c r="I6652" t="str">
        <f>IFERROR(IF(J6652&lt;&gt;"", INDEX($B$5:$B$1433, MATCH(J6652, $E$5:$E$1433, 0)),""),"SAI")</f>
        <v/>
      </c>
      <c r="L6652" t="str">
        <f>IFERROR(IF($N$5="Sáng",IF(MID(K6652,2,7)-MID($L$2,2,7)&gt;0,"Trễ",""),IF(MID(K6652,2,7)-MID($Q$2,2,7)&gt;0,"Trễ","")),"")</f>
        <v/>
      </c>
      <c r="M6652" t="str">
        <f>IFERROR(IF($N$5="Sáng",MID(K6652,2,7)-MID($L$2,2,7),MID(K6652,2,7)-MID($Q$2,2,7)),"")</f>
        <v/>
      </c>
      <c r="Q6652" t="str">
        <f>IF(B6652&lt;&gt;"",IF(AND(P6652="",F6652=""),"Không phép ",""),"")</f>
        <v/>
      </c>
      <c r="R6652" t="str">
        <f>UPPER(B6652)</f>
        <v/>
      </c>
      <c r="T6652" t="str">
        <f>IFERROR(IF(J6652&lt;&gt;"", INDEX($S$5:$S$1433, MATCH(J6652, $E$5:$E$1433, 0)),""),"")</f>
        <v/>
      </c>
      <c r="V6652" t="str">
        <f>IFERROR(IF(J6652&lt;&gt;"", INDEX($U$5:$U$1433, MATCH(J6652, $E$5:$E$1433, 0)),""),"")</f>
        <v/>
      </c>
    </row>
    <row r="6653">
      <c r="A6653" t="str">
        <f>IF(B6653&lt;&gt;"",A6652+1,"")</f>
        <v/>
      </c>
      <c r="F6653" t="str">
        <f>IFERROR(IF(VLOOKUP(E6653,J:J,1,0)=E6653,"X",""),"")</f>
        <v/>
      </c>
      <c r="G6653" t="str">
        <f>IF(J6653&lt;&gt;"", INDEX($C$5:$C$1433, MATCH(J6653, $E$5:$E$1433, 0)),"")</f>
        <v/>
      </c>
      <c r="H6653" t="str">
        <f>IF(J6653&lt;&gt;"", INDEX($D$5:$D$1433, MATCH(J6653, $E$5:$E$1433, 0)),"")</f>
        <v/>
      </c>
      <c r="I6653" t="str">
        <f>IFERROR(IF(J6653&lt;&gt;"", INDEX($B$5:$B$1433, MATCH(J6653, $E$5:$E$1433, 0)),""),"SAI")</f>
        <v/>
      </c>
      <c r="L6653" t="str">
        <f>IFERROR(IF($N$5="Sáng",IF(MID(K6653,2,7)-MID($L$2,2,7)&gt;0,"Trễ",""),IF(MID(K6653,2,7)-MID($Q$2,2,7)&gt;0,"Trễ","")),"")</f>
        <v/>
      </c>
      <c r="M6653" t="str">
        <f>IFERROR(IF($N$5="Sáng",MID(K6653,2,7)-MID($L$2,2,7),MID(K6653,2,7)-MID($Q$2,2,7)),"")</f>
        <v/>
      </c>
      <c r="Q6653" t="str">
        <f>IF(B6653&lt;&gt;"",IF(AND(P6653="",F6653=""),"Không phép ",""),"")</f>
        <v/>
      </c>
      <c r="R6653" t="str">
        <f>UPPER(B6653)</f>
        <v/>
      </c>
      <c r="T6653" t="str">
        <f>IFERROR(IF(J6653&lt;&gt;"", INDEX($S$5:$S$1433, MATCH(J6653, $E$5:$E$1433, 0)),""),"")</f>
        <v/>
      </c>
      <c r="V6653" t="str">
        <f>IFERROR(IF(J6653&lt;&gt;"", INDEX($U$5:$U$1433, MATCH(J6653, $E$5:$E$1433, 0)),""),"")</f>
        <v/>
      </c>
    </row>
    <row r="6654">
      <c r="A6654" t="str">
        <f>IF(B6654&lt;&gt;"",A6653+1,"")</f>
        <v/>
      </c>
      <c r="F6654" t="str">
        <f>IFERROR(IF(VLOOKUP(E6654,J:J,1,0)=E6654,"X",""),"")</f>
        <v/>
      </c>
      <c r="G6654" t="str">
        <f>IF(J6654&lt;&gt;"", INDEX($C$5:$C$1433, MATCH(J6654, $E$5:$E$1433, 0)),"")</f>
        <v/>
      </c>
      <c r="H6654" t="str">
        <f>IF(J6654&lt;&gt;"", INDEX($D$5:$D$1433, MATCH(J6654, $E$5:$E$1433, 0)),"")</f>
        <v/>
      </c>
      <c r="I6654" t="str">
        <f>IFERROR(IF(J6654&lt;&gt;"", INDEX($B$5:$B$1433, MATCH(J6654, $E$5:$E$1433, 0)),""),"SAI")</f>
        <v/>
      </c>
      <c r="L6654" t="str">
        <f>IFERROR(IF($N$5="Sáng",IF(MID(K6654,2,7)-MID($L$2,2,7)&gt;0,"Trễ",""),IF(MID(K6654,2,7)-MID($Q$2,2,7)&gt;0,"Trễ","")),"")</f>
        <v/>
      </c>
      <c r="M6654" t="str">
        <f>IFERROR(IF($N$5="Sáng",MID(K6654,2,7)-MID($L$2,2,7),MID(K6654,2,7)-MID($Q$2,2,7)),"")</f>
        <v/>
      </c>
      <c r="Q6654" t="str">
        <f>IF(B6654&lt;&gt;"",IF(AND(P6654="",F6654=""),"Không phép ",""),"")</f>
        <v/>
      </c>
      <c r="R6654" t="str">
        <f>UPPER(B6654)</f>
        <v/>
      </c>
      <c r="T6654" t="str">
        <f>IFERROR(IF(J6654&lt;&gt;"", INDEX($S$5:$S$1433, MATCH(J6654, $E$5:$E$1433, 0)),""),"")</f>
        <v/>
      </c>
      <c r="V6654" t="str">
        <f>IFERROR(IF(J6654&lt;&gt;"", INDEX($U$5:$U$1433, MATCH(J6654, $E$5:$E$1433, 0)),""),"")</f>
        <v/>
      </c>
    </row>
    <row r="6655">
      <c r="A6655" t="str">
        <f>IF(B6655&lt;&gt;"",A6654+1,"")</f>
        <v/>
      </c>
      <c r="F6655" t="str">
        <f>IFERROR(IF(VLOOKUP(E6655,J:J,1,0)=E6655,"X",""),"")</f>
        <v/>
      </c>
      <c r="G6655" t="str">
        <f>IF(J6655&lt;&gt;"", INDEX($C$5:$C$1433, MATCH(J6655, $E$5:$E$1433, 0)),"")</f>
        <v/>
      </c>
      <c r="H6655" t="str">
        <f>IF(J6655&lt;&gt;"", INDEX($D$5:$D$1433, MATCH(J6655, $E$5:$E$1433, 0)),"")</f>
        <v/>
      </c>
      <c r="I6655" t="str">
        <f>IFERROR(IF(J6655&lt;&gt;"", INDEX($B$5:$B$1433, MATCH(J6655, $E$5:$E$1433, 0)),""),"SAI")</f>
        <v/>
      </c>
      <c r="L6655" t="str">
        <f>IFERROR(IF($N$5="Sáng",IF(MID(K6655,2,7)-MID($L$2,2,7)&gt;0,"Trễ",""),IF(MID(K6655,2,7)-MID($Q$2,2,7)&gt;0,"Trễ","")),"")</f>
        <v/>
      </c>
      <c r="M6655" t="str">
        <f>IFERROR(IF($N$5="Sáng",MID(K6655,2,7)-MID($L$2,2,7),MID(K6655,2,7)-MID($Q$2,2,7)),"")</f>
        <v/>
      </c>
      <c r="Q6655" t="str">
        <f>IF(B6655&lt;&gt;"",IF(AND(P6655="",F6655=""),"Không phép ",""),"")</f>
        <v/>
      </c>
      <c r="R6655" t="str">
        <f>UPPER(B6655)</f>
        <v/>
      </c>
      <c r="T6655" t="str">
        <f>IFERROR(IF(J6655&lt;&gt;"", INDEX($S$5:$S$1433, MATCH(J6655, $E$5:$E$1433, 0)),""),"")</f>
        <v/>
      </c>
      <c r="V6655" t="str">
        <f>IFERROR(IF(J6655&lt;&gt;"", INDEX($U$5:$U$1433, MATCH(J6655, $E$5:$E$1433, 0)),""),"")</f>
        <v/>
      </c>
    </row>
    <row r="6656">
      <c r="A6656" t="str">
        <f>IF(B6656&lt;&gt;"",A6655+1,"")</f>
        <v/>
      </c>
      <c r="F6656" t="str">
        <f>IFERROR(IF(VLOOKUP(E6656,J:J,1,0)=E6656,"X",""),"")</f>
        <v/>
      </c>
      <c r="G6656" t="str">
        <f>IF(J6656&lt;&gt;"", INDEX($C$5:$C$1433, MATCH(J6656, $E$5:$E$1433, 0)),"")</f>
        <v/>
      </c>
      <c r="H6656" t="str">
        <f>IF(J6656&lt;&gt;"", INDEX($D$5:$D$1433, MATCH(J6656, $E$5:$E$1433, 0)),"")</f>
        <v/>
      </c>
      <c r="I6656" t="str">
        <f>IFERROR(IF(J6656&lt;&gt;"", INDEX($B$5:$B$1433, MATCH(J6656, $E$5:$E$1433, 0)),""),"SAI")</f>
        <v/>
      </c>
      <c r="L6656" t="str">
        <f>IFERROR(IF($N$5="Sáng",IF(MID(K6656,2,7)-MID($L$2,2,7)&gt;0,"Trễ",""),IF(MID(K6656,2,7)-MID($Q$2,2,7)&gt;0,"Trễ","")),"")</f>
        <v/>
      </c>
      <c r="M6656" t="str">
        <f>IFERROR(IF($N$5="Sáng",MID(K6656,2,7)-MID($L$2,2,7),MID(K6656,2,7)-MID($Q$2,2,7)),"")</f>
        <v/>
      </c>
      <c r="Q6656" t="str">
        <f>IF(B6656&lt;&gt;"",IF(AND(P6656="",F6656=""),"Không phép ",""),"")</f>
        <v/>
      </c>
      <c r="R6656" t="str">
        <f>UPPER(B6656)</f>
        <v/>
      </c>
      <c r="T6656" t="str">
        <f>IFERROR(IF(J6656&lt;&gt;"", INDEX($S$5:$S$1433, MATCH(J6656, $E$5:$E$1433, 0)),""),"")</f>
        <v/>
      </c>
      <c r="V6656" t="str">
        <f>IFERROR(IF(J6656&lt;&gt;"", INDEX($U$5:$U$1433, MATCH(J6656, $E$5:$E$1433, 0)),""),"")</f>
        <v/>
      </c>
    </row>
    <row r="6657">
      <c r="A6657" t="str">
        <f>IF(B6657&lt;&gt;"",A6656+1,"")</f>
        <v/>
      </c>
      <c r="F6657" t="str">
        <f>IFERROR(IF(VLOOKUP(E6657,J:J,1,0)=E6657,"X",""),"")</f>
        <v/>
      </c>
      <c r="G6657" t="str">
        <f>IF(J6657&lt;&gt;"", INDEX($C$5:$C$1433, MATCH(J6657, $E$5:$E$1433, 0)),"")</f>
        <v/>
      </c>
      <c r="H6657" t="str">
        <f>IF(J6657&lt;&gt;"", INDEX($D$5:$D$1433, MATCH(J6657, $E$5:$E$1433, 0)),"")</f>
        <v/>
      </c>
      <c r="I6657" t="str">
        <f>IFERROR(IF(J6657&lt;&gt;"", INDEX($B$5:$B$1433, MATCH(J6657, $E$5:$E$1433, 0)),""),"SAI")</f>
        <v/>
      </c>
      <c r="L6657" t="str">
        <f>IFERROR(IF($N$5="Sáng",IF(MID(K6657,2,7)-MID($L$2,2,7)&gt;0,"Trễ",""),IF(MID(K6657,2,7)-MID($Q$2,2,7)&gt;0,"Trễ","")),"")</f>
        <v/>
      </c>
      <c r="M6657" t="str">
        <f>IFERROR(IF($N$5="Sáng",MID(K6657,2,7)-MID($L$2,2,7),MID(K6657,2,7)-MID($Q$2,2,7)),"")</f>
        <v/>
      </c>
      <c r="Q6657" t="str">
        <f>IF(B6657&lt;&gt;"",IF(AND(P6657="",F6657=""),"Không phép ",""),"")</f>
        <v/>
      </c>
      <c r="R6657" t="str">
        <f>UPPER(B6657)</f>
        <v/>
      </c>
      <c r="T6657" t="str">
        <f>IFERROR(IF(J6657&lt;&gt;"", INDEX($S$5:$S$1433, MATCH(J6657, $E$5:$E$1433, 0)),""),"")</f>
        <v/>
      </c>
      <c r="V6657" t="str">
        <f>IFERROR(IF(J6657&lt;&gt;"", INDEX($U$5:$U$1433, MATCH(J6657, $E$5:$E$1433, 0)),""),"")</f>
        <v/>
      </c>
    </row>
    <row r="6658">
      <c r="A6658" t="str">
        <f>IF(B6658&lt;&gt;"",A6657+1,"")</f>
        <v/>
      </c>
      <c r="F6658" t="str">
        <f>IFERROR(IF(VLOOKUP(E6658,J:J,1,0)=E6658,"X",""),"")</f>
        <v/>
      </c>
      <c r="G6658" t="str">
        <f>IF(J6658&lt;&gt;"", INDEX($C$5:$C$1433, MATCH(J6658, $E$5:$E$1433, 0)),"")</f>
        <v/>
      </c>
      <c r="H6658" t="str">
        <f>IF(J6658&lt;&gt;"", INDEX($D$5:$D$1433, MATCH(J6658, $E$5:$E$1433, 0)),"")</f>
        <v/>
      </c>
      <c r="I6658" t="str">
        <f>IFERROR(IF(J6658&lt;&gt;"", INDEX($B$5:$B$1433, MATCH(J6658, $E$5:$E$1433, 0)),""),"SAI")</f>
        <v/>
      </c>
      <c r="L6658" t="str">
        <f>IFERROR(IF($N$5="Sáng",IF(MID(K6658,2,7)-MID($L$2,2,7)&gt;0,"Trễ",""),IF(MID(K6658,2,7)-MID($Q$2,2,7)&gt;0,"Trễ","")),"")</f>
        <v/>
      </c>
      <c r="M6658" t="str">
        <f>IFERROR(IF($N$5="Sáng",MID(K6658,2,7)-MID($L$2,2,7),MID(K6658,2,7)-MID($Q$2,2,7)),"")</f>
        <v/>
      </c>
      <c r="Q6658" t="str">
        <f>IF(B6658&lt;&gt;"",IF(AND(P6658="",F6658=""),"Không phép ",""),"")</f>
        <v/>
      </c>
      <c r="R6658" t="str">
        <f>UPPER(B6658)</f>
        <v/>
      </c>
      <c r="T6658" t="str">
        <f>IFERROR(IF(J6658&lt;&gt;"", INDEX($S$5:$S$1433, MATCH(J6658, $E$5:$E$1433, 0)),""),"")</f>
        <v/>
      </c>
      <c r="V6658" t="str">
        <f>IFERROR(IF(J6658&lt;&gt;"", INDEX($U$5:$U$1433, MATCH(J6658, $E$5:$E$1433, 0)),""),"")</f>
        <v/>
      </c>
    </row>
    <row r="6659">
      <c r="A6659" t="str">
        <f>IF(B6659&lt;&gt;"",A6658+1,"")</f>
        <v/>
      </c>
      <c r="F6659" t="str">
        <f>IFERROR(IF(VLOOKUP(E6659,J:J,1,0)=E6659,"X",""),"")</f>
        <v/>
      </c>
      <c r="G6659" t="str">
        <f>IF(J6659&lt;&gt;"", INDEX($C$5:$C$1433, MATCH(J6659, $E$5:$E$1433, 0)),"")</f>
        <v/>
      </c>
      <c r="H6659" t="str">
        <f>IF(J6659&lt;&gt;"", INDEX($D$5:$D$1433, MATCH(J6659, $E$5:$E$1433, 0)),"")</f>
        <v/>
      </c>
      <c r="I6659" t="str">
        <f>IFERROR(IF(J6659&lt;&gt;"", INDEX($B$5:$B$1433, MATCH(J6659, $E$5:$E$1433, 0)),""),"SAI")</f>
        <v/>
      </c>
      <c r="L6659" t="str">
        <f>IFERROR(IF($N$5="Sáng",IF(MID(K6659,2,7)-MID($L$2,2,7)&gt;0,"Trễ",""),IF(MID(K6659,2,7)-MID($Q$2,2,7)&gt;0,"Trễ","")),"")</f>
        <v/>
      </c>
      <c r="M6659" t="str">
        <f>IFERROR(IF($N$5="Sáng",MID(K6659,2,7)-MID($L$2,2,7),MID(K6659,2,7)-MID($Q$2,2,7)),"")</f>
        <v/>
      </c>
      <c r="Q6659" t="str">
        <f>IF(B6659&lt;&gt;"",IF(AND(P6659="",F6659=""),"Không phép ",""),"")</f>
        <v/>
      </c>
      <c r="R6659" t="str">
        <f>UPPER(B6659)</f>
        <v/>
      </c>
      <c r="T6659" t="str">
        <f>IFERROR(IF(J6659&lt;&gt;"", INDEX($S$5:$S$1433, MATCH(J6659, $E$5:$E$1433, 0)),""),"")</f>
        <v/>
      </c>
      <c r="V6659" t="str">
        <f>IFERROR(IF(J6659&lt;&gt;"", INDEX($U$5:$U$1433, MATCH(J6659, $E$5:$E$1433, 0)),""),"")</f>
        <v/>
      </c>
    </row>
    <row r="6660">
      <c r="A6660" t="str">
        <f>IF(B6660&lt;&gt;"",A6659+1,"")</f>
        <v/>
      </c>
      <c r="F6660" t="str">
        <f>IFERROR(IF(VLOOKUP(E6660,J:J,1,0)=E6660,"X",""),"")</f>
        <v/>
      </c>
      <c r="G6660" t="str">
        <f>IF(J6660&lt;&gt;"", INDEX($C$5:$C$1433, MATCH(J6660, $E$5:$E$1433, 0)),"")</f>
        <v/>
      </c>
      <c r="H6660" t="str">
        <f>IF(J6660&lt;&gt;"", INDEX($D$5:$D$1433, MATCH(J6660, $E$5:$E$1433, 0)),"")</f>
        <v/>
      </c>
      <c r="I6660" t="str">
        <f>IFERROR(IF(J6660&lt;&gt;"", INDEX($B$5:$B$1433, MATCH(J6660, $E$5:$E$1433, 0)),""),"SAI")</f>
        <v/>
      </c>
      <c r="L6660" t="str">
        <f>IFERROR(IF($N$5="Sáng",IF(MID(K6660,2,7)-MID($L$2,2,7)&gt;0,"Trễ",""),IF(MID(K6660,2,7)-MID($Q$2,2,7)&gt;0,"Trễ","")),"")</f>
        <v/>
      </c>
      <c r="M6660" t="str">
        <f>IFERROR(IF($N$5="Sáng",MID(K6660,2,7)-MID($L$2,2,7),MID(K6660,2,7)-MID($Q$2,2,7)),"")</f>
        <v/>
      </c>
      <c r="Q6660" t="str">
        <f>IF(B6660&lt;&gt;"",IF(AND(P6660="",F6660=""),"Không phép ",""),"")</f>
        <v/>
      </c>
      <c r="R6660" t="str">
        <f>UPPER(B6660)</f>
        <v/>
      </c>
      <c r="T6660" t="str">
        <f>IFERROR(IF(J6660&lt;&gt;"", INDEX($S$5:$S$1433, MATCH(J6660, $E$5:$E$1433, 0)),""),"")</f>
        <v/>
      </c>
      <c r="V6660" t="str">
        <f>IFERROR(IF(J6660&lt;&gt;"", INDEX($U$5:$U$1433, MATCH(J6660, $E$5:$E$1433, 0)),""),"")</f>
        <v/>
      </c>
    </row>
    <row r="6661">
      <c r="A6661" t="str">
        <f>IF(B6661&lt;&gt;"",A6660+1,"")</f>
        <v/>
      </c>
      <c r="F6661" t="str">
        <f>IFERROR(IF(VLOOKUP(E6661,J:J,1,0)=E6661,"X",""),"")</f>
        <v/>
      </c>
      <c r="G6661" t="str">
        <f>IF(J6661&lt;&gt;"", INDEX($C$5:$C$1433, MATCH(J6661, $E$5:$E$1433, 0)),"")</f>
        <v/>
      </c>
      <c r="H6661" t="str">
        <f>IF(J6661&lt;&gt;"", INDEX($D$5:$D$1433, MATCH(J6661, $E$5:$E$1433, 0)),"")</f>
        <v/>
      </c>
      <c r="I6661" t="str">
        <f>IFERROR(IF(J6661&lt;&gt;"", INDEX($B$5:$B$1433, MATCH(J6661, $E$5:$E$1433, 0)),""),"SAI")</f>
        <v/>
      </c>
      <c r="L6661" t="str">
        <f>IFERROR(IF($N$5="Sáng",IF(MID(K6661,2,7)-MID($L$2,2,7)&gt;0,"Trễ",""),IF(MID(K6661,2,7)-MID($Q$2,2,7)&gt;0,"Trễ","")),"")</f>
        <v/>
      </c>
      <c r="M6661" t="str">
        <f>IFERROR(IF($N$5="Sáng",MID(K6661,2,7)-MID($L$2,2,7),MID(K6661,2,7)-MID($Q$2,2,7)),"")</f>
        <v/>
      </c>
      <c r="Q6661" t="str">
        <f>IF(B6661&lt;&gt;"",IF(AND(P6661="",F6661=""),"Không phép ",""),"")</f>
        <v/>
      </c>
      <c r="R6661" t="str">
        <f>UPPER(B6661)</f>
        <v/>
      </c>
      <c r="T6661" t="str">
        <f>IFERROR(IF(J6661&lt;&gt;"", INDEX($S$5:$S$1433, MATCH(J6661, $E$5:$E$1433, 0)),""),"")</f>
        <v/>
      </c>
      <c r="V6661" t="str">
        <f>IFERROR(IF(J6661&lt;&gt;"", INDEX($U$5:$U$1433, MATCH(J6661, $E$5:$E$1433, 0)),""),"")</f>
        <v/>
      </c>
    </row>
    <row r="6662">
      <c r="A6662" t="str">
        <f>IF(B6662&lt;&gt;"",A6661+1,"")</f>
        <v/>
      </c>
      <c r="F6662" t="str">
        <f>IFERROR(IF(VLOOKUP(E6662,J:J,1,0)=E6662,"X",""),"")</f>
        <v/>
      </c>
      <c r="G6662" t="str">
        <f>IF(J6662&lt;&gt;"", INDEX($C$5:$C$1433, MATCH(J6662, $E$5:$E$1433, 0)),"")</f>
        <v/>
      </c>
      <c r="H6662" t="str">
        <f>IF(J6662&lt;&gt;"", INDEX($D$5:$D$1433, MATCH(J6662, $E$5:$E$1433, 0)),"")</f>
        <v/>
      </c>
      <c r="I6662" t="str">
        <f>IFERROR(IF(J6662&lt;&gt;"", INDEX($B$5:$B$1433, MATCH(J6662, $E$5:$E$1433, 0)),""),"SAI")</f>
        <v/>
      </c>
      <c r="L6662" t="str">
        <f>IFERROR(IF($N$5="Sáng",IF(MID(K6662,2,7)-MID($L$2,2,7)&gt;0,"Trễ",""),IF(MID(K6662,2,7)-MID($Q$2,2,7)&gt;0,"Trễ","")),"")</f>
        <v/>
      </c>
      <c r="M6662" t="str">
        <f>IFERROR(IF($N$5="Sáng",MID(K6662,2,7)-MID($L$2,2,7),MID(K6662,2,7)-MID($Q$2,2,7)),"")</f>
        <v/>
      </c>
      <c r="Q6662" t="str">
        <f>IF(B6662&lt;&gt;"",IF(AND(P6662="",F6662=""),"Không phép ",""),"")</f>
        <v/>
      </c>
      <c r="R6662" t="str">
        <f>UPPER(B6662)</f>
        <v/>
      </c>
      <c r="T6662" t="str">
        <f>IFERROR(IF(J6662&lt;&gt;"", INDEX($S$5:$S$1433, MATCH(J6662, $E$5:$E$1433, 0)),""),"")</f>
        <v/>
      </c>
      <c r="V6662" t="str">
        <f>IFERROR(IF(J6662&lt;&gt;"", INDEX($U$5:$U$1433, MATCH(J6662, $E$5:$E$1433, 0)),""),"")</f>
        <v/>
      </c>
    </row>
    <row r="6663">
      <c r="A6663" t="str">
        <f>IF(B6663&lt;&gt;"",A6662+1,"")</f>
        <v/>
      </c>
      <c r="F6663" t="str">
        <f>IFERROR(IF(VLOOKUP(E6663,J:J,1,0)=E6663,"X",""),"")</f>
        <v/>
      </c>
      <c r="G6663" t="str">
        <f>IF(J6663&lt;&gt;"", INDEX($C$5:$C$1433, MATCH(J6663, $E$5:$E$1433, 0)),"")</f>
        <v/>
      </c>
      <c r="H6663" t="str">
        <f>IF(J6663&lt;&gt;"", INDEX($D$5:$D$1433, MATCH(J6663, $E$5:$E$1433, 0)),"")</f>
        <v/>
      </c>
      <c r="I6663" t="str">
        <f>IFERROR(IF(J6663&lt;&gt;"", INDEX($B$5:$B$1433, MATCH(J6663, $E$5:$E$1433, 0)),""),"SAI")</f>
        <v/>
      </c>
      <c r="L6663" t="str">
        <f>IFERROR(IF($N$5="Sáng",IF(MID(K6663,2,7)-MID($L$2,2,7)&gt;0,"Trễ",""),IF(MID(K6663,2,7)-MID($Q$2,2,7)&gt;0,"Trễ","")),"")</f>
        <v/>
      </c>
      <c r="M6663" t="str">
        <f>IFERROR(IF($N$5="Sáng",MID(K6663,2,7)-MID($L$2,2,7),MID(K6663,2,7)-MID($Q$2,2,7)),"")</f>
        <v/>
      </c>
      <c r="Q6663" t="str">
        <f>IF(B6663&lt;&gt;"",IF(AND(P6663="",F6663=""),"Không phép ",""),"")</f>
        <v/>
      </c>
      <c r="R6663" t="str">
        <f>UPPER(B6663)</f>
        <v/>
      </c>
      <c r="T6663" t="str">
        <f>IFERROR(IF(J6663&lt;&gt;"", INDEX($S$5:$S$1433, MATCH(J6663, $E$5:$E$1433, 0)),""),"")</f>
        <v/>
      </c>
      <c r="V6663" t="str">
        <f>IFERROR(IF(J6663&lt;&gt;"", INDEX($U$5:$U$1433, MATCH(J6663, $E$5:$E$1433, 0)),""),"")</f>
        <v/>
      </c>
    </row>
    <row r="6664">
      <c r="A6664" t="str">
        <f>IF(B6664&lt;&gt;"",A6663+1,"")</f>
        <v/>
      </c>
      <c r="F6664" t="str">
        <f>IFERROR(IF(VLOOKUP(E6664,J:J,1,0)=E6664,"X",""),"")</f>
        <v/>
      </c>
      <c r="G6664" t="str">
        <f>IF(J6664&lt;&gt;"", INDEX($C$5:$C$1433, MATCH(J6664, $E$5:$E$1433, 0)),"")</f>
        <v/>
      </c>
      <c r="H6664" t="str">
        <f>IF(J6664&lt;&gt;"", INDEX($D$5:$D$1433, MATCH(J6664, $E$5:$E$1433, 0)),"")</f>
        <v/>
      </c>
      <c r="I6664" t="str">
        <f>IFERROR(IF(J6664&lt;&gt;"", INDEX($B$5:$B$1433, MATCH(J6664, $E$5:$E$1433, 0)),""),"SAI")</f>
        <v/>
      </c>
      <c r="L6664" t="str">
        <f>IFERROR(IF($N$5="Sáng",IF(MID(K6664,2,7)-MID($L$2,2,7)&gt;0,"Trễ",""),IF(MID(K6664,2,7)-MID($Q$2,2,7)&gt;0,"Trễ","")),"")</f>
        <v/>
      </c>
      <c r="M6664" t="str">
        <f>IFERROR(IF($N$5="Sáng",MID(K6664,2,7)-MID($L$2,2,7),MID(K6664,2,7)-MID($Q$2,2,7)),"")</f>
        <v/>
      </c>
      <c r="Q6664" t="str">
        <f>IF(B6664&lt;&gt;"",IF(AND(P6664="",F6664=""),"Không phép ",""),"")</f>
        <v/>
      </c>
      <c r="R6664" t="str">
        <f>UPPER(B6664)</f>
        <v/>
      </c>
      <c r="T6664" t="str">
        <f>IFERROR(IF(J6664&lt;&gt;"", INDEX($S$5:$S$1433, MATCH(J6664, $E$5:$E$1433, 0)),""),"")</f>
        <v/>
      </c>
      <c r="V6664" t="str">
        <f>IFERROR(IF(J6664&lt;&gt;"", INDEX($U$5:$U$1433, MATCH(J6664, $E$5:$E$1433, 0)),""),"")</f>
        <v/>
      </c>
    </row>
    <row r="6665">
      <c r="A6665" t="str">
        <f>IF(B6665&lt;&gt;"",A6664+1,"")</f>
        <v/>
      </c>
      <c r="F6665" t="str">
        <f>IFERROR(IF(VLOOKUP(E6665,J:J,1,0)=E6665,"X",""),"")</f>
        <v/>
      </c>
      <c r="G6665" t="str">
        <f>IF(J6665&lt;&gt;"", INDEX($C$5:$C$1433, MATCH(J6665, $E$5:$E$1433, 0)),"")</f>
        <v/>
      </c>
      <c r="H6665" t="str">
        <f>IF(J6665&lt;&gt;"", INDEX($D$5:$D$1433, MATCH(J6665, $E$5:$E$1433, 0)),"")</f>
        <v/>
      </c>
      <c r="I6665" t="str">
        <f>IFERROR(IF(J6665&lt;&gt;"", INDEX($B$5:$B$1433, MATCH(J6665, $E$5:$E$1433, 0)),""),"SAI")</f>
        <v/>
      </c>
      <c r="L6665" t="str">
        <f>IFERROR(IF($N$5="Sáng",IF(MID(K6665,2,7)-MID($L$2,2,7)&gt;0,"Trễ",""),IF(MID(K6665,2,7)-MID($Q$2,2,7)&gt;0,"Trễ","")),"")</f>
        <v/>
      </c>
      <c r="M6665" t="str">
        <f>IFERROR(IF($N$5="Sáng",MID(K6665,2,7)-MID($L$2,2,7),MID(K6665,2,7)-MID($Q$2,2,7)),"")</f>
        <v/>
      </c>
      <c r="Q6665" t="str">
        <f>IF(B6665&lt;&gt;"",IF(AND(P6665="",F6665=""),"Không phép ",""),"")</f>
        <v/>
      </c>
      <c r="R6665" t="str">
        <f>UPPER(B6665)</f>
        <v/>
      </c>
      <c r="T6665" t="str">
        <f>IFERROR(IF(J6665&lt;&gt;"", INDEX($S$5:$S$1433, MATCH(J6665, $E$5:$E$1433, 0)),""),"")</f>
        <v/>
      </c>
      <c r="V6665" t="str">
        <f>IFERROR(IF(J6665&lt;&gt;"", INDEX($U$5:$U$1433, MATCH(J6665, $E$5:$E$1433, 0)),""),"")</f>
        <v/>
      </c>
    </row>
    <row r="6666">
      <c r="A6666" t="str">
        <f>IF(B6666&lt;&gt;"",A6665+1,"")</f>
        <v/>
      </c>
      <c r="F6666" t="str">
        <f>IFERROR(IF(VLOOKUP(E6666,J:J,1,0)=E6666,"X",""),"")</f>
        <v/>
      </c>
      <c r="G6666" t="str">
        <f>IF(J6666&lt;&gt;"", INDEX($C$5:$C$1433, MATCH(J6666, $E$5:$E$1433, 0)),"")</f>
        <v/>
      </c>
      <c r="H6666" t="str">
        <f>IF(J6666&lt;&gt;"", INDEX($D$5:$D$1433, MATCH(J6666, $E$5:$E$1433, 0)),"")</f>
        <v/>
      </c>
      <c r="I6666" t="str">
        <f>IFERROR(IF(J6666&lt;&gt;"", INDEX($B$5:$B$1433, MATCH(J6666, $E$5:$E$1433, 0)),""),"SAI")</f>
        <v/>
      </c>
      <c r="L6666" t="str">
        <f>IFERROR(IF($N$5="Sáng",IF(MID(K6666,2,7)-MID($L$2,2,7)&gt;0,"Trễ",""),IF(MID(K6666,2,7)-MID($Q$2,2,7)&gt;0,"Trễ","")),"")</f>
        <v/>
      </c>
      <c r="M6666" t="str">
        <f>IFERROR(IF($N$5="Sáng",MID(K6666,2,7)-MID($L$2,2,7),MID(K6666,2,7)-MID($Q$2,2,7)),"")</f>
        <v/>
      </c>
      <c r="Q6666" t="str">
        <f>IF(B6666&lt;&gt;"",IF(AND(P6666="",F6666=""),"Không phép ",""),"")</f>
        <v/>
      </c>
      <c r="R6666" t="str">
        <f>UPPER(B6666)</f>
        <v/>
      </c>
      <c r="T6666" t="str">
        <f>IFERROR(IF(J6666&lt;&gt;"", INDEX($S$5:$S$1433, MATCH(J6666, $E$5:$E$1433, 0)),""),"")</f>
        <v/>
      </c>
      <c r="V6666" t="str">
        <f>IFERROR(IF(J6666&lt;&gt;"", INDEX($U$5:$U$1433, MATCH(J6666, $E$5:$E$1433, 0)),""),"")</f>
        <v/>
      </c>
    </row>
    <row r="6667">
      <c r="A6667" t="str">
        <f>IF(B6667&lt;&gt;"",A6666+1,"")</f>
        <v/>
      </c>
      <c r="F6667" t="str">
        <f>IFERROR(IF(VLOOKUP(E6667,J:J,1,0)=E6667,"X",""),"")</f>
        <v/>
      </c>
      <c r="G6667" t="str">
        <f>IF(J6667&lt;&gt;"", INDEX($C$5:$C$1433, MATCH(J6667, $E$5:$E$1433, 0)),"")</f>
        <v/>
      </c>
      <c r="H6667" t="str">
        <f>IF(J6667&lt;&gt;"", INDEX($D$5:$D$1433, MATCH(J6667, $E$5:$E$1433, 0)),"")</f>
        <v/>
      </c>
      <c r="I6667" t="str">
        <f>IFERROR(IF(J6667&lt;&gt;"", INDEX($B$5:$B$1433, MATCH(J6667, $E$5:$E$1433, 0)),""),"SAI")</f>
        <v/>
      </c>
      <c r="L6667" t="str">
        <f>IFERROR(IF($N$5="Sáng",IF(MID(K6667,2,7)-MID($L$2,2,7)&gt;0,"Trễ",""),IF(MID(K6667,2,7)-MID($Q$2,2,7)&gt;0,"Trễ","")),"")</f>
        <v/>
      </c>
      <c r="M6667" t="str">
        <f>IFERROR(IF($N$5="Sáng",MID(K6667,2,7)-MID($L$2,2,7),MID(K6667,2,7)-MID($Q$2,2,7)),"")</f>
        <v/>
      </c>
      <c r="Q6667" t="str">
        <f>IF(B6667&lt;&gt;"",IF(AND(P6667="",F6667=""),"Không phép ",""),"")</f>
        <v/>
      </c>
      <c r="R6667" t="str">
        <f>UPPER(B6667)</f>
        <v/>
      </c>
      <c r="T6667" t="str">
        <f>IFERROR(IF(J6667&lt;&gt;"", INDEX($S$5:$S$1433, MATCH(J6667, $E$5:$E$1433, 0)),""),"")</f>
        <v/>
      </c>
      <c r="V6667" t="str">
        <f>IFERROR(IF(J6667&lt;&gt;"", INDEX($U$5:$U$1433, MATCH(J6667, $E$5:$E$1433, 0)),""),"")</f>
        <v/>
      </c>
    </row>
    <row r="6668">
      <c r="A6668" t="str">
        <f>IF(B6668&lt;&gt;"",A6667+1,"")</f>
        <v/>
      </c>
      <c r="F6668" t="str">
        <f>IFERROR(IF(VLOOKUP(E6668,J:J,1,0)=E6668,"X",""),"")</f>
        <v/>
      </c>
      <c r="G6668" t="str">
        <f>IF(J6668&lt;&gt;"", INDEX($C$5:$C$1433, MATCH(J6668, $E$5:$E$1433, 0)),"")</f>
        <v/>
      </c>
      <c r="H6668" t="str">
        <f>IF(J6668&lt;&gt;"", INDEX($D$5:$D$1433, MATCH(J6668, $E$5:$E$1433, 0)),"")</f>
        <v/>
      </c>
      <c r="I6668" t="str">
        <f>IFERROR(IF(J6668&lt;&gt;"", INDEX($B$5:$B$1433, MATCH(J6668, $E$5:$E$1433, 0)),""),"SAI")</f>
        <v/>
      </c>
      <c r="L6668" t="str">
        <f>IFERROR(IF($N$5="Sáng",IF(MID(K6668,2,7)-MID($L$2,2,7)&gt;0,"Trễ",""),IF(MID(K6668,2,7)-MID($Q$2,2,7)&gt;0,"Trễ","")),"")</f>
        <v/>
      </c>
      <c r="M6668" t="str">
        <f>IFERROR(IF($N$5="Sáng",MID(K6668,2,7)-MID($L$2,2,7),MID(K6668,2,7)-MID($Q$2,2,7)),"")</f>
        <v/>
      </c>
      <c r="Q6668" t="str">
        <f>IF(B6668&lt;&gt;"",IF(AND(P6668="",F6668=""),"Không phép ",""),"")</f>
        <v/>
      </c>
      <c r="R6668" t="str">
        <f>UPPER(B6668)</f>
        <v/>
      </c>
      <c r="T6668" t="str">
        <f>IFERROR(IF(J6668&lt;&gt;"", INDEX($S$5:$S$1433, MATCH(J6668, $E$5:$E$1433, 0)),""),"")</f>
        <v/>
      </c>
      <c r="V6668" t="str">
        <f>IFERROR(IF(J6668&lt;&gt;"", INDEX($U$5:$U$1433, MATCH(J6668, $E$5:$E$1433, 0)),""),"")</f>
        <v/>
      </c>
    </row>
    <row r="6669">
      <c r="A6669" t="str">
        <f>IF(B6669&lt;&gt;"",A6668+1,"")</f>
        <v/>
      </c>
      <c r="F6669" t="str">
        <f>IFERROR(IF(VLOOKUP(E6669,J:J,1,0)=E6669,"X",""),"")</f>
        <v/>
      </c>
      <c r="G6669" t="str">
        <f>IF(J6669&lt;&gt;"", INDEX($C$5:$C$1433, MATCH(J6669, $E$5:$E$1433, 0)),"")</f>
        <v/>
      </c>
      <c r="H6669" t="str">
        <f>IF(J6669&lt;&gt;"", INDEX($D$5:$D$1433, MATCH(J6669, $E$5:$E$1433, 0)),"")</f>
        <v/>
      </c>
      <c r="I6669" t="str">
        <f>IFERROR(IF(J6669&lt;&gt;"", INDEX($B$5:$B$1433, MATCH(J6669, $E$5:$E$1433, 0)),""),"SAI")</f>
        <v/>
      </c>
      <c r="L6669" t="str">
        <f>IFERROR(IF($N$5="Sáng",IF(MID(K6669,2,7)-MID($L$2,2,7)&gt;0,"Trễ",""),IF(MID(K6669,2,7)-MID($Q$2,2,7)&gt;0,"Trễ","")),"")</f>
        <v/>
      </c>
      <c r="M6669" t="str">
        <f>IFERROR(IF($N$5="Sáng",MID(K6669,2,7)-MID($L$2,2,7),MID(K6669,2,7)-MID($Q$2,2,7)),"")</f>
        <v/>
      </c>
      <c r="Q6669" t="str">
        <f>IF(B6669&lt;&gt;"",IF(AND(P6669="",F6669=""),"Không phép ",""),"")</f>
        <v/>
      </c>
      <c r="R6669" t="str">
        <f>UPPER(B6669)</f>
        <v/>
      </c>
      <c r="T6669" t="str">
        <f>IFERROR(IF(J6669&lt;&gt;"", INDEX($S$5:$S$1433, MATCH(J6669, $E$5:$E$1433, 0)),""),"")</f>
        <v/>
      </c>
      <c r="V6669" t="str">
        <f>IFERROR(IF(J6669&lt;&gt;"", INDEX($U$5:$U$1433, MATCH(J6669, $E$5:$E$1433, 0)),""),"")</f>
        <v/>
      </c>
    </row>
    <row r="6670">
      <c r="A6670" t="str">
        <f>IF(B6670&lt;&gt;"",A6669+1,"")</f>
        <v/>
      </c>
      <c r="F6670" t="str">
        <f>IFERROR(IF(VLOOKUP(E6670,J:J,1,0)=E6670,"X",""),"")</f>
        <v/>
      </c>
      <c r="G6670" t="str">
        <f>IF(J6670&lt;&gt;"", INDEX($C$5:$C$1433, MATCH(J6670, $E$5:$E$1433, 0)),"")</f>
        <v/>
      </c>
      <c r="H6670" t="str">
        <f>IF(J6670&lt;&gt;"", INDEX($D$5:$D$1433, MATCH(J6670, $E$5:$E$1433, 0)),"")</f>
        <v/>
      </c>
      <c r="I6670" t="str">
        <f>IFERROR(IF(J6670&lt;&gt;"", INDEX($B$5:$B$1433, MATCH(J6670, $E$5:$E$1433, 0)),""),"SAI")</f>
        <v/>
      </c>
      <c r="L6670" t="str">
        <f>IFERROR(IF($N$5="Sáng",IF(MID(K6670,2,7)-MID($L$2,2,7)&gt;0,"Trễ",""),IF(MID(K6670,2,7)-MID($Q$2,2,7)&gt;0,"Trễ","")),"")</f>
        <v/>
      </c>
      <c r="M6670" t="str">
        <f>IFERROR(IF($N$5="Sáng",MID(K6670,2,7)-MID($L$2,2,7),MID(K6670,2,7)-MID($Q$2,2,7)),"")</f>
        <v/>
      </c>
      <c r="Q6670" t="str">
        <f>IF(B6670&lt;&gt;"",IF(AND(P6670="",F6670=""),"Không phép ",""),"")</f>
        <v/>
      </c>
      <c r="R6670" t="str">
        <f>UPPER(B6670)</f>
        <v/>
      </c>
      <c r="T6670" t="str">
        <f>IFERROR(IF(J6670&lt;&gt;"", INDEX($S$5:$S$1433, MATCH(J6670, $E$5:$E$1433, 0)),""),"")</f>
        <v/>
      </c>
      <c r="V6670" t="str">
        <f>IFERROR(IF(J6670&lt;&gt;"", INDEX($U$5:$U$1433, MATCH(J6670, $E$5:$E$1433, 0)),""),"")</f>
        <v/>
      </c>
    </row>
    <row r="6671">
      <c r="A6671" t="str">
        <f>IF(B6671&lt;&gt;"",A6670+1,"")</f>
        <v/>
      </c>
      <c r="F6671" t="str">
        <f>IFERROR(IF(VLOOKUP(E6671,J:J,1,0)=E6671,"X",""),"")</f>
        <v/>
      </c>
      <c r="G6671" t="str">
        <f>IF(J6671&lt;&gt;"", INDEX($C$5:$C$1433, MATCH(J6671, $E$5:$E$1433, 0)),"")</f>
        <v/>
      </c>
      <c r="H6671" t="str">
        <f>IF(J6671&lt;&gt;"", INDEX($D$5:$D$1433, MATCH(J6671, $E$5:$E$1433, 0)),"")</f>
        <v/>
      </c>
      <c r="I6671" t="str">
        <f>IFERROR(IF(J6671&lt;&gt;"", INDEX($B$5:$B$1433, MATCH(J6671, $E$5:$E$1433, 0)),""),"SAI")</f>
        <v/>
      </c>
      <c r="L6671" t="str">
        <f>IFERROR(IF($N$5="Sáng",IF(MID(K6671,2,7)-MID($L$2,2,7)&gt;0,"Trễ",""),IF(MID(K6671,2,7)-MID($Q$2,2,7)&gt;0,"Trễ","")),"")</f>
        <v/>
      </c>
      <c r="M6671" t="str">
        <f>IFERROR(IF($N$5="Sáng",MID(K6671,2,7)-MID($L$2,2,7),MID(K6671,2,7)-MID($Q$2,2,7)),"")</f>
        <v/>
      </c>
      <c r="Q6671" t="str">
        <f>IF(B6671&lt;&gt;"",IF(AND(P6671="",F6671=""),"Không phép ",""),"")</f>
        <v/>
      </c>
      <c r="R6671" t="str">
        <f>UPPER(B6671)</f>
        <v/>
      </c>
      <c r="T6671" t="str">
        <f>IFERROR(IF(J6671&lt;&gt;"", INDEX($S$5:$S$1433, MATCH(J6671, $E$5:$E$1433, 0)),""),"")</f>
        <v/>
      </c>
      <c r="V6671" t="str">
        <f>IFERROR(IF(J6671&lt;&gt;"", INDEX($U$5:$U$1433, MATCH(J6671, $E$5:$E$1433, 0)),""),"")</f>
        <v/>
      </c>
    </row>
    <row r="6672">
      <c r="A6672" t="str">
        <f>IF(B6672&lt;&gt;"",A6671+1,"")</f>
        <v/>
      </c>
      <c r="F6672" t="str">
        <f>IFERROR(IF(VLOOKUP(E6672,J:J,1,0)=E6672,"X",""),"")</f>
        <v/>
      </c>
      <c r="G6672" t="str">
        <f>IF(J6672&lt;&gt;"", INDEX($C$5:$C$1433, MATCH(J6672, $E$5:$E$1433, 0)),"")</f>
        <v/>
      </c>
      <c r="H6672" t="str">
        <f>IF(J6672&lt;&gt;"", INDEX($D$5:$D$1433, MATCH(J6672, $E$5:$E$1433, 0)),"")</f>
        <v/>
      </c>
      <c r="I6672" t="str">
        <f>IFERROR(IF(J6672&lt;&gt;"", INDEX($B$5:$B$1433, MATCH(J6672, $E$5:$E$1433, 0)),""),"SAI")</f>
        <v/>
      </c>
      <c r="L6672" t="str">
        <f>IFERROR(IF($N$5="Sáng",IF(MID(K6672,2,7)-MID($L$2,2,7)&gt;0,"Trễ",""),IF(MID(K6672,2,7)-MID($Q$2,2,7)&gt;0,"Trễ","")),"")</f>
        <v/>
      </c>
      <c r="M6672" t="str">
        <f>IFERROR(IF($N$5="Sáng",MID(K6672,2,7)-MID($L$2,2,7),MID(K6672,2,7)-MID($Q$2,2,7)),"")</f>
        <v/>
      </c>
      <c r="Q6672" t="str">
        <f>IF(B6672&lt;&gt;"",IF(AND(P6672="",F6672=""),"Không phép ",""),"")</f>
        <v/>
      </c>
      <c r="R6672" t="str">
        <f>UPPER(B6672)</f>
        <v/>
      </c>
      <c r="T6672" t="str">
        <f>IFERROR(IF(J6672&lt;&gt;"", INDEX($S$5:$S$1433, MATCH(J6672, $E$5:$E$1433, 0)),""),"")</f>
        <v/>
      </c>
      <c r="V6672" t="str">
        <f>IFERROR(IF(J6672&lt;&gt;"", INDEX($U$5:$U$1433, MATCH(J6672, $E$5:$E$1433, 0)),""),"")</f>
        <v/>
      </c>
    </row>
    <row r="6673">
      <c r="A6673" t="str">
        <f>IF(B6673&lt;&gt;"",A6672+1,"")</f>
        <v/>
      </c>
      <c r="F6673" t="str">
        <f>IFERROR(IF(VLOOKUP(E6673,J:J,1,0)=E6673,"X",""),"")</f>
        <v/>
      </c>
      <c r="G6673" t="str">
        <f>IF(J6673&lt;&gt;"", INDEX($C$5:$C$1433, MATCH(J6673, $E$5:$E$1433, 0)),"")</f>
        <v/>
      </c>
      <c r="H6673" t="str">
        <f>IF(J6673&lt;&gt;"", INDEX($D$5:$D$1433, MATCH(J6673, $E$5:$E$1433, 0)),"")</f>
        <v/>
      </c>
      <c r="I6673" t="str">
        <f>IFERROR(IF(J6673&lt;&gt;"", INDEX($B$5:$B$1433, MATCH(J6673, $E$5:$E$1433, 0)),""),"SAI")</f>
        <v/>
      </c>
      <c r="L6673" t="str">
        <f>IFERROR(IF($N$5="Sáng",IF(MID(K6673,2,7)-MID($L$2,2,7)&gt;0,"Trễ",""),IF(MID(K6673,2,7)-MID($Q$2,2,7)&gt;0,"Trễ","")),"")</f>
        <v/>
      </c>
      <c r="M6673" t="str">
        <f>IFERROR(IF($N$5="Sáng",MID(K6673,2,7)-MID($L$2,2,7),MID(K6673,2,7)-MID($Q$2,2,7)),"")</f>
        <v/>
      </c>
      <c r="Q6673" t="str">
        <f>IF(B6673&lt;&gt;"",IF(AND(P6673="",F6673=""),"Không phép ",""),"")</f>
        <v/>
      </c>
      <c r="R6673" t="str">
        <f>UPPER(B6673)</f>
        <v/>
      </c>
      <c r="T6673" t="str">
        <f>IFERROR(IF(J6673&lt;&gt;"", INDEX($S$5:$S$1433, MATCH(J6673, $E$5:$E$1433, 0)),""),"")</f>
        <v/>
      </c>
      <c r="V6673" t="str">
        <f>IFERROR(IF(J6673&lt;&gt;"", INDEX($U$5:$U$1433, MATCH(J6673, $E$5:$E$1433, 0)),""),"")</f>
        <v/>
      </c>
    </row>
    <row r="6674">
      <c r="A6674" t="str">
        <f>IF(B6674&lt;&gt;"",A6673+1,"")</f>
        <v/>
      </c>
      <c r="F6674" t="str">
        <f>IFERROR(IF(VLOOKUP(E6674,J:J,1,0)=E6674,"X",""),"")</f>
        <v/>
      </c>
      <c r="G6674" t="str">
        <f>IF(J6674&lt;&gt;"", INDEX($C$5:$C$1433, MATCH(J6674, $E$5:$E$1433, 0)),"")</f>
        <v/>
      </c>
      <c r="H6674" t="str">
        <f>IF(J6674&lt;&gt;"", INDEX($D$5:$D$1433, MATCH(J6674, $E$5:$E$1433, 0)),"")</f>
        <v/>
      </c>
      <c r="I6674" t="str">
        <f>IFERROR(IF(J6674&lt;&gt;"", INDEX($B$5:$B$1433, MATCH(J6674, $E$5:$E$1433, 0)),""),"SAI")</f>
        <v/>
      </c>
      <c r="L6674" t="str">
        <f>IFERROR(IF($N$5="Sáng",IF(MID(K6674,2,7)-MID($L$2,2,7)&gt;0,"Trễ",""),IF(MID(K6674,2,7)-MID($Q$2,2,7)&gt;0,"Trễ","")),"")</f>
        <v/>
      </c>
      <c r="M6674" t="str">
        <f>IFERROR(IF($N$5="Sáng",MID(K6674,2,7)-MID($L$2,2,7),MID(K6674,2,7)-MID($Q$2,2,7)),"")</f>
        <v/>
      </c>
      <c r="Q6674" t="str">
        <f>IF(B6674&lt;&gt;"",IF(AND(P6674="",F6674=""),"Không phép ",""),"")</f>
        <v/>
      </c>
      <c r="R6674" t="str">
        <f>UPPER(B6674)</f>
        <v/>
      </c>
      <c r="T6674" t="str">
        <f>IFERROR(IF(J6674&lt;&gt;"", INDEX($S$5:$S$1433, MATCH(J6674, $E$5:$E$1433, 0)),""),"")</f>
        <v/>
      </c>
      <c r="V6674" t="str">
        <f>IFERROR(IF(J6674&lt;&gt;"", INDEX($U$5:$U$1433, MATCH(J6674, $E$5:$E$1433, 0)),""),"")</f>
        <v/>
      </c>
    </row>
    <row r="6675">
      <c r="A6675" t="str">
        <f>IF(B6675&lt;&gt;"",A6674+1,"")</f>
        <v/>
      </c>
      <c r="F6675" t="str">
        <f>IFERROR(IF(VLOOKUP(E6675,J:J,1,0)=E6675,"X",""),"")</f>
        <v/>
      </c>
      <c r="G6675" t="str">
        <f>IF(J6675&lt;&gt;"", INDEX($C$5:$C$1433, MATCH(J6675, $E$5:$E$1433, 0)),"")</f>
        <v/>
      </c>
      <c r="H6675" t="str">
        <f>IF(J6675&lt;&gt;"", INDEX($D$5:$D$1433, MATCH(J6675, $E$5:$E$1433, 0)),"")</f>
        <v/>
      </c>
      <c r="I6675" t="str">
        <f>IFERROR(IF(J6675&lt;&gt;"", INDEX($B$5:$B$1433, MATCH(J6675, $E$5:$E$1433, 0)),""),"SAI")</f>
        <v/>
      </c>
      <c r="L6675" t="str">
        <f>IFERROR(IF($N$5="Sáng",IF(MID(K6675,2,7)-MID($L$2,2,7)&gt;0,"Trễ",""),IF(MID(K6675,2,7)-MID($Q$2,2,7)&gt;0,"Trễ","")),"")</f>
        <v/>
      </c>
      <c r="M6675" t="str">
        <f>IFERROR(IF($N$5="Sáng",MID(K6675,2,7)-MID($L$2,2,7),MID(K6675,2,7)-MID($Q$2,2,7)),"")</f>
        <v/>
      </c>
      <c r="Q6675" t="str">
        <f>IF(B6675&lt;&gt;"",IF(AND(P6675="",F6675=""),"Không phép ",""),"")</f>
        <v/>
      </c>
      <c r="R6675" t="str">
        <f>UPPER(B6675)</f>
        <v/>
      </c>
      <c r="T6675" t="str">
        <f>IFERROR(IF(J6675&lt;&gt;"", INDEX($S$5:$S$1433, MATCH(J6675, $E$5:$E$1433, 0)),""),"")</f>
        <v/>
      </c>
      <c r="V6675" t="str">
        <f>IFERROR(IF(J6675&lt;&gt;"", INDEX($U$5:$U$1433, MATCH(J6675, $E$5:$E$1433, 0)),""),"")</f>
        <v/>
      </c>
    </row>
    <row r="6676">
      <c r="A6676" t="str">
        <f>IF(B6676&lt;&gt;"",A6675+1,"")</f>
        <v/>
      </c>
      <c r="F6676" t="str">
        <f>IFERROR(IF(VLOOKUP(E6676,J:J,1,0)=E6676,"X",""),"")</f>
        <v/>
      </c>
      <c r="G6676" t="str">
        <f>IF(J6676&lt;&gt;"", INDEX($C$5:$C$1433, MATCH(J6676, $E$5:$E$1433, 0)),"")</f>
        <v/>
      </c>
      <c r="H6676" t="str">
        <f>IF(J6676&lt;&gt;"", INDEX($D$5:$D$1433, MATCH(J6676, $E$5:$E$1433, 0)),"")</f>
        <v/>
      </c>
      <c r="I6676" t="str">
        <f>IFERROR(IF(J6676&lt;&gt;"", INDEX($B$5:$B$1433, MATCH(J6676, $E$5:$E$1433, 0)),""),"SAI")</f>
        <v/>
      </c>
      <c r="L6676" t="str">
        <f>IFERROR(IF($N$5="Sáng",IF(MID(K6676,2,7)-MID($L$2,2,7)&gt;0,"Trễ",""),IF(MID(K6676,2,7)-MID($Q$2,2,7)&gt;0,"Trễ","")),"")</f>
        <v/>
      </c>
      <c r="M6676" t="str">
        <f>IFERROR(IF($N$5="Sáng",MID(K6676,2,7)-MID($L$2,2,7),MID(K6676,2,7)-MID($Q$2,2,7)),"")</f>
        <v/>
      </c>
      <c r="Q6676" t="str">
        <f>IF(B6676&lt;&gt;"",IF(AND(P6676="",F6676=""),"Không phép ",""),"")</f>
        <v/>
      </c>
      <c r="R6676" t="str">
        <f>UPPER(B6676)</f>
        <v/>
      </c>
      <c r="T6676" t="str">
        <f>IFERROR(IF(J6676&lt;&gt;"", INDEX($S$5:$S$1433, MATCH(J6676, $E$5:$E$1433, 0)),""),"")</f>
        <v/>
      </c>
      <c r="V6676" t="str">
        <f>IFERROR(IF(J6676&lt;&gt;"", INDEX($U$5:$U$1433, MATCH(J6676, $E$5:$E$1433, 0)),""),"")</f>
        <v/>
      </c>
    </row>
    <row r="6677">
      <c r="A6677" t="str">
        <f>IF(B6677&lt;&gt;"",A6676+1,"")</f>
        <v/>
      </c>
      <c r="F6677" t="str">
        <f>IFERROR(IF(VLOOKUP(E6677,J:J,1,0)=E6677,"X",""),"")</f>
        <v/>
      </c>
      <c r="G6677" t="str">
        <f>IF(J6677&lt;&gt;"", INDEX($C$5:$C$1433, MATCH(J6677, $E$5:$E$1433, 0)),"")</f>
        <v/>
      </c>
      <c r="H6677" t="str">
        <f>IF(J6677&lt;&gt;"", INDEX($D$5:$D$1433, MATCH(J6677, $E$5:$E$1433, 0)),"")</f>
        <v/>
      </c>
      <c r="I6677" t="str">
        <f>IFERROR(IF(J6677&lt;&gt;"", INDEX($B$5:$B$1433, MATCH(J6677, $E$5:$E$1433, 0)),""),"SAI")</f>
        <v/>
      </c>
      <c r="L6677" t="str">
        <f>IFERROR(IF($N$5="Sáng",IF(MID(K6677,2,7)-MID($L$2,2,7)&gt;0,"Trễ",""),IF(MID(K6677,2,7)-MID($Q$2,2,7)&gt;0,"Trễ","")),"")</f>
        <v/>
      </c>
      <c r="M6677" t="str">
        <f>IFERROR(IF($N$5="Sáng",MID(K6677,2,7)-MID($L$2,2,7),MID(K6677,2,7)-MID($Q$2,2,7)),"")</f>
        <v/>
      </c>
      <c r="Q6677" t="str">
        <f>IF(B6677&lt;&gt;"",IF(AND(P6677="",F6677=""),"Không phép ",""),"")</f>
        <v/>
      </c>
      <c r="R6677" t="str">
        <f>UPPER(B6677)</f>
        <v/>
      </c>
      <c r="T6677" t="str">
        <f>IFERROR(IF(J6677&lt;&gt;"", INDEX($S$5:$S$1433, MATCH(J6677, $E$5:$E$1433, 0)),""),"")</f>
        <v/>
      </c>
      <c r="V6677" t="str">
        <f>IFERROR(IF(J6677&lt;&gt;"", INDEX($U$5:$U$1433, MATCH(J6677, $E$5:$E$1433, 0)),""),"")</f>
        <v/>
      </c>
    </row>
    <row r="6678">
      <c r="A6678" t="str">
        <f>IF(B6678&lt;&gt;"",A6677+1,"")</f>
        <v/>
      </c>
      <c r="F6678" t="str">
        <f>IFERROR(IF(VLOOKUP(E6678,J:J,1,0)=E6678,"X",""),"")</f>
        <v/>
      </c>
      <c r="G6678" t="str">
        <f>IF(J6678&lt;&gt;"", INDEX($C$5:$C$1433, MATCH(J6678, $E$5:$E$1433, 0)),"")</f>
        <v/>
      </c>
      <c r="H6678" t="str">
        <f>IF(J6678&lt;&gt;"", INDEX($D$5:$D$1433, MATCH(J6678, $E$5:$E$1433, 0)),"")</f>
        <v/>
      </c>
      <c r="I6678" t="str">
        <f>IFERROR(IF(J6678&lt;&gt;"", INDEX($B$5:$B$1433, MATCH(J6678, $E$5:$E$1433, 0)),""),"SAI")</f>
        <v/>
      </c>
      <c r="L6678" t="str">
        <f>IFERROR(IF($N$5="Sáng",IF(MID(K6678,2,7)-MID($L$2,2,7)&gt;0,"Trễ",""),IF(MID(K6678,2,7)-MID($Q$2,2,7)&gt;0,"Trễ","")),"")</f>
        <v/>
      </c>
      <c r="M6678" t="str">
        <f>IFERROR(IF($N$5="Sáng",MID(K6678,2,7)-MID($L$2,2,7),MID(K6678,2,7)-MID($Q$2,2,7)),"")</f>
        <v/>
      </c>
      <c r="Q6678" t="str">
        <f>IF(B6678&lt;&gt;"",IF(AND(P6678="",F6678=""),"Không phép ",""),"")</f>
        <v/>
      </c>
      <c r="R6678" t="str">
        <f>UPPER(B6678)</f>
        <v/>
      </c>
      <c r="T6678" t="str">
        <f>IFERROR(IF(J6678&lt;&gt;"", INDEX($S$5:$S$1433, MATCH(J6678, $E$5:$E$1433, 0)),""),"")</f>
        <v/>
      </c>
      <c r="V6678" t="str">
        <f>IFERROR(IF(J6678&lt;&gt;"", INDEX($U$5:$U$1433, MATCH(J6678, $E$5:$E$1433, 0)),""),"")</f>
        <v/>
      </c>
    </row>
    <row r="6679">
      <c r="A6679" t="str">
        <f>IF(B6679&lt;&gt;"",A6678+1,"")</f>
        <v/>
      </c>
      <c r="F6679" t="str">
        <f>IFERROR(IF(VLOOKUP(E6679,J:J,1,0)=E6679,"X",""),"")</f>
        <v/>
      </c>
      <c r="G6679" t="str">
        <f>IF(J6679&lt;&gt;"", INDEX($C$5:$C$1433, MATCH(J6679, $E$5:$E$1433, 0)),"")</f>
        <v/>
      </c>
      <c r="H6679" t="str">
        <f>IF(J6679&lt;&gt;"", INDEX($D$5:$D$1433, MATCH(J6679, $E$5:$E$1433, 0)),"")</f>
        <v/>
      </c>
      <c r="I6679" t="str">
        <f>IFERROR(IF(J6679&lt;&gt;"", INDEX($B$5:$B$1433, MATCH(J6679, $E$5:$E$1433, 0)),""),"SAI")</f>
        <v/>
      </c>
      <c r="L6679" t="str">
        <f>IFERROR(IF($N$5="Sáng",IF(MID(K6679,2,7)-MID($L$2,2,7)&gt;0,"Trễ",""),IF(MID(K6679,2,7)-MID($Q$2,2,7)&gt;0,"Trễ","")),"")</f>
        <v/>
      </c>
      <c r="M6679" t="str">
        <f>IFERROR(IF($N$5="Sáng",MID(K6679,2,7)-MID($L$2,2,7),MID(K6679,2,7)-MID($Q$2,2,7)),"")</f>
        <v/>
      </c>
      <c r="Q6679" t="str">
        <f>IF(B6679&lt;&gt;"",IF(AND(P6679="",F6679=""),"Không phép ",""),"")</f>
        <v/>
      </c>
      <c r="R6679" t="str">
        <f>UPPER(B6679)</f>
        <v/>
      </c>
      <c r="T6679" t="str">
        <f>IFERROR(IF(J6679&lt;&gt;"", INDEX($S$5:$S$1433, MATCH(J6679, $E$5:$E$1433, 0)),""),"")</f>
        <v/>
      </c>
      <c r="V6679" t="str">
        <f>IFERROR(IF(J6679&lt;&gt;"", INDEX($U$5:$U$1433, MATCH(J6679, $E$5:$E$1433, 0)),""),"")</f>
        <v/>
      </c>
    </row>
    <row r="6680">
      <c r="A6680" t="str">
        <f>IF(B6680&lt;&gt;"",A6679+1,"")</f>
        <v/>
      </c>
      <c r="F6680" t="str">
        <f>IFERROR(IF(VLOOKUP(E6680,J:J,1,0)=E6680,"X",""),"")</f>
        <v/>
      </c>
      <c r="G6680" t="str">
        <f>IF(J6680&lt;&gt;"", INDEX($C$5:$C$1433, MATCH(J6680, $E$5:$E$1433, 0)),"")</f>
        <v/>
      </c>
      <c r="H6680" t="str">
        <f>IF(J6680&lt;&gt;"", INDEX($D$5:$D$1433, MATCH(J6680, $E$5:$E$1433, 0)),"")</f>
        <v/>
      </c>
      <c r="I6680" t="str">
        <f>IFERROR(IF(J6680&lt;&gt;"", INDEX($B$5:$B$1433, MATCH(J6680, $E$5:$E$1433, 0)),""),"SAI")</f>
        <v/>
      </c>
      <c r="L6680" t="str">
        <f>IFERROR(IF($N$5="Sáng",IF(MID(K6680,2,7)-MID($L$2,2,7)&gt;0,"Trễ",""),IF(MID(K6680,2,7)-MID($Q$2,2,7)&gt;0,"Trễ","")),"")</f>
        <v/>
      </c>
      <c r="M6680" t="str">
        <f>IFERROR(IF($N$5="Sáng",MID(K6680,2,7)-MID($L$2,2,7),MID(K6680,2,7)-MID($Q$2,2,7)),"")</f>
        <v/>
      </c>
      <c r="Q6680" t="str">
        <f>IF(B6680&lt;&gt;"",IF(AND(P6680="",F6680=""),"Không phép ",""),"")</f>
        <v/>
      </c>
      <c r="R6680" t="str">
        <f>UPPER(B6680)</f>
        <v/>
      </c>
      <c r="T6680" t="str">
        <f>IFERROR(IF(J6680&lt;&gt;"", INDEX($S$5:$S$1433, MATCH(J6680, $E$5:$E$1433, 0)),""),"")</f>
        <v/>
      </c>
      <c r="V6680" t="str">
        <f>IFERROR(IF(J6680&lt;&gt;"", INDEX($U$5:$U$1433, MATCH(J6680, $E$5:$E$1433, 0)),""),"")</f>
        <v/>
      </c>
    </row>
    <row r="6681">
      <c r="A6681" t="str">
        <f>IF(B6681&lt;&gt;"",A6680+1,"")</f>
        <v/>
      </c>
      <c r="F6681" t="str">
        <f>IFERROR(IF(VLOOKUP(E6681,J:J,1,0)=E6681,"X",""),"")</f>
        <v/>
      </c>
      <c r="G6681" t="str">
        <f>IF(J6681&lt;&gt;"", INDEX($C$5:$C$1433, MATCH(J6681, $E$5:$E$1433, 0)),"")</f>
        <v/>
      </c>
      <c r="H6681" t="str">
        <f>IF(J6681&lt;&gt;"", INDEX($D$5:$D$1433, MATCH(J6681, $E$5:$E$1433, 0)),"")</f>
        <v/>
      </c>
      <c r="I6681" t="str">
        <f>IFERROR(IF(J6681&lt;&gt;"", INDEX($B$5:$B$1433, MATCH(J6681, $E$5:$E$1433, 0)),""),"SAI")</f>
        <v/>
      </c>
      <c r="L6681" t="str">
        <f>IFERROR(IF($N$5="Sáng",IF(MID(K6681,2,7)-MID($L$2,2,7)&gt;0,"Trễ",""),IF(MID(K6681,2,7)-MID($Q$2,2,7)&gt;0,"Trễ","")),"")</f>
        <v/>
      </c>
      <c r="M6681" t="str">
        <f>IFERROR(IF($N$5="Sáng",MID(K6681,2,7)-MID($L$2,2,7),MID(K6681,2,7)-MID($Q$2,2,7)),"")</f>
        <v/>
      </c>
      <c r="Q6681" t="str">
        <f>IF(B6681&lt;&gt;"",IF(AND(P6681="",F6681=""),"Không phép ",""),"")</f>
        <v/>
      </c>
      <c r="R6681" t="str">
        <f>UPPER(B6681)</f>
        <v/>
      </c>
      <c r="T6681" t="str">
        <f>IFERROR(IF(J6681&lt;&gt;"", INDEX($S$5:$S$1433, MATCH(J6681, $E$5:$E$1433, 0)),""),"")</f>
        <v/>
      </c>
      <c r="V6681" t="str">
        <f>IFERROR(IF(J6681&lt;&gt;"", INDEX($U$5:$U$1433, MATCH(J6681, $E$5:$E$1433, 0)),""),"")</f>
        <v/>
      </c>
    </row>
    <row r="6682">
      <c r="A6682" t="str">
        <f>IF(B6682&lt;&gt;"",A6681+1,"")</f>
        <v/>
      </c>
      <c r="F6682" t="str">
        <f>IFERROR(IF(VLOOKUP(E6682,J:J,1,0)=E6682,"X",""),"")</f>
        <v/>
      </c>
      <c r="G6682" t="str">
        <f>IF(J6682&lt;&gt;"", INDEX($C$5:$C$1433, MATCH(J6682, $E$5:$E$1433, 0)),"")</f>
        <v/>
      </c>
      <c r="H6682" t="str">
        <f>IF(J6682&lt;&gt;"", INDEX($D$5:$D$1433, MATCH(J6682, $E$5:$E$1433, 0)),"")</f>
        <v/>
      </c>
      <c r="I6682" t="str">
        <f>IFERROR(IF(J6682&lt;&gt;"", INDEX($B$5:$B$1433, MATCH(J6682, $E$5:$E$1433, 0)),""),"SAI")</f>
        <v/>
      </c>
      <c r="L6682" t="str">
        <f>IFERROR(IF($N$5="Sáng",IF(MID(K6682,2,7)-MID($L$2,2,7)&gt;0,"Trễ",""),IF(MID(K6682,2,7)-MID($Q$2,2,7)&gt;0,"Trễ","")),"")</f>
        <v/>
      </c>
      <c r="M6682" t="str">
        <f>IFERROR(IF($N$5="Sáng",MID(K6682,2,7)-MID($L$2,2,7),MID(K6682,2,7)-MID($Q$2,2,7)),"")</f>
        <v/>
      </c>
      <c r="Q6682" t="str">
        <f>IF(B6682&lt;&gt;"",IF(AND(P6682="",F6682=""),"Không phép ",""),"")</f>
        <v/>
      </c>
      <c r="R6682" t="str">
        <f>UPPER(B6682)</f>
        <v/>
      </c>
      <c r="T6682" t="str">
        <f>IFERROR(IF(J6682&lt;&gt;"", INDEX($S$5:$S$1433, MATCH(J6682, $E$5:$E$1433, 0)),""),"")</f>
        <v/>
      </c>
      <c r="V6682" t="str">
        <f>IFERROR(IF(J6682&lt;&gt;"", INDEX($U$5:$U$1433, MATCH(J6682, $E$5:$E$1433, 0)),""),"")</f>
        <v/>
      </c>
    </row>
    <row r="6683">
      <c r="A6683" t="str">
        <f>IF(B6683&lt;&gt;"",A6682+1,"")</f>
        <v/>
      </c>
      <c r="F6683" t="str">
        <f>IFERROR(IF(VLOOKUP(E6683,J:J,1,0)=E6683,"X",""),"")</f>
        <v/>
      </c>
      <c r="G6683" t="str">
        <f>IF(J6683&lt;&gt;"", INDEX($C$5:$C$1433, MATCH(J6683, $E$5:$E$1433, 0)),"")</f>
        <v/>
      </c>
      <c r="H6683" t="str">
        <f>IF(J6683&lt;&gt;"", INDEX($D$5:$D$1433, MATCH(J6683, $E$5:$E$1433, 0)),"")</f>
        <v/>
      </c>
      <c r="I6683" t="str">
        <f>IFERROR(IF(J6683&lt;&gt;"", INDEX($B$5:$B$1433, MATCH(J6683, $E$5:$E$1433, 0)),""),"SAI")</f>
        <v/>
      </c>
      <c r="L6683" t="str">
        <f>IFERROR(IF($N$5="Sáng",IF(MID(K6683,2,7)-MID($L$2,2,7)&gt;0,"Trễ",""),IF(MID(K6683,2,7)-MID($Q$2,2,7)&gt;0,"Trễ","")),"")</f>
        <v/>
      </c>
      <c r="M6683" t="str">
        <f>IFERROR(IF($N$5="Sáng",MID(K6683,2,7)-MID($L$2,2,7),MID(K6683,2,7)-MID($Q$2,2,7)),"")</f>
        <v/>
      </c>
      <c r="Q6683" t="str">
        <f>IF(B6683&lt;&gt;"",IF(AND(P6683="",F6683=""),"Không phép ",""),"")</f>
        <v/>
      </c>
      <c r="R6683" t="str">
        <f>UPPER(B6683)</f>
        <v/>
      </c>
      <c r="T6683" t="str">
        <f>IFERROR(IF(J6683&lt;&gt;"", INDEX($S$5:$S$1433, MATCH(J6683, $E$5:$E$1433, 0)),""),"")</f>
        <v/>
      </c>
      <c r="V6683" t="str">
        <f>IFERROR(IF(J6683&lt;&gt;"", INDEX($U$5:$U$1433, MATCH(J6683, $E$5:$E$1433, 0)),""),"")</f>
        <v/>
      </c>
    </row>
    <row r="6684">
      <c r="A6684" t="str">
        <f>IF(B6684&lt;&gt;"",A6683+1,"")</f>
        <v/>
      </c>
      <c r="F6684" t="str">
        <f>IFERROR(IF(VLOOKUP(E6684,J:J,1,0)=E6684,"X",""),"")</f>
        <v/>
      </c>
      <c r="G6684" t="str">
        <f>IF(J6684&lt;&gt;"", INDEX($C$5:$C$1433, MATCH(J6684, $E$5:$E$1433, 0)),"")</f>
        <v/>
      </c>
      <c r="H6684" t="str">
        <f>IF(J6684&lt;&gt;"", INDEX($D$5:$D$1433, MATCH(J6684, $E$5:$E$1433, 0)),"")</f>
        <v/>
      </c>
      <c r="I6684" t="str">
        <f>IFERROR(IF(J6684&lt;&gt;"", INDEX($B$5:$B$1433, MATCH(J6684, $E$5:$E$1433, 0)),""),"SAI")</f>
        <v/>
      </c>
      <c r="L6684" t="str">
        <f>IFERROR(IF($N$5="Sáng",IF(MID(K6684,2,7)-MID($L$2,2,7)&gt;0,"Trễ",""),IF(MID(K6684,2,7)-MID($Q$2,2,7)&gt;0,"Trễ","")),"")</f>
        <v/>
      </c>
      <c r="M6684" t="str">
        <f>IFERROR(IF($N$5="Sáng",MID(K6684,2,7)-MID($L$2,2,7),MID(K6684,2,7)-MID($Q$2,2,7)),"")</f>
        <v/>
      </c>
      <c r="Q6684" t="str">
        <f>IF(B6684&lt;&gt;"",IF(AND(P6684="",F6684=""),"Không phép ",""),"")</f>
        <v/>
      </c>
      <c r="R6684" t="str">
        <f>UPPER(B6684)</f>
        <v/>
      </c>
      <c r="T6684" t="str">
        <f>IFERROR(IF(J6684&lt;&gt;"", INDEX($S$5:$S$1433, MATCH(J6684, $E$5:$E$1433, 0)),""),"")</f>
        <v/>
      </c>
      <c r="V6684" t="str">
        <f>IFERROR(IF(J6684&lt;&gt;"", INDEX($U$5:$U$1433, MATCH(J6684, $E$5:$E$1433, 0)),""),"")</f>
        <v/>
      </c>
    </row>
    <row r="6685">
      <c r="A6685" t="str">
        <f>IF(B6685&lt;&gt;"",A6684+1,"")</f>
        <v/>
      </c>
      <c r="F6685" t="str">
        <f>IFERROR(IF(VLOOKUP(E6685,J:J,1,0)=E6685,"X",""),"")</f>
        <v/>
      </c>
      <c r="G6685" t="str">
        <f>IF(J6685&lt;&gt;"", INDEX($C$5:$C$1433, MATCH(J6685, $E$5:$E$1433, 0)),"")</f>
        <v/>
      </c>
      <c r="H6685" t="str">
        <f>IF(J6685&lt;&gt;"", INDEX($D$5:$D$1433, MATCH(J6685, $E$5:$E$1433, 0)),"")</f>
        <v/>
      </c>
      <c r="I6685" t="str">
        <f>IFERROR(IF(J6685&lt;&gt;"", INDEX($B$5:$B$1433, MATCH(J6685, $E$5:$E$1433, 0)),""),"SAI")</f>
        <v/>
      </c>
      <c r="L6685" t="str">
        <f>IFERROR(IF($N$5="Sáng",IF(MID(K6685,2,7)-MID($L$2,2,7)&gt;0,"Trễ",""),IF(MID(K6685,2,7)-MID($Q$2,2,7)&gt;0,"Trễ","")),"")</f>
        <v/>
      </c>
      <c r="M6685" t="str">
        <f>IFERROR(IF($N$5="Sáng",MID(K6685,2,7)-MID($L$2,2,7),MID(K6685,2,7)-MID($Q$2,2,7)),"")</f>
        <v/>
      </c>
      <c r="Q6685" t="str">
        <f>IF(B6685&lt;&gt;"",IF(AND(P6685="",F6685=""),"Không phép ",""),"")</f>
        <v/>
      </c>
      <c r="R6685" t="str">
        <f>UPPER(B6685)</f>
        <v/>
      </c>
      <c r="T6685" t="str">
        <f>IFERROR(IF(J6685&lt;&gt;"", INDEX($S$5:$S$1433, MATCH(J6685, $E$5:$E$1433, 0)),""),"")</f>
        <v/>
      </c>
      <c r="V6685" t="str">
        <f>IFERROR(IF(J6685&lt;&gt;"", INDEX($U$5:$U$1433, MATCH(J6685, $E$5:$E$1433, 0)),""),"")</f>
        <v/>
      </c>
    </row>
    <row r="6686">
      <c r="A6686" t="str">
        <f>IF(B6686&lt;&gt;"",A6685+1,"")</f>
        <v/>
      </c>
      <c r="F6686" t="str">
        <f>IFERROR(IF(VLOOKUP(E6686,J:J,1,0)=E6686,"X",""),"")</f>
        <v/>
      </c>
      <c r="G6686" t="str">
        <f>IF(J6686&lt;&gt;"", INDEX($C$5:$C$1433, MATCH(J6686, $E$5:$E$1433, 0)),"")</f>
        <v/>
      </c>
      <c r="H6686" t="str">
        <f>IF(J6686&lt;&gt;"", INDEX($D$5:$D$1433, MATCH(J6686, $E$5:$E$1433, 0)),"")</f>
        <v/>
      </c>
      <c r="I6686" t="str">
        <f>IFERROR(IF(J6686&lt;&gt;"", INDEX($B$5:$B$1433, MATCH(J6686, $E$5:$E$1433, 0)),""),"SAI")</f>
        <v/>
      </c>
      <c r="L6686" t="str">
        <f>IFERROR(IF($N$5="Sáng",IF(MID(K6686,2,7)-MID($L$2,2,7)&gt;0,"Trễ",""),IF(MID(K6686,2,7)-MID($Q$2,2,7)&gt;0,"Trễ","")),"")</f>
        <v/>
      </c>
      <c r="M6686" t="str">
        <f>IFERROR(IF($N$5="Sáng",MID(K6686,2,7)-MID($L$2,2,7),MID(K6686,2,7)-MID($Q$2,2,7)),"")</f>
        <v/>
      </c>
      <c r="Q6686" t="str">
        <f>IF(B6686&lt;&gt;"",IF(AND(P6686="",F6686=""),"Không phép ",""),"")</f>
        <v/>
      </c>
      <c r="R6686" t="str">
        <f>UPPER(B6686)</f>
        <v/>
      </c>
      <c r="T6686" t="str">
        <f>IFERROR(IF(J6686&lt;&gt;"", INDEX($S$5:$S$1433, MATCH(J6686, $E$5:$E$1433, 0)),""),"")</f>
        <v/>
      </c>
      <c r="V6686" t="str">
        <f>IFERROR(IF(J6686&lt;&gt;"", INDEX($U$5:$U$1433, MATCH(J6686, $E$5:$E$1433, 0)),""),"")</f>
        <v/>
      </c>
    </row>
    <row r="6687">
      <c r="A6687" t="str">
        <f>IF(B6687&lt;&gt;"",A6686+1,"")</f>
        <v/>
      </c>
      <c r="F6687" t="str">
        <f>IFERROR(IF(VLOOKUP(E6687,J:J,1,0)=E6687,"X",""),"")</f>
        <v/>
      </c>
      <c r="G6687" t="str">
        <f>IF(J6687&lt;&gt;"", INDEX($C$5:$C$1433, MATCH(J6687, $E$5:$E$1433, 0)),"")</f>
        <v/>
      </c>
      <c r="H6687" t="str">
        <f>IF(J6687&lt;&gt;"", INDEX($D$5:$D$1433, MATCH(J6687, $E$5:$E$1433, 0)),"")</f>
        <v/>
      </c>
      <c r="I6687" t="str">
        <f>IFERROR(IF(J6687&lt;&gt;"", INDEX($B$5:$B$1433, MATCH(J6687, $E$5:$E$1433, 0)),""),"SAI")</f>
        <v/>
      </c>
      <c r="L6687" t="str">
        <f>IFERROR(IF($N$5="Sáng",IF(MID(K6687,2,7)-MID($L$2,2,7)&gt;0,"Trễ",""),IF(MID(K6687,2,7)-MID($Q$2,2,7)&gt;0,"Trễ","")),"")</f>
        <v/>
      </c>
      <c r="M6687" t="str">
        <f>IFERROR(IF($N$5="Sáng",MID(K6687,2,7)-MID($L$2,2,7),MID(K6687,2,7)-MID($Q$2,2,7)),"")</f>
        <v/>
      </c>
      <c r="Q6687" t="str">
        <f>IF(B6687&lt;&gt;"",IF(AND(P6687="",F6687=""),"Không phép ",""),"")</f>
        <v/>
      </c>
      <c r="R6687" t="str">
        <f>UPPER(B6687)</f>
        <v/>
      </c>
      <c r="T6687" t="str">
        <f>IFERROR(IF(J6687&lt;&gt;"", INDEX($S$5:$S$1433, MATCH(J6687, $E$5:$E$1433, 0)),""),"")</f>
        <v/>
      </c>
      <c r="V6687" t="str">
        <f>IFERROR(IF(J6687&lt;&gt;"", INDEX($U$5:$U$1433, MATCH(J6687, $E$5:$E$1433, 0)),""),"")</f>
        <v/>
      </c>
    </row>
    <row r="6688">
      <c r="A6688" t="str">
        <f>IF(B6688&lt;&gt;"",A6687+1,"")</f>
        <v/>
      </c>
      <c r="F6688" t="str">
        <f>IFERROR(IF(VLOOKUP(E6688,J:J,1,0)=E6688,"X",""),"")</f>
        <v/>
      </c>
      <c r="G6688" t="str">
        <f>IF(J6688&lt;&gt;"", INDEX($C$5:$C$1433, MATCH(J6688, $E$5:$E$1433, 0)),"")</f>
        <v/>
      </c>
      <c r="H6688" t="str">
        <f>IF(J6688&lt;&gt;"", INDEX($D$5:$D$1433, MATCH(J6688, $E$5:$E$1433, 0)),"")</f>
        <v/>
      </c>
      <c r="I6688" t="str">
        <f>IFERROR(IF(J6688&lt;&gt;"", INDEX($B$5:$B$1433, MATCH(J6688, $E$5:$E$1433, 0)),""),"SAI")</f>
        <v/>
      </c>
      <c r="L6688" t="str">
        <f>IFERROR(IF($N$5="Sáng",IF(MID(K6688,2,7)-MID($L$2,2,7)&gt;0,"Trễ",""),IF(MID(K6688,2,7)-MID($Q$2,2,7)&gt;0,"Trễ","")),"")</f>
        <v/>
      </c>
      <c r="M6688" t="str">
        <f>IFERROR(IF($N$5="Sáng",MID(K6688,2,7)-MID($L$2,2,7),MID(K6688,2,7)-MID($Q$2,2,7)),"")</f>
        <v/>
      </c>
      <c r="Q6688" t="str">
        <f>IF(B6688&lt;&gt;"",IF(AND(P6688="",F6688=""),"Không phép ",""),"")</f>
        <v/>
      </c>
      <c r="R6688" t="str">
        <f>UPPER(B6688)</f>
        <v/>
      </c>
      <c r="T6688" t="str">
        <f>IFERROR(IF(J6688&lt;&gt;"", INDEX($S$5:$S$1433, MATCH(J6688, $E$5:$E$1433, 0)),""),"")</f>
        <v/>
      </c>
      <c r="V6688" t="str">
        <f>IFERROR(IF(J6688&lt;&gt;"", INDEX($U$5:$U$1433, MATCH(J6688, $E$5:$E$1433, 0)),""),"")</f>
        <v/>
      </c>
    </row>
    <row r="6689">
      <c r="A6689" t="str">
        <f>IF(B6689&lt;&gt;"",A6688+1,"")</f>
        <v/>
      </c>
      <c r="F6689" t="str">
        <f>IFERROR(IF(VLOOKUP(E6689,J:J,1,0)=E6689,"X",""),"")</f>
        <v/>
      </c>
      <c r="G6689" t="str">
        <f>IF(J6689&lt;&gt;"", INDEX($C$5:$C$1433, MATCH(J6689, $E$5:$E$1433, 0)),"")</f>
        <v/>
      </c>
      <c r="H6689" t="str">
        <f>IF(J6689&lt;&gt;"", INDEX($D$5:$D$1433, MATCH(J6689, $E$5:$E$1433, 0)),"")</f>
        <v/>
      </c>
      <c r="I6689" t="str">
        <f>IFERROR(IF(J6689&lt;&gt;"", INDEX($B$5:$B$1433, MATCH(J6689, $E$5:$E$1433, 0)),""),"SAI")</f>
        <v/>
      </c>
      <c r="L6689" t="str">
        <f>IFERROR(IF($N$5="Sáng",IF(MID(K6689,2,7)-MID($L$2,2,7)&gt;0,"Trễ",""),IF(MID(K6689,2,7)-MID($Q$2,2,7)&gt;0,"Trễ","")),"")</f>
        <v/>
      </c>
      <c r="M6689" t="str">
        <f>IFERROR(IF($N$5="Sáng",MID(K6689,2,7)-MID($L$2,2,7),MID(K6689,2,7)-MID($Q$2,2,7)),"")</f>
        <v/>
      </c>
      <c r="Q6689" t="str">
        <f>IF(B6689&lt;&gt;"",IF(AND(P6689="",F6689=""),"Không phép ",""),"")</f>
        <v/>
      </c>
      <c r="R6689" t="str">
        <f>UPPER(B6689)</f>
        <v/>
      </c>
      <c r="T6689" t="str">
        <f>IFERROR(IF(J6689&lt;&gt;"", INDEX($S$5:$S$1433, MATCH(J6689, $E$5:$E$1433, 0)),""),"")</f>
        <v/>
      </c>
      <c r="V6689" t="str">
        <f>IFERROR(IF(J6689&lt;&gt;"", INDEX($U$5:$U$1433, MATCH(J6689, $E$5:$E$1433, 0)),""),"")</f>
        <v/>
      </c>
    </row>
    <row r="6690">
      <c r="A6690" t="str">
        <f>IF(B6690&lt;&gt;"",A6689+1,"")</f>
        <v/>
      </c>
      <c r="F6690" t="str">
        <f>IFERROR(IF(VLOOKUP(E6690,J:J,1,0)=E6690,"X",""),"")</f>
        <v/>
      </c>
      <c r="G6690" t="str">
        <f>IF(J6690&lt;&gt;"", INDEX($C$5:$C$1433, MATCH(J6690, $E$5:$E$1433, 0)),"")</f>
        <v/>
      </c>
      <c r="H6690" t="str">
        <f>IF(J6690&lt;&gt;"", INDEX($D$5:$D$1433, MATCH(J6690, $E$5:$E$1433, 0)),"")</f>
        <v/>
      </c>
      <c r="I6690" t="str">
        <f>IFERROR(IF(J6690&lt;&gt;"", INDEX($B$5:$B$1433, MATCH(J6690, $E$5:$E$1433, 0)),""),"SAI")</f>
        <v/>
      </c>
      <c r="L6690" t="str">
        <f>IFERROR(IF($N$5="Sáng",IF(MID(K6690,2,7)-MID($L$2,2,7)&gt;0,"Trễ",""),IF(MID(K6690,2,7)-MID($Q$2,2,7)&gt;0,"Trễ","")),"")</f>
        <v/>
      </c>
      <c r="M6690" t="str">
        <f>IFERROR(IF($N$5="Sáng",MID(K6690,2,7)-MID($L$2,2,7),MID(K6690,2,7)-MID($Q$2,2,7)),"")</f>
        <v/>
      </c>
      <c r="Q6690" t="str">
        <f>IF(B6690&lt;&gt;"",IF(AND(P6690="",F6690=""),"Không phép ",""),"")</f>
        <v/>
      </c>
      <c r="R6690" t="str">
        <f>UPPER(B6690)</f>
        <v/>
      </c>
      <c r="T6690" t="str">
        <f>IFERROR(IF(J6690&lt;&gt;"", INDEX($S$5:$S$1433, MATCH(J6690, $E$5:$E$1433, 0)),""),"")</f>
        <v/>
      </c>
      <c r="V6690" t="str">
        <f>IFERROR(IF(J6690&lt;&gt;"", INDEX($U$5:$U$1433, MATCH(J6690, $E$5:$E$1433, 0)),""),"")</f>
        <v/>
      </c>
    </row>
    <row r="6691">
      <c r="A6691" t="str">
        <f>IF(B6691&lt;&gt;"",A6690+1,"")</f>
        <v/>
      </c>
      <c r="F6691" t="str">
        <f>IFERROR(IF(VLOOKUP(E6691,J:J,1,0)=E6691,"X",""),"")</f>
        <v/>
      </c>
      <c r="G6691" t="str">
        <f>IF(J6691&lt;&gt;"", INDEX($C$5:$C$1433, MATCH(J6691, $E$5:$E$1433, 0)),"")</f>
        <v/>
      </c>
      <c r="H6691" t="str">
        <f>IF(J6691&lt;&gt;"", INDEX($D$5:$D$1433, MATCH(J6691, $E$5:$E$1433, 0)),"")</f>
        <v/>
      </c>
      <c r="I6691" t="str">
        <f>IFERROR(IF(J6691&lt;&gt;"", INDEX($B$5:$B$1433, MATCH(J6691, $E$5:$E$1433, 0)),""),"SAI")</f>
        <v/>
      </c>
      <c r="L6691" t="str">
        <f>IFERROR(IF($N$5="Sáng",IF(MID(K6691,2,7)-MID($L$2,2,7)&gt;0,"Trễ",""),IF(MID(K6691,2,7)-MID($Q$2,2,7)&gt;0,"Trễ","")),"")</f>
        <v/>
      </c>
      <c r="M6691" t="str">
        <f>IFERROR(IF($N$5="Sáng",MID(K6691,2,7)-MID($L$2,2,7),MID(K6691,2,7)-MID($Q$2,2,7)),"")</f>
        <v/>
      </c>
      <c r="Q6691" t="str">
        <f>IF(B6691&lt;&gt;"",IF(AND(P6691="",F6691=""),"Không phép ",""),"")</f>
        <v/>
      </c>
      <c r="R6691" t="str">
        <f>UPPER(B6691)</f>
        <v/>
      </c>
      <c r="T6691" t="str">
        <f>IFERROR(IF(J6691&lt;&gt;"", INDEX($S$5:$S$1433, MATCH(J6691, $E$5:$E$1433, 0)),""),"")</f>
        <v/>
      </c>
      <c r="V6691" t="str">
        <f>IFERROR(IF(J6691&lt;&gt;"", INDEX($U$5:$U$1433, MATCH(J6691, $E$5:$E$1433, 0)),""),"")</f>
        <v/>
      </c>
    </row>
    <row r="6692">
      <c r="A6692" t="str">
        <f>IF(B6692&lt;&gt;"",A6691+1,"")</f>
        <v/>
      </c>
      <c r="F6692" t="str">
        <f>IFERROR(IF(VLOOKUP(E6692,J:J,1,0)=E6692,"X",""),"")</f>
        <v/>
      </c>
      <c r="G6692" t="str">
        <f>IF(J6692&lt;&gt;"", INDEX($C$5:$C$1433, MATCH(J6692, $E$5:$E$1433, 0)),"")</f>
        <v/>
      </c>
      <c r="H6692" t="str">
        <f>IF(J6692&lt;&gt;"", INDEX($D$5:$D$1433, MATCH(J6692, $E$5:$E$1433, 0)),"")</f>
        <v/>
      </c>
      <c r="I6692" t="str">
        <f>IFERROR(IF(J6692&lt;&gt;"", INDEX($B$5:$B$1433, MATCH(J6692, $E$5:$E$1433, 0)),""),"SAI")</f>
        <v/>
      </c>
      <c r="L6692" t="str">
        <f>IFERROR(IF($N$5="Sáng",IF(MID(K6692,2,7)-MID($L$2,2,7)&gt;0,"Trễ",""),IF(MID(K6692,2,7)-MID($Q$2,2,7)&gt;0,"Trễ","")),"")</f>
        <v/>
      </c>
      <c r="M6692" t="str">
        <f>IFERROR(IF($N$5="Sáng",MID(K6692,2,7)-MID($L$2,2,7),MID(K6692,2,7)-MID($Q$2,2,7)),"")</f>
        <v/>
      </c>
      <c r="Q6692" t="str">
        <f>IF(B6692&lt;&gt;"",IF(AND(P6692="",F6692=""),"Không phép ",""),"")</f>
        <v/>
      </c>
      <c r="R6692" t="str">
        <f>UPPER(B6692)</f>
        <v/>
      </c>
      <c r="T6692" t="str">
        <f>IFERROR(IF(J6692&lt;&gt;"", INDEX($S$5:$S$1433, MATCH(J6692, $E$5:$E$1433, 0)),""),"")</f>
        <v/>
      </c>
      <c r="V6692" t="str">
        <f>IFERROR(IF(J6692&lt;&gt;"", INDEX($U$5:$U$1433, MATCH(J6692, $E$5:$E$1433, 0)),""),"")</f>
        <v/>
      </c>
    </row>
    <row r="6693">
      <c r="A6693" t="str">
        <f>IF(B6693&lt;&gt;"",A6692+1,"")</f>
        <v/>
      </c>
      <c r="F6693" t="str">
        <f>IFERROR(IF(VLOOKUP(E6693,J:J,1,0)=E6693,"X",""),"")</f>
        <v/>
      </c>
      <c r="G6693" t="str">
        <f>IF(J6693&lt;&gt;"", INDEX($C$5:$C$1433, MATCH(J6693, $E$5:$E$1433, 0)),"")</f>
        <v/>
      </c>
      <c r="H6693" t="str">
        <f>IF(J6693&lt;&gt;"", INDEX($D$5:$D$1433, MATCH(J6693, $E$5:$E$1433, 0)),"")</f>
        <v/>
      </c>
      <c r="I6693" t="str">
        <f>IFERROR(IF(J6693&lt;&gt;"", INDEX($B$5:$B$1433, MATCH(J6693, $E$5:$E$1433, 0)),""),"SAI")</f>
        <v/>
      </c>
      <c r="L6693" t="str">
        <f>IFERROR(IF($N$5="Sáng",IF(MID(K6693,2,7)-MID($L$2,2,7)&gt;0,"Trễ",""),IF(MID(K6693,2,7)-MID($Q$2,2,7)&gt;0,"Trễ","")),"")</f>
        <v/>
      </c>
      <c r="M6693" t="str">
        <f>IFERROR(IF($N$5="Sáng",MID(K6693,2,7)-MID($L$2,2,7),MID(K6693,2,7)-MID($Q$2,2,7)),"")</f>
        <v/>
      </c>
      <c r="Q6693" t="str">
        <f>IF(B6693&lt;&gt;"",IF(AND(P6693="",F6693=""),"Không phép ",""),"")</f>
        <v/>
      </c>
      <c r="R6693" t="str">
        <f>UPPER(B6693)</f>
        <v/>
      </c>
      <c r="T6693" t="str">
        <f>IFERROR(IF(J6693&lt;&gt;"", INDEX($S$5:$S$1433, MATCH(J6693, $E$5:$E$1433, 0)),""),"")</f>
        <v/>
      </c>
      <c r="V6693" t="str">
        <f>IFERROR(IF(J6693&lt;&gt;"", INDEX($U$5:$U$1433, MATCH(J6693, $E$5:$E$1433, 0)),""),"")</f>
        <v/>
      </c>
    </row>
    <row r="6694">
      <c r="A6694" t="str">
        <f>IF(B6694&lt;&gt;"",A6693+1,"")</f>
        <v/>
      </c>
      <c r="F6694" t="str">
        <f>IFERROR(IF(VLOOKUP(E6694,J:J,1,0)=E6694,"X",""),"")</f>
        <v/>
      </c>
      <c r="G6694" t="str">
        <f>IF(J6694&lt;&gt;"", INDEX($C$5:$C$1433, MATCH(J6694, $E$5:$E$1433, 0)),"")</f>
        <v/>
      </c>
      <c r="H6694" t="str">
        <f>IF(J6694&lt;&gt;"", INDEX($D$5:$D$1433, MATCH(J6694, $E$5:$E$1433, 0)),"")</f>
        <v/>
      </c>
      <c r="I6694" t="str">
        <f>IFERROR(IF(J6694&lt;&gt;"", INDEX($B$5:$B$1433, MATCH(J6694, $E$5:$E$1433, 0)),""),"SAI")</f>
        <v/>
      </c>
      <c r="L6694" t="str">
        <f>IFERROR(IF($N$5="Sáng",IF(MID(K6694,2,7)-MID($L$2,2,7)&gt;0,"Trễ",""),IF(MID(K6694,2,7)-MID($Q$2,2,7)&gt;0,"Trễ","")),"")</f>
        <v/>
      </c>
      <c r="M6694" t="str">
        <f>IFERROR(IF($N$5="Sáng",MID(K6694,2,7)-MID($L$2,2,7),MID(K6694,2,7)-MID($Q$2,2,7)),"")</f>
        <v/>
      </c>
      <c r="Q6694" t="str">
        <f>IF(B6694&lt;&gt;"",IF(AND(P6694="",F6694=""),"Không phép ",""),"")</f>
        <v/>
      </c>
      <c r="R6694" t="str">
        <f>UPPER(B6694)</f>
        <v/>
      </c>
      <c r="T6694" t="str">
        <f>IFERROR(IF(J6694&lt;&gt;"", INDEX($S$5:$S$1433, MATCH(J6694, $E$5:$E$1433, 0)),""),"")</f>
        <v/>
      </c>
      <c r="V6694" t="str">
        <f>IFERROR(IF(J6694&lt;&gt;"", INDEX($U$5:$U$1433, MATCH(J6694, $E$5:$E$1433, 0)),""),"")</f>
        <v/>
      </c>
    </row>
    <row r="6695">
      <c r="A6695" t="str">
        <f>IF(B6695&lt;&gt;"",A6694+1,"")</f>
        <v/>
      </c>
      <c r="F6695" t="str">
        <f>IFERROR(IF(VLOOKUP(E6695,J:J,1,0)=E6695,"X",""),"")</f>
        <v/>
      </c>
      <c r="G6695" t="str">
        <f>IF(J6695&lt;&gt;"", INDEX($C$5:$C$1433, MATCH(J6695, $E$5:$E$1433, 0)),"")</f>
        <v/>
      </c>
      <c r="H6695" t="str">
        <f>IF(J6695&lt;&gt;"", INDEX($D$5:$D$1433, MATCH(J6695, $E$5:$E$1433, 0)),"")</f>
        <v/>
      </c>
      <c r="I6695" t="str">
        <f>IFERROR(IF(J6695&lt;&gt;"", INDEX($B$5:$B$1433, MATCH(J6695, $E$5:$E$1433, 0)),""),"SAI")</f>
        <v/>
      </c>
      <c r="L6695" t="str">
        <f>IFERROR(IF($N$5="Sáng",IF(MID(K6695,2,7)-MID($L$2,2,7)&gt;0,"Trễ",""),IF(MID(K6695,2,7)-MID($Q$2,2,7)&gt;0,"Trễ","")),"")</f>
        <v/>
      </c>
      <c r="M6695" t="str">
        <f>IFERROR(IF($N$5="Sáng",MID(K6695,2,7)-MID($L$2,2,7),MID(K6695,2,7)-MID($Q$2,2,7)),"")</f>
        <v/>
      </c>
      <c r="Q6695" t="str">
        <f>IF(B6695&lt;&gt;"",IF(AND(P6695="",F6695=""),"Không phép ",""),"")</f>
        <v/>
      </c>
      <c r="R6695" t="str">
        <f>UPPER(B6695)</f>
        <v/>
      </c>
      <c r="T6695" t="str">
        <f>IFERROR(IF(J6695&lt;&gt;"", INDEX($S$5:$S$1433, MATCH(J6695, $E$5:$E$1433, 0)),""),"")</f>
        <v/>
      </c>
      <c r="V6695" t="str">
        <f>IFERROR(IF(J6695&lt;&gt;"", INDEX($U$5:$U$1433, MATCH(J6695, $E$5:$E$1433, 0)),""),"")</f>
        <v/>
      </c>
    </row>
    <row r="6696">
      <c r="A6696" t="str">
        <f>IF(B6696&lt;&gt;"",A6695+1,"")</f>
        <v/>
      </c>
      <c r="F6696" t="str">
        <f>IFERROR(IF(VLOOKUP(E6696,J:J,1,0)=E6696,"X",""),"")</f>
        <v/>
      </c>
      <c r="G6696" t="str">
        <f>IF(J6696&lt;&gt;"", INDEX($C$5:$C$1433, MATCH(J6696, $E$5:$E$1433, 0)),"")</f>
        <v/>
      </c>
      <c r="H6696" t="str">
        <f>IF(J6696&lt;&gt;"", INDEX($D$5:$D$1433, MATCH(J6696, $E$5:$E$1433, 0)),"")</f>
        <v/>
      </c>
      <c r="I6696" t="str">
        <f>IFERROR(IF(J6696&lt;&gt;"", INDEX($B$5:$B$1433, MATCH(J6696, $E$5:$E$1433, 0)),""),"SAI")</f>
        <v/>
      </c>
      <c r="L6696" t="str">
        <f>IFERROR(IF($N$5="Sáng",IF(MID(K6696,2,7)-MID($L$2,2,7)&gt;0,"Trễ",""),IF(MID(K6696,2,7)-MID($Q$2,2,7)&gt;0,"Trễ","")),"")</f>
        <v/>
      </c>
      <c r="M6696" t="str">
        <f>IFERROR(IF($N$5="Sáng",MID(K6696,2,7)-MID($L$2,2,7),MID(K6696,2,7)-MID($Q$2,2,7)),"")</f>
        <v/>
      </c>
      <c r="Q6696" t="str">
        <f>IF(B6696&lt;&gt;"",IF(AND(P6696="",F6696=""),"Không phép ",""),"")</f>
        <v/>
      </c>
      <c r="R6696" t="str">
        <f>UPPER(B6696)</f>
        <v/>
      </c>
      <c r="T6696" t="str">
        <f>IFERROR(IF(J6696&lt;&gt;"", INDEX($S$5:$S$1433, MATCH(J6696, $E$5:$E$1433, 0)),""),"")</f>
        <v/>
      </c>
      <c r="V6696" t="str">
        <f>IFERROR(IF(J6696&lt;&gt;"", INDEX($U$5:$U$1433, MATCH(J6696, $E$5:$E$1433, 0)),""),"")</f>
        <v/>
      </c>
    </row>
    <row r="6697">
      <c r="A6697" t="str">
        <f>IF(B6697&lt;&gt;"",A6696+1,"")</f>
        <v/>
      </c>
      <c r="F6697" t="str">
        <f>IFERROR(IF(VLOOKUP(E6697,J:J,1,0)=E6697,"X",""),"")</f>
        <v/>
      </c>
      <c r="G6697" t="str">
        <f>IF(J6697&lt;&gt;"", INDEX($C$5:$C$1433, MATCH(J6697, $E$5:$E$1433, 0)),"")</f>
        <v/>
      </c>
      <c r="H6697" t="str">
        <f>IF(J6697&lt;&gt;"", INDEX($D$5:$D$1433, MATCH(J6697, $E$5:$E$1433, 0)),"")</f>
        <v/>
      </c>
      <c r="I6697" t="str">
        <f>IFERROR(IF(J6697&lt;&gt;"", INDEX($B$5:$B$1433, MATCH(J6697, $E$5:$E$1433, 0)),""),"SAI")</f>
        <v/>
      </c>
      <c r="L6697" t="str">
        <f>IFERROR(IF($N$5="Sáng",IF(MID(K6697,2,7)-MID($L$2,2,7)&gt;0,"Trễ",""),IF(MID(K6697,2,7)-MID($Q$2,2,7)&gt;0,"Trễ","")),"")</f>
        <v/>
      </c>
      <c r="M6697" t="str">
        <f>IFERROR(IF($N$5="Sáng",MID(K6697,2,7)-MID($L$2,2,7),MID(K6697,2,7)-MID($Q$2,2,7)),"")</f>
        <v/>
      </c>
      <c r="Q6697" t="str">
        <f>IF(B6697&lt;&gt;"",IF(AND(P6697="",F6697=""),"Không phép ",""),"")</f>
        <v/>
      </c>
      <c r="R6697" t="str">
        <f>UPPER(B6697)</f>
        <v/>
      </c>
      <c r="T6697" t="str">
        <f>IFERROR(IF(J6697&lt;&gt;"", INDEX($S$5:$S$1433, MATCH(J6697, $E$5:$E$1433, 0)),""),"")</f>
        <v/>
      </c>
      <c r="V6697" t="str">
        <f>IFERROR(IF(J6697&lt;&gt;"", INDEX($U$5:$U$1433, MATCH(J6697, $E$5:$E$1433, 0)),""),"")</f>
        <v/>
      </c>
    </row>
    <row r="6698">
      <c r="A6698" t="str">
        <f>IF(B6698&lt;&gt;"",A6697+1,"")</f>
        <v/>
      </c>
      <c r="F6698" t="str">
        <f>IFERROR(IF(VLOOKUP(E6698,J:J,1,0)=E6698,"X",""),"")</f>
        <v/>
      </c>
      <c r="G6698" t="str">
        <f>IF(J6698&lt;&gt;"", INDEX($C$5:$C$1433, MATCH(J6698, $E$5:$E$1433, 0)),"")</f>
        <v/>
      </c>
      <c r="H6698" t="str">
        <f>IF(J6698&lt;&gt;"", INDEX($D$5:$D$1433, MATCH(J6698, $E$5:$E$1433, 0)),"")</f>
        <v/>
      </c>
      <c r="I6698" t="str">
        <f>IFERROR(IF(J6698&lt;&gt;"", INDEX($B$5:$B$1433, MATCH(J6698, $E$5:$E$1433, 0)),""),"SAI")</f>
        <v/>
      </c>
      <c r="L6698" t="str">
        <f>IFERROR(IF($N$5="Sáng",IF(MID(K6698,2,7)-MID($L$2,2,7)&gt;0,"Trễ",""),IF(MID(K6698,2,7)-MID($Q$2,2,7)&gt;0,"Trễ","")),"")</f>
        <v/>
      </c>
      <c r="M6698" t="str">
        <f>IFERROR(IF($N$5="Sáng",MID(K6698,2,7)-MID($L$2,2,7),MID(K6698,2,7)-MID($Q$2,2,7)),"")</f>
        <v/>
      </c>
      <c r="Q6698" t="str">
        <f>IF(B6698&lt;&gt;"",IF(AND(P6698="",F6698=""),"Không phép ",""),"")</f>
        <v/>
      </c>
      <c r="R6698" t="str">
        <f>UPPER(B6698)</f>
        <v/>
      </c>
      <c r="T6698" t="str">
        <f>IFERROR(IF(J6698&lt;&gt;"", INDEX($S$5:$S$1433, MATCH(J6698, $E$5:$E$1433, 0)),""),"")</f>
        <v/>
      </c>
      <c r="V6698" t="str">
        <f>IFERROR(IF(J6698&lt;&gt;"", INDEX($U$5:$U$1433, MATCH(J6698, $E$5:$E$1433, 0)),""),"")</f>
        <v/>
      </c>
    </row>
    <row r="6699">
      <c r="A6699" t="str">
        <f>IF(B6699&lt;&gt;"",A6698+1,"")</f>
        <v/>
      </c>
      <c r="F6699" t="str">
        <f>IFERROR(IF(VLOOKUP(E6699,J:J,1,0)=E6699,"X",""),"")</f>
        <v/>
      </c>
      <c r="G6699" t="str">
        <f>IF(J6699&lt;&gt;"", INDEX($C$5:$C$1433, MATCH(J6699, $E$5:$E$1433, 0)),"")</f>
        <v/>
      </c>
      <c r="H6699" t="str">
        <f>IF(J6699&lt;&gt;"", INDEX($D$5:$D$1433, MATCH(J6699, $E$5:$E$1433, 0)),"")</f>
        <v/>
      </c>
      <c r="I6699" t="str">
        <f>IFERROR(IF(J6699&lt;&gt;"", INDEX($B$5:$B$1433, MATCH(J6699, $E$5:$E$1433, 0)),""),"SAI")</f>
        <v/>
      </c>
      <c r="L6699" t="str">
        <f>IFERROR(IF($N$5="Sáng",IF(MID(K6699,2,7)-MID($L$2,2,7)&gt;0,"Trễ",""),IF(MID(K6699,2,7)-MID($Q$2,2,7)&gt;0,"Trễ","")),"")</f>
        <v/>
      </c>
      <c r="M6699" t="str">
        <f>IFERROR(IF($N$5="Sáng",MID(K6699,2,7)-MID($L$2,2,7),MID(K6699,2,7)-MID($Q$2,2,7)),"")</f>
        <v/>
      </c>
      <c r="Q6699" t="str">
        <f>IF(B6699&lt;&gt;"",IF(AND(P6699="",F6699=""),"Không phép ",""),"")</f>
        <v/>
      </c>
      <c r="R6699" t="str">
        <f>UPPER(B6699)</f>
        <v/>
      </c>
      <c r="T6699" t="str">
        <f>IFERROR(IF(J6699&lt;&gt;"", INDEX($S$5:$S$1433, MATCH(J6699, $E$5:$E$1433, 0)),""),"")</f>
        <v/>
      </c>
      <c r="V6699" t="str">
        <f>IFERROR(IF(J6699&lt;&gt;"", INDEX($U$5:$U$1433, MATCH(J6699, $E$5:$E$1433, 0)),""),"")</f>
        <v/>
      </c>
    </row>
    <row r="6700">
      <c r="A6700" t="str">
        <f>IF(B6700&lt;&gt;"",A6699+1,"")</f>
        <v/>
      </c>
      <c r="F6700" t="str">
        <f>IFERROR(IF(VLOOKUP(E6700,J:J,1,0)=E6700,"X",""),"")</f>
        <v/>
      </c>
      <c r="G6700" t="str">
        <f>IF(J6700&lt;&gt;"", INDEX($C$5:$C$1433, MATCH(J6700, $E$5:$E$1433, 0)),"")</f>
        <v/>
      </c>
      <c r="H6700" t="str">
        <f>IF(J6700&lt;&gt;"", INDEX($D$5:$D$1433, MATCH(J6700, $E$5:$E$1433, 0)),"")</f>
        <v/>
      </c>
      <c r="I6700" t="str">
        <f>IFERROR(IF(J6700&lt;&gt;"", INDEX($B$5:$B$1433, MATCH(J6700, $E$5:$E$1433, 0)),""),"SAI")</f>
        <v/>
      </c>
      <c r="L6700" t="str">
        <f>IFERROR(IF($N$5="Sáng",IF(MID(K6700,2,7)-MID($L$2,2,7)&gt;0,"Trễ",""),IF(MID(K6700,2,7)-MID($Q$2,2,7)&gt;0,"Trễ","")),"")</f>
        <v/>
      </c>
      <c r="M6700" t="str">
        <f>IFERROR(IF($N$5="Sáng",MID(K6700,2,7)-MID($L$2,2,7),MID(K6700,2,7)-MID($Q$2,2,7)),"")</f>
        <v/>
      </c>
      <c r="Q6700" t="str">
        <f>IF(B6700&lt;&gt;"",IF(AND(P6700="",F6700=""),"Không phép ",""),"")</f>
        <v/>
      </c>
      <c r="R6700" t="str">
        <f>UPPER(B6700)</f>
        <v/>
      </c>
      <c r="T6700" t="str">
        <f>IFERROR(IF(J6700&lt;&gt;"", INDEX($S$5:$S$1433, MATCH(J6700, $E$5:$E$1433, 0)),""),"")</f>
        <v/>
      </c>
      <c r="V6700" t="str">
        <f>IFERROR(IF(J6700&lt;&gt;"", INDEX($U$5:$U$1433, MATCH(J6700, $E$5:$E$1433, 0)),""),"")</f>
        <v/>
      </c>
    </row>
    <row r="6701">
      <c r="A6701" t="str">
        <f>IF(B6701&lt;&gt;"",A6700+1,"")</f>
        <v/>
      </c>
      <c r="F6701" t="str">
        <f>IFERROR(IF(VLOOKUP(E6701,J:J,1,0)=E6701,"X",""),"")</f>
        <v/>
      </c>
      <c r="G6701" t="str">
        <f>IF(J6701&lt;&gt;"", INDEX($C$5:$C$1433, MATCH(J6701, $E$5:$E$1433, 0)),"")</f>
        <v/>
      </c>
      <c r="H6701" t="str">
        <f>IF(J6701&lt;&gt;"", INDEX($D$5:$D$1433, MATCH(J6701, $E$5:$E$1433, 0)),"")</f>
        <v/>
      </c>
      <c r="I6701" t="str">
        <f>IFERROR(IF(J6701&lt;&gt;"", INDEX($B$5:$B$1433, MATCH(J6701, $E$5:$E$1433, 0)),""),"SAI")</f>
        <v/>
      </c>
      <c r="L6701" t="str">
        <f>IFERROR(IF($N$5="Sáng",IF(MID(K6701,2,7)-MID($L$2,2,7)&gt;0,"Trễ",""),IF(MID(K6701,2,7)-MID($Q$2,2,7)&gt;0,"Trễ","")),"")</f>
        <v/>
      </c>
      <c r="M6701" t="str">
        <f>IFERROR(IF($N$5="Sáng",MID(K6701,2,7)-MID($L$2,2,7),MID(K6701,2,7)-MID($Q$2,2,7)),"")</f>
        <v/>
      </c>
      <c r="Q6701" t="str">
        <f>IF(B6701&lt;&gt;"",IF(AND(P6701="",F6701=""),"Không phép ",""),"")</f>
        <v/>
      </c>
      <c r="R6701" t="str">
        <f>UPPER(B6701)</f>
        <v/>
      </c>
      <c r="T6701" t="str">
        <f>IFERROR(IF(J6701&lt;&gt;"", INDEX($S$5:$S$1433, MATCH(J6701, $E$5:$E$1433, 0)),""),"")</f>
        <v/>
      </c>
      <c r="V6701" t="str">
        <f>IFERROR(IF(J6701&lt;&gt;"", INDEX($U$5:$U$1433, MATCH(J6701, $E$5:$E$1433, 0)),""),"")</f>
        <v/>
      </c>
    </row>
    <row r="6702">
      <c r="A6702" t="str">
        <f>IF(B6702&lt;&gt;"",A6701+1,"")</f>
        <v/>
      </c>
      <c r="F6702" t="str">
        <f>IFERROR(IF(VLOOKUP(E6702,J:J,1,0)=E6702,"X",""),"")</f>
        <v/>
      </c>
      <c r="G6702" t="str">
        <f>IF(J6702&lt;&gt;"", INDEX($C$5:$C$1433, MATCH(J6702, $E$5:$E$1433, 0)),"")</f>
        <v/>
      </c>
      <c r="H6702" t="str">
        <f>IF(J6702&lt;&gt;"", INDEX($D$5:$D$1433, MATCH(J6702, $E$5:$E$1433, 0)),"")</f>
        <v/>
      </c>
      <c r="I6702" t="str">
        <f>IFERROR(IF(J6702&lt;&gt;"", INDEX($B$5:$B$1433, MATCH(J6702, $E$5:$E$1433, 0)),""),"SAI")</f>
        <v/>
      </c>
      <c r="L6702" t="str">
        <f>IFERROR(IF($N$5="Sáng",IF(MID(K6702,2,7)-MID($L$2,2,7)&gt;0,"Trễ",""),IF(MID(K6702,2,7)-MID($Q$2,2,7)&gt;0,"Trễ","")),"")</f>
        <v/>
      </c>
      <c r="M6702" t="str">
        <f>IFERROR(IF($N$5="Sáng",MID(K6702,2,7)-MID($L$2,2,7),MID(K6702,2,7)-MID($Q$2,2,7)),"")</f>
        <v/>
      </c>
      <c r="Q6702" t="str">
        <f>IF(B6702&lt;&gt;"",IF(AND(P6702="",F6702=""),"Không phép ",""),"")</f>
        <v/>
      </c>
      <c r="R6702" t="str">
        <f>UPPER(B6702)</f>
        <v/>
      </c>
      <c r="T6702" t="str">
        <f>IFERROR(IF(J6702&lt;&gt;"", INDEX($S$5:$S$1433, MATCH(J6702, $E$5:$E$1433, 0)),""),"")</f>
        <v/>
      </c>
      <c r="V6702" t="str">
        <f>IFERROR(IF(J6702&lt;&gt;"", INDEX($U$5:$U$1433, MATCH(J6702, $E$5:$E$1433, 0)),""),"")</f>
        <v/>
      </c>
    </row>
    <row r="6703">
      <c r="A6703" t="str">
        <f>IF(B6703&lt;&gt;"",A6702+1,"")</f>
        <v/>
      </c>
      <c r="F6703" t="str">
        <f>IFERROR(IF(VLOOKUP(E6703,J:J,1,0)=E6703,"X",""),"")</f>
        <v/>
      </c>
      <c r="G6703" t="str">
        <f>IF(J6703&lt;&gt;"", INDEX($C$5:$C$1433, MATCH(J6703, $E$5:$E$1433, 0)),"")</f>
        <v/>
      </c>
      <c r="H6703" t="str">
        <f>IF(J6703&lt;&gt;"", INDEX($D$5:$D$1433, MATCH(J6703, $E$5:$E$1433, 0)),"")</f>
        <v/>
      </c>
      <c r="I6703" t="str">
        <f>IFERROR(IF(J6703&lt;&gt;"", INDEX($B$5:$B$1433, MATCH(J6703, $E$5:$E$1433, 0)),""),"SAI")</f>
        <v/>
      </c>
      <c r="L6703" t="str">
        <f>IFERROR(IF($N$5="Sáng",IF(MID(K6703,2,7)-MID($L$2,2,7)&gt;0,"Trễ",""),IF(MID(K6703,2,7)-MID($Q$2,2,7)&gt;0,"Trễ","")),"")</f>
        <v/>
      </c>
      <c r="M6703" t="str">
        <f>IFERROR(IF($N$5="Sáng",MID(K6703,2,7)-MID($L$2,2,7),MID(K6703,2,7)-MID($Q$2,2,7)),"")</f>
        <v/>
      </c>
      <c r="Q6703" t="str">
        <f>IF(B6703&lt;&gt;"",IF(AND(P6703="",F6703=""),"Không phép ",""),"")</f>
        <v/>
      </c>
      <c r="R6703" t="str">
        <f>UPPER(B6703)</f>
        <v/>
      </c>
      <c r="T6703" t="str">
        <f>IFERROR(IF(J6703&lt;&gt;"", INDEX($S$5:$S$1433, MATCH(J6703, $E$5:$E$1433, 0)),""),"")</f>
        <v/>
      </c>
      <c r="V6703" t="str">
        <f>IFERROR(IF(J6703&lt;&gt;"", INDEX($U$5:$U$1433, MATCH(J6703, $E$5:$E$1433, 0)),""),"")</f>
        <v/>
      </c>
    </row>
    <row r="6704">
      <c r="A6704" t="str">
        <f>IF(B6704&lt;&gt;"",A6703+1,"")</f>
        <v/>
      </c>
      <c r="F6704" t="str">
        <f>IFERROR(IF(VLOOKUP(E6704,J:J,1,0)=E6704,"X",""),"")</f>
        <v/>
      </c>
      <c r="G6704" t="str">
        <f>IF(J6704&lt;&gt;"", INDEX($C$5:$C$1433, MATCH(J6704, $E$5:$E$1433, 0)),"")</f>
        <v/>
      </c>
      <c r="H6704" t="str">
        <f>IF(J6704&lt;&gt;"", INDEX($D$5:$D$1433, MATCH(J6704, $E$5:$E$1433, 0)),"")</f>
        <v/>
      </c>
      <c r="I6704" t="str">
        <f>IFERROR(IF(J6704&lt;&gt;"", INDEX($B$5:$B$1433, MATCH(J6704, $E$5:$E$1433, 0)),""),"SAI")</f>
        <v/>
      </c>
      <c r="L6704" t="str">
        <f>IFERROR(IF($N$5="Sáng",IF(MID(K6704,2,7)-MID($L$2,2,7)&gt;0,"Trễ",""),IF(MID(K6704,2,7)-MID($Q$2,2,7)&gt;0,"Trễ","")),"")</f>
        <v/>
      </c>
      <c r="M6704" t="str">
        <f>IFERROR(IF($N$5="Sáng",MID(K6704,2,7)-MID($L$2,2,7),MID(K6704,2,7)-MID($Q$2,2,7)),"")</f>
        <v/>
      </c>
      <c r="Q6704" t="str">
        <f>IF(B6704&lt;&gt;"",IF(AND(P6704="",F6704=""),"Không phép ",""),"")</f>
        <v/>
      </c>
      <c r="R6704" t="str">
        <f>UPPER(B6704)</f>
        <v/>
      </c>
      <c r="T6704" t="str">
        <f>IFERROR(IF(J6704&lt;&gt;"", INDEX($S$5:$S$1433, MATCH(J6704, $E$5:$E$1433, 0)),""),"")</f>
        <v/>
      </c>
      <c r="V6704" t="str">
        <f>IFERROR(IF(J6704&lt;&gt;"", INDEX($U$5:$U$1433, MATCH(J6704, $E$5:$E$1433, 0)),""),"")</f>
        <v/>
      </c>
    </row>
    <row r="6705">
      <c r="A6705" t="str">
        <f>IF(B6705&lt;&gt;"",A6704+1,"")</f>
        <v/>
      </c>
      <c r="F6705" t="str">
        <f>IFERROR(IF(VLOOKUP(E6705,J:J,1,0)=E6705,"X",""),"")</f>
        <v/>
      </c>
      <c r="G6705" t="str">
        <f>IF(J6705&lt;&gt;"", INDEX($C$5:$C$1433, MATCH(J6705, $E$5:$E$1433, 0)),"")</f>
        <v/>
      </c>
      <c r="H6705" t="str">
        <f>IF(J6705&lt;&gt;"", INDEX($D$5:$D$1433, MATCH(J6705, $E$5:$E$1433, 0)),"")</f>
        <v/>
      </c>
      <c r="I6705" t="str">
        <f>IFERROR(IF(J6705&lt;&gt;"", INDEX($B$5:$B$1433, MATCH(J6705, $E$5:$E$1433, 0)),""),"SAI")</f>
        <v/>
      </c>
      <c r="L6705" t="str">
        <f>IFERROR(IF($N$5="Sáng",IF(MID(K6705,2,7)-MID($L$2,2,7)&gt;0,"Trễ",""),IF(MID(K6705,2,7)-MID($Q$2,2,7)&gt;0,"Trễ","")),"")</f>
        <v/>
      </c>
      <c r="M6705" t="str">
        <f>IFERROR(IF($N$5="Sáng",MID(K6705,2,7)-MID($L$2,2,7),MID(K6705,2,7)-MID($Q$2,2,7)),"")</f>
        <v/>
      </c>
      <c r="Q6705" t="str">
        <f>IF(B6705&lt;&gt;"",IF(AND(P6705="",F6705=""),"Không phép ",""),"")</f>
        <v/>
      </c>
      <c r="R6705" t="str">
        <f>UPPER(B6705)</f>
        <v/>
      </c>
      <c r="T6705" t="str">
        <f>IFERROR(IF(J6705&lt;&gt;"", INDEX($S$5:$S$1433, MATCH(J6705, $E$5:$E$1433, 0)),""),"")</f>
        <v/>
      </c>
      <c r="V6705" t="str">
        <f>IFERROR(IF(J6705&lt;&gt;"", INDEX($U$5:$U$1433, MATCH(J6705, $E$5:$E$1433, 0)),""),"")</f>
        <v/>
      </c>
    </row>
    <row r="6706">
      <c r="A6706" t="str">
        <f>IF(B6706&lt;&gt;"",A6705+1,"")</f>
        <v/>
      </c>
      <c r="F6706" t="str">
        <f>IFERROR(IF(VLOOKUP(E6706,J:J,1,0)=E6706,"X",""),"")</f>
        <v/>
      </c>
      <c r="G6706" t="str">
        <f>IF(J6706&lt;&gt;"", INDEX($C$5:$C$1433, MATCH(J6706, $E$5:$E$1433, 0)),"")</f>
        <v/>
      </c>
      <c r="H6706" t="str">
        <f>IF(J6706&lt;&gt;"", INDEX($D$5:$D$1433, MATCH(J6706, $E$5:$E$1433, 0)),"")</f>
        <v/>
      </c>
      <c r="I6706" t="str">
        <f>IFERROR(IF(J6706&lt;&gt;"", INDEX($B$5:$B$1433, MATCH(J6706, $E$5:$E$1433, 0)),""),"SAI")</f>
        <v/>
      </c>
      <c r="L6706" t="str">
        <f>IFERROR(IF($N$5="Sáng",IF(MID(K6706,2,7)-MID($L$2,2,7)&gt;0,"Trễ",""),IF(MID(K6706,2,7)-MID($Q$2,2,7)&gt;0,"Trễ","")),"")</f>
        <v/>
      </c>
      <c r="M6706" t="str">
        <f>IFERROR(IF($N$5="Sáng",MID(K6706,2,7)-MID($L$2,2,7),MID(K6706,2,7)-MID($Q$2,2,7)),"")</f>
        <v/>
      </c>
      <c r="Q6706" t="str">
        <f>IF(B6706&lt;&gt;"",IF(AND(P6706="",F6706=""),"Không phép ",""),"")</f>
        <v/>
      </c>
      <c r="R6706" t="str">
        <f>UPPER(B6706)</f>
        <v/>
      </c>
      <c r="T6706" t="str">
        <f>IFERROR(IF(J6706&lt;&gt;"", INDEX($S$5:$S$1433, MATCH(J6706, $E$5:$E$1433, 0)),""),"")</f>
        <v/>
      </c>
      <c r="V6706" t="str">
        <f>IFERROR(IF(J6706&lt;&gt;"", INDEX($U$5:$U$1433, MATCH(J6706, $E$5:$E$1433, 0)),""),"")</f>
        <v/>
      </c>
    </row>
    <row r="6707">
      <c r="A6707" t="str">
        <f>IF(B6707&lt;&gt;"",A6706+1,"")</f>
        <v/>
      </c>
      <c r="F6707" t="str">
        <f>IFERROR(IF(VLOOKUP(E6707,J:J,1,0)=E6707,"X",""),"")</f>
        <v/>
      </c>
      <c r="G6707" t="str">
        <f>IF(J6707&lt;&gt;"", INDEX($C$5:$C$1433, MATCH(J6707, $E$5:$E$1433, 0)),"")</f>
        <v/>
      </c>
      <c r="H6707" t="str">
        <f>IF(J6707&lt;&gt;"", INDEX($D$5:$D$1433, MATCH(J6707, $E$5:$E$1433, 0)),"")</f>
        <v/>
      </c>
      <c r="I6707" t="str">
        <f>IFERROR(IF(J6707&lt;&gt;"", INDEX($B$5:$B$1433, MATCH(J6707, $E$5:$E$1433, 0)),""),"SAI")</f>
        <v/>
      </c>
      <c r="L6707" t="str">
        <f>IFERROR(IF($N$5="Sáng",IF(MID(K6707,2,7)-MID($L$2,2,7)&gt;0,"Trễ",""),IF(MID(K6707,2,7)-MID($Q$2,2,7)&gt;0,"Trễ","")),"")</f>
        <v/>
      </c>
      <c r="M6707" t="str">
        <f>IFERROR(IF($N$5="Sáng",MID(K6707,2,7)-MID($L$2,2,7),MID(K6707,2,7)-MID($Q$2,2,7)),"")</f>
        <v/>
      </c>
      <c r="Q6707" t="str">
        <f>IF(B6707&lt;&gt;"",IF(AND(P6707="",F6707=""),"Không phép ",""),"")</f>
        <v/>
      </c>
      <c r="R6707" t="str">
        <f>UPPER(B6707)</f>
        <v/>
      </c>
      <c r="T6707" t="str">
        <f>IFERROR(IF(J6707&lt;&gt;"", INDEX($S$5:$S$1433, MATCH(J6707, $E$5:$E$1433, 0)),""),"")</f>
        <v/>
      </c>
      <c r="V6707" t="str">
        <f>IFERROR(IF(J6707&lt;&gt;"", INDEX($U$5:$U$1433, MATCH(J6707, $E$5:$E$1433, 0)),""),"")</f>
        <v/>
      </c>
    </row>
    <row r="6708">
      <c r="A6708" t="str">
        <f>IF(B6708&lt;&gt;"",A6707+1,"")</f>
        <v/>
      </c>
      <c r="F6708" t="str">
        <f>IFERROR(IF(VLOOKUP(E6708,J:J,1,0)=E6708,"X",""),"")</f>
        <v/>
      </c>
      <c r="G6708" t="str">
        <f>IF(J6708&lt;&gt;"", INDEX($C$5:$C$1433, MATCH(J6708, $E$5:$E$1433, 0)),"")</f>
        <v/>
      </c>
      <c r="H6708" t="str">
        <f>IF(J6708&lt;&gt;"", INDEX($D$5:$D$1433, MATCH(J6708, $E$5:$E$1433, 0)),"")</f>
        <v/>
      </c>
      <c r="I6708" t="str">
        <f>IFERROR(IF(J6708&lt;&gt;"", INDEX($B$5:$B$1433, MATCH(J6708, $E$5:$E$1433, 0)),""),"SAI")</f>
        <v/>
      </c>
      <c r="L6708" t="str">
        <f>IFERROR(IF($N$5="Sáng",IF(MID(K6708,2,7)-MID($L$2,2,7)&gt;0,"Trễ",""),IF(MID(K6708,2,7)-MID($Q$2,2,7)&gt;0,"Trễ","")),"")</f>
        <v/>
      </c>
      <c r="M6708" t="str">
        <f>IFERROR(IF($N$5="Sáng",MID(K6708,2,7)-MID($L$2,2,7),MID(K6708,2,7)-MID($Q$2,2,7)),"")</f>
        <v/>
      </c>
      <c r="Q6708" t="str">
        <f>IF(B6708&lt;&gt;"",IF(AND(P6708="",F6708=""),"Không phép ",""),"")</f>
        <v/>
      </c>
      <c r="R6708" t="str">
        <f>UPPER(B6708)</f>
        <v/>
      </c>
      <c r="T6708" t="str">
        <f>IFERROR(IF(J6708&lt;&gt;"", INDEX($S$5:$S$1433, MATCH(J6708, $E$5:$E$1433, 0)),""),"")</f>
        <v/>
      </c>
      <c r="V6708" t="str">
        <f>IFERROR(IF(J6708&lt;&gt;"", INDEX($U$5:$U$1433, MATCH(J6708, $E$5:$E$1433, 0)),""),"")</f>
        <v/>
      </c>
    </row>
    <row r="6709">
      <c r="A6709" t="str">
        <f>IF(B6709&lt;&gt;"",A6708+1,"")</f>
        <v/>
      </c>
      <c r="F6709" t="str">
        <f>IFERROR(IF(VLOOKUP(E6709,J:J,1,0)=E6709,"X",""),"")</f>
        <v/>
      </c>
      <c r="G6709" t="str">
        <f>IF(J6709&lt;&gt;"", INDEX($C$5:$C$1433, MATCH(J6709, $E$5:$E$1433, 0)),"")</f>
        <v/>
      </c>
      <c r="H6709" t="str">
        <f>IF(J6709&lt;&gt;"", INDEX($D$5:$D$1433, MATCH(J6709, $E$5:$E$1433, 0)),"")</f>
        <v/>
      </c>
      <c r="I6709" t="str">
        <f>IFERROR(IF(J6709&lt;&gt;"", INDEX($B$5:$B$1433, MATCH(J6709, $E$5:$E$1433, 0)),""),"SAI")</f>
        <v/>
      </c>
      <c r="L6709" t="str">
        <f>IFERROR(IF($N$5="Sáng",IF(MID(K6709,2,7)-MID($L$2,2,7)&gt;0,"Trễ",""),IF(MID(K6709,2,7)-MID($Q$2,2,7)&gt;0,"Trễ","")),"")</f>
        <v/>
      </c>
      <c r="M6709" t="str">
        <f>IFERROR(IF($N$5="Sáng",MID(K6709,2,7)-MID($L$2,2,7),MID(K6709,2,7)-MID($Q$2,2,7)),"")</f>
        <v/>
      </c>
      <c r="Q6709" t="str">
        <f>IF(B6709&lt;&gt;"",IF(AND(P6709="",F6709=""),"Không phép ",""),"")</f>
        <v/>
      </c>
      <c r="R6709" t="str">
        <f>UPPER(B6709)</f>
        <v/>
      </c>
      <c r="T6709" t="str">
        <f>IFERROR(IF(J6709&lt;&gt;"", INDEX($S$5:$S$1433, MATCH(J6709, $E$5:$E$1433, 0)),""),"")</f>
        <v/>
      </c>
      <c r="V6709" t="str">
        <f>IFERROR(IF(J6709&lt;&gt;"", INDEX($U$5:$U$1433, MATCH(J6709, $E$5:$E$1433, 0)),""),"")</f>
        <v/>
      </c>
    </row>
    <row r="6710">
      <c r="A6710" t="str">
        <f>IF(B6710&lt;&gt;"",A6709+1,"")</f>
        <v/>
      </c>
      <c r="F6710" t="str">
        <f>IFERROR(IF(VLOOKUP(E6710,J:J,1,0)=E6710,"X",""),"")</f>
        <v/>
      </c>
      <c r="G6710" t="str">
        <f>IF(J6710&lt;&gt;"", INDEX($C$5:$C$1433, MATCH(J6710, $E$5:$E$1433, 0)),"")</f>
        <v/>
      </c>
      <c r="H6710" t="str">
        <f>IF(J6710&lt;&gt;"", INDEX($D$5:$D$1433, MATCH(J6710, $E$5:$E$1433, 0)),"")</f>
        <v/>
      </c>
      <c r="I6710" t="str">
        <f>IFERROR(IF(J6710&lt;&gt;"", INDEX($B$5:$B$1433, MATCH(J6710, $E$5:$E$1433, 0)),""),"SAI")</f>
        <v/>
      </c>
      <c r="L6710" t="str">
        <f>IFERROR(IF($N$5="Sáng",IF(MID(K6710,2,7)-MID($L$2,2,7)&gt;0,"Trễ",""),IF(MID(K6710,2,7)-MID($Q$2,2,7)&gt;0,"Trễ","")),"")</f>
        <v/>
      </c>
      <c r="M6710" t="str">
        <f>IFERROR(IF($N$5="Sáng",MID(K6710,2,7)-MID($L$2,2,7),MID(K6710,2,7)-MID($Q$2,2,7)),"")</f>
        <v/>
      </c>
      <c r="Q6710" t="str">
        <f>IF(B6710&lt;&gt;"",IF(AND(P6710="",F6710=""),"Không phép ",""),"")</f>
        <v/>
      </c>
      <c r="R6710" t="str">
        <f>UPPER(B6710)</f>
        <v/>
      </c>
      <c r="T6710" t="str">
        <f>IFERROR(IF(J6710&lt;&gt;"", INDEX($S$5:$S$1433, MATCH(J6710, $E$5:$E$1433, 0)),""),"")</f>
        <v/>
      </c>
      <c r="V6710" t="str">
        <f>IFERROR(IF(J6710&lt;&gt;"", INDEX($U$5:$U$1433, MATCH(J6710, $E$5:$E$1433, 0)),""),"")</f>
        <v/>
      </c>
    </row>
    <row r="6711">
      <c r="A6711" t="str">
        <f>IF(B6711&lt;&gt;"",A6710+1,"")</f>
        <v/>
      </c>
      <c r="F6711" t="str">
        <f>IFERROR(IF(VLOOKUP(E6711,J:J,1,0)=E6711,"X",""),"")</f>
        <v/>
      </c>
      <c r="G6711" t="str">
        <f>IF(J6711&lt;&gt;"", INDEX($C$5:$C$1433, MATCH(J6711, $E$5:$E$1433, 0)),"")</f>
        <v/>
      </c>
      <c r="H6711" t="str">
        <f>IF(J6711&lt;&gt;"", INDEX($D$5:$D$1433, MATCH(J6711, $E$5:$E$1433, 0)),"")</f>
        <v/>
      </c>
      <c r="I6711" t="str">
        <f>IFERROR(IF(J6711&lt;&gt;"", INDEX($B$5:$B$1433, MATCH(J6711, $E$5:$E$1433, 0)),""),"SAI")</f>
        <v/>
      </c>
      <c r="L6711" t="str">
        <f>IFERROR(IF($N$5="Sáng",IF(MID(K6711,2,7)-MID($L$2,2,7)&gt;0,"Trễ",""),IF(MID(K6711,2,7)-MID($Q$2,2,7)&gt;0,"Trễ","")),"")</f>
        <v/>
      </c>
      <c r="M6711" t="str">
        <f>IFERROR(IF($N$5="Sáng",MID(K6711,2,7)-MID($L$2,2,7),MID(K6711,2,7)-MID($Q$2,2,7)),"")</f>
        <v/>
      </c>
      <c r="Q6711" t="str">
        <f>IF(B6711&lt;&gt;"",IF(AND(P6711="",F6711=""),"Không phép ",""),"")</f>
        <v/>
      </c>
      <c r="R6711" t="str">
        <f>UPPER(B6711)</f>
        <v/>
      </c>
      <c r="T6711" t="str">
        <f>IFERROR(IF(J6711&lt;&gt;"", INDEX($S$5:$S$1433, MATCH(J6711, $E$5:$E$1433, 0)),""),"")</f>
        <v/>
      </c>
      <c r="V6711" t="str">
        <f>IFERROR(IF(J6711&lt;&gt;"", INDEX($U$5:$U$1433, MATCH(J6711, $E$5:$E$1433, 0)),""),"")</f>
        <v/>
      </c>
    </row>
    <row r="6712">
      <c r="A6712" t="str">
        <f>IF(B6712&lt;&gt;"",A6711+1,"")</f>
        <v/>
      </c>
      <c r="F6712" t="str">
        <f>IFERROR(IF(VLOOKUP(E6712,J:J,1,0)=E6712,"X",""),"")</f>
        <v/>
      </c>
      <c r="G6712" t="str">
        <f>IF(J6712&lt;&gt;"", INDEX($C$5:$C$1433, MATCH(J6712, $E$5:$E$1433, 0)),"")</f>
        <v/>
      </c>
      <c r="H6712" t="str">
        <f>IF(J6712&lt;&gt;"", INDEX($D$5:$D$1433, MATCH(J6712, $E$5:$E$1433, 0)),"")</f>
        <v/>
      </c>
      <c r="I6712" t="str">
        <f>IFERROR(IF(J6712&lt;&gt;"", INDEX($B$5:$B$1433, MATCH(J6712, $E$5:$E$1433, 0)),""),"SAI")</f>
        <v/>
      </c>
      <c r="L6712" t="str">
        <f>IFERROR(IF($N$5="Sáng",IF(MID(K6712,2,7)-MID($L$2,2,7)&gt;0,"Trễ",""),IF(MID(K6712,2,7)-MID($Q$2,2,7)&gt;0,"Trễ","")),"")</f>
        <v/>
      </c>
      <c r="M6712" t="str">
        <f>IFERROR(IF($N$5="Sáng",MID(K6712,2,7)-MID($L$2,2,7),MID(K6712,2,7)-MID($Q$2,2,7)),"")</f>
        <v/>
      </c>
      <c r="Q6712" t="str">
        <f>IF(B6712&lt;&gt;"",IF(AND(P6712="",F6712=""),"Không phép ",""),"")</f>
        <v/>
      </c>
      <c r="R6712" t="str">
        <f>UPPER(B6712)</f>
        <v/>
      </c>
      <c r="T6712" t="str">
        <f>IFERROR(IF(J6712&lt;&gt;"", INDEX($S$5:$S$1433, MATCH(J6712, $E$5:$E$1433, 0)),""),"")</f>
        <v/>
      </c>
      <c r="V6712" t="str">
        <f>IFERROR(IF(J6712&lt;&gt;"", INDEX($U$5:$U$1433, MATCH(J6712, $E$5:$E$1433, 0)),""),"")</f>
        <v/>
      </c>
    </row>
    <row r="6713">
      <c r="A6713" t="str">
        <f>IF(B6713&lt;&gt;"",A6712+1,"")</f>
        <v/>
      </c>
      <c r="F6713" t="str">
        <f>IFERROR(IF(VLOOKUP(E6713,J:J,1,0)=E6713,"X",""),"")</f>
        <v/>
      </c>
      <c r="G6713" t="str">
        <f>IF(J6713&lt;&gt;"", INDEX($C$5:$C$1433, MATCH(J6713, $E$5:$E$1433, 0)),"")</f>
        <v/>
      </c>
      <c r="H6713" t="str">
        <f>IF(J6713&lt;&gt;"", INDEX($D$5:$D$1433, MATCH(J6713, $E$5:$E$1433, 0)),"")</f>
        <v/>
      </c>
      <c r="I6713" t="str">
        <f>IFERROR(IF(J6713&lt;&gt;"", INDEX($B$5:$B$1433, MATCH(J6713, $E$5:$E$1433, 0)),""),"SAI")</f>
        <v/>
      </c>
      <c r="L6713" t="str">
        <f>IFERROR(IF($N$5="Sáng",IF(MID(K6713,2,7)-MID($L$2,2,7)&gt;0,"Trễ",""),IF(MID(K6713,2,7)-MID($Q$2,2,7)&gt;0,"Trễ","")),"")</f>
        <v/>
      </c>
      <c r="M6713" t="str">
        <f>IFERROR(IF($N$5="Sáng",MID(K6713,2,7)-MID($L$2,2,7),MID(K6713,2,7)-MID($Q$2,2,7)),"")</f>
        <v/>
      </c>
      <c r="Q6713" t="str">
        <f>IF(B6713&lt;&gt;"",IF(AND(P6713="",F6713=""),"Không phép ",""),"")</f>
        <v/>
      </c>
      <c r="R6713" t="str">
        <f>UPPER(B6713)</f>
        <v/>
      </c>
      <c r="T6713" t="str">
        <f>IFERROR(IF(J6713&lt;&gt;"", INDEX($S$5:$S$1433, MATCH(J6713, $E$5:$E$1433, 0)),""),"")</f>
        <v/>
      </c>
      <c r="V6713" t="str">
        <f>IFERROR(IF(J6713&lt;&gt;"", INDEX($U$5:$U$1433, MATCH(J6713, $E$5:$E$1433, 0)),""),"")</f>
        <v/>
      </c>
    </row>
    <row r="6714">
      <c r="A6714" t="str">
        <f>IF(B6714&lt;&gt;"",A6713+1,"")</f>
        <v/>
      </c>
      <c r="F6714" t="str">
        <f>IFERROR(IF(VLOOKUP(E6714,J:J,1,0)=E6714,"X",""),"")</f>
        <v/>
      </c>
      <c r="G6714" t="str">
        <f>IF(J6714&lt;&gt;"", INDEX($C$5:$C$1433, MATCH(J6714, $E$5:$E$1433, 0)),"")</f>
        <v/>
      </c>
      <c r="H6714" t="str">
        <f>IF(J6714&lt;&gt;"", INDEX($D$5:$D$1433, MATCH(J6714, $E$5:$E$1433, 0)),"")</f>
        <v/>
      </c>
      <c r="I6714" t="str">
        <f>IFERROR(IF(J6714&lt;&gt;"", INDEX($B$5:$B$1433, MATCH(J6714, $E$5:$E$1433, 0)),""),"SAI")</f>
        <v/>
      </c>
      <c r="L6714" t="str">
        <f>IFERROR(IF($N$5="Sáng",IF(MID(K6714,2,7)-MID($L$2,2,7)&gt;0,"Trễ",""),IF(MID(K6714,2,7)-MID($Q$2,2,7)&gt;0,"Trễ","")),"")</f>
        <v/>
      </c>
      <c r="M6714" t="str">
        <f>IFERROR(IF($N$5="Sáng",MID(K6714,2,7)-MID($L$2,2,7),MID(K6714,2,7)-MID($Q$2,2,7)),"")</f>
        <v/>
      </c>
      <c r="Q6714" t="str">
        <f>IF(B6714&lt;&gt;"",IF(AND(P6714="",F6714=""),"Không phép ",""),"")</f>
        <v/>
      </c>
      <c r="R6714" t="str">
        <f>UPPER(B6714)</f>
        <v/>
      </c>
      <c r="T6714" t="str">
        <f>IFERROR(IF(J6714&lt;&gt;"", INDEX($S$5:$S$1433, MATCH(J6714, $E$5:$E$1433, 0)),""),"")</f>
        <v/>
      </c>
      <c r="V6714" t="str">
        <f>IFERROR(IF(J6714&lt;&gt;"", INDEX($U$5:$U$1433, MATCH(J6714, $E$5:$E$1433, 0)),""),"")</f>
        <v/>
      </c>
    </row>
    <row r="6715">
      <c r="A6715" t="str">
        <f>IF(B6715&lt;&gt;"",A6714+1,"")</f>
        <v/>
      </c>
      <c r="F6715" t="str">
        <f>IFERROR(IF(VLOOKUP(E6715,J:J,1,0)=E6715,"X",""),"")</f>
        <v/>
      </c>
      <c r="G6715" t="str">
        <f>IF(J6715&lt;&gt;"", INDEX($C$5:$C$1433, MATCH(J6715, $E$5:$E$1433, 0)),"")</f>
        <v/>
      </c>
      <c r="H6715" t="str">
        <f>IF(J6715&lt;&gt;"", INDEX($D$5:$D$1433, MATCH(J6715, $E$5:$E$1433, 0)),"")</f>
        <v/>
      </c>
      <c r="I6715" t="str">
        <f>IFERROR(IF(J6715&lt;&gt;"", INDEX($B$5:$B$1433, MATCH(J6715, $E$5:$E$1433, 0)),""),"SAI")</f>
        <v/>
      </c>
      <c r="L6715" t="str">
        <f>IFERROR(IF($N$5="Sáng",IF(MID(K6715,2,7)-MID($L$2,2,7)&gt;0,"Trễ",""),IF(MID(K6715,2,7)-MID($Q$2,2,7)&gt;0,"Trễ","")),"")</f>
        <v/>
      </c>
      <c r="M6715" t="str">
        <f>IFERROR(IF($N$5="Sáng",MID(K6715,2,7)-MID($L$2,2,7),MID(K6715,2,7)-MID($Q$2,2,7)),"")</f>
        <v/>
      </c>
      <c r="Q6715" t="str">
        <f>IF(B6715&lt;&gt;"",IF(AND(P6715="",F6715=""),"Không phép ",""),"")</f>
        <v/>
      </c>
      <c r="R6715" t="str">
        <f>UPPER(B6715)</f>
        <v/>
      </c>
      <c r="T6715" t="str">
        <f>IFERROR(IF(J6715&lt;&gt;"", INDEX($S$5:$S$1433, MATCH(J6715, $E$5:$E$1433, 0)),""),"")</f>
        <v/>
      </c>
      <c r="V6715" t="str">
        <f>IFERROR(IF(J6715&lt;&gt;"", INDEX($U$5:$U$1433, MATCH(J6715, $E$5:$E$1433, 0)),""),"")</f>
        <v/>
      </c>
    </row>
    <row r="6716">
      <c r="A6716" t="str">
        <f>IF(B6716&lt;&gt;"",A6715+1,"")</f>
        <v/>
      </c>
      <c r="F6716" t="str">
        <f>IFERROR(IF(VLOOKUP(E6716,J:J,1,0)=E6716,"X",""),"")</f>
        <v/>
      </c>
      <c r="G6716" t="str">
        <f>IF(J6716&lt;&gt;"", INDEX($C$5:$C$1433, MATCH(J6716, $E$5:$E$1433, 0)),"")</f>
        <v/>
      </c>
      <c r="H6716" t="str">
        <f>IF(J6716&lt;&gt;"", INDEX($D$5:$D$1433, MATCH(J6716, $E$5:$E$1433, 0)),"")</f>
        <v/>
      </c>
      <c r="I6716" t="str">
        <f>IFERROR(IF(J6716&lt;&gt;"", INDEX($B$5:$B$1433, MATCH(J6716, $E$5:$E$1433, 0)),""),"SAI")</f>
        <v/>
      </c>
      <c r="L6716" t="str">
        <f>IFERROR(IF($N$5="Sáng",IF(MID(K6716,2,7)-MID($L$2,2,7)&gt;0,"Trễ",""),IF(MID(K6716,2,7)-MID($Q$2,2,7)&gt;0,"Trễ","")),"")</f>
        <v/>
      </c>
      <c r="M6716" t="str">
        <f>IFERROR(IF($N$5="Sáng",MID(K6716,2,7)-MID($L$2,2,7),MID(K6716,2,7)-MID($Q$2,2,7)),"")</f>
        <v/>
      </c>
      <c r="Q6716" t="str">
        <f>IF(B6716&lt;&gt;"",IF(AND(P6716="",F6716=""),"Không phép ",""),"")</f>
        <v/>
      </c>
      <c r="R6716" t="str">
        <f>UPPER(B6716)</f>
        <v/>
      </c>
      <c r="T6716" t="str">
        <f>IFERROR(IF(J6716&lt;&gt;"", INDEX($S$5:$S$1433, MATCH(J6716, $E$5:$E$1433, 0)),""),"")</f>
        <v/>
      </c>
      <c r="V6716" t="str">
        <f>IFERROR(IF(J6716&lt;&gt;"", INDEX($U$5:$U$1433, MATCH(J6716, $E$5:$E$1433, 0)),""),"")</f>
        <v/>
      </c>
    </row>
    <row r="6717">
      <c r="A6717" t="str">
        <f>IF(B6717&lt;&gt;"",A6716+1,"")</f>
        <v/>
      </c>
      <c r="F6717" t="str">
        <f>IFERROR(IF(VLOOKUP(E6717,J:J,1,0)=E6717,"X",""),"")</f>
        <v/>
      </c>
      <c r="G6717" t="str">
        <f>IF(J6717&lt;&gt;"", INDEX($C$5:$C$1433, MATCH(J6717, $E$5:$E$1433, 0)),"")</f>
        <v/>
      </c>
      <c r="H6717" t="str">
        <f>IF(J6717&lt;&gt;"", INDEX($D$5:$D$1433, MATCH(J6717, $E$5:$E$1433, 0)),"")</f>
        <v/>
      </c>
      <c r="I6717" t="str">
        <f>IFERROR(IF(J6717&lt;&gt;"", INDEX($B$5:$B$1433, MATCH(J6717, $E$5:$E$1433, 0)),""),"SAI")</f>
        <v/>
      </c>
      <c r="L6717" t="str">
        <f>IFERROR(IF($N$5="Sáng",IF(MID(K6717,2,7)-MID($L$2,2,7)&gt;0,"Trễ",""),IF(MID(K6717,2,7)-MID($Q$2,2,7)&gt;0,"Trễ","")),"")</f>
        <v/>
      </c>
      <c r="M6717" t="str">
        <f>IFERROR(IF($N$5="Sáng",MID(K6717,2,7)-MID($L$2,2,7),MID(K6717,2,7)-MID($Q$2,2,7)),"")</f>
        <v/>
      </c>
      <c r="Q6717" t="str">
        <f>IF(B6717&lt;&gt;"",IF(AND(P6717="",F6717=""),"Không phép ",""),"")</f>
        <v/>
      </c>
      <c r="R6717" t="str">
        <f>UPPER(B6717)</f>
        <v/>
      </c>
      <c r="T6717" t="str">
        <f>IFERROR(IF(J6717&lt;&gt;"", INDEX($S$5:$S$1433, MATCH(J6717, $E$5:$E$1433, 0)),""),"")</f>
        <v/>
      </c>
      <c r="V6717" t="str">
        <f>IFERROR(IF(J6717&lt;&gt;"", INDEX($U$5:$U$1433, MATCH(J6717, $E$5:$E$1433, 0)),""),"")</f>
        <v/>
      </c>
    </row>
    <row r="6718">
      <c r="A6718" t="str">
        <f>IF(B6718&lt;&gt;"",A6717+1,"")</f>
        <v/>
      </c>
      <c r="F6718" t="str">
        <f>IFERROR(IF(VLOOKUP(E6718,J:J,1,0)=E6718,"X",""),"")</f>
        <v/>
      </c>
      <c r="G6718" t="str">
        <f>IF(J6718&lt;&gt;"", INDEX($C$5:$C$1433, MATCH(J6718, $E$5:$E$1433, 0)),"")</f>
        <v/>
      </c>
      <c r="H6718" t="str">
        <f>IF(J6718&lt;&gt;"", INDEX($D$5:$D$1433, MATCH(J6718, $E$5:$E$1433, 0)),"")</f>
        <v/>
      </c>
      <c r="I6718" t="str">
        <f>IFERROR(IF(J6718&lt;&gt;"", INDEX($B$5:$B$1433, MATCH(J6718, $E$5:$E$1433, 0)),""),"SAI")</f>
        <v/>
      </c>
      <c r="L6718" t="str">
        <f>IFERROR(IF($N$5="Sáng",IF(MID(K6718,2,7)-MID($L$2,2,7)&gt;0,"Trễ",""),IF(MID(K6718,2,7)-MID($Q$2,2,7)&gt;0,"Trễ","")),"")</f>
        <v/>
      </c>
      <c r="M6718" t="str">
        <f>IFERROR(IF($N$5="Sáng",MID(K6718,2,7)-MID($L$2,2,7),MID(K6718,2,7)-MID($Q$2,2,7)),"")</f>
        <v/>
      </c>
      <c r="Q6718" t="str">
        <f>IF(B6718&lt;&gt;"",IF(AND(P6718="",F6718=""),"Không phép ",""),"")</f>
        <v/>
      </c>
      <c r="R6718" t="str">
        <f>UPPER(B6718)</f>
        <v/>
      </c>
      <c r="T6718" t="str">
        <f>IFERROR(IF(J6718&lt;&gt;"", INDEX($S$5:$S$1433, MATCH(J6718, $E$5:$E$1433, 0)),""),"")</f>
        <v/>
      </c>
      <c r="V6718" t="str">
        <f>IFERROR(IF(J6718&lt;&gt;"", INDEX($U$5:$U$1433, MATCH(J6718, $E$5:$E$1433, 0)),""),"")</f>
        <v/>
      </c>
    </row>
    <row r="6719">
      <c r="A6719" t="str">
        <f>IF(B6719&lt;&gt;"",A6718+1,"")</f>
        <v/>
      </c>
      <c r="F6719" t="str">
        <f>IFERROR(IF(VLOOKUP(E6719,J:J,1,0)=E6719,"X",""),"")</f>
        <v/>
      </c>
      <c r="G6719" t="str">
        <f>IF(J6719&lt;&gt;"", INDEX($C$5:$C$1433, MATCH(J6719, $E$5:$E$1433, 0)),"")</f>
        <v/>
      </c>
      <c r="H6719" t="str">
        <f>IF(J6719&lt;&gt;"", INDEX($D$5:$D$1433, MATCH(J6719, $E$5:$E$1433, 0)),"")</f>
        <v/>
      </c>
      <c r="I6719" t="str">
        <f>IFERROR(IF(J6719&lt;&gt;"", INDEX($B$5:$B$1433, MATCH(J6719, $E$5:$E$1433, 0)),""),"SAI")</f>
        <v/>
      </c>
      <c r="L6719" t="str">
        <f>IFERROR(IF($N$5="Sáng",IF(MID(K6719,2,7)-MID($L$2,2,7)&gt;0,"Trễ",""),IF(MID(K6719,2,7)-MID($Q$2,2,7)&gt;0,"Trễ","")),"")</f>
        <v/>
      </c>
      <c r="M6719" t="str">
        <f>IFERROR(IF($N$5="Sáng",MID(K6719,2,7)-MID($L$2,2,7),MID(K6719,2,7)-MID($Q$2,2,7)),"")</f>
        <v/>
      </c>
      <c r="Q6719" t="str">
        <f>IF(B6719&lt;&gt;"",IF(AND(P6719="",F6719=""),"Không phép ",""),"")</f>
        <v/>
      </c>
      <c r="R6719" t="str">
        <f>UPPER(B6719)</f>
        <v/>
      </c>
      <c r="T6719" t="str">
        <f>IFERROR(IF(J6719&lt;&gt;"", INDEX($S$5:$S$1433, MATCH(J6719, $E$5:$E$1433, 0)),""),"")</f>
        <v/>
      </c>
      <c r="V6719" t="str">
        <f>IFERROR(IF(J6719&lt;&gt;"", INDEX($U$5:$U$1433, MATCH(J6719, $E$5:$E$1433, 0)),""),"")</f>
        <v/>
      </c>
    </row>
    <row r="6720">
      <c r="A6720" t="str">
        <f>IF(B6720&lt;&gt;"",A6719+1,"")</f>
        <v/>
      </c>
      <c r="F6720" t="str">
        <f>IFERROR(IF(VLOOKUP(E6720,J:J,1,0)=E6720,"X",""),"")</f>
        <v/>
      </c>
      <c r="G6720" t="str">
        <f>IF(J6720&lt;&gt;"", INDEX($C$5:$C$1433, MATCH(J6720, $E$5:$E$1433, 0)),"")</f>
        <v/>
      </c>
      <c r="H6720" t="str">
        <f>IF(J6720&lt;&gt;"", INDEX($D$5:$D$1433, MATCH(J6720, $E$5:$E$1433, 0)),"")</f>
        <v/>
      </c>
      <c r="I6720" t="str">
        <f>IFERROR(IF(J6720&lt;&gt;"", INDEX($B$5:$B$1433, MATCH(J6720, $E$5:$E$1433, 0)),""),"SAI")</f>
        <v/>
      </c>
      <c r="L6720" t="str">
        <f>IFERROR(IF($N$5="Sáng",IF(MID(K6720,2,7)-MID($L$2,2,7)&gt;0,"Trễ",""),IF(MID(K6720,2,7)-MID($Q$2,2,7)&gt;0,"Trễ","")),"")</f>
        <v/>
      </c>
      <c r="M6720" t="str">
        <f>IFERROR(IF($N$5="Sáng",MID(K6720,2,7)-MID($L$2,2,7),MID(K6720,2,7)-MID($Q$2,2,7)),"")</f>
        <v/>
      </c>
      <c r="Q6720" t="str">
        <f>IF(B6720&lt;&gt;"",IF(AND(P6720="",F6720=""),"Không phép ",""),"")</f>
        <v/>
      </c>
      <c r="R6720" t="str">
        <f>UPPER(B6720)</f>
        <v/>
      </c>
      <c r="T6720" t="str">
        <f>IFERROR(IF(J6720&lt;&gt;"", INDEX($S$5:$S$1433, MATCH(J6720, $E$5:$E$1433, 0)),""),"")</f>
        <v/>
      </c>
      <c r="V6720" t="str">
        <f>IFERROR(IF(J6720&lt;&gt;"", INDEX($U$5:$U$1433, MATCH(J6720, $E$5:$E$1433, 0)),""),"")</f>
        <v/>
      </c>
    </row>
    <row r="6721">
      <c r="A6721" t="str">
        <f>IF(B6721&lt;&gt;"",A6720+1,"")</f>
        <v/>
      </c>
      <c r="F6721" t="str">
        <f>IFERROR(IF(VLOOKUP(E6721,J:J,1,0)=E6721,"X",""),"")</f>
        <v/>
      </c>
      <c r="G6721" t="str">
        <f>IF(J6721&lt;&gt;"", INDEX($C$5:$C$1433, MATCH(J6721, $E$5:$E$1433, 0)),"")</f>
        <v/>
      </c>
      <c r="H6721" t="str">
        <f>IF(J6721&lt;&gt;"", INDEX($D$5:$D$1433, MATCH(J6721, $E$5:$E$1433, 0)),"")</f>
        <v/>
      </c>
      <c r="I6721" t="str">
        <f>IFERROR(IF(J6721&lt;&gt;"", INDEX($B$5:$B$1433, MATCH(J6721, $E$5:$E$1433, 0)),""),"SAI")</f>
        <v/>
      </c>
      <c r="L6721" t="str">
        <f>IFERROR(IF($N$5="Sáng",IF(MID(K6721,2,7)-MID($L$2,2,7)&gt;0,"Trễ",""),IF(MID(K6721,2,7)-MID($Q$2,2,7)&gt;0,"Trễ","")),"")</f>
        <v/>
      </c>
      <c r="M6721" t="str">
        <f>IFERROR(IF($N$5="Sáng",MID(K6721,2,7)-MID($L$2,2,7),MID(K6721,2,7)-MID($Q$2,2,7)),"")</f>
        <v/>
      </c>
      <c r="Q6721" t="str">
        <f>IF(B6721&lt;&gt;"",IF(AND(P6721="",F6721=""),"Không phép ",""),"")</f>
        <v/>
      </c>
      <c r="R6721" t="str">
        <f>UPPER(B6721)</f>
        <v/>
      </c>
      <c r="T6721" t="str">
        <f>IFERROR(IF(J6721&lt;&gt;"", INDEX($S$5:$S$1433, MATCH(J6721, $E$5:$E$1433, 0)),""),"")</f>
        <v/>
      </c>
      <c r="V6721" t="str">
        <f>IFERROR(IF(J6721&lt;&gt;"", INDEX($U$5:$U$1433, MATCH(J6721, $E$5:$E$1433, 0)),""),"")</f>
        <v/>
      </c>
    </row>
    <row r="6722">
      <c r="A6722" t="str">
        <f>IF(B6722&lt;&gt;"",A6721+1,"")</f>
        <v/>
      </c>
      <c r="F6722" t="str">
        <f>IFERROR(IF(VLOOKUP(E6722,J:J,1,0)=E6722,"X",""),"")</f>
        <v/>
      </c>
      <c r="G6722" t="str">
        <f>IF(J6722&lt;&gt;"", INDEX($C$5:$C$1433, MATCH(J6722, $E$5:$E$1433, 0)),"")</f>
        <v/>
      </c>
      <c r="H6722" t="str">
        <f>IF(J6722&lt;&gt;"", INDEX($D$5:$D$1433, MATCH(J6722, $E$5:$E$1433, 0)),"")</f>
        <v/>
      </c>
      <c r="I6722" t="str">
        <f>IFERROR(IF(J6722&lt;&gt;"", INDEX($B$5:$B$1433, MATCH(J6722, $E$5:$E$1433, 0)),""),"SAI")</f>
        <v/>
      </c>
      <c r="L6722" t="str">
        <f>IFERROR(IF($N$5="Sáng",IF(MID(K6722,2,7)-MID($L$2,2,7)&gt;0,"Trễ",""),IF(MID(K6722,2,7)-MID($Q$2,2,7)&gt;0,"Trễ","")),"")</f>
        <v/>
      </c>
      <c r="M6722" t="str">
        <f>IFERROR(IF($N$5="Sáng",MID(K6722,2,7)-MID($L$2,2,7),MID(K6722,2,7)-MID($Q$2,2,7)),"")</f>
        <v/>
      </c>
      <c r="Q6722" t="str">
        <f>IF(B6722&lt;&gt;"",IF(AND(P6722="",F6722=""),"Không phép ",""),"")</f>
        <v/>
      </c>
      <c r="R6722" t="str">
        <f>UPPER(B6722)</f>
        <v/>
      </c>
      <c r="T6722" t="str">
        <f>IFERROR(IF(J6722&lt;&gt;"", INDEX($S$5:$S$1433, MATCH(J6722, $E$5:$E$1433, 0)),""),"")</f>
        <v/>
      </c>
      <c r="V6722" t="str">
        <f>IFERROR(IF(J6722&lt;&gt;"", INDEX($U$5:$U$1433, MATCH(J6722, $E$5:$E$1433, 0)),""),"")</f>
        <v/>
      </c>
    </row>
    <row r="6723">
      <c r="A6723" t="str">
        <f>IF(B6723&lt;&gt;"",A6722+1,"")</f>
        <v/>
      </c>
      <c r="F6723" t="str">
        <f>IFERROR(IF(VLOOKUP(E6723,J:J,1,0)=E6723,"X",""),"")</f>
        <v/>
      </c>
      <c r="G6723" t="str">
        <f>IF(J6723&lt;&gt;"", INDEX($C$5:$C$1433, MATCH(J6723, $E$5:$E$1433, 0)),"")</f>
        <v/>
      </c>
      <c r="H6723" t="str">
        <f>IF(J6723&lt;&gt;"", INDEX($D$5:$D$1433, MATCH(J6723, $E$5:$E$1433, 0)),"")</f>
        <v/>
      </c>
      <c r="I6723" t="str">
        <f>IFERROR(IF(J6723&lt;&gt;"", INDEX($B$5:$B$1433, MATCH(J6723, $E$5:$E$1433, 0)),""),"SAI")</f>
        <v/>
      </c>
      <c r="L6723" t="str">
        <f>IFERROR(IF($N$5="Sáng",IF(MID(K6723,2,7)-MID($L$2,2,7)&gt;0,"Trễ",""),IF(MID(K6723,2,7)-MID($Q$2,2,7)&gt;0,"Trễ","")),"")</f>
        <v/>
      </c>
      <c r="M6723" t="str">
        <f>IFERROR(IF($N$5="Sáng",MID(K6723,2,7)-MID($L$2,2,7),MID(K6723,2,7)-MID($Q$2,2,7)),"")</f>
        <v/>
      </c>
      <c r="Q6723" t="str">
        <f>IF(B6723&lt;&gt;"",IF(AND(P6723="",F6723=""),"Không phép ",""),"")</f>
        <v/>
      </c>
      <c r="R6723" t="str">
        <f>UPPER(B6723)</f>
        <v/>
      </c>
      <c r="T6723" t="str">
        <f>IFERROR(IF(J6723&lt;&gt;"", INDEX($S$5:$S$1433, MATCH(J6723, $E$5:$E$1433, 0)),""),"")</f>
        <v/>
      </c>
      <c r="V6723" t="str">
        <f>IFERROR(IF(J6723&lt;&gt;"", INDEX($U$5:$U$1433, MATCH(J6723, $E$5:$E$1433, 0)),""),"")</f>
        <v/>
      </c>
    </row>
    <row r="6724">
      <c r="A6724" t="str">
        <f>IF(B6724&lt;&gt;"",A6723+1,"")</f>
        <v/>
      </c>
      <c r="F6724" t="str">
        <f>IFERROR(IF(VLOOKUP(E6724,J:J,1,0)=E6724,"X",""),"")</f>
        <v/>
      </c>
      <c r="G6724" t="str">
        <f>IF(J6724&lt;&gt;"", INDEX($C$5:$C$1433, MATCH(J6724, $E$5:$E$1433, 0)),"")</f>
        <v/>
      </c>
      <c r="H6724" t="str">
        <f>IF(J6724&lt;&gt;"", INDEX($D$5:$D$1433, MATCH(J6724, $E$5:$E$1433, 0)),"")</f>
        <v/>
      </c>
      <c r="I6724" t="str">
        <f>IFERROR(IF(J6724&lt;&gt;"", INDEX($B$5:$B$1433, MATCH(J6724, $E$5:$E$1433, 0)),""),"SAI")</f>
        <v/>
      </c>
      <c r="L6724" t="str">
        <f>IFERROR(IF($N$5="Sáng",IF(MID(K6724,2,7)-MID($L$2,2,7)&gt;0,"Trễ",""),IF(MID(K6724,2,7)-MID($Q$2,2,7)&gt;0,"Trễ","")),"")</f>
        <v/>
      </c>
      <c r="M6724" t="str">
        <f>IFERROR(IF($N$5="Sáng",MID(K6724,2,7)-MID($L$2,2,7),MID(K6724,2,7)-MID($Q$2,2,7)),"")</f>
        <v/>
      </c>
      <c r="Q6724" t="str">
        <f>IF(B6724&lt;&gt;"",IF(AND(P6724="",F6724=""),"Không phép ",""),"")</f>
        <v/>
      </c>
      <c r="R6724" t="str">
        <f>UPPER(B6724)</f>
        <v/>
      </c>
      <c r="T6724" t="str">
        <f>IFERROR(IF(J6724&lt;&gt;"", INDEX($S$5:$S$1433, MATCH(J6724, $E$5:$E$1433, 0)),""),"")</f>
        <v/>
      </c>
      <c r="V6724" t="str">
        <f>IFERROR(IF(J6724&lt;&gt;"", INDEX($U$5:$U$1433, MATCH(J6724, $E$5:$E$1433, 0)),""),"")</f>
        <v/>
      </c>
    </row>
    <row r="6725">
      <c r="A6725" t="str">
        <f>IF(B6725&lt;&gt;"",A6724+1,"")</f>
        <v/>
      </c>
      <c r="F6725" t="str">
        <f>IFERROR(IF(VLOOKUP(E6725,J:J,1,0)=E6725,"X",""),"")</f>
        <v/>
      </c>
      <c r="G6725" t="str">
        <f>IF(J6725&lt;&gt;"", INDEX($C$5:$C$1433, MATCH(J6725, $E$5:$E$1433, 0)),"")</f>
        <v/>
      </c>
      <c r="H6725" t="str">
        <f>IF(J6725&lt;&gt;"", INDEX($D$5:$D$1433, MATCH(J6725, $E$5:$E$1433, 0)),"")</f>
        <v/>
      </c>
      <c r="I6725" t="str">
        <f>IFERROR(IF(J6725&lt;&gt;"", INDEX($B$5:$B$1433, MATCH(J6725, $E$5:$E$1433, 0)),""),"SAI")</f>
        <v/>
      </c>
      <c r="L6725" t="str">
        <f>IFERROR(IF($N$5="Sáng",IF(MID(K6725,2,7)-MID($L$2,2,7)&gt;0,"Trễ",""),IF(MID(K6725,2,7)-MID($Q$2,2,7)&gt;0,"Trễ","")),"")</f>
        <v/>
      </c>
      <c r="M6725" t="str">
        <f>IFERROR(IF($N$5="Sáng",MID(K6725,2,7)-MID($L$2,2,7),MID(K6725,2,7)-MID($Q$2,2,7)),"")</f>
        <v/>
      </c>
      <c r="Q6725" t="str">
        <f>IF(B6725&lt;&gt;"",IF(AND(P6725="",F6725=""),"Không phép ",""),"")</f>
        <v/>
      </c>
      <c r="R6725" t="str">
        <f>UPPER(B6725)</f>
        <v/>
      </c>
      <c r="T6725" t="str">
        <f>IFERROR(IF(J6725&lt;&gt;"", INDEX($S$5:$S$1433, MATCH(J6725, $E$5:$E$1433, 0)),""),"")</f>
        <v/>
      </c>
      <c r="V6725" t="str">
        <f>IFERROR(IF(J6725&lt;&gt;"", INDEX($U$5:$U$1433, MATCH(J6725, $E$5:$E$1433, 0)),""),"")</f>
        <v/>
      </c>
    </row>
    <row r="6726">
      <c r="A6726" t="str">
        <f>IF(B6726&lt;&gt;"",A6725+1,"")</f>
        <v/>
      </c>
      <c r="F6726" t="str">
        <f>IFERROR(IF(VLOOKUP(E6726,J:J,1,0)=E6726,"X",""),"")</f>
        <v/>
      </c>
      <c r="G6726" t="str">
        <f>IF(J6726&lt;&gt;"", INDEX($C$5:$C$1433, MATCH(J6726, $E$5:$E$1433, 0)),"")</f>
        <v/>
      </c>
      <c r="H6726" t="str">
        <f>IF(J6726&lt;&gt;"", INDEX($D$5:$D$1433, MATCH(J6726, $E$5:$E$1433, 0)),"")</f>
        <v/>
      </c>
      <c r="I6726" t="str">
        <f>IFERROR(IF(J6726&lt;&gt;"", INDEX($B$5:$B$1433, MATCH(J6726, $E$5:$E$1433, 0)),""),"SAI")</f>
        <v/>
      </c>
      <c r="L6726" t="str">
        <f>IFERROR(IF($N$5="Sáng",IF(MID(K6726,2,7)-MID($L$2,2,7)&gt;0,"Trễ",""),IF(MID(K6726,2,7)-MID($Q$2,2,7)&gt;0,"Trễ","")),"")</f>
        <v/>
      </c>
      <c r="M6726" t="str">
        <f>IFERROR(IF($N$5="Sáng",MID(K6726,2,7)-MID($L$2,2,7),MID(K6726,2,7)-MID($Q$2,2,7)),"")</f>
        <v/>
      </c>
      <c r="Q6726" t="str">
        <f>IF(B6726&lt;&gt;"",IF(AND(P6726="",F6726=""),"Không phép ",""),"")</f>
        <v/>
      </c>
      <c r="R6726" t="str">
        <f>UPPER(B6726)</f>
        <v/>
      </c>
      <c r="T6726" t="str">
        <f>IFERROR(IF(J6726&lt;&gt;"", INDEX($S$5:$S$1433, MATCH(J6726, $E$5:$E$1433, 0)),""),"")</f>
        <v/>
      </c>
      <c r="V6726" t="str">
        <f>IFERROR(IF(J6726&lt;&gt;"", INDEX($U$5:$U$1433, MATCH(J6726, $E$5:$E$1433, 0)),""),"")</f>
        <v/>
      </c>
    </row>
    <row r="6727">
      <c r="A6727" t="str">
        <f>IF(B6727&lt;&gt;"",A6726+1,"")</f>
        <v/>
      </c>
      <c r="F6727" t="str">
        <f>IFERROR(IF(VLOOKUP(E6727,J:J,1,0)=E6727,"X",""),"")</f>
        <v/>
      </c>
      <c r="G6727" t="str">
        <f>IF(J6727&lt;&gt;"", INDEX($C$5:$C$1433, MATCH(J6727, $E$5:$E$1433, 0)),"")</f>
        <v/>
      </c>
      <c r="H6727" t="str">
        <f>IF(J6727&lt;&gt;"", INDEX($D$5:$D$1433, MATCH(J6727, $E$5:$E$1433, 0)),"")</f>
        <v/>
      </c>
      <c r="I6727" t="str">
        <f>IFERROR(IF(J6727&lt;&gt;"", INDEX($B$5:$B$1433, MATCH(J6727, $E$5:$E$1433, 0)),""),"SAI")</f>
        <v/>
      </c>
      <c r="L6727" t="str">
        <f>IFERROR(IF($N$5="Sáng",IF(MID(K6727,2,7)-MID($L$2,2,7)&gt;0,"Trễ",""),IF(MID(K6727,2,7)-MID($Q$2,2,7)&gt;0,"Trễ","")),"")</f>
        <v/>
      </c>
      <c r="M6727" t="str">
        <f>IFERROR(IF($N$5="Sáng",MID(K6727,2,7)-MID($L$2,2,7),MID(K6727,2,7)-MID($Q$2,2,7)),"")</f>
        <v/>
      </c>
      <c r="Q6727" t="str">
        <f>IF(B6727&lt;&gt;"",IF(AND(P6727="",F6727=""),"Không phép ",""),"")</f>
        <v/>
      </c>
      <c r="R6727" t="str">
        <f>UPPER(B6727)</f>
        <v/>
      </c>
      <c r="T6727" t="str">
        <f>IFERROR(IF(J6727&lt;&gt;"", INDEX($S$5:$S$1433, MATCH(J6727, $E$5:$E$1433, 0)),""),"")</f>
        <v/>
      </c>
      <c r="V6727" t="str">
        <f>IFERROR(IF(J6727&lt;&gt;"", INDEX($U$5:$U$1433, MATCH(J6727, $E$5:$E$1433, 0)),""),"")</f>
        <v/>
      </c>
    </row>
    <row r="6728">
      <c r="A6728" t="str">
        <f>IF(B6728&lt;&gt;"",A6727+1,"")</f>
        <v/>
      </c>
      <c r="F6728" t="str">
        <f>IFERROR(IF(VLOOKUP(E6728,J:J,1,0)=E6728,"X",""),"")</f>
        <v/>
      </c>
      <c r="G6728" t="str">
        <f>IF(J6728&lt;&gt;"", INDEX($C$5:$C$1433, MATCH(J6728, $E$5:$E$1433, 0)),"")</f>
        <v/>
      </c>
      <c r="H6728" t="str">
        <f>IF(J6728&lt;&gt;"", INDEX($D$5:$D$1433, MATCH(J6728, $E$5:$E$1433, 0)),"")</f>
        <v/>
      </c>
      <c r="I6728" t="str">
        <f>IFERROR(IF(J6728&lt;&gt;"", INDEX($B$5:$B$1433, MATCH(J6728, $E$5:$E$1433, 0)),""),"SAI")</f>
        <v/>
      </c>
      <c r="L6728" t="str">
        <f>IFERROR(IF($N$5="Sáng",IF(MID(K6728,2,7)-MID($L$2,2,7)&gt;0,"Trễ",""),IF(MID(K6728,2,7)-MID($Q$2,2,7)&gt;0,"Trễ","")),"")</f>
        <v/>
      </c>
      <c r="M6728" t="str">
        <f>IFERROR(IF($N$5="Sáng",MID(K6728,2,7)-MID($L$2,2,7),MID(K6728,2,7)-MID($Q$2,2,7)),"")</f>
        <v/>
      </c>
      <c r="Q6728" t="str">
        <f>IF(B6728&lt;&gt;"",IF(AND(P6728="",F6728=""),"Không phép ",""),"")</f>
        <v/>
      </c>
      <c r="R6728" t="str">
        <f>UPPER(B6728)</f>
        <v/>
      </c>
      <c r="T6728" t="str">
        <f>IFERROR(IF(J6728&lt;&gt;"", INDEX($S$5:$S$1433, MATCH(J6728, $E$5:$E$1433, 0)),""),"")</f>
        <v/>
      </c>
      <c r="V6728" t="str">
        <f>IFERROR(IF(J6728&lt;&gt;"", INDEX($U$5:$U$1433, MATCH(J6728, $E$5:$E$1433, 0)),""),"")</f>
        <v/>
      </c>
    </row>
    <row r="6729">
      <c r="A6729" t="str">
        <f>IF(B6729&lt;&gt;"",A6728+1,"")</f>
        <v/>
      </c>
      <c r="F6729" t="str">
        <f>IFERROR(IF(VLOOKUP(E6729,J:J,1,0)=E6729,"X",""),"")</f>
        <v/>
      </c>
      <c r="G6729" t="str">
        <f>IF(J6729&lt;&gt;"", INDEX($C$5:$C$1433, MATCH(J6729, $E$5:$E$1433, 0)),"")</f>
        <v/>
      </c>
      <c r="H6729" t="str">
        <f>IF(J6729&lt;&gt;"", INDEX($D$5:$D$1433, MATCH(J6729, $E$5:$E$1433, 0)),"")</f>
        <v/>
      </c>
      <c r="I6729" t="str">
        <f>IFERROR(IF(J6729&lt;&gt;"", INDEX($B$5:$B$1433, MATCH(J6729, $E$5:$E$1433, 0)),""),"SAI")</f>
        <v/>
      </c>
      <c r="L6729" t="str">
        <f>IFERROR(IF($N$5="Sáng",IF(MID(K6729,2,7)-MID($L$2,2,7)&gt;0,"Trễ",""),IF(MID(K6729,2,7)-MID($Q$2,2,7)&gt;0,"Trễ","")),"")</f>
        <v/>
      </c>
      <c r="M6729" t="str">
        <f>IFERROR(IF($N$5="Sáng",MID(K6729,2,7)-MID($L$2,2,7),MID(K6729,2,7)-MID($Q$2,2,7)),"")</f>
        <v/>
      </c>
      <c r="Q6729" t="str">
        <f>IF(B6729&lt;&gt;"",IF(AND(P6729="",F6729=""),"Không phép ",""),"")</f>
        <v/>
      </c>
      <c r="R6729" t="str">
        <f>UPPER(B6729)</f>
        <v/>
      </c>
      <c r="T6729" t="str">
        <f>IFERROR(IF(J6729&lt;&gt;"", INDEX($S$5:$S$1433, MATCH(J6729, $E$5:$E$1433, 0)),""),"")</f>
        <v/>
      </c>
      <c r="V6729" t="str">
        <f>IFERROR(IF(J6729&lt;&gt;"", INDEX($U$5:$U$1433, MATCH(J6729, $E$5:$E$1433, 0)),""),"")</f>
        <v/>
      </c>
    </row>
    <row r="6730">
      <c r="A6730" t="str">
        <f>IF(B6730&lt;&gt;"",A6729+1,"")</f>
        <v/>
      </c>
      <c r="F6730" t="str">
        <f>IFERROR(IF(VLOOKUP(E6730,J:J,1,0)=E6730,"X",""),"")</f>
        <v/>
      </c>
      <c r="G6730" t="str">
        <f>IF(J6730&lt;&gt;"", INDEX($C$5:$C$1433, MATCH(J6730, $E$5:$E$1433, 0)),"")</f>
        <v/>
      </c>
      <c r="H6730" t="str">
        <f>IF(J6730&lt;&gt;"", INDEX($D$5:$D$1433, MATCH(J6730, $E$5:$E$1433, 0)),"")</f>
        <v/>
      </c>
      <c r="I6730" t="str">
        <f>IFERROR(IF(J6730&lt;&gt;"", INDEX($B$5:$B$1433, MATCH(J6730, $E$5:$E$1433, 0)),""),"SAI")</f>
        <v/>
      </c>
      <c r="L6730" t="str">
        <f>IFERROR(IF($N$5="Sáng",IF(MID(K6730,2,7)-MID($L$2,2,7)&gt;0,"Trễ",""),IF(MID(K6730,2,7)-MID($Q$2,2,7)&gt;0,"Trễ","")),"")</f>
        <v/>
      </c>
      <c r="M6730" t="str">
        <f>IFERROR(IF($N$5="Sáng",MID(K6730,2,7)-MID($L$2,2,7),MID(K6730,2,7)-MID($Q$2,2,7)),"")</f>
        <v/>
      </c>
      <c r="Q6730" t="str">
        <f>IF(B6730&lt;&gt;"",IF(AND(P6730="",F6730=""),"Không phép ",""),"")</f>
        <v/>
      </c>
      <c r="R6730" t="str">
        <f>UPPER(B6730)</f>
        <v/>
      </c>
      <c r="T6730" t="str">
        <f>IFERROR(IF(J6730&lt;&gt;"", INDEX($S$5:$S$1433, MATCH(J6730, $E$5:$E$1433, 0)),""),"")</f>
        <v/>
      </c>
      <c r="V6730" t="str">
        <f>IFERROR(IF(J6730&lt;&gt;"", INDEX($U$5:$U$1433, MATCH(J6730, $E$5:$E$1433, 0)),""),"")</f>
        <v/>
      </c>
    </row>
    <row r="6731">
      <c r="A6731" t="str">
        <f>IF(B6731&lt;&gt;"",A6730+1,"")</f>
        <v/>
      </c>
      <c r="F6731" t="str">
        <f>IFERROR(IF(VLOOKUP(E6731,J:J,1,0)=E6731,"X",""),"")</f>
        <v/>
      </c>
      <c r="G6731" t="str">
        <f>IF(J6731&lt;&gt;"", INDEX($C$5:$C$1433, MATCH(J6731, $E$5:$E$1433, 0)),"")</f>
        <v/>
      </c>
      <c r="H6731" t="str">
        <f>IF(J6731&lt;&gt;"", INDEX($D$5:$D$1433, MATCH(J6731, $E$5:$E$1433, 0)),"")</f>
        <v/>
      </c>
      <c r="I6731" t="str">
        <f>IFERROR(IF(J6731&lt;&gt;"", INDEX($B$5:$B$1433, MATCH(J6731, $E$5:$E$1433, 0)),""),"SAI")</f>
        <v/>
      </c>
      <c r="L6731" t="str">
        <f>IFERROR(IF($N$5="Sáng",IF(MID(K6731,2,7)-MID($L$2,2,7)&gt;0,"Trễ",""),IF(MID(K6731,2,7)-MID($Q$2,2,7)&gt;0,"Trễ","")),"")</f>
        <v/>
      </c>
      <c r="M6731" t="str">
        <f>IFERROR(IF($N$5="Sáng",MID(K6731,2,7)-MID($L$2,2,7),MID(K6731,2,7)-MID($Q$2,2,7)),"")</f>
        <v/>
      </c>
      <c r="Q6731" t="str">
        <f>IF(B6731&lt;&gt;"",IF(AND(P6731="",F6731=""),"Không phép ",""),"")</f>
        <v/>
      </c>
      <c r="R6731" t="str">
        <f>UPPER(B6731)</f>
        <v/>
      </c>
      <c r="T6731" t="str">
        <f>IFERROR(IF(J6731&lt;&gt;"", INDEX($S$5:$S$1433, MATCH(J6731, $E$5:$E$1433, 0)),""),"")</f>
        <v/>
      </c>
      <c r="V6731" t="str">
        <f>IFERROR(IF(J6731&lt;&gt;"", INDEX($U$5:$U$1433, MATCH(J6731, $E$5:$E$1433, 0)),""),"")</f>
        <v/>
      </c>
    </row>
    <row r="6732">
      <c r="A6732" t="str">
        <f>IF(B6732&lt;&gt;"",A6731+1,"")</f>
        <v/>
      </c>
      <c r="F6732" t="str">
        <f>IFERROR(IF(VLOOKUP(E6732,J:J,1,0)=E6732,"X",""),"")</f>
        <v/>
      </c>
      <c r="G6732" t="str">
        <f>IF(J6732&lt;&gt;"", INDEX($C$5:$C$1433, MATCH(J6732, $E$5:$E$1433, 0)),"")</f>
        <v/>
      </c>
      <c r="H6732" t="str">
        <f>IF(J6732&lt;&gt;"", INDEX($D$5:$D$1433, MATCH(J6732, $E$5:$E$1433, 0)),"")</f>
        <v/>
      </c>
      <c r="I6732" t="str">
        <f>IFERROR(IF(J6732&lt;&gt;"", INDEX($B$5:$B$1433, MATCH(J6732, $E$5:$E$1433, 0)),""),"SAI")</f>
        <v/>
      </c>
      <c r="L6732" t="str">
        <f>IFERROR(IF($N$5="Sáng",IF(MID(K6732,2,7)-MID($L$2,2,7)&gt;0,"Trễ",""),IF(MID(K6732,2,7)-MID($Q$2,2,7)&gt;0,"Trễ","")),"")</f>
        <v/>
      </c>
      <c r="M6732" t="str">
        <f>IFERROR(IF($N$5="Sáng",MID(K6732,2,7)-MID($L$2,2,7),MID(K6732,2,7)-MID($Q$2,2,7)),"")</f>
        <v/>
      </c>
      <c r="Q6732" t="str">
        <f>IF(B6732&lt;&gt;"",IF(AND(P6732="",F6732=""),"Không phép ",""),"")</f>
        <v/>
      </c>
      <c r="R6732" t="str">
        <f>UPPER(B6732)</f>
        <v/>
      </c>
      <c r="T6732" t="str">
        <f>IFERROR(IF(J6732&lt;&gt;"", INDEX($S$5:$S$1433, MATCH(J6732, $E$5:$E$1433, 0)),""),"")</f>
        <v/>
      </c>
      <c r="V6732" t="str">
        <f>IFERROR(IF(J6732&lt;&gt;"", INDEX($U$5:$U$1433, MATCH(J6732, $E$5:$E$1433, 0)),""),"")</f>
        <v/>
      </c>
    </row>
    <row r="6733">
      <c r="A6733" t="str">
        <f>IF(B6733&lt;&gt;"",A6732+1,"")</f>
        <v/>
      </c>
      <c r="F6733" t="str">
        <f>IFERROR(IF(VLOOKUP(E6733,J:J,1,0)=E6733,"X",""),"")</f>
        <v/>
      </c>
      <c r="G6733" t="str">
        <f>IF(J6733&lt;&gt;"", INDEX($C$5:$C$1433, MATCH(J6733, $E$5:$E$1433, 0)),"")</f>
        <v/>
      </c>
      <c r="H6733" t="str">
        <f>IF(J6733&lt;&gt;"", INDEX($D$5:$D$1433, MATCH(J6733, $E$5:$E$1433, 0)),"")</f>
        <v/>
      </c>
      <c r="I6733" t="str">
        <f>IFERROR(IF(J6733&lt;&gt;"", INDEX($B$5:$B$1433, MATCH(J6733, $E$5:$E$1433, 0)),""),"SAI")</f>
        <v/>
      </c>
      <c r="L6733" t="str">
        <f>IFERROR(IF($N$5="Sáng",IF(MID(K6733,2,7)-MID($L$2,2,7)&gt;0,"Trễ",""),IF(MID(K6733,2,7)-MID($Q$2,2,7)&gt;0,"Trễ","")),"")</f>
        <v/>
      </c>
      <c r="M6733" t="str">
        <f>IFERROR(IF($N$5="Sáng",MID(K6733,2,7)-MID($L$2,2,7),MID(K6733,2,7)-MID($Q$2,2,7)),"")</f>
        <v/>
      </c>
      <c r="Q6733" t="str">
        <f>IF(B6733&lt;&gt;"",IF(AND(P6733="",F6733=""),"Không phép ",""),"")</f>
        <v/>
      </c>
      <c r="R6733" t="str">
        <f>UPPER(B6733)</f>
        <v/>
      </c>
      <c r="T6733" t="str">
        <f>IFERROR(IF(J6733&lt;&gt;"", INDEX($S$5:$S$1433, MATCH(J6733, $E$5:$E$1433, 0)),""),"")</f>
        <v/>
      </c>
      <c r="V6733" t="str">
        <f>IFERROR(IF(J6733&lt;&gt;"", INDEX($U$5:$U$1433, MATCH(J6733, $E$5:$E$1433, 0)),""),"")</f>
        <v/>
      </c>
    </row>
    <row r="6734">
      <c r="A6734" t="str">
        <f>IF(B6734&lt;&gt;"",A6733+1,"")</f>
        <v/>
      </c>
      <c r="F6734" t="str">
        <f>IFERROR(IF(VLOOKUP(E6734,J:J,1,0)=E6734,"X",""),"")</f>
        <v/>
      </c>
      <c r="G6734" t="str">
        <f>IF(J6734&lt;&gt;"", INDEX($C$5:$C$1433, MATCH(J6734, $E$5:$E$1433, 0)),"")</f>
        <v/>
      </c>
      <c r="H6734" t="str">
        <f>IF(J6734&lt;&gt;"", INDEX($D$5:$D$1433, MATCH(J6734, $E$5:$E$1433, 0)),"")</f>
        <v/>
      </c>
      <c r="I6734" t="str">
        <f>IFERROR(IF(J6734&lt;&gt;"", INDEX($B$5:$B$1433, MATCH(J6734, $E$5:$E$1433, 0)),""),"SAI")</f>
        <v/>
      </c>
      <c r="L6734" t="str">
        <f>IFERROR(IF($N$5="Sáng",IF(MID(K6734,2,7)-MID($L$2,2,7)&gt;0,"Trễ",""),IF(MID(K6734,2,7)-MID($Q$2,2,7)&gt;0,"Trễ","")),"")</f>
        <v/>
      </c>
      <c r="M6734" t="str">
        <f>IFERROR(IF($N$5="Sáng",MID(K6734,2,7)-MID($L$2,2,7),MID(K6734,2,7)-MID($Q$2,2,7)),"")</f>
        <v/>
      </c>
      <c r="Q6734" t="str">
        <f>IF(B6734&lt;&gt;"",IF(AND(P6734="",F6734=""),"Không phép ",""),"")</f>
        <v/>
      </c>
      <c r="R6734" t="str">
        <f>UPPER(B6734)</f>
        <v/>
      </c>
      <c r="T6734" t="str">
        <f>IFERROR(IF(J6734&lt;&gt;"", INDEX($S$5:$S$1433, MATCH(J6734, $E$5:$E$1433, 0)),""),"")</f>
        <v/>
      </c>
      <c r="V6734" t="str">
        <f>IFERROR(IF(J6734&lt;&gt;"", INDEX($U$5:$U$1433, MATCH(J6734, $E$5:$E$1433, 0)),""),"")</f>
        <v/>
      </c>
    </row>
    <row r="6735">
      <c r="A6735" t="str">
        <f>IF(B6735&lt;&gt;"",A6734+1,"")</f>
        <v/>
      </c>
      <c r="F6735" t="str">
        <f>IFERROR(IF(VLOOKUP(E6735,J:J,1,0)=E6735,"X",""),"")</f>
        <v/>
      </c>
      <c r="G6735" t="str">
        <f>IF(J6735&lt;&gt;"", INDEX($C$5:$C$1433, MATCH(J6735, $E$5:$E$1433, 0)),"")</f>
        <v/>
      </c>
      <c r="H6735" t="str">
        <f>IF(J6735&lt;&gt;"", INDEX($D$5:$D$1433, MATCH(J6735, $E$5:$E$1433, 0)),"")</f>
        <v/>
      </c>
      <c r="I6735" t="str">
        <f>IFERROR(IF(J6735&lt;&gt;"", INDEX($B$5:$B$1433, MATCH(J6735, $E$5:$E$1433, 0)),""),"SAI")</f>
        <v/>
      </c>
      <c r="L6735" t="str">
        <f>IFERROR(IF($N$5="Sáng",IF(MID(K6735,2,7)-MID($L$2,2,7)&gt;0,"Trễ",""),IF(MID(K6735,2,7)-MID($Q$2,2,7)&gt;0,"Trễ","")),"")</f>
        <v/>
      </c>
      <c r="M6735" t="str">
        <f>IFERROR(IF($N$5="Sáng",MID(K6735,2,7)-MID($L$2,2,7),MID(K6735,2,7)-MID($Q$2,2,7)),"")</f>
        <v/>
      </c>
      <c r="Q6735" t="str">
        <f>IF(B6735&lt;&gt;"",IF(AND(P6735="",F6735=""),"Không phép ",""),"")</f>
        <v/>
      </c>
      <c r="R6735" t="str">
        <f>UPPER(B6735)</f>
        <v/>
      </c>
      <c r="T6735" t="str">
        <f>IFERROR(IF(J6735&lt;&gt;"", INDEX($S$5:$S$1433, MATCH(J6735, $E$5:$E$1433, 0)),""),"")</f>
        <v/>
      </c>
      <c r="V6735" t="str">
        <f>IFERROR(IF(J6735&lt;&gt;"", INDEX($U$5:$U$1433, MATCH(J6735, $E$5:$E$1433, 0)),""),"")</f>
        <v/>
      </c>
    </row>
    <row r="6736">
      <c r="A6736" t="str">
        <f>IF(B6736&lt;&gt;"",A6735+1,"")</f>
        <v/>
      </c>
      <c r="F6736" t="str">
        <f>IFERROR(IF(VLOOKUP(E6736,J:J,1,0)=E6736,"X",""),"")</f>
        <v/>
      </c>
      <c r="G6736" t="str">
        <f>IF(J6736&lt;&gt;"", INDEX($C$5:$C$1433, MATCH(J6736, $E$5:$E$1433, 0)),"")</f>
        <v/>
      </c>
      <c r="H6736" t="str">
        <f>IF(J6736&lt;&gt;"", INDEX($D$5:$D$1433, MATCH(J6736, $E$5:$E$1433, 0)),"")</f>
        <v/>
      </c>
      <c r="I6736" t="str">
        <f>IFERROR(IF(J6736&lt;&gt;"", INDEX($B$5:$B$1433, MATCH(J6736, $E$5:$E$1433, 0)),""),"SAI")</f>
        <v/>
      </c>
      <c r="L6736" t="str">
        <f>IFERROR(IF($N$5="Sáng",IF(MID(K6736,2,7)-MID($L$2,2,7)&gt;0,"Trễ",""),IF(MID(K6736,2,7)-MID($Q$2,2,7)&gt;0,"Trễ","")),"")</f>
        <v/>
      </c>
      <c r="M6736" t="str">
        <f>IFERROR(IF($N$5="Sáng",MID(K6736,2,7)-MID($L$2,2,7),MID(K6736,2,7)-MID($Q$2,2,7)),"")</f>
        <v/>
      </c>
      <c r="Q6736" t="str">
        <f>IF(B6736&lt;&gt;"",IF(AND(P6736="",F6736=""),"Không phép ",""),"")</f>
        <v/>
      </c>
      <c r="R6736" t="str">
        <f>UPPER(B6736)</f>
        <v/>
      </c>
      <c r="T6736" t="str">
        <f>IFERROR(IF(J6736&lt;&gt;"", INDEX($S$5:$S$1433, MATCH(J6736, $E$5:$E$1433, 0)),""),"")</f>
        <v/>
      </c>
      <c r="V6736" t="str">
        <f>IFERROR(IF(J6736&lt;&gt;"", INDEX($U$5:$U$1433, MATCH(J6736, $E$5:$E$1433, 0)),""),"")</f>
        <v/>
      </c>
    </row>
    <row r="6737">
      <c r="A6737" t="str">
        <f>IF(B6737&lt;&gt;"",A6736+1,"")</f>
        <v/>
      </c>
      <c r="F6737" t="str">
        <f>IFERROR(IF(VLOOKUP(E6737,J:J,1,0)=E6737,"X",""),"")</f>
        <v/>
      </c>
      <c r="G6737" t="str">
        <f>IF(J6737&lt;&gt;"", INDEX($C$5:$C$1433, MATCH(J6737, $E$5:$E$1433, 0)),"")</f>
        <v/>
      </c>
      <c r="H6737" t="str">
        <f>IF(J6737&lt;&gt;"", INDEX($D$5:$D$1433, MATCH(J6737, $E$5:$E$1433, 0)),"")</f>
        <v/>
      </c>
      <c r="I6737" t="str">
        <f>IFERROR(IF(J6737&lt;&gt;"", INDEX($B$5:$B$1433, MATCH(J6737, $E$5:$E$1433, 0)),""),"SAI")</f>
        <v/>
      </c>
      <c r="L6737" t="str">
        <f>IFERROR(IF($N$5="Sáng",IF(MID(K6737,2,7)-MID($L$2,2,7)&gt;0,"Trễ",""),IF(MID(K6737,2,7)-MID($Q$2,2,7)&gt;0,"Trễ","")),"")</f>
        <v/>
      </c>
      <c r="M6737" t="str">
        <f>IFERROR(IF($N$5="Sáng",MID(K6737,2,7)-MID($L$2,2,7),MID(K6737,2,7)-MID($Q$2,2,7)),"")</f>
        <v/>
      </c>
      <c r="Q6737" t="str">
        <f>IF(B6737&lt;&gt;"",IF(AND(P6737="",F6737=""),"Không phép ",""),"")</f>
        <v/>
      </c>
      <c r="R6737" t="str">
        <f>UPPER(B6737)</f>
        <v/>
      </c>
      <c r="T6737" t="str">
        <f>IFERROR(IF(J6737&lt;&gt;"", INDEX($S$5:$S$1433, MATCH(J6737, $E$5:$E$1433, 0)),""),"")</f>
        <v/>
      </c>
      <c r="V6737" t="str">
        <f>IFERROR(IF(J6737&lt;&gt;"", INDEX($U$5:$U$1433, MATCH(J6737, $E$5:$E$1433, 0)),""),"")</f>
        <v/>
      </c>
    </row>
    <row r="6738">
      <c r="A6738" t="str">
        <f>IF(B6738&lt;&gt;"",A6737+1,"")</f>
        <v/>
      </c>
      <c r="F6738" t="str">
        <f>IFERROR(IF(VLOOKUP(E6738,J:J,1,0)=E6738,"X",""),"")</f>
        <v/>
      </c>
      <c r="G6738" t="str">
        <f>IF(J6738&lt;&gt;"", INDEX($C$5:$C$1433, MATCH(J6738, $E$5:$E$1433, 0)),"")</f>
        <v/>
      </c>
      <c r="H6738" t="str">
        <f>IF(J6738&lt;&gt;"", INDEX($D$5:$D$1433, MATCH(J6738, $E$5:$E$1433, 0)),"")</f>
        <v/>
      </c>
      <c r="I6738" t="str">
        <f>IFERROR(IF(J6738&lt;&gt;"", INDEX($B$5:$B$1433, MATCH(J6738, $E$5:$E$1433, 0)),""),"SAI")</f>
        <v/>
      </c>
      <c r="L6738" t="str">
        <f>IFERROR(IF($N$5="Sáng",IF(MID(K6738,2,7)-MID($L$2,2,7)&gt;0,"Trễ",""),IF(MID(K6738,2,7)-MID($Q$2,2,7)&gt;0,"Trễ","")),"")</f>
        <v/>
      </c>
      <c r="M6738" t="str">
        <f>IFERROR(IF($N$5="Sáng",MID(K6738,2,7)-MID($L$2,2,7),MID(K6738,2,7)-MID($Q$2,2,7)),"")</f>
        <v/>
      </c>
      <c r="Q6738" t="str">
        <f>IF(B6738&lt;&gt;"",IF(AND(P6738="",F6738=""),"Không phép ",""),"")</f>
        <v/>
      </c>
      <c r="R6738" t="str">
        <f>UPPER(B6738)</f>
        <v/>
      </c>
      <c r="T6738" t="str">
        <f>IFERROR(IF(J6738&lt;&gt;"", INDEX($S$5:$S$1433, MATCH(J6738, $E$5:$E$1433, 0)),""),"")</f>
        <v/>
      </c>
      <c r="V6738" t="str">
        <f>IFERROR(IF(J6738&lt;&gt;"", INDEX($U$5:$U$1433, MATCH(J6738, $E$5:$E$1433, 0)),""),"")</f>
        <v/>
      </c>
    </row>
    <row r="6739">
      <c r="A6739" t="str">
        <f>IF(B6739&lt;&gt;"",A6738+1,"")</f>
        <v/>
      </c>
      <c r="F6739" t="str">
        <f>IFERROR(IF(VLOOKUP(E6739,J:J,1,0)=E6739,"X",""),"")</f>
        <v/>
      </c>
      <c r="G6739" t="str">
        <f>IF(J6739&lt;&gt;"", INDEX($C$5:$C$1433, MATCH(J6739, $E$5:$E$1433, 0)),"")</f>
        <v/>
      </c>
      <c r="H6739" t="str">
        <f>IF(J6739&lt;&gt;"", INDEX($D$5:$D$1433, MATCH(J6739, $E$5:$E$1433, 0)),"")</f>
        <v/>
      </c>
      <c r="I6739" t="str">
        <f>IFERROR(IF(J6739&lt;&gt;"", INDEX($B$5:$B$1433, MATCH(J6739, $E$5:$E$1433, 0)),""),"SAI")</f>
        <v/>
      </c>
      <c r="L6739" t="str">
        <f>IFERROR(IF($N$5="Sáng",IF(MID(K6739,2,7)-MID($L$2,2,7)&gt;0,"Trễ",""),IF(MID(K6739,2,7)-MID($Q$2,2,7)&gt;0,"Trễ","")),"")</f>
        <v/>
      </c>
      <c r="M6739" t="str">
        <f>IFERROR(IF($N$5="Sáng",MID(K6739,2,7)-MID($L$2,2,7),MID(K6739,2,7)-MID($Q$2,2,7)),"")</f>
        <v/>
      </c>
      <c r="Q6739" t="str">
        <f>IF(B6739&lt;&gt;"",IF(AND(P6739="",F6739=""),"Không phép ",""),"")</f>
        <v/>
      </c>
      <c r="R6739" t="str">
        <f>UPPER(B6739)</f>
        <v/>
      </c>
      <c r="T6739" t="str">
        <f>IFERROR(IF(J6739&lt;&gt;"", INDEX($S$5:$S$1433, MATCH(J6739, $E$5:$E$1433, 0)),""),"")</f>
        <v/>
      </c>
      <c r="V6739" t="str">
        <f>IFERROR(IF(J6739&lt;&gt;"", INDEX($U$5:$U$1433, MATCH(J6739, $E$5:$E$1433, 0)),""),"")</f>
        <v/>
      </c>
    </row>
    <row r="6740">
      <c r="A6740" t="str">
        <f>IF(B6740&lt;&gt;"",A6739+1,"")</f>
        <v/>
      </c>
      <c r="F6740" t="str">
        <f>IFERROR(IF(VLOOKUP(E6740,J:J,1,0)=E6740,"X",""),"")</f>
        <v/>
      </c>
      <c r="G6740" t="str">
        <f>IF(J6740&lt;&gt;"", INDEX($C$5:$C$1433, MATCH(J6740, $E$5:$E$1433, 0)),"")</f>
        <v/>
      </c>
      <c r="H6740" t="str">
        <f>IF(J6740&lt;&gt;"", INDEX($D$5:$D$1433, MATCH(J6740, $E$5:$E$1433, 0)),"")</f>
        <v/>
      </c>
      <c r="I6740" t="str">
        <f>IFERROR(IF(J6740&lt;&gt;"", INDEX($B$5:$B$1433, MATCH(J6740, $E$5:$E$1433, 0)),""),"SAI")</f>
        <v/>
      </c>
      <c r="L6740" t="str">
        <f>IFERROR(IF($N$5="Sáng",IF(MID(K6740,2,7)-MID($L$2,2,7)&gt;0,"Trễ",""),IF(MID(K6740,2,7)-MID($Q$2,2,7)&gt;0,"Trễ","")),"")</f>
        <v/>
      </c>
      <c r="M6740" t="str">
        <f>IFERROR(IF($N$5="Sáng",MID(K6740,2,7)-MID($L$2,2,7),MID(K6740,2,7)-MID($Q$2,2,7)),"")</f>
        <v/>
      </c>
      <c r="Q6740" t="str">
        <f>IF(B6740&lt;&gt;"",IF(AND(P6740="",F6740=""),"Không phép ",""),"")</f>
        <v/>
      </c>
      <c r="R6740" t="str">
        <f>UPPER(B6740)</f>
        <v/>
      </c>
      <c r="T6740" t="str">
        <f>IFERROR(IF(J6740&lt;&gt;"", INDEX($S$5:$S$1433, MATCH(J6740, $E$5:$E$1433, 0)),""),"")</f>
        <v/>
      </c>
      <c r="V6740" t="str">
        <f>IFERROR(IF(J6740&lt;&gt;"", INDEX($U$5:$U$1433, MATCH(J6740, $E$5:$E$1433, 0)),""),"")</f>
        <v/>
      </c>
    </row>
    <row r="6741">
      <c r="A6741" t="str">
        <f>IF(B6741&lt;&gt;"",A6740+1,"")</f>
        <v/>
      </c>
      <c r="F6741" t="str">
        <f>IFERROR(IF(VLOOKUP(E6741,J:J,1,0)=E6741,"X",""),"")</f>
        <v/>
      </c>
      <c r="G6741" t="str">
        <f>IF(J6741&lt;&gt;"", INDEX($C$5:$C$1433, MATCH(J6741, $E$5:$E$1433, 0)),"")</f>
        <v/>
      </c>
      <c r="H6741" t="str">
        <f>IF(J6741&lt;&gt;"", INDEX($D$5:$D$1433, MATCH(J6741, $E$5:$E$1433, 0)),"")</f>
        <v/>
      </c>
      <c r="I6741" t="str">
        <f>IFERROR(IF(J6741&lt;&gt;"", INDEX($B$5:$B$1433, MATCH(J6741, $E$5:$E$1433, 0)),""),"SAI")</f>
        <v/>
      </c>
      <c r="L6741" t="str">
        <f>IFERROR(IF($N$5="Sáng",IF(MID(K6741,2,7)-MID($L$2,2,7)&gt;0,"Trễ",""),IF(MID(K6741,2,7)-MID($Q$2,2,7)&gt;0,"Trễ","")),"")</f>
        <v/>
      </c>
      <c r="M6741" t="str">
        <f>IFERROR(IF($N$5="Sáng",MID(K6741,2,7)-MID($L$2,2,7),MID(K6741,2,7)-MID($Q$2,2,7)),"")</f>
        <v/>
      </c>
      <c r="Q6741" t="str">
        <f>IF(B6741&lt;&gt;"",IF(AND(P6741="",F6741=""),"Không phép ",""),"")</f>
        <v/>
      </c>
      <c r="R6741" t="str">
        <f>UPPER(B6741)</f>
        <v/>
      </c>
      <c r="T6741" t="str">
        <f>IFERROR(IF(J6741&lt;&gt;"", INDEX($S$5:$S$1433, MATCH(J6741, $E$5:$E$1433, 0)),""),"")</f>
        <v/>
      </c>
      <c r="V6741" t="str">
        <f>IFERROR(IF(J6741&lt;&gt;"", INDEX($U$5:$U$1433, MATCH(J6741, $E$5:$E$1433, 0)),""),"")</f>
        <v/>
      </c>
    </row>
    <row r="6742">
      <c r="A6742" t="str">
        <f>IF(B6742&lt;&gt;"",A6741+1,"")</f>
        <v/>
      </c>
      <c r="F6742" t="str">
        <f>IFERROR(IF(VLOOKUP(E6742,J:J,1,0)=E6742,"X",""),"")</f>
        <v/>
      </c>
      <c r="G6742" t="str">
        <f>IF(J6742&lt;&gt;"", INDEX($C$5:$C$1433, MATCH(J6742, $E$5:$E$1433, 0)),"")</f>
        <v/>
      </c>
      <c r="H6742" t="str">
        <f>IF(J6742&lt;&gt;"", INDEX($D$5:$D$1433, MATCH(J6742, $E$5:$E$1433, 0)),"")</f>
        <v/>
      </c>
      <c r="I6742" t="str">
        <f>IFERROR(IF(J6742&lt;&gt;"", INDEX($B$5:$B$1433, MATCH(J6742, $E$5:$E$1433, 0)),""),"SAI")</f>
        <v/>
      </c>
      <c r="L6742" t="str">
        <f>IFERROR(IF($N$5="Sáng",IF(MID(K6742,2,7)-MID($L$2,2,7)&gt;0,"Trễ",""),IF(MID(K6742,2,7)-MID($Q$2,2,7)&gt;0,"Trễ","")),"")</f>
        <v/>
      </c>
      <c r="M6742" t="str">
        <f>IFERROR(IF($N$5="Sáng",MID(K6742,2,7)-MID($L$2,2,7),MID(K6742,2,7)-MID($Q$2,2,7)),"")</f>
        <v/>
      </c>
      <c r="Q6742" t="str">
        <f>IF(B6742&lt;&gt;"",IF(AND(P6742="",F6742=""),"Không phép ",""),"")</f>
        <v/>
      </c>
      <c r="R6742" t="str">
        <f>UPPER(B6742)</f>
        <v/>
      </c>
      <c r="T6742" t="str">
        <f>IFERROR(IF(J6742&lt;&gt;"", INDEX($S$5:$S$1433, MATCH(J6742, $E$5:$E$1433, 0)),""),"")</f>
        <v/>
      </c>
      <c r="V6742" t="str">
        <f>IFERROR(IF(J6742&lt;&gt;"", INDEX($U$5:$U$1433, MATCH(J6742, $E$5:$E$1433, 0)),""),"")</f>
        <v/>
      </c>
    </row>
    <row r="6743">
      <c r="A6743" t="str">
        <f>IF(B6743&lt;&gt;"",A6742+1,"")</f>
        <v/>
      </c>
      <c r="F6743" t="str">
        <f>IFERROR(IF(VLOOKUP(E6743,J:J,1,0)=E6743,"X",""),"")</f>
        <v/>
      </c>
      <c r="G6743" t="str">
        <f>IF(J6743&lt;&gt;"", INDEX($C$5:$C$1433, MATCH(J6743, $E$5:$E$1433, 0)),"")</f>
        <v/>
      </c>
      <c r="H6743" t="str">
        <f>IF(J6743&lt;&gt;"", INDEX($D$5:$D$1433, MATCH(J6743, $E$5:$E$1433, 0)),"")</f>
        <v/>
      </c>
      <c r="I6743" t="str">
        <f>IFERROR(IF(J6743&lt;&gt;"", INDEX($B$5:$B$1433, MATCH(J6743, $E$5:$E$1433, 0)),""),"SAI")</f>
        <v/>
      </c>
      <c r="L6743" t="str">
        <f>IFERROR(IF($N$5="Sáng",IF(MID(K6743,2,7)-MID($L$2,2,7)&gt;0,"Trễ",""),IF(MID(K6743,2,7)-MID($Q$2,2,7)&gt;0,"Trễ","")),"")</f>
        <v/>
      </c>
      <c r="M6743" t="str">
        <f>IFERROR(IF($N$5="Sáng",MID(K6743,2,7)-MID($L$2,2,7),MID(K6743,2,7)-MID($Q$2,2,7)),"")</f>
        <v/>
      </c>
      <c r="Q6743" t="str">
        <f>IF(B6743&lt;&gt;"",IF(AND(P6743="",F6743=""),"Không phép ",""),"")</f>
        <v/>
      </c>
      <c r="R6743" t="str">
        <f>UPPER(B6743)</f>
        <v/>
      </c>
      <c r="T6743" t="str">
        <f>IFERROR(IF(J6743&lt;&gt;"", INDEX($S$5:$S$1433, MATCH(J6743, $E$5:$E$1433, 0)),""),"")</f>
        <v/>
      </c>
      <c r="V6743" t="str">
        <f>IFERROR(IF(J6743&lt;&gt;"", INDEX($U$5:$U$1433, MATCH(J6743, $E$5:$E$1433, 0)),""),"")</f>
        <v/>
      </c>
    </row>
    <row r="6744">
      <c r="A6744" t="str">
        <f>IF(B6744&lt;&gt;"",A6743+1,"")</f>
        <v/>
      </c>
      <c r="F6744" t="str">
        <f>IFERROR(IF(VLOOKUP(E6744,J:J,1,0)=E6744,"X",""),"")</f>
        <v/>
      </c>
      <c r="G6744" t="str">
        <f>IF(J6744&lt;&gt;"", INDEX($C$5:$C$1433, MATCH(J6744, $E$5:$E$1433, 0)),"")</f>
        <v/>
      </c>
      <c r="H6744" t="str">
        <f>IF(J6744&lt;&gt;"", INDEX($D$5:$D$1433, MATCH(J6744, $E$5:$E$1433, 0)),"")</f>
        <v/>
      </c>
      <c r="I6744" t="str">
        <f>IFERROR(IF(J6744&lt;&gt;"", INDEX($B$5:$B$1433, MATCH(J6744, $E$5:$E$1433, 0)),""),"SAI")</f>
        <v/>
      </c>
      <c r="L6744" t="str">
        <f>IFERROR(IF($N$5="Sáng",IF(MID(K6744,2,7)-MID($L$2,2,7)&gt;0,"Trễ",""),IF(MID(K6744,2,7)-MID($Q$2,2,7)&gt;0,"Trễ","")),"")</f>
        <v/>
      </c>
      <c r="M6744" t="str">
        <f>IFERROR(IF($N$5="Sáng",MID(K6744,2,7)-MID($L$2,2,7),MID(K6744,2,7)-MID($Q$2,2,7)),"")</f>
        <v/>
      </c>
      <c r="Q6744" t="str">
        <f>IF(B6744&lt;&gt;"",IF(AND(P6744="",F6744=""),"Không phép ",""),"")</f>
        <v/>
      </c>
      <c r="R6744" t="str">
        <f>UPPER(B6744)</f>
        <v/>
      </c>
      <c r="T6744" t="str">
        <f>IFERROR(IF(J6744&lt;&gt;"", INDEX($S$5:$S$1433, MATCH(J6744, $E$5:$E$1433, 0)),""),"")</f>
        <v/>
      </c>
      <c r="V6744" t="str">
        <f>IFERROR(IF(J6744&lt;&gt;"", INDEX($U$5:$U$1433, MATCH(J6744, $E$5:$E$1433, 0)),""),"")</f>
        <v/>
      </c>
    </row>
    <row r="6745">
      <c r="A6745" t="str">
        <f>IF(B6745&lt;&gt;"",A6744+1,"")</f>
        <v/>
      </c>
      <c r="F6745" t="str">
        <f>IFERROR(IF(VLOOKUP(E6745,J:J,1,0)=E6745,"X",""),"")</f>
        <v/>
      </c>
      <c r="G6745" t="str">
        <f>IF(J6745&lt;&gt;"", INDEX($C$5:$C$1433, MATCH(J6745, $E$5:$E$1433, 0)),"")</f>
        <v/>
      </c>
      <c r="H6745" t="str">
        <f>IF(J6745&lt;&gt;"", INDEX($D$5:$D$1433, MATCH(J6745, $E$5:$E$1433, 0)),"")</f>
        <v/>
      </c>
      <c r="I6745" t="str">
        <f>IFERROR(IF(J6745&lt;&gt;"", INDEX($B$5:$B$1433, MATCH(J6745, $E$5:$E$1433, 0)),""),"SAI")</f>
        <v/>
      </c>
      <c r="L6745" t="str">
        <f>IFERROR(IF($N$5="Sáng",IF(MID(K6745,2,7)-MID($L$2,2,7)&gt;0,"Trễ",""),IF(MID(K6745,2,7)-MID($Q$2,2,7)&gt;0,"Trễ","")),"")</f>
        <v/>
      </c>
      <c r="M6745" t="str">
        <f>IFERROR(IF($N$5="Sáng",MID(K6745,2,7)-MID($L$2,2,7),MID(K6745,2,7)-MID($Q$2,2,7)),"")</f>
        <v/>
      </c>
      <c r="Q6745" t="str">
        <f>IF(B6745&lt;&gt;"",IF(AND(P6745="",F6745=""),"Không phép ",""),"")</f>
        <v/>
      </c>
      <c r="R6745" t="str">
        <f>UPPER(B6745)</f>
        <v/>
      </c>
      <c r="T6745" t="str">
        <f>IFERROR(IF(J6745&lt;&gt;"", INDEX($S$5:$S$1433, MATCH(J6745, $E$5:$E$1433, 0)),""),"")</f>
        <v/>
      </c>
      <c r="V6745" t="str">
        <f>IFERROR(IF(J6745&lt;&gt;"", INDEX($U$5:$U$1433, MATCH(J6745, $E$5:$E$1433, 0)),""),"")</f>
        <v/>
      </c>
    </row>
    <row r="6746">
      <c r="A6746" t="str">
        <f>IF(B6746&lt;&gt;"",A6745+1,"")</f>
        <v/>
      </c>
      <c r="F6746" t="str">
        <f>IFERROR(IF(VLOOKUP(E6746,J:J,1,0)=E6746,"X",""),"")</f>
        <v/>
      </c>
      <c r="G6746" t="str">
        <f>IF(J6746&lt;&gt;"", INDEX($C$5:$C$1433, MATCH(J6746, $E$5:$E$1433, 0)),"")</f>
        <v/>
      </c>
      <c r="H6746" t="str">
        <f>IF(J6746&lt;&gt;"", INDEX($D$5:$D$1433, MATCH(J6746, $E$5:$E$1433, 0)),"")</f>
        <v/>
      </c>
      <c r="I6746" t="str">
        <f>IFERROR(IF(J6746&lt;&gt;"", INDEX($B$5:$B$1433, MATCH(J6746, $E$5:$E$1433, 0)),""),"SAI")</f>
        <v/>
      </c>
      <c r="L6746" t="str">
        <f>IFERROR(IF($N$5="Sáng",IF(MID(K6746,2,7)-MID($L$2,2,7)&gt;0,"Trễ",""),IF(MID(K6746,2,7)-MID($Q$2,2,7)&gt;0,"Trễ","")),"")</f>
        <v/>
      </c>
      <c r="M6746" t="str">
        <f>IFERROR(IF($N$5="Sáng",MID(K6746,2,7)-MID($L$2,2,7),MID(K6746,2,7)-MID($Q$2,2,7)),"")</f>
        <v/>
      </c>
      <c r="Q6746" t="str">
        <f>IF(B6746&lt;&gt;"",IF(AND(P6746="",F6746=""),"Không phép ",""),"")</f>
        <v/>
      </c>
      <c r="R6746" t="str">
        <f>UPPER(B6746)</f>
        <v/>
      </c>
      <c r="T6746" t="str">
        <f>IFERROR(IF(J6746&lt;&gt;"", INDEX($S$5:$S$1433, MATCH(J6746, $E$5:$E$1433, 0)),""),"")</f>
        <v/>
      </c>
      <c r="V6746" t="str">
        <f>IFERROR(IF(J6746&lt;&gt;"", INDEX($U$5:$U$1433, MATCH(J6746, $E$5:$E$1433, 0)),""),"")</f>
        <v/>
      </c>
    </row>
    <row r="6747">
      <c r="A6747" t="str">
        <f>IF(B6747&lt;&gt;"",A6746+1,"")</f>
        <v/>
      </c>
      <c r="F6747" t="str">
        <f>IFERROR(IF(VLOOKUP(E6747,J:J,1,0)=E6747,"X",""),"")</f>
        <v/>
      </c>
      <c r="G6747" t="str">
        <f>IF(J6747&lt;&gt;"", INDEX($C$5:$C$1433, MATCH(J6747, $E$5:$E$1433, 0)),"")</f>
        <v/>
      </c>
      <c r="H6747" t="str">
        <f>IF(J6747&lt;&gt;"", INDEX($D$5:$D$1433, MATCH(J6747, $E$5:$E$1433, 0)),"")</f>
        <v/>
      </c>
      <c r="I6747" t="str">
        <f>IFERROR(IF(J6747&lt;&gt;"", INDEX($B$5:$B$1433, MATCH(J6747, $E$5:$E$1433, 0)),""),"SAI")</f>
        <v/>
      </c>
      <c r="L6747" t="str">
        <f>IFERROR(IF($N$5="Sáng",IF(MID(K6747,2,7)-MID($L$2,2,7)&gt;0,"Trễ",""),IF(MID(K6747,2,7)-MID($Q$2,2,7)&gt;0,"Trễ","")),"")</f>
        <v/>
      </c>
      <c r="M6747" t="str">
        <f>IFERROR(IF($N$5="Sáng",MID(K6747,2,7)-MID($L$2,2,7),MID(K6747,2,7)-MID($Q$2,2,7)),"")</f>
        <v/>
      </c>
      <c r="Q6747" t="str">
        <f>IF(B6747&lt;&gt;"",IF(AND(P6747="",F6747=""),"Không phép ",""),"")</f>
        <v/>
      </c>
      <c r="R6747" t="str">
        <f>UPPER(B6747)</f>
        <v/>
      </c>
      <c r="T6747" t="str">
        <f>IFERROR(IF(J6747&lt;&gt;"", INDEX($S$5:$S$1433, MATCH(J6747, $E$5:$E$1433, 0)),""),"")</f>
        <v/>
      </c>
      <c r="V6747" t="str">
        <f>IFERROR(IF(J6747&lt;&gt;"", INDEX($U$5:$U$1433, MATCH(J6747, $E$5:$E$1433, 0)),""),"")</f>
        <v/>
      </c>
    </row>
    <row r="6748">
      <c r="A6748" t="str">
        <f>IF(B6748&lt;&gt;"",A6747+1,"")</f>
        <v/>
      </c>
      <c r="F6748" t="str">
        <f>IFERROR(IF(VLOOKUP(E6748,J:J,1,0)=E6748,"X",""),"")</f>
        <v/>
      </c>
      <c r="G6748" t="str">
        <f>IF(J6748&lt;&gt;"", INDEX($C$5:$C$1433, MATCH(J6748, $E$5:$E$1433, 0)),"")</f>
        <v/>
      </c>
      <c r="H6748" t="str">
        <f>IF(J6748&lt;&gt;"", INDEX($D$5:$D$1433, MATCH(J6748, $E$5:$E$1433, 0)),"")</f>
        <v/>
      </c>
      <c r="I6748" t="str">
        <f>IFERROR(IF(J6748&lt;&gt;"", INDEX($B$5:$B$1433, MATCH(J6748, $E$5:$E$1433, 0)),""),"SAI")</f>
        <v/>
      </c>
      <c r="L6748" t="str">
        <f>IFERROR(IF($N$5="Sáng",IF(MID(K6748,2,7)-MID($L$2,2,7)&gt;0,"Trễ",""),IF(MID(K6748,2,7)-MID($Q$2,2,7)&gt;0,"Trễ","")),"")</f>
        <v/>
      </c>
      <c r="M6748" t="str">
        <f>IFERROR(IF($N$5="Sáng",MID(K6748,2,7)-MID($L$2,2,7),MID(K6748,2,7)-MID($Q$2,2,7)),"")</f>
        <v/>
      </c>
      <c r="Q6748" t="str">
        <f>IF(B6748&lt;&gt;"",IF(AND(P6748="",F6748=""),"Không phép ",""),"")</f>
        <v/>
      </c>
      <c r="R6748" t="str">
        <f>UPPER(B6748)</f>
        <v/>
      </c>
      <c r="T6748" t="str">
        <f>IFERROR(IF(J6748&lt;&gt;"", INDEX($S$5:$S$1433, MATCH(J6748, $E$5:$E$1433, 0)),""),"")</f>
        <v/>
      </c>
      <c r="V6748" t="str">
        <f>IFERROR(IF(J6748&lt;&gt;"", INDEX($U$5:$U$1433, MATCH(J6748, $E$5:$E$1433, 0)),""),"")</f>
        <v/>
      </c>
    </row>
    <row r="6749">
      <c r="A6749" t="str">
        <f>IF(B6749&lt;&gt;"",A6748+1,"")</f>
        <v/>
      </c>
      <c r="F6749" t="str">
        <f>IFERROR(IF(VLOOKUP(E6749,J:J,1,0)=E6749,"X",""),"")</f>
        <v/>
      </c>
      <c r="G6749" t="str">
        <f>IF(J6749&lt;&gt;"", INDEX($C$5:$C$1433, MATCH(J6749, $E$5:$E$1433, 0)),"")</f>
        <v/>
      </c>
      <c r="H6749" t="str">
        <f>IF(J6749&lt;&gt;"", INDEX($D$5:$D$1433, MATCH(J6749, $E$5:$E$1433, 0)),"")</f>
        <v/>
      </c>
      <c r="I6749" t="str">
        <f>IFERROR(IF(J6749&lt;&gt;"", INDEX($B$5:$B$1433, MATCH(J6749, $E$5:$E$1433, 0)),""),"SAI")</f>
        <v/>
      </c>
      <c r="L6749" t="str">
        <f>IFERROR(IF($N$5="Sáng",IF(MID(K6749,2,7)-MID($L$2,2,7)&gt;0,"Trễ",""),IF(MID(K6749,2,7)-MID($Q$2,2,7)&gt;0,"Trễ","")),"")</f>
        <v/>
      </c>
      <c r="M6749" t="str">
        <f>IFERROR(IF($N$5="Sáng",MID(K6749,2,7)-MID($L$2,2,7),MID(K6749,2,7)-MID($Q$2,2,7)),"")</f>
        <v/>
      </c>
      <c r="Q6749" t="str">
        <f>IF(B6749&lt;&gt;"",IF(AND(P6749="",F6749=""),"Không phép ",""),"")</f>
        <v/>
      </c>
      <c r="R6749" t="str">
        <f>UPPER(B6749)</f>
        <v/>
      </c>
      <c r="T6749" t="str">
        <f>IFERROR(IF(J6749&lt;&gt;"", INDEX($S$5:$S$1433, MATCH(J6749, $E$5:$E$1433, 0)),""),"")</f>
        <v/>
      </c>
      <c r="V6749" t="str">
        <f>IFERROR(IF(J6749&lt;&gt;"", INDEX($U$5:$U$1433, MATCH(J6749, $E$5:$E$1433, 0)),""),"")</f>
        <v/>
      </c>
    </row>
    <row r="6750">
      <c r="A6750" t="str">
        <f>IF(B6750&lt;&gt;"",A6749+1,"")</f>
        <v/>
      </c>
      <c r="F6750" t="str">
        <f>IFERROR(IF(VLOOKUP(E6750,J:J,1,0)=E6750,"X",""),"")</f>
        <v/>
      </c>
      <c r="G6750" t="str">
        <f>IF(J6750&lt;&gt;"", INDEX($C$5:$C$1433, MATCH(J6750, $E$5:$E$1433, 0)),"")</f>
        <v/>
      </c>
      <c r="H6750" t="str">
        <f>IF(J6750&lt;&gt;"", INDEX($D$5:$D$1433, MATCH(J6750, $E$5:$E$1433, 0)),"")</f>
        <v/>
      </c>
      <c r="I6750" t="str">
        <f>IFERROR(IF(J6750&lt;&gt;"", INDEX($B$5:$B$1433, MATCH(J6750, $E$5:$E$1433, 0)),""),"SAI")</f>
        <v/>
      </c>
      <c r="L6750" t="str">
        <f>IFERROR(IF($N$5="Sáng",IF(MID(K6750,2,7)-MID($L$2,2,7)&gt;0,"Trễ",""),IF(MID(K6750,2,7)-MID($Q$2,2,7)&gt;0,"Trễ","")),"")</f>
        <v/>
      </c>
      <c r="M6750" t="str">
        <f>IFERROR(IF($N$5="Sáng",MID(K6750,2,7)-MID($L$2,2,7),MID(K6750,2,7)-MID($Q$2,2,7)),"")</f>
        <v/>
      </c>
      <c r="Q6750" t="str">
        <f>IF(B6750&lt;&gt;"",IF(AND(P6750="",F6750=""),"Không phép ",""),"")</f>
        <v/>
      </c>
      <c r="R6750" t="str">
        <f>UPPER(B6750)</f>
        <v/>
      </c>
      <c r="T6750" t="str">
        <f>IFERROR(IF(J6750&lt;&gt;"", INDEX($S$5:$S$1433, MATCH(J6750, $E$5:$E$1433, 0)),""),"")</f>
        <v/>
      </c>
      <c r="V6750" t="str">
        <f>IFERROR(IF(J6750&lt;&gt;"", INDEX($U$5:$U$1433, MATCH(J6750, $E$5:$E$1433, 0)),""),"")</f>
        <v/>
      </c>
    </row>
    <row r="6751">
      <c r="A6751" t="str">
        <f>IF(B6751&lt;&gt;"",A6750+1,"")</f>
        <v/>
      </c>
      <c r="F6751" t="str">
        <f>IFERROR(IF(VLOOKUP(E6751,J:J,1,0)=E6751,"X",""),"")</f>
        <v/>
      </c>
      <c r="G6751" t="str">
        <f>IF(J6751&lt;&gt;"", INDEX($C$5:$C$1433, MATCH(J6751, $E$5:$E$1433, 0)),"")</f>
        <v/>
      </c>
      <c r="H6751" t="str">
        <f>IF(J6751&lt;&gt;"", INDEX($D$5:$D$1433, MATCH(J6751, $E$5:$E$1433, 0)),"")</f>
        <v/>
      </c>
      <c r="I6751" t="str">
        <f>IFERROR(IF(J6751&lt;&gt;"", INDEX($B$5:$B$1433, MATCH(J6751, $E$5:$E$1433, 0)),""),"SAI")</f>
        <v/>
      </c>
      <c r="L6751" t="str">
        <f>IFERROR(IF($N$5="Sáng",IF(MID(K6751,2,7)-MID($L$2,2,7)&gt;0,"Trễ",""),IF(MID(K6751,2,7)-MID($Q$2,2,7)&gt;0,"Trễ","")),"")</f>
        <v/>
      </c>
      <c r="M6751" t="str">
        <f>IFERROR(IF($N$5="Sáng",MID(K6751,2,7)-MID($L$2,2,7),MID(K6751,2,7)-MID($Q$2,2,7)),"")</f>
        <v/>
      </c>
      <c r="Q6751" t="str">
        <f>IF(B6751&lt;&gt;"",IF(AND(P6751="",F6751=""),"Không phép ",""),"")</f>
        <v/>
      </c>
      <c r="R6751" t="str">
        <f>UPPER(B6751)</f>
        <v/>
      </c>
      <c r="T6751" t="str">
        <f>IFERROR(IF(J6751&lt;&gt;"", INDEX($S$5:$S$1433, MATCH(J6751, $E$5:$E$1433, 0)),""),"")</f>
        <v/>
      </c>
      <c r="V6751" t="str">
        <f>IFERROR(IF(J6751&lt;&gt;"", INDEX($U$5:$U$1433, MATCH(J6751, $E$5:$E$1433, 0)),""),"")</f>
        <v/>
      </c>
    </row>
    <row r="6752">
      <c r="A6752" t="str">
        <f>IF(B6752&lt;&gt;"",A6751+1,"")</f>
        <v/>
      </c>
      <c r="F6752" t="str">
        <f>IFERROR(IF(VLOOKUP(E6752,J:J,1,0)=E6752,"X",""),"")</f>
        <v/>
      </c>
      <c r="G6752" t="str">
        <f>IF(J6752&lt;&gt;"", INDEX($C$5:$C$1433, MATCH(J6752, $E$5:$E$1433, 0)),"")</f>
        <v/>
      </c>
      <c r="H6752" t="str">
        <f>IF(J6752&lt;&gt;"", INDEX($D$5:$D$1433, MATCH(J6752, $E$5:$E$1433, 0)),"")</f>
        <v/>
      </c>
      <c r="I6752" t="str">
        <f>IFERROR(IF(J6752&lt;&gt;"", INDEX($B$5:$B$1433, MATCH(J6752, $E$5:$E$1433, 0)),""),"SAI")</f>
        <v/>
      </c>
      <c r="L6752" t="str">
        <f>IFERROR(IF($N$5="Sáng",IF(MID(K6752,2,7)-MID($L$2,2,7)&gt;0,"Trễ",""),IF(MID(K6752,2,7)-MID($Q$2,2,7)&gt;0,"Trễ","")),"")</f>
        <v/>
      </c>
      <c r="M6752" t="str">
        <f>IFERROR(IF($N$5="Sáng",MID(K6752,2,7)-MID($L$2,2,7),MID(K6752,2,7)-MID($Q$2,2,7)),"")</f>
        <v/>
      </c>
      <c r="Q6752" t="str">
        <f>IF(B6752&lt;&gt;"",IF(AND(P6752="",F6752=""),"Không phép ",""),"")</f>
        <v/>
      </c>
      <c r="R6752" t="str">
        <f>UPPER(B6752)</f>
        <v/>
      </c>
      <c r="T6752" t="str">
        <f>IFERROR(IF(J6752&lt;&gt;"", INDEX($S$5:$S$1433, MATCH(J6752, $E$5:$E$1433, 0)),""),"")</f>
        <v/>
      </c>
      <c r="V6752" t="str">
        <f>IFERROR(IF(J6752&lt;&gt;"", INDEX($U$5:$U$1433, MATCH(J6752, $E$5:$E$1433, 0)),""),"")</f>
        <v/>
      </c>
    </row>
    <row r="6753">
      <c r="A6753" t="str">
        <f>IF(B6753&lt;&gt;"",A6752+1,"")</f>
        <v/>
      </c>
      <c r="F6753" t="str">
        <f>IFERROR(IF(VLOOKUP(E6753,J:J,1,0)=E6753,"X",""),"")</f>
        <v/>
      </c>
      <c r="G6753" t="str">
        <f>IF(J6753&lt;&gt;"", INDEX($C$5:$C$1433, MATCH(J6753, $E$5:$E$1433, 0)),"")</f>
        <v/>
      </c>
      <c r="H6753" t="str">
        <f>IF(J6753&lt;&gt;"", INDEX($D$5:$D$1433, MATCH(J6753, $E$5:$E$1433, 0)),"")</f>
        <v/>
      </c>
      <c r="I6753" t="str">
        <f>IFERROR(IF(J6753&lt;&gt;"", INDEX($B$5:$B$1433, MATCH(J6753, $E$5:$E$1433, 0)),""),"SAI")</f>
        <v/>
      </c>
      <c r="L6753" t="str">
        <f>IFERROR(IF($N$5="Sáng",IF(MID(K6753,2,7)-MID($L$2,2,7)&gt;0,"Trễ",""),IF(MID(K6753,2,7)-MID($Q$2,2,7)&gt;0,"Trễ","")),"")</f>
        <v/>
      </c>
      <c r="M6753" t="str">
        <f>IFERROR(IF($N$5="Sáng",MID(K6753,2,7)-MID($L$2,2,7),MID(K6753,2,7)-MID($Q$2,2,7)),"")</f>
        <v/>
      </c>
      <c r="Q6753" t="str">
        <f>IF(B6753&lt;&gt;"",IF(AND(P6753="",F6753=""),"Không phép ",""),"")</f>
        <v/>
      </c>
      <c r="R6753" t="str">
        <f>UPPER(B6753)</f>
        <v/>
      </c>
      <c r="T6753" t="str">
        <f>IFERROR(IF(J6753&lt;&gt;"", INDEX($S$5:$S$1433, MATCH(J6753, $E$5:$E$1433, 0)),""),"")</f>
        <v/>
      </c>
      <c r="V6753" t="str">
        <f>IFERROR(IF(J6753&lt;&gt;"", INDEX($U$5:$U$1433, MATCH(J6753, $E$5:$E$1433, 0)),""),"")</f>
        <v/>
      </c>
    </row>
    <row r="6754">
      <c r="A6754" t="str">
        <f>IF(B6754&lt;&gt;"",A6753+1,"")</f>
        <v/>
      </c>
      <c r="F6754" t="str">
        <f>IFERROR(IF(VLOOKUP(E6754,J:J,1,0)=E6754,"X",""),"")</f>
        <v/>
      </c>
      <c r="G6754" t="str">
        <f>IF(J6754&lt;&gt;"", INDEX($C$5:$C$1433, MATCH(J6754, $E$5:$E$1433, 0)),"")</f>
        <v/>
      </c>
      <c r="H6754" t="str">
        <f>IF(J6754&lt;&gt;"", INDEX($D$5:$D$1433, MATCH(J6754, $E$5:$E$1433, 0)),"")</f>
        <v/>
      </c>
      <c r="I6754" t="str">
        <f>IFERROR(IF(J6754&lt;&gt;"", INDEX($B$5:$B$1433, MATCH(J6754, $E$5:$E$1433, 0)),""),"SAI")</f>
        <v/>
      </c>
      <c r="L6754" t="str">
        <f>IFERROR(IF($N$5="Sáng",IF(MID(K6754,2,7)-MID($L$2,2,7)&gt;0,"Trễ",""),IF(MID(K6754,2,7)-MID($Q$2,2,7)&gt;0,"Trễ","")),"")</f>
        <v/>
      </c>
      <c r="M6754" t="str">
        <f>IFERROR(IF($N$5="Sáng",MID(K6754,2,7)-MID($L$2,2,7),MID(K6754,2,7)-MID($Q$2,2,7)),"")</f>
        <v/>
      </c>
      <c r="Q6754" t="str">
        <f>IF(B6754&lt;&gt;"",IF(AND(P6754="",F6754=""),"Không phép ",""),"")</f>
        <v/>
      </c>
      <c r="R6754" t="str">
        <f>UPPER(B6754)</f>
        <v/>
      </c>
      <c r="T6754" t="str">
        <f>IFERROR(IF(J6754&lt;&gt;"", INDEX($S$5:$S$1433, MATCH(J6754, $E$5:$E$1433, 0)),""),"")</f>
        <v/>
      </c>
      <c r="V6754" t="str">
        <f>IFERROR(IF(J6754&lt;&gt;"", INDEX($U$5:$U$1433, MATCH(J6754, $E$5:$E$1433, 0)),""),"")</f>
        <v/>
      </c>
    </row>
    <row r="6755">
      <c r="A6755" t="str">
        <f>IF(B6755&lt;&gt;"",A6754+1,"")</f>
        <v/>
      </c>
      <c r="F6755" t="str">
        <f>IFERROR(IF(VLOOKUP(E6755,J:J,1,0)=E6755,"X",""),"")</f>
        <v/>
      </c>
      <c r="G6755" t="str">
        <f>IF(J6755&lt;&gt;"", INDEX($C$5:$C$1433, MATCH(J6755, $E$5:$E$1433, 0)),"")</f>
        <v/>
      </c>
      <c r="H6755" t="str">
        <f>IF(J6755&lt;&gt;"", INDEX($D$5:$D$1433, MATCH(J6755, $E$5:$E$1433, 0)),"")</f>
        <v/>
      </c>
      <c r="I6755" t="str">
        <f>IFERROR(IF(J6755&lt;&gt;"", INDEX($B$5:$B$1433, MATCH(J6755, $E$5:$E$1433, 0)),""),"SAI")</f>
        <v/>
      </c>
      <c r="L6755" t="str">
        <f>IFERROR(IF($N$5="Sáng",IF(MID(K6755,2,7)-MID($L$2,2,7)&gt;0,"Trễ",""),IF(MID(K6755,2,7)-MID($Q$2,2,7)&gt;0,"Trễ","")),"")</f>
        <v/>
      </c>
      <c r="M6755" t="str">
        <f>IFERROR(IF($N$5="Sáng",MID(K6755,2,7)-MID($L$2,2,7),MID(K6755,2,7)-MID($Q$2,2,7)),"")</f>
        <v/>
      </c>
      <c r="Q6755" t="str">
        <f>IF(B6755&lt;&gt;"",IF(AND(P6755="",F6755=""),"Không phép ",""),"")</f>
        <v/>
      </c>
      <c r="R6755" t="str">
        <f>UPPER(B6755)</f>
        <v/>
      </c>
      <c r="T6755" t="str">
        <f>IFERROR(IF(J6755&lt;&gt;"", INDEX($S$5:$S$1433, MATCH(J6755, $E$5:$E$1433, 0)),""),"")</f>
        <v/>
      </c>
      <c r="V6755" t="str">
        <f>IFERROR(IF(J6755&lt;&gt;"", INDEX($U$5:$U$1433, MATCH(J6755, $E$5:$E$1433, 0)),""),"")</f>
        <v/>
      </c>
    </row>
    <row r="6756">
      <c r="A6756" t="str">
        <f>IF(B6756&lt;&gt;"",A6755+1,"")</f>
        <v/>
      </c>
      <c r="F6756" t="str">
        <f>IFERROR(IF(VLOOKUP(E6756,J:J,1,0)=E6756,"X",""),"")</f>
        <v/>
      </c>
      <c r="G6756" t="str">
        <f>IF(J6756&lt;&gt;"", INDEX($C$5:$C$1433, MATCH(J6756, $E$5:$E$1433, 0)),"")</f>
        <v/>
      </c>
      <c r="H6756" t="str">
        <f>IF(J6756&lt;&gt;"", INDEX($D$5:$D$1433, MATCH(J6756, $E$5:$E$1433, 0)),"")</f>
        <v/>
      </c>
      <c r="I6756" t="str">
        <f>IFERROR(IF(J6756&lt;&gt;"", INDEX($B$5:$B$1433, MATCH(J6756, $E$5:$E$1433, 0)),""),"SAI")</f>
        <v/>
      </c>
      <c r="L6756" t="str">
        <f>IFERROR(IF($N$5="Sáng",IF(MID(K6756,2,7)-MID($L$2,2,7)&gt;0,"Trễ",""),IF(MID(K6756,2,7)-MID($Q$2,2,7)&gt;0,"Trễ","")),"")</f>
        <v/>
      </c>
      <c r="M6756" t="str">
        <f>IFERROR(IF($N$5="Sáng",MID(K6756,2,7)-MID($L$2,2,7),MID(K6756,2,7)-MID($Q$2,2,7)),"")</f>
        <v/>
      </c>
      <c r="Q6756" t="str">
        <f>IF(B6756&lt;&gt;"",IF(AND(P6756="",F6756=""),"Không phép ",""),"")</f>
        <v/>
      </c>
      <c r="R6756" t="str">
        <f>UPPER(B6756)</f>
        <v/>
      </c>
      <c r="T6756" t="str">
        <f>IFERROR(IF(J6756&lt;&gt;"", INDEX($S$5:$S$1433, MATCH(J6756, $E$5:$E$1433, 0)),""),"")</f>
        <v/>
      </c>
      <c r="V6756" t="str">
        <f>IFERROR(IF(J6756&lt;&gt;"", INDEX($U$5:$U$1433, MATCH(J6756, $E$5:$E$1433, 0)),""),"")</f>
        <v/>
      </c>
    </row>
    <row r="6757">
      <c r="A6757" t="str">
        <f>IF(B6757&lt;&gt;"",A6756+1,"")</f>
        <v/>
      </c>
      <c r="F6757" t="str">
        <f>IFERROR(IF(VLOOKUP(E6757,J:J,1,0)=E6757,"X",""),"")</f>
        <v/>
      </c>
      <c r="G6757" t="str">
        <f>IF(J6757&lt;&gt;"", INDEX($C$5:$C$1433, MATCH(J6757, $E$5:$E$1433, 0)),"")</f>
        <v/>
      </c>
      <c r="H6757" t="str">
        <f>IF(J6757&lt;&gt;"", INDEX($D$5:$D$1433, MATCH(J6757, $E$5:$E$1433, 0)),"")</f>
        <v/>
      </c>
      <c r="I6757" t="str">
        <f>IFERROR(IF(J6757&lt;&gt;"", INDEX($B$5:$B$1433, MATCH(J6757, $E$5:$E$1433, 0)),""),"SAI")</f>
        <v/>
      </c>
      <c r="L6757" t="str">
        <f>IFERROR(IF($N$5="Sáng",IF(MID(K6757,2,7)-MID($L$2,2,7)&gt;0,"Trễ",""),IF(MID(K6757,2,7)-MID($Q$2,2,7)&gt;0,"Trễ","")),"")</f>
        <v/>
      </c>
      <c r="M6757" t="str">
        <f>IFERROR(IF($N$5="Sáng",MID(K6757,2,7)-MID($L$2,2,7),MID(K6757,2,7)-MID($Q$2,2,7)),"")</f>
        <v/>
      </c>
      <c r="Q6757" t="str">
        <f>IF(B6757&lt;&gt;"",IF(AND(P6757="",F6757=""),"Không phép ",""),"")</f>
        <v/>
      </c>
      <c r="R6757" t="str">
        <f>UPPER(B6757)</f>
        <v/>
      </c>
      <c r="T6757" t="str">
        <f>IFERROR(IF(J6757&lt;&gt;"", INDEX($S$5:$S$1433, MATCH(J6757, $E$5:$E$1433, 0)),""),"")</f>
        <v/>
      </c>
      <c r="V6757" t="str">
        <f>IFERROR(IF(J6757&lt;&gt;"", INDEX($U$5:$U$1433, MATCH(J6757, $E$5:$E$1433, 0)),""),"")</f>
        <v/>
      </c>
    </row>
    <row r="6758">
      <c r="A6758" t="str">
        <f>IF(B6758&lt;&gt;"",A6757+1,"")</f>
        <v/>
      </c>
      <c r="F6758" t="str">
        <f>IFERROR(IF(VLOOKUP(E6758,J:J,1,0)=E6758,"X",""),"")</f>
        <v/>
      </c>
      <c r="G6758" t="str">
        <f>IF(J6758&lt;&gt;"", INDEX($C$5:$C$1433, MATCH(J6758, $E$5:$E$1433, 0)),"")</f>
        <v/>
      </c>
      <c r="H6758" t="str">
        <f>IF(J6758&lt;&gt;"", INDEX($D$5:$D$1433, MATCH(J6758, $E$5:$E$1433, 0)),"")</f>
        <v/>
      </c>
      <c r="I6758" t="str">
        <f>IFERROR(IF(J6758&lt;&gt;"", INDEX($B$5:$B$1433, MATCH(J6758, $E$5:$E$1433, 0)),""),"SAI")</f>
        <v/>
      </c>
      <c r="L6758" t="str">
        <f>IFERROR(IF($N$5="Sáng",IF(MID(K6758,2,7)-MID($L$2,2,7)&gt;0,"Trễ",""),IF(MID(K6758,2,7)-MID($Q$2,2,7)&gt;0,"Trễ","")),"")</f>
        <v/>
      </c>
      <c r="M6758" t="str">
        <f>IFERROR(IF($N$5="Sáng",MID(K6758,2,7)-MID($L$2,2,7),MID(K6758,2,7)-MID($Q$2,2,7)),"")</f>
        <v/>
      </c>
      <c r="Q6758" t="str">
        <f>IF(B6758&lt;&gt;"",IF(AND(P6758="",F6758=""),"Không phép ",""),"")</f>
        <v/>
      </c>
      <c r="R6758" t="str">
        <f>UPPER(B6758)</f>
        <v/>
      </c>
      <c r="T6758" t="str">
        <f>IFERROR(IF(J6758&lt;&gt;"", INDEX($S$5:$S$1433, MATCH(J6758, $E$5:$E$1433, 0)),""),"")</f>
        <v/>
      </c>
      <c r="V6758" t="str">
        <f>IFERROR(IF(J6758&lt;&gt;"", INDEX($U$5:$U$1433, MATCH(J6758, $E$5:$E$1433, 0)),""),"")</f>
        <v/>
      </c>
    </row>
    <row r="6759">
      <c r="A6759" t="str">
        <f>IF(B6759&lt;&gt;"",A6758+1,"")</f>
        <v/>
      </c>
      <c r="F6759" t="str">
        <f>IFERROR(IF(VLOOKUP(E6759,J:J,1,0)=E6759,"X",""),"")</f>
        <v/>
      </c>
      <c r="G6759" t="str">
        <f>IF(J6759&lt;&gt;"", INDEX($C$5:$C$1433, MATCH(J6759, $E$5:$E$1433, 0)),"")</f>
        <v/>
      </c>
      <c r="H6759" t="str">
        <f>IF(J6759&lt;&gt;"", INDEX($D$5:$D$1433, MATCH(J6759, $E$5:$E$1433, 0)),"")</f>
        <v/>
      </c>
      <c r="I6759" t="str">
        <f>IFERROR(IF(J6759&lt;&gt;"", INDEX($B$5:$B$1433, MATCH(J6759, $E$5:$E$1433, 0)),""),"SAI")</f>
        <v/>
      </c>
      <c r="L6759" t="str">
        <f>IFERROR(IF($N$5="Sáng",IF(MID(K6759,2,7)-MID($L$2,2,7)&gt;0,"Trễ",""),IF(MID(K6759,2,7)-MID($Q$2,2,7)&gt;0,"Trễ","")),"")</f>
        <v/>
      </c>
      <c r="M6759" t="str">
        <f>IFERROR(IF($N$5="Sáng",MID(K6759,2,7)-MID($L$2,2,7),MID(K6759,2,7)-MID($Q$2,2,7)),"")</f>
        <v/>
      </c>
      <c r="Q6759" t="str">
        <f>IF(B6759&lt;&gt;"",IF(AND(P6759="",F6759=""),"Không phép ",""),"")</f>
        <v/>
      </c>
      <c r="R6759" t="str">
        <f>UPPER(B6759)</f>
        <v/>
      </c>
      <c r="T6759" t="str">
        <f>IFERROR(IF(J6759&lt;&gt;"", INDEX($S$5:$S$1433, MATCH(J6759, $E$5:$E$1433, 0)),""),"")</f>
        <v/>
      </c>
      <c r="V6759" t="str">
        <f>IFERROR(IF(J6759&lt;&gt;"", INDEX($U$5:$U$1433, MATCH(J6759, $E$5:$E$1433, 0)),""),"")</f>
        <v/>
      </c>
    </row>
    <row r="6760">
      <c r="A6760" t="str">
        <f>IF(B6760&lt;&gt;"",A6759+1,"")</f>
        <v/>
      </c>
      <c r="F6760" t="str">
        <f>IFERROR(IF(VLOOKUP(E6760,J:J,1,0)=E6760,"X",""),"")</f>
        <v/>
      </c>
      <c r="G6760" t="str">
        <f>IF(J6760&lt;&gt;"", INDEX($C$5:$C$1433, MATCH(J6760, $E$5:$E$1433, 0)),"")</f>
        <v/>
      </c>
      <c r="H6760" t="str">
        <f>IF(J6760&lt;&gt;"", INDEX($D$5:$D$1433, MATCH(J6760, $E$5:$E$1433, 0)),"")</f>
        <v/>
      </c>
      <c r="I6760" t="str">
        <f>IFERROR(IF(J6760&lt;&gt;"", INDEX($B$5:$B$1433, MATCH(J6760, $E$5:$E$1433, 0)),""),"SAI")</f>
        <v/>
      </c>
      <c r="L6760" t="str">
        <f>IFERROR(IF($N$5="Sáng",IF(MID(K6760,2,7)-MID($L$2,2,7)&gt;0,"Trễ",""),IF(MID(K6760,2,7)-MID($Q$2,2,7)&gt;0,"Trễ","")),"")</f>
        <v/>
      </c>
      <c r="M6760" t="str">
        <f>IFERROR(IF($N$5="Sáng",MID(K6760,2,7)-MID($L$2,2,7),MID(K6760,2,7)-MID($Q$2,2,7)),"")</f>
        <v/>
      </c>
      <c r="Q6760" t="str">
        <f>IF(B6760&lt;&gt;"",IF(AND(P6760="",F6760=""),"Không phép ",""),"")</f>
        <v/>
      </c>
      <c r="R6760" t="str">
        <f>UPPER(B6760)</f>
        <v/>
      </c>
      <c r="T6760" t="str">
        <f>IFERROR(IF(J6760&lt;&gt;"", INDEX($S$5:$S$1433, MATCH(J6760, $E$5:$E$1433, 0)),""),"")</f>
        <v/>
      </c>
      <c r="V6760" t="str">
        <f>IFERROR(IF(J6760&lt;&gt;"", INDEX($U$5:$U$1433, MATCH(J6760, $E$5:$E$1433, 0)),""),"")</f>
        <v/>
      </c>
    </row>
    <row r="6761">
      <c r="A6761" t="str">
        <f>IF(B6761&lt;&gt;"",A6760+1,"")</f>
        <v/>
      </c>
      <c r="F6761" t="str">
        <f>IFERROR(IF(VLOOKUP(E6761,J:J,1,0)=E6761,"X",""),"")</f>
        <v/>
      </c>
      <c r="G6761" t="str">
        <f>IF(J6761&lt;&gt;"", INDEX($C$5:$C$1433, MATCH(J6761, $E$5:$E$1433, 0)),"")</f>
        <v/>
      </c>
      <c r="H6761" t="str">
        <f>IF(J6761&lt;&gt;"", INDEX($D$5:$D$1433, MATCH(J6761, $E$5:$E$1433, 0)),"")</f>
        <v/>
      </c>
      <c r="I6761" t="str">
        <f>IFERROR(IF(J6761&lt;&gt;"", INDEX($B$5:$B$1433, MATCH(J6761, $E$5:$E$1433, 0)),""),"SAI")</f>
        <v/>
      </c>
      <c r="L6761" t="str">
        <f>IFERROR(IF($N$5="Sáng",IF(MID(K6761,2,7)-MID($L$2,2,7)&gt;0,"Trễ",""),IF(MID(K6761,2,7)-MID($Q$2,2,7)&gt;0,"Trễ","")),"")</f>
        <v/>
      </c>
      <c r="M6761" t="str">
        <f>IFERROR(IF($N$5="Sáng",MID(K6761,2,7)-MID($L$2,2,7),MID(K6761,2,7)-MID($Q$2,2,7)),"")</f>
        <v/>
      </c>
      <c r="Q6761" t="str">
        <f>IF(B6761&lt;&gt;"",IF(AND(P6761="",F6761=""),"Không phép ",""),"")</f>
        <v/>
      </c>
      <c r="R6761" t="str">
        <f>UPPER(B6761)</f>
        <v/>
      </c>
      <c r="T6761" t="str">
        <f>IFERROR(IF(J6761&lt;&gt;"", INDEX($S$5:$S$1433, MATCH(J6761, $E$5:$E$1433, 0)),""),"")</f>
        <v/>
      </c>
      <c r="V6761" t="str">
        <f>IFERROR(IF(J6761&lt;&gt;"", INDEX($U$5:$U$1433, MATCH(J6761, $E$5:$E$1433, 0)),""),"")</f>
        <v/>
      </c>
    </row>
    <row r="6762">
      <c r="A6762" t="str">
        <f>IF(B6762&lt;&gt;"",A6761+1,"")</f>
        <v/>
      </c>
      <c r="F6762" t="str">
        <f>IFERROR(IF(VLOOKUP(E6762,J:J,1,0)=E6762,"X",""),"")</f>
        <v/>
      </c>
      <c r="G6762" t="str">
        <f>IF(J6762&lt;&gt;"", INDEX($C$5:$C$1433, MATCH(J6762, $E$5:$E$1433, 0)),"")</f>
        <v/>
      </c>
      <c r="H6762" t="str">
        <f>IF(J6762&lt;&gt;"", INDEX($D$5:$D$1433, MATCH(J6762, $E$5:$E$1433, 0)),"")</f>
        <v/>
      </c>
      <c r="I6762" t="str">
        <f>IFERROR(IF(J6762&lt;&gt;"", INDEX($B$5:$B$1433, MATCH(J6762, $E$5:$E$1433, 0)),""),"SAI")</f>
        <v/>
      </c>
      <c r="L6762" t="str">
        <f>IFERROR(IF($N$5="Sáng",IF(MID(K6762,2,7)-MID($L$2,2,7)&gt;0,"Trễ",""),IF(MID(K6762,2,7)-MID($Q$2,2,7)&gt;0,"Trễ","")),"")</f>
        <v/>
      </c>
      <c r="M6762" t="str">
        <f>IFERROR(IF($N$5="Sáng",MID(K6762,2,7)-MID($L$2,2,7),MID(K6762,2,7)-MID($Q$2,2,7)),"")</f>
        <v/>
      </c>
      <c r="Q6762" t="str">
        <f>IF(B6762&lt;&gt;"",IF(AND(P6762="",F6762=""),"Không phép ",""),"")</f>
        <v/>
      </c>
      <c r="R6762" t="str">
        <f>UPPER(B6762)</f>
        <v/>
      </c>
      <c r="T6762" t="str">
        <f>IFERROR(IF(J6762&lt;&gt;"", INDEX($S$5:$S$1433, MATCH(J6762, $E$5:$E$1433, 0)),""),"")</f>
        <v/>
      </c>
      <c r="V6762" t="str">
        <f>IFERROR(IF(J6762&lt;&gt;"", INDEX($U$5:$U$1433, MATCH(J6762, $E$5:$E$1433, 0)),""),"")</f>
        <v/>
      </c>
    </row>
    <row r="6763">
      <c r="A6763" t="str">
        <f>IF(B6763&lt;&gt;"",A6762+1,"")</f>
        <v/>
      </c>
      <c r="F6763" t="str">
        <f>IFERROR(IF(VLOOKUP(E6763,J:J,1,0)=E6763,"X",""),"")</f>
        <v/>
      </c>
      <c r="G6763" t="str">
        <f>IF(J6763&lt;&gt;"", INDEX($C$5:$C$1433, MATCH(J6763, $E$5:$E$1433, 0)),"")</f>
        <v/>
      </c>
      <c r="H6763" t="str">
        <f>IF(J6763&lt;&gt;"", INDEX($D$5:$D$1433, MATCH(J6763, $E$5:$E$1433, 0)),"")</f>
        <v/>
      </c>
      <c r="I6763" t="str">
        <f>IFERROR(IF(J6763&lt;&gt;"", INDEX($B$5:$B$1433, MATCH(J6763, $E$5:$E$1433, 0)),""),"SAI")</f>
        <v/>
      </c>
      <c r="L6763" t="str">
        <f>IFERROR(IF($N$5="Sáng",IF(MID(K6763,2,7)-MID($L$2,2,7)&gt;0,"Trễ",""),IF(MID(K6763,2,7)-MID($Q$2,2,7)&gt;0,"Trễ","")),"")</f>
        <v/>
      </c>
      <c r="M6763" t="str">
        <f>IFERROR(IF($N$5="Sáng",MID(K6763,2,7)-MID($L$2,2,7),MID(K6763,2,7)-MID($Q$2,2,7)),"")</f>
        <v/>
      </c>
      <c r="Q6763" t="str">
        <f>IF(B6763&lt;&gt;"",IF(AND(P6763="",F6763=""),"Không phép ",""),"")</f>
        <v/>
      </c>
      <c r="R6763" t="str">
        <f>UPPER(B6763)</f>
        <v/>
      </c>
      <c r="T6763" t="str">
        <f>IFERROR(IF(J6763&lt;&gt;"", INDEX($S$5:$S$1433, MATCH(J6763, $E$5:$E$1433, 0)),""),"")</f>
        <v/>
      </c>
      <c r="V6763" t="str">
        <f>IFERROR(IF(J6763&lt;&gt;"", INDEX($U$5:$U$1433, MATCH(J6763, $E$5:$E$1433, 0)),""),"")</f>
        <v/>
      </c>
    </row>
    <row r="6764">
      <c r="A6764" t="str">
        <f>IF(B6764&lt;&gt;"",A6763+1,"")</f>
        <v/>
      </c>
      <c r="F6764" t="str">
        <f>IFERROR(IF(VLOOKUP(E6764,J:J,1,0)=E6764,"X",""),"")</f>
        <v/>
      </c>
      <c r="G6764" t="str">
        <f>IF(J6764&lt;&gt;"", INDEX($C$5:$C$1433, MATCH(J6764, $E$5:$E$1433, 0)),"")</f>
        <v/>
      </c>
      <c r="H6764" t="str">
        <f>IF(J6764&lt;&gt;"", INDEX($D$5:$D$1433, MATCH(J6764, $E$5:$E$1433, 0)),"")</f>
        <v/>
      </c>
      <c r="I6764" t="str">
        <f>IFERROR(IF(J6764&lt;&gt;"", INDEX($B$5:$B$1433, MATCH(J6764, $E$5:$E$1433, 0)),""),"SAI")</f>
        <v/>
      </c>
      <c r="L6764" t="str">
        <f>IFERROR(IF($N$5="Sáng",IF(MID(K6764,2,7)-MID($L$2,2,7)&gt;0,"Trễ",""),IF(MID(K6764,2,7)-MID($Q$2,2,7)&gt;0,"Trễ","")),"")</f>
        <v/>
      </c>
      <c r="M6764" t="str">
        <f>IFERROR(IF($N$5="Sáng",MID(K6764,2,7)-MID($L$2,2,7),MID(K6764,2,7)-MID($Q$2,2,7)),"")</f>
        <v/>
      </c>
      <c r="Q6764" t="str">
        <f>IF(B6764&lt;&gt;"",IF(AND(P6764="",F6764=""),"Không phép ",""),"")</f>
        <v/>
      </c>
      <c r="R6764" t="str">
        <f>UPPER(B6764)</f>
        <v/>
      </c>
      <c r="T6764" t="str">
        <f>IFERROR(IF(J6764&lt;&gt;"", INDEX($S$5:$S$1433, MATCH(J6764, $E$5:$E$1433, 0)),""),"")</f>
        <v/>
      </c>
      <c r="V6764" t="str">
        <f>IFERROR(IF(J6764&lt;&gt;"", INDEX($U$5:$U$1433, MATCH(J6764, $E$5:$E$1433, 0)),""),"")</f>
        <v/>
      </c>
    </row>
    <row r="6765">
      <c r="A6765" t="str">
        <f>IF(B6765&lt;&gt;"",A6764+1,"")</f>
        <v/>
      </c>
      <c r="F6765" t="str">
        <f>IFERROR(IF(VLOOKUP(E6765,J:J,1,0)=E6765,"X",""),"")</f>
        <v/>
      </c>
      <c r="G6765" t="str">
        <f>IF(J6765&lt;&gt;"", INDEX($C$5:$C$1433, MATCH(J6765, $E$5:$E$1433, 0)),"")</f>
        <v/>
      </c>
      <c r="H6765" t="str">
        <f>IF(J6765&lt;&gt;"", INDEX($D$5:$D$1433, MATCH(J6765, $E$5:$E$1433, 0)),"")</f>
        <v/>
      </c>
      <c r="I6765" t="str">
        <f>IFERROR(IF(J6765&lt;&gt;"", INDEX($B$5:$B$1433, MATCH(J6765, $E$5:$E$1433, 0)),""),"SAI")</f>
        <v/>
      </c>
      <c r="L6765" t="str">
        <f>IFERROR(IF($N$5="Sáng",IF(MID(K6765,2,7)-MID($L$2,2,7)&gt;0,"Trễ",""),IF(MID(K6765,2,7)-MID($Q$2,2,7)&gt;0,"Trễ","")),"")</f>
        <v/>
      </c>
      <c r="M6765" t="str">
        <f>IFERROR(IF($N$5="Sáng",MID(K6765,2,7)-MID($L$2,2,7),MID(K6765,2,7)-MID($Q$2,2,7)),"")</f>
        <v/>
      </c>
      <c r="Q6765" t="str">
        <f>IF(B6765&lt;&gt;"",IF(AND(P6765="",F6765=""),"Không phép ",""),"")</f>
        <v/>
      </c>
      <c r="R6765" t="str">
        <f>UPPER(B6765)</f>
        <v/>
      </c>
      <c r="T6765" t="str">
        <f>IFERROR(IF(J6765&lt;&gt;"", INDEX($S$5:$S$1433, MATCH(J6765, $E$5:$E$1433, 0)),""),"")</f>
        <v/>
      </c>
      <c r="V6765" t="str">
        <f>IFERROR(IF(J6765&lt;&gt;"", INDEX($U$5:$U$1433, MATCH(J6765, $E$5:$E$1433, 0)),""),"")</f>
        <v/>
      </c>
    </row>
    <row r="6766">
      <c r="A6766" t="str">
        <f>IF(B6766&lt;&gt;"",A6765+1,"")</f>
        <v/>
      </c>
      <c r="F6766" t="str">
        <f>IFERROR(IF(VLOOKUP(E6766,J:J,1,0)=E6766,"X",""),"")</f>
        <v/>
      </c>
      <c r="G6766" t="str">
        <f>IF(J6766&lt;&gt;"", INDEX($C$5:$C$1433, MATCH(J6766, $E$5:$E$1433, 0)),"")</f>
        <v/>
      </c>
      <c r="H6766" t="str">
        <f>IF(J6766&lt;&gt;"", INDEX($D$5:$D$1433, MATCH(J6766, $E$5:$E$1433, 0)),"")</f>
        <v/>
      </c>
      <c r="I6766" t="str">
        <f>IFERROR(IF(J6766&lt;&gt;"", INDEX($B$5:$B$1433, MATCH(J6766, $E$5:$E$1433, 0)),""),"SAI")</f>
        <v/>
      </c>
      <c r="L6766" t="str">
        <f>IFERROR(IF($N$5="Sáng",IF(MID(K6766,2,7)-MID($L$2,2,7)&gt;0,"Trễ",""),IF(MID(K6766,2,7)-MID($Q$2,2,7)&gt;0,"Trễ","")),"")</f>
        <v/>
      </c>
      <c r="M6766" t="str">
        <f>IFERROR(IF($N$5="Sáng",MID(K6766,2,7)-MID($L$2,2,7),MID(K6766,2,7)-MID($Q$2,2,7)),"")</f>
        <v/>
      </c>
      <c r="Q6766" t="str">
        <f>IF(B6766&lt;&gt;"",IF(AND(P6766="",F6766=""),"Không phép ",""),"")</f>
        <v/>
      </c>
      <c r="R6766" t="str">
        <f>UPPER(B6766)</f>
        <v/>
      </c>
      <c r="T6766" t="str">
        <f>IFERROR(IF(J6766&lt;&gt;"", INDEX($S$5:$S$1433, MATCH(J6766, $E$5:$E$1433, 0)),""),"")</f>
        <v/>
      </c>
      <c r="V6766" t="str">
        <f>IFERROR(IF(J6766&lt;&gt;"", INDEX($U$5:$U$1433, MATCH(J6766, $E$5:$E$1433, 0)),""),"")</f>
        <v/>
      </c>
    </row>
    <row r="6767">
      <c r="A6767" t="str">
        <f>IF(B6767&lt;&gt;"",A6766+1,"")</f>
        <v/>
      </c>
      <c r="F6767" t="str">
        <f>IFERROR(IF(VLOOKUP(E6767,J:J,1,0)=E6767,"X",""),"")</f>
        <v/>
      </c>
      <c r="G6767" t="str">
        <f>IF(J6767&lt;&gt;"", INDEX($C$5:$C$1433, MATCH(J6767, $E$5:$E$1433, 0)),"")</f>
        <v/>
      </c>
      <c r="H6767" t="str">
        <f>IF(J6767&lt;&gt;"", INDEX($D$5:$D$1433, MATCH(J6767, $E$5:$E$1433, 0)),"")</f>
        <v/>
      </c>
      <c r="I6767" t="str">
        <f>IFERROR(IF(J6767&lt;&gt;"", INDEX($B$5:$B$1433, MATCH(J6767, $E$5:$E$1433, 0)),""),"SAI")</f>
        <v/>
      </c>
      <c r="L6767" t="str">
        <f>IFERROR(IF($N$5="Sáng",IF(MID(K6767,2,7)-MID($L$2,2,7)&gt;0,"Trễ",""),IF(MID(K6767,2,7)-MID($Q$2,2,7)&gt;0,"Trễ","")),"")</f>
        <v/>
      </c>
      <c r="M6767" t="str">
        <f>IFERROR(IF($N$5="Sáng",MID(K6767,2,7)-MID($L$2,2,7),MID(K6767,2,7)-MID($Q$2,2,7)),"")</f>
        <v/>
      </c>
      <c r="Q6767" t="str">
        <f>IF(B6767&lt;&gt;"",IF(AND(P6767="",F6767=""),"Không phép ",""),"")</f>
        <v/>
      </c>
      <c r="R6767" t="str">
        <f>UPPER(B6767)</f>
        <v/>
      </c>
      <c r="T6767" t="str">
        <f>IFERROR(IF(J6767&lt;&gt;"", INDEX($S$5:$S$1433, MATCH(J6767, $E$5:$E$1433, 0)),""),"")</f>
        <v/>
      </c>
      <c r="V6767" t="str">
        <f>IFERROR(IF(J6767&lt;&gt;"", INDEX($U$5:$U$1433, MATCH(J6767, $E$5:$E$1433, 0)),""),"")</f>
        <v/>
      </c>
    </row>
    <row r="6768">
      <c r="A6768" t="str">
        <f>IF(B6768&lt;&gt;"",A6767+1,"")</f>
        <v/>
      </c>
      <c r="F6768" t="str">
        <f>IFERROR(IF(VLOOKUP(E6768,J:J,1,0)=E6768,"X",""),"")</f>
        <v/>
      </c>
      <c r="G6768" t="str">
        <f>IF(J6768&lt;&gt;"", INDEX($C$5:$C$1433, MATCH(J6768, $E$5:$E$1433, 0)),"")</f>
        <v/>
      </c>
      <c r="H6768" t="str">
        <f>IF(J6768&lt;&gt;"", INDEX($D$5:$D$1433, MATCH(J6768, $E$5:$E$1433, 0)),"")</f>
        <v/>
      </c>
      <c r="I6768" t="str">
        <f>IFERROR(IF(J6768&lt;&gt;"", INDEX($B$5:$B$1433, MATCH(J6768, $E$5:$E$1433, 0)),""),"SAI")</f>
        <v/>
      </c>
      <c r="L6768" t="str">
        <f>IFERROR(IF($N$5="Sáng",IF(MID(K6768,2,7)-MID($L$2,2,7)&gt;0,"Trễ",""),IF(MID(K6768,2,7)-MID($Q$2,2,7)&gt;0,"Trễ","")),"")</f>
        <v/>
      </c>
      <c r="M6768" t="str">
        <f>IFERROR(IF($N$5="Sáng",MID(K6768,2,7)-MID($L$2,2,7),MID(K6768,2,7)-MID($Q$2,2,7)),"")</f>
        <v/>
      </c>
      <c r="Q6768" t="str">
        <f>IF(B6768&lt;&gt;"",IF(AND(P6768="",F6768=""),"Không phép ",""),"")</f>
        <v/>
      </c>
      <c r="R6768" t="str">
        <f>UPPER(B6768)</f>
        <v/>
      </c>
      <c r="T6768" t="str">
        <f>IFERROR(IF(J6768&lt;&gt;"", INDEX($S$5:$S$1433, MATCH(J6768, $E$5:$E$1433, 0)),""),"")</f>
        <v/>
      </c>
      <c r="V6768" t="str">
        <f>IFERROR(IF(J6768&lt;&gt;"", INDEX($U$5:$U$1433, MATCH(J6768, $E$5:$E$1433, 0)),""),"")</f>
        <v/>
      </c>
    </row>
    <row r="6769">
      <c r="A6769" t="str">
        <f>IF(B6769&lt;&gt;"",A6768+1,"")</f>
        <v/>
      </c>
      <c r="F6769" t="str">
        <f>IFERROR(IF(VLOOKUP(E6769,J:J,1,0)=E6769,"X",""),"")</f>
        <v/>
      </c>
      <c r="G6769" t="str">
        <f>IF(J6769&lt;&gt;"", INDEX($C$5:$C$1433, MATCH(J6769, $E$5:$E$1433, 0)),"")</f>
        <v/>
      </c>
      <c r="H6769" t="str">
        <f>IF(J6769&lt;&gt;"", INDEX($D$5:$D$1433, MATCH(J6769, $E$5:$E$1433, 0)),"")</f>
        <v/>
      </c>
      <c r="I6769" t="str">
        <f>IFERROR(IF(J6769&lt;&gt;"", INDEX($B$5:$B$1433, MATCH(J6769, $E$5:$E$1433, 0)),""),"SAI")</f>
        <v/>
      </c>
      <c r="L6769" t="str">
        <f>IFERROR(IF($N$5="Sáng",IF(MID(K6769,2,7)-MID($L$2,2,7)&gt;0,"Trễ",""),IF(MID(K6769,2,7)-MID($Q$2,2,7)&gt;0,"Trễ","")),"")</f>
        <v/>
      </c>
      <c r="M6769" t="str">
        <f>IFERROR(IF($N$5="Sáng",MID(K6769,2,7)-MID($L$2,2,7),MID(K6769,2,7)-MID($Q$2,2,7)),"")</f>
        <v/>
      </c>
      <c r="Q6769" t="str">
        <f>IF(B6769&lt;&gt;"",IF(AND(P6769="",F6769=""),"Không phép ",""),"")</f>
        <v/>
      </c>
      <c r="R6769" t="str">
        <f>UPPER(B6769)</f>
        <v/>
      </c>
      <c r="T6769" t="str">
        <f>IFERROR(IF(J6769&lt;&gt;"", INDEX($S$5:$S$1433, MATCH(J6769, $E$5:$E$1433, 0)),""),"")</f>
        <v/>
      </c>
      <c r="V6769" t="str">
        <f>IFERROR(IF(J6769&lt;&gt;"", INDEX($U$5:$U$1433, MATCH(J6769, $E$5:$E$1433, 0)),""),"")</f>
        <v/>
      </c>
    </row>
    <row r="6770">
      <c r="A6770" t="str">
        <f>IF(B6770&lt;&gt;"",A6769+1,"")</f>
        <v/>
      </c>
      <c r="F6770" t="str">
        <f>IFERROR(IF(VLOOKUP(E6770,J:J,1,0)=E6770,"X",""),"")</f>
        <v/>
      </c>
      <c r="G6770" t="str">
        <f>IF(J6770&lt;&gt;"", INDEX($C$5:$C$1433, MATCH(J6770, $E$5:$E$1433, 0)),"")</f>
        <v/>
      </c>
      <c r="H6770" t="str">
        <f>IF(J6770&lt;&gt;"", INDEX($D$5:$D$1433, MATCH(J6770, $E$5:$E$1433, 0)),"")</f>
        <v/>
      </c>
      <c r="I6770" t="str">
        <f>IFERROR(IF(J6770&lt;&gt;"", INDEX($B$5:$B$1433, MATCH(J6770, $E$5:$E$1433, 0)),""),"SAI")</f>
        <v/>
      </c>
      <c r="L6770" t="str">
        <f>IFERROR(IF($N$5="Sáng",IF(MID(K6770,2,7)-MID($L$2,2,7)&gt;0,"Trễ",""),IF(MID(K6770,2,7)-MID($Q$2,2,7)&gt;0,"Trễ","")),"")</f>
        <v/>
      </c>
      <c r="M6770" t="str">
        <f>IFERROR(IF($N$5="Sáng",MID(K6770,2,7)-MID($L$2,2,7),MID(K6770,2,7)-MID($Q$2,2,7)),"")</f>
        <v/>
      </c>
      <c r="Q6770" t="str">
        <f>IF(B6770&lt;&gt;"",IF(AND(P6770="",F6770=""),"Không phép ",""),"")</f>
        <v/>
      </c>
      <c r="R6770" t="str">
        <f>UPPER(B6770)</f>
        <v/>
      </c>
      <c r="T6770" t="str">
        <f>IFERROR(IF(J6770&lt;&gt;"", INDEX($S$5:$S$1433, MATCH(J6770, $E$5:$E$1433, 0)),""),"")</f>
        <v/>
      </c>
      <c r="V6770" t="str">
        <f>IFERROR(IF(J6770&lt;&gt;"", INDEX($U$5:$U$1433, MATCH(J6770, $E$5:$E$1433, 0)),""),"")</f>
        <v/>
      </c>
    </row>
    <row r="6771">
      <c r="A6771" t="str">
        <f>IF(B6771&lt;&gt;"",A6770+1,"")</f>
        <v/>
      </c>
      <c r="F6771" t="str">
        <f>IFERROR(IF(VLOOKUP(E6771,J:J,1,0)=E6771,"X",""),"")</f>
        <v/>
      </c>
      <c r="G6771" t="str">
        <f>IF(J6771&lt;&gt;"", INDEX($C$5:$C$1433, MATCH(J6771, $E$5:$E$1433, 0)),"")</f>
        <v/>
      </c>
      <c r="H6771" t="str">
        <f>IF(J6771&lt;&gt;"", INDEX($D$5:$D$1433, MATCH(J6771, $E$5:$E$1433, 0)),"")</f>
        <v/>
      </c>
      <c r="I6771" t="str">
        <f>IFERROR(IF(J6771&lt;&gt;"", INDEX($B$5:$B$1433, MATCH(J6771, $E$5:$E$1433, 0)),""),"SAI")</f>
        <v/>
      </c>
      <c r="L6771" t="str">
        <f>IFERROR(IF($N$5="Sáng",IF(MID(K6771,2,7)-MID($L$2,2,7)&gt;0,"Trễ",""),IF(MID(K6771,2,7)-MID($Q$2,2,7)&gt;0,"Trễ","")),"")</f>
        <v/>
      </c>
      <c r="M6771" t="str">
        <f>IFERROR(IF($N$5="Sáng",MID(K6771,2,7)-MID($L$2,2,7),MID(K6771,2,7)-MID($Q$2,2,7)),"")</f>
        <v/>
      </c>
      <c r="Q6771" t="str">
        <f>IF(B6771&lt;&gt;"",IF(AND(P6771="",F6771=""),"Không phép ",""),"")</f>
        <v/>
      </c>
      <c r="R6771" t="str">
        <f>UPPER(B6771)</f>
        <v/>
      </c>
      <c r="T6771" t="str">
        <f>IFERROR(IF(J6771&lt;&gt;"", INDEX($S$5:$S$1433, MATCH(J6771, $E$5:$E$1433, 0)),""),"")</f>
        <v/>
      </c>
      <c r="V6771" t="str">
        <f>IFERROR(IF(J6771&lt;&gt;"", INDEX($U$5:$U$1433, MATCH(J6771, $E$5:$E$1433, 0)),""),"")</f>
        <v/>
      </c>
    </row>
    <row r="6772">
      <c r="A6772" t="str">
        <f>IF(B6772&lt;&gt;"",A6771+1,"")</f>
        <v/>
      </c>
      <c r="F6772" t="str">
        <f>IFERROR(IF(VLOOKUP(E6772,J:J,1,0)=E6772,"X",""),"")</f>
        <v/>
      </c>
      <c r="G6772" t="str">
        <f>IF(J6772&lt;&gt;"", INDEX($C$5:$C$1433, MATCH(J6772, $E$5:$E$1433, 0)),"")</f>
        <v/>
      </c>
      <c r="H6772" t="str">
        <f>IF(J6772&lt;&gt;"", INDEX($D$5:$D$1433, MATCH(J6772, $E$5:$E$1433, 0)),"")</f>
        <v/>
      </c>
      <c r="I6772" t="str">
        <f>IFERROR(IF(J6772&lt;&gt;"", INDEX($B$5:$B$1433, MATCH(J6772, $E$5:$E$1433, 0)),""),"SAI")</f>
        <v/>
      </c>
      <c r="L6772" t="str">
        <f>IFERROR(IF($N$5="Sáng",IF(MID(K6772,2,7)-MID($L$2,2,7)&gt;0,"Trễ",""),IF(MID(K6772,2,7)-MID($Q$2,2,7)&gt;0,"Trễ","")),"")</f>
        <v/>
      </c>
      <c r="M6772" t="str">
        <f>IFERROR(IF($N$5="Sáng",MID(K6772,2,7)-MID($L$2,2,7),MID(K6772,2,7)-MID($Q$2,2,7)),"")</f>
        <v/>
      </c>
      <c r="Q6772" t="str">
        <f>IF(B6772&lt;&gt;"",IF(AND(P6772="",F6772=""),"Không phép ",""),"")</f>
        <v/>
      </c>
      <c r="R6772" t="str">
        <f>UPPER(B6772)</f>
        <v/>
      </c>
      <c r="T6772" t="str">
        <f>IFERROR(IF(J6772&lt;&gt;"", INDEX($S$5:$S$1433, MATCH(J6772, $E$5:$E$1433, 0)),""),"")</f>
        <v/>
      </c>
      <c r="V6772" t="str">
        <f>IFERROR(IF(J6772&lt;&gt;"", INDEX($U$5:$U$1433, MATCH(J6772, $E$5:$E$1433, 0)),""),"")</f>
        <v/>
      </c>
    </row>
    <row r="6773">
      <c r="A6773" t="str">
        <f>IF(B6773&lt;&gt;"",A6772+1,"")</f>
        <v/>
      </c>
      <c r="F6773" t="str">
        <f>IFERROR(IF(VLOOKUP(E6773,J:J,1,0)=E6773,"X",""),"")</f>
        <v/>
      </c>
      <c r="G6773" t="str">
        <f>IF(J6773&lt;&gt;"", INDEX($C$5:$C$1433, MATCH(J6773, $E$5:$E$1433, 0)),"")</f>
        <v/>
      </c>
      <c r="H6773" t="str">
        <f>IF(J6773&lt;&gt;"", INDEX($D$5:$D$1433, MATCH(J6773, $E$5:$E$1433, 0)),"")</f>
        <v/>
      </c>
      <c r="I6773" t="str">
        <f>IFERROR(IF(J6773&lt;&gt;"", INDEX($B$5:$B$1433, MATCH(J6773, $E$5:$E$1433, 0)),""),"SAI")</f>
        <v/>
      </c>
      <c r="L6773" t="str">
        <f>IFERROR(IF($N$5="Sáng",IF(MID(K6773,2,7)-MID($L$2,2,7)&gt;0,"Trễ",""),IF(MID(K6773,2,7)-MID($Q$2,2,7)&gt;0,"Trễ","")),"")</f>
        <v/>
      </c>
      <c r="M6773" t="str">
        <f>IFERROR(IF($N$5="Sáng",MID(K6773,2,7)-MID($L$2,2,7),MID(K6773,2,7)-MID($Q$2,2,7)),"")</f>
        <v/>
      </c>
      <c r="Q6773" t="str">
        <f>IF(B6773&lt;&gt;"",IF(AND(P6773="",F6773=""),"Không phép ",""),"")</f>
        <v/>
      </c>
      <c r="R6773" t="str">
        <f>UPPER(B6773)</f>
        <v/>
      </c>
      <c r="T6773" t="str">
        <f>IFERROR(IF(J6773&lt;&gt;"", INDEX($S$5:$S$1433, MATCH(J6773, $E$5:$E$1433, 0)),""),"")</f>
        <v/>
      </c>
      <c r="V6773" t="str">
        <f>IFERROR(IF(J6773&lt;&gt;"", INDEX($U$5:$U$1433, MATCH(J6773, $E$5:$E$1433, 0)),""),"")</f>
        <v/>
      </c>
    </row>
    <row r="6774">
      <c r="A6774" t="str">
        <f>IF(B6774&lt;&gt;"",A6773+1,"")</f>
        <v/>
      </c>
      <c r="F6774" t="str">
        <f>IFERROR(IF(VLOOKUP(E6774,J:J,1,0)=E6774,"X",""),"")</f>
        <v/>
      </c>
      <c r="G6774" t="str">
        <f>IF(J6774&lt;&gt;"", INDEX($C$5:$C$1433, MATCH(J6774, $E$5:$E$1433, 0)),"")</f>
        <v/>
      </c>
      <c r="H6774" t="str">
        <f>IF(J6774&lt;&gt;"", INDEX($D$5:$D$1433, MATCH(J6774, $E$5:$E$1433, 0)),"")</f>
        <v/>
      </c>
      <c r="I6774" t="str">
        <f>IFERROR(IF(J6774&lt;&gt;"", INDEX($B$5:$B$1433, MATCH(J6774, $E$5:$E$1433, 0)),""),"SAI")</f>
        <v/>
      </c>
      <c r="L6774" t="str">
        <f>IFERROR(IF($N$5="Sáng",IF(MID(K6774,2,7)-MID($L$2,2,7)&gt;0,"Trễ",""),IF(MID(K6774,2,7)-MID($Q$2,2,7)&gt;0,"Trễ","")),"")</f>
        <v/>
      </c>
      <c r="M6774" t="str">
        <f>IFERROR(IF($N$5="Sáng",MID(K6774,2,7)-MID($L$2,2,7),MID(K6774,2,7)-MID($Q$2,2,7)),"")</f>
        <v/>
      </c>
      <c r="Q6774" t="str">
        <f>IF(B6774&lt;&gt;"",IF(AND(P6774="",F6774=""),"Không phép ",""),"")</f>
        <v/>
      </c>
      <c r="R6774" t="str">
        <f>UPPER(B6774)</f>
        <v/>
      </c>
      <c r="T6774" t="str">
        <f>IFERROR(IF(J6774&lt;&gt;"", INDEX($S$5:$S$1433, MATCH(J6774, $E$5:$E$1433, 0)),""),"")</f>
        <v/>
      </c>
      <c r="V6774" t="str">
        <f>IFERROR(IF(J6774&lt;&gt;"", INDEX($U$5:$U$1433, MATCH(J6774, $E$5:$E$1433, 0)),""),"")</f>
        <v/>
      </c>
    </row>
    <row r="6775">
      <c r="A6775" t="str">
        <f>IF(B6775&lt;&gt;"",A6774+1,"")</f>
        <v/>
      </c>
      <c r="F6775" t="str">
        <f>IFERROR(IF(VLOOKUP(E6775,J:J,1,0)=E6775,"X",""),"")</f>
        <v/>
      </c>
      <c r="G6775" t="str">
        <f>IF(J6775&lt;&gt;"", INDEX($C$5:$C$1433, MATCH(J6775, $E$5:$E$1433, 0)),"")</f>
        <v/>
      </c>
      <c r="H6775" t="str">
        <f>IF(J6775&lt;&gt;"", INDEX($D$5:$D$1433, MATCH(J6775, $E$5:$E$1433, 0)),"")</f>
        <v/>
      </c>
      <c r="I6775" t="str">
        <f>IFERROR(IF(J6775&lt;&gt;"", INDEX($B$5:$B$1433, MATCH(J6775, $E$5:$E$1433, 0)),""),"SAI")</f>
        <v/>
      </c>
      <c r="L6775" t="str">
        <f>IFERROR(IF($N$5="Sáng",IF(MID(K6775,2,7)-MID($L$2,2,7)&gt;0,"Trễ",""),IF(MID(K6775,2,7)-MID($Q$2,2,7)&gt;0,"Trễ","")),"")</f>
        <v/>
      </c>
      <c r="M6775" t="str">
        <f>IFERROR(IF($N$5="Sáng",MID(K6775,2,7)-MID($L$2,2,7),MID(K6775,2,7)-MID($Q$2,2,7)),"")</f>
        <v/>
      </c>
      <c r="Q6775" t="str">
        <f>IF(B6775&lt;&gt;"",IF(AND(P6775="",F6775=""),"Không phép ",""),"")</f>
        <v/>
      </c>
      <c r="R6775" t="str">
        <f>UPPER(B6775)</f>
        <v/>
      </c>
      <c r="T6775" t="str">
        <f>IFERROR(IF(J6775&lt;&gt;"", INDEX($S$5:$S$1433, MATCH(J6775, $E$5:$E$1433, 0)),""),"")</f>
        <v/>
      </c>
      <c r="V6775" t="str">
        <f>IFERROR(IF(J6775&lt;&gt;"", INDEX($U$5:$U$1433, MATCH(J6775, $E$5:$E$1433, 0)),""),"")</f>
        <v/>
      </c>
    </row>
    <row r="6776">
      <c r="A6776" t="str">
        <f>IF(B6776&lt;&gt;"",A6775+1,"")</f>
        <v/>
      </c>
      <c r="F6776" t="str">
        <f>IFERROR(IF(VLOOKUP(E6776,J:J,1,0)=E6776,"X",""),"")</f>
        <v/>
      </c>
      <c r="G6776" t="str">
        <f>IF(J6776&lt;&gt;"", INDEX($C$5:$C$1433, MATCH(J6776, $E$5:$E$1433, 0)),"")</f>
        <v/>
      </c>
      <c r="H6776" t="str">
        <f>IF(J6776&lt;&gt;"", INDEX($D$5:$D$1433, MATCH(J6776, $E$5:$E$1433, 0)),"")</f>
        <v/>
      </c>
      <c r="I6776" t="str">
        <f>IFERROR(IF(J6776&lt;&gt;"", INDEX($B$5:$B$1433, MATCH(J6776, $E$5:$E$1433, 0)),""),"SAI")</f>
        <v/>
      </c>
      <c r="L6776" t="str">
        <f>IFERROR(IF($N$5="Sáng",IF(MID(K6776,2,7)-MID($L$2,2,7)&gt;0,"Trễ",""),IF(MID(K6776,2,7)-MID($Q$2,2,7)&gt;0,"Trễ","")),"")</f>
        <v/>
      </c>
      <c r="M6776" t="str">
        <f>IFERROR(IF($N$5="Sáng",MID(K6776,2,7)-MID($L$2,2,7),MID(K6776,2,7)-MID($Q$2,2,7)),"")</f>
        <v/>
      </c>
      <c r="Q6776" t="str">
        <f>IF(B6776&lt;&gt;"",IF(AND(P6776="",F6776=""),"Không phép ",""),"")</f>
        <v/>
      </c>
      <c r="R6776" t="str">
        <f>UPPER(B6776)</f>
        <v/>
      </c>
      <c r="T6776" t="str">
        <f>IFERROR(IF(J6776&lt;&gt;"", INDEX($S$5:$S$1433, MATCH(J6776, $E$5:$E$1433, 0)),""),"")</f>
        <v/>
      </c>
      <c r="V6776" t="str">
        <f>IFERROR(IF(J6776&lt;&gt;"", INDEX($U$5:$U$1433, MATCH(J6776, $E$5:$E$1433, 0)),""),"")</f>
        <v/>
      </c>
    </row>
    <row r="6777">
      <c r="A6777" t="str">
        <f>IF(B6777&lt;&gt;"",A6776+1,"")</f>
        <v/>
      </c>
      <c r="F6777" t="str">
        <f>IFERROR(IF(VLOOKUP(E6777,J:J,1,0)=E6777,"X",""),"")</f>
        <v/>
      </c>
      <c r="G6777" t="str">
        <f>IF(J6777&lt;&gt;"", INDEX($C$5:$C$1433, MATCH(J6777, $E$5:$E$1433, 0)),"")</f>
        <v/>
      </c>
      <c r="H6777" t="str">
        <f>IF(J6777&lt;&gt;"", INDEX($D$5:$D$1433, MATCH(J6777, $E$5:$E$1433, 0)),"")</f>
        <v/>
      </c>
      <c r="I6777" t="str">
        <f>IFERROR(IF(J6777&lt;&gt;"", INDEX($B$5:$B$1433, MATCH(J6777, $E$5:$E$1433, 0)),""),"SAI")</f>
        <v/>
      </c>
      <c r="L6777" t="str">
        <f>IFERROR(IF($N$5="Sáng",IF(MID(K6777,2,7)-MID($L$2,2,7)&gt;0,"Trễ",""),IF(MID(K6777,2,7)-MID($Q$2,2,7)&gt;0,"Trễ","")),"")</f>
        <v/>
      </c>
      <c r="M6777" t="str">
        <f>IFERROR(IF($N$5="Sáng",MID(K6777,2,7)-MID($L$2,2,7),MID(K6777,2,7)-MID($Q$2,2,7)),"")</f>
        <v/>
      </c>
      <c r="Q6777" t="str">
        <f>IF(B6777&lt;&gt;"",IF(AND(P6777="",F6777=""),"Không phép ",""),"")</f>
        <v/>
      </c>
      <c r="R6777" t="str">
        <f>UPPER(B6777)</f>
        <v/>
      </c>
      <c r="T6777" t="str">
        <f>IFERROR(IF(J6777&lt;&gt;"", INDEX($S$5:$S$1433, MATCH(J6777, $E$5:$E$1433, 0)),""),"")</f>
        <v/>
      </c>
      <c r="V6777" t="str">
        <f>IFERROR(IF(J6777&lt;&gt;"", INDEX($U$5:$U$1433, MATCH(J6777, $E$5:$E$1433, 0)),""),"")</f>
        <v/>
      </c>
    </row>
    <row r="6778">
      <c r="A6778" t="str">
        <f>IF(B6778&lt;&gt;"",A6777+1,"")</f>
        <v/>
      </c>
      <c r="F6778" t="str">
        <f>IFERROR(IF(VLOOKUP(E6778,J:J,1,0)=E6778,"X",""),"")</f>
        <v/>
      </c>
      <c r="G6778" t="str">
        <f>IF(J6778&lt;&gt;"", INDEX($C$5:$C$1433, MATCH(J6778, $E$5:$E$1433, 0)),"")</f>
        <v/>
      </c>
      <c r="H6778" t="str">
        <f>IF(J6778&lt;&gt;"", INDEX($D$5:$D$1433, MATCH(J6778, $E$5:$E$1433, 0)),"")</f>
        <v/>
      </c>
      <c r="I6778" t="str">
        <f>IFERROR(IF(J6778&lt;&gt;"", INDEX($B$5:$B$1433, MATCH(J6778, $E$5:$E$1433, 0)),""),"SAI")</f>
        <v/>
      </c>
      <c r="L6778" t="str">
        <f>IFERROR(IF($N$5="Sáng",IF(MID(K6778,2,7)-MID($L$2,2,7)&gt;0,"Trễ",""),IF(MID(K6778,2,7)-MID($Q$2,2,7)&gt;0,"Trễ","")),"")</f>
        <v/>
      </c>
      <c r="M6778" t="str">
        <f>IFERROR(IF($N$5="Sáng",MID(K6778,2,7)-MID($L$2,2,7),MID(K6778,2,7)-MID($Q$2,2,7)),"")</f>
        <v/>
      </c>
      <c r="Q6778" t="str">
        <f>IF(B6778&lt;&gt;"",IF(AND(P6778="",F6778=""),"Không phép ",""),"")</f>
        <v/>
      </c>
      <c r="R6778" t="str">
        <f>UPPER(B6778)</f>
        <v/>
      </c>
      <c r="T6778" t="str">
        <f>IFERROR(IF(J6778&lt;&gt;"", INDEX($S$5:$S$1433, MATCH(J6778, $E$5:$E$1433, 0)),""),"")</f>
        <v/>
      </c>
      <c r="V6778" t="str">
        <f>IFERROR(IF(J6778&lt;&gt;"", INDEX($U$5:$U$1433, MATCH(J6778, $E$5:$E$1433, 0)),""),"")</f>
        <v/>
      </c>
    </row>
    <row r="6779">
      <c r="A6779" t="str">
        <f>IF(B6779&lt;&gt;"",A6778+1,"")</f>
        <v/>
      </c>
      <c r="F6779" t="str">
        <f>IFERROR(IF(VLOOKUP(E6779,J:J,1,0)=E6779,"X",""),"")</f>
        <v/>
      </c>
      <c r="G6779" t="str">
        <f>IF(J6779&lt;&gt;"", INDEX($C$5:$C$1433, MATCH(J6779, $E$5:$E$1433, 0)),"")</f>
        <v/>
      </c>
      <c r="H6779" t="str">
        <f>IF(J6779&lt;&gt;"", INDEX($D$5:$D$1433, MATCH(J6779, $E$5:$E$1433, 0)),"")</f>
        <v/>
      </c>
      <c r="I6779" t="str">
        <f>IFERROR(IF(J6779&lt;&gt;"", INDEX($B$5:$B$1433, MATCH(J6779, $E$5:$E$1433, 0)),""),"SAI")</f>
        <v/>
      </c>
      <c r="L6779" t="str">
        <f>IFERROR(IF($N$5="Sáng",IF(MID(K6779,2,7)-MID($L$2,2,7)&gt;0,"Trễ",""),IF(MID(K6779,2,7)-MID($Q$2,2,7)&gt;0,"Trễ","")),"")</f>
        <v/>
      </c>
      <c r="M6779" t="str">
        <f>IFERROR(IF($N$5="Sáng",MID(K6779,2,7)-MID($L$2,2,7),MID(K6779,2,7)-MID($Q$2,2,7)),"")</f>
        <v/>
      </c>
      <c r="Q6779" t="str">
        <f>IF(B6779&lt;&gt;"",IF(AND(P6779="",F6779=""),"Không phép ",""),"")</f>
        <v/>
      </c>
      <c r="R6779" t="str">
        <f>UPPER(B6779)</f>
        <v/>
      </c>
      <c r="T6779" t="str">
        <f>IFERROR(IF(J6779&lt;&gt;"", INDEX($S$5:$S$1433, MATCH(J6779, $E$5:$E$1433, 0)),""),"")</f>
        <v/>
      </c>
      <c r="V6779" t="str">
        <f>IFERROR(IF(J6779&lt;&gt;"", INDEX($U$5:$U$1433, MATCH(J6779, $E$5:$E$1433, 0)),""),"")</f>
        <v/>
      </c>
    </row>
    <row r="6780">
      <c r="A6780" t="str">
        <f>IF(B6780&lt;&gt;"",A6779+1,"")</f>
        <v/>
      </c>
      <c r="F6780" t="str">
        <f>IFERROR(IF(VLOOKUP(E6780,J:J,1,0)=E6780,"X",""),"")</f>
        <v/>
      </c>
      <c r="G6780" t="str">
        <f>IF(J6780&lt;&gt;"", INDEX($C$5:$C$1433, MATCH(J6780, $E$5:$E$1433, 0)),"")</f>
        <v/>
      </c>
      <c r="H6780" t="str">
        <f>IF(J6780&lt;&gt;"", INDEX($D$5:$D$1433, MATCH(J6780, $E$5:$E$1433, 0)),"")</f>
        <v/>
      </c>
      <c r="I6780" t="str">
        <f>IFERROR(IF(J6780&lt;&gt;"", INDEX($B$5:$B$1433, MATCH(J6780, $E$5:$E$1433, 0)),""),"SAI")</f>
        <v/>
      </c>
      <c r="L6780" t="str">
        <f>IFERROR(IF($N$5="Sáng",IF(MID(K6780,2,7)-MID($L$2,2,7)&gt;0,"Trễ",""),IF(MID(K6780,2,7)-MID($Q$2,2,7)&gt;0,"Trễ","")),"")</f>
        <v/>
      </c>
      <c r="M6780" t="str">
        <f>IFERROR(IF($N$5="Sáng",MID(K6780,2,7)-MID($L$2,2,7),MID(K6780,2,7)-MID($Q$2,2,7)),"")</f>
        <v/>
      </c>
      <c r="Q6780" t="str">
        <f>IF(B6780&lt;&gt;"",IF(AND(P6780="",F6780=""),"Không phép ",""),"")</f>
        <v/>
      </c>
      <c r="R6780" t="str">
        <f>UPPER(B6780)</f>
        <v/>
      </c>
      <c r="T6780" t="str">
        <f>IFERROR(IF(J6780&lt;&gt;"", INDEX($S$5:$S$1433, MATCH(J6780, $E$5:$E$1433, 0)),""),"")</f>
        <v/>
      </c>
      <c r="V6780" t="str">
        <f>IFERROR(IF(J6780&lt;&gt;"", INDEX($U$5:$U$1433, MATCH(J6780, $E$5:$E$1433, 0)),""),"")</f>
        <v/>
      </c>
    </row>
    <row r="6781">
      <c r="A6781" t="str">
        <f>IF(B6781&lt;&gt;"",A6780+1,"")</f>
        <v/>
      </c>
      <c r="F6781" t="str">
        <f>IFERROR(IF(VLOOKUP(E6781,J:J,1,0)=E6781,"X",""),"")</f>
        <v/>
      </c>
      <c r="G6781" t="str">
        <f>IF(J6781&lt;&gt;"", INDEX($C$5:$C$1433, MATCH(J6781, $E$5:$E$1433, 0)),"")</f>
        <v/>
      </c>
      <c r="H6781" t="str">
        <f>IF(J6781&lt;&gt;"", INDEX($D$5:$D$1433, MATCH(J6781, $E$5:$E$1433, 0)),"")</f>
        <v/>
      </c>
      <c r="I6781" t="str">
        <f>IFERROR(IF(J6781&lt;&gt;"", INDEX($B$5:$B$1433, MATCH(J6781, $E$5:$E$1433, 0)),""),"SAI")</f>
        <v/>
      </c>
      <c r="L6781" t="str">
        <f>IFERROR(IF($N$5="Sáng",IF(MID(K6781,2,7)-MID($L$2,2,7)&gt;0,"Trễ",""),IF(MID(K6781,2,7)-MID($Q$2,2,7)&gt;0,"Trễ","")),"")</f>
        <v/>
      </c>
      <c r="M6781" t="str">
        <f>IFERROR(IF($N$5="Sáng",MID(K6781,2,7)-MID($L$2,2,7),MID(K6781,2,7)-MID($Q$2,2,7)),"")</f>
        <v/>
      </c>
      <c r="Q6781" t="str">
        <f>IF(B6781&lt;&gt;"",IF(AND(P6781="",F6781=""),"Không phép ",""),"")</f>
        <v/>
      </c>
      <c r="R6781" t="str">
        <f>UPPER(B6781)</f>
        <v/>
      </c>
      <c r="T6781" t="str">
        <f>IFERROR(IF(J6781&lt;&gt;"", INDEX($S$5:$S$1433, MATCH(J6781, $E$5:$E$1433, 0)),""),"")</f>
        <v/>
      </c>
      <c r="V6781" t="str">
        <f>IFERROR(IF(J6781&lt;&gt;"", INDEX($U$5:$U$1433, MATCH(J6781, $E$5:$E$1433, 0)),""),"")</f>
        <v/>
      </c>
    </row>
    <row r="6782">
      <c r="A6782" t="str">
        <f>IF(B6782&lt;&gt;"",A6781+1,"")</f>
        <v/>
      </c>
      <c r="F6782" t="str">
        <f>IFERROR(IF(VLOOKUP(E6782,J:J,1,0)=E6782,"X",""),"")</f>
        <v/>
      </c>
      <c r="G6782" t="str">
        <f>IF(J6782&lt;&gt;"", INDEX($C$5:$C$1433, MATCH(J6782, $E$5:$E$1433, 0)),"")</f>
        <v/>
      </c>
      <c r="H6782" t="str">
        <f>IF(J6782&lt;&gt;"", INDEX($D$5:$D$1433, MATCH(J6782, $E$5:$E$1433, 0)),"")</f>
        <v/>
      </c>
      <c r="I6782" t="str">
        <f>IFERROR(IF(J6782&lt;&gt;"", INDEX($B$5:$B$1433, MATCH(J6782, $E$5:$E$1433, 0)),""),"SAI")</f>
        <v/>
      </c>
      <c r="L6782" t="str">
        <f>IFERROR(IF($N$5="Sáng",IF(MID(K6782,2,7)-MID($L$2,2,7)&gt;0,"Trễ",""),IF(MID(K6782,2,7)-MID($Q$2,2,7)&gt;0,"Trễ","")),"")</f>
        <v/>
      </c>
      <c r="M6782" t="str">
        <f>IFERROR(IF($N$5="Sáng",MID(K6782,2,7)-MID($L$2,2,7),MID(K6782,2,7)-MID($Q$2,2,7)),"")</f>
        <v/>
      </c>
      <c r="Q6782" t="str">
        <f>IF(B6782&lt;&gt;"",IF(AND(P6782="",F6782=""),"Không phép ",""),"")</f>
        <v/>
      </c>
      <c r="R6782" t="str">
        <f>UPPER(B6782)</f>
        <v/>
      </c>
      <c r="T6782" t="str">
        <f>IFERROR(IF(J6782&lt;&gt;"", INDEX($S$5:$S$1433, MATCH(J6782, $E$5:$E$1433, 0)),""),"")</f>
        <v/>
      </c>
      <c r="V6782" t="str">
        <f>IFERROR(IF(J6782&lt;&gt;"", INDEX($U$5:$U$1433, MATCH(J6782, $E$5:$E$1433, 0)),""),"")</f>
        <v/>
      </c>
    </row>
    <row r="6783">
      <c r="A6783" t="str">
        <f>IF(B6783&lt;&gt;"",A6782+1,"")</f>
        <v/>
      </c>
      <c r="F6783" t="str">
        <f>IFERROR(IF(VLOOKUP(E6783,J:J,1,0)=E6783,"X",""),"")</f>
        <v/>
      </c>
      <c r="G6783" t="str">
        <f>IF(J6783&lt;&gt;"", INDEX($C$5:$C$1433, MATCH(J6783, $E$5:$E$1433, 0)),"")</f>
        <v/>
      </c>
      <c r="H6783" t="str">
        <f>IF(J6783&lt;&gt;"", INDEX($D$5:$D$1433, MATCH(J6783, $E$5:$E$1433, 0)),"")</f>
        <v/>
      </c>
      <c r="I6783" t="str">
        <f>IFERROR(IF(J6783&lt;&gt;"", INDEX($B$5:$B$1433, MATCH(J6783, $E$5:$E$1433, 0)),""),"SAI")</f>
        <v/>
      </c>
      <c r="L6783" t="str">
        <f>IFERROR(IF($N$5="Sáng",IF(MID(K6783,2,7)-MID($L$2,2,7)&gt;0,"Trễ",""),IF(MID(K6783,2,7)-MID($Q$2,2,7)&gt;0,"Trễ","")),"")</f>
        <v/>
      </c>
      <c r="M6783" t="str">
        <f>IFERROR(IF($N$5="Sáng",MID(K6783,2,7)-MID($L$2,2,7),MID(K6783,2,7)-MID($Q$2,2,7)),"")</f>
        <v/>
      </c>
      <c r="Q6783" t="str">
        <f>IF(B6783&lt;&gt;"",IF(AND(P6783="",F6783=""),"Không phép ",""),"")</f>
        <v/>
      </c>
      <c r="R6783" t="str">
        <f>UPPER(B6783)</f>
        <v/>
      </c>
      <c r="T6783" t="str">
        <f>IFERROR(IF(J6783&lt;&gt;"", INDEX($S$5:$S$1433, MATCH(J6783, $E$5:$E$1433, 0)),""),"")</f>
        <v/>
      </c>
      <c r="V6783" t="str">
        <f>IFERROR(IF(J6783&lt;&gt;"", INDEX($U$5:$U$1433, MATCH(J6783, $E$5:$E$1433, 0)),""),"")</f>
        <v/>
      </c>
    </row>
    <row r="6784">
      <c r="A6784" t="str">
        <f>IF(B6784&lt;&gt;"",A6783+1,"")</f>
        <v/>
      </c>
      <c r="F6784" t="str">
        <f>IFERROR(IF(VLOOKUP(E6784,J:J,1,0)=E6784,"X",""),"")</f>
        <v/>
      </c>
      <c r="G6784" t="str">
        <f>IF(J6784&lt;&gt;"", INDEX($C$5:$C$1433, MATCH(J6784, $E$5:$E$1433, 0)),"")</f>
        <v/>
      </c>
      <c r="H6784" t="str">
        <f>IF(J6784&lt;&gt;"", INDEX($D$5:$D$1433, MATCH(J6784, $E$5:$E$1433, 0)),"")</f>
        <v/>
      </c>
      <c r="I6784" t="str">
        <f>IFERROR(IF(J6784&lt;&gt;"", INDEX($B$5:$B$1433, MATCH(J6784, $E$5:$E$1433, 0)),""),"SAI")</f>
        <v/>
      </c>
      <c r="L6784" t="str">
        <f>IFERROR(IF($N$5="Sáng",IF(MID(K6784,2,7)-MID($L$2,2,7)&gt;0,"Trễ",""),IF(MID(K6784,2,7)-MID($Q$2,2,7)&gt;0,"Trễ","")),"")</f>
        <v/>
      </c>
      <c r="M6784" t="str">
        <f>IFERROR(IF($N$5="Sáng",MID(K6784,2,7)-MID($L$2,2,7),MID(K6784,2,7)-MID($Q$2,2,7)),"")</f>
        <v/>
      </c>
      <c r="Q6784" t="str">
        <f>IF(B6784&lt;&gt;"",IF(AND(P6784="",F6784=""),"Không phép ",""),"")</f>
        <v/>
      </c>
      <c r="R6784" t="str">
        <f>UPPER(B6784)</f>
        <v/>
      </c>
      <c r="T6784" t="str">
        <f>IFERROR(IF(J6784&lt;&gt;"", INDEX($S$5:$S$1433, MATCH(J6784, $E$5:$E$1433, 0)),""),"")</f>
        <v/>
      </c>
      <c r="V6784" t="str">
        <f>IFERROR(IF(J6784&lt;&gt;"", INDEX($U$5:$U$1433, MATCH(J6784, $E$5:$E$1433, 0)),""),"")</f>
        <v/>
      </c>
    </row>
    <row r="6785">
      <c r="A6785" t="str">
        <f>IF(B6785&lt;&gt;"",A6784+1,"")</f>
        <v/>
      </c>
      <c r="F6785" t="str">
        <f>IFERROR(IF(VLOOKUP(E6785,J:J,1,0)=E6785,"X",""),"")</f>
        <v/>
      </c>
      <c r="G6785" t="str">
        <f>IF(J6785&lt;&gt;"", INDEX($C$5:$C$1433, MATCH(J6785, $E$5:$E$1433, 0)),"")</f>
        <v/>
      </c>
      <c r="H6785" t="str">
        <f>IF(J6785&lt;&gt;"", INDEX($D$5:$D$1433, MATCH(J6785, $E$5:$E$1433, 0)),"")</f>
        <v/>
      </c>
      <c r="I6785" t="str">
        <f>IFERROR(IF(J6785&lt;&gt;"", INDEX($B$5:$B$1433, MATCH(J6785, $E$5:$E$1433, 0)),""),"SAI")</f>
        <v/>
      </c>
      <c r="L6785" t="str">
        <f>IFERROR(IF($N$5="Sáng",IF(MID(K6785,2,7)-MID($L$2,2,7)&gt;0,"Trễ",""),IF(MID(K6785,2,7)-MID($Q$2,2,7)&gt;0,"Trễ","")),"")</f>
        <v/>
      </c>
      <c r="M6785" t="str">
        <f>IFERROR(IF($N$5="Sáng",MID(K6785,2,7)-MID($L$2,2,7),MID(K6785,2,7)-MID($Q$2,2,7)),"")</f>
        <v/>
      </c>
      <c r="Q6785" t="str">
        <f>IF(B6785&lt;&gt;"",IF(AND(P6785="",F6785=""),"Không phép ",""),"")</f>
        <v/>
      </c>
      <c r="R6785" t="str">
        <f>UPPER(B6785)</f>
        <v/>
      </c>
      <c r="T6785" t="str">
        <f>IFERROR(IF(J6785&lt;&gt;"", INDEX($S$5:$S$1433, MATCH(J6785, $E$5:$E$1433, 0)),""),"")</f>
        <v/>
      </c>
      <c r="V6785" t="str">
        <f>IFERROR(IF(J6785&lt;&gt;"", INDEX($U$5:$U$1433, MATCH(J6785, $E$5:$E$1433, 0)),""),"")</f>
        <v/>
      </c>
    </row>
    <row r="6786">
      <c r="A6786" t="str">
        <f>IF(B6786&lt;&gt;"",A6785+1,"")</f>
        <v/>
      </c>
      <c r="F6786" t="str">
        <f>IFERROR(IF(VLOOKUP(E6786,J:J,1,0)=E6786,"X",""),"")</f>
        <v/>
      </c>
      <c r="G6786" t="str">
        <f>IF(J6786&lt;&gt;"", INDEX($C$5:$C$1433, MATCH(J6786, $E$5:$E$1433, 0)),"")</f>
        <v/>
      </c>
      <c r="H6786" t="str">
        <f>IF(J6786&lt;&gt;"", INDEX($D$5:$D$1433, MATCH(J6786, $E$5:$E$1433, 0)),"")</f>
        <v/>
      </c>
      <c r="I6786" t="str">
        <f>IFERROR(IF(J6786&lt;&gt;"", INDEX($B$5:$B$1433, MATCH(J6786, $E$5:$E$1433, 0)),""),"SAI")</f>
        <v/>
      </c>
      <c r="L6786" t="str">
        <f>IFERROR(IF($N$5="Sáng",IF(MID(K6786,2,7)-MID($L$2,2,7)&gt;0,"Trễ",""),IF(MID(K6786,2,7)-MID($Q$2,2,7)&gt;0,"Trễ","")),"")</f>
        <v/>
      </c>
      <c r="M6786" t="str">
        <f>IFERROR(IF($N$5="Sáng",MID(K6786,2,7)-MID($L$2,2,7),MID(K6786,2,7)-MID($Q$2,2,7)),"")</f>
        <v/>
      </c>
      <c r="Q6786" t="str">
        <f>IF(B6786&lt;&gt;"",IF(AND(P6786="",F6786=""),"Không phép ",""),"")</f>
        <v/>
      </c>
      <c r="R6786" t="str">
        <f>UPPER(B6786)</f>
        <v/>
      </c>
      <c r="T6786" t="str">
        <f>IFERROR(IF(J6786&lt;&gt;"", INDEX($S$5:$S$1433, MATCH(J6786, $E$5:$E$1433, 0)),""),"")</f>
        <v/>
      </c>
      <c r="V6786" t="str">
        <f>IFERROR(IF(J6786&lt;&gt;"", INDEX($U$5:$U$1433, MATCH(J6786, $E$5:$E$1433, 0)),""),"")</f>
        <v/>
      </c>
    </row>
    <row r="6787">
      <c r="A6787" t="str">
        <f>IF(B6787&lt;&gt;"",A6786+1,"")</f>
        <v/>
      </c>
      <c r="F6787" t="str">
        <f>IFERROR(IF(VLOOKUP(E6787,J:J,1,0)=E6787,"X",""),"")</f>
        <v/>
      </c>
      <c r="G6787" t="str">
        <f>IF(J6787&lt;&gt;"", INDEX($C$5:$C$1433, MATCH(J6787, $E$5:$E$1433, 0)),"")</f>
        <v/>
      </c>
      <c r="H6787" t="str">
        <f>IF(J6787&lt;&gt;"", INDEX($D$5:$D$1433, MATCH(J6787, $E$5:$E$1433, 0)),"")</f>
        <v/>
      </c>
      <c r="I6787" t="str">
        <f>IFERROR(IF(J6787&lt;&gt;"", INDEX($B$5:$B$1433, MATCH(J6787, $E$5:$E$1433, 0)),""),"SAI")</f>
        <v/>
      </c>
      <c r="L6787" t="str">
        <f>IFERROR(IF($N$5="Sáng",IF(MID(K6787,2,7)-MID($L$2,2,7)&gt;0,"Trễ",""),IF(MID(K6787,2,7)-MID($Q$2,2,7)&gt;0,"Trễ","")),"")</f>
        <v/>
      </c>
      <c r="M6787" t="str">
        <f>IFERROR(IF($N$5="Sáng",MID(K6787,2,7)-MID($L$2,2,7),MID(K6787,2,7)-MID($Q$2,2,7)),"")</f>
        <v/>
      </c>
      <c r="Q6787" t="str">
        <f>IF(B6787&lt;&gt;"",IF(AND(P6787="",F6787=""),"Không phép ",""),"")</f>
        <v/>
      </c>
      <c r="R6787" t="str">
        <f>UPPER(B6787)</f>
        <v/>
      </c>
      <c r="T6787" t="str">
        <f>IFERROR(IF(J6787&lt;&gt;"", INDEX($S$5:$S$1433, MATCH(J6787, $E$5:$E$1433, 0)),""),"")</f>
        <v/>
      </c>
      <c r="V6787" t="str">
        <f>IFERROR(IF(J6787&lt;&gt;"", INDEX($U$5:$U$1433, MATCH(J6787, $E$5:$E$1433, 0)),""),"")</f>
        <v/>
      </c>
    </row>
    <row r="6788">
      <c r="A6788" t="str">
        <f>IF(B6788&lt;&gt;"",A6787+1,"")</f>
        <v/>
      </c>
      <c r="F6788" t="str">
        <f>IFERROR(IF(VLOOKUP(E6788,J:J,1,0)=E6788,"X",""),"")</f>
        <v/>
      </c>
      <c r="G6788" t="str">
        <f>IF(J6788&lt;&gt;"", INDEX($C$5:$C$1433, MATCH(J6788, $E$5:$E$1433, 0)),"")</f>
        <v/>
      </c>
      <c r="H6788" t="str">
        <f>IF(J6788&lt;&gt;"", INDEX($D$5:$D$1433, MATCH(J6788, $E$5:$E$1433, 0)),"")</f>
        <v/>
      </c>
      <c r="I6788" t="str">
        <f>IFERROR(IF(J6788&lt;&gt;"", INDEX($B$5:$B$1433, MATCH(J6788, $E$5:$E$1433, 0)),""),"SAI")</f>
        <v/>
      </c>
      <c r="L6788" t="str">
        <f>IFERROR(IF($N$5="Sáng",IF(MID(K6788,2,7)-MID($L$2,2,7)&gt;0,"Trễ",""),IF(MID(K6788,2,7)-MID($Q$2,2,7)&gt;0,"Trễ","")),"")</f>
        <v/>
      </c>
      <c r="M6788" t="str">
        <f>IFERROR(IF($N$5="Sáng",MID(K6788,2,7)-MID($L$2,2,7),MID(K6788,2,7)-MID($Q$2,2,7)),"")</f>
        <v/>
      </c>
      <c r="Q6788" t="str">
        <f>IF(B6788&lt;&gt;"",IF(AND(P6788="",F6788=""),"Không phép ",""),"")</f>
        <v/>
      </c>
      <c r="R6788" t="str">
        <f>UPPER(B6788)</f>
        <v/>
      </c>
      <c r="T6788" t="str">
        <f>IFERROR(IF(J6788&lt;&gt;"", INDEX($S$5:$S$1433, MATCH(J6788, $E$5:$E$1433, 0)),""),"")</f>
        <v/>
      </c>
      <c r="V6788" t="str">
        <f>IFERROR(IF(J6788&lt;&gt;"", INDEX($U$5:$U$1433, MATCH(J6788, $E$5:$E$1433, 0)),""),"")</f>
        <v/>
      </c>
    </row>
    <row r="6789">
      <c r="A6789" t="str">
        <f>IF(B6789&lt;&gt;"",A6788+1,"")</f>
        <v/>
      </c>
      <c r="F6789" t="str">
        <f>IFERROR(IF(VLOOKUP(E6789,J:J,1,0)=E6789,"X",""),"")</f>
        <v/>
      </c>
      <c r="G6789" t="str">
        <f>IF(J6789&lt;&gt;"", INDEX($C$5:$C$1433, MATCH(J6789, $E$5:$E$1433, 0)),"")</f>
        <v/>
      </c>
      <c r="H6789" t="str">
        <f>IF(J6789&lt;&gt;"", INDEX($D$5:$D$1433, MATCH(J6789, $E$5:$E$1433, 0)),"")</f>
        <v/>
      </c>
      <c r="I6789" t="str">
        <f>IFERROR(IF(J6789&lt;&gt;"", INDEX($B$5:$B$1433, MATCH(J6789, $E$5:$E$1433, 0)),""),"SAI")</f>
        <v/>
      </c>
      <c r="L6789" t="str">
        <f>IFERROR(IF($N$5="Sáng",IF(MID(K6789,2,7)-MID($L$2,2,7)&gt;0,"Trễ",""),IF(MID(K6789,2,7)-MID($Q$2,2,7)&gt;0,"Trễ","")),"")</f>
        <v/>
      </c>
      <c r="M6789" t="str">
        <f>IFERROR(IF($N$5="Sáng",MID(K6789,2,7)-MID($L$2,2,7),MID(K6789,2,7)-MID($Q$2,2,7)),"")</f>
        <v/>
      </c>
      <c r="Q6789" t="str">
        <f>IF(B6789&lt;&gt;"",IF(AND(P6789="",F6789=""),"Không phép ",""),"")</f>
        <v/>
      </c>
      <c r="R6789" t="str">
        <f>UPPER(B6789)</f>
        <v/>
      </c>
      <c r="T6789" t="str">
        <f>IFERROR(IF(J6789&lt;&gt;"", INDEX($S$5:$S$1433, MATCH(J6789, $E$5:$E$1433, 0)),""),"")</f>
        <v/>
      </c>
      <c r="V6789" t="str">
        <f>IFERROR(IF(J6789&lt;&gt;"", INDEX($U$5:$U$1433, MATCH(J6789, $E$5:$E$1433, 0)),""),"")</f>
        <v/>
      </c>
    </row>
    <row r="6790">
      <c r="A6790" t="str">
        <f>IF(B6790&lt;&gt;"",A6789+1,"")</f>
        <v/>
      </c>
      <c r="F6790" t="str">
        <f>IFERROR(IF(VLOOKUP(E6790,J:J,1,0)=E6790,"X",""),"")</f>
        <v/>
      </c>
      <c r="G6790" t="str">
        <f>IF(J6790&lt;&gt;"", INDEX($C$5:$C$1433, MATCH(J6790, $E$5:$E$1433, 0)),"")</f>
        <v/>
      </c>
      <c r="H6790" t="str">
        <f>IF(J6790&lt;&gt;"", INDEX($D$5:$D$1433, MATCH(J6790, $E$5:$E$1433, 0)),"")</f>
        <v/>
      </c>
      <c r="I6790" t="str">
        <f>IFERROR(IF(J6790&lt;&gt;"", INDEX($B$5:$B$1433, MATCH(J6790, $E$5:$E$1433, 0)),""),"SAI")</f>
        <v/>
      </c>
      <c r="L6790" t="str">
        <f>IFERROR(IF($N$5="Sáng",IF(MID(K6790,2,7)-MID($L$2,2,7)&gt;0,"Trễ",""),IF(MID(K6790,2,7)-MID($Q$2,2,7)&gt;0,"Trễ","")),"")</f>
        <v/>
      </c>
      <c r="M6790" t="str">
        <f>IFERROR(IF($N$5="Sáng",MID(K6790,2,7)-MID($L$2,2,7),MID(K6790,2,7)-MID($Q$2,2,7)),"")</f>
        <v/>
      </c>
      <c r="Q6790" t="str">
        <f>IF(B6790&lt;&gt;"",IF(AND(P6790="",F6790=""),"Không phép ",""),"")</f>
        <v/>
      </c>
      <c r="R6790" t="str">
        <f>UPPER(B6790)</f>
        <v/>
      </c>
      <c r="T6790" t="str">
        <f>IFERROR(IF(J6790&lt;&gt;"", INDEX($S$5:$S$1433, MATCH(J6790, $E$5:$E$1433, 0)),""),"")</f>
        <v/>
      </c>
      <c r="V6790" t="str">
        <f>IFERROR(IF(J6790&lt;&gt;"", INDEX($U$5:$U$1433, MATCH(J6790, $E$5:$E$1433, 0)),""),"")</f>
        <v/>
      </c>
    </row>
    <row r="6791">
      <c r="A6791" t="str">
        <f>IF(B6791&lt;&gt;"",A6790+1,"")</f>
        <v/>
      </c>
      <c r="F6791" t="str">
        <f>IFERROR(IF(VLOOKUP(E6791,J:J,1,0)=E6791,"X",""),"")</f>
        <v/>
      </c>
      <c r="G6791" t="str">
        <f>IF(J6791&lt;&gt;"", INDEX($C$5:$C$1433, MATCH(J6791, $E$5:$E$1433, 0)),"")</f>
        <v/>
      </c>
      <c r="H6791" t="str">
        <f>IF(J6791&lt;&gt;"", INDEX($D$5:$D$1433, MATCH(J6791, $E$5:$E$1433, 0)),"")</f>
        <v/>
      </c>
      <c r="I6791" t="str">
        <f>IFERROR(IF(J6791&lt;&gt;"", INDEX($B$5:$B$1433, MATCH(J6791, $E$5:$E$1433, 0)),""),"SAI")</f>
        <v/>
      </c>
      <c r="L6791" t="str">
        <f>IFERROR(IF($N$5="Sáng",IF(MID(K6791,2,7)-MID($L$2,2,7)&gt;0,"Trễ",""),IF(MID(K6791,2,7)-MID($Q$2,2,7)&gt;0,"Trễ","")),"")</f>
        <v/>
      </c>
      <c r="M6791" t="str">
        <f>IFERROR(IF($N$5="Sáng",MID(K6791,2,7)-MID($L$2,2,7),MID(K6791,2,7)-MID($Q$2,2,7)),"")</f>
        <v/>
      </c>
      <c r="Q6791" t="str">
        <f>IF(B6791&lt;&gt;"",IF(AND(P6791="",F6791=""),"Không phép ",""),"")</f>
        <v/>
      </c>
      <c r="R6791" t="str">
        <f>UPPER(B6791)</f>
        <v/>
      </c>
      <c r="T6791" t="str">
        <f>IFERROR(IF(J6791&lt;&gt;"", INDEX($S$5:$S$1433, MATCH(J6791, $E$5:$E$1433, 0)),""),"")</f>
        <v/>
      </c>
      <c r="V6791" t="str">
        <f>IFERROR(IF(J6791&lt;&gt;"", INDEX($U$5:$U$1433, MATCH(J6791, $E$5:$E$1433, 0)),""),"")</f>
        <v/>
      </c>
    </row>
    <row r="6792">
      <c r="A6792" t="str">
        <f>IF(B6792&lt;&gt;"",A6791+1,"")</f>
        <v/>
      </c>
      <c r="F6792" t="str">
        <f>IFERROR(IF(VLOOKUP(E6792,J:J,1,0)=E6792,"X",""),"")</f>
        <v/>
      </c>
      <c r="G6792" t="str">
        <f>IF(J6792&lt;&gt;"", INDEX($C$5:$C$1433, MATCH(J6792, $E$5:$E$1433, 0)),"")</f>
        <v/>
      </c>
      <c r="H6792" t="str">
        <f>IF(J6792&lt;&gt;"", INDEX($D$5:$D$1433, MATCH(J6792, $E$5:$E$1433, 0)),"")</f>
        <v/>
      </c>
      <c r="I6792" t="str">
        <f>IFERROR(IF(J6792&lt;&gt;"", INDEX($B$5:$B$1433, MATCH(J6792, $E$5:$E$1433, 0)),""),"SAI")</f>
        <v/>
      </c>
      <c r="L6792" t="str">
        <f>IFERROR(IF($N$5="Sáng",IF(MID(K6792,2,7)-MID($L$2,2,7)&gt;0,"Trễ",""),IF(MID(K6792,2,7)-MID($Q$2,2,7)&gt;0,"Trễ","")),"")</f>
        <v/>
      </c>
      <c r="M6792" t="str">
        <f>IFERROR(IF($N$5="Sáng",MID(K6792,2,7)-MID($L$2,2,7),MID(K6792,2,7)-MID($Q$2,2,7)),"")</f>
        <v/>
      </c>
      <c r="Q6792" t="str">
        <f>IF(B6792&lt;&gt;"",IF(AND(P6792="",F6792=""),"Không phép ",""),"")</f>
        <v/>
      </c>
      <c r="R6792" t="str">
        <f>UPPER(B6792)</f>
        <v/>
      </c>
      <c r="T6792" t="str">
        <f>IFERROR(IF(J6792&lt;&gt;"", INDEX($S$5:$S$1433, MATCH(J6792, $E$5:$E$1433, 0)),""),"")</f>
        <v/>
      </c>
      <c r="V6792" t="str">
        <f>IFERROR(IF(J6792&lt;&gt;"", INDEX($U$5:$U$1433, MATCH(J6792, $E$5:$E$1433, 0)),""),"")</f>
        <v/>
      </c>
    </row>
    <row r="6793">
      <c r="A6793" t="str">
        <f>IF(B6793&lt;&gt;"",A6792+1,"")</f>
        <v/>
      </c>
      <c r="F6793" t="str">
        <f>IFERROR(IF(VLOOKUP(E6793,J:J,1,0)=E6793,"X",""),"")</f>
        <v/>
      </c>
      <c r="G6793" t="str">
        <f>IF(J6793&lt;&gt;"", INDEX($C$5:$C$1433, MATCH(J6793, $E$5:$E$1433, 0)),"")</f>
        <v/>
      </c>
      <c r="H6793" t="str">
        <f>IF(J6793&lt;&gt;"", INDEX($D$5:$D$1433, MATCH(J6793, $E$5:$E$1433, 0)),"")</f>
        <v/>
      </c>
      <c r="I6793" t="str">
        <f>IFERROR(IF(J6793&lt;&gt;"", INDEX($B$5:$B$1433, MATCH(J6793, $E$5:$E$1433, 0)),""),"SAI")</f>
        <v/>
      </c>
      <c r="L6793" t="str">
        <f>IFERROR(IF($N$5="Sáng",IF(MID(K6793,2,7)-MID($L$2,2,7)&gt;0,"Trễ",""),IF(MID(K6793,2,7)-MID($Q$2,2,7)&gt;0,"Trễ","")),"")</f>
        <v/>
      </c>
      <c r="M6793" t="str">
        <f>IFERROR(IF($N$5="Sáng",MID(K6793,2,7)-MID($L$2,2,7),MID(K6793,2,7)-MID($Q$2,2,7)),"")</f>
        <v/>
      </c>
      <c r="Q6793" t="str">
        <f>IF(B6793&lt;&gt;"",IF(AND(P6793="",F6793=""),"Không phép ",""),"")</f>
        <v/>
      </c>
      <c r="R6793" t="str">
        <f>UPPER(B6793)</f>
        <v/>
      </c>
      <c r="T6793" t="str">
        <f>IFERROR(IF(J6793&lt;&gt;"", INDEX($S$5:$S$1433, MATCH(J6793, $E$5:$E$1433, 0)),""),"")</f>
        <v/>
      </c>
      <c r="V6793" t="str">
        <f>IFERROR(IF(J6793&lt;&gt;"", INDEX($U$5:$U$1433, MATCH(J6793, $E$5:$E$1433, 0)),""),"")</f>
        <v/>
      </c>
    </row>
    <row r="6794">
      <c r="A6794" t="str">
        <f>IF(B6794&lt;&gt;"",A6793+1,"")</f>
        <v/>
      </c>
      <c r="F6794" t="str">
        <f>IFERROR(IF(VLOOKUP(E6794,J:J,1,0)=E6794,"X",""),"")</f>
        <v/>
      </c>
      <c r="G6794" t="str">
        <f>IF(J6794&lt;&gt;"", INDEX($C$5:$C$1433, MATCH(J6794, $E$5:$E$1433, 0)),"")</f>
        <v/>
      </c>
      <c r="H6794" t="str">
        <f>IF(J6794&lt;&gt;"", INDEX($D$5:$D$1433, MATCH(J6794, $E$5:$E$1433, 0)),"")</f>
        <v/>
      </c>
      <c r="I6794" t="str">
        <f>IFERROR(IF(J6794&lt;&gt;"", INDEX($B$5:$B$1433, MATCH(J6794, $E$5:$E$1433, 0)),""),"SAI")</f>
        <v/>
      </c>
      <c r="L6794" t="str">
        <f>IFERROR(IF($N$5="Sáng",IF(MID(K6794,2,7)-MID($L$2,2,7)&gt;0,"Trễ",""),IF(MID(K6794,2,7)-MID($Q$2,2,7)&gt;0,"Trễ","")),"")</f>
        <v/>
      </c>
      <c r="M6794" t="str">
        <f>IFERROR(IF($N$5="Sáng",MID(K6794,2,7)-MID($L$2,2,7),MID(K6794,2,7)-MID($Q$2,2,7)),"")</f>
        <v/>
      </c>
      <c r="Q6794" t="str">
        <f>IF(B6794&lt;&gt;"",IF(AND(P6794="",F6794=""),"Không phép ",""),"")</f>
        <v/>
      </c>
      <c r="R6794" t="str">
        <f>UPPER(B6794)</f>
        <v/>
      </c>
      <c r="T6794" t="str">
        <f>IFERROR(IF(J6794&lt;&gt;"", INDEX($S$5:$S$1433, MATCH(J6794, $E$5:$E$1433, 0)),""),"")</f>
        <v/>
      </c>
      <c r="V6794" t="str">
        <f>IFERROR(IF(J6794&lt;&gt;"", INDEX($U$5:$U$1433, MATCH(J6794, $E$5:$E$1433, 0)),""),"")</f>
        <v/>
      </c>
    </row>
    <row r="6795">
      <c r="A6795" t="str">
        <f>IF(B6795&lt;&gt;"",A6794+1,"")</f>
        <v/>
      </c>
      <c r="F6795" t="str">
        <f>IFERROR(IF(VLOOKUP(E6795,J:J,1,0)=E6795,"X",""),"")</f>
        <v/>
      </c>
      <c r="G6795" t="str">
        <f>IF(J6795&lt;&gt;"", INDEX($C$5:$C$1433, MATCH(J6795, $E$5:$E$1433, 0)),"")</f>
        <v/>
      </c>
      <c r="H6795" t="str">
        <f>IF(J6795&lt;&gt;"", INDEX($D$5:$D$1433, MATCH(J6795, $E$5:$E$1433, 0)),"")</f>
        <v/>
      </c>
      <c r="I6795" t="str">
        <f>IFERROR(IF(J6795&lt;&gt;"", INDEX($B$5:$B$1433, MATCH(J6795, $E$5:$E$1433, 0)),""),"SAI")</f>
        <v/>
      </c>
      <c r="L6795" t="str">
        <f>IFERROR(IF($N$5="Sáng",IF(MID(K6795,2,7)-MID($L$2,2,7)&gt;0,"Trễ",""),IF(MID(K6795,2,7)-MID($Q$2,2,7)&gt;0,"Trễ","")),"")</f>
        <v/>
      </c>
      <c r="M6795" t="str">
        <f>IFERROR(IF($N$5="Sáng",MID(K6795,2,7)-MID($L$2,2,7),MID(K6795,2,7)-MID($Q$2,2,7)),"")</f>
        <v/>
      </c>
      <c r="Q6795" t="str">
        <f>IF(B6795&lt;&gt;"",IF(AND(P6795="",F6795=""),"Không phép ",""),"")</f>
        <v/>
      </c>
      <c r="R6795" t="str">
        <f>UPPER(B6795)</f>
        <v/>
      </c>
      <c r="T6795" t="str">
        <f>IFERROR(IF(J6795&lt;&gt;"", INDEX($S$5:$S$1433, MATCH(J6795, $E$5:$E$1433, 0)),""),"")</f>
        <v/>
      </c>
      <c r="V6795" t="str">
        <f>IFERROR(IF(J6795&lt;&gt;"", INDEX($U$5:$U$1433, MATCH(J6795, $E$5:$E$1433, 0)),""),"")</f>
        <v/>
      </c>
    </row>
    <row r="6796">
      <c r="A6796" t="str">
        <f>IF(B6796&lt;&gt;"",A6795+1,"")</f>
        <v/>
      </c>
      <c r="F6796" t="str">
        <f>IFERROR(IF(VLOOKUP(E6796,J:J,1,0)=E6796,"X",""),"")</f>
        <v/>
      </c>
      <c r="G6796" t="str">
        <f>IF(J6796&lt;&gt;"", INDEX($C$5:$C$1433, MATCH(J6796, $E$5:$E$1433, 0)),"")</f>
        <v/>
      </c>
      <c r="H6796" t="str">
        <f>IF(J6796&lt;&gt;"", INDEX($D$5:$D$1433, MATCH(J6796, $E$5:$E$1433, 0)),"")</f>
        <v/>
      </c>
      <c r="I6796" t="str">
        <f>IFERROR(IF(J6796&lt;&gt;"", INDEX($B$5:$B$1433, MATCH(J6796, $E$5:$E$1433, 0)),""),"SAI")</f>
        <v/>
      </c>
      <c r="L6796" t="str">
        <f>IFERROR(IF($N$5="Sáng",IF(MID(K6796,2,7)-MID($L$2,2,7)&gt;0,"Trễ",""),IF(MID(K6796,2,7)-MID($Q$2,2,7)&gt;0,"Trễ","")),"")</f>
        <v/>
      </c>
      <c r="M6796" t="str">
        <f>IFERROR(IF($N$5="Sáng",MID(K6796,2,7)-MID($L$2,2,7),MID(K6796,2,7)-MID($Q$2,2,7)),"")</f>
        <v/>
      </c>
      <c r="Q6796" t="str">
        <f>IF(B6796&lt;&gt;"",IF(AND(P6796="",F6796=""),"Không phép ",""),"")</f>
        <v/>
      </c>
      <c r="R6796" t="str">
        <f>UPPER(B6796)</f>
        <v/>
      </c>
      <c r="T6796" t="str">
        <f>IFERROR(IF(J6796&lt;&gt;"", INDEX($S$5:$S$1433, MATCH(J6796, $E$5:$E$1433, 0)),""),"")</f>
        <v/>
      </c>
      <c r="V6796" t="str">
        <f>IFERROR(IF(J6796&lt;&gt;"", INDEX($U$5:$U$1433, MATCH(J6796, $E$5:$E$1433, 0)),""),"")</f>
        <v/>
      </c>
    </row>
    <row r="6797">
      <c r="A6797" t="str">
        <f>IF(B6797&lt;&gt;"",A6796+1,"")</f>
        <v/>
      </c>
      <c r="F6797" t="str">
        <f>IFERROR(IF(VLOOKUP(E6797,J:J,1,0)=E6797,"X",""),"")</f>
        <v/>
      </c>
      <c r="G6797" t="str">
        <f>IF(J6797&lt;&gt;"", INDEX($C$5:$C$1433, MATCH(J6797, $E$5:$E$1433, 0)),"")</f>
        <v/>
      </c>
      <c r="H6797" t="str">
        <f>IF(J6797&lt;&gt;"", INDEX($D$5:$D$1433, MATCH(J6797, $E$5:$E$1433, 0)),"")</f>
        <v/>
      </c>
      <c r="I6797" t="str">
        <f>IFERROR(IF(J6797&lt;&gt;"", INDEX($B$5:$B$1433, MATCH(J6797, $E$5:$E$1433, 0)),""),"SAI")</f>
        <v/>
      </c>
      <c r="L6797" t="str">
        <f>IFERROR(IF($N$5="Sáng",IF(MID(K6797,2,7)-MID($L$2,2,7)&gt;0,"Trễ",""),IF(MID(K6797,2,7)-MID($Q$2,2,7)&gt;0,"Trễ","")),"")</f>
        <v/>
      </c>
      <c r="M6797" t="str">
        <f>IFERROR(IF($N$5="Sáng",MID(K6797,2,7)-MID($L$2,2,7),MID(K6797,2,7)-MID($Q$2,2,7)),"")</f>
        <v/>
      </c>
      <c r="Q6797" t="str">
        <f>IF(B6797&lt;&gt;"",IF(AND(P6797="",F6797=""),"Không phép ",""),"")</f>
        <v/>
      </c>
      <c r="R6797" t="str">
        <f>UPPER(B6797)</f>
        <v/>
      </c>
      <c r="T6797" t="str">
        <f>IFERROR(IF(J6797&lt;&gt;"", INDEX($S$5:$S$1433, MATCH(J6797, $E$5:$E$1433, 0)),""),"")</f>
        <v/>
      </c>
      <c r="V6797" t="str">
        <f>IFERROR(IF(J6797&lt;&gt;"", INDEX($U$5:$U$1433, MATCH(J6797, $E$5:$E$1433, 0)),""),"")</f>
        <v/>
      </c>
    </row>
    <row r="6798">
      <c r="A6798" t="str">
        <f>IF(B6798&lt;&gt;"",A6797+1,"")</f>
        <v/>
      </c>
      <c r="F6798" t="str">
        <f>IFERROR(IF(VLOOKUP(E6798,J:J,1,0)=E6798,"X",""),"")</f>
        <v/>
      </c>
      <c r="G6798" t="str">
        <f>IF(J6798&lt;&gt;"", INDEX($C$5:$C$1433, MATCH(J6798, $E$5:$E$1433, 0)),"")</f>
        <v/>
      </c>
      <c r="H6798" t="str">
        <f>IF(J6798&lt;&gt;"", INDEX($D$5:$D$1433, MATCH(J6798, $E$5:$E$1433, 0)),"")</f>
        <v/>
      </c>
      <c r="I6798" t="str">
        <f>IFERROR(IF(J6798&lt;&gt;"", INDEX($B$5:$B$1433, MATCH(J6798, $E$5:$E$1433, 0)),""),"SAI")</f>
        <v/>
      </c>
      <c r="L6798" t="str">
        <f>IFERROR(IF($N$5="Sáng",IF(MID(K6798,2,7)-MID($L$2,2,7)&gt;0,"Trễ",""),IF(MID(K6798,2,7)-MID($Q$2,2,7)&gt;0,"Trễ","")),"")</f>
        <v/>
      </c>
      <c r="M6798" t="str">
        <f>IFERROR(IF($N$5="Sáng",MID(K6798,2,7)-MID($L$2,2,7),MID(K6798,2,7)-MID($Q$2,2,7)),"")</f>
        <v/>
      </c>
      <c r="Q6798" t="str">
        <f>IF(B6798&lt;&gt;"",IF(AND(P6798="",F6798=""),"Không phép ",""),"")</f>
        <v/>
      </c>
      <c r="R6798" t="str">
        <f>UPPER(B6798)</f>
        <v/>
      </c>
      <c r="T6798" t="str">
        <f>IFERROR(IF(J6798&lt;&gt;"", INDEX($S$5:$S$1433, MATCH(J6798, $E$5:$E$1433, 0)),""),"")</f>
        <v/>
      </c>
      <c r="V6798" t="str">
        <f>IFERROR(IF(J6798&lt;&gt;"", INDEX($U$5:$U$1433, MATCH(J6798, $E$5:$E$1433, 0)),""),"")</f>
        <v/>
      </c>
    </row>
    <row r="6799">
      <c r="A6799" t="str">
        <f>IF(B6799&lt;&gt;"",A6798+1,"")</f>
        <v/>
      </c>
      <c r="F6799" t="str">
        <f>IFERROR(IF(VLOOKUP(E6799,J:J,1,0)=E6799,"X",""),"")</f>
        <v/>
      </c>
      <c r="G6799" t="str">
        <f>IF(J6799&lt;&gt;"", INDEX($C$5:$C$1433, MATCH(J6799, $E$5:$E$1433, 0)),"")</f>
        <v/>
      </c>
      <c r="H6799" t="str">
        <f>IF(J6799&lt;&gt;"", INDEX($D$5:$D$1433, MATCH(J6799, $E$5:$E$1433, 0)),"")</f>
        <v/>
      </c>
      <c r="I6799" t="str">
        <f>IFERROR(IF(J6799&lt;&gt;"", INDEX($B$5:$B$1433, MATCH(J6799, $E$5:$E$1433, 0)),""),"SAI")</f>
        <v/>
      </c>
      <c r="L6799" t="str">
        <f>IFERROR(IF($N$5="Sáng",IF(MID(K6799,2,7)-MID($L$2,2,7)&gt;0,"Trễ",""),IF(MID(K6799,2,7)-MID($Q$2,2,7)&gt;0,"Trễ","")),"")</f>
        <v/>
      </c>
      <c r="M6799" t="str">
        <f>IFERROR(IF($N$5="Sáng",MID(K6799,2,7)-MID($L$2,2,7),MID(K6799,2,7)-MID($Q$2,2,7)),"")</f>
        <v/>
      </c>
      <c r="Q6799" t="str">
        <f>IF(B6799&lt;&gt;"",IF(AND(P6799="",F6799=""),"Không phép ",""),"")</f>
        <v/>
      </c>
      <c r="R6799" t="str">
        <f>UPPER(B6799)</f>
        <v/>
      </c>
      <c r="T6799" t="str">
        <f>IFERROR(IF(J6799&lt;&gt;"", INDEX($S$5:$S$1433, MATCH(J6799, $E$5:$E$1433, 0)),""),"")</f>
        <v/>
      </c>
      <c r="V6799" t="str">
        <f>IFERROR(IF(J6799&lt;&gt;"", INDEX($U$5:$U$1433, MATCH(J6799, $E$5:$E$1433, 0)),""),"")</f>
        <v/>
      </c>
    </row>
    <row r="6800">
      <c r="A6800" t="str">
        <f>IF(B6800&lt;&gt;"",A6799+1,"")</f>
        <v/>
      </c>
      <c r="F6800" t="str">
        <f>IFERROR(IF(VLOOKUP(E6800,J:J,1,0)=E6800,"X",""),"")</f>
        <v/>
      </c>
      <c r="G6800" t="str">
        <f>IF(J6800&lt;&gt;"", INDEX($C$5:$C$1433, MATCH(J6800, $E$5:$E$1433, 0)),"")</f>
        <v/>
      </c>
      <c r="H6800" t="str">
        <f>IF(J6800&lt;&gt;"", INDEX($D$5:$D$1433, MATCH(J6800, $E$5:$E$1433, 0)),"")</f>
        <v/>
      </c>
      <c r="I6800" t="str">
        <f>IFERROR(IF(J6800&lt;&gt;"", INDEX($B$5:$B$1433, MATCH(J6800, $E$5:$E$1433, 0)),""),"SAI")</f>
        <v/>
      </c>
      <c r="L6800" t="str">
        <f>IFERROR(IF($N$5="Sáng",IF(MID(K6800,2,7)-MID($L$2,2,7)&gt;0,"Trễ",""),IF(MID(K6800,2,7)-MID($Q$2,2,7)&gt;0,"Trễ","")),"")</f>
        <v/>
      </c>
      <c r="M6800" t="str">
        <f>IFERROR(IF($N$5="Sáng",MID(K6800,2,7)-MID($L$2,2,7),MID(K6800,2,7)-MID($Q$2,2,7)),"")</f>
        <v/>
      </c>
      <c r="Q6800" t="str">
        <f>IF(B6800&lt;&gt;"",IF(AND(P6800="",F6800=""),"Không phép ",""),"")</f>
        <v/>
      </c>
      <c r="R6800" t="str">
        <f>UPPER(B6800)</f>
        <v/>
      </c>
      <c r="T6800" t="str">
        <f>IFERROR(IF(J6800&lt;&gt;"", INDEX($S$5:$S$1433, MATCH(J6800, $E$5:$E$1433, 0)),""),"")</f>
        <v/>
      </c>
      <c r="V6800" t="str">
        <f>IFERROR(IF(J6800&lt;&gt;"", INDEX($U$5:$U$1433, MATCH(J6800, $E$5:$E$1433, 0)),""),"")</f>
        <v/>
      </c>
    </row>
    <row r="6801">
      <c r="A6801" t="str">
        <f>IF(B6801&lt;&gt;"",A6800+1,"")</f>
        <v/>
      </c>
      <c r="F6801" t="str">
        <f>IFERROR(IF(VLOOKUP(E6801,J:J,1,0)=E6801,"X",""),"")</f>
        <v/>
      </c>
      <c r="G6801" t="str">
        <f>IF(J6801&lt;&gt;"", INDEX($C$5:$C$1433, MATCH(J6801, $E$5:$E$1433, 0)),"")</f>
        <v/>
      </c>
      <c r="H6801" t="str">
        <f>IF(J6801&lt;&gt;"", INDEX($D$5:$D$1433, MATCH(J6801, $E$5:$E$1433, 0)),"")</f>
        <v/>
      </c>
      <c r="I6801" t="str">
        <f>IFERROR(IF(J6801&lt;&gt;"", INDEX($B$5:$B$1433, MATCH(J6801, $E$5:$E$1433, 0)),""),"SAI")</f>
        <v/>
      </c>
      <c r="L6801" t="str">
        <f>IFERROR(IF($N$5="Sáng",IF(MID(K6801,2,7)-MID($L$2,2,7)&gt;0,"Trễ",""),IF(MID(K6801,2,7)-MID($Q$2,2,7)&gt;0,"Trễ","")),"")</f>
        <v/>
      </c>
      <c r="M6801" t="str">
        <f>IFERROR(IF($N$5="Sáng",MID(K6801,2,7)-MID($L$2,2,7),MID(K6801,2,7)-MID($Q$2,2,7)),"")</f>
        <v/>
      </c>
      <c r="Q6801" t="str">
        <f>IF(B6801&lt;&gt;"",IF(AND(P6801="",F6801=""),"Không phép ",""),"")</f>
        <v/>
      </c>
      <c r="R6801" t="str">
        <f>UPPER(B6801)</f>
        <v/>
      </c>
      <c r="T6801" t="str">
        <f>IFERROR(IF(J6801&lt;&gt;"", INDEX($S$5:$S$1433, MATCH(J6801, $E$5:$E$1433, 0)),""),"")</f>
        <v/>
      </c>
      <c r="V6801" t="str">
        <f>IFERROR(IF(J6801&lt;&gt;"", INDEX($U$5:$U$1433, MATCH(J6801, $E$5:$E$1433, 0)),""),"")</f>
        <v/>
      </c>
    </row>
    <row r="6802">
      <c r="A6802" t="str">
        <f>IF(B6802&lt;&gt;"",A6801+1,"")</f>
        <v/>
      </c>
      <c r="F6802" t="str">
        <f>IFERROR(IF(VLOOKUP(E6802,J:J,1,0)=E6802,"X",""),"")</f>
        <v/>
      </c>
      <c r="G6802" t="str">
        <f>IF(J6802&lt;&gt;"", INDEX($C$5:$C$1433, MATCH(J6802, $E$5:$E$1433, 0)),"")</f>
        <v/>
      </c>
      <c r="H6802" t="str">
        <f>IF(J6802&lt;&gt;"", INDEX($D$5:$D$1433, MATCH(J6802, $E$5:$E$1433, 0)),"")</f>
        <v/>
      </c>
      <c r="I6802" t="str">
        <f>IFERROR(IF(J6802&lt;&gt;"", INDEX($B$5:$B$1433, MATCH(J6802, $E$5:$E$1433, 0)),""),"SAI")</f>
        <v/>
      </c>
      <c r="L6802" t="str">
        <f>IFERROR(IF($N$5="Sáng",IF(MID(K6802,2,7)-MID($L$2,2,7)&gt;0,"Trễ",""),IF(MID(K6802,2,7)-MID($Q$2,2,7)&gt;0,"Trễ","")),"")</f>
        <v/>
      </c>
      <c r="M6802" t="str">
        <f>IFERROR(IF($N$5="Sáng",MID(K6802,2,7)-MID($L$2,2,7),MID(K6802,2,7)-MID($Q$2,2,7)),"")</f>
        <v/>
      </c>
      <c r="Q6802" t="str">
        <f>IF(B6802&lt;&gt;"",IF(AND(P6802="",F6802=""),"Không phép ",""),"")</f>
        <v/>
      </c>
      <c r="R6802" t="str">
        <f>UPPER(B6802)</f>
        <v/>
      </c>
      <c r="T6802" t="str">
        <f>IFERROR(IF(J6802&lt;&gt;"", INDEX($S$5:$S$1433, MATCH(J6802, $E$5:$E$1433, 0)),""),"")</f>
        <v/>
      </c>
      <c r="V6802" t="str">
        <f>IFERROR(IF(J6802&lt;&gt;"", INDEX($U$5:$U$1433, MATCH(J6802, $E$5:$E$1433, 0)),""),"")</f>
        <v/>
      </c>
    </row>
    <row r="6803">
      <c r="A6803" t="str">
        <f>IF(B6803&lt;&gt;"",A6802+1,"")</f>
        <v/>
      </c>
      <c r="F6803" t="str">
        <f>IFERROR(IF(VLOOKUP(E6803,J:J,1,0)=E6803,"X",""),"")</f>
        <v/>
      </c>
      <c r="G6803" t="str">
        <f>IF(J6803&lt;&gt;"", INDEX($C$5:$C$1433, MATCH(J6803, $E$5:$E$1433, 0)),"")</f>
        <v/>
      </c>
      <c r="H6803" t="str">
        <f>IF(J6803&lt;&gt;"", INDEX($D$5:$D$1433, MATCH(J6803, $E$5:$E$1433, 0)),"")</f>
        <v/>
      </c>
      <c r="I6803" t="str">
        <f>IFERROR(IF(J6803&lt;&gt;"", INDEX($B$5:$B$1433, MATCH(J6803, $E$5:$E$1433, 0)),""),"SAI")</f>
        <v/>
      </c>
      <c r="L6803" t="str">
        <f>IFERROR(IF($N$5="Sáng",IF(MID(K6803,2,7)-MID($L$2,2,7)&gt;0,"Trễ",""),IF(MID(K6803,2,7)-MID($Q$2,2,7)&gt;0,"Trễ","")),"")</f>
        <v/>
      </c>
      <c r="M6803" t="str">
        <f>IFERROR(IF($N$5="Sáng",MID(K6803,2,7)-MID($L$2,2,7),MID(K6803,2,7)-MID($Q$2,2,7)),"")</f>
        <v/>
      </c>
      <c r="Q6803" t="str">
        <f>IF(B6803&lt;&gt;"",IF(AND(P6803="",F6803=""),"Không phép ",""),"")</f>
        <v/>
      </c>
      <c r="R6803" t="str">
        <f>UPPER(B6803)</f>
        <v/>
      </c>
      <c r="T6803" t="str">
        <f>IFERROR(IF(J6803&lt;&gt;"", INDEX($S$5:$S$1433, MATCH(J6803, $E$5:$E$1433, 0)),""),"")</f>
        <v/>
      </c>
      <c r="V6803" t="str">
        <f>IFERROR(IF(J6803&lt;&gt;"", INDEX($U$5:$U$1433, MATCH(J6803, $E$5:$E$1433, 0)),""),"")</f>
        <v/>
      </c>
    </row>
    <row r="6804">
      <c r="A6804" t="str">
        <f>IF(B6804&lt;&gt;"",A6803+1,"")</f>
        <v/>
      </c>
      <c r="F6804" t="str">
        <f>IFERROR(IF(VLOOKUP(E6804,J:J,1,0)=E6804,"X",""),"")</f>
        <v/>
      </c>
      <c r="G6804" t="str">
        <f>IF(J6804&lt;&gt;"", INDEX($C$5:$C$1433, MATCH(J6804, $E$5:$E$1433, 0)),"")</f>
        <v/>
      </c>
      <c r="H6804" t="str">
        <f>IF(J6804&lt;&gt;"", INDEX($D$5:$D$1433, MATCH(J6804, $E$5:$E$1433, 0)),"")</f>
        <v/>
      </c>
      <c r="I6804" t="str">
        <f>IFERROR(IF(J6804&lt;&gt;"", INDEX($B$5:$B$1433, MATCH(J6804, $E$5:$E$1433, 0)),""),"SAI")</f>
        <v/>
      </c>
      <c r="L6804" t="str">
        <f>IFERROR(IF($N$5="Sáng",IF(MID(K6804,2,7)-MID($L$2,2,7)&gt;0,"Trễ",""),IF(MID(K6804,2,7)-MID($Q$2,2,7)&gt;0,"Trễ","")),"")</f>
        <v/>
      </c>
      <c r="M6804" t="str">
        <f>IFERROR(IF($N$5="Sáng",MID(K6804,2,7)-MID($L$2,2,7),MID(K6804,2,7)-MID($Q$2,2,7)),"")</f>
        <v/>
      </c>
      <c r="Q6804" t="str">
        <f>IF(B6804&lt;&gt;"",IF(AND(P6804="",F6804=""),"Không phép ",""),"")</f>
        <v/>
      </c>
      <c r="R6804" t="str">
        <f>UPPER(B6804)</f>
        <v/>
      </c>
      <c r="T6804" t="str">
        <f>IFERROR(IF(J6804&lt;&gt;"", INDEX($S$5:$S$1433, MATCH(J6804, $E$5:$E$1433, 0)),""),"")</f>
        <v/>
      </c>
      <c r="V6804" t="str">
        <f>IFERROR(IF(J6804&lt;&gt;"", INDEX($U$5:$U$1433, MATCH(J6804, $E$5:$E$1433, 0)),""),"")</f>
        <v/>
      </c>
    </row>
    <row r="6805">
      <c r="A6805" t="str">
        <f>IF(B6805&lt;&gt;"",A6804+1,"")</f>
        <v/>
      </c>
      <c r="F6805" t="str">
        <f>IFERROR(IF(VLOOKUP(E6805,J:J,1,0)=E6805,"X",""),"")</f>
        <v/>
      </c>
      <c r="G6805" t="str">
        <f>IF(J6805&lt;&gt;"", INDEX($C$5:$C$1433, MATCH(J6805, $E$5:$E$1433, 0)),"")</f>
        <v/>
      </c>
      <c r="H6805" t="str">
        <f>IF(J6805&lt;&gt;"", INDEX($D$5:$D$1433, MATCH(J6805, $E$5:$E$1433, 0)),"")</f>
        <v/>
      </c>
      <c r="I6805" t="str">
        <f>IFERROR(IF(J6805&lt;&gt;"", INDEX($B$5:$B$1433, MATCH(J6805, $E$5:$E$1433, 0)),""),"SAI")</f>
        <v/>
      </c>
      <c r="L6805" t="str">
        <f>IFERROR(IF($N$5="Sáng",IF(MID(K6805,2,7)-MID($L$2,2,7)&gt;0,"Trễ",""),IF(MID(K6805,2,7)-MID($Q$2,2,7)&gt;0,"Trễ","")),"")</f>
        <v/>
      </c>
      <c r="M6805" t="str">
        <f>IFERROR(IF($N$5="Sáng",MID(K6805,2,7)-MID($L$2,2,7),MID(K6805,2,7)-MID($Q$2,2,7)),"")</f>
        <v/>
      </c>
      <c r="Q6805" t="str">
        <f>IF(B6805&lt;&gt;"",IF(AND(P6805="",F6805=""),"Không phép ",""),"")</f>
        <v/>
      </c>
      <c r="R6805" t="str">
        <f>UPPER(B6805)</f>
        <v/>
      </c>
      <c r="T6805" t="str">
        <f>IFERROR(IF(J6805&lt;&gt;"", INDEX($S$5:$S$1433, MATCH(J6805, $E$5:$E$1433, 0)),""),"")</f>
        <v/>
      </c>
      <c r="V6805" t="str">
        <f>IFERROR(IF(J6805&lt;&gt;"", INDEX($U$5:$U$1433, MATCH(J6805, $E$5:$E$1433, 0)),""),"")</f>
        <v/>
      </c>
    </row>
    <row r="6806">
      <c r="A6806" t="str">
        <f>IF(B6806&lt;&gt;"",A6805+1,"")</f>
        <v/>
      </c>
      <c r="F6806" t="str">
        <f>IFERROR(IF(VLOOKUP(E6806,J:J,1,0)=E6806,"X",""),"")</f>
        <v/>
      </c>
      <c r="G6806" t="str">
        <f>IF(J6806&lt;&gt;"", INDEX($C$5:$C$1433, MATCH(J6806, $E$5:$E$1433, 0)),"")</f>
        <v/>
      </c>
      <c r="H6806" t="str">
        <f>IF(J6806&lt;&gt;"", INDEX($D$5:$D$1433, MATCH(J6806, $E$5:$E$1433, 0)),"")</f>
        <v/>
      </c>
      <c r="I6806" t="str">
        <f>IFERROR(IF(J6806&lt;&gt;"", INDEX($B$5:$B$1433, MATCH(J6806, $E$5:$E$1433, 0)),""),"SAI")</f>
        <v/>
      </c>
      <c r="L6806" t="str">
        <f>IFERROR(IF($N$5="Sáng",IF(MID(K6806,2,7)-MID($L$2,2,7)&gt;0,"Trễ",""),IF(MID(K6806,2,7)-MID($Q$2,2,7)&gt;0,"Trễ","")),"")</f>
        <v/>
      </c>
      <c r="M6806" t="str">
        <f>IFERROR(IF($N$5="Sáng",MID(K6806,2,7)-MID($L$2,2,7),MID(K6806,2,7)-MID($Q$2,2,7)),"")</f>
        <v/>
      </c>
      <c r="Q6806" t="str">
        <f>IF(B6806&lt;&gt;"",IF(AND(P6806="",F6806=""),"Không phép ",""),"")</f>
        <v/>
      </c>
      <c r="R6806" t="str">
        <f>UPPER(B6806)</f>
        <v/>
      </c>
      <c r="T6806" t="str">
        <f>IFERROR(IF(J6806&lt;&gt;"", INDEX($S$5:$S$1433, MATCH(J6806, $E$5:$E$1433, 0)),""),"")</f>
        <v/>
      </c>
      <c r="V6806" t="str">
        <f>IFERROR(IF(J6806&lt;&gt;"", INDEX($U$5:$U$1433, MATCH(J6806, $E$5:$E$1433, 0)),""),"")</f>
        <v/>
      </c>
    </row>
    <row r="6807">
      <c r="A6807" t="str">
        <f>IF(B6807&lt;&gt;"",A6806+1,"")</f>
        <v/>
      </c>
      <c r="F6807" t="str">
        <f>IFERROR(IF(VLOOKUP(E6807,J:J,1,0)=E6807,"X",""),"")</f>
        <v/>
      </c>
      <c r="G6807" t="str">
        <f>IF(J6807&lt;&gt;"", INDEX($C$5:$C$1433, MATCH(J6807, $E$5:$E$1433, 0)),"")</f>
        <v/>
      </c>
      <c r="H6807" t="str">
        <f>IF(J6807&lt;&gt;"", INDEX($D$5:$D$1433, MATCH(J6807, $E$5:$E$1433, 0)),"")</f>
        <v/>
      </c>
      <c r="I6807" t="str">
        <f>IFERROR(IF(J6807&lt;&gt;"", INDEX($B$5:$B$1433, MATCH(J6807, $E$5:$E$1433, 0)),""),"SAI")</f>
        <v/>
      </c>
      <c r="L6807" t="str">
        <f>IFERROR(IF($N$5="Sáng",IF(MID(K6807,2,7)-MID($L$2,2,7)&gt;0,"Trễ",""),IF(MID(K6807,2,7)-MID($Q$2,2,7)&gt;0,"Trễ","")),"")</f>
        <v/>
      </c>
      <c r="M6807" t="str">
        <f>IFERROR(IF($N$5="Sáng",MID(K6807,2,7)-MID($L$2,2,7),MID(K6807,2,7)-MID($Q$2,2,7)),"")</f>
        <v/>
      </c>
      <c r="Q6807" t="str">
        <f>IF(B6807&lt;&gt;"",IF(AND(P6807="",F6807=""),"Không phép ",""),"")</f>
        <v/>
      </c>
      <c r="R6807" t="str">
        <f>UPPER(B6807)</f>
        <v/>
      </c>
      <c r="T6807" t="str">
        <f>IFERROR(IF(J6807&lt;&gt;"", INDEX($S$5:$S$1433, MATCH(J6807, $E$5:$E$1433, 0)),""),"")</f>
        <v/>
      </c>
      <c r="V6807" t="str">
        <f>IFERROR(IF(J6807&lt;&gt;"", INDEX($U$5:$U$1433, MATCH(J6807, $E$5:$E$1433, 0)),""),"")</f>
        <v/>
      </c>
    </row>
    <row r="6808">
      <c r="A6808" t="str">
        <f>IF(B6808&lt;&gt;"",A6807+1,"")</f>
        <v/>
      </c>
      <c r="F6808" t="str">
        <f>IFERROR(IF(VLOOKUP(E6808,J:J,1,0)=E6808,"X",""),"")</f>
        <v/>
      </c>
      <c r="G6808" t="str">
        <f>IF(J6808&lt;&gt;"", INDEX($C$5:$C$1433, MATCH(J6808, $E$5:$E$1433, 0)),"")</f>
        <v/>
      </c>
      <c r="H6808" t="str">
        <f>IF(J6808&lt;&gt;"", INDEX($D$5:$D$1433, MATCH(J6808, $E$5:$E$1433, 0)),"")</f>
        <v/>
      </c>
      <c r="I6808" t="str">
        <f>IFERROR(IF(J6808&lt;&gt;"", INDEX($B$5:$B$1433, MATCH(J6808, $E$5:$E$1433, 0)),""),"SAI")</f>
        <v/>
      </c>
      <c r="L6808" t="str">
        <f>IFERROR(IF($N$5="Sáng",IF(MID(K6808,2,7)-MID($L$2,2,7)&gt;0,"Trễ",""),IF(MID(K6808,2,7)-MID($Q$2,2,7)&gt;0,"Trễ","")),"")</f>
        <v/>
      </c>
      <c r="M6808" t="str">
        <f>IFERROR(IF($N$5="Sáng",MID(K6808,2,7)-MID($L$2,2,7),MID(K6808,2,7)-MID($Q$2,2,7)),"")</f>
        <v/>
      </c>
      <c r="Q6808" t="str">
        <f>IF(B6808&lt;&gt;"",IF(AND(P6808="",F6808=""),"Không phép ",""),"")</f>
        <v/>
      </c>
      <c r="R6808" t="str">
        <f>UPPER(B6808)</f>
        <v/>
      </c>
      <c r="T6808" t="str">
        <f>IFERROR(IF(J6808&lt;&gt;"", INDEX($S$5:$S$1433, MATCH(J6808, $E$5:$E$1433, 0)),""),"")</f>
        <v/>
      </c>
      <c r="V6808" t="str">
        <f>IFERROR(IF(J6808&lt;&gt;"", INDEX($U$5:$U$1433, MATCH(J6808, $E$5:$E$1433, 0)),""),"")</f>
        <v/>
      </c>
    </row>
    <row r="6809">
      <c r="A6809" t="str">
        <f>IF(B6809&lt;&gt;"",A6808+1,"")</f>
        <v/>
      </c>
      <c r="F6809" t="str">
        <f>IFERROR(IF(VLOOKUP(E6809,J:J,1,0)=E6809,"X",""),"")</f>
        <v/>
      </c>
      <c r="G6809" t="str">
        <f>IF(J6809&lt;&gt;"", INDEX($C$5:$C$1433, MATCH(J6809, $E$5:$E$1433, 0)),"")</f>
        <v/>
      </c>
      <c r="H6809" t="str">
        <f>IF(J6809&lt;&gt;"", INDEX($D$5:$D$1433, MATCH(J6809, $E$5:$E$1433, 0)),"")</f>
        <v/>
      </c>
      <c r="I6809" t="str">
        <f>IFERROR(IF(J6809&lt;&gt;"", INDEX($B$5:$B$1433, MATCH(J6809, $E$5:$E$1433, 0)),""),"SAI")</f>
        <v/>
      </c>
      <c r="L6809" t="str">
        <f>IFERROR(IF($N$5="Sáng",IF(MID(K6809,2,7)-MID($L$2,2,7)&gt;0,"Trễ",""),IF(MID(K6809,2,7)-MID($Q$2,2,7)&gt;0,"Trễ","")),"")</f>
        <v/>
      </c>
      <c r="M6809" t="str">
        <f>IFERROR(IF($N$5="Sáng",MID(K6809,2,7)-MID($L$2,2,7),MID(K6809,2,7)-MID($Q$2,2,7)),"")</f>
        <v/>
      </c>
      <c r="Q6809" t="str">
        <f>IF(B6809&lt;&gt;"",IF(AND(P6809="",F6809=""),"Không phép ",""),"")</f>
        <v/>
      </c>
      <c r="R6809" t="str">
        <f>UPPER(B6809)</f>
        <v/>
      </c>
      <c r="T6809" t="str">
        <f>IFERROR(IF(J6809&lt;&gt;"", INDEX($S$5:$S$1433, MATCH(J6809, $E$5:$E$1433, 0)),""),"")</f>
        <v/>
      </c>
      <c r="V6809" t="str">
        <f>IFERROR(IF(J6809&lt;&gt;"", INDEX($U$5:$U$1433, MATCH(J6809, $E$5:$E$1433, 0)),""),"")</f>
        <v/>
      </c>
    </row>
    <row r="6810">
      <c r="A6810" t="str">
        <f>IF(B6810&lt;&gt;"",A6809+1,"")</f>
        <v/>
      </c>
      <c r="F6810" t="str">
        <f>IFERROR(IF(VLOOKUP(E6810,J:J,1,0)=E6810,"X",""),"")</f>
        <v/>
      </c>
      <c r="G6810" t="str">
        <f>IF(J6810&lt;&gt;"", INDEX($C$5:$C$1433, MATCH(J6810, $E$5:$E$1433, 0)),"")</f>
        <v/>
      </c>
      <c r="H6810" t="str">
        <f>IF(J6810&lt;&gt;"", INDEX($D$5:$D$1433, MATCH(J6810, $E$5:$E$1433, 0)),"")</f>
        <v/>
      </c>
      <c r="I6810" t="str">
        <f>IFERROR(IF(J6810&lt;&gt;"", INDEX($B$5:$B$1433, MATCH(J6810, $E$5:$E$1433, 0)),""),"SAI")</f>
        <v/>
      </c>
      <c r="L6810" t="str">
        <f>IFERROR(IF($N$5="Sáng",IF(MID(K6810,2,7)-MID($L$2,2,7)&gt;0,"Trễ",""),IF(MID(K6810,2,7)-MID($Q$2,2,7)&gt;0,"Trễ","")),"")</f>
        <v/>
      </c>
      <c r="M6810" t="str">
        <f>IFERROR(IF($N$5="Sáng",MID(K6810,2,7)-MID($L$2,2,7),MID(K6810,2,7)-MID($Q$2,2,7)),"")</f>
        <v/>
      </c>
      <c r="Q6810" t="str">
        <f>IF(B6810&lt;&gt;"",IF(AND(P6810="",F6810=""),"Không phép ",""),"")</f>
        <v/>
      </c>
      <c r="R6810" t="str">
        <f>UPPER(B6810)</f>
        <v/>
      </c>
      <c r="T6810" t="str">
        <f>IFERROR(IF(J6810&lt;&gt;"", INDEX($S$5:$S$1433, MATCH(J6810, $E$5:$E$1433, 0)),""),"")</f>
        <v/>
      </c>
      <c r="V6810" t="str">
        <f>IFERROR(IF(J6810&lt;&gt;"", INDEX($U$5:$U$1433, MATCH(J6810, $E$5:$E$1433, 0)),""),"")</f>
        <v/>
      </c>
    </row>
    <row r="6811">
      <c r="A6811" t="str">
        <f>IF(B6811&lt;&gt;"",A6810+1,"")</f>
        <v/>
      </c>
      <c r="F6811" t="str">
        <f>IFERROR(IF(VLOOKUP(E6811,J:J,1,0)=E6811,"X",""),"")</f>
        <v/>
      </c>
      <c r="G6811" t="str">
        <f>IF(J6811&lt;&gt;"", INDEX($C$5:$C$1433, MATCH(J6811, $E$5:$E$1433, 0)),"")</f>
        <v/>
      </c>
      <c r="H6811" t="str">
        <f>IF(J6811&lt;&gt;"", INDEX($D$5:$D$1433, MATCH(J6811, $E$5:$E$1433, 0)),"")</f>
        <v/>
      </c>
      <c r="I6811" t="str">
        <f>IFERROR(IF(J6811&lt;&gt;"", INDEX($B$5:$B$1433, MATCH(J6811, $E$5:$E$1433, 0)),""),"SAI")</f>
        <v/>
      </c>
      <c r="L6811" t="str">
        <f>IFERROR(IF($N$5="Sáng",IF(MID(K6811,2,7)-MID($L$2,2,7)&gt;0,"Trễ",""),IF(MID(K6811,2,7)-MID($Q$2,2,7)&gt;0,"Trễ","")),"")</f>
        <v/>
      </c>
      <c r="M6811" t="str">
        <f>IFERROR(IF($N$5="Sáng",MID(K6811,2,7)-MID($L$2,2,7),MID(K6811,2,7)-MID($Q$2,2,7)),"")</f>
        <v/>
      </c>
      <c r="Q6811" t="str">
        <f>IF(B6811&lt;&gt;"",IF(AND(P6811="",F6811=""),"Không phép ",""),"")</f>
        <v/>
      </c>
      <c r="R6811" t="str">
        <f>UPPER(B6811)</f>
        <v/>
      </c>
      <c r="T6811" t="str">
        <f>IFERROR(IF(J6811&lt;&gt;"", INDEX($S$5:$S$1433, MATCH(J6811, $E$5:$E$1433, 0)),""),"")</f>
        <v/>
      </c>
      <c r="V6811" t="str">
        <f>IFERROR(IF(J6811&lt;&gt;"", INDEX($U$5:$U$1433, MATCH(J6811, $E$5:$E$1433, 0)),""),"")</f>
        <v/>
      </c>
    </row>
    <row r="6812">
      <c r="A6812" t="str">
        <f>IF(B6812&lt;&gt;"",A6811+1,"")</f>
        <v/>
      </c>
      <c r="F6812" t="str">
        <f>IFERROR(IF(VLOOKUP(E6812,J:J,1,0)=E6812,"X",""),"")</f>
        <v/>
      </c>
      <c r="G6812" t="str">
        <f>IF(J6812&lt;&gt;"", INDEX($C$5:$C$1433, MATCH(J6812, $E$5:$E$1433, 0)),"")</f>
        <v/>
      </c>
      <c r="H6812" t="str">
        <f>IF(J6812&lt;&gt;"", INDEX($D$5:$D$1433, MATCH(J6812, $E$5:$E$1433, 0)),"")</f>
        <v/>
      </c>
      <c r="I6812" t="str">
        <f>IFERROR(IF(J6812&lt;&gt;"", INDEX($B$5:$B$1433, MATCH(J6812, $E$5:$E$1433, 0)),""),"SAI")</f>
        <v/>
      </c>
      <c r="L6812" t="str">
        <f>IFERROR(IF($N$5="Sáng",IF(MID(K6812,2,7)-MID($L$2,2,7)&gt;0,"Trễ",""),IF(MID(K6812,2,7)-MID($Q$2,2,7)&gt;0,"Trễ","")),"")</f>
        <v/>
      </c>
      <c r="M6812" t="str">
        <f>IFERROR(IF($N$5="Sáng",MID(K6812,2,7)-MID($L$2,2,7),MID(K6812,2,7)-MID($Q$2,2,7)),"")</f>
        <v/>
      </c>
      <c r="Q6812" t="str">
        <f>IF(B6812&lt;&gt;"",IF(AND(P6812="",F6812=""),"Không phép ",""),"")</f>
        <v/>
      </c>
      <c r="R6812" t="str">
        <f>UPPER(B6812)</f>
        <v/>
      </c>
      <c r="T6812" t="str">
        <f>IFERROR(IF(J6812&lt;&gt;"", INDEX($S$5:$S$1433, MATCH(J6812, $E$5:$E$1433, 0)),""),"")</f>
        <v/>
      </c>
      <c r="V6812" t="str">
        <f>IFERROR(IF(J6812&lt;&gt;"", INDEX($U$5:$U$1433, MATCH(J6812, $E$5:$E$1433, 0)),""),"")</f>
        <v/>
      </c>
    </row>
    <row r="6813">
      <c r="A6813" t="str">
        <f>IF(B6813&lt;&gt;"",A6812+1,"")</f>
        <v/>
      </c>
      <c r="F6813" t="str">
        <f>IFERROR(IF(VLOOKUP(E6813,J:J,1,0)=E6813,"X",""),"")</f>
        <v/>
      </c>
      <c r="G6813" t="str">
        <f>IF(J6813&lt;&gt;"", INDEX($C$5:$C$1433, MATCH(J6813, $E$5:$E$1433, 0)),"")</f>
        <v/>
      </c>
      <c r="H6813" t="str">
        <f>IF(J6813&lt;&gt;"", INDEX($D$5:$D$1433, MATCH(J6813, $E$5:$E$1433, 0)),"")</f>
        <v/>
      </c>
      <c r="I6813" t="str">
        <f>IFERROR(IF(J6813&lt;&gt;"", INDEX($B$5:$B$1433, MATCH(J6813, $E$5:$E$1433, 0)),""),"SAI")</f>
        <v/>
      </c>
      <c r="L6813" t="str">
        <f>IFERROR(IF($N$5="Sáng",IF(MID(K6813,2,7)-MID($L$2,2,7)&gt;0,"Trễ",""),IF(MID(K6813,2,7)-MID($Q$2,2,7)&gt;0,"Trễ","")),"")</f>
        <v/>
      </c>
      <c r="M6813" t="str">
        <f>IFERROR(IF($N$5="Sáng",MID(K6813,2,7)-MID($L$2,2,7),MID(K6813,2,7)-MID($Q$2,2,7)),"")</f>
        <v/>
      </c>
      <c r="Q6813" t="str">
        <f>IF(B6813&lt;&gt;"",IF(AND(P6813="",F6813=""),"Không phép ",""),"")</f>
        <v/>
      </c>
      <c r="R6813" t="str">
        <f>UPPER(B6813)</f>
        <v/>
      </c>
      <c r="T6813" t="str">
        <f>IFERROR(IF(J6813&lt;&gt;"", INDEX($S$5:$S$1433, MATCH(J6813, $E$5:$E$1433, 0)),""),"")</f>
        <v/>
      </c>
      <c r="V6813" t="str">
        <f>IFERROR(IF(J6813&lt;&gt;"", INDEX($U$5:$U$1433, MATCH(J6813, $E$5:$E$1433, 0)),""),"")</f>
        <v/>
      </c>
    </row>
    <row r="6814">
      <c r="A6814" t="str">
        <f>IF(B6814&lt;&gt;"",A6813+1,"")</f>
        <v/>
      </c>
      <c r="F6814" t="str">
        <f>IFERROR(IF(VLOOKUP(E6814,J:J,1,0)=E6814,"X",""),"")</f>
        <v/>
      </c>
      <c r="G6814" t="str">
        <f>IF(J6814&lt;&gt;"", INDEX($C$5:$C$1433, MATCH(J6814, $E$5:$E$1433, 0)),"")</f>
        <v/>
      </c>
      <c r="H6814" t="str">
        <f>IF(J6814&lt;&gt;"", INDEX($D$5:$D$1433, MATCH(J6814, $E$5:$E$1433, 0)),"")</f>
        <v/>
      </c>
      <c r="I6814" t="str">
        <f>IFERROR(IF(J6814&lt;&gt;"", INDEX($B$5:$B$1433, MATCH(J6814, $E$5:$E$1433, 0)),""),"SAI")</f>
        <v/>
      </c>
      <c r="L6814" t="str">
        <f>IFERROR(IF($N$5="Sáng",IF(MID(K6814,2,7)-MID($L$2,2,7)&gt;0,"Trễ",""),IF(MID(K6814,2,7)-MID($Q$2,2,7)&gt;0,"Trễ","")),"")</f>
        <v/>
      </c>
      <c r="M6814" t="str">
        <f>IFERROR(IF($N$5="Sáng",MID(K6814,2,7)-MID($L$2,2,7),MID(K6814,2,7)-MID($Q$2,2,7)),"")</f>
        <v/>
      </c>
      <c r="Q6814" t="str">
        <f>IF(B6814&lt;&gt;"",IF(AND(P6814="",F6814=""),"Không phép ",""),"")</f>
        <v/>
      </c>
      <c r="R6814" t="str">
        <f>UPPER(B6814)</f>
        <v/>
      </c>
      <c r="T6814" t="str">
        <f>IFERROR(IF(J6814&lt;&gt;"", INDEX($S$5:$S$1433, MATCH(J6814, $E$5:$E$1433, 0)),""),"")</f>
        <v/>
      </c>
      <c r="V6814" t="str">
        <f>IFERROR(IF(J6814&lt;&gt;"", INDEX($U$5:$U$1433, MATCH(J6814, $E$5:$E$1433, 0)),""),"")</f>
        <v/>
      </c>
    </row>
    <row r="6815">
      <c r="A6815" t="str">
        <f>IF(B6815&lt;&gt;"",A6814+1,"")</f>
        <v/>
      </c>
      <c r="F6815" t="str">
        <f>IFERROR(IF(VLOOKUP(E6815,J:J,1,0)=E6815,"X",""),"")</f>
        <v/>
      </c>
      <c r="G6815" t="str">
        <f>IF(J6815&lt;&gt;"", INDEX($C$5:$C$1433, MATCH(J6815, $E$5:$E$1433, 0)),"")</f>
        <v/>
      </c>
      <c r="H6815" t="str">
        <f>IF(J6815&lt;&gt;"", INDEX($D$5:$D$1433, MATCH(J6815, $E$5:$E$1433, 0)),"")</f>
        <v/>
      </c>
      <c r="I6815" t="str">
        <f>IFERROR(IF(J6815&lt;&gt;"", INDEX($B$5:$B$1433, MATCH(J6815, $E$5:$E$1433, 0)),""),"SAI")</f>
        <v/>
      </c>
      <c r="L6815" t="str">
        <f>IFERROR(IF($N$5="Sáng",IF(MID(K6815,2,7)-MID($L$2,2,7)&gt;0,"Trễ",""),IF(MID(K6815,2,7)-MID($Q$2,2,7)&gt;0,"Trễ","")),"")</f>
        <v/>
      </c>
      <c r="M6815" t="str">
        <f>IFERROR(IF($N$5="Sáng",MID(K6815,2,7)-MID($L$2,2,7),MID(K6815,2,7)-MID($Q$2,2,7)),"")</f>
        <v/>
      </c>
      <c r="Q6815" t="str">
        <f>IF(B6815&lt;&gt;"",IF(AND(P6815="",F6815=""),"Không phép ",""),"")</f>
        <v/>
      </c>
      <c r="R6815" t="str">
        <f>UPPER(B6815)</f>
        <v/>
      </c>
      <c r="T6815" t="str">
        <f>IFERROR(IF(J6815&lt;&gt;"", INDEX($S$5:$S$1433, MATCH(J6815, $E$5:$E$1433, 0)),""),"")</f>
        <v/>
      </c>
      <c r="V6815" t="str">
        <f>IFERROR(IF(J6815&lt;&gt;"", INDEX($U$5:$U$1433, MATCH(J6815, $E$5:$E$1433, 0)),""),"")</f>
        <v/>
      </c>
    </row>
    <row r="6816">
      <c r="A6816" t="str">
        <f>IF(B6816&lt;&gt;"",A6815+1,"")</f>
        <v/>
      </c>
      <c r="F6816" t="str">
        <f>IFERROR(IF(VLOOKUP(E6816,J:J,1,0)=E6816,"X",""),"")</f>
        <v/>
      </c>
      <c r="G6816" t="str">
        <f>IF(J6816&lt;&gt;"", INDEX($C$5:$C$1433, MATCH(J6816, $E$5:$E$1433, 0)),"")</f>
        <v/>
      </c>
      <c r="H6816" t="str">
        <f>IF(J6816&lt;&gt;"", INDEX($D$5:$D$1433, MATCH(J6816, $E$5:$E$1433, 0)),"")</f>
        <v/>
      </c>
      <c r="I6816" t="str">
        <f>IFERROR(IF(J6816&lt;&gt;"", INDEX($B$5:$B$1433, MATCH(J6816, $E$5:$E$1433, 0)),""),"SAI")</f>
        <v/>
      </c>
      <c r="L6816" t="str">
        <f>IFERROR(IF($N$5="Sáng",IF(MID(K6816,2,7)-MID($L$2,2,7)&gt;0,"Trễ",""),IF(MID(K6816,2,7)-MID($Q$2,2,7)&gt;0,"Trễ","")),"")</f>
        <v/>
      </c>
      <c r="M6816" t="str">
        <f>IFERROR(IF($N$5="Sáng",MID(K6816,2,7)-MID($L$2,2,7),MID(K6816,2,7)-MID($Q$2,2,7)),"")</f>
        <v/>
      </c>
      <c r="Q6816" t="str">
        <f>IF(B6816&lt;&gt;"",IF(AND(P6816="",F6816=""),"Không phép ",""),"")</f>
        <v/>
      </c>
      <c r="R6816" t="str">
        <f>UPPER(B6816)</f>
        <v/>
      </c>
      <c r="T6816" t="str">
        <f>IFERROR(IF(J6816&lt;&gt;"", INDEX($S$5:$S$1433, MATCH(J6816, $E$5:$E$1433, 0)),""),"")</f>
        <v/>
      </c>
      <c r="V6816" t="str">
        <f>IFERROR(IF(J6816&lt;&gt;"", INDEX($U$5:$U$1433, MATCH(J6816, $E$5:$E$1433, 0)),""),"")</f>
        <v/>
      </c>
    </row>
    <row r="6817">
      <c r="A6817" t="str">
        <f>IF(B6817&lt;&gt;"",A6816+1,"")</f>
        <v/>
      </c>
      <c r="F6817" t="str">
        <f>IFERROR(IF(VLOOKUP(E6817,J:J,1,0)=E6817,"X",""),"")</f>
        <v/>
      </c>
      <c r="G6817" t="str">
        <f>IF(J6817&lt;&gt;"", INDEX($C$5:$C$1433, MATCH(J6817, $E$5:$E$1433, 0)),"")</f>
        <v/>
      </c>
      <c r="H6817" t="str">
        <f>IF(J6817&lt;&gt;"", INDEX($D$5:$D$1433, MATCH(J6817, $E$5:$E$1433, 0)),"")</f>
        <v/>
      </c>
      <c r="I6817" t="str">
        <f>IFERROR(IF(J6817&lt;&gt;"", INDEX($B$5:$B$1433, MATCH(J6817, $E$5:$E$1433, 0)),""),"SAI")</f>
        <v/>
      </c>
      <c r="L6817" t="str">
        <f>IFERROR(IF($N$5="Sáng",IF(MID(K6817,2,7)-MID($L$2,2,7)&gt;0,"Trễ",""),IF(MID(K6817,2,7)-MID($Q$2,2,7)&gt;0,"Trễ","")),"")</f>
        <v/>
      </c>
      <c r="M6817" t="str">
        <f>IFERROR(IF($N$5="Sáng",MID(K6817,2,7)-MID($L$2,2,7),MID(K6817,2,7)-MID($Q$2,2,7)),"")</f>
        <v/>
      </c>
      <c r="Q6817" t="str">
        <f>IF(B6817&lt;&gt;"",IF(AND(P6817="",F6817=""),"Không phép ",""),"")</f>
        <v/>
      </c>
      <c r="R6817" t="str">
        <f>UPPER(B6817)</f>
        <v/>
      </c>
      <c r="T6817" t="str">
        <f>IFERROR(IF(J6817&lt;&gt;"", INDEX($S$5:$S$1433, MATCH(J6817, $E$5:$E$1433, 0)),""),"")</f>
        <v/>
      </c>
      <c r="V6817" t="str">
        <f>IFERROR(IF(J6817&lt;&gt;"", INDEX($U$5:$U$1433, MATCH(J6817, $E$5:$E$1433, 0)),""),"")</f>
        <v/>
      </c>
    </row>
    <row r="6818">
      <c r="A6818" t="str">
        <f>IF(B6818&lt;&gt;"",A6817+1,"")</f>
        <v/>
      </c>
      <c r="F6818" t="str">
        <f>IFERROR(IF(VLOOKUP(E6818,J:J,1,0)=E6818,"X",""),"")</f>
        <v/>
      </c>
      <c r="G6818" t="str">
        <f>IF(J6818&lt;&gt;"", INDEX($C$5:$C$1433, MATCH(J6818, $E$5:$E$1433, 0)),"")</f>
        <v/>
      </c>
      <c r="H6818" t="str">
        <f>IF(J6818&lt;&gt;"", INDEX($D$5:$D$1433, MATCH(J6818, $E$5:$E$1433, 0)),"")</f>
        <v/>
      </c>
      <c r="I6818" t="str">
        <f>IFERROR(IF(J6818&lt;&gt;"", INDEX($B$5:$B$1433, MATCH(J6818, $E$5:$E$1433, 0)),""),"SAI")</f>
        <v/>
      </c>
      <c r="L6818" t="str">
        <f>IFERROR(IF($N$5="Sáng",IF(MID(K6818,2,7)-MID($L$2,2,7)&gt;0,"Trễ",""),IF(MID(K6818,2,7)-MID($Q$2,2,7)&gt;0,"Trễ","")),"")</f>
        <v/>
      </c>
      <c r="M6818" t="str">
        <f>IFERROR(IF($N$5="Sáng",MID(K6818,2,7)-MID($L$2,2,7),MID(K6818,2,7)-MID($Q$2,2,7)),"")</f>
        <v/>
      </c>
      <c r="Q6818" t="str">
        <f>IF(B6818&lt;&gt;"",IF(AND(P6818="",F6818=""),"Không phép ",""),"")</f>
        <v/>
      </c>
      <c r="R6818" t="str">
        <f>UPPER(B6818)</f>
        <v/>
      </c>
      <c r="T6818" t="str">
        <f>IFERROR(IF(J6818&lt;&gt;"", INDEX($S$5:$S$1433, MATCH(J6818, $E$5:$E$1433, 0)),""),"")</f>
        <v/>
      </c>
      <c r="V6818" t="str">
        <f>IFERROR(IF(J6818&lt;&gt;"", INDEX($U$5:$U$1433, MATCH(J6818, $E$5:$E$1433, 0)),""),"")</f>
        <v/>
      </c>
    </row>
    <row r="6819">
      <c r="A6819" t="str">
        <f>IF(B6819&lt;&gt;"",A6818+1,"")</f>
        <v/>
      </c>
      <c r="F6819" t="str">
        <f>IFERROR(IF(VLOOKUP(E6819,J:J,1,0)=E6819,"X",""),"")</f>
        <v/>
      </c>
      <c r="G6819" t="str">
        <f>IF(J6819&lt;&gt;"", INDEX($C$5:$C$1433, MATCH(J6819, $E$5:$E$1433, 0)),"")</f>
        <v/>
      </c>
      <c r="H6819" t="str">
        <f>IF(J6819&lt;&gt;"", INDEX($D$5:$D$1433, MATCH(J6819, $E$5:$E$1433, 0)),"")</f>
        <v/>
      </c>
      <c r="I6819" t="str">
        <f>IFERROR(IF(J6819&lt;&gt;"", INDEX($B$5:$B$1433, MATCH(J6819, $E$5:$E$1433, 0)),""),"SAI")</f>
        <v/>
      </c>
      <c r="L6819" t="str">
        <f>IFERROR(IF($N$5="Sáng",IF(MID(K6819,2,7)-MID($L$2,2,7)&gt;0,"Trễ",""),IF(MID(K6819,2,7)-MID($Q$2,2,7)&gt;0,"Trễ","")),"")</f>
        <v/>
      </c>
      <c r="M6819" t="str">
        <f>IFERROR(IF($N$5="Sáng",MID(K6819,2,7)-MID($L$2,2,7),MID(K6819,2,7)-MID($Q$2,2,7)),"")</f>
        <v/>
      </c>
      <c r="Q6819" t="str">
        <f>IF(B6819&lt;&gt;"",IF(AND(P6819="",F6819=""),"Không phép ",""),"")</f>
        <v/>
      </c>
      <c r="R6819" t="str">
        <f>UPPER(B6819)</f>
        <v/>
      </c>
      <c r="T6819" t="str">
        <f>IFERROR(IF(J6819&lt;&gt;"", INDEX($S$5:$S$1433, MATCH(J6819, $E$5:$E$1433, 0)),""),"")</f>
        <v/>
      </c>
      <c r="V6819" t="str">
        <f>IFERROR(IF(J6819&lt;&gt;"", INDEX($U$5:$U$1433, MATCH(J6819, $E$5:$E$1433, 0)),""),"")</f>
        <v/>
      </c>
    </row>
    <row r="6820">
      <c r="A6820" t="str">
        <f>IF(B6820&lt;&gt;"",A6819+1,"")</f>
        <v/>
      </c>
      <c r="F6820" t="str">
        <f>IFERROR(IF(VLOOKUP(E6820,J:J,1,0)=E6820,"X",""),"")</f>
        <v/>
      </c>
      <c r="G6820" t="str">
        <f>IF(J6820&lt;&gt;"", INDEX($C$5:$C$1433, MATCH(J6820, $E$5:$E$1433, 0)),"")</f>
        <v/>
      </c>
      <c r="H6820" t="str">
        <f>IF(J6820&lt;&gt;"", INDEX($D$5:$D$1433, MATCH(J6820, $E$5:$E$1433, 0)),"")</f>
        <v/>
      </c>
      <c r="I6820" t="str">
        <f>IFERROR(IF(J6820&lt;&gt;"", INDEX($B$5:$B$1433, MATCH(J6820, $E$5:$E$1433, 0)),""),"SAI")</f>
        <v/>
      </c>
      <c r="L6820" t="str">
        <f>IFERROR(IF($N$5="Sáng",IF(MID(K6820,2,7)-MID($L$2,2,7)&gt;0,"Trễ",""),IF(MID(K6820,2,7)-MID($Q$2,2,7)&gt;0,"Trễ","")),"")</f>
        <v/>
      </c>
      <c r="M6820" t="str">
        <f>IFERROR(IF($N$5="Sáng",MID(K6820,2,7)-MID($L$2,2,7),MID(K6820,2,7)-MID($Q$2,2,7)),"")</f>
        <v/>
      </c>
      <c r="Q6820" t="str">
        <f>IF(B6820&lt;&gt;"",IF(AND(P6820="",F6820=""),"Không phép ",""),"")</f>
        <v/>
      </c>
      <c r="R6820" t="str">
        <f>UPPER(B6820)</f>
        <v/>
      </c>
      <c r="T6820" t="str">
        <f>IFERROR(IF(J6820&lt;&gt;"", INDEX($S$5:$S$1433, MATCH(J6820, $E$5:$E$1433, 0)),""),"")</f>
        <v/>
      </c>
      <c r="V6820" t="str">
        <f>IFERROR(IF(J6820&lt;&gt;"", INDEX($U$5:$U$1433, MATCH(J6820, $E$5:$E$1433, 0)),""),"")</f>
        <v/>
      </c>
    </row>
    <row r="6821">
      <c r="A6821" t="str">
        <f>IF(B6821&lt;&gt;"",A6820+1,"")</f>
        <v/>
      </c>
      <c r="F6821" t="str">
        <f>IFERROR(IF(VLOOKUP(E6821,J:J,1,0)=E6821,"X",""),"")</f>
        <v/>
      </c>
      <c r="G6821" t="str">
        <f>IF(J6821&lt;&gt;"", INDEX($C$5:$C$1433, MATCH(J6821, $E$5:$E$1433, 0)),"")</f>
        <v/>
      </c>
      <c r="H6821" t="str">
        <f>IF(J6821&lt;&gt;"", INDEX($D$5:$D$1433, MATCH(J6821, $E$5:$E$1433, 0)),"")</f>
        <v/>
      </c>
      <c r="I6821" t="str">
        <f>IFERROR(IF(J6821&lt;&gt;"", INDEX($B$5:$B$1433, MATCH(J6821, $E$5:$E$1433, 0)),""),"SAI")</f>
        <v/>
      </c>
      <c r="L6821" t="str">
        <f>IFERROR(IF($N$5="Sáng",IF(MID(K6821,2,7)-MID($L$2,2,7)&gt;0,"Trễ",""),IF(MID(K6821,2,7)-MID($Q$2,2,7)&gt;0,"Trễ","")),"")</f>
        <v/>
      </c>
      <c r="M6821" t="str">
        <f>IFERROR(IF($N$5="Sáng",MID(K6821,2,7)-MID($L$2,2,7),MID(K6821,2,7)-MID($Q$2,2,7)),"")</f>
        <v/>
      </c>
      <c r="Q6821" t="str">
        <f>IF(B6821&lt;&gt;"",IF(AND(P6821="",F6821=""),"Không phép ",""),"")</f>
        <v/>
      </c>
      <c r="R6821" t="str">
        <f>UPPER(B6821)</f>
        <v/>
      </c>
      <c r="T6821" t="str">
        <f>IFERROR(IF(J6821&lt;&gt;"", INDEX($S$5:$S$1433, MATCH(J6821, $E$5:$E$1433, 0)),""),"")</f>
        <v/>
      </c>
      <c r="V6821" t="str">
        <f>IFERROR(IF(J6821&lt;&gt;"", INDEX($U$5:$U$1433, MATCH(J6821, $E$5:$E$1433, 0)),""),"")</f>
        <v/>
      </c>
    </row>
    <row r="6822">
      <c r="A6822" t="str">
        <f>IF(B6822&lt;&gt;"",A6821+1,"")</f>
        <v/>
      </c>
      <c r="F6822" t="str">
        <f>IFERROR(IF(VLOOKUP(E6822,J:J,1,0)=E6822,"X",""),"")</f>
        <v/>
      </c>
      <c r="G6822" t="str">
        <f>IF(J6822&lt;&gt;"", INDEX($C$5:$C$1433, MATCH(J6822, $E$5:$E$1433, 0)),"")</f>
        <v/>
      </c>
      <c r="H6822" t="str">
        <f>IF(J6822&lt;&gt;"", INDEX($D$5:$D$1433, MATCH(J6822, $E$5:$E$1433, 0)),"")</f>
        <v/>
      </c>
      <c r="I6822" t="str">
        <f>IFERROR(IF(J6822&lt;&gt;"", INDEX($B$5:$B$1433, MATCH(J6822, $E$5:$E$1433, 0)),""),"SAI")</f>
        <v/>
      </c>
      <c r="L6822" t="str">
        <f>IFERROR(IF($N$5="Sáng",IF(MID(K6822,2,7)-MID($L$2,2,7)&gt;0,"Trễ",""),IF(MID(K6822,2,7)-MID($Q$2,2,7)&gt;0,"Trễ","")),"")</f>
        <v/>
      </c>
      <c r="M6822" t="str">
        <f>IFERROR(IF($N$5="Sáng",MID(K6822,2,7)-MID($L$2,2,7),MID(K6822,2,7)-MID($Q$2,2,7)),"")</f>
        <v/>
      </c>
      <c r="Q6822" t="str">
        <f>IF(B6822&lt;&gt;"",IF(AND(P6822="",F6822=""),"Không phép ",""),"")</f>
        <v/>
      </c>
      <c r="R6822" t="str">
        <f>UPPER(B6822)</f>
        <v/>
      </c>
      <c r="T6822" t="str">
        <f>IFERROR(IF(J6822&lt;&gt;"", INDEX($S$5:$S$1433, MATCH(J6822, $E$5:$E$1433, 0)),""),"")</f>
        <v/>
      </c>
      <c r="V6822" t="str">
        <f>IFERROR(IF(J6822&lt;&gt;"", INDEX($U$5:$U$1433, MATCH(J6822, $E$5:$E$1433, 0)),""),"")</f>
        <v/>
      </c>
    </row>
    <row r="6823">
      <c r="A6823" t="str">
        <f>IF(B6823&lt;&gt;"",A6822+1,"")</f>
        <v/>
      </c>
      <c r="F6823" t="str">
        <f>IFERROR(IF(VLOOKUP(E6823,J:J,1,0)=E6823,"X",""),"")</f>
        <v/>
      </c>
      <c r="G6823" t="str">
        <f>IF(J6823&lt;&gt;"", INDEX($C$5:$C$1433, MATCH(J6823, $E$5:$E$1433, 0)),"")</f>
        <v/>
      </c>
      <c r="H6823" t="str">
        <f>IF(J6823&lt;&gt;"", INDEX($D$5:$D$1433, MATCH(J6823, $E$5:$E$1433, 0)),"")</f>
        <v/>
      </c>
      <c r="I6823" t="str">
        <f>IFERROR(IF(J6823&lt;&gt;"", INDEX($B$5:$B$1433, MATCH(J6823, $E$5:$E$1433, 0)),""),"SAI")</f>
        <v/>
      </c>
      <c r="L6823" t="str">
        <f>IFERROR(IF($N$5="Sáng",IF(MID(K6823,2,7)-MID($L$2,2,7)&gt;0,"Trễ",""),IF(MID(K6823,2,7)-MID($Q$2,2,7)&gt;0,"Trễ","")),"")</f>
        <v/>
      </c>
      <c r="M6823" t="str">
        <f>IFERROR(IF($N$5="Sáng",MID(K6823,2,7)-MID($L$2,2,7),MID(K6823,2,7)-MID($Q$2,2,7)),"")</f>
        <v/>
      </c>
      <c r="Q6823" t="str">
        <f>IF(B6823&lt;&gt;"",IF(AND(P6823="",F6823=""),"Không phép ",""),"")</f>
        <v/>
      </c>
      <c r="R6823" t="str">
        <f>UPPER(B6823)</f>
        <v/>
      </c>
      <c r="T6823" t="str">
        <f>IFERROR(IF(J6823&lt;&gt;"", INDEX($S$5:$S$1433, MATCH(J6823, $E$5:$E$1433, 0)),""),"")</f>
        <v/>
      </c>
      <c r="V6823" t="str">
        <f>IFERROR(IF(J6823&lt;&gt;"", INDEX($U$5:$U$1433, MATCH(J6823, $E$5:$E$1433, 0)),""),"")</f>
        <v/>
      </c>
    </row>
    <row r="6824">
      <c r="A6824" t="str">
        <f>IF(B6824&lt;&gt;"",A6823+1,"")</f>
        <v/>
      </c>
      <c r="F6824" t="str">
        <f>IFERROR(IF(VLOOKUP(E6824,J:J,1,0)=E6824,"X",""),"")</f>
        <v/>
      </c>
      <c r="G6824" t="str">
        <f>IF(J6824&lt;&gt;"", INDEX($C$5:$C$1433, MATCH(J6824, $E$5:$E$1433, 0)),"")</f>
        <v/>
      </c>
      <c r="H6824" t="str">
        <f>IF(J6824&lt;&gt;"", INDEX($D$5:$D$1433, MATCH(J6824, $E$5:$E$1433, 0)),"")</f>
        <v/>
      </c>
      <c r="I6824" t="str">
        <f>IFERROR(IF(J6824&lt;&gt;"", INDEX($B$5:$B$1433, MATCH(J6824, $E$5:$E$1433, 0)),""),"SAI")</f>
        <v/>
      </c>
      <c r="L6824" t="str">
        <f>IFERROR(IF($N$5="Sáng",IF(MID(K6824,2,7)-MID($L$2,2,7)&gt;0,"Trễ",""),IF(MID(K6824,2,7)-MID($Q$2,2,7)&gt;0,"Trễ","")),"")</f>
        <v/>
      </c>
      <c r="M6824" t="str">
        <f>IFERROR(IF($N$5="Sáng",MID(K6824,2,7)-MID($L$2,2,7),MID(K6824,2,7)-MID($Q$2,2,7)),"")</f>
        <v/>
      </c>
      <c r="Q6824" t="str">
        <f>IF(B6824&lt;&gt;"",IF(AND(P6824="",F6824=""),"Không phép ",""),"")</f>
        <v/>
      </c>
      <c r="R6824" t="str">
        <f>UPPER(B6824)</f>
        <v/>
      </c>
      <c r="T6824" t="str">
        <f>IFERROR(IF(J6824&lt;&gt;"", INDEX($S$5:$S$1433, MATCH(J6824, $E$5:$E$1433, 0)),""),"")</f>
        <v/>
      </c>
      <c r="V6824" t="str">
        <f>IFERROR(IF(J6824&lt;&gt;"", INDEX($U$5:$U$1433, MATCH(J6824, $E$5:$E$1433, 0)),""),"")</f>
        <v/>
      </c>
    </row>
    <row r="6825">
      <c r="A6825" t="str">
        <f>IF(B6825&lt;&gt;"",A6824+1,"")</f>
        <v/>
      </c>
      <c r="F6825" t="str">
        <f>IFERROR(IF(VLOOKUP(E6825,J:J,1,0)=E6825,"X",""),"")</f>
        <v/>
      </c>
      <c r="G6825" t="str">
        <f>IF(J6825&lt;&gt;"", INDEX($C$5:$C$1433, MATCH(J6825, $E$5:$E$1433, 0)),"")</f>
        <v/>
      </c>
      <c r="H6825" t="str">
        <f>IF(J6825&lt;&gt;"", INDEX($D$5:$D$1433, MATCH(J6825, $E$5:$E$1433, 0)),"")</f>
        <v/>
      </c>
      <c r="I6825" t="str">
        <f>IFERROR(IF(J6825&lt;&gt;"", INDEX($B$5:$B$1433, MATCH(J6825, $E$5:$E$1433, 0)),""),"SAI")</f>
        <v/>
      </c>
      <c r="L6825" t="str">
        <f>IFERROR(IF($N$5="Sáng",IF(MID(K6825,2,7)-MID($L$2,2,7)&gt;0,"Trễ",""),IF(MID(K6825,2,7)-MID($Q$2,2,7)&gt;0,"Trễ","")),"")</f>
        <v/>
      </c>
      <c r="M6825" t="str">
        <f>IFERROR(IF($N$5="Sáng",MID(K6825,2,7)-MID($L$2,2,7),MID(K6825,2,7)-MID($Q$2,2,7)),"")</f>
        <v/>
      </c>
      <c r="Q6825" t="str">
        <f>IF(B6825&lt;&gt;"",IF(AND(P6825="",F6825=""),"Không phép ",""),"")</f>
        <v/>
      </c>
      <c r="R6825" t="str">
        <f>UPPER(B6825)</f>
        <v/>
      </c>
      <c r="T6825" t="str">
        <f>IFERROR(IF(J6825&lt;&gt;"", INDEX($S$5:$S$1433, MATCH(J6825, $E$5:$E$1433, 0)),""),"")</f>
        <v/>
      </c>
      <c r="V6825" t="str">
        <f>IFERROR(IF(J6825&lt;&gt;"", INDEX($U$5:$U$1433, MATCH(J6825, $E$5:$E$1433, 0)),""),"")</f>
        <v/>
      </c>
    </row>
    <row r="6826">
      <c r="A6826" t="str">
        <f>IF(B6826&lt;&gt;"",A6825+1,"")</f>
        <v/>
      </c>
      <c r="F6826" t="str">
        <f>IFERROR(IF(VLOOKUP(E6826,J:J,1,0)=E6826,"X",""),"")</f>
        <v/>
      </c>
      <c r="G6826" t="str">
        <f>IF(J6826&lt;&gt;"", INDEX($C$5:$C$1433, MATCH(J6826, $E$5:$E$1433, 0)),"")</f>
        <v/>
      </c>
      <c r="H6826" t="str">
        <f>IF(J6826&lt;&gt;"", INDEX($D$5:$D$1433, MATCH(J6826, $E$5:$E$1433, 0)),"")</f>
        <v/>
      </c>
      <c r="I6826" t="str">
        <f>IFERROR(IF(J6826&lt;&gt;"", INDEX($B$5:$B$1433, MATCH(J6826, $E$5:$E$1433, 0)),""),"SAI")</f>
        <v/>
      </c>
      <c r="L6826" t="str">
        <f>IFERROR(IF($N$5="Sáng",IF(MID(K6826,2,7)-MID($L$2,2,7)&gt;0,"Trễ",""),IF(MID(K6826,2,7)-MID($Q$2,2,7)&gt;0,"Trễ","")),"")</f>
        <v/>
      </c>
      <c r="M6826" t="str">
        <f>IFERROR(IF($N$5="Sáng",MID(K6826,2,7)-MID($L$2,2,7),MID(K6826,2,7)-MID($Q$2,2,7)),"")</f>
        <v/>
      </c>
      <c r="Q6826" t="str">
        <f>IF(B6826&lt;&gt;"",IF(AND(P6826="",F6826=""),"Không phép ",""),"")</f>
        <v/>
      </c>
      <c r="R6826" t="str">
        <f>UPPER(B6826)</f>
        <v/>
      </c>
      <c r="T6826" t="str">
        <f>IFERROR(IF(J6826&lt;&gt;"", INDEX($S$5:$S$1433, MATCH(J6826, $E$5:$E$1433, 0)),""),"")</f>
        <v/>
      </c>
      <c r="V6826" t="str">
        <f>IFERROR(IF(J6826&lt;&gt;"", INDEX($U$5:$U$1433, MATCH(J6826, $E$5:$E$1433, 0)),""),"")</f>
        <v/>
      </c>
    </row>
    <row r="6827">
      <c r="A6827" t="str">
        <f>IF(B6827&lt;&gt;"",A6826+1,"")</f>
        <v/>
      </c>
      <c r="F6827" t="str">
        <f>IFERROR(IF(VLOOKUP(E6827,J:J,1,0)=E6827,"X",""),"")</f>
        <v/>
      </c>
      <c r="G6827" t="str">
        <f>IF(J6827&lt;&gt;"", INDEX($C$5:$C$1433, MATCH(J6827, $E$5:$E$1433, 0)),"")</f>
        <v/>
      </c>
      <c r="H6827" t="str">
        <f>IF(J6827&lt;&gt;"", INDEX($D$5:$D$1433, MATCH(J6827, $E$5:$E$1433, 0)),"")</f>
        <v/>
      </c>
      <c r="I6827" t="str">
        <f>IFERROR(IF(J6827&lt;&gt;"", INDEX($B$5:$B$1433, MATCH(J6827, $E$5:$E$1433, 0)),""),"SAI")</f>
        <v/>
      </c>
      <c r="L6827" t="str">
        <f>IFERROR(IF($N$5="Sáng",IF(MID(K6827,2,7)-MID($L$2,2,7)&gt;0,"Trễ",""),IF(MID(K6827,2,7)-MID($Q$2,2,7)&gt;0,"Trễ","")),"")</f>
        <v/>
      </c>
      <c r="M6827" t="str">
        <f>IFERROR(IF($N$5="Sáng",MID(K6827,2,7)-MID($L$2,2,7),MID(K6827,2,7)-MID($Q$2,2,7)),"")</f>
        <v/>
      </c>
      <c r="Q6827" t="str">
        <f>IF(B6827&lt;&gt;"",IF(AND(P6827="",F6827=""),"Không phép ",""),"")</f>
        <v/>
      </c>
      <c r="R6827" t="str">
        <f>UPPER(B6827)</f>
        <v/>
      </c>
      <c r="T6827" t="str">
        <f>IFERROR(IF(J6827&lt;&gt;"", INDEX($S$5:$S$1433, MATCH(J6827, $E$5:$E$1433, 0)),""),"")</f>
        <v/>
      </c>
      <c r="V6827" t="str">
        <f>IFERROR(IF(J6827&lt;&gt;"", INDEX($U$5:$U$1433, MATCH(J6827, $E$5:$E$1433, 0)),""),"")</f>
        <v/>
      </c>
    </row>
    <row r="6828">
      <c r="A6828" t="str">
        <f>IF(B6828&lt;&gt;"",A6827+1,"")</f>
        <v/>
      </c>
      <c r="F6828" t="str">
        <f>IFERROR(IF(VLOOKUP(E6828,J:J,1,0)=E6828,"X",""),"")</f>
        <v/>
      </c>
      <c r="G6828" t="str">
        <f>IF(J6828&lt;&gt;"", INDEX($C$5:$C$1433, MATCH(J6828, $E$5:$E$1433, 0)),"")</f>
        <v/>
      </c>
      <c r="H6828" t="str">
        <f>IF(J6828&lt;&gt;"", INDEX($D$5:$D$1433, MATCH(J6828, $E$5:$E$1433, 0)),"")</f>
        <v/>
      </c>
      <c r="I6828" t="str">
        <f>IFERROR(IF(J6828&lt;&gt;"", INDEX($B$5:$B$1433, MATCH(J6828, $E$5:$E$1433, 0)),""),"SAI")</f>
        <v/>
      </c>
      <c r="L6828" t="str">
        <f>IFERROR(IF($N$5="Sáng",IF(MID(K6828,2,7)-MID($L$2,2,7)&gt;0,"Trễ",""),IF(MID(K6828,2,7)-MID($Q$2,2,7)&gt;0,"Trễ","")),"")</f>
        <v/>
      </c>
      <c r="M6828" t="str">
        <f>IFERROR(IF($N$5="Sáng",MID(K6828,2,7)-MID($L$2,2,7),MID(K6828,2,7)-MID($Q$2,2,7)),"")</f>
        <v/>
      </c>
      <c r="Q6828" t="str">
        <f>IF(B6828&lt;&gt;"",IF(AND(P6828="",F6828=""),"Không phép ",""),"")</f>
        <v/>
      </c>
      <c r="R6828" t="str">
        <f>UPPER(B6828)</f>
        <v/>
      </c>
      <c r="T6828" t="str">
        <f>IFERROR(IF(J6828&lt;&gt;"", INDEX($S$5:$S$1433, MATCH(J6828, $E$5:$E$1433, 0)),""),"")</f>
        <v/>
      </c>
      <c r="V6828" t="str">
        <f>IFERROR(IF(J6828&lt;&gt;"", INDEX($U$5:$U$1433, MATCH(J6828, $E$5:$E$1433, 0)),""),"")</f>
        <v/>
      </c>
    </row>
    <row r="6829">
      <c r="A6829" t="str">
        <f>IF(B6829&lt;&gt;"",A6828+1,"")</f>
        <v/>
      </c>
      <c r="F6829" t="str">
        <f>IFERROR(IF(VLOOKUP(E6829,J:J,1,0)=E6829,"X",""),"")</f>
        <v/>
      </c>
      <c r="G6829" t="str">
        <f>IF(J6829&lt;&gt;"", INDEX($C$5:$C$1433, MATCH(J6829, $E$5:$E$1433, 0)),"")</f>
        <v/>
      </c>
      <c r="H6829" t="str">
        <f>IF(J6829&lt;&gt;"", INDEX($D$5:$D$1433, MATCH(J6829, $E$5:$E$1433, 0)),"")</f>
        <v/>
      </c>
      <c r="I6829" t="str">
        <f>IFERROR(IF(J6829&lt;&gt;"", INDEX($B$5:$B$1433, MATCH(J6829, $E$5:$E$1433, 0)),""),"SAI")</f>
        <v/>
      </c>
      <c r="L6829" t="str">
        <f>IFERROR(IF($N$5="Sáng",IF(MID(K6829,2,7)-MID($L$2,2,7)&gt;0,"Trễ",""),IF(MID(K6829,2,7)-MID($Q$2,2,7)&gt;0,"Trễ","")),"")</f>
        <v/>
      </c>
      <c r="M6829" t="str">
        <f>IFERROR(IF($N$5="Sáng",MID(K6829,2,7)-MID($L$2,2,7),MID(K6829,2,7)-MID($Q$2,2,7)),"")</f>
        <v/>
      </c>
      <c r="Q6829" t="str">
        <f>IF(B6829&lt;&gt;"",IF(AND(P6829="",F6829=""),"Không phép ",""),"")</f>
        <v/>
      </c>
      <c r="R6829" t="str">
        <f>UPPER(B6829)</f>
        <v/>
      </c>
      <c r="T6829" t="str">
        <f>IFERROR(IF(J6829&lt;&gt;"", INDEX($S$5:$S$1433, MATCH(J6829, $E$5:$E$1433, 0)),""),"")</f>
        <v/>
      </c>
      <c r="V6829" t="str">
        <f>IFERROR(IF(J6829&lt;&gt;"", INDEX($U$5:$U$1433, MATCH(J6829, $E$5:$E$1433, 0)),""),"")</f>
        <v/>
      </c>
    </row>
    <row r="6830">
      <c r="A6830" t="str">
        <f>IF(B6830&lt;&gt;"",A6829+1,"")</f>
        <v/>
      </c>
      <c r="F6830" t="str">
        <f>IFERROR(IF(VLOOKUP(E6830,J:J,1,0)=E6830,"X",""),"")</f>
        <v/>
      </c>
      <c r="G6830" t="str">
        <f>IF(J6830&lt;&gt;"", INDEX($C$5:$C$1433, MATCH(J6830, $E$5:$E$1433, 0)),"")</f>
        <v/>
      </c>
      <c r="H6830" t="str">
        <f>IF(J6830&lt;&gt;"", INDEX($D$5:$D$1433, MATCH(J6830, $E$5:$E$1433, 0)),"")</f>
        <v/>
      </c>
      <c r="I6830" t="str">
        <f>IFERROR(IF(J6830&lt;&gt;"", INDEX($B$5:$B$1433, MATCH(J6830, $E$5:$E$1433, 0)),""),"SAI")</f>
        <v/>
      </c>
      <c r="L6830" t="str">
        <f>IFERROR(IF($N$5="Sáng",IF(MID(K6830,2,7)-MID($L$2,2,7)&gt;0,"Trễ",""),IF(MID(K6830,2,7)-MID($Q$2,2,7)&gt;0,"Trễ","")),"")</f>
        <v/>
      </c>
      <c r="M6830" t="str">
        <f>IFERROR(IF($N$5="Sáng",MID(K6830,2,7)-MID($L$2,2,7),MID(K6830,2,7)-MID($Q$2,2,7)),"")</f>
        <v/>
      </c>
      <c r="Q6830" t="str">
        <f>IF(B6830&lt;&gt;"",IF(AND(P6830="",F6830=""),"Không phép ",""),"")</f>
        <v/>
      </c>
      <c r="R6830" t="str">
        <f>UPPER(B6830)</f>
        <v/>
      </c>
      <c r="T6830" t="str">
        <f>IFERROR(IF(J6830&lt;&gt;"", INDEX($S$5:$S$1433, MATCH(J6830, $E$5:$E$1433, 0)),""),"")</f>
        <v/>
      </c>
      <c r="V6830" t="str">
        <f>IFERROR(IF(J6830&lt;&gt;"", INDEX($U$5:$U$1433, MATCH(J6830, $E$5:$E$1433, 0)),""),"")</f>
        <v/>
      </c>
    </row>
    <row r="6831">
      <c r="A6831" t="str">
        <f>IF(B6831&lt;&gt;"",A6830+1,"")</f>
        <v/>
      </c>
      <c r="F6831" t="str">
        <f>IFERROR(IF(VLOOKUP(E6831,J:J,1,0)=E6831,"X",""),"")</f>
        <v/>
      </c>
      <c r="G6831" t="str">
        <f>IF(J6831&lt;&gt;"", INDEX($C$5:$C$1433, MATCH(J6831, $E$5:$E$1433, 0)),"")</f>
        <v/>
      </c>
      <c r="H6831" t="str">
        <f>IF(J6831&lt;&gt;"", INDEX($D$5:$D$1433, MATCH(J6831, $E$5:$E$1433, 0)),"")</f>
        <v/>
      </c>
      <c r="I6831" t="str">
        <f>IFERROR(IF(J6831&lt;&gt;"", INDEX($B$5:$B$1433, MATCH(J6831, $E$5:$E$1433, 0)),""),"SAI")</f>
        <v/>
      </c>
      <c r="L6831" t="str">
        <f>IFERROR(IF($N$5="Sáng",IF(MID(K6831,2,7)-MID($L$2,2,7)&gt;0,"Trễ",""),IF(MID(K6831,2,7)-MID($Q$2,2,7)&gt;0,"Trễ","")),"")</f>
        <v/>
      </c>
      <c r="M6831" t="str">
        <f>IFERROR(IF($N$5="Sáng",MID(K6831,2,7)-MID($L$2,2,7),MID(K6831,2,7)-MID($Q$2,2,7)),"")</f>
        <v/>
      </c>
      <c r="Q6831" t="str">
        <f>IF(B6831&lt;&gt;"",IF(AND(P6831="",F6831=""),"Không phép ",""),"")</f>
        <v/>
      </c>
      <c r="R6831" t="str">
        <f>UPPER(B6831)</f>
        <v/>
      </c>
      <c r="T6831" t="str">
        <f>IFERROR(IF(J6831&lt;&gt;"", INDEX($S$5:$S$1433, MATCH(J6831, $E$5:$E$1433, 0)),""),"")</f>
        <v/>
      </c>
      <c r="V6831" t="str">
        <f>IFERROR(IF(J6831&lt;&gt;"", INDEX($U$5:$U$1433, MATCH(J6831, $E$5:$E$1433, 0)),""),"")</f>
        <v/>
      </c>
    </row>
    <row r="6832">
      <c r="A6832" t="str">
        <f>IF(B6832&lt;&gt;"",A6831+1,"")</f>
        <v/>
      </c>
      <c r="F6832" t="str">
        <f>IFERROR(IF(VLOOKUP(E6832,J:J,1,0)=E6832,"X",""),"")</f>
        <v/>
      </c>
      <c r="G6832" t="str">
        <f>IF(J6832&lt;&gt;"", INDEX($C$5:$C$1433, MATCH(J6832, $E$5:$E$1433, 0)),"")</f>
        <v/>
      </c>
      <c r="H6832" t="str">
        <f>IF(J6832&lt;&gt;"", INDEX($D$5:$D$1433, MATCH(J6832, $E$5:$E$1433, 0)),"")</f>
        <v/>
      </c>
      <c r="I6832" t="str">
        <f>IFERROR(IF(J6832&lt;&gt;"", INDEX($B$5:$B$1433, MATCH(J6832, $E$5:$E$1433, 0)),""),"SAI")</f>
        <v/>
      </c>
      <c r="L6832" t="str">
        <f>IFERROR(IF($N$5="Sáng",IF(MID(K6832,2,7)-MID($L$2,2,7)&gt;0,"Trễ",""),IF(MID(K6832,2,7)-MID($Q$2,2,7)&gt;0,"Trễ","")),"")</f>
        <v/>
      </c>
      <c r="M6832" t="str">
        <f>IFERROR(IF($N$5="Sáng",MID(K6832,2,7)-MID($L$2,2,7),MID(K6832,2,7)-MID($Q$2,2,7)),"")</f>
        <v/>
      </c>
      <c r="Q6832" t="str">
        <f>IF(B6832&lt;&gt;"",IF(AND(P6832="",F6832=""),"Không phép ",""),"")</f>
        <v/>
      </c>
      <c r="R6832" t="str">
        <f>UPPER(B6832)</f>
        <v/>
      </c>
      <c r="T6832" t="str">
        <f>IFERROR(IF(J6832&lt;&gt;"", INDEX($S$5:$S$1433, MATCH(J6832, $E$5:$E$1433, 0)),""),"")</f>
        <v/>
      </c>
      <c r="V6832" t="str">
        <f>IFERROR(IF(J6832&lt;&gt;"", INDEX($U$5:$U$1433, MATCH(J6832, $E$5:$E$1433, 0)),""),"")</f>
        <v/>
      </c>
    </row>
    <row r="6833">
      <c r="A6833" t="str">
        <f>IF(B6833&lt;&gt;"",A6832+1,"")</f>
        <v/>
      </c>
      <c r="F6833" t="str">
        <f>IFERROR(IF(VLOOKUP(E6833,J:J,1,0)=E6833,"X",""),"")</f>
        <v/>
      </c>
      <c r="G6833" t="str">
        <f>IF(J6833&lt;&gt;"", INDEX($C$5:$C$1433, MATCH(J6833, $E$5:$E$1433, 0)),"")</f>
        <v/>
      </c>
      <c r="H6833" t="str">
        <f>IF(J6833&lt;&gt;"", INDEX($D$5:$D$1433, MATCH(J6833, $E$5:$E$1433, 0)),"")</f>
        <v/>
      </c>
      <c r="I6833" t="str">
        <f>IFERROR(IF(J6833&lt;&gt;"", INDEX($B$5:$B$1433, MATCH(J6833, $E$5:$E$1433, 0)),""),"SAI")</f>
        <v/>
      </c>
      <c r="L6833" t="str">
        <f>IFERROR(IF($N$5="Sáng",IF(MID(K6833,2,7)-MID($L$2,2,7)&gt;0,"Trễ",""),IF(MID(K6833,2,7)-MID($Q$2,2,7)&gt;0,"Trễ","")),"")</f>
        <v/>
      </c>
      <c r="M6833" t="str">
        <f>IFERROR(IF($N$5="Sáng",MID(K6833,2,7)-MID($L$2,2,7),MID(K6833,2,7)-MID($Q$2,2,7)),"")</f>
        <v/>
      </c>
      <c r="Q6833" t="str">
        <f>IF(B6833&lt;&gt;"",IF(AND(P6833="",F6833=""),"Không phép ",""),"")</f>
        <v/>
      </c>
      <c r="R6833" t="str">
        <f>UPPER(B6833)</f>
        <v/>
      </c>
      <c r="T6833" t="str">
        <f>IFERROR(IF(J6833&lt;&gt;"", INDEX($S$5:$S$1433, MATCH(J6833, $E$5:$E$1433, 0)),""),"")</f>
        <v/>
      </c>
      <c r="V6833" t="str">
        <f>IFERROR(IF(J6833&lt;&gt;"", INDEX($U$5:$U$1433, MATCH(J6833, $E$5:$E$1433, 0)),""),"")</f>
        <v/>
      </c>
    </row>
    <row r="6834">
      <c r="A6834" t="str">
        <f>IF(B6834&lt;&gt;"",A6833+1,"")</f>
        <v/>
      </c>
      <c r="F6834" t="str">
        <f>IFERROR(IF(VLOOKUP(E6834,J:J,1,0)=E6834,"X",""),"")</f>
        <v/>
      </c>
      <c r="G6834" t="str">
        <f>IF(J6834&lt;&gt;"", INDEX($C$5:$C$1433, MATCH(J6834, $E$5:$E$1433, 0)),"")</f>
        <v/>
      </c>
      <c r="H6834" t="str">
        <f>IF(J6834&lt;&gt;"", INDEX($D$5:$D$1433, MATCH(J6834, $E$5:$E$1433, 0)),"")</f>
        <v/>
      </c>
      <c r="I6834" t="str">
        <f>IFERROR(IF(J6834&lt;&gt;"", INDEX($B$5:$B$1433, MATCH(J6834, $E$5:$E$1433, 0)),""),"SAI")</f>
        <v/>
      </c>
      <c r="L6834" t="str">
        <f>IFERROR(IF($N$5="Sáng",IF(MID(K6834,2,7)-MID($L$2,2,7)&gt;0,"Trễ",""),IF(MID(K6834,2,7)-MID($Q$2,2,7)&gt;0,"Trễ","")),"")</f>
        <v/>
      </c>
      <c r="M6834" t="str">
        <f>IFERROR(IF($N$5="Sáng",MID(K6834,2,7)-MID($L$2,2,7),MID(K6834,2,7)-MID($Q$2,2,7)),"")</f>
        <v/>
      </c>
      <c r="Q6834" t="str">
        <f>IF(B6834&lt;&gt;"",IF(AND(P6834="",F6834=""),"Không phép ",""),"")</f>
        <v/>
      </c>
      <c r="R6834" t="str">
        <f>UPPER(B6834)</f>
        <v/>
      </c>
      <c r="T6834" t="str">
        <f>IFERROR(IF(J6834&lt;&gt;"", INDEX($S$5:$S$1433, MATCH(J6834, $E$5:$E$1433, 0)),""),"")</f>
        <v/>
      </c>
      <c r="V6834" t="str">
        <f>IFERROR(IF(J6834&lt;&gt;"", INDEX($U$5:$U$1433, MATCH(J6834, $E$5:$E$1433, 0)),""),"")</f>
        <v/>
      </c>
    </row>
    <row r="6835">
      <c r="A6835" t="str">
        <f>IF(B6835&lt;&gt;"",A6834+1,"")</f>
        <v/>
      </c>
      <c r="F6835" t="str">
        <f>IFERROR(IF(VLOOKUP(E6835,J:J,1,0)=E6835,"X",""),"")</f>
        <v/>
      </c>
      <c r="G6835" t="str">
        <f>IF(J6835&lt;&gt;"", INDEX($C$5:$C$1433, MATCH(J6835, $E$5:$E$1433, 0)),"")</f>
        <v/>
      </c>
      <c r="H6835" t="str">
        <f>IF(J6835&lt;&gt;"", INDEX($D$5:$D$1433, MATCH(J6835, $E$5:$E$1433, 0)),"")</f>
        <v/>
      </c>
      <c r="I6835" t="str">
        <f>IFERROR(IF(J6835&lt;&gt;"", INDEX($B$5:$B$1433, MATCH(J6835, $E$5:$E$1433, 0)),""),"SAI")</f>
        <v/>
      </c>
      <c r="L6835" t="str">
        <f>IFERROR(IF($N$5="Sáng",IF(MID(K6835,2,7)-MID($L$2,2,7)&gt;0,"Trễ",""),IF(MID(K6835,2,7)-MID($Q$2,2,7)&gt;0,"Trễ","")),"")</f>
        <v/>
      </c>
      <c r="M6835" t="str">
        <f>IFERROR(IF($N$5="Sáng",MID(K6835,2,7)-MID($L$2,2,7),MID(K6835,2,7)-MID($Q$2,2,7)),"")</f>
        <v/>
      </c>
      <c r="Q6835" t="str">
        <f>IF(B6835&lt;&gt;"",IF(AND(P6835="",F6835=""),"Không phép ",""),"")</f>
        <v/>
      </c>
      <c r="R6835" t="str">
        <f>UPPER(B6835)</f>
        <v/>
      </c>
      <c r="T6835" t="str">
        <f>IFERROR(IF(J6835&lt;&gt;"", INDEX($S$5:$S$1433, MATCH(J6835, $E$5:$E$1433, 0)),""),"")</f>
        <v/>
      </c>
      <c r="V6835" t="str">
        <f>IFERROR(IF(J6835&lt;&gt;"", INDEX($U$5:$U$1433, MATCH(J6835, $E$5:$E$1433, 0)),""),"")</f>
        <v/>
      </c>
    </row>
    <row r="6836">
      <c r="A6836" t="str">
        <f>IF(B6836&lt;&gt;"",A6835+1,"")</f>
        <v/>
      </c>
      <c r="F6836" t="str">
        <f>IFERROR(IF(VLOOKUP(E6836,J:J,1,0)=E6836,"X",""),"")</f>
        <v/>
      </c>
      <c r="G6836" t="str">
        <f>IF(J6836&lt;&gt;"", INDEX($C$5:$C$1433, MATCH(J6836, $E$5:$E$1433, 0)),"")</f>
        <v/>
      </c>
      <c r="H6836" t="str">
        <f>IF(J6836&lt;&gt;"", INDEX($D$5:$D$1433, MATCH(J6836, $E$5:$E$1433, 0)),"")</f>
        <v/>
      </c>
      <c r="I6836" t="str">
        <f>IFERROR(IF(J6836&lt;&gt;"", INDEX($B$5:$B$1433, MATCH(J6836, $E$5:$E$1433, 0)),""),"SAI")</f>
        <v/>
      </c>
      <c r="L6836" t="str">
        <f>IFERROR(IF($N$5="Sáng",IF(MID(K6836,2,7)-MID($L$2,2,7)&gt;0,"Trễ",""),IF(MID(K6836,2,7)-MID($Q$2,2,7)&gt;0,"Trễ","")),"")</f>
        <v/>
      </c>
      <c r="M6836" t="str">
        <f>IFERROR(IF($N$5="Sáng",MID(K6836,2,7)-MID($L$2,2,7),MID(K6836,2,7)-MID($Q$2,2,7)),"")</f>
        <v/>
      </c>
      <c r="Q6836" t="str">
        <f>IF(B6836&lt;&gt;"",IF(AND(P6836="",F6836=""),"Không phép ",""),"")</f>
        <v/>
      </c>
      <c r="R6836" t="str">
        <f>UPPER(B6836)</f>
        <v/>
      </c>
      <c r="T6836" t="str">
        <f>IFERROR(IF(J6836&lt;&gt;"", INDEX($S$5:$S$1433, MATCH(J6836, $E$5:$E$1433, 0)),""),"")</f>
        <v/>
      </c>
      <c r="V6836" t="str">
        <f>IFERROR(IF(J6836&lt;&gt;"", INDEX($U$5:$U$1433, MATCH(J6836, $E$5:$E$1433, 0)),""),"")</f>
        <v/>
      </c>
    </row>
    <row r="6837">
      <c r="A6837" t="str">
        <f>IF(B6837&lt;&gt;"",A6836+1,"")</f>
        <v/>
      </c>
      <c r="F6837" t="str">
        <f>IFERROR(IF(VLOOKUP(E6837,J:J,1,0)=E6837,"X",""),"")</f>
        <v/>
      </c>
      <c r="G6837" t="str">
        <f>IF(J6837&lt;&gt;"", INDEX($C$5:$C$1433, MATCH(J6837, $E$5:$E$1433, 0)),"")</f>
        <v/>
      </c>
      <c r="H6837" t="str">
        <f>IF(J6837&lt;&gt;"", INDEX($D$5:$D$1433, MATCH(J6837, $E$5:$E$1433, 0)),"")</f>
        <v/>
      </c>
      <c r="I6837" t="str">
        <f>IFERROR(IF(J6837&lt;&gt;"", INDEX($B$5:$B$1433, MATCH(J6837, $E$5:$E$1433, 0)),""),"SAI")</f>
        <v/>
      </c>
      <c r="L6837" t="str">
        <f>IFERROR(IF($N$5="Sáng",IF(MID(K6837,2,7)-MID($L$2,2,7)&gt;0,"Trễ",""),IF(MID(K6837,2,7)-MID($Q$2,2,7)&gt;0,"Trễ","")),"")</f>
        <v/>
      </c>
      <c r="M6837" t="str">
        <f>IFERROR(IF($N$5="Sáng",MID(K6837,2,7)-MID($L$2,2,7),MID(K6837,2,7)-MID($Q$2,2,7)),"")</f>
        <v/>
      </c>
      <c r="Q6837" t="str">
        <f>IF(B6837&lt;&gt;"",IF(AND(P6837="",F6837=""),"Không phép ",""),"")</f>
        <v/>
      </c>
      <c r="R6837" t="str">
        <f>UPPER(B6837)</f>
        <v/>
      </c>
      <c r="T6837" t="str">
        <f>IFERROR(IF(J6837&lt;&gt;"", INDEX($S$5:$S$1433, MATCH(J6837, $E$5:$E$1433, 0)),""),"")</f>
        <v/>
      </c>
      <c r="V6837" t="str">
        <f>IFERROR(IF(J6837&lt;&gt;"", INDEX($U$5:$U$1433, MATCH(J6837, $E$5:$E$1433, 0)),""),"")</f>
        <v/>
      </c>
    </row>
    <row r="6838">
      <c r="A6838" t="str">
        <f>IF(B6838&lt;&gt;"",A6837+1,"")</f>
        <v/>
      </c>
      <c r="F6838" t="str">
        <f>IFERROR(IF(VLOOKUP(E6838,J:J,1,0)=E6838,"X",""),"")</f>
        <v/>
      </c>
      <c r="G6838" t="str">
        <f>IF(J6838&lt;&gt;"", INDEX($C$5:$C$1433, MATCH(J6838, $E$5:$E$1433, 0)),"")</f>
        <v/>
      </c>
      <c r="H6838" t="str">
        <f>IF(J6838&lt;&gt;"", INDEX($D$5:$D$1433, MATCH(J6838, $E$5:$E$1433, 0)),"")</f>
        <v/>
      </c>
      <c r="I6838" t="str">
        <f>IFERROR(IF(J6838&lt;&gt;"", INDEX($B$5:$B$1433, MATCH(J6838, $E$5:$E$1433, 0)),""),"SAI")</f>
        <v/>
      </c>
      <c r="L6838" t="str">
        <f>IFERROR(IF($N$5="Sáng",IF(MID(K6838,2,7)-MID($L$2,2,7)&gt;0,"Trễ",""),IF(MID(K6838,2,7)-MID($Q$2,2,7)&gt;0,"Trễ","")),"")</f>
        <v/>
      </c>
      <c r="M6838" t="str">
        <f>IFERROR(IF($N$5="Sáng",MID(K6838,2,7)-MID($L$2,2,7),MID(K6838,2,7)-MID($Q$2,2,7)),"")</f>
        <v/>
      </c>
      <c r="Q6838" t="str">
        <f>IF(B6838&lt;&gt;"",IF(AND(P6838="",F6838=""),"Không phép ",""),"")</f>
        <v/>
      </c>
      <c r="R6838" t="str">
        <f>UPPER(B6838)</f>
        <v/>
      </c>
      <c r="T6838" t="str">
        <f>IFERROR(IF(J6838&lt;&gt;"", INDEX($S$5:$S$1433, MATCH(J6838, $E$5:$E$1433, 0)),""),"")</f>
        <v/>
      </c>
      <c r="V6838" t="str">
        <f>IFERROR(IF(J6838&lt;&gt;"", INDEX($U$5:$U$1433, MATCH(J6838, $E$5:$E$1433, 0)),""),"")</f>
        <v/>
      </c>
    </row>
    <row r="6839">
      <c r="A6839" t="str">
        <f>IF(B6839&lt;&gt;"",A6838+1,"")</f>
        <v/>
      </c>
      <c r="F6839" t="str">
        <f>IFERROR(IF(VLOOKUP(E6839,J:J,1,0)=E6839,"X",""),"")</f>
        <v/>
      </c>
      <c r="G6839" t="str">
        <f>IF(J6839&lt;&gt;"", INDEX($C$5:$C$1433, MATCH(J6839, $E$5:$E$1433, 0)),"")</f>
        <v/>
      </c>
      <c r="H6839" t="str">
        <f>IF(J6839&lt;&gt;"", INDEX($D$5:$D$1433, MATCH(J6839, $E$5:$E$1433, 0)),"")</f>
        <v/>
      </c>
      <c r="I6839" t="str">
        <f>IFERROR(IF(J6839&lt;&gt;"", INDEX($B$5:$B$1433, MATCH(J6839, $E$5:$E$1433, 0)),""),"SAI")</f>
        <v/>
      </c>
      <c r="L6839" t="str">
        <f>IFERROR(IF($N$5="Sáng",IF(MID(K6839,2,7)-MID($L$2,2,7)&gt;0,"Trễ",""),IF(MID(K6839,2,7)-MID($Q$2,2,7)&gt;0,"Trễ","")),"")</f>
        <v/>
      </c>
      <c r="M6839" t="str">
        <f>IFERROR(IF($N$5="Sáng",MID(K6839,2,7)-MID($L$2,2,7),MID(K6839,2,7)-MID($Q$2,2,7)),"")</f>
        <v/>
      </c>
      <c r="Q6839" t="str">
        <f>IF(B6839&lt;&gt;"",IF(AND(P6839="",F6839=""),"Không phép ",""),"")</f>
        <v/>
      </c>
      <c r="R6839" t="str">
        <f>UPPER(B6839)</f>
        <v/>
      </c>
      <c r="T6839" t="str">
        <f>IFERROR(IF(J6839&lt;&gt;"", INDEX($S$5:$S$1433, MATCH(J6839, $E$5:$E$1433, 0)),""),"")</f>
        <v/>
      </c>
      <c r="V6839" t="str">
        <f>IFERROR(IF(J6839&lt;&gt;"", INDEX($U$5:$U$1433, MATCH(J6839, $E$5:$E$1433, 0)),""),"")</f>
        <v/>
      </c>
    </row>
    <row r="6840">
      <c r="A6840" t="str">
        <f>IF(B6840&lt;&gt;"",A6839+1,"")</f>
        <v/>
      </c>
      <c r="F6840" t="str">
        <f>IFERROR(IF(VLOOKUP(E6840,J:J,1,0)=E6840,"X",""),"")</f>
        <v/>
      </c>
      <c r="G6840" t="str">
        <f>IF(J6840&lt;&gt;"", INDEX($C$5:$C$1433, MATCH(J6840, $E$5:$E$1433, 0)),"")</f>
        <v/>
      </c>
      <c r="H6840" t="str">
        <f>IF(J6840&lt;&gt;"", INDEX($D$5:$D$1433, MATCH(J6840, $E$5:$E$1433, 0)),"")</f>
        <v/>
      </c>
      <c r="I6840" t="str">
        <f>IFERROR(IF(J6840&lt;&gt;"", INDEX($B$5:$B$1433, MATCH(J6840, $E$5:$E$1433, 0)),""),"SAI")</f>
        <v/>
      </c>
      <c r="L6840" t="str">
        <f>IFERROR(IF($N$5="Sáng",IF(MID(K6840,2,7)-MID($L$2,2,7)&gt;0,"Trễ",""),IF(MID(K6840,2,7)-MID($Q$2,2,7)&gt;0,"Trễ","")),"")</f>
        <v/>
      </c>
      <c r="M6840" t="str">
        <f>IFERROR(IF($N$5="Sáng",MID(K6840,2,7)-MID($L$2,2,7),MID(K6840,2,7)-MID($Q$2,2,7)),"")</f>
        <v/>
      </c>
      <c r="Q6840" t="str">
        <f>IF(B6840&lt;&gt;"",IF(AND(P6840="",F6840=""),"Không phép ",""),"")</f>
        <v/>
      </c>
      <c r="R6840" t="str">
        <f>UPPER(B6840)</f>
        <v/>
      </c>
      <c r="T6840" t="str">
        <f>IFERROR(IF(J6840&lt;&gt;"", INDEX($S$5:$S$1433, MATCH(J6840, $E$5:$E$1433, 0)),""),"")</f>
        <v/>
      </c>
      <c r="V6840" t="str">
        <f>IFERROR(IF(J6840&lt;&gt;"", INDEX($U$5:$U$1433, MATCH(J6840, $E$5:$E$1433, 0)),""),"")</f>
        <v/>
      </c>
    </row>
    <row r="6841">
      <c r="A6841" t="str">
        <f>IF(B6841&lt;&gt;"",A6840+1,"")</f>
        <v/>
      </c>
      <c r="F6841" t="str">
        <f>IFERROR(IF(VLOOKUP(E6841,J:J,1,0)=E6841,"X",""),"")</f>
        <v/>
      </c>
      <c r="G6841" t="str">
        <f>IF(J6841&lt;&gt;"", INDEX($C$5:$C$1433, MATCH(J6841, $E$5:$E$1433, 0)),"")</f>
        <v/>
      </c>
      <c r="H6841" t="str">
        <f>IF(J6841&lt;&gt;"", INDEX($D$5:$D$1433, MATCH(J6841, $E$5:$E$1433, 0)),"")</f>
        <v/>
      </c>
      <c r="I6841" t="str">
        <f>IFERROR(IF(J6841&lt;&gt;"", INDEX($B$5:$B$1433, MATCH(J6841, $E$5:$E$1433, 0)),""),"SAI")</f>
        <v/>
      </c>
      <c r="L6841" t="str">
        <f>IFERROR(IF($N$5="Sáng",IF(MID(K6841,2,7)-MID($L$2,2,7)&gt;0,"Trễ",""),IF(MID(K6841,2,7)-MID($Q$2,2,7)&gt;0,"Trễ","")),"")</f>
        <v/>
      </c>
      <c r="M6841" t="str">
        <f>IFERROR(IF($N$5="Sáng",MID(K6841,2,7)-MID($L$2,2,7),MID(K6841,2,7)-MID($Q$2,2,7)),"")</f>
        <v/>
      </c>
      <c r="Q6841" t="str">
        <f>IF(B6841&lt;&gt;"",IF(AND(P6841="",F6841=""),"Không phép ",""),"")</f>
        <v/>
      </c>
      <c r="R6841" t="str">
        <f>UPPER(B6841)</f>
        <v/>
      </c>
      <c r="T6841" t="str">
        <f>IFERROR(IF(J6841&lt;&gt;"", INDEX($S$5:$S$1433, MATCH(J6841, $E$5:$E$1433, 0)),""),"")</f>
        <v/>
      </c>
      <c r="V6841" t="str">
        <f>IFERROR(IF(J6841&lt;&gt;"", INDEX($U$5:$U$1433, MATCH(J6841, $E$5:$E$1433, 0)),""),"")</f>
        <v/>
      </c>
    </row>
    <row r="6842">
      <c r="A6842" t="str">
        <f>IF(B6842&lt;&gt;"",A6841+1,"")</f>
        <v/>
      </c>
      <c r="F6842" t="str">
        <f>IFERROR(IF(VLOOKUP(E6842,J:J,1,0)=E6842,"X",""),"")</f>
        <v/>
      </c>
      <c r="G6842" t="str">
        <f>IF(J6842&lt;&gt;"", INDEX($C$5:$C$1433, MATCH(J6842, $E$5:$E$1433, 0)),"")</f>
        <v/>
      </c>
      <c r="H6842" t="str">
        <f>IF(J6842&lt;&gt;"", INDEX($D$5:$D$1433, MATCH(J6842, $E$5:$E$1433, 0)),"")</f>
        <v/>
      </c>
      <c r="I6842" t="str">
        <f>IFERROR(IF(J6842&lt;&gt;"", INDEX($B$5:$B$1433, MATCH(J6842, $E$5:$E$1433, 0)),""),"SAI")</f>
        <v/>
      </c>
      <c r="L6842" t="str">
        <f>IFERROR(IF($N$5="Sáng",IF(MID(K6842,2,7)-MID($L$2,2,7)&gt;0,"Trễ",""),IF(MID(K6842,2,7)-MID($Q$2,2,7)&gt;0,"Trễ","")),"")</f>
        <v/>
      </c>
      <c r="M6842" t="str">
        <f>IFERROR(IF($N$5="Sáng",MID(K6842,2,7)-MID($L$2,2,7),MID(K6842,2,7)-MID($Q$2,2,7)),"")</f>
        <v/>
      </c>
      <c r="Q6842" t="str">
        <f>IF(B6842&lt;&gt;"",IF(AND(P6842="",F6842=""),"Không phép ",""),"")</f>
        <v/>
      </c>
      <c r="R6842" t="str">
        <f>UPPER(B6842)</f>
        <v/>
      </c>
      <c r="T6842" t="str">
        <f>IFERROR(IF(J6842&lt;&gt;"", INDEX($S$5:$S$1433, MATCH(J6842, $E$5:$E$1433, 0)),""),"")</f>
        <v/>
      </c>
      <c r="V6842" t="str">
        <f>IFERROR(IF(J6842&lt;&gt;"", INDEX($U$5:$U$1433, MATCH(J6842, $E$5:$E$1433, 0)),""),"")</f>
        <v/>
      </c>
    </row>
    <row r="6843">
      <c r="A6843" t="str">
        <f>IF(B6843&lt;&gt;"",A6842+1,"")</f>
        <v/>
      </c>
      <c r="F6843" t="str">
        <f>IFERROR(IF(VLOOKUP(E6843,J:J,1,0)=E6843,"X",""),"")</f>
        <v/>
      </c>
      <c r="G6843" t="str">
        <f>IF(J6843&lt;&gt;"", INDEX($C$5:$C$1433, MATCH(J6843, $E$5:$E$1433, 0)),"")</f>
        <v/>
      </c>
      <c r="H6843" t="str">
        <f>IF(J6843&lt;&gt;"", INDEX($D$5:$D$1433, MATCH(J6843, $E$5:$E$1433, 0)),"")</f>
        <v/>
      </c>
      <c r="I6843" t="str">
        <f>IFERROR(IF(J6843&lt;&gt;"", INDEX($B$5:$B$1433, MATCH(J6843, $E$5:$E$1433, 0)),""),"SAI")</f>
        <v/>
      </c>
      <c r="L6843" t="str">
        <f>IFERROR(IF($N$5="Sáng",IF(MID(K6843,2,7)-MID($L$2,2,7)&gt;0,"Trễ",""),IF(MID(K6843,2,7)-MID($Q$2,2,7)&gt;0,"Trễ","")),"")</f>
        <v/>
      </c>
      <c r="M6843" t="str">
        <f>IFERROR(IF($N$5="Sáng",MID(K6843,2,7)-MID($L$2,2,7),MID(K6843,2,7)-MID($Q$2,2,7)),"")</f>
        <v/>
      </c>
      <c r="Q6843" t="str">
        <f>IF(B6843&lt;&gt;"",IF(AND(P6843="",F6843=""),"Không phép ",""),"")</f>
        <v/>
      </c>
      <c r="R6843" t="str">
        <f>UPPER(B6843)</f>
        <v/>
      </c>
      <c r="T6843" t="str">
        <f>IFERROR(IF(J6843&lt;&gt;"", INDEX($S$5:$S$1433, MATCH(J6843, $E$5:$E$1433, 0)),""),"")</f>
        <v/>
      </c>
      <c r="V6843" t="str">
        <f>IFERROR(IF(J6843&lt;&gt;"", INDEX($U$5:$U$1433, MATCH(J6843, $E$5:$E$1433, 0)),""),"")</f>
        <v/>
      </c>
    </row>
    <row r="6844">
      <c r="A6844" t="str">
        <f>IF(B6844&lt;&gt;"",A6843+1,"")</f>
        <v/>
      </c>
      <c r="F6844" t="str">
        <f>IFERROR(IF(VLOOKUP(E6844,J:J,1,0)=E6844,"X",""),"")</f>
        <v/>
      </c>
      <c r="G6844" t="str">
        <f>IF(J6844&lt;&gt;"", INDEX($C$5:$C$1433, MATCH(J6844, $E$5:$E$1433, 0)),"")</f>
        <v/>
      </c>
      <c r="H6844" t="str">
        <f>IF(J6844&lt;&gt;"", INDEX($D$5:$D$1433, MATCH(J6844, $E$5:$E$1433, 0)),"")</f>
        <v/>
      </c>
      <c r="I6844" t="str">
        <f>IFERROR(IF(J6844&lt;&gt;"", INDEX($B$5:$B$1433, MATCH(J6844, $E$5:$E$1433, 0)),""),"SAI")</f>
        <v/>
      </c>
      <c r="L6844" t="str">
        <f>IFERROR(IF($N$5="Sáng",IF(MID(K6844,2,7)-MID($L$2,2,7)&gt;0,"Trễ",""),IF(MID(K6844,2,7)-MID($Q$2,2,7)&gt;0,"Trễ","")),"")</f>
        <v/>
      </c>
      <c r="M6844" t="str">
        <f>IFERROR(IF($N$5="Sáng",MID(K6844,2,7)-MID($L$2,2,7),MID(K6844,2,7)-MID($Q$2,2,7)),"")</f>
        <v/>
      </c>
      <c r="Q6844" t="str">
        <f>IF(B6844&lt;&gt;"",IF(AND(P6844="",F6844=""),"Không phép ",""),"")</f>
        <v/>
      </c>
      <c r="R6844" t="str">
        <f>UPPER(B6844)</f>
        <v/>
      </c>
      <c r="T6844" t="str">
        <f>IFERROR(IF(J6844&lt;&gt;"", INDEX($S$5:$S$1433, MATCH(J6844, $E$5:$E$1433, 0)),""),"")</f>
        <v/>
      </c>
      <c r="V6844" t="str">
        <f>IFERROR(IF(J6844&lt;&gt;"", INDEX($U$5:$U$1433, MATCH(J6844, $E$5:$E$1433, 0)),""),"")</f>
        <v/>
      </c>
    </row>
    <row r="6845">
      <c r="A6845" t="str">
        <f>IF(B6845&lt;&gt;"",A6844+1,"")</f>
        <v/>
      </c>
      <c r="F6845" t="str">
        <f>IFERROR(IF(VLOOKUP(E6845,J:J,1,0)=E6845,"X",""),"")</f>
        <v/>
      </c>
      <c r="G6845" t="str">
        <f>IF(J6845&lt;&gt;"", INDEX($C$5:$C$1433, MATCH(J6845, $E$5:$E$1433, 0)),"")</f>
        <v/>
      </c>
      <c r="H6845" t="str">
        <f>IF(J6845&lt;&gt;"", INDEX($D$5:$D$1433, MATCH(J6845, $E$5:$E$1433, 0)),"")</f>
        <v/>
      </c>
      <c r="I6845" t="str">
        <f>IFERROR(IF(J6845&lt;&gt;"", INDEX($B$5:$B$1433, MATCH(J6845, $E$5:$E$1433, 0)),""),"SAI")</f>
        <v/>
      </c>
      <c r="L6845" t="str">
        <f>IFERROR(IF($N$5="Sáng",IF(MID(K6845,2,7)-MID($L$2,2,7)&gt;0,"Trễ",""),IF(MID(K6845,2,7)-MID($Q$2,2,7)&gt;0,"Trễ","")),"")</f>
        <v/>
      </c>
      <c r="M6845" t="str">
        <f>IFERROR(IF($N$5="Sáng",MID(K6845,2,7)-MID($L$2,2,7),MID(K6845,2,7)-MID($Q$2,2,7)),"")</f>
        <v/>
      </c>
      <c r="Q6845" t="str">
        <f>IF(B6845&lt;&gt;"",IF(AND(P6845="",F6845=""),"Không phép ",""),"")</f>
        <v/>
      </c>
      <c r="R6845" t="str">
        <f>UPPER(B6845)</f>
        <v/>
      </c>
      <c r="T6845" t="str">
        <f>IFERROR(IF(J6845&lt;&gt;"", INDEX($S$5:$S$1433, MATCH(J6845, $E$5:$E$1433, 0)),""),"")</f>
        <v/>
      </c>
      <c r="V6845" t="str">
        <f>IFERROR(IF(J6845&lt;&gt;"", INDEX($U$5:$U$1433, MATCH(J6845, $E$5:$E$1433, 0)),""),"")</f>
        <v/>
      </c>
    </row>
    <row r="6846">
      <c r="A6846" t="str">
        <f>IF(B6846&lt;&gt;"",A6845+1,"")</f>
        <v/>
      </c>
      <c r="F6846" t="str">
        <f>IFERROR(IF(VLOOKUP(E6846,J:J,1,0)=E6846,"X",""),"")</f>
        <v/>
      </c>
      <c r="G6846" t="str">
        <f>IF(J6846&lt;&gt;"", INDEX($C$5:$C$1433, MATCH(J6846, $E$5:$E$1433, 0)),"")</f>
        <v/>
      </c>
      <c r="H6846" t="str">
        <f>IF(J6846&lt;&gt;"", INDEX($D$5:$D$1433, MATCH(J6846, $E$5:$E$1433, 0)),"")</f>
        <v/>
      </c>
      <c r="I6846" t="str">
        <f>IFERROR(IF(J6846&lt;&gt;"", INDEX($B$5:$B$1433, MATCH(J6846, $E$5:$E$1433, 0)),""),"SAI")</f>
        <v/>
      </c>
      <c r="L6846" t="str">
        <f>IFERROR(IF($N$5="Sáng",IF(MID(K6846,2,7)-MID($L$2,2,7)&gt;0,"Trễ",""),IF(MID(K6846,2,7)-MID($Q$2,2,7)&gt;0,"Trễ","")),"")</f>
        <v/>
      </c>
      <c r="M6846" t="str">
        <f>IFERROR(IF($N$5="Sáng",MID(K6846,2,7)-MID($L$2,2,7),MID(K6846,2,7)-MID($Q$2,2,7)),"")</f>
        <v/>
      </c>
      <c r="Q6846" t="str">
        <f>IF(B6846&lt;&gt;"",IF(AND(P6846="",F6846=""),"Không phép ",""),"")</f>
        <v/>
      </c>
      <c r="R6846" t="str">
        <f>UPPER(B6846)</f>
        <v/>
      </c>
      <c r="T6846" t="str">
        <f>IFERROR(IF(J6846&lt;&gt;"", INDEX($S$5:$S$1433, MATCH(J6846, $E$5:$E$1433, 0)),""),"")</f>
        <v/>
      </c>
      <c r="V6846" t="str">
        <f>IFERROR(IF(J6846&lt;&gt;"", INDEX($U$5:$U$1433, MATCH(J6846, $E$5:$E$1433, 0)),""),"")</f>
        <v/>
      </c>
    </row>
    <row r="6847">
      <c r="A6847" t="str">
        <f>IF(B6847&lt;&gt;"",A6846+1,"")</f>
        <v/>
      </c>
      <c r="F6847" t="str">
        <f>IFERROR(IF(VLOOKUP(E6847,J:J,1,0)=E6847,"X",""),"")</f>
        <v/>
      </c>
      <c r="G6847" t="str">
        <f>IF(J6847&lt;&gt;"", INDEX($C$5:$C$1433, MATCH(J6847, $E$5:$E$1433, 0)),"")</f>
        <v/>
      </c>
      <c r="H6847" t="str">
        <f>IF(J6847&lt;&gt;"", INDEX($D$5:$D$1433, MATCH(J6847, $E$5:$E$1433, 0)),"")</f>
        <v/>
      </c>
      <c r="I6847" t="str">
        <f>IFERROR(IF(J6847&lt;&gt;"", INDEX($B$5:$B$1433, MATCH(J6847, $E$5:$E$1433, 0)),""),"SAI")</f>
        <v/>
      </c>
      <c r="L6847" t="str">
        <f>IFERROR(IF($N$5="Sáng",IF(MID(K6847,2,7)-MID($L$2,2,7)&gt;0,"Trễ",""),IF(MID(K6847,2,7)-MID($Q$2,2,7)&gt;0,"Trễ","")),"")</f>
        <v/>
      </c>
      <c r="M6847" t="str">
        <f>IFERROR(IF($N$5="Sáng",MID(K6847,2,7)-MID($L$2,2,7),MID(K6847,2,7)-MID($Q$2,2,7)),"")</f>
        <v/>
      </c>
      <c r="Q6847" t="str">
        <f>IF(B6847&lt;&gt;"",IF(AND(P6847="",F6847=""),"Không phép ",""),"")</f>
        <v/>
      </c>
      <c r="R6847" t="str">
        <f>UPPER(B6847)</f>
        <v/>
      </c>
      <c r="T6847" t="str">
        <f>IFERROR(IF(J6847&lt;&gt;"", INDEX($S$5:$S$1433, MATCH(J6847, $E$5:$E$1433, 0)),""),"")</f>
        <v/>
      </c>
      <c r="V6847" t="str">
        <f>IFERROR(IF(J6847&lt;&gt;"", INDEX($U$5:$U$1433, MATCH(J6847, $E$5:$E$1433, 0)),""),"")</f>
        <v/>
      </c>
    </row>
    <row r="6848">
      <c r="A6848" t="str">
        <f>IF(B6848&lt;&gt;"",A6847+1,"")</f>
        <v/>
      </c>
      <c r="F6848" t="str">
        <f>IFERROR(IF(VLOOKUP(E6848,J:J,1,0)=E6848,"X",""),"")</f>
        <v/>
      </c>
      <c r="G6848" t="str">
        <f>IF(J6848&lt;&gt;"", INDEX($C$5:$C$1433, MATCH(J6848, $E$5:$E$1433, 0)),"")</f>
        <v/>
      </c>
      <c r="H6848" t="str">
        <f>IF(J6848&lt;&gt;"", INDEX($D$5:$D$1433, MATCH(J6848, $E$5:$E$1433, 0)),"")</f>
        <v/>
      </c>
      <c r="I6848" t="str">
        <f>IFERROR(IF(J6848&lt;&gt;"", INDEX($B$5:$B$1433, MATCH(J6848, $E$5:$E$1433, 0)),""),"SAI")</f>
        <v/>
      </c>
      <c r="L6848" t="str">
        <f>IFERROR(IF($N$5="Sáng",IF(MID(K6848,2,7)-MID($L$2,2,7)&gt;0,"Trễ",""),IF(MID(K6848,2,7)-MID($Q$2,2,7)&gt;0,"Trễ","")),"")</f>
        <v/>
      </c>
      <c r="M6848" t="str">
        <f>IFERROR(IF($N$5="Sáng",MID(K6848,2,7)-MID($L$2,2,7),MID(K6848,2,7)-MID($Q$2,2,7)),"")</f>
        <v/>
      </c>
      <c r="Q6848" t="str">
        <f>IF(B6848&lt;&gt;"",IF(AND(P6848="",F6848=""),"Không phép ",""),"")</f>
        <v/>
      </c>
      <c r="R6848" t="str">
        <f>UPPER(B6848)</f>
        <v/>
      </c>
      <c r="T6848" t="str">
        <f>IFERROR(IF(J6848&lt;&gt;"", INDEX($S$5:$S$1433, MATCH(J6848, $E$5:$E$1433, 0)),""),"")</f>
        <v/>
      </c>
      <c r="V6848" t="str">
        <f>IFERROR(IF(J6848&lt;&gt;"", INDEX($U$5:$U$1433, MATCH(J6848, $E$5:$E$1433, 0)),""),"")</f>
        <v/>
      </c>
    </row>
    <row r="6849">
      <c r="A6849" t="str">
        <f>IF(B6849&lt;&gt;"",A6848+1,"")</f>
        <v/>
      </c>
      <c r="F6849" t="str">
        <f>IFERROR(IF(VLOOKUP(E6849,J:J,1,0)=E6849,"X",""),"")</f>
        <v/>
      </c>
      <c r="G6849" t="str">
        <f>IF(J6849&lt;&gt;"", INDEX($C$5:$C$1433, MATCH(J6849, $E$5:$E$1433, 0)),"")</f>
        <v/>
      </c>
      <c r="H6849" t="str">
        <f>IF(J6849&lt;&gt;"", INDEX($D$5:$D$1433, MATCH(J6849, $E$5:$E$1433, 0)),"")</f>
        <v/>
      </c>
      <c r="I6849" t="str">
        <f>IFERROR(IF(J6849&lt;&gt;"", INDEX($B$5:$B$1433, MATCH(J6849, $E$5:$E$1433, 0)),""),"SAI")</f>
        <v/>
      </c>
      <c r="L6849" t="str">
        <f>IFERROR(IF($N$5="Sáng",IF(MID(K6849,2,7)-MID($L$2,2,7)&gt;0,"Trễ",""),IF(MID(K6849,2,7)-MID($Q$2,2,7)&gt;0,"Trễ","")),"")</f>
        <v/>
      </c>
      <c r="M6849" t="str">
        <f>IFERROR(IF($N$5="Sáng",MID(K6849,2,7)-MID($L$2,2,7),MID(K6849,2,7)-MID($Q$2,2,7)),"")</f>
        <v/>
      </c>
      <c r="Q6849" t="str">
        <f>IF(B6849&lt;&gt;"",IF(AND(P6849="",F6849=""),"Không phép ",""),"")</f>
        <v/>
      </c>
      <c r="R6849" t="str">
        <f>UPPER(B6849)</f>
        <v/>
      </c>
      <c r="T6849" t="str">
        <f>IFERROR(IF(J6849&lt;&gt;"", INDEX($S$5:$S$1433, MATCH(J6849, $E$5:$E$1433, 0)),""),"")</f>
        <v/>
      </c>
      <c r="V6849" t="str">
        <f>IFERROR(IF(J6849&lt;&gt;"", INDEX($U$5:$U$1433, MATCH(J6849, $E$5:$E$1433, 0)),""),"")</f>
        <v/>
      </c>
    </row>
    <row r="6850">
      <c r="A6850" t="str">
        <f>IF(B6850&lt;&gt;"",A6849+1,"")</f>
        <v/>
      </c>
      <c r="F6850" t="str">
        <f>IFERROR(IF(VLOOKUP(E6850,J:J,1,0)=E6850,"X",""),"")</f>
        <v/>
      </c>
      <c r="G6850" t="str">
        <f>IF(J6850&lt;&gt;"", INDEX($C$5:$C$1433, MATCH(J6850, $E$5:$E$1433, 0)),"")</f>
        <v/>
      </c>
      <c r="H6850" t="str">
        <f>IF(J6850&lt;&gt;"", INDEX($D$5:$D$1433, MATCH(J6850, $E$5:$E$1433, 0)),"")</f>
        <v/>
      </c>
      <c r="I6850" t="str">
        <f>IFERROR(IF(J6850&lt;&gt;"", INDEX($B$5:$B$1433, MATCH(J6850, $E$5:$E$1433, 0)),""),"SAI")</f>
        <v/>
      </c>
      <c r="L6850" t="str">
        <f>IFERROR(IF($N$5="Sáng",IF(MID(K6850,2,7)-MID($L$2,2,7)&gt;0,"Trễ",""),IF(MID(K6850,2,7)-MID($Q$2,2,7)&gt;0,"Trễ","")),"")</f>
        <v/>
      </c>
      <c r="M6850" t="str">
        <f>IFERROR(IF($N$5="Sáng",MID(K6850,2,7)-MID($L$2,2,7),MID(K6850,2,7)-MID($Q$2,2,7)),"")</f>
        <v/>
      </c>
      <c r="Q6850" t="str">
        <f>IF(B6850&lt;&gt;"",IF(AND(P6850="",F6850=""),"Không phép ",""),"")</f>
        <v/>
      </c>
      <c r="R6850" t="str">
        <f>UPPER(B6850)</f>
        <v/>
      </c>
      <c r="T6850" t="str">
        <f>IFERROR(IF(J6850&lt;&gt;"", INDEX($S$5:$S$1433, MATCH(J6850, $E$5:$E$1433, 0)),""),"")</f>
        <v/>
      </c>
      <c r="V6850" t="str">
        <f>IFERROR(IF(J6850&lt;&gt;"", INDEX($U$5:$U$1433, MATCH(J6850, $E$5:$E$1433, 0)),""),"")</f>
        <v/>
      </c>
    </row>
    <row r="6851">
      <c r="A6851" t="str">
        <f>IF(B6851&lt;&gt;"",A6850+1,"")</f>
        <v/>
      </c>
      <c r="F6851" t="str">
        <f>IFERROR(IF(VLOOKUP(E6851,J:J,1,0)=E6851,"X",""),"")</f>
        <v/>
      </c>
      <c r="G6851" t="str">
        <f>IF(J6851&lt;&gt;"", INDEX($C$5:$C$1433, MATCH(J6851, $E$5:$E$1433, 0)),"")</f>
        <v/>
      </c>
      <c r="H6851" t="str">
        <f>IF(J6851&lt;&gt;"", INDEX($D$5:$D$1433, MATCH(J6851, $E$5:$E$1433, 0)),"")</f>
        <v/>
      </c>
      <c r="I6851" t="str">
        <f>IFERROR(IF(J6851&lt;&gt;"", INDEX($B$5:$B$1433, MATCH(J6851, $E$5:$E$1433, 0)),""),"SAI")</f>
        <v/>
      </c>
      <c r="L6851" t="str">
        <f>IFERROR(IF($N$5="Sáng",IF(MID(K6851,2,7)-MID($L$2,2,7)&gt;0,"Trễ",""),IF(MID(K6851,2,7)-MID($Q$2,2,7)&gt;0,"Trễ","")),"")</f>
        <v/>
      </c>
      <c r="M6851" t="str">
        <f>IFERROR(IF($N$5="Sáng",MID(K6851,2,7)-MID($L$2,2,7),MID(K6851,2,7)-MID($Q$2,2,7)),"")</f>
        <v/>
      </c>
      <c r="Q6851" t="str">
        <f>IF(B6851&lt;&gt;"",IF(AND(P6851="",F6851=""),"Không phép ",""),"")</f>
        <v/>
      </c>
      <c r="R6851" t="str">
        <f>UPPER(B6851)</f>
        <v/>
      </c>
      <c r="T6851" t="str">
        <f>IFERROR(IF(J6851&lt;&gt;"", INDEX($S$5:$S$1433, MATCH(J6851, $E$5:$E$1433, 0)),""),"")</f>
        <v/>
      </c>
      <c r="V6851" t="str">
        <f>IFERROR(IF(J6851&lt;&gt;"", INDEX($U$5:$U$1433, MATCH(J6851, $E$5:$E$1433, 0)),""),"")</f>
        <v/>
      </c>
    </row>
    <row r="6852">
      <c r="A6852" t="str">
        <f>IF(B6852&lt;&gt;"",A6851+1,"")</f>
        <v/>
      </c>
      <c r="F6852" t="str">
        <f>IFERROR(IF(VLOOKUP(E6852,J:J,1,0)=E6852,"X",""),"")</f>
        <v/>
      </c>
      <c r="G6852" t="str">
        <f>IF(J6852&lt;&gt;"", INDEX($C$5:$C$1433, MATCH(J6852, $E$5:$E$1433, 0)),"")</f>
        <v/>
      </c>
      <c r="H6852" t="str">
        <f>IF(J6852&lt;&gt;"", INDEX($D$5:$D$1433, MATCH(J6852, $E$5:$E$1433, 0)),"")</f>
        <v/>
      </c>
      <c r="I6852" t="str">
        <f>IFERROR(IF(J6852&lt;&gt;"", INDEX($B$5:$B$1433, MATCH(J6852, $E$5:$E$1433, 0)),""),"SAI")</f>
        <v/>
      </c>
      <c r="L6852" t="str">
        <f>IFERROR(IF($N$5="Sáng",IF(MID(K6852,2,7)-MID($L$2,2,7)&gt;0,"Trễ",""),IF(MID(K6852,2,7)-MID($Q$2,2,7)&gt;0,"Trễ","")),"")</f>
        <v/>
      </c>
      <c r="M6852" t="str">
        <f>IFERROR(IF($N$5="Sáng",MID(K6852,2,7)-MID($L$2,2,7),MID(K6852,2,7)-MID($Q$2,2,7)),"")</f>
        <v/>
      </c>
      <c r="Q6852" t="str">
        <f>IF(B6852&lt;&gt;"",IF(AND(P6852="",F6852=""),"Không phép ",""),"")</f>
        <v/>
      </c>
      <c r="R6852" t="str">
        <f>UPPER(B6852)</f>
        <v/>
      </c>
      <c r="T6852" t="str">
        <f>IFERROR(IF(J6852&lt;&gt;"", INDEX($S$5:$S$1433, MATCH(J6852, $E$5:$E$1433, 0)),""),"")</f>
        <v/>
      </c>
      <c r="V6852" t="str">
        <f>IFERROR(IF(J6852&lt;&gt;"", INDEX($U$5:$U$1433, MATCH(J6852, $E$5:$E$1433, 0)),""),"")</f>
        <v/>
      </c>
    </row>
    <row r="6853">
      <c r="A6853" t="str">
        <f>IF(B6853&lt;&gt;"",A6852+1,"")</f>
        <v/>
      </c>
      <c r="F6853" t="str">
        <f>IFERROR(IF(VLOOKUP(E6853,J:J,1,0)=E6853,"X",""),"")</f>
        <v/>
      </c>
      <c r="G6853" t="str">
        <f>IF(J6853&lt;&gt;"", INDEX($C$5:$C$1433, MATCH(J6853, $E$5:$E$1433, 0)),"")</f>
        <v/>
      </c>
      <c r="H6853" t="str">
        <f>IF(J6853&lt;&gt;"", INDEX($D$5:$D$1433, MATCH(J6853, $E$5:$E$1433, 0)),"")</f>
        <v/>
      </c>
      <c r="I6853" t="str">
        <f>IFERROR(IF(J6853&lt;&gt;"", INDEX($B$5:$B$1433, MATCH(J6853, $E$5:$E$1433, 0)),""),"SAI")</f>
        <v/>
      </c>
      <c r="L6853" t="str">
        <f>IFERROR(IF($N$5="Sáng",IF(MID(K6853,2,7)-MID($L$2,2,7)&gt;0,"Trễ",""),IF(MID(K6853,2,7)-MID($Q$2,2,7)&gt;0,"Trễ","")),"")</f>
        <v/>
      </c>
      <c r="M6853" t="str">
        <f>IFERROR(IF($N$5="Sáng",MID(K6853,2,7)-MID($L$2,2,7),MID(K6853,2,7)-MID($Q$2,2,7)),"")</f>
        <v/>
      </c>
      <c r="Q6853" t="str">
        <f>IF(B6853&lt;&gt;"",IF(AND(P6853="",F6853=""),"Không phép ",""),"")</f>
        <v/>
      </c>
      <c r="R6853" t="str">
        <f>UPPER(B6853)</f>
        <v/>
      </c>
      <c r="T6853" t="str">
        <f>IFERROR(IF(J6853&lt;&gt;"", INDEX($S$5:$S$1433, MATCH(J6853, $E$5:$E$1433, 0)),""),"")</f>
        <v/>
      </c>
      <c r="V6853" t="str">
        <f>IFERROR(IF(J6853&lt;&gt;"", INDEX($U$5:$U$1433, MATCH(J6853, $E$5:$E$1433, 0)),""),"")</f>
        <v/>
      </c>
    </row>
    <row r="6854">
      <c r="A6854" t="str">
        <f>IF(B6854&lt;&gt;"",A6853+1,"")</f>
        <v/>
      </c>
      <c r="F6854" t="str">
        <f>IFERROR(IF(VLOOKUP(E6854,J:J,1,0)=E6854,"X",""),"")</f>
        <v/>
      </c>
      <c r="G6854" t="str">
        <f>IF(J6854&lt;&gt;"", INDEX($C$5:$C$1433, MATCH(J6854, $E$5:$E$1433, 0)),"")</f>
        <v/>
      </c>
      <c r="H6854" t="str">
        <f>IF(J6854&lt;&gt;"", INDEX($D$5:$D$1433, MATCH(J6854, $E$5:$E$1433, 0)),"")</f>
        <v/>
      </c>
      <c r="I6854" t="str">
        <f>IFERROR(IF(J6854&lt;&gt;"", INDEX($B$5:$B$1433, MATCH(J6854, $E$5:$E$1433, 0)),""),"SAI")</f>
        <v/>
      </c>
      <c r="L6854" t="str">
        <f>IFERROR(IF($N$5="Sáng",IF(MID(K6854,2,7)-MID($L$2,2,7)&gt;0,"Trễ",""),IF(MID(K6854,2,7)-MID($Q$2,2,7)&gt;0,"Trễ","")),"")</f>
        <v/>
      </c>
      <c r="M6854" t="str">
        <f>IFERROR(IF($N$5="Sáng",MID(K6854,2,7)-MID($L$2,2,7),MID(K6854,2,7)-MID($Q$2,2,7)),"")</f>
        <v/>
      </c>
      <c r="Q6854" t="str">
        <f>IF(B6854&lt;&gt;"",IF(AND(P6854="",F6854=""),"Không phép ",""),"")</f>
        <v/>
      </c>
      <c r="R6854" t="str">
        <f>UPPER(B6854)</f>
        <v/>
      </c>
      <c r="T6854" t="str">
        <f>IFERROR(IF(J6854&lt;&gt;"", INDEX($S$5:$S$1433, MATCH(J6854, $E$5:$E$1433, 0)),""),"")</f>
        <v/>
      </c>
      <c r="V6854" t="str">
        <f>IFERROR(IF(J6854&lt;&gt;"", INDEX($U$5:$U$1433, MATCH(J6854, $E$5:$E$1433, 0)),""),"")</f>
        <v/>
      </c>
    </row>
    <row r="6855">
      <c r="A6855" t="str">
        <f>IF(B6855&lt;&gt;"",A6854+1,"")</f>
        <v/>
      </c>
      <c r="F6855" t="str">
        <f>IFERROR(IF(VLOOKUP(E6855,J:J,1,0)=E6855,"X",""),"")</f>
        <v/>
      </c>
      <c r="G6855" t="str">
        <f>IF(J6855&lt;&gt;"", INDEX($C$5:$C$1433, MATCH(J6855, $E$5:$E$1433, 0)),"")</f>
        <v/>
      </c>
      <c r="H6855" t="str">
        <f>IF(J6855&lt;&gt;"", INDEX($D$5:$D$1433, MATCH(J6855, $E$5:$E$1433, 0)),"")</f>
        <v/>
      </c>
      <c r="I6855" t="str">
        <f>IFERROR(IF(J6855&lt;&gt;"", INDEX($B$5:$B$1433, MATCH(J6855, $E$5:$E$1433, 0)),""),"SAI")</f>
        <v/>
      </c>
      <c r="L6855" t="str">
        <f>IFERROR(IF($N$5="Sáng",IF(MID(K6855,2,7)-MID($L$2,2,7)&gt;0,"Trễ",""),IF(MID(K6855,2,7)-MID($Q$2,2,7)&gt;0,"Trễ","")),"")</f>
        <v/>
      </c>
      <c r="M6855" t="str">
        <f>IFERROR(IF($N$5="Sáng",MID(K6855,2,7)-MID($L$2,2,7),MID(K6855,2,7)-MID($Q$2,2,7)),"")</f>
        <v/>
      </c>
      <c r="Q6855" t="str">
        <f>IF(B6855&lt;&gt;"",IF(AND(P6855="",F6855=""),"Không phép ",""),"")</f>
        <v/>
      </c>
      <c r="R6855" t="str">
        <f>UPPER(B6855)</f>
        <v/>
      </c>
      <c r="T6855" t="str">
        <f>IFERROR(IF(J6855&lt;&gt;"", INDEX($S$5:$S$1433, MATCH(J6855, $E$5:$E$1433, 0)),""),"")</f>
        <v/>
      </c>
      <c r="V6855" t="str">
        <f>IFERROR(IF(J6855&lt;&gt;"", INDEX($U$5:$U$1433, MATCH(J6855, $E$5:$E$1433, 0)),""),"")</f>
        <v/>
      </c>
    </row>
    <row r="6856">
      <c r="A6856" t="str">
        <f>IF(B6856&lt;&gt;"",A6855+1,"")</f>
        <v/>
      </c>
      <c r="F6856" t="str">
        <f>IFERROR(IF(VLOOKUP(E6856,J:J,1,0)=E6856,"X",""),"")</f>
        <v/>
      </c>
      <c r="G6856" t="str">
        <f>IF(J6856&lt;&gt;"", INDEX($C$5:$C$1433, MATCH(J6856, $E$5:$E$1433, 0)),"")</f>
        <v/>
      </c>
      <c r="H6856" t="str">
        <f>IF(J6856&lt;&gt;"", INDEX($D$5:$D$1433, MATCH(J6856, $E$5:$E$1433, 0)),"")</f>
        <v/>
      </c>
      <c r="I6856" t="str">
        <f>IFERROR(IF(J6856&lt;&gt;"", INDEX($B$5:$B$1433, MATCH(J6856, $E$5:$E$1433, 0)),""),"SAI")</f>
        <v/>
      </c>
      <c r="L6856" t="str">
        <f>IFERROR(IF($N$5="Sáng",IF(MID(K6856,2,7)-MID($L$2,2,7)&gt;0,"Trễ",""),IF(MID(K6856,2,7)-MID($Q$2,2,7)&gt;0,"Trễ","")),"")</f>
        <v/>
      </c>
      <c r="M6856" t="str">
        <f>IFERROR(IF($N$5="Sáng",MID(K6856,2,7)-MID($L$2,2,7),MID(K6856,2,7)-MID($Q$2,2,7)),"")</f>
        <v/>
      </c>
      <c r="Q6856" t="str">
        <f>IF(B6856&lt;&gt;"",IF(AND(P6856="",F6856=""),"Không phép ",""),"")</f>
        <v/>
      </c>
      <c r="R6856" t="str">
        <f>UPPER(B6856)</f>
        <v/>
      </c>
      <c r="T6856" t="str">
        <f>IFERROR(IF(J6856&lt;&gt;"", INDEX($S$5:$S$1433, MATCH(J6856, $E$5:$E$1433, 0)),""),"")</f>
        <v/>
      </c>
      <c r="V6856" t="str">
        <f>IFERROR(IF(J6856&lt;&gt;"", INDEX($U$5:$U$1433, MATCH(J6856, $E$5:$E$1433, 0)),""),"")</f>
        <v/>
      </c>
    </row>
    <row r="6857">
      <c r="A6857" t="str">
        <f>IF(B6857&lt;&gt;"",A6856+1,"")</f>
        <v/>
      </c>
      <c r="F6857" t="str">
        <f>IFERROR(IF(VLOOKUP(E6857,J:J,1,0)=E6857,"X",""),"")</f>
        <v/>
      </c>
      <c r="G6857" t="str">
        <f>IF(J6857&lt;&gt;"", INDEX($C$5:$C$1433, MATCH(J6857, $E$5:$E$1433, 0)),"")</f>
        <v/>
      </c>
      <c r="H6857" t="str">
        <f>IF(J6857&lt;&gt;"", INDEX($D$5:$D$1433, MATCH(J6857, $E$5:$E$1433, 0)),"")</f>
        <v/>
      </c>
      <c r="I6857" t="str">
        <f>IFERROR(IF(J6857&lt;&gt;"", INDEX($B$5:$B$1433, MATCH(J6857, $E$5:$E$1433, 0)),""),"SAI")</f>
        <v/>
      </c>
      <c r="L6857" t="str">
        <f>IFERROR(IF($N$5="Sáng",IF(MID(K6857,2,7)-MID($L$2,2,7)&gt;0,"Trễ",""),IF(MID(K6857,2,7)-MID($Q$2,2,7)&gt;0,"Trễ","")),"")</f>
        <v/>
      </c>
      <c r="M6857" t="str">
        <f>IFERROR(IF($N$5="Sáng",MID(K6857,2,7)-MID($L$2,2,7),MID(K6857,2,7)-MID($Q$2,2,7)),"")</f>
        <v/>
      </c>
      <c r="Q6857" t="str">
        <f>IF(B6857&lt;&gt;"",IF(AND(P6857="",F6857=""),"Không phép ",""),"")</f>
        <v/>
      </c>
      <c r="R6857" t="str">
        <f>UPPER(B6857)</f>
        <v/>
      </c>
      <c r="T6857" t="str">
        <f>IFERROR(IF(J6857&lt;&gt;"", INDEX($S$5:$S$1433, MATCH(J6857, $E$5:$E$1433, 0)),""),"")</f>
        <v/>
      </c>
      <c r="V6857" t="str">
        <f>IFERROR(IF(J6857&lt;&gt;"", INDEX($U$5:$U$1433, MATCH(J6857, $E$5:$E$1433, 0)),""),"")</f>
        <v/>
      </c>
    </row>
    <row r="6858">
      <c r="A6858" t="str">
        <f>IF(B6858&lt;&gt;"",A6857+1,"")</f>
        <v/>
      </c>
      <c r="F6858" t="str">
        <f>IFERROR(IF(VLOOKUP(E6858,J:J,1,0)=E6858,"X",""),"")</f>
        <v/>
      </c>
      <c r="G6858" t="str">
        <f>IF(J6858&lt;&gt;"", INDEX($C$5:$C$1433, MATCH(J6858, $E$5:$E$1433, 0)),"")</f>
        <v/>
      </c>
      <c r="H6858" t="str">
        <f>IF(J6858&lt;&gt;"", INDEX($D$5:$D$1433, MATCH(J6858, $E$5:$E$1433, 0)),"")</f>
        <v/>
      </c>
      <c r="I6858" t="str">
        <f>IFERROR(IF(J6858&lt;&gt;"", INDEX($B$5:$B$1433, MATCH(J6858, $E$5:$E$1433, 0)),""),"SAI")</f>
        <v/>
      </c>
      <c r="L6858" t="str">
        <f>IFERROR(IF($N$5="Sáng",IF(MID(K6858,2,7)-MID($L$2,2,7)&gt;0,"Trễ",""),IF(MID(K6858,2,7)-MID($Q$2,2,7)&gt;0,"Trễ","")),"")</f>
        <v/>
      </c>
      <c r="M6858" t="str">
        <f>IFERROR(IF($N$5="Sáng",MID(K6858,2,7)-MID($L$2,2,7),MID(K6858,2,7)-MID($Q$2,2,7)),"")</f>
        <v/>
      </c>
      <c r="Q6858" t="str">
        <f>IF(B6858&lt;&gt;"",IF(AND(P6858="",F6858=""),"Không phép ",""),"")</f>
        <v/>
      </c>
      <c r="R6858" t="str">
        <f>UPPER(B6858)</f>
        <v/>
      </c>
      <c r="T6858" t="str">
        <f>IFERROR(IF(J6858&lt;&gt;"", INDEX($S$5:$S$1433, MATCH(J6858, $E$5:$E$1433, 0)),""),"")</f>
        <v/>
      </c>
      <c r="V6858" t="str">
        <f>IFERROR(IF(J6858&lt;&gt;"", INDEX($U$5:$U$1433, MATCH(J6858, $E$5:$E$1433, 0)),""),"")</f>
        <v/>
      </c>
    </row>
    <row r="6859">
      <c r="A6859" t="str">
        <f>IF(B6859&lt;&gt;"",A6858+1,"")</f>
        <v/>
      </c>
      <c r="F6859" t="str">
        <f>IFERROR(IF(VLOOKUP(E6859,J:J,1,0)=E6859,"X",""),"")</f>
        <v/>
      </c>
      <c r="G6859" t="str">
        <f>IF(J6859&lt;&gt;"", INDEX($C$5:$C$1433, MATCH(J6859, $E$5:$E$1433, 0)),"")</f>
        <v/>
      </c>
      <c r="H6859" t="str">
        <f>IF(J6859&lt;&gt;"", INDEX($D$5:$D$1433, MATCH(J6859, $E$5:$E$1433, 0)),"")</f>
        <v/>
      </c>
      <c r="I6859" t="str">
        <f>IFERROR(IF(J6859&lt;&gt;"", INDEX($B$5:$B$1433, MATCH(J6859, $E$5:$E$1433, 0)),""),"SAI")</f>
        <v/>
      </c>
      <c r="L6859" t="str">
        <f>IFERROR(IF($N$5="Sáng",IF(MID(K6859,2,7)-MID($L$2,2,7)&gt;0,"Trễ",""),IF(MID(K6859,2,7)-MID($Q$2,2,7)&gt;0,"Trễ","")),"")</f>
        <v/>
      </c>
      <c r="M6859" t="str">
        <f>IFERROR(IF($N$5="Sáng",MID(K6859,2,7)-MID($L$2,2,7),MID(K6859,2,7)-MID($Q$2,2,7)),"")</f>
        <v/>
      </c>
      <c r="Q6859" t="str">
        <f>IF(B6859&lt;&gt;"",IF(AND(P6859="",F6859=""),"Không phép ",""),"")</f>
        <v/>
      </c>
      <c r="R6859" t="str">
        <f>UPPER(B6859)</f>
        <v/>
      </c>
      <c r="T6859" t="str">
        <f>IFERROR(IF(J6859&lt;&gt;"", INDEX($S$5:$S$1433, MATCH(J6859, $E$5:$E$1433, 0)),""),"")</f>
        <v/>
      </c>
      <c r="V6859" t="str">
        <f>IFERROR(IF(J6859&lt;&gt;"", INDEX($U$5:$U$1433, MATCH(J6859, $E$5:$E$1433, 0)),""),"")</f>
        <v/>
      </c>
    </row>
    <row r="6860">
      <c r="A6860" t="str">
        <f>IF(B6860&lt;&gt;"",A6859+1,"")</f>
        <v/>
      </c>
      <c r="F6860" t="str">
        <f>IFERROR(IF(VLOOKUP(E6860,J:J,1,0)=E6860,"X",""),"")</f>
        <v/>
      </c>
      <c r="G6860" t="str">
        <f>IF(J6860&lt;&gt;"", INDEX($C$5:$C$1433, MATCH(J6860, $E$5:$E$1433, 0)),"")</f>
        <v/>
      </c>
      <c r="H6860" t="str">
        <f>IF(J6860&lt;&gt;"", INDEX($D$5:$D$1433, MATCH(J6860, $E$5:$E$1433, 0)),"")</f>
        <v/>
      </c>
      <c r="I6860" t="str">
        <f>IFERROR(IF(J6860&lt;&gt;"", INDEX($B$5:$B$1433, MATCH(J6860, $E$5:$E$1433, 0)),""),"SAI")</f>
        <v/>
      </c>
      <c r="L6860" t="str">
        <f>IFERROR(IF($N$5="Sáng",IF(MID(K6860,2,7)-MID($L$2,2,7)&gt;0,"Trễ",""),IF(MID(K6860,2,7)-MID($Q$2,2,7)&gt;0,"Trễ","")),"")</f>
        <v/>
      </c>
      <c r="M6860" t="str">
        <f>IFERROR(IF($N$5="Sáng",MID(K6860,2,7)-MID($L$2,2,7),MID(K6860,2,7)-MID($Q$2,2,7)),"")</f>
        <v/>
      </c>
      <c r="Q6860" t="str">
        <f>IF(B6860&lt;&gt;"",IF(AND(P6860="",F6860=""),"Không phép ",""),"")</f>
        <v/>
      </c>
      <c r="R6860" t="str">
        <f>UPPER(B6860)</f>
        <v/>
      </c>
      <c r="T6860" t="str">
        <f>IFERROR(IF(J6860&lt;&gt;"", INDEX($S$5:$S$1433, MATCH(J6860, $E$5:$E$1433, 0)),""),"")</f>
        <v/>
      </c>
      <c r="V6860" t="str">
        <f>IFERROR(IF(J6860&lt;&gt;"", INDEX($U$5:$U$1433, MATCH(J6860, $E$5:$E$1433, 0)),""),"")</f>
        <v/>
      </c>
    </row>
    <row r="6861">
      <c r="A6861" t="str">
        <f>IF(B6861&lt;&gt;"",A6860+1,"")</f>
        <v/>
      </c>
      <c r="F6861" t="str">
        <f>IFERROR(IF(VLOOKUP(E6861,J:J,1,0)=E6861,"X",""),"")</f>
        <v/>
      </c>
      <c r="G6861" t="str">
        <f>IF(J6861&lt;&gt;"", INDEX($C$5:$C$1433, MATCH(J6861, $E$5:$E$1433, 0)),"")</f>
        <v/>
      </c>
      <c r="H6861" t="str">
        <f>IF(J6861&lt;&gt;"", INDEX($D$5:$D$1433, MATCH(J6861, $E$5:$E$1433, 0)),"")</f>
        <v/>
      </c>
      <c r="I6861" t="str">
        <f>IFERROR(IF(J6861&lt;&gt;"", INDEX($B$5:$B$1433, MATCH(J6861, $E$5:$E$1433, 0)),""),"SAI")</f>
        <v/>
      </c>
      <c r="L6861" t="str">
        <f>IFERROR(IF($N$5="Sáng",IF(MID(K6861,2,7)-MID($L$2,2,7)&gt;0,"Trễ",""),IF(MID(K6861,2,7)-MID($Q$2,2,7)&gt;0,"Trễ","")),"")</f>
        <v/>
      </c>
      <c r="M6861" t="str">
        <f>IFERROR(IF($N$5="Sáng",MID(K6861,2,7)-MID($L$2,2,7),MID(K6861,2,7)-MID($Q$2,2,7)),"")</f>
        <v/>
      </c>
      <c r="Q6861" t="str">
        <f>IF(B6861&lt;&gt;"",IF(AND(P6861="",F6861=""),"Không phép ",""),"")</f>
        <v/>
      </c>
      <c r="R6861" t="str">
        <f>UPPER(B6861)</f>
        <v/>
      </c>
      <c r="T6861" t="str">
        <f>IFERROR(IF(J6861&lt;&gt;"", INDEX($S$5:$S$1433, MATCH(J6861, $E$5:$E$1433, 0)),""),"")</f>
        <v/>
      </c>
      <c r="V6861" t="str">
        <f>IFERROR(IF(J6861&lt;&gt;"", INDEX($U$5:$U$1433, MATCH(J6861, $E$5:$E$1433, 0)),""),"")</f>
        <v/>
      </c>
    </row>
    <row r="6862">
      <c r="A6862" t="str">
        <f>IF(B6862&lt;&gt;"",A6861+1,"")</f>
        <v/>
      </c>
      <c r="F6862" t="str">
        <f>IFERROR(IF(VLOOKUP(E6862,J:J,1,0)=E6862,"X",""),"")</f>
        <v/>
      </c>
      <c r="G6862" t="str">
        <f>IF(J6862&lt;&gt;"", INDEX($C$5:$C$1433, MATCH(J6862, $E$5:$E$1433, 0)),"")</f>
        <v/>
      </c>
      <c r="H6862" t="str">
        <f>IF(J6862&lt;&gt;"", INDEX($D$5:$D$1433, MATCH(J6862, $E$5:$E$1433, 0)),"")</f>
        <v/>
      </c>
      <c r="I6862" t="str">
        <f>IFERROR(IF(J6862&lt;&gt;"", INDEX($B$5:$B$1433, MATCH(J6862, $E$5:$E$1433, 0)),""),"SAI")</f>
        <v/>
      </c>
      <c r="L6862" t="str">
        <f>IFERROR(IF($N$5="Sáng",IF(MID(K6862,2,7)-MID($L$2,2,7)&gt;0,"Trễ",""),IF(MID(K6862,2,7)-MID($Q$2,2,7)&gt;0,"Trễ","")),"")</f>
        <v/>
      </c>
      <c r="M6862" t="str">
        <f>IFERROR(IF($N$5="Sáng",MID(K6862,2,7)-MID($L$2,2,7),MID(K6862,2,7)-MID($Q$2,2,7)),"")</f>
        <v/>
      </c>
      <c r="Q6862" t="str">
        <f>IF(B6862&lt;&gt;"",IF(AND(P6862="",F6862=""),"Không phép ",""),"")</f>
        <v/>
      </c>
      <c r="R6862" t="str">
        <f>UPPER(B6862)</f>
        <v/>
      </c>
      <c r="T6862" t="str">
        <f>IFERROR(IF(J6862&lt;&gt;"", INDEX($S$5:$S$1433, MATCH(J6862, $E$5:$E$1433, 0)),""),"")</f>
        <v/>
      </c>
      <c r="V6862" t="str">
        <f>IFERROR(IF(J6862&lt;&gt;"", INDEX($U$5:$U$1433, MATCH(J6862, $E$5:$E$1433, 0)),""),"")</f>
        <v/>
      </c>
    </row>
    <row r="6863">
      <c r="A6863" t="str">
        <f>IF(B6863&lt;&gt;"",A6862+1,"")</f>
        <v/>
      </c>
      <c r="F6863" t="str">
        <f>IFERROR(IF(VLOOKUP(E6863,J:J,1,0)=E6863,"X",""),"")</f>
        <v/>
      </c>
      <c r="G6863" t="str">
        <f>IF(J6863&lt;&gt;"", INDEX($C$5:$C$1433, MATCH(J6863, $E$5:$E$1433, 0)),"")</f>
        <v/>
      </c>
      <c r="H6863" t="str">
        <f>IF(J6863&lt;&gt;"", INDEX($D$5:$D$1433, MATCH(J6863, $E$5:$E$1433, 0)),"")</f>
        <v/>
      </c>
      <c r="I6863" t="str">
        <f>IFERROR(IF(J6863&lt;&gt;"", INDEX($B$5:$B$1433, MATCH(J6863, $E$5:$E$1433, 0)),""),"SAI")</f>
        <v/>
      </c>
      <c r="L6863" t="str">
        <f>IFERROR(IF($N$5="Sáng",IF(MID(K6863,2,7)-MID($L$2,2,7)&gt;0,"Trễ",""),IF(MID(K6863,2,7)-MID($Q$2,2,7)&gt;0,"Trễ","")),"")</f>
        <v/>
      </c>
      <c r="M6863" t="str">
        <f>IFERROR(IF($N$5="Sáng",MID(K6863,2,7)-MID($L$2,2,7),MID(K6863,2,7)-MID($Q$2,2,7)),"")</f>
        <v/>
      </c>
      <c r="Q6863" t="str">
        <f>IF(B6863&lt;&gt;"",IF(AND(P6863="",F6863=""),"Không phép ",""),"")</f>
        <v/>
      </c>
      <c r="R6863" t="str">
        <f>UPPER(B6863)</f>
        <v/>
      </c>
      <c r="T6863" t="str">
        <f>IFERROR(IF(J6863&lt;&gt;"", INDEX($S$5:$S$1433, MATCH(J6863, $E$5:$E$1433, 0)),""),"")</f>
        <v/>
      </c>
      <c r="V6863" t="str">
        <f>IFERROR(IF(J6863&lt;&gt;"", INDEX($U$5:$U$1433, MATCH(J6863, $E$5:$E$1433, 0)),""),"")</f>
        <v/>
      </c>
    </row>
    <row r="6864">
      <c r="A6864" t="str">
        <f>IF(B6864&lt;&gt;"",A6863+1,"")</f>
        <v/>
      </c>
      <c r="F6864" t="str">
        <f>IFERROR(IF(VLOOKUP(E6864,J:J,1,0)=E6864,"X",""),"")</f>
        <v/>
      </c>
      <c r="G6864" t="str">
        <f>IF(J6864&lt;&gt;"", INDEX($C$5:$C$1433, MATCH(J6864, $E$5:$E$1433, 0)),"")</f>
        <v/>
      </c>
      <c r="H6864" t="str">
        <f>IF(J6864&lt;&gt;"", INDEX($D$5:$D$1433, MATCH(J6864, $E$5:$E$1433, 0)),"")</f>
        <v/>
      </c>
      <c r="I6864" t="str">
        <f>IFERROR(IF(J6864&lt;&gt;"", INDEX($B$5:$B$1433, MATCH(J6864, $E$5:$E$1433, 0)),""),"SAI")</f>
        <v/>
      </c>
      <c r="L6864" t="str">
        <f>IFERROR(IF($N$5="Sáng",IF(MID(K6864,2,7)-MID($L$2,2,7)&gt;0,"Trễ",""),IF(MID(K6864,2,7)-MID($Q$2,2,7)&gt;0,"Trễ","")),"")</f>
        <v/>
      </c>
      <c r="M6864" t="str">
        <f>IFERROR(IF($N$5="Sáng",MID(K6864,2,7)-MID($L$2,2,7),MID(K6864,2,7)-MID($Q$2,2,7)),"")</f>
        <v/>
      </c>
      <c r="Q6864" t="str">
        <f>IF(B6864&lt;&gt;"",IF(AND(P6864="",F6864=""),"Không phép ",""),"")</f>
        <v/>
      </c>
      <c r="R6864" t="str">
        <f>UPPER(B6864)</f>
        <v/>
      </c>
      <c r="T6864" t="str">
        <f>IFERROR(IF(J6864&lt;&gt;"", INDEX($S$5:$S$1433, MATCH(J6864, $E$5:$E$1433, 0)),""),"")</f>
        <v/>
      </c>
      <c r="V6864" t="str">
        <f>IFERROR(IF(J6864&lt;&gt;"", INDEX($U$5:$U$1433, MATCH(J6864, $E$5:$E$1433, 0)),""),"")</f>
        <v/>
      </c>
    </row>
    <row r="6865">
      <c r="A6865" t="str">
        <f>IF(B6865&lt;&gt;"",A6864+1,"")</f>
        <v/>
      </c>
      <c r="F6865" t="str">
        <f>IFERROR(IF(VLOOKUP(E6865,J:J,1,0)=E6865,"X",""),"")</f>
        <v/>
      </c>
      <c r="G6865" t="str">
        <f>IF(J6865&lt;&gt;"", INDEX($C$5:$C$1433, MATCH(J6865, $E$5:$E$1433, 0)),"")</f>
        <v/>
      </c>
      <c r="H6865" t="str">
        <f>IF(J6865&lt;&gt;"", INDEX($D$5:$D$1433, MATCH(J6865, $E$5:$E$1433, 0)),"")</f>
        <v/>
      </c>
      <c r="I6865" t="str">
        <f>IFERROR(IF(J6865&lt;&gt;"", INDEX($B$5:$B$1433, MATCH(J6865, $E$5:$E$1433, 0)),""),"SAI")</f>
        <v/>
      </c>
      <c r="L6865" t="str">
        <f>IFERROR(IF($N$5="Sáng",IF(MID(K6865,2,7)-MID($L$2,2,7)&gt;0,"Trễ",""),IF(MID(K6865,2,7)-MID($Q$2,2,7)&gt;0,"Trễ","")),"")</f>
        <v/>
      </c>
      <c r="M6865" t="str">
        <f>IFERROR(IF($N$5="Sáng",MID(K6865,2,7)-MID($L$2,2,7),MID(K6865,2,7)-MID($Q$2,2,7)),"")</f>
        <v/>
      </c>
      <c r="Q6865" t="str">
        <f>IF(B6865&lt;&gt;"",IF(AND(P6865="",F6865=""),"Không phép ",""),"")</f>
        <v/>
      </c>
      <c r="R6865" t="str">
        <f>UPPER(B6865)</f>
        <v/>
      </c>
      <c r="T6865" t="str">
        <f>IFERROR(IF(J6865&lt;&gt;"", INDEX($S$5:$S$1433, MATCH(J6865, $E$5:$E$1433, 0)),""),"")</f>
        <v/>
      </c>
      <c r="V6865" t="str">
        <f>IFERROR(IF(J6865&lt;&gt;"", INDEX($U$5:$U$1433, MATCH(J6865, $E$5:$E$1433, 0)),""),"")</f>
        <v/>
      </c>
    </row>
    <row r="6866">
      <c r="A6866" t="str">
        <f>IF(B6866&lt;&gt;"",A6865+1,"")</f>
        <v/>
      </c>
      <c r="F6866" t="str">
        <f>IFERROR(IF(VLOOKUP(E6866,J:J,1,0)=E6866,"X",""),"")</f>
        <v/>
      </c>
      <c r="G6866" t="str">
        <f>IF(J6866&lt;&gt;"", INDEX($C$5:$C$1433, MATCH(J6866, $E$5:$E$1433, 0)),"")</f>
        <v/>
      </c>
      <c r="H6866" t="str">
        <f>IF(J6866&lt;&gt;"", INDEX($D$5:$D$1433, MATCH(J6866, $E$5:$E$1433, 0)),"")</f>
        <v/>
      </c>
      <c r="I6866" t="str">
        <f>IFERROR(IF(J6866&lt;&gt;"", INDEX($B$5:$B$1433, MATCH(J6866, $E$5:$E$1433, 0)),""),"SAI")</f>
        <v/>
      </c>
      <c r="L6866" t="str">
        <f>IFERROR(IF($N$5="Sáng",IF(MID(K6866,2,7)-MID($L$2,2,7)&gt;0,"Trễ",""),IF(MID(K6866,2,7)-MID($Q$2,2,7)&gt;0,"Trễ","")),"")</f>
        <v/>
      </c>
      <c r="M6866" t="str">
        <f>IFERROR(IF($N$5="Sáng",MID(K6866,2,7)-MID($L$2,2,7),MID(K6866,2,7)-MID($Q$2,2,7)),"")</f>
        <v/>
      </c>
      <c r="Q6866" t="str">
        <f>IF(B6866&lt;&gt;"",IF(AND(P6866="",F6866=""),"Không phép ",""),"")</f>
        <v/>
      </c>
      <c r="R6866" t="str">
        <f>UPPER(B6866)</f>
        <v/>
      </c>
      <c r="T6866" t="str">
        <f>IFERROR(IF(J6866&lt;&gt;"", INDEX($S$5:$S$1433, MATCH(J6866, $E$5:$E$1433, 0)),""),"")</f>
        <v/>
      </c>
      <c r="V6866" t="str">
        <f>IFERROR(IF(J6866&lt;&gt;"", INDEX($U$5:$U$1433, MATCH(J6866, $E$5:$E$1433, 0)),""),"")</f>
        <v/>
      </c>
    </row>
    <row r="6867">
      <c r="A6867" t="str">
        <f>IF(B6867&lt;&gt;"",A6866+1,"")</f>
        <v/>
      </c>
      <c r="F6867" t="str">
        <f>IFERROR(IF(VLOOKUP(E6867,J:J,1,0)=E6867,"X",""),"")</f>
        <v/>
      </c>
      <c r="G6867" t="str">
        <f>IF(J6867&lt;&gt;"", INDEX($C$5:$C$1433, MATCH(J6867, $E$5:$E$1433, 0)),"")</f>
        <v/>
      </c>
      <c r="H6867" t="str">
        <f>IF(J6867&lt;&gt;"", INDEX($D$5:$D$1433, MATCH(J6867, $E$5:$E$1433, 0)),"")</f>
        <v/>
      </c>
      <c r="I6867" t="str">
        <f>IFERROR(IF(J6867&lt;&gt;"", INDEX($B$5:$B$1433, MATCH(J6867, $E$5:$E$1433, 0)),""),"SAI")</f>
        <v/>
      </c>
      <c r="L6867" t="str">
        <f>IFERROR(IF($N$5="Sáng",IF(MID(K6867,2,7)-MID($L$2,2,7)&gt;0,"Trễ",""),IF(MID(K6867,2,7)-MID($Q$2,2,7)&gt;0,"Trễ","")),"")</f>
        <v/>
      </c>
      <c r="M6867" t="str">
        <f>IFERROR(IF($N$5="Sáng",MID(K6867,2,7)-MID($L$2,2,7),MID(K6867,2,7)-MID($Q$2,2,7)),"")</f>
        <v/>
      </c>
      <c r="Q6867" t="str">
        <f>IF(B6867&lt;&gt;"",IF(AND(P6867="",F6867=""),"Không phép ",""),"")</f>
        <v/>
      </c>
      <c r="R6867" t="str">
        <f>UPPER(B6867)</f>
        <v/>
      </c>
      <c r="T6867" t="str">
        <f>IFERROR(IF(J6867&lt;&gt;"", INDEX($S$5:$S$1433, MATCH(J6867, $E$5:$E$1433, 0)),""),"")</f>
        <v/>
      </c>
      <c r="V6867" t="str">
        <f>IFERROR(IF(J6867&lt;&gt;"", INDEX($U$5:$U$1433, MATCH(J6867, $E$5:$E$1433, 0)),""),"")</f>
        <v/>
      </c>
    </row>
    <row r="6868">
      <c r="A6868" t="str">
        <f>IF(B6868&lt;&gt;"",A6867+1,"")</f>
        <v/>
      </c>
      <c r="F6868" t="str">
        <f>IFERROR(IF(VLOOKUP(E6868,J:J,1,0)=E6868,"X",""),"")</f>
        <v/>
      </c>
      <c r="G6868" t="str">
        <f>IF(J6868&lt;&gt;"", INDEX($C$5:$C$1433, MATCH(J6868, $E$5:$E$1433, 0)),"")</f>
        <v/>
      </c>
      <c r="H6868" t="str">
        <f>IF(J6868&lt;&gt;"", INDEX($D$5:$D$1433, MATCH(J6868, $E$5:$E$1433, 0)),"")</f>
        <v/>
      </c>
      <c r="I6868" t="str">
        <f>IFERROR(IF(J6868&lt;&gt;"", INDEX($B$5:$B$1433, MATCH(J6868, $E$5:$E$1433, 0)),""),"SAI")</f>
        <v/>
      </c>
      <c r="L6868" t="str">
        <f>IFERROR(IF($N$5="Sáng",IF(MID(K6868,2,7)-MID($L$2,2,7)&gt;0,"Trễ",""),IF(MID(K6868,2,7)-MID($Q$2,2,7)&gt;0,"Trễ","")),"")</f>
        <v/>
      </c>
      <c r="M6868" t="str">
        <f>IFERROR(IF($N$5="Sáng",MID(K6868,2,7)-MID($L$2,2,7),MID(K6868,2,7)-MID($Q$2,2,7)),"")</f>
        <v/>
      </c>
      <c r="Q6868" t="str">
        <f>IF(B6868&lt;&gt;"",IF(AND(P6868="",F6868=""),"Không phép ",""),"")</f>
        <v/>
      </c>
      <c r="R6868" t="str">
        <f>UPPER(B6868)</f>
        <v/>
      </c>
      <c r="T6868" t="str">
        <f>IFERROR(IF(J6868&lt;&gt;"", INDEX($S$5:$S$1433, MATCH(J6868, $E$5:$E$1433, 0)),""),"")</f>
        <v/>
      </c>
      <c r="V6868" t="str">
        <f>IFERROR(IF(J6868&lt;&gt;"", INDEX($U$5:$U$1433, MATCH(J6868, $E$5:$E$1433, 0)),""),"")</f>
        <v/>
      </c>
    </row>
    <row r="6869">
      <c r="A6869" t="str">
        <f>IF(B6869&lt;&gt;"",A6868+1,"")</f>
        <v/>
      </c>
      <c r="F6869" t="str">
        <f>IFERROR(IF(VLOOKUP(E6869,J:J,1,0)=E6869,"X",""),"")</f>
        <v/>
      </c>
      <c r="G6869" t="str">
        <f>IF(J6869&lt;&gt;"", INDEX($C$5:$C$1433, MATCH(J6869, $E$5:$E$1433, 0)),"")</f>
        <v/>
      </c>
      <c r="H6869" t="str">
        <f>IF(J6869&lt;&gt;"", INDEX($D$5:$D$1433, MATCH(J6869, $E$5:$E$1433, 0)),"")</f>
        <v/>
      </c>
      <c r="I6869" t="str">
        <f>IFERROR(IF(J6869&lt;&gt;"", INDEX($B$5:$B$1433, MATCH(J6869, $E$5:$E$1433, 0)),""),"SAI")</f>
        <v/>
      </c>
      <c r="L6869" t="str">
        <f>IFERROR(IF($N$5="Sáng",IF(MID(K6869,2,7)-MID($L$2,2,7)&gt;0,"Trễ",""),IF(MID(K6869,2,7)-MID($Q$2,2,7)&gt;0,"Trễ","")),"")</f>
        <v/>
      </c>
      <c r="M6869" t="str">
        <f>IFERROR(IF($N$5="Sáng",MID(K6869,2,7)-MID($L$2,2,7),MID(K6869,2,7)-MID($Q$2,2,7)),"")</f>
        <v/>
      </c>
      <c r="Q6869" t="str">
        <f>IF(B6869&lt;&gt;"",IF(AND(P6869="",F6869=""),"Không phép ",""),"")</f>
        <v/>
      </c>
      <c r="R6869" t="str">
        <f>UPPER(B6869)</f>
        <v/>
      </c>
      <c r="T6869" t="str">
        <f>IFERROR(IF(J6869&lt;&gt;"", INDEX($S$5:$S$1433, MATCH(J6869, $E$5:$E$1433, 0)),""),"")</f>
        <v/>
      </c>
      <c r="V6869" t="str">
        <f>IFERROR(IF(J6869&lt;&gt;"", INDEX($U$5:$U$1433, MATCH(J6869, $E$5:$E$1433, 0)),""),"")</f>
        <v/>
      </c>
    </row>
    <row r="6870">
      <c r="A6870" t="str">
        <f>IF(B6870&lt;&gt;"",A6869+1,"")</f>
        <v/>
      </c>
      <c r="F6870" t="str">
        <f>IFERROR(IF(VLOOKUP(E6870,J:J,1,0)=E6870,"X",""),"")</f>
        <v/>
      </c>
      <c r="G6870" t="str">
        <f>IF(J6870&lt;&gt;"", INDEX($C$5:$C$1433, MATCH(J6870, $E$5:$E$1433, 0)),"")</f>
        <v/>
      </c>
      <c r="H6870" t="str">
        <f>IF(J6870&lt;&gt;"", INDEX($D$5:$D$1433, MATCH(J6870, $E$5:$E$1433, 0)),"")</f>
        <v/>
      </c>
      <c r="I6870" t="str">
        <f>IFERROR(IF(J6870&lt;&gt;"", INDEX($B$5:$B$1433, MATCH(J6870, $E$5:$E$1433, 0)),""),"SAI")</f>
        <v/>
      </c>
      <c r="L6870" t="str">
        <f>IFERROR(IF($N$5="Sáng",IF(MID(K6870,2,7)-MID($L$2,2,7)&gt;0,"Trễ",""),IF(MID(K6870,2,7)-MID($Q$2,2,7)&gt;0,"Trễ","")),"")</f>
        <v/>
      </c>
      <c r="M6870" t="str">
        <f>IFERROR(IF($N$5="Sáng",MID(K6870,2,7)-MID($L$2,2,7),MID(K6870,2,7)-MID($Q$2,2,7)),"")</f>
        <v/>
      </c>
      <c r="Q6870" t="str">
        <f>IF(B6870&lt;&gt;"",IF(AND(P6870="",F6870=""),"Không phép ",""),"")</f>
        <v/>
      </c>
      <c r="R6870" t="str">
        <f>UPPER(B6870)</f>
        <v/>
      </c>
      <c r="T6870" t="str">
        <f>IFERROR(IF(J6870&lt;&gt;"", INDEX($S$5:$S$1433, MATCH(J6870, $E$5:$E$1433, 0)),""),"")</f>
        <v/>
      </c>
      <c r="V6870" t="str">
        <f>IFERROR(IF(J6870&lt;&gt;"", INDEX($U$5:$U$1433, MATCH(J6870, $E$5:$E$1433, 0)),""),"")</f>
        <v/>
      </c>
    </row>
    <row r="6871">
      <c r="A6871" t="str">
        <f>IF(B6871&lt;&gt;"",A6870+1,"")</f>
        <v/>
      </c>
      <c r="F6871" t="str">
        <f>IFERROR(IF(VLOOKUP(E6871,J:J,1,0)=E6871,"X",""),"")</f>
        <v/>
      </c>
      <c r="G6871" t="str">
        <f>IF(J6871&lt;&gt;"", INDEX($C$5:$C$1433, MATCH(J6871, $E$5:$E$1433, 0)),"")</f>
        <v/>
      </c>
      <c r="H6871" t="str">
        <f>IF(J6871&lt;&gt;"", INDEX($D$5:$D$1433, MATCH(J6871, $E$5:$E$1433, 0)),"")</f>
        <v/>
      </c>
      <c r="I6871" t="str">
        <f>IFERROR(IF(J6871&lt;&gt;"", INDEX($B$5:$B$1433, MATCH(J6871, $E$5:$E$1433, 0)),""),"SAI")</f>
        <v/>
      </c>
      <c r="L6871" t="str">
        <f>IFERROR(IF($N$5="Sáng",IF(MID(K6871,2,7)-MID($L$2,2,7)&gt;0,"Trễ",""),IF(MID(K6871,2,7)-MID($Q$2,2,7)&gt;0,"Trễ","")),"")</f>
        <v/>
      </c>
      <c r="M6871" t="str">
        <f>IFERROR(IF($N$5="Sáng",MID(K6871,2,7)-MID($L$2,2,7),MID(K6871,2,7)-MID($Q$2,2,7)),"")</f>
        <v/>
      </c>
      <c r="Q6871" t="str">
        <f>IF(B6871&lt;&gt;"",IF(AND(P6871="",F6871=""),"Không phép ",""),"")</f>
        <v/>
      </c>
      <c r="R6871" t="str">
        <f>UPPER(B6871)</f>
        <v/>
      </c>
      <c r="T6871" t="str">
        <f>IFERROR(IF(J6871&lt;&gt;"", INDEX($S$5:$S$1433, MATCH(J6871, $E$5:$E$1433, 0)),""),"")</f>
        <v/>
      </c>
      <c r="V6871" t="str">
        <f>IFERROR(IF(J6871&lt;&gt;"", INDEX($U$5:$U$1433, MATCH(J6871, $E$5:$E$1433, 0)),""),"")</f>
        <v/>
      </c>
    </row>
    <row r="6872">
      <c r="A6872" t="str">
        <f>IF(B6872&lt;&gt;"",A6871+1,"")</f>
        <v/>
      </c>
      <c r="F6872" t="str">
        <f>IFERROR(IF(VLOOKUP(E6872,J:J,1,0)=E6872,"X",""),"")</f>
        <v/>
      </c>
      <c r="G6872" t="str">
        <f>IF(J6872&lt;&gt;"", INDEX($C$5:$C$1433, MATCH(J6872, $E$5:$E$1433, 0)),"")</f>
        <v/>
      </c>
      <c r="H6872" t="str">
        <f>IF(J6872&lt;&gt;"", INDEX($D$5:$D$1433, MATCH(J6872, $E$5:$E$1433, 0)),"")</f>
        <v/>
      </c>
      <c r="I6872" t="str">
        <f>IFERROR(IF(J6872&lt;&gt;"", INDEX($B$5:$B$1433, MATCH(J6872, $E$5:$E$1433, 0)),""),"SAI")</f>
        <v/>
      </c>
      <c r="L6872" t="str">
        <f>IFERROR(IF($N$5="Sáng",IF(MID(K6872,2,7)-MID($L$2,2,7)&gt;0,"Trễ",""),IF(MID(K6872,2,7)-MID($Q$2,2,7)&gt;0,"Trễ","")),"")</f>
        <v/>
      </c>
      <c r="M6872" t="str">
        <f>IFERROR(IF($N$5="Sáng",MID(K6872,2,7)-MID($L$2,2,7),MID(K6872,2,7)-MID($Q$2,2,7)),"")</f>
        <v/>
      </c>
      <c r="Q6872" t="str">
        <f>IF(B6872&lt;&gt;"",IF(AND(P6872="",F6872=""),"Không phép ",""),"")</f>
        <v/>
      </c>
      <c r="R6872" t="str">
        <f>UPPER(B6872)</f>
        <v/>
      </c>
      <c r="T6872" t="str">
        <f>IFERROR(IF(J6872&lt;&gt;"", INDEX($S$5:$S$1433, MATCH(J6872, $E$5:$E$1433, 0)),""),"")</f>
        <v/>
      </c>
      <c r="V6872" t="str">
        <f>IFERROR(IF(J6872&lt;&gt;"", INDEX($U$5:$U$1433, MATCH(J6872, $E$5:$E$1433, 0)),""),"")</f>
        <v/>
      </c>
    </row>
    <row r="6873">
      <c r="A6873" t="str">
        <f>IF(B6873&lt;&gt;"",A6872+1,"")</f>
        <v/>
      </c>
      <c r="F6873" t="str">
        <f>IFERROR(IF(VLOOKUP(E6873,J:J,1,0)=E6873,"X",""),"")</f>
        <v/>
      </c>
      <c r="G6873" t="str">
        <f>IF(J6873&lt;&gt;"", INDEX($C$5:$C$1433, MATCH(J6873, $E$5:$E$1433, 0)),"")</f>
        <v/>
      </c>
      <c r="H6873" t="str">
        <f>IF(J6873&lt;&gt;"", INDEX($D$5:$D$1433, MATCH(J6873, $E$5:$E$1433, 0)),"")</f>
        <v/>
      </c>
      <c r="I6873" t="str">
        <f>IFERROR(IF(J6873&lt;&gt;"", INDEX($B$5:$B$1433, MATCH(J6873, $E$5:$E$1433, 0)),""),"SAI")</f>
        <v/>
      </c>
      <c r="L6873" t="str">
        <f>IFERROR(IF($N$5="Sáng",IF(MID(K6873,2,7)-MID($L$2,2,7)&gt;0,"Trễ",""),IF(MID(K6873,2,7)-MID($Q$2,2,7)&gt;0,"Trễ","")),"")</f>
        <v/>
      </c>
      <c r="M6873" t="str">
        <f>IFERROR(IF($N$5="Sáng",MID(K6873,2,7)-MID($L$2,2,7),MID(K6873,2,7)-MID($Q$2,2,7)),"")</f>
        <v/>
      </c>
      <c r="Q6873" t="str">
        <f>IF(B6873&lt;&gt;"",IF(AND(P6873="",F6873=""),"Không phép ",""),"")</f>
        <v/>
      </c>
      <c r="R6873" t="str">
        <f>UPPER(B6873)</f>
        <v/>
      </c>
      <c r="T6873" t="str">
        <f>IFERROR(IF(J6873&lt;&gt;"", INDEX($S$5:$S$1433, MATCH(J6873, $E$5:$E$1433, 0)),""),"")</f>
        <v/>
      </c>
      <c r="V6873" t="str">
        <f>IFERROR(IF(J6873&lt;&gt;"", INDEX($U$5:$U$1433, MATCH(J6873, $E$5:$E$1433, 0)),""),"")</f>
        <v/>
      </c>
    </row>
    <row r="6874">
      <c r="A6874" t="str">
        <f>IF(B6874&lt;&gt;"",A6873+1,"")</f>
        <v/>
      </c>
      <c r="F6874" t="str">
        <f>IFERROR(IF(VLOOKUP(E6874,J:J,1,0)=E6874,"X",""),"")</f>
        <v/>
      </c>
      <c r="G6874" t="str">
        <f>IF(J6874&lt;&gt;"", INDEX($C$5:$C$1433, MATCH(J6874, $E$5:$E$1433, 0)),"")</f>
        <v/>
      </c>
      <c r="H6874" t="str">
        <f>IF(J6874&lt;&gt;"", INDEX($D$5:$D$1433, MATCH(J6874, $E$5:$E$1433, 0)),"")</f>
        <v/>
      </c>
      <c r="I6874" t="str">
        <f>IFERROR(IF(J6874&lt;&gt;"", INDEX($B$5:$B$1433, MATCH(J6874, $E$5:$E$1433, 0)),""),"SAI")</f>
        <v/>
      </c>
      <c r="L6874" t="str">
        <f>IFERROR(IF($N$5="Sáng",IF(MID(K6874,2,7)-MID($L$2,2,7)&gt;0,"Trễ",""),IF(MID(K6874,2,7)-MID($Q$2,2,7)&gt;0,"Trễ","")),"")</f>
        <v/>
      </c>
      <c r="M6874" t="str">
        <f>IFERROR(IF($N$5="Sáng",MID(K6874,2,7)-MID($L$2,2,7),MID(K6874,2,7)-MID($Q$2,2,7)),"")</f>
        <v/>
      </c>
      <c r="Q6874" t="str">
        <f>IF(B6874&lt;&gt;"",IF(AND(P6874="",F6874=""),"Không phép ",""),"")</f>
        <v/>
      </c>
      <c r="R6874" t="str">
        <f>UPPER(B6874)</f>
        <v/>
      </c>
      <c r="T6874" t="str">
        <f>IFERROR(IF(J6874&lt;&gt;"", INDEX($S$5:$S$1433, MATCH(J6874, $E$5:$E$1433, 0)),""),"")</f>
        <v/>
      </c>
      <c r="V6874" t="str">
        <f>IFERROR(IF(J6874&lt;&gt;"", INDEX($U$5:$U$1433, MATCH(J6874, $E$5:$E$1433, 0)),""),"")</f>
        <v/>
      </c>
    </row>
    <row r="6875">
      <c r="A6875" t="str">
        <f>IF(B6875&lt;&gt;"",A6874+1,"")</f>
        <v/>
      </c>
      <c r="F6875" t="str">
        <f>IFERROR(IF(VLOOKUP(E6875,J:J,1,0)=E6875,"X",""),"")</f>
        <v/>
      </c>
      <c r="G6875" t="str">
        <f>IF(J6875&lt;&gt;"", INDEX($C$5:$C$1433, MATCH(J6875, $E$5:$E$1433, 0)),"")</f>
        <v/>
      </c>
      <c r="H6875" t="str">
        <f>IF(J6875&lt;&gt;"", INDEX($D$5:$D$1433, MATCH(J6875, $E$5:$E$1433, 0)),"")</f>
        <v/>
      </c>
      <c r="I6875" t="str">
        <f>IFERROR(IF(J6875&lt;&gt;"", INDEX($B$5:$B$1433, MATCH(J6875, $E$5:$E$1433, 0)),""),"SAI")</f>
        <v/>
      </c>
      <c r="L6875" t="str">
        <f>IFERROR(IF($N$5="Sáng",IF(MID(K6875,2,7)-MID($L$2,2,7)&gt;0,"Trễ",""),IF(MID(K6875,2,7)-MID($Q$2,2,7)&gt;0,"Trễ","")),"")</f>
        <v/>
      </c>
      <c r="M6875" t="str">
        <f>IFERROR(IF($N$5="Sáng",MID(K6875,2,7)-MID($L$2,2,7),MID(K6875,2,7)-MID($Q$2,2,7)),"")</f>
        <v/>
      </c>
      <c r="Q6875" t="str">
        <f>IF(B6875&lt;&gt;"",IF(AND(P6875="",F6875=""),"Không phép ",""),"")</f>
        <v/>
      </c>
      <c r="R6875" t="str">
        <f>UPPER(B6875)</f>
        <v/>
      </c>
      <c r="T6875" t="str">
        <f>IFERROR(IF(J6875&lt;&gt;"", INDEX($S$5:$S$1433, MATCH(J6875, $E$5:$E$1433, 0)),""),"")</f>
        <v/>
      </c>
      <c r="V6875" t="str">
        <f>IFERROR(IF(J6875&lt;&gt;"", INDEX($U$5:$U$1433, MATCH(J6875, $E$5:$E$1433, 0)),""),"")</f>
        <v/>
      </c>
    </row>
    <row r="6876">
      <c r="A6876" t="str">
        <f>IF(B6876&lt;&gt;"",A6875+1,"")</f>
        <v/>
      </c>
      <c r="F6876" t="str">
        <f>IFERROR(IF(VLOOKUP(E6876,J:J,1,0)=E6876,"X",""),"")</f>
        <v/>
      </c>
      <c r="G6876" t="str">
        <f>IF(J6876&lt;&gt;"", INDEX($C$5:$C$1433, MATCH(J6876, $E$5:$E$1433, 0)),"")</f>
        <v/>
      </c>
      <c r="H6876" t="str">
        <f>IF(J6876&lt;&gt;"", INDEX($D$5:$D$1433, MATCH(J6876, $E$5:$E$1433, 0)),"")</f>
        <v/>
      </c>
      <c r="I6876" t="str">
        <f>IFERROR(IF(J6876&lt;&gt;"", INDEX($B$5:$B$1433, MATCH(J6876, $E$5:$E$1433, 0)),""),"SAI")</f>
        <v/>
      </c>
      <c r="L6876" t="str">
        <f>IFERROR(IF($N$5="Sáng",IF(MID(K6876,2,7)-MID($L$2,2,7)&gt;0,"Trễ",""),IF(MID(K6876,2,7)-MID($Q$2,2,7)&gt;0,"Trễ","")),"")</f>
        <v/>
      </c>
      <c r="M6876" t="str">
        <f>IFERROR(IF($N$5="Sáng",MID(K6876,2,7)-MID($L$2,2,7),MID(K6876,2,7)-MID($Q$2,2,7)),"")</f>
        <v/>
      </c>
      <c r="Q6876" t="str">
        <f>IF(B6876&lt;&gt;"",IF(AND(P6876="",F6876=""),"Không phép ",""),"")</f>
        <v/>
      </c>
      <c r="R6876" t="str">
        <f>UPPER(B6876)</f>
        <v/>
      </c>
      <c r="T6876" t="str">
        <f>IFERROR(IF(J6876&lt;&gt;"", INDEX($S$5:$S$1433, MATCH(J6876, $E$5:$E$1433, 0)),""),"")</f>
        <v/>
      </c>
      <c r="V6876" t="str">
        <f>IFERROR(IF(J6876&lt;&gt;"", INDEX($U$5:$U$1433, MATCH(J6876, $E$5:$E$1433, 0)),""),"")</f>
        <v/>
      </c>
    </row>
    <row r="6877">
      <c r="A6877" t="str">
        <f>IF(B6877&lt;&gt;"",A6876+1,"")</f>
        <v/>
      </c>
      <c r="F6877" t="str">
        <f>IFERROR(IF(VLOOKUP(E6877,J:J,1,0)=E6877,"X",""),"")</f>
        <v/>
      </c>
      <c r="G6877" t="str">
        <f>IF(J6877&lt;&gt;"", INDEX($C$5:$C$1433, MATCH(J6877, $E$5:$E$1433, 0)),"")</f>
        <v/>
      </c>
      <c r="H6877" t="str">
        <f>IF(J6877&lt;&gt;"", INDEX($D$5:$D$1433, MATCH(J6877, $E$5:$E$1433, 0)),"")</f>
        <v/>
      </c>
      <c r="I6877" t="str">
        <f>IFERROR(IF(J6877&lt;&gt;"", INDEX($B$5:$B$1433, MATCH(J6877, $E$5:$E$1433, 0)),""),"SAI")</f>
        <v/>
      </c>
      <c r="L6877" t="str">
        <f>IFERROR(IF($N$5="Sáng",IF(MID(K6877,2,7)-MID($L$2,2,7)&gt;0,"Trễ",""),IF(MID(K6877,2,7)-MID($Q$2,2,7)&gt;0,"Trễ","")),"")</f>
        <v/>
      </c>
      <c r="M6877" t="str">
        <f>IFERROR(IF($N$5="Sáng",MID(K6877,2,7)-MID($L$2,2,7),MID(K6877,2,7)-MID($Q$2,2,7)),"")</f>
        <v/>
      </c>
      <c r="Q6877" t="str">
        <f>IF(B6877&lt;&gt;"",IF(AND(P6877="",F6877=""),"Không phép ",""),"")</f>
        <v/>
      </c>
      <c r="R6877" t="str">
        <f>UPPER(B6877)</f>
        <v/>
      </c>
      <c r="T6877" t="str">
        <f>IFERROR(IF(J6877&lt;&gt;"", INDEX($S$5:$S$1433, MATCH(J6877, $E$5:$E$1433, 0)),""),"")</f>
        <v/>
      </c>
      <c r="V6877" t="str">
        <f>IFERROR(IF(J6877&lt;&gt;"", INDEX($U$5:$U$1433, MATCH(J6877, $E$5:$E$1433, 0)),""),"")</f>
        <v/>
      </c>
    </row>
    <row r="6878">
      <c r="A6878" t="str">
        <f>IF(B6878&lt;&gt;"",A6877+1,"")</f>
        <v/>
      </c>
      <c r="F6878" t="str">
        <f>IFERROR(IF(VLOOKUP(E6878,J:J,1,0)=E6878,"X",""),"")</f>
        <v/>
      </c>
      <c r="G6878" t="str">
        <f>IF(J6878&lt;&gt;"", INDEX($C$5:$C$1433, MATCH(J6878, $E$5:$E$1433, 0)),"")</f>
        <v/>
      </c>
      <c r="H6878" t="str">
        <f>IF(J6878&lt;&gt;"", INDEX($D$5:$D$1433, MATCH(J6878, $E$5:$E$1433, 0)),"")</f>
        <v/>
      </c>
      <c r="I6878" t="str">
        <f>IFERROR(IF(J6878&lt;&gt;"", INDEX($B$5:$B$1433, MATCH(J6878, $E$5:$E$1433, 0)),""),"SAI")</f>
        <v/>
      </c>
      <c r="L6878" t="str">
        <f>IFERROR(IF($N$5="Sáng",IF(MID(K6878,2,7)-MID($L$2,2,7)&gt;0,"Trễ",""),IF(MID(K6878,2,7)-MID($Q$2,2,7)&gt;0,"Trễ","")),"")</f>
        <v/>
      </c>
      <c r="M6878" t="str">
        <f>IFERROR(IF($N$5="Sáng",MID(K6878,2,7)-MID($L$2,2,7),MID(K6878,2,7)-MID($Q$2,2,7)),"")</f>
        <v/>
      </c>
      <c r="Q6878" t="str">
        <f>IF(B6878&lt;&gt;"",IF(AND(P6878="",F6878=""),"Không phép ",""),"")</f>
        <v/>
      </c>
      <c r="R6878" t="str">
        <f>UPPER(B6878)</f>
        <v/>
      </c>
      <c r="T6878" t="str">
        <f>IFERROR(IF(J6878&lt;&gt;"", INDEX($S$5:$S$1433, MATCH(J6878, $E$5:$E$1433, 0)),""),"")</f>
        <v/>
      </c>
      <c r="V6878" t="str">
        <f>IFERROR(IF(J6878&lt;&gt;"", INDEX($U$5:$U$1433, MATCH(J6878, $E$5:$E$1433, 0)),""),"")</f>
        <v/>
      </c>
    </row>
    <row r="6879">
      <c r="A6879" t="str">
        <f>IF(B6879&lt;&gt;"",A6878+1,"")</f>
        <v/>
      </c>
      <c r="F6879" t="str">
        <f>IFERROR(IF(VLOOKUP(E6879,J:J,1,0)=E6879,"X",""),"")</f>
        <v/>
      </c>
      <c r="G6879" t="str">
        <f>IF(J6879&lt;&gt;"", INDEX($C$5:$C$1433, MATCH(J6879, $E$5:$E$1433, 0)),"")</f>
        <v/>
      </c>
      <c r="H6879" t="str">
        <f>IF(J6879&lt;&gt;"", INDEX($D$5:$D$1433, MATCH(J6879, $E$5:$E$1433, 0)),"")</f>
        <v/>
      </c>
      <c r="I6879" t="str">
        <f>IFERROR(IF(J6879&lt;&gt;"", INDEX($B$5:$B$1433, MATCH(J6879, $E$5:$E$1433, 0)),""),"SAI")</f>
        <v/>
      </c>
      <c r="L6879" t="str">
        <f>IFERROR(IF($N$5="Sáng",IF(MID(K6879,2,7)-MID($L$2,2,7)&gt;0,"Trễ",""),IF(MID(K6879,2,7)-MID($Q$2,2,7)&gt;0,"Trễ","")),"")</f>
        <v/>
      </c>
      <c r="M6879" t="str">
        <f>IFERROR(IF($N$5="Sáng",MID(K6879,2,7)-MID($L$2,2,7),MID(K6879,2,7)-MID($Q$2,2,7)),"")</f>
        <v/>
      </c>
      <c r="Q6879" t="str">
        <f>IF(B6879&lt;&gt;"",IF(AND(P6879="",F6879=""),"Không phép ",""),"")</f>
        <v/>
      </c>
      <c r="R6879" t="str">
        <f>UPPER(B6879)</f>
        <v/>
      </c>
      <c r="T6879" t="str">
        <f>IFERROR(IF(J6879&lt;&gt;"", INDEX($S$5:$S$1433, MATCH(J6879, $E$5:$E$1433, 0)),""),"")</f>
        <v/>
      </c>
      <c r="V6879" t="str">
        <f>IFERROR(IF(J6879&lt;&gt;"", INDEX($U$5:$U$1433, MATCH(J6879, $E$5:$E$1433, 0)),""),"")</f>
        <v/>
      </c>
    </row>
    <row r="6880">
      <c r="A6880" t="str">
        <f>IF(B6880&lt;&gt;"",A6879+1,"")</f>
        <v/>
      </c>
      <c r="F6880" t="str">
        <f>IFERROR(IF(VLOOKUP(E6880,J:J,1,0)=E6880,"X",""),"")</f>
        <v/>
      </c>
      <c r="G6880" t="str">
        <f>IF(J6880&lt;&gt;"", INDEX($C$5:$C$1433, MATCH(J6880, $E$5:$E$1433, 0)),"")</f>
        <v/>
      </c>
      <c r="H6880" t="str">
        <f>IF(J6880&lt;&gt;"", INDEX($D$5:$D$1433, MATCH(J6880, $E$5:$E$1433, 0)),"")</f>
        <v/>
      </c>
      <c r="I6880" t="str">
        <f>IFERROR(IF(J6880&lt;&gt;"", INDEX($B$5:$B$1433, MATCH(J6880, $E$5:$E$1433, 0)),""),"SAI")</f>
        <v/>
      </c>
      <c r="L6880" t="str">
        <f>IFERROR(IF($N$5="Sáng",IF(MID(K6880,2,7)-MID($L$2,2,7)&gt;0,"Trễ",""),IF(MID(K6880,2,7)-MID($Q$2,2,7)&gt;0,"Trễ","")),"")</f>
        <v/>
      </c>
      <c r="M6880" t="str">
        <f>IFERROR(IF($N$5="Sáng",MID(K6880,2,7)-MID($L$2,2,7),MID(K6880,2,7)-MID($Q$2,2,7)),"")</f>
        <v/>
      </c>
      <c r="Q6880" t="str">
        <f>IF(B6880&lt;&gt;"",IF(AND(P6880="",F6880=""),"Không phép ",""),"")</f>
        <v/>
      </c>
      <c r="R6880" t="str">
        <f>UPPER(B6880)</f>
        <v/>
      </c>
      <c r="T6880" t="str">
        <f>IFERROR(IF(J6880&lt;&gt;"", INDEX($S$5:$S$1433, MATCH(J6880, $E$5:$E$1433, 0)),""),"")</f>
        <v/>
      </c>
      <c r="V6880" t="str">
        <f>IFERROR(IF(J6880&lt;&gt;"", INDEX($U$5:$U$1433, MATCH(J6880, $E$5:$E$1433, 0)),""),"")</f>
        <v/>
      </c>
    </row>
    <row r="6881">
      <c r="A6881" t="str">
        <f>IF(B6881&lt;&gt;"",A6880+1,"")</f>
        <v/>
      </c>
      <c r="F6881" t="str">
        <f>IFERROR(IF(VLOOKUP(E6881,J:J,1,0)=E6881,"X",""),"")</f>
        <v/>
      </c>
      <c r="G6881" t="str">
        <f>IF(J6881&lt;&gt;"", INDEX($C$5:$C$1433, MATCH(J6881, $E$5:$E$1433, 0)),"")</f>
        <v/>
      </c>
      <c r="H6881" t="str">
        <f>IF(J6881&lt;&gt;"", INDEX($D$5:$D$1433, MATCH(J6881, $E$5:$E$1433, 0)),"")</f>
        <v/>
      </c>
      <c r="I6881" t="str">
        <f>IFERROR(IF(J6881&lt;&gt;"", INDEX($B$5:$B$1433, MATCH(J6881, $E$5:$E$1433, 0)),""),"SAI")</f>
        <v/>
      </c>
      <c r="L6881" t="str">
        <f>IFERROR(IF($N$5="Sáng",IF(MID(K6881,2,7)-MID($L$2,2,7)&gt;0,"Trễ",""),IF(MID(K6881,2,7)-MID($Q$2,2,7)&gt;0,"Trễ","")),"")</f>
        <v/>
      </c>
      <c r="M6881" t="str">
        <f>IFERROR(IF($N$5="Sáng",MID(K6881,2,7)-MID($L$2,2,7),MID(K6881,2,7)-MID($Q$2,2,7)),"")</f>
        <v/>
      </c>
      <c r="Q6881" t="str">
        <f>IF(B6881&lt;&gt;"",IF(AND(P6881="",F6881=""),"Không phép ",""),"")</f>
        <v/>
      </c>
      <c r="R6881" t="str">
        <f>UPPER(B6881)</f>
        <v/>
      </c>
      <c r="T6881" t="str">
        <f>IFERROR(IF(J6881&lt;&gt;"", INDEX($S$5:$S$1433, MATCH(J6881, $E$5:$E$1433, 0)),""),"")</f>
        <v/>
      </c>
      <c r="V6881" t="str">
        <f>IFERROR(IF(J6881&lt;&gt;"", INDEX($U$5:$U$1433, MATCH(J6881, $E$5:$E$1433, 0)),""),"")</f>
        <v/>
      </c>
    </row>
    <row r="6882">
      <c r="A6882" t="str">
        <f>IF(B6882&lt;&gt;"",A6881+1,"")</f>
        <v/>
      </c>
      <c r="F6882" t="str">
        <f>IFERROR(IF(VLOOKUP(E6882,J:J,1,0)=E6882,"X",""),"")</f>
        <v/>
      </c>
      <c r="G6882" t="str">
        <f>IF(J6882&lt;&gt;"", INDEX($C$5:$C$1433, MATCH(J6882, $E$5:$E$1433, 0)),"")</f>
        <v/>
      </c>
      <c r="H6882" t="str">
        <f>IF(J6882&lt;&gt;"", INDEX($D$5:$D$1433, MATCH(J6882, $E$5:$E$1433, 0)),"")</f>
        <v/>
      </c>
      <c r="I6882" t="str">
        <f>IFERROR(IF(J6882&lt;&gt;"", INDEX($B$5:$B$1433, MATCH(J6882, $E$5:$E$1433, 0)),""),"SAI")</f>
        <v/>
      </c>
      <c r="L6882" t="str">
        <f>IFERROR(IF($N$5="Sáng",IF(MID(K6882,2,7)-MID($L$2,2,7)&gt;0,"Trễ",""),IF(MID(K6882,2,7)-MID($Q$2,2,7)&gt;0,"Trễ","")),"")</f>
        <v/>
      </c>
      <c r="M6882" t="str">
        <f>IFERROR(IF($N$5="Sáng",MID(K6882,2,7)-MID($L$2,2,7),MID(K6882,2,7)-MID($Q$2,2,7)),"")</f>
        <v/>
      </c>
      <c r="Q6882" t="str">
        <f>IF(B6882&lt;&gt;"",IF(AND(P6882="",F6882=""),"Không phép ",""),"")</f>
        <v/>
      </c>
      <c r="R6882" t="str">
        <f>UPPER(B6882)</f>
        <v/>
      </c>
      <c r="T6882" t="str">
        <f>IFERROR(IF(J6882&lt;&gt;"", INDEX($S$5:$S$1433, MATCH(J6882, $E$5:$E$1433, 0)),""),"")</f>
        <v/>
      </c>
      <c r="V6882" t="str">
        <f>IFERROR(IF(J6882&lt;&gt;"", INDEX($U$5:$U$1433, MATCH(J6882, $E$5:$E$1433, 0)),""),"")</f>
        <v/>
      </c>
    </row>
    <row r="6883">
      <c r="A6883" t="str">
        <f>IF(B6883&lt;&gt;"",A6882+1,"")</f>
        <v/>
      </c>
      <c r="F6883" t="str">
        <f>IFERROR(IF(VLOOKUP(E6883,J:J,1,0)=E6883,"X",""),"")</f>
        <v/>
      </c>
      <c r="G6883" t="str">
        <f>IF(J6883&lt;&gt;"", INDEX($C$5:$C$1433, MATCH(J6883, $E$5:$E$1433, 0)),"")</f>
        <v/>
      </c>
      <c r="H6883" t="str">
        <f>IF(J6883&lt;&gt;"", INDEX($D$5:$D$1433, MATCH(J6883, $E$5:$E$1433, 0)),"")</f>
        <v/>
      </c>
      <c r="I6883" t="str">
        <f>IFERROR(IF(J6883&lt;&gt;"", INDEX($B$5:$B$1433, MATCH(J6883, $E$5:$E$1433, 0)),""),"SAI")</f>
        <v/>
      </c>
      <c r="L6883" t="str">
        <f>IFERROR(IF($N$5="Sáng",IF(MID(K6883,2,7)-MID($L$2,2,7)&gt;0,"Trễ",""),IF(MID(K6883,2,7)-MID($Q$2,2,7)&gt;0,"Trễ","")),"")</f>
        <v/>
      </c>
      <c r="M6883" t="str">
        <f>IFERROR(IF($N$5="Sáng",MID(K6883,2,7)-MID($L$2,2,7),MID(K6883,2,7)-MID($Q$2,2,7)),"")</f>
        <v/>
      </c>
      <c r="Q6883" t="str">
        <f>IF(B6883&lt;&gt;"",IF(AND(P6883="",F6883=""),"Không phép ",""),"")</f>
        <v/>
      </c>
      <c r="R6883" t="str">
        <f>UPPER(B6883)</f>
        <v/>
      </c>
      <c r="T6883" t="str">
        <f>IFERROR(IF(J6883&lt;&gt;"", INDEX($S$5:$S$1433, MATCH(J6883, $E$5:$E$1433, 0)),""),"")</f>
        <v/>
      </c>
      <c r="V6883" t="str">
        <f>IFERROR(IF(J6883&lt;&gt;"", INDEX($U$5:$U$1433, MATCH(J6883, $E$5:$E$1433, 0)),""),"")</f>
        <v/>
      </c>
    </row>
    <row r="6884">
      <c r="A6884" t="str">
        <f>IF(B6884&lt;&gt;"",A6883+1,"")</f>
        <v/>
      </c>
      <c r="F6884" t="str">
        <f>IFERROR(IF(VLOOKUP(E6884,J:J,1,0)=E6884,"X",""),"")</f>
        <v/>
      </c>
      <c r="G6884" t="str">
        <f>IF(J6884&lt;&gt;"", INDEX($C$5:$C$1433, MATCH(J6884, $E$5:$E$1433, 0)),"")</f>
        <v/>
      </c>
      <c r="H6884" t="str">
        <f>IF(J6884&lt;&gt;"", INDEX($D$5:$D$1433, MATCH(J6884, $E$5:$E$1433, 0)),"")</f>
        <v/>
      </c>
      <c r="I6884" t="str">
        <f>IFERROR(IF(J6884&lt;&gt;"", INDEX($B$5:$B$1433, MATCH(J6884, $E$5:$E$1433, 0)),""),"SAI")</f>
        <v/>
      </c>
      <c r="L6884" t="str">
        <f>IFERROR(IF($N$5="Sáng",IF(MID(K6884,2,7)-MID($L$2,2,7)&gt;0,"Trễ",""),IF(MID(K6884,2,7)-MID($Q$2,2,7)&gt;0,"Trễ","")),"")</f>
        <v/>
      </c>
      <c r="M6884" t="str">
        <f>IFERROR(IF($N$5="Sáng",MID(K6884,2,7)-MID($L$2,2,7),MID(K6884,2,7)-MID($Q$2,2,7)),"")</f>
        <v/>
      </c>
      <c r="Q6884" t="str">
        <f>IF(B6884&lt;&gt;"",IF(AND(P6884="",F6884=""),"Không phép ",""),"")</f>
        <v/>
      </c>
      <c r="R6884" t="str">
        <f>UPPER(B6884)</f>
        <v/>
      </c>
      <c r="T6884" t="str">
        <f>IFERROR(IF(J6884&lt;&gt;"", INDEX($S$5:$S$1433, MATCH(J6884, $E$5:$E$1433, 0)),""),"")</f>
        <v/>
      </c>
      <c r="V6884" t="str">
        <f>IFERROR(IF(J6884&lt;&gt;"", INDEX($U$5:$U$1433, MATCH(J6884, $E$5:$E$1433, 0)),""),"")</f>
        <v/>
      </c>
    </row>
    <row r="6885">
      <c r="A6885" t="str">
        <f>IF(B6885&lt;&gt;"",A6884+1,"")</f>
        <v/>
      </c>
      <c r="F6885" t="str">
        <f>IFERROR(IF(VLOOKUP(E6885,J:J,1,0)=E6885,"X",""),"")</f>
        <v/>
      </c>
      <c r="G6885" t="str">
        <f>IF(J6885&lt;&gt;"", INDEX($C$5:$C$1433, MATCH(J6885, $E$5:$E$1433, 0)),"")</f>
        <v/>
      </c>
      <c r="H6885" t="str">
        <f>IF(J6885&lt;&gt;"", INDEX($D$5:$D$1433, MATCH(J6885, $E$5:$E$1433, 0)),"")</f>
        <v/>
      </c>
      <c r="I6885" t="str">
        <f>IFERROR(IF(J6885&lt;&gt;"", INDEX($B$5:$B$1433, MATCH(J6885, $E$5:$E$1433, 0)),""),"SAI")</f>
        <v/>
      </c>
      <c r="L6885" t="str">
        <f>IFERROR(IF($N$5="Sáng",IF(MID(K6885,2,7)-MID($L$2,2,7)&gt;0,"Trễ",""),IF(MID(K6885,2,7)-MID($Q$2,2,7)&gt;0,"Trễ","")),"")</f>
        <v/>
      </c>
      <c r="M6885" t="str">
        <f>IFERROR(IF($N$5="Sáng",MID(K6885,2,7)-MID($L$2,2,7),MID(K6885,2,7)-MID($Q$2,2,7)),"")</f>
        <v/>
      </c>
      <c r="Q6885" t="str">
        <f>IF(B6885&lt;&gt;"",IF(AND(P6885="",F6885=""),"Không phép ",""),"")</f>
        <v/>
      </c>
      <c r="R6885" t="str">
        <f>UPPER(B6885)</f>
        <v/>
      </c>
      <c r="T6885" t="str">
        <f>IFERROR(IF(J6885&lt;&gt;"", INDEX($S$5:$S$1433, MATCH(J6885, $E$5:$E$1433, 0)),""),"")</f>
        <v/>
      </c>
      <c r="V6885" t="str">
        <f>IFERROR(IF(J6885&lt;&gt;"", INDEX($U$5:$U$1433, MATCH(J6885, $E$5:$E$1433, 0)),""),"")</f>
        <v/>
      </c>
    </row>
    <row r="6886">
      <c r="A6886" t="str">
        <f>IF(B6886&lt;&gt;"",A6885+1,"")</f>
        <v/>
      </c>
      <c r="F6886" t="str">
        <f>IFERROR(IF(VLOOKUP(E6886,J:J,1,0)=E6886,"X",""),"")</f>
        <v/>
      </c>
      <c r="G6886" t="str">
        <f>IF(J6886&lt;&gt;"", INDEX($C$5:$C$1433, MATCH(J6886, $E$5:$E$1433, 0)),"")</f>
        <v/>
      </c>
      <c r="H6886" t="str">
        <f>IF(J6886&lt;&gt;"", INDEX($D$5:$D$1433, MATCH(J6886, $E$5:$E$1433, 0)),"")</f>
        <v/>
      </c>
      <c r="I6886" t="str">
        <f>IFERROR(IF(J6886&lt;&gt;"", INDEX($B$5:$B$1433, MATCH(J6886, $E$5:$E$1433, 0)),""),"SAI")</f>
        <v/>
      </c>
      <c r="L6886" t="str">
        <f>IFERROR(IF($N$5="Sáng",IF(MID(K6886,2,7)-MID($L$2,2,7)&gt;0,"Trễ",""),IF(MID(K6886,2,7)-MID($Q$2,2,7)&gt;0,"Trễ","")),"")</f>
        <v/>
      </c>
      <c r="M6886" t="str">
        <f>IFERROR(IF($N$5="Sáng",MID(K6886,2,7)-MID($L$2,2,7),MID(K6886,2,7)-MID($Q$2,2,7)),"")</f>
        <v/>
      </c>
      <c r="Q6886" t="str">
        <f>IF(B6886&lt;&gt;"",IF(AND(P6886="",F6886=""),"Không phép ",""),"")</f>
        <v/>
      </c>
      <c r="R6886" t="str">
        <f>UPPER(B6886)</f>
        <v/>
      </c>
      <c r="T6886" t="str">
        <f>IFERROR(IF(J6886&lt;&gt;"", INDEX($S$5:$S$1433, MATCH(J6886, $E$5:$E$1433, 0)),""),"")</f>
        <v/>
      </c>
      <c r="V6886" t="str">
        <f>IFERROR(IF(J6886&lt;&gt;"", INDEX($U$5:$U$1433, MATCH(J6886, $E$5:$E$1433, 0)),""),"")</f>
        <v/>
      </c>
    </row>
    <row r="6887">
      <c r="A6887" t="str">
        <f>IF(B6887&lt;&gt;"",A6886+1,"")</f>
        <v/>
      </c>
      <c r="F6887" t="str">
        <f>IFERROR(IF(VLOOKUP(E6887,J:J,1,0)=E6887,"X",""),"")</f>
        <v/>
      </c>
      <c r="G6887" t="str">
        <f>IF(J6887&lt;&gt;"", INDEX($C$5:$C$1433, MATCH(J6887, $E$5:$E$1433, 0)),"")</f>
        <v/>
      </c>
      <c r="H6887" t="str">
        <f>IF(J6887&lt;&gt;"", INDEX($D$5:$D$1433, MATCH(J6887, $E$5:$E$1433, 0)),"")</f>
        <v/>
      </c>
      <c r="I6887" t="str">
        <f>IFERROR(IF(J6887&lt;&gt;"", INDEX($B$5:$B$1433, MATCH(J6887, $E$5:$E$1433, 0)),""),"SAI")</f>
        <v/>
      </c>
      <c r="L6887" t="str">
        <f>IFERROR(IF($N$5="Sáng",IF(MID(K6887,2,7)-MID($L$2,2,7)&gt;0,"Trễ",""),IF(MID(K6887,2,7)-MID($Q$2,2,7)&gt;0,"Trễ","")),"")</f>
        <v/>
      </c>
      <c r="M6887" t="str">
        <f>IFERROR(IF($N$5="Sáng",MID(K6887,2,7)-MID($L$2,2,7),MID(K6887,2,7)-MID($Q$2,2,7)),"")</f>
        <v/>
      </c>
      <c r="Q6887" t="str">
        <f>IF(B6887&lt;&gt;"",IF(AND(P6887="",F6887=""),"Không phép ",""),"")</f>
        <v/>
      </c>
      <c r="R6887" t="str">
        <f>UPPER(B6887)</f>
        <v/>
      </c>
      <c r="T6887" t="str">
        <f>IFERROR(IF(J6887&lt;&gt;"", INDEX($S$5:$S$1433, MATCH(J6887, $E$5:$E$1433, 0)),""),"")</f>
        <v/>
      </c>
      <c r="V6887" t="str">
        <f>IFERROR(IF(J6887&lt;&gt;"", INDEX($U$5:$U$1433, MATCH(J6887, $E$5:$E$1433, 0)),""),"")</f>
        <v/>
      </c>
    </row>
    <row r="6888">
      <c r="A6888" t="str">
        <f>IF(B6888&lt;&gt;"",A6887+1,"")</f>
        <v/>
      </c>
      <c r="F6888" t="str">
        <f>IFERROR(IF(VLOOKUP(E6888,J:J,1,0)=E6888,"X",""),"")</f>
        <v/>
      </c>
      <c r="G6888" t="str">
        <f>IF(J6888&lt;&gt;"", INDEX($C$5:$C$1433, MATCH(J6888, $E$5:$E$1433, 0)),"")</f>
        <v/>
      </c>
      <c r="H6888" t="str">
        <f>IF(J6888&lt;&gt;"", INDEX($D$5:$D$1433, MATCH(J6888, $E$5:$E$1433, 0)),"")</f>
        <v/>
      </c>
      <c r="I6888" t="str">
        <f>IFERROR(IF(J6888&lt;&gt;"", INDEX($B$5:$B$1433, MATCH(J6888, $E$5:$E$1433, 0)),""),"SAI")</f>
        <v/>
      </c>
      <c r="L6888" t="str">
        <f>IFERROR(IF($N$5="Sáng",IF(MID(K6888,2,7)-MID($L$2,2,7)&gt;0,"Trễ",""),IF(MID(K6888,2,7)-MID($Q$2,2,7)&gt;0,"Trễ","")),"")</f>
        <v/>
      </c>
      <c r="M6888" t="str">
        <f>IFERROR(IF($N$5="Sáng",MID(K6888,2,7)-MID($L$2,2,7),MID(K6888,2,7)-MID($Q$2,2,7)),"")</f>
        <v/>
      </c>
      <c r="Q6888" t="str">
        <f>IF(B6888&lt;&gt;"",IF(AND(P6888="",F6888=""),"Không phép ",""),"")</f>
        <v/>
      </c>
      <c r="R6888" t="str">
        <f>UPPER(B6888)</f>
        <v/>
      </c>
      <c r="T6888" t="str">
        <f>IFERROR(IF(J6888&lt;&gt;"", INDEX($S$5:$S$1433, MATCH(J6888, $E$5:$E$1433, 0)),""),"")</f>
        <v/>
      </c>
      <c r="V6888" t="str">
        <f>IFERROR(IF(J6888&lt;&gt;"", INDEX($U$5:$U$1433, MATCH(J6888, $E$5:$E$1433, 0)),""),"")</f>
        <v/>
      </c>
    </row>
    <row r="6889">
      <c r="A6889" t="str">
        <f>IF(B6889&lt;&gt;"",A6888+1,"")</f>
        <v/>
      </c>
      <c r="F6889" t="str">
        <f>IFERROR(IF(VLOOKUP(E6889,J:J,1,0)=E6889,"X",""),"")</f>
        <v/>
      </c>
      <c r="G6889" t="str">
        <f>IF(J6889&lt;&gt;"", INDEX($C$5:$C$1433, MATCH(J6889, $E$5:$E$1433, 0)),"")</f>
        <v/>
      </c>
      <c r="H6889" t="str">
        <f>IF(J6889&lt;&gt;"", INDEX($D$5:$D$1433, MATCH(J6889, $E$5:$E$1433, 0)),"")</f>
        <v/>
      </c>
      <c r="I6889" t="str">
        <f>IFERROR(IF(J6889&lt;&gt;"", INDEX($B$5:$B$1433, MATCH(J6889, $E$5:$E$1433, 0)),""),"SAI")</f>
        <v/>
      </c>
      <c r="L6889" t="str">
        <f>IFERROR(IF($N$5="Sáng",IF(MID(K6889,2,7)-MID($L$2,2,7)&gt;0,"Trễ",""),IF(MID(K6889,2,7)-MID($Q$2,2,7)&gt;0,"Trễ","")),"")</f>
        <v/>
      </c>
      <c r="M6889" t="str">
        <f>IFERROR(IF($N$5="Sáng",MID(K6889,2,7)-MID($L$2,2,7),MID(K6889,2,7)-MID($Q$2,2,7)),"")</f>
        <v/>
      </c>
      <c r="Q6889" t="str">
        <f>IF(B6889&lt;&gt;"",IF(AND(P6889="",F6889=""),"Không phép ",""),"")</f>
        <v/>
      </c>
      <c r="R6889" t="str">
        <f>UPPER(B6889)</f>
        <v/>
      </c>
      <c r="T6889" t="str">
        <f>IFERROR(IF(J6889&lt;&gt;"", INDEX($S$5:$S$1433, MATCH(J6889, $E$5:$E$1433, 0)),""),"")</f>
        <v/>
      </c>
      <c r="V6889" t="str">
        <f>IFERROR(IF(J6889&lt;&gt;"", INDEX($U$5:$U$1433, MATCH(J6889, $E$5:$E$1433, 0)),""),"")</f>
        <v/>
      </c>
    </row>
    <row r="6890">
      <c r="A6890" t="str">
        <f>IF(B6890&lt;&gt;"",A6889+1,"")</f>
        <v/>
      </c>
      <c r="F6890" t="str">
        <f>IFERROR(IF(VLOOKUP(E6890,J:J,1,0)=E6890,"X",""),"")</f>
        <v/>
      </c>
      <c r="G6890" t="str">
        <f>IF(J6890&lt;&gt;"", INDEX($C$5:$C$1433, MATCH(J6890, $E$5:$E$1433, 0)),"")</f>
        <v/>
      </c>
      <c r="H6890" t="str">
        <f>IF(J6890&lt;&gt;"", INDEX($D$5:$D$1433, MATCH(J6890, $E$5:$E$1433, 0)),"")</f>
        <v/>
      </c>
      <c r="I6890" t="str">
        <f>IFERROR(IF(J6890&lt;&gt;"", INDEX($B$5:$B$1433, MATCH(J6890, $E$5:$E$1433, 0)),""),"SAI")</f>
        <v/>
      </c>
      <c r="L6890" t="str">
        <f>IFERROR(IF($N$5="Sáng",IF(MID(K6890,2,7)-MID($L$2,2,7)&gt;0,"Trễ",""),IF(MID(K6890,2,7)-MID($Q$2,2,7)&gt;0,"Trễ","")),"")</f>
        <v/>
      </c>
      <c r="M6890" t="str">
        <f>IFERROR(IF($N$5="Sáng",MID(K6890,2,7)-MID($L$2,2,7),MID(K6890,2,7)-MID($Q$2,2,7)),"")</f>
        <v/>
      </c>
      <c r="Q6890" t="str">
        <f>IF(B6890&lt;&gt;"",IF(AND(P6890="",F6890=""),"Không phép ",""),"")</f>
        <v/>
      </c>
      <c r="R6890" t="str">
        <f>UPPER(B6890)</f>
        <v/>
      </c>
      <c r="T6890" t="str">
        <f>IFERROR(IF(J6890&lt;&gt;"", INDEX($S$5:$S$1433, MATCH(J6890, $E$5:$E$1433, 0)),""),"")</f>
        <v/>
      </c>
      <c r="V6890" t="str">
        <f>IFERROR(IF(J6890&lt;&gt;"", INDEX($U$5:$U$1433, MATCH(J6890, $E$5:$E$1433, 0)),""),"")</f>
        <v/>
      </c>
    </row>
    <row r="6891">
      <c r="A6891" t="str">
        <f>IF(B6891&lt;&gt;"",A6890+1,"")</f>
        <v/>
      </c>
      <c r="F6891" t="str">
        <f>IFERROR(IF(VLOOKUP(E6891,J:J,1,0)=E6891,"X",""),"")</f>
        <v/>
      </c>
      <c r="G6891" t="str">
        <f>IF(J6891&lt;&gt;"", INDEX($C$5:$C$1433, MATCH(J6891, $E$5:$E$1433, 0)),"")</f>
        <v/>
      </c>
      <c r="H6891" t="str">
        <f>IF(J6891&lt;&gt;"", INDEX($D$5:$D$1433, MATCH(J6891, $E$5:$E$1433, 0)),"")</f>
        <v/>
      </c>
      <c r="I6891" t="str">
        <f>IFERROR(IF(J6891&lt;&gt;"", INDEX($B$5:$B$1433, MATCH(J6891, $E$5:$E$1433, 0)),""),"SAI")</f>
        <v/>
      </c>
      <c r="L6891" t="str">
        <f>IFERROR(IF($N$5="Sáng",IF(MID(K6891,2,7)-MID($L$2,2,7)&gt;0,"Trễ",""),IF(MID(K6891,2,7)-MID($Q$2,2,7)&gt;0,"Trễ","")),"")</f>
        <v/>
      </c>
      <c r="M6891" t="str">
        <f>IFERROR(IF($N$5="Sáng",MID(K6891,2,7)-MID($L$2,2,7),MID(K6891,2,7)-MID($Q$2,2,7)),"")</f>
        <v/>
      </c>
      <c r="Q6891" t="str">
        <f>IF(B6891&lt;&gt;"",IF(AND(P6891="",F6891=""),"Không phép ",""),"")</f>
        <v/>
      </c>
      <c r="R6891" t="str">
        <f>UPPER(B6891)</f>
        <v/>
      </c>
      <c r="T6891" t="str">
        <f>IFERROR(IF(J6891&lt;&gt;"", INDEX($S$5:$S$1433, MATCH(J6891, $E$5:$E$1433, 0)),""),"")</f>
        <v/>
      </c>
      <c r="V6891" t="str">
        <f>IFERROR(IF(J6891&lt;&gt;"", INDEX($U$5:$U$1433, MATCH(J6891, $E$5:$E$1433, 0)),""),"")</f>
        <v/>
      </c>
    </row>
    <row r="6892">
      <c r="A6892" t="str">
        <f>IF(B6892&lt;&gt;"",A6891+1,"")</f>
        <v/>
      </c>
      <c r="F6892" t="str">
        <f>IFERROR(IF(VLOOKUP(E6892,J:J,1,0)=E6892,"X",""),"")</f>
        <v/>
      </c>
      <c r="G6892" t="str">
        <f>IF(J6892&lt;&gt;"", INDEX($C$5:$C$1433, MATCH(J6892, $E$5:$E$1433, 0)),"")</f>
        <v/>
      </c>
      <c r="H6892" t="str">
        <f>IF(J6892&lt;&gt;"", INDEX($D$5:$D$1433, MATCH(J6892, $E$5:$E$1433, 0)),"")</f>
        <v/>
      </c>
      <c r="I6892" t="str">
        <f>IFERROR(IF(J6892&lt;&gt;"", INDEX($B$5:$B$1433, MATCH(J6892, $E$5:$E$1433, 0)),""),"SAI")</f>
        <v/>
      </c>
      <c r="L6892" t="str">
        <f>IFERROR(IF($N$5="Sáng",IF(MID(K6892,2,7)-MID($L$2,2,7)&gt;0,"Trễ",""),IF(MID(K6892,2,7)-MID($Q$2,2,7)&gt;0,"Trễ","")),"")</f>
        <v/>
      </c>
      <c r="M6892" t="str">
        <f>IFERROR(IF($N$5="Sáng",MID(K6892,2,7)-MID($L$2,2,7),MID(K6892,2,7)-MID($Q$2,2,7)),"")</f>
        <v/>
      </c>
      <c r="Q6892" t="str">
        <f>IF(B6892&lt;&gt;"",IF(AND(P6892="",F6892=""),"Không phép ",""),"")</f>
        <v/>
      </c>
      <c r="R6892" t="str">
        <f>UPPER(B6892)</f>
        <v/>
      </c>
      <c r="T6892" t="str">
        <f>IFERROR(IF(J6892&lt;&gt;"", INDEX($S$5:$S$1433, MATCH(J6892, $E$5:$E$1433, 0)),""),"")</f>
        <v/>
      </c>
      <c r="V6892" t="str">
        <f>IFERROR(IF(J6892&lt;&gt;"", INDEX($U$5:$U$1433, MATCH(J6892, $E$5:$E$1433, 0)),""),"")</f>
        <v/>
      </c>
    </row>
    <row r="6893">
      <c r="A6893" t="str">
        <f>IF(B6893&lt;&gt;"",A6892+1,"")</f>
        <v/>
      </c>
      <c r="F6893" t="str">
        <f>IFERROR(IF(VLOOKUP(E6893,J:J,1,0)=E6893,"X",""),"")</f>
        <v/>
      </c>
      <c r="G6893" t="str">
        <f>IF(J6893&lt;&gt;"", INDEX($C$5:$C$1433, MATCH(J6893, $E$5:$E$1433, 0)),"")</f>
        <v/>
      </c>
      <c r="H6893" t="str">
        <f>IF(J6893&lt;&gt;"", INDEX($D$5:$D$1433, MATCH(J6893, $E$5:$E$1433, 0)),"")</f>
        <v/>
      </c>
      <c r="I6893" t="str">
        <f>IFERROR(IF(J6893&lt;&gt;"", INDEX($B$5:$B$1433, MATCH(J6893, $E$5:$E$1433, 0)),""),"SAI")</f>
        <v/>
      </c>
      <c r="L6893" t="str">
        <f>IFERROR(IF($N$5="Sáng",IF(MID(K6893,2,7)-MID($L$2,2,7)&gt;0,"Trễ",""),IF(MID(K6893,2,7)-MID($Q$2,2,7)&gt;0,"Trễ","")),"")</f>
        <v/>
      </c>
      <c r="M6893" t="str">
        <f>IFERROR(IF($N$5="Sáng",MID(K6893,2,7)-MID($L$2,2,7),MID(K6893,2,7)-MID($Q$2,2,7)),"")</f>
        <v/>
      </c>
      <c r="Q6893" t="str">
        <f>IF(B6893&lt;&gt;"",IF(AND(P6893="",F6893=""),"Không phép ",""),"")</f>
        <v/>
      </c>
      <c r="R6893" t="str">
        <f>UPPER(B6893)</f>
        <v/>
      </c>
      <c r="T6893" t="str">
        <f>IFERROR(IF(J6893&lt;&gt;"", INDEX($S$5:$S$1433, MATCH(J6893, $E$5:$E$1433, 0)),""),"")</f>
        <v/>
      </c>
      <c r="V6893" t="str">
        <f>IFERROR(IF(J6893&lt;&gt;"", INDEX($U$5:$U$1433, MATCH(J6893, $E$5:$E$1433, 0)),""),"")</f>
        <v/>
      </c>
    </row>
    <row r="6894">
      <c r="A6894" t="str">
        <f>IF(B6894&lt;&gt;"",A6893+1,"")</f>
        <v/>
      </c>
      <c r="F6894" t="str">
        <f>IFERROR(IF(VLOOKUP(E6894,J:J,1,0)=E6894,"X",""),"")</f>
        <v/>
      </c>
      <c r="G6894" t="str">
        <f>IF(J6894&lt;&gt;"", INDEX($C$5:$C$1433, MATCH(J6894, $E$5:$E$1433, 0)),"")</f>
        <v/>
      </c>
      <c r="H6894" t="str">
        <f>IF(J6894&lt;&gt;"", INDEX($D$5:$D$1433, MATCH(J6894, $E$5:$E$1433, 0)),"")</f>
        <v/>
      </c>
      <c r="I6894" t="str">
        <f>IFERROR(IF(J6894&lt;&gt;"", INDEX($B$5:$B$1433, MATCH(J6894, $E$5:$E$1433, 0)),""),"SAI")</f>
        <v/>
      </c>
      <c r="L6894" t="str">
        <f>IFERROR(IF($N$5="Sáng",IF(MID(K6894,2,7)-MID($L$2,2,7)&gt;0,"Trễ",""),IF(MID(K6894,2,7)-MID($Q$2,2,7)&gt;0,"Trễ","")),"")</f>
        <v/>
      </c>
      <c r="M6894" t="str">
        <f>IFERROR(IF($N$5="Sáng",MID(K6894,2,7)-MID($L$2,2,7),MID(K6894,2,7)-MID($Q$2,2,7)),"")</f>
        <v/>
      </c>
      <c r="Q6894" t="str">
        <f>IF(B6894&lt;&gt;"",IF(AND(P6894="",F6894=""),"Không phép ",""),"")</f>
        <v/>
      </c>
      <c r="R6894" t="str">
        <f>UPPER(B6894)</f>
        <v/>
      </c>
      <c r="T6894" t="str">
        <f>IFERROR(IF(J6894&lt;&gt;"", INDEX($S$5:$S$1433, MATCH(J6894, $E$5:$E$1433, 0)),""),"")</f>
        <v/>
      </c>
      <c r="V6894" t="str">
        <f>IFERROR(IF(J6894&lt;&gt;"", INDEX($U$5:$U$1433, MATCH(J6894, $E$5:$E$1433, 0)),""),"")</f>
        <v/>
      </c>
    </row>
    <row r="6895">
      <c r="A6895" t="str">
        <f>IF(B6895&lt;&gt;"",A6894+1,"")</f>
        <v/>
      </c>
      <c r="F6895" t="str">
        <f>IFERROR(IF(VLOOKUP(E6895,J:J,1,0)=E6895,"X",""),"")</f>
        <v/>
      </c>
      <c r="G6895" t="str">
        <f>IF(J6895&lt;&gt;"", INDEX($C$5:$C$1433, MATCH(J6895, $E$5:$E$1433, 0)),"")</f>
        <v/>
      </c>
      <c r="H6895" t="str">
        <f>IF(J6895&lt;&gt;"", INDEX($D$5:$D$1433, MATCH(J6895, $E$5:$E$1433, 0)),"")</f>
        <v/>
      </c>
      <c r="I6895" t="str">
        <f>IFERROR(IF(J6895&lt;&gt;"", INDEX($B$5:$B$1433, MATCH(J6895, $E$5:$E$1433, 0)),""),"SAI")</f>
        <v/>
      </c>
      <c r="L6895" t="str">
        <f>IFERROR(IF($N$5="Sáng",IF(MID(K6895,2,7)-MID($L$2,2,7)&gt;0,"Trễ",""),IF(MID(K6895,2,7)-MID($Q$2,2,7)&gt;0,"Trễ","")),"")</f>
        <v/>
      </c>
      <c r="M6895" t="str">
        <f>IFERROR(IF($N$5="Sáng",MID(K6895,2,7)-MID($L$2,2,7),MID(K6895,2,7)-MID($Q$2,2,7)),"")</f>
        <v/>
      </c>
      <c r="Q6895" t="str">
        <f>IF(B6895&lt;&gt;"",IF(AND(P6895="",F6895=""),"Không phép ",""),"")</f>
        <v/>
      </c>
      <c r="R6895" t="str">
        <f>UPPER(B6895)</f>
        <v/>
      </c>
      <c r="T6895" t="str">
        <f>IFERROR(IF(J6895&lt;&gt;"", INDEX($S$5:$S$1433, MATCH(J6895, $E$5:$E$1433, 0)),""),"")</f>
        <v/>
      </c>
      <c r="V6895" t="str">
        <f>IFERROR(IF(J6895&lt;&gt;"", INDEX($U$5:$U$1433, MATCH(J6895, $E$5:$E$1433, 0)),""),"")</f>
        <v/>
      </c>
    </row>
    <row r="6896">
      <c r="A6896" t="str">
        <f>IF(B6896&lt;&gt;"",A6895+1,"")</f>
        <v/>
      </c>
      <c r="F6896" t="str">
        <f>IFERROR(IF(VLOOKUP(E6896,J:J,1,0)=E6896,"X",""),"")</f>
        <v/>
      </c>
      <c r="G6896" t="str">
        <f>IF(J6896&lt;&gt;"", INDEX($C$5:$C$1433, MATCH(J6896, $E$5:$E$1433, 0)),"")</f>
        <v/>
      </c>
      <c r="H6896" t="str">
        <f>IF(J6896&lt;&gt;"", INDEX($D$5:$D$1433, MATCH(J6896, $E$5:$E$1433, 0)),"")</f>
        <v/>
      </c>
      <c r="I6896" t="str">
        <f>IFERROR(IF(J6896&lt;&gt;"", INDEX($B$5:$B$1433, MATCH(J6896, $E$5:$E$1433, 0)),""),"SAI")</f>
        <v/>
      </c>
      <c r="L6896" t="str">
        <f>IFERROR(IF($N$5="Sáng",IF(MID(K6896,2,7)-MID($L$2,2,7)&gt;0,"Trễ",""),IF(MID(K6896,2,7)-MID($Q$2,2,7)&gt;0,"Trễ","")),"")</f>
        <v/>
      </c>
      <c r="M6896" t="str">
        <f>IFERROR(IF($N$5="Sáng",MID(K6896,2,7)-MID($L$2,2,7),MID(K6896,2,7)-MID($Q$2,2,7)),"")</f>
        <v/>
      </c>
      <c r="Q6896" t="str">
        <f>IF(B6896&lt;&gt;"",IF(AND(P6896="",F6896=""),"Không phép ",""),"")</f>
        <v/>
      </c>
      <c r="R6896" t="str">
        <f>UPPER(B6896)</f>
        <v/>
      </c>
      <c r="T6896" t="str">
        <f>IFERROR(IF(J6896&lt;&gt;"", INDEX($S$5:$S$1433, MATCH(J6896, $E$5:$E$1433, 0)),""),"")</f>
        <v/>
      </c>
      <c r="V6896" t="str">
        <f>IFERROR(IF(J6896&lt;&gt;"", INDEX($U$5:$U$1433, MATCH(J6896, $E$5:$E$1433, 0)),""),"")</f>
        <v/>
      </c>
    </row>
    <row r="6897">
      <c r="A6897" t="str">
        <f>IF(B6897&lt;&gt;"",A6896+1,"")</f>
        <v/>
      </c>
      <c r="F6897" t="str">
        <f>IFERROR(IF(VLOOKUP(E6897,J:J,1,0)=E6897,"X",""),"")</f>
        <v/>
      </c>
      <c r="G6897" t="str">
        <f>IF(J6897&lt;&gt;"", INDEX($C$5:$C$1433, MATCH(J6897, $E$5:$E$1433, 0)),"")</f>
        <v/>
      </c>
      <c r="H6897" t="str">
        <f>IF(J6897&lt;&gt;"", INDEX($D$5:$D$1433, MATCH(J6897, $E$5:$E$1433, 0)),"")</f>
        <v/>
      </c>
      <c r="I6897" t="str">
        <f>IFERROR(IF(J6897&lt;&gt;"", INDEX($B$5:$B$1433, MATCH(J6897, $E$5:$E$1433, 0)),""),"SAI")</f>
        <v/>
      </c>
      <c r="L6897" t="str">
        <f>IFERROR(IF($N$5="Sáng",IF(MID(K6897,2,7)-MID($L$2,2,7)&gt;0,"Trễ",""),IF(MID(K6897,2,7)-MID($Q$2,2,7)&gt;0,"Trễ","")),"")</f>
        <v/>
      </c>
      <c r="M6897" t="str">
        <f>IFERROR(IF($N$5="Sáng",MID(K6897,2,7)-MID($L$2,2,7),MID(K6897,2,7)-MID($Q$2,2,7)),"")</f>
        <v/>
      </c>
      <c r="Q6897" t="str">
        <f>IF(B6897&lt;&gt;"",IF(AND(P6897="",F6897=""),"Không phép ",""),"")</f>
        <v/>
      </c>
      <c r="R6897" t="str">
        <f>UPPER(B6897)</f>
        <v/>
      </c>
      <c r="T6897" t="str">
        <f>IFERROR(IF(J6897&lt;&gt;"", INDEX($S$5:$S$1433, MATCH(J6897, $E$5:$E$1433, 0)),""),"")</f>
        <v/>
      </c>
      <c r="V6897" t="str">
        <f>IFERROR(IF(J6897&lt;&gt;"", INDEX($U$5:$U$1433, MATCH(J6897, $E$5:$E$1433, 0)),""),"")</f>
        <v/>
      </c>
    </row>
    <row r="6898">
      <c r="A6898" t="str">
        <f>IF(B6898&lt;&gt;"",A6897+1,"")</f>
        <v/>
      </c>
      <c r="F6898" t="str">
        <f>IFERROR(IF(VLOOKUP(E6898,J:J,1,0)=E6898,"X",""),"")</f>
        <v/>
      </c>
      <c r="G6898" t="str">
        <f>IF(J6898&lt;&gt;"", INDEX($C$5:$C$1433, MATCH(J6898, $E$5:$E$1433, 0)),"")</f>
        <v/>
      </c>
      <c r="H6898" t="str">
        <f>IF(J6898&lt;&gt;"", INDEX($D$5:$D$1433, MATCH(J6898, $E$5:$E$1433, 0)),"")</f>
        <v/>
      </c>
      <c r="I6898" t="str">
        <f>IFERROR(IF(J6898&lt;&gt;"", INDEX($B$5:$B$1433, MATCH(J6898, $E$5:$E$1433, 0)),""),"SAI")</f>
        <v/>
      </c>
      <c r="L6898" t="str">
        <f>IFERROR(IF($N$5="Sáng",IF(MID(K6898,2,7)-MID($L$2,2,7)&gt;0,"Trễ",""),IF(MID(K6898,2,7)-MID($Q$2,2,7)&gt;0,"Trễ","")),"")</f>
        <v/>
      </c>
      <c r="M6898" t="str">
        <f>IFERROR(IF($N$5="Sáng",MID(K6898,2,7)-MID($L$2,2,7),MID(K6898,2,7)-MID($Q$2,2,7)),"")</f>
        <v/>
      </c>
      <c r="Q6898" t="str">
        <f>IF(B6898&lt;&gt;"",IF(AND(P6898="",F6898=""),"Không phép ",""),"")</f>
        <v/>
      </c>
      <c r="R6898" t="str">
        <f>UPPER(B6898)</f>
        <v/>
      </c>
      <c r="T6898" t="str">
        <f>IFERROR(IF(J6898&lt;&gt;"", INDEX($S$5:$S$1433, MATCH(J6898, $E$5:$E$1433, 0)),""),"")</f>
        <v/>
      </c>
      <c r="V6898" t="str">
        <f>IFERROR(IF(J6898&lt;&gt;"", INDEX($U$5:$U$1433, MATCH(J6898, $E$5:$E$1433, 0)),""),"")</f>
        <v/>
      </c>
    </row>
    <row r="6899">
      <c r="A6899" t="str">
        <f>IF(B6899&lt;&gt;"",A6898+1,"")</f>
        <v/>
      </c>
      <c r="F6899" t="str">
        <f>IFERROR(IF(VLOOKUP(E6899,J:J,1,0)=E6899,"X",""),"")</f>
        <v/>
      </c>
      <c r="G6899" t="str">
        <f>IF(J6899&lt;&gt;"", INDEX($C$5:$C$1433, MATCH(J6899, $E$5:$E$1433, 0)),"")</f>
        <v/>
      </c>
      <c r="H6899" t="str">
        <f>IF(J6899&lt;&gt;"", INDEX($D$5:$D$1433, MATCH(J6899, $E$5:$E$1433, 0)),"")</f>
        <v/>
      </c>
      <c r="I6899" t="str">
        <f>IFERROR(IF(J6899&lt;&gt;"", INDEX($B$5:$B$1433, MATCH(J6899, $E$5:$E$1433, 0)),""),"SAI")</f>
        <v/>
      </c>
      <c r="L6899" t="str">
        <f>IFERROR(IF($N$5="Sáng",IF(MID(K6899,2,7)-MID($L$2,2,7)&gt;0,"Trễ",""),IF(MID(K6899,2,7)-MID($Q$2,2,7)&gt;0,"Trễ","")),"")</f>
        <v/>
      </c>
      <c r="M6899" t="str">
        <f>IFERROR(IF($N$5="Sáng",MID(K6899,2,7)-MID($L$2,2,7),MID(K6899,2,7)-MID($Q$2,2,7)),"")</f>
        <v/>
      </c>
      <c r="Q6899" t="str">
        <f>IF(B6899&lt;&gt;"",IF(AND(P6899="",F6899=""),"Không phép ",""),"")</f>
        <v/>
      </c>
      <c r="R6899" t="str">
        <f>UPPER(B6899)</f>
        <v/>
      </c>
      <c r="T6899" t="str">
        <f>IFERROR(IF(J6899&lt;&gt;"", INDEX($S$5:$S$1433, MATCH(J6899, $E$5:$E$1433, 0)),""),"")</f>
        <v/>
      </c>
      <c r="V6899" t="str">
        <f>IFERROR(IF(J6899&lt;&gt;"", INDEX($U$5:$U$1433, MATCH(J6899, $E$5:$E$1433, 0)),""),"")</f>
        <v/>
      </c>
    </row>
    <row r="6900">
      <c r="A6900" t="str">
        <f>IF(B6900&lt;&gt;"",A6899+1,"")</f>
        <v/>
      </c>
      <c r="F6900" t="str">
        <f>IFERROR(IF(VLOOKUP(E6900,J:J,1,0)=E6900,"X",""),"")</f>
        <v/>
      </c>
      <c r="G6900" t="str">
        <f>IF(J6900&lt;&gt;"", INDEX($C$5:$C$1433, MATCH(J6900, $E$5:$E$1433, 0)),"")</f>
        <v/>
      </c>
      <c r="H6900" t="str">
        <f>IF(J6900&lt;&gt;"", INDEX($D$5:$D$1433, MATCH(J6900, $E$5:$E$1433, 0)),"")</f>
        <v/>
      </c>
      <c r="I6900" t="str">
        <f>IFERROR(IF(J6900&lt;&gt;"", INDEX($B$5:$B$1433, MATCH(J6900, $E$5:$E$1433, 0)),""),"SAI")</f>
        <v/>
      </c>
      <c r="L6900" t="str">
        <f>IFERROR(IF($N$5="Sáng",IF(MID(K6900,2,7)-MID($L$2,2,7)&gt;0,"Trễ",""),IF(MID(K6900,2,7)-MID($Q$2,2,7)&gt;0,"Trễ","")),"")</f>
        <v/>
      </c>
      <c r="M6900" t="str">
        <f>IFERROR(IF($N$5="Sáng",MID(K6900,2,7)-MID($L$2,2,7),MID(K6900,2,7)-MID($Q$2,2,7)),"")</f>
        <v/>
      </c>
      <c r="Q6900" t="str">
        <f>IF(B6900&lt;&gt;"",IF(AND(P6900="",F6900=""),"Không phép ",""),"")</f>
        <v/>
      </c>
      <c r="R6900" t="str">
        <f>UPPER(B6900)</f>
        <v/>
      </c>
      <c r="T6900" t="str">
        <f>IFERROR(IF(J6900&lt;&gt;"", INDEX($S$5:$S$1433, MATCH(J6900, $E$5:$E$1433, 0)),""),"")</f>
        <v/>
      </c>
      <c r="V6900" t="str">
        <f>IFERROR(IF(J6900&lt;&gt;"", INDEX($U$5:$U$1433, MATCH(J6900, $E$5:$E$1433, 0)),""),"")</f>
        <v/>
      </c>
    </row>
    <row r="6901">
      <c r="A6901" t="str">
        <f>IF(B6901&lt;&gt;"",A6900+1,"")</f>
        <v/>
      </c>
      <c r="F6901" t="str">
        <f>IFERROR(IF(VLOOKUP(E6901,J:J,1,0)=E6901,"X",""),"")</f>
        <v/>
      </c>
      <c r="G6901" t="str">
        <f>IF(J6901&lt;&gt;"", INDEX($C$5:$C$1433, MATCH(J6901, $E$5:$E$1433, 0)),"")</f>
        <v/>
      </c>
      <c r="H6901" t="str">
        <f>IF(J6901&lt;&gt;"", INDEX($D$5:$D$1433, MATCH(J6901, $E$5:$E$1433, 0)),"")</f>
        <v/>
      </c>
      <c r="I6901" t="str">
        <f>IFERROR(IF(J6901&lt;&gt;"", INDEX($B$5:$B$1433, MATCH(J6901, $E$5:$E$1433, 0)),""),"SAI")</f>
        <v/>
      </c>
      <c r="L6901" t="str">
        <f>IFERROR(IF($N$5="Sáng",IF(MID(K6901,2,7)-MID($L$2,2,7)&gt;0,"Trễ",""),IF(MID(K6901,2,7)-MID($Q$2,2,7)&gt;0,"Trễ","")),"")</f>
        <v/>
      </c>
      <c r="M6901" t="str">
        <f>IFERROR(IF($N$5="Sáng",MID(K6901,2,7)-MID($L$2,2,7),MID(K6901,2,7)-MID($Q$2,2,7)),"")</f>
        <v/>
      </c>
      <c r="Q6901" t="str">
        <f>IF(B6901&lt;&gt;"",IF(AND(P6901="",F6901=""),"Không phép ",""),"")</f>
        <v/>
      </c>
      <c r="R6901" t="str">
        <f>UPPER(B6901)</f>
        <v/>
      </c>
      <c r="T6901" t="str">
        <f>IFERROR(IF(J6901&lt;&gt;"", INDEX($S$5:$S$1433, MATCH(J6901, $E$5:$E$1433, 0)),""),"")</f>
        <v/>
      </c>
      <c r="V6901" t="str">
        <f>IFERROR(IF(J6901&lt;&gt;"", INDEX($U$5:$U$1433, MATCH(J6901, $E$5:$E$1433, 0)),""),"")</f>
        <v/>
      </c>
    </row>
    <row r="6902">
      <c r="A6902" t="str">
        <f>IF(B6902&lt;&gt;"",A6901+1,"")</f>
        <v/>
      </c>
      <c r="F6902" t="str">
        <f>IFERROR(IF(VLOOKUP(E6902,J:J,1,0)=E6902,"X",""),"")</f>
        <v/>
      </c>
      <c r="G6902" t="str">
        <f>IF(J6902&lt;&gt;"", INDEX($C$5:$C$1433, MATCH(J6902, $E$5:$E$1433, 0)),"")</f>
        <v/>
      </c>
      <c r="H6902" t="str">
        <f>IF(J6902&lt;&gt;"", INDEX($D$5:$D$1433, MATCH(J6902, $E$5:$E$1433, 0)),"")</f>
        <v/>
      </c>
      <c r="I6902" t="str">
        <f>IFERROR(IF(J6902&lt;&gt;"", INDEX($B$5:$B$1433, MATCH(J6902, $E$5:$E$1433, 0)),""),"SAI")</f>
        <v/>
      </c>
      <c r="L6902" t="str">
        <f>IFERROR(IF($N$5="Sáng",IF(MID(K6902,2,7)-MID($L$2,2,7)&gt;0,"Trễ",""),IF(MID(K6902,2,7)-MID($Q$2,2,7)&gt;0,"Trễ","")),"")</f>
        <v/>
      </c>
      <c r="M6902" t="str">
        <f>IFERROR(IF($N$5="Sáng",MID(K6902,2,7)-MID($L$2,2,7),MID(K6902,2,7)-MID($Q$2,2,7)),"")</f>
        <v/>
      </c>
      <c r="Q6902" t="str">
        <f>IF(B6902&lt;&gt;"",IF(AND(P6902="",F6902=""),"Không phép ",""),"")</f>
        <v/>
      </c>
      <c r="R6902" t="str">
        <f>UPPER(B6902)</f>
        <v/>
      </c>
      <c r="T6902" t="str">
        <f>IFERROR(IF(J6902&lt;&gt;"", INDEX($S$5:$S$1433, MATCH(J6902, $E$5:$E$1433, 0)),""),"")</f>
        <v/>
      </c>
      <c r="V6902" t="str">
        <f>IFERROR(IF(J6902&lt;&gt;"", INDEX($U$5:$U$1433, MATCH(J6902, $E$5:$E$1433, 0)),""),"")</f>
        <v/>
      </c>
    </row>
    <row r="6903">
      <c r="A6903" t="str">
        <f>IF(B6903&lt;&gt;"",A6902+1,"")</f>
        <v/>
      </c>
      <c r="F6903" t="str">
        <f>IFERROR(IF(VLOOKUP(E6903,J:J,1,0)=E6903,"X",""),"")</f>
        <v/>
      </c>
      <c r="G6903" t="str">
        <f>IF(J6903&lt;&gt;"", INDEX($C$5:$C$1433, MATCH(J6903, $E$5:$E$1433, 0)),"")</f>
        <v/>
      </c>
      <c r="H6903" t="str">
        <f>IF(J6903&lt;&gt;"", INDEX($D$5:$D$1433, MATCH(J6903, $E$5:$E$1433, 0)),"")</f>
        <v/>
      </c>
      <c r="I6903" t="str">
        <f>IFERROR(IF(J6903&lt;&gt;"", INDEX($B$5:$B$1433, MATCH(J6903, $E$5:$E$1433, 0)),""),"SAI")</f>
        <v/>
      </c>
      <c r="L6903" t="str">
        <f>IFERROR(IF($N$5="Sáng",IF(MID(K6903,2,7)-MID($L$2,2,7)&gt;0,"Trễ",""),IF(MID(K6903,2,7)-MID($Q$2,2,7)&gt;0,"Trễ","")),"")</f>
        <v/>
      </c>
      <c r="M6903" t="str">
        <f>IFERROR(IF($N$5="Sáng",MID(K6903,2,7)-MID($L$2,2,7),MID(K6903,2,7)-MID($Q$2,2,7)),"")</f>
        <v/>
      </c>
      <c r="Q6903" t="str">
        <f>IF(B6903&lt;&gt;"",IF(AND(P6903="",F6903=""),"Không phép ",""),"")</f>
        <v/>
      </c>
      <c r="R6903" t="str">
        <f>UPPER(B6903)</f>
        <v/>
      </c>
      <c r="T6903" t="str">
        <f>IFERROR(IF(J6903&lt;&gt;"", INDEX($S$5:$S$1433, MATCH(J6903, $E$5:$E$1433, 0)),""),"")</f>
        <v/>
      </c>
      <c r="V6903" t="str">
        <f>IFERROR(IF(J6903&lt;&gt;"", INDEX($U$5:$U$1433, MATCH(J6903, $E$5:$E$1433, 0)),""),"")</f>
        <v/>
      </c>
    </row>
    <row r="6904">
      <c r="A6904" t="str">
        <f>IF(B6904&lt;&gt;"",A6903+1,"")</f>
        <v/>
      </c>
      <c r="F6904" t="str">
        <f>IFERROR(IF(VLOOKUP(E6904,J:J,1,0)=E6904,"X",""),"")</f>
        <v/>
      </c>
      <c r="G6904" t="str">
        <f>IF(J6904&lt;&gt;"", INDEX($C$5:$C$1433, MATCH(J6904, $E$5:$E$1433, 0)),"")</f>
        <v/>
      </c>
      <c r="H6904" t="str">
        <f>IF(J6904&lt;&gt;"", INDEX($D$5:$D$1433, MATCH(J6904, $E$5:$E$1433, 0)),"")</f>
        <v/>
      </c>
      <c r="I6904" t="str">
        <f>IFERROR(IF(J6904&lt;&gt;"", INDEX($B$5:$B$1433, MATCH(J6904, $E$5:$E$1433, 0)),""),"SAI")</f>
        <v/>
      </c>
      <c r="L6904" t="str">
        <f>IFERROR(IF($N$5="Sáng",IF(MID(K6904,2,7)-MID($L$2,2,7)&gt;0,"Trễ",""),IF(MID(K6904,2,7)-MID($Q$2,2,7)&gt;0,"Trễ","")),"")</f>
        <v/>
      </c>
      <c r="M6904" t="str">
        <f>IFERROR(IF($N$5="Sáng",MID(K6904,2,7)-MID($L$2,2,7),MID(K6904,2,7)-MID($Q$2,2,7)),"")</f>
        <v/>
      </c>
      <c r="Q6904" t="str">
        <f>IF(B6904&lt;&gt;"",IF(AND(P6904="",F6904=""),"Không phép ",""),"")</f>
        <v/>
      </c>
      <c r="R6904" t="str">
        <f>UPPER(B6904)</f>
        <v/>
      </c>
      <c r="T6904" t="str">
        <f>IFERROR(IF(J6904&lt;&gt;"", INDEX($S$5:$S$1433, MATCH(J6904, $E$5:$E$1433, 0)),""),"")</f>
        <v/>
      </c>
      <c r="V6904" t="str">
        <f>IFERROR(IF(J6904&lt;&gt;"", INDEX($U$5:$U$1433, MATCH(J6904, $E$5:$E$1433, 0)),""),"")</f>
        <v/>
      </c>
    </row>
    <row r="6905">
      <c r="A6905" t="str">
        <f>IF(B6905&lt;&gt;"",A6904+1,"")</f>
        <v/>
      </c>
      <c r="F6905" t="str">
        <f>IFERROR(IF(VLOOKUP(E6905,J:J,1,0)=E6905,"X",""),"")</f>
        <v/>
      </c>
      <c r="G6905" t="str">
        <f>IF(J6905&lt;&gt;"", INDEX($C$5:$C$1433, MATCH(J6905, $E$5:$E$1433, 0)),"")</f>
        <v/>
      </c>
      <c r="H6905" t="str">
        <f>IF(J6905&lt;&gt;"", INDEX($D$5:$D$1433, MATCH(J6905, $E$5:$E$1433, 0)),"")</f>
        <v/>
      </c>
      <c r="I6905" t="str">
        <f>IFERROR(IF(J6905&lt;&gt;"", INDEX($B$5:$B$1433, MATCH(J6905, $E$5:$E$1433, 0)),""),"SAI")</f>
        <v/>
      </c>
      <c r="L6905" t="str">
        <f>IFERROR(IF($N$5="Sáng",IF(MID(K6905,2,7)-MID($L$2,2,7)&gt;0,"Trễ",""),IF(MID(K6905,2,7)-MID($Q$2,2,7)&gt;0,"Trễ","")),"")</f>
        <v/>
      </c>
      <c r="M6905" t="str">
        <f>IFERROR(IF($N$5="Sáng",MID(K6905,2,7)-MID($L$2,2,7),MID(K6905,2,7)-MID($Q$2,2,7)),"")</f>
        <v/>
      </c>
      <c r="Q6905" t="str">
        <f>IF(B6905&lt;&gt;"",IF(AND(P6905="",F6905=""),"Không phép ",""),"")</f>
        <v/>
      </c>
      <c r="R6905" t="str">
        <f>UPPER(B6905)</f>
        <v/>
      </c>
      <c r="T6905" t="str">
        <f>IFERROR(IF(J6905&lt;&gt;"", INDEX($S$5:$S$1433, MATCH(J6905, $E$5:$E$1433, 0)),""),"")</f>
        <v/>
      </c>
      <c r="V6905" t="str">
        <f>IFERROR(IF(J6905&lt;&gt;"", INDEX($U$5:$U$1433, MATCH(J6905, $E$5:$E$1433, 0)),""),"")</f>
        <v/>
      </c>
    </row>
    <row r="6906">
      <c r="A6906" t="str">
        <f>IF(B6906&lt;&gt;"",A6905+1,"")</f>
        <v/>
      </c>
      <c r="F6906" t="str">
        <f>IFERROR(IF(VLOOKUP(E6906,J:J,1,0)=E6906,"X",""),"")</f>
        <v/>
      </c>
      <c r="G6906" t="str">
        <f>IF(J6906&lt;&gt;"", INDEX($C$5:$C$1433, MATCH(J6906, $E$5:$E$1433, 0)),"")</f>
        <v/>
      </c>
      <c r="H6906" t="str">
        <f>IF(J6906&lt;&gt;"", INDEX($D$5:$D$1433, MATCH(J6906, $E$5:$E$1433, 0)),"")</f>
        <v/>
      </c>
      <c r="I6906" t="str">
        <f>IFERROR(IF(J6906&lt;&gt;"", INDEX($B$5:$B$1433, MATCH(J6906, $E$5:$E$1433, 0)),""),"SAI")</f>
        <v/>
      </c>
      <c r="L6906" t="str">
        <f>IFERROR(IF($N$5="Sáng",IF(MID(K6906,2,7)-MID($L$2,2,7)&gt;0,"Trễ",""),IF(MID(K6906,2,7)-MID($Q$2,2,7)&gt;0,"Trễ","")),"")</f>
        <v/>
      </c>
      <c r="M6906" t="str">
        <f>IFERROR(IF($N$5="Sáng",MID(K6906,2,7)-MID($L$2,2,7),MID(K6906,2,7)-MID($Q$2,2,7)),"")</f>
        <v/>
      </c>
      <c r="Q6906" t="str">
        <f>IF(B6906&lt;&gt;"",IF(AND(P6906="",F6906=""),"Không phép ",""),"")</f>
        <v/>
      </c>
      <c r="R6906" t="str">
        <f>UPPER(B6906)</f>
        <v/>
      </c>
      <c r="T6906" t="str">
        <f>IFERROR(IF(J6906&lt;&gt;"", INDEX($S$5:$S$1433, MATCH(J6906, $E$5:$E$1433, 0)),""),"")</f>
        <v/>
      </c>
      <c r="V6906" t="str">
        <f>IFERROR(IF(J6906&lt;&gt;"", INDEX($U$5:$U$1433, MATCH(J6906, $E$5:$E$1433, 0)),""),"")</f>
        <v/>
      </c>
    </row>
    <row r="6907">
      <c r="A6907" t="str">
        <f>IF(B6907&lt;&gt;"",A6906+1,"")</f>
        <v/>
      </c>
      <c r="F6907" t="str">
        <f>IFERROR(IF(VLOOKUP(E6907,J:J,1,0)=E6907,"X",""),"")</f>
        <v/>
      </c>
      <c r="G6907" t="str">
        <f>IF(J6907&lt;&gt;"", INDEX($C$5:$C$1433, MATCH(J6907, $E$5:$E$1433, 0)),"")</f>
        <v/>
      </c>
      <c r="H6907" t="str">
        <f>IF(J6907&lt;&gt;"", INDEX($D$5:$D$1433, MATCH(J6907, $E$5:$E$1433, 0)),"")</f>
        <v/>
      </c>
      <c r="I6907" t="str">
        <f>IFERROR(IF(J6907&lt;&gt;"", INDEX($B$5:$B$1433, MATCH(J6907, $E$5:$E$1433, 0)),""),"SAI")</f>
        <v/>
      </c>
      <c r="L6907" t="str">
        <f>IFERROR(IF($N$5="Sáng",IF(MID(K6907,2,7)-MID($L$2,2,7)&gt;0,"Trễ",""),IF(MID(K6907,2,7)-MID($Q$2,2,7)&gt;0,"Trễ","")),"")</f>
        <v/>
      </c>
      <c r="M6907" t="str">
        <f>IFERROR(IF($N$5="Sáng",MID(K6907,2,7)-MID($L$2,2,7),MID(K6907,2,7)-MID($Q$2,2,7)),"")</f>
        <v/>
      </c>
      <c r="Q6907" t="str">
        <f>IF(B6907&lt;&gt;"",IF(AND(P6907="",F6907=""),"Không phép ",""),"")</f>
        <v/>
      </c>
      <c r="R6907" t="str">
        <f>UPPER(B6907)</f>
        <v/>
      </c>
      <c r="T6907" t="str">
        <f>IFERROR(IF(J6907&lt;&gt;"", INDEX($S$5:$S$1433, MATCH(J6907, $E$5:$E$1433, 0)),""),"")</f>
        <v/>
      </c>
      <c r="V6907" t="str">
        <f>IFERROR(IF(J6907&lt;&gt;"", INDEX($U$5:$U$1433, MATCH(J6907, $E$5:$E$1433, 0)),""),"")</f>
        <v/>
      </c>
    </row>
    <row r="6908">
      <c r="A6908" t="str">
        <f>IF(B6908&lt;&gt;"",A6907+1,"")</f>
        <v/>
      </c>
      <c r="F6908" t="str">
        <f>IFERROR(IF(VLOOKUP(E6908,J:J,1,0)=E6908,"X",""),"")</f>
        <v/>
      </c>
      <c r="G6908" t="str">
        <f>IF(J6908&lt;&gt;"", INDEX($C$5:$C$1433, MATCH(J6908, $E$5:$E$1433, 0)),"")</f>
        <v/>
      </c>
      <c r="H6908" t="str">
        <f>IF(J6908&lt;&gt;"", INDEX($D$5:$D$1433, MATCH(J6908, $E$5:$E$1433, 0)),"")</f>
        <v/>
      </c>
      <c r="I6908" t="str">
        <f>IFERROR(IF(J6908&lt;&gt;"", INDEX($B$5:$B$1433, MATCH(J6908, $E$5:$E$1433, 0)),""),"SAI")</f>
        <v/>
      </c>
      <c r="L6908" t="str">
        <f>IFERROR(IF($N$5="Sáng",IF(MID(K6908,2,7)-MID($L$2,2,7)&gt;0,"Trễ",""),IF(MID(K6908,2,7)-MID($Q$2,2,7)&gt;0,"Trễ","")),"")</f>
        <v/>
      </c>
      <c r="M6908" t="str">
        <f>IFERROR(IF($N$5="Sáng",MID(K6908,2,7)-MID($L$2,2,7),MID(K6908,2,7)-MID($Q$2,2,7)),"")</f>
        <v/>
      </c>
      <c r="Q6908" t="str">
        <f>IF(B6908&lt;&gt;"",IF(AND(P6908="",F6908=""),"Không phép ",""),"")</f>
        <v/>
      </c>
      <c r="R6908" t="str">
        <f>UPPER(B6908)</f>
        <v/>
      </c>
      <c r="T6908" t="str">
        <f>IFERROR(IF(J6908&lt;&gt;"", INDEX($S$5:$S$1433, MATCH(J6908, $E$5:$E$1433, 0)),""),"")</f>
        <v/>
      </c>
      <c r="V6908" t="str">
        <f>IFERROR(IF(J6908&lt;&gt;"", INDEX($U$5:$U$1433, MATCH(J6908, $E$5:$E$1433, 0)),""),"")</f>
        <v/>
      </c>
    </row>
    <row r="6909">
      <c r="A6909" t="str">
        <f>IF(B6909&lt;&gt;"",A6908+1,"")</f>
        <v/>
      </c>
      <c r="F6909" t="str">
        <f>IFERROR(IF(VLOOKUP(E6909,J:J,1,0)=E6909,"X",""),"")</f>
        <v/>
      </c>
      <c r="G6909" t="str">
        <f>IF(J6909&lt;&gt;"", INDEX($C$5:$C$1433, MATCH(J6909, $E$5:$E$1433, 0)),"")</f>
        <v/>
      </c>
      <c r="H6909" t="str">
        <f>IF(J6909&lt;&gt;"", INDEX($D$5:$D$1433, MATCH(J6909, $E$5:$E$1433, 0)),"")</f>
        <v/>
      </c>
      <c r="I6909" t="str">
        <f>IFERROR(IF(J6909&lt;&gt;"", INDEX($B$5:$B$1433, MATCH(J6909, $E$5:$E$1433, 0)),""),"SAI")</f>
        <v/>
      </c>
      <c r="L6909" t="str">
        <f>IFERROR(IF($N$5="Sáng",IF(MID(K6909,2,7)-MID($L$2,2,7)&gt;0,"Trễ",""),IF(MID(K6909,2,7)-MID($Q$2,2,7)&gt;0,"Trễ","")),"")</f>
        <v/>
      </c>
      <c r="M6909" t="str">
        <f>IFERROR(IF($N$5="Sáng",MID(K6909,2,7)-MID($L$2,2,7),MID(K6909,2,7)-MID($Q$2,2,7)),"")</f>
        <v/>
      </c>
      <c r="Q6909" t="str">
        <f>IF(B6909&lt;&gt;"",IF(AND(P6909="",F6909=""),"Không phép ",""),"")</f>
        <v/>
      </c>
      <c r="R6909" t="str">
        <f>UPPER(B6909)</f>
        <v/>
      </c>
      <c r="T6909" t="str">
        <f>IFERROR(IF(J6909&lt;&gt;"", INDEX($S$5:$S$1433, MATCH(J6909, $E$5:$E$1433, 0)),""),"")</f>
        <v/>
      </c>
      <c r="V6909" t="str">
        <f>IFERROR(IF(J6909&lt;&gt;"", INDEX($U$5:$U$1433, MATCH(J6909, $E$5:$E$1433, 0)),""),"")</f>
        <v/>
      </c>
    </row>
    <row r="6910">
      <c r="A6910" t="str">
        <f>IF(B6910&lt;&gt;"",A6909+1,"")</f>
        <v/>
      </c>
      <c r="F6910" t="str">
        <f>IFERROR(IF(VLOOKUP(E6910,J:J,1,0)=E6910,"X",""),"")</f>
        <v/>
      </c>
      <c r="G6910" t="str">
        <f>IF(J6910&lt;&gt;"", INDEX($C$5:$C$1433, MATCH(J6910, $E$5:$E$1433, 0)),"")</f>
        <v/>
      </c>
      <c r="H6910" t="str">
        <f>IF(J6910&lt;&gt;"", INDEX($D$5:$D$1433, MATCH(J6910, $E$5:$E$1433, 0)),"")</f>
        <v/>
      </c>
      <c r="I6910" t="str">
        <f>IFERROR(IF(J6910&lt;&gt;"", INDEX($B$5:$B$1433, MATCH(J6910, $E$5:$E$1433, 0)),""),"SAI")</f>
        <v/>
      </c>
      <c r="L6910" t="str">
        <f>IFERROR(IF($N$5="Sáng",IF(MID(K6910,2,7)-MID($L$2,2,7)&gt;0,"Trễ",""),IF(MID(K6910,2,7)-MID($Q$2,2,7)&gt;0,"Trễ","")),"")</f>
        <v/>
      </c>
      <c r="M6910" t="str">
        <f>IFERROR(IF($N$5="Sáng",MID(K6910,2,7)-MID($L$2,2,7),MID(K6910,2,7)-MID($Q$2,2,7)),"")</f>
        <v/>
      </c>
      <c r="Q6910" t="str">
        <f>IF(B6910&lt;&gt;"",IF(AND(P6910="",F6910=""),"Không phép ",""),"")</f>
        <v/>
      </c>
      <c r="R6910" t="str">
        <f>UPPER(B6910)</f>
        <v/>
      </c>
      <c r="T6910" t="str">
        <f>IFERROR(IF(J6910&lt;&gt;"", INDEX($S$5:$S$1433, MATCH(J6910, $E$5:$E$1433, 0)),""),"")</f>
        <v/>
      </c>
      <c r="V6910" t="str">
        <f>IFERROR(IF(J6910&lt;&gt;"", INDEX($U$5:$U$1433, MATCH(J6910, $E$5:$E$1433, 0)),""),"")</f>
        <v/>
      </c>
    </row>
    <row r="6911">
      <c r="A6911" t="str">
        <f>IF(B6911&lt;&gt;"",A6910+1,"")</f>
        <v/>
      </c>
      <c r="F6911" t="str">
        <f>IFERROR(IF(VLOOKUP(E6911,J:J,1,0)=E6911,"X",""),"")</f>
        <v/>
      </c>
      <c r="G6911" t="str">
        <f>IF(J6911&lt;&gt;"", INDEX($C$5:$C$1433, MATCH(J6911, $E$5:$E$1433, 0)),"")</f>
        <v/>
      </c>
      <c r="H6911" t="str">
        <f>IF(J6911&lt;&gt;"", INDEX($D$5:$D$1433, MATCH(J6911, $E$5:$E$1433, 0)),"")</f>
        <v/>
      </c>
      <c r="I6911" t="str">
        <f>IFERROR(IF(J6911&lt;&gt;"", INDEX($B$5:$B$1433, MATCH(J6911, $E$5:$E$1433, 0)),""),"SAI")</f>
        <v/>
      </c>
      <c r="L6911" t="str">
        <f>IFERROR(IF($N$5="Sáng",IF(MID(K6911,2,7)-MID($L$2,2,7)&gt;0,"Trễ",""),IF(MID(K6911,2,7)-MID($Q$2,2,7)&gt;0,"Trễ","")),"")</f>
        <v/>
      </c>
      <c r="M6911" t="str">
        <f>IFERROR(IF($N$5="Sáng",MID(K6911,2,7)-MID($L$2,2,7),MID(K6911,2,7)-MID($Q$2,2,7)),"")</f>
        <v/>
      </c>
      <c r="Q6911" t="str">
        <f>IF(B6911&lt;&gt;"",IF(AND(P6911="",F6911=""),"Không phép ",""),"")</f>
        <v/>
      </c>
      <c r="R6911" t="str">
        <f>UPPER(B6911)</f>
        <v/>
      </c>
      <c r="T6911" t="str">
        <f>IFERROR(IF(J6911&lt;&gt;"", INDEX($S$5:$S$1433, MATCH(J6911, $E$5:$E$1433, 0)),""),"")</f>
        <v/>
      </c>
      <c r="V6911" t="str">
        <f>IFERROR(IF(J6911&lt;&gt;"", INDEX($U$5:$U$1433, MATCH(J6911, $E$5:$E$1433, 0)),""),"")</f>
        <v/>
      </c>
    </row>
    <row r="6912">
      <c r="A6912" t="str">
        <f>IF(B6912&lt;&gt;"",A6911+1,"")</f>
        <v/>
      </c>
      <c r="F6912" t="str">
        <f>IFERROR(IF(VLOOKUP(E6912,J:J,1,0)=E6912,"X",""),"")</f>
        <v/>
      </c>
      <c r="G6912" t="str">
        <f>IF(J6912&lt;&gt;"", INDEX($C$5:$C$1433, MATCH(J6912, $E$5:$E$1433, 0)),"")</f>
        <v/>
      </c>
      <c r="H6912" t="str">
        <f>IF(J6912&lt;&gt;"", INDEX($D$5:$D$1433, MATCH(J6912, $E$5:$E$1433, 0)),"")</f>
        <v/>
      </c>
      <c r="I6912" t="str">
        <f>IFERROR(IF(J6912&lt;&gt;"", INDEX($B$5:$B$1433, MATCH(J6912, $E$5:$E$1433, 0)),""),"SAI")</f>
        <v/>
      </c>
      <c r="L6912" t="str">
        <f>IFERROR(IF($N$5="Sáng",IF(MID(K6912,2,7)-MID($L$2,2,7)&gt;0,"Trễ",""),IF(MID(K6912,2,7)-MID($Q$2,2,7)&gt;0,"Trễ","")),"")</f>
        <v/>
      </c>
      <c r="M6912" t="str">
        <f>IFERROR(IF($N$5="Sáng",MID(K6912,2,7)-MID($L$2,2,7),MID(K6912,2,7)-MID($Q$2,2,7)),"")</f>
        <v/>
      </c>
      <c r="Q6912" t="str">
        <f>IF(B6912&lt;&gt;"",IF(AND(P6912="",F6912=""),"Không phép ",""),"")</f>
        <v/>
      </c>
      <c r="R6912" t="str">
        <f>UPPER(B6912)</f>
        <v/>
      </c>
      <c r="T6912" t="str">
        <f>IFERROR(IF(J6912&lt;&gt;"", INDEX($S$5:$S$1433, MATCH(J6912, $E$5:$E$1433, 0)),""),"")</f>
        <v/>
      </c>
      <c r="V6912" t="str">
        <f>IFERROR(IF(J6912&lt;&gt;"", INDEX($U$5:$U$1433, MATCH(J6912, $E$5:$E$1433, 0)),""),"")</f>
        <v/>
      </c>
    </row>
    <row r="6913">
      <c r="A6913" t="str">
        <f>IF(B6913&lt;&gt;"",A6912+1,"")</f>
        <v/>
      </c>
      <c r="F6913" t="str">
        <f>IFERROR(IF(VLOOKUP(E6913,J:J,1,0)=E6913,"X",""),"")</f>
        <v/>
      </c>
      <c r="G6913" t="str">
        <f>IF(J6913&lt;&gt;"", INDEX($C$5:$C$1433, MATCH(J6913, $E$5:$E$1433, 0)),"")</f>
        <v/>
      </c>
      <c r="H6913" t="str">
        <f>IF(J6913&lt;&gt;"", INDEX($D$5:$D$1433, MATCH(J6913, $E$5:$E$1433, 0)),"")</f>
        <v/>
      </c>
      <c r="I6913" t="str">
        <f>IFERROR(IF(J6913&lt;&gt;"", INDEX($B$5:$B$1433, MATCH(J6913, $E$5:$E$1433, 0)),""),"SAI")</f>
        <v/>
      </c>
      <c r="L6913" t="str">
        <f>IFERROR(IF($N$5="Sáng",IF(MID(K6913,2,7)-MID($L$2,2,7)&gt;0,"Trễ",""),IF(MID(K6913,2,7)-MID($Q$2,2,7)&gt;0,"Trễ","")),"")</f>
        <v/>
      </c>
      <c r="M6913" t="str">
        <f>IFERROR(IF($N$5="Sáng",MID(K6913,2,7)-MID($L$2,2,7),MID(K6913,2,7)-MID($Q$2,2,7)),"")</f>
        <v/>
      </c>
      <c r="Q6913" t="str">
        <f>IF(B6913&lt;&gt;"",IF(AND(P6913="",F6913=""),"Không phép ",""),"")</f>
        <v/>
      </c>
      <c r="R6913" t="str">
        <f>UPPER(B6913)</f>
        <v/>
      </c>
      <c r="T6913" t="str">
        <f>IFERROR(IF(J6913&lt;&gt;"", INDEX($S$5:$S$1433, MATCH(J6913, $E$5:$E$1433, 0)),""),"")</f>
        <v/>
      </c>
      <c r="V6913" t="str">
        <f>IFERROR(IF(J6913&lt;&gt;"", INDEX($U$5:$U$1433, MATCH(J6913, $E$5:$E$1433, 0)),""),"")</f>
        <v/>
      </c>
    </row>
    <row r="6914">
      <c r="A6914" t="str">
        <f>IF(B6914&lt;&gt;"",A6913+1,"")</f>
        <v/>
      </c>
      <c r="F6914" t="str">
        <f>IFERROR(IF(VLOOKUP(E6914,J:J,1,0)=E6914,"X",""),"")</f>
        <v/>
      </c>
      <c r="G6914" t="str">
        <f>IF(J6914&lt;&gt;"", INDEX($C$5:$C$1433, MATCH(J6914, $E$5:$E$1433, 0)),"")</f>
        <v/>
      </c>
      <c r="H6914" t="str">
        <f>IF(J6914&lt;&gt;"", INDEX($D$5:$D$1433, MATCH(J6914, $E$5:$E$1433, 0)),"")</f>
        <v/>
      </c>
      <c r="I6914" t="str">
        <f>IFERROR(IF(J6914&lt;&gt;"", INDEX($B$5:$B$1433, MATCH(J6914, $E$5:$E$1433, 0)),""),"SAI")</f>
        <v/>
      </c>
      <c r="L6914" t="str">
        <f>IFERROR(IF($N$5="Sáng",IF(MID(K6914,2,7)-MID($L$2,2,7)&gt;0,"Trễ",""),IF(MID(K6914,2,7)-MID($Q$2,2,7)&gt;0,"Trễ","")),"")</f>
        <v/>
      </c>
      <c r="M6914" t="str">
        <f>IFERROR(IF($N$5="Sáng",MID(K6914,2,7)-MID($L$2,2,7),MID(K6914,2,7)-MID($Q$2,2,7)),"")</f>
        <v/>
      </c>
      <c r="Q6914" t="str">
        <f>IF(B6914&lt;&gt;"",IF(AND(P6914="",F6914=""),"Không phép ",""),"")</f>
        <v/>
      </c>
      <c r="R6914" t="str">
        <f>UPPER(B6914)</f>
        <v/>
      </c>
      <c r="T6914" t="str">
        <f>IFERROR(IF(J6914&lt;&gt;"", INDEX($S$5:$S$1433, MATCH(J6914, $E$5:$E$1433, 0)),""),"")</f>
        <v/>
      </c>
      <c r="V6914" t="str">
        <f>IFERROR(IF(J6914&lt;&gt;"", INDEX($U$5:$U$1433, MATCH(J6914, $E$5:$E$1433, 0)),""),"")</f>
        <v/>
      </c>
    </row>
    <row r="6915">
      <c r="A6915" t="str">
        <f>IF(B6915&lt;&gt;"",A6914+1,"")</f>
        <v/>
      </c>
      <c r="F6915" t="str">
        <f>IFERROR(IF(VLOOKUP(E6915,J:J,1,0)=E6915,"X",""),"")</f>
        <v/>
      </c>
      <c r="G6915" t="str">
        <f>IF(J6915&lt;&gt;"", INDEX($C$5:$C$1433, MATCH(J6915, $E$5:$E$1433, 0)),"")</f>
        <v/>
      </c>
      <c r="H6915" t="str">
        <f>IF(J6915&lt;&gt;"", INDEX($D$5:$D$1433, MATCH(J6915, $E$5:$E$1433, 0)),"")</f>
        <v/>
      </c>
      <c r="I6915" t="str">
        <f>IFERROR(IF(J6915&lt;&gt;"", INDEX($B$5:$B$1433, MATCH(J6915, $E$5:$E$1433, 0)),""),"SAI")</f>
        <v/>
      </c>
      <c r="L6915" t="str">
        <f>IFERROR(IF($N$5="Sáng",IF(MID(K6915,2,7)-MID($L$2,2,7)&gt;0,"Trễ",""),IF(MID(K6915,2,7)-MID($Q$2,2,7)&gt;0,"Trễ","")),"")</f>
        <v/>
      </c>
      <c r="M6915" t="str">
        <f>IFERROR(IF($N$5="Sáng",MID(K6915,2,7)-MID($L$2,2,7),MID(K6915,2,7)-MID($Q$2,2,7)),"")</f>
        <v/>
      </c>
      <c r="Q6915" t="str">
        <f>IF(B6915&lt;&gt;"",IF(AND(P6915="",F6915=""),"Không phép ",""),"")</f>
        <v/>
      </c>
      <c r="R6915" t="str">
        <f>UPPER(B6915)</f>
        <v/>
      </c>
      <c r="T6915" t="str">
        <f>IFERROR(IF(J6915&lt;&gt;"", INDEX($S$5:$S$1433, MATCH(J6915, $E$5:$E$1433, 0)),""),"")</f>
        <v/>
      </c>
      <c r="V6915" t="str">
        <f>IFERROR(IF(J6915&lt;&gt;"", INDEX($U$5:$U$1433, MATCH(J6915, $E$5:$E$1433, 0)),""),"")</f>
        <v/>
      </c>
    </row>
    <row r="6916">
      <c r="A6916" t="str">
        <f>IF(B6916&lt;&gt;"",A6915+1,"")</f>
        <v/>
      </c>
      <c r="F6916" t="str">
        <f>IFERROR(IF(VLOOKUP(E6916,J:J,1,0)=E6916,"X",""),"")</f>
        <v/>
      </c>
      <c r="G6916" t="str">
        <f>IF(J6916&lt;&gt;"", INDEX($C$5:$C$1433, MATCH(J6916, $E$5:$E$1433, 0)),"")</f>
        <v/>
      </c>
      <c r="H6916" t="str">
        <f>IF(J6916&lt;&gt;"", INDEX($D$5:$D$1433, MATCH(J6916, $E$5:$E$1433, 0)),"")</f>
        <v/>
      </c>
      <c r="I6916" t="str">
        <f>IFERROR(IF(J6916&lt;&gt;"", INDEX($B$5:$B$1433, MATCH(J6916, $E$5:$E$1433, 0)),""),"SAI")</f>
        <v/>
      </c>
      <c r="L6916" t="str">
        <f>IFERROR(IF($N$5="Sáng",IF(MID(K6916,2,7)-MID($L$2,2,7)&gt;0,"Trễ",""),IF(MID(K6916,2,7)-MID($Q$2,2,7)&gt;0,"Trễ","")),"")</f>
        <v/>
      </c>
      <c r="M6916" t="str">
        <f>IFERROR(IF($N$5="Sáng",MID(K6916,2,7)-MID($L$2,2,7),MID(K6916,2,7)-MID($Q$2,2,7)),"")</f>
        <v/>
      </c>
      <c r="Q6916" t="str">
        <f>IF(B6916&lt;&gt;"",IF(AND(P6916="",F6916=""),"Không phép ",""),"")</f>
        <v/>
      </c>
      <c r="R6916" t="str">
        <f>UPPER(B6916)</f>
        <v/>
      </c>
      <c r="T6916" t="str">
        <f>IFERROR(IF(J6916&lt;&gt;"", INDEX($S$5:$S$1433, MATCH(J6916, $E$5:$E$1433, 0)),""),"")</f>
        <v/>
      </c>
      <c r="V6916" t="str">
        <f>IFERROR(IF(J6916&lt;&gt;"", INDEX($U$5:$U$1433, MATCH(J6916, $E$5:$E$1433, 0)),""),"")</f>
        <v/>
      </c>
    </row>
    <row r="6917">
      <c r="A6917" t="str">
        <f>IF(B6917&lt;&gt;"",A6916+1,"")</f>
        <v/>
      </c>
      <c r="F6917" t="str">
        <f>IFERROR(IF(VLOOKUP(E6917,J:J,1,0)=E6917,"X",""),"")</f>
        <v/>
      </c>
      <c r="G6917" t="str">
        <f>IF(J6917&lt;&gt;"", INDEX($C$5:$C$1433, MATCH(J6917, $E$5:$E$1433, 0)),"")</f>
        <v/>
      </c>
      <c r="H6917" t="str">
        <f>IF(J6917&lt;&gt;"", INDEX($D$5:$D$1433, MATCH(J6917, $E$5:$E$1433, 0)),"")</f>
        <v/>
      </c>
      <c r="I6917" t="str">
        <f>IFERROR(IF(J6917&lt;&gt;"", INDEX($B$5:$B$1433, MATCH(J6917, $E$5:$E$1433, 0)),""),"SAI")</f>
        <v/>
      </c>
      <c r="L6917" t="str">
        <f>IFERROR(IF($N$5="Sáng",IF(MID(K6917,2,7)-MID($L$2,2,7)&gt;0,"Trễ",""),IF(MID(K6917,2,7)-MID($Q$2,2,7)&gt;0,"Trễ","")),"")</f>
        <v/>
      </c>
      <c r="M6917" t="str">
        <f>IFERROR(IF($N$5="Sáng",MID(K6917,2,7)-MID($L$2,2,7),MID(K6917,2,7)-MID($Q$2,2,7)),"")</f>
        <v/>
      </c>
      <c r="Q6917" t="str">
        <f>IF(B6917&lt;&gt;"",IF(AND(P6917="",F6917=""),"Không phép ",""),"")</f>
        <v/>
      </c>
      <c r="R6917" t="str">
        <f>UPPER(B6917)</f>
        <v/>
      </c>
      <c r="T6917" t="str">
        <f>IFERROR(IF(J6917&lt;&gt;"", INDEX($S$5:$S$1433, MATCH(J6917, $E$5:$E$1433, 0)),""),"")</f>
        <v/>
      </c>
      <c r="V6917" t="str">
        <f>IFERROR(IF(J6917&lt;&gt;"", INDEX($U$5:$U$1433, MATCH(J6917, $E$5:$E$1433, 0)),""),"")</f>
        <v/>
      </c>
    </row>
    <row r="6918">
      <c r="A6918" t="str">
        <f>IF(B6918&lt;&gt;"",A6917+1,"")</f>
        <v/>
      </c>
      <c r="F6918" t="str">
        <f>IFERROR(IF(VLOOKUP(E6918,J:J,1,0)=E6918,"X",""),"")</f>
        <v/>
      </c>
      <c r="G6918" t="str">
        <f>IF(J6918&lt;&gt;"", INDEX($C$5:$C$1433, MATCH(J6918, $E$5:$E$1433, 0)),"")</f>
        <v/>
      </c>
      <c r="H6918" t="str">
        <f>IF(J6918&lt;&gt;"", INDEX($D$5:$D$1433, MATCH(J6918, $E$5:$E$1433, 0)),"")</f>
        <v/>
      </c>
      <c r="I6918" t="str">
        <f>IFERROR(IF(J6918&lt;&gt;"", INDEX($B$5:$B$1433, MATCH(J6918, $E$5:$E$1433, 0)),""),"SAI")</f>
        <v/>
      </c>
      <c r="L6918" t="str">
        <f>IFERROR(IF($N$5="Sáng",IF(MID(K6918,2,7)-MID($L$2,2,7)&gt;0,"Trễ",""),IF(MID(K6918,2,7)-MID($Q$2,2,7)&gt;0,"Trễ","")),"")</f>
        <v/>
      </c>
      <c r="M6918" t="str">
        <f>IFERROR(IF($N$5="Sáng",MID(K6918,2,7)-MID($L$2,2,7),MID(K6918,2,7)-MID($Q$2,2,7)),"")</f>
        <v/>
      </c>
      <c r="Q6918" t="str">
        <f>IF(B6918&lt;&gt;"",IF(AND(P6918="",F6918=""),"Không phép ",""),"")</f>
        <v/>
      </c>
      <c r="R6918" t="str">
        <f>UPPER(B6918)</f>
        <v/>
      </c>
      <c r="T6918" t="str">
        <f>IFERROR(IF(J6918&lt;&gt;"", INDEX($S$5:$S$1433, MATCH(J6918, $E$5:$E$1433, 0)),""),"")</f>
        <v/>
      </c>
      <c r="V6918" t="str">
        <f>IFERROR(IF(J6918&lt;&gt;"", INDEX($U$5:$U$1433, MATCH(J6918, $E$5:$E$1433, 0)),""),"")</f>
        <v/>
      </c>
    </row>
    <row r="6919">
      <c r="A6919" t="str">
        <f>IF(B6919&lt;&gt;"",A6918+1,"")</f>
        <v/>
      </c>
      <c r="F6919" t="str">
        <f>IFERROR(IF(VLOOKUP(E6919,J:J,1,0)=E6919,"X",""),"")</f>
        <v/>
      </c>
      <c r="G6919" t="str">
        <f>IF(J6919&lt;&gt;"", INDEX($C$5:$C$1433, MATCH(J6919, $E$5:$E$1433, 0)),"")</f>
        <v/>
      </c>
      <c r="H6919" t="str">
        <f>IF(J6919&lt;&gt;"", INDEX($D$5:$D$1433, MATCH(J6919, $E$5:$E$1433, 0)),"")</f>
        <v/>
      </c>
      <c r="I6919" t="str">
        <f>IFERROR(IF(J6919&lt;&gt;"", INDEX($B$5:$B$1433, MATCH(J6919, $E$5:$E$1433, 0)),""),"SAI")</f>
        <v/>
      </c>
      <c r="L6919" t="str">
        <f>IFERROR(IF($N$5="Sáng",IF(MID(K6919,2,7)-MID($L$2,2,7)&gt;0,"Trễ",""),IF(MID(K6919,2,7)-MID($Q$2,2,7)&gt;0,"Trễ","")),"")</f>
        <v/>
      </c>
      <c r="M6919" t="str">
        <f>IFERROR(IF($N$5="Sáng",MID(K6919,2,7)-MID($L$2,2,7),MID(K6919,2,7)-MID($Q$2,2,7)),"")</f>
        <v/>
      </c>
      <c r="Q6919" t="str">
        <f>IF(B6919&lt;&gt;"",IF(AND(P6919="",F6919=""),"Không phép ",""),"")</f>
        <v/>
      </c>
      <c r="R6919" t="str">
        <f>UPPER(B6919)</f>
        <v/>
      </c>
      <c r="T6919" t="str">
        <f>IFERROR(IF(J6919&lt;&gt;"", INDEX($S$5:$S$1433, MATCH(J6919, $E$5:$E$1433, 0)),""),"")</f>
        <v/>
      </c>
      <c r="V6919" t="str">
        <f>IFERROR(IF(J6919&lt;&gt;"", INDEX($U$5:$U$1433, MATCH(J6919, $E$5:$E$1433, 0)),""),"")</f>
        <v/>
      </c>
    </row>
    <row r="6920">
      <c r="A6920" t="str">
        <f>IF(B6920&lt;&gt;"",A6919+1,"")</f>
        <v/>
      </c>
      <c r="F6920" t="str">
        <f>IFERROR(IF(VLOOKUP(E6920,J:J,1,0)=E6920,"X",""),"")</f>
        <v/>
      </c>
      <c r="G6920" t="str">
        <f>IF(J6920&lt;&gt;"", INDEX($C$5:$C$1433, MATCH(J6920, $E$5:$E$1433, 0)),"")</f>
        <v/>
      </c>
      <c r="H6920" t="str">
        <f>IF(J6920&lt;&gt;"", INDEX($D$5:$D$1433, MATCH(J6920, $E$5:$E$1433, 0)),"")</f>
        <v/>
      </c>
      <c r="I6920" t="str">
        <f>IFERROR(IF(J6920&lt;&gt;"", INDEX($B$5:$B$1433, MATCH(J6920, $E$5:$E$1433, 0)),""),"SAI")</f>
        <v/>
      </c>
      <c r="L6920" t="str">
        <f>IFERROR(IF($N$5="Sáng",IF(MID(K6920,2,7)-MID($L$2,2,7)&gt;0,"Trễ",""),IF(MID(K6920,2,7)-MID($Q$2,2,7)&gt;0,"Trễ","")),"")</f>
        <v/>
      </c>
      <c r="M6920" t="str">
        <f>IFERROR(IF($N$5="Sáng",MID(K6920,2,7)-MID($L$2,2,7),MID(K6920,2,7)-MID($Q$2,2,7)),"")</f>
        <v/>
      </c>
      <c r="Q6920" t="str">
        <f>IF(B6920&lt;&gt;"",IF(AND(P6920="",F6920=""),"Không phép ",""),"")</f>
        <v/>
      </c>
      <c r="R6920" t="str">
        <f>UPPER(B6920)</f>
        <v/>
      </c>
      <c r="T6920" t="str">
        <f>IFERROR(IF(J6920&lt;&gt;"", INDEX($S$5:$S$1433, MATCH(J6920, $E$5:$E$1433, 0)),""),"")</f>
        <v/>
      </c>
      <c r="V6920" t="str">
        <f>IFERROR(IF(J6920&lt;&gt;"", INDEX($U$5:$U$1433, MATCH(J6920, $E$5:$E$1433, 0)),""),"")</f>
        <v/>
      </c>
    </row>
    <row r="6921">
      <c r="A6921" t="str">
        <f>IF(B6921&lt;&gt;"",A6920+1,"")</f>
        <v/>
      </c>
      <c r="F6921" t="str">
        <f>IFERROR(IF(VLOOKUP(E6921,J:J,1,0)=E6921,"X",""),"")</f>
        <v/>
      </c>
      <c r="G6921" t="str">
        <f>IF(J6921&lt;&gt;"", INDEX($C$5:$C$1433, MATCH(J6921, $E$5:$E$1433, 0)),"")</f>
        <v/>
      </c>
      <c r="H6921" t="str">
        <f>IF(J6921&lt;&gt;"", INDEX($D$5:$D$1433, MATCH(J6921, $E$5:$E$1433, 0)),"")</f>
        <v/>
      </c>
      <c r="I6921" t="str">
        <f>IFERROR(IF(J6921&lt;&gt;"", INDEX($B$5:$B$1433, MATCH(J6921, $E$5:$E$1433, 0)),""),"SAI")</f>
        <v/>
      </c>
      <c r="L6921" t="str">
        <f>IFERROR(IF($N$5="Sáng",IF(MID(K6921,2,7)-MID($L$2,2,7)&gt;0,"Trễ",""),IF(MID(K6921,2,7)-MID($Q$2,2,7)&gt;0,"Trễ","")),"")</f>
        <v/>
      </c>
      <c r="M6921" t="str">
        <f>IFERROR(IF($N$5="Sáng",MID(K6921,2,7)-MID($L$2,2,7),MID(K6921,2,7)-MID($Q$2,2,7)),"")</f>
        <v/>
      </c>
      <c r="Q6921" t="str">
        <f>IF(B6921&lt;&gt;"",IF(AND(P6921="",F6921=""),"Không phép ",""),"")</f>
        <v/>
      </c>
      <c r="R6921" t="str">
        <f>UPPER(B6921)</f>
        <v/>
      </c>
      <c r="T6921" t="str">
        <f>IFERROR(IF(J6921&lt;&gt;"", INDEX($S$5:$S$1433, MATCH(J6921, $E$5:$E$1433, 0)),""),"")</f>
        <v/>
      </c>
      <c r="V6921" t="str">
        <f>IFERROR(IF(J6921&lt;&gt;"", INDEX($U$5:$U$1433, MATCH(J6921, $E$5:$E$1433, 0)),""),"")</f>
        <v/>
      </c>
    </row>
    <row r="6922">
      <c r="A6922" t="str">
        <f>IF(B6922&lt;&gt;"",A6921+1,"")</f>
        <v/>
      </c>
      <c r="F6922" t="str">
        <f>IFERROR(IF(VLOOKUP(E6922,J:J,1,0)=E6922,"X",""),"")</f>
        <v/>
      </c>
      <c r="G6922" t="str">
        <f>IF(J6922&lt;&gt;"", INDEX($C$5:$C$1433, MATCH(J6922, $E$5:$E$1433, 0)),"")</f>
        <v/>
      </c>
      <c r="H6922" t="str">
        <f>IF(J6922&lt;&gt;"", INDEX($D$5:$D$1433, MATCH(J6922, $E$5:$E$1433, 0)),"")</f>
        <v/>
      </c>
      <c r="I6922" t="str">
        <f>IFERROR(IF(J6922&lt;&gt;"", INDEX($B$5:$B$1433, MATCH(J6922, $E$5:$E$1433, 0)),""),"SAI")</f>
        <v/>
      </c>
      <c r="L6922" t="str">
        <f>IFERROR(IF($N$5="Sáng",IF(MID(K6922,2,7)-MID($L$2,2,7)&gt;0,"Trễ",""),IF(MID(K6922,2,7)-MID($Q$2,2,7)&gt;0,"Trễ","")),"")</f>
        <v/>
      </c>
      <c r="M6922" t="str">
        <f>IFERROR(IF($N$5="Sáng",MID(K6922,2,7)-MID($L$2,2,7),MID(K6922,2,7)-MID($Q$2,2,7)),"")</f>
        <v/>
      </c>
      <c r="Q6922" t="str">
        <f>IF(B6922&lt;&gt;"",IF(AND(P6922="",F6922=""),"Không phép ",""),"")</f>
        <v/>
      </c>
      <c r="R6922" t="str">
        <f>UPPER(B6922)</f>
        <v/>
      </c>
      <c r="T6922" t="str">
        <f>IFERROR(IF(J6922&lt;&gt;"", INDEX($S$5:$S$1433, MATCH(J6922, $E$5:$E$1433, 0)),""),"")</f>
        <v/>
      </c>
      <c r="V6922" t="str">
        <f>IFERROR(IF(J6922&lt;&gt;"", INDEX($U$5:$U$1433, MATCH(J6922, $E$5:$E$1433, 0)),""),"")</f>
        <v/>
      </c>
    </row>
    <row r="6923">
      <c r="A6923" t="str">
        <f>IF(B6923&lt;&gt;"",A6922+1,"")</f>
        <v/>
      </c>
      <c r="F6923" t="str">
        <f>IFERROR(IF(VLOOKUP(E6923,J:J,1,0)=E6923,"X",""),"")</f>
        <v/>
      </c>
      <c r="G6923" t="str">
        <f>IF(J6923&lt;&gt;"", INDEX($C$5:$C$1433, MATCH(J6923, $E$5:$E$1433, 0)),"")</f>
        <v/>
      </c>
      <c r="H6923" t="str">
        <f>IF(J6923&lt;&gt;"", INDEX($D$5:$D$1433, MATCH(J6923, $E$5:$E$1433, 0)),"")</f>
        <v/>
      </c>
      <c r="I6923" t="str">
        <f>IFERROR(IF(J6923&lt;&gt;"", INDEX($B$5:$B$1433, MATCH(J6923, $E$5:$E$1433, 0)),""),"SAI")</f>
        <v/>
      </c>
      <c r="L6923" t="str">
        <f>IFERROR(IF($N$5="Sáng",IF(MID(K6923,2,7)-MID($L$2,2,7)&gt;0,"Trễ",""),IF(MID(K6923,2,7)-MID($Q$2,2,7)&gt;0,"Trễ","")),"")</f>
        <v/>
      </c>
      <c r="M6923" t="str">
        <f>IFERROR(IF($N$5="Sáng",MID(K6923,2,7)-MID($L$2,2,7),MID(K6923,2,7)-MID($Q$2,2,7)),"")</f>
        <v/>
      </c>
      <c r="Q6923" t="str">
        <f>IF(B6923&lt;&gt;"",IF(AND(P6923="",F6923=""),"Không phép ",""),"")</f>
        <v/>
      </c>
      <c r="R6923" t="str">
        <f>UPPER(B6923)</f>
        <v/>
      </c>
      <c r="T6923" t="str">
        <f>IFERROR(IF(J6923&lt;&gt;"", INDEX($S$5:$S$1433, MATCH(J6923, $E$5:$E$1433, 0)),""),"")</f>
        <v/>
      </c>
      <c r="V6923" t="str">
        <f>IFERROR(IF(J6923&lt;&gt;"", INDEX($U$5:$U$1433, MATCH(J6923, $E$5:$E$1433, 0)),""),"")</f>
        <v/>
      </c>
    </row>
    <row r="6924">
      <c r="A6924" t="str">
        <f>IF(B6924&lt;&gt;"",A6923+1,"")</f>
        <v/>
      </c>
      <c r="F6924" t="str">
        <f>IFERROR(IF(VLOOKUP(E6924,J:J,1,0)=E6924,"X",""),"")</f>
        <v/>
      </c>
      <c r="G6924" t="str">
        <f>IF(J6924&lt;&gt;"", INDEX($C$5:$C$1433, MATCH(J6924, $E$5:$E$1433, 0)),"")</f>
        <v/>
      </c>
      <c r="H6924" t="str">
        <f>IF(J6924&lt;&gt;"", INDEX($D$5:$D$1433, MATCH(J6924, $E$5:$E$1433, 0)),"")</f>
        <v/>
      </c>
      <c r="I6924" t="str">
        <f>IFERROR(IF(J6924&lt;&gt;"", INDEX($B$5:$B$1433, MATCH(J6924, $E$5:$E$1433, 0)),""),"SAI")</f>
        <v/>
      </c>
      <c r="L6924" t="str">
        <f>IFERROR(IF($N$5="Sáng",IF(MID(K6924,2,7)-MID($L$2,2,7)&gt;0,"Trễ",""),IF(MID(K6924,2,7)-MID($Q$2,2,7)&gt;0,"Trễ","")),"")</f>
        <v/>
      </c>
      <c r="M6924" t="str">
        <f>IFERROR(IF($N$5="Sáng",MID(K6924,2,7)-MID($L$2,2,7),MID(K6924,2,7)-MID($Q$2,2,7)),"")</f>
        <v/>
      </c>
      <c r="Q6924" t="str">
        <f>IF(B6924&lt;&gt;"",IF(AND(P6924="",F6924=""),"Không phép ",""),"")</f>
        <v/>
      </c>
      <c r="R6924" t="str">
        <f>UPPER(B6924)</f>
        <v/>
      </c>
      <c r="T6924" t="str">
        <f>IFERROR(IF(J6924&lt;&gt;"", INDEX($S$5:$S$1433, MATCH(J6924, $E$5:$E$1433, 0)),""),"")</f>
        <v/>
      </c>
      <c r="V6924" t="str">
        <f>IFERROR(IF(J6924&lt;&gt;"", INDEX($U$5:$U$1433, MATCH(J6924, $E$5:$E$1433, 0)),""),"")</f>
        <v/>
      </c>
    </row>
    <row r="6925">
      <c r="A6925" t="str">
        <f>IF(B6925&lt;&gt;"",A6924+1,"")</f>
        <v/>
      </c>
      <c r="F6925" t="str">
        <f>IFERROR(IF(VLOOKUP(E6925,J:J,1,0)=E6925,"X",""),"")</f>
        <v/>
      </c>
      <c r="G6925" t="str">
        <f>IF(J6925&lt;&gt;"", INDEX($C$5:$C$1433, MATCH(J6925, $E$5:$E$1433, 0)),"")</f>
        <v/>
      </c>
      <c r="H6925" t="str">
        <f>IF(J6925&lt;&gt;"", INDEX($D$5:$D$1433, MATCH(J6925, $E$5:$E$1433, 0)),"")</f>
        <v/>
      </c>
      <c r="I6925" t="str">
        <f>IFERROR(IF(J6925&lt;&gt;"", INDEX($B$5:$B$1433, MATCH(J6925, $E$5:$E$1433, 0)),""),"SAI")</f>
        <v/>
      </c>
      <c r="L6925" t="str">
        <f>IFERROR(IF($N$5="Sáng",IF(MID(K6925,2,7)-MID($L$2,2,7)&gt;0,"Trễ",""),IF(MID(K6925,2,7)-MID($Q$2,2,7)&gt;0,"Trễ","")),"")</f>
        <v/>
      </c>
      <c r="M6925" t="str">
        <f>IFERROR(IF($N$5="Sáng",MID(K6925,2,7)-MID($L$2,2,7),MID(K6925,2,7)-MID($Q$2,2,7)),"")</f>
        <v/>
      </c>
      <c r="Q6925" t="str">
        <f>IF(B6925&lt;&gt;"",IF(AND(P6925="",F6925=""),"Không phép ",""),"")</f>
        <v/>
      </c>
      <c r="R6925" t="str">
        <f>UPPER(B6925)</f>
        <v/>
      </c>
      <c r="T6925" t="str">
        <f>IFERROR(IF(J6925&lt;&gt;"", INDEX($S$5:$S$1433, MATCH(J6925, $E$5:$E$1433, 0)),""),"")</f>
        <v/>
      </c>
      <c r="V6925" t="str">
        <f>IFERROR(IF(J6925&lt;&gt;"", INDEX($U$5:$U$1433, MATCH(J6925, $E$5:$E$1433, 0)),""),"")</f>
        <v/>
      </c>
    </row>
    <row r="6926">
      <c r="A6926" t="str">
        <f>IF(B6926&lt;&gt;"",A6925+1,"")</f>
        <v/>
      </c>
      <c r="F6926" t="str">
        <f>IFERROR(IF(VLOOKUP(E6926,J:J,1,0)=E6926,"X",""),"")</f>
        <v/>
      </c>
      <c r="G6926" t="str">
        <f>IF(J6926&lt;&gt;"", INDEX($C$5:$C$1433, MATCH(J6926, $E$5:$E$1433, 0)),"")</f>
        <v/>
      </c>
      <c r="H6926" t="str">
        <f>IF(J6926&lt;&gt;"", INDEX($D$5:$D$1433, MATCH(J6926, $E$5:$E$1433, 0)),"")</f>
        <v/>
      </c>
      <c r="I6926" t="str">
        <f>IFERROR(IF(J6926&lt;&gt;"", INDEX($B$5:$B$1433, MATCH(J6926, $E$5:$E$1433, 0)),""),"SAI")</f>
        <v/>
      </c>
      <c r="L6926" t="str">
        <f>IFERROR(IF($N$5="Sáng",IF(MID(K6926,2,7)-MID($L$2,2,7)&gt;0,"Trễ",""),IF(MID(K6926,2,7)-MID($Q$2,2,7)&gt;0,"Trễ","")),"")</f>
        <v/>
      </c>
      <c r="M6926" t="str">
        <f>IFERROR(IF($N$5="Sáng",MID(K6926,2,7)-MID($L$2,2,7),MID(K6926,2,7)-MID($Q$2,2,7)),"")</f>
        <v/>
      </c>
      <c r="Q6926" t="str">
        <f>IF(B6926&lt;&gt;"",IF(AND(P6926="",F6926=""),"Không phép ",""),"")</f>
        <v/>
      </c>
      <c r="R6926" t="str">
        <f>UPPER(B6926)</f>
        <v/>
      </c>
      <c r="T6926" t="str">
        <f>IFERROR(IF(J6926&lt;&gt;"", INDEX($S$5:$S$1433, MATCH(J6926, $E$5:$E$1433, 0)),""),"")</f>
        <v/>
      </c>
      <c r="V6926" t="str">
        <f>IFERROR(IF(J6926&lt;&gt;"", INDEX($U$5:$U$1433, MATCH(J6926, $E$5:$E$1433, 0)),""),"")</f>
        <v/>
      </c>
    </row>
    <row r="6927">
      <c r="A6927" t="str">
        <f>IF(B6927&lt;&gt;"",A6926+1,"")</f>
        <v/>
      </c>
      <c r="F6927" t="str">
        <f>IFERROR(IF(VLOOKUP(E6927,J:J,1,0)=E6927,"X",""),"")</f>
        <v/>
      </c>
      <c r="G6927" t="str">
        <f>IF(J6927&lt;&gt;"", INDEX($C$5:$C$1433, MATCH(J6927, $E$5:$E$1433, 0)),"")</f>
        <v/>
      </c>
      <c r="H6927" t="str">
        <f>IF(J6927&lt;&gt;"", INDEX($D$5:$D$1433, MATCH(J6927, $E$5:$E$1433, 0)),"")</f>
        <v/>
      </c>
      <c r="I6927" t="str">
        <f>IFERROR(IF(J6927&lt;&gt;"", INDEX($B$5:$B$1433, MATCH(J6927, $E$5:$E$1433, 0)),""),"SAI")</f>
        <v/>
      </c>
      <c r="L6927" t="str">
        <f>IFERROR(IF($N$5="Sáng",IF(MID(K6927,2,7)-MID($L$2,2,7)&gt;0,"Trễ",""),IF(MID(K6927,2,7)-MID($Q$2,2,7)&gt;0,"Trễ","")),"")</f>
        <v/>
      </c>
      <c r="M6927" t="str">
        <f>IFERROR(IF($N$5="Sáng",MID(K6927,2,7)-MID($L$2,2,7),MID(K6927,2,7)-MID($Q$2,2,7)),"")</f>
        <v/>
      </c>
      <c r="Q6927" t="str">
        <f>IF(B6927&lt;&gt;"",IF(AND(P6927="",F6927=""),"Không phép ",""),"")</f>
        <v/>
      </c>
      <c r="R6927" t="str">
        <f>UPPER(B6927)</f>
        <v/>
      </c>
      <c r="T6927" t="str">
        <f>IFERROR(IF(J6927&lt;&gt;"", INDEX($S$5:$S$1433, MATCH(J6927, $E$5:$E$1433, 0)),""),"")</f>
        <v/>
      </c>
      <c r="V6927" t="str">
        <f>IFERROR(IF(J6927&lt;&gt;"", INDEX($U$5:$U$1433, MATCH(J6927, $E$5:$E$1433, 0)),""),"")</f>
        <v/>
      </c>
    </row>
    <row r="6928">
      <c r="A6928" t="str">
        <f>IF(B6928&lt;&gt;"",A6927+1,"")</f>
        <v/>
      </c>
      <c r="F6928" t="str">
        <f>IFERROR(IF(VLOOKUP(E6928,J:J,1,0)=E6928,"X",""),"")</f>
        <v/>
      </c>
      <c r="G6928" t="str">
        <f>IF(J6928&lt;&gt;"", INDEX($C$5:$C$1433, MATCH(J6928, $E$5:$E$1433, 0)),"")</f>
        <v/>
      </c>
      <c r="H6928" t="str">
        <f>IF(J6928&lt;&gt;"", INDEX($D$5:$D$1433, MATCH(J6928, $E$5:$E$1433, 0)),"")</f>
        <v/>
      </c>
      <c r="I6928" t="str">
        <f>IFERROR(IF(J6928&lt;&gt;"", INDEX($B$5:$B$1433, MATCH(J6928, $E$5:$E$1433, 0)),""),"SAI")</f>
        <v/>
      </c>
      <c r="L6928" t="str">
        <f>IFERROR(IF($N$5="Sáng",IF(MID(K6928,2,7)-MID($L$2,2,7)&gt;0,"Trễ",""),IF(MID(K6928,2,7)-MID($Q$2,2,7)&gt;0,"Trễ","")),"")</f>
        <v/>
      </c>
      <c r="M6928" t="str">
        <f>IFERROR(IF($N$5="Sáng",MID(K6928,2,7)-MID($L$2,2,7),MID(K6928,2,7)-MID($Q$2,2,7)),"")</f>
        <v/>
      </c>
      <c r="Q6928" t="str">
        <f>IF(B6928&lt;&gt;"",IF(AND(P6928="",F6928=""),"Không phép ",""),"")</f>
        <v/>
      </c>
      <c r="R6928" t="str">
        <f>UPPER(B6928)</f>
        <v/>
      </c>
      <c r="T6928" t="str">
        <f>IFERROR(IF(J6928&lt;&gt;"", INDEX($S$5:$S$1433, MATCH(J6928, $E$5:$E$1433, 0)),""),"")</f>
        <v/>
      </c>
      <c r="V6928" t="str">
        <f>IFERROR(IF(J6928&lt;&gt;"", INDEX($U$5:$U$1433, MATCH(J6928, $E$5:$E$1433, 0)),""),"")</f>
        <v/>
      </c>
    </row>
    <row r="6929">
      <c r="A6929" t="str">
        <f>IF(B6929&lt;&gt;"",A6928+1,"")</f>
        <v/>
      </c>
      <c r="F6929" t="str">
        <f>IFERROR(IF(VLOOKUP(E6929,J:J,1,0)=E6929,"X",""),"")</f>
        <v/>
      </c>
      <c r="G6929" t="str">
        <f>IF(J6929&lt;&gt;"", INDEX($C$5:$C$1433, MATCH(J6929, $E$5:$E$1433, 0)),"")</f>
        <v/>
      </c>
      <c r="H6929" t="str">
        <f>IF(J6929&lt;&gt;"", INDEX($D$5:$D$1433, MATCH(J6929, $E$5:$E$1433, 0)),"")</f>
        <v/>
      </c>
      <c r="I6929" t="str">
        <f>IFERROR(IF(J6929&lt;&gt;"", INDEX($B$5:$B$1433, MATCH(J6929, $E$5:$E$1433, 0)),""),"SAI")</f>
        <v/>
      </c>
      <c r="L6929" t="str">
        <f>IFERROR(IF($N$5="Sáng",IF(MID(K6929,2,7)-MID($L$2,2,7)&gt;0,"Trễ",""),IF(MID(K6929,2,7)-MID($Q$2,2,7)&gt;0,"Trễ","")),"")</f>
        <v/>
      </c>
      <c r="M6929" t="str">
        <f>IFERROR(IF($N$5="Sáng",MID(K6929,2,7)-MID($L$2,2,7),MID(K6929,2,7)-MID($Q$2,2,7)),"")</f>
        <v/>
      </c>
      <c r="Q6929" t="str">
        <f>IF(B6929&lt;&gt;"",IF(AND(P6929="",F6929=""),"Không phép ",""),"")</f>
        <v/>
      </c>
      <c r="R6929" t="str">
        <f>UPPER(B6929)</f>
        <v/>
      </c>
      <c r="T6929" t="str">
        <f>IFERROR(IF(J6929&lt;&gt;"", INDEX($S$5:$S$1433, MATCH(J6929, $E$5:$E$1433, 0)),""),"")</f>
        <v/>
      </c>
      <c r="V6929" t="str">
        <f>IFERROR(IF(J6929&lt;&gt;"", INDEX($U$5:$U$1433, MATCH(J6929, $E$5:$E$1433, 0)),""),"")</f>
        <v/>
      </c>
    </row>
    <row r="6930">
      <c r="A6930" t="str">
        <f>IF(B6930&lt;&gt;"",A6929+1,"")</f>
        <v/>
      </c>
      <c r="F6930" t="str">
        <f>IFERROR(IF(VLOOKUP(E6930,J:J,1,0)=E6930,"X",""),"")</f>
        <v/>
      </c>
      <c r="G6930" t="str">
        <f>IF(J6930&lt;&gt;"", INDEX($C$5:$C$1433, MATCH(J6930, $E$5:$E$1433, 0)),"")</f>
        <v/>
      </c>
      <c r="H6930" t="str">
        <f>IF(J6930&lt;&gt;"", INDEX($D$5:$D$1433, MATCH(J6930, $E$5:$E$1433, 0)),"")</f>
        <v/>
      </c>
      <c r="I6930" t="str">
        <f>IFERROR(IF(J6930&lt;&gt;"", INDEX($B$5:$B$1433, MATCH(J6930, $E$5:$E$1433, 0)),""),"SAI")</f>
        <v/>
      </c>
      <c r="L6930" t="str">
        <f>IFERROR(IF($N$5="Sáng",IF(MID(K6930,2,7)-MID($L$2,2,7)&gt;0,"Trễ",""),IF(MID(K6930,2,7)-MID($Q$2,2,7)&gt;0,"Trễ","")),"")</f>
        <v/>
      </c>
      <c r="M6930" t="str">
        <f>IFERROR(IF($N$5="Sáng",MID(K6930,2,7)-MID($L$2,2,7),MID(K6930,2,7)-MID($Q$2,2,7)),"")</f>
        <v/>
      </c>
      <c r="Q6930" t="str">
        <f>IF(B6930&lt;&gt;"",IF(AND(P6930="",F6930=""),"Không phép ",""),"")</f>
        <v/>
      </c>
      <c r="R6930" t="str">
        <f>UPPER(B6930)</f>
        <v/>
      </c>
      <c r="T6930" t="str">
        <f>IFERROR(IF(J6930&lt;&gt;"", INDEX($S$5:$S$1433, MATCH(J6930, $E$5:$E$1433, 0)),""),"")</f>
        <v/>
      </c>
      <c r="V6930" t="str">
        <f>IFERROR(IF(J6930&lt;&gt;"", INDEX($U$5:$U$1433, MATCH(J6930, $E$5:$E$1433, 0)),""),"")</f>
        <v/>
      </c>
    </row>
    <row r="6931">
      <c r="A6931" t="str">
        <f>IF(B6931&lt;&gt;"",A6930+1,"")</f>
        <v/>
      </c>
      <c r="F6931" t="str">
        <f>IFERROR(IF(VLOOKUP(E6931,J:J,1,0)=E6931,"X",""),"")</f>
        <v/>
      </c>
      <c r="G6931" t="str">
        <f>IF(J6931&lt;&gt;"", INDEX($C$5:$C$1433, MATCH(J6931, $E$5:$E$1433, 0)),"")</f>
        <v/>
      </c>
      <c r="H6931" t="str">
        <f>IF(J6931&lt;&gt;"", INDEX($D$5:$D$1433, MATCH(J6931, $E$5:$E$1433, 0)),"")</f>
        <v/>
      </c>
      <c r="I6931" t="str">
        <f>IFERROR(IF(J6931&lt;&gt;"", INDEX($B$5:$B$1433, MATCH(J6931, $E$5:$E$1433, 0)),""),"SAI")</f>
        <v/>
      </c>
      <c r="L6931" t="str">
        <f>IFERROR(IF($N$5="Sáng",IF(MID(K6931,2,7)-MID($L$2,2,7)&gt;0,"Trễ",""),IF(MID(K6931,2,7)-MID($Q$2,2,7)&gt;0,"Trễ","")),"")</f>
        <v/>
      </c>
      <c r="M6931" t="str">
        <f>IFERROR(IF($N$5="Sáng",MID(K6931,2,7)-MID($L$2,2,7),MID(K6931,2,7)-MID($Q$2,2,7)),"")</f>
        <v/>
      </c>
      <c r="Q6931" t="str">
        <f>IF(B6931&lt;&gt;"",IF(AND(P6931="",F6931=""),"Không phép ",""),"")</f>
        <v/>
      </c>
      <c r="R6931" t="str">
        <f>UPPER(B6931)</f>
        <v/>
      </c>
      <c r="T6931" t="str">
        <f>IFERROR(IF(J6931&lt;&gt;"", INDEX($S$5:$S$1433, MATCH(J6931, $E$5:$E$1433, 0)),""),"")</f>
        <v/>
      </c>
      <c r="V6931" t="str">
        <f>IFERROR(IF(J6931&lt;&gt;"", INDEX($U$5:$U$1433, MATCH(J6931, $E$5:$E$1433, 0)),""),"")</f>
        <v/>
      </c>
    </row>
    <row r="6932">
      <c r="A6932" t="str">
        <f>IF(B6932&lt;&gt;"",A6931+1,"")</f>
        <v/>
      </c>
      <c r="F6932" t="str">
        <f>IFERROR(IF(VLOOKUP(E6932,J:J,1,0)=E6932,"X",""),"")</f>
        <v/>
      </c>
      <c r="G6932" t="str">
        <f>IF(J6932&lt;&gt;"", INDEX($C$5:$C$1433, MATCH(J6932, $E$5:$E$1433, 0)),"")</f>
        <v/>
      </c>
      <c r="H6932" t="str">
        <f>IF(J6932&lt;&gt;"", INDEX($D$5:$D$1433, MATCH(J6932, $E$5:$E$1433, 0)),"")</f>
        <v/>
      </c>
      <c r="I6932" t="str">
        <f>IFERROR(IF(J6932&lt;&gt;"", INDEX($B$5:$B$1433, MATCH(J6932, $E$5:$E$1433, 0)),""),"SAI")</f>
        <v/>
      </c>
      <c r="L6932" t="str">
        <f>IFERROR(IF($N$5="Sáng",IF(MID(K6932,2,7)-MID($L$2,2,7)&gt;0,"Trễ",""),IF(MID(K6932,2,7)-MID($Q$2,2,7)&gt;0,"Trễ","")),"")</f>
        <v/>
      </c>
      <c r="M6932" t="str">
        <f>IFERROR(IF($N$5="Sáng",MID(K6932,2,7)-MID($L$2,2,7),MID(K6932,2,7)-MID($Q$2,2,7)),"")</f>
        <v/>
      </c>
      <c r="Q6932" t="str">
        <f>IF(B6932&lt;&gt;"",IF(AND(P6932="",F6932=""),"Không phép ",""),"")</f>
        <v/>
      </c>
      <c r="R6932" t="str">
        <f>UPPER(B6932)</f>
        <v/>
      </c>
      <c r="T6932" t="str">
        <f>IFERROR(IF(J6932&lt;&gt;"", INDEX($S$5:$S$1433, MATCH(J6932, $E$5:$E$1433, 0)),""),"")</f>
        <v/>
      </c>
      <c r="V6932" t="str">
        <f>IFERROR(IF(J6932&lt;&gt;"", INDEX($U$5:$U$1433, MATCH(J6932, $E$5:$E$1433, 0)),""),"")</f>
        <v/>
      </c>
    </row>
    <row r="6933">
      <c r="A6933" t="str">
        <f>IF(B6933&lt;&gt;"",A6932+1,"")</f>
        <v/>
      </c>
      <c r="F6933" t="str">
        <f>IFERROR(IF(VLOOKUP(E6933,J:J,1,0)=E6933,"X",""),"")</f>
        <v/>
      </c>
      <c r="G6933" t="str">
        <f>IF(J6933&lt;&gt;"", INDEX($C$5:$C$1433, MATCH(J6933, $E$5:$E$1433, 0)),"")</f>
        <v/>
      </c>
      <c r="H6933" t="str">
        <f>IF(J6933&lt;&gt;"", INDEX($D$5:$D$1433, MATCH(J6933, $E$5:$E$1433, 0)),"")</f>
        <v/>
      </c>
      <c r="I6933" t="str">
        <f>IFERROR(IF(J6933&lt;&gt;"", INDEX($B$5:$B$1433, MATCH(J6933, $E$5:$E$1433, 0)),""),"SAI")</f>
        <v/>
      </c>
      <c r="L6933" t="str">
        <f>IFERROR(IF($N$5="Sáng",IF(MID(K6933,2,7)-MID($L$2,2,7)&gt;0,"Trễ",""),IF(MID(K6933,2,7)-MID($Q$2,2,7)&gt;0,"Trễ","")),"")</f>
        <v/>
      </c>
      <c r="M6933" t="str">
        <f>IFERROR(IF($N$5="Sáng",MID(K6933,2,7)-MID($L$2,2,7),MID(K6933,2,7)-MID($Q$2,2,7)),"")</f>
        <v/>
      </c>
      <c r="Q6933" t="str">
        <f>IF(B6933&lt;&gt;"",IF(AND(P6933="",F6933=""),"Không phép ",""),"")</f>
        <v/>
      </c>
      <c r="R6933" t="str">
        <f>UPPER(B6933)</f>
        <v/>
      </c>
      <c r="T6933" t="str">
        <f>IFERROR(IF(J6933&lt;&gt;"", INDEX($S$5:$S$1433, MATCH(J6933, $E$5:$E$1433, 0)),""),"")</f>
        <v/>
      </c>
      <c r="V6933" t="str">
        <f>IFERROR(IF(J6933&lt;&gt;"", INDEX($U$5:$U$1433, MATCH(J6933, $E$5:$E$1433, 0)),""),"")</f>
        <v/>
      </c>
    </row>
    <row r="6934">
      <c r="A6934" t="str">
        <f>IF(B6934&lt;&gt;"",A6933+1,"")</f>
        <v/>
      </c>
      <c r="F6934" t="str">
        <f>IFERROR(IF(VLOOKUP(E6934,J:J,1,0)=E6934,"X",""),"")</f>
        <v/>
      </c>
      <c r="G6934" t="str">
        <f>IF(J6934&lt;&gt;"", INDEX($C$5:$C$1433, MATCH(J6934, $E$5:$E$1433, 0)),"")</f>
        <v/>
      </c>
      <c r="H6934" t="str">
        <f>IF(J6934&lt;&gt;"", INDEX($D$5:$D$1433, MATCH(J6934, $E$5:$E$1433, 0)),"")</f>
        <v/>
      </c>
      <c r="I6934" t="str">
        <f>IFERROR(IF(J6934&lt;&gt;"", INDEX($B$5:$B$1433, MATCH(J6934, $E$5:$E$1433, 0)),""),"SAI")</f>
        <v/>
      </c>
      <c r="L6934" t="str">
        <f>IFERROR(IF($N$5="Sáng",IF(MID(K6934,2,7)-MID($L$2,2,7)&gt;0,"Trễ",""),IF(MID(K6934,2,7)-MID($Q$2,2,7)&gt;0,"Trễ","")),"")</f>
        <v/>
      </c>
      <c r="M6934" t="str">
        <f>IFERROR(IF($N$5="Sáng",MID(K6934,2,7)-MID($L$2,2,7),MID(K6934,2,7)-MID($Q$2,2,7)),"")</f>
        <v/>
      </c>
      <c r="Q6934" t="str">
        <f>IF(B6934&lt;&gt;"",IF(AND(P6934="",F6934=""),"Không phép ",""),"")</f>
        <v/>
      </c>
      <c r="R6934" t="str">
        <f>UPPER(B6934)</f>
        <v/>
      </c>
      <c r="T6934" t="str">
        <f>IFERROR(IF(J6934&lt;&gt;"", INDEX($S$5:$S$1433, MATCH(J6934, $E$5:$E$1433, 0)),""),"")</f>
        <v/>
      </c>
      <c r="V6934" t="str">
        <f>IFERROR(IF(J6934&lt;&gt;"", INDEX($U$5:$U$1433, MATCH(J6934, $E$5:$E$1433, 0)),""),"")</f>
        <v/>
      </c>
    </row>
    <row r="6935">
      <c r="A6935" t="str">
        <f>IF(B6935&lt;&gt;"",A6934+1,"")</f>
        <v/>
      </c>
      <c r="F6935" t="str">
        <f>IFERROR(IF(VLOOKUP(E6935,J:J,1,0)=E6935,"X",""),"")</f>
        <v/>
      </c>
      <c r="G6935" t="str">
        <f>IF(J6935&lt;&gt;"", INDEX($C$5:$C$1433, MATCH(J6935, $E$5:$E$1433, 0)),"")</f>
        <v/>
      </c>
      <c r="H6935" t="str">
        <f>IF(J6935&lt;&gt;"", INDEX($D$5:$D$1433, MATCH(J6935, $E$5:$E$1433, 0)),"")</f>
        <v/>
      </c>
      <c r="I6935" t="str">
        <f>IFERROR(IF(J6935&lt;&gt;"", INDEX($B$5:$B$1433, MATCH(J6935, $E$5:$E$1433, 0)),""),"SAI")</f>
        <v/>
      </c>
      <c r="L6935" t="str">
        <f>IFERROR(IF($N$5="Sáng",IF(MID(K6935,2,7)-MID($L$2,2,7)&gt;0,"Trễ",""),IF(MID(K6935,2,7)-MID($Q$2,2,7)&gt;0,"Trễ","")),"")</f>
        <v/>
      </c>
      <c r="M6935" t="str">
        <f>IFERROR(IF($N$5="Sáng",MID(K6935,2,7)-MID($L$2,2,7),MID(K6935,2,7)-MID($Q$2,2,7)),"")</f>
        <v/>
      </c>
      <c r="Q6935" t="str">
        <f>IF(B6935&lt;&gt;"",IF(AND(P6935="",F6935=""),"Không phép ",""),"")</f>
        <v/>
      </c>
      <c r="R6935" t="str">
        <f>UPPER(B6935)</f>
        <v/>
      </c>
      <c r="T6935" t="str">
        <f>IFERROR(IF(J6935&lt;&gt;"", INDEX($S$5:$S$1433, MATCH(J6935, $E$5:$E$1433, 0)),""),"")</f>
        <v/>
      </c>
      <c r="V6935" t="str">
        <f>IFERROR(IF(J6935&lt;&gt;"", INDEX($U$5:$U$1433, MATCH(J6935, $E$5:$E$1433, 0)),""),"")</f>
        <v/>
      </c>
    </row>
    <row r="6936">
      <c r="A6936" t="str">
        <f>IF(B6936&lt;&gt;"",A6935+1,"")</f>
        <v/>
      </c>
      <c r="F6936" t="str">
        <f>IFERROR(IF(VLOOKUP(E6936,J:J,1,0)=E6936,"X",""),"")</f>
        <v/>
      </c>
      <c r="G6936" t="str">
        <f>IF(J6936&lt;&gt;"", INDEX($C$5:$C$1433, MATCH(J6936, $E$5:$E$1433, 0)),"")</f>
        <v/>
      </c>
      <c r="H6936" t="str">
        <f>IF(J6936&lt;&gt;"", INDEX($D$5:$D$1433, MATCH(J6936, $E$5:$E$1433, 0)),"")</f>
        <v/>
      </c>
      <c r="I6936" t="str">
        <f>IFERROR(IF(J6936&lt;&gt;"", INDEX($B$5:$B$1433, MATCH(J6936, $E$5:$E$1433, 0)),""),"SAI")</f>
        <v/>
      </c>
      <c r="L6936" t="str">
        <f>IFERROR(IF($N$5="Sáng",IF(MID(K6936,2,7)-MID($L$2,2,7)&gt;0,"Trễ",""),IF(MID(K6936,2,7)-MID($Q$2,2,7)&gt;0,"Trễ","")),"")</f>
        <v/>
      </c>
      <c r="M6936" t="str">
        <f>IFERROR(IF($N$5="Sáng",MID(K6936,2,7)-MID($L$2,2,7),MID(K6936,2,7)-MID($Q$2,2,7)),"")</f>
        <v/>
      </c>
      <c r="Q6936" t="str">
        <f>IF(B6936&lt;&gt;"",IF(AND(P6936="",F6936=""),"Không phép ",""),"")</f>
        <v/>
      </c>
      <c r="R6936" t="str">
        <f>UPPER(B6936)</f>
        <v/>
      </c>
      <c r="T6936" t="str">
        <f>IFERROR(IF(J6936&lt;&gt;"", INDEX($S$5:$S$1433, MATCH(J6936, $E$5:$E$1433, 0)),""),"")</f>
        <v/>
      </c>
      <c r="V6936" t="str">
        <f>IFERROR(IF(J6936&lt;&gt;"", INDEX($U$5:$U$1433, MATCH(J6936, $E$5:$E$1433, 0)),""),"")</f>
        <v/>
      </c>
    </row>
    <row r="6937">
      <c r="A6937" t="str">
        <f>IF(B6937&lt;&gt;"",A6936+1,"")</f>
        <v/>
      </c>
      <c r="F6937" t="str">
        <f>IFERROR(IF(VLOOKUP(E6937,J:J,1,0)=E6937,"X",""),"")</f>
        <v/>
      </c>
      <c r="G6937" t="str">
        <f>IF(J6937&lt;&gt;"", INDEX($C$5:$C$1433, MATCH(J6937, $E$5:$E$1433, 0)),"")</f>
        <v/>
      </c>
      <c r="H6937" t="str">
        <f>IF(J6937&lt;&gt;"", INDEX($D$5:$D$1433, MATCH(J6937, $E$5:$E$1433, 0)),"")</f>
        <v/>
      </c>
      <c r="I6937" t="str">
        <f>IFERROR(IF(J6937&lt;&gt;"", INDEX($B$5:$B$1433, MATCH(J6937, $E$5:$E$1433, 0)),""),"SAI")</f>
        <v/>
      </c>
      <c r="L6937" t="str">
        <f>IFERROR(IF($N$5="Sáng",IF(MID(K6937,2,7)-MID($L$2,2,7)&gt;0,"Trễ",""),IF(MID(K6937,2,7)-MID($Q$2,2,7)&gt;0,"Trễ","")),"")</f>
        <v/>
      </c>
      <c r="M6937" t="str">
        <f>IFERROR(IF($N$5="Sáng",MID(K6937,2,7)-MID($L$2,2,7),MID(K6937,2,7)-MID($Q$2,2,7)),"")</f>
        <v/>
      </c>
      <c r="Q6937" t="str">
        <f>IF(B6937&lt;&gt;"",IF(AND(P6937="",F6937=""),"Không phép ",""),"")</f>
        <v/>
      </c>
      <c r="R6937" t="str">
        <f>UPPER(B6937)</f>
        <v/>
      </c>
      <c r="T6937" t="str">
        <f>IFERROR(IF(J6937&lt;&gt;"", INDEX($S$5:$S$1433, MATCH(J6937, $E$5:$E$1433, 0)),""),"")</f>
        <v/>
      </c>
      <c r="V6937" t="str">
        <f>IFERROR(IF(J6937&lt;&gt;"", INDEX($U$5:$U$1433, MATCH(J6937, $E$5:$E$1433, 0)),""),"")</f>
        <v/>
      </c>
    </row>
    <row r="6938">
      <c r="A6938" t="str">
        <f>IF(B6938&lt;&gt;"",A6937+1,"")</f>
        <v/>
      </c>
      <c r="F6938" t="str">
        <f>IFERROR(IF(VLOOKUP(E6938,J:J,1,0)=E6938,"X",""),"")</f>
        <v/>
      </c>
      <c r="G6938" t="str">
        <f>IF(J6938&lt;&gt;"", INDEX($C$5:$C$1433, MATCH(J6938, $E$5:$E$1433, 0)),"")</f>
        <v/>
      </c>
      <c r="H6938" t="str">
        <f>IF(J6938&lt;&gt;"", INDEX($D$5:$D$1433, MATCH(J6938, $E$5:$E$1433, 0)),"")</f>
        <v/>
      </c>
      <c r="I6938" t="str">
        <f>IFERROR(IF(J6938&lt;&gt;"", INDEX($B$5:$B$1433, MATCH(J6938, $E$5:$E$1433, 0)),""),"SAI")</f>
        <v/>
      </c>
      <c r="L6938" t="str">
        <f>IFERROR(IF($N$5="Sáng",IF(MID(K6938,2,7)-MID($L$2,2,7)&gt;0,"Trễ",""),IF(MID(K6938,2,7)-MID($Q$2,2,7)&gt;0,"Trễ","")),"")</f>
        <v/>
      </c>
      <c r="M6938" t="str">
        <f>IFERROR(IF($N$5="Sáng",MID(K6938,2,7)-MID($L$2,2,7),MID(K6938,2,7)-MID($Q$2,2,7)),"")</f>
        <v/>
      </c>
      <c r="Q6938" t="str">
        <f>IF(B6938&lt;&gt;"",IF(AND(P6938="",F6938=""),"Không phép ",""),"")</f>
        <v/>
      </c>
      <c r="R6938" t="str">
        <f>UPPER(B6938)</f>
        <v/>
      </c>
      <c r="T6938" t="str">
        <f>IFERROR(IF(J6938&lt;&gt;"", INDEX($S$5:$S$1433, MATCH(J6938, $E$5:$E$1433, 0)),""),"")</f>
        <v/>
      </c>
      <c r="V6938" t="str">
        <f>IFERROR(IF(J6938&lt;&gt;"", INDEX($U$5:$U$1433, MATCH(J6938, $E$5:$E$1433, 0)),""),"")</f>
        <v/>
      </c>
    </row>
    <row r="6939">
      <c r="A6939" t="str">
        <f>IF(B6939&lt;&gt;"",A6938+1,"")</f>
        <v/>
      </c>
      <c r="F6939" t="str">
        <f>IFERROR(IF(VLOOKUP(E6939,J:J,1,0)=E6939,"X",""),"")</f>
        <v/>
      </c>
      <c r="G6939" t="str">
        <f>IF(J6939&lt;&gt;"", INDEX($C$5:$C$1433, MATCH(J6939, $E$5:$E$1433, 0)),"")</f>
        <v/>
      </c>
      <c r="H6939" t="str">
        <f>IF(J6939&lt;&gt;"", INDEX($D$5:$D$1433, MATCH(J6939, $E$5:$E$1433, 0)),"")</f>
        <v/>
      </c>
      <c r="I6939" t="str">
        <f>IFERROR(IF(J6939&lt;&gt;"", INDEX($B$5:$B$1433, MATCH(J6939, $E$5:$E$1433, 0)),""),"SAI")</f>
        <v/>
      </c>
      <c r="L6939" t="str">
        <f>IFERROR(IF($N$5="Sáng",IF(MID(K6939,2,7)-MID($L$2,2,7)&gt;0,"Trễ",""),IF(MID(K6939,2,7)-MID($Q$2,2,7)&gt;0,"Trễ","")),"")</f>
        <v/>
      </c>
      <c r="M6939" t="str">
        <f>IFERROR(IF($N$5="Sáng",MID(K6939,2,7)-MID($L$2,2,7),MID(K6939,2,7)-MID($Q$2,2,7)),"")</f>
        <v/>
      </c>
      <c r="Q6939" t="str">
        <f>IF(B6939&lt;&gt;"",IF(AND(P6939="",F6939=""),"Không phép ",""),"")</f>
        <v/>
      </c>
      <c r="R6939" t="str">
        <f>UPPER(B6939)</f>
        <v/>
      </c>
      <c r="T6939" t="str">
        <f>IFERROR(IF(J6939&lt;&gt;"", INDEX($S$5:$S$1433, MATCH(J6939, $E$5:$E$1433, 0)),""),"")</f>
        <v/>
      </c>
      <c r="V6939" t="str">
        <f>IFERROR(IF(J6939&lt;&gt;"", INDEX($U$5:$U$1433, MATCH(J6939, $E$5:$E$1433, 0)),""),"")</f>
        <v/>
      </c>
    </row>
    <row r="6940">
      <c r="A6940" t="str">
        <f>IF(B6940&lt;&gt;"",A6939+1,"")</f>
        <v/>
      </c>
      <c r="F6940" t="str">
        <f>IFERROR(IF(VLOOKUP(E6940,J:J,1,0)=E6940,"X",""),"")</f>
        <v/>
      </c>
      <c r="G6940" t="str">
        <f>IF(J6940&lt;&gt;"", INDEX($C$5:$C$1433, MATCH(J6940, $E$5:$E$1433, 0)),"")</f>
        <v/>
      </c>
      <c r="H6940" t="str">
        <f>IF(J6940&lt;&gt;"", INDEX($D$5:$D$1433, MATCH(J6940, $E$5:$E$1433, 0)),"")</f>
        <v/>
      </c>
      <c r="I6940" t="str">
        <f>IFERROR(IF(J6940&lt;&gt;"", INDEX($B$5:$B$1433, MATCH(J6940, $E$5:$E$1433, 0)),""),"SAI")</f>
        <v/>
      </c>
      <c r="L6940" t="str">
        <f>IFERROR(IF($N$5="Sáng",IF(MID(K6940,2,7)-MID($L$2,2,7)&gt;0,"Trễ",""),IF(MID(K6940,2,7)-MID($Q$2,2,7)&gt;0,"Trễ","")),"")</f>
        <v/>
      </c>
      <c r="M6940" t="str">
        <f>IFERROR(IF($N$5="Sáng",MID(K6940,2,7)-MID($L$2,2,7),MID(K6940,2,7)-MID($Q$2,2,7)),"")</f>
        <v/>
      </c>
      <c r="Q6940" t="str">
        <f>IF(B6940&lt;&gt;"",IF(AND(P6940="",F6940=""),"Không phép ",""),"")</f>
        <v/>
      </c>
      <c r="R6940" t="str">
        <f>UPPER(B6940)</f>
        <v/>
      </c>
      <c r="T6940" t="str">
        <f>IFERROR(IF(J6940&lt;&gt;"", INDEX($S$5:$S$1433, MATCH(J6940, $E$5:$E$1433, 0)),""),"")</f>
        <v/>
      </c>
      <c r="V6940" t="str">
        <f>IFERROR(IF(J6940&lt;&gt;"", INDEX($U$5:$U$1433, MATCH(J6940, $E$5:$E$1433, 0)),""),"")</f>
        <v/>
      </c>
    </row>
    <row r="6941">
      <c r="A6941" t="str">
        <f>IF(B6941&lt;&gt;"",A6940+1,"")</f>
        <v/>
      </c>
      <c r="F6941" t="str">
        <f>IFERROR(IF(VLOOKUP(E6941,J:J,1,0)=E6941,"X",""),"")</f>
        <v/>
      </c>
      <c r="G6941" t="str">
        <f>IF(J6941&lt;&gt;"", INDEX($C$5:$C$1433, MATCH(J6941, $E$5:$E$1433, 0)),"")</f>
        <v/>
      </c>
      <c r="H6941" t="str">
        <f>IF(J6941&lt;&gt;"", INDEX($D$5:$D$1433, MATCH(J6941, $E$5:$E$1433, 0)),"")</f>
        <v/>
      </c>
      <c r="I6941" t="str">
        <f>IFERROR(IF(J6941&lt;&gt;"", INDEX($B$5:$B$1433, MATCH(J6941, $E$5:$E$1433, 0)),""),"SAI")</f>
        <v/>
      </c>
      <c r="L6941" t="str">
        <f>IFERROR(IF($N$5="Sáng",IF(MID(K6941,2,7)-MID($L$2,2,7)&gt;0,"Trễ",""),IF(MID(K6941,2,7)-MID($Q$2,2,7)&gt;0,"Trễ","")),"")</f>
        <v/>
      </c>
      <c r="M6941" t="str">
        <f>IFERROR(IF($N$5="Sáng",MID(K6941,2,7)-MID($L$2,2,7),MID(K6941,2,7)-MID($Q$2,2,7)),"")</f>
        <v/>
      </c>
      <c r="Q6941" t="str">
        <f>IF(B6941&lt;&gt;"",IF(AND(P6941="",F6941=""),"Không phép ",""),"")</f>
        <v/>
      </c>
      <c r="R6941" t="str">
        <f>UPPER(B6941)</f>
        <v/>
      </c>
      <c r="T6941" t="str">
        <f>IFERROR(IF(J6941&lt;&gt;"", INDEX($S$5:$S$1433, MATCH(J6941, $E$5:$E$1433, 0)),""),"")</f>
        <v/>
      </c>
      <c r="V6941" t="str">
        <f>IFERROR(IF(J6941&lt;&gt;"", INDEX($U$5:$U$1433, MATCH(J6941, $E$5:$E$1433, 0)),""),"")</f>
        <v/>
      </c>
    </row>
    <row r="6942">
      <c r="A6942" t="str">
        <f>IF(B6942&lt;&gt;"",A6941+1,"")</f>
        <v/>
      </c>
      <c r="F6942" t="str">
        <f>IFERROR(IF(VLOOKUP(E6942,J:J,1,0)=E6942,"X",""),"")</f>
        <v/>
      </c>
      <c r="G6942" t="str">
        <f>IF(J6942&lt;&gt;"", INDEX($C$5:$C$1433, MATCH(J6942, $E$5:$E$1433, 0)),"")</f>
        <v/>
      </c>
      <c r="H6942" t="str">
        <f>IF(J6942&lt;&gt;"", INDEX($D$5:$D$1433, MATCH(J6942, $E$5:$E$1433, 0)),"")</f>
        <v/>
      </c>
      <c r="I6942" t="str">
        <f>IFERROR(IF(J6942&lt;&gt;"", INDEX($B$5:$B$1433, MATCH(J6942, $E$5:$E$1433, 0)),""),"SAI")</f>
        <v/>
      </c>
      <c r="L6942" t="str">
        <f>IFERROR(IF($N$5="Sáng",IF(MID(K6942,2,7)-MID($L$2,2,7)&gt;0,"Trễ",""),IF(MID(K6942,2,7)-MID($Q$2,2,7)&gt;0,"Trễ","")),"")</f>
        <v/>
      </c>
      <c r="M6942" t="str">
        <f>IFERROR(IF($N$5="Sáng",MID(K6942,2,7)-MID($L$2,2,7),MID(K6942,2,7)-MID($Q$2,2,7)),"")</f>
        <v/>
      </c>
      <c r="Q6942" t="str">
        <f>IF(B6942&lt;&gt;"",IF(AND(P6942="",F6942=""),"Không phép ",""),"")</f>
        <v/>
      </c>
      <c r="R6942" t="str">
        <f>UPPER(B6942)</f>
        <v/>
      </c>
      <c r="T6942" t="str">
        <f>IFERROR(IF(J6942&lt;&gt;"", INDEX($S$5:$S$1433, MATCH(J6942, $E$5:$E$1433, 0)),""),"")</f>
        <v/>
      </c>
      <c r="V6942" t="str">
        <f>IFERROR(IF(J6942&lt;&gt;"", INDEX($U$5:$U$1433, MATCH(J6942, $E$5:$E$1433, 0)),""),"")</f>
        <v/>
      </c>
    </row>
    <row r="6943">
      <c r="A6943" t="str">
        <f>IF(B6943&lt;&gt;"",A6942+1,"")</f>
        <v/>
      </c>
      <c r="F6943" t="str">
        <f>IFERROR(IF(VLOOKUP(E6943,J:J,1,0)=E6943,"X",""),"")</f>
        <v/>
      </c>
      <c r="G6943" t="str">
        <f>IF(J6943&lt;&gt;"", INDEX($C$5:$C$1433, MATCH(J6943, $E$5:$E$1433, 0)),"")</f>
        <v/>
      </c>
      <c r="H6943" t="str">
        <f>IF(J6943&lt;&gt;"", INDEX($D$5:$D$1433, MATCH(J6943, $E$5:$E$1433, 0)),"")</f>
        <v/>
      </c>
      <c r="I6943" t="str">
        <f>IFERROR(IF(J6943&lt;&gt;"", INDEX($B$5:$B$1433, MATCH(J6943, $E$5:$E$1433, 0)),""),"SAI")</f>
        <v/>
      </c>
      <c r="L6943" t="str">
        <f>IFERROR(IF($N$5="Sáng",IF(MID(K6943,2,7)-MID($L$2,2,7)&gt;0,"Trễ",""),IF(MID(K6943,2,7)-MID($Q$2,2,7)&gt;0,"Trễ","")),"")</f>
        <v/>
      </c>
      <c r="M6943" t="str">
        <f>IFERROR(IF($N$5="Sáng",MID(K6943,2,7)-MID($L$2,2,7),MID(K6943,2,7)-MID($Q$2,2,7)),"")</f>
        <v/>
      </c>
      <c r="Q6943" t="str">
        <f>IF(B6943&lt;&gt;"",IF(AND(P6943="",F6943=""),"Không phép ",""),"")</f>
        <v/>
      </c>
      <c r="R6943" t="str">
        <f>UPPER(B6943)</f>
        <v/>
      </c>
      <c r="T6943" t="str">
        <f>IFERROR(IF(J6943&lt;&gt;"", INDEX($S$5:$S$1433, MATCH(J6943, $E$5:$E$1433, 0)),""),"")</f>
        <v/>
      </c>
      <c r="V6943" t="str">
        <f>IFERROR(IF(J6943&lt;&gt;"", INDEX($U$5:$U$1433, MATCH(J6943, $E$5:$E$1433, 0)),""),"")</f>
        <v/>
      </c>
    </row>
    <row r="6944">
      <c r="A6944" t="str">
        <f>IF(B6944&lt;&gt;"",A6943+1,"")</f>
        <v/>
      </c>
      <c r="F6944" t="str">
        <f>IFERROR(IF(VLOOKUP(E6944,J:J,1,0)=E6944,"X",""),"")</f>
        <v/>
      </c>
      <c r="G6944" t="str">
        <f>IF(J6944&lt;&gt;"", INDEX($C$5:$C$1433, MATCH(J6944, $E$5:$E$1433, 0)),"")</f>
        <v/>
      </c>
      <c r="H6944" t="str">
        <f>IF(J6944&lt;&gt;"", INDEX($D$5:$D$1433, MATCH(J6944, $E$5:$E$1433, 0)),"")</f>
        <v/>
      </c>
      <c r="I6944" t="str">
        <f>IFERROR(IF(J6944&lt;&gt;"", INDEX($B$5:$B$1433, MATCH(J6944, $E$5:$E$1433, 0)),""),"SAI")</f>
        <v/>
      </c>
      <c r="L6944" t="str">
        <f>IFERROR(IF($N$5="Sáng",IF(MID(K6944,2,7)-MID($L$2,2,7)&gt;0,"Trễ",""),IF(MID(K6944,2,7)-MID($Q$2,2,7)&gt;0,"Trễ","")),"")</f>
        <v/>
      </c>
      <c r="M6944" t="str">
        <f>IFERROR(IF($N$5="Sáng",MID(K6944,2,7)-MID($L$2,2,7),MID(K6944,2,7)-MID($Q$2,2,7)),"")</f>
        <v/>
      </c>
      <c r="Q6944" t="str">
        <f>IF(B6944&lt;&gt;"",IF(AND(P6944="",F6944=""),"Không phép ",""),"")</f>
        <v/>
      </c>
      <c r="R6944" t="str">
        <f>UPPER(B6944)</f>
        <v/>
      </c>
      <c r="T6944" t="str">
        <f>IFERROR(IF(J6944&lt;&gt;"", INDEX($S$5:$S$1433, MATCH(J6944, $E$5:$E$1433, 0)),""),"")</f>
        <v/>
      </c>
      <c r="V6944" t="str">
        <f>IFERROR(IF(J6944&lt;&gt;"", INDEX($U$5:$U$1433, MATCH(J6944, $E$5:$E$1433, 0)),""),"")</f>
        <v/>
      </c>
    </row>
    <row r="6945">
      <c r="A6945" t="str">
        <f>IF(B6945&lt;&gt;"",A6944+1,"")</f>
        <v/>
      </c>
      <c r="F6945" t="str">
        <f>IFERROR(IF(VLOOKUP(E6945,J:J,1,0)=E6945,"X",""),"")</f>
        <v/>
      </c>
      <c r="G6945" t="str">
        <f>IF(J6945&lt;&gt;"", INDEX($C$5:$C$1433, MATCH(J6945, $E$5:$E$1433, 0)),"")</f>
        <v/>
      </c>
      <c r="H6945" t="str">
        <f>IF(J6945&lt;&gt;"", INDEX($D$5:$D$1433, MATCH(J6945, $E$5:$E$1433, 0)),"")</f>
        <v/>
      </c>
      <c r="I6945" t="str">
        <f>IFERROR(IF(J6945&lt;&gt;"", INDEX($B$5:$B$1433, MATCH(J6945, $E$5:$E$1433, 0)),""),"SAI")</f>
        <v/>
      </c>
      <c r="L6945" t="str">
        <f>IFERROR(IF($N$5="Sáng",IF(MID(K6945,2,7)-MID($L$2,2,7)&gt;0,"Trễ",""),IF(MID(K6945,2,7)-MID($Q$2,2,7)&gt;0,"Trễ","")),"")</f>
        <v/>
      </c>
      <c r="M6945" t="str">
        <f>IFERROR(IF($N$5="Sáng",MID(K6945,2,7)-MID($L$2,2,7),MID(K6945,2,7)-MID($Q$2,2,7)),"")</f>
        <v/>
      </c>
      <c r="Q6945" t="str">
        <f>IF(B6945&lt;&gt;"",IF(AND(P6945="",F6945=""),"Không phép ",""),"")</f>
        <v/>
      </c>
      <c r="R6945" t="str">
        <f>UPPER(B6945)</f>
        <v/>
      </c>
      <c r="T6945" t="str">
        <f>IFERROR(IF(J6945&lt;&gt;"", INDEX($S$5:$S$1433, MATCH(J6945, $E$5:$E$1433, 0)),""),"")</f>
        <v/>
      </c>
      <c r="V6945" t="str">
        <f>IFERROR(IF(J6945&lt;&gt;"", INDEX($U$5:$U$1433, MATCH(J6945, $E$5:$E$1433, 0)),""),"")</f>
        <v/>
      </c>
    </row>
    <row r="6946">
      <c r="A6946" t="str">
        <f>IF(B6946&lt;&gt;"",A6945+1,"")</f>
        <v/>
      </c>
      <c r="F6946" t="str">
        <f>IFERROR(IF(VLOOKUP(E6946,J:J,1,0)=E6946,"X",""),"")</f>
        <v/>
      </c>
      <c r="G6946" t="str">
        <f>IF(J6946&lt;&gt;"", INDEX($C$5:$C$1433, MATCH(J6946, $E$5:$E$1433, 0)),"")</f>
        <v/>
      </c>
      <c r="H6946" t="str">
        <f>IF(J6946&lt;&gt;"", INDEX($D$5:$D$1433, MATCH(J6946, $E$5:$E$1433, 0)),"")</f>
        <v/>
      </c>
      <c r="I6946" t="str">
        <f>IFERROR(IF(J6946&lt;&gt;"", INDEX($B$5:$B$1433, MATCH(J6946, $E$5:$E$1433, 0)),""),"SAI")</f>
        <v/>
      </c>
      <c r="L6946" t="str">
        <f>IFERROR(IF($N$5="Sáng",IF(MID(K6946,2,7)-MID($L$2,2,7)&gt;0,"Trễ",""),IF(MID(K6946,2,7)-MID($Q$2,2,7)&gt;0,"Trễ","")),"")</f>
        <v/>
      </c>
      <c r="M6946" t="str">
        <f>IFERROR(IF($N$5="Sáng",MID(K6946,2,7)-MID($L$2,2,7),MID(K6946,2,7)-MID($Q$2,2,7)),"")</f>
        <v/>
      </c>
      <c r="Q6946" t="str">
        <f>IF(B6946&lt;&gt;"",IF(AND(P6946="",F6946=""),"Không phép ",""),"")</f>
        <v/>
      </c>
      <c r="R6946" t="str">
        <f>UPPER(B6946)</f>
        <v/>
      </c>
      <c r="T6946" t="str">
        <f>IFERROR(IF(J6946&lt;&gt;"", INDEX($S$5:$S$1433, MATCH(J6946, $E$5:$E$1433, 0)),""),"")</f>
        <v/>
      </c>
      <c r="V6946" t="str">
        <f>IFERROR(IF(J6946&lt;&gt;"", INDEX($U$5:$U$1433, MATCH(J6946, $E$5:$E$1433, 0)),""),"")</f>
        <v/>
      </c>
    </row>
    <row r="6947">
      <c r="A6947" t="str">
        <f>IF(B6947&lt;&gt;"",A6946+1,"")</f>
        <v/>
      </c>
      <c r="F6947" t="str">
        <f>IFERROR(IF(VLOOKUP(E6947,J:J,1,0)=E6947,"X",""),"")</f>
        <v/>
      </c>
      <c r="G6947" t="str">
        <f>IF(J6947&lt;&gt;"", INDEX($C$5:$C$1433, MATCH(J6947, $E$5:$E$1433, 0)),"")</f>
        <v/>
      </c>
      <c r="H6947" t="str">
        <f>IF(J6947&lt;&gt;"", INDEX($D$5:$D$1433, MATCH(J6947, $E$5:$E$1433, 0)),"")</f>
        <v/>
      </c>
      <c r="I6947" t="str">
        <f>IFERROR(IF(J6947&lt;&gt;"", INDEX($B$5:$B$1433, MATCH(J6947, $E$5:$E$1433, 0)),""),"SAI")</f>
        <v/>
      </c>
      <c r="L6947" t="str">
        <f>IFERROR(IF($N$5="Sáng",IF(MID(K6947,2,7)-MID($L$2,2,7)&gt;0,"Trễ",""),IF(MID(K6947,2,7)-MID($Q$2,2,7)&gt;0,"Trễ","")),"")</f>
        <v/>
      </c>
      <c r="M6947" t="str">
        <f>IFERROR(IF($N$5="Sáng",MID(K6947,2,7)-MID($L$2,2,7),MID(K6947,2,7)-MID($Q$2,2,7)),"")</f>
        <v/>
      </c>
      <c r="Q6947" t="str">
        <f>IF(B6947&lt;&gt;"",IF(AND(P6947="",F6947=""),"Không phép ",""),"")</f>
        <v/>
      </c>
      <c r="R6947" t="str">
        <f>UPPER(B6947)</f>
        <v/>
      </c>
      <c r="T6947" t="str">
        <f>IFERROR(IF(J6947&lt;&gt;"", INDEX($S$5:$S$1433, MATCH(J6947, $E$5:$E$1433, 0)),""),"")</f>
        <v/>
      </c>
      <c r="V6947" t="str">
        <f>IFERROR(IF(J6947&lt;&gt;"", INDEX($U$5:$U$1433, MATCH(J6947, $E$5:$E$1433, 0)),""),"")</f>
        <v/>
      </c>
    </row>
    <row r="6948">
      <c r="A6948" t="str">
        <f>IF(B6948&lt;&gt;"",A6947+1,"")</f>
        <v/>
      </c>
      <c r="F6948" t="str">
        <f>IFERROR(IF(VLOOKUP(E6948,J:J,1,0)=E6948,"X",""),"")</f>
        <v/>
      </c>
      <c r="G6948" t="str">
        <f>IF(J6948&lt;&gt;"", INDEX($C$5:$C$1433, MATCH(J6948, $E$5:$E$1433, 0)),"")</f>
        <v/>
      </c>
      <c r="H6948" t="str">
        <f>IF(J6948&lt;&gt;"", INDEX($D$5:$D$1433, MATCH(J6948, $E$5:$E$1433, 0)),"")</f>
        <v/>
      </c>
      <c r="I6948" t="str">
        <f>IFERROR(IF(J6948&lt;&gt;"", INDEX($B$5:$B$1433, MATCH(J6948, $E$5:$E$1433, 0)),""),"SAI")</f>
        <v/>
      </c>
      <c r="L6948" t="str">
        <f>IFERROR(IF($N$5="Sáng",IF(MID(K6948,2,7)-MID($L$2,2,7)&gt;0,"Trễ",""),IF(MID(K6948,2,7)-MID($Q$2,2,7)&gt;0,"Trễ","")),"")</f>
        <v/>
      </c>
      <c r="M6948" t="str">
        <f>IFERROR(IF($N$5="Sáng",MID(K6948,2,7)-MID($L$2,2,7),MID(K6948,2,7)-MID($Q$2,2,7)),"")</f>
        <v/>
      </c>
      <c r="Q6948" t="str">
        <f>IF(B6948&lt;&gt;"",IF(AND(P6948="",F6948=""),"Không phép ",""),"")</f>
        <v/>
      </c>
      <c r="R6948" t="str">
        <f>UPPER(B6948)</f>
        <v/>
      </c>
      <c r="T6948" t="str">
        <f>IFERROR(IF(J6948&lt;&gt;"", INDEX($S$5:$S$1433, MATCH(J6948, $E$5:$E$1433, 0)),""),"")</f>
        <v/>
      </c>
      <c r="V6948" t="str">
        <f>IFERROR(IF(J6948&lt;&gt;"", INDEX($U$5:$U$1433, MATCH(J6948, $E$5:$E$1433, 0)),""),"")</f>
        <v/>
      </c>
    </row>
    <row r="6949">
      <c r="A6949" t="str">
        <f>IF(B6949&lt;&gt;"",A6948+1,"")</f>
        <v/>
      </c>
      <c r="F6949" t="str">
        <f>IFERROR(IF(VLOOKUP(E6949,J:J,1,0)=E6949,"X",""),"")</f>
        <v/>
      </c>
      <c r="G6949" t="str">
        <f>IF(J6949&lt;&gt;"", INDEX($C$5:$C$1433, MATCH(J6949, $E$5:$E$1433, 0)),"")</f>
        <v/>
      </c>
      <c r="H6949" t="str">
        <f>IF(J6949&lt;&gt;"", INDEX($D$5:$D$1433, MATCH(J6949, $E$5:$E$1433, 0)),"")</f>
        <v/>
      </c>
      <c r="I6949" t="str">
        <f>IFERROR(IF(J6949&lt;&gt;"", INDEX($B$5:$B$1433, MATCH(J6949, $E$5:$E$1433, 0)),""),"SAI")</f>
        <v/>
      </c>
      <c r="L6949" t="str">
        <f>IFERROR(IF($N$5="Sáng",IF(MID(K6949,2,7)-MID($L$2,2,7)&gt;0,"Trễ",""),IF(MID(K6949,2,7)-MID($Q$2,2,7)&gt;0,"Trễ","")),"")</f>
        <v/>
      </c>
      <c r="M6949" t="str">
        <f>IFERROR(IF($N$5="Sáng",MID(K6949,2,7)-MID($L$2,2,7),MID(K6949,2,7)-MID($Q$2,2,7)),"")</f>
        <v/>
      </c>
      <c r="Q6949" t="str">
        <f>IF(B6949&lt;&gt;"",IF(AND(P6949="",F6949=""),"Không phép ",""),"")</f>
        <v/>
      </c>
      <c r="R6949" t="str">
        <f>UPPER(B6949)</f>
        <v/>
      </c>
      <c r="T6949" t="str">
        <f>IFERROR(IF(J6949&lt;&gt;"", INDEX($S$5:$S$1433, MATCH(J6949, $E$5:$E$1433, 0)),""),"")</f>
        <v/>
      </c>
      <c r="V6949" t="str">
        <f>IFERROR(IF(J6949&lt;&gt;"", INDEX($U$5:$U$1433, MATCH(J6949, $E$5:$E$1433, 0)),""),"")</f>
        <v/>
      </c>
    </row>
    <row r="6950">
      <c r="A6950" t="str">
        <f>IF(B6950&lt;&gt;"",A6949+1,"")</f>
        <v/>
      </c>
      <c r="F6950" t="str">
        <f>IFERROR(IF(VLOOKUP(E6950,J:J,1,0)=E6950,"X",""),"")</f>
        <v/>
      </c>
      <c r="G6950" t="str">
        <f>IF(J6950&lt;&gt;"", INDEX($C$5:$C$1433, MATCH(J6950, $E$5:$E$1433, 0)),"")</f>
        <v/>
      </c>
      <c r="H6950" t="str">
        <f>IF(J6950&lt;&gt;"", INDEX($D$5:$D$1433, MATCH(J6950, $E$5:$E$1433, 0)),"")</f>
        <v/>
      </c>
      <c r="I6950" t="str">
        <f>IFERROR(IF(J6950&lt;&gt;"", INDEX($B$5:$B$1433, MATCH(J6950, $E$5:$E$1433, 0)),""),"SAI")</f>
        <v/>
      </c>
      <c r="L6950" t="str">
        <f>IFERROR(IF($N$5="Sáng",IF(MID(K6950,2,7)-MID($L$2,2,7)&gt;0,"Trễ",""),IF(MID(K6950,2,7)-MID($Q$2,2,7)&gt;0,"Trễ","")),"")</f>
        <v/>
      </c>
      <c r="M6950" t="str">
        <f>IFERROR(IF($N$5="Sáng",MID(K6950,2,7)-MID($L$2,2,7),MID(K6950,2,7)-MID($Q$2,2,7)),"")</f>
        <v/>
      </c>
      <c r="Q6950" t="str">
        <f>IF(B6950&lt;&gt;"",IF(AND(P6950="",F6950=""),"Không phép ",""),"")</f>
        <v/>
      </c>
      <c r="R6950" t="str">
        <f>UPPER(B6950)</f>
        <v/>
      </c>
      <c r="T6950" t="str">
        <f>IFERROR(IF(J6950&lt;&gt;"", INDEX($S$5:$S$1433, MATCH(J6950, $E$5:$E$1433, 0)),""),"")</f>
        <v/>
      </c>
      <c r="V6950" t="str">
        <f>IFERROR(IF(J6950&lt;&gt;"", INDEX($U$5:$U$1433, MATCH(J6950, $E$5:$E$1433, 0)),""),"")</f>
        <v/>
      </c>
    </row>
    <row r="6951">
      <c r="A6951" t="str">
        <f>IF(B6951&lt;&gt;"",A6950+1,"")</f>
        <v/>
      </c>
      <c r="F6951" t="str">
        <f>IFERROR(IF(VLOOKUP(E6951,J:J,1,0)=E6951,"X",""),"")</f>
        <v/>
      </c>
      <c r="G6951" t="str">
        <f>IF(J6951&lt;&gt;"", INDEX($C$5:$C$1433, MATCH(J6951, $E$5:$E$1433, 0)),"")</f>
        <v/>
      </c>
      <c r="H6951" t="str">
        <f>IF(J6951&lt;&gt;"", INDEX($D$5:$D$1433, MATCH(J6951, $E$5:$E$1433, 0)),"")</f>
        <v/>
      </c>
      <c r="I6951" t="str">
        <f>IFERROR(IF(J6951&lt;&gt;"", INDEX($B$5:$B$1433, MATCH(J6951, $E$5:$E$1433, 0)),""),"SAI")</f>
        <v/>
      </c>
      <c r="L6951" t="str">
        <f>IFERROR(IF($N$5="Sáng",IF(MID(K6951,2,7)-MID($L$2,2,7)&gt;0,"Trễ",""),IF(MID(K6951,2,7)-MID($Q$2,2,7)&gt;0,"Trễ","")),"")</f>
        <v/>
      </c>
      <c r="M6951" t="str">
        <f>IFERROR(IF($N$5="Sáng",MID(K6951,2,7)-MID($L$2,2,7),MID(K6951,2,7)-MID($Q$2,2,7)),"")</f>
        <v/>
      </c>
      <c r="Q6951" t="str">
        <f>IF(B6951&lt;&gt;"",IF(AND(P6951="",F6951=""),"Không phép ",""),"")</f>
        <v/>
      </c>
      <c r="R6951" t="str">
        <f>UPPER(B6951)</f>
        <v/>
      </c>
      <c r="T6951" t="str">
        <f>IFERROR(IF(J6951&lt;&gt;"", INDEX($S$5:$S$1433, MATCH(J6951, $E$5:$E$1433, 0)),""),"")</f>
        <v/>
      </c>
      <c r="V6951" t="str">
        <f>IFERROR(IF(J6951&lt;&gt;"", INDEX($U$5:$U$1433, MATCH(J6951, $E$5:$E$1433, 0)),""),"")</f>
        <v/>
      </c>
    </row>
    <row r="6952">
      <c r="A6952" t="str">
        <f>IF(B6952&lt;&gt;"",A6951+1,"")</f>
        <v/>
      </c>
      <c r="F6952" t="str">
        <f>IFERROR(IF(VLOOKUP(E6952,J:J,1,0)=E6952,"X",""),"")</f>
        <v/>
      </c>
      <c r="G6952" t="str">
        <f>IF(J6952&lt;&gt;"", INDEX($C$5:$C$1433, MATCH(J6952, $E$5:$E$1433, 0)),"")</f>
        <v/>
      </c>
      <c r="H6952" t="str">
        <f>IF(J6952&lt;&gt;"", INDEX($D$5:$D$1433, MATCH(J6952, $E$5:$E$1433, 0)),"")</f>
        <v/>
      </c>
      <c r="I6952" t="str">
        <f>IFERROR(IF(J6952&lt;&gt;"", INDEX($B$5:$B$1433, MATCH(J6952, $E$5:$E$1433, 0)),""),"SAI")</f>
        <v/>
      </c>
      <c r="L6952" t="str">
        <f>IFERROR(IF($N$5="Sáng",IF(MID(K6952,2,7)-MID($L$2,2,7)&gt;0,"Trễ",""),IF(MID(K6952,2,7)-MID($Q$2,2,7)&gt;0,"Trễ","")),"")</f>
        <v/>
      </c>
      <c r="M6952" t="str">
        <f>IFERROR(IF($N$5="Sáng",MID(K6952,2,7)-MID($L$2,2,7),MID(K6952,2,7)-MID($Q$2,2,7)),"")</f>
        <v/>
      </c>
      <c r="Q6952" t="str">
        <f>IF(B6952&lt;&gt;"",IF(AND(P6952="",F6952=""),"Không phép ",""),"")</f>
        <v/>
      </c>
      <c r="R6952" t="str">
        <f>UPPER(B6952)</f>
        <v/>
      </c>
      <c r="T6952" t="str">
        <f>IFERROR(IF(J6952&lt;&gt;"", INDEX($S$5:$S$1433, MATCH(J6952, $E$5:$E$1433, 0)),""),"")</f>
        <v/>
      </c>
      <c r="V6952" t="str">
        <f>IFERROR(IF(J6952&lt;&gt;"", INDEX($U$5:$U$1433, MATCH(J6952, $E$5:$E$1433, 0)),""),"")</f>
        <v/>
      </c>
    </row>
    <row r="6953">
      <c r="A6953" t="str">
        <f>IF(B6953&lt;&gt;"",A6952+1,"")</f>
        <v/>
      </c>
      <c r="F6953" t="str">
        <f>IFERROR(IF(VLOOKUP(E6953,J:J,1,0)=E6953,"X",""),"")</f>
        <v/>
      </c>
      <c r="G6953" t="str">
        <f>IF(J6953&lt;&gt;"", INDEX($C$5:$C$1433, MATCH(J6953, $E$5:$E$1433, 0)),"")</f>
        <v/>
      </c>
      <c r="H6953" t="str">
        <f>IF(J6953&lt;&gt;"", INDEX($D$5:$D$1433, MATCH(J6953, $E$5:$E$1433, 0)),"")</f>
        <v/>
      </c>
      <c r="I6953" t="str">
        <f>IFERROR(IF(J6953&lt;&gt;"", INDEX($B$5:$B$1433, MATCH(J6953, $E$5:$E$1433, 0)),""),"SAI")</f>
        <v/>
      </c>
      <c r="L6953" t="str">
        <f>IFERROR(IF($N$5="Sáng",IF(MID(K6953,2,7)-MID($L$2,2,7)&gt;0,"Trễ",""),IF(MID(K6953,2,7)-MID($Q$2,2,7)&gt;0,"Trễ","")),"")</f>
        <v/>
      </c>
      <c r="M6953" t="str">
        <f>IFERROR(IF($N$5="Sáng",MID(K6953,2,7)-MID($L$2,2,7),MID(K6953,2,7)-MID($Q$2,2,7)),"")</f>
        <v/>
      </c>
      <c r="Q6953" t="str">
        <f>IF(B6953&lt;&gt;"",IF(AND(P6953="",F6953=""),"Không phép ",""),"")</f>
        <v/>
      </c>
      <c r="R6953" t="str">
        <f>UPPER(B6953)</f>
        <v/>
      </c>
      <c r="T6953" t="str">
        <f>IFERROR(IF(J6953&lt;&gt;"", INDEX($S$5:$S$1433, MATCH(J6953, $E$5:$E$1433, 0)),""),"")</f>
        <v/>
      </c>
      <c r="V6953" t="str">
        <f>IFERROR(IF(J6953&lt;&gt;"", INDEX($U$5:$U$1433, MATCH(J6953, $E$5:$E$1433, 0)),""),"")</f>
        <v/>
      </c>
    </row>
    <row r="6954">
      <c r="A6954" t="str">
        <f>IF(B6954&lt;&gt;"",A6953+1,"")</f>
        <v/>
      </c>
      <c r="F6954" t="str">
        <f>IFERROR(IF(VLOOKUP(E6954,J:J,1,0)=E6954,"X",""),"")</f>
        <v/>
      </c>
      <c r="G6954" t="str">
        <f>IF(J6954&lt;&gt;"", INDEX($C$5:$C$1433, MATCH(J6954, $E$5:$E$1433, 0)),"")</f>
        <v/>
      </c>
      <c r="H6954" t="str">
        <f>IF(J6954&lt;&gt;"", INDEX($D$5:$D$1433, MATCH(J6954, $E$5:$E$1433, 0)),"")</f>
        <v/>
      </c>
      <c r="I6954" t="str">
        <f>IFERROR(IF(J6954&lt;&gt;"", INDEX($B$5:$B$1433, MATCH(J6954, $E$5:$E$1433, 0)),""),"SAI")</f>
        <v/>
      </c>
      <c r="L6954" t="str">
        <f>IFERROR(IF($N$5="Sáng",IF(MID(K6954,2,7)-MID($L$2,2,7)&gt;0,"Trễ",""),IF(MID(K6954,2,7)-MID($Q$2,2,7)&gt;0,"Trễ","")),"")</f>
        <v/>
      </c>
      <c r="M6954" t="str">
        <f>IFERROR(IF($N$5="Sáng",MID(K6954,2,7)-MID($L$2,2,7),MID(K6954,2,7)-MID($Q$2,2,7)),"")</f>
        <v/>
      </c>
      <c r="Q6954" t="str">
        <f>IF(B6954&lt;&gt;"",IF(AND(P6954="",F6954=""),"Không phép ",""),"")</f>
        <v/>
      </c>
      <c r="R6954" t="str">
        <f>UPPER(B6954)</f>
        <v/>
      </c>
      <c r="T6954" t="str">
        <f>IFERROR(IF(J6954&lt;&gt;"", INDEX($S$5:$S$1433, MATCH(J6954, $E$5:$E$1433, 0)),""),"")</f>
        <v/>
      </c>
      <c r="V6954" t="str">
        <f>IFERROR(IF(J6954&lt;&gt;"", INDEX($U$5:$U$1433, MATCH(J6954, $E$5:$E$1433, 0)),""),"")</f>
        <v/>
      </c>
    </row>
    <row r="6955">
      <c r="A6955" t="str">
        <f>IF(B6955&lt;&gt;"",A6954+1,"")</f>
        <v/>
      </c>
      <c r="F6955" t="str">
        <f>IFERROR(IF(VLOOKUP(E6955,J:J,1,0)=E6955,"X",""),"")</f>
        <v/>
      </c>
      <c r="G6955" t="str">
        <f>IF(J6955&lt;&gt;"", INDEX($C$5:$C$1433, MATCH(J6955, $E$5:$E$1433, 0)),"")</f>
        <v/>
      </c>
      <c r="H6955" t="str">
        <f>IF(J6955&lt;&gt;"", INDEX($D$5:$D$1433, MATCH(J6955, $E$5:$E$1433, 0)),"")</f>
        <v/>
      </c>
      <c r="I6955" t="str">
        <f>IFERROR(IF(J6955&lt;&gt;"", INDEX($B$5:$B$1433, MATCH(J6955, $E$5:$E$1433, 0)),""),"SAI")</f>
        <v/>
      </c>
      <c r="L6955" t="str">
        <f>IFERROR(IF($N$5="Sáng",IF(MID(K6955,2,7)-MID($L$2,2,7)&gt;0,"Trễ",""),IF(MID(K6955,2,7)-MID($Q$2,2,7)&gt;0,"Trễ","")),"")</f>
        <v/>
      </c>
      <c r="M6955" t="str">
        <f>IFERROR(IF($N$5="Sáng",MID(K6955,2,7)-MID($L$2,2,7),MID(K6955,2,7)-MID($Q$2,2,7)),"")</f>
        <v/>
      </c>
      <c r="Q6955" t="str">
        <f>IF(B6955&lt;&gt;"",IF(AND(P6955="",F6955=""),"Không phép ",""),"")</f>
        <v/>
      </c>
      <c r="R6955" t="str">
        <f>UPPER(B6955)</f>
        <v/>
      </c>
      <c r="T6955" t="str">
        <f>IFERROR(IF(J6955&lt;&gt;"", INDEX($S$5:$S$1433, MATCH(J6955, $E$5:$E$1433, 0)),""),"")</f>
        <v/>
      </c>
      <c r="V6955" t="str">
        <f>IFERROR(IF(J6955&lt;&gt;"", INDEX($U$5:$U$1433, MATCH(J6955, $E$5:$E$1433, 0)),""),"")</f>
        <v/>
      </c>
    </row>
    <row r="6956">
      <c r="A6956" t="str">
        <f>IF(B6956&lt;&gt;"",A6955+1,"")</f>
        <v/>
      </c>
      <c r="F6956" t="str">
        <f>IFERROR(IF(VLOOKUP(E6956,J:J,1,0)=E6956,"X",""),"")</f>
        <v/>
      </c>
      <c r="G6956" t="str">
        <f>IF(J6956&lt;&gt;"", INDEX($C$5:$C$1433, MATCH(J6956, $E$5:$E$1433, 0)),"")</f>
        <v/>
      </c>
      <c r="H6956" t="str">
        <f>IF(J6956&lt;&gt;"", INDEX($D$5:$D$1433, MATCH(J6956, $E$5:$E$1433, 0)),"")</f>
        <v/>
      </c>
      <c r="I6956" t="str">
        <f>IFERROR(IF(J6956&lt;&gt;"", INDEX($B$5:$B$1433, MATCH(J6956, $E$5:$E$1433, 0)),""),"SAI")</f>
        <v/>
      </c>
      <c r="L6956" t="str">
        <f>IFERROR(IF($N$5="Sáng",IF(MID(K6956,2,7)-MID($L$2,2,7)&gt;0,"Trễ",""),IF(MID(K6956,2,7)-MID($Q$2,2,7)&gt;0,"Trễ","")),"")</f>
        <v/>
      </c>
      <c r="M6956" t="str">
        <f>IFERROR(IF($N$5="Sáng",MID(K6956,2,7)-MID($L$2,2,7),MID(K6956,2,7)-MID($Q$2,2,7)),"")</f>
        <v/>
      </c>
      <c r="Q6956" t="str">
        <f>IF(B6956&lt;&gt;"",IF(AND(P6956="",F6956=""),"Không phép ",""),"")</f>
        <v/>
      </c>
      <c r="R6956" t="str">
        <f>UPPER(B6956)</f>
        <v/>
      </c>
      <c r="T6956" t="str">
        <f>IFERROR(IF(J6956&lt;&gt;"", INDEX($S$5:$S$1433, MATCH(J6956, $E$5:$E$1433, 0)),""),"")</f>
        <v/>
      </c>
      <c r="V6956" t="str">
        <f>IFERROR(IF(J6956&lt;&gt;"", INDEX($U$5:$U$1433, MATCH(J6956, $E$5:$E$1433, 0)),""),"")</f>
        <v/>
      </c>
    </row>
    <row r="6957">
      <c r="A6957" t="str">
        <f>IF(B6957&lt;&gt;"",A6956+1,"")</f>
        <v/>
      </c>
      <c r="F6957" t="str">
        <f>IFERROR(IF(VLOOKUP(E6957,J:J,1,0)=E6957,"X",""),"")</f>
        <v/>
      </c>
      <c r="G6957" t="str">
        <f>IF(J6957&lt;&gt;"", INDEX($C$5:$C$1433, MATCH(J6957, $E$5:$E$1433, 0)),"")</f>
        <v/>
      </c>
      <c r="H6957" t="str">
        <f>IF(J6957&lt;&gt;"", INDEX($D$5:$D$1433, MATCH(J6957, $E$5:$E$1433, 0)),"")</f>
        <v/>
      </c>
      <c r="I6957" t="str">
        <f>IFERROR(IF(J6957&lt;&gt;"", INDEX($B$5:$B$1433, MATCH(J6957, $E$5:$E$1433, 0)),""),"SAI")</f>
        <v/>
      </c>
      <c r="L6957" t="str">
        <f>IFERROR(IF($N$5="Sáng",IF(MID(K6957,2,7)-MID($L$2,2,7)&gt;0,"Trễ",""),IF(MID(K6957,2,7)-MID($Q$2,2,7)&gt;0,"Trễ","")),"")</f>
        <v/>
      </c>
      <c r="M6957" t="str">
        <f>IFERROR(IF($N$5="Sáng",MID(K6957,2,7)-MID($L$2,2,7),MID(K6957,2,7)-MID($Q$2,2,7)),"")</f>
        <v/>
      </c>
      <c r="Q6957" t="str">
        <f>IF(B6957&lt;&gt;"",IF(AND(P6957="",F6957=""),"Không phép ",""),"")</f>
        <v/>
      </c>
      <c r="R6957" t="str">
        <f>UPPER(B6957)</f>
        <v/>
      </c>
      <c r="T6957" t="str">
        <f>IFERROR(IF(J6957&lt;&gt;"", INDEX($S$5:$S$1433, MATCH(J6957, $E$5:$E$1433, 0)),""),"")</f>
        <v/>
      </c>
      <c r="V6957" t="str">
        <f>IFERROR(IF(J6957&lt;&gt;"", INDEX($U$5:$U$1433, MATCH(J6957, $E$5:$E$1433, 0)),""),"")</f>
        <v/>
      </c>
    </row>
    <row r="6958">
      <c r="A6958" t="str">
        <f>IF(B6958&lt;&gt;"",A6957+1,"")</f>
        <v/>
      </c>
      <c r="F6958" t="str">
        <f>IFERROR(IF(VLOOKUP(E6958,J:J,1,0)=E6958,"X",""),"")</f>
        <v/>
      </c>
      <c r="G6958" t="str">
        <f>IF(J6958&lt;&gt;"", INDEX($C$5:$C$1433, MATCH(J6958, $E$5:$E$1433, 0)),"")</f>
        <v/>
      </c>
      <c r="H6958" t="str">
        <f>IF(J6958&lt;&gt;"", INDEX($D$5:$D$1433, MATCH(J6958, $E$5:$E$1433, 0)),"")</f>
        <v/>
      </c>
      <c r="I6958" t="str">
        <f>IFERROR(IF(J6958&lt;&gt;"", INDEX($B$5:$B$1433, MATCH(J6958, $E$5:$E$1433, 0)),""),"SAI")</f>
        <v/>
      </c>
      <c r="L6958" t="str">
        <f>IFERROR(IF($N$5="Sáng",IF(MID(K6958,2,7)-MID($L$2,2,7)&gt;0,"Trễ",""),IF(MID(K6958,2,7)-MID($Q$2,2,7)&gt;0,"Trễ","")),"")</f>
        <v/>
      </c>
      <c r="M6958" t="str">
        <f>IFERROR(IF($N$5="Sáng",MID(K6958,2,7)-MID($L$2,2,7),MID(K6958,2,7)-MID($Q$2,2,7)),"")</f>
        <v/>
      </c>
      <c r="Q6958" t="str">
        <f>IF(B6958&lt;&gt;"",IF(AND(P6958="",F6958=""),"Không phép ",""),"")</f>
        <v/>
      </c>
      <c r="R6958" t="str">
        <f>UPPER(B6958)</f>
        <v/>
      </c>
      <c r="T6958" t="str">
        <f>IFERROR(IF(J6958&lt;&gt;"", INDEX($S$5:$S$1433, MATCH(J6958, $E$5:$E$1433, 0)),""),"")</f>
        <v/>
      </c>
      <c r="V6958" t="str">
        <f>IFERROR(IF(J6958&lt;&gt;"", INDEX($U$5:$U$1433, MATCH(J6958, $E$5:$E$1433, 0)),""),"")</f>
        <v/>
      </c>
    </row>
    <row r="6959">
      <c r="A6959" t="str">
        <f>IF(B6959&lt;&gt;"",A6958+1,"")</f>
        <v/>
      </c>
      <c r="F6959" t="str">
        <f>IFERROR(IF(VLOOKUP(E6959,J:J,1,0)=E6959,"X",""),"")</f>
        <v/>
      </c>
      <c r="G6959" t="str">
        <f>IF(J6959&lt;&gt;"", INDEX($C$5:$C$1433, MATCH(J6959, $E$5:$E$1433, 0)),"")</f>
        <v/>
      </c>
      <c r="H6959" t="str">
        <f>IF(J6959&lt;&gt;"", INDEX($D$5:$D$1433, MATCH(J6959, $E$5:$E$1433, 0)),"")</f>
        <v/>
      </c>
      <c r="I6959" t="str">
        <f>IFERROR(IF(J6959&lt;&gt;"", INDEX($B$5:$B$1433, MATCH(J6959, $E$5:$E$1433, 0)),""),"SAI")</f>
        <v/>
      </c>
      <c r="L6959" t="str">
        <f>IFERROR(IF($N$5="Sáng",IF(MID(K6959,2,7)-MID($L$2,2,7)&gt;0,"Trễ",""),IF(MID(K6959,2,7)-MID($Q$2,2,7)&gt;0,"Trễ","")),"")</f>
        <v/>
      </c>
      <c r="M6959" t="str">
        <f>IFERROR(IF($N$5="Sáng",MID(K6959,2,7)-MID($L$2,2,7),MID(K6959,2,7)-MID($Q$2,2,7)),"")</f>
        <v/>
      </c>
      <c r="Q6959" t="str">
        <f>IF(B6959&lt;&gt;"",IF(AND(P6959="",F6959=""),"Không phép ",""),"")</f>
        <v/>
      </c>
      <c r="R6959" t="str">
        <f>UPPER(B6959)</f>
        <v/>
      </c>
      <c r="T6959" t="str">
        <f>IFERROR(IF(J6959&lt;&gt;"", INDEX($S$5:$S$1433, MATCH(J6959, $E$5:$E$1433, 0)),""),"")</f>
        <v/>
      </c>
      <c r="V6959" t="str">
        <f>IFERROR(IF(J6959&lt;&gt;"", INDEX($U$5:$U$1433, MATCH(J6959, $E$5:$E$1433, 0)),""),"")</f>
        <v/>
      </c>
    </row>
    <row r="6960">
      <c r="A6960" t="str">
        <f>IF(B6960&lt;&gt;"",A6959+1,"")</f>
        <v/>
      </c>
      <c r="F6960" t="str">
        <f>IFERROR(IF(VLOOKUP(E6960,J:J,1,0)=E6960,"X",""),"")</f>
        <v/>
      </c>
      <c r="G6960" t="str">
        <f>IF(J6960&lt;&gt;"", INDEX($C$5:$C$1433, MATCH(J6960, $E$5:$E$1433, 0)),"")</f>
        <v/>
      </c>
      <c r="H6960" t="str">
        <f>IF(J6960&lt;&gt;"", INDEX($D$5:$D$1433, MATCH(J6960, $E$5:$E$1433, 0)),"")</f>
        <v/>
      </c>
      <c r="I6960" t="str">
        <f>IFERROR(IF(J6960&lt;&gt;"", INDEX($B$5:$B$1433, MATCH(J6960, $E$5:$E$1433, 0)),""),"SAI")</f>
        <v/>
      </c>
      <c r="L6960" t="str">
        <f>IFERROR(IF($N$5="Sáng",IF(MID(K6960,2,7)-MID($L$2,2,7)&gt;0,"Trễ",""),IF(MID(K6960,2,7)-MID($Q$2,2,7)&gt;0,"Trễ","")),"")</f>
        <v/>
      </c>
      <c r="M6960" t="str">
        <f>IFERROR(IF($N$5="Sáng",MID(K6960,2,7)-MID($L$2,2,7),MID(K6960,2,7)-MID($Q$2,2,7)),"")</f>
        <v/>
      </c>
      <c r="Q6960" t="str">
        <f>IF(B6960&lt;&gt;"",IF(AND(P6960="",F6960=""),"Không phép ",""),"")</f>
        <v/>
      </c>
      <c r="R6960" t="str">
        <f>UPPER(B6960)</f>
        <v/>
      </c>
      <c r="T6960" t="str">
        <f>IFERROR(IF(J6960&lt;&gt;"", INDEX($S$5:$S$1433, MATCH(J6960, $E$5:$E$1433, 0)),""),"")</f>
        <v/>
      </c>
      <c r="V6960" t="str">
        <f>IFERROR(IF(J6960&lt;&gt;"", INDEX($U$5:$U$1433, MATCH(J6960, $E$5:$E$1433, 0)),""),"")</f>
        <v/>
      </c>
    </row>
    <row r="6961">
      <c r="A6961" t="str">
        <f>IF(B6961&lt;&gt;"",A6960+1,"")</f>
        <v/>
      </c>
      <c r="F6961" t="str">
        <f>IFERROR(IF(VLOOKUP(E6961,J:J,1,0)=E6961,"X",""),"")</f>
        <v/>
      </c>
      <c r="G6961" t="str">
        <f>IF(J6961&lt;&gt;"", INDEX($C$5:$C$1433, MATCH(J6961, $E$5:$E$1433, 0)),"")</f>
        <v/>
      </c>
      <c r="H6961" t="str">
        <f>IF(J6961&lt;&gt;"", INDEX($D$5:$D$1433, MATCH(J6961, $E$5:$E$1433, 0)),"")</f>
        <v/>
      </c>
      <c r="I6961" t="str">
        <f>IFERROR(IF(J6961&lt;&gt;"", INDEX($B$5:$B$1433, MATCH(J6961, $E$5:$E$1433, 0)),""),"SAI")</f>
        <v/>
      </c>
      <c r="L6961" t="str">
        <f>IFERROR(IF($N$5="Sáng",IF(MID(K6961,2,7)-MID($L$2,2,7)&gt;0,"Trễ",""),IF(MID(K6961,2,7)-MID($Q$2,2,7)&gt;0,"Trễ","")),"")</f>
        <v/>
      </c>
      <c r="M6961" t="str">
        <f>IFERROR(IF($N$5="Sáng",MID(K6961,2,7)-MID($L$2,2,7),MID(K6961,2,7)-MID($Q$2,2,7)),"")</f>
        <v/>
      </c>
      <c r="Q6961" t="str">
        <f>IF(B6961&lt;&gt;"",IF(AND(P6961="",F6961=""),"Không phép ",""),"")</f>
        <v/>
      </c>
      <c r="R6961" t="str">
        <f>UPPER(B6961)</f>
        <v/>
      </c>
      <c r="T6961" t="str">
        <f>IFERROR(IF(J6961&lt;&gt;"", INDEX($S$5:$S$1433, MATCH(J6961, $E$5:$E$1433, 0)),""),"")</f>
        <v/>
      </c>
      <c r="V6961" t="str">
        <f>IFERROR(IF(J6961&lt;&gt;"", INDEX($U$5:$U$1433, MATCH(J6961, $E$5:$E$1433, 0)),""),"")</f>
        <v/>
      </c>
    </row>
    <row r="6962">
      <c r="A6962" t="str">
        <f>IF(B6962&lt;&gt;"",A6961+1,"")</f>
        <v/>
      </c>
      <c r="F6962" t="str">
        <f>IFERROR(IF(VLOOKUP(E6962,J:J,1,0)=E6962,"X",""),"")</f>
        <v/>
      </c>
      <c r="G6962" t="str">
        <f>IF(J6962&lt;&gt;"", INDEX($C$5:$C$1433, MATCH(J6962, $E$5:$E$1433, 0)),"")</f>
        <v/>
      </c>
      <c r="H6962" t="str">
        <f>IF(J6962&lt;&gt;"", INDEX($D$5:$D$1433, MATCH(J6962, $E$5:$E$1433, 0)),"")</f>
        <v/>
      </c>
      <c r="I6962" t="str">
        <f>IFERROR(IF(J6962&lt;&gt;"", INDEX($B$5:$B$1433, MATCH(J6962, $E$5:$E$1433, 0)),""),"SAI")</f>
        <v/>
      </c>
      <c r="L6962" t="str">
        <f>IFERROR(IF($N$5="Sáng",IF(MID(K6962,2,7)-MID($L$2,2,7)&gt;0,"Trễ",""),IF(MID(K6962,2,7)-MID($Q$2,2,7)&gt;0,"Trễ","")),"")</f>
        <v/>
      </c>
      <c r="M6962" t="str">
        <f>IFERROR(IF($N$5="Sáng",MID(K6962,2,7)-MID($L$2,2,7),MID(K6962,2,7)-MID($Q$2,2,7)),"")</f>
        <v/>
      </c>
      <c r="Q6962" t="str">
        <f>IF(B6962&lt;&gt;"",IF(AND(P6962="",F6962=""),"Không phép ",""),"")</f>
        <v/>
      </c>
      <c r="R6962" t="str">
        <f>UPPER(B6962)</f>
        <v/>
      </c>
      <c r="T6962" t="str">
        <f>IFERROR(IF(J6962&lt;&gt;"", INDEX($S$5:$S$1433, MATCH(J6962, $E$5:$E$1433, 0)),""),"")</f>
        <v/>
      </c>
      <c r="V6962" t="str">
        <f>IFERROR(IF(J6962&lt;&gt;"", INDEX($U$5:$U$1433, MATCH(J6962, $E$5:$E$1433, 0)),""),"")</f>
        <v/>
      </c>
    </row>
    <row r="6963">
      <c r="A6963" t="str">
        <f>IF(B6963&lt;&gt;"",A6962+1,"")</f>
        <v/>
      </c>
      <c r="F6963" t="str">
        <f>IFERROR(IF(VLOOKUP(E6963,J:J,1,0)=E6963,"X",""),"")</f>
        <v/>
      </c>
      <c r="G6963" t="str">
        <f>IF(J6963&lt;&gt;"", INDEX($C$5:$C$1433, MATCH(J6963, $E$5:$E$1433, 0)),"")</f>
        <v/>
      </c>
      <c r="H6963" t="str">
        <f>IF(J6963&lt;&gt;"", INDEX($D$5:$D$1433, MATCH(J6963, $E$5:$E$1433, 0)),"")</f>
        <v/>
      </c>
      <c r="I6963" t="str">
        <f>IFERROR(IF(J6963&lt;&gt;"", INDEX($B$5:$B$1433, MATCH(J6963, $E$5:$E$1433, 0)),""),"SAI")</f>
        <v/>
      </c>
      <c r="L6963" t="str">
        <f>IFERROR(IF($N$5="Sáng",IF(MID(K6963,2,7)-MID($L$2,2,7)&gt;0,"Trễ",""),IF(MID(K6963,2,7)-MID($Q$2,2,7)&gt;0,"Trễ","")),"")</f>
        <v/>
      </c>
      <c r="M6963" t="str">
        <f>IFERROR(IF($N$5="Sáng",MID(K6963,2,7)-MID($L$2,2,7),MID(K6963,2,7)-MID($Q$2,2,7)),"")</f>
        <v/>
      </c>
      <c r="Q6963" t="str">
        <f>IF(B6963&lt;&gt;"",IF(AND(P6963="",F6963=""),"Không phép ",""),"")</f>
        <v/>
      </c>
      <c r="R6963" t="str">
        <f>UPPER(B6963)</f>
        <v/>
      </c>
      <c r="T6963" t="str">
        <f>IFERROR(IF(J6963&lt;&gt;"", INDEX($S$5:$S$1433, MATCH(J6963, $E$5:$E$1433, 0)),""),"")</f>
        <v/>
      </c>
      <c r="V6963" t="str">
        <f>IFERROR(IF(J6963&lt;&gt;"", INDEX($U$5:$U$1433, MATCH(J6963, $E$5:$E$1433, 0)),""),"")</f>
        <v/>
      </c>
    </row>
    <row r="6964">
      <c r="A6964" t="str">
        <f>IF(B6964&lt;&gt;"",A6963+1,"")</f>
        <v/>
      </c>
      <c r="F6964" t="str">
        <f>IFERROR(IF(VLOOKUP(E6964,J:J,1,0)=E6964,"X",""),"")</f>
        <v/>
      </c>
      <c r="G6964" t="str">
        <f>IF(J6964&lt;&gt;"", INDEX($C$5:$C$1433, MATCH(J6964, $E$5:$E$1433, 0)),"")</f>
        <v/>
      </c>
      <c r="H6964" t="str">
        <f>IF(J6964&lt;&gt;"", INDEX($D$5:$D$1433, MATCH(J6964, $E$5:$E$1433, 0)),"")</f>
        <v/>
      </c>
      <c r="I6964" t="str">
        <f>IFERROR(IF(J6964&lt;&gt;"", INDEX($B$5:$B$1433, MATCH(J6964, $E$5:$E$1433, 0)),""),"SAI")</f>
        <v/>
      </c>
      <c r="L6964" t="str">
        <f>IFERROR(IF($N$5="Sáng",IF(MID(K6964,2,7)-MID($L$2,2,7)&gt;0,"Trễ",""),IF(MID(K6964,2,7)-MID($Q$2,2,7)&gt;0,"Trễ","")),"")</f>
        <v/>
      </c>
      <c r="M6964" t="str">
        <f>IFERROR(IF($N$5="Sáng",MID(K6964,2,7)-MID($L$2,2,7),MID(K6964,2,7)-MID($Q$2,2,7)),"")</f>
        <v/>
      </c>
      <c r="Q6964" t="str">
        <f>IF(B6964&lt;&gt;"",IF(AND(P6964="",F6964=""),"Không phép ",""),"")</f>
        <v/>
      </c>
      <c r="R6964" t="str">
        <f>UPPER(B6964)</f>
        <v/>
      </c>
      <c r="T6964" t="str">
        <f>IFERROR(IF(J6964&lt;&gt;"", INDEX($S$5:$S$1433, MATCH(J6964, $E$5:$E$1433, 0)),""),"")</f>
        <v/>
      </c>
      <c r="V6964" t="str">
        <f>IFERROR(IF(J6964&lt;&gt;"", INDEX($U$5:$U$1433, MATCH(J6964, $E$5:$E$1433, 0)),""),"")</f>
        <v/>
      </c>
    </row>
    <row r="6965">
      <c r="A6965" t="str">
        <f>IF(B6965&lt;&gt;"",A6964+1,"")</f>
        <v/>
      </c>
      <c r="F6965" t="str">
        <f>IFERROR(IF(VLOOKUP(E6965,J:J,1,0)=E6965,"X",""),"")</f>
        <v/>
      </c>
      <c r="G6965" t="str">
        <f>IF(J6965&lt;&gt;"", INDEX($C$5:$C$1433, MATCH(J6965, $E$5:$E$1433, 0)),"")</f>
        <v/>
      </c>
      <c r="H6965" t="str">
        <f>IF(J6965&lt;&gt;"", INDEX($D$5:$D$1433, MATCH(J6965, $E$5:$E$1433, 0)),"")</f>
        <v/>
      </c>
      <c r="I6965" t="str">
        <f>IFERROR(IF(J6965&lt;&gt;"", INDEX($B$5:$B$1433, MATCH(J6965, $E$5:$E$1433, 0)),""),"SAI")</f>
        <v/>
      </c>
      <c r="L6965" t="str">
        <f>IFERROR(IF($N$5="Sáng",IF(MID(K6965,2,7)-MID($L$2,2,7)&gt;0,"Trễ",""),IF(MID(K6965,2,7)-MID($Q$2,2,7)&gt;0,"Trễ","")),"")</f>
        <v/>
      </c>
      <c r="M6965" t="str">
        <f>IFERROR(IF($N$5="Sáng",MID(K6965,2,7)-MID($L$2,2,7),MID(K6965,2,7)-MID($Q$2,2,7)),"")</f>
        <v/>
      </c>
      <c r="Q6965" t="str">
        <f>IF(B6965&lt;&gt;"",IF(AND(P6965="",F6965=""),"Không phép ",""),"")</f>
        <v/>
      </c>
      <c r="R6965" t="str">
        <f>UPPER(B6965)</f>
        <v/>
      </c>
      <c r="T6965" t="str">
        <f>IFERROR(IF(J6965&lt;&gt;"", INDEX($S$5:$S$1433, MATCH(J6965, $E$5:$E$1433, 0)),""),"")</f>
        <v/>
      </c>
      <c r="V6965" t="str">
        <f>IFERROR(IF(J6965&lt;&gt;"", INDEX($U$5:$U$1433, MATCH(J6965, $E$5:$E$1433, 0)),""),"")</f>
        <v/>
      </c>
    </row>
    <row r="6966">
      <c r="A6966" t="str">
        <f>IF(B6966&lt;&gt;"",A6965+1,"")</f>
        <v/>
      </c>
      <c r="F6966" t="str">
        <f>IFERROR(IF(VLOOKUP(E6966,J:J,1,0)=E6966,"X",""),"")</f>
        <v/>
      </c>
      <c r="G6966" t="str">
        <f>IF(J6966&lt;&gt;"", INDEX($C$5:$C$1433, MATCH(J6966, $E$5:$E$1433, 0)),"")</f>
        <v/>
      </c>
      <c r="H6966" t="str">
        <f>IF(J6966&lt;&gt;"", INDEX($D$5:$D$1433, MATCH(J6966, $E$5:$E$1433, 0)),"")</f>
        <v/>
      </c>
      <c r="I6966" t="str">
        <f>IFERROR(IF(J6966&lt;&gt;"", INDEX($B$5:$B$1433, MATCH(J6966, $E$5:$E$1433, 0)),""),"SAI")</f>
        <v/>
      </c>
      <c r="L6966" t="str">
        <f>IFERROR(IF($N$5="Sáng",IF(MID(K6966,2,7)-MID($L$2,2,7)&gt;0,"Trễ",""),IF(MID(K6966,2,7)-MID($Q$2,2,7)&gt;0,"Trễ","")),"")</f>
        <v/>
      </c>
      <c r="M6966" t="str">
        <f>IFERROR(IF($N$5="Sáng",MID(K6966,2,7)-MID($L$2,2,7),MID(K6966,2,7)-MID($Q$2,2,7)),"")</f>
        <v/>
      </c>
      <c r="Q6966" t="str">
        <f>IF(B6966&lt;&gt;"",IF(AND(P6966="",F6966=""),"Không phép ",""),"")</f>
        <v/>
      </c>
      <c r="R6966" t="str">
        <f>UPPER(B6966)</f>
        <v/>
      </c>
      <c r="T6966" t="str">
        <f>IFERROR(IF(J6966&lt;&gt;"", INDEX($S$5:$S$1433, MATCH(J6966, $E$5:$E$1433, 0)),""),"")</f>
        <v/>
      </c>
      <c r="V6966" t="str">
        <f>IFERROR(IF(J6966&lt;&gt;"", INDEX($U$5:$U$1433, MATCH(J6966, $E$5:$E$1433, 0)),""),"")</f>
        <v/>
      </c>
    </row>
    <row r="6967">
      <c r="A6967" t="str">
        <f>IF(B6967&lt;&gt;"",A6966+1,"")</f>
        <v/>
      </c>
      <c r="F6967" t="str">
        <f>IFERROR(IF(VLOOKUP(E6967,J:J,1,0)=E6967,"X",""),"")</f>
        <v/>
      </c>
      <c r="G6967" t="str">
        <f>IF(J6967&lt;&gt;"", INDEX($C$5:$C$1433, MATCH(J6967, $E$5:$E$1433, 0)),"")</f>
        <v/>
      </c>
      <c r="H6967" t="str">
        <f>IF(J6967&lt;&gt;"", INDEX($D$5:$D$1433, MATCH(J6967, $E$5:$E$1433, 0)),"")</f>
        <v/>
      </c>
      <c r="I6967" t="str">
        <f>IFERROR(IF(J6967&lt;&gt;"", INDEX($B$5:$B$1433, MATCH(J6967, $E$5:$E$1433, 0)),""),"SAI")</f>
        <v/>
      </c>
      <c r="L6967" t="str">
        <f>IFERROR(IF($N$5="Sáng",IF(MID(K6967,2,7)-MID($L$2,2,7)&gt;0,"Trễ",""),IF(MID(K6967,2,7)-MID($Q$2,2,7)&gt;0,"Trễ","")),"")</f>
        <v/>
      </c>
      <c r="M6967" t="str">
        <f>IFERROR(IF($N$5="Sáng",MID(K6967,2,7)-MID($L$2,2,7),MID(K6967,2,7)-MID($Q$2,2,7)),"")</f>
        <v/>
      </c>
      <c r="Q6967" t="str">
        <f>IF(B6967&lt;&gt;"",IF(AND(P6967="",F6967=""),"Không phép ",""),"")</f>
        <v/>
      </c>
      <c r="R6967" t="str">
        <f>UPPER(B6967)</f>
        <v/>
      </c>
      <c r="T6967" t="str">
        <f>IFERROR(IF(J6967&lt;&gt;"", INDEX($S$5:$S$1433, MATCH(J6967, $E$5:$E$1433, 0)),""),"")</f>
        <v/>
      </c>
      <c r="V6967" t="str">
        <f>IFERROR(IF(J6967&lt;&gt;"", INDEX($U$5:$U$1433, MATCH(J6967, $E$5:$E$1433, 0)),""),"")</f>
        <v/>
      </c>
    </row>
    <row r="6968">
      <c r="A6968" t="str">
        <f>IF(B6968&lt;&gt;"",A6967+1,"")</f>
        <v/>
      </c>
      <c r="F6968" t="str">
        <f>IFERROR(IF(VLOOKUP(E6968,J:J,1,0)=E6968,"X",""),"")</f>
        <v/>
      </c>
      <c r="G6968" t="str">
        <f>IF(J6968&lt;&gt;"", INDEX($C$5:$C$1433, MATCH(J6968, $E$5:$E$1433, 0)),"")</f>
        <v/>
      </c>
      <c r="H6968" t="str">
        <f>IF(J6968&lt;&gt;"", INDEX($D$5:$D$1433, MATCH(J6968, $E$5:$E$1433, 0)),"")</f>
        <v/>
      </c>
      <c r="I6968" t="str">
        <f>IFERROR(IF(J6968&lt;&gt;"", INDEX($B$5:$B$1433, MATCH(J6968, $E$5:$E$1433, 0)),""),"SAI")</f>
        <v/>
      </c>
      <c r="L6968" t="str">
        <f>IFERROR(IF($N$5="Sáng",IF(MID(K6968,2,7)-MID($L$2,2,7)&gt;0,"Trễ",""),IF(MID(K6968,2,7)-MID($Q$2,2,7)&gt;0,"Trễ","")),"")</f>
        <v/>
      </c>
      <c r="M6968" t="str">
        <f>IFERROR(IF($N$5="Sáng",MID(K6968,2,7)-MID($L$2,2,7),MID(K6968,2,7)-MID($Q$2,2,7)),"")</f>
        <v/>
      </c>
      <c r="Q6968" t="str">
        <f>IF(B6968&lt;&gt;"",IF(AND(P6968="",F6968=""),"Không phép ",""),"")</f>
        <v/>
      </c>
      <c r="R6968" t="str">
        <f>UPPER(B6968)</f>
        <v/>
      </c>
      <c r="T6968" t="str">
        <f>IFERROR(IF(J6968&lt;&gt;"", INDEX($S$5:$S$1433, MATCH(J6968, $E$5:$E$1433, 0)),""),"")</f>
        <v/>
      </c>
      <c r="V6968" t="str">
        <f>IFERROR(IF(J6968&lt;&gt;"", INDEX($U$5:$U$1433, MATCH(J6968, $E$5:$E$1433, 0)),""),"")</f>
        <v/>
      </c>
    </row>
    <row r="6969">
      <c r="A6969" t="str">
        <f>IF(B6969&lt;&gt;"",A6968+1,"")</f>
        <v/>
      </c>
      <c r="F6969" t="str">
        <f>IFERROR(IF(VLOOKUP(E6969,J:J,1,0)=E6969,"X",""),"")</f>
        <v/>
      </c>
      <c r="G6969" t="str">
        <f>IF(J6969&lt;&gt;"", INDEX($C$5:$C$1433, MATCH(J6969, $E$5:$E$1433, 0)),"")</f>
        <v/>
      </c>
      <c r="H6969" t="str">
        <f>IF(J6969&lt;&gt;"", INDEX($D$5:$D$1433, MATCH(J6969, $E$5:$E$1433, 0)),"")</f>
        <v/>
      </c>
      <c r="I6969" t="str">
        <f>IFERROR(IF(J6969&lt;&gt;"", INDEX($B$5:$B$1433, MATCH(J6969, $E$5:$E$1433, 0)),""),"SAI")</f>
        <v/>
      </c>
      <c r="L6969" t="str">
        <f>IFERROR(IF($N$5="Sáng",IF(MID(K6969,2,7)-MID($L$2,2,7)&gt;0,"Trễ",""),IF(MID(K6969,2,7)-MID($Q$2,2,7)&gt;0,"Trễ","")),"")</f>
        <v/>
      </c>
      <c r="M6969" t="str">
        <f>IFERROR(IF($N$5="Sáng",MID(K6969,2,7)-MID($L$2,2,7),MID(K6969,2,7)-MID($Q$2,2,7)),"")</f>
        <v/>
      </c>
      <c r="Q6969" t="str">
        <f>IF(B6969&lt;&gt;"",IF(AND(P6969="",F6969=""),"Không phép ",""),"")</f>
        <v/>
      </c>
      <c r="R6969" t="str">
        <f>UPPER(B6969)</f>
        <v/>
      </c>
      <c r="T6969" t="str">
        <f>IFERROR(IF(J6969&lt;&gt;"", INDEX($S$5:$S$1433, MATCH(J6969, $E$5:$E$1433, 0)),""),"")</f>
        <v/>
      </c>
      <c r="V6969" t="str">
        <f>IFERROR(IF(J6969&lt;&gt;"", INDEX($U$5:$U$1433, MATCH(J6969, $E$5:$E$1433, 0)),""),"")</f>
        <v/>
      </c>
    </row>
    <row r="6970">
      <c r="A6970" t="str">
        <f>IF(B6970&lt;&gt;"",A6969+1,"")</f>
        <v/>
      </c>
      <c r="F6970" t="str">
        <f>IFERROR(IF(VLOOKUP(E6970,J:J,1,0)=E6970,"X",""),"")</f>
        <v/>
      </c>
      <c r="G6970" t="str">
        <f>IF(J6970&lt;&gt;"", INDEX($C$5:$C$1433, MATCH(J6970, $E$5:$E$1433, 0)),"")</f>
        <v/>
      </c>
      <c r="H6970" t="str">
        <f>IF(J6970&lt;&gt;"", INDEX($D$5:$D$1433, MATCH(J6970, $E$5:$E$1433, 0)),"")</f>
        <v/>
      </c>
      <c r="I6970" t="str">
        <f>IFERROR(IF(J6970&lt;&gt;"", INDEX($B$5:$B$1433, MATCH(J6970, $E$5:$E$1433, 0)),""),"SAI")</f>
        <v/>
      </c>
      <c r="L6970" t="str">
        <f>IFERROR(IF($N$5="Sáng",IF(MID(K6970,2,7)-MID($L$2,2,7)&gt;0,"Trễ",""),IF(MID(K6970,2,7)-MID($Q$2,2,7)&gt;0,"Trễ","")),"")</f>
        <v/>
      </c>
      <c r="M6970" t="str">
        <f>IFERROR(IF($N$5="Sáng",MID(K6970,2,7)-MID($L$2,2,7),MID(K6970,2,7)-MID($Q$2,2,7)),"")</f>
        <v/>
      </c>
      <c r="Q6970" t="str">
        <f>IF(B6970&lt;&gt;"",IF(AND(P6970="",F6970=""),"Không phép ",""),"")</f>
        <v/>
      </c>
      <c r="R6970" t="str">
        <f>UPPER(B6970)</f>
        <v/>
      </c>
      <c r="T6970" t="str">
        <f>IFERROR(IF(J6970&lt;&gt;"", INDEX($S$5:$S$1433, MATCH(J6970, $E$5:$E$1433, 0)),""),"")</f>
        <v/>
      </c>
      <c r="V6970" t="str">
        <f>IFERROR(IF(J6970&lt;&gt;"", INDEX($U$5:$U$1433, MATCH(J6970, $E$5:$E$1433, 0)),""),"")</f>
        <v/>
      </c>
    </row>
    <row r="6971">
      <c r="A6971" t="str">
        <f>IF(B6971&lt;&gt;"",A6970+1,"")</f>
        <v/>
      </c>
      <c r="F6971" t="str">
        <f>IFERROR(IF(VLOOKUP(E6971,J:J,1,0)=E6971,"X",""),"")</f>
        <v/>
      </c>
      <c r="G6971" t="str">
        <f>IF(J6971&lt;&gt;"", INDEX($C$5:$C$1433, MATCH(J6971, $E$5:$E$1433, 0)),"")</f>
        <v/>
      </c>
      <c r="H6971" t="str">
        <f>IF(J6971&lt;&gt;"", INDEX($D$5:$D$1433, MATCH(J6971, $E$5:$E$1433, 0)),"")</f>
        <v/>
      </c>
      <c r="I6971" t="str">
        <f>IFERROR(IF(J6971&lt;&gt;"", INDEX($B$5:$B$1433, MATCH(J6971, $E$5:$E$1433, 0)),""),"SAI")</f>
        <v/>
      </c>
      <c r="L6971" t="str">
        <f>IFERROR(IF($N$5="Sáng",IF(MID(K6971,2,7)-MID($L$2,2,7)&gt;0,"Trễ",""),IF(MID(K6971,2,7)-MID($Q$2,2,7)&gt;0,"Trễ","")),"")</f>
        <v/>
      </c>
      <c r="M6971" t="str">
        <f>IFERROR(IF($N$5="Sáng",MID(K6971,2,7)-MID($L$2,2,7),MID(K6971,2,7)-MID($Q$2,2,7)),"")</f>
        <v/>
      </c>
      <c r="Q6971" t="str">
        <f>IF(B6971&lt;&gt;"",IF(AND(P6971="",F6971=""),"Không phép ",""),"")</f>
        <v/>
      </c>
      <c r="R6971" t="str">
        <f>UPPER(B6971)</f>
        <v/>
      </c>
      <c r="T6971" t="str">
        <f>IFERROR(IF(J6971&lt;&gt;"", INDEX($S$5:$S$1433, MATCH(J6971, $E$5:$E$1433, 0)),""),"")</f>
        <v/>
      </c>
      <c r="V6971" t="str">
        <f>IFERROR(IF(J6971&lt;&gt;"", INDEX($U$5:$U$1433, MATCH(J6971, $E$5:$E$1433, 0)),""),"")</f>
        <v/>
      </c>
    </row>
    <row r="6972">
      <c r="A6972" t="str">
        <f>IF(B6972&lt;&gt;"",A6971+1,"")</f>
        <v/>
      </c>
      <c r="F6972" t="str">
        <f>IFERROR(IF(VLOOKUP(E6972,J:J,1,0)=E6972,"X",""),"")</f>
        <v/>
      </c>
      <c r="G6972" t="str">
        <f>IF(J6972&lt;&gt;"", INDEX($C$5:$C$1433, MATCH(J6972, $E$5:$E$1433, 0)),"")</f>
        <v/>
      </c>
      <c r="H6972" t="str">
        <f>IF(J6972&lt;&gt;"", INDEX($D$5:$D$1433, MATCH(J6972, $E$5:$E$1433, 0)),"")</f>
        <v/>
      </c>
      <c r="I6972" t="str">
        <f>IFERROR(IF(J6972&lt;&gt;"", INDEX($B$5:$B$1433, MATCH(J6972, $E$5:$E$1433, 0)),""),"SAI")</f>
        <v/>
      </c>
      <c r="L6972" t="str">
        <f>IFERROR(IF($N$5="Sáng",IF(MID(K6972,2,7)-MID($L$2,2,7)&gt;0,"Trễ",""),IF(MID(K6972,2,7)-MID($Q$2,2,7)&gt;0,"Trễ","")),"")</f>
        <v/>
      </c>
      <c r="M6972" t="str">
        <f>IFERROR(IF($N$5="Sáng",MID(K6972,2,7)-MID($L$2,2,7),MID(K6972,2,7)-MID($Q$2,2,7)),"")</f>
        <v/>
      </c>
      <c r="Q6972" t="str">
        <f>IF(B6972&lt;&gt;"",IF(AND(P6972="",F6972=""),"Không phép ",""),"")</f>
        <v/>
      </c>
      <c r="R6972" t="str">
        <f>UPPER(B6972)</f>
        <v/>
      </c>
      <c r="T6972" t="str">
        <f>IFERROR(IF(J6972&lt;&gt;"", INDEX($S$5:$S$1433, MATCH(J6972, $E$5:$E$1433, 0)),""),"")</f>
        <v/>
      </c>
      <c r="V6972" t="str">
        <f>IFERROR(IF(J6972&lt;&gt;"", INDEX($U$5:$U$1433, MATCH(J6972, $E$5:$E$1433, 0)),""),"")</f>
        <v/>
      </c>
    </row>
    <row r="6973">
      <c r="A6973" t="str">
        <f>IF(B6973&lt;&gt;"",A6972+1,"")</f>
        <v/>
      </c>
      <c r="F6973" t="str">
        <f>IFERROR(IF(VLOOKUP(E6973,J:J,1,0)=E6973,"X",""),"")</f>
        <v/>
      </c>
      <c r="G6973" t="str">
        <f>IF(J6973&lt;&gt;"", INDEX($C$5:$C$1433, MATCH(J6973, $E$5:$E$1433, 0)),"")</f>
        <v/>
      </c>
      <c r="H6973" t="str">
        <f>IF(J6973&lt;&gt;"", INDEX($D$5:$D$1433, MATCH(J6973, $E$5:$E$1433, 0)),"")</f>
        <v/>
      </c>
      <c r="I6973" t="str">
        <f>IFERROR(IF(J6973&lt;&gt;"", INDEX($B$5:$B$1433, MATCH(J6973, $E$5:$E$1433, 0)),""),"SAI")</f>
        <v/>
      </c>
      <c r="L6973" t="str">
        <f>IFERROR(IF($N$5="Sáng",IF(MID(K6973,2,7)-MID($L$2,2,7)&gt;0,"Trễ",""),IF(MID(K6973,2,7)-MID($Q$2,2,7)&gt;0,"Trễ","")),"")</f>
        <v/>
      </c>
      <c r="M6973" t="str">
        <f>IFERROR(IF($N$5="Sáng",MID(K6973,2,7)-MID($L$2,2,7),MID(K6973,2,7)-MID($Q$2,2,7)),"")</f>
        <v/>
      </c>
      <c r="Q6973" t="str">
        <f>IF(B6973&lt;&gt;"",IF(AND(P6973="",F6973=""),"Không phép ",""),"")</f>
        <v/>
      </c>
      <c r="R6973" t="str">
        <f>UPPER(B6973)</f>
        <v/>
      </c>
      <c r="T6973" t="str">
        <f>IFERROR(IF(J6973&lt;&gt;"", INDEX($S$5:$S$1433, MATCH(J6973, $E$5:$E$1433, 0)),""),"")</f>
        <v/>
      </c>
      <c r="V6973" t="str">
        <f>IFERROR(IF(J6973&lt;&gt;"", INDEX($U$5:$U$1433, MATCH(J6973, $E$5:$E$1433, 0)),""),"")</f>
        <v/>
      </c>
    </row>
    <row r="6974">
      <c r="A6974" t="str">
        <f>IF(B6974&lt;&gt;"",A6973+1,"")</f>
        <v/>
      </c>
      <c r="F6974" t="str">
        <f>IFERROR(IF(VLOOKUP(E6974,J:J,1,0)=E6974,"X",""),"")</f>
        <v/>
      </c>
      <c r="G6974" t="str">
        <f>IF(J6974&lt;&gt;"", INDEX($C$5:$C$1433, MATCH(J6974, $E$5:$E$1433, 0)),"")</f>
        <v/>
      </c>
      <c r="H6974" t="str">
        <f>IF(J6974&lt;&gt;"", INDEX($D$5:$D$1433, MATCH(J6974, $E$5:$E$1433, 0)),"")</f>
        <v/>
      </c>
      <c r="I6974" t="str">
        <f>IFERROR(IF(J6974&lt;&gt;"", INDEX($B$5:$B$1433, MATCH(J6974, $E$5:$E$1433, 0)),""),"SAI")</f>
        <v/>
      </c>
      <c r="L6974" t="str">
        <f>IFERROR(IF($N$5="Sáng",IF(MID(K6974,2,7)-MID($L$2,2,7)&gt;0,"Trễ",""),IF(MID(K6974,2,7)-MID($Q$2,2,7)&gt;0,"Trễ","")),"")</f>
        <v/>
      </c>
      <c r="M6974" t="str">
        <f>IFERROR(IF($N$5="Sáng",MID(K6974,2,7)-MID($L$2,2,7),MID(K6974,2,7)-MID($Q$2,2,7)),"")</f>
        <v/>
      </c>
      <c r="Q6974" t="str">
        <f>IF(B6974&lt;&gt;"",IF(AND(P6974="",F6974=""),"Không phép ",""),"")</f>
        <v/>
      </c>
      <c r="R6974" t="str">
        <f>UPPER(B6974)</f>
        <v/>
      </c>
      <c r="T6974" t="str">
        <f>IFERROR(IF(J6974&lt;&gt;"", INDEX($S$5:$S$1433, MATCH(J6974, $E$5:$E$1433, 0)),""),"")</f>
        <v/>
      </c>
      <c r="V6974" t="str">
        <f>IFERROR(IF(J6974&lt;&gt;"", INDEX($U$5:$U$1433, MATCH(J6974, $E$5:$E$1433, 0)),""),"")</f>
        <v/>
      </c>
    </row>
    <row r="6975">
      <c r="A6975" t="str">
        <f>IF(B6975&lt;&gt;"",A6974+1,"")</f>
        <v/>
      </c>
      <c r="F6975" t="str">
        <f>IFERROR(IF(VLOOKUP(E6975,J:J,1,0)=E6975,"X",""),"")</f>
        <v/>
      </c>
      <c r="G6975" t="str">
        <f>IF(J6975&lt;&gt;"", INDEX($C$5:$C$1433, MATCH(J6975, $E$5:$E$1433, 0)),"")</f>
        <v/>
      </c>
      <c r="H6975" t="str">
        <f>IF(J6975&lt;&gt;"", INDEX($D$5:$D$1433, MATCH(J6975, $E$5:$E$1433, 0)),"")</f>
        <v/>
      </c>
      <c r="I6975" t="str">
        <f>IFERROR(IF(J6975&lt;&gt;"", INDEX($B$5:$B$1433, MATCH(J6975, $E$5:$E$1433, 0)),""),"SAI")</f>
        <v/>
      </c>
      <c r="L6975" t="str">
        <f>IFERROR(IF($N$5="Sáng",IF(MID(K6975,2,7)-MID($L$2,2,7)&gt;0,"Trễ",""),IF(MID(K6975,2,7)-MID($Q$2,2,7)&gt;0,"Trễ","")),"")</f>
        <v/>
      </c>
      <c r="M6975" t="str">
        <f>IFERROR(IF($N$5="Sáng",MID(K6975,2,7)-MID($L$2,2,7),MID(K6975,2,7)-MID($Q$2,2,7)),"")</f>
        <v/>
      </c>
      <c r="Q6975" t="str">
        <f>IF(B6975&lt;&gt;"",IF(AND(P6975="",F6975=""),"Không phép ",""),"")</f>
        <v/>
      </c>
      <c r="R6975" t="str">
        <f>UPPER(B6975)</f>
        <v/>
      </c>
      <c r="T6975" t="str">
        <f>IFERROR(IF(J6975&lt;&gt;"", INDEX($S$5:$S$1433, MATCH(J6975, $E$5:$E$1433, 0)),""),"")</f>
        <v/>
      </c>
      <c r="V6975" t="str">
        <f>IFERROR(IF(J6975&lt;&gt;"", INDEX($U$5:$U$1433, MATCH(J6975, $E$5:$E$1433, 0)),""),"")</f>
        <v/>
      </c>
    </row>
    <row r="6976">
      <c r="A6976" t="str">
        <f>IF(B6976&lt;&gt;"",A6975+1,"")</f>
        <v/>
      </c>
      <c r="F6976" t="str">
        <f>IFERROR(IF(VLOOKUP(E6976,J:J,1,0)=E6976,"X",""),"")</f>
        <v/>
      </c>
      <c r="G6976" t="str">
        <f>IF(J6976&lt;&gt;"", INDEX($C$5:$C$1433, MATCH(J6976, $E$5:$E$1433, 0)),"")</f>
        <v/>
      </c>
      <c r="H6976" t="str">
        <f>IF(J6976&lt;&gt;"", INDEX($D$5:$D$1433, MATCH(J6976, $E$5:$E$1433, 0)),"")</f>
        <v/>
      </c>
      <c r="I6976" t="str">
        <f>IFERROR(IF(J6976&lt;&gt;"", INDEX($B$5:$B$1433, MATCH(J6976, $E$5:$E$1433, 0)),""),"SAI")</f>
        <v/>
      </c>
      <c r="L6976" t="str">
        <f>IFERROR(IF($N$5="Sáng",IF(MID(K6976,2,7)-MID($L$2,2,7)&gt;0,"Trễ",""),IF(MID(K6976,2,7)-MID($Q$2,2,7)&gt;0,"Trễ","")),"")</f>
        <v/>
      </c>
      <c r="M6976" t="str">
        <f>IFERROR(IF($N$5="Sáng",MID(K6976,2,7)-MID($L$2,2,7),MID(K6976,2,7)-MID($Q$2,2,7)),"")</f>
        <v/>
      </c>
      <c r="Q6976" t="str">
        <f>IF(B6976&lt;&gt;"",IF(AND(P6976="",F6976=""),"Không phép ",""),"")</f>
        <v/>
      </c>
      <c r="R6976" t="str">
        <f>UPPER(B6976)</f>
        <v/>
      </c>
      <c r="T6976" t="str">
        <f>IFERROR(IF(J6976&lt;&gt;"", INDEX($S$5:$S$1433, MATCH(J6976, $E$5:$E$1433, 0)),""),"")</f>
        <v/>
      </c>
      <c r="V6976" t="str">
        <f>IFERROR(IF(J6976&lt;&gt;"", INDEX($U$5:$U$1433, MATCH(J6976, $E$5:$E$1433, 0)),""),"")</f>
        <v/>
      </c>
    </row>
    <row r="6977">
      <c r="A6977" t="str">
        <f>IF(B6977&lt;&gt;"",A6976+1,"")</f>
        <v/>
      </c>
      <c r="F6977" t="str">
        <f>IFERROR(IF(VLOOKUP(E6977,J:J,1,0)=E6977,"X",""),"")</f>
        <v/>
      </c>
      <c r="G6977" t="str">
        <f>IF(J6977&lt;&gt;"", INDEX($C$5:$C$1433, MATCH(J6977, $E$5:$E$1433, 0)),"")</f>
        <v/>
      </c>
      <c r="H6977" t="str">
        <f>IF(J6977&lt;&gt;"", INDEX($D$5:$D$1433, MATCH(J6977, $E$5:$E$1433, 0)),"")</f>
        <v/>
      </c>
      <c r="I6977" t="str">
        <f>IFERROR(IF(J6977&lt;&gt;"", INDEX($B$5:$B$1433, MATCH(J6977, $E$5:$E$1433, 0)),""),"SAI")</f>
        <v/>
      </c>
      <c r="L6977" t="str">
        <f>IFERROR(IF($N$5="Sáng",IF(MID(K6977,2,7)-MID($L$2,2,7)&gt;0,"Trễ",""),IF(MID(K6977,2,7)-MID($Q$2,2,7)&gt;0,"Trễ","")),"")</f>
        <v/>
      </c>
      <c r="M6977" t="str">
        <f>IFERROR(IF($N$5="Sáng",MID(K6977,2,7)-MID($L$2,2,7),MID(K6977,2,7)-MID($Q$2,2,7)),"")</f>
        <v/>
      </c>
      <c r="Q6977" t="str">
        <f>IF(B6977&lt;&gt;"",IF(AND(P6977="",F6977=""),"Không phép ",""),"")</f>
        <v/>
      </c>
      <c r="R6977" t="str">
        <f>UPPER(B6977)</f>
        <v/>
      </c>
      <c r="T6977" t="str">
        <f>IFERROR(IF(J6977&lt;&gt;"", INDEX($S$5:$S$1433, MATCH(J6977, $E$5:$E$1433, 0)),""),"")</f>
        <v/>
      </c>
      <c r="V6977" t="str">
        <f>IFERROR(IF(J6977&lt;&gt;"", INDEX($U$5:$U$1433, MATCH(J6977, $E$5:$E$1433, 0)),""),"")</f>
        <v/>
      </c>
    </row>
    <row r="6978">
      <c r="A6978" t="str">
        <f>IF(B6978&lt;&gt;"",A6977+1,"")</f>
        <v/>
      </c>
      <c r="F6978" t="str">
        <f>IFERROR(IF(VLOOKUP(E6978,J:J,1,0)=E6978,"X",""),"")</f>
        <v/>
      </c>
      <c r="G6978" t="str">
        <f>IF(J6978&lt;&gt;"", INDEX($C$5:$C$1433, MATCH(J6978, $E$5:$E$1433, 0)),"")</f>
        <v/>
      </c>
      <c r="H6978" t="str">
        <f>IF(J6978&lt;&gt;"", INDEX($D$5:$D$1433, MATCH(J6978, $E$5:$E$1433, 0)),"")</f>
        <v/>
      </c>
      <c r="I6978" t="str">
        <f>IFERROR(IF(J6978&lt;&gt;"", INDEX($B$5:$B$1433, MATCH(J6978, $E$5:$E$1433, 0)),""),"SAI")</f>
        <v/>
      </c>
      <c r="L6978" t="str">
        <f>IFERROR(IF($N$5="Sáng",IF(MID(K6978,2,7)-MID($L$2,2,7)&gt;0,"Trễ",""),IF(MID(K6978,2,7)-MID($Q$2,2,7)&gt;0,"Trễ","")),"")</f>
        <v/>
      </c>
      <c r="M6978" t="str">
        <f>IFERROR(IF($N$5="Sáng",MID(K6978,2,7)-MID($L$2,2,7),MID(K6978,2,7)-MID($Q$2,2,7)),"")</f>
        <v/>
      </c>
      <c r="Q6978" t="str">
        <f>IF(B6978&lt;&gt;"",IF(AND(P6978="",F6978=""),"Không phép ",""),"")</f>
        <v/>
      </c>
      <c r="R6978" t="str">
        <f>UPPER(B6978)</f>
        <v/>
      </c>
      <c r="T6978" t="str">
        <f>IFERROR(IF(J6978&lt;&gt;"", INDEX($S$5:$S$1433, MATCH(J6978, $E$5:$E$1433, 0)),""),"")</f>
        <v/>
      </c>
      <c r="V6978" t="str">
        <f>IFERROR(IF(J6978&lt;&gt;"", INDEX($U$5:$U$1433, MATCH(J6978, $E$5:$E$1433, 0)),""),"")</f>
        <v/>
      </c>
    </row>
    <row r="6979">
      <c r="A6979" t="str">
        <f>IF(B6979&lt;&gt;"",A6978+1,"")</f>
        <v/>
      </c>
      <c r="F6979" t="str">
        <f>IFERROR(IF(VLOOKUP(E6979,J:J,1,0)=E6979,"X",""),"")</f>
        <v/>
      </c>
      <c r="G6979" t="str">
        <f>IF(J6979&lt;&gt;"", INDEX($C$5:$C$1433, MATCH(J6979, $E$5:$E$1433, 0)),"")</f>
        <v/>
      </c>
      <c r="H6979" t="str">
        <f>IF(J6979&lt;&gt;"", INDEX($D$5:$D$1433, MATCH(J6979, $E$5:$E$1433, 0)),"")</f>
        <v/>
      </c>
      <c r="I6979" t="str">
        <f>IFERROR(IF(J6979&lt;&gt;"", INDEX($B$5:$B$1433, MATCH(J6979, $E$5:$E$1433, 0)),""),"SAI")</f>
        <v/>
      </c>
      <c r="L6979" t="str">
        <f>IFERROR(IF($N$5="Sáng",IF(MID(K6979,2,7)-MID($L$2,2,7)&gt;0,"Trễ",""),IF(MID(K6979,2,7)-MID($Q$2,2,7)&gt;0,"Trễ","")),"")</f>
        <v/>
      </c>
      <c r="M6979" t="str">
        <f>IFERROR(IF($N$5="Sáng",MID(K6979,2,7)-MID($L$2,2,7),MID(K6979,2,7)-MID($Q$2,2,7)),"")</f>
        <v/>
      </c>
      <c r="Q6979" t="str">
        <f>IF(B6979&lt;&gt;"",IF(AND(P6979="",F6979=""),"Không phép ",""),"")</f>
        <v/>
      </c>
      <c r="R6979" t="str">
        <f>UPPER(B6979)</f>
        <v/>
      </c>
      <c r="T6979" t="str">
        <f>IFERROR(IF(J6979&lt;&gt;"", INDEX($S$5:$S$1433, MATCH(J6979, $E$5:$E$1433, 0)),""),"")</f>
        <v/>
      </c>
      <c r="V6979" t="str">
        <f>IFERROR(IF(J6979&lt;&gt;"", INDEX($U$5:$U$1433, MATCH(J6979, $E$5:$E$1433, 0)),""),"")</f>
        <v/>
      </c>
    </row>
    <row r="6980">
      <c r="A6980" t="str">
        <f>IF(B6980&lt;&gt;"",A6979+1,"")</f>
        <v/>
      </c>
      <c r="F6980" t="str">
        <f>IFERROR(IF(VLOOKUP(E6980,J:J,1,0)=E6980,"X",""),"")</f>
        <v/>
      </c>
      <c r="G6980" t="str">
        <f>IF(J6980&lt;&gt;"", INDEX($C$5:$C$1433, MATCH(J6980, $E$5:$E$1433, 0)),"")</f>
        <v/>
      </c>
      <c r="H6980" t="str">
        <f>IF(J6980&lt;&gt;"", INDEX($D$5:$D$1433, MATCH(J6980, $E$5:$E$1433, 0)),"")</f>
        <v/>
      </c>
      <c r="I6980" t="str">
        <f>IFERROR(IF(J6980&lt;&gt;"", INDEX($B$5:$B$1433, MATCH(J6980, $E$5:$E$1433, 0)),""),"SAI")</f>
        <v/>
      </c>
      <c r="L6980" t="str">
        <f>IFERROR(IF($N$5="Sáng",IF(MID(K6980,2,7)-MID($L$2,2,7)&gt;0,"Trễ",""),IF(MID(K6980,2,7)-MID($Q$2,2,7)&gt;0,"Trễ","")),"")</f>
        <v/>
      </c>
      <c r="M6980" t="str">
        <f>IFERROR(IF($N$5="Sáng",MID(K6980,2,7)-MID($L$2,2,7),MID(K6980,2,7)-MID($Q$2,2,7)),"")</f>
        <v/>
      </c>
      <c r="Q6980" t="str">
        <f>IF(B6980&lt;&gt;"",IF(AND(P6980="",F6980=""),"Không phép ",""),"")</f>
        <v/>
      </c>
      <c r="R6980" t="str">
        <f>UPPER(B6980)</f>
        <v/>
      </c>
      <c r="T6980" t="str">
        <f>IFERROR(IF(J6980&lt;&gt;"", INDEX($S$5:$S$1433, MATCH(J6980, $E$5:$E$1433, 0)),""),"")</f>
        <v/>
      </c>
      <c r="V6980" t="str">
        <f>IFERROR(IF(J6980&lt;&gt;"", INDEX($U$5:$U$1433, MATCH(J6980, $E$5:$E$1433, 0)),""),"")</f>
        <v/>
      </c>
    </row>
    <row r="6981">
      <c r="A6981" t="str">
        <f>IF(B6981&lt;&gt;"",A6980+1,"")</f>
        <v/>
      </c>
      <c r="F6981" t="str">
        <f>IFERROR(IF(VLOOKUP(E6981,J:J,1,0)=E6981,"X",""),"")</f>
        <v/>
      </c>
      <c r="G6981" t="str">
        <f>IF(J6981&lt;&gt;"", INDEX($C$5:$C$1433, MATCH(J6981, $E$5:$E$1433, 0)),"")</f>
        <v/>
      </c>
      <c r="H6981" t="str">
        <f>IF(J6981&lt;&gt;"", INDEX($D$5:$D$1433, MATCH(J6981, $E$5:$E$1433, 0)),"")</f>
        <v/>
      </c>
      <c r="I6981" t="str">
        <f>IFERROR(IF(J6981&lt;&gt;"", INDEX($B$5:$B$1433, MATCH(J6981, $E$5:$E$1433, 0)),""),"SAI")</f>
        <v/>
      </c>
      <c r="L6981" t="str">
        <f>IFERROR(IF($N$5="Sáng",IF(MID(K6981,2,7)-MID($L$2,2,7)&gt;0,"Trễ",""),IF(MID(K6981,2,7)-MID($Q$2,2,7)&gt;0,"Trễ","")),"")</f>
        <v/>
      </c>
      <c r="M6981" t="str">
        <f>IFERROR(IF($N$5="Sáng",MID(K6981,2,7)-MID($L$2,2,7),MID(K6981,2,7)-MID($Q$2,2,7)),"")</f>
        <v/>
      </c>
      <c r="Q6981" t="str">
        <f>IF(B6981&lt;&gt;"",IF(AND(P6981="",F6981=""),"Không phép ",""),"")</f>
        <v/>
      </c>
      <c r="R6981" t="str">
        <f>UPPER(B6981)</f>
        <v/>
      </c>
      <c r="T6981" t="str">
        <f>IFERROR(IF(J6981&lt;&gt;"", INDEX($S$5:$S$1433, MATCH(J6981, $E$5:$E$1433, 0)),""),"")</f>
        <v/>
      </c>
      <c r="V6981" t="str">
        <f>IFERROR(IF(J6981&lt;&gt;"", INDEX($U$5:$U$1433, MATCH(J6981, $E$5:$E$1433, 0)),""),"")</f>
        <v/>
      </c>
    </row>
    <row r="6982">
      <c r="A6982" t="str">
        <f>IF(B6982&lt;&gt;"",A6981+1,"")</f>
        <v/>
      </c>
      <c r="F6982" t="str">
        <f>IFERROR(IF(VLOOKUP(E6982,J:J,1,0)=E6982,"X",""),"")</f>
        <v/>
      </c>
      <c r="G6982" t="str">
        <f>IF(J6982&lt;&gt;"", INDEX($C$5:$C$1433, MATCH(J6982, $E$5:$E$1433, 0)),"")</f>
        <v/>
      </c>
      <c r="H6982" t="str">
        <f>IF(J6982&lt;&gt;"", INDEX($D$5:$D$1433, MATCH(J6982, $E$5:$E$1433, 0)),"")</f>
        <v/>
      </c>
      <c r="I6982" t="str">
        <f>IFERROR(IF(J6982&lt;&gt;"", INDEX($B$5:$B$1433, MATCH(J6982, $E$5:$E$1433, 0)),""),"SAI")</f>
        <v/>
      </c>
      <c r="L6982" t="str">
        <f>IFERROR(IF($N$5="Sáng",IF(MID(K6982,2,7)-MID($L$2,2,7)&gt;0,"Trễ",""),IF(MID(K6982,2,7)-MID($Q$2,2,7)&gt;0,"Trễ","")),"")</f>
        <v/>
      </c>
      <c r="M6982" t="str">
        <f>IFERROR(IF($N$5="Sáng",MID(K6982,2,7)-MID($L$2,2,7),MID(K6982,2,7)-MID($Q$2,2,7)),"")</f>
        <v/>
      </c>
      <c r="Q6982" t="str">
        <f>IF(B6982&lt;&gt;"",IF(AND(P6982="",F6982=""),"Không phép ",""),"")</f>
        <v/>
      </c>
      <c r="R6982" t="str">
        <f>UPPER(B6982)</f>
        <v/>
      </c>
      <c r="T6982" t="str">
        <f>IFERROR(IF(J6982&lt;&gt;"", INDEX($S$5:$S$1433, MATCH(J6982, $E$5:$E$1433, 0)),""),"")</f>
        <v/>
      </c>
      <c r="V6982" t="str">
        <f>IFERROR(IF(J6982&lt;&gt;"", INDEX($U$5:$U$1433, MATCH(J6982, $E$5:$E$1433, 0)),""),"")</f>
        <v/>
      </c>
    </row>
    <row r="6983">
      <c r="A6983" t="str">
        <f>IF(B6983&lt;&gt;"",A6982+1,"")</f>
        <v/>
      </c>
      <c r="F6983" t="str">
        <f>IFERROR(IF(VLOOKUP(E6983,J:J,1,0)=E6983,"X",""),"")</f>
        <v/>
      </c>
      <c r="G6983" t="str">
        <f>IF(J6983&lt;&gt;"", INDEX($C$5:$C$1433, MATCH(J6983, $E$5:$E$1433, 0)),"")</f>
        <v/>
      </c>
      <c r="H6983" t="str">
        <f>IF(J6983&lt;&gt;"", INDEX($D$5:$D$1433, MATCH(J6983, $E$5:$E$1433, 0)),"")</f>
        <v/>
      </c>
      <c r="I6983" t="str">
        <f>IFERROR(IF(J6983&lt;&gt;"", INDEX($B$5:$B$1433, MATCH(J6983, $E$5:$E$1433, 0)),""),"SAI")</f>
        <v/>
      </c>
      <c r="L6983" t="str">
        <f>IFERROR(IF($N$5="Sáng",IF(MID(K6983,2,7)-MID($L$2,2,7)&gt;0,"Trễ",""),IF(MID(K6983,2,7)-MID($Q$2,2,7)&gt;0,"Trễ","")),"")</f>
        <v/>
      </c>
      <c r="M6983" t="str">
        <f>IFERROR(IF($N$5="Sáng",MID(K6983,2,7)-MID($L$2,2,7),MID(K6983,2,7)-MID($Q$2,2,7)),"")</f>
        <v/>
      </c>
      <c r="Q6983" t="str">
        <f>IF(B6983&lt;&gt;"",IF(AND(P6983="",F6983=""),"Không phép ",""),"")</f>
        <v/>
      </c>
      <c r="R6983" t="str">
        <f>UPPER(B6983)</f>
        <v/>
      </c>
      <c r="T6983" t="str">
        <f>IFERROR(IF(J6983&lt;&gt;"", INDEX($S$5:$S$1433, MATCH(J6983, $E$5:$E$1433, 0)),""),"")</f>
        <v/>
      </c>
      <c r="V6983" t="str">
        <f>IFERROR(IF(J6983&lt;&gt;"", INDEX($U$5:$U$1433, MATCH(J6983, $E$5:$E$1433, 0)),""),"")</f>
        <v/>
      </c>
    </row>
    <row r="6984">
      <c r="A6984" t="str">
        <f>IF(B6984&lt;&gt;"",A6983+1,"")</f>
        <v/>
      </c>
      <c r="F6984" t="str">
        <f>IFERROR(IF(VLOOKUP(E6984,J:J,1,0)=E6984,"X",""),"")</f>
        <v/>
      </c>
      <c r="G6984" t="str">
        <f>IF(J6984&lt;&gt;"", INDEX($C$5:$C$1433, MATCH(J6984, $E$5:$E$1433, 0)),"")</f>
        <v/>
      </c>
      <c r="H6984" t="str">
        <f>IF(J6984&lt;&gt;"", INDEX($D$5:$D$1433, MATCH(J6984, $E$5:$E$1433, 0)),"")</f>
        <v/>
      </c>
      <c r="I6984" t="str">
        <f>IFERROR(IF(J6984&lt;&gt;"", INDEX($B$5:$B$1433, MATCH(J6984, $E$5:$E$1433, 0)),""),"SAI")</f>
        <v/>
      </c>
      <c r="L6984" t="str">
        <f>IFERROR(IF($N$5="Sáng",IF(MID(K6984,2,7)-MID($L$2,2,7)&gt;0,"Trễ",""),IF(MID(K6984,2,7)-MID($Q$2,2,7)&gt;0,"Trễ","")),"")</f>
        <v/>
      </c>
      <c r="M6984" t="str">
        <f>IFERROR(IF($N$5="Sáng",MID(K6984,2,7)-MID($L$2,2,7),MID(K6984,2,7)-MID($Q$2,2,7)),"")</f>
        <v/>
      </c>
      <c r="Q6984" t="str">
        <f>IF(B6984&lt;&gt;"",IF(AND(P6984="",F6984=""),"Không phép ",""),"")</f>
        <v/>
      </c>
      <c r="R6984" t="str">
        <f>UPPER(B6984)</f>
        <v/>
      </c>
      <c r="T6984" t="str">
        <f>IFERROR(IF(J6984&lt;&gt;"", INDEX($S$5:$S$1433, MATCH(J6984, $E$5:$E$1433, 0)),""),"")</f>
        <v/>
      </c>
      <c r="V6984" t="str">
        <f>IFERROR(IF(J6984&lt;&gt;"", INDEX($U$5:$U$1433, MATCH(J6984, $E$5:$E$1433, 0)),""),"")</f>
        <v/>
      </c>
    </row>
    <row r="6985">
      <c r="A6985" t="str">
        <f>IF(B6985&lt;&gt;"",A6984+1,"")</f>
        <v/>
      </c>
      <c r="F6985" t="str">
        <f>IFERROR(IF(VLOOKUP(E6985,J:J,1,0)=E6985,"X",""),"")</f>
        <v/>
      </c>
      <c r="G6985" t="str">
        <f>IF(J6985&lt;&gt;"", INDEX($C$5:$C$1433, MATCH(J6985, $E$5:$E$1433, 0)),"")</f>
        <v/>
      </c>
      <c r="H6985" t="str">
        <f>IF(J6985&lt;&gt;"", INDEX($D$5:$D$1433, MATCH(J6985, $E$5:$E$1433, 0)),"")</f>
        <v/>
      </c>
      <c r="I6985" t="str">
        <f>IFERROR(IF(J6985&lt;&gt;"", INDEX($B$5:$B$1433, MATCH(J6985, $E$5:$E$1433, 0)),""),"SAI")</f>
        <v/>
      </c>
      <c r="L6985" t="str">
        <f>IFERROR(IF($N$5="Sáng",IF(MID(K6985,2,7)-MID($L$2,2,7)&gt;0,"Trễ",""),IF(MID(K6985,2,7)-MID($Q$2,2,7)&gt;0,"Trễ","")),"")</f>
        <v/>
      </c>
      <c r="M6985" t="str">
        <f>IFERROR(IF($N$5="Sáng",MID(K6985,2,7)-MID($L$2,2,7),MID(K6985,2,7)-MID($Q$2,2,7)),"")</f>
        <v/>
      </c>
      <c r="Q6985" t="str">
        <f>IF(B6985&lt;&gt;"",IF(AND(P6985="",F6985=""),"Không phép ",""),"")</f>
        <v/>
      </c>
      <c r="R6985" t="str">
        <f>UPPER(B6985)</f>
        <v/>
      </c>
      <c r="T6985" t="str">
        <f>IFERROR(IF(J6985&lt;&gt;"", INDEX($S$5:$S$1433, MATCH(J6985, $E$5:$E$1433, 0)),""),"")</f>
        <v/>
      </c>
      <c r="V6985" t="str">
        <f>IFERROR(IF(J6985&lt;&gt;"", INDEX($U$5:$U$1433, MATCH(J6985, $E$5:$E$1433, 0)),""),"")</f>
        <v/>
      </c>
    </row>
    <row r="6986">
      <c r="A6986" t="str">
        <f>IF(B6986&lt;&gt;"",A6985+1,"")</f>
        <v/>
      </c>
      <c r="F6986" t="str">
        <f>IFERROR(IF(VLOOKUP(E6986,J:J,1,0)=E6986,"X",""),"")</f>
        <v/>
      </c>
      <c r="G6986" t="str">
        <f>IF(J6986&lt;&gt;"", INDEX($C$5:$C$1433, MATCH(J6986, $E$5:$E$1433, 0)),"")</f>
        <v/>
      </c>
      <c r="H6986" t="str">
        <f>IF(J6986&lt;&gt;"", INDEX($D$5:$D$1433, MATCH(J6986, $E$5:$E$1433, 0)),"")</f>
        <v/>
      </c>
      <c r="I6986" t="str">
        <f>IFERROR(IF(J6986&lt;&gt;"", INDEX($B$5:$B$1433, MATCH(J6986, $E$5:$E$1433, 0)),""),"SAI")</f>
        <v/>
      </c>
      <c r="L6986" t="str">
        <f>IFERROR(IF($N$5="Sáng",IF(MID(K6986,2,7)-MID($L$2,2,7)&gt;0,"Trễ",""),IF(MID(K6986,2,7)-MID($Q$2,2,7)&gt;0,"Trễ","")),"")</f>
        <v/>
      </c>
      <c r="M6986" t="str">
        <f>IFERROR(IF($N$5="Sáng",MID(K6986,2,7)-MID($L$2,2,7),MID(K6986,2,7)-MID($Q$2,2,7)),"")</f>
        <v/>
      </c>
      <c r="Q6986" t="str">
        <f>IF(B6986&lt;&gt;"",IF(AND(P6986="",F6986=""),"Không phép ",""),"")</f>
        <v/>
      </c>
      <c r="R6986" t="str">
        <f>UPPER(B6986)</f>
        <v/>
      </c>
      <c r="T6986" t="str">
        <f>IFERROR(IF(J6986&lt;&gt;"", INDEX($S$5:$S$1433, MATCH(J6986, $E$5:$E$1433, 0)),""),"")</f>
        <v/>
      </c>
      <c r="V6986" t="str">
        <f>IFERROR(IF(J6986&lt;&gt;"", INDEX($U$5:$U$1433, MATCH(J6986, $E$5:$E$1433, 0)),""),"")</f>
        <v/>
      </c>
    </row>
    <row r="6987">
      <c r="A6987" t="str">
        <f>IF(B6987&lt;&gt;"",A6986+1,"")</f>
        <v/>
      </c>
      <c r="F6987" t="str">
        <f>IFERROR(IF(VLOOKUP(E6987,J:J,1,0)=E6987,"X",""),"")</f>
        <v/>
      </c>
      <c r="G6987" t="str">
        <f>IF(J6987&lt;&gt;"", INDEX($C$5:$C$1433, MATCH(J6987, $E$5:$E$1433, 0)),"")</f>
        <v/>
      </c>
      <c r="H6987" t="str">
        <f>IF(J6987&lt;&gt;"", INDEX($D$5:$D$1433, MATCH(J6987, $E$5:$E$1433, 0)),"")</f>
        <v/>
      </c>
      <c r="I6987" t="str">
        <f>IFERROR(IF(J6987&lt;&gt;"", INDEX($B$5:$B$1433, MATCH(J6987, $E$5:$E$1433, 0)),""),"SAI")</f>
        <v/>
      </c>
      <c r="L6987" t="str">
        <f>IFERROR(IF($N$5="Sáng",IF(MID(K6987,2,7)-MID($L$2,2,7)&gt;0,"Trễ",""),IF(MID(K6987,2,7)-MID($Q$2,2,7)&gt;0,"Trễ","")),"")</f>
        <v/>
      </c>
      <c r="M6987" t="str">
        <f>IFERROR(IF($N$5="Sáng",MID(K6987,2,7)-MID($L$2,2,7),MID(K6987,2,7)-MID($Q$2,2,7)),"")</f>
        <v/>
      </c>
      <c r="Q6987" t="str">
        <f>IF(B6987&lt;&gt;"",IF(AND(P6987="",F6987=""),"Không phép ",""),"")</f>
        <v/>
      </c>
      <c r="R6987" t="str">
        <f>UPPER(B6987)</f>
        <v/>
      </c>
      <c r="T6987" t="str">
        <f>IFERROR(IF(J6987&lt;&gt;"", INDEX($S$5:$S$1433, MATCH(J6987, $E$5:$E$1433, 0)),""),"")</f>
        <v/>
      </c>
      <c r="V6987" t="str">
        <f>IFERROR(IF(J6987&lt;&gt;"", INDEX($U$5:$U$1433, MATCH(J6987, $E$5:$E$1433, 0)),""),"")</f>
        <v/>
      </c>
    </row>
    <row r="6988">
      <c r="A6988" t="str">
        <f>IF(B6988&lt;&gt;"",A6987+1,"")</f>
        <v/>
      </c>
      <c r="F6988" t="str">
        <f>IFERROR(IF(VLOOKUP(E6988,J:J,1,0)=E6988,"X",""),"")</f>
        <v/>
      </c>
      <c r="G6988" t="str">
        <f>IF(J6988&lt;&gt;"", INDEX($C$5:$C$1433, MATCH(J6988, $E$5:$E$1433, 0)),"")</f>
        <v/>
      </c>
      <c r="H6988" t="str">
        <f>IF(J6988&lt;&gt;"", INDEX($D$5:$D$1433, MATCH(J6988, $E$5:$E$1433, 0)),"")</f>
        <v/>
      </c>
      <c r="I6988" t="str">
        <f>IFERROR(IF(J6988&lt;&gt;"", INDEX($B$5:$B$1433, MATCH(J6988, $E$5:$E$1433, 0)),""),"SAI")</f>
        <v/>
      </c>
      <c r="L6988" t="str">
        <f>IFERROR(IF($N$5="Sáng",IF(MID(K6988,2,7)-MID($L$2,2,7)&gt;0,"Trễ",""),IF(MID(K6988,2,7)-MID($Q$2,2,7)&gt;0,"Trễ","")),"")</f>
        <v/>
      </c>
      <c r="M6988" t="str">
        <f>IFERROR(IF($N$5="Sáng",MID(K6988,2,7)-MID($L$2,2,7),MID(K6988,2,7)-MID($Q$2,2,7)),"")</f>
        <v/>
      </c>
      <c r="Q6988" t="str">
        <f>IF(B6988&lt;&gt;"",IF(AND(P6988="",F6988=""),"Không phép ",""),"")</f>
        <v/>
      </c>
      <c r="R6988" t="str">
        <f>UPPER(B6988)</f>
        <v/>
      </c>
      <c r="T6988" t="str">
        <f>IFERROR(IF(J6988&lt;&gt;"", INDEX($S$5:$S$1433, MATCH(J6988, $E$5:$E$1433, 0)),""),"")</f>
        <v/>
      </c>
      <c r="V6988" t="str">
        <f>IFERROR(IF(J6988&lt;&gt;"", INDEX($U$5:$U$1433, MATCH(J6988, $E$5:$E$1433, 0)),""),"")</f>
        <v/>
      </c>
    </row>
    <row r="6989">
      <c r="A6989" t="str">
        <f>IF(B6989&lt;&gt;"",A6988+1,"")</f>
        <v/>
      </c>
      <c r="F6989" t="str">
        <f>IFERROR(IF(VLOOKUP(E6989,J:J,1,0)=E6989,"X",""),"")</f>
        <v/>
      </c>
      <c r="G6989" t="str">
        <f>IF(J6989&lt;&gt;"", INDEX($C$5:$C$1433, MATCH(J6989, $E$5:$E$1433, 0)),"")</f>
        <v/>
      </c>
      <c r="H6989" t="str">
        <f>IF(J6989&lt;&gt;"", INDEX($D$5:$D$1433, MATCH(J6989, $E$5:$E$1433, 0)),"")</f>
        <v/>
      </c>
      <c r="I6989" t="str">
        <f>IFERROR(IF(J6989&lt;&gt;"", INDEX($B$5:$B$1433, MATCH(J6989, $E$5:$E$1433, 0)),""),"SAI")</f>
        <v/>
      </c>
      <c r="L6989" t="str">
        <f>IFERROR(IF($N$5="Sáng",IF(MID(K6989,2,7)-MID($L$2,2,7)&gt;0,"Trễ",""),IF(MID(K6989,2,7)-MID($Q$2,2,7)&gt;0,"Trễ","")),"")</f>
        <v/>
      </c>
      <c r="M6989" t="str">
        <f>IFERROR(IF($N$5="Sáng",MID(K6989,2,7)-MID($L$2,2,7),MID(K6989,2,7)-MID($Q$2,2,7)),"")</f>
        <v/>
      </c>
      <c r="Q6989" t="str">
        <f>IF(B6989&lt;&gt;"",IF(AND(P6989="",F6989=""),"Không phép ",""),"")</f>
        <v/>
      </c>
      <c r="R6989" t="str">
        <f>UPPER(B6989)</f>
        <v/>
      </c>
      <c r="T6989" t="str">
        <f>IFERROR(IF(J6989&lt;&gt;"", INDEX($S$5:$S$1433, MATCH(J6989, $E$5:$E$1433, 0)),""),"")</f>
        <v/>
      </c>
      <c r="V6989" t="str">
        <f>IFERROR(IF(J6989&lt;&gt;"", INDEX($U$5:$U$1433, MATCH(J6989, $E$5:$E$1433, 0)),""),"")</f>
        <v/>
      </c>
    </row>
    <row r="6990">
      <c r="A6990" t="str">
        <f>IF(B6990&lt;&gt;"",A6989+1,"")</f>
        <v/>
      </c>
      <c r="F6990" t="str">
        <f>IFERROR(IF(VLOOKUP(E6990,J:J,1,0)=E6990,"X",""),"")</f>
        <v/>
      </c>
      <c r="G6990" t="str">
        <f>IF(J6990&lt;&gt;"", INDEX($C$5:$C$1433, MATCH(J6990, $E$5:$E$1433, 0)),"")</f>
        <v/>
      </c>
      <c r="H6990" t="str">
        <f>IF(J6990&lt;&gt;"", INDEX($D$5:$D$1433, MATCH(J6990, $E$5:$E$1433, 0)),"")</f>
        <v/>
      </c>
      <c r="I6990" t="str">
        <f>IFERROR(IF(J6990&lt;&gt;"", INDEX($B$5:$B$1433, MATCH(J6990, $E$5:$E$1433, 0)),""),"SAI")</f>
        <v/>
      </c>
      <c r="L6990" t="str">
        <f>IFERROR(IF($N$5="Sáng",IF(MID(K6990,2,7)-MID($L$2,2,7)&gt;0,"Trễ",""),IF(MID(K6990,2,7)-MID($Q$2,2,7)&gt;0,"Trễ","")),"")</f>
        <v/>
      </c>
      <c r="M6990" t="str">
        <f>IFERROR(IF($N$5="Sáng",MID(K6990,2,7)-MID($L$2,2,7),MID(K6990,2,7)-MID($Q$2,2,7)),"")</f>
        <v/>
      </c>
      <c r="Q6990" t="str">
        <f>IF(B6990&lt;&gt;"",IF(AND(P6990="",F6990=""),"Không phép ",""),"")</f>
        <v/>
      </c>
      <c r="R6990" t="str">
        <f>UPPER(B6990)</f>
        <v/>
      </c>
      <c r="T6990" t="str">
        <f>IFERROR(IF(J6990&lt;&gt;"", INDEX($S$5:$S$1433, MATCH(J6990, $E$5:$E$1433, 0)),""),"")</f>
        <v/>
      </c>
      <c r="V6990" t="str">
        <f>IFERROR(IF(J6990&lt;&gt;"", INDEX($U$5:$U$1433, MATCH(J6990, $E$5:$E$1433, 0)),""),"")</f>
        <v/>
      </c>
    </row>
    <row r="6991">
      <c r="A6991" t="str">
        <f>IF(B6991&lt;&gt;"",A6990+1,"")</f>
        <v/>
      </c>
      <c r="F6991" t="str">
        <f>IFERROR(IF(VLOOKUP(E6991,J:J,1,0)=E6991,"X",""),"")</f>
        <v/>
      </c>
      <c r="G6991" t="str">
        <f>IF(J6991&lt;&gt;"", INDEX($C$5:$C$1433, MATCH(J6991, $E$5:$E$1433, 0)),"")</f>
        <v/>
      </c>
      <c r="H6991" t="str">
        <f>IF(J6991&lt;&gt;"", INDEX($D$5:$D$1433, MATCH(J6991, $E$5:$E$1433, 0)),"")</f>
        <v/>
      </c>
      <c r="I6991" t="str">
        <f>IFERROR(IF(J6991&lt;&gt;"", INDEX($B$5:$B$1433, MATCH(J6991, $E$5:$E$1433, 0)),""),"SAI")</f>
        <v/>
      </c>
      <c r="L6991" t="str">
        <f>IFERROR(IF($N$5="Sáng",IF(MID(K6991,2,7)-MID($L$2,2,7)&gt;0,"Trễ",""),IF(MID(K6991,2,7)-MID($Q$2,2,7)&gt;0,"Trễ","")),"")</f>
        <v/>
      </c>
      <c r="M6991" t="str">
        <f>IFERROR(IF($N$5="Sáng",MID(K6991,2,7)-MID($L$2,2,7),MID(K6991,2,7)-MID($Q$2,2,7)),"")</f>
        <v/>
      </c>
      <c r="Q6991" t="str">
        <f>IF(B6991&lt;&gt;"",IF(AND(P6991="",F6991=""),"Không phép ",""),"")</f>
        <v/>
      </c>
      <c r="R6991" t="str">
        <f>UPPER(B6991)</f>
        <v/>
      </c>
      <c r="T6991" t="str">
        <f>IFERROR(IF(J6991&lt;&gt;"", INDEX($S$5:$S$1433, MATCH(J6991, $E$5:$E$1433, 0)),""),"")</f>
        <v/>
      </c>
      <c r="V6991" t="str">
        <f>IFERROR(IF(J6991&lt;&gt;"", INDEX($U$5:$U$1433, MATCH(J6991, $E$5:$E$1433, 0)),""),"")</f>
        <v/>
      </c>
    </row>
    <row r="6992">
      <c r="A6992" t="str">
        <f>IF(B6992&lt;&gt;"",A6991+1,"")</f>
        <v/>
      </c>
      <c r="F6992" t="str">
        <f>IFERROR(IF(VLOOKUP(E6992,J:J,1,0)=E6992,"X",""),"")</f>
        <v/>
      </c>
      <c r="G6992" t="str">
        <f>IF(J6992&lt;&gt;"", INDEX($C$5:$C$1433, MATCH(J6992, $E$5:$E$1433, 0)),"")</f>
        <v/>
      </c>
      <c r="H6992" t="str">
        <f>IF(J6992&lt;&gt;"", INDEX($D$5:$D$1433, MATCH(J6992, $E$5:$E$1433, 0)),"")</f>
        <v/>
      </c>
      <c r="I6992" t="str">
        <f>IFERROR(IF(J6992&lt;&gt;"", INDEX($B$5:$B$1433, MATCH(J6992, $E$5:$E$1433, 0)),""),"SAI")</f>
        <v/>
      </c>
      <c r="L6992" t="str">
        <f>IFERROR(IF($N$5="Sáng",IF(MID(K6992,2,7)-MID($L$2,2,7)&gt;0,"Trễ",""),IF(MID(K6992,2,7)-MID($Q$2,2,7)&gt;0,"Trễ","")),"")</f>
        <v/>
      </c>
      <c r="M6992" t="str">
        <f>IFERROR(IF($N$5="Sáng",MID(K6992,2,7)-MID($L$2,2,7),MID(K6992,2,7)-MID($Q$2,2,7)),"")</f>
        <v/>
      </c>
      <c r="Q6992" t="str">
        <f>IF(B6992&lt;&gt;"",IF(AND(P6992="",F6992=""),"Không phép ",""),"")</f>
        <v/>
      </c>
      <c r="R6992" t="str">
        <f>UPPER(B6992)</f>
        <v/>
      </c>
      <c r="T6992" t="str">
        <f>IFERROR(IF(J6992&lt;&gt;"", INDEX($S$5:$S$1433, MATCH(J6992, $E$5:$E$1433, 0)),""),"")</f>
        <v/>
      </c>
      <c r="V6992" t="str">
        <f>IFERROR(IF(J6992&lt;&gt;"", INDEX($U$5:$U$1433, MATCH(J6992, $E$5:$E$1433, 0)),""),"")</f>
        <v/>
      </c>
    </row>
    <row r="6993">
      <c r="A6993" t="str">
        <f>IF(B6993&lt;&gt;"",A6992+1,"")</f>
        <v/>
      </c>
      <c r="F6993" t="str">
        <f>IFERROR(IF(VLOOKUP(E6993,J:J,1,0)=E6993,"X",""),"")</f>
        <v/>
      </c>
      <c r="G6993" t="str">
        <f>IF(J6993&lt;&gt;"", INDEX($C$5:$C$1433, MATCH(J6993, $E$5:$E$1433, 0)),"")</f>
        <v/>
      </c>
      <c r="H6993" t="str">
        <f>IF(J6993&lt;&gt;"", INDEX($D$5:$D$1433, MATCH(J6993, $E$5:$E$1433, 0)),"")</f>
        <v/>
      </c>
      <c r="I6993" t="str">
        <f>IFERROR(IF(J6993&lt;&gt;"", INDEX($B$5:$B$1433, MATCH(J6993, $E$5:$E$1433, 0)),""),"SAI")</f>
        <v/>
      </c>
      <c r="L6993" t="str">
        <f>IFERROR(IF($N$5="Sáng",IF(MID(K6993,2,7)-MID($L$2,2,7)&gt;0,"Trễ",""),IF(MID(K6993,2,7)-MID($Q$2,2,7)&gt;0,"Trễ","")),"")</f>
        <v/>
      </c>
      <c r="M6993" t="str">
        <f>IFERROR(IF($N$5="Sáng",MID(K6993,2,7)-MID($L$2,2,7),MID(K6993,2,7)-MID($Q$2,2,7)),"")</f>
        <v/>
      </c>
      <c r="Q6993" t="str">
        <f>IF(B6993&lt;&gt;"",IF(AND(P6993="",F6993=""),"Không phép ",""),"")</f>
        <v/>
      </c>
      <c r="R6993" t="str">
        <f>UPPER(B6993)</f>
        <v/>
      </c>
      <c r="T6993" t="str">
        <f>IFERROR(IF(J6993&lt;&gt;"", INDEX($S$5:$S$1433, MATCH(J6993, $E$5:$E$1433, 0)),""),"")</f>
        <v/>
      </c>
      <c r="V6993" t="str">
        <f>IFERROR(IF(J6993&lt;&gt;"", INDEX($U$5:$U$1433, MATCH(J6993, $E$5:$E$1433, 0)),""),"")</f>
        <v/>
      </c>
    </row>
    <row r="6994">
      <c r="A6994" t="str">
        <f>IF(B6994&lt;&gt;"",A6993+1,"")</f>
        <v/>
      </c>
      <c r="F6994" t="str">
        <f>IFERROR(IF(VLOOKUP(E6994,J:J,1,0)=E6994,"X",""),"")</f>
        <v/>
      </c>
      <c r="G6994" t="str">
        <f>IF(J6994&lt;&gt;"", INDEX($C$5:$C$1433, MATCH(J6994, $E$5:$E$1433, 0)),"")</f>
        <v/>
      </c>
      <c r="H6994" t="str">
        <f>IF(J6994&lt;&gt;"", INDEX($D$5:$D$1433, MATCH(J6994, $E$5:$E$1433, 0)),"")</f>
        <v/>
      </c>
      <c r="I6994" t="str">
        <f>IFERROR(IF(J6994&lt;&gt;"", INDEX($B$5:$B$1433, MATCH(J6994, $E$5:$E$1433, 0)),""),"SAI")</f>
        <v/>
      </c>
      <c r="L6994" t="str">
        <f>IFERROR(IF($N$5="Sáng",IF(MID(K6994,2,7)-MID($L$2,2,7)&gt;0,"Trễ",""),IF(MID(K6994,2,7)-MID($Q$2,2,7)&gt;0,"Trễ","")),"")</f>
        <v/>
      </c>
      <c r="M6994" t="str">
        <f>IFERROR(IF($N$5="Sáng",MID(K6994,2,7)-MID($L$2,2,7),MID(K6994,2,7)-MID($Q$2,2,7)),"")</f>
        <v/>
      </c>
      <c r="Q6994" t="str">
        <f>IF(B6994&lt;&gt;"",IF(AND(P6994="",F6994=""),"Không phép ",""),"")</f>
        <v/>
      </c>
      <c r="R6994" t="str">
        <f>UPPER(B6994)</f>
        <v/>
      </c>
      <c r="T6994" t="str">
        <f>IFERROR(IF(J6994&lt;&gt;"", INDEX($S$5:$S$1433, MATCH(J6994, $E$5:$E$1433, 0)),""),"")</f>
        <v/>
      </c>
      <c r="V6994" t="str">
        <f>IFERROR(IF(J6994&lt;&gt;"", INDEX($U$5:$U$1433, MATCH(J6994, $E$5:$E$1433, 0)),""),"")</f>
        <v/>
      </c>
    </row>
    <row r="6995">
      <c r="A6995" t="str">
        <f>IF(B6995&lt;&gt;"",A6994+1,"")</f>
        <v/>
      </c>
      <c r="F6995" t="str">
        <f>IFERROR(IF(VLOOKUP(E6995,J:J,1,0)=E6995,"X",""),"")</f>
        <v/>
      </c>
      <c r="G6995" t="str">
        <f>IF(J6995&lt;&gt;"", INDEX($C$5:$C$1433, MATCH(J6995, $E$5:$E$1433, 0)),"")</f>
        <v/>
      </c>
      <c r="H6995" t="str">
        <f>IF(J6995&lt;&gt;"", INDEX($D$5:$D$1433, MATCH(J6995, $E$5:$E$1433, 0)),"")</f>
        <v/>
      </c>
      <c r="I6995" t="str">
        <f>IFERROR(IF(J6995&lt;&gt;"", INDEX($B$5:$B$1433, MATCH(J6995, $E$5:$E$1433, 0)),""),"SAI")</f>
        <v/>
      </c>
      <c r="L6995" t="str">
        <f>IFERROR(IF($N$5="Sáng",IF(MID(K6995,2,7)-MID($L$2,2,7)&gt;0,"Trễ",""),IF(MID(K6995,2,7)-MID($Q$2,2,7)&gt;0,"Trễ","")),"")</f>
        <v/>
      </c>
      <c r="M6995" t="str">
        <f>IFERROR(IF($N$5="Sáng",MID(K6995,2,7)-MID($L$2,2,7),MID(K6995,2,7)-MID($Q$2,2,7)),"")</f>
        <v/>
      </c>
      <c r="Q6995" t="str">
        <f>IF(B6995&lt;&gt;"",IF(AND(P6995="",F6995=""),"Không phép ",""),"")</f>
        <v/>
      </c>
      <c r="R6995" t="str">
        <f>UPPER(B6995)</f>
        <v/>
      </c>
      <c r="T6995" t="str">
        <f>IFERROR(IF(J6995&lt;&gt;"", INDEX($S$5:$S$1433, MATCH(J6995, $E$5:$E$1433, 0)),""),"")</f>
        <v/>
      </c>
      <c r="V6995" t="str">
        <f>IFERROR(IF(J6995&lt;&gt;"", INDEX($U$5:$U$1433, MATCH(J6995, $E$5:$E$1433, 0)),""),"")</f>
        <v/>
      </c>
    </row>
    <row r="6996">
      <c r="A6996" t="str">
        <f>IF(B6996&lt;&gt;"",A6995+1,"")</f>
        <v/>
      </c>
      <c r="F6996" t="str">
        <f>IFERROR(IF(VLOOKUP(E6996,J:J,1,0)=E6996,"X",""),"")</f>
        <v/>
      </c>
      <c r="G6996" t="str">
        <f>IF(J6996&lt;&gt;"", INDEX($C$5:$C$1433, MATCH(J6996, $E$5:$E$1433, 0)),"")</f>
        <v/>
      </c>
      <c r="H6996" t="str">
        <f>IF(J6996&lt;&gt;"", INDEX($D$5:$D$1433, MATCH(J6996, $E$5:$E$1433, 0)),"")</f>
        <v/>
      </c>
      <c r="I6996" t="str">
        <f>IFERROR(IF(J6996&lt;&gt;"", INDEX($B$5:$B$1433, MATCH(J6996, $E$5:$E$1433, 0)),""),"SAI")</f>
        <v/>
      </c>
      <c r="L6996" t="str">
        <f>IFERROR(IF($N$5="Sáng",IF(MID(K6996,2,7)-MID($L$2,2,7)&gt;0,"Trễ",""),IF(MID(K6996,2,7)-MID($Q$2,2,7)&gt;0,"Trễ","")),"")</f>
        <v/>
      </c>
      <c r="M6996" t="str">
        <f>IFERROR(IF($N$5="Sáng",MID(K6996,2,7)-MID($L$2,2,7),MID(K6996,2,7)-MID($Q$2,2,7)),"")</f>
        <v/>
      </c>
      <c r="Q6996" t="str">
        <f>IF(B6996&lt;&gt;"",IF(AND(P6996="",F6996=""),"Không phép ",""),"")</f>
        <v/>
      </c>
      <c r="R6996" t="str">
        <f>UPPER(B6996)</f>
        <v/>
      </c>
      <c r="T6996" t="str">
        <f>IFERROR(IF(J6996&lt;&gt;"", INDEX($S$5:$S$1433, MATCH(J6996, $E$5:$E$1433, 0)),""),"")</f>
        <v/>
      </c>
      <c r="V6996" t="str">
        <f>IFERROR(IF(J6996&lt;&gt;"", INDEX($U$5:$U$1433, MATCH(J6996, $E$5:$E$1433, 0)),""),"")</f>
        <v/>
      </c>
    </row>
    <row r="6997">
      <c r="A6997" t="str">
        <f>IF(B6997&lt;&gt;"",A6996+1,"")</f>
        <v/>
      </c>
      <c r="F6997" t="str">
        <f>IFERROR(IF(VLOOKUP(E6997,J:J,1,0)=E6997,"X",""),"")</f>
        <v/>
      </c>
      <c r="G6997" t="str">
        <f>IF(J6997&lt;&gt;"", INDEX($C$5:$C$1433, MATCH(J6997, $E$5:$E$1433, 0)),"")</f>
        <v/>
      </c>
      <c r="H6997" t="str">
        <f>IF(J6997&lt;&gt;"", INDEX($D$5:$D$1433, MATCH(J6997, $E$5:$E$1433, 0)),"")</f>
        <v/>
      </c>
      <c r="I6997" t="str">
        <f>IFERROR(IF(J6997&lt;&gt;"", INDEX($B$5:$B$1433, MATCH(J6997, $E$5:$E$1433, 0)),""),"SAI")</f>
        <v/>
      </c>
      <c r="L6997" t="str">
        <f>IFERROR(IF($N$5="Sáng",IF(MID(K6997,2,7)-MID($L$2,2,7)&gt;0,"Trễ",""),IF(MID(K6997,2,7)-MID($Q$2,2,7)&gt;0,"Trễ","")),"")</f>
        <v/>
      </c>
      <c r="M6997" t="str">
        <f>IFERROR(IF($N$5="Sáng",MID(K6997,2,7)-MID($L$2,2,7),MID(K6997,2,7)-MID($Q$2,2,7)),"")</f>
        <v/>
      </c>
      <c r="Q6997" t="str">
        <f>IF(B6997&lt;&gt;"",IF(AND(P6997="",F6997=""),"Không phép ",""),"")</f>
        <v/>
      </c>
      <c r="R6997" t="str">
        <f>UPPER(B6997)</f>
        <v/>
      </c>
      <c r="T6997" t="str">
        <f>IFERROR(IF(J6997&lt;&gt;"", INDEX($S$5:$S$1433, MATCH(J6997, $E$5:$E$1433, 0)),""),"")</f>
        <v/>
      </c>
      <c r="V6997" t="str">
        <f>IFERROR(IF(J6997&lt;&gt;"", INDEX($U$5:$U$1433, MATCH(J6997, $E$5:$E$1433, 0)),""),"")</f>
        <v/>
      </c>
    </row>
    <row r="6998">
      <c r="A6998" t="str">
        <f>IF(B6998&lt;&gt;"",A6997+1,"")</f>
        <v/>
      </c>
      <c r="F6998" t="str">
        <f>IFERROR(IF(VLOOKUP(E6998,J:J,1,0)=E6998,"X",""),"")</f>
        <v/>
      </c>
      <c r="G6998" t="str">
        <f>IF(J6998&lt;&gt;"", INDEX($C$5:$C$1433, MATCH(J6998, $E$5:$E$1433, 0)),"")</f>
        <v/>
      </c>
      <c r="H6998" t="str">
        <f>IF(J6998&lt;&gt;"", INDEX($D$5:$D$1433, MATCH(J6998, $E$5:$E$1433, 0)),"")</f>
        <v/>
      </c>
      <c r="I6998" t="str">
        <f>IFERROR(IF(J6998&lt;&gt;"", INDEX($B$5:$B$1433, MATCH(J6998, $E$5:$E$1433, 0)),""),"SAI")</f>
        <v/>
      </c>
      <c r="L6998" t="str">
        <f>IFERROR(IF($N$5="Sáng",IF(MID(K6998,2,7)-MID($L$2,2,7)&gt;0,"Trễ",""),IF(MID(K6998,2,7)-MID($Q$2,2,7)&gt;0,"Trễ","")),"")</f>
        <v/>
      </c>
      <c r="M6998" t="str">
        <f>IFERROR(IF($N$5="Sáng",MID(K6998,2,7)-MID($L$2,2,7),MID(K6998,2,7)-MID($Q$2,2,7)),"")</f>
        <v/>
      </c>
      <c r="Q6998" t="str">
        <f>IF(B6998&lt;&gt;"",IF(AND(P6998="",F6998=""),"Không phép ",""),"")</f>
        <v/>
      </c>
      <c r="R6998" t="str">
        <f>UPPER(B6998)</f>
        <v/>
      </c>
      <c r="T6998" t="str">
        <f>IFERROR(IF(J6998&lt;&gt;"", INDEX($S$5:$S$1433, MATCH(J6998, $E$5:$E$1433, 0)),""),"")</f>
        <v/>
      </c>
      <c r="V6998" t="str">
        <f>IFERROR(IF(J6998&lt;&gt;"", INDEX($U$5:$U$1433, MATCH(J6998, $E$5:$E$1433, 0)),""),"")</f>
        <v/>
      </c>
    </row>
    <row r="6999">
      <c r="A6999" t="str">
        <f>IF(B6999&lt;&gt;"",A6998+1,"")</f>
        <v/>
      </c>
      <c r="F6999" t="str">
        <f>IFERROR(IF(VLOOKUP(E6999,J:J,1,0)=E6999,"X",""),"")</f>
        <v/>
      </c>
      <c r="G6999" t="str">
        <f>IF(J6999&lt;&gt;"", INDEX($C$5:$C$1433, MATCH(J6999, $E$5:$E$1433, 0)),"")</f>
        <v/>
      </c>
      <c r="H6999" t="str">
        <f>IF(J6999&lt;&gt;"", INDEX($D$5:$D$1433, MATCH(J6999, $E$5:$E$1433, 0)),"")</f>
        <v/>
      </c>
      <c r="I6999" t="str">
        <f>IFERROR(IF(J6999&lt;&gt;"", INDEX($B$5:$B$1433, MATCH(J6999, $E$5:$E$1433, 0)),""),"SAI")</f>
        <v/>
      </c>
      <c r="L6999" t="str">
        <f>IFERROR(IF($N$5="Sáng",IF(MID(K6999,2,7)-MID($L$2,2,7)&gt;0,"Trễ",""),IF(MID(K6999,2,7)-MID($Q$2,2,7)&gt;0,"Trễ","")),"")</f>
        <v/>
      </c>
      <c r="M6999" t="str">
        <f>IFERROR(IF($N$5="Sáng",MID(K6999,2,7)-MID($L$2,2,7),MID(K6999,2,7)-MID($Q$2,2,7)),"")</f>
        <v/>
      </c>
      <c r="Q6999" t="str">
        <f>IF(B6999&lt;&gt;"",IF(AND(P6999="",F6999=""),"Không phép ",""),"")</f>
        <v/>
      </c>
      <c r="R6999" t="str">
        <f>UPPER(B6999)</f>
        <v/>
      </c>
      <c r="T6999" t="str">
        <f>IFERROR(IF(J6999&lt;&gt;"", INDEX($S$5:$S$1433, MATCH(J6999, $E$5:$E$1433, 0)),""),"")</f>
        <v/>
      </c>
      <c r="V6999" t="str">
        <f>IFERROR(IF(J6999&lt;&gt;"", INDEX($U$5:$U$1433, MATCH(J6999, $E$5:$E$1433, 0)),""),"")</f>
        <v/>
      </c>
    </row>
    <row r="7000">
      <c r="A7000" t="str">
        <f>IF(B7000&lt;&gt;"",A6999+1,"")</f>
        <v/>
      </c>
      <c r="F7000" t="str">
        <f>IFERROR(IF(VLOOKUP(E7000,J:J,1,0)=E7000,"X",""),"")</f>
        <v/>
      </c>
      <c r="G7000" t="str">
        <f>IF(J7000&lt;&gt;"", INDEX($C$5:$C$1433, MATCH(J7000, $E$5:$E$1433, 0)),"")</f>
        <v/>
      </c>
      <c r="H7000" t="str">
        <f>IF(J7000&lt;&gt;"", INDEX($D$5:$D$1433, MATCH(J7000, $E$5:$E$1433, 0)),"")</f>
        <v/>
      </c>
      <c r="I7000" t="str">
        <f>IFERROR(IF(J7000&lt;&gt;"", INDEX($B$5:$B$1433, MATCH(J7000, $E$5:$E$1433, 0)),""),"SAI")</f>
        <v/>
      </c>
      <c r="L7000" t="str">
        <f>IFERROR(IF($N$5="Sáng",IF(MID(K7000,2,7)-MID($L$2,2,7)&gt;0,"Trễ",""),IF(MID(K7000,2,7)-MID($Q$2,2,7)&gt;0,"Trễ","")),"")</f>
        <v/>
      </c>
      <c r="M7000" t="str">
        <f>IFERROR(IF($N$5="Sáng",MID(K7000,2,7)-MID($L$2,2,7),MID(K7000,2,7)-MID($Q$2,2,7)),"")</f>
        <v/>
      </c>
      <c r="Q7000" t="str">
        <f>IF(B7000&lt;&gt;"",IF(AND(P7000="",F7000=""),"Không phép ",""),"")</f>
        <v/>
      </c>
      <c r="R7000" t="str">
        <f>UPPER(B7000)</f>
        <v/>
      </c>
      <c r="T7000" t="str">
        <f>IFERROR(IF(J7000&lt;&gt;"", INDEX($S$5:$S$1433, MATCH(J7000, $E$5:$E$1433, 0)),""),"")</f>
        <v/>
      </c>
      <c r="V7000" t="str">
        <f>IFERROR(IF(J7000&lt;&gt;"", INDEX($U$5:$U$1433, MATCH(J7000, $E$5:$E$1433, 0)),""),"")</f>
        <v/>
      </c>
    </row>
    <row r="7001">
      <c r="A7001" t="str">
        <f>IF(B7001&lt;&gt;"",A7000+1,"")</f>
        <v/>
      </c>
      <c r="F7001" t="str">
        <f>IFERROR(IF(VLOOKUP(E7001,J:J,1,0)=E7001,"X",""),"")</f>
        <v/>
      </c>
      <c r="G7001" t="str">
        <f>IF(J7001&lt;&gt;"", INDEX($C$5:$C$1433, MATCH(J7001, $E$5:$E$1433, 0)),"")</f>
        <v/>
      </c>
      <c r="H7001" t="str">
        <f>IF(J7001&lt;&gt;"", INDEX($D$5:$D$1433, MATCH(J7001, $E$5:$E$1433, 0)),"")</f>
        <v/>
      </c>
      <c r="I7001" t="str">
        <f>IFERROR(IF(J7001&lt;&gt;"", INDEX($B$5:$B$1433, MATCH(J7001, $E$5:$E$1433, 0)),""),"SAI")</f>
        <v/>
      </c>
      <c r="L7001" t="str">
        <f>IFERROR(IF($N$5="Sáng",IF(MID(K7001,2,7)-MID($L$2,2,7)&gt;0,"Trễ",""),IF(MID(K7001,2,7)-MID($Q$2,2,7)&gt;0,"Trễ","")),"")</f>
        <v/>
      </c>
      <c r="M7001" t="str">
        <f>IFERROR(IF($N$5="Sáng",MID(K7001,2,7)-MID($L$2,2,7),MID(K7001,2,7)-MID($Q$2,2,7)),"")</f>
        <v/>
      </c>
      <c r="Q7001" t="str">
        <f>IF(B7001&lt;&gt;"",IF(AND(P7001="",F7001=""),"Không phép ",""),"")</f>
        <v/>
      </c>
      <c r="R7001" t="str">
        <f>UPPER(B7001)</f>
        <v/>
      </c>
      <c r="T7001" t="str">
        <f>IFERROR(IF(J7001&lt;&gt;"", INDEX($S$5:$S$1433, MATCH(J7001, $E$5:$E$1433, 0)),""),"")</f>
        <v/>
      </c>
      <c r="V7001" t="str">
        <f>IFERROR(IF(J7001&lt;&gt;"", INDEX($U$5:$U$1433, MATCH(J7001, $E$5:$E$1433, 0)),""),"")</f>
        <v/>
      </c>
    </row>
    <row r="7002">
      <c r="A7002" t="str">
        <f>IF(B7002&lt;&gt;"",A7001+1,"")</f>
        <v/>
      </c>
      <c r="F7002" t="str">
        <f>IFERROR(IF(VLOOKUP(E7002,J:J,1,0)=E7002,"X",""),"")</f>
        <v/>
      </c>
      <c r="G7002" t="str">
        <f>IF(J7002&lt;&gt;"", INDEX($C$5:$C$1433, MATCH(J7002, $E$5:$E$1433, 0)),"")</f>
        <v/>
      </c>
      <c r="H7002" t="str">
        <f>IF(J7002&lt;&gt;"", INDEX($D$5:$D$1433, MATCH(J7002, $E$5:$E$1433, 0)),"")</f>
        <v/>
      </c>
      <c r="I7002" t="str">
        <f>IFERROR(IF(J7002&lt;&gt;"", INDEX($B$5:$B$1433, MATCH(J7002, $E$5:$E$1433, 0)),""),"SAI")</f>
        <v/>
      </c>
      <c r="L7002" t="str">
        <f>IFERROR(IF($N$5="Sáng",IF(MID(K7002,2,7)-MID($L$2,2,7)&gt;0,"Trễ",""),IF(MID(K7002,2,7)-MID($Q$2,2,7)&gt;0,"Trễ","")),"")</f>
        <v/>
      </c>
      <c r="M7002" t="str">
        <f>IFERROR(IF($N$5="Sáng",MID(K7002,2,7)-MID($L$2,2,7),MID(K7002,2,7)-MID($Q$2,2,7)),"")</f>
        <v/>
      </c>
      <c r="Q7002" t="str">
        <f>IF(B7002&lt;&gt;"",IF(AND(P7002="",F7002=""),"Không phép ",""),"")</f>
        <v/>
      </c>
      <c r="R7002" t="str">
        <f>UPPER(B7002)</f>
        <v/>
      </c>
      <c r="T7002" t="str">
        <f>IFERROR(IF(J7002&lt;&gt;"", INDEX($S$5:$S$1433, MATCH(J7002, $E$5:$E$1433, 0)),""),"")</f>
        <v/>
      </c>
      <c r="V7002" t="str">
        <f>IFERROR(IF(J7002&lt;&gt;"", INDEX($U$5:$U$1433, MATCH(J7002, $E$5:$E$1433, 0)),""),"")</f>
        <v/>
      </c>
    </row>
    <row r="7003">
      <c r="A7003" t="str">
        <f>IF(B7003&lt;&gt;"",A7002+1,"")</f>
        <v/>
      </c>
      <c r="F7003" t="str">
        <f>IFERROR(IF(VLOOKUP(E7003,J:J,1,0)=E7003,"X",""),"")</f>
        <v/>
      </c>
      <c r="G7003" t="str">
        <f>IF(J7003&lt;&gt;"", INDEX($C$5:$C$1433, MATCH(J7003, $E$5:$E$1433, 0)),"")</f>
        <v/>
      </c>
      <c r="H7003" t="str">
        <f>IF(J7003&lt;&gt;"", INDEX($D$5:$D$1433, MATCH(J7003, $E$5:$E$1433, 0)),"")</f>
        <v/>
      </c>
      <c r="I7003" t="str">
        <f>IFERROR(IF(J7003&lt;&gt;"", INDEX($B$5:$B$1433, MATCH(J7003, $E$5:$E$1433, 0)),""),"SAI")</f>
        <v/>
      </c>
      <c r="L7003" t="str">
        <f>IFERROR(IF($N$5="Sáng",IF(MID(K7003,2,7)-MID($L$2,2,7)&gt;0,"Trễ",""),IF(MID(K7003,2,7)-MID($Q$2,2,7)&gt;0,"Trễ","")),"")</f>
        <v/>
      </c>
      <c r="M7003" t="str">
        <f>IFERROR(IF($N$5="Sáng",MID(K7003,2,7)-MID($L$2,2,7),MID(K7003,2,7)-MID($Q$2,2,7)),"")</f>
        <v/>
      </c>
      <c r="Q7003" t="str">
        <f>IF(B7003&lt;&gt;"",IF(AND(P7003="",F7003=""),"Không phép ",""),"")</f>
        <v/>
      </c>
      <c r="R7003" t="str">
        <f>UPPER(B7003)</f>
        <v/>
      </c>
      <c r="T7003" t="str">
        <f>IFERROR(IF(J7003&lt;&gt;"", INDEX($S$5:$S$1433, MATCH(J7003, $E$5:$E$1433, 0)),""),"")</f>
        <v/>
      </c>
      <c r="V7003" t="str">
        <f>IFERROR(IF(J7003&lt;&gt;"", INDEX($U$5:$U$1433, MATCH(J7003, $E$5:$E$1433, 0)),""),"")</f>
        <v/>
      </c>
    </row>
    <row r="7004">
      <c r="A7004" t="str">
        <f>IF(B7004&lt;&gt;"",A7003+1,"")</f>
        <v/>
      </c>
      <c r="F7004" t="str">
        <f>IFERROR(IF(VLOOKUP(E7004,J:J,1,0)=E7004,"X",""),"")</f>
        <v/>
      </c>
      <c r="G7004" t="str">
        <f>IF(J7004&lt;&gt;"", INDEX($C$5:$C$1433, MATCH(J7004, $E$5:$E$1433, 0)),"")</f>
        <v/>
      </c>
      <c r="H7004" t="str">
        <f>IF(J7004&lt;&gt;"", INDEX($D$5:$D$1433, MATCH(J7004, $E$5:$E$1433, 0)),"")</f>
        <v/>
      </c>
      <c r="I7004" t="str">
        <f>IFERROR(IF(J7004&lt;&gt;"", INDEX($B$5:$B$1433, MATCH(J7004, $E$5:$E$1433, 0)),""),"SAI")</f>
        <v/>
      </c>
      <c r="L7004" t="str">
        <f>IFERROR(IF($N$5="Sáng",IF(MID(K7004,2,7)-MID($L$2,2,7)&gt;0,"Trễ",""),IF(MID(K7004,2,7)-MID($Q$2,2,7)&gt;0,"Trễ","")),"")</f>
        <v/>
      </c>
      <c r="M7004" t="str">
        <f>IFERROR(IF($N$5="Sáng",MID(K7004,2,7)-MID($L$2,2,7),MID(K7004,2,7)-MID($Q$2,2,7)),"")</f>
        <v/>
      </c>
      <c r="Q7004" t="str">
        <f>IF(B7004&lt;&gt;"",IF(AND(P7004="",F7004=""),"Không phép ",""),"")</f>
        <v/>
      </c>
      <c r="R7004" t="str">
        <f>UPPER(B7004)</f>
        <v/>
      </c>
      <c r="T7004" t="str">
        <f>IFERROR(IF(J7004&lt;&gt;"", INDEX($S$5:$S$1433, MATCH(J7004, $E$5:$E$1433, 0)),""),"")</f>
        <v/>
      </c>
      <c r="V7004" t="str">
        <f>IFERROR(IF(J7004&lt;&gt;"", INDEX($U$5:$U$1433, MATCH(J7004, $E$5:$E$1433, 0)),""),"")</f>
        <v/>
      </c>
    </row>
    <row r="7005">
      <c r="A7005" t="str">
        <f>IF(B7005&lt;&gt;"",A7004+1,"")</f>
        <v/>
      </c>
      <c r="F7005" t="str">
        <f>IFERROR(IF(VLOOKUP(E7005,J:J,1,0)=E7005,"X",""),"")</f>
        <v/>
      </c>
      <c r="G7005" t="str">
        <f>IF(J7005&lt;&gt;"", INDEX($C$5:$C$1433, MATCH(J7005, $E$5:$E$1433, 0)),"")</f>
        <v/>
      </c>
      <c r="H7005" t="str">
        <f>IF(J7005&lt;&gt;"", INDEX($D$5:$D$1433, MATCH(J7005, $E$5:$E$1433, 0)),"")</f>
        <v/>
      </c>
      <c r="I7005" t="str">
        <f>IFERROR(IF(J7005&lt;&gt;"", INDEX($B$5:$B$1433, MATCH(J7005, $E$5:$E$1433, 0)),""),"SAI")</f>
        <v/>
      </c>
      <c r="L7005" t="str">
        <f>IFERROR(IF($N$5="Sáng",IF(MID(K7005,2,7)-MID($L$2,2,7)&gt;0,"Trễ",""),IF(MID(K7005,2,7)-MID($Q$2,2,7)&gt;0,"Trễ","")),"")</f>
        <v/>
      </c>
      <c r="M7005" t="str">
        <f>IFERROR(IF($N$5="Sáng",MID(K7005,2,7)-MID($L$2,2,7),MID(K7005,2,7)-MID($Q$2,2,7)),"")</f>
        <v/>
      </c>
      <c r="Q7005" t="str">
        <f>IF(B7005&lt;&gt;"",IF(AND(P7005="",F7005=""),"Không phép ",""),"")</f>
        <v/>
      </c>
      <c r="R7005" t="str">
        <f>UPPER(B7005)</f>
        <v/>
      </c>
      <c r="T7005" t="str">
        <f>IFERROR(IF(J7005&lt;&gt;"", INDEX($S$5:$S$1433, MATCH(J7005, $E$5:$E$1433, 0)),""),"")</f>
        <v/>
      </c>
      <c r="V7005" t="str">
        <f>IFERROR(IF(J7005&lt;&gt;"", INDEX($U$5:$U$1433, MATCH(J7005, $E$5:$E$1433, 0)),""),"")</f>
        <v/>
      </c>
    </row>
    <row r="7006">
      <c r="A7006" t="str">
        <f>IF(B7006&lt;&gt;"",A7005+1,"")</f>
        <v/>
      </c>
      <c r="F7006" t="str">
        <f>IFERROR(IF(VLOOKUP(E7006,J:J,1,0)=E7006,"X",""),"")</f>
        <v/>
      </c>
      <c r="G7006" t="str">
        <f>IF(J7006&lt;&gt;"", INDEX($C$5:$C$1433, MATCH(J7006, $E$5:$E$1433, 0)),"")</f>
        <v/>
      </c>
      <c r="H7006" t="str">
        <f>IF(J7006&lt;&gt;"", INDEX($D$5:$D$1433, MATCH(J7006, $E$5:$E$1433, 0)),"")</f>
        <v/>
      </c>
      <c r="I7006" t="str">
        <f>IFERROR(IF(J7006&lt;&gt;"", INDEX($B$5:$B$1433, MATCH(J7006, $E$5:$E$1433, 0)),""),"SAI")</f>
        <v/>
      </c>
      <c r="L7006" t="str">
        <f>IFERROR(IF($N$5="Sáng",IF(MID(K7006,2,7)-MID($L$2,2,7)&gt;0,"Trễ",""),IF(MID(K7006,2,7)-MID($Q$2,2,7)&gt;0,"Trễ","")),"")</f>
        <v/>
      </c>
      <c r="M7006" t="str">
        <f>IFERROR(IF($N$5="Sáng",MID(K7006,2,7)-MID($L$2,2,7),MID(K7006,2,7)-MID($Q$2,2,7)),"")</f>
        <v/>
      </c>
      <c r="Q7006" t="str">
        <f>IF(B7006&lt;&gt;"",IF(AND(P7006="",F7006=""),"Không phép ",""),"")</f>
        <v/>
      </c>
      <c r="R7006" t="str">
        <f>UPPER(B7006)</f>
        <v/>
      </c>
      <c r="T7006" t="str">
        <f>IFERROR(IF(J7006&lt;&gt;"", INDEX($S$5:$S$1433, MATCH(J7006, $E$5:$E$1433, 0)),""),"")</f>
        <v/>
      </c>
      <c r="V7006" t="str">
        <f>IFERROR(IF(J7006&lt;&gt;"", INDEX($U$5:$U$1433, MATCH(J7006, $E$5:$E$1433, 0)),""),"")</f>
        <v/>
      </c>
    </row>
    <row r="7007">
      <c r="A7007" t="str">
        <f>IF(B7007&lt;&gt;"",A7006+1,"")</f>
        <v/>
      </c>
      <c r="F7007" t="str">
        <f>IFERROR(IF(VLOOKUP(E7007,J:J,1,0)=E7007,"X",""),"")</f>
        <v/>
      </c>
      <c r="G7007" t="str">
        <f>IF(J7007&lt;&gt;"", INDEX($C$5:$C$1433, MATCH(J7007, $E$5:$E$1433, 0)),"")</f>
        <v/>
      </c>
      <c r="H7007" t="str">
        <f>IF(J7007&lt;&gt;"", INDEX($D$5:$D$1433, MATCH(J7007, $E$5:$E$1433, 0)),"")</f>
        <v/>
      </c>
      <c r="I7007" t="str">
        <f>IFERROR(IF(J7007&lt;&gt;"", INDEX($B$5:$B$1433, MATCH(J7007, $E$5:$E$1433, 0)),""),"SAI")</f>
        <v/>
      </c>
      <c r="L7007" t="str">
        <f>IFERROR(IF($N$5="Sáng",IF(MID(K7007,2,7)-MID($L$2,2,7)&gt;0,"Trễ",""),IF(MID(K7007,2,7)-MID($Q$2,2,7)&gt;0,"Trễ","")),"")</f>
        <v/>
      </c>
      <c r="M7007" t="str">
        <f>IFERROR(IF($N$5="Sáng",MID(K7007,2,7)-MID($L$2,2,7),MID(K7007,2,7)-MID($Q$2,2,7)),"")</f>
        <v/>
      </c>
      <c r="Q7007" t="str">
        <f>IF(B7007&lt;&gt;"",IF(AND(P7007="",F7007=""),"Không phép ",""),"")</f>
        <v/>
      </c>
      <c r="R7007" t="str">
        <f>UPPER(B7007)</f>
        <v/>
      </c>
      <c r="T7007" t="str">
        <f>IFERROR(IF(J7007&lt;&gt;"", INDEX($S$5:$S$1433, MATCH(J7007, $E$5:$E$1433, 0)),""),"")</f>
        <v/>
      </c>
      <c r="V7007" t="str">
        <f>IFERROR(IF(J7007&lt;&gt;"", INDEX($U$5:$U$1433, MATCH(J7007, $E$5:$E$1433, 0)),""),"")</f>
        <v/>
      </c>
    </row>
    <row r="7008">
      <c r="A7008" t="str">
        <f>IF(B7008&lt;&gt;"",A7007+1,"")</f>
        <v/>
      </c>
      <c r="F7008" t="str">
        <f>IFERROR(IF(VLOOKUP(E7008,J:J,1,0)=E7008,"X",""),"")</f>
        <v/>
      </c>
      <c r="G7008" t="str">
        <f>IF(J7008&lt;&gt;"", INDEX($C$5:$C$1433, MATCH(J7008, $E$5:$E$1433, 0)),"")</f>
        <v/>
      </c>
      <c r="H7008" t="str">
        <f>IF(J7008&lt;&gt;"", INDEX($D$5:$D$1433, MATCH(J7008, $E$5:$E$1433, 0)),"")</f>
        <v/>
      </c>
      <c r="I7008" t="str">
        <f>IFERROR(IF(J7008&lt;&gt;"", INDEX($B$5:$B$1433, MATCH(J7008, $E$5:$E$1433, 0)),""),"SAI")</f>
        <v/>
      </c>
      <c r="L7008" t="str">
        <f>IFERROR(IF($N$5="Sáng",IF(MID(K7008,2,7)-MID($L$2,2,7)&gt;0,"Trễ",""),IF(MID(K7008,2,7)-MID($Q$2,2,7)&gt;0,"Trễ","")),"")</f>
        <v/>
      </c>
      <c r="M7008" t="str">
        <f>IFERROR(IF($N$5="Sáng",MID(K7008,2,7)-MID($L$2,2,7),MID(K7008,2,7)-MID($Q$2,2,7)),"")</f>
        <v/>
      </c>
      <c r="Q7008" t="str">
        <f>IF(B7008&lt;&gt;"",IF(AND(P7008="",F7008=""),"Không phép ",""),"")</f>
        <v/>
      </c>
      <c r="R7008" t="str">
        <f>UPPER(B7008)</f>
        <v/>
      </c>
      <c r="T7008" t="str">
        <f>IFERROR(IF(J7008&lt;&gt;"", INDEX($S$5:$S$1433, MATCH(J7008, $E$5:$E$1433, 0)),""),"")</f>
        <v/>
      </c>
      <c r="V7008" t="str">
        <f>IFERROR(IF(J7008&lt;&gt;"", INDEX($U$5:$U$1433, MATCH(J7008, $E$5:$E$1433, 0)),""),"")</f>
        <v/>
      </c>
    </row>
    <row r="7009">
      <c r="A7009" t="str">
        <f>IF(B7009&lt;&gt;"",A7008+1,"")</f>
        <v/>
      </c>
      <c r="F7009" t="str">
        <f>IFERROR(IF(VLOOKUP(E7009,J:J,1,0)=E7009,"X",""),"")</f>
        <v/>
      </c>
      <c r="G7009" t="str">
        <f>IF(J7009&lt;&gt;"", INDEX($C$5:$C$1433, MATCH(J7009, $E$5:$E$1433, 0)),"")</f>
        <v/>
      </c>
      <c r="H7009" t="str">
        <f>IF(J7009&lt;&gt;"", INDEX($D$5:$D$1433, MATCH(J7009, $E$5:$E$1433, 0)),"")</f>
        <v/>
      </c>
      <c r="I7009" t="str">
        <f>IFERROR(IF(J7009&lt;&gt;"", INDEX($B$5:$B$1433, MATCH(J7009, $E$5:$E$1433, 0)),""),"SAI")</f>
        <v/>
      </c>
      <c r="L7009" t="str">
        <f>IFERROR(IF($N$5="Sáng",IF(MID(K7009,2,7)-MID($L$2,2,7)&gt;0,"Trễ",""),IF(MID(K7009,2,7)-MID($Q$2,2,7)&gt;0,"Trễ","")),"")</f>
        <v/>
      </c>
      <c r="M7009" t="str">
        <f>IFERROR(IF($N$5="Sáng",MID(K7009,2,7)-MID($L$2,2,7),MID(K7009,2,7)-MID($Q$2,2,7)),"")</f>
        <v/>
      </c>
      <c r="Q7009" t="str">
        <f>IF(B7009&lt;&gt;"",IF(AND(P7009="",F7009=""),"Không phép ",""),"")</f>
        <v/>
      </c>
      <c r="R7009" t="str">
        <f>UPPER(B7009)</f>
        <v/>
      </c>
      <c r="T7009" t="str">
        <f>IFERROR(IF(J7009&lt;&gt;"", INDEX($S$5:$S$1433, MATCH(J7009, $E$5:$E$1433, 0)),""),"")</f>
        <v/>
      </c>
      <c r="V7009" t="str">
        <f>IFERROR(IF(J7009&lt;&gt;"", INDEX($U$5:$U$1433, MATCH(J7009, $E$5:$E$1433, 0)),""),"")</f>
        <v/>
      </c>
    </row>
    <row r="7010">
      <c r="A7010" t="str">
        <f>IF(B7010&lt;&gt;"",A7009+1,"")</f>
        <v/>
      </c>
      <c r="F7010" t="str">
        <f>IFERROR(IF(VLOOKUP(E7010,J:J,1,0)=E7010,"X",""),"")</f>
        <v/>
      </c>
      <c r="G7010" t="str">
        <f>IF(J7010&lt;&gt;"", INDEX($C$5:$C$1433, MATCH(J7010, $E$5:$E$1433, 0)),"")</f>
        <v/>
      </c>
      <c r="H7010" t="str">
        <f>IF(J7010&lt;&gt;"", INDEX($D$5:$D$1433, MATCH(J7010, $E$5:$E$1433, 0)),"")</f>
        <v/>
      </c>
      <c r="I7010" t="str">
        <f>IFERROR(IF(J7010&lt;&gt;"", INDEX($B$5:$B$1433, MATCH(J7010, $E$5:$E$1433, 0)),""),"SAI")</f>
        <v/>
      </c>
      <c r="L7010" t="str">
        <f>IFERROR(IF($N$5="Sáng",IF(MID(K7010,2,7)-MID($L$2,2,7)&gt;0,"Trễ",""),IF(MID(K7010,2,7)-MID($Q$2,2,7)&gt;0,"Trễ","")),"")</f>
        <v/>
      </c>
      <c r="M7010" t="str">
        <f>IFERROR(IF($N$5="Sáng",MID(K7010,2,7)-MID($L$2,2,7),MID(K7010,2,7)-MID($Q$2,2,7)),"")</f>
        <v/>
      </c>
      <c r="Q7010" t="str">
        <f>IF(B7010&lt;&gt;"",IF(AND(P7010="",F7010=""),"Không phép ",""),"")</f>
        <v/>
      </c>
      <c r="R7010" t="str">
        <f>UPPER(B7010)</f>
        <v/>
      </c>
      <c r="T7010" t="str">
        <f>IFERROR(IF(J7010&lt;&gt;"", INDEX($S$5:$S$1433, MATCH(J7010, $E$5:$E$1433, 0)),""),"")</f>
        <v/>
      </c>
      <c r="V7010" t="str">
        <f>IFERROR(IF(J7010&lt;&gt;"", INDEX($U$5:$U$1433, MATCH(J7010, $E$5:$E$1433, 0)),""),"")</f>
        <v/>
      </c>
    </row>
    <row r="7011">
      <c r="A7011" t="str">
        <f>IF(B7011&lt;&gt;"",A7010+1,"")</f>
        <v/>
      </c>
      <c r="F7011" t="str">
        <f>IFERROR(IF(VLOOKUP(E7011,J:J,1,0)=E7011,"X",""),"")</f>
        <v/>
      </c>
      <c r="G7011" t="str">
        <f>IF(J7011&lt;&gt;"", INDEX($C$5:$C$1433, MATCH(J7011, $E$5:$E$1433, 0)),"")</f>
        <v/>
      </c>
      <c r="H7011" t="str">
        <f>IF(J7011&lt;&gt;"", INDEX($D$5:$D$1433, MATCH(J7011, $E$5:$E$1433, 0)),"")</f>
        <v/>
      </c>
      <c r="I7011" t="str">
        <f>IFERROR(IF(J7011&lt;&gt;"", INDEX($B$5:$B$1433, MATCH(J7011, $E$5:$E$1433, 0)),""),"SAI")</f>
        <v/>
      </c>
      <c r="L7011" t="str">
        <f>IFERROR(IF($N$5="Sáng",IF(MID(K7011,2,7)-MID($L$2,2,7)&gt;0,"Trễ",""),IF(MID(K7011,2,7)-MID($Q$2,2,7)&gt;0,"Trễ","")),"")</f>
        <v/>
      </c>
      <c r="M7011" t="str">
        <f>IFERROR(IF($N$5="Sáng",MID(K7011,2,7)-MID($L$2,2,7),MID(K7011,2,7)-MID($Q$2,2,7)),"")</f>
        <v/>
      </c>
      <c r="Q7011" t="str">
        <f>IF(B7011&lt;&gt;"",IF(AND(P7011="",F7011=""),"Không phép ",""),"")</f>
        <v/>
      </c>
      <c r="R7011" t="str">
        <f>UPPER(B7011)</f>
        <v/>
      </c>
      <c r="T7011" t="str">
        <f>IFERROR(IF(J7011&lt;&gt;"", INDEX($S$5:$S$1433, MATCH(J7011, $E$5:$E$1433, 0)),""),"")</f>
        <v/>
      </c>
      <c r="V7011" t="str">
        <f>IFERROR(IF(J7011&lt;&gt;"", INDEX($U$5:$U$1433, MATCH(J7011, $E$5:$E$1433, 0)),""),"")</f>
        <v/>
      </c>
    </row>
    <row r="7012">
      <c r="A7012" t="str">
        <f>IF(B7012&lt;&gt;"",A7011+1,"")</f>
        <v/>
      </c>
      <c r="F7012" t="str">
        <f>IFERROR(IF(VLOOKUP(E7012,J:J,1,0)=E7012,"X",""),"")</f>
        <v/>
      </c>
      <c r="G7012" t="str">
        <f>IF(J7012&lt;&gt;"", INDEX($C$5:$C$1433, MATCH(J7012, $E$5:$E$1433, 0)),"")</f>
        <v/>
      </c>
      <c r="H7012" t="str">
        <f>IF(J7012&lt;&gt;"", INDEX($D$5:$D$1433, MATCH(J7012, $E$5:$E$1433, 0)),"")</f>
        <v/>
      </c>
      <c r="I7012" t="str">
        <f>IFERROR(IF(J7012&lt;&gt;"", INDEX($B$5:$B$1433, MATCH(J7012, $E$5:$E$1433, 0)),""),"SAI")</f>
        <v/>
      </c>
      <c r="L7012" t="str">
        <f>IFERROR(IF($N$5="Sáng",IF(MID(K7012,2,7)-MID($L$2,2,7)&gt;0,"Trễ",""),IF(MID(K7012,2,7)-MID($Q$2,2,7)&gt;0,"Trễ","")),"")</f>
        <v/>
      </c>
      <c r="M7012" t="str">
        <f>IFERROR(IF($N$5="Sáng",MID(K7012,2,7)-MID($L$2,2,7),MID(K7012,2,7)-MID($Q$2,2,7)),"")</f>
        <v/>
      </c>
      <c r="Q7012" t="str">
        <f>IF(B7012&lt;&gt;"",IF(AND(P7012="",F7012=""),"Không phép ",""),"")</f>
        <v/>
      </c>
      <c r="R7012" t="str">
        <f>UPPER(B7012)</f>
        <v/>
      </c>
      <c r="T7012" t="str">
        <f>IFERROR(IF(J7012&lt;&gt;"", INDEX($S$5:$S$1433, MATCH(J7012, $E$5:$E$1433, 0)),""),"")</f>
        <v/>
      </c>
      <c r="V7012" t="str">
        <f>IFERROR(IF(J7012&lt;&gt;"", INDEX($U$5:$U$1433, MATCH(J7012, $E$5:$E$1433, 0)),""),"")</f>
        <v/>
      </c>
    </row>
    <row r="7013">
      <c r="A7013" t="str">
        <f>IF(B7013&lt;&gt;"",A7012+1,"")</f>
        <v/>
      </c>
      <c r="F7013" t="str">
        <f>IFERROR(IF(VLOOKUP(E7013,J:J,1,0)=E7013,"X",""),"")</f>
        <v/>
      </c>
      <c r="G7013" t="str">
        <f>IF(J7013&lt;&gt;"", INDEX($C$5:$C$1433, MATCH(J7013, $E$5:$E$1433, 0)),"")</f>
        <v/>
      </c>
      <c r="H7013" t="str">
        <f>IF(J7013&lt;&gt;"", INDEX($D$5:$D$1433, MATCH(J7013, $E$5:$E$1433, 0)),"")</f>
        <v/>
      </c>
      <c r="I7013" t="str">
        <f>IFERROR(IF(J7013&lt;&gt;"", INDEX($B$5:$B$1433, MATCH(J7013, $E$5:$E$1433, 0)),""),"SAI")</f>
        <v/>
      </c>
      <c r="L7013" t="str">
        <f>IFERROR(IF($N$5="Sáng",IF(MID(K7013,2,7)-MID($L$2,2,7)&gt;0,"Trễ",""),IF(MID(K7013,2,7)-MID($Q$2,2,7)&gt;0,"Trễ","")),"")</f>
        <v/>
      </c>
      <c r="M7013" t="str">
        <f>IFERROR(IF($N$5="Sáng",MID(K7013,2,7)-MID($L$2,2,7),MID(K7013,2,7)-MID($Q$2,2,7)),"")</f>
        <v/>
      </c>
      <c r="Q7013" t="str">
        <f>IF(B7013&lt;&gt;"",IF(AND(P7013="",F7013=""),"Không phép ",""),"")</f>
        <v/>
      </c>
      <c r="R7013" t="str">
        <f>UPPER(B7013)</f>
        <v/>
      </c>
      <c r="T7013" t="str">
        <f>IFERROR(IF(J7013&lt;&gt;"", INDEX($S$5:$S$1433, MATCH(J7013, $E$5:$E$1433, 0)),""),"")</f>
        <v/>
      </c>
      <c r="V7013" t="str">
        <f>IFERROR(IF(J7013&lt;&gt;"", INDEX($U$5:$U$1433, MATCH(J7013, $E$5:$E$1433, 0)),""),"")</f>
        <v/>
      </c>
    </row>
    <row r="7014">
      <c r="A7014" t="str">
        <f>IF(B7014&lt;&gt;"",A7013+1,"")</f>
        <v/>
      </c>
      <c r="F7014" t="str">
        <f>IFERROR(IF(VLOOKUP(E7014,J:J,1,0)=E7014,"X",""),"")</f>
        <v/>
      </c>
      <c r="G7014" t="str">
        <f>IF(J7014&lt;&gt;"", INDEX($C$5:$C$1433, MATCH(J7014, $E$5:$E$1433, 0)),"")</f>
        <v/>
      </c>
      <c r="H7014" t="str">
        <f>IF(J7014&lt;&gt;"", INDEX($D$5:$D$1433, MATCH(J7014, $E$5:$E$1433, 0)),"")</f>
        <v/>
      </c>
      <c r="I7014" t="str">
        <f>IFERROR(IF(J7014&lt;&gt;"", INDEX($B$5:$B$1433, MATCH(J7014, $E$5:$E$1433, 0)),""),"SAI")</f>
        <v/>
      </c>
      <c r="L7014" t="str">
        <f>IFERROR(IF($N$5="Sáng",IF(MID(K7014,2,7)-MID($L$2,2,7)&gt;0,"Trễ",""),IF(MID(K7014,2,7)-MID($Q$2,2,7)&gt;0,"Trễ","")),"")</f>
        <v/>
      </c>
      <c r="M7014" t="str">
        <f>IFERROR(IF($N$5="Sáng",MID(K7014,2,7)-MID($L$2,2,7),MID(K7014,2,7)-MID($Q$2,2,7)),"")</f>
        <v/>
      </c>
      <c r="Q7014" t="str">
        <f>IF(B7014&lt;&gt;"",IF(AND(P7014="",F7014=""),"Không phép ",""),"")</f>
        <v/>
      </c>
      <c r="R7014" t="str">
        <f>UPPER(B7014)</f>
        <v/>
      </c>
      <c r="T7014" t="str">
        <f>IFERROR(IF(J7014&lt;&gt;"", INDEX($S$5:$S$1433, MATCH(J7014, $E$5:$E$1433, 0)),""),"")</f>
        <v/>
      </c>
      <c r="V7014" t="str">
        <f>IFERROR(IF(J7014&lt;&gt;"", INDEX($U$5:$U$1433, MATCH(J7014, $E$5:$E$1433, 0)),""),"")</f>
        <v/>
      </c>
    </row>
    <row r="7015">
      <c r="A7015" t="str">
        <f>IF(B7015&lt;&gt;"",A7014+1,"")</f>
        <v/>
      </c>
      <c r="F7015" t="str">
        <f>IFERROR(IF(VLOOKUP(E7015,J:J,1,0)=E7015,"X",""),"")</f>
        <v/>
      </c>
      <c r="G7015" t="str">
        <f>IF(J7015&lt;&gt;"", INDEX($C$5:$C$1433, MATCH(J7015, $E$5:$E$1433, 0)),"")</f>
        <v/>
      </c>
      <c r="H7015" t="str">
        <f>IF(J7015&lt;&gt;"", INDEX($D$5:$D$1433, MATCH(J7015, $E$5:$E$1433, 0)),"")</f>
        <v/>
      </c>
      <c r="I7015" t="str">
        <f>IFERROR(IF(J7015&lt;&gt;"", INDEX($B$5:$B$1433, MATCH(J7015, $E$5:$E$1433, 0)),""),"SAI")</f>
        <v/>
      </c>
      <c r="L7015" t="str">
        <f>IFERROR(IF($N$5="Sáng",IF(MID(K7015,2,7)-MID($L$2,2,7)&gt;0,"Trễ",""),IF(MID(K7015,2,7)-MID($Q$2,2,7)&gt;0,"Trễ","")),"")</f>
        <v/>
      </c>
      <c r="M7015" t="str">
        <f>IFERROR(IF($N$5="Sáng",MID(K7015,2,7)-MID($L$2,2,7),MID(K7015,2,7)-MID($Q$2,2,7)),"")</f>
        <v/>
      </c>
      <c r="Q7015" t="str">
        <f>IF(B7015&lt;&gt;"",IF(AND(P7015="",F7015=""),"Không phép ",""),"")</f>
        <v/>
      </c>
      <c r="R7015" t="str">
        <f>UPPER(B7015)</f>
        <v/>
      </c>
      <c r="T7015" t="str">
        <f>IFERROR(IF(J7015&lt;&gt;"", INDEX($S$5:$S$1433, MATCH(J7015, $E$5:$E$1433, 0)),""),"")</f>
        <v/>
      </c>
      <c r="V7015" t="str">
        <f>IFERROR(IF(J7015&lt;&gt;"", INDEX($U$5:$U$1433, MATCH(J7015, $E$5:$E$1433, 0)),""),"")</f>
        <v/>
      </c>
    </row>
    <row r="7016">
      <c r="A7016" t="str">
        <f>IF(B7016&lt;&gt;"",A7015+1,"")</f>
        <v/>
      </c>
      <c r="F7016" t="str">
        <f>IFERROR(IF(VLOOKUP(E7016,J:J,1,0)=E7016,"X",""),"")</f>
        <v/>
      </c>
      <c r="G7016" t="str">
        <f>IF(J7016&lt;&gt;"", INDEX($C$5:$C$1433, MATCH(J7016, $E$5:$E$1433, 0)),"")</f>
        <v/>
      </c>
      <c r="H7016" t="str">
        <f>IF(J7016&lt;&gt;"", INDEX($D$5:$D$1433, MATCH(J7016, $E$5:$E$1433, 0)),"")</f>
        <v/>
      </c>
      <c r="I7016" t="str">
        <f>IFERROR(IF(J7016&lt;&gt;"", INDEX($B$5:$B$1433, MATCH(J7016, $E$5:$E$1433, 0)),""),"SAI")</f>
        <v/>
      </c>
      <c r="L7016" t="str">
        <f>IFERROR(IF($N$5="Sáng",IF(MID(K7016,2,7)-MID($L$2,2,7)&gt;0,"Trễ",""),IF(MID(K7016,2,7)-MID($Q$2,2,7)&gt;0,"Trễ","")),"")</f>
        <v/>
      </c>
      <c r="M7016" t="str">
        <f>IFERROR(IF($N$5="Sáng",MID(K7016,2,7)-MID($L$2,2,7),MID(K7016,2,7)-MID($Q$2,2,7)),"")</f>
        <v/>
      </c>
      <c r="Q7016" t="str">
        <f>IF(B7016&lt;&gt;"",IF(AND(P7016="",F7016=""),"Không phép ",""),"")</f>
        <v/>
      </c>
      <c r="R7016" t="str">
        <f>UPPER(B7016)</f>
        <v/>
      </c>
      <c r="T7016" t="str">
        <f>IFERROR(IF(J7016&lt;&gt;"", INDEX($S$5:$S$1433, MATCH(J7016, $E$5:$E$1433, 0)),""),"")</f>
        <v/>
      </c>
      <c r="V7016" t="str">
        <f>IFERROR(IF(J7016&lt;&gt;"", INDEX($U$5:$U$1433, MATCH(J7016, $E$5:$E$1433, 0)),""),"")</f>
        <v/>
      </c>
    </row>
    <row r="7017">
      <c r="A7017" t="str">
        <f>IF(B7017&lt;&gt;"",A7016+1,"")</f>
        <v/>
      </c>
      <c r="F7017" t="str">
        <f>IFERROR(IF(VLOOKUP(E7017,J:J,1,0)=E7017,"X",""),"")</f>
        <v/>
      </c>
      <c r="G7017" t="str">
        <f>IF(J7017&lt;&gt;"", INDEX($C$5:$C$1433, MATCH(J7017, $E$5:$E$1433, 0)),"")</f>
        <v/>
      </c>
      <c r="H7017" t="str">
        <f>IF(J7017&lt;&gt;"", INDEX($D$5:$D$1433, MATCH(J7017, $E$5:$E$1433, 0)),"")</f>
        <v/>
      </c>
      <c r="I7017" t="str">
        <f>IFERROR(IF(J7017&lt;&gt;"", INDEX($B$5:$B$1433, MATCH(J7017, $E$5:$E$1433, 0)),""),"SAI")</f>
        <v/>
      </c>
      <c r="L7017" t="str">
        <f>IFERROR(IF($N$5="Sáng",IF(MID(K7017,2,7)-MID($L$2,2,7)&gt;0,"Trễ",""),IF(MID(K7017,2,7)-MID($Q$2,2,7)&gt;0,"Trễ","")),"")</f>
        <v/>
      </c>
      <c r="M7017" t="str">
        <f>IFERROR(IF($N$5="Sáng",MID(K7017,2,7)-MID($L$2,2,7),MID(K7017,2,7)-MID($Q$2,2,7)),"")</f>
        <v/>
      </c>
      <c r="Q7017" t="str">
        <f>IF(B7017&lt;&gt;"",IF(AND(P7017="",F7017=""),"Không phép ",""),"")</f>
        <v/>
      </c>
      <c r="R7017" t="str">
        <f>UPPER(B7017)</f>
        <v/>
      </c>
      <c r="T7017" t="str">
        <f>IFERROR(IF(J7017&lt;&gt;"", INDEX($S$5:$S$1433, MATCH(J7017, $E$5:$E$1433, 0)),""),"")</f>
        <v/>
      </c>
      <c r="V7017" t="str">
        <f>IFERROR(IF(J7017&lt;&gt;"", INDEX($U$5:$U$1433, MATCH(J7017, $E$5:$E$1433, 0)),""),"")</f>
        <v/>
      </c>
    </row>
    <row r="7018">
      <c r="A7018" t="str">
        <f>IF(B7018&lt;&gt;"",A7017+1,"")</f>
        <v/>
      </c>
      <c r="F7018" t="str">
        <f>IFERROR(IF(VLOOKUP(E7018,J:J,1,0)=E7018,"X",""),"")</f>
        <v/>
      </c>
      <c r="G7018" t="str">
        <f>IF(J7018&lt;&gt;"", INDEX($C$5:$C$1433, MATCH(J7018, $E$5:$E$1433, 0)),"")</f>
        <v/>
      </c>
      <c r="H7018" t="str">
        <f>IF(J7018&lt;&gt;"", INDEX($D$5:$D$1433, MATCH(J7018, $E$5:$E$1433, 0)),"")</f>
        <v/>
      </c>
      <c r="I7018" t="str">
        <f>IFERROR(IF(J7018&lt;&gt;"", INDEX($B$5:$B$1433, MATCH(J7018, $E$5:$E$1433, 0)),""),"SAI")</f>
        <v/>
      </c>
      <c r="L7018" t="str">
        <f>IFERROR(IF($N$5="Sáng",IF(MID(K7018,2,7)-MID($L$2,2,7)&gt;0,"Trễ",""),IF(MID(K7018,2,7)-MID($Q$2,2,7)&gt;0,"Trễ","")),"")</f>
        <v/>
      </c>
      <c r="M7018" t="str">
        <f>IFERROR(IF($N$5="Sáng",MID(K7018,2,7)-MID($L$2,2,7),MID(K7018,2,7)-MID($Q$2,2,7)),"")</f>
        <v/>
      </c>
      <c r="Q7018" t="str">
        <f>IF(B7018&lt;&gt;"",IF(AND(P7018="",F7018=""),"Không phép ",""),"")</f>
        <v/>
      </c>
      <c r="R7018" t="str">
        <f>UPPER(B7018)</f>
        <v/>
      </c>
      <c r="T7018" t="str">
        <f>IFERROR(IF(J7018&lt;&gt;"", INDEX($S$5:$S$1433, MATCH(J7018, $E$5:$E$1433, 0)),""),"")</f>
        <v/>
      </c>
      <c r="V7018" t="str">
        <f>IFERROR(IF(J7018&lt;&gt;"", INDEX($U$5:$U$1433, MATCH(J7018, $E$5:$E$1433, 0)),""),"")</f>
        <v/>
      </c>
    </row>
    <row r="7019">
      <c r="A7019" t="str">
        <f>IF(B7019&lt;&gt;"",A7018+1,"")</f>
        <v/>
      </c>
      <c r="F7019" t="str">
        <f>IFERROR(IF(VLOOKUP(E7019,J:J,1,0)=E7019,"X",""),"")</f>
        <v/>
      </c>
      <c r="G7019" t="str">
        <f>IF(J7019&lt;&gt;"", INDEX($C$5:$C$1433, MATCH(J7019, $E$5:$E$1433, 0)),"")</f>
        <v/>
      </c>
      <c r="H7019" t="str">
        <f>IF(J7019&lt;&gt;"", INDEX($D$5:$D$1433, MATCH(J7019, $E$5:$E$1433, 0)),"")</f>
        <v/>
      </c>
      <c r="I7019" t="str">
        <f>IFERROR(IF(J7019&lt;&gt;"", INDEX($B$5:$B$1433, MATCH(J7019, $E$5:$E$1433, 0)),""),"SAI")</f>
        <v/>
      </c>
      <c r="L7019" t="str">
        <f>IFERROR(IF($N$5="Sáng",IF(MID(K7019,2,7)-MID($L$2,2,7)&gt;0,"Trễ",""),IF(MID(K7019,2,7)-MID($Q$2,2,7)&gt;0,"Trễ","")),"")</f>
        <v/>
      </c>
      <c r="M7019" t="str">
        <f>IFERROR(IF($N$5="Sáng",MID(K7019,2,7)-MID($L$2,2,7),MID(K7019,2,7)-MID($Q$2,2,7)),"")</f>
        <v/>
      </c>
      <c r="Q7019" t="str">
        <f>IF(B7019&lt;&gt;"",IF(AND(P7019="",F7019=""),"Không phép ",""),"")</f>
        <v/>
      </c>
      <c r="R7019" t="str">
        <f>UPPER(B7019)</f>
        <v/>
      </c>
      <c r="T7019" t="str">
        <f>IFERROR(IF(J7019&lt;&gt;"", INDEX($S$5:$S$1433, MATCH(J7019, $E$5:$E$1433, 0)),""),"")</f>
        <v/>
      </c>
      <c r="V7019" t="str">
        <f>IFERROR(IF(J7019&lt;&gt;"", INDEX($U$5:$U$1433, MATCH(J7019, $E$5:$E$1433, 0)),""),"")</f>
        <v/>
      </c>
    </row>
    <row r="7020">
      <c r="A7020" t="str">
        <f>IF(B7020&lt;&gt;"",A7019+1,"")</f>
        <v/>
      </c>
      <c r="F7020" t="str">
        <f>IFERROR(IF(VLOOKUP(E7020,J:J,1,0)=E7020,"X",""),"")</f>
        <v/>
      </c>
      <c r="G7020" t="str">
        <f>IF(J7020&lt;&gt;"", INDEX($C$5:$C$1433, MATCH(J7020, $E$5:$E$1433, 0)),"")</f>
        <v/>
      </c>
      <c r="H7020" t="str">
        <f>IF(J7020&lt;&gt;"", INDEX($D$5:$D$1433, MATCH(J7020, $E$5:$E$1433, 0)),"")</f>
        <v/>
      </c>
      <c r="I7020" t="str">
        <f>IFERROR(IF(J7020&lt;&gt;"", INDEX($B$5:$B$1433, MATCH(J7020, $E$5:$E$1433, 0)),""),"SAI")</f>
        <v/>
      </c>
      <c r="L7020" t="str">
        <f>IFERROR(IF($N$5="Sáng",IF(MID(K7020,2,7)-MID($L$2,2,7)&gt;0,"Trễ",""),IF(MID(K7020,2,7)-MID($Q$2,2,7)&gt;0,"Trễ","")),"")</f>
        <v/>
      </c>
      <c r="M7020" t="str">
        <f>IFERROR(IF($N$5="Sáng",MID(K7020,2,7)-MID($L$2,2,7),MID(K7020,2,7)-MID($Q$2,2,7)),"")</f>
        <v/>
      </c>
      <c r="Q7020" t="str">
        <f>IF(B7020&lt;&gt;"",IF(AND(P7020="",F7020=""),"Không phép ",""),"")</f>
        <v/>
      </c>
      <c r="R7020" t="str">
        <f>UPPER(B7020)</f>
        <v/>
      </c>
      <c r="T7020" t="str">
        <f>IFERROR(IF(J7020&lt;&gt;"", INDEX($S$5:$S$1433, MATCH(J7020, $E$5:$E$1433, 0)),""),"")</f>
        <v/>
      </c>
      <c r="V7020" t="str">
        <f>IFERROR(IF(J7020&lt;&gt;"", INDEX($U$5:$U$1433, MATCH(J7020, $E$5:$E$1433, 0)),""),"")</f>
        <v/>
      </c>
    </row>
    <row r="7021">
      <c r="A7021" t="str">
        <f>IF(B7021&lt;&gt;"",A7020+1,"")</f>
        <v/>
      </c>
      <c r="F7021" t="str">
        <f>IFERROR(IF(VLOOKUP(E7021,J:J,1,0)=E7021,"X",""),"")</f>
        <v/>
      </c>
      <c r="G7021" t="str">
        <f>IF(J7021&lt;&gt;"", INDEX($C$5:$C$1433, MATCH(J7021, $E$5:$E$1433, 0)),"")</f>
        <v/>
      </c>
      <c r="H7021" t="str">
        <f>IF(J7021&lt;&gt;"", INDEX($D$5:$D$1433, MATCH(J7021, $E$5:$E$1433, 0)),"")</f>
        <v/>
      </c>
      <c r="I7021" t="str">
        <f>IFERROR(IF(J7021&lt;&gt;"", INDEX($B$5:$B$1433, MATCH(J7021, $E$5:$E$1433, 0)),""),"SAI")</f>
        <v/>
      </c>
      <c r="L7021" t="str">
        <f>IFERROR(IF($N$5="Sáng",IF(MID(K7021,2,7)-MID($L$2,2,7)&gt;0,"Trễ",""),IF(MID(K7021,2,7)-MID($Q$2,2,7)&gt;0,"Trễ","")),"")</f>
        <v/>
      </c>
      <c r="M7021" t="str">
        <f>IFERROR(IF($N$5="Sáng",MID(K7021,2,7)-MID($L$2,2,7),MID(K7021,2,7)-MID($Q$2,2,7)),"")</f>
        <v/>
      </c>
      <c r="Q7021" t="str">
        <f>IF(B7021&lt;&gt;"",IF(AND(P7021="",F7021=""),"Không phép ",""),"")</f>
        <v/>
      </c>
      <c r="R7021" t="str">
        <f>UPPER(B7021)</f>
        <v/>
      </c>
      <c r="T7021" t="str">
        <f>IFERROR(IF(J7021&lt;&gt;"", INDEX($S$5:$S$1433, MATCH(J7021, $E$5:$E$1433, 0)),""),"")</f>
        <v/>
      </c>
      <c r="V7021" t="str">
        <f>IFERROR(IF(J7021&lt;&gt;"", INDEX($U$5:$U$1433, MATCH(J7021, $E$5:$E$1433, 0)),""),"")</f>
        <v/>
      </c>
    </row>
    <row r="7022">
      <c r="A7022" t="str">
        <f>IF(B7022&lt;&gt;"",A7021+1,"")</f>
        <v/>
      </c>
      <c r="F7022" t="str">
        <f>IFERROR(IF(VLOOKUP(E7022,J:J,1,0)=E7022,"X",""),"")</f>
        <v/>
      </c>
      <c r="G7022" t="str">
        <f>IF(J7022&lt;&gt;"", INDEX($C$5:$C$1433, MATCH(J7022, $E$5:$E$1433, 0)),"")</f>
        <v/>
      </c>
      <c r="H7022" t="str">
        <f>IF(J7022&lt;&gt;"", INDEX($D$5:$D$1433, MATCH(J7022, $E$5:$E$1433, 0)),"")</f>
        <v/>
      </c>
      <c r="I7022" t="str">
        <f>IFERROR(IF(J7022&lt;&gt;"", INDEX($B$5:$B$1433, MATCH(J7022, $E$5:$E$1433, 0)),""),"SAI")</f>
        <v/>
      </c>
      <c r="L7022" t="str">
        <f>IFERROR(IF($N$5="Sáng",IF(MID(K7022,2,7)-MID($L$2,2,7)&gt;0,"Trễ",""),IF(MID(K7022,2,7)-MID($Q$2,2,7)&gt;0,"Trễ","")),"")</f>
        <v/>
      </c>
      <c r="M7022" t="str">
        <f>IFERROR(IF($N$5="Sáng",MID(K7022,2,7)-MID($L$2,2,7),MID(K7022,2,7)-MID($Q$2,2,7)),"")</f>
        <v/>
      </c>
      <c r="Q7022" t="str">
        <f>IF(B7022&lt;&gt;"",IF(AND(P7022="",F7022=""),"Không phép ",""),"")</f>
        <v/>
      </c>
      <c r="R7022" t="str">
        <f>UPPER(B7022)</f>
        <v/>
      </c>
      <c r="T7022" t="str">
        <f>IFERROR(IF(J7022&lt;&gt;"", INDEX($S$5:$S$1433, MATCH(J7022, $E$5:$E$1433, 0)),""),"")</f>
        <v/>
      </c>
      <c r="V7022" t="str">
        <f>IFERROR(IF(J7022&lt;&gt;"", INDEX($U$5:$U$1433, MATCH(J7022, $E$5:$E$1433, 0)),""),"")</f>
        <v/>
      </c>
    </row>
    <row r="7023">
      <c r="A7023" t="str">
        <f>IF(B7023&lt;&gt;"",A7022+1,"")</f>
        <v/>
      </c>
      <c r="F7023" t="str">
        <f>IFERROR(IF(VLOOKUP(E7023,J:J,1,0)=E7023,"X",""),"")</f>
        <v/>
      </c>
      <c r="G7023" t="str">
        <f>IF(J7023&lt;&gt;"", INDEX($C$5:$C$1433, MATCH(J7023, $E$5:$E$1433, 0)),"")</f>
        <v/>
      </c>
      <c r="H7023" t="str">
        <f>IF(J7023&lt;&gt;"", INDEX($D$5:$D$1433, MATCH(J7023, $E$5:$E$1433, 0)),"")</f>
        <v/>
      </c>
      <c r="I7023" t="str">
        <f>IFERROR(IF(J7023&lt;&gt;"", INDEX($B$5:$B$1433, MATCH(J7023, $E$5:$E$1433, 0)),""),"SAI")</f>
        <v/>
      </c>
      <c r="L7023" t="str">
        <f>IFERROR(IF($N$5="Sáng",IF(MID(K7023,2,7)-MID($L$2,2,7)&gt;0,"Trễ",""),IF(MID(K7023,2,7)-MID($Q$2,2,7)&gt;0,"Trễ","")),"")</f>
        <v/>
      </c>
      <c r="M7023" t="str">
        <f>IFERROR(IF($N$5="Sáng",MID(K7023,2,7)-MID($L$2,2,7),MID(K7023,2,7)-MID($Q$2,2,7)),"")</f>
        <v/>
      </c>
      <c r="Q7023" t="str">
        <f>IF(B7023&lt;&gt;"",IF(AND(P7023="",F7023=""),"Không phép ",""),"")</f>
        <v/>
      </c>
      <c r="R7023" t="str">
        <f>UPPER(B7023)</f>
        <v/>
      </c>
      <c r="T7023" t="str">
        <f>IFERROR(IF(J7023&lt;&gt;"", INDEX($S$5:$S$1433, MATCH(J7023, $E$5:$E$1433, 0)),""),"")</f>
        <v/>
      </c>
      <c r="V7023" t="str">
        <f>IFERROR(IF(J7023&lt;&gt;"", INDEX($U$5:$U$1433, MATCH(J7023, $E$5:$E$1433, 0)),""),"")</f>
        <v/>
      </c>
    </row>
    <row r="7024">
      <c r="A7024" t="str">
        <f>IF(B7024&lt;&gt;"",A7023+1,"")</f>
        <v/>
      </c>
      <c r="F7024" t="str">
        <f>IFERROR(IF(VLOOKUP(E7024,J:J,1,0)=E7024,"X",""),"")</f>
        <v/>
      </c>
      <c r="G7024" t="str">
        <f>IF(J7024&lt;&gt;"", INDEX($C$5:$C$1433, MATCH(J7024, $E$5:$E$1433, 0)),"")</f>
        <v/>
      </c>
      <c r="H7024" t="str">
        <f>IF(J7024&lt;&gt;"", INDEX($D$5:$D$1433, MATCH(J7024, $E$5:$E$1433, 0)),"")</f>
        <v/>
      </c>
      <c r="I7024" t="str">
        <f>IFERROR(IF(J7024&lt;&gt;"", INDEX($B$5:$B$1433, MATCH(J7024, $E$5:$E$1433, 0)),""),"SAI")</f>
        <v/>
      </c>
      <c r="L7024" t="str">
        <f>IFERROR(IF($N$5="Sáng",IF(MID(K7024,2,7)-MID($L$2,2,7)&gt;0,"Trễ",""),IF(MID(K7024,2,7)-MID($Q$2,2,7)&gt;0,"Trễ","")),"")</f>
        <v/>
      </c>
      <c r="M7024" t="str">
        <f>IFERROR(IF($N$5="Sáng",MID(K7024,2,7)-MID($L$2,2,7),MID(K7024,2,7)-MID($Q$2,2,7)),"")</f>
        <v/>
      </c>
      <c r="Q7024" t="str">
        <f>IF(B7024&lt;&gt;"",IF(AND(P7024="",F7024=""),"Không phép ",""),"")</f>
        <v/>
      </c>
      <c r="R7024" t="str">
        <f>UPPER(B7024)</f>
        <v/>
      </c>
      <c r="T7024" t="str">
        <f>IFERROR(IF(J7024&lt;&gt;"", INDEX($S$5:$S$1433, MATCH(J7024, $E$5:$E$1433, 0)),""),"")</f>
        <v/>
      </c>
      <c r="V7024" t="str">
        <f>IFERROR(IF(J7024&lt;&gt;"", INDEX($U$5:$U$1433, MATCH(J7024, $E$5:$E$1433, 0)),""),"")</f>
        <v/>
      </c>
    </row>
    <row r="7025">
      <c r="A7025" t="str">
        <f>IF(B7025&lt;&gt;"",A7024+1,"")</f>
        <v/>
      </c>
      <c r="F7025" t="str">
        <f>IFERROR(IF(VLOOKUP(E7025,J:J,1,0)=E7025,"X",""),"")</f>
        <v/>
      </c>
      <c r="G7025" t="str">
        <f>IF(J7025&lt;&gt;"", INDEX($C$5:$C$1433, MATCH(J7025, $E$5:$E$1433, 0)),"")</f>
        <v/>
      </c>
      <c r="H7025" t="str">
        <f>IF(J7025&lt;&gt;"", INDEX($D$5:$D$1433, MATCH(J7025, $E$5:$E$1433, 0)),"")</f>
        <v/>
      </c>
      <c r="I7025" t="str">
        <f>IFERROR(IF(J7025&lt;&gt;"", INDEX($B$5:$B$1433, MATCH(J7025, $E$5:$E$1433, 0)),""),"SAI")</f>
        <v/>
      </c>
      <c r="L7025" t="str">
        <f>IFERROR(IF($N$5="Sáng",IF(MID(K7025,2,7)-MID($L$2,2,7)&gt;0,"Trễ",""),IF(MID(K7025,2,7)-MID($Q$2,2,7)&gt;0,"Trễ","")),"")</f>
        <v/>
      </c>
      <c r="M7025" t="str">
        <f>IFERROR(IF($N$5="Sáng",MID(K7025,2,7)-MID($L$2,2,7),MID(K7025,2,7)-MID($Q$2,2,7)),"")</f>
        <v/>
      </c>
      <c r="Q7025" t="str">
        <f>IF(B7025&lt;&gt;"",IF(AND(P7025="",F7025=""),"Không phép ",""),"")</f>
        <v/>
      </c>
      <c r="R7025" t="str">
        <f>UPPER(B7025)</f>
        <v/>
      </c>
      <c r="T7025" t="str">
        <f>IFERROR(IF(J7025&lt;&gt;"", INDEX($S$5:$S$1433, MATCH(J7025, $E$5:$E$1433, 0)),""),"")</f>
        <v/>
      </c>
      <c r="V7025" t="str">
        <f>IFERROR(IF(J7025&lt;&gt;"", INDEX($U$5:$U$1433, MATCH(J7025, $E$5:$E$1433, 0)),""),"")</f>
        <v/>
      </c>
    </row>
    <row r="7026">
      <c r="A7026" t="str">
        <f>IF(B7026&lt;&gt;"",A7025+1,"")</f>
        <v/>
      </c>
      <c r="F7026" t="str">
        <f>IFERROR(IF(VLOOKUP(E7026,J:J,1,0)=E7026,"X",""),"")</f>
        <v/>
      </c>
      <c r="G7026" t="str">
        <f>IF(J7026&lt;&gt;"", INDEX($C$5:$C$1433, MATCH(J7026, $E$5:$E$1433, 0)),"")</f>
        <v/>
      </c>
      <c r="H7026" t="str">
        <f>IF(J7026&lt;&gt;"", INDEX($D$5:$D$1433, MATCH(J7026, $E$5:$E$1433, 0)),"")</f>
        <v/>
      </c>
      <c r="I7026" t="str">
        <f>IFERROR(IF(J7026&lt;&gt;"", INDEX($B$5:$B$1433, MATCH(J7026, $E$5:$E$1433, 0)),""),"SAI")</f>
        <v/>
      </c>
      <c r="L7026" t="str">
        <f>IFERROR(IF($N$5="Sáng",IF(MID(K7026,2,7)-MID($L$2,2,7)&gt;0,"Trễ",""),IF(MID(K7026,2,7)-MID($Q$2,2,7)&gt;0,"Trễ","")),"")</f>
        <v/>
      </c>
      <c r="M7026" t="str">
        <f>IFERROR(IF($N$5="Sáng",MID(K7026,2,7)-MID($L$2,2,7),MID(K7026,2,7)-MID($Q$2,2,7)),"")</f>
        <v/>
      </c>
      <c r="Q7026" t="str">
        <f>IF(B7026&lt;&gt;"",IF(AND(P7026="",F7026=""),"Không phép ",""),"")</f>
        <v/>
      </c>
      <c r="R7026" t="str">
        <f>UPPER(B7026)</f>
        <v/>
      </c>
      <c r="T7026" t="str">
        <f>IFERROR(IF(J7026&lt;&gt;"", INDEX($S$5:$S$1433, MATCH(J7026, $E$5:$E$1433, 0)),""),"")</f>
        <v/>
      </c>
      <c r="V7026" t="str">
        <f>IFERROR(IF(J7026&lt;&gt;"", INDEX($U$5:$U$1433, MATCH(J7026, $E$5:$E$1433, 0)),""),"")</f>
        <v/>
      </c>
    </row>
    <row r="7027">
      <c r="A7027" t="str">
        <f>IF(B7027&lt;&gt;"",A7026+1,"")</f>
        <v/>
      </c>
      <c r="F7027" t="str">
        <f>IFERROR(IF(VLOOKUP(E7027,J:J,1,0)=E7027,"X",""),"")</f>
        <v/>
      </c>
      <c r="G7027" t="str">
        <f>IF(J7027&lt;&gt;"", INDEX($C$5:$C$1433, MATCH(J7027, $E$5:$E$1433, 0)),"")</f>
        <v/>
      </c>
      <c r="H7027" t="str">
        <f>IF(J7027&lt;&gt;"", INDEX($D$5:$D$1433, MATCH(J7027, $E$5:$E$1433, 0)),"")</f>
        <v/>
      </c>
      <c r="I7027" t="str">
        <f>IFERROR(IF(J7027&lt;&gt;"", INDEX($B$5:$B$1433, MATCH(J7027, $E$5:$E$1433, 0)),""),"SAI")</f>
        <v/>
      </c>
      <c r="L7027" t="str">
        <f>IFERROR(IF($N$5="Sáng",IF(MID(K7027,2,7)-MID($L$2,2,7)&gt;0,"Trễ",""),IF(MID(K7027,2,7)-MID($Q$2,2,7)&gt;0,"Trễ","")),"")</f>
        <v/>
      </c>
      <c r="M7027" t="str">
        <f>IFERROR(IF($N$5="Sáng",MID(K7027,2,7)-MID($L$2,2,7),MID(K7027,2,7)-MID($Q$2,2,7)),"")</f>
        <v/>
      </c>
      <c r="Q7027" t="str">
        <f>IF(B7027&lt;&gt;"",IF(AND(P7027="",F7027=""),"Không phép ",""),"")</f>
        <v/>
      </c>
      <c r="R7027" t="str">
        <f>UPPER(B7027)</f>
        <v/>
      </c>
      <c r="T7027" t="str">
        <f>IFERROR(IF(J7027&lt;&gt;"", INDEX($S$5:$S$1433, MATCH(J7027, $E$5:$E$1433, 0)),""),"")</f>
        <v/>
      </c>
      <c r="V7027" t="str">
        <f>IFERROR(IF(J7027&lt;&gt;"", INDEX($U$5:$U$1433, MATCH(J7027, $E$5:$E$1433, 0)),""),"")</f>
        <v/>
      </c>
    </row>
    <row r="7028">
      <c r="A7028" t="str">
        <f>IF(B7028&lt;&gt;"",A7027+1,"")</f>
        <v/>
      </c>
      <c r="F7028" t="str">
        <f>IFERROR(IF(VLOOKUP(E7028,J:J,1,0)=E7028,"X",""),"")</f>
        <v/>
      </c>
      <c r="G7028" t="str">
        <f>IF(J7028&lt;&gt;"", INDEX($C$5:$C$1433, MATCH(J7028, $E$5:$E$1433, 0)),"")</f>
        <v/>
      </c>
      <c r="H7028" t="str">
        <f>IF(J7028&lt;&gt;"", INDEX($D$5:$D$1433, MATCH(J7028, $E$5:$E$1433, 0)),"")</f>
        <v/>
      </c>
      <c r="I7028" t="str">
        <f>IFERROR(IF(J7028&lt;&gt;"", INDEX($B$5:$B$1433, MATCH(J7028, $E$5:$E$1433, 0)),""),"SAI")</f>
        <v/>
      </c>
      <c r="L7028" t="str">
        <f>IFERROR(IF($N$5="Sáng",IF(MID(K7028,2,7)-MID($L$2,2,7)&gt;0,"Trễ",""),IF(MID(K7028,2,7)-MID($Q$2,2,7)&gt;0,"Trễ","")),"")</f>
        <v/>
      </c>
      <c r="M7028" t="str">
        <f>IFERROR(IF($N$5="Sáng",MID(K7028,2,7)-MID($L$2,2,7),MID(K7028,2,7)-MID($Q$2,2,7)),"")</f>
        <v/>
      </c>
      <c r="Q7028" t="str">
        <f>IF(B7028&lt;&gt;"",IF(AND(P7028="",F7028=""),"Không phép ",""),"")</f>
        <v/>
      </c>
      <c r="R7028" t="str">
        <f>UPPER(B7028)</f>
        <v/>
      </c>
      <c r="T7028" t="str">
        <f>IFERROR(IF(J7028&lt;&gt;"", INDEX($S$5:$S$1433, MATCH(J7028, $E$5:$E$1433, 0)),""),"")</f>
        <v/>
      </c>
      <c r="V7028" t="str">
        <f>IFERROR(IF(J7028&lt;&gt;"", INDEX($U$5:$U$1433, MATCH(J7028, $E$5:$E$1433, 0)),""),"")</f>
        <v/>
      </c>
    </row>
    <row r="7029">
      <c r="A7029" t="str">
        <f>IF(B7029&lt;&gt;"",A7028+1,"")</f>
        <v/>
      </c>
      <c r="F7029" t="str">
        <f>IFERROR(IF(VLOOKUP(E7029,J:J,1,0)=E7029,"X",""),"")</f>
        <v/>
      </c>
      <c r="G7029" t="str">
        <f>IF(J7029&lt;&gt;"", INDEX($C$5:$C$1433, MATCH(J7029, $E$5:$E$1433, 0)),"")</f>
        <v/>
      </c>
      <c r="H7029" t="str">
        <f>IF(J7029&lt;&gt;"", INDEX($D$5:$D$1433, MATCH(J7029, $E$5:$E$1433, 0)),"")</f>
        <v/>
      </c>
      <c r="I7029" t="str">
        <f>IFERROR(IF(J7029&lt;&gt;"", INDEX($B$5:$B$1433, MATCH(J7029, $E$5:$E$1433, 0)),""),"SAI")</f>
        <v/>
      </c>
      <c r="L7029" t="str">
        <f>IFERROR(IF($N$5="Sáng",IF(MID(K7029,2,7)-MID($L$2,2,7)&gt;0,"Trễ",""),IF(MID(K7029,2,7)-MID($Q$2,2,7)&gt;0,"Trễ","")),"")</f>
        <v/>
      </c>
      <c r="M7029" t="str">
        <f>IFERROR(IF($N$5="Sáng",MID(K7029,2,7)-MID($L$2,2,7),MID(K7029,2,7)-MID($Q$2,2,7)),"")</f>
        <v/>
      </c>
      <c r="Q7029" t="str">
        <f>IF(B7029&lt;&gt;"",IF(AND(P7029="",F7029=""),"Không phép ",""),"")</f>
        <v/>
      </c>
      <c r="R7029" t="str">
        <f>UPPER(B7029)</f>
        <v/>
      </c>
      <c r="T7029" t="str">
        <f>IFERROR(IF(J7029&lt;&gt;"", INDEX($S$5:$S$1433, MATCH(J7029, $E$5:$E$1433, 0)),""),"")</f>
        <v/>
      </c>
      <c r="V7029" t="str">
        <f>IFERROR(IF(J7029&lt;&gt;"", INDEX($U$5:$U$1433, MATCH(J7029, $E$5:$E$1433, 0)),""),"")</f>
        <v/>
      </c>
    </row>
    <row r="7030">
      <c r="A7030" t="str">
        <f>IF(B7030&lt;&gt;"",A7029+1,"")</f>
        <v/>
      </c>
      <c r="F7030" t="str">
        <f>IFERROR(IF(VLOOKUP(E7030,J:J,1,0)=E7030,"X",""),"")</f>
        <v/>
      </c>
      <c r="G7030" t="str">
        <f>IF(J7030&lt;&gt;"", INDEX($C$5:$C$1433, MATCH(J7030, $E$5:$E$1433, 0)),"")</f>
        <v/>
      </c>
      <c r="H7030" t="str">
        <f>IF(J7030&lt;&gt;"", INDEX($D$5:$D$1433, MATCH(J7030, $E$5:$E$1433, 0)),"")</f>
        <v/>
      </c>
      <c r="I7030" t="str">
        <f>IFERROR(IF(J7030&lt;&gt;"", INDEX($B$5:$B$1433, MATCH(J7030, $E$5:$E$1433, 0)),""),"SAI")</f>
        <v/>
      </c>
      <c r="L7030" t="str">
        <f>IFERROR(IF($N$5="Sáng",IF(MID(K7030,2,7)-MID($L$2,2,7)&gt;0,"Trễ",""),IF(MID(K7030,2,7)-MID($Q$2,2,7)&gt;0,"Trễ","")),"")</f>
        <v/>
      </c>
      <c r="M7030" t="str">
        <f>IFERROR(IF($N$5="Sáng",MID(K7030,2,7)-MID($L$2,2,7),MID(K7030,2,7)-MID($Q$2,2,7)),"")</f>
        <v/>
      </c>
      <c r="Q7030" t="str">
        <f>IF(B7030&lt;&gt;"",IF(AND(P7030="",F7030=""),"Không phép ",""),"")</f>
        <v/>
      </c>
      <c r="R7030" t="str">
        <f>UPPER(B7030)</f>
        <v/>
      </c>
      <c r="T7030" t="str">
        <f>IFERROR(IF(J7030&lt;&gt;"", INDEX($S$5:$S$1433, MATCH(J7030, $E$5:$E$1433, 0)),""),"")</f>
        <v/>
      </c>
      <c r="V7030" t="str">
        <f>IFERROR(IF(J7030&lt;&gt;"", INDEX($U$5:$U$1433, MATCH(J7030, $E$5:$E$1433, 0)),""),"")</f>
        <v/>
      </c>
    </row>
    <row r="7031">
      <c r="A7031" t="str">
        <f>IF(B7031&lt;&gt;"",A7030+1,"")</f>
        <v/>
      </c>
      <c r="F7031" t="str">
        <f>IFERROR(IF(VLOOKUP(E7031,J:J,1,0)=E7031,"X",""),"")</f>
        <v/>
      </c>
      <c r="G7031" t="str">
        <f>IF(J7031&lt;&gt;"", INDEX($C$5:$C$1433, MATCH(J7031, $E$5:$E$1433, 0)),"")</f>
        <v/>
      </c>
      <c r="H7031" t="str">
        <f>IF(J7031&lt;&gt;"", INDEX($D$5:$D$1433, MATCH(J7031, $E$5:$E$1433, 0)),"")</f>
        <v/>
      </c>
      <c r="I7031" t="str">
        <f>IFERROR(IF(J7031&lt;&gt;"", INDEX($B$5:$B$1433, MATCH(J7031, $E$5:$E$1433, 0)),""),"SAI")</f>
        <v/>
      </c>
      <c r="L7031" t="str">
        <f>IFERROR(IF($N$5="Sáng",IF(MID(K7031,2,7)-MID($L$2,2,7)&gt;0,"Trễ",""),IF(MID(K7031,2,7)-MID($Q$2,2,7)&gt;0,"Trễ","")),"")</f>
        <v/>
      </c>
      <c r="M7031" t="str">
        <f>IFERROR(IF($N$5="Sáng",MID(K7031,2,7)-MID($L$2,2,7),MID(K7031,2,7)-MID($Q$2,2,7)),"")</f>
        <v/>
      </c>
      <c r="Q7031" t="str">
        <f>IF(B7031&lt;&gt;"",IF(AND(P7031="",F7031=""),"Không phép ",""),"")</f>
        <v/>
      </c>
      <c r="R7031" t="str">
        <f>UPPER(B7031)</f>
        <v/>
      </c>
      <c r="T7031" t="str">
        <f>IFERROR(IF(J7031&lt;&gt;"", INDEX($S$5:$S$1433, MATCH(J7031, $E$5:$E$1433, 0)),""),"")</f>
        <v/>
      </c>
      <c r="V7031" t="str">
        <f>IFERROR(IF(J7031&lt;&gt;"", INDEX($U$5:$U$1433, MATCH(J7031, $E$5:$E$1433, 0)),""),"")</f>
        <v/>
      </c>
    </row>
    <row r="7032">
      <c r="A7032" t="str">
        <f>IF(B7032&lt;&gt;"",A7031+1,"")</f>
        <v/>
      </c>
      <c r="F7032" t="str">
        <f>IFERROR(IF(VLOOKUP(E7032,J:J,1,0)=E7032,"X",""),"")</f>
        <v/>
      </c>
      <c r="G7032" t="str">
        <f>IF(J7032&lt;&gt;"", INDEX($C$5:$C$1433, MATCH(J7032, $E$5:$E$1433, 0)),"")</f>
        <v/>
      </c>
      <c r="H7032" t="str">
        <f>IF(J7032&lt;&gt;"", INDEX($D$5:$D$1433, MATCH(J7032, $E$5:$E$1433, 0)),"")</f>
        <v/>
      </c>
      <c r="I7032" t="str">
        <f>IFERROR(IF(J7032&lt;&gt;"", INDEX($B$5:$B$1433, MATCH(J7032, $E$5:$E$1433, 0)),""),"SAI")</f>
        <v/>
      </c>
      <c r="L7032" t="str">
        <f>IFERROR(IF($N$5="Sáng",IF(MID(K7032,2,7)-MID($L$2,2,7)&gt;0,"Trễ",""),IF(MID(K7032,2,7)-MID($Q$2,2,7)&gt;0,"Trễ","")),"")</f>
        <v/>
      </c>
      <c r="M7032" t="str">
        <f>IFERROR(IF($N$5="Sáng",MID(K7032,2,7)-MID($L$2,2,7),MID(K7032,2,7)-MID($Q$2,2,7)),"")</f>
        <v/>
      </c>
      <c r="Q7032" t="str">
        <f>IF(B7032&lt;&gt;"",IF(AND(P7032="",F7032=""),"Không phép ",""),"")</f>
        <v/>
      </c>
      <c r="R7032" t="str">
        <f>UPPER(B7032)</f>
        <v/>
      </c>
      <c r="T7032" t="str">
        <f>IFERROR(IF(J7032&lt;&gt;"", INDEX($S$5:$S$1433, MATCH(J7032, $E$5:$E$1433, 0)),""),"")</f>
        <v/>
      </c>
      <c r="V7032" t="str">
        <f>IFERROR(IF(J7032&lt;&gt;"", INDEX($U$5:$U$1433, MATCH(J7032, $E$5:$E$1433, 0)),""),"")</f>
        <v/>
      </c>
    </row>
    <row r="7033">
      <c r="A7033" t="str">
        <f>IF(B7033&lt;&gt;"",A7032+1,"")</f>
        <v/>
      </c>
      <c r="F7033" t="str">
        <f>IFERROR(IF(VLOOKUP(E7033,J:J,1,0)=E7033,"X",""),"")</f>
        <v/>
      </c>
      <c r="G7033" t="str">
        <f>IF(J7033&lt;&gt;"", INDEX($C$5:$C$1433, MATCH(J7033, $E$5:$E$1433, 0)),"")</f>
        <v/>
      </c>
      <c r="H7033" t="str">
        <f>IF(J7033&lt;&gt;"", INDEX($D$5:$D$1433, MATCH(J7033, $E$5:$E$1433, 0)),"")</f>
        <v/>
      </c>
      <c r="I7033" t="str">
        <f>IFERROR(IF(J7033&lt;&gt;"", INDEX($B$5:$B$1433, MATCH(J7033, $E$5:$E$1433, 0)),""),"SAI")</f>
        <v/>
      </c>
      <c r="L7033" t="str">
        <f>IFERROR(IF($N$5="Sáng",IF(MID(K7033,2,7)-MID($L$2,2,7)&gt;0,"Trễ",""),IF(MID(K7033,2,7)-MID($Q$2,2,7)&gt;0,"Trễ","")),"")</f>
        <v/>
      </c>
      <c r="M7033" t="str">
        <f>IFERROR(IF($N$5="Sáng",MID(K7033,2,7)-MID($L$2,2,7),MID(K7033,2,7)-MID($Q$2,2,7)),"")</f>
        <v/>
      </c>
      <c r="Q7033" t="str">
        <f>IF(B7033&lt;&gt;"",IF(AND(P7033="",F7033=""),"Không phép ",""),"")</f>
        <v/>
      </c>
      <c r="R7033" t="str">
        <f>UPPER(B7033)</f>
        <v/>
      </c>
      <c r="T7033" t="str">
        <f>IFERROR(IF(J7033&lt;&gt;"", INDEX($S$5:$S$1433, MATCH(J7033, $E$5:$E$1433, 0)),""),"")</f>
        <v/>
      </c>
      <c r="V7033" t="str">
        <f>IFERROR(IF(J7033&lt;&gt;"", INDEX($U$5:$U$1433, MATCH(J7033, $E$5:$E$1433, 0)),""),"")</f>
        <v/>
      </c>
    </row>
    <row r="7034">
      <c r="A7034" t="str">
        <f>IF(B7034&lt;&gt;"",A7033+1,"")</f>
        <v/>
      </c>
      <c r="F7034" t="str">
        <f>IFERROR(IF(VLOOKUP(E7034,J:J,1,0)=E7034,"X",""),"")</f>
        <v/>
      </c>
      <c r="G7034" t="str">
        <f>IF(J7034&lt;&gt;"", INDEX($C$5:$C$1433, MATCH(J7034, $E$5:$E$1433, 0)),"")</f>
        <v/>
      </c>
      <c r="H7034" t="str">
        <f>IF(J7034&lt;&gt;"", INDEX($D$5:$D$1433, MATCH(J7034, $E$5:$E$1433, 0)),"")</f>
        <v/>
      </c>
      <c r="I7034" t="str">
        <f>IFERROR(IF(J7034&lt;&gt;"", INDEX($B$5:$B$1433, MATCH(J7034, $E$5:$E$1433, 0)),""),"SAI")</f>
        <v/>
      </c>
      <c r="L7034" t="str">
        <f>IFERROR(IF($N$5="Sáng",IF(MID(K7034,2,7)-MID($L$2,2,7)&gt;0,"Trễ",""),IF(MID(K7034,2,7)-MID($Q$2,2,7)&gt;0,"Trễ","")),"")</f>
        <v/>
      </c>
      <c r="M7034" t="str">
        <f>IFERROR(IF($N$5="Sáng",MID(K7034,2,7)-MID($L$2,2,7),MID(K7034,2,7)-MID($Q$2,2,7)),"")</f>
        <v/>
      </c>
      <c r="Q7034" t="str">
        <f>IF(B7034&lt;&gt;"",IF(AND(P7034="",F7034=""),"Không phép ",""),"")</f>
        <v/>
      </c>
      <c r="R7034" t="str">
        <f>UPPER(B7034)</f>
        <v/>
      </c>
      <c r="T7034" t="str">
        <f>IFERROR(IF(J7034&lt;&gt;"", INDEX($S$5:$S$1433, MATCH(J7034, $E$5:$E$1433, 0)),""),"")</f>
        <v/>
      </c>
      <c r="V7034" t="str">
        <f>IFERROR(IF(J7034&lt;&gt;"", INDEX($U$5:$U$1433, MATCH(J7034, $E$5:$E$1433, 0)),""),"")</f>
        <v/>
      </c>
    </row>
    <row r="7035">
      <c r="A7035" t="str">
        <f>IF(B7035&lt;&gt;"",A7034+1,"")</f>
        <v/>
      </c>
      <c r="F7035" t="str">
        <f>IFERROR(IF(VLOOKUP(E7035,J:J,1,0)=E7035,"X",""),"")</f>
        <v/>
      </c>
      <c r="G7035" t="str">
        <f>IF(J7035&lt;&gt;"", INDEX($C$5:$C$1433, MATCH(J7035, $E$5:$E$1433, 0)),"")</f>
        <v/>
      </c>
      <c r="H7035" t="str">
        <f>IF(J7035&lt;&gt;"", INDEX($D$5:$D$1433, MATCH(J7035, $E$5:$E$1433, 0)),"")</f>
        <v/>
      </c>
      <c r="I7035" t="str">
        <f>IFERROR(IF(J7035&lt;&gt;"", INDEX($B$5:$B$1433, MATCH(J7035, $E$5:$E$1433, 0)),""),"SAI")</f>
        <v/>
      </c>
      <c r="L7035" t="str">
        <f>IFERROR(IF($N$5="Sáng",IF(MID(K7035,2,7)-MID($L$2,2,7)&gt;0,"Trễ",""),IF(MID(K7035,2,7)-MID($Q$2,2,7)&gt;0,"Trễ","")),"")</f>
        <v/>
      </c>
      <c r="M7035" t="str">
        <f>IFERROR(IF($N$5="Sáng",MID(K7035,2,7)-MID($L$2,2,7),MID(K7035,2,7)-MID($Q$2,2,7)),"")</f>
        <v/>
      </c>
      <c r="Q7035" t="str">
        <f>IF(B7035&lt;&gt;"",IF(AND(P7035="",F7035=""),"Không phép ",""),"")</f>
        <v/>
      </c>
      <c r="R7035" t="str">
        <f>UPPER(B7035)</f>
        <v/>
      </c>
      <c r="T7035" t="str">
        <f>IFERROR(IF(J7035&lt;&gt;"", INDEX($S$5:$S$1433, MATCH(J7035, $E$5:$E$1433, 0)),""),"")</f>
        <v/>
      </c>
      <c r="V7035" t="str">
        <f>IFERROR(IF(J7035&lt;&gt;"", INDEX($U$5:$U$1433, MATCH(J7035, $E$5:$E$1433, 0)),""),"")</f>
        <v/>
      </c>
    </row>
    <row r="7036">
      <c r="A7036" t="str">
        <f>IF(B7036&lt;&gt;"",A7035+1,"")</f>
        <v/>
      </c>
      <c r="F7036" t="str">
        <f>IFERROR(IF(VLOOKUP(E7036,J:J,1,0)=E7036,"X",""),"")</f>
        <v/>
      </c>
      <c r="G7036" t="str">
        <f>IF(J7036&lt;&gt;"", INDEX($C$5:$C$1433, MATCH(J7036, $E$5:$E$1433, 0)),"")</f>
        <v/>
      </c>
      <c r="H7036" t="str">
        <f>IF(J7036&lt;&gt;"", INDEX($D$5:$D$1433, MATCH(J7036, $E$5:$E$1433, 0)),"")</f>
        <v/>
      </c>
      <c r="I7036" t="str">
        <f>IFERROR(IF(J7036&lt;&gt;"", INDEX($B$5:$B$1433, MATCH(J7036, $E$5:$E$1433, 0)),""),"SAI")</f>
        <v/>
      </c>
      <c r="L7036" t="str">
        <f>IFERROR(IF($N$5="Sáng",IF(MID(K7036,2,7)-MID($L$2,2,7)&gt;0,"Trễ",""),IF(MID(K7036,2,7)-MID($Q$2,2,7)&gt;0,"Trễ","")),"")</f>
        <v/>
      </c>
      <c r="M7036" t="str">
        <f>IFERROR(IF($N$5="Sáng",MID(K7036,2,7)-MID($L$2,2,7),MID(K7036,2,7)-MID($Q$2,2,7)),"")</f>
        <v/>
      </c>
      <c r="Q7036" t="str">
        <f>IF(B7036&lt;&gt;"",IF(AND(P7036="",F7036=""),"Không phép ",""),"")</f>
        <v/>
      </c>
      <c r="R7036" t="str">
        <f>UPPER(B7036)</f>
        <v/>
      </c>
      <c r="T7036" t="str">
        <f>IFERROR(IF(J7036&lt;&gt;"", INDEX($S$5:$S$1433, MATCH(J7036, $E$5:$E$1433, 0)),""),"")</f>
        <v/>
      </c>
      <c r="V7036" t="str">
        <f>IFERROR(IF(J7036&lt;&gt;"", INDEX($U$5:$U$1433, MATCH(J7036, $E$5:$E$1433, 0)),""),"")</f>
        <v/>
      </c>
    </row>
    <row r="7037">
      <c r="A7037" t="str">
        <f>IF(B7037&lt;&gt;"",A7036+1,"")</f>
        <v/>
      </c>
      <c r="F7037" t="str">
        <f>IFERROR(IF(VLOOKUP(E7037,J:J,1,0)=E7037,"X",""),"")</f>
        <v/>
      </c>
      <c r="G7037" t="str">
        <f>IF(J7037&lt;&gt;"", INDEX($C$5:$C$1433, MATCH(J7037, $E$5:$E$1433, 0)),"")</f>
        <v/>
      </c>
      <c r="H7037" t="str">
        <f>IF(J7037&lt;&gt;"", INDEX($D$5:$D$1433, MATCH(J7037, $E$5:$E$1433, 0)),"")</f>
        <v/>
      </c>
      <c r="I7037" t="str">
        <f>IFERROR(IF(J7037&lt;&gt;"", INDEX($B$5:$B$1433, MATCH(J7037, $E$5:$E$1433, 0)),""),"SAI")</f>
        <v/>
      </c>
      <c r="L7037" t="str">
        <f>IFERROR(IF($N$5="Sáng",IF(MID(K7037,2,7)-MID($L$2,2,7)&gt;0,"Trễ",""),IF(MID(K7037,2,7)-MID($Q$2,2,7)&gt;0,"Trễ","")),"")</f>
        <v/>
      </c>
      <c r="M7037" t="str">
        <f>IFERROR(IF($N$5="Sáng",MID(K7037,2,7)-MID($L$2,2,7),MID(K7037,2,7)-MID($Q$2,2,7)),"")</f>
        <v/>
      </c>
      <c r="Q7037" t="str">
        <f>IF(B7037&lt;&gt;"",IF(AND(P7037="",F7037=""),"Không phép ",""),"")</f>
        <v/>
      </c>
      <c r="R7037" t="str">
        <f>UPPER(B7037)</f>
        <v/>
      </c>
      <c r="T7037" t="str">
        <f>IFERROR(IF(J7037&lt;&gt;"", INDEX($S$5:$S$1433, MATCH(J7037, $E$5:$E$1433, 0)),""),"")</f>
        <v/>
      </c>
      <c r="V7037" t="str">
        <f>IFERROR(IF(J7037&lt;&gt;"", INDEX($U$5:$U$1433, MATCH(J7037, $E$5:$E$1433, 0)),""),"")</f>
        <v/>
      </c>
    </row>
    <row r="7038">
      <c r="A7038" t="str">
        <f>IF(B7038&lt;&gt;"",A7037+1,"")</f>
        <v/>
      </c>
      <c r="F7038" t="str">
        <f>IFERROR(IF(VLOOKUP(E7038,J:J,1,0)=E7038,"X",""),"")</f>
        <v/>
      </c>
      <c r="G7038" t="str">
        <f>IF(J7038&lt;&gt;"", INDEX($C$5:$C$1433, MATCH(J7038, $E$5:$E$1433, 0)),"")</f>
        <v/>
      </c>
      <c r="H7038" t="str">
        <f>IF(J7038&lt;&gt;"", INDEX($D$5:$D$1433, MATCH(J7038, $E$5:$E$1433, 0)),"")</f>
        <v/>
      </c>
      <c r="I7038" t="str">
        <f>IFERROR(IF(J7038&lt;&gt;"", INDEX($B$5:$B$1433, MATCH(J7038, $E$5:$E$1433, 0)),""),"SAI")</f>
        <v/>
      </c>
      <c r="L7038" t="str">
        <f>IFERROR(IF($N$5="Sáng",IF(MID(K7038,2,7)-MID($L$2,2,7)&gt;0,"Trễ",""),IF(MID(K7038,2,7)-MID($Q$2,2,7)&gt;0,"Trễ","")),"")</f>
        <v/>
      </c>
      <c r="M7038" t="str">
        <f>IFERROR(IF($N$5="Sáng",MID(K7038,2,7)-MID($L$2,2,7),MID(K7038,2,7)-MID($Q$2,2,7)),"")</f>
        <v/>
      </c>
      <c r="Q7038" t="str">
        <f>IF(B7038&lt;&gt;"",IF(AND(P7038="",F7038=""),"Không phép ",""),"")</f>
        <v/>
      </c>
      <c r="R7038" t="str">
        <f>UPPER(B7038)</f>
        <v/>
      </c>
      <c r="T7038" t="str">
        <f>IFERROR(IF(J7038&lt;&gt;"", INDEX($S$5:$S$1433, MATCH(J7038, $E$5:$E$1433, 0)),""),"")</f>
        <v/>
      </c>
      <c r="V7038" t="str">
        <f>IFERROR(IF(J7038&lt;&gt;"", INDEX($U$5:$U$1433, MATCH(J7038, $E$5:$E$1433, 0)),""),"")</f>
        <v/>
      </c>
    </row>
    <row r="7039">
      <c r="A7039" t="str">
        <f>IF(B7039&lt;&gt;"",A7038+1,"")</f>
        <v/>
      </c>
      <c r="F7039" t="str">
        <f>IFERROR(IF(VLOOKUP(E7039,J:J,1,0)=E7039,"X",""),"")</f>
        <v/>
      </c>
      <c r="G7039" t="str">
        <f>IF(J7039&lt;&gt;"", INDEX($C$5:$C$1433, MATCH(J7039, $E$5:$E$1433, 0)),"")</f>
        <v/>
      </c>
      <c r="H7039" t="str">
        <f>IF(J7039&lt;&gt;"", INDEX($D$5:$D$1433, MATCH(J7039, $E$5:$E$1433, 0)),"")</f>
        <v/>
      </c>
      <c r="I7039" t="str">
        <f>IFERROR(IF(J7039&lt;&gt;"", INDEX($B$5:$B$1433, MATCH(J7039, $E$5:$E$1433, 0)),""),"SAI")</f>
        <v/>
      </c>
      <c r="L7039" t="str">
        <f>IFERROR(IF($N$5="Sáng",IF(MID(K7039,2,7)-MID($L$2,2,7)&gt;0,"Trễ",""),IF(MID(K7039,2,7)-MID($Q$2,2,7)&gt;0,"Trễ","")),"")</f>
        <v/>
      </c>
      <c r="M7039" t="str">
        <f>IFERROR(IF($N$5="Sáng",MID(K7039,2,7)-MID($L$2,2,7),MID(K7039,2,7)-MID($Q$2,2,7)),"")</f>
        <v/>
      </c>
      <c r="Q7039" t="str">
        <f>IF(B7039&lt;&gt;"",IF(AND(P7039="",F7039=""),"Không phép ",""),"")</f>
        <v/>
      </c>
      <c r="R7039" t="str">
        <f>UPPER(B7039)</f>
        <v/>
      </c>
      <c r="T7039" t="str">
        <f>IFERROR(IF(J7039&lt;&gt;"", INDEX($S$5:$S$1433, MATCH(J7039, $E$5:$E$1433, 0)),""),"")</f>
        <v/>
      </c>
      <c r="V7039" t="str">
        <f>IFERROR(IF(J7039&lt;&gt;"", INDEX($U$5:$U$1433, MATCH(J7039, $E$5:$E$1433, 0)),""),"")</f>
        <v/>
      </c>
    </row>
    <row r="7040">
      <c r="A7040" t="str">
        <f>IF(B7040&lt;&gt;"",A7039+1,"")</f>
        <v/>
      </c>
      <c r="F7040" t="str">
        <f>IFERROR(IF(VLOOKUP(E7040,J:J,1,0)=E7040,"X",""),"")</f>
        <v/>
      </c>
      <c r="G7040" t="str">
        <f>IF(J7040&lt;&gt;"", INDEX($C$5:$C$1433, MATCH(J7040, $E$5:$E$1433, 0)),"")</f>
        <v/>
      </c>
      <c r="H7040" t="str">
        <f>IF(J7040&lt;&gt;"", INDEX($D$5:$D$1433, MATCH(J7040, $E$5:$E$1433, 0)),"")</f>
        <v/>
      </c>
      <c r="I7040" t="str">
        <f>IFERROR(IF(J7040&lt;&gt;"", INDEX($B$5:$B$1433, MATCH(J7040, $E$5:$E$1433, 0)),""),"SAI")</f>
        <v/>
      </c>
      <c r="L7040" t="str">
        <f>IFERROR(IF($N$5="Sáng",IF(MID(K7040,2,7)-MID($L$2,2,7)&gt;0,"Trễ",""),IF(MID(K7040,2,7)-MID($Q$2,2,7)&gt;0,"Trễ","")),"")</f>
        <v/>
      </c>
      <c r="M7040" t="str">
        <f>IFERROR(IF($N$5="Sáng",MID(K7040,2,7)-MID($L$2,2,7),MID(K7040,2,7)-MID($Q$2,2,7)),"")</f>
        <v/>
      </c>
      <c r="Q7040" t="str">
        <f>IF(B7040&lt;&gt;"",IF(AND(P7040="",F7040=""),"Không phép ",""),"")</f>
        <v/>
      </c>
      <c r="R7040" t="str">
        <f>UPPER(B7040)</f>
        <v/>
      </c>
      <c r="T7040" t="str">
        <f>IFERROR(IF(J7040&lt;&gt;"", INDEX($S$5:$S$1433, MATCH(J7040, $E$5:$E$1433, 0)),""),"")</f>
        <v/>
      </c>
      <c r="V7040" t="str">
        <f>IFERROR(IF(J7040&lt;&gt;"", INDEX($U$5:$U$1433, MATCH(J7040, $E$5:$E$1433, 0)),""),"")</f>
        <v/>
      </c>
    </row>
    <row r="7041">
      <c r="A7041" t="str">
        <f>IF(B7041&lt;&gt;"",A7040+1,"")</f>
        <v/>
      </c>
      <c r="F7041" t="str">
        <f>IFERROR(IF(VLOOKUP(E7041,J:J,1,0)=E7041,"X",""),"")</f>
        <v/>
      </c>
      <c r="G7041" t="str">
        <f>IF(J7041&lt;&gt;"", INDEX($C$5:$C$1433, MATCH(J7041, $E$5:$E$1433, 0)),"")</f>
        <v/>
      </c>
      <c r="H7041" t="str">
        <f>IF(J7041&lt;&gt;"", INDEX($D$5:$D$1433, MATCH(J7041, $E$5:$E$1433, 0)),"")</f>
        <v/>
      </c>
      <c r="I7041" t="str">
        <f>IFERROR(IF(J7041&lt;&gt;"", INDEX($B$5:$B$1433, MATCH(J7041, $E$5:$E$1433, 0)),""),"SAI")</f>
        <v/>
      </c>
      <c r="L7041" t="str">
        <f>IFERROR(IF($N$5="Sáng",IF(MID(K7041,2,7)-MID($L$2,2,7)&gt;0,"Trễ",""),IF(MID(K7041,2,7)-MID($Q$2,2,7)&gt;0,"Trễ","")),"")</f>
        <v/>
      </c>
      <c r="M7041" t="str">
        <f>IFERROR(IF($N$5="Sáng",MID(K7041,2,7)-MID($L$2,2,7),MID(K7041,2,7)-MID($Q$2,2,7)),"")</f>
        <v/>
      </c>
      <c r="Q7041" t="str">
        <f>IF(B7041&lt;&gt;"",IF(AND(P7041="",F7041=""),"Không phép ",""),"")</f>
        <v/>
      </c>
      <c r="R7041" t="str">
        <f>UPPER(B7041)</f>
        <v/>
      </c>
      <c r="T7041" t="str">
        <f>IFERROR(IF(J7041&lt;&gt;"", INDEX($S$5:$S$1433, MATCH(J7041, $E$5:$E$1433, 0)),""),"")</f>
        <v/>
      </c>
      <c r="V7041" t="str">
        <f>IFERROR(IF(J7041&lt;&gt;"", INDEX($U$5:$U$1433, MATCH(J7041, $E$5:$E$1433, 0)),""),"")</f>
        <v/>
      </c>
    </row>
    <row r="7042">
      <c r="A7042" t="str">
        <f>IF(B7042&lt;&gt;"",A7041+1,"")</f>
        <v/>
      </c>
      <c r="F7042" t="str">
        <f>IFERROR(IF(VLOOKUP(E7042,J:J,1,0)=E7042,"X",""),"")</f>
        <v/>
      </c>
      <c r="G7042" t="str">
        <f>IF(J7042&lt;&gt;"", INDEX($C$5:$C$1433, MATCH(J7042, $E$5:$E$1433, 0)),"")</f>
        <v/>
      </c>
      <c r="H7042" t="str">
        <f>IF(J7042&lt;&gt;"", INDEX($D$5:$D$1433, MATCH(J7042, $E$5:$E$1433, 0)),"")</f>
        <v/>
      </c>
      <c r="I7042" t="str">
        <f>IFERROR(IF(J7042&lt;&gt;"", INDEX($B$5:$B$1433, MATCH(J7042, $E$5:$E$1433, 0)),""),"SAI")</f>
        <v/>
      </c>
      <c r="L7042" t="str">
        <f>IFERROR(IF($N$5="Sáng",IF(MID(K7042,2,7)-MID($L$2,2,7)&gt;0,"Trễ",""),IF(MID(K7042,2,7)-MID($Q$2,2,7)&gt;0,"Trễ","")),"")</f>
        <v/>
      </c>
      <c r="M7042" t="str">
        <f>IFERROR(IF($N$5="Sáng",MID(K7042,2,7)-MID($L$2,2,7),MID(K7042,2,7)-MID($Q$2,2,7)),"")</f>
        <v/>
      </c>
      <c r="Q7042" t="str">
        <f>IF(B7042&lt;&gt;"",IF(AND(P7042="",F7042=""),"Không phép ",""),"")</f>
        <v/>
      </c>
      <c r="R7042" t="str">
        <f>UPPER(B7042)</f>
        <v/>
      </c>
      <c r="T7042" t="str">
        <f>IFERROR(IF(J7042&lt;&gt;"", INDEX($S$5:$S$1433, MATCH(J7042, $E$5:$E$1433, 0)),""),"")</f>
        <v/>
      </c>
      <c r="V7042" t="str">
        <f>IFERROR(IF(J7042&lt;&gt;"", INDEX($U$5:$U$1433, MATCH(J7042, $E$5:$E$1433, 0)),""),"")</f>
        <v/>
      </c>
    </row>
    <row r="7043">
      <c r="A7043" t="str">
        <f>IF(B7043&lt;&gt;"",A7042+1,"")</f>
        <v/>
      </c>
      <c r="F7043" t="str">
        <f>IFERROR(IF(VLOOKUP(E7043,J:J,1,0)=E7043,"X",""),"")</f>
        <v/>
      </c>
      <c r="G7043" t="str">
        <f>IF(J7043&lt;&gt;"", INDEX($C$5:$C$1433, MATCH(J7043, $E$5:$E$1433, 0)),"")</f>
        <v/>
      </c>
      <c r="H7043" t="str">
        <f>IF(J7043&lt;&gt;"", INDEX($D$5:$D$1433, MATCH(J7043, $E$5:$E$1433, 0)),"")</f>
        <v/>
      </c>
      <c r="I7043" t="str">
        <f>IFERROR(IF(J7043&lt;&gt;"", INDEX($B$5:$B$1433, MATCH(J7043, $E$5:$E$1433, 0)),""),"SAI")</f>
        <v/>
      </c>
      <c r="L7043" t="str">
        <f>IFERROR(IF($N$5="Sáng",IF(MID(K7043,2,7)-MID($L$2,2,7)&gt;0,"Trễ",""),IF(MID(K7043,2,7)-MID($Q$2,2,7)&gt;0,"Trễ","")),"")</f>
        <v/>
      </c>
      <c r="M7043" t="str">
        <f>IFERROR(IF($N$5="Sáng",MID(K7043,2,7)-MID($L$2,2,7),MID(K7043,2,7)-MID($Q$2,2,7)),"")</f>
        <v/>
      </c>
      <c r="Q7043" t="str">
        <f>IF(B7043&lt;&gt;"",IF(AND(P7043="",F7043=""),"Không phép ",""),"")</f>
        <v/>
      </c>
      <c r="R7043" t="str">
        <f>UPPER(B7043)</f>
        <v/>
      </c>
      <c r="T7043" t="str">
        <f>IFERROR(IF(J7043&lt;&gt;"", INDEX($S$5:$S$1433, MATCH(J7043, $E$5:$E$1433, 0)),""),"")</f>
        <v/>
      </c>
      <c r="V7043" t="str">
        <f>IFERROR(IF(J7043&lt;&gt;"", INDEX($U$5:$U$1433, MATCH(J7043, $E$5:$E$1433, 0)),""),"")</f>
        <v/>
      </c>
    </row>
    <row r="7044">
      <c r="A7044" t="str">
        <f>IF(B7044&lt;&gt;"",A7043+1,"")</f>
        <v/>
      </c>
      <c r="F7044" t="str">
        <f>IFERROR(IF(VLOOKUP(E7044,J:J,1,0)=E7044,"X",""),"")</f>
        <v/>
      </c>
      <c r="G7044" t="str">
        <f>IF(J7044&lt;&gt;"", INDEX($C$5:$C$1433, MATCH(J7044, $E$5:$E$1433, 0)),"")</f>
        <v/>
      </c>
      <c r="H7044" t="str">
        <f>IF(J7044&lt;&gt;"", INDEX($D$5:$D$1433, MATCH(J7044, $E$5:$E$1433, 0)),"")</f>
        <v/>
      </c>
      <c r="I7044" t="str">
        <f>IFERROR(IF(J7044&lt;&gt;"", INDEX($B$5:$B$1433, MATCH(J7044, $E$5:$E$1433, 0)),""),"SAI")</f>
        <v/>
      </c>
      <c r="L7044" t="str">
        <f>IFERROR(IF($N$5="Sáng",IF(MID(K7044,2,7)-MID($L$2,2,7)&gt;0,"Trễ",""),IF(MID(K7044,2,7)-MID($Q$2,2,7)&gt;0,"Trễ","")),"")</f>
        <v/>
      </c>
      <c r="M7044" t="str">
        <f>IFERROR(IF($N$5="Sáng",MID(K7044,2,7)-MID($L$2,2,7),MID(K7044,2,7)-MID($Q$2,2,7)),"")</f>
        <v/>
      </c>
      <c r="Q7044" t="str">
        <f>IF(B7044&lt;&gt;"",IF(AND(P7044="",F7044=""),"Không phép ",""),"")</f>
        <v/>
      </c>
      <c r="R7044" t="str">
        <f>UPPER(B7044)</f>
        <v/>
      </c>
      <c r="T7044" t="str">
        <f>IFERROR(IF(J7044&lt;&gt;"", INDEX($S$5:$S$1433, MATCH(J7044, $E$5:$E$1433, 0)),""),"")</f>
        <v/>
      </c>
      <c r="V7044" t="str">
        <f>IFERROR(IF(J7044&lt;&gt;"", INDEX($U$5:$U$1433, MATCH(J7044, $E$5:$E$1433, 0)),""),"")</f>
        <v/>
      </c>
    </row>
    <row r="7045">
      <c r="A7045" t="str">
        <f>IF(B7045&lt;&gt;"",A7044+1,"")</f>
        <v/>
      </c>
      <c r="F7045" t="str">
        <f>IFERROR(IF(VLOOKUP(E7045,J:J,1,0)=E7045,"X",""),"")</f>
        <v/>
      </c>
      <c r="G7045" t="str">
        <f>IF(J7045&lt;&gt;"", INDEX($C$5:$C$1433, MATCH(J7045, $E$5:$E$1433, 0)),"")</f>
        <v/>
      </c>
      <c r="H7045" t="str">
        <f>IF(J7045&lt;&gt;"", INDEX($D$5:$D$1433, MATCH(J7045, $E$5:$E$1433, 0)),"")</f>
        <v/>
      </c>
      <c r="I7045" t="str">
        <f>IFERROR(IF(J7045&lt;&gt;"", INDEX($B$5:$B$1433, MATCH(J7045, $E$5:$E$1433, 0)),""),"SAI")</f>
        <v/>
      </c>
      <c r="L7045" t="str">
        <f>IFERROR(IF($N$5="Sáng",IF(MID(K7045,2,7)-MID($L$2,2,7)&gt;0,"Trễ",""),IF(MID(K7045,2,7)-MID($Q$2,2,7)&gt;0,"Trễ","")),"")</f>
        <v/>
      </c>
      <c r="M7045" t="str">
        <f>IFERROR(IF($N$5="Sáng",MID(K7045,2,7)-MID($L$2,2,7),MID(K7045,2,7)-MID($Q$2,2,7)),"")</f>
        <v/>
      </c>
      <c r="Q7045" t="str">
        <f>IF(B7045&lt;&gt;"",IF(AND(P7045="",F7045=""),"Không phép ",""),"")</f>
        <v/>
      </c>
      <c r="R7045" t="str">
        <f>UPPER(B7045)</f>
        <v/>
      </c>
      <c r="T7045" t="str">
        <f>IFERROR(IF(J7045&lt;&gt;"", INDEX($S$5:$S$1433, MATCH(J7045, $E$5:$E$1433, 0)),""),"")</f>
        <v/>
      </c>
      <c r="V7045" t="str">
        <f>IFERROR(IF(J7045&lt;&gt;"", INDEX($U$5:$U$1433, MATCH(J7045, $E$5:$E$1433, 0)),""),"")</f>
        <v/>
      </c>
    </row>
    <row r="7046">
      <c r="A7046" t="str">
        <f>IF(B7046&lt;&gt;"",A7045+1,"")</f>
        <v/>
      </c>
      <c r="F7046" t="str">
        <f>IFERROR(IF(VLOOKUP(E7046,J:J,1,0)=E7046,"X",""),"")</f>
        <v/>
      </c>
      <c r="G7046" t="str">
        <f>IF(J7046&lt;&gt;"", INDEX($C$5:$C$1433, MATCH(J7046, $E$5:$E$1433, 0)),"")</f>
        <v/>
      </c>
      <c r="H7046" t="str">
        <f>IF(J7046&lt;&gt;"", INDEX($D$5:$D$1433, MATCH(J7046, $E$5:$E$1433, 0)),"")</f>
        <v/>
      </c>
      <c r="I7046" t="str">
        <f>IFERROR(IF(J7046&lt;&gt;"", INDEX($B$5:$B$1433, MATCH(J7046, $E$5:$E$1433, 0)),""),"SAI")</f>
        <v/>
      </c>
      <c r="L7046" t="str">
        <f>IFERROR(IF($N$5="Sáng",IF(MID(K7046,2,7)-MID($L$2,2,7)&gt;0,"Trễ",""),IF(MID(K7046,2,7)-MID($Q$2,2,7)&gt;0,"Trễ","")),"")</f>
        <v/>
      </c>
      <c r="M7046" t="str">
        <f>IFERROR(IF($N$5="Sáng",MID(K7046,2,7)-MID($L$2,2,7),MID(K7046,2,7)-MID($Q$2,2,7)),"")</f>
        <v/>
      </c>
      <c r="Q7046" t="str">
        <f>IF(B7046&lt;&gt;"",IF(AND(P7046="",F7046=""),"Không phép ",""),"")</f>
        <v/>
      </c>
      <c r="R7046" t="str">
        <f>UPPER(B7046)</f>
        <v/>
      </c>
      <c r="T7046" t="str">
        <f>IFERROR(IF(J7046&lt;&gt;"", INDEX($S$5:$S$1433, MATCH(J7046, $E$5:$E$1433, 0)),""),"")</f>
        <v/>
      </c>
      <c r="V7046" t="str">
        <f>IFERROR(IF(J7046&lt;&gt;"", INDEX($U$5:$U$1433, MATCH(J7046, $E$5:$E$1433, 0)),""),"")</f>
        <v/>
      </c>
    </row>
    <row r="7047">
      <c r="A7047" t="str">
        <f>IF(B7047&lt;&gt;"",A7046+1,"")</f>
        <v/>
      </c>
      <c r="F7047" t="str">
        <f>IFERROR(IF(VLOOKUP(E7047,J:J,1,0)=E7047,"X",""),"")</f>
        <v/>
      </c>
      <c r="G7047" t="str">
        <f>IF(J7047&lt;&gt;"", INDEX($C$5:$C$1433, MATCH(J7047, $E$5:$E$1433, 0)),"")</f>
        <v/>
      </c>
      <c r="H7047" t="str">
        <f>IF(J7047&lt;&gt;"", INDEX($D$5:$D$1433, MATCH(J7047, $E$5:$E$1433, 0)),"")</f>
        <v/>
      </c>
      <c r="I7047" t="str">
        <f>IFERROR(IF(J7047&lt;&gt;"", INDEX($B$5:$B$1433, MATCH(J7047, $E$5:$E$1433, 0)),""),"SAI")</f>
        <v/>
      </c>
      <c r="L7047" t="str">
        <f>IFERROR(IF($N$5="Sáng",IF(MID(K7047,2,7)-MID($L$2,2,7)&gt;0,"Trễ",""),IF(MID(K7047,2,7)-MID($Q$2,2,7)&gt;0,"Trễ","")),"")</f>
        <v/>
      </c>
      <c r="M7047" t="str">
        <f>IFERROR(IF($N$5="Sáng",MID(K7047,2,7)-MID($L$2,2,7),MID(K7047,2,7)-MID($Q$2,2,7)),"")</f>
        <v/>
      </c>
      <c r="Q7047" t="str">
        <f>IF(B7047&lt;&gt;"",IF(AND(P7047="",F7047=""),"Không phép ",""),"")</f>
        <v/>
      </c>
      <c r="R7047" t="str">
        <f>UPPER(B7047)</f>
        <v/>
      </c>
      <c r="T7047" t="str">
        <f>IFERROR(IF(J7047&lt;&gt;"", INDEX($S$5:$S$1433, MATCH(J7047, $E$5:$E$1433, 0)),""),"")</f>
        <v/>
      </c>
      <c r="V7047" t="str">
        <f>IFERROR(IF(J7047&lt;&gt;"", INDEX($U$5:$U$1433, MATCH(J7047, $E$5:$E$1433, 0)),""),"")</f>
        <v/>
      </c>
    </row>
    <row r="7048">
      <c r="A7048" t="str">
        <f>IF(B7048&lt;&gt;"",A7047+1,"")</f>
        <v/>
      </c>
      <c r="F7048" t="str">
        <f>IFERROR(IF(VLOOKUP(E7048,J:J,1,0)=E7048,"X",""),"")</f>
        <v/>
      </c>
      <c r="G7048" t="str">
        <f>IF(J7048&lt;&gt;"", INDEX($C$5:$C$1433, MATCH(J7048, $E$5:$E$1433, 0)),"")</f>
        <v/>
      </c>
      <c r="H7048" t="str">
        <f>IF(J7048&lt;&gt;"", INDEX($D$5:$D$1433, MATCH(J7048, $E$5:$E$1433, 0)),"")</f>
        <v/>
      </c>
      <c r="I7048" t="str">
        <f>IFERROR(IF(J7048&lt;&gt;"", INDEX($B$5:$B$1433, MATCH(J7048, $E$5:$E$1433, 0)),""),"SAI")</f>
        <v/>
      </c>
      <c r="L7048" t="str">
        <f>IFERROR(IF($N$5="Sáng",IF(MID(K7048,2,7)-MID($L$2,2,7)&gt;0,"Trễ",""),IF(MID(K7048,2,7)-MID($Q$2,2,7)&gt;0,"Trễ","")),"")</f>
        <v/>
      </c>
      <c r="M7048" t="str">
        <f>IFERROR(IF($N$5="Sáng",MID(K7048,2,7)-MID($L$2,2,7),MID(K7048,2,7)-MID($Q$2,2,7)),"")</f>
        <v/>
      </c>
      <c r="Q7048" t="str">
        <f>IF(B7048&lt;&gt;"",IF(AND(P7048="",F7048=""),"Không phép ",""),"")</f>
        <v/>
      </c>
      <c r="R7048" t="str">
        <f>UPPER(B7048)</f>
        <v/>
      </c>
      <c r="T7048" t="str">
        <f>IFERROR(IF(J7048&lt;&gt;"", INDEX($S$5:$S$1433, MATCH(J7048, $E$5:$E$1433, 0)),""),"")</f>
        <v/>
      </c>
      <c r="V7048" t="str">
        <f>IFERROR(IF(J7048&lt;&gt;"", INDEX($U$5:$U$1433, MATCH(J7048, $E$5:$E$1433, 0)),""),"")</f>
        <v/>
      </c>
    </row>
    <row r="7049">
      <c r="A7049" t="str">
        <f>IF(B7049&lt;&gt;"",A7048+1,"")</f>
        <v/>
      </c>
      <c r="F7049" t="str">
        <f>IFERROR(IF(VLOOKUP(E7049,J:J,1,0)=E7049,"X",""),"")</f>
        <v/>
      </c>
      <c r="G7049" t="str">
        <f>IF(J7049&lt;&gt;"", INDEX($C$5:$C$1433, MATCH(J7049, $E$5:$E$1433, 0)),"")</f>
        <v/>
      </c>
      <c r="H7049" t="str">
        <f>IF(J7049&lt;&gt;"", INDEX($D$5:$D$1433, MATCH(J7049, $E$5:$E$1433, 0)),"")</f>
        <v/>
      </c>
      <c r="I7049" t="str">
        <f>IFERROR(IF(J7049&lt;&gt;"", INDEX($B$5:$B$1433, MATCH(J7049, $E$5:$E$1433, 0)),""),"SAI")</f>
        <v/>
      </c>
      <c r="L7049" t="str">
        <f>IFERROR(IF($N$5="Sáng",IF(MID(K7049,2,7)-MID($L$2,2,7)&gt;0,"Trễ",""),IF(MID(K7049,2,7)-MID($Q$2,2,7)&gt;0,"Trễ","")),"")</f>
        <v/>
      </c>
      <c r="M7049" t="str">
        <f>IFERROR(IF($N$5="Sáng",MID(K7049,2,7)-MID($L$2,2,7),MID(K7049,2,7)-MID($Q$2,2,7)),"")</f>
        <v/>
      </c>
      <c r="Q7049" t="str">
        <f>IF(B7049&lt;&gt;"",IF(AND(P7049="",F7049=""),"Không phép ",""),"")</f>
        <v/>
      </c>
      <c r="R7049" t="str">
        <f>UPPER(B7049)</f>
        <v/>
      </c>
      <c r="T7049" t="str">
        <f>IFERROR(IF(J7049&lt;&gt;"", INDEX($S$5:$S$1433, MATCH(J7049, $E$5:$E$1433, 0)),""),"")</f>
        <v/>
      </c>
      <c r="V7049" t="str">
        <f>IFERROR(IF(J7049&lt;&gt;"", INDEX($U$5:$U$1433, MATCH(J7049, $E$5:$E$1433, 0)),""),"")</f>
        <v/>
      </c>
    </row>
    <row r="7050">
      <c r="A7050" t="str">
        <f>IF(B7050&lt;&gt;"",A7049+1,"")</f>
        <v/>
      </c>
      <c r="F7050" t="str">
        <f>IFERROR(IF(VLOOKUP(E7050,J:J,1,0)=E7050,"X",""),"")</f>
        <v/>
      </c>
      <c r="G7050" t="str">
        <f>IF(J7050&lt;&gt;"", INDEX($C$5:$C$1433, MATCH(J7050, $E$5:$E$1433, 0)),"")</f>
        <v/>
      </c>
      <c r="H7050" t="str">
        <f>IF(J7050&lt;&gt;"", INDEX($D$5:$D$1433, MATCH(J7050, $E$5:$E$1433, 0)),"")</f>
        <v/>
      </c>
      <c r="I7050" t="str">
        <f>IFERROR(IF(J7050&lt;&gt;"", INDEX($B$5:$B$1433, MATCH(J7050, $E$5:$E$1433, 0)),""),"SAI")</f>
        <v/>
      </c>
      <c r="L7050" t="str">
        <f>IFERROR(IF($N$5="Sáng",IF(MID(K7050,2,7)-MID($L$2,2,7)&gt;0,"Trễ",""),IF(MID(K7050,2,7)-MID($Q$2,2,7)&gt;0,"Trễ","")),"")</f>
        <v/>
      </c>
      <c r="M7050" t="str">
        <f>IFERROR(IF($N$5="Sáng",MID(K7050,2,7)-MID($L$2,2,7),MID(K7050,2,7)-MID($Q$2,2,7)),"")</f>
        <v/>
      </c>
      <c r="Q7050" t="str">
        <f>IF(B7050&lt;&gt;"",IF(AND(P7050="",F7050=""),"Không phép ",""),"")</f>
        <v/>
      </c>
      <c r="R7050" t="str">
        <f>UPPER(B7050)</f>
        <v/>
      </c>
      <c r="T7050" t="str">
        <f>IFERROR(IF(J7050&lt;&gt;"", INDEX($S$5:$S$1433, MATCH(J7050, $E$5:$E$1433, 0)),""),"")</f>
        <v/>
      </c>
      <c r="V7050" t="str">
        <f>IFERROR(IF(J7050&lt;&gt;"", INDEX($U$5:$U$1433, MATCH(J7050, $E$5:$E$1433, 0)),""),"")</f>
        <v/>
      </c>
    </row>
    <row r="7051">
      <c r="A7051" t="str">
        <f>IF(B7051&lt;&gt;"",A7050+1,"")</f>
        <v/>
      </c>
      <c r="F7051" t="str">
        <f>IFERROR(IF(VLOOKUP(E7051,J:J,1,0)=E7051,"X",""),"")</f>
        <v/>
      </c>
      <c r="G7051" t="str">
        <f>IF(J7051&lt;&gt;"", INDEX($C$5:$C$1433, MATCH(J7051, $E$5:$E$1433, 0)),"")</f>
        <v/>
      </c>
      <c r="H7051" t="str">
        <f>IF(J7051&lt;&gt;"", INDEX($D$5:$D$1433, MATCH(J7051, $E$5:$E$1433, 0)),"")</f>
        <v/>
      </c>
      <c r="I7051" t="str">
        <f>IFERROR(IF(J7051&lt;&gt;"", INDEX($B$5:$B$1433, MATCH(J7051, $E$5:$E$1433, 0)),""),"SAI")</f>
        <v/>
      </c>
      <c r="L7051" t="str">
        <f>IFERROR(IF($N$5="Sáng",IF(MID(K7051,2,7)-MID($L$2,2,7)&gt;0,"Trễ",""),IF(MID(K7051,2,7)-MID($Q$2,2,7)&gt;0,"Trễ","")),"")</f>
        <v/>
      </c>
      <c r="M7051" t="str">
        <f>IFERROR(IF($N$5="Sáng",MID(K7051,2,7)-MID($L$2,2,7),MID(K7051,2,7)-MID($Q$2,2,7)),"")</f>
        <v/>
      </c>
      <c r="Q7051" t="str">
        <f>IF(B7051&lt;&gt;"",IF(AND(P7051="",F7051=""),"Không phép ",""),"")</f>
        <v/>
      </c>
      <c r="R7051" t="str">
        <f>UPPER(B7051)</f>
        <v/>
      </c>
      <c r="T7051" t="str">
        <f>IFERROR(IF(J7051&lt;&gt;"", INDEX($S$5:$S$1433, MATCH(J7051, $E$5:$E$1433, 0)),""),"")</f>
        <v/>
      </c>
      <c r="V7051" t="str">
        <f>IFERROR(IF(J7051&lt;&gt;"", INDEX($U$5:$U$1433, MATCH(J7051, $E$5:$E$1433, 0)),""),"")</f>
        <v/>
      </c>
    </row>
    <row r="7052">
      <c r="A7052" t="str">
        <f>IF(B7052&lt;&gt;"",A7051+1,"")</f>
        <v/>
      </c>
      <c r="F7052" t="str">
        <f>IFERROR(IF(VLOOKUP(E7052,J:J,1,0)=E7052,"X",""),"")</f>
        <v/>
      </c>
      <c r="G7052" t="str">
        <f>IF(J7052&lt;&gt;"", INDEX($C$5:$C$1433, MATCH(J7052, $E$5:$E$1433, 0)),"")</f>
        <v/>
      </c>
      <c r="H7052" t="str">
        <f>IF(J7052&lt;&gt;"", INDEX($D$5:$D$1433, MATCH(J7052, $E$5:$E$1433, 0)),"")</f>
        <v/>
      </c>
      <c r="I7052" t="str">
        <f>IFERROR(IF(J7052&lt;&gt;"", INDEX($B$5:$B$1433, MATCH(J7052, $E$5:$E$1433, 0)),""),"SAI")</f>
        <v/>
      </c>
      <c r="L7052" t="str">
        <f>IFERROR(IF($N$5="Sáng",IF(MID(K7052,2,7)-MID($L$2,2,7)&gt;0,"Trễ",""),IF(MID(K7052,2,7)-MID($Q$2,2,7)&gt;0,"Trễ","")),"")</f>
        <v/>
      </c>
      <c r="M7052" t="str">
        <f>IFERROR(IF($N$5="Sáng",MID(K7052,2,7)-MID($L$2,2,7),MID(K7052,2,7)-MID($Q$2,2,7)),"")</f>
        <v/>
      </c>
      <c r="Q7052" t="str">
        <f>IF(B7052&lt;&gt;"",IF(AND(P7052="",F7052=""),"Không phép ",""),"")</f>
        <v/>
      </c>
      <c r="R7052" t="str">
        <f>UPPER(B7052)</f>
        <v/>
      </c>
      <c r="T7052" t="str">
        <f>IFERROR(IF(J7052&lt;&gt;"", INDEX($S$5:$S$1433, MATCH(J7052, $E$5:$E$1433, 0)),""),"")</f>
        <v/>
      </c>
      <c r="V7052" t="str">
        <f>IFERROR(IF(J7052&lt;&gt;"", INDEX($U$5:$U$1433, MATCH(J7052, $E$5:$E$1433, 0)),""),"")</f>
        <v/>
      </c>
    </row>
    <row r="7053">
      <c r="A7053" t="str">
        <f>IF(B7053&lt;&gt;"",A7052+1,"")</f>
        <v/>
      </c>
      <c r="F7053" t="str">
        <f>IFERROR(IF(VLOOKUP(E7053,J:J,1,0)=E7053,"X",""),"")</f>
        <v/>
      </c>
      <c r="G7053" t="str">
        <f>IF(J7053&lt;&gt;"", INDEX($C$5:$C$1433, MATCH(J7053, $E$5:$E$1433, 0)),"")</f>
        <v/>
      </c>
      <c r="H7053" t="str">
        <f>IF(J7053&lt;&gt;"", INDEX($D$5:$D$1433, MATCH(J7053, $E$5:$E$1433, 0)),"")</f>
        <v/>
      </c>
      <c r="I7053" t="str">
        <f>IFERROR(IF(J7053&lt;&gt;"", INDEX($B$5:$B$1433, MATCH(J7053, $E$5:$E$1433, 0)),""),"SAI")</f>
        <v/>
      </c>
      <c r="L7053" t="str">
        <f>IFERROR(IF($N$5="Sáng",IF(MID(K7053,2,7)-MID($L$2,2,7)&gt;0,"Trễ",""),IF(MID(K7053,2,7)-MID($Q$2,2,7)&gt;0,"Trễ","")),"")</f>
        <v/>
      </c>
      <c r="M7053" t="str">
        <f>IFERROR(IF($N$5="Sáng",MID(K7053,2,7)-MID($L$2,2,7),MID(K7053,2,7)-MID($Q$2,2,7)),"")</f>
        <v/>
      </c>
      <c r="Q7053" t="str">
        <f>IF(B7053&lt;&gt;"",IF(AND(P7053="",F7053=""),"Không phép ",""),"")</f>
        <v/>
      </c>
      <c r="R7053" t="str">
        <f>UPPER(B7053)</f>
        <v/>
      </c>
      <c r="T7053" t="str">
        <f>IFERROR(IF(J7053&lt;&gt;"", INDEX($S$5:$S$1433, MATCH(J7053, $E$5:$E$1433, 0)),""),"")</f>
        <v/>
      </c>
      <c r="V7053" t="str">
        <f>IFERROR(IF(J7053&lt;&gt;"", INDEX($U$5:$U$1433, MATCH(J7053, $E$5:$E$1433, 0)),""),"")</f>
        <v/>
      </c>
    </row>
    <row r="7054">
      <c r="A7054" t="str">
        <f>IF(B7054&lt;&gt;"",A7053+1,"")</f>
        <v/>
      </c>
      <c r="F7054" t="str">
        <f>IFERROR(IF(VLOOKUP(E7054,J:J,1,0)=E7054,"X",""),"")</f>
        <v/>
      </c>
      <c r="G7054" t="str">
        <f>IF(J7054&lt;&gt;"", INDEX($C$5:$C$1433, MATCH(J7054, $E$5:$E$1433, 0)),"")</f>
        <v/>
      </c>
      <c r="H7054" t="str">
        <f>IF(J7054&lt;&gt;"", INDEX($D$5:$D$1433, MATCH(J7054, $E$5:$E$1433, 0)),"")</f>
        <v/>
      </c>
      <c r="I7054" t="str">
        <f>IFERROR(IF(J7054&lt;&gt;"", INDEX($B$5:$B$1433, MATCH(J7054, $E$5:$E$1433, 0)),""),"SAI")</f>
        <v/>
      </c>
      <c r="L7054" t="str">
        <f>IFERROR(IF($N$5="Sáng",IF(MID(K7054,2,7)-MID($L$2,2,7)&gt;0,"Trễ",""),IF(MID(K7054,2,7)-MID($Q$2,2,7)&gt;0,"Trễ","")),"")</f>
        <v/>
      </c>
      <c r="M7054" t="str">
        <f>IFERROR(IF($N$5="Sáng",MID(K7054,2,7)-MID($L$2,2,7),MID(K7054,2,7)-MID($Q$2,2,7)),"")</f>
        <v/>
      </c>
      <c r="Q7054" t="str">
        <f>IF(B7054&lt;&gt;"",IF(AND(P7054="",F7054=""),"Không phép ",""),"")</f>
        <v/>
      </c>
      <c r="R7054" t="str">
        <f>UPPER(B7054)</f>
        <v/>
      </c>
      <c r="T7054" t="str">
        <f>IFERROR(IF(J7054&lt;&gt;"", INDEX($S$5:$S$1433, MATCH(J7054, $E$5:$E$1433, 0)),""),"")</f>
        <v/>
      </c>
      <c r="V7054" t="str">
        <f>IFERROR(IF(J7054&lt;&gt;"", INDEX($U$5:$U$1433, MATCH(J7054, $E$5:$E$1433, 0)),""),"")</f>
        <v/>
      </c>
    </row>
    <row r="7055">
      <c r="A7055" t="str">
        <f>IF(B7055&lt;&gt;"",A7054+1,"")</f>
        <v/>
      </c>
      <c r="F7055" t="str">
        <f>IFERROR(IF(VLOOKUP(E7055,J:J,1,0)=E7055,"X",""),"")</f>
        <v/>
      </c>
      <c r="G7055" t="str">
        <f>IF(J7055&lt;&gt;"", INDEX($C$5:$C$1433, MATCH(J7055, $E$5:$E$1433, 0)),"")</f>
        <v/>
      </c>
      <c r="H7055" t="str">
        <f>IF(J7055&lt;&gt;"", INDEX($D$5:$D$1433, MATCH(J7055, $E$5:$E$1433, 0)),"")</f>
        <v/>
      </c>
      <c r="I7055" t="str">
        <f>IFERROR(IF(J7055&lt;&gt;"", INDEX($B$5:$B$1433, MATCH(J7055, $E$5:$E$1433, 0)),""),"SAI")</f>
        <v/>
      </c>
      <c r="L7055" t="str">
        <f>IFERROR(IF($N$5="Sáng",IF(MID(K7055,2,7)-MID($L$2,2,7)&gt;0,"Trễ",""),IF(MID(K7055,2,7)-MID($Q$2,2,7)&gt;0,"Trễ","")),"")</f>
        <v/>
      </c>
      <c r="M7055" t="str">
        <f>IFERROR(IF($N$5="Sáng",MID(K7055,2,7)-MID($L$2,2,7),MID(K7055,2,7)-MID($Q$2,2,7)),"")</f>
        <v/>
      </c>
      <c r="Q7055" t="str">
        <f>IF(B7055&lt;&gt;"",IF(AND(P7055="",F7055=""),"Không phép ",""),"")</f>
        <v/>
      </c>
      <c r="R7055" t="str">
        <f>UPPER(B7055)</f>
        <v/>
      </c>
      <c r="T7055" t="str">
        <f>IFERROR(IF(J7055&lt;&gt;"", INDEX($S$5:$S$1433, MATCH(J7055, $E$5:$E$1433, 0)),""),"")</f>
        <v/>
      </c>
      <c r="V7055" t="str">
        <f>IFERROR(IF(J7055&lt;&gt;"", INDEX($U$5:$U$1433, MATCH(J7055, $E$5:$E$1433, 0)),""),"")</f>
        <v/>
      </c>
    </row>
    <row r="7056">
      <c r="A7056" t="str">
        <f>IF(B7056&lt;&gt;"",A7055+1,"")</f>
        <v/>
      </c>
      <c r="F7056" t="str">
        <f>IFERROR(IF(VLOOKUP(E7056,J:J,1,0)=E7056,"X",""),"")</f>
        <v/>
      </c>
      <c r="G7056" t="str">
        <f>IF(J7056&lt;&gt;"", INDEX($C$5:$C$1433, MATCH(J7056, $E$5:$E$1433, 0)),"")</f>
        <v/>
      </c>
      <c r="H7056" t="str">
        <f>IF(J7056&lt;&gt;"", INDEX($D$5:$D$1433, MATCH(J7056, $E$5:$E$1433, 0)),"")</f>
        <v/>
      </c>
      <c r="I7056" t="str">
        <f>IFERROR(IF(J7056&lt;&gt;"", INDEX($B$5:$B$1433, MATCH(J7056, $E$5:$E$1433, 0)),""),"SAI")</f>
        <v/>
      </c>
      <c r="L7056" t="str">
        <f>IFERROR(IF($N$5="Sáng",IF(MID(K7056,2,7)-MID($L$2,2,7)&gt;0,"Trễ",""),IF(MID(K7056,2,7)-MID($Q$2,2,7)&gt;0,"Trễ","")),"")</f>
        <v/>
      </c>
      <c r="M7056" t="str">
        <f>IFERROR(IF($N$5="Sáng",MID(K7056,2,7)-MID($L$2,2,7),MID(K7056,2,7)-MID($Q$2,2,7)),"")</f>
        <v/>
      </c>
      <c r="Q7056" t="str">
        <f>IF(B7056&lt;&gt;"",IF(AND(P7056="",F7056=""),"Không phép ",""),"")</f>
        <v/>
      </c>
      <c r="R7056" t="str">
        <f>UPPER(B7056)</f>
        <v/>
      </c>
      <c r="T7056" t="str">
        <f>IFERROR(IF(J7056&lt;&gt;"", INDEX($S$5:$S$1433, MATCH(J7056, $E$5:$E$1433, 0)),""),"")</f>
        <v/>
      </c>
      <c r="V7056" t="str">
        <f>IFERROR(IF(J7056&lt;&gt;"", INDEX($U$5:$U$1433, MATCH(J7056, $E$5:$E$1433, 0)),""),"")</f>
        <v/>
      </c>
    </row>
    <row r="7057">
      <c r="A7057" t="str">
        <f>IF(B7057&lt;&gt;"",A7056+1,"")</f>
        <v/>
      </c>
      <c r="F7057" t="str">
        <f>IFERROR(IF(VLOOKUP(E7057,J:J,1,0)=E7057,"X",""),"")</f>
        <v/>
      </c>
      <c r="G7057" t="str">
        <f>IF(J7057&lt;&gt;"", INDEX($C$5:$C$1433, MATCH(J7057, $E$5:$E$1433, 0)),"")</f>
        <v/>
      </c>
      <c r="H7057" t="str">
        <f>IF(J7057&lt;&gt;"", INDEX($D$5:$D$1433, MATCH(J7057, $E$5:$E$1433, 0)),"")</f>
        <v/>
      </c>
      <c r="I7057" t="str">
        <f>IFERROR(IF(J7057&lt;&gt;"", INDEX($B$5:$B$1433, MATCH(J7057, $E$5:$E$1433, 0)),""),"SAI")</f>
        <v/>
      </c>
      <c r="L7057" t="str">
        <f>IFERROR(IF($N$5="Sáng",IF(MID(K7057,2,7)-MID($L$2,2,7)&gt;0,"Trễ",""),IF(MID(K7057,2,7)-MID($Q$2,2,7)&gt;0,"Trễ","")),"")</f>
        <v/>
      </c>
      <c r="M7057" t="str">
        <f>IFERROR(IF($N$5="Sáng",MID(K7057,2,7)-MID($L$2,2,7),MID(K7057,2,7)-MID($Q$2,2,7)),"")</f>
        <v/>
      </c>
      <c r="Q7057" t="str">
        <f>IF(B7057&lt;&gt;"",IF(AND(P7057="",F7057=""),"Không phép ",""),"")</f>
        <v/>
      </c>
      <c r="R7057" t="str">
        <f>UPPER(B7057)</f>
        <v/>
      </c>
      <c r="T7057" t="str">
        <f>IFERROR(IF(J7057&lt;&gt;"", INDEX($S$5:$S$1433, MATCH(J7057, $E$5:$E$1433, 0)),""),"")</f>
        <v/>
      </c>
      <c r="V7057" t="str">
        <f>IFERROR(IF(J7057&lt;&gt;"", INDEX($U$5:$U$1433, MATCH(J7057, $E$5:$E$1433, 0)),""),"")</f>
        <v/>
      </c>
    </row>
    <row r="7058">
      <c r="A7058" t="str">
        <f>IF(B7058&lt;&gt;"",A7057+1,"")</f>
        <v/>
      </c>
      <c r="F7058" t="str">
        <f>IFERROR(IF(VLOOKUP(E7058,J:J,1,0)=E7058,"X",""),"")</f>
        <v/>
      </c>
      <c r="G7058" t="str">
        <f>IF(J7058&lt;&gt;"", INDEX($C$5:$C$1433, MATCH(J7058, $E$5:$E$1433, 0)),"")</f>
        <v/>
      </c>
      <c r="H7058" t="str">
        <f>IF(J7058&lt;&gt;"", INDEX($D$5:$D$1433, MATCH(J7058, $E$5:$E$1433, 0)),"")</f>
        <v/>
      </c>
      <c r="I7058" t="str">
        <f>IFERROR(IF(J7058&lt;&gt;"", INDEX($B$5:$B$1433, MATCH(J7058, $E$5:$E$1433, 0)),""),"SAI")</f>
        <v/>
      </c>
      <c r="L7058" t="str">
        <f>IFERROR(IF($N$5="Sáng",IF(MID(K7058,2,7)-MID($L$2,2,7)&gt;0,"Trễ",""),IF(MID(K7058,2,7)-MID($Q$2,2,7)&gt;0,"Trễ","")),"")</f>
        <v/>
      </c>
      <c r="M7058" t="str">
        <f>IFERROR(IF($N$5="Sáng",MID(K7058,2,7)-MID($L$2,2,7),MID(K7058,2,7)-MID($Q$2,2,7)),"")</f>
        <v/>
      </c>
      <c r="Q7058" t="str">
        <f>IF(B7058&lt;&gt;"",IF(AND(P7058="",F7058=""),"Không phép ",""),"")</f>
        <v/>
      </c>
      <c r="R7058" t="str">
        <f>UPPER(B7058)</f>
        <v/>
      </c>
      <c r="T7058" t="str">
        <f>IFERROR(IF(J7058&lt;&gt;"", INDEX($S$5:$S$1433, MATCH(J7058, $E$5:$E$1433, 0)),""),"")</f>
        <v/>
      </c>
      <c r="V7058" t="str">
        <f>IFERROR(IF(J7058&lt;&gt;"", INDEX($U$5:$U$1433, MATCH(J7058, $E$5:$E$1433, 0)),""),"")</f>
        <v/>
      </c>
    </row>
    <row r="7059">
      <c r="A7059" t="str">
        <f>IF(B7059&lt;&gt;"",A7058+1,"")</f>
        <v/>
      </c>
      <c r="F7059" t="str">
        <f>IFERROR(IF(VLOOKUP(E7059,J:J,1,0)=E7059,"X",""),"")</f>
        <v/>
      </c>
      <c r="G7059" t="str">
        <f>IF(J7059&lt;&gt;"", INDEX($C$5:$C$1433, MATCH(J7059, $E$5:$E$1433, 0)),"")</f>
        <v/>
      </c>
      <c r="H7059" t="str">
        <f>IF(J7059&lt;&gt;"", INDEX($D$5:$D$1433, MATCH(J7059, $E$5:$E$1433, 0)),"")</f>
        <v/>
      </c>
      <c r="I7059" t="str">
        <f>IFERROR(IF(J7059&lt;&gt;"", INDEX($B$5:$B$1433, MATCH(J7059, $E$5:$E$1433, 0)),""),"SAI")</f>
        <v/>
      </c>
      <c r="L7059" t="str">
        <f>IFERROR(IF($N$5="Sáng",IF(MID(K7059,2,7)-MID($L$2,2,7)&gt;0,"Trễ",""),IF(MID(K7059,2,7)-MID($Q$2,2,7)&gt;0,"Trễ","")),"")</f>
        <v/>
      </c>
      <c r="M7059" t="str">
        <f>IFERROR(IF($N$5="Sáng",MID(K7059,2,7)-MID($L$2,2,7),MID(K7059,2,7)-MID($Q$2,2,7)),"")</f>
        <v/>
      </c>
      <c r="Q7059" t="str">
        <f>IF(B7059&lt;&gt;"",IF(AND(P7059="",F7059=""),"Không phép ",""),"")</f>
        <v/>
      </c>
      <c r="R7059" t="str">
        <f>UPPER(B7059)</f>
        <v/>
      </c>
      <c r="T7059" t="str">
        <f>IFERROR(IF(J7059&lt;&gt;"", INDEX($S$5:$S$1433, MATCH(J7059, $E$5:$E$1433, 0)),""),"")</f>
        <v/>
      </c>
      <c r="V7059" t="str">
        <f>IFERROR(IF(J7059&lt;&gt;"", INDEX($U$5:$U$1433, MATCH(J7059, $E$5:$E$1433, 0)),""),"")</f>
        <v/>
      </c>
    </row>
    <row r="7060">
      <c r="A7060" t="str">
        <f>IF(B7060&lt;&gt;"",A7059+1,"")</f>
        <v/>
      </c>
      <c r="F7060" t="str">
        <f>IFERROR(IF(VLOOKUP(E7060,J:J,1,0)=E7060,"X",""),"")</f>
        <v/>
      </c>
      <c r="G7060" t="str">
        <f>IF(J7060&lt;&gt;"", INDEX($C$5:$C$1433, MATCH(J7060, $E$5:$E$1433, 0)),"")</f>
        <v/>
      </c>
      <c r="H7060" t="str">
        <f>IF(J7060&lt;&gt;"", INDEX($D$5:$D$1433, MATCH(J7060, $E$5:$E$1433, 0)),"")</f>
        <v/>
      </c>
      <c r="I7060" t="str">
        <f>IFERROR(IF(J7060&lt;&gt;"", INDEX($B$5:$B$1433, MATCH(J7060, $E$5:$E$1433, 0)),""),"SAI")</f>
        <v/>
      </c>
      <c r="L7060" t="str">
        <f>IFERROR(IF($N$5="Sáng",IF(MID(K7060,2,7)-MID($L$2,2,7)&gt;0,"Trễ",""),IF(MID(K7060,2,7)-MID($Q$2,2,7)&gt;0,"Trễ","")),"")</f>
        <v/>
      </c>
      <c r="M7060" t="str">
        <f>IFERROR(IF($N$5="Sáng",MID(K7060,2,7)-MID($L$2,2,7),MID(K7060,2,7)-MID($Q$2,2,7)),"")</f>
        <v/>
      </c>
      <c r="Q7060" t="str">
        <f>IF(B7060&lt;&gt;"",IF(AND(P7060="",F7060=""),"Không phép ",""),"")</f>
        <v/>
      </c>
      <c r="R7060" t="str">
        <f>UPPER(B7060)</f>
        <v/>
      </c>
      <c r="T7060" t="str">
        <f>IFERROR(IF(J7060&lt;&gt;"", INDEX($S$5:$S$1433, MATCH(J7060, $E$5:$E$1433, 0)),""),"")</f>
        <v/>
      </c>
      <c r="V7060" t="str">
        <f>IFERROR(IF(J7060&lt;&gt;"", INDEX($U$5:$U$1433, MATCH(J7060, $E$5:$E$1433, 0)),""),"")</f>
        <v/>
      </c>
    </row>
    <row r="7061">
      <c r="A7061" t="str">
        <f>IF(B7061&lt;&gt;"",A7060+1,"")</f>
        <v/>
      </c>
      <c r="F7061" t="str">
        <f>IFERROR(IF(VLOOKUP(E7061,J:J,1,0)=E7061,"X",""),"")</f>
        <v/>
      </c>
      <c r="G7061" t="str">
        <f>IF(J7061&lt;&gt;"", INDEX($C$5:$C$1433, MATCH(J7061, $E$5:$E$1433, 0)),"")</f>
        <v/>
      </c>
      <c r="H7061" t="str">
        <f>IF(J7061&lt;&gt;"", INDEX($D$5:$D$1433, MATCH(J7061, $E$5:$E$1433, 0)),"")</f>
        <v/>
      </c>
      <c r="I7061" t="str">
        <f>IFERROR(IF(J7061&lt;&gt;"", INDEX($B$5:$B$1433, MATCH(J7061, $E$5:$E$1433, 0)),""),"SAI")</f>
        <v/>
      </c>
      <c r="L7061" t="str">
        <f>IFERROR(IF($N$5="Sáng",IF(MID(K7061,2,7)-MID($L$2,2,7)&gt;0,"Trễ",""),IF(MID(K7061,2,7)-MID($Q$2,2,7)&gt;0,"Trễ","")),"")</f>
        <v/>
      </c>
      <c r="M7061" t="str">
        <f>IFERROR(IF($N$5="Sáng",MID(K7061,2,7)-MID($L$2,2,7),MID(K7061,2,7)-MID($Q$2,2,7)),"")</f>
        <v/>
      </c>
      <c r="Q7061" t="str">
        <f>IF(B7061&lt;&gt;"",IF(AND(P7061="",F7061=""),"Không phép ",""),"")</f>
        <v/>
      </c>
      <c r="R7061" t="str">
        <f>UPPER(B7061)</f>
        <v/>
      </c>
      <c r="T7061" t="str">
        <f>IFERROR(IF(J7061&lt;&gt;"", INDEX($S$5:$S$1433, MATCH(J7061, $E$5:$E$1433, 0)),""),"")</f>
        <v/>
      </c>
      <c r="V7061" t="str">
        <f>IFERROR(IF(J7061&lt;&gt;"", INDEX($U$5:$U$1433, MATCH(J7061, $E$5:$E$1433, 0)),""),"")</f>
        <v/>
      </c>
    </row>
    <row r="7062">
      <c r="A7062" t="str">
        <f>IF(B7062&lt;&gt;"",A7061+1,"")</f>
        <v/>
      </c>
      <c r="F7062" t="str">
        <f>IFERROR(IF(VLOOKUP(E7062,J:J,1,0)=E7062,"X",""),"")</f>
        <v/>
      </c>
      <c r="G7062" t="str">
        <f>IF(J7062&lt;&gt;"", INDEX($C$5:$C$1433, MATCH(J7062, $E$5:$E$1433, 0)),"")</f>
        <v/>
      </c>
      <c r="H7062" t="str">
        <f>IF(J7062&lt;&gt;"", INDEX($D$5:$D$1433, MATCH(J7062, $E$5:$E$1433, 0)),"")</f>
        <v/>
      </c>
      <c r="I7062" t="str">
        <f>IFERROR(IF(J7062&lt;&gt;"", INDEX($B$5:$B$1433, MATCH(J7062, $E$5:$E$1433, 0)),""),"SAI")</f>
        <v/>
      </c>
      <c r="L7062" t="str">
        <f>IFERROR(IF($N$5="Sáng",IF(MID(K7062,2,7)-MID($L$2,2,7)&gt;0,"Trễ",""),IF(MID(K7062,2,7)-MID($Q$2,2,7)&gt;0,"Trễ","")),"")</f>
        <v/>
      </c>
      <c r="M7062" t="str">
        <f>IFERROR(IF($N$5="Sáng",MID(K7062,2,7)-MID($L$2,2,7),MID(K7062,2,7)-MID($Q$2,2,7)),"")</f>
        <v/>
      </c>
      <c r="Q7062" t="str">
        <f>IF(B7062&lt;&gt;"",IF(AND(P7062="",F7062=""),"Không phép ",""),"")</f>
        <v/>
      </c>
      <c r="R7062" t="str">
        <f>UPPER(B7062)</f>
        <v/>
      </c>
      <c r="T7062" t="str">
        <f>IFERROR(IF(J7062&lt;&gt;"", INDEX($S$5:$S$1433, MATCH(J7062, $E$5:$E$1433, 0)),""),"")</f>
        <v/>
      </c>
      <c r="V7062" t="str">
        <f>IFERROR(IF(J7062&lt;&gt;"", INDEX($U$5:$U$1433, MATCH(J7062, $E$5:$E$1433, 0)),""),"")</f>
        <v/>
      </c>
    </row>
    <row r="7063">
      <c r="A7063" t="str">
        <f>IF(B7063&lt;&gt;"",A7062+1,"")</f>
        <v/>
      </c>
      <c r="F7063" t="str">
        <f>IFERROR(IF(VLOOKUP(E7063,J:J,1,0)=E7063,"X",""),"")</f>
        <v/>
      </c>
      <c r="G7063" t="str">
        <f>IF(J7063&lt;&gt;"", INDEX($C$5:$C$1433, MATCH(J7063, $E$5:$E$1433, 0)),"")</f>
        <v/>
      </c>
      <c r="H7063" t="str">
        <f>IF(J7063&lt;&gt;"", INDEX($D$5:$D$1433, MATCH(J7063, $E$5:$E$1433, 0)),"")</f>
        <v/>
      </c>
      <c r="I7063" t="str">
        <f>IFERROR(IF(J7063&lt;&gt;"", INDEX($B$5:$B$1433, MATCH(J7063, $E$5:$E$1433, 0)),""),"SAI")</f>
        <v/>
      </c>
      <c r="L7063" t="str">
        <f>IFERROR(IF($N$5="Sáng",IF(MID(K7063,2,7)-MID($L$2,2,7)&gt;0,"Trễ",""),IF(MID(K7063,2,7)-MID($Q$2,2,7)&gt;0,"Trễ","")),"")</f>
        <v/>
      </c>
      <c r="M7063" t="str">
        <f>IFERROR(IF($N$5="Sáng",MID(K7063,2,7)-MID($L$2,2,7),MID(K7063,2,7)-MID($Q$2,2,7)),"")</f>
        <v/>
      </c>
      <c r="Q7063" t="str">
        <f>IF(B7063&lt;&gt;"",IF(AND(P7063="",F7063=""),"Không phép ",""),"")</f>
        <v/>
      </c>
      <c r="R7063" t="str">
        <f>UPPER(B7063)</f>
        <v/>
      </c>
      <c r="T7063" t="str">
        <f>IFERROR(IF(J7063&lt;&gt;"", INDEX($S$5:$S$1433, MATCH(J7063, $E$5:$E$1433, 0)),""),"")</f>
        <v/>
      </c>
      <c r="V7063" t="str">
        <f>IFERROR(IF(J7063&lt;&gt;"", INDEX($U$5:$U$1433, MATCH(J7063, $E$5:$E$1433, 0)),""),"")</f>
        <v/>
      </c>
    </row>
    <row r="7064">
      <c r="A7064" t="str">
        <f>IF(B7064&lt;&gt;"",A7063+1,"")</f>
        <v/>
      </c>
      <c r="F7064" t="str">
        <f>IFERROR(IF(VLOOKUP(E7064,J:J,1,0)=E7064,"X",""),"")</f>
        <v/>
      </c>
      <c r="G7064" t="str">
        <f>IF(J7064&lt;&gt;"", INDEX($C$5:$C$1433, MATCH(J7064, $E$5:$E$1433, 0)),"")</f>
        <v/>
      </c>
      <c r="H7064" t="str">
        <f>IF(J7064&lt;&gt;"", INDEX($D$5:$D$1433, MATCH(J7064, $E$5:$E$1433, 0)),"")</f>
        <v/>
      </c>
      <c r="I7064" t="str">
        <f>IFERROR(IF(J7064&lt;&gt;"", INDEX($B$5:$B$1433, MATCH(J7064, $E$5:$E$1433, 0)),""),"SAI")</f>
        <v/>
      </c>
      <c r="L7064" t="str">
        <f>IFERROR(IF($N$5="Sáng",IF(MID(K7064,2,7)-MID($L$2,2,7)&gt;0,"Trễ",""),IF(MID(K7064,2,7)-MID($Q$2,2,7)&gt;0,"Trễ","")),"")</f>
        <v/>
      </c>
      <c r="M7064" t="str">
        <f>IFERROR(IF($N$5="Sáng",MID(K7064,2,7)-MID($L$2,2,7),MID(K7064,2,7)-MID($Q$2,2,7)),"")</f>
        <v/>
      </c>
      <c r="Q7064" t="str">
        <f>IF(B7064&lt;&gt;"",IF(AND(P7064="",F7064=""),"Không phép ",""),"")</f>
        <v/>
      </c>
      <c r="R7064" t="str">
        <f>UPPER(B7064)</f>
        <v/>
      </c>
      <c r="T7064" t="str">
        <f>IFERROR(IF(J7064&lt;&gt;"", INDEX($S$5:$S$1433, MATCH(J7064, $E$5:$E$1433, 0)),""),"")</f>
        <v/>
      </c>
      <c r="V7064" t="str">
        <f>IFERROR(IF(J7064&lt;&gt;"", INDEX($U$5:$U$1433, MATCH(J7064, $E$5:$E$1433, 0)),""),"")</f>
        <v/>
      </c>
    </row>
    <row r="7065">
      <c r="A7065" t="str">
        <f>IF(B7065&lt;&gt;"",A7064+1,"")</f>
        <v/>
      </c>
      <c r="F7065" t="str">
        <f>IFERROR(IF(VLOOKUP(E7065,J:J,1,0)=E7065,"X",""),"")</f>
        <v/>
      </c>
      <c r="G7065" t="str">
        <f>IF(J7065&lt;&gt;"", INDEX($C$5:$C$1433, MATCH(J7065, $E$5:$E$1433, 0)),"")</f>
        <v/>
      </c>
      <c r="H7065" t="str">
        <f>IF(J7065&lt;&gt;"", INDEX($D$5:$D$1433, MATCH(J7065, $E$5:$E$1433, 0)),"")</f>
        <v/>
      </c>
      <c r="I7065" t="str">
        <f>IFERROR(IF(J7065&lt;&gt;"", INDEX($B$5:$B$1433, MATCH(J7065, $E$5:$E$1433, 0)),""),"SAI")</f>
        <v/>
      </c>
      <c r="L7065" t="str">
        <f>IFERROR(IF($N$5="Sáng",IF(MID(K7065,2,7)-MID($L$2,2,7)&gt;0,"Trễ",""),IF(MID(K7065,2,7)-MID($Q$2,2,7)&gt;0,"Trễ","")),"")</f>
        <v/>
      </c>
      <c r="M7065" t="str">
        <f>IFERROR(IF($N$5="Sáng",MID(K7065,2,7)-MID($L$2,2,7),MID(K7065,2,7)-MID($Q$2,2,7)),"")</f>
        <v/>
      </c>
      <c r="Q7065" t="str">
        <f>IF(B7065&lt;&gt;"",IF(AND(P7065="",F7065=""),"Không phép ",""),"")</f>
        <v/>
      </c>
      <c r="R7065" t="str">
        <f>UPPER(B7065)</f>
        <v/>
      </c>
      <c r="T7065" t="str">
        <f>IFERROR(IF(J7065&lt;&gt;"", INDEX($S$5:$S$1433, MATCH(J7065, $E$5:$E$1433, 0)),""),"")</f>
        <v/>
      </c>
      <c r="V7065" t="str">
        <f>IFERROR(IF(J7065&lt;&gt;"", INDEX($U$5:$U$1433, MATCH(J7065, $E$5:$E$1433, 0)),""),"")</f>
        <v/>
      </c>
    </row>
    <row r="7066">
      <c r="A7066" t="str">
        <f>IF(B7066&lt;&gt;"",A7065+1,"")</f>
        <v/>
      </c>
      <c r="F7066" t="str">
        <f>IFERROR(IF(VLOOKUP(E7066,J:J,1,0)=E7066,"X",""),"")</f>
        <v/>
      </c>
      <c r="G7066" t="str">
        <f>IF(J7066&lt;&gt;"", INDEX($C$5:$C$1433, MATCH(J7066, $E$5:$E$1433, 0)),"")</f>
        <v/>
      </c>
      <c r="H7066" t="str">
        <f>IF(J7066&lt;&gt;"", INDEX($D$5:$D$1433, MATCH(J7066, $E$5:$E$1433, 0)),"")</f>
        <v/>
      </c>
      <c r="I7066" t="str">
        <f>IFERROR(IF(J7066&lt;&gt;"", INDEX($B$5:$B$1433, MATCH(J7066, $E$5:$E$1433, 0)),""),"SAI")</f>
        <v/>
      </c>
      <c r="L7066" t="str">
        <f>IFERROR(IF($N$5="Sáng",IF(MID(K7066,2,7)-MID($L$2,2,7)&gt;0,"Trễ",""),IF(MID(K7066,2,7)-MID($Q$2,2,7)&gt;0,"Trễ","")),"")</f>
        <v/>
      </c>
      <c r="M7066" t="str">
        <f>IFERROR(IF($N$5="Sáng",MID(K7066,2,7)-MID($L$2,2,7),MID(K7066,2,7)-MID($Q$2,2,7)),"")</f>
        <v/>
      </c>
      <c r="Q7066" t="str">
        <f>IF(B7066&lt;&gt;"",IF(AND(P7066="",F7066=""),"Không phép ",""),"")</f>
        <v/>
      </c>
      <c r="R7066" t="str">
        <f>UPPER(B7066)</f>
        <v/>
      </c>
      <c r="T7066" t="str">
        <f>IFERROR(IF(J7066&lt;&gt;"", INDEX($S$5:$S$1433, MATCH(J7066, $E$5:$E$1433, 0)),""),"")</f>
        <v/>
      </c>
      <c r="V7066" t="str">
        <f>IFERROR(IF(J7066&lt;&gt;"", INDEX($U$5:$U$1433, MATCH(J7066, $E$5:$E$1433, 0)),""),"")</f>
        <v/>
      </c>
    </row>
    <row r="7067">
      <c r="A7067" t="str">
        <f>IF(B7067&lt;&gt;"",A7066+1,"")</f>
        <v/>
      </c>
      <c r="F7067" t="str">
        <f>IFERROR(IF(VLOOKUP(E7067,J:J,1,0)=E7067,"X",""),"")</f>
        <v/>
      </c>
      <c r="G7067" t="str">
        <f>IF(J7067&lt;&gt;"", INDEX($C$5:$C$1433, MATCH(J7067, $E$5:$E$1433, 0)),"")</f>
        <v/>
      </c>
      <c r="H7067" t="str">
        <f>IF(J7067&lt;&gt;"", INDEX($D$5:$D$1433, MATCH(J7067, $E$5:$E$1433, 0)),"")</f>
        <v/>
      </c>
      <c r="I7067" t="str">
        <f>IFERROR(IF(J7067&lt;&gt;"", INDEX($B$5:$B$1433, MATCH(J7067, $E$5:$E$1433, 0)),""),"SAI")</f>
        <v/>
      </c>
      <c r="L7067" t="str">
        <f>IFERROR(IF($N$5="Sáng",IF(MID(K7067,2,7)-MID($L$2,2,7)&gt;0,"Trễ",""),IF(MID(K7067,2,7)-MID($Q$2,2,7)&gt;0,"Trễ","")),"")</f>
        <v/>
      </c>
      <c r="M7067" t="str">
        <f>IFERROR(IF($N$5="Sáng",MID(K7067,2,7)-MID($L$2,2,7),MID(K7067,2,7)-MID($Q$2,2,7)),"")</f>
        <v/>
      </c>
      <c r="Q7067" t="str">
        <f>IF(B7067&lt;&gt;"",IF(AND(P7067="",F7067=""),"Không phép ",""),"")</f>
        <v/>
      </c>
      <c r="R7067" t="str">
        <f>UPPER(B7067)</f>
        <v/>
      </c>
      <c r="T7067" t="str">
        <f>IFERROR(IF(J7067&lt;&gt;"", INDEX($S$5:$S$1433, MATCH(J7067, $E$5:$E$1433, 0)),""),"")</f>
        <v/>
      </c>
      <c r="V7067" t="str">
        <f>IFERROR(IF(J7067&lt;&gt;"", INDEX($U$5:$U$1433, MATCH(J7067, $E$5:$E$1433, 0)),""),"")</f>
        <v/>
      </c>
    </row>
    <row r="7068">
      <c r="A7068" t="str">
        <f>IF(B7068&lt;&gt;"",A7067+1,"")</f>
        <v/>
      </c>
      <c r="F7068" t="str">
        <f>IFERROR(IF(VLOOKUP(E7068,J:J,1,0)=E7068,"X",""),"")</f>
        <v/>
      </c>
      <c r="G7068" t="str">
        <f>IF(J7068&lt;&gt;"", INDEX($C$5:$C$1433, MATCH(J7068, $E$5:$E$1433, 0)),"")</f>
        <v/>
      </c>
      <c r="H7068" t="str">
        <f>IF(J7068&lt;&gt;"", INDEX($D$5:$D$1433, MATCH(J7068, $E$5:$E$1433, 0)),"")</f>
        <v/>
      </c>
      <c r="I7068" t="str">
        <f>IFERROR(IF(J7068&lt;&gt;"", INDEX($B$5:$B$1433, MATCH(J7068, $E$5:$E$1433, 0)),""),"SAI")</f>
        <v/>
      </c>
      <c r="L7068" t="str">
        <f>IFERROR(IF($N$5="Sáng",IF(MID(K7068,2,7)-MID($L$2,2,7)&gt;0,"Trễ",""),IF(MID(K7068,2,7)-MID($Q$2,2,7)&gt;0,"Trễ","")),"")</f>
        <v/>
      </c>
      <c r="M7068" t="str">
        <f>IFERROR(IF($N$5="Sáng",MID(K7068,2,7)-MID($L$2,2,7),MID(K7068,2,7)-MID($Q$2,2,7)),"")</f>
        <v/>
      </c>
      <c r="Q7068" t="str">
        <f>IF(B7068&lt;&gt;"",IF(AND(P7068="",F7068=""),"Không phép ",""),"")</f>
        <v/>
      </c>
      <c r="R7068" t="str">
        <f>UPPER(B7068)</f>
        <v/>
      </c>
      <c r="T7068" t="str">
        <f>IFERROR(IF(J7068&lt;&gt;"", INDEX($S$5:$S$1433, MATCH(J7068, $E$5:$E$1433, 0)),""),"")</f>
        <v/>
      </c>
      <c r="V7068" t="str">
        <f>IFERROR(IF(J7068&lt;&gt;"", INDEX($U$5:$U$1433, MATCH(J7068, $E$5:$E$1433, 0)),""),"")</f>
        <v/>
      </c>
    </row>
    <row r="7069">
      <c r="A7069" t="str">
        <f>IF(B7069&lt;&gt;"",A7068+1,"")</f>
        <v/>
      </c>
      <c r="F7069" t="str">
        <f>IFERROR(IF(VLOOKUP(E7069,J:J,1,0)=E7069,"X",""),"")</f>
        <v/>
      </c>
      <c r="G7069" t="str">
        <f>IF(J7069&lt;&gt;"", INDEX($C$5:$C$1433, MATCH(J7069, $E$5:$E$1433, 0)),"")</f>
        <v/>
      </c>
      <c r="H7069" t="str">
        <f>IF(J7069&lt;&gt;"", INDEX($D$5:$D$1433, MATCH(J7069, $E$5:$E$1433, 0)),"")</f>
        <v/>
      </c>
      <c r="I7069" t="str">
        <f>IFERROR(IF(J7069&lt;&gt;"", INDEX($B$5:$B$1433, MATCH(J7069, $E$5:$E$1433, 0)),""),"SAI")</f>
        <v/>
      </c>
      <c r="L7069" t="str">
        <f>IFERROR(IF($N$5="Sáng",IF(MID(K7069,2,7)-MID($L$2,2,7)&gt;0,"Trễ",""),IF(MID(K7069,2,7)-MID($Q$2,2,7)&gt;0,"Trễ","")),"")</f>
        <v/>
      </c>
      <c r="M7069" t="str">
        <f>IFERROR(IF($N$5="Sáng",MID(K7069,2,7)-MID($L$2,2,7),MID(K7069,2,7)-MID($Q$2,2,7)),"")</f>
        <v/>
      </c>
      <c r="Q7069" t="str">
        <f>IF(B7069&lt;&gt;"",IF(AND(P7069="",F7069=""),"Không phép ",""),"")</f>
        <v/>
      </c>
      <c r="R7069" t="str">
        <f>UPPER(B7069)</f>
        <v/>
      </c>
      <c r="T7069" t="str">
        <f>IFERROR(IF(J7069&lt;&gt;"", INDEX($S$5:$S$1433, MATCH(J7069, $E$5:$E$1433, 0)),""),"")</f>
        <v/>
      </c>
      <c r="V7069" t="str">
        <f>IFERROR(IF(J7069&lt;&gt;"", INDEX($U$5:$U$1433, MATCH(J7069, $E$5:$E$1433, 0)),""),"")</f>
        <v/>
      </c>
    </row>
    <row r="7070">
      <c r="A7070" t="str">
        <f>IF(B7070&lt;&gt;"",A7069+1,"")</f>
        <v/>
      </c>
      <c r="F7070" t="str">
        <f>IFERROR(IF(VLOOKUP(E7070,J:J,1,0)=E7070,"X",""),"")</f>
        <v/>
      </c>
      <c r="G7070" t="str">
        <f>IF(J7070&lt;&gt;"", INDEX($C$5:$C$1433, MATCH(J7070, $E$5:$E$1433, 0)),"")</f>
        <v/>
      </c>
      <c r="H7070" t="str">
        <f>IF(J7070&lt;&gt;"", INDEX($D$5:$D$1433, MATCH(J7070, $E$5:$E$1433, 0)),"")</f>
        <v/>
      </c>
      <c r="I7070" t="str">
        <f>IFERROR(IF(J7070&lt;&gt;"", INDEX($B$5:$B$1433, MATCH(J7070, $E$5:$E$1433, 0)),""),"SAI")</f>
        <v/>
      </c>
      <c r="L7070" t="str">
        <f>IFERROR(IF($N$5="Sáng",IF(MID(K7070,2,7)-MID($L$2,2,7)&gt;0,"Trễ",""),IF(MID(K7070,2,7)-MID($Q$2,2,7)&gt;0,"Trễ","")),"")</f>
        <v/>
      </c>
      <c r="M7070" t="str">
        <f>IFERROR(IF($N$5="Sáng",MID(K7070,2,7)-MID($L$2,2,7),MID(K7070,2,7)-MID($Q$2,2,7)),"")</f>
        <v/>
      </c>
      <c r="Q7070" t="str">
        <f>IF(B7070&lt;&gt;"",IF(AND(P7070="",F7070=""),"Không phép ",""),"")</f>
        <v/>
      </c>
      <c r="R7070" t="str">
        <f>UPPER(B7070)</f>
        <v/>
      </c>
      <c r="T7070" t="str">
        <f>IFERROR(IF(J7070&lt;&gt;"", INDEX($S$5:$S$1433, MATCH(J7070, $E$5:$E$1433, 0)),""),"")</f>
        <v/>
      </c>
      <c r="V7070" t="str">
        <f>IFERROR(IF(J7070&lt;&gt;"", INDEX($U$5:$U$1433, MATCH(J7070, $E$5:$E$1433, 0)),""),"")</f>
        <v/>
      </c>
    </row>
    <row r="7071">
      <c r="A7071" t="str">
        <f>IF(B7071&lt;&gt;"",A7070+1,"")</f>
        <v/>
      </c>
      <c r="F7071" t="str">
        <f>IFERROR(IF(VLOOKUP(E7071,J:J,1,0)=E7071,"X",""),"")</f>
        <v/>
      </c>
      <c r="G7071" t="str">
        <f>IF(J7071&lt;&gt;"", INDEX($C$5:$C$1433, MATCH(J7071, $E$5:$E$1433, 0)),"")</f>
        <v/>
      </c>
      <c r="H7071" t="str">
        <f>IF(J7071&lt;&gt;"", INDEX($D$5:$D$1433, MATCH(J7071, $E$5:$E$1433, 0)),"")</f>
        <v/>
      </c>
      <c r="I7071" t="str">
        <f>IFERROR(IF(J7071&lt;&gt;"", INDEX($B$5:$B$1433, MATCH(J7071, $E$5:$E$1433, 0)),""),"SAI")</f>
        <v/>
      </c>
      <c r="L7071" t="str">
        <f>IFERROR(IF($N$5="Sáng",IF(MID(K7071,2,7)-MID($L$2,2,7)&gt;0,"Trễ",""),IF(MID(K7071,2,7)-MID($Q$2,2,7)&gt;0,"Trễ","")),"")</f>
        <v/>
      </c>
      <c r="M7071" t="str">
        <f>IFERROR(IF($N$5="Sáng",MID(K7071,2,7)-MID($L$2,2,7),MID(K7071,2,7)-MID($Q$2,2,7)),"")</f>
        <v/>
      </c>
      <c r="Q7071" t="str">
        <f>IF(B7071&lt;&gt;"",IF(AND(P7071="",F7071=""),"Không phép ",""),"")</f>
        <v/>
      </c>
      <c r="R7071" t="str">
        <f>UPPER(B7071)</f>
        <v/>
      </c>
      <c r="T7071" t="str">
        <f>IFERROR(IF(J7071&lt;&gt;"", INDEX($S$5:$S$1433, MATCH(J7071, $E$5:$E$1433, 0)),""),"")</f>
        <v/>
      </c>
      <c r="V7071" t="str">
        <f>IFERROR(IF(J7071&lt;&gt;"", INDEX($U$5:$U$1433, MATCH(J7071, $E$5:$E$1433, 0)),""),"")</f>
        <v/>
      </c>
    </row>
    <row r="7072">
      <c r="A7072" t="str">
        <f>IF(B7072&lt;&gt;"",A7071+1,"")</f>
        <v/>
      </c>
      <c r="F7072" t="str">
        <f>IFERROR(IF(VLOOKUP(E7072,J:J,1,0)=E7072,"X",""),"")</f>
        <v/>
      </c>
      <c r="G7072" t="str">
        <f>IF(J7072&lt;&gt;"", INDEX($C$5:$C$1433, MATCH(J7072, $E$5:$E$1433, 0)),"")</f>
        <v/>
      </c>
      <c r="H7072" t="str">
        <f>IF(J7072&lt;&gt;"", INDEX($D$5:$D$1433, MATCH(J7072, $E$5:$E$1433, 0)),"")</f>
        <v/>
      </c>
      <c r="I7072" t="str">
        <f>IFERROR(IF(J7072&lt;&gt;"", INDEX($B$5:$B$1433, MATCH(J7072, $E$5:$E$1433, 0)),""),"SAI")</f>
        <v/>
      </c>
      <c r="L7072" t="str">
        <f>IFERROR(IF($N$5="Sáng",IF(MID(K7072,2,7)-MID($L$2,2,7)&gt;0,"Trễ",""),IF(MID(K7072,2,7)-MID($Q$2,2,7)&gt;0,"Trễ","")),"")</f>
        <v/>
      </c>
      <c r="M7072" t="str">
        <f>IFERROR(IF($N$5="Sáng",MID(K7072,2,7)-MID($L$2,2,7),MID(K7072,2,7)-MID($Q$2,2,7)),"")</f>
        <v/>
      </c>
      <c r="Q7072" t="str">
        <f>IF(B7072&lt;&gt;"",IF(AND(P7072="",F7072=""),"Không phép ",""),"")</f>
        <v/>
      </c>
      <c r="R7072" t="str">
        <f>UPPER(B7072)</f>
        <v/>
      </c>
      <c r="T7072" t="str">
        <f>IFERROR(IF(J7072&lt;&gt;"", INDEX($S$5:$S$1433, MATCH(J7072, $E$5:$E$1433, 0)),""),"")</f>
        <v/>
      </c>
      <c r="V7072" t="str">
        <f>IFERROR(IF(J7072&lt;&gt;"", INDEX($U$5:$U$1433, MATCH(J7072, $E$5:$E$1433, 0)),""),"")</f>
        <v/>
      </c>
    </row>
    <row r="7073">
      <c r="A7073" t="str">
        <f>IF(B7073&lt;&gt;"",A7072+1,"")</f>
        <v/>
      </c>
      <c r="F7073" t="str">
        <f>IFERROR(IF(VLOOKUP(E7073,J:J,1,0)=E7073,"X",""),"")</f>
        <v/>
      </c>
      <c r="G7073" t="str">
        <f>IF(J7073&lt;&gt;"", INDEX($C$5:$C$1433, MATCH(J7073, $E$5:$E$1433, 0)),"")</f>
        <v/>
      </c>
      <c r="H7073" t="str">
        <f>IF(J7073&lt;&gt;"", INDEX($D$5:$D$1433, MATCH(J7073, $E$5:$E$1433, 0)),"")</f>
        <v/>
      </c>
      <c r="I7073" t="str">
        <f>IFERROR(IF(J7073&lt;&gt;"", INDEX($B$5:$B$1433, MATCH(J7073, $E$5:$E$1433, 0)),""),"SAI")</f>
        <v/>
      </c>
      <c r="L7073" t="str">
        <f>IFERROR(IF($N$5="Sáng",IF(MID(K7073,2,7)-MID($L$2,2,7)&gt;0,"Trễ",""),IF(MID(K7073,2,7)-MID($Q$2,2,7)&gt;0,"Trễ","")),"")</f>
        <v/>
      </c>
      <c r="M7073" t="str">
        <f>IFERROR(IF($N$5="Sáng",MID(K7073,2,7)-MID($L$2,2,7),MID(K7073,2,7)-MID($Q$2,2,7)),"")</f>
        <v/>
      </c>
      <c r="Q7073" t="str">
        <f>IF(B7073&lt;&gt;"",IF(AND(P7073="",F7073=""),"Không phép ",""),"")</f>
        <v/>
      </c>
      <c r="R7073" t="str">
        <f>UPPER(B7073)</f>
        <v/>
      </c>
      <c r="T7073" t="str">
        <f>IFERROR(IF(J7073&lt;&gt;"", INDEX($S$5:$S$1433, MATCH(J7073, $E$5:$E$1433, 0)),""),"")</f>
        <v/>
      </c>
      <c r="V7073" t="str">
        <f>IFERROR(IF(J7073&lt;&gt;"", INDEX($U$5:$U$1433, MATCH(J7073, $E$5:$E$1433, 0)),""),"")</f>
        <v/>
      </c>
    </row>
    <row r="7074">
      <c r="A7074" t="str">
        <f>IF(B7074&lt;&gt;"",A7073+1,"")</f>
        <v/>
      </c>
      <c r="F7074" t="str">
        <f>IFERROR(IF(VLOOKUP(E7074,J:J,1,0)=E7074,"X",""),"")</f>
        <v/>
      </c>
      <c r="G7074" t="str">
        <f>IF(J7074&lt;&gt;"", INDEX($C$5:$C$1433, MATCH(J7074, $E$5:$E$1433, 0)),"")</f>
        <v/>
      </c>
      <c r="H7074" t="str">
        <f>IF(J7074&lt;&gt;"", INDEX($D$5:$D$1433, MATCH(J7074, $E$5:$E$1433, 0)),"")</f>
        <v/>
      </c>
      <c r="I7074" t="str">
        <f>IFERROR(IF(J7074&lt;&gt;"", INDEX($B$5:$B$1433, MATCH(J7074, $E$5:$E$1433, 0)),""),"SAI")</f>
        <v/>
      </c>
      <c r="L7074" t="str">
        <f>IFERROR(IF($N$5="Sáng",IF(MID(K7074,2,7)-MID($L$2,2,7)&gt;0,"Trễ",""),IF(MID(K7074,2,7)-MID($Q$2,2,7)&gt;0,"Trễ","")),"")</f>
        <v/>
      </c>
      <c r="M7074" t="str">
        <f>IFERROR(IF($N$5="Sáng",MID(K7074,2,7)-MID($L$2,2,7),MID(K7074,2,7)-MID($Q$2,2,7)),"")</f>
        <v/>
      </c>
      <c r="Q7074" t="str">
        <f>IF(B7074&lt;&gt;"",IF(AND(P7074="",F7074=""),"Không phép ",""),"")</f>
        <v/>
      </c>
      <c r="R7074" t="str">
        <f>UPPER(B7074)</f>
        <v/>
      </c>
      <c r="T7074" t="str">
        <f>IFERROR(IF(J7074&lt;&gt;"", INDEX($S$5:$S$1433, MATCH(J7074, $E$5:$E$1433, 0)),""),"")</f>
        <v/>
      </c>
      <c r="V7074" t="str">
        <f>IFERROR(IF(J7074&lt;&gt;"", INDEX($U$5:$U$1433, MATCH(J7074, $E$5:$E$1433, 0)),""),"")</f>
        <v/>
      </c>
    </row>
    <row r="7075">
      <c r="A7075" t="str">
        <f>IF(B7075&lt;&gt;"",A7074+1,"")</f>
        <v/>
      </c>
      <c r="F7075" t="str">
        <f>IFERROR(IF(VLOOKUP(E7075,J:J,1,0)=E7075,"X",""),"")</f>
        <v/>
      </c>
      <c r="G7075" t="str">
        <f>IF(J7075&lt;&gt;"", INDEX($C$5:$C$1433, MATCH(J7075, $E$5:$E$1433, 0)),"")</f>
        <v/>
      </c>
      <c r="H7075" t="str">
        <f>IF(J7075&lt;&gt;"", INDEX($D$5:$D$1433, MATCH(J7075, $E$5:$E$1433, 0)),"")</f>
        <v/>
      </c>
      <c r="I7075" t="str">
        <f>IFERROR(IF(J7075&lt;&gt;"", INDEX($B$5:$B$1433, MATCH(J7075, $E$5:$E$1433, 0)),""),"SAI")</f>
        <v/>
      </c>
      <c r="L7075" t="str">
        <f>IFERROR(IF($N$5="Sáng",IF(MID(K7075,2,7)-MID($L$2,2,7)&gt;0,"Trễ",""),IF(MID(K7075,2,7)-MID($Q$2,2,7)&gt;0,"Trễ","")),"")</f>
        <v/>
      </c>
      <c r="M7075" t="str">
        <f>IFERROR(IF($N$5="Sáng",MID(K7075,2,7)-MID($L$2,2,7),MID(K7075,2,7)-MID($Q$2,2,7)),"")</f>
        <v/>
      </c>
      <c r="Q7075" t="str">
        <f>IF(B7075&lt;&gt;"",IF(AND(P7075="",F7075=""),"Không phép ",""),"")</f>
        <v/>
      </c>
      <c r="R7075" t="str">
        <f>UPPER(B7075)</f>
        <v/>
      </c>
      <c r="T7075" t="str">
        <f>IFERROR(IF(J7075&lt;&gt;"", INDEX($S$5:$S$1433, MATCH(J7075, $E$5:$E$1433, 0)),""),"")</f>
        <v/>
      </c>
      <c r="V7075" t="str">
        <f>IFERROR(IF(J7075&lt;&gt;"", INDEX($U$5:$U$1433, MATCH(J7075, $E$5:$E$1433, 0)),""),"")</f>
        <v/>
      </c>
    </row>
    <row r="7076">
      <c r="A7076" t="str">
        <f>IF(B7076&lt;&gt;"",A7075+1,"")</f>
        <v/>
      </c>
      <c r="F7076" t="str">
        <f>IFERROR(IF(VLOOKUP(E7076,J:J,1,0)=E7076,"X",""),"")</f>
        <v/>
      </c>
      <c r="G7076" t="str">
        <f>IF(J7076&lt;&gt;"", INDEX($C$5:$C$1433, MATCH(J7076, $E$5:$E$1433, 0)),"")</f>
        <v/>
      </c>
      <c r="H7076" t="str">
        <f>IF(J7076&lt;&gt;"", INDEX($D$5:$D$1433, MATCH(J7076, $E$5:$E$1433, 0)),"")</f>
        <v/>
      </c>
      <c r="I7076" t="str">
        <f>IFERROR(IF(J7076&lt;&gt;"", INDEX($B$5:$B$1433, MATCH(J7076, $E$5:$E$1433, 0)),""),"SAI")</f>
        <v/>
      </c>
      <c r="L7076" t="str">
        <f>IFERROR(IF($N$5="Sáng",IF(MID(K7076,2,7)-MID($L$2,2,7)&gt;0,"Trễ",""),IF(MID(K7076,2,7)-MID($Q$2,2,7)&gt;0,"Trễ","")),"")</f>
        <v/>
      </c>
      <c r="M7076" t="str">
        <f>IFERROR(IF($N$5="Sáng",MID(K7076,2,7)-MID($L$2,2,7),MID(K7076,2,7)-MID($Q$2,2,7)),"")</f>
        <v/>
      </c>
      <c r="Q7076" t="str">
        <f>IF(B7076&lt;&gt;"",IF(AND(P7076="",F7076=""),"Không phép ",""),"")</f>
        <v/>
      </c>
      <c r="R7076" t="str">
        <f>UPPER(B7076)</f>
        <v/>
      </c>
      <c r="T7076" t="str">
        <f>IFERROR(IF(J7076&lt;&gt;"", INDEX($S$5:$S$1433, MATCH(J7076, $E$5:$E$1433, 0)),""),"")</f>
        <v/>
      </c>
      <c r="V7076" t="str">
        <f>IFERROR(IF(J7076&lt;&gt;"", INDEX($U$5:$U$1433, MATCH(J7076, $E$5:$E$1433, 0)),""),"")</f>
        <v/>
      </c>
    </row>
    <row r="7077">
      <c r="A7077" t="str">
        <f>IF(B7077&lt;&gt;"",A7076+1,"")</f>
        <v/>
      </c>
      <c r="F7077" t="str">
        <f>IFERROR(IF(VLOOKUP(E7077,J:J,1,0)=E7077,"X",""),"")</f>
        <v/>
      </c>
      <c r="G7077" t="str">
        <f>IF(J7077&lt;&gt;"", INDEX($C$5:$C$1433, MATCH(J7077, $E$5:$E$1433, 0)),"")</f>
        <v/>
      </c>
      <c r="H7077" t="str">
        <f>IF(J7077&lt;&gt;"", INDEX($D$5:$D$1433, MATCH(J7077, $E$5:$E$1433, 0)),"")</f>
        <v/>
      </c>
      <c r="I7077" t="str">
        <f>IFERROR(IF(J7077&lt;&gt;"", INDEX($B$5:$B$1433, MATCH(J7077, $E$5:$E$1433, 0)),""),"SAI")</f>
        <v/>
      </c>
      <c r="L7077" t="str">
        <f>IFERROR(IF($N$5="Sáng",IF(MID(K7077,2,7)-MID($L$2,2,7)&gt;0,"Trễ",""),IF(MID(K7077,2,7)-MID($Q$2,2,7)&gt;0,"Trễ","")),"")</f>
        <v/>
      </c>
      <c r="M7077" t="str">
        <f>IFERROR(IF($N$5="Sáng",MID(K7077,2,7)-MID($L$2,2,7),MID(K7077,2,7)-MID($Q$2,2,7)),"")</f>
        <v/>
      </c>
      <c r="Q7077" t="str">
        <f>IF(B7077&lt;&gt;"",IF(AND(P7077="",F7077=""),"Không phép ",""),"")</f>
        <v/>
      </c>
      <c r="R7077" t="str">
        <f>UPPER(B7077)</f>
        <v/>
      </c>
      <c r="T7077" t="str">
        <f>IFERROR(IF(J7077&lt;&gt;"", INDEX($S$5:$S$1433, MATCH(J7077, $E$5:$E$1433, 0)),""),"")</f>
        <v/>
      </c>
      <c r="V7077" t="str">
        <f>IFERROR(IF(J7077&lt;&gt;"", INDEX($U$5:$U$1433, MATCH(J7077, $E$5:$E$1433, 0)),""),"")</f>
        <v/>
      </c>
    </row>
    <row r="7078">
      <c r="A7078" t="str">
        <f>IF(B7078&lt;&gt;"",A7077+1,"")</f>
        <v/>
      </c>
      <c r="F7078" t="str">
        <f>IFERROR(IF(VLOOKUP(E7078,J:J,1,0)=E7078,"X",""),"")</f>
        <v/>
      </c>
      <c r="G7078" t="str">
        <f>IF(J7078&lt;&gt;"", INDEX($C$5:$C$1433, MATCH(J7078, $E$5:$E$1433, 0)),"")</f>
        <v/>
      </c>
      <c r="H7078" t="str">
        <f>IF(J7078&lt;&gt;"", INDEX($D$5:$D$1433, MATCH(J7078, $E$5:$E$1433, 0)),"")</f>
        <v/>
      </c>
      <c r="I7078" t="str">
        <f>IFERROR(IF(J7078&lt;&gt;"", INDEX($B$5:$B$1433, MATCH(J7078, $E$5:$E$1433, 0)),""),"SAI")</f>
        <v/>
      </c>
      <c r="L7078" t="str">
        <f>IFERROR(IF($N$5="Sáng",IF(MID(K7078,2,7)-MID($L$2,2,7)&gt;0,"Trễ",""),IF(MID(K7078,2,7)-MID($Q$2,2,7)&gt;0,"Trễ","")),"")</f>
        <v/>
      </c>
      <c r="M7078" t="str">
        <f>IFERROR(IF($N$5="Sáng",MID(K7078,2,7)-MID($L$2,2,7),MID(K7078,2,7)-MID($Q$2,2,7)),"")</f>
        <v/>
      </c>
      <c r="Q7078" t="str">
        <f>IF(B7078&lt;&gt;"",IF(AND(P7078="",F7078=""),"Không phép ",""),"")</f>
        <v/>
      </c>
      <c r="R7078" t="str">
        <f>UPPER(B7078)</f>
        <v/>
      </c>
      <c r="T7078" t="str">
        <f>IFERROR(IF(J7078&lt;&gt;"", INDEX($S$5:$S$1433, MATCH(J7078, $E$5:$E$1433, 0)),""),"")</f>
        <v/>
      </c>
      <c r="V7078" t="str">
        <f>IFERROR(IF(J7078&lt;&gt;"", INDEX($U$5:$U$1433, MATCH(J7078, $E$5:$E$1433, 0)),""),"")</f>
        <v/>
      </c>
    </row>
    <row r="7079">
      <c r="A7079" t="str">
        <f>IF(B7079&lt;&gt;"",A7078+1,"")</f>
        <v/>
      </c>
      <c r="F7079" t="str">
        <f>IFERROR(IF(VLOOKUP(E7079,J:J,1,0)=E7079,"X",""),"")</f>
        <v/>
      </c>
      <c r="G7079" t="str">
        <f>IF(J7079&lt;&gt;"", INDEX($C$5:$C$1433, MATCH(J7079, $E$5:$E$1433, 0)),"")</f>
        <v/>
      </c>
      <c r="H7079" t="str">
        <f>IF(J7079&lt;&gt;"", INDEX($D$5:$D$1433, MATCH(J7079, $E$5:$E$1433, 0)),"")</f>
        <v/>
      </c>
      <c r="I7079" t="str">
        <f>IFERROR(IF(J7079&lt;&gt;"", INDEX($B$5:$B$1433, MATCH(J7079, $E$5:$E$1433, 0)),""),"SAI")</f>
        <v/>
      </c>
      <c r="L7079" t="str">
        <f>IFERROR(IF($N$5="Sáng",IF(MID(K7079,2,7)-MID($L$2,2,7)&gt;0,"Trễ",""),IF(MID(K7079,2,7)-MID($Q$2,2,7)&gt;0,"Trễ","")),"")</f>
        <v/>
      </c>
      <c r="M7079" t="str">
        <f>IFERROR(IF($N$5="Sáng",MID(K7079,2,7)-MID($L$2,2,7),MID(K7079,2,7)-MID($Q$2,2,7)),"")</f>
        <v/>
      </c>
      <c r="Q7079" t="str">
        <f>IF(B7079&lt;&gt;"",IF(AND(P7079="",F7079=""),"Không phép ",""),"")</f>
        <v/>
      </c>
      <c r="R7079" t="str">
        <f>UPPER(B7079)</f>
        <v/>
      </c>
      <c r="T7079" t="str">
        <f>IFERROR(IF(J7079&lt;&gt;"", INDEX($S$5:$S$1433, MATCH(J7079, $E$5:$E$1433, 0)),""),"")</f>
        <v/>
      </c>
      <c r="V7079" t="str">
        <f>IFERROR(IF(J7079&lt;&gt;"", INDEX($U$5:$U$1433, MATCH(J7079, $E$5:$E$1433, 0)),""),"")</f>
        <v/>
      </c>
    </row>
    <row r="7080">
      <c r="A7080" t="str">
        <f>IF(B7080&lt;&gt;"",A7079+1,"")</f>
        <v/>
      </c>
      <c r="F7080" t="str">
        <f>IFERROR(IF(VLOOKUP(E7080,J:J,1,0)=E7080,"X",""),"")</f>
        <v/>
      </c>
      <c r="G7080" t="str">
        <f>IF(J7080&lt;&gt;"", INDEX($C$5:$C$1433, MATCH(J7080, $E$5:$E$1433, 0)),"")</f>
        <v/>
      </c>
      <c r="H7080" t="str">
        <f>IF(J7080&lt;&gt;"", INDEX($D$5:$D$1433, MATCH(J7080, $E$5:$E$1433, 0)),"")</f>
        <v/>
      </c>
      <c r="I7080" t="str">
        <f>IFERROR(IF(J7080&lt;&gt;"", INDEX($B$5:$B$1433, MATCH(J7080, $E$5:$E$1433, 0)),""),"SAI")</f>
        <v/>
      </c>
      <c r="L7080" t="str">
        <f>IFERROR(IF($N$5="Sáng",IF(MID(K7080,2,7)-MID($L$2,2,7)&gt;0,"Trễ",""),IF(MID(K7080,2,7)-MID($Q$2,2,7)&gt;0,"Trễ","")),"")</f>
        <v/>
      </c>
      <c r="M7080" t="str">
        <f>IFERROR(IF($N$5="Sáng",MID(K7080,2,7)-MID($L$2,2,7),MID(K7080,2,7)-MID($Q$2,2,7)),"")</f>
        <v/>
      </c>
      <c r="Q7080" t="str">
        <f>IF(B7080&lt;&gt;"",IF(AND(P7080="",F7080=""),"Không phép ",""),"")</f>
        <v/>
      </c>
      <c r="R7080" t="str">
        <f>UPPER(B7080)</f>
        <v/>
      </c>
      <c r="T7080" t="str">
        <f>IFERROR(IF(J7080&lt;&gt;"", INDEX($S$5:$S$1433, MATCH(J7080, $E$5:$E$1433, 0)),""),"")</f>
        <v/>
      </c>
      <c r="V7080" t="str">
        <f>IFERROR(IF(J7080&lt;&gt;"", INDEX($U$5:$U$1433, MATCH(J7080, $E$5:$E$1433, 0)),""),"")</f>
        <v/>
      </c>
    </row>
    <row r="7081">
      <c r="A7081" t="str">
        <f>IF(B7081&lt;&gt;"",A7080+1,"")</f>
        <v/>
      </c>
      <c r="F7081" t="str">
        <f>IFERROR(IF(VLOOKUP(E7081,J:J,1,0)=E7081,"X",""),"")</f>
        <v/>
      </c>
      <c r="G7081" t="str">
        <f>IF(J7081&lt;&gt;"", INDEX($C$5:$C$1433, MATCH(J7081, $E$5:$E$1433, 0)),"")</f>
        <v/>
      </c>
      <c r="H7081" t="str">
        <f>IF(J7081&lt;&gt;"", INDEX($D$5:$D$1433, MATCH(J7081, $E$5:$E$1433, 0)),"")</f>
        <v/>
      </c>
      <c r="I7081" t="str">
        <f>IFERROR(IF(J7081&lt;&gt;"", INDEX($B$5:$B$1433, MATCH(J7081, $E$5:$E$1433, 0)),""),"SAI")</f>
        <v/>
      </c>
      <c r="L7081" t="str">
        <f>IFERROR(IF($N$5="Sáng",IF(MID(K7081,2,7)-MID($L$2,2,7)&gt;0,"Trễ",""),IF(MID(K7081,2,7)-MID($Q$2,2,7)&gt;0,"Trễ","")),"")</f>
        <v/>
      </c>
      <c r="M7081" t="str">
        <f>IFERROR(IF($N$5="Sáng",MID(K7081,2,7)-MID($L$2,2,7),MID(K7081,2,7)-MID($Q$2,2,7)),"")</f>
        <v/>
      </c>
      <c r="Q7081" t="str">
        <f>IF(B7081&lt;&gt;"",IF(AND(P7081="",F7081=""),"Không phép ",""),"")</f>
        <v/>
      </c>
      <c r="R7081" t="str">
        <f>UPPER(B7081)</f>
        <v/>
      </c>
      <c r="T7081" t="str">
        <f>IFERROR(IF(J7081&lt;&gt;"", INDEX($S$5:$S$1433, MATCH(J7081, $E$5:$E$1433, 0)),""),"")</f>
        <v/>
      </c>
      <c r="V7081" t="str">
        <f>IFERROR(IF(J7081&lt;&gt;"", INDEX($U$5:$U$1433, MATCH(J7081, $E$5:$E$1433, 0)),""),"")</f>
        <v/>
      </c>
    </row>
    <row r="7082">
      <c r="A7082" t="str">
        <f>IF(B7082&lt;&gt;"",A7081+1,"")</f>
        <v/>
      </c>
      <c r="F7082" t="str">
        <f>IFERROR(IF(VLOOKUP(E7082,J:J,1,0)=E7082,"X",""),"")</f>
        <v/>
      </c>
      <c r="G7082" t="str">
        <f>IF(J7082&lt;&gt;"", INDEX($C$5:$C$1433, MATCH(J7082, $E$5:$E$1433, 0)),"")</f>
        <v/>
      </c>
      <c r="H7082" t="str">
        <f>IF(J7082&lt;&gt;"", INDEX($D$5:$D$1433, MATCH(J7082, $E$5:$E$1433, 0)),"")</f>
        <v/>
      </c>
      <c r="I7082" t="str">
        <f>IFERROR(IF(J7082&lt;&gt;"", INDEX($B$5:$B$1433, MATCH(J7082, $E$5:$E$1433, 0)),""),"SAI")</f>
        <v/>
      </c>
      <c r="L7082" t="str">
        <f>IFERROR(IF($N$5="Sáng",IF(MID(K7082,2,7)-MID($L$2,2,7)&gt;0,"Trễ",""),IF(MID(K7082,2,7)-MID($Q$2,2,7)&gt;0,"Trễ","")),"")</f>
        <v/>
      </c>
      <c r="M7082" t="str">
        <f>IFERROR(IF($N$5="Sáng",MID(K7082,2,7)-MID($L$2,2,7),MID(K7082,2,7)-MID($Q$2,2,7)),"")</f>
        <v/>
      </c>
      <c r="Q7082" t="str">
        <f>IF(B7082&lt;&gt;"",IF(AND(P7082="",F7082=""),"Không phép ",""),"")</f>
        <v/>
      </c>
      <c r="R7082" t="str">
        <f>UPPER(B7082)</f>
        <v/>
      </c>
      <c r="T7082" t="str">
        <f>IFERROR(IF(J7082&lt;&gt;"", INDEX($S$5:$S$1433, MATCH(J7082, $E$5:$E$1433, 0)),""),"")</f>
        <v/>
      </c>
      <c r="V7082" t="str">
        <f>IFERROR(IF(J7082&lt;&gt;"", INDEX($U$5:$U$1433, MATCH(J7082, $E$5:$E$1433, 0)),""),"")</f>
        <v/>
      </c>
    </row>
    <row r="7083">
      <c r="A7083" t="str">
        <f>IF(B7083&lt;&gt;"",A7082+1,"")</f>
        <v/>
      </c>
      <c r="F7083" t="str">
        <f>IFERROR(IF(VLOOKUP(E7083,J:J,1,0)=E7083,"X",""),"")</f>
        <v/>
      </c>
      <c r="G7083" t="str">
        <f>IF(J7083&lt;&gt;"", INDEX($C$5:$C$1433, MATCH(J7083, $E$5:$E$1433, 0)),"")</f>
        <v/>
      </c>
      <c r="H7083" t="str">
        <f>IF(J7083&lt;&gt;"", INDEX($D$5:$D$1433, MATCH(J7083, $E$5:$E$1433, 0)),"")</f>
        <v/>
      </c>
      <c r="I7083" t="str">
        <f>IFERROR(IF(J7083&lt;&gt;"", INDEX($B$5:$B$1433, MATCH(J7083, $E$5:$E$1433, 0)),""),"SAI")</f>
        <v/>
      </c>
      <c r="L7083" t="str">
        <f>IFERROR(IF($N$5="Sáng",IF(MID(K7083,2,7)-MID($L$2,2,7)&gt;0,"Trễ",""),IF(MID(K7083,2,7)-MID($Q$2,2,7)&gt;0,"Trễ","")),"")</f>
        <v/>
      </c>
      <c r="M7083" t="str">
        <f>IFERROR(IF($N$5="Sáng",MID(K7083,2,7)-MID($L$2,2,7),MID(K7083,2,7)-MID($Q$2,2,7)),"")</f>
        <v/>
      </c>
      <c r="Q7083" t="str">
        <f>IF(B7083&lt;&gt;"",IF(AND(P7083="",F7083=""),"Không phép ",""),"")</f>
        <v/>
      </c>
      <c r="R7083" t="str">
        <f>UPPER(B7083)</f>
        <v/>
      </c>
      <c r="T7083" t="str">
        <f>IFERROR(IF(J7083&lt;&gt;"", INDEX($S$5:$S$1433, MATCH(J7083, $E$5:$E$1433, 0)),""),"")</f>
        <v/>
      </c>
      <c r="V7083" t="str">
        <f>IFERROR(IF(J7083&lt;&gt;"", INDEX($U$5:$U$1433, MATCH(J7083, $E$5:$E$1433, 0)),""),"")</f>
        <v/>
      </c>
    </row>
    <row r="7084">
      <c r="A7084" t="str">
        <f>IF(B7084&lt;&gt;"",A7083+1,"")</f>
        <v/>
      </c>
      <c r="F7084" t="str">
        <f>IFERROR(IF(VLOOKUP(E7084,J:J,1,0)=E7084,"X",""),"")</f>
        <v/>
      </c>
      <c r="G7084" t="str">
        <f>IF(J7084&lt;&gt;"", INDEX($C$5:$C$1433, MATCH(J7084, $E$5:$E$1433, 0)),"")</f>
        <v/>
      </c>
      <c r="H7084" t="str">
        <f>IF(J7084&lt;&gt;"", INDEX($D$5:$D$1433, MATCH(J7084, $E$5:$E$1433, 0)),"")</f>
        <v/>
      </c>
      <c r="I7084" t="str">
        <f>IFERROR(IF(J7084&lt;&gt;"", INDEX($B$5:$B$1433, MATCH(J7084, $E$5:$E$1433, 0)),""),"SAI")</f>
        <v/>
      </c>
      <c r="L7084" t="str">
        <f>IFERROR(IF($N$5="Sáng",IF(MID(K7084,2,7)-MID($L$2,2,7)&gt;0,"Trễ",""),IF(MID(K7084,2,7)-MID($Q$2,2,7)&gt;0,"Trễ","")),"")</f>
        <v/>
      </c>
      <c r="M7084" t="str">
        <f>IFERROR(IF($N$5="Sáng",MID(K7084,2,7)-MID($L$2,2,7),MID(K7084,2,7)-MID($Q$2,2,7)),"")</f>
        <v/>
      </c>
      <c r="Q7084" t="str">
        <f>IF(B7084&lt;&gt;"",IF(AND(P7084="",F7084=""),"Không phép ",""),"")</f>
        <v/>
      </c>
      <c r="R7084" t="str">
        <f>UPPER(B7084)</f>
        <v/>
      </c>
      <c r="T7084" t="str">
        <f>IFERROR(IF(J7084&lt;&gt;"", INDEX($S$5:$S$1433, MATCH(J7084, $E$5:$E$1433, 0)),""),"")</f>
        <v/>
      </c>
      <c r="V7084" t="str">
        <f>IFERROR(IF(J7084&lt;&gt;"", INDEX($U$5:$U$1433, MATCH(J7084, $E$5:$E$1433, 0)),""),"")</f>
        <v/>
      </c>
    </row>
    <row r="7085">
      <c r="A7085" t="str">
        <f>IF(B7085&lt;&gt;"",A7084+1,"")</f>
        <v/>
      </c>
      <c r="F7085" t="str">
        <f>IFERROR(IF(VLOOKUP(E7085,J:J,1,0)=E7085,"X",""),"")</f>
        <v/>
      </c>
      <c r="G7085" t="str">
        <f>IF(J7085&lt;&gt;"", INDEX($C$5:$C$1433, MATCH(J7085, $E$5:$E$1433, 0)),"")</f>
        <v/>
      </c>
      <c r="H7085" t="str">
        <f>IF(J7085&lt;&gt;"", INDEX($D$5:$D$1433, MATCH(J7085, $E$5:$E$1433, 0)),"")</f>
        <v/>
      </c>
      <c r="I7085" t="str">
        <f>IFERROR(IF(J7085&lt;&gt;"", INDEX($B$5:$B$1433, MATCH(J7085, $E$5:$E$1433, 0)),""),"SAI")</f>
        <v/>
      </c>
      <c r="L7085" t="str">
        <f>IFERROR(IF($N$5="Sáng",IF(MID(K7085,2,7)-MID($L$2,2,7)&gt;0,"Trễ",""),IF(MID(K7085,2,7)-MID($Q$2,2,7)&gt;0,"Trễ","")),"")</f>
        <v/>
      </c>
      <c r="M7085" t="str">
        <f>IFERROR(IF($N$5="Sáng",MID(K7085,2,7)-MID($L$2,2,7),MID(K7085,2,7)-MID($Q$2,2,7)),"")</f>
        <v/>
      </c>
      <c r="Q7085" t="str">
        <f>IF(B7085&lt;&gt;"",IF(AND(P7085="",F7085=""),"Không phép ",""),"")</f>
        <v/>
      </c>
      <c r="R7085" t="str">
        <f>UPPER(B7085)</f>
        <v/>
      </c>
      <c r="T7085" t="str">
        <f>IFERROR(IF(J7085&lt;&gt;"", INDEX($S$5:$S$1433, MATCH(J7085, $E$5:$E$1433, 0)),""),"")</f>
        <v/>
      </c>
      <c r="V7085" t="str">
        <f>IFERROR(IF(J7085&lt;&gt;"", INDEX($U$5:$U$1433, MATCH(J7085, $E$5:$E$1433, 0)),""),"")</f>
        <v/>
      </c>
    </row>
    <row r="7086">
      <c r="A7086" t="str">
        <f>IF(B7086&lt;&gt;"",A7085+1,"")</f>
        <v/>
      </c>
      <c r="F7086" t="str">
        <f>IFERROR(IF(VLOOKUP(E7086,J:J,1,0)=E7086,"X",""),"")</f>
        <v/>
      </c>
      <c r="G7086" t="str">
        <f>IF(J7086&lt;&gt;"", INDEX($C$5:$C$1433, MATCH(J7086, $E$5:$E$1433, 0)),"")</f>
        <v/>
      </c>
      <c r="H7086" t="str">
        <f>IF(J7086&lt;&gt;"", INDEX($D$5:$D$1433, MATCH(J7086, $E$5:$E$1433, 0)),"")</f>
        <v/>
      </c>
      <c r="I7086" t="str">
        <f>IFERROR(IF(J7086&lt;&gt;"", INDEX($B$5:$B$1433, MATCH(J7086, $E$5:$E$1433, 0)),""),"SAI")</f>
        <v/>
      </c>
      <c r="L7086" t="str">
        <f>IFERROR(IF($N$5="Sáng",IF(MID(K7086,2,7)-MID($L$2,2,7)&gt;0,"Trễ",""),IF(MID(K7086,2,7)-MID($Q$2,2,7)&gt;0,"Trễ","")),"")</f>
        <v/>
      </c>
      <c r="M7086" t="str">
        <f>IFERROR(IF($N$5="Sáng",MID(K7086,2,7)-MID($L$2,2,7),MID(K7086,2,7)-MID($Q$2,2,7)),"")</f>
        <v/>
      </c>
      <c r="Q7086" t="str">
        <f>IF(B7086&lt;&gt;"",IF(AND(P7086="",F7086=""),"Không phép ",""),"")</f>
        <v/>
      </c>
      <c r="R7086" t="str">
        <f>UPPER(B7086)</f>
        <v/>
      </c>
      <c r="T7086" t="str">
        <f>IFERROR(IF(J7086&lt;&gt;"", INDEX($S$5:$S$1433, MATCH(J7086, $E$5:$E$1433, 0)),""),"")</f>
        <v/>
      </c>
      <c r="V7086" t="str">
        <f>IFERROR(IF(J7086&lt;&gt;"", INDEX($U$5:$U$1433, MATCH(J7086, $E$5:$E$1433, 0)),""),"")</f>
        <v/>
      </c>
    </row>
    <row r="7087">
      <c r="A7087" t="str">
        <f>IF(B7087&lt;&gt;"",A7086+1,"")</f>
        <v/>
      </c>
      <c r="F7087" t="str">
        <f>IFERROR(IF(VLOOKUP(E7087,J:J,1,0)=E7087,"X",""),"")</f>
        <v/>
      </c>
      <c r="G7087" t="str">
        <f>IF(J7087&lt;&gt;"", INDEX($C$5:$C$1433, MATCH(J7087, $E$5:$E$1433, 0)),"")</f>
        <v/>
      </c>
      <c r="H7087" t="str">
        <f>IF(J7087&lt;&gt;"", INDEX($D$5:$D$1433, MATCH(J7087, $E$5:$E$1433, 0)),"")</f>
        <v/>
      </c>
      <c r="I7087" t="str">
        <f>IFERROR(IF(J7087&lt;&gt;"", INDEX($B$5:$B$1433, MATCH(J7087, $E$5:$E$1433, 0)),""),"SAI")</f>
        <v/>
      </c>
      <c r="L7087" t="str">
        <f>IFERROR(IF($N$5="Sáng",IF(MID(K7087,2,7)-MID($L$2,2,7)&gt;0,"Trễ",""),IF(MID(K7087,2,7)-MID($Q$2,2,7)&gt;0,"Trễ","")),"")</f>
        <v/>
      </c>
      <c r="M7087" t="str">
        <f>IFERROR(IF($N$5="Sáng",MID(K7087,2,7)-MID($L$2,2,7),MID(K7087,2,7)-MID($Q$2,2,7)),"")</f>
        <v/>
      </c>
      <c r="Q7087" t="str">
        <f>IF(B7087&lt;&gt;"",IF(AND(P7087="",F7087=""),"Không phép ",""),"")</f>
        <v/>
      </c>
      <c r="R7087" t="str">
        <f>UPPER(B7087)</f>
        <v/>
      </c>
      <c r="T7087" t="str">
        <f>IFERROR(IF(J7087&lt;&gt;"", INDEX($S$5:$S$1433, MATCH(J7087, $E$5:$E$1433, 0)),""),"")</f>
        <v/>
      </c>
      <c r="V7087" t="str">
        <f>IFERROR(IF(J7087&lt;&gt;"", INDEX($U$5:$U$1433, MATCH(J7087, $E$5:$E$1433, 0)),""),"")</f>
        <v/>
      </c>
    </row>
    <row r="7088">
      <c r="A7088" t="str">
        <f>IF(B7088&lt;&gt;"",A7087+1,"")</f>
        <v/>
      </c>
      <c r="F7088" t="str">
        <f>IFERROR(IF(VLOOKUP(E7088,J:J,1,0)=E7088,"X",""),"")</f>
        <v/>
      </c>
      <c r="G7088" t="str">
        <f>IF(J7088&lt;&gt;"", INDEX($C$5:$C$1433, MATCH(J7088, $E$5:$E$1433, 0)),"")</f>
        <v/>
      </c>
      <c r="H7088" t="str">
        <f>IF(J7088&lt;&gt;"", INDEX($D$5:$D$1433, MATCH(J7088, $E$5:$E$1433, 0)),"")</f>
        <v/>
      </c>
      <c r="I7088" t="str">
        <f>IFERROR(IF(J7088&lt;&gt;"", INDEX($B$5:$B$1433, MATCH(J7088, $E$5:$E$1433, 0)),""),"SAI")</f>
        <v/>
      </c>
      <c r="L7088" t="str">
        <f>IFERROR(IF($N$5="Sáng",IF(MID(K7088,2,7)-MID($L$2,2,7)&gt;0,"Trễ",""),IF(MID(K7088,2,7)-MID($Q$2,2,7)&gt;0,"Trễ","")),"")</f>
        <v/>
      </c>
      <c r="M7088" t="str">
        <f>IFERROR(IF($N$5="Sáng",MID(K7088,2,7)-MID($L$2,2,7),MID(K7088,2,7)-MID($Q$2,2,7)),"")</f>
        <v/>
      </c>
      <c r="Q7088" t="str">
        <f>IF(B7088&lt;&gt;"",IF(AND(P7088="",F7088=""),"Không phép ",""),"")</f>
        <v/>
      </c>
      <c r="R7088" t="str">
        <f>UPPER(B7088)</f>
        <v/>
      </c>
      <c r="T7088" t="str">
        <f>IFERROR(IF(J7088&lt;&gt;"", INDEX($S$5:$S$1433, MATCH(J7088, $E$5:$E$1433, 0)),""),"")</f>
        <v/>
      </c>
      <c r="V7088" t="str">
        <f>IFERROR(IF(J7088&lt;&gt;"", INDEX($U$5:$U$1433, MATCH(J7088, $E$5:$E$1433, 0)),""),"")</f>
        <v/>
      </c>
    </row>
    <row r="7089">
      <c r="A7089" t="str">
        <f>IF(B7089&lt;&gt;"",A7088+1,"")</f>
        <v/>
      </c>
      <c r="F7089" t="str">
        <f>IFERROR(IF(VLOOKUP(E7089,J:J,1,0)=E7089,"X",""),"")</f>
        <v/>
      </c>
      <c r="G7089" t="str">
        <f>IF(J7089&lt;&gt;"", INDEX($C$5:$C$1433, MATCH(J7089, $E$5:$E$1433, 0)),"")</f>
        <v/>
      </c>
      <c r="H7089" t="str">
        <f>IF(J7089&lt;&gt;"", INDEX($D$5:$D$1433, MATCH(J7089, $E$5:$E$1433, 0)),"")</f>
        <v/>
      </c>
      <c r="I7089" t="str">
        <f>IFERROR(IF(J7089&lt;&gt;"", INDEX($B$5:$B$1433, MATCH(J7089, $E$5:$E$1433, 0)),""),"SAI")</f>
        <v/>
      </c>
      <c r="L7089" t="str">
        <f>IFERROR(IF($N$5="Sáng",IF(MID(K7089,2,7)-MID($L$2,2,7)&gt;0,"Trễ",""),IF(MID(K7089,2,7)-MID($Q$2,2,7)&gt;0,"Trễ","")),"")</f>
        <v/>
      </c>
      <c r="M7089" t="str">
        <f>IFERROR(IF($N$5="Sáng",MID(K7089,2,7)-MID($L$2,2,7),MID(K7089,2,7)-MID($Q$2,2,7)),"")</f>
        <v/>
      </c>
      <c r="Q7089" t="str">
        <f>IF(B7089&lt;&gt;"",IF(AND(P7089="",F7089=""),"Không phép ",""),"")</f>
        <v/>
      </c>
      <c r="R7089" t="str">
        <f>UPPER(B7089)</f>
        <v/>
      </c>
      <c r="T7089" t="str">
        <f>IFERROR(IF(J7089&lt;&gt;"", INDEX($S$5:$S$1433, MATCH(J7089, $E$5:$E$1433, 0)),""),"")</f>
        <v/>
      </c>
      <c r="V7089" t="str">
        <f>IFERROR(IF(J7089&lt;&gt;"", INDEX($U$5:$U$1433, MATCH(J7089, $E$5:$E$1433, 0)),""),"")</f>
        <v/>
      </c>
    </row>
    <row r="7090">
      <c r="A7090" t="str">
        <f>IF(B7090&lt;&gt;"",A7089+1,"")</f>
        <v/>
      </c>
      <c r="F7090" t="str">
        <f>IFERROR(IF(VLOOKUP(E7090,J:J,1,0)=E7090,"X",""),"")</f>
        <v/>
      </c>
      <c r="G7090" t="str">
        <f>IF(J7090&lt;&gt;"", INDEX($C$5:$C$1433, MATCH(J7090, $E$5:$E$1433, 0)),"")</f>
        <v/>
      </c>
      <c r="H7090" t="str">
        <f>IF(J7090&lt;&gt;"", INDEX($D$5:$D$1433, MATCH(J7090, $E$5:$E$1433, 0)),"")</f>
        <v/>
      </c>
      <c r="I7090" t="str">
        <f>IFERROR(IF(J7090&lt;&gt;"", INDEX($B$5:$B$1433, MATCH(J7090, $E$5:$E$1433, 0)),""),"SAI")</f>
        <v/>
      </c>
      <c r="L7090" t="str">
        <f>IFERROR(IF($N$5="Sáng",IF(MID(K7090,2,7)-MID($L$2,2,7)&gt;0,"Trễ",""),IF(MID(K7090,2,7)-MID($Q$2,2,7)&gt;0,"Trễ","")),"")</f>
        <v/>
      </c>
      <c r="M7090" t="str">
        <f>IFERROR(IF($N$5="Sáng",MID(K7090,2,7)-MID($L$2,2,7),MID(K7090,2,7)-MID($Q$2,2,7)),"")</f>
        <v/>
      </c>
      <c r="Q7090" t="str">
        <f>IF(B7090&lt;&gt;"",IF(AND(P7090="",F7090=""),"Không phép ",""),"")</f>
        <v/>
      </c>
      <c r="R7090" t="str">
        <f>UPPER(B7090)</f>
        <v/>
      </c>
      <c r="T7090" t="str">
        <f>IFERROR(IF(J7090&lt;&gt;"", INDEX($S$5:$S$1433, MATCH(J7090, $E$5:$E$1433, 0)),""),"")</f>
        <v/>
      </c>
      <c r="V7090" t="str">
        <f>IFERROR(IF(J7090&lt;&gt;"", INDEX($U$5:$U$1433, MATCH(J7090, $E$5:$E$1433, 0)),""),"")</f>
        <v/>
      </c>
    </row>
    <row r="7091">
      <c r="A7091" t="str">
        <f>IF(B7091&lt;&gt;"",A7090+1,"")</f>
        <v/>
      </c>
      <c r="F7091" t="str">
        <f>IFERROR(IF(VLOOKUP(E7091,J:J,1,0)=E7091,"X",""),"")</f>
        <v/>
      </c>
      <c r="G7091" t="str">
        <f>IF(J7091&lt;&gt;"", INDEX($C$5:$C$1433, MATCH(J7091, $E$5:$E$1433, 0)),"")</f>
        <v/>
      </c>
      <c r="H7091" t="str">
        <f>IF(J7091&lt;&gt;"", INDEX($D$5:$D$1433, MATCH(J7091, $E$5:$E$1433, 0)),"")</f>
        <v/>
      </c>
      <c r="I7091" t="str">
        <f>IFERROR(IF(J7091&lt;&gt;"", INDEX($B$5:$B$1433, MATCH(J7091, $E$5:$E$1433, 0)),""),"SAI")</f>
        <v/>
      </c>
      <c r="L7091" t="str">
        <f>IFERROR(IF($N$5="Sáng",IF(MID(K7091,2,7)-MID($L$2,2,7)&gt;0,"Trễ",""),IF(MID(K7091,2,7)-MID($Q$2,2,7)&gt;0,"Trễ","")),"")</f>
        <v/>
      </c>
      <c r="M7091" t="str">
        <f>IFERROR(IF($N$5="Sáng",MID(K7091,2,7)-MID($L$2,2,7),MID(K7091,2,7)-MID($Q$2,2,7)),"")</f>
        <v/>
      </c>
      <c r="Q7091" t="str">
        <f>IF(B7091&lt;&gt;"",IF(AND(P7091="",F7091=""),"Không phép ",""),"")</f>
        <v/>
      </c>
      <c r="R7091" t="str">
        <f>UPPER(B7091)</f>
        <v/>
      </c>
      <c r="T7091" t="str">
        <f>IFERROR(IF(J7091&lt;&gt;"", INDEX($S$5:$S$1433, MATCH(J7091, $E$5:$E$1433, 0)),""),"")</f>
        <v/>
      </c>
      <c r="V7091" t="str">
        <f>IFERROR(IF(J7091&lt;&gt;"", INDEX($U$5:$U$1433, MATCH(J7091, $E$5:$E$1433, 0)),""),"")</f>
        <v/>
      </c>
    </row>
    <row r="7092">
      <c r="A7092" t="str">
        <f>IF(B7092&lt;&gt;"",A7091+1,"")</f>
        <v/>
      </c>
      <c r="F7092" t="str">
        <f>IFERROR(IF(VLOOKUP(E7092,J:J,1,0)=E7092,"X",""),"")</f>
        <v/>
      </c>
      <c r="G7092" t="str">
        <f>IF(J7092&lt;&gt;"", INDEX($C$5:$C$1433, MATCH(J7092, $E$5:$E$1433, 0)),"")</f>
        <v/>
      </c>
      <c r="H7092" t="str">
        <f>IF(J7092&lt;&gt;"", INDEX($D$5:$D$1433, MATCH(J7092, $E$5:$E$1433, 0)),"")</f>
        <v/>
      </c>
      <c r="I7092" t="str">
        <f>IFERROR(IF(J7092&lt;&gt;"", INDEX($B$5:$B$1433, MATCH(J7092, $E$5:$E$1433, 0)),""),"SAI")</f>
        <v/>
      </c>
      <c r="L7092" t="str">
        <f>IFERROR(IF($N$5="Sáng",IF(MID(K7092,2,7)-MID($L$2,2,7)&gt;0,"Trễ",""),IF(MID(K7092,2,7)-MID($Q$2,2,7)&gt;0,"Trễ","")),"")</f>
        <v/>
      </c>
      <c r="M7092" t="str">
        <f>IFERROR(IF($N$5="Sáng",MID(K7092,2,7)-MID($L$2,2,7),MID(K7092,2,7)-MID($Q$2,2,7)),"")</f>
        <v/>
      </c>
      <c r="Q7092" t="str">
        <f>IF(B7092&lt;&gt;"",IF(AND(P7092="",F7092=""),"Không phép ",""),"")</f>
        <v/>
      </c>
      <c r="R7092" t="str">
        <f>UPPER(B7092)</f>
        <v/>
      </c>
      <c r="T7092" t="str">
        <f>IFERROR(IF(J7092&lt;&gt;"", INDEX($S$5:$S$1433, MATCH(J7092, $E$5:$E$1433, 0)),""),"")</f>
        <v/>
      </c>
      <c r="V7092" t="str">
        <f>IFERROR(IF(J7092&lt;&gt;"", INDEX($U$5:$U$1433, MATCH(J7092, $E$5:$E$1433, 0)),""),"")</f>
        <v/>
      </c>
    </row>
    <row r="7093">
      <c r="A7093" t="str">
        <f>IF(B7093&lt;&gt;"",A7092+1,"")</f>
        <v/>
      </c>
      <c r="F7093" t="str">
        <f>IFERROR(IF(VLOOKUP(E7093,J:J,1,0)=E7093,"X",""),"")</f>
        <v/>
      </c>
      <c r="G7093" t="str">
        <f>IF(J7093&lt;&gt;"", INDEX($C$5:$C$1433, MATCH(J7093, $E$5:$E$1433, 0)),"")</f>
        <v/>
      </c>
      <c r="H7093" t="str">
        <f>IF(J7093&lt;&gt;"", INDEX($D$5:$D$1433, MATCH(J7093, $E$5:$E$1433, 0)),"")</f>
        <v/>
      </c>
      <c r="I7093" t="str">
        <f>IFERROR(IF(J7093&lt;&gt;"", INDEX($B$5:$B$1433, MATCH(J7093, $E$5:$E$1433, 0)),""),"SAI")</f>
        <v/>
      </c>
      <c r="L7093" t="str">
        <f>IFERROR(IF($N$5="Sáng",IF(MID(K7093,2,7)-MID($L$2,2,7)&gt;0,"Trễ",""),IF(MID(K7093,2,7)-MID($Q$2,2,7)&gt;0,"Trễ","")),"")</f>
        <v/>
      </c>
      <c r="M7093" t="str">
        <f>IFERROR(IF($N$5="Sáng",MID(K7093,2,7)-MID($L$2,2,7),MID(K7093,2,7)-MID($Q$2,2,7)),"")</f>
        <v/>
      </c>
      <c r="Q7093" t="str">
        <f>IF(B7093&lt;&gt;"",IF(AND(P7093="",F7093=""),"Không phép ",""),"")</f>
        <v/>
      </c>
      <c r="R7093" t="str">
        <f>UPPER(B7093)</f>
        <v/>
      </c>
      <c r="T7093" t="str">
        <f>IFERROR(IF(J7093&lt;&gt;"", INDEX($S$5:$S$1433, MATCH(J7093, $E$5:$E$1433, 0)),""),"")</f>
        <v/>
      </c>
      <c r="V7093" t="str">
        <f>IFERROR(IF(J7093&lt;&gt;"", INDEX($U$5:$U$1433, MATCH(J7093, $E$5:$E$1433, 0)),""),"")</f>
        <v/>
      </c>
    </row>
    <row r="7094">
      <c r="A7094" t="str">
        <f>IF(B7094&lt;&gt;"",A7093+1,"")</f>
        <v/>
      </c>
      <c r="F7094" t="str">
        <f>IFERROR(IF(VLOOKUP(E7094,J:J,1,0)=E7094,"X",""),"")</f>
        <v/>
      </c>
      <c r="G7094" t="str">
        <f>IF(J7094&lt;&gt;"", INDEX($C$5:$C$1433, MATCH(J7094, $E$5:$E$1433, 0)),"")</f>
        <v/>
      </c>
      <c r="H7094" t="str">
        <f>IF(J7094&lt;&gt;"", INDEX($D$5:$D$1433, MATCH(J7094, $E$5:$E$1433, 0)),"")</f>
        <v/>
      </c>
      <c r="I7094" t="str">
        <f>IFERROR(IF(J7094&lt;&gt;"", INDEX($B$5:$B$1433, MATCH(J7094, $E$5:$E$1433, 0)),""),"SAI")</f>
        <v/>
      </c>
      <c r="L7094" t="str">
        <f>IFERROR(IF($N$5="Sáng",IF(MID(K7094,2,7)-MID($L$2,2,7)&gt;0,"Trễ",""),IF(MID(K7094,2,7)-MID($Q$2,2,7)&gt;0,"Trễ","")),"")</f>
        <v/>
      </c>
      <c r="M7094" t="str">
        <f>IFERROR(IF($N$5="Sáng",MID(K7094,2,7)-MID($L$2,2,7),MID(K7094,2,7)-MID($Q$2,2,7)),"")</f>
        <v/>
      </c>
      <c r="Q7094" t="str">
        <f>IF(B7094&lt;&gt;"",IF(AND(P7094="",F7094=""),"Không phép ",""),"")</f>
        <v/>
      </c>
      <c r="R7094" t="str">
        <f>UPPER(B7094)</f>
        <v/>
      </c>
      <c r="T7094" t="str">
        <f>IFERROR(IF(J7094&lt;&gt;"", INDEX($S$5:$S$1433, MATCH(J7094, $E$5:$E$1433, 0)),""),"")</f>
        <v/>
      </c>
      <c r="V7094" t="str">
        <f>IFERROR(IF(J7094&lt;&gt;"", INDEX($U$5:$U$1433, MATCH(J7094, $E$5:$E$1433, 0)),""),"")</f>
        <v/>
      </c>
    </row>
    <row r="7095">
      <c r="A7095" t="str">
        <f>IF(B7095&lt;&gt;"",A7094+1,"")</f>
        <v/>
      </c>
      <c r="F7095" t="str">
        <f>IFERROR(IF(VLOOKUP(E7095,J:J,1,0)=E7095,"X",""),"")</f>
        <v/>
      </c>
      <c r="G7095" t="str">
        <f>IF(J7095&lt;&gt;"", INDEX($C$5:$C$1433, MATCH(J7095, $E$5:$E$1433, 0)),"")</f>
        <v/>
      </c>
      <c r="H7095" t="str">
        <f>IF(J7095&lt;&gt;"", INDEX($D$5:$D$1433, MATCH(J7095, $E$5:$E$1433, 0)),"")</f>
        <v/>
      </c>
      <c r="I7095" t="str">
        <f>IFERROR(IF(J7095&lt;&gt;"", INDEX($B$5:$B$1433, MATCH(J7095, $E$5:$E$1433, 0)),""),"SAI")</f>
        <v/>
      </c>
      <c r="L7095" t="str">
        <f>IFERROR(IF($N$5="Sáng",IF(MID(K7095,2,7)-MID($L$2,2,7)&gt;0,"Trễ",""),IF(MID(K7095,2,7)-MID($Q$2,2,7)&gt;0,"Trễ","")),"")</f>
        <v/>
      </c>
      <c r="M7095" t="str">
        <f>IFERROR(IF($N$5="Sáng",MID(K7095,2,7)-MID($L$2,2,7),MID(K7095,2,7)-MID($Q$2,2,7)),"")</f>
        <v/>
      </c>
      <c r="Q7095" t="str">
        <f>IF(B7095&lt;&gt;"",IF(AND(P7095="",F7095=""),"Không phép ",""),"")</f>
        <v/>
      </c>
      <c r="R7095" t="str">
        <f>UPPER(B7095)</f>
        <v/>
      </c>
      <c r="T7095" t="str">
        <f>IFERROR(IF(J7095&lt;&gt;"", INDEX($S$5:$S$1433, MATCH(J7095, $E$5:$E$1433, 0)),""),"")</f>
        <v/>
      </c>
      <c r="V7095" t="str">
        <f>IFERROR(IF(J7095&lt;&gt;"", INDEX($U$5:$U$1433, MATCH(J7095, $E$5:$E$1433, 0)),""),"")</f>
        <v/>
      </c>
    </row>
    <row r="7096">
      <c r="A7096" t="str">
        <f>IF(B7096&lt;&gt;"",A7095+1,"")</f>
        <v/>
      </c>
      <c r="F7096" t="str">
        <f>IFERROR(IF(VLOOKUP(E7096,J:J,1,0)=E7096,"X",""),"")</f>
        <v/>
      </c>
      <c r="G7096" t="str">
        <f>IF(J7096&lt;&gt;"", INDEX($C$5:$C$1433, MATCH(J7096, $E$5:$E$1433, 0)),"")</f>
        <v/>
      </c>
      <c r="H7096" t="str">
        <f>IF(J7096&lt;&gt;"", INDEX($D$5:$D$1433, MATCH(J7096, $E$5:$E$1433, 0)),"")</f>
        <v/>
      </c>
      <c r="I7096" t="str">
        <f>IFERROR(IF(J7096&lt;&gt;"", INDEX($B$5:$B$1433, MATCH(J7096, $E$5:$E$1433, 0)),""),"SAI")</f>
        <v/>
      </c>
      <c r="L7096" t="str">
        <f>IFERROR(IF($N$5="Sáng",IF(MID(K7096,2,7)-MID($L$2,2,7)&gt;0,"Trễ",""),IF(MID(K7096,2,7)-MID($Q$2,2,7)&gt;0,"Trễ","")),"")</f>
        <v/>
      </c>
      <c r="M7096" t="str">
        <f>IFERROR(IF($N$5="Sáng",MID(K7096,2,7)-MID($L$2,2,7),MID(K7096,2,7)-MID($Q$2,2,7)),"")</f>
        <v/>
      </c>
      <c r="Q7096" t="str">
        <f>IF(B7096&lt;&gt;"",IF(AND(P7096="",F7096=""),"Không phép ",""),"")</f>
        <v/>
      </c>
      <c r="R7096" t="str">
        <f>UPPER(B7096)</f>
        <v/>
      </c>
      <c r="T7096" t="str">
        <f>IFERROR(IF(J7096&lt;&gt;"", INDEX($S$5:$S$1433, MATCH(J7096, $E$5:$E$1433, 0)),""),"")</f>
        <v/>
      </c>
      <c r="V7096" t="str">
        <f>IFERROR(IF(J7096&lt;&gt;"", INDEX($U$5:$U$1433, MATCH(J7096, $E$5:$E$1433, 0)),""),"")</f>
        <v/>
      </c>
    </row>
    <row r="7097">
      <c r="A7097" t="str">
        <f>IF(B7097&lt;&gt;"",A7096+1,"")</f>
        <v/>
      </c>
      <c r="F7097" t="str">
        <f>IFERROR(IF(VLOOKUP(E7097,J:J,1,0)=E7097,"X",""),"")</f>
        <v/>
      </c>
      <c r="G7097" t="str">
        <f>IF(J7097&lt;&gt;"", INDEX($C$5:$C$1433, MATCH(J7097, $E$5:$E$1433, 0)),"")</f>
        <v/>
      </c>
      <c r="H7097" t="str">
        <f>IF(J7097&lt;&gt;"", INDEX($D$5:$D$1433, MATCH(J7097, $E$5:$E$1433, 0)),"")</f>
        <v/>
      </c>
      <c r="I7097" t="str">
        <f>IFERROR(IF(J7097&lt;&gt;"", INDEX($B$5:$B$1433, MATCH(J7097, $E$5:$E$1433, 0)),""),"SAI")</f>
        <v/>
      </c>
      <c r="L7097" t="str">
        <f>IFERROR(IF($N$5="Sáng",IF(MID(K7097,2,7)-MID($L$2,2,7)&gt;0,"Trễ",""),IF(MID(K7097,2,7)-MID($Q$2,2,7)&gt;0,"Trễ","")),"")</f>
        <v/>
      </c>
      <c r="M7097" t="str">
        <f>IFERROR(IF($N$5="Sáng",MID(K7097,2,7)-MID($L$2,2,7),MID(K7097,2,7)-MID($Q$2,2,7)),"")</f>
        <v/>
      </c>
      <c r="Q7097" t="str">
        <f>IF(B7097&lt;&gt;"",IF(AND(P7097="",F7097=""),"Không phép ",""),"")</f>
        <v/>
      </c>
      <c r="R7097" t="str">
        <f>UPPER(B7097)</f>
        <v/>
      </c>
      <c r="T7097" t="str">
        <f>IFERROR(IF(J7097&lt;&gt;"", INDEX($S$5:$S$1433, MATCH(J7097, $E$5:$E$1433, 0)),""),"")</f>
        <v/>
      </c>
      <c r="V7097" t="str">
        <f>IFERROR(IF(J7097&lt;&gt;"", INDEX($U$5:$U$1433, MATCH(J7097, $E$5:$E$1433, 0)),""),"")</f>
        <v/>
      </c>
    </row>
    <row r="7098">
      <c r="A7098" t="str">
        <f>IF(B7098&lt;&gt;"",A7097+1,"")</f>
        <v/>
      </c>
      <c r="F7098" t="str">
        <f>IFERROR(IF(VLOOKUP(E7098,J:J,1,0)=E7098,"X",""),"")</f>
        <v/>
      </c>
      <c r="G7098" t="str">
        <f>IF(J7098&lt;&gt;"", INDEX($C$5:$C$1433, MATCH(J7098, $E$5:$E$1433, 0)),"")</f>
        <v/>
      </c>
      <c r="H7098" t="str">
        <f>IF(J7098&lt;&gt;"", INDEX($D$5:$D$1433, MATCH(J7098, $E$5:$E$1433, 0)),"")</f>
        <v/>
      </c>
      <c r="I7098" t="str">
        <f>IFERROR(IF(J7098&lt;&gt;"", INDEX($B$5:$B$1433, MATCH(J7098, $E$5:$E$1433, 0)),""),"SAI")</f>
        <v/>
      </c>
      <c r="L7098" t="str">
        <f>IFERROR(IF($N$5="Sáng",IF(MID(K7098,2,7)-MID($L$2,2,7)&gt;0,"Trễ",""),IF(MID(K7098,2,7)-MID($Q$2,2,7)&gt;0,"Trễ","")),"")</f>
        <v/>
      </c>
      <c r="M7098" t="str">
        <f>IFERROR(IF($N$5="Sáng",MID(K7098,2,7)-MID($L$2,2,7),MID(K7098,2,7)-MID($Q$2,2,7)),"")</f>
        <v/>
      </c>
      <c r="Q7098" t="str">
        <f>IF(B7098&lt;&gt;"",IF(AND(P7098="",F7098=""),"Không phép ",""),"")</f>
        <v/>
      </c>
      <c r="R7098" t="str">
        <f>UPPER(B7098)</f>
        <v/>
      </c>
      <c r="T7098" t="str">
        <f>IFERROR(IF(J7098&lt;&gt;"", INDEX($S$5:$S$1433, MATCH(J7098, $E$5:$E$1433, 0)),""),"")</f>
        <v/>
      </c>
      <c r="V7098" t="str">
        <f>IFERROR(IF(J7098&lt;&gt;"", INDEX($U$5:$U$1433, MATCH(J7098, $E$5:$E$1433, 0)),""),"")</f>
        <v/>
      </c>
    </row>
    <row r="7099">
      <c r="A7099" t="str">
        <f>IF(B7099&lt;&gt;"",A7098+1,"")</f>
        <v/>
      </c>
      <c r="F7099" t="str">
        <f>IFERROR(IF(VLOOKUP(E7099,J:J,1,0)=E7099,"X",""),"")</f>
        <v/>
      </c>
      <c r="G7099" t="str">
        <f>IF(J7099&lt;&gt;"", INDEX($C$5:$C$1433, MATCH(J7099, $E$5:$E$1433, 0)),"")</f>
        <v/>
      </c>
      <c r="H7099" t="str">
        <f>IF(J7099&lt;&gt;"", INDEX($D$5:$D$1433, MATCH(J7099, $E$5:$E$1433, 0)),"")</f>
        <v/>
      </c>
      <c r="I7099" t="str">
        <f>IFERROR(IF(J7099&lt;&gt;"", INDEX($B$5:$B$1433, MATCH(J7099, $E$5:$E$1433, 0)),""),"SAI")</f>
        <v/>
      </c>
      <c r="L7099" t="str">
        <f>IFERROR(IF($N$5="Sáng",IF(MID(K7099,2,7)-MID($L$2,2,7)&gt;0,"Trễ",""),IF(MID(K7099,2,7)-MID($Q$2,2,7)&gt;0,"Trễ","")),"")</f>
        <v/>
      </c>
      <c r="M7099" t="str">
        <f>IFERROR(IF($N$5="Sáng",MID(K7099,2,7)-MID($L$2,2,7),MID(K7099,2,7)-MID($Q$2,2,7)),"")</f>
        <v/>
      </c>
      <c r="Q7099" t="str">
        <f>IF(B7099&lt;&gt;"",IF(AND(P7099="",F7099=""),"Không phép ",""),"")</f>
        <v/>
      </c>
      <c r="R7099" t="str">
        <f>UPPER(B7099)</f>
        <v/>
      </c>
      <c r="T7099" t="str">
        <f>IFERROR(IF(J7099&lt;&gt;"", INDEX($S$5:$S$1433, MATCH(J7099, $E$5:$E$1433, 0)),""),"")</f>
        <v/>
      </c>
      <c r="V7099" t="str">
        <f>IFERROR(IF(J7099&lt;&gt;"", INDEX($U$5:$U$1433, MATCH(J7099, $E$5:$E$1433, 0)),""),"")</f>
        <v/>
      </c>
    </row>
    <row r="7100">
      <c r="A7100" t="str">
        <f>IF(B7100&lt;&gt;"",A7099+1,"")</f>
        <v/>
      </c>
      <c r="F7100" t="str">
        <f>IFERROR(IF(VLOOKUP(E7100,J:J,1,0)=E7100,"X",""),"")</f>
        <v/>
      </c>
      <c r="G7100" t="str">
        <f>IF(J7100&lt;&gt;"", INDEX($C$5:$C$1433, MATCH(J7100, $E$5:$E$1433, 0)),"")</f>
        <v/>
      </c>
      <c r="H7100" t="str">
        <f>IF(J7100&lt;&gt;"", INDEX($D$5:$D$1433, MATCH(J7100, $E$5:$E$1433, 0)),"")</f>
        <v/>
      </c>
      <c r="I7100" t="str">
        <f>IFERROR(IF(J7100&lt;&gt;"", INDEX($B$5:$B$1433, MATCH(J7100, $E$5:$E$1433, 0)),""),"SAI")</f>
        <v/>
      </c>
      <c r="L7100" t="str">
        <f>IFERROR(IF($N$5="Sáng",IF(MID(K7100,2,7)-MID($L$2,2,7)&gt;0,"Trễ",""),IF(MID(K7100,2,7)-MID($Q$2,2,7)&gt;0,"Trễ","")),"")</f>
        <v/>
      </c>
      <c r="M7100" t="str">
        <f>IFERROR(IF($N$5="Sáng",MID(K7100,2,7)-MID($L$2,2,7),MID(K7100,2,7)-MID($Q$2,2,7)),"")</f>
        <v/>
      </c>
      <c r="Q7100" t="str">
        <f>IF(B7100&lt;&gt;"",IF(AND(P7100="",F7100=""),"Không phép ",""),"")</f>
        <v/>
      </c>
      <c r="R7100" t="str">
        <f>UPPER(B7100)</f>
        <v/>
      </c>
      <c r="T7100" t="str">
        <f>IFERROR(IF(J7100&lt;&gt;"", INDEX($S$5:$S$1433, MATCH(J7100, $E$5:$E$1433, 0)),""),"")</f>
        <v/>
      </c>
      <c r="V7100" t="str">
        <f>IFERROR(IF(J7100&lt;&gt;"", INDEX($U$5:$U$1433, MATCH(J7100, $E$5:$E$1433, 0)),""),"")</f>
        <v/>
      </c>
    </row>
    <row r="7101">
      <c r="A7101" t="str">
        <f>IF(B7101&lt;&gt;"",A7100+1,"")</f>
        <v/>
      </c>
      <c r="F7101" t="str">
        <f>IFERROR(IF(VLOOKUP(E7101,J:J,1,0)=E7101,"X",""),"")</f>
        <v/>
      </c>
      <c r="G7101" t="str">
        <f>IF(J7101&lt;&gt;"", INDEX($C$5:$C$1433, MATCH(J7101, $E$5:$E$1433, 0)),"")</f>
        <v/>
      </c>
      <c r="H7101" t="str">
        <f>IF(J7101&lt;&gt;"", INDEX($D$5:$D$1433, MATCH(J7101, $E$5:$E$1433, 0)),"")</f>
        <v/>
      </c>
      <c r="I7101" t="str">
        <f>IFERROR(IF(J7101&lt;&gt;"", INDEX($B$5:$B$1433, MATCH(J7101, $E$5:$E$1433, 0)),""),"SAI")</f>
        <v/>
      </c>
      <c r="L7101" t="str">
        <f>IFERROR(IF($N$5="Sáng",IF(MID(K7101,2,7)-MID($L$2,2,7)&gt;0,"Trễ",""),IF(MID(K7101,2,7)-MID($Q$2,2,7)&gt;0,"Trễ","")),"")</f>
        <v/>
      </c>
      <c r="M7101" t="str">
        <f>IFERROR(IF($N$5="Sáng",MID(K7101,2,7)-MID($L$2,2,7),MID(K7101,2,7)-MID($Q$2,2,7)),"")</f>
        <v/>
      </c>
      <c r="Q7101" t="str">
        <f>IF(B7101&lt;&gt;"",IF(AND(P7101="",F7101=""),"Không phép ",""),"")</f>
        <v/>
      </c>
      <c r="R7101" t="str">
        <f>UPPER(B7101)</f>
        <v/>
      </c>
      <c r="T7101" t="str">
        <f>IFERROR(IF(J7101&lt;&gt;"", INDEX($S$5:$S$1433, MATCH(J7101, $E$5:$E$1433, 0)),""),"")</f>
        <v/>
      </c>
      <c r="V7101" t="str">
        <f>IFERROR(IF(J7101&lt;&gt;"", INDEX($U$5:$U$1433, MATCH(J7101, $E$5:$E$1433, 0)),""),"")</f>
        <v/>
      </c>
    </row>
    <row r="7102">
      <c r="A7102" t="str">
        <f>IF(B7102&lt;&gt;"",A7101+1,"")</f>
        <v/>
      </c>
      <c r="F7102" t="str">
        <f>IFERROR(IF(VLOOKUP(E7102,J:J,1,0)=E7102,"X",""),"")</f>
        <v/>
      </c>
      <c r="G7102" t="str">
        <f>IF(J7102&lt;&gt;"", INDEX($C$5:$C$1433, MATCH(J7102, $E$5:$E$1433, 0)),"")</f>
        <v/>
      </c>
      <c r="H7102" t="str">
        <f>IF(J7102&lt;&gt;"", INDEX($D$5:$D$1433, MATCH(J7102, $E$5:$E$1433, 0)),"")</f>
        <v/>
      </c>
      <c r="I7102" t="str">
        <f>IFERROR(IF(J7102&lt;&gt;"", INDEX($B$5:$B$1433, MATCH(J7102, $E$5:$E$1433, 0)),""),"SAI")</f>
        <v/>
      </c>
      <c r="L7102" t="str">
        <f>IFERROR(IF($N$5="Sáng",IF(MID(K7102,2,7)-MID($L$2,2,7)&gt;0,"Trễ",""),IF(MID(K7102,2,7)-MID($Q$2,2,7)&gt;0,"Trễ","")),"")</f>
        <v/>
      </c>
      <c r="M7102" t="str">
        <f>IFERROR(IF($N$5="Sáng",MID(K7102,2,7)-MID($L$2,2,7),MID(K7102,2,7)-MID($Q$2,2,7)),"")</f>
        <v/>
      </c>
      <c r="Q7102" t="str">
        <f>IF(B7102&lt;&gt;"",IF(AND(P7102="",F7102=""),"Không phép ",""),"")</f>
        <v/>
      </c>
      <c r="R7102" t="str">
        <f>UPPER(B7102)</f>
        <v/>
      </c>
      <c r="T7102" t="str">
        <f>IFERROR(IF(J7102&lt;&gt;"", INDEX($S$5:$S$1433, MATCH(J7102, $E$5:$E$1433, 0)),""),"")</f>
        <v/>
      </c>
      <c r="V7102" t="str">
        <f>IFERROR(IF(J7102&lt;&gt;"", INDEX($U$5:$U$1433, MATCH(J7102, $E$5:$E$1433, 0)),""),"")</f>
        <v/>
      </c>
    </row>
    <row r="7103">
      <c r="A7103" t="str">
        <f>IF(B7103&lt;&gt;"",A7102+1,"")</f>
        <v/>
      </c>
      <c r="F7103" t="str">
        <f>IFERROR(IF(VLOOKUP(E7103,J:J,1,0)=E7103,"X",""),"")</f>
        <v/>
      </c>
      <c r="G7103" t="str">
        <f>IF(J7103&lt;&gt;"", INDEX($C$5:$C$1433, MATCH(J7103, $E$5:$E$1433, 0)),"")</f>
        <v/>
      </c>
      <c r="H7103" t="str">
        <f>IF(J7103&lt;&gt;"", INDEX($D$5:$D$1433, MATCH(J7103, $E$5:$E$1433, 0)),"")</f>
        <v/>
      </c>
      <c r="I7103" t="str">
        <f>IFERROR(IF(J7103&lt;&gt;"", INDEX($B$5:$B$1433, MATCH(J7103, $E$5:$E$1433, 0)),""),"SAI")</f>
        <v/>
      </c>
      <c r="L7103" t="str">
        <f>IFERROR(IF($N$5="Sáng",IF(MID(K7103,2,7)-MID($L$2,2,7)&gt;0,"Trễ",""),IF(MID(K7103,2,7)-MID($Q$2,2,7)&gt;0,"Trễ","")),"")</f>
        <v/>
      </c>
      <c r="M7103" t="str">
        <f>IFERROR(IF($N$5="Sáng",MID(K7103,2,7)-MID($L$2,2,7),MID(K7103,2,7)-MID($Q$2,2,7)),"")</f>
        <v/>
      </c>
      <c r="Q7103" t="str">
        <f>IF(B7103&lt;&gt;"",IF(AND(P7103="",F7103=""),"Không phép ",""),"")</f>
        <v/>
      </c>
      <c r="R7103" t="str">
        <f>UPPER(B7103)</f>
        <v/>
      </c>
      <c r="T7103" t="str">
        <f>IFERROR(IF(J7103&lt;&gt;"", INDEX($S$5:$S$1433, MATCH(J7103, $E$5:$E$1433, 0)),""),"")</f>
        <v/>
      </c>
      <c r="V7103" t="str">
        <f>IFERROR(IF(J7103&lt;&gt;"", INDEX($U$5:$U$1433, MATCH(J7103, $E$5:$E$1433, 0)),""),"")</f>
        <v/>
      </c>
    </row>
    <row r="7104">
      <c r="A7104" t="str">
        <f>IF(B7104&lt;&gt;"",A7103+1,"")</f>
        <v/>
      </c>
      <c r="F7104" t="str">
        <f>IFERROR(IF(VLOOKUP(E7104,J:J,1,0)=E7104,"X",""),"")</f>
        <v/>
      </c>
      <c r="G7104" t="str">
        <f>IF(J7104&lt;&gt;"", INDEX($C$5:$C$1433, MATCH(J7104, $E$5:$E$1433, 0)),"")</f>
        <v/>
      </c>
      <c r="H7104" t="str">
        <f>IF(J7104&lt;&gt;"", INDEX($D$5:$D$1433, MATCH(J7104, $E$5:$E$1433, 0)),"")</f>
        <v/>
      </c>
      <c r="I7104" t="str">
        <f>IFERROR(IF(J7104&lt;&gt;"", INDEX($B$5:$B$1433, MATCH(J7104, $E$5:$E$1433, 0)),""),"SAI")</f>
        <v/>
      </c>
      <c r="L7104" t="str">
        <f>IFERROR(IF($N$5="Sáng",IF(MID(K7104,2,7)-MID($L$2,2,7)&gt;0,"Trễ",""),IF(MID(K7104,2,7)-MID($Q$2,2,7)&gt;0,"Trễ","")),"")</f>
        <v/>
      </c>
      <c r="M7104" t="str">
        <f>IFERROR(IF($N$5="Sáng",MID(K7104,2,7)-MID($L$2,2,7),MID(K7104,2,7)-MID($Q$2,2,7)),"")</f>
        <v/>
      </c>
      <c r="Q7104" t="str">
        <f>IF(B7104&lt;&gt;"",IF(AND(P7104="",F7104=""),"Không phép ",""),"")</f>
        <v/>
      </c>
      <c r="R7104" t="str">
        <f>UPPER(B7104)</f>
        <v/>
      </c>
      <c r="T7104" t="str">
        <f>IFERROR(IF(J7104&lt;&gt;"", INDEX($S$5:$S$1433, MATCH(J7104, $E$5:$E$1433, 0)),""),"")</f>
        <v/>
      </c>
      <c r="V7104" t="str">
        <f>IFERROR(IF(J7104&lt;&gt;"", INDEX($U$5:$U$1433, MATCH(J7104, $E$5:$E$1433, 0)),""),"")</f>
        <v/>
      </c>
    </row>
    <row r="7105">
      <c r="A7105" t="str">
        <f>IF(B7105&lt;&gt;"",A7104+1,"")</f>
        <v/>
      </c>
      <c r="F7105" t="str">
        <f>IFERROR(IF(VLOOKUP(E7105,J:J,1,0)=E7105,"X",""),"")</f>
        <v/>
      </c>
      <c r="G7105" t="str">
        <f>IF(J7105&lt;&gt;"", INDEX($C$5:$C$1433, MATCH(J7105, $E$5:$E$1433, 0)),"")</f>
        <v/>
      </c>
      <c r="H7105" t="str">
        <f>IF(J7105&lt;&gt;"", INDEX($D$5:$D$1433, MATCH(J7105, $E$5:$E$1433, 0)),"")</f>
        <v/>
      </c>
      <c r="I7105" t="str">
        <f>IFERROR(IF(J7105&lt;&gt;"", INDEX($B$5:$B$1433, MATCH(J7105, $E$5:$E$1433, 0)),""),"SAI")</f>
        <v/>
      </c>
      <c r="L7105" t="str">
        <f>IFERROR(IF($N$5="Sáng",IF(MID(K7105,2,7)-MID($L$2,2,7)&gt;0,"Trễ",""),IF(MID(K7105,2,7)-MID($Q$2,2,7)&gt;0,"Trễ","")),"")</f>
        <v/>
      </c>
      <c r="M7105" t="str">
        <f>IFERROR(IF($N$5="Sáng",MID(K7105,2,7)-MID($L$2,2,7),MID(K7105,2,7)-MID($Q$2,2,7)),"")</f>
        <v/>
      </c>
      <c r="Q7105" t="str">
        <f>IF(B7105&lt;&gt;"",IF(AND(P7105="",F7105=""),"Không phép ",""),"")</f>
        <v/>
      </c>
      <c r="R7105" t="str">
        <f>UPPER(B7105)</f>
        <v/>
      </c>
      <c r="T7105" t="str">
        <f>IFERROR(IF(J7105&lt;&gt;"", INDEX($S$5:$S$1433, MATCH(J7105, $E$5:$E$1433, 0)),""),"")</f>
        <v/>
      </c>
      <c r="V7105" t="str">
        <f>IFERROR(IF(J7105&lt;&gt;"", INDEX($U$5:$U$1433, MATCH(J7105, $E$5:$E$1433, 0)),""),"")</f>
        <v/>
      </c>
    </row>
    <row r="7106">
      <c r="A7106" t="str">
        <f>IF(B7106&lt;&gt;"",A7105+1,"")</f>
        <v/>
      </c>
      <c r="F7106" t="str">
        <f>IFERROR(IF(VLOOKUP(E7106,J:J,1,0)=E7106,"X",""),"")</f>
        <v/>
      </c>
      <c r="G7106" t="str">
        <f>IF(J7106&lt;&gt;"", INDEX($C$5:$C$1433, MATCH(J7106, $E$5:$E$1433, 0)),"")</f>
        <v/>
      </c>
      <c r="H7106" t="str">
        <f>IF(J7106&lt;&gt;"", INDEX($D$5:$D$1433, MATCH(J7106, $E$5:$E$1433, 0)),"")</f>
        <v/>
      </c>
      <c r="I7106" t="str">
        <f>IFERROR(IF(J7106&lt;&gt;"", INDEX($B$5:$B$1433, MATCH(J7106, $E$5:$E$1433, 0)),""),"SAI")</f>
        <v/>
      </c>
      <c r="L7106" t="str">
        <f>IFERROR(IF($N$5="Sáng",IF(MID(K7106,2,7)-MID($L$2,2,7)&gt;0,"Trễ",""),IF(MID(K7106,2,7)-MID($Q$2,2,7)&gt;0,"Trễ","")),"")</f>
        <v/>
      </c>
      <c r="M7106" t="str">
        <f>IFERROR(IF($N$5="Sáng",MID(K7106,2,7)-MID($L$2,2,7),MID(K7106,2,7)-MID($Q$2,2,7)),"")</f>
        <v/>
      </c>
      <c r="Q7106" t="str">
        <f>IF(B7106&lt;&gt;"",IF(AND(P7106="",F7106=""),"Không phép ",""),"")</f>
        <v/>
      </c>
      <c r="R7106" t="str">
        <f>UPPER(B7106)</f>
        <v/>
      </c>
      <c r="T7106" t="str">
        <f>IFERROR(IF(J7106&lt;&gt;"", INDEX($S$5:$S$1433, MATCH(J7106, $E$5:$E$1433, 0)),""),"")</f>
        <v/>
      </c>
      <c r="V7106" t="str">
        <f>IFERROR(IF(J7106&lt;&gt;"", INDEX($U$5:$U$1433, MATCH(J7106, $E$5:$E$1433, 0)),""),"")</f>
        <v/>
      </c>
    </row>
    <row r="7107">
      <c r="A7107" t="str">
        <f>IF(B7107&lt;&gt;"",A7106+1,"")</f>
        <v/>
      </c>
      <c r="F7107" t="str">
        <f>IFERROR(IF(VLOOKUP(E7107,J:J,1,0)=E7107,"X",""),"")</f>
        <v/>
      </c>
      <c r="G7107" t="str">
        <f>IF(J7107&lt;&gt;"", INDEX($C$5:$C$1433, MATCH(J7107, $E$5:$E$1433, 0)),"")</f>
        <v/>
      </c>
      <c r="H7107" t="str">
        <f>IF(J7107&lt;&gt;"", INDEX($D$5:$D$1433, MATCH(J7107, $E$5:$E$1433, 0)),"")</f>
        <v/>
      </c>
      <c r="I7107" t="str">
        <f>IFERROR(IF(J7107&lt;&gt;"", INDEX($B$5:$B$1433, MATCH(J7107, $E$5:$E$1433, 0)),""),"SAI")</f>
        <v/>
      </c>
      <c r="L7107" t="str">
        <f>IFERROR(IF($N$5="Sáng",IF(MID(K7107,2,7)-MID($L$2,2,7)&gt;0,"Trễ",""),IF(MID(K7107,2,7)-MID($Q$2,2,7)&gt;0,"Trễ","")),"")</f>
        <v/>
      </c>
      <c r="M7107" t="str">
        <f>IFERROR(IF($N$5="Sáng",MID(K7107,2,7)-MID($L$2,2,7),MID(K7107,2,7)-MID($Q$2,2,7)),"")</f>
        <v/>
      </c>
      <c r="Q7107" t="str">
        <f>IF(B7107&lt;&gt;"",IF(AND(P7107="",F7107=""),"Không phép ",""),"")</f>
        <v/>
      </c>
      <c r="R7107" t="str">
        <f>UPPER(B7107)</f>
        <v/>
      </c>
      <c r="T7107" t="str">
        <f>IFERROR(IF(J7107&lt;&gt;"", INDEX($S$5:$S$1433, MATCH(J7107, $E$5:$E$1433, 0)),""),"")</f>
        <v/>
      </c>
      <c r="V7107" t="str">
        <f>IFERROR(IF(J7107&lt;&gt;"", INDEX($U$5:$U$1433, MATCH(J7107, $E$5:$E$1433, 0)),""),"")</f>
        <v/>
      </c>
    </row>
    <row r="7108">
      <c r="A7108" t="str">
        <f>IF(B7108&lt;&gt;"",A7107+1,"")</f>
        <v/>
      </c>
      <c r="F7108" t="str">
        <f>IFERROR(IF(VLOOKUP(E7108,J:J,1,0)=E7108,"X",""),"")</f>
        <v/>
      </c>
      <c r="G7108" t="str">
        <f>IF(J7108&lt;&gt;"", INDEX($C$5:$C$1433, MATCH(J7108, $E$5:$E$1433, 0)),"")</f>
        <v/>
      </c>
      <c r="H7108" t="str">
        <f>IF(J7108&lt;&gt;"", INDEX($D$5:$D$1433, MATCH(J7108, $E$5:$E$1433, 0)),"")</f>
        <v/>
      </c>
      <c r="I7108" t="str">
        <f>IFERROR(IF(J7108&lt;&gt;"", INDEX($B$5:$B$1433, MATCH(J7108, $E$5:$E$1433, 0)),""),"SAI")</f>
        <v/>
      </c>
      <c r="L7108" t="str">
        <f>IFERROR(IF($N$5="Sáng",IF(MID(K7108,2,7)-MID($L$2,2,7)&gt;0,"Trễ",""),IF(MID(K7108,2,7)-MID($Q$2,2,7)&gt;0,"Trễ","")),"")</f>
        <v/>
      </c>
      <c r="M7108" t="str">
        <f>IFERROR(IF($N$5="Sáng",MID(K7108,2,7)-MID($L$2,2,7),MID(K7108,2,7)-MID($Q$2,2,7)),"")</f>
        <v/>
      </c>
      <c r="Q7108" t="str">
        <f>IF(B7108&lt;&gt;"",IF(AND(P7108="",F7108=""),"Không phép ",""),"")</f>
        <v/>
      </c>
      <c r="R7108" t="str">
        <f>UPPER(B7108)</f>
        <v/>
      </c>
      <c r="T7108" t="str">
        <f>IFERROR(IF(J7108&lt;&gt;"", INDEX($S$5:$S$1433, MATCH(J7108, $E$5:$E$1433, 0)),""),"")</f>
        <v/>
      </c>
      <c r="V7108" t="str">
        <f>IFERROR(IF(J7108&lt;&gt;"", INDEX($U$5:$U$1433, MATCH(J7108, $E$5:$E$1433, 0)),""),"")</f>
        <v/>
      </c>
    </row>
    <row r="7109">
      <c r="A7109" t="str">
        <f>IF(B7109&lt;&gt;"",A7108+1,"")</f>
        <v/>
      </c>
      <c r="F7109" t="str">
        <f>IFERROR(IF(VLOOKUP(E7109,J:J,1,0)=E7109,"X",""),"")</f>
        <v/>
      </c>
      <c r="G7109" t="str">
        <f>IF(J7109&lt;&gt;"", INDEX($C$5:$C$1433, MATCH(J7109, $E$5:$E$1433, 0)),"")</f>
        <v/>
      </c>
      <c r="H7109" t="str">
        <f>IF(J7109&lt;&gt;"", INDEX($D$5:$D$1433, MATCH(J7109, $E$5:$E$1433, 0)),"")</f>
        <v/>
      </c>
      <c r="I7109" t="str">
        <f>IFERROR(IF(J7109&lt;&gt;"", INDEX($B$5:$B$1433, MATCH(J7109, $E$5:$E$1433, 0)),""),"SAI")</f>
        <v/>
      </c>
      <c r="L7109" t="str">
        <f>IFERROR(IF($N$5="Sáng",IF(MID(K7109,2,7)-MID($L$2,2,7)&gt;0,"Trễ",""),IF(MID(K7109,2,7)-MID($Q$2,2,7)&gt;0,"Trễ","")),"")</f>
        <v/>
      </c>
      <c r="M7109" t="str">
        <f>IFERROR(IF($N$5="Sáng",MID(K7109,2,7)-MID($L$2,2,7),MID(K7109,2,7)-MID($Q$2,2,7)),"")</f>
        <v/>
      </c>
      <c r="Q7109" t="str">
        <f>IF(B7109&lt;&gt;"",IF(AND(P7109="",F7109=""),"Không phép ",""),"")</f>
        <v/>
      </c>
      <c r="R7109" t="str">
        <f>UPPER(B7109)</f>
        <v/>
      </c>
      <c r="T7109" t="str">
        <f>IFERROR(IF(J7109&lt;&gt;"", INDEX($S$5:$S$1433, MATCH(J7109, $E$5:$E$1433, 0)),""),"")</f>
        <v/>
      </c>
      <c r="V7109" t="str">
        <f>IFERROR(IF(J7109&lt;&gt;"", INDEX($U$5:$U$1433, MATCH(J7109, $E$5:$E$1433, 0)),""),"")</f>
        <v/>
      </c>
    </row>
    <row r="7110">
      <c r="A7110" t="str">
        <f>IF(B7110&lt;&gt;"",A7109+1,"")</f>
        <v/>
      </c>
      <c r="F7110" t="str">
        <f>IFERROR(IF(VLOOKUP(E7110,J:J,1,0)=E7110,"X",""),"")</f>
        <v/>
      </c>
      <c r="G7110" t="str">
        <f>IF(J7110&lt;&gt;"", INDEX($C$5:$C$1433, MATCH(J7110, $E$5:$E$1433, 0)),"")</f>
        <v/>
      </c>
      <c r="H7110" t="str">
        <f>IF(J7110&lt;&gt;"", INDEX($D$5:$D$1433, MATCH(J7110, $E$5:$E$1433, 0)),"")</f>
        <v/>
      </c>
      <c r="I7110" t="str">
        <f>IFERROR(IF(J7110&lt;&gt;"", INDEX($B$5:$B$1433, MATCH(J7110, $E$5:$E$1433, 0)),""),"SAI")</f>
        <v/>
      </c>
      <c r="L7110" t="str">
        <f>IFERROR(IF($N$5="Sáng",IF(MID(K7110,2,7)-MID($L$2,2,7)&gt;0,"Trễ",""),IF(MID(K7110,2,7)-MID($Q$2,2,7)&gt;0,"Trễ","")),"")</f>
        <v/>
      </c>
      <c r="M7110" t="str">
        <f>IFERROR(IF($N$5="Sáng",MID(K7110,2,7)-MID($L$2,2,7),MID(K7110,2,7)-MID($Q$2,2,7)),"")</f>
        <v/>
      </c>
      <c r="Q7110" t="str">
        <f>IF(B7110&lt;&gt;"",IF(AND(P7110="",F7110=""),"Không phép ",""),"")</f>
        <v/>
      </c>
      <c r="R7110" t="str">
        <f>UPPER(B7110)</f>
        <v/>
      </c>
      <c r="T7110" t="str">
        <f>IFERROR(IF(J7110&lt;&gt;"", INDEX($S$5:$S$1433, MATCH(J7110, $E$5:$E$1433, 0)),""),"")</f>
        <v/>
      </c>
      <c r="V7110" t="str">
        <f>IFERROR(IF(J7110&lt;&gt;"", INDEX($U$5:$U$1433, MATCH(J7110, $E$5:$E$1433, 0)),""),"")</f>
        <v/>
      </c>
    </row>
    <row r="7111">
      <c r="A7111" t="str">
        <f>IF(B7111&lt;&gt;"",A7110+1,"")</f>
        <v/>
      </c>
      <c r="F7111" t="str">
        <f>IFERROR(IF(VLOOKUP(E7111,J:J,1,0)=E7111,"X",""),"")</f>
        <v/>
      </c>
      <c r="G7111" t="str">
        <f>IF(J7111&lt;&gt;"", INDEX($C$5:$C$1433, MATCH(J7111, $E$5:$E$1433, 0)),"")</f>
        <v/>
      </c>
      <c r="H7111" t="str">
        <f>IF(J7111&lt;&gt;"", INDEX($D$5:$D$1433, MATCH(J7111, $E$5:$E$1433, 0)),"")</f>
        <v/>
      </c>
      <c r="I7111" t="str">
        <f>IFERROR(IF(J7111&lt;&gt;"", INDEX($B$5:$B$1433, MATCH(J7111, $E$5:$E$1433, 0)),""),"SAI")</f>
        <v/>
      </c>
      <c r="L7111" t="str">
        <f>IFERROR(IF($N$5="Sáng",IF(MID(K7111,2,7)-MID($L$2,2,7)&gt;0,"Trễ",""),IF(MID(K7111,2,7)-MID($Q$2,2,7)&gt;0,"Trễ","")),"")</f>
        <v/>
      </c>
      <c r="M7111" t="str">
        <f>IFERROR(IF($N$5="Sáng",MID(K7111,2,7)-MID($L$2,2,7),MID(K7111,2,7)-MID($Q$2,2,7)),"")</f>
        <v/>
      </c>
      <c r="Q7111" t="str">
        <f>IF(B7111&lt;&gt;"",IF(AND(P7111="",F7111=""),"Không phép ",""),"")</f>
        <v/>
      </c>
      <c r="R7111" t="str">
        <f>UPPER(B7111)</f>
        <v/>
      </c>
      <c r="T7111" t="str">
        <f>IFERROR(IF(J7111&lt;&gt;"", INDEX($S$5:$S$1433, MATCH(J7111, $E$5:$E$1433, 0)),""),"")</f>
        <v/>
      </c>
      <c r="V7111" t="str">
        <f>IFERROR(IF(J7111&lt;&gt;"", INDEX($U$5:$U$1433, MATCH(J7111, $E$5:$E$1433, 0)),""),"")</f>
        <v/>
      </c>
    </row>
    <row r="7112">
      <c r="A7112" t="str">
        <f>IF(B7112&lt;&gt;"",A7111+1,"")</f>
        <v/>
      </c>
      <c r="F7112" t="str">
        <f>IFERROR(IF(VLOOKUP(E7112,J:J,1,0)=E7112,"X",""),"")</f>
        <v/>
      </c>
      <c r="G7112" t="str">
        <f>IF(J7112&lt;&gt;"", INDEX($C$5:$C$1433, MATCH(J7112, $E$5:$E$1433, 0)),"")</f>
        <v/>
      </c>
      <c r="H7112" t="str">
        <f>IF(J7112&lt;&gt;"", INDEX($D$5:$D$1433, MATCH(J7112, $E$5:$E$1433, 0)),"")</f>
        <v/>
      </c>
      <c r="I7112" t="str">
        <f>IFERROR(IF(J7112&lt;&gt;"", INDEX($B$5:$B$1433, MATCH(J7112, $E$5:$E$1433, 0)),""),"SAI")</f>
        <v/>
      </c>
      <c r="L7112" t="str">
        <f>IFERROR(IF($N$5="Sáng",IF(MID(K7112,2,7)-MID($L$2,2,7)&gt;0,"Trễ",""),IF(MID(K7112,2,7)-MID($Q$2,2,7)&gt;0,"Trễ","")),"")</f>
        <v/>
      </c>
      <c r="M7112" t="str">
        <f>IFERROR(IF($N$5="Sáng",MID(K7112,2,7)-MID($L$2,2,7),MID(K7112,2,7)-MID($Q$2,2,7)),"")</f>
        <v/>
      </c>
      <c r="Q7112" t="str">
        <f>IF(B7112&lt;&gt;"",IF(AND(P7112="",F7112=""),"Không phép ",""),"")</f>
        <v/>
      </c>
      <c r="R7112" t="str">
        <f>UPPER(B7112)</f>
        <v/>
      </c>
      <c r="T7112" t="str">
        <f>IFERROR(IF(J7112&lt;&gt;"", INDEX($S$5:$S$1433, MATCH(J7112, $E$5:$E$1433, 0)),""),"")</f>
        <v/>
      </c>
      <c r="V7112" t="str">
        <f>IFERROR(IF(J7112&lt;&gt;"", INDEX($U$5:$U$1433, MATCH(J7112, $E$5:$E$1433, 0)),""),"")</f>
        <v/>
      </c>
    </row>
    <row r="7113">
      <c r="A7113" t="str">
        <f>IF(B7113&lt;&gt;"",A7112+1,"")</f>
        <v/>
      </c>
      <c r="F7113" t="str">
        <f>IFERROR(IF(VLOOKUP(E7113,J:J,1,0)=E7113,"X",""),"")</f>
        <v/>
      </c>
      <c r="G7113" t="str">
        <f>IF(J7113&lt;&gt;"", INDEX($C$5:$C$1433, MATCH(J7113, $E$5:$E$1433, 0)),"")</f>
        <v/>
      </c>
      <c r="H7113" t="str">
        <f>IF(J7113&lt;&gt;"", INDEX($D$5:$D$1433, MATCH(J7113, $E$5:$E$1433, 0)),"")</f>
        <v/>
      </c>
      <c r="I7113" t="str">
        <f>IFERROR(IF(J7113&lt;&gt;"", INDEX($B$5:$B$1433, MATCH(J7113, $E$5:$E$1433, 0)),""),"SAI")</f>
        <v/>
      </c>
      <c r="L7113" t="str">
        <f>IFERROR(IF($N$5="Sáng",IF(MID(K7113,2,7)-MID($L$2,2,7)&gt;0,"Trễ",""),IF(MID(K7113,2,7)-MID($Q$2,2,7)&gt;0,"Trễ","")),"")</f>
        <v/>
      </c>
      <c r="M7113" t="str">
        <f>IFERROR(IF($N$5="Sáng",MID(K7113,2,7)-MID($L$2,2,7),MID(K7113,2,7)-MID($Q$2,2,7)),"")</f>
        <v/>
      </c>
      <c r="Q7113" t="str">
        <f>IF(B7113&lt;&gt;"",IF(AND(P7113="",F7113=""),"Không phép ",""),"")</f>
        <v/>
      </c>
      <c r="R7113" t="str">
        <f>UPPER(B7113)</f>
        <v/>
      </c>
      <c r="T7113" t="str">
        <f>IFERROR(IF(J7113&lt;&gt;"", INDEX($S$5:$S$1433, MATCH(J7113, $E$5:$E$1433, 0)),""),"")</f>
        <v/>
      </c>
      <c r="V7113" t="str">
        <f>IFERROR(IF(J7113&lt;&gt;"", INDEX($U$5:$U$1433, MATCH(J7113, $E$5:$E$1433, 0)),""),"")</f>
        <v/>
      </c>
    </row>
    <row r="7114">
      <c r="A7114" t="str">
        <f>IF(B7114&lt;&gt;"",A7113+1,"")</f>
        <v/>
      </c>
      <c r="F7114" t="str">
        <f>IFERROR(IF(VLOOKUP(E7114,J:J,1,0)=E7114,"X",""),"")</f>
        <v/>
      </c>
      <c r="G7114" t="str">
        <f>IF(J7114&lt;&gt;"", INDEX($C$5:$C$1433, MATCH(J7114, $E$5:$E$1433, 0)),"")</f>
        <v/>
      </c>
      <c r="H7114" t="str">
        <f>IF(J7114&lt;&gt;"", INDEX($D$5:$D$1433, MATCH(J7114, $E$5:$E$1433, 0)),"")</f>
        <v/>
      </c>
      <c r="I7114" t="str">
        <f>IFERROR(IF(J7114&lt;&gt;"", INDEX($B$5:$B$1433, MATCH(J7114, $E$5:$E$1433, 0)),""),"SAI")</f>
        <v/>
      </c>
      <c r="L7114" t="str">
        <f>IFERROR(IF($N$5="Sáng",IF(MID(K7114,2,7)-MID($L$2,2,7)&gt;0,"Trễ",""),IF(MID(K7114,2,7)-MID($Q$2,2,7)&gt;0,"Trễ","")),"")</f>
        <v/>
      </c>
      <c r="M7114" t="str">
        <f>IFERROR(IF($N$5="Sáng",MID(K7114,2,7)-MID($L$2,2,7),MID(K7114,2,7)-MID($Q$2,2,7)),"")</f>
        <v/>
      </c>
      <c r="Q7114" t="str">
        <f>IF(B7114&lt;&gt;"",IF(AND(P7114="",F7114=""),"Không phép ",""),"")</f>
        <v/>
      </c>
      <c r="R7114" t="str">
        <f>UPPER(B7114)</f>
        <v/>
      </c>
      <c r="T7114" t="str">
        <f>IFERROR(IF(J7114&lt;&gt;"", INDEX($S$5:$S$1433, MATCH(J7114, $E$5:$E$1433, 0)),""),"")</f>
        <v/>
      </c>
      <c r="V7114" t="str">
        <f>IFERROR(IF(J7114&lt;&gt;"", INDEX($U$5:$U$1433, MATCH(J7114, $E$5:$E$1433, 0)),""),"")</f>
        <v/>
      </c>
    </row>
    <row r="7115">
      <c r="A7115" t="str">
        <f>IF(B7115&lt;&gt;"",A7114+1,"")</f>
        <v/>
      </c>
      <c r="F7115" t="str">
        <f>IFERROR(IF(VLOOKUP(E7115,J:J,1,0)=E7115,"X",""),"")</f>
        <v/>
      </c>
      <c r="G7115" t="str">
        <f>IF(J7115&lt;&gt;"", INDEX($C$5:$C$1433, MATCH(J7115, $E$5:$E$1433, 0)),"")</f>
        <v/>
      </c>
      <c r="H7115" t="str">
        <f>IF(J7115&lt;&gt;"", INDEX($D$5:$D$1433, MATCH(J7115, $E$5:$E$1433, 0)),"")</f>
        <v/>
      </c>
      <c r="I7115" t="str">
        <f>IFERROR(IF(J7115&lt;&gt;"", INDEX($B$5:$B$1433, MATCH(J7115, $E$5:$E$1433, 0)),""),"SAI")</f>
        <v/>
      </c>
      <c r="L7115" t="str">
        <f>IFERROR(IF($N$5="Sáng",IF(MID(K7115,2,7)-MID($L$2,2,7)&gt;0,"Trễ",""),IF(MID(K7115,2,7)-MID($Q$2,2,7)&gt;0,"Trễ","")),"")</f>
        <v/>
      </c>
      <c r="M7115" t="str">
        <f>IFERROR(IF($N$5="Sáng",MID(K7115,2,7)-MID($L$2,2,7),MID(K7115,2,7)-MID($Q$2,2,7)),"")</f>
        <v/>
      </c>
      <c r="Q7115" t="str">
        <f>IF(B7115&lt;&gt;"",IF(AND(P7115="",F7115=""),"Không phép ",""),"")</f>
        <v/>
      </c>
      <c r="R7115" t="str">
        <f>UPPER(B7115)</f>
        <v/>
      </c>
      <c r="T7115" t="str">
        <f>IFERROR(IF(J7115&lt;&gt;"", INDEX($S$5:$S$1433, MATCH(J7115, $E$5:$E$1433, 0)),""),"")</f>
        <v/>
      </c>
      <c r="V7115" t="str">
        <f>IFERROR(IF(J7115&lt;&gt;"", INDEX($U$5:$U$1433, MATCH(J7115, $E$5:$E$1433, 0)),""),"")</f>
        <v/>
      </c>
    </row>
    <row r="7116">
      <c r="A7116" t="str">
        <f>IF(B7116&lt;&gt;"",A7115+1,"")</f>
        <v/>
      </c>
      <c r="F7116" t="str">
        <f>IFERROR(IF(VLOOKUP(E7116,J:J,1,0)=E7116,"X",""),"")</f>
        <v/>
      </c>
      <c r="G7116" t="str">
        <f>IF(J7116&lt;&gt;"", INDEX($C$5:$C$1433, MATCH(J7116, $E$5:$E$1433, 0)),"")</f>
        <v/>
      </c>
      <c r="H7116" t="str">
        <f>IF(J7116&lt;&gt;"", INDEX($D$5:$D$1433, MATCH(J7116, $E$5:$E$1433, 0)),"")</f>
        <v/>
      </c>
      <c r="I7116" t="str">
        <f>IFERROR(IF(J7116&lt;&gt;"", INDEX($B$5:$B$1433, MATCH(J7116, $E$5:$E$1433, 0)),""),"SAI")</f>
        <v/>
      </c>
      <c r="L7116" t="str">
        <f>IFERROR(IF($N$5="Sáng",IF(MID(K7116,2,7)-MID($L$2,2,7)&gt;0,"Trễ",""),IF(MID(K7116,2,7)-MID($Q$2,2,7)&gt;0,"Trễ","")),"")</f>
        <v/>
      </c>
      <c r="M7116" t="str">
        <f>IFERROR(IF($N$5="Sáng",MID(K7116,2,7)-MID($L$2,2,7),MID(K7116,2,7)-MID($Q$2,2,7)),"")</f>
        <v/>
      </c>
      <c r="Q7116" t="str">
        <f>IF(B7116&lt;&gt;"",IF(AND(P7116="",F7116=""),"Không phép ",""),"")</f>
        <v/>
      </c>
      <c r="R7116" t="str">
        <f>UPPER(B7116)</f>
        <v/>
      </c>
      <c r="T7116" t="str">
        <f>IFERROR(IF(J7116&lt;&gt;"", INDEX($S$5:$S$1433, MATCH(J7116, $E$5:$E$1433, 0)),""),"")</f>
        <v/>
      </c>
      <c r="V7116" t="str">
        <f>IFERROR(IF(J7116&lt;&gt;"", INDEX($U$5:$U$1433, MATCH(J7116, $E$5:$E$1433, 0)),""),"")</f>
        <v/>
      </c>
    </row>
    <row r="7117">
      <c r="A7117" t="str">
        <f>IF(B7117&lt;&gt;"",A7116+1,"")</f>
        <v/>
      </c>
      <c r="F7117" t="str">
        <f>IFERROR(IF(VLOOKUP(E7117,J:J,1,0)=E7117,"X",""),"")</f>
        <v/>
      </c>
      <c r="G7117" t="str">
        <f>IF(J7117&lt;&gt;"", INDEX($C$5:$C$1433, MATCH(J7117, $E$5:$E$1433, 0)),"")</f>
        <v/>
      </c>
      <c r="H7117" t="str">
        <f>IF(J7117&lt;&gt;"", INDEX($D$5:$D$1433, MATCH(J7117, $E$5:$E$1433, 0)),"")</f>
        <v/>
      </c>
      <c r="I7117" t="str">
        <f>IFERROR(IF(J7117&lt;&gt;"", INDEX($B$5:$B$1433, MATCH(J7117, $E$5:$E$1433, 0)),""),"SAI")</f>
        <v/>
      </c>
      <c r="L7117" t="str">
        <f>IFERROR(IF($N$5="Sáng",IF(MID(K7117,2,7)-MID($L$2,2,7)&gt;0,"Trễ",""),IF(MID(K7117,2,7)-MID($Q$2,2,7)&gt;0,"Trễ","")),"")</f>
        <v/>
      </c>
      <c r="M7117" t="str">
        <f>IFERROR(IF($N$5="Sáng",MID(K7117,2,7)-MID($L$2,2,7),MID(K7117,2,7)-MID($Q$2,2,7)),"")</f>
        <v/>
      </c>
      <c r="Q7117" t="str">
        <f>IF(B7117&lt;&gt;"",IF(AND(P7117="",F7117=""),"Không phép ",""),"")</f>
        <v/>
      </c>
      <c r="R7117" t="str">
        <f>UPPER(B7117)</f>
        <v/>
      </c>
      <c r="T7117" t="str">
        <f>IFERROR(IF(J7117&lt;&gt;"", INDEX($S$5:$S$1433, MATCH(J7117, $E$5:$E$1433, 0)),""),"")</f>
        <v/>
      </c>
      <c r="V7117" t="str">
        <f>IFERROR(IF(J7117&lt;&gt;"", INDEX($U$5:$U$1433, MATCH(J7117, $E$5:$E$1433, 0)),""),"")</f>
        <v/>
      </c>
    </row>
    <row r="7118">
      <c r="A7118" t="str">
        <f>IF(B7118&lt;&gt;"",A7117+1,"")</f>
        <v/>
      </c>
      <c r="F7118" t="str">
        <f>IFERROR(IF(VLOOKUP(E7118,J:J,1,0)=E7118,"X",""),"")</f>
        <v/>
      </c>
      <c r="G7118" t="str">
        <f>IF(J7118&lt;&gt;"", INDEX($C$5:$C$1433, MATCH(J7118, $E$5:$E$1433, 0)),"")</f>
        <v/>
      </c>
      <c r="H7118" t="str">
        <f>IF(J7118&lt;&gt;"", INDEX($D$5:$D$1433, MATCH(J7118, $E$5:$E$1433, 0)),"")</f>
        <v/>
      </c>
      <c r="I7118" t="str">
        <f>IFERROR(IF(J7118&lt;&gt;"", INDEX($B$5:$B$1433, MATCH(J7118, $E$5:$E$1433, 0)),""),"SAI")</f>
        <v/>
      </c>
      <c r="L7118" t="str">
        <f>IFERROR(IF($N$5="Sáng",IF(MID(K7118,2,7)-MID($L$2,2,7)&gt;0,"Trễ",""),IF(MID(K7118,2,7)-MID($Q$2,2,7)&gt;0,"Trễ","")),"")</f>
        <v/>
      </c>
      <c r="M7118" t="str">
        <f>IFERROR(IF($N$5="Sáng",MID(K7118,2,7)-MID($L$2,2,7),MID(K7118,2,7)-MID($Q$2,2,7)),"")</f>
        <v/>
      </c>
      <c r="Q7118" t="str">
        <f>IF(B7118&lt;&gt;"",IF(AND(P7118="",F7118=""),"Không phép ",""),"")</f>
        <v/>
      </c>
      <c r="R7118" t="str">
        <f>UPPER(B7118)</f>
        <v/>
      </c>
      <c r="T7118" t="str">
        <f>IFERROR(IF(J7118&lt;&gt;"", INDEX($S$5:$S$1433, MATCH(J7118, $E$5:$E$1433, 0)),""),"")</f>
        <v/>
      </c>
      <c r="V7118" t="str">
        <f>IFERROR(IF(J7118&lt;&gt;"", INDEX($U$5:$U$1433, MATCH(J7118, $E$5:$E$1433, 0)),""),"")</f>
        <v/>
      </c>
    </row>
    <row r="7119">
      <c r="A7119" t="str">
        <f>IF(B7119&lt;&gt;"",A7118+1,"")</f>
        <v/>
      </c>
      <c r="F7119" t="str">
        <f>IFERROR(IF(VLOOKUP(E7119,J:J,1,0)=E7119,"X",""),"")</f>
        <v/>
      </c>
      <c r="G7119" t="str">
        <f>IF(J7119&lt;&gt;"", INDEX($C$5:$C$1433, MATCH(J7119, $E$5:$E$1433, 0)),"")</f>
        <v/>
      </c>
      <c r="H7119" t="str">
        <f>IF(J7119&lt;&gt;"", INDEX($D$5:$D$1433, MATCH(J7119, $E$5:$E$1433, 0)),"")</f>
        <v/>
      </c>
      <c r="I7119" t="str">
        <f>IFERROR(IF(J7119&lt;&gt;"", INDEX($B$5:$B$1433, MATCH(J7119, $E$5:$E$1433, 0)),""),"SAI")</f>
        <v/>
      </c>
      <c r="L7119" t="str">
        <f>IFERROR(IF($N$5="Sáng",IF(MID(K7119,2,7)-MID($L$2,2,7)&gt;0,"Trễ",""),IF(MID(K7119,2,7)-MID($Q$2,2,7)&gt;0,"Trễ","")),"")</f>
        <v/>
      </c>
      <c r="M7119" t="str">
        <f>IFERROR(IF($N$5="Sáng",MID(K7119,2,7)-MID($L$2,2,7),MID(K7119,2,7)-MID($Q$2,2,7)),"")</f>
        <v/>
      </c>
      <c r="Q7119" t="str">
        <f>IF(B7119&lt;&gt;"",IF(AND(P7119="",F7119=""),"Không phép ",""),"")</f>
        <v/>
      </c>
      <c r="R7119" t="str">
        <f>UPPER(B7119)</f>
        <v/>
      </c>
      <c r="T7119" t="str">
        <f>IFERROR(IF(J7119&lt;&gt;"", INDEX($S$5:$S$1433, MATCH(J7119, $E$5:$E$1433, 0)),""),"")</f>
        <v/>
      </c>
      <c r="V7119" t="str">
        <f>IFERROR(IF(J7119&lt;&gt;"", INDEX($U$5:$U$1433, MATCH(J7119, $E$5:$E$1433, 0)),""),"")</f>
        <v/>
      </c>
    </row>
    <row r="7120">
      <c r="A7120" t="str">
        <f>IF(B7120&lt;&gt;"",A7119+1,"")</f>
        <v/>
      </c>
      <c r="F7120" t="str">
        <f>IFERROR(IF(VLOOKUP(E7120,J:J,1,0)=E7120,"X",""),"")</f>
        <v/>
      </c>
      <c r="G7120" t="str">
        <f>IF(J7120&lt;&gt;"", INDEX($C$5:$C$1433, MATCH(J7120, $E$5:$E$1433, 0)),"")</f>
        <v/>
      </c>
      <c r="H7120" t="str">
        <f>IF(J7120&lt;&gt;"", INDEX($D$5:$D$1433, MATCH(J7120, $E$5:$E$1433, 0)),"")</f>
        <v/>
      </c>
      <c r="I7120" t="str">
        <f>IFERROR(IF(J7120&lt;&gt;"", INDEX($B$5:$B$1433, MATCH(J7120, $E$5:$E$1433, 0)),""),"SAI")</f>
        <v/>
      </c>
      <c r="L7120" t="str">
        <f>IFERROR(IF($N$5="Sáng",IF(MID(K7120,2,7)-MID($L$2,2,7)&gt;0,"Trễ",""),IF(MID(K7120,2,7)-MID($Q$2,2,7)&gt;0,"Trễ","")),"")</f>
        <v/>
      </c>
      <c r="M7120" t="str">
        <f>IFERROR(IF($N$5="Sáng",MID(K7120,2,7)-MID($L$2,2,7),MID(K7120,2,7)-MID($Q$2,2,7)),"")</f>
        <v/>
      </c>
      <c r="Q7120" t="str">
        <f>IF(B7120&lt;&gt;"",IF(AND(P7120="",F7120=""),"Không phép ",""),"")</f>
        <v/>
      </c>
      <c r="R7120" t="str">
        <f>UPPER(B7120)</f>
        <v/>
      </c>
      <c r="T7120" t="str">
        <f>IFERROR(IF(J7120&lt;&gt;"", INDEX($S$5:$S$1433, MATCH(J7120, $E$5:$E$1433, 0)),""),"")</f>
        <v/>
      </c>
      <c r="V7120" t="str">
        <f>IFERROR(IF(J7120&lt;&gt;"", INDEX($U$5:$U$1433, MATCH(J7120, $E$5:$E$1433, 0)),""),"")</f>
        <v/>
      </c>
    </row>
    <row r="7121">
      <c r="A7121" t="str">
        <f>IF(B7121&lt;&gt;"",A7120+1,"")</f>
        <v/>
      </c>
      <c r="F7121" t="str">
        <f>IFERROR(IF(VLOOKUP(E7121,J:J,1,0)=E7121,"X",""),"")</f>
        <v/>
      </c>
      <c r="G7121" t="str">
        <f>IF(J7121&lt;&gt;"", INDEX($C$5:$C$1433, MATCH(J7121, $E$5:$E$1433, 0)),"")</f>
        <v/>
      </c>
      <c r="H7121" t="str">
        <f>IF(J7121&lt;&gt;"", INDEX($D$5:$D$1433, MATCH(J7121, $E$5:$E$1433, 0)),"")</f>
        <v/>
      </c>
      <c r="I7121" t="str">
        <f>IFERROR(IF(J7121&lt;&gt;"", INDEX($B$5:$B$1433, MATCH(J7121, $E$5:$E$1433, 0)),""),"SAI")</f>
        <v/>
      </c>
      <c r="L7121" t="str">
        <f>IFERROR(IF($N$5="Sáng",IF(MID(K7121,2,7)-MID($L$2,2,7)&gt;0,"Trễ",""),IF(MID(K7121,2,7)-MID($Q$2,2,7)&gt;0,"Trễ","")),"")</f>
        <v/>
      </c>
      <c r="M7121" t="str">
        <f>IFERROR(IF($N$5="Sáng",MID(K7121,2,7)-MID($L$2,2,7),MID(K7121,2,7)-MID($Q$2,2,7)),"")</f>
        <v/>
      </c>
      <c r="Q7121" t="str">
        <f>IF(B7121&lt;&gt;"",IF(AND(P7121="",F7121=""),"Không phép ",""),"")</f>
        <v/>
      </c>
      <c r="R7121" t="str">
        <f>UPPER(B7121)</f>
        <v/>
      </c>
      <c r="T7121" t="str">
        <f>IFERROR(IF(J7121&lt;&gt;"", INDEX($S$5:$S$1433, MATCH(J7121, $E$5:$E$1433, 0)),""),"")</f>
        <v/>
      </c>
      <c r="V7121" t="str">
        <f>IFERROR(IF(J7121&lt;&gt;"", INDEX($U$5:$U$1433, MATCH(J7121, $E$5:$E$1433, 0)),""),"")</f>
        <v/>
      </c>
    </row>
    <row r="7122">
      <c r="A7122" t="str">
        <f>IF(B7122&lt;&gt;"",A7121+1,"")</f>
        <v/>
      </c>
      <c r="F7122" t="str">
        <f>IFERROR(IF(VLOOKUP(E7122,J:J,1,0)=E7122,"X",""),"")</f>
        <v/>
      </c>
      <c r="G7122" t="str">
        <f>IF(J7122&lt;&gt;"", INDEX($C$5:$C$1433, MATCH(J7122, $E$5:$E$1433, 0)),"")</f>
        <v/>
      </c>
      <c r="H7122" t="str">
        <f>IF(J7122&lt;&gt;"", INDEX($D$5:$D$1433, MATCH(J7122, $E$5:$E$1433, 0)),"")</f>
        <v/>
      </c>
      <c r="I7122" t="str">
        <f>IFERROR(IF(J7122&lt;&gt;"", INDEX($B$5:$B$1433, MATCH(J7122, $E$5:$E$1433, 0)),""),"SAI")</f>
        <v/>
      </c>
      <c r="L7122" t="str">
        <f>IFERROR(IF($N$5="Sáng",IF(MID(K7122,2,7)-MID($L$2,2,7)&gt;0,"Trễ",""),IF(MID(K7122,2,7)-MID($Q$2,2,7)&gt;0,"Trễ","")),"")</f>
        <v/>
      </c>
      <c r="M7122" t="str">
        <f>IFERROR(IF($N$5="Sáng",MID(K7122,2,7)-MID($L$2,2,7),MID(K7122,2,7)-MID($Q$2,2,7)),"")</f>
        <v/>
      </c>
      <c r="Q7122" t="str">
        <f>IF(B7122&lt;&gt;"",IF(AND(P7122="",F7122=""),"Không phép ",""),"")</f>
        <v/>
      </c>
      <c r="R7122" t="str">
        <f>UPPER(B7122)</f>
        <v/>
      </c>
      <c r="T7122" t="str">
        <f>IFERROR(IF(J7122&lt;&gt;"", INDEX($S$5:$S$1433, MATCH(J7122, $E$5:$E$1433, 0)),""),"")</f>
        <v/>
      </c>
      <c r="V7122" t="str">
        <f>IFERROR(IF(J7122&lt;&gt;"", INDEX($U$5:$U$1433, MATCH(J7122, $E$5:$E$1433, 0)),""),"")</f>
        <v/>
      </c>
    </row>
    <row r="7123">
      <c r="A7123" t="str">
        <f>IF(B7123&lt;&gt;"",A7122+1,"")</f>
        <v/>
      </c>
      <c r="F7123" t="str">
        <f>IFERROR(IF(VLOOKUP(E7123,J:J,1,0)=E7123,"X",""),"")</f>
        <v/>
      </c>
      <c r="G7123" t="str">
        <f>IF(J7123&lt;&gt;"", INDEX($C$5:$C$1433, MATCH(J7123, $E$5:$E$1433, 0)),"")</f>
        <v/>
      </c>
      <c r="H7123" t="str">
        <f>IF(J7123&lt;&gt;"", INDEX($D$5:$D$1433, MATCH(J7123, $E$5:$E$1433, 0)),"")</f>
        <v/>
      </c>
      <c r="I7123" t="str">
        <f>IFERROR(IF(J7123&lt;&gt;"", INDEX($B$5:$B$1433, MATCH(J7123, $E$5:$E$1433, 0)),""),"SAI")</f>
        <v/>
      </c>
      <c r="L7123" t="str">
        <f>IFERROR(IF($N$5="Sáng",IF(MID(K7123,2,7)-MID($L$2,2,7)&gt;0,"Trễ",""),IF(MID(K7123,2,7)-MID($Q$2,2,7)&gt;0,"Trễ","")),"")</f>
        <v/>
      </c>
      <c r="M7123" t="str">
        <f>IFERROR(IF($N$5="Sáng",MID(K7123,2,7)-MID($L$2,2,7),MID(K7123,2,7)-MID($Q$2,2,7)),"")</f>
        <v/>
      </c>
      <c r="Q7123" t="str">
        <f>IF(B7123&lt;&gt;"",IF(AND(P7123="",F7123=""),"Không phép ",""),"")</f>
        <v/>
      </c>
      <c r="R7123" t="str">
        <f>UPPER(B7123)</f>
        <v/>
      </c>
      <c r="T7123" t="str">
        <f>IFERROR(IF(J7123&lt;&gt;"", INDEX($S$5:$S$1433, MATCH(J7123, $E$5:$E$1433, 0)),""),"")</f>
        <v/>
      </c>
      <c r="V7123" t="str">
        <f>IFERROR(IF(J7123&lt;&gt;"", INDEX($U$5:$U$1433, MATCH(J7123, $E$5:$E$1433, 0)),""),"")</f>
        <v/>
      </c>
    </row>
    <row r="7124">
      <c r="A7124" t="str">
        <f>IF(B7124&lt;&gt;"",A7123+1,"")</f>
        <v/>
      </c>
      <c r="F7124" t="str">
        <f>IFERROR(IF(VLOOKUP(E7124,J:J,1,0)=E7124,"X",""),"")</f>
        <v/>
      </c>
      <c r="G7124" t="str">
        <f>IF(J7124&lt;&gt;"", INDEX($C$5:$C$1433, MATCH(J7124, $E$5:$E$1433, 0)),"")</f>
        <v/>
      </c>
      <c r="H7124" t="str">
        <f>IF(J7124&lt;&gt;"", INDEX($D$5:$D$1433, MATCH(J7124, $E$5:$E$1433, 0)),"")</f>
        <v/>
      </c>
      <c r="I7124" t="str">
        <f>IFERROR(IF(J7124&lt;&gt;"", INDEX($B$5:$B$1433, MATCH(J7124, $E$5:$E$1433, 0)),""),"SAI")</f>
        <v/>
      </c>
      <c r="L7124" t="str">
        <f>IFERROR(IF($N$5="Sáng",IF(MID(K7124,2,7)-MID($L$2,2,7)&gt;0,"Trễ",""),IF(MID(K7124,2,7)-MID($Q$2,2,7)&gt;0,"Trễ","")),"")</f>
        <v/>
      </c>
      <c r="M7124" t="str">
        <f>IFERROR(IF($N$5="Sáng",MID(K7124,2,7)-MID($L$2,2,7),MID(K7124,2,7)-MID($Q$2,2,7)),"")</f>
        <v/>
      </c>
      <c r="Q7124" t="str">
        <f>IF(B7124&lt;&gt;"",IF(AND(P7124="",F7124=""),"Không phép ",""),"")</f>
        <v/>
      </c>
      <c r="R7124" t="str">
        <f>UPPER(B7124)</f>
        <v/>
      </c>
      <c r="T7124" t="str">
        <f>IFERROR(IF(J7124&lt;&gt;"", INDEX($S$5:$S$1433, MATCH(J7124, $E$5:$E$1433, 0)),""),"")</f>
        <v/>
      </c>
      <c r="V7124" t="str">
        <f>IFERROR(IF(J7124&lt;&gt;"", INDEX($U$5:$U$1433, MATCH(J7124, $E$5:$E$1433, 0)),""),"")</f>
        <v/>
      </c>
    </row>
    <row r="7125">
      <c r="A7125" t="str">
        <f>IF(B7125&lt;&gt;"",A7124+1,"")</f>
        <v/>
      </c>
      <c r="F7125" t="str">
        <f>IFERROR(IF(VLOOKUP(E7125,J:J,1,0)=E7125,"X",""),"")</f>
        <v/>
      </c>
      <c r="G7125" t="str">
        <f>IF(J7125&lt;&gt;"", INDEX($C$5:$C$1433, MATCH(J7125, $E$5:$E$1433, 0)),"")</f>
        <v/>
      </c>
      <c r="H7125" t="str">
        <f>IF(J7125&lt;&gt;"", INDEX($D$5:$D$1433, MATCH(J7125, $E$5:$E$1433, 0)),"")</f>
        <v/>
      </c>
      <c r="I7125" t="str">
        <f>IFERROR(IF(J7125&lt;&gt;"", INDEX($B$5:$B$1433, MATCH(J7125, $E$5:$E$1433, 0)),""),"SAI")</f>
        <v/>
      </c>
      <c r="L7125" t="str">
        <f>IFERROR(IF($N$5="Sáng",IF(MID(K7125,2,7)-MID($L$2,2,7)&gt;0,"Trễ",""),IF(MID(K7125,2,7)-MID($Q$2,2,7)&gt;0,"Trễ","")),"")</f>
        <v/>
      </c>
      <c r="M7125" t="str">
        <f>IFERROR(IF($N$5="Sáng",MID(K7125,2,7)-MID($L$2,2,7),MID(K7125,2,7)-MID($Q$2,2,7)),"")</f>
        <v/>
      </c>
      <c r="Q7125" t="str">
        <f>IF(B7125&lt;&gt;"",IF(AND(P7125="",F7125=""),"Không phép ",""),"")</f>
        <v/>
      </c>
      <c r="R7125" t="str">
        <f>UPPER(B7125)</f>
        <v/>
      </c>
      <c r="T7125" t="str">
        <f>IFERROR(IF(J7125&lt;&gt;"", INDEX($S$5:$S$1433, MATCH(J7125, $E$5:$E$1433, 0)),""),"")</f>
        <v/>
      </c>
      <c r="V7125" t="str">
        <f>IFERROR(IF(J7125&lt;&gt;"", INDEX($U$5:$U$1433, MATCH(J7125, $E$5:$E$1433, 0)),""),"")</f>
        <v/>
      </c>
    </row>
    <row r="7126">
      <c r="A7126" t="str">
        <f>IF(B7126&lt;&gt;"",A7125+1,"")</f>
        <v/>
      </c>
      <c r="F7126" t="str">
        <f>IFERROR(IF(VLOOKUP(E7126,J:J,1,0)=E7126,"X",""),"")</f>
        <v/>
      </c>
      <c r="G7126" t="str">
        <f>IF(J7126&lt;&gt;"", INDEX($C$5:$C$1433, MATCH(J7126, $E$5:$E$1433, 0)),"")</f>
        <v/>
      </c>
      <c r="H7126" t="str">
        <f>IF(J7126&lt;&gt;"", INDEX($D$5:$D$1433, MATCH(J7126, $E$5:$E$1433, 0)),"")</f>
        <v/>
      </c>
      <c r="I7126" t="str">
        <f>IFERROR(IF(J7126&lt;&gt;"", INDEX($B$5:$B$1433, MATCH(J7126, $E$5:$E$1433, 0)),""),"SAI")</f>
        <v/>
      </c>
      <c r="L7126" t="str">
        <f>IFERROR(IF($N$5="Sáng",IF(MID(K7126,2,7)-MID($L$2,2,7)&gt;0,"Trễ",""),IF(MID(K7126,2,7)-MID($Q$2,2,7)&gt;0,"Trễ","")),"")</f>
        <v/>
      </c>
      <c r="M7126" t="str">
        <f>IFERROR(IF($N$5="Sáng",MID(K7126,2,7)-MID($L$2,2,7),MID(K7126,2,7)-MID($Q$2,2,7)),"")</f>
        <v/>
      </c>
      <c r="Q7126" t="str">
        <f>IF(B7126&lt;&gt;"",IF(AND(P7126="",F7126=""),"Không phép ",""),"")</f>
        <v/>
      </c>
      <c r="R7126" t="str">
        <f>UPPER(B7126)</f>
        <v/>
      </c>
      <c r="T7126" t="str">
        <f>IFERROR(IF(J7126&lt;&gt;"", INDEX($S$5:$S$1433, MATCH(J7126, $E$5:$E$1433, 0)),""),"")</f>
        <v/>
      </c>
      <c r="V7126" t="str">
        <f>IFERROR(IF(J7126&lt;&gt;"", INDEX($U$5:$U$1433, MATCH(J7126, $E$5:$E$1433, 0)),""),"")</f>
        <v/>
      </c>
    </row>
    <row r="7127">
      <c r="A7127" t="str">
        <f>IF(B7127&lt;&gt;"",A7126+1,"")</f>
        <v/>
      </c>
      <c r="F7127" t="str">
        <f>IFERROR(IF(VLOOKUP(E7127,J:J,1,0)=E7127,"X",""),"")</f>
        <v/>
      </c>
      <c r="G7127" t="str">
        <f>IF(J7127&lt;&gt;"", INDEX($C$5:$C$1433, MATCH(J7127, $E$5:$E$1433, 0)),"")</f>
        <v/>
      </c>
      <c r="H7127" t="str">
        <f>IF(J7127&lt;&gt;"", INDEX($D$5:$D$1433, MATCH(J7127, $E$5:$E$1433, 0)),"")</f>
        <v/>
      </c>
      <c r="I7127" t="str">
        <f>IFERROR(IF(J7127&lt;&gt;"", INDEX($B$5:$B$1433, MATCH(J7127, $E$5:$E$1433, 0)),""),"SAI")</f>
        <v/>
      </c>
      <c r="L7127" t="str">
        <f>IFERROR(IF($N$5="Sáng",IF(MID(K7127,2,7)-MID($L$2,2,7)&gt;0,"Trễ",""),IF(MID(K7127,2,7)-MID($Q$2,2,7)&gt;0,"Trễ","")),"")</f>
        <v/>
      </c>
      <c r="M7127" t="str">
        <f>IFERROR(IF($N$5="Sáng",MID(K7127,2,7)-MID($L$2,2,7),MID(K7127,2,7)-MID($Q$2,2,7)),"")</f>
        <v/>
      </c>
      <c r="Q7127" t="str">
        <f>IF(B7127&lt;&gt;"",IF(AND(P7127="",F7127=""),"Không phép ",""),"")</f>
        <v/>
      </c>
      <c r="R7127" t="str">
        <f>UPPER(B7127)</f>
        <v/>
      </c>
      <c r="T7127" t="str">
        <f>IFERROR(IF(J7127&lt;&gt;"", INDEX($S$5:$S$1433, MATCH(J7127, $E$5:$E$1433, 0)),""),"")</f>
        <v/>
      </c>
      <c r="V7127" t="str">
        <f>IFERROR(IF(J7127&lt;&gt;"", INDEX($U$5:$U$1433, MATCH(J7127, $E$5:$E$1433, 0)),""),"")</f>
        <v/>
      </c>
    </row>
    <row r="7128">
      <c r="A7128" t="str">
        <f>IF(B7128&lt;&gt;"",A7127+1,"")</f>
        <v/>
      </c>
      <c r="F7128" t="str">
        <f>IFERROR(IF(VLOOKUP(E7128,J:J,1,0)=E7128,"X",""),"")</f>
        <v/>
      </c>
      <c r="G7128" t="str">
        <f>IF(J7128&lt;&gt;"", INDEX($C$5:$C$1433, MATCH(J7128, $E$5:$E$1433, 0)),"")</f>
        <v/>
      </c>
      <c r="H7128" t="str">
        <f>IF(J7128&lt;&gt;"", INDEX($D$5:$D$1433, MATCH(J7128, $E$5:$E$1433, 0)),"")</f>
        <v/>
      </c>
      <c r="I7128" t="str">
        <f>IFERROR(IF(J7128&lt;&gt;"", INDEX($B$5:$B$1433, MATCH(J7128, $E$5:$E$1433, 0)),""),"SAI")</f>
        <v/>
      </c>
      <c r="L7128" t="str">
        <f>IFERROR(IF($N$5="Sáng",IF(MID(K7128,2,7)-MID($L$2,2,7)&gt;0,"Trễ",""),IF(MID(K7128,2,7)-MID($Q$2,2,7)&gt;0,"Trễ","")),"")</f>
        <v/>
      </c>
      <c r="M7128" t="str">
        <f>IFERROR(IF($N$5="Sáng",MID(K7128,2,7)-MID($L$2,2,7),MID(K7128,2,7)-MID($Q$2,2,7)),"")</f>
        <v/>
      </c>
      <c r="Q7128" t="str">
        <f>IF(B7128&lt;&gt;"",IF(AND(P7128="",F7128=""),"Không phép ",""),"")</f>
        <v/>
      </c>
      <c r="R7128" t="str">
        <f>UPPER(B7128)</f>
        <v/>
      </c>
      <c r="T7128" t="str">
        <f>IFERROR(IF(J7128&lt;&gt;"", INDEX($S$5:$S$1433, MATCH(J7128, $E$5:$E$1433, 0)),""),"")</f>
        <v/>
      </c>
      <c r="V7128" t="str">
        <f>IFERROR(IF(J7128&lt;&gt;"", INDEX($U$5:$U$1433, MATCH(J7128, $E$5:$E$1433, 0)),""),"")</f>
        <v/>
      </c>
    </row>
    <row r="7129">
      <c r="A7129" t="str">
        <f>IF(B7129&lt;&gt;"",A7128+1,"")</f>
        <v/>
      </c>
      <c r="F7129" t="str">
        <f>IFERROR(IF(VLOOKUP(E7129,J:J,1,0)=E7129,"X",""),"")</f>
        <v/>
      </c>
      <c r="G7129" t="str">
        <f>IF(J7129&lt;&gt;"", INDEX($C$5:$C$1433, MATCH(J7129, $E$5:$E$1433, 0)),"")</f>
        <v/>
      </c>
      <c r="H7129" t="str">
        <f>IF(J7129&lt;&gt;"", INDEX($D$5:$D$1433, MATCH(J7129, $E$5:$E$1433, 0)),"")</f>
        <v/>
      </c>
      <c r="I7129" t="str">
        <f>IFERROR(IF(J7129&lt;&gt;"", INDEX($B$5:$B$1433, MATCH(J7129, $E$5:$E$1433, 0)),""),"SAI")</f>
        <v/>
      </c>
      <c r="L7129" t="str">
        <f>IFERROR(IF($N$5="Sáng",IF(MID(K7129,2,7)-MID($L$2,2,7)&gt;0,"Trễ",""),IF(MID(K7129,2,7)-MID($Q$2,2,7)&gt;0,"Trễ","")),"")</f>
        <v/>
      </c>
      <c r="M7129" t="str">
        <f>IFERROR(IF($N$5="Sáng",MID(K7129,2,7)-MID($L$2,2,7),MID(K7129,2,7)-MID($Q$2,2,7)),"")</f>
        <v/>
      </c>
      <c r="Q7129" t="str">
        <f>IF(B7129&lt;&gt;"",IF(AND(P7129="",F7129=""),"Không phép ",""),"")</f>
        <v/>
      </c>
      <c r="R7129" t="str">
        <f>UPPER(B7129)</f>
        <v/>
      </c>
      <c r="T7129" t="str">
        <f>IFERROR(IF(J7129&lt;&gt;"", INDEX($S$5:$S$1433, MATCH(J7129, $E$5:$E$1433, 0)),""),"")</f>
        <v/>
      </c>
      <c r="V7129" t="str">
        <f>IFERROR(IF(J7129&lt;&gt;"", INDEX($U$5:$U$1433, MATCH(J7129, $E$5:$E$1433, 0)),""),"")</f>
        <v/>
      </c>
    </row>
    <row r="7130">
      <c r="A7130" t="str">
        <f>IF(B7130&lt;&gt;"",A7129+1,"")</f>
        <v/>
      </c>
      <c r="F7130" t="str">
        <f>IFERROR(IF(VLOOKUP(E7130,J:J,1,0)=E7130,"X",""),"")</f>
        <v/>
      </c>
      <c r="G7130" t="str">
        <f>IF(J7130&lt;&gt;"", INDEX($C$5:$C$1433, MATCH(J7130, $E$5:$E$1433, 0)),"")</f>
        <v/>
      </c>
      <c r="H7130" t="str">
        <f>IF(J7130&lt;&gt;"", INDEX($D$5:$D$1433, MATCH(J7130, $E$5:$E$1433, 0)),"")</f>
        <v/>
      </c>
      <c r="I7130" t="str">
        <f>IFERROR(IF(J7130&lt;&gt;"", INDEX($B$5:$B$1433, MATCH(J7130, $E$5:$E$1433, 0)),""),"SAI")</f>
        <v/>
      </c>
      <c r="L7130" t="str">
        <f>IFERROR(IF($N$5="Sáng",IF(MID(K7130,2,7)-MID($L$2,2,7)&gt;0,"Trễ",""),IF(MID(K7130,2,7)-MID($Q$2,2,7)&gt;0,"Trễ","")),"")</f>
        <v/>
      </c>
      <c r="M7130" t="str">
        <f>IFERROR(IF($N$5="Sáng",MID(K7130,2,7)-MID($L$2,2,7),MID(K7130,2,7)-MID($Q$2,2,7)),"")</f>
        <v/>
      </c>
      <c r="Q7130" t="str">
        <f>IF(B7130&lt;&gt;"",IF(AND(P7130="",F7130=""),"Không phép ",""),"")</f>
        <v/>
      </c>
      <c r="R7130" t="str">
        <f>UPPER(B7130)</f>
        <v/>
      </c>
      <c r="T7130" t="str">
        <f>IFERROR(IF(J7130&lt;&gt;"", INDEX($S$5:$S$1433, MATCH(J7130, $E$5:$E$1433, 0)),""),"")</f>
        <v/>
      </c>
      <c r="V7130" t="str">
        <f>IFERROR(IF(J7130&lt;&gt;"", INDEX($U$5:$U$1433, MATCH(J7130, $E$5:$E$1433, 0)),""),"")</f>
        <v/>
      </c>
    </row>
    <row r="7131">
      <c r="A7131" t="str">
        <f>IF(B7131&lt;&gt;"",A7130+1,"")</f>
        <v/>
      </c>
      <c r="F7131" t="str">
        <f>IFERROR(IF(VLOOKUP(E7131,J:J,1,0)=E7131,"X",""),"")</f>
        <v/>
      </c>
      <c r="G7131" t="str">
        <f>IF(J7131&lt;&gt;"", INDEX($C$5:$C$1433, MATCH(J7131, $E$5:$E$1433, 0)),"")</f>
        <v/>
      </c>
      <c r="H7131" t="str">
        <f>IF(J7131&lt;&gt;"", INDEX($D$5:$D$1433, MATCH(J7131, $E$5:$E$1433, 0)),"")</f>
        <v/>
      </c>
      <c r="I7131" t="str">
        <f>IFERROR(IF(J7131&lt;&gt;"", INDEX($B$5:$B$1433, MATCH(J7131, $E$5:$E$1433, 0)),""),"SAI")</f>
        <v/>
      </c>
      <c r="L7131" t="str">
        <f>IFERROR(IF($N$5="Sáng",IF(MID(K7131,2,7)-MID($L$2,2,7)&gt;0,"Trễ",""),IF(MID(K7131,2,7)-MID($Q$2,2,7)&gt;0,"Trễ","")),"")</f>
        <v/>
      </c>
      <c r="M7131" t="str">
        <f>IFERROR(IF($N$5="Sáng",MID(K7131,2,7)-MID($L$2,2,7),MID(K7131,2,7)-MID($Q$2,2,7)),"")</f>
        <v/>
      </c>
      <c r="Q7131" t="str">
        <f>IF(B7131&lt;&gt;"",IF(AND(P7131="",F7131=""),"Không phép ",""),"")</f>
        <v/>
      </c>
      <c r="R7131" t="str">
        <f>UPPER(B7131)</f>
        <v/>
      </c>
      <c r="T7131" t="str">
        <f>IFERROR(IF(J7131&lt;&gt;"", INDEX($S$5:$S$1433, MATCH(J7131, $E$5:$E$1433, 0)),""),"")</f>
        <v/>
      </c>
      <c r="V7131" t="str">
        <f>IFERROR(IF(J7131&lt;&gt;"", INDEX($U$5:$U$1433, MATCH(J7131, $E$5:$E$1433, 0)),""),"")</f>
        <v/>
      </c>
    </row>
    <row r="7132">
      <c r="A7132" t="str">
        <f>IF(B7132&lt;&gt;"",A7131+1,"")</f>
        <v/>
      </c>
      <c r="F7132" t="str">
        <f>IFERROR(IF(VLOOKUP(E7132,J:J,1,0)=E7132,"X",""),"")</f>
        <v/>
      </c>
      <c r="G7132" t="str">
        <f>IF(J7132&lt;&gt;"", INDEX($C$5:$C$1433, MATCH(J7132, $E$5:$E$1433, 0)),"")</f>
        <v/>
      </c>
      <c r="H7132" t="str">
        <f>IF(J7132&lt;&gt;"", INDEX($D$5:$D$1433, MATCH(J7132, $E$5:$E$1433, 0)),"")</f>
        <v/>
      </c>
      <c r="I7132" t="str">
        <f>IFERROR(IF(J7132&lt;&gt;"", INDEX($B$5:$B$1433, MATCH(J7132, $E$5:$E$1433, 0)),""),"SAI")</f>
        <v/>
      </c>
      <c r="L7132" t="str">
        <f>IFERROR(IF($N$5="Sáng",IF(MID(K7132,2,7)-MID($L$2,2,7)&gt;0,"Trễ",""),IF(MID(K7132,2,7)-MID($Q$2,2,7)&gt;0,"Trễ","")),"")</f>
        <v/>
      </c>
      <c r="M7132" t="str">
        <f>IFERROR(IF($N$5="Sáng",MID(K7132,2,7)-MID($L$2,2,7),MID(K7132,2,7)-MID($Q$2,2,7)),"")</f>
        <v/>
      </c>
      <c r="Q7132" t="str">
        <f>IF(B7132&lt;&gt;"",IF(AND(P7132="",F7132=""),"Không phép ",""),"")</f>
        <v/>
      </c>
      <c r="R7132" t="str">
        <f>UPPER(B7132)</f>
        <v/>
      </c>
      <c r="T7132" t="str">
        <f>IFERROR(IF(J7132&lt;&gt;"", INDEX($S$5:$S$1433, MATCH(J7132, $E$5:$E$1433, 0)),""),"")</f>
        <v/>
      </c>
      <c r="V7132" t="str">
        <f>IFERROR(IF(J7132&lt;&gt;"", INDEX($U$5:$U$1433, MATCH(J7132, $E$5:$E$1433, 0)),""),"")</f>
        <v/>
      </c>
    </row>
    <row r="7133">
      <c r="A7133" t="str">
        <f>IF(B7133&lt;&gt;"",A7132+1,"")</f>
        <v/>
      </c>
      <c r="F7133" t="str">
        <f>IFERROR(IF(VLOOKUP(E7133,J:J,1,0)=E7133,"X",""),"")</f>
        <v/>
      </c>
      <c r="G7133" t="str">
        <f>IF(J7133&lt;&gt;"", INDEX($C$5:$C$1433, MATCH(J7133, $E$5:$E$1433, 0)),"")</f>
        <v/>
      </c>
      <c r="H7133" t="str">
        <f>IF(J7133&lt;&gt;"", INDEX($D$5:$D$1433, MATCH(J7133, $E$5:$E$1433, 0)),"")</f>
        <v/>
      </c>
      <c r="I7133" t="str">
        <f>IFERROR(IF(J7133&lt;&gt;"", INDEX($B$5:$B$1433, MATCH(J7133, $E$5:$E$1433, 0)),""),"SAI")</f>
        <v/>
      </c>
      <c r="L7133" t="str">
        <f>IFERROR(IF($N$5="Sáng",IF(MID(K7133,2,7)-MID($L$2,2,7)&gt;0,"Trễ",""),IF(MID(K7133,2,7)-MID($Q$2,2,7)&gt;0,"Trễ","")),"")</f>
        <v/>
      </c>
      <c r="M7133" t="str">
        <f>IFERROR(IF($N$5="Sáng",MID(K7133,2,7)-MID($L$2,2,7),MID(K7133,2,7)-MID($Q$2,2,7)),"")</f>
        <v/>
      </c>
      <c r="Q7133" t="str">
        <f>IF(B7133&lt;&gt;"",IF(AND(P7133="",F7133=""),"Không phép ",""),"")</f>
        <v/>
      </c>
      <c r="R7133" t="str">
        <f>UPPER(B7133)</f>
        <v/>
      </c>
      <c r="T7133" t="str">
        <f>IFERROR(IF(J7133&lt;&gt;"", INDEX($S$5:$S$1433, MATCH(J7133, $E$5:$E$1433, 0)),""),"")</f>
        <v/>
      </c>
      <c r="V7133" t="str">
        <f>IFERROR(IF(J7133&lt;&gt;"", INDEX($U$5:$U$1433, MATCH(J7133, $E$5:$E$1433, 0)),""),"")</f>
        <v/>
      </c>
    </row>
    <row r="7134">
      <c r="A7134" t="str">
        <f>IF(B7134&lt;&gt;"",A7133+1,"")</f>
        <v/>
      </c>
      <c r="F7134" t="str">
        <f>IFERROR(IF(VLOOKUP(E7134,J:J,1,0)=E7134,"X",""),"")</f>
        <v/>
      </c>
      <c r="G7134" t="str">
        <f>IF(J7134&lt;&gt;"", INDEX($C$5:$C$1433, MATCH(J7134, $E$5:$E$1433, 0)),"")</f>
        <v/>
      </c>
      <c r="H7134" t="str">
        <f>IF(J7134&lt;&gt;"", INDEX($D$5:$D$1433, MATCH(J7134, $E$5:$E$1433, 0)),"")</f>
        <v/>
      </c>
      <c r="I7134" t="str">
        <f>IFERROR(IF(J7134&lt;&gt;"", INDEX($B$5:$B$1433, MATCH(J7134, $E$5:$E$1433, 0)),""),"SAI")</f>
        <v/>
      </c>
      <c r="L7134" t="str">
        <f>IFERROR(IF($N$5="Sáng",IF(MID(K7134,2,7)-MID($L$2,2,7)&gt;0,"Trễ",""),IF(MID(K7134,2,7)-MID($Q$2,2,7)&gt;0,"Trễ","")),"")</f>
        <v/>
      </c>
      <c r="M7134" t="str">
        <f>IFERROR(IF($N$5="Sáng",MID(K7134,2,7)-MID($L$2,2,7),MID(K7134,2,7)-MID($Q$2,2,7)),"")</f>
        <v/>
      </c>
      <c r="Q7134" t="str">
        <f>IF(B7134&lt;&gt;"",IF(AND(P7134="",F7134=""),"Không phép ",""),"")</f>
        <v/>
      </c>
      <c r="R7134" t="str">
        <f>UPPER(B7134)</f>
        <v/>
      </c>
      <c r="T7134" t="str">
        <f>IFERROR(IF(J7134&lt;&gt;"", INDEX($S$5:$S$1433, MATCH(J7134, $E$5:$E$1433, 0)),""),"")</f>
        <v/>
      </c>
      <c r="V7134" t="str">
        <f>IFERROR(IF(J7134&lt;&gt;"", INDEX($U$5:$U$1433, MATCH(J7134, $E$5:$E$1433, 0)),""),"")</f>
        <v/>
      </c>
    </row>
    <row r="7135">
      <c r="A7135" t="str">
        <f>IF(B7135&lt;&gt;"",A7134+1,"")</f>
        <v/>
      </c>
      <c r="F7135" t="str">
        <f>IFERROR(IF(VLOOKUP(E7135,J:J,1,0)=E7135,"X",""),"")</f>
        <v/>
      </c>
      <c r="G7135" t="str">
        <f>IF(J7135&lt;&gt;"", INDEX($C$5:$C$1433, MATCH(J7135, $E$5:$E$1433, 0)),"")</f>
        <v/>
      </c>
      <c r="H7135" t="str">
        <f>IF(J7135&lt;&gt;"", INDEX($D$5:$D$1433, MATCH(J7135, $E$5:$E$1433, 0)),"")</f>
        <v/>
      </c>
      <c r="I7135" t="str">
        <f>IFERROR(IF(J7135&lt;&gt;"", INDEX($B$5:$B$1433, MATCH(J7135, $E$5:$E$1433, 0)),""),"SAI")</f>
        <v/>
      </c>
      <c r="L7135" t="str">
        <f>IFERROR(IF($N$5="Sáng",IF(MID(K7135,2,7)-MID($L$2,2,7)&gt;0,"Trễ",""),IF(MID(K7135,2,7)-MID($Q$2,2,7)&gt;0,"Trễ","")),"")</f>
        <v/>
      </c>
      <c r="M7135" t="str">
        <f>IFERROR(IF($N$5="Sáng",MID(K7135,2,7)-MID($L$2,2,7),MID(K7135,2,7)-MID($Q$2,2,7)),"")</f>
        <v/>
      </c>
      <c r="Q7135" t="str">
        <f>IF(B7135&lt;&gt;"",IF(AND(P7135="",F7135=""),"Không phép ",""),"")</f>
        <v/>
      </c>
      <c r="R7135" t="str">
        <f>UPPER(B7135)</f>
        <v/>
      </c>
      <c r="T7135" t="str">
        <f>IFERROR(IF(J7135&lt;&gt;"", INDEX($S$5:$S$1433, MATCH(J7135, $E$5:$E$1433, 0)),""),"")</f>
        <v/>
      </c>
      <c r="V7135" t="str">
        <f>IFERROR(IF(J7135&lt;&gt;"", INDEX($U$5:$U$1433, MATCH(J7135, $E$5:$E$1433, 0)),""),"")</f>
        <v/>
      </c>
    </row>
    <row r="7136">
      <c r="A7136" t="str">
        <f>IF(B7136&lt;&gt;"",A7135+1,"")</f>
        <v/>
      </c>
      <c r="F7136" t="str">
        <f>IFERROR(IF(VLOOKUP(E7136,J:J,1,0)=E7136,"X",""),"")</f>
        <v/>
      </c>
      <c r="G7136" t="str">
        <f>IF(J7136&lt;&gt;"", INDEX($C$5:$C$1433, MATCH(J7136, $E$5:$E$1433, 0)),"")</f>
        <v/>
      </c>
      <c r="H7136" t="str">
        <f>IF(J7136&lt;&gt;"", INDEX($D$5:$D$1433, MATCH(J7136, $E$5:$E$1433, 0)),"")</f>
        <v/>
      </c>
      <c r="I7136" t="str">
        <f>IFERROR(IF(J7136&lt;&gt;"", INDEX($B$5:$B$1433, MATCH(J7136, $E$5:$E$1433, 0)),""),"SAI")</f>
        <v/>
      </c>
      <c r="L7136" t="str">
        <f>IFERROR(IF($N$5="Sáng",IF(MID(K7136,2,7)-MID($L$2,2,7)&gt;0,"Trễ",""),IF(MID(K7136,2,7)-MID($Q$2,2,7)&gt;0,"Trễ","")),"")</f>
        <v/>
      </c>
      <c r="M7136" t="str">
        <f>IFERROR(IF($N$5="Sáng",MID(K7136,2,7)-MID($L$2,2,7),MID(K7136,2,7)-MID($Q$2,2,7)),"")</f>
        <v/>
      </c>
      <c r="Q7136" t="str">
        <f>IF(B7136&lt;&gt;"",IF(AND(P7136="",F7136=""),"Không phép ",""),"")</f>
        <v/>
      </c>
      <c r="R7136" t="str">
        <f>UPPER(B7136)</f>
        <v/>
      </c>
      <c r="T7136" t="str">
        <f>IFERROR(IF(J7136&lt;&gt;"", INDEX($S$5:$S$1433, MATCH(J7136, $E$5:$E$1433, 0)),""),"")</f>
        <v/>
      </c>
      <c r="V7136" t="str">
        <f>IFERROR(IF(J7136&lt;&gt;"", INDEX($U$5:$U$1433, MATCH(J7136, $E$5:$E$1433, 0)),""),"")</f>
        <v/>
      </c>
    </row>
    <row r="7137">
      <c r="A7137" t="str">
        <f>IF(B7137&lt;&gt;"",A7136+1,"")</f>
        <v/>
      </c>
      <c r="F7137" t="str">
        <f>IFERROR(IF(VLOOKUP(E7137,J:J,1,0)=E7137,"X",""),"")</f>
        <v/>
      </c>
      <c r="G7137" t="str">
        <f>IF(J7137&lt;&gt;"", INDEX($C$5:$C$1433, MATCH(J7137, $E$5:$E$1433, 0)),"")</f>
        <v/>
      </c>
      <c r="H7137" t="str">
        <f>IF(J7137&lt;&gt;"", INDEX($D$5:$D$1433, MATCH(J7137, $E$5:$E$1433, 0)),"")</f>
        <v/>
      </c>
      <c r="I7137" t="str">
        <f>IFERROR(IF(J7137&lt;&gt;"", INDEX($B$5:$B$1433, MATCH(J7137, $E$5:$E$1433, 0)),""),"SAI")</f>
        <v/>
      </c>
      <c r="L7137" t="str">
        <f>IFERROR(IF($N$5="Sáng",IF(MID(K7137,2,7)-MID($L$2,2,7)&gt;0,"Trễ",""),IF(MID(K7137,2,7)-MID($Q$2,2,7)&gt;0,"Trễ","")),"")</f>
        <v/>
      </c>
      <c r="M7137" t="str">
        <f>IFERROR(IF($N$5="Sáng",MID(K7137,2,7)-MID($L$2,2,7),MID(K7137,2,7)-MID($Q$2,2,7)),"")</f>
        <v/>
      </c>
      <c r="Q7137" t="str">
        <f>IF(B7137&lt;&gt;"",IF(AND(P7137="",F7137=""),"Không phép ",""),"")</f>
        <v/>
      </c>
      <c r="R7137" t="str">
        <f>UPPER(B7137)</f>
        <v/>
      </c>
      <c r="T7137" t="str">
        <f>IFERROR(IF(J7137&lt;&gt;"", INDEX($S$5:$S$1433, MATCH(J7137, $E$5:$E$1433, 0)),""),"")</f>
        <v/>
      </c>
      <c r="V7137" t="str">
        <f>IFERROR(IF(J7137&lt;&gt;"", INDEX($U$5:$U$1433, MATCH(J7137, $E$5:$E$1433, 0)),""),"")</f>
        <v/>
      </c>
    </row>
    <row r="7138">
      <c r="A7138" t="str">
        <f>IF(B7138&lt;&gt;"",A7137+1,"")</f>
        <v/>
      </c>
      <c r="F7138" t="str">
        <f>IFERROR(IF(VLOOKUP(E7138,J:J,1,0)=E7138,"X",""),"")</f>
        <v/>
      </c>
      <c r="G7138" t="str">
        <f>IF(J7138&lt;&gt;"", INDEX($C$5:$C$1433, MATCH(J7138, $E$5:$E$1433, 0)),"")</f>
        <v/>
      </c>
      <c r="H7138" t="str">
        <f>IF(J7138&lt;&gt;"", INDEX($D$5:$D$1433, MATCH(J7138, $E$5:$E$1433, 0)),"")</f>
        <v/>
      </c>
      <c r="I7138" t="str">
        <f>IFERROR(IF(J7138&lt;&gt;"", INDEX($B$5:$B$1433, MATCH(J7138, $E$5:$E$1433, 0)),""),"SAI")</f>
        <v/>
      </c>
      <c r="L7138" t="str">
        <f>IFERROR(IF($N$5="Sáng",IF(MID(K7138,2,7)-MID($L$2,2,7)&gt;0,"Trễ",""),IF(MID(K7138,2,7)-MID($Q$2,2,7)&gt;0,"Trễ","")),"")</f>
        <v/>
      </c>
      <c r="M7138" t="str">
        <f>IFERROR(IF($N$5="Sáng",MID(K7138,2,7)-MID($L$2,2,7),MID(K7138,2,7)-MID($Q$2,2,7)),"")</f>
        <v/>
      </c>
      <c r="Q7138" t="str">
        <f>IF(B7138&lt;&gt;"",IF(AND(P7138="",F7138=""),"Không phép ",""),"")</f>
        <v/>
      </c>
      <c r="R7138" t="str">
        <f>UPPER(B7138)</f>
        <v/>
      </c>
      <c r="T7138" t="str">
        <f>IFERROR(IF(J7138&lt;&gt;"", INDEX($S$5:$S$1433, MATCH(J7138, $E$5:$E$1433, 0)),""),"")</f>
        <v/>
      </c>
      <c r="V7138" t="str">
        <f>IFERROR(IF(J7138&lt;&gt;"", INDEX($U$5:$U$1433, MATCH(J7138, $E$5:$E$1433, 0)),""),"")</f>
        <v/>
      </c>
    </row>
    <row r="7139">
      <c r="A7139" t="str">
        <f>IF(B7139&lt;&gt;"",A7138+1,"")</f>
        <v/>
      </c>
      <c r="F7139" t="str">
        <f>IFERROR(IF(VLOOKUP(E7139,J:J,1,0)=E7139,"X",""),"")</f>
        <v/>
      </c>
      <c r="G7139" t="str">
        <f>IF(J7139&lt;&gt;"", INDEX($C$5:$C$1433, MATCH(J7139, $E$5:$E$1433, 0)),"")</f>
        <v/>
      </c>
      <c r="H7139" t="str">
        <f>IF(J7139&lt;&gt;"", INDEX($D$5:$D$1433, MATCH(J7139, $E$5:$E$1433, 0)),"")</f>
        <v/>
      </c>
      <c r="I7139" t="str">
        <f>IFERROR(IF(J7139&lt;&gt;"", INDEX($B$5:$B$1433, MATCH(J7139, $E$5:$E$1433, 0)),""),"SAI")</f>
        <v/>
      </c>
      <c r="L7139" t="str">
        <f>IFERROR(IF($N$5="Sáng",IF(MID(K7139,2,7)-MID($L$2,2,7)&gt;0,"Trễ",""),IF(MID(K7139,2,7)-MID($Q$2,2,7)&gt;0,"Trễ","")),"")</f>
        <v/>
      </c>
      <c r="M7139" t="str">
        <f>IFERROR(IF($N$5="Sáng",MID(K7139,2,7)-MID($L$2,2,7),MID(K7139,2,7)-MID($Q$2,2,7)),"")</f>
        <v/>
      </c>
      <c r="Q7139" t="str">
        <f>IF(B7139&lt;&gt;"",IF(AND(P7139="",F7139=""),"Không phép ",""),"")</f>
        <v/>
      </c>
      <c r="R7139" t="str">
        <f>UPPER(B7139)</f>
        <v/>
      </c>
      <c r="T7139" t="str">
        <f>IFERROR(IF(J7139&lt;&gt;"", INDEX($S$5:$S$1433, MATCH(J7139, $E$5:$E$1433, 0)),""),"")</f>
        <v/>
      </c>
      <c r="V7139" t="str">
        <f>IFERROR(IF(J7139&lt;&gt;"", INDEX($U$5:$U$1433, MATCH(J7139, $E$5:$E$1433, 0)),""),"")</f>
        <v/>
      </c>
    </row>
    <row r="7140">
      <c r="A7140" t="str">
        <f>IF(B7140&lt;&gt;"",A7139+1,"")</f>
        <v/>
      </c>
      <c r="F7140" t="str">
        <f>IFERROR(IF(VLOOKUP(E7140,J:J,1,0)=E7140,"X",""),"")</f>
        <v/>
      </c>
      <c r="G7140" t="str">
        <f>IF(J7140&lt;&gt;"", INDEX($C$5:$C$1433, MATCH(J7140, $E$5:$E$1433, 0)),"")</f>
        <v/>
      </c>
      <c r="H7140" t="str">
        <f>IF(J7140&lt;&gt;"", INDEX($D$5:$D$1433, MATCH(J7140, $E$5:$E$1433, 0)),"")</f>
        <v/>
      </c>
      <c r="I7140" t="str">
        <f>IFERROR(IF(J7140&lt;&gt;"", INDEX($B$5:$B$1433, MATCH(J7140, $E$5:$E$1433, 0)),""),"SAI")</f>
        <v/>
      </c>
      <c r="L7140" t="str">
        <f>IFERROR(IF($N$5="Sáng",IF(MID(K7140,2,7)-MID($L$2,2,7)&gt;0,"Trễ",""),IF(MID(K7140,2,7)-MID($Q$2,2,7)&gt;0,"Trễ","")),"")</f>
        <v/>
      </c>
      <c r="M7140" t="str">
        <f>IFERROR(IF($N$5="Sáng",MID(K7140,2,7)-MID($L$2,2,7),MID(K7140,2,7)-MID($Q$2,2,7)),"")</f>
        <v/>
      </c>
      <c r="Q7140" t="str">
        <f>IF(B7140&lt;&gt;"",IF(AND(P7140="",F7140=""),"Không phép ",""),"")</f>
        <v/>
      </c>
      <c r="R7140" t="str">
        <f>UPPER(B7140)</f>
        <v/>
      </c>
      <c r="T7140" t="str">
        <f>IFERROR(IF(J7140&lt;&gt;"", INDEX($S$5:$S$1433, MATCH(J7140, $E$5:$E$1433, 0)),""),"")</f>
        <v/>
      </c>
      <c r="V7140" t="str">
        <f>IFERROR(IF(J7140&lt;&gt;"", INDEX($U$5:$U$1433, MATCH(J7140, $E$5:$E$1433, 0)),""),"")</f>
        <v/>
      </c>
    </row>
    <row r="7141">
      <c r="A7141" t="str">
        <f>IF(B7141&lt;&gt;"",A7140+1,"")</f>
        <v/>
      </c>
      <c r="F7141" t="str">
        <f>IFERROR(IF(VLOOKUP(E7141,J:J,1,0)=E7141,"X",""),"")</f>
        <v/>
      </c>
      <c r="G7141" t="str">
        <f>IF(J7141&lt;&gt;"", INDEX($C$5:$C$1433, MATCH(J7141, $E$5:$E$1433, 0)),"")</f>
        <v/>
      </c>
      <c r="H7141" t="str">
        <f>IF(J7141&lt;&gt;"", INDEX($D$5:$D$1433, MATCH(J7141, $E$5:$E$1433, 0)),"")</f>
        <v/>
      </c>
      <c r="I7141" t="str">
        <f>IFERROR(IF(J7141&lt;&gt;"", INDEX($B$5:$B$1433, MATCH(J7141, $E$5:$E$1433, 0)),""),"SAI")</f>
        <v/>
      </c>
      <c r="L7141" t="str">
        <f>IFERROR(IF($N$5="Sáng",IF(MID(K7141,2,7)-MID($L$2,2,7)&gt;0,"Trễ",""),IF(MID(K7141,2,7)-MID($Q$2,2,7)&gt;0,"Trễ","")),"")</f>
        <v/>
      </c>
      <c r="M7141" t="str">
        <f>IFERROR(IF($N$5="Sáng",MID(K7141,2,7)-MID($L$2,2,7),MID(K7141,2,7)-MID($Q$2,2,7)),"")</f>
        <v/>
      </c>
      <c r="Q7141" t="str">
        <f>IF(B7141&lt;&gt;"",IF(AND(P7141="",F7141=""),"Không phép ",""),"")</f>
        <v/>
      </c>
      <c r="R7141" t="str">
        <f>UPPER(B7141)</f>
        <v/>
      </c>
      <c r="T7141" t="str">
        <f>IFERROR(IF(J7141&lt;&gt;"", INDEX($S$5:$S$1433, MATCH(J7141, $E$5:$E$1433, 0)),""),"")</f>
        <v/>
      </c>
      <c r="V7141" t="str">
        <f>IFERROR(IF(J7141&lt;&gt;"", INDEX($U$5:$U$1433, MATCH(J7141, $E$5:$E$1433, 0)),""),"")</f>
        <v/>
      </c>
    </row>
    <row r="7142">
      <c r="A7142" t="str">
        <f>IF(B7142&lt;&gt;"",A7141+1,"")</f>
        <v/>
      </c>
      <c r="F7142" t="str">
        <f>IFERROR(IF(VLOOKUP(E7142,J:J,1,0)=E7142,"X",""),"")</f>
        <v/>
      </c>
      <c r="G7142" t="str">
        <f>IF(J7142&lt;&gt;"", INDEX($C$5:$C$1433, MATCH(J7142, $E$5:$E$1433, 0)),"")</f>
        <v/>
      </c>
      <c r="H7142" t="str">
        <f>IF(J7142&lt;&gt;"", INDEX($D$5:$D$1433, MATCH(J7142, $E$5:$E$1433, 0)),"")</f>
        <v/>
      </c>
      <c r="I7142" t="str">
        <f>IFERROR(IF(J7142&lt;&gt;"", INDEX($B$5:$B$1433, MATCH(J7142, $E$5:$E$1433, 0)),""),"SAI")</f>
        <v/>
      </c>
      <c r="L7142" t="str">
        <f>IFERROR(IF($N$5="Sáng",IF(MID(K7142,2,7)-MID($L$2,2,7)&gt;0,"Trễ",""),IF(MID(K7142,2,7)-MID($Q$2,2,7)&gt;0,"Trễ","")),"")</f>
        <v/>
      </c>
      <c r="M7142" t="str">
        <f>IFERROR(IF($N$5="Sáng",MID(K7142,2,7)-MID($L$2,2,7),MID(K7142,2,7)-MID($Q$2,2,7)),"")</f>
        <v/>
      </c>
      <c r="Q7142" t="str">
        <f>IF(B7142&lt;&gt;"",IF(AND(P7142="",F7142=""),"Không phép ",""),"")</f>
        <v/>
      </c>
      <c r="R7142" t="str">
        <f>UPPER(B7142)</f>
        <v/>
      </c>
      <c r="T7142" t="str">
        <f>IFERROR(IF(J7142&lt;&gt;"", INDEX($S$5:$S$1433, MATCH(J7142, $E$5:$E$1433, 0)),""),"")</f>
        <v/>
      </c>
      <c r="V7142" t="str">
        <f>IFERROR(IF(J7142&lt;&gt;"", INDEX($U$5:$U$1433, MATCH(J7142, $E$5:$E$1433, 0)),""),"")</f>
        <v/>
      </c>
    </row>
    <row r="7143">
      <c r="A7143" t="str">
        <f>IF(B7143&lt;&gt;"",A7142+1,"")</f>
        <v/>
      </c>
      <c r="F7143" t="str">
        <f>IFERROR(IF(VLOOKUP(E7143,J:J,1,0)=E7143,"X",""),"")</f>
        <v/>
      </c>
      <c r="G7143" t="str">
        <f>IF(J7143&lt;&gt;"", INDEX($C$5:$C$1433, MATCH(J7143, $E$5:$E$1433, 0)),"")</f>
        <v/>
      </c>
      <c r="H7143" t="str">
        <f>IF(J7143&lt;&gt;"", INDEX($D$5:$D$1433, MATCH(J7143, $E$5:$E$1433, 0)),"")</f>
        <v/>
      </c>
      <c r="I7143" t="str">
        <f>IFERROR(IF(J7143&lt;&gt;"", INDEX($B$5:$B$1433, MATCH(J7143, $E$5:$E$1433, 0)),""),"SAI")</f>
        <v/>
      </c>
      <c r="L7143" t="str">
        <f>IFERROR(IF($N$5="Sáng",IF(MID(K7143,2,7)-MID($L$2,2,7)&gt;0,"Trễ",""),IF(MID(K7143,2,7)-MID($Q$2,2,7)&gt;0,"Trễ","")),"")</f>
        <v/>
      </c>
      <c r="M7143" t="str">
        <f>IFERROR(IF($N$5="Sáng",MID(K7143,2,7)-MID($L$2,2,7),MID(K7143,2,7)-MID($Q$2,2,7)),"")</f>
        <v/>
      </c>
      <c r="Q7143" t="str">
        <f>IF(B7143&lt;&gt;"",IF(AND(P7143="",F7143=""),"Không phép ",""),"")</f>
        <v/>
      </c>
      <c r="R7143" t="str">
        <f>UPPER(B7143)</f>
        <v/>
      </c>
      <c r="T7143" t="str">
        <f>IFERROR(IF(J7143&lt;&gt;"", INDEX($S$5:$S$1433, MATCH(J7143, $E$5:$E$1433, 0)),""),"")</f>
        <v/>
      </c>
      <c r="V7143" t="str">
        <f>IFERROR(IF(J7143&lt;&gt;"", INDEX($U$5:$U$1433, MATCH(J7143, $E$5:$E$1433, 0)),""),"")</f>
        <v/>
      </c>
    </row>
    <row r="7144">
      <c r="A7144" t="str">
        <f>IF(B7144&lt;&gt;"",A7143+1,"")</f>
        <v/>
      </c>
      <c r="F7144" t="str">
        <f>IFERROR(IF(VLOOKUP(E7144,J:J,1,0)=E7144,"X",""),"")</f>
        <v/>
      </c>
      <c r="G7144" t="str">
        <f>IF(J7144&lt;&gt;"", INDEX($C$5:$C$1433, MATCH(J7144, $E$5:$E$1433, 0)),"")</f>
        <v/>
      </c>
      <c r="H7144" t="str">
        <f>IF(J7144&lt;&gt;"", INDEX($D$5:$D$1433, MATCH(J7144, $E$5:$E$1433, 0)),"")</f>
        <v/>
      </c>
      <c r="I7144" t="str">
        <f>IFERROR(IF(J7144&lt;&gt;"", INDEX($B$5:$B$1433, MATCH(J7144, $E$5:$E$1433, 0)),""),"SAI")</f>
        <v/>
      </c>
      <c r="L7144" t="str">
        <f>IFERROR(IF($N$5="Sáng",IF(MID(K7144,2,7)-MID($L$2,2,7)&gt;0,"Trễ",""),IF(MID(K7144,2,7)-MID($Q$2,2,7)&gt;0,"Trễ","")),"")</f>
        <v/>
      </c>
      <c r="M7144" t="str">
        <f>IFERROR(IF($N$5="Sáng",MID(K7144,2,7)-MID($L$2,2,7),MID(K7144,2,7)-MID($Q$2,2,7)),"")</f>
        <v/>
      </c>
      <c r="Q7144" t="str">
        <f>IF(B7144&lt;&gt;"",IF(AND(P7144="",F7144=""),"Không phép ",""),"")</f>
        <v/>
      </c>
      <c r="R7144" t="str">
        <f>UPPER(B7144)</f>
        <v/>
      </c>
      <c r="T7144" t="str">
        <f>IFERROR(IF(J7144&lt;&gt;"", INDEX($S$5:$S$1433, MATCH(J7144, $E$5:$E$1433, 0)),""),"")</f>
        <v/>
      </c>
      <c r="V7144" t="str">
        <f>IFERROR(IF(J7144&lt;&gt;"", INDEX($U$5:$U$1433, MATCH(J7144, $E$5:$E$1433, 0)),""),"")</f>
        <v/>
      </c>
    </row>
    <row r="7145">
      <c r="A7145" t="str">
        <f>IF(B7145&lt;&gt;"",A7144+1,"")</f>
        <v/>
      </c>
      <c r="F7145" t="str">
        <f>IFERROR(IF(VLOOKUP(E7145,J:J,1,0)=E7145,"X",""),"")</f>
        <v/>
      </c>
      <c r="G7145" t="str">
        <f>IF(J7145&lt;&gt;"", INDEX($C$5:$C$1433, MATCH(J7145, $E$5:$E$1433, 0)),"")</f>
        <v/>
      </c>
      <c r="H7145" t="str">
        <f>IF(J7145&lt;&gt;"", INDEX($D$5:$D$1433, MATCH(J7145, $E$5:$E$1433, 0)),"")</f>
        <v/>
      </c>
      <c r="I7145" t="str">
        <f>IFERROR(IF(J7145&lt;&gt;"", INDEX($B$5:$B$1433, MATCH(J7145, $E$5:$E$1433, 0)),""),"SAI")</f>
        <v/>
      </c>
      <c r="L7145" t="str">
        <f>IFERROR(IF($N$5="Sáng",IF(MID(K7145,2,7)-MID($L$2,2,7)&gt;0,"Trễ",""),IF(MID(K7145,2,7)-MID($Q$2,2,7)&gt;0,"Trễ","")),"")</f>
        <v/>
      </c>
      <c r="M7145" t="str">
        <f>IFERROR(IF($N$5="Sáng",MID(K7145,2,7)-MID($L$2,2,7),MID(K7145,2,7)-MID($Q$2,2,7)),"")</f>
        <v/>
      </c>
      <c r="Q7145" t="str">
        <f>IF(B7145&lt;&gt;"",IF(AND(P7145="",F7145=""),"Không phép ",""),"")</f>
        <v/>
      </c>
      <c r="R7145" t="str">
        <f>UPPER(B7145)</f>
        <v/>
      </c>
      <c r="T7145" t="str">
        <f>IFERROR(IF(J7145&lt;&gt;"", INDEX($S$5:$S$1433, MATCH(J7145, $E$5:$E$1433, 0)),""),"")</f>
        <v/>
      </c>
      <c r="V7145" t="str">
        <f>IFERROR(IF(J7145&lt;&gt;"", INDEX($U$5:$U$1433, MATCH(J7145, $E$5:$E$1433, 0)),""),"")</f>
        <v/>
      </c>
    </row>
    <row r="7146">
      <c r="A7146" t="str">
        <f>IF(B7146&lt;&gt;"",A7145+1,"")</f>
        <v/>
      </c>
      <c r="F7146" t="str">
        <f>IFERROR(IF(VLOOKUP(E7146,J:J,1,0)=E7146,"X",""),"")</f>
        <v/>
      </c>
      <c r="G7146" t="str">
        <f>IF(J7146&lt;&gt;"", INDEX($C$5:$C$1433, MATCH(J7146, $E$5:$E$1433, 0)),"")</f>
        <v/>
      </c>
      <c r="H7146" t="str">
        <f>IF(J7146&lt;&gt;"", INDEX($D$5:$D$1433, MATCH(J7146, $E$5:$E$1433, 0)),"")</f>
        <v/>
      </c>
      <c r="I7146" t="str">
        <f>IFERROR(IF(J7146&lt;&gt;"", INDEX($B$5:$B$1433, MATCH(J7146, $E$5:$E$1433, 0)),""),"SAI")</f>
        <v/>
      </c>
      <c r="L7146" t="str">
        <f>IFERROR(IF($N$5="Sáng",IF(MID(K7146,2,7)-MID($L$2,2,7)&gt;0,"Trễ",""),IF(MID(K7146,2,7)-MID($Q$2,2,7)&gt;0,"Trễ","")),"")</f>
        <v/>
      </c>
      <c r="M7146" t="str">
        <f>IFERROR(IF($N$5="Sáng",MID(K7146,2,7)-MID($L$2,2,7),MID(K7146,2,7)-MID($Q$2,2,7)),"")</f>
        <v/>
      </c>
      <c r="Q7146" t="str">
        <f>IF(B7146&lt;&gt;"",IF(AND(P7146="",F7146=""),"Không phép ",""),"")</f>
        <v/>
      </c>
      <c r="R7146" t="str">
        <f>UPPER(B7146)</f>
        <v/>
      </c>
      <c r="T7146" t="str">
        <f>IFERROR(IF(J7146&lt;&gt;"", INDEX($S$5:$S$1433, MATCH(J7146, $E$5:$E$1433, 0)),""),"")</f>
        <v/>
      </c>
      <c r="V7146" t="str">
        <f>IFERROR(IF(J7146&lt;&gt;"", INDEX($U$5:$U$1433, MATCH(J7146, $E$5:$E$1433, 0)),""),"")</f>
        <v/>
      </c>
    </row>
    <row r="7147">
      <c r="A7147" t="str">
        <f>IF(B7147&lt;&gt;"",A7146+1,"")</f>
        <v/>
      </c>
      <c r="F7147" t="str">
        <f>IFERROR(IF(VLOOKUP(E7147,J:J,1,0)=E7147,"X",""),"")</f>
        <v/>
      </c>
      <c r="G7147" t="str">
        <f>IF(J7147&lt;&gt;"", INDEX($C$5:$C$1433, MATCH(J7147, $E$5:$E$1433, 0)),"")</f>
        <v/>
      </c>
      <c r="H7147" t="str">
        <f>IF(J7147&lt;&gt;"", INDEX($D$5:$D$1433, MATCH(J7147, $E$5:$E$1433, 0)),"")</f>
        <v/>
      </c>
      <c r="I7147" t="str">
        <f>IFERROR(IF(J7147&lt;&gt;"", INDEX($B$5:$B$1433, MATCH(J7147, $E$5:$E$1433, 0)),""),"SAI")</f>
        <v/>
      </c>
      <c r="L7147" t="str">
        <f>IFERROR(IF($N$5="Sáng",IF(MID(K7147,2,7)-MID($L$2,2,7)&gt;0,"Trễ",""),IF(MID(K7147,2,7)-MID($Q$2,2,7)&gt;0,"Trễ","")),"")</f>
        <v/>
      </c>
      <c r="M7147" t="str">
        <f>IFERROR(IF($N$5="Sáng",MID(K7147,2,7)-MID($L$2,2,7),MID(K7147,2,7)-MID($Q$2,2,7)),"")</f>
        <v/>
      </c>
      <c r="Q7147" t="str">
        <f>IF(B7147&lt;&gt;"",IF(AND(P7147="",F7147=""),"Không phép ",""),"")</f>
        <v/>
      </c>
      <c r="R7147" t="str">
        <f>UPPER(B7147)</f>
        <v/>
      </c>
      <c r="T7147" t="str">
        <f>IFERROR(IF(J7147&lt;&gt;"", INDEX($S$5:$S$1433, MATCH(J7147, $E$5:$E$1433, 0)),""),"")</f>
        <v/>
      </c>
      <c r="V7147" t="str">
        <f>IFERROR(IF(J7147&lt;&gt;"", INDEX($U$5:$U$1433, MATCH(J7147, $E$5:$E$1433, 0)),""),"")</f>
        <v/>
      </c>
    </row>
    <row r="7148">
      <c r="A7148" t="str">
        <f>IF(B7148&lt;&gt;"",A7147+1,"")</f>
        <v/>
      </c>
      <c r="F7148" t="str">
        <f>IFERROR(IF(VLOOKUP(E7148,J:J,1,0)=E7148,"X",""),"")</f>
        <v/>
      </c>
      <c r="G7148" t="str">
        <f>IF(J7148&lt;&gt;"", INDEX($C$5:$C$1433, MATCH(J7148, $E$5:$E$1433, 0)),"")</f>
        <v/>
      </c>
      <c r="H7148" t="str">
        <f>IF(J7148&lt;&gt;"", INDEX($D$5:$D$1433, MATCH(J7148, $E$5:$E$1433, 0)),"")</f>
        <v/>
      </c>
      <c r="I7148" t="str">
        <f>IFERROR(IF(J7148&lt;&gt;"", INDEX($B$5:$B$1433, MATCH(J7148, $E$5:$E$1433, 0)),""),"SAI")</f>
        <v/>
      </c>
      <c r="L7148" t="str">
        <f>IFERROR(IF($N$5="Sáng",IF(MID(K7148,2,7)-MID($L$2,2,7)&gt;0,"Trễ",""),IF(MID(K7148,2,7)-MID($Q$2,2,7)&gt;0,"Trễ","")),"")</f>
        <v/>
      </c>
      <c r="M7148" t="str">
        <f>IFERROR(IF($N$5="Sáng",MID(K7148,2,7)-MID($L$2,2,7),MID(K7148,2,7)-MID($Q$2,2,7)),"")</f>
        <v/>
      </c>
      <c r="Q7148" t="str">
        <f>IF(B7148&lt;&gt;"",IF(AND(P7148="",F7148=""),"Không phép ",""),"")</f>
        <v/>
      </c>
      <c r="R7148" t="str">
        <f>UPPER(B7148)</f>
        <v/>
      </c>
      <c r="T7148" t="str">
        <f>IFERROR(IF(J7148&lt;&gt;"", INDEX($S$5:$S$1433, MATCH(J7148, $E$5:$E$1433, 0)),""),"")</f>
        <v/>
      </c>
      <c r="V7148" t="str">
        <f>IFERROR(IF(J7148&lt;&gt;"", INDEX($U$5:$U$1433, MATCH(J7148, $E$5:$E$1433, 0)),""),"")</f>
        <v/>
      </c>
    </row>
    <row r="7149">
      <c r="A7149" t="str">
        <f>IF(B7149&lt;&gt;"",A7148+1,"")</f>
        <v/>
      </c>
      <c r="F7149" t="str">
        <f>IFERROR(IF(VLOOKUP(E7149,J:J,1,0)=E7149,"X",""),"")</f>
        <v/>
      </c>
      <c r="G7149" t="str">
        <f>IF(J7149&lt;&gt;"", INDEX($C$5:$C$1433, MATCH(J7149, $E$5:$E$1433, 0)),"")</f>
        <v/>
      </c>
      <c r="H7149" t="str">
        <f>IF(J7149&lt;&gt;"", INDEX($D$5:$D$1433, MATCH(J7149, $E$5:$E$1433, 0)),"")</f>
        <v/>
      </c>
      <c r="I7149" t="str">
        <f>IFERROR(IF(J7149&lt;&gt;"", INDEX($B$5:$B$1433, MATCH(J7149, $E$5:$E$1433, 0)),""),"SAI")</f>
        <v/>
      </c>
      <c r="L7149" t="str">
        <f>IFERROR(IF($N$5="Sáng",IF(MID(K7149,2,7)-MID($L$2,2,7)&gt;0,"Trễ",""),IF(MID(K7149,2,7)-MID($Q$2,2,7)&gt;0,"Trễ","")),"")</f>
        <v/>
      </c>
      <c r="M7149" t="str">
        <f>IFERROR(IF($N$5="Sáng",MID(K7149,2,7)-MID($L$2,2,7),MID(K7149,2,7)-MID($Q$2,2,7)),"")</f>
        <v/>
      </c>
      <c r="Q7149" t="str">
        <f>IF(B7149&lt;&gt;"",IF(AND(P7149="",F7149=""),"Không phép ",""),"")</f>
        <v/>
      </c>
      <c r="R7149" t="str">
        <f>UPPER(B7149)</f>
        <v/>
      </c>
      <c r="T7149" t="str">
        <f>IFERROR(IF(J7149&lt;&gt;"", INDEX($S$5:$S$1433, MATCH(J7149, $E$5:$E$1433, 0)),""),"")</f>
        <v/>
      </c>
      <c r="V7149" t="str">
        <f>IFERROR(IF(J7149&lt;&gt;"", INDEX($U$5:$U$1433, MATCH(J7149, $E$5:$E$1433, 0)),""),"")</f>
        <v/>
      </c>
    </row>
    <row r="7150">
      <c r="A7150" t="str">
        <f>IF(B7150&lt;&gt;"",A7149+1,"")</f>
        <v/>
      </c>
      <c r="F7150" t="str">
        <f>IFERROR(IF(VLOOKUP(E7150,J:J,1,0)=E7150,"X",""),"")</f>
        <v/>
      </c>
      <c r="G7150" t="str">
        <f>IF(J7150&lt;&gt;"", INDEX($C$5:$C$1433, MATCH(J7150, $E$5:$E$1433, 0)),"")</f>
        <v/>
      </c>
      <c r="H7150" t="str">
        <f>IF(J7150&lt;&gt;"", INDEX($D$5:$D$1433, MATCH(J7150, $E$5:$E$1433, 0)),"")</f>
        <v/>
      </c>
      <c r="I7150" t="str">
        <f>IFERROR(IF(J7150&lt;&gt;"", INDEX($B$5:$B$1433, MATCH(J7150, $E$5:$E$1433, 0)),""),"SAI")</f>
        <v/>
      </c>
      <c r="L7150" t="str">
        <f>IFERROR(IF($N$5="Sáng",IF(MID(K7150,2,7)-MID($L$2,2,7)&gt;0,"Trễ",""),IF(MID(K7150,2,7)-MID($Q$2,2,7)&gt;0,"Trễ","")),"")</f>
        <v/>
      </c>
      <c r="M7150" t="str">
        <f>IFERROR(IF($N$5="Sáng",MID(K7150,2,7)-MID($L$2,2,7),MID(K7150,2,7)-MID($Q$2,2,7)),"")</f>
        <v/>
      </c>
      <c r="Q7150" t="str">
        <f>IF(B7150&lt;&gt;"",IF(AND(P7150="",F7150=""),"Không phép ",""),"")</f>
        <v/>
      </c>
      <c r="R7150" t="str">
        <f>UPPER(B7150)</f>
        <v/>
      </c>
      <c r="T7150" t="str">
        <f>IFERROR(IF(J7150&lt;&gt;"", INDEX($S$5:$S$1433, MATCH(J7150, $E$5:$E$1433, 0)),""),"")</f>
        <v/>
      </c>
      <c r="V7150" t="str">
        <f>IFERROR(IF(J7150&lt;&gt;"", INDEX($U$5:$U$1433, MATCH(J7150, $E$5:$E$1433, 0)),""),"")</f>
        <v/>
      </c>
    </row>
    <row r="7151">
      <c r="A7151" t="str">
        <f>IF(B7151&lt;&gt;"",A7150+1,"")</f>
        <v/>
      </c>
      <c r="F7151" t="str">
        <f>IFERROR(IF(VLOOKUP(E7151,J:J,1,0)=E7151,"X",""),"")</f>
        <v/>
      </c>
      <c r="G7151" t="str">
        <f>IF(J7151&lt;&gt;"", INDEX($C$5:$C$1433, MATCH(J7151, $E$5:$E$1433, 0)),"")</f>
        <v/>
      </c>
      <c r="H7151" t="str">
        <f>IF(J7151&lt;&gt;"", INDEX($D$5:$D$1433, MATCH(J7151, $E$5:$E$1433, 0)),"")</f>
        <v/>
      </c>
      <c r="I7151" t="str">
        <f>IFERROR(IF(J7151&lt;&gt;"", INDEX($B$5:$B$1433, MATCH(J7151, $E$5:$E$1433, 0)),""),"SAI")</f>
        <v/>
      </c>
      <c r="L7151" t="str">
        <f>IFERROR(IF($N$5="Sáng",IF(MID(K7151,2,7)-MID($L$2,2,7)&gt;0,"Trễ",""),IF(MID(K7151,2,7)-MID($Q$2,2,7)&gt;0,"Trễ","")),"")</f>
        <v/>
      </c>
      <c r="M7151" t="str">
        <f>IFERROR(IF($N$5="Sáng",MID(K7151,2,7)-MID($L$2,2,7),MID(K7151,2,7)-MID($Q$2,2,7)),"")</f>
        <v/>
      </c>
      <c r="Q7151" t="str">
        <f>IF(B7151&lt;&gt;"",IF(AND(P7151="",F7151=""),"Không phép ",""),"")</f>
        <v/>
      </c>
      <c r="R7151" t="str">
        <f>UPPER(B7151)</f>
        <v/>
      </c>
      <c r="T7151" t="str">
        <f>IFERROR(IF(J7151&lt;&gt;"", INDEX($S$5:$S$1433, MATCH(J7151, $E$5:$E$1433, 0)),""),"")</f>
        <v/>
      </c>
      <c r="V7151" t="str">
        <f>IFERROR(IF(J7151&lt;&gt;"", INDEX($U$5:$U$1433, MATCH(J7151, $E$5:$E$1433, 0)),""),"")</f>
        <v/>
      </c>
    </row>
    <row r="7152">
      <c r="A7152" t="str">
        <f>IF(B7152&lt;&gt;"",A7151+1,"")</f>
        <v/>
      </c>
      <c r="F7152" t="str">
        <f>IFERROR(IF(VLOOKUP(E7152,J:J,1,0)=E7152,"X",""),"")</f>
        <v/>
      </c>
      <c r="G7152" t="str">
        <f>IF(J7152&lt;&gt;"", INDEX($C$5:$C$1433, MATCH(J7152, $E$5:$E$1433, 0)),"")</f>
        <v/>
      </c>
      <c r="H7152" t="str">
        <f>IF(J7152&lt;&gt;"", INDEX($D$5:$D$1433, MATCH(J7152, $E$5:$E$1433, 0)),"")</f>
        <v/>
      </c>
      <c r="I7152" t="str">
        <f>IFERROR(IF(J7152&lt;&gt;"", INDEX($B$5:$B$1433, MATCH(J7152, $E$5:$E$1433, 0)),""),"SAI")</f>
        <v/>
      </c>
      <c r="L7152" t="str">
        <f>IFERROR(IF($N$5="Sáng",IF(MID(K7152,2,7)-MID($L$2,2,7)&gt;0,"Trễ",""),IF(MID(K7152,2,7)-MID($Q$2,2,7)&gt;0,"Trễ","")),"")</f>
        <v/>
      </c>
      <c r="M7152" t="str">
        <f>IFERROR(IF($N$5="Sáng",MID(K7152,2,7)-MID($L$2,2,7),MID(K7152,2,7)-MID($Q$2,2,7)),"")</f>
        <v/>
      </c>
      <c r="Q7152" t="str">
        <f>IF(B7152&lt;&gt;"",IF(AND(P7152="",F7152=""),"Không phép ",""),"")</f>
        <v/>
      </c>
      <c r="R7152" t="str">
        <f>UPPER(B7152)</f>
        <v/>
      </c>
      <c r="T7152" t="str">
        <f>IFERROR(IF(J7152&lt;&gt;"", INDEX($S$5:$S$1433, MATCH(J7152, $E$5:$E$1433, 0)),""),"")</f>
        <v/>
      </c>
      <c r="V7152" t="str">
        <f>IFERROR(IF(J7152&lt;&gt;"", INDEX($U$5:$U$1433, MATCH(J7152, $E$5:$E$1433, 0)),""),"")</f>
        <v/>
      </c>
    </row>
    <row r="7153">
      <c r="A7153" t="str">
        <f>IF(B7153&lt;&gt;"",A7152+1,"")</f>
        <v/>
      </c>
      <c r="F7153" t="str">
        <f>IFERROR(IF(VLOOKUP(E7153,J:J,1,0)=E7153,"X",""),"")</f>
        <v/>
      </c>
      <c r="G7153" t="str">
        <f>IF(J7153&lt;&gt;"", INDEX($C$5:$C$1433, MATCH(J7153, $E$5:$E$1433, 0)),"")</f>
        <v/>
      </c>
      <c r="H7153" t="str">
        <f>IF(J7153&lt;&gt;"", INDEX($D$5:$D$1433, MATCH(J7153, $E$5:$E$1433, 0)),"")</f>
        <v/>
      </c>
      <c r="I7153" t="str">
        <f>IFERROR(IF(J7153&lt;&gt;"", INDEX($B$5:$B$1433, MATCH(J7153, $E$5:$E$1433, 0)),""),"SAI")</f>
        <v/>
      </c>
      <c r="L7153" t="str">
        <f>IFERROR(IF($N$5="Sáng",IF(MID(K7153,2,7)-MID($L$2,2,7)&gt;0,"Trễ",""),IF(MID(K7153,2,7)-MID($Q$2,2,7)&gt;0,"Trễ","")),"")</f>
        <v/>
      </c>
      <c r="M7153" t="str">
        <f>IFERROR(IF($N$5="Sáng",MID(K7153,2,7)-MID($L$2,2,7),MID(K7153,2,7)-MID($Q$2,2,7)),"")</f>
        <v/>
      </c>
      <c r="Q7153" t="str">
        <f>IF(B7153&lt;&gt;"",IF(AND(P7153="",F7153=""),"Không phép ",""),"")</f>
        <v/>
      </c>
      <c r="R7153" t="str">
        <f>UPPER(B7153)</f>
        <v/>
      </c>
      <c r="T7153" t="str">
        <f>IFERROR(IF(J7153&lt;&gt;"", INDEX($S$5:$S$1433, MATCH(J7153, $E$5:$E$1433, 0)),""),"")</f>
        <v/>
      </c>
      <c r="V7153" t="str">
        <f>IFERROR(IF(J7153&lt;&gt;"", INDEX($U$5:$U$1433, MATCH(J7153, $E$5:$E$1433, 0)),""),"")</f>
        <v/>
      </c>
    </row>
    <row r="7154">
      <c r="A7154" t="str">
        <f>IF(B7154&lt;&gt;"",A7153+1,"")</f>
        <v/>
      </c>
      <c r="F7154" t="str">
        <f>IFERROR(IF(VLOOKUP(E7154,J:J,1,0)=E7154,"X",""),"")</f>
        <v/>
      </c>
      <c r="G7154" t="str">
        <f>IF(J7154&lt;&gt;"", INDEX($C$5:$C$1433, MATCH(J7154, $E$5:$E$1433, 0)),"")</f>
        <v/>
      </c>
      <c r="H7154" t="str">
        <f>IF(J7154&lt;&gt;"", INDEX($D$5:$D$1433, MATCH(J7154, $E$5:$E$1433, 0)),"")</f>
        <v/>
      </c>
      <c r="I7154" t="str">
        <f>IFERROR(IF(J7154&lt;&gt;"", INDEX($B$5:$B$1433, MATCH(J7154, $E$5:$E$1433, 0)),""),"SAI")</f>
        <v/>
      </c>
      <c r="L7154" t="str">
        <f>IFERROR(IF($N$5="Sáng",IF(MID(K7154,2,7)-MID($L$2,2,7)&gt;0,"Trễ",""),IF(MID(K7154,2,7)-MID($Q$2,2,7)&gt;0,"Trễ","")),"")</f>
        <v/>
      </c>
      <c r="M7154" t="str">
        <f>IFERROR(IF($N$5="Sáng",MID(K7154,2,7)-MID($L$2,2,7),MID(K7154,2,7)-MID($Q$2,2,7)),"")</f>
        <v/>
      </c>
      <c r="Q7154" t="str">
        <f>IF(B7154&lt;&gt;"",IF(AND(P7154="",F7154=""),"Không phép ",""),"")</f>
        <v/>
      </c>
      <c r="R7154" t="str">
        <f>UPPER(B7154)</f>
        <v/>
      </c>
      <c r="T7154" t="str">
        <f>IFERROR(IF(J7154&lt;&gt;"", INDEX($S$5:$S$1433, MATCH(J7154, $E$5:$E$1433, 0)),""),"")</f>
        <v/>
      </c>
      <c r="V7154" t="str">
        <f>IFERROR(IF(J7154&lt;&gt;"", INDEX($U$5:$U$1433, MATCH(J7154, $E$5:$E$1433, 0)),""),"")</f>
        <v/>
      </c>
    </row>
    <row r="7155">
      <c r="A7155" t="str">
        <f>IF(B7155&lt;&gt;"",A7154+1,"")</f>
        <v/>
      </c>
      <c r="F7155" t="str">
        <f>IFERROR(IF(VLOOKUP(E7155,J:J,1,0)=E7155,"X",""),"")</f>
        <v/>
      </c>
      <c r="G7155" t="str">
        <f>IF(J7155&lt;&gt;"", INDEX($C$5:$C$1433, MATCH(J7155, $E$5:$E$1433, 0)),"")</f>
        <v/>
      </c>
      <c r="H7155" t="str">
        <f>IF(J7155&lt;&gt;"", INDEX($D$5:$D$1433, MATCH(J7155, $E$5:$E$1433, 0)),"")</f>
        <v/>
      </c>
      <c r="I7155" t="str">
        <f>IFERROR(IF(J7155&lt;&gt;"", INDEX($B$5:$B$1433, MATCH(J7155, $E$5:$E$1433, 0)),""),"SAI")</f>
        <v/>
      </c>
      <c r="L7155" t="str">
        <f>IFERROR(IF($N$5="Sáng",IF(MID(K7155,2,7)-MID($L$2,2,7)&gt;0,"Trễ",""),IF(MID(K7155,2,7)-MID($Q$2,2,7)&gt;0,"Trễ","")),"")</f>
        <v/>
      </c>
      <c r="M7155" t="str">
        <f>IFERROR(IF($N$5="Sáng",MID(K7155,2,7)-MID($L$2,2,7),MID(K7155,2,7)-MID($Q$2,2,7)),"")</f>
        <v/>
      </c>
      <c r="Q7155" t="str">
        <f>IF(B7155&lt;&gt;"",IF(AND(P7155="",F7155=""),"Không phép ",""),"")</f>
        <v/>
      </c>
      <c r="R7155" t="str">
        <f>UPPER(B7155)</f>
        <v/>
      </c>
      <c r="T7155" t="str">
        <f>IFERROR(IF(J7155&lt;&gt;"", INDEX($S$5:$S$1433, MATCH(J7155, $E$5:$E$1433, 0)),""),"")</f>
        <v/>
      </c>
      <c r="V7155" t="str">
        <f>IFERROR(IF(J7155&lt;&gt;"", INDEX($U$5:$U$1433, MATCH(J7155, $E$5:$E$1433, 0)),""),"")</f>
        <v/>
      </c>
    </row>
    <row r="7156">
      <c r="A7156" t="str">
        <f>IF(B7156&lt;&gt;"",A7155+1,"")</f>
        <v/>
      </c>
      <c r="F7156" t="str">
        <f>IFERROR(IF(VLOOKUP(E7156,J:J,1,0)=E7156,"X",""),"")</f>
        <v/>
      </c>
      <c r="G7156" t="str">
        <f>IF(J7156&lt;&gt;"", INDEX($C$5:$C$1433, MATCH(J7156, $E$5:$E$1433, 0)),"")</f>
        <v/>
      </c>
      <c r="H7156" t="str">
        <f>IF(J7156&lt;&gt;"", INDEX($D$5:$D$1433, MATCH(J7156, $E$5:$E$1433, 0)),"")</f>
        <v/>
      </c>
      <c r="I7156" t="str">
        <f>IFERROR(IF(J7156&lt;&gt;"", INDEX($B$5:$B$1433, MATCH(J7156, $E$5:$E$1433, 0)),""),"SAI")</f>
        <v/>
      </c>
      <c r="L7156" t="str">
        <f>IFERROR(IF($N$5="Sáng",IF(MID(K7156,2,7)-MID($L$2,2,7)&gt;0,"Trễ",""),IF(MID(K7156,2,7)-MID($Q$2,2,7)&gt;0,"Trễ","")),"")</f>
        <v/>
      </c>
      <c r="M7156" t="str">
        <f>IFERROR(IF($N$5="Sáng",MID(K7156,2,7)-MID($L$2,2,7),MID(K7156,2,7)-MID($Q$2,2,7)),"")</f>
        <v/>
      </c>
      <c r="Q7156" t="str">
        <f>IF(B7156&lt;&gt;"",IF(AND(P7156="",F7156=""),"Không phép ",""),"")</f>
        <v/>
      </c>
      <c r="R7156" t="str">
        <f>UPPER(B7156)</f>
        <v/>
      </c>
      <c r="T7156" t="str">
        <f>IFERROR(IF(J7156&lt;&gt;"", INDEX($S$5:$S$1433, MATCH(J7156, $E$5:$E$1433, 0)),""),"")</f>
        <v/>
      </c>
      <c r="V7156" t="str">
        <f>IFERROR(IF(J7156&lt;&gt;"", INDEX($U$5:$U$1433, MATCH(J7156, $E$5:$E$1433, 0)),""),"")</f>
        <v/>
      </c>
    </row>
    <row r="7157">
      <c r="A7157" t="str">
        <f>IF(B7157&lt;&gt;"",A7156+1,"")</f>
        <v/>
      </c>
      <c r="F7157" t="str">
        <f>IFERROR(IF(VLOOKUP(E7157,J:J,1,0)=E7157,"X",""),"")</f>
        <v/>
      </c>
      <c r="G7157" t="str">
        <f>IF(J7157&lt;&gt;"", INDEX($C$5:$C$1433, MATCH(J7157, $E$5:$E$1433, 0)),"")</f>
        <v/>
      </c>
      <c r="H7157" t="str">
        <f>IF(J7157&lt;&gt;"", INDEX($D$5:$D$1433, MATCH(J7157, $E$5:$E$1433, 0)),"")</f>
        <v/>
      </c>
      <c r="I7157" t="str">
        <f>IFERROR(IF(J7157&lt;&gt;"", INDEX($B$5:$B$1433, MATCH(J7157, $E$5:$E$1433, 0)),""),"SAI")</f>
        <v/>
      </c>
      <c r="L7157" t="str">
        <f>IFERROR(IF($N$5="Sáng",IF(MID(K7157,2,7)-MID($L$2,2,7)&gt;0,"Trễ",""),IF(MID(K7157,2,7)-MID($Q$2,2,7)&gt;0,"Trễ","")),"")</f>
        <v/>
      </c>
      <c r="M7157" t="str">
        <f>IFERROR(IF($N$5="Sáng",MID(K7157,2,7)-MID($L$2,2,7),MID(K7157,2,7)-MID($Q$2,2,7)),"")</f>
        <v/>
      </c>
      <c r="Q7157" t="str">
        <f>IF(B7157&lt;&gt;"",IF(AND(P7157="",F7157=""),"Không phép ",""),"")</f>
        <v/>
      </c>
      <c r="R7157" t="str">
        <f>UPPER(B7157)</f>
        <v/>
      </c>
      <c r="T7157" t="str">
        <f>IFERROR(IF(J7157&lt;&gt;"", INDEX($S$5:$S$1433, MATCH(J7157, $E$5:$E$1433, 0)),""),"")</f>
        <v/>
      </c>
      <c r="V7157" t="str">
        <f>IFERROR(IF(J7157&lt;&gt;"", INDEX($U$5:$U$1433, MATCH(J7157, $E$5:$E$1433, 0)),""),"")</f>
        <v/>
      </c>
    </row>
    <row r="7158">
      <c r="A7158" t="str">
        <f>IF(B7158&lt;&gt;"",A7157+1,"")</f>
        <v/>
      </c>
      <c r="F7158" t="str">
        <f>IFERROR(IF(VLOOKUP(E7158,J:J,1,0)=E7158,"X",""),"")</f>
        <v/>
      </c>
      <c r="G7158" t="str">
        <f>IF(J7158&lt;&gt;"", INDEX($C$5:$C$1433, MATCH(J7158, $E$5:$E$1433, 0)),"")</f>
        <v/>
      </c>
      <c r="H7158" t="str">
        <f>IF(J7158&lt;&gt;"", INDEX($D$5:$D$1433, MATCH(J7158, $E$5:$E$1433, 0)),"")</f>
        <v/>
      </c>
      <c r="I7158" t="str">
        <f>IFERROR(IF(J7158&lt;&gt;"", INDEX($B$5:$B$1433, MATCH(J7158, $E$5:$E$1433, 0)),""),"SAI")</f>
        <v/>
      </c>
      <c r="L7158" t="str">
        <f>IFERROR(IF($N$5="Sáng",IF(MID(K7158,2,7)-MID($L$2,2,7)&gt;0,"Trễ",""),IF(MID(K7158,2,7)-MID($Q$2,2,7)&gt;0,"Trễ","")),"")</f>
        <v/>
      </c>
      <c r="M7158" t="str">
        <f>IFERROR(IF($N$5="Sáng",MID(K7158,2,7)-MID($L$2,2,7),MID(K7158,2,7)-MID($Q$2,2,7)),"")</f>
        <v/>
      </c>
      <c r="Q7158" t="str">
        <f>IF(B7158&lt;&gt;"",IF(AND(P7158="",F7158=""),"Không phép ",""),"")</f>
        <v/>
      </c>
      <c r="R7158" t="str">
        <f>UPPER(B7158)</f>
        <v/>
      </c>
      <c r="T7158" t="str">
        <f>IFERROR(IF(J7158&lt;&gt;"", INDEX($S$5:$S$1433, MATCH(J7158, $E$5:$E$1433, 0)),""),"")</f>
        <v/>
      </c>
      <c r="V7158" t="str">
        <f>IFERROR(IF(J7158&lt;&gt;"", INDEX($U$5:$U$1433, MATCH(J7158, $E$5:$E$1433, 0)),""),"")</f>
        <v/>
      </c>
    </row>
    <row r="7159">
      <c r="A7159" t="str">
        <f>IF(B7159&lt;&gt;"",A7158+1,"")</f>
        <v/>
      </c>
      <c r="F7159" t="str">
        <f>IFERROR(IF(VLOOKUP(E7159,J:J,1,0)=E7159,"X",""),"")</f>
        <v/>
      </c>
      <c r="G7159" t="str">
        <f>IF(J7159&lt;&gt;"", INDEX($C$5:$C$1433, MATCH(J7159, $E$5:$E$1433, 0)),"")</f>
        <v/>
      </c>
      <c r="H7159" t="str">
        <f>IF(J7159&lt;&gt;"", INDEX($D$5:$D$1433, MATCH(J7159, $E$5:$E$1433, 0)),"")</f>
        <v/>
      </c>
      <c r="I7159" t="str">
        <f>IFERROR(IF(J7159&lt;&gt;"", INDEX($B$5:$B$1433, MATCH(J7159, $E$5:$E$1433, 0)),""),"SAI")</f>
        <v/>
      </c>
      <c r="L7159" t="str">
        <f>IFERROR(IF($N$5="Sáng",IF(MID(K7159,2,7)-MID($L$2,2,7)&gt;0,"Trễ",""),IF(MID(K7159,2,7)-MID($Q$2,2,7)&gt;0,"Trễ","")),"")</f>
        <v/>
      </c>
      <c r="M7159" t="str">
        <f>IFERROR(IF($N$5="Sáng",MID(K7159,2,7)-MID($L$2,2,7),MID(K7159,2,7)-MID($Q$2,2,7)),"")</f>
        <v/>
      </c>
      <c r="Q7159" t="str">
        <f>IF(B7159&lt;&gt;"",IF(AND(P7159="",F7159=""),"Không phép ",""),"")</f>
        <v/>
      </c>
      <c r="R7159" t="str">
        <f>UPPER(B7159)</f>
        <v/>
      </c>
      <c r="T7159" t="str">
        <f>IFERROR(IF(J7159&lt;&gt;"", INDEX($S$5:$S$1433, MATCH(J7159, $E$5:$E$1433, 0)),""),"")</f>
        <v/>
      </c>
      <c r="V7159" t="str">
        <f>IFERROR(IF(J7159&lt;&gt;"", INDEX($U$5:$U$1433, MATCH(J7159, $E$5:$E$1433, 0)),""),"")</f>
        <v/>
      </c>
    </row>
    <row r="7160">
      <c r="A7160" t="str">
        <f>IF(B7160&lt;&gt;"",A7159+1,"")</f>
        <v/>
      </c>
      <c r="F7160" t="str">
        <f>IFERROR(IF(VLOOKUP(E7160,J:J,1,0)=E7160,"X",""),"")</f>
        <v/>
      </c>
      <c r="G7160" t="str">
        <f>IF(J7160&lt;&gt;"", INDEX($C$5:$C$1433, MATCH(J7160, $E$5:$E$1433, 0)),"")</f>
        <v/>
      </c>
      <c r="H7160" t="str">
        <f>IF(J7160&lt;&gt;"", INDEX($D$5:$D$1433, MATCH(J7160, $E$5:$E$1433, 0)),"")</f>
        <v/>
      </c>
      <c r="I7160" t="str">
        <f>IFERROR(IF(J7160&lt;&gt;"", INDEX($B$5:$B$1433, MATCH(J7160, $E$5:$E$1433, 0)),""),"SAI")</f>
        <v/>
      </c>
      <c r="L7160" t="str">
        <f>IFERROR(IF($N$5="Sáng",IF(MID(K7160,2,7)-MID($L$2,2,7)&gt;0,"Trễ",""),IF(MID(K7160,2,7)-MID($Q$2,2,7)&gt;0,"Trễ","")),"")</f>
        <v/>
      </c>
      <c r="M7160" t="str">
        <f>IFERROR(IF($N$5="Sáng",MID(K7160,2,7)-MID($L$2,2,7),MID(K7160,2,7)-MID($Q$2,2,7)),"")</f>
        <v/>
      </c>
      <c r="Q7160" t="str">
        <f>IF(B7160&lt;&gt;"",IF(AND(P7160="",F7160=""),"Không phép ",""),"")</f>
        <v/>
      </c>
      <c r="R7160" t="str">
        <f>UPPER(B7160)</f>
        <v/>
      </c>
      <c r="T7160" t="str">
        <f>IFERROR(IF(J7160&lt;&gt;"", INDEX($S$5:$S$1433, MATCH(J7160, $E$5:$E$1433, 0)),""),"")</f>
        <v/>
      </c>
      <c r="V7160" t="str">
        <f>IFERROR(IF(J7160&lt;&gt;"", INDEX($U$5:$U$1433, MATCH(J7160, $E$5:$E$1433, 0)),""),"")</f>
        <v/>
      </c>
    </row>
    <row r="7161">
      <c r="A7161" t="str">
        <f>IF(B7161&lt;&gt;"",A7160+1,"")</f>
        <v/>
      </c>
      <c r="F7161" t="str">
        <f>IFERROR(IF(VLOOKUP(E7161,J:J,1,0)=E7161,"X",""),"")</f>
        <v/>
      </c>
      <c r="G7161" t="str">
        <f>IF(J7161&lt;&gt;"", INDEX($C$5:$C$1433, MATCH(J7161, $E$5:$E$1433, 0)),"")</f>
        <v/>
      </c>
      <c r="H7161" t="str">
        <f>IF(J7161&lt;&gt;"", INDEX($D$5:$D$1433, MATCH(J7161, $E$5:$E$1433, 0)),"")</f>
        <v/>
      </c>
      <c r="I7161" t="str">
        <f>IFERROR(IF(J7161&lt;&gt;"", INDEX($B$5:$B$1433, MATCH(J7161, $E$5:$E$1433, 0)),""),"SAI")</f>
        <v/>
      </c>
      <c r="L7161" t="str">
        <f>IFERROR(IF($N$5="Sáng",IF(MID(K7161,2,7)-MID($L$2,2,7)&gt;0,"Trễ",""),IF(MID(K7161,2,7)-MID($Q$2,2,7)&gt;0,"Trễ","")),"")</f>
        <v/>
      </c>
      <c r="M7161" t="str">
        <f>IFERROR(IF($N$5="Sáng",MID(K7161,2,7)-MID($L$2,2,7),MID(K7161,2,7)-MID($Q$2,2,7)),"")</f>
        <v/>
      </c>
      <c r="Q7161" t="str">
        <f>IF(B7161&lt;&gt;"",IF(AND(P7161="",F7161=""),"Không phép ",""),"")</f>
        <v/>
      </c>
      <c r="R7161" t="str">
        <f>UPPER(B7161)</f>
        <v/>
      </c>
      <c r="T7161" t="str">
        <f>IFERROR(IF(J7161&lt;&gt;"", INDEX($S$5:$S$1433, MATCH(J7161, $E$5:$E$1433, 0)),""),"")</f>
        <v/>
      </c>
      <c r="V7161" t="str">
        <f>IFERROR(IF(J7161&lt;&gt;"", INDEX($U$5:$U$1433, MATCH(J7161, $E$5:$E$1433, 0)),""),"")</f>
        <v/>
      </c>
    </row>
    <row r="7162">
      <c r="A7162" t="str">
        <f>IF(B7162&lt;&gt;"",A7161+1,"")</f>
        <v/>
      </c>
      <c r="F7162" t="str">
        <f>IFERROR(IF(VLOOKUP(E7162,J:J,1,0)=E7162,"X",""),"")</f>
        <v/>
      </c>
      <c r="G7162" t="str">
        <f>IF(J7162&lt;&gt;"", INDEX($C$5:$C$1433, MATCH(J7162, $E$5:$E$1433, 0)),"")</f>
        <v/>
      </c>
      <c r="H7162" t="str">
        <f>IF(J7162&lt;&gt;"", INDEX($D$5:$D$1433, MATCH(J7162, $E$5:$E$1433, 0)),"")</f>
        <v/>
      </c>
      <c r="I7162" t="str">
        <f>IFERROR(IF(J7162&lt;&gt;"", INDEX($B$5:$B$1433, MATCH(J7162, $E$5:$E$1433, 0)),""),"SAI")</f>
        <v/>
      </c>
      <c r="L7162" t="str">
        <f>IFERROR(IF($N$5="Sáng",IF(MID(K7162,2,7)-MID($L$2,2,7)&gt;0,"Trễ",""),IF(MID(K7162,2,7)-MID($Q$2,2,7)&gt;0,"Trễ","")),"")</f>
        <v/>
      </c>
      <c r="M7162" t="str">
        <f>IFERROR(IF($N$5="Sáng",MID(K7162,2,7)-MID($L$2,2,7),MID(K7162,2,7)-MID($Q$2,2,7)),"")</f>
        <v/>
      </c>
      <c r="Q7162" t="str">
        <f>IF(B7162&lt;&gt;"",IF(AND(P7162="",F7162=""),"Không phép ",""),"")</f>
        <v/>
      </c>
      <c r="R7162" t="str">
        <f>UPPER(B7162)</f>
        <v/>
      </c>
      <c r="T7162" t="str">
        <f>IFERROR(IF(J7162&lt;&gt;"", INDEX($S$5:$S$1433, MATCH(J7162, $E$5:$E$1433, 0)),""),"")</f>
        <v/>
      </c>
      <c r="V7162" t="str">
        <f>IFERROR(IF(J7162&lt;&gt;"", INDEX($U$5:$U$1433, MATCH(J7162, $E$5:$E$1433, 0)),""),"")</f>
        <v/>
      </c>
    </row>
    <row r="7163">
      <c r="A7163" t="str">
        <f>IF(B7163&lt;&gt;"",A7162+1,"")</f>
        <v/>
      </c>
      <c r="F7163" t="str">
        <f>IFERROR(IF(VLOOKUP(E7163,J:J,1,0)=E7163,"X",""),"")</f>
        <v/>
      </c>
      <c r="G7163" t="str">
        <f>IF(J7163&lt;&gt;"", INDEX($C$5:$C$1433, MATCH(J7163, $E$5:$E$1433, 0)),"")</f>
        <v/>
      </c>
      <c r="H7163" t="str">
        <f>IF(J7163&lt;&gt;"", INDEX($D$5:$D$1433, MATCH(J7163, $E$5:$E$1433, 0)),"")</f>
        <v/>
      </c>
      <c r="I7163" t="str">
        <f>IFERROR(IF(J7163&lt;&gt;"", INDEX($B$5:$B$1433, MATCH(J7163, $E$5:$E$1433, 0)),""),"SAI")</f>
        <v/>
      </c>
      <c r="L7163" t="str">
        <f>IFERROR(IF($N$5="Sáng",IF(MID(K7163,2,7)-MID($L$2,2,7)&gt;0,"Trễ",""),IF(MID(K7163,2,7)-MID($Q$2,2,7)&gt;0,"Trễ","")),"")</f>
        <v/>
      </c>
      <c r="M7163" t="str">
        <f>IFERROR(IF($N$5="Sáng",MID(K7163,2,7)-MID($L$2,2,7),MID(K7163,2,7)-MID($Q$2,2,7)),"")</f>
        <v/>
      </c>
      <c r="Q7163" t="str">
        <f>IF(B7163&lt;&gt;"",IF(AND(P7163="",F7163=""),"Không phép ",""),"")</f>
        <v/>
      </c>
      <c r="R7163" t="str">
        <f>UPPER(B7163)</f>
        <v/>
      </c>
      <c r="T7163" t="str">
        <f>IFERROR(IF(J7163&lt;&gt;"", INDEX($S$5:$S$1433, MATCH(J7163, $E$5:$E$1433, 0)),""),"")</f>
        <v/>
      </c>
      <c r="V7163" t="str">
        <f>IFERROR(IF(J7163&lt;&gt;"", INDEX($U$5:$U$1433, MATCH(J7163, $E$5:$E$1433, 0)),""),"")</f>
        <v/>
      </c>
    </row>
    <row r="7164">
      <c r="A7164" t="str">
        <f>IF(B7164&lt;&gt;"",A7163+1,"")</f>
        <v/>
      </c>
      <c r="F7164" t="str">
        <f>IFERROR(IF(VLOOKUP(E7164,J:J,1,0)=E7164,"X",""),"")</f>
        <v/>
      </c>
      <c r="G7164" t="str">
        <f>IF(J7164&lt;&gt;"", INDEX($C$5:$C$1433, MATCH(J7164, $E$5:$E$1433, 0)),"")</f>
        <v/>
      </c>
      <c r="H7164" t="str">
        <f>IF(J7164&lt;&gt;"", INDEX($D$5:$D$1433, MATCH(J7164, $E$5:$E$1433, 0)),"")</f>
        <v/>
      </c>
      <c r="I7164" t="str">
        <f>IFERROR(IF(J7164&lt;&gt;"", INDEX($B$5:$B$1433, MATCH(J7164, $E$5:$E$1433, 0)),""),"SAI")</f>
        <v/>
      </c>
      <c r="L7164" t="str">
        <f>IFERROR(IF($N$5="Sáng",IF(MID(K7164,2,7)-MID($L$2,2,7)&gt;0,"Trễ",""),IF(MID(K7164,2,7)-MID($Q$2,2,7)&gt;0,"Trễ","")),"")</f>
        <v/>
      </c>
      <c r="M7164" t="str">
        <f>IFERROR(IF($N$5="Sáng",MID(K7164,2,7)-MID($L$2,2,7),MID(K7164,2,7)-MID($Q$2,2,7)),"")</f>
        <v/>
      </c>
      <c r="Q7164" t="str">
        <f>IF(B7164&lt;&gt;"",IF(AND(P7164="",F7164=""),"Không phép ",""),"")</f>
        <v/>
      </c>
      <c r="R7164" t="str">
        <f>UPPER(B7164)</f>
        <v/>
      </c>
      <c r="T7164" t="str">
        <f>IFERROR(IF(J7164&lt;&gt;"", INDEX($S$5:$S$1433, MATCH(J7164, $E$5:$E$1433, 0)),""),"")</f>
        <v/>
      </c>
      <c r="V7164" t="str">
        <f>IFERROR(IF(J7164&lt;&gt;"", INDEX($U$5:$U$1433, MATCH(J7164, $E$5:$E$1433, 0)),""),"")</f>
        <v/>
      </c>
    </row>
    <row r="7165">
      <c r="A7165" t="str">
        <f>IF(B7165&lt;&gt;"",A7164+1,"")</f>
        <v/>
      </c>
      <c r="F7165" t="str">
        <f>IFERROR(IF(VLOOKUP(E7165,J:J,1,0)=E7165,"X",""),"")</f>
        <v/>
      </c>
      <c r="G7165" t="str">
        <f>IF(J7165&lt;&gt;"", INDEX($C$5:$C$1433, MATCH(J7165, $E$5:$E$1433, 0)),"")</f>
        <v/>
      </c>
      <c r="H7165" t="str">
        <f>IF(J7165&lt;&gt;"", INDEX($D$5:$D$1433, MATCH(J7165, $E$5:$E$1433, 0)),"")</f>
        <v/>
      </c>
      <c r="I7165" t="str">
        <f>IFERROR(IF(J7165&lt;&gt;"", INDEX($B$5:$B$1433, MATCH(J7165, $E$5:$E$1433, 0)),""),"SAI")</f>
        <v/>
      </c>
      <c r="L7165" t="str">
        <f>IFERROR(IF($N$5="Sáng",IF(MID(K7165,2,7)-MID($L$2,2,7)&gt;0,"Trễ",""),IF(MID(K7165,2,7)-MID($Q$2,2,7)&gt;0,"Trễ","")),"")</f>
        <v/>
      </c>
      <c r="M7165" t="str">
        <f>IFERROR(IF($N$5="Sáng",MID(K7165,2,7)-MID($L$2,2,7),MID(K7165,2,7)-MID($Q$2,2,7)),"")</f>
        <v/>
      </c>
      <c r="Q7165" t="str">
        <f>IF(B7165&lt;&gt;"",IF(AND(P7165="",F7165=""),"Không phép ",""),"")</f>
        <v/>
      </c>
      <c r="R7165" t="str">
        <f>UPPER(B7165)</f>
        <v/>
      </c>
      <c r="T7165" t="str">
        <f>IFERROR(IF(J7165&lt;&gt;"", INDEX($S$5:$S$1433, MATCH(J7165, $E$5:$E$1433, 0)),""),"")</f>
        <v/>
      </c>
      <c r="V7165" t="str">
        <f>IFERROR(IF(J7165&lt;&gt;"", INDEX($U$5:$U$1433, MATCH(J7165, $E$5:$E$1433, 0)),""),"")</f>
        <v/>
      </c>
    </row>
    <row r="7166">
      <c r="A7166" t="str">
        <f>IF(B7166&lt;&gt;"",A7165+1,"")</f>
        <v/>
      </c>
      <c r="F7166" t="str">
        <f>IFERROR(IF(VLOOKUP(E7166,J:J,1,0)=E7166,"X",""),"")</f>
        <v/>
      </c>
      <c r="G7166" t="str">
        <f>IF(J7166&lt;&gt;"", INDEX($C$5:$C$1433, MATCH(J7166, $E$5:$E$1433, 0)),"")</f>
        <v/>
      </c>
      <c r="H7166" t="str">
        <f>IF(J7166&lt;&gt;"", INDEX($D$5:$D$1433, MATCH(J7166, $E$5:$E$1433, 0)),"")</f>
        <v/>
      </c>
      <c r="I7166" t="str">
        <f>IFERROR(IF(J7166&lt;&gt;"", INDEX($B$5:$B$1433, MATCH(J7166, $E$5:$E$1433, 0)),""),"SAI")</f>
        <v/>
      </c>
      <c r="L7166" t="str">
        <f>IFERROR(IF($N$5="Sáng",IF(MID(K7166,2,7)-MID($L$2,2,7)&gt;0,"Trễ",""),IF(MID(K7166,2,7)-MID($Q$2,2,7)&gt;0,"Trễ","")),"")</f>
        <v/>
      </c>
      <c r="M7166" t="str">
        <f>IFERROR(IF($N$5="Sáng",MID(K7166,2,7)-MID($L$2,2,7),MID(K7166,2,7)-MID($Q$2,2,7)),"")</f>
        <v/>
      </c>
      <c r="Q7166" t="str">
        <f>IF(B7166&lt;&gt;"",IF(AND(P7166="",F7166=""),"Không phép ",""),"")</f>
        <v/>
      </c>
      <c r="R7166" t="str">
        <f>UPPER(B7166)</f>
        <v/>
      </c>
      <c r="T7166" t="str">
        <f>IFERROR(IF(J7166&lt;&gt;"", INDEX($S$5:$S$1433, MATCH(J7166, $E$5:$E$1433, 0)),""),"")</f>
        <v/>
      </c>
      <c r="V7166" t="str">
        <f>IFERROR(IF(J7166&lt;&gt;"", INDEX($U$5:$U$1433, MATCH(J7166, $E$5:$E$1433, 0)),""),"")</f>
        <v/>
      </c>
    </row>
    <row r="7167">
      <c r="A7167" t="str">
        <f>IF(B7167&lt;&gt;"",A7166+1,"")</f>
        <v/>
      </c>
      <c r="F7167" t="str">
        <f>IFERROR(IF(VLOOKUP(E7167,J:J,1,0)=E7167,"X",""),"")</f>
        <v/>
      </c>
      <c r="G7167" t="str">
        <f>IF(J7167&lt;&gt;"", INDEX($C$5:$C$1433, MATCH(J7167, $E$5:$E$1433, 0)),"")</f>
        <v/>
      </c>
      <c r="H7167" t="str">
        <f>IF(J7167&lt;&gt;"", INDEX($D$5:$D$1433, MATCH(J7167, $E$5:$E$1433, 0)),"")</f>
        <v/>
      </c>
      <c r="I7167" t="str">
        <f>IFERROR(IF(J7167&lt;&gt;"", INDEX($B$5:$B$1433, MATCH(J7167, $E$5:$E$1433, 0)),""),"SAI")</f>
        <v/>
      </c>
      <c r="L7167" t="str">
        <f>IFERROR(IF($N$5="Sáng",IF(MID(K7167,2,7)-MID($L$2,2,7)&gt;0,"Trễ",""),IF(MID(K7167,2,7)-MID($Q$2,2,7)&gt;0,"Trễ","")),"")</f>
        <v/>
      </c>
      <c r="M7167" t="str">
        <f>IFERROR(IF($N$5="Sáng",MID(K7167,2,7)-MID($L$2,2,7),MID(K7167,2,7)-MID($Q$2,2,7)),"")</f>
        <v/>
      </c>
      <c r="Q7167" t="str">
        <f>IF(B7167&lt;&gt;"",IF(AND(P7167="",F7167=""),"Không phép ",""),"")</f>
        <v/>
      </c>
      <c r="R7167" t="str">
        <f>UPPER(B7167)</f>
        <v/>
      </c>
      <c r="T7167" t="str">
        <f>IFERROR(IF(J7167&lt;&gt;"", INDEX($S$5:$S$1433, MATCH(J7167, $E$5:$E$1433, 0)),""),"")</f>
        <v/>
      </c>
      <c r="V7167" t="str">
        <f>IFERROR(IF(J7167&lt;&gt;"", INDEX($U$5:$U$1433, MATCH(J7167, $E$5:$E$1433, 0)),""),"")</f>
        <v/>
      </c>
    </row>
    <row r="7168">
      <c r="A7168" t="str">
        <f>IF(B7168&lt;&gt;"",A7167+1,"")</f>
        <v/>
      </c>
      <c r="F7168" t="str">
        <f>IFERROR(IF(VLOOKUP(E7168,J:J,1,0)=E7168,"X",""),"")</f>
        <v/>
      </c>
      <c r="G7168" t="str">
        <f>IF(J7168&lt;&gt;"", INDEX($C$5:$C$1433, MATCH(J7168, $E$5:$E$1433, 0)),"")</f>
        <v/>
      </c>
      <c r="H7168" t="str">
        <f>IF(J7168&lt;&gt;"", INDEX($D$5:$D$1433, MATCH(J7168, $E$5:$E$1433, 0)),"")</f>
        <v/>
      </c>
      <c r="I7168" t="str">
        <f>IFERROR(IF(J7168&lt;&gt;"", INDEX($B$5:$B$1433, MATCH(J7168, $E$5:$E$1433, 0)),""),"SAI")</f>
        <v/>
      </c>
      <c r="L7168" t="str">
        <f>IFERROR(IF($N$5="Sáng",IF(MID(K7168,2,7)-MID($L$2,2,7)&gt;0,"Trễ",""),IF(MID(K7168,2,7)-MID($Q$2,2,7)&gt;0,"Trễ","")),"")</f>
        <v/>
      </c>
      <c r="M7168" t="str">
        <f>IFERROR(IF($N$5="Sáng",MID(K7168,2,7)-MID($L$2,2,7),MID(K7168,2,7)-MID($Q$2,2,7)),"")</f>
        <v/>
      </c>
      <c r="Q7168" t="str">
        <f>IF(B7168&lt;&gt;"",IF(AND(P7168="",F7168=""),"Không phép ",""),"")</f>
        <v/>
      </c>
      <c r="R7168" t="str">
        <f>UPPER(B7168)</f>
        <v/>
      </c>
      <c r="T7168" t="str">
        <f>IFERROR(IF(J7168&lt;&gt;"", INDEX($S$5:$S$1433, MATCH(J7168, $E$5:$E$1433, 0)),""),"")</f>
        <v/>
      </c>
      <c r="V7168" t="str">
        <f>IFERROR(IF(J7168&lt;&gt;"", INDEX($U$5:$U$1433, MATCH(J7168, $E$5:$E$1433, 0)),""),"")</f>
        <v/>
      </c>
    </row>
    <row r="7169">
      <c r="A7169" t="str">
        <f>IF(B7169&lt;&gt;"",A7168+1,"")</f>
        <v/>
      </c>
      <c r="F7169" t="str">
        <f>IFERROR(IF(VLOOKUP(E7169,J:J,1,0)=E7169,"X",""),"")</f>
        <v/>
      </c>
      <c r="G7169" t="str">
        <f>IF(J7169&lt;&gt;"", INDEX($C$5:$C$1433, MATCH(J7169, $E$5:$E$1433, 0)),"")</f>
        <v/>
      </c>
      <c r="H7169" t="str">
        <f>IF(J7169&lt;&gt;"", INDEX($D$5:$D$1433, MATCH(J7169, $E$5:$E$1433, 0)),"")</f>
        <v/>
      </c>
      <c r="I7169" t="str">
        <f>IFERROR(IF(J7169&lt;&gt;"", INDEX($B$5:$B$1433, MATCH(J7169, $E$5:$E$1433, 0)),""),"SAI")</f>
        <v/>
      </c>
      <c r="L7169" t="str">
        <f>IFERROR(IF($N$5="Sáng",IF(MID(K7169,2,7)-MID($L$2,2,7)&gt;0,"Trễ",""),IF(MID(K7169,2,7)-MID($Q$2,2,7)&gt;0,"Trễ","")),"")</f>
        <v/>
      </c>
      <c r="M7169" t="str">
        <f>IFERROR(IF($N$5="Sáng",MID(K7169,2,7)-MID($L$2,2,7),MID(K7169,2,7)-MID($Q$2,2,7)),"")</f>
        <v/>
      </c>
      <c r="Q7169" t="str">
        <f>IF(B7169&lt;&gt;"",IF(AND(P7169="",F7169=""),"Không phép ",""),"")</f>
        <v/>
      </c>
      <c r="R7169" t="str">
        <f>UPPER(B7169)</f>
        <v/>
      </c>
      <c r="T7169" t="str">
        <f>IFERROR(IF(J7169&lt;&gt;"", INDEX($S$5:$S$1433, MATCH(J7169, $E$5:$E$1433, 0)),""),"")</f>
        <v/>
      </c>
      <c r="V7169" t="str">
        <f>IFERROR(IF(J7169&lt;&gt;"", INDEX($U$5:$U$1433, MATCH(J7169, $E$5:$E$1433, 0)),""),"")</f>
        <v/>
      </c>
    </row>
    <row r="7170">
      <c r="A7170" t="str">
        <f>IF(B7170&lt;&gt;"",A7169+1,"")</f>
        <v/>
      </c>
      <c r="F7170" t="str">
        <f>IFERROR(IF(VLOOKUP(E7170,J:J,1,0)=E7170,"X",""),"")</f>
        <v/>
      </c>
      <c r="G7170" t="str">
        <f>IF(J7170&lt;&gt;"", INDEX($C$5:$C$1433, MATCH(J7170, $E$5:$E$1433, 0)),"")</f>
        <v/>
      </c>
      <c r="H7170" t="str">
        <f>IF(J7170&lt;&gt;"", INDEX($D$5:$D$1433, MATCH(J7170, $E$5:$E$1433, 0)),"")</f>
        <v/>
      </c>
      <c r="I7170" t="str">
        <f>IFERROR(IF(J7170&lt;&gt;"", INDEX($B$5:$B$1433, MATCH(J7170, $E$5:$E$1433, 0)),""),"SAI")</f>
        <v/>
      </c>
      <c r="L7170" t="str">
        <f>IFERROR(IF($N$5="Sáng",IF(MID(K7170,2,7)-MID($L$2,2,7)&gt;0,"Trễ",""),IF(MID(K7170,2,7)-MID($Q$2,2,7)&gt;0,"Trễ","")),"")</f>
        <v/>
      </c>
      <c r="M7170" t="str">
        <f>IFERROR(IF($N$5="Sáng",MID(K7170,2,7)-MID($L$2,2,7),MID(K7170,2,7)-MID($Q$2,2,7)),"")</f>
        <v/>
      </c>
      <c r="Q7170" t="str">
        <f>IF(B7170&lt;&gt;"",IF(AND(P7170="",F7170=""),"Không phép ",""),"")</f>
        <v/>
      </c>
      <c r="R7170" t="str">
        <f>UPPER(B7170)</f>
        <v/>
      </c>
      <c r="T7170" t="str">
        <f>IFERROR(IF(J7170&lt;&gt;"", INDEX($S$5:$S$1433, MATCH(J7170, $E$5:$E$1433, 0)),""),"")</f>
        <v/>
      </c>
      <c r="V7170" t="str">
        <f>IFERROR(IF(J7170&lt;&gt;"", INDEX($U$5:$U$1433, MATCH(J7170, $E$5:$E$1433, 0)),""),"")</f>
        <v/>
      </c>
    </row>
    <row r="7171">
      <c r="A7171" t="str">
        <f>IF(B7171&lt;&gt;"",A7170+1,"")</f>
        <v/>
      </c>
      <c r="F7171" t="str">
        <f>IFERROR(IF(VLOOKUP(E7171,J:J,1,0)=E7171,"X",""),"")</f>
        <v/>
      </c>
      <c r="G7171" t="str">
        <f>IF(J7171&lt;&gt;"", INDEX($C$5:$C$1433, MATCH(J7171, $E$5:$E$1433, 0)),"")</f>
        <v/>
      </c>
      <c r="H7171" t="str">
        <f>IF(J7171&lt;&gt;"", INDEX($D$5:$D$1433, MATCH(J7171, $E$5:$E$1433, 0)),"")</f>
        <v/>
      </c>
      <c r="I7171" t="str">
        <f>IFERROR(IF(J7171&lt;&gt;"", INDEX($B$5:$B$1433, MATCH(J7171, $E$5:$E$1433, 0)),""),"SAI")</f>
        <v/>
      </c>
      <c r="L7171" t="str">
        <f>IFERROR(IF($N$5="Sáng",IF(MID(K7171,2,7)-MID($L$2,2,7)&gt;0,"Trễ",""),IF(MID(K7171,2,7)-MID($Q$2,2,7)&gt;0,"Trễ","")),"")</f>
        <v/>
      </c>
      <c r="M7171" t="str">
        <f>IFERROR(IF($N$5="Sáng",MID(K7171,2,7)-MID($L$2,2,7),MID(K7171,2,7)-MID($Q$2,2,7)),"")</f>
        <v/>
      </c>
      <c r="Q7171" t="str">
        <f>IF(B7171&lt;&gt;"",IF(AND(P7171="",F7171=""),"Không phép ",""),"")</f>
        <v/>
      </c>
      <c r="R7171" t="str">
        <f>UPPER(B7171)</f>
        <v/>
      </c>
      <c r="T7171" t="str">
        <f>IFERROR(IF(J7171&lt;&gt;"", INDEX($S$5:$S$1433, MATCH(J7171, $E$5:$E$1433, 0)),""),"")</f>
        <v/>
      </c>
      <c r="V7171" t="str">
        <f>IFERROR(IF(J7171&lt;&gt;"", INDEX($U$5:$U$1433, MATCH(J7171, $E$5:$E$1433, 0)),""),"")</f>
        <v/>
      </c>
    </row>
    <row r="7172">
      <c r="A7172" t="str">
        <f>IF(B7172&lt;&gt;"",A7171+1,"")</f>
        <v/>
      </c>
      <c r="F7172" t="str">
        <f>IFERROR(IF(VLOOKUP(E7172,J:J,1,0)=E7172,"X",""),"")</f>
        <v/>
      </c>
      <c r="G7172" t="str">
        <f>IF(J7172&lt;&gt;"", INDEX($C$5:$C$1433, MATCH(J7172, $E$5:$E$1433, 0)),"")</f>
        <v/>
      </c>
      <c r="H7172" t="str">
        <f>IF(J7172&lt;&gt;"", INDEX($D$5:$D$1433, MATCH(J7172, $E$5:$E$1433, 0)),"")</f>
        <v/>
      </c>
      <c r="I7172" t="str">
        <f>IFERROR(IF(J7172&lt;&gt;"", INDEX($B$5:$B$1433, MATCH(J7172, $E$5:$E$1433, 0)),""),"SAI")</f>
        <v/>
      </c>
      <c r="L7172" t="str">
        <f>IFERROR(IF($N$5="Sáng",IF(MID(K7172,2,7)-MID($L$2,2,7)&gt;0,"Trễ",""),IF(MID(K7172,2,7)-MID($Q$2,2,7)&gt;0,"Trễ","")),"")</f>
        <v/>
      </c>
      <c r="M7172" t="str">
        <f>IFERROR(IF($N$5="Sáng",MID(K7172,2,7)-MID($L$2,2,7),MID(K7172,2,7)-MID($Q$2,2,7)),"")</f>
        <v/>
      </c>
      <c r="Q7172" t="str">
        <f>IF(B7172&lt;&gt;"",IF(AND(P7172="",F7172=""),"Không phép ",""),"")</f>
        <v/>
      </c>
      <c r="R7172" t="str">
        <f>UPPER(B7172)</f>
        <v/>
      </c>
      <c r="T7172" t="str">
        <f>IFERROR(IF(J7172&lt;&gt;"", INDEX($S$5:$S$1433, MATCH(J7172, $E$5:$E$1433, 0)),""),"")</f>
        <v/>
      </c>
      <c r="V7172" t="str">
        <f>IFERROR(IF(J7172&lt;&gt;"", INDEX($U$5:$U$1433, MATCH(J7172, $E$5:$E$1433, 0)),""),"")</f>
        <v/>
      </c>
    </row>
    <row r="7173">
      <c r="A7173" t="str">
        <f>IF(B7173&lt;&gt;"",A7172+1,"")</f>
        <v/>
      </c>
      <c r="F7173" t="str">
        <f>IFERROR(IF(VLOOKUP(E7173,J:J,1,0)=E7173,"X",""),"")</f>
        <v/>
      </c>
      <c r="G7173" t="str">
        <f>IF(J7173&lt;&gt;"", INDEX($C$5:$C$1433, MATCH(J7173, $E$5:$E$1433, 0)),"")</f>
        <v/>
      </c>
      <c r="H7173" t="str">
        <f>IF(J7173&lt;&gt;"", INDEX($D$5:$D$1433, MATCH(J7173, $E$5:$E$1433, 0)),"")</f>
        <v/>
      </c>
      <c r="I7173" t="str">
        <f>IFERROR(IF(J7173&lt;&gt;"", INDEX($B$5:$B$1433, MATCH(J7173, $E$5:$E$1433, 0)),""),"SAI")</f>
        <v/>
      </c>
      <c r="L7173" t="str">
        <f>IFERROR(IF($N$5="Sáng",IF(MID(K7173,2,7)-MID($L$2,2,7)&gt;0,"Trễ",""),IF(MID(K7173,2,7)-MID($Q$2,2,7)&gt;0,"Trễ","")),"")</f>
        <v/>
      </c>
      <c r="M7173" t="str">
        <f>IFERROR(IF($N$5="Sáng",MID(K7173,2,7)-MID($L$2,2,7),MID(K7173,2,7)-MID($Q$2,2,7)),"")</f>
        <v/>
      </c>
      <c r="Q7173" t="str">
        <f>IF(B7173&lt;&gt;"",IF(AND(P7173="",F7173=""),"Không phép ",""),"")</f>
        <v/>
      </c>
      <c r="R7173" t="str">
        <f>UPPER(B7173)</f>
        <v/>
      </c>
      <c r="T7173" t="str">
        <f>IFERROR(IF(J7173&lt;&gt;"", INDEX($S$5:$S$1433, MATCH(J7173, $E$5:$E$1433, 0)),""),"")</f>
        <v/>
      </c>
      <c r="V7173" t="str">
        <f>IFERROR(IF(J7173&lt;&gt;"", INDEX($U$5:$U$1433, MATCH(J7173, $E$5:$E$1433, 0)),""),"")</f>
        <v/>
      </c>
    </row>
    <row r="7174">
      <c r="A7174" t="str">
        <f>IF(B7174&lt;&gt;"",A7173+1,"")</f>
        <v/>
      </c>
      <c r="F7174" t="str">
        <f>IFERROR(IF(VLOOKUP(E7174,J:J,1,0)=E7174,"X",""),"")</f>
        <v/>
      </c>
      <c r="G7174" t="str">
        <f>IF(J7174&lt;&gt;"", INDEX($C$5:$C$1433, MATCH(J7174, $E$5:$E$1433, 0)),"")</f>
        <v/>
      </c>
      <c r="H7174" t="str">
        <f>IF(J7174&lt;&gt;"", INDEX($D$5:$D$1433, MATCH(J7174, $E$5:$E$1433, 0)),"")</f>
        <v/>
      </c>
      <c r="I7174" t="str">
        <f>IFERROR(IF(J7174&lt;&gt;"", INDEX($B$5:$B$1433, MATCH(J7174, $E$5:$E$1433, 0)),""),"SAI")</f>
        <v/>
      </c>
      <c r="L7174" t="str">
        <f>IFERROR(IF($N$5="Sáng",IF(MID(K7174,2,7)-MID($L$2,2,7)&gt;0,"Trễ",""),IF(MID(K7174,2,7)-MID($Q$2,2,7)&gt;0,"Trễ","")),"")</f>
        <v/>
      </c>
      <c r="M7174" t="str">
        <f>IFERROR(IF($N$5="Sáng",MID(K7174,2,7)-MID($L$2,2,7),MID(K7174,2,7)-MID($Q$2,2,7)),"")</f>
        <v/>
      </c>
      <c r="Q7174" t="str">
        <f>IF(B7174&lt;&gt;"",IF(AND(P7174="",F7174=""),"Không phép ",""),"")</f>
        <v/>
      </c>
      <c r="R7174" t="str">
        <f>UPPER(B7174)</f>
        <v/>
      </c>
      <c r="T7174" t="str">
        <f>IFERROR(IF(J7174&lt;&gt;"", INDEX($S$5:$S$1433, MATCH(J7174, $E$5:$E$1433, 0)),""),"")</f>
        <v/>
      </c>
      <c r="V7174" t="str">
        <f>IFERROR(IF(J7174&lt;&gt;"", INDEX($U$5:$U$1433, MATCH(J7174, $E$5:$E$1433, 0)),""),"")</f>
        <v/>
      </c>
    </row>
    <row r="7175">
      <c r="A7175" t="str">
        <f>IF(B7175&lt;&gt;"",A7174+1,"")</f>
        <v/>
      </c>
      <c r="F7175" t="str">
        <f>IFERROR(IF(VLOOKUP(E7175,J:J,1,0)=E7175,"X",""),"")</f>
        <v/>
      </c>
      <c r="G7175" t="str">
        <f>IF(J7175&lt;&gt;"", INDEX($C$5:$C$1433, MATCH(J7175, $E$5:$E$1433, 0)),"")</f>
        <v/>
      </c>
      <c r="H7175" t="str">
        <f>IF(J7175&lt;&gt;"", INDEX($D$5:$D$1433, MATCH(J7175, $E$5:$E$1433, 0)),"")</f>
        <v/>
      </c>
      <c r="I7175" t="str">
        <f>IFERROR(IF(J7175&lt;&gt;"", INDEX($B$5:$B$1433, MATCH(J7175, $E$5:$E$1433, 0)),""),"SAI")</f>
        <v/>
      </c>
      <c r="L7175" t="str">
        <f>IFERROR(IF($N$5="Sáng",IF(MID(K7175,2,7)-MID($L$2,2,7)&gt;0,"Trễ",""),IF(MID(K7175,2,7)-MID($Q$2,2,7)&gt;0,"Trễ","")),"")</f>
        <v/>
      </c>
      <c r="M7175" t="str">
        <f>IFERROR(IF($N$5="Sáng",MID(K7175,2,7)-MID($L$2,2,7),MID(K7175,2,7)-MID($Q$2,2,7)),"")</f>
        <v/>
      </c>
      <c r="Q7175" t="str">
        <f>IF(B7175&lt;&gt;"",IF(AND(P7175="",F7175=""),"Không phép ",""),"")</f>
        <v/>
      </c>
      <c r="R7175" t="str">
        <f>UPPER(B7175)</f>
        <v/>
      </c>
      <c r="T7175" t="str">
        <f>IFERROR(IF(J7175&lt;&gt;"", INDEX($S$5:$S$1433, MATCH(J7175, $E$5:$E$1433, 0)),""),"")</f>
        <v/>
      </c>
      <c r="V7175" t="str">
        <f>IFERROR(IF(J7175&lt;&gt;"", INDEX($U$5:$U$1433, MATCH(J7175, $E$5:$E$1433, 0)),""),"")</f>
        <v/>
      </c>
    </row>
    <row r="7176">
      <c r="A7176" t="str">
        <f>IF(B7176&lt;&gt;"",A7175+1,"")</f>
        <v/>
      </c>
      <c r="F7176" t="str">
        <f>IFERROR(IF(VLOOKUP(E7176,J:J,1,0)=E7176,"X",""),"")</f>
        <v/>
      </c>
      <c r="G7176" t="str">
        <f>IF(J7176&lt;&gt;"", INDEX($C$5:$C$1433, MATCH(J7176, $E$5:$E$1433, 0)),"")</f>
        <v/>
      </c>
      <c r="H7176" t="str">
        <f>IF(J7176&lt;&gt;"", INDEX($D$5:$D$1433, MATCH(J7176, $E$5:$E$1433, 0)),"")</f>
        <v/>
      </c>
      <c r="I7176" t="str">
        <f>IFERROR(IF(J7176&lt;&gt;"", INDEX($B$5:$B$1433, MATCH(J7176, $E$5:$E$1433, 0)),""),"SAI")</f>
        <v/>
      </c>
      <c r="L7176" t="str">
        <f>IFERROR(IF($N$5="Sáng",IF(MID(K7176,2,7)-MID($L$2,2,7)&gt;0,"Trễ",""),IF(MID(K7176,2,7)-MID($Q$2,2,7)&gt;0,"Trễ","")),"")</f>
        <v/>
      </c>
      <c r="M7176" t="str">
        <f>IFERROR(IF($N$5="Sáng",MID(K7176,2,7)-MID($L$2,2,7),MID(K7176,2,7)-MID($Q$2,2,7)),"")</f>
        <v/>
      </c>
      <c r="Q7176" t="str">
        <f>IF(B7176&lt;&gt;"",IF(AND(P7176="",F7176=""),"Không phép ",""),"")</f>
        <v/>
      </c>
      <c r="R7176" t="str">
        <f>UPPER(B7176)</f>
        <v/>
      </c>
      <c r="T7176" t="str">
        <f>IFERROR(IF(J7176&lt;&gt;"", INDEX($S$5:$S$1433, MATCH(J7176, $E$5:$E$1433, 0)),""),"")</f>
        <v/>
      </c>
      <c r="V7176" t="str">
        <f>IFERROR(IF(J7176&lt;&gt;"", INDEX($U$5:$U$1433, MATCH(J7176, $E$5:$E$1433, 0)),""),"")</f>
        <v/>
      </c>
    </row>
    <row r="7177">
      <c r="A7177" t="str">
        <f>IF(B7177&lt;&gt;"",A7176+1,"")</f>
        <v/>
      </c>
      <c r="F7177" t="str">
        <f>IFERROR(IF(VLOOKUP(E7177,J:J,1,0)=E7177,"X",""),"")</f>
        <v/>
      </c>
      <c r="G7177" t="str">
        <f>IF(J7177&lt;&gt;"", INDEX($C$5:$C$1433, MATCH(J7177, $E$5:$E$1433, 0)),"")</f>
        <v/>
      </c>
      <c r="H7177" t="str">
        <f>IF(J7177&lt;&gt;"", INDEX($D$5:$D$1433, MATCH(J7177, $E$5:$E$1433, 0)),"")</f>
        <v/>
      </c>
      <c r="I7177" t="str">
        <f>IFERROR(IF(J7177&lt;&gt;"", INDEX($B$5:$B$1433, MATCH(J7177, $E$5:$E$1433, 0)),""),"SAI")</f>
        <v/>
      </c>
      <c r="L7177" t="str">
        <f>IFERROR(IF($N$5="Sáng",IF(MID(K7177,2,7)-MID($L$2,2,7)&gt;0,"Trễ",""),IF(MID(K7177,2,7)-MID($Q$2,2,7)&gt;0,"Trễ","")),"")</f>
        <v/>
      </c>
      <c r="M7177" t="str">
        <f>IFERROR(IF($N$5="Sáng",MID(K7177,2,7)-MID($L$2,2,7),MID(K7177,2,7)-MID($Q$2,2,7)),"")</f>
        <v/>
      </c>
      <c r="Q7177" t="str">
        <f>IF(B7177&lt;&gt;"",IF(AND(P7177="",F7177=""),"Không phép ",""),"")</f>
        <v/>
      </c>
      <c r="R7177" t="str">
        <f>UPPER(B7177)</f>
        <v/>
      </c>
      <c r="T7177" t="str">
        <f>IFERROR(IF(J7177&lt;&gt;"", INDEX($S$5:$S$1433, MATCH(J7177, $E$5:$E$1433, 0)),""),"")</f>
        <v/>
      </c>
      <c r="V7177" t="str">
        <f>IFERROR(IF(J7177&lt;&gt;"", INDEX($U$5:$U$1433, MATCH(J7177, $E$5:$E$1433, 0)),""),"")</f>
        <v/>
      </c>
    </row>
    <row r="7178">
      <c r="A7178" t="str">
        <f>IF(B7178&lt;&gt;"",A7177+1,"")</f>
        <v/>
      </c>
      <c r="F7178" t="str">
        <f>IFERROR(IF(VLOOKUP(E7178,J:J,1,0)=E7178,"X",""),"")</f>
        <v/>
      </c>
      <c r="G7178" t="str">
        <f>IF(J7178&lt;&gt;"", INDEX($C$5:$C$1433, MATCH(J7178, $E$5:$E$1433, 0)),"")</f>
        <v/>
      </c>
      <c r="H7178" t="str">
        <f>IF(J7178&lt;&gt;"", INDEX($D$5:$D$1433, MATCH(J7178, $E$5:$E$1433, 0)),"")</f>
        <v/>
      </c>
      <c r="I7178" t="str">
        <f>IFERROR(IF(J7178&lt;&gt;"", INDEX($B$5:$B$1433, MATCH(J7178, $E$5:$E$1433, 0)),""),"SAI")</f>
        <v/>
      </c>
      <c r="L7178" t="str">
        <f>IFERROR(IF($N$5="Sáng",IF(MID(K7178,2,7)-MID($L$2,2,7)&gt;0,"Trễ",""),IF(MID(K7178,2,7)-MID($Q$2,2,7)&gt;0,"Trễ","")),"")</f>
        <v/>
      </c>
      <c r="M7178" t="str">
        <f>IFERROR(IF($N$5="Sáng",MID(K7178,2,7)-MID($L$2,2,7),MID(K7178,2,7)-MID($Q$2,2,7)),"")</f>
        <v/>
      </c>
      <c r="Q7178" t="str">
        <f>IF(B7178&lt;&gt;"",IF(AND(P7178="",F7178=""),"Không phép ",""),"")</f>
        <v/>
      </c>
      <c r="R7178" t="str">
        <f>UPPER(B7178)</f>
        <v/>
      </c>
      <c r="T7178" t="str">
        <f>IFERROR(IF(J7178&lt;&gt;"", INDEX($S$5:$S$1433, MATCH(J7178, $E$5:$E$1433, 0)),""),"")</f>
        <v/>
      </c>
      <c r="V7178" t="str">
        <f>IFERROR(IF(J7178&lt;&gt;"", INDEX($U$5:$U$1433, MATCH(J7178, $E$5:$E$1433, 0)),""),"")</f>
        <v/>
      </c>
    </row>
    <row r="7179">
      <c r="A7179" t="str">
        <f>IF(B7179&lt;&gt;"",A7178+1,"")</f>
        <v/>
      </c>
      <c r="F7179" t="str">
        <f>IFERROR(IF(VLOOKUP(E7179,J:J,1,0)=E7179,"X",""),"")</f>
        <v/>
      </c>
      <c r="G7179" t="str">
        <f>IF(J7179&lt;&gt;"", INDEX($C$5:$C$1433, MATCH(J7179, $E$5:$E$1433, 0)),"")</f>
        <v/>
      </c>
      <c r="H7179" t="str">
        <f>IF(J7179&lt;&gt;"", INDEX($D$5:$D$1433, MATCH(J7179, $E$5:$E$1433, 0)),"")</f>
        <v/>
      </c>
      <c r="I7179" t="str">
        <f>IFERROR(IF(J7179&lt;&gt;"", INDEX($B$5:$B$1433, MATCH(J7179, $E$5:$E$1433, 0)),""),"SAI")</f>
        <v/>
      </c>
      <c r="L7179" t="str">
        <f>IFERROR(IF($N$5="Sáng",IF(MID(K7179,2,7)-MID($L$2,2,7)&gt;0,"Trễ",""),IF(MID(K7179,2,7)-MID($Q$2,2,7)&gt;0,"Trễ","")),"")</f>
        <v/>
      </c>
      <c r="M7179" t="str">
        <f>IFERROR(IF($N$5="Sáng",MID(K7179,2,7)-MID($L$2,2,7),MID(K7179,2,7)-MID($Q$2,2,7)),"")</f>
        <v/>
      </c>
      <c r="Q7179" t="str">
        <f>IF(B7179&lt;&gt;"",IF(AND(P7179="",F7179=""),"Không phép ",""),"")</f>
        <v/>
      </c>
      <c r="R7179" t="str">
        <f>UPPER(B7179)</f>
        <v/>
      </c>
      <c r="T7179" t="str">
        <f>IFERROR(IF(J7179&lt;&gt;"", INDEX($S$5:$S$1433, MATCH(J7179, $E$5:$E$1433, 0)),""),"")</f>
        <v/>
      </c>
      <c r="V7179" t="str">
        <f>IFERROR(IF(J7179&lt;&gt;"", INDEX($U$5:$U$1433, MATCH(J7179, $E$5:$E$1433, 0)),""),"")</f>
        <v/>
      </c>
    </row>
    <row r="7180">
      <c r="A7180" t="str">
        <f>IF(B7180&lt;&gt;"",A7179+1,"")</f>
        <v/>
      </c>
      <c r="F7180" t="str">
        <f>IFERROR(IF(VLOOKUP(E7180,J:J,1,0)=E7180,"X",""),"")</f>
        <v/>
      </c>
      <c r="G7180" t="str">
        <f>IF(J7180&lt;&gt;"", INDEX($C$5:$C$1433, MATCH(J7180, $E$5:$E$1433, 0)),"")</f>
        <v/>
      </c>
      <c r="H7180" t="str">
        <f>IF(J7180&lt;&gt;"", INDEX($D$5:$D$1433, MATCH(J7180, $E$5:$E$1433, 0)),"")</f>
        <v/>
      </c>
      <c r="I7180" t="str">
        <f>IFERROR(IF(J7180&lt;&gt;"", INDEX($B$5:$B$1433, MATCH(J7180, $E$5:$E$1433, 0)),""),"SAI")</f>
        <v/>
      </c>
      <c r="L7180" t="str">
        <f>IFERROR(IF($N$5="Sáng",IF(MID(K7180,2,7)-MID($L$2,2,7)&gt;0,"Trễ",""),IF(MID(K7180,2,7)-MID($Q$2,2,7)&gt;0,"Trễ","")),"")</f>
        <v/>
      </c>
      <c r="M7180" t="str">
        <f>IFERROR(IF($N$5="Sáng",MID(K7180,2,7)-MID($L$2,2,7),MID(K7180,2,7)-MID($Q$2,2,7)),"")</f>
        <v/>
      </c>
      <c r="Q7180" t="str">
        <f>IF(B7180&lt;&gt;"",IF(AND(P7180="",F7180=""),"Không phép ",""),"")</f>
        <v/>
      </c>
      <c r="R7180" t="str">
        <f>UPPER(B7180)</f>
        <v/>
      </c>
      <c r="T7180" t="str">
        <f>IFERROR(IF(J7180&lt;&gt;"", INDEX($S$5:$S$1433, MATCH(J7180, $E$5:$E$1433, 0)),""),"")</f>
        <v/>
      </c>
      <c r="V7180" t="str">
        <f>IFERROR(IF(J7180&lt;&gt;"", INDEX($U$5:$U$1433, MATCH(J7180, $E$5:$E$1433, 0)),""),"")</f>
        <v/>
      </c>
    </row>
    <row r="7181">
      <c r="A7181" t="str">
        <f>IF(B7181&lt;&gt;"",A7180+1,"")</f>
        <v/>
      </c>
      <c r="F7181" t="str">
        <f>IFERROR(IF(VLOOKUP(E7181,J:J,1,0)=E7181,"X",""),"")</f>
        <v/>
      </c>
      <c r="G7181" t="str">
        <f>IF(J7181&lt;&gt;"", INDEX($C$5:$C$1433, MATCH(J7181, $E$5:$E$1433, 0)),"")</f>
        <v/>
      </c>
      <c r="H7181" t="str">
        <f>IF(J7181&lt;&gt;"", INDEX($D$5:$D$1433, MATCH(J7181, $E$5:$E$1433, 0)),"")</f>
        <v/>
      </c>
      <c r="I7181" t="str">
        <f>IFERROR(IF(J7181&lt;&gt;"", INDEX($B$5:$B$1433, MATCH(J7181, $E$5:$E$1433, 0)),""),"SAI")</f>
        <v/>
      </c>
      <c r="L7181" t="str">
        <f>IFERROR(IF($N$5="Sáng",IF(MID(K7181,2,7)-MID($L$2,2,7)&gt;0,"Trễ",""),IF(MID(K7181,2,7)-MID($Q$2,2,7)&gt;0,"Trễ","")),"")</f>
        <v/>
      </c>
      <c r="M7181" t="str">
        <f>IFERROR(IF($N$5="Sáng",MID(K7181,2,7)-MID($L$2,2,7),MID(K7181,2,7)-MID($Q$2,2,7)),"")</f>
        <v/>
      </c>
      <c r="Q7181" t="str">
        <f>IF(B7181&lt;&gt;"",IF(AND(P7181="",F7181=""),"Không phép ",""),"")</f>
        <v/>
      </c>
      <c r="R7181" t="str">
        <f>UPPER(B7181)</f>
        <v/>
      </c>
      <c r="T7181" t="str">
        <f>IFERROR(IF(J7181&lt;&gt;"", INDEX($S$5:$S$1433, MATCH(J7181, $E$5:$E$1433, 0)),""),"")</f>
        <v/>
      </c>
      <c r="V7181" t="str">
        <f>IFERROR(IF(J7181&lt;&gt;"", INDEX($U$5:$U$1433, MATCH(J7181, $E$5:$E$1433, 0)),""),"")</f>
        <v/>
      </c>
    </row>
    <row r="7182">
      <c r="A7182" t="str">
        <f>IF(B7182&lt;&gt;"",A7181+1,"")</f>
        <v/>
      </c>
      <c r="F7182" t="str">
        <f>IFERROR(IF(VLOOKUP(E7182,J:J,1,0)=E7182,"X",""),"")</f>
        <v/>
      </c>
      <c r="G7182" t="str">
        <f>IF(J7182&lt;&gt;"", INDEX($C$5:$C$1433, MATCH(J7182, $E$5:$E$1433, 0)),"")</f>
        <v/>
      </c>
      <c r="H7182" t="str">
        <f>IF(J7182&lt;&gt;"", INDEX($D$5:$D$1433, MATCH(J7182, $E$5:$E$1433, 0)),"")</f>
        <v/>
      </c>
      <c r="I7182" t="str">
        <f>IFERROR(IF(J7182&lt;&gt;"", INDEX($B$5:$B$1433, MATCH(J7182, $E$5:$E$1433, 0)),""),"SAI")</f>
        <v/>
      </c>
      <c r="L7182" t="str">
        <f>IFERROR(IF($N$5="Sáng",IF(MID(K7182,2,7)-MID($L$2,2,7)&gt;0,"Trễ",""),IF(MID(K7182,2,7)-MID($Q$2,2,7)&gt;0,"Trễ","")),"")</f>
        <v/>
      </c>
      <c r="M7182" t="str">
        <f>IFERROR(IF($N$5="Sáng",MID(K7182,2,7)-MID($L$2,2,7),MID(K7182,2,7)-MID($Q$2,2,7)),"")</f>
        <v/>
      </c>
      <c r="Q7182" t="str">
        <f>IF(B7182&lt;&gt;"",IF(AND(P7182="",F7182=""),"Không phép ",""),"")</f>
        <v/>
      </c>
      <c r="R7182" t="str">
        <f>UPPER(B7182)</f>
        <v/>
      </c>
      <c r="T7182" t="str">
        <f>IFERROR(IF(J7182&lt;&gt;"", INDEX($S$5:$S$1433, MATCH(J7182, $E$5:$E$1433, 0)),""),"")</f>
        <v/>
      </c>
      <c r="V7182" t="str">
        <f>IFERROR(IF(J7182&lt;&gt;"", INDEX($U$5:$U$1433, MATCH(J7182, $E$5:$E$1433, 0)),""),"")</f>
        <v/>
      </c>
    </row>
    <row r="7183">
      <c r="A7183" t="str">
        <f>IF(B7183&lt;&gt;"",A7182+1,"")</f>
        <v/>
      </c>
      <c r="F7183" t="str">
        <f>IFERROR(IF(VLOOKUP(E7183,J:J,1,0)=E7183,"X",""),"")</f>
        <v/>
      </c>
      <c r="G7183" t="str">
        <f>IF(J7183&lt;&gt;"", INDEX($C$5:$C$1433, MATCH(J7183, $E$5:$E$1433, 0)),"")</f>
        <v/>
      </c>
      <c r="H7183" t="str">
        <f>IF(J7183&lt;&gt;"", INDEX($D$5:$D$1433, MATCH(J7183, $E$5:$E$1433, 0)),"")</f>
        <v/>
      </c>
      <c r="I7183" t="str">
        <f>IFERROR(IF(J7183&lt;&gt;"", INDEX($B$5:$B$1433, MATCH(J7183, $E$5:$E$1433, 0)),""),"SAI")</f>
        <v/>
      </c>
      <c r="L7183" t="str">
        <f>IFERROR(IF($N$5="Sáng",IF(MID(K7183,2,7)-MID($L$2,2,7)&gt;0,"Trễ",""),IF(MID(K7183,2,7)-MID($Q$2,2,7)&gt;0,"Trễ","")),"")</f>
        <v/>
      </c>
      <c r="M7183" t="str">
        <f>IFERROR(IF($N$5="Sáng",MID(K7183,2,7)-MID($L$2,2,7),MID(K7183,2,7)-MID($Q$2,2,7)),"")</f>
        <v/>
      </c>
      <c r="Q7183" t="str">
        <f>IF(B7183&lt;&gt;"",IF(AND(P7183="",F7183=""),"Không phép ",""),"")</f>
        <v/>
      </c>
      <c r="R7183" t="str">
        <f>UPPER(B7183)</f>
        <v/>
      </c>
      <c r="T7183" t="str">
        <f>IFERROR(IF(J7183&lt;&gt;"", INDEX($S$5:$S$1433, MATCH(J7183, $E$5:$E$1433, 0)),""),"")</f>
        <v/>
      </c>
      <c r="V7183" t="str">
        <f>IFERROR(IF(J7183&lt;&gt;"", INDEX($U$5:$U$1433, MATCH(J7183, $E$5:$E$1433, 0)),""),"")</f>
        <v/>
      </c>
    </row>
    <row r="7184">
      <c r="A7184" t="str">
        <f>IF(B7184&lt;&gt;"",A7183+1,"")</f>
        <v/>
      </c>
      <c r="F7184" t="str">
        <f>IFERROR(IF(VLOOKUP(E7184,J:J,1,0)=E7184,"X",""),"")</f>
        <v/>
      </c>
      <c r="G7184" t="str">
        <f>IF(J7184&lt;&gt;"", INDEX($C$5:$C$1433, MATCH(J7184, $E$5:$E$1433, 0)),"")</f>
        <v/>
      </c>
      <c r="H7184" t="str">
        <f>IF(J7184&lt;&gt;"", INDEX($D$5:$D$1433, MATCH(J7184, $E$5:$E$1433, 0)),"")</f>
        <v/>
      </c>
      <c r="I7184" t="str">
        <f>IFERROR(IF(J7184&lt;&gt;"", INDEX($B$5:$B$1433, MATCH(J7184, $E$5:$E$1433, 0)),""),"SAI")</f>
        <v/>
      </c>
      <c r="L7184" t="str">
        <f>IFERROR(IF($N$5="Sáng",IF(MID(K7184,2,7)-MID($L$2,2,7)&gt;0,"Trễ",""),IF(MID(K7184,2,7)-MID($Q$2,2,7)&gt;0,"Trễ","")),"")</f>
        <v/>
      </c>
      <c r="M7184" t="str">
        <f>IFERROR(IF($N$5="Sáng",MID(K7184,2,7)-MID($L$2,2,7),MID(K7184,2,7)-MID($Q$2,2,7)),"")</f>
        <v/>
      </c>
      <c r="Q7184" t="str">
        <f>IF(B7184&lt;&gt;"",IF(AND(P7184="",F7184=""),"Không phép ",""),"")</f>
        <v/>
      </c>
      <c r="R7184" t="str">
        <f>UPPER(B7184)</f>
        <v/>
      </c>
      <c r="T7184" t="str">
        <f>IFERROR(IF(J7184&lt;&gt;"", INDEX($S$5:$S$1433, MATCH(J7184, $E$5:$E$1433, 0)),""),"")</f>
        <v/>
      </c>
      <c r="V7184" t="str">
        <f>IFERROR(IF(J7184&lt;&gt;"", INDEX($U$5:$U$1433, MATCH(J7184, $E$5:$E$1433, 0)),""),"")</f>
        <v/>
      </c>
    </row>
    <row r="7185">
      <c r="A7185" t="str">
        <f>IF(B7185&lt;&gt;"",A7184+1,"")</f>
        <v/>
      </c>
      <c r="F7185" t="str">
        <f>IFERROR(IF(VLOOKUP(E7185,J:J,1,0)=E7185,"X",""),"")</f>
        <v/>
      </c>
      <c r="G7185" t="str">
        <f>IF(J7185&lt;&gt;"", INDEX($C$5:$C$1433, MATCH(J7185, $E$5:$E$1433, 0)),"")</f>
        <v/>
      </c>
      <c r="H7185" t="str">
        <f>IF(J7185&lt;&gt;"", INDEX($D$5:$D$1433, MATCH(J7185, $E$5:$E$1433, 0)),"")</f>
        <v/>
      </c>
      <c r="I7185" t="str">
        <f>IFERROR(IF(J7185&lt;&gt;"", INDEX($B$5:$B$1433, MATCH(J7185, $E$5:$E$1433, 0)),""),"SAI")</f>
        <v/>
      </c>
      <c r="L7185" t="str">
        <f>IFERROR(IF($N$5="Sáng",IF(MID(K7185,2,7)-MID($L$2,2,7)&gt;0,"Trễ",""),IF(MID(K7185,2,7)-MID($Q$2,2,7)&gt;0,"Trễ","")),"")</f>
        <v/>
      </c>
      <c r="M7185" t="str">
        <f>IFERROR(IF($N$5="Sáng",MID(K7185,2,7)-MID($L$2,2,7),MID(K7185,2,7)-MID($Q$2,2,7)),"")</f>
        <v/>
      </c>
      <c r="Q7185" t="str">
        <f>IF(B7185&lt;&gt;"",IF(AND(P7185="",F7185=""),"Không phép ",""),"")</f>
        <v/>
      </c>
      <c r="R7185" t="str">
        <f>UPPER(B7185)</f>
        <v/>
      </c>
      <c r="T7185" t="str">
        <f>IFERROR(IF(J7185&lt;&gt;"", INDEX($S$5:$S$1433, MATCH(J7185, $E$5:$E$1433, 0)),""),"")</f>
        <v/>
      </c>
      <c r="V7185" t="str">
        <f>IFERROR(IF(J7185&lt;&gt;"", INDEX($U$5:$U$1433, MATCH(J7185, $E$5:$E$1433, 0)),""),"")</f>
        <v/>
      </c>
    </row>
    <row r="7186">
      <c r="A7186" t="str">
        <f>IF(B7186&lt;&gt;"",A7185+1,"")</f>
        <v/>
      </c>
      <c r="F7186" t="str">
        <f>IFERROR(IF(VLOOKUP(E7186,J:J,1,0)=E7186,"X",""),"")</f>
        <v/>
      </c>
      <c r="G7186" t="str">
        <f>IF(J7186&lt;&gt;"", INDEX($C$5:$C$1433, MATCH(J7186, $E$5:$E$1433, 0)),"")</f>
        <v/>
      </c>
      <c r="H7186" t="str">
        <f>IF(J7186&lt;&gt;"", INDEX($D$5:$D$1433, MATCH(J7186, $E$5:$E$1433, 0)),"")</f>
        <v/>
      </c>
      <c r="I7186" t="str">
        <f>IFERROR(IF(J7186&lt;&gt;"", INDEX($B$5:$B$1433, MATCH(J7186, $E$5:$E$1433, 0)),""),"SAI")</f>
        <v/>
      </c>
      <c r="L7186" t="str">
        <f>IFERROR(IF($N$5="Sáng",IF(MID(K7186,2,7)-MID($L$2,2,7)&gt;0,"Trễ",""),IF(MID(K7186,2,7)-MID($Q$2,2,7)&gt;0,"Trễ","")),"")</f>
        <v/>
      </c>
      <c r="M7186" t="str">
        <f>IFERROR(IF($N$5="Sáng",MID(K7186,2,7)-MID($L$2,2,7),MID(K7186,2,7)-MID($Q$2,2,7)),"")</f>
        <v/>
      </c>
      <c r="Q7186" t="str">
        <f>IF(B7186&lt;&gt;"",IF(AND(P7186="",F7186=""),"Không phép ",""),"")</f>
        <v/>
      </c>
      <c r="R7186" t="str">
        <f>UPPER(B7186)</f>
        <v/>
      </c>
      <c r="T7186" t="str">
        <f>IFERROR(IF(J7186&lt;&gt;"", INDEX($S$5:$S$1433, MATCH(J7186, $E$5:$E$1433, 0)),""),"")</f>
        <v/>
      </c>
      <c r="V7186" t="str">
        <f>IFERROR(IF(J7186&lt;&gt;"", INDEX($U$5:$U$1433, MATCH(J7186, $E$5:$E$1433, 0)),""),"")</f>
        <v/>
      </c>
    </row>
    <row r="7187">
      <c r="A7187" t="str">
        <f>IF(B7187&lt;&gt;"",A7186+1,"")</f>
        <v/>
      </c>
      <c r="F7187" t="str">
        <f>IFERROR(IF(VLOOKUP(E7187,J:J,1,0)=E7187,"X",""),"")</f>
        <v/>
      </c>
      <c r="G7187" t="str">
        <f>IF(J7187&lt;&gt;"", INDEX($C$5:$C$1433, MATCH(J7187, $E$5:$E$1433, 0)),"")</f>
        <v/>
      </c>
      <c r="H7187" t="str">
        <f>IF(J7187&lt;&gt;"", INDEX($D$5:$D$1433, MATCH(J7187, $E$5:$E$1433, 0)),"")</f>
        <v/>
      </c>
      <c r="I7187" t="str">
        <f>IFERROR(IF(J7187&lt;&gt;"", INDEX($B$5:$B$1433, MATCH(J7187, $E$5:$E$1433, 0)),""),"SAI")</f>
        <v/>
      </c>
      <c r="L7187" t="str">
        <f>IFERROR(IF($N$5="Sáng",IF(MID(K7187,2,7)-MID($L$2,2,7)&gt;0,"Trễ",""),IF(MID(K7187,2,7)-MID($Q$2,2,7)&gt;0,"Trễ","")),"")</f>
        <v/>
      </c>
      <c r="M7187" t="str">
        <f>IFERROR(IF($N$5="Sáng",MID(K7187,2,7)-MID($L$2,2,7),MID(K7187,2,7)-MID($Q$2,2,7)),"")</f>
        <v/>
      </c>
      <c r="Q7187" t="str">
        <f>IF(B7187&lt;&gt;"",IF(AND(P7187="",F7187=""),"Không phép ",""),"")</f>
        <v/>
      </c>
      <c r="R7187" t="str">
        <f>UPPER(B7187)</f>
        <v/>
      </c>
      <c r="T7187" t="str">
        <f>IFERROR(IF(J7187&lt;&gt;"", INDEX($S$5:$S$1433, MATCH(J7187, $E$5:$E$1433, 0)),""),"")</f>
        <v/>
      </c>
      <c r="V7187" t="str">
        <f>IFERROR(IF(J7187&lt;&gt;"", INDEX($U$5:$U$1433, MATCH(J7187, $E$5:$E$1433, 0)),""),"")</f>
        <v/>
      </c>
    </row>
    <row r="7188">
      <c r="A7188" t="str">
        <f>IF(B7188&lt;&gt;"",A7187+1,"")</f>
        <v/>
      </c>
      <c r="F7188" t="str">
        <f>IFERROR(IF(VLOOKUP(E7188,J:J,1,0)=E7188,"X",""),"")</f>
        <v/>
      </c>
      <c r="G7188" t="str">
        <f>IF(J7188&lt;&gt;"", INDEX($C$5:$C$1433, MATCH(J7188, $E$5:$E$1433, 0)),"")</f>
        <v/>
      </c>
      <c r="H7188" t="str">
        <f>IF(J7188&lt;&gt;"", INDEX($D$5:$D$1433, MATCH(J7188, $E$5:$E$1433, 0)),"")</f>
        <v/>
      </c>
      <c r="I7188" t="str">
        <f>IFERROR(IF(J7188&lt;&gt;"", INDEX($B$5:$B$1433, MATCH(J7188, $E$5:$E$1433, 0)),""),"SAI")</f>
        <v/>
      </c>
      <c r="L7188" t="str">
        <f>IFERROR(IF($N$5="Sáng",IF(MID(K7188,2,7)-MID($L$2,2,7)&gt;0,"Trễ",""),IF(MID(K7188,2,7)-MID($Q$2,2,7)&gt;0,"Trễ","")),"")</f>
        <v/>
      </c>
      <c r="M7188" t="str">
        <f>IFERROR(IF($N$5="Sáng",MID(K7188,2,7)-MID($L$2,2,7),MID(K7188,2,7)-MID($Q$2,2,7)),"")</f>
        <v/>
      </c>
      <c r="Q7188" t="str">
        <f>IF(B7188&lt;&gt;"",IF(AND(P7188="",F7188=""),"Không phép ",""),"")</f>
        <v/>
      </c>
      <c r="R7188" t="str">
        <f>UPPER(B7188)</f>
        <v/>
      </c>
      <c r="T7188" t="str">
        <f>IFERROR(IF(J7188&lt;&gt;"", INDEX($S$5:$S$1433, MATCH(J7188, $E$5:$E$1433, 0)),""),"")</f>
        <v/>
      </c>
      <c r="V7188" t="str">
        <f>IFERROR(IF(J7188&lt;&gt;"", INDEX($U$5:$U$1433, MATCH(J7188, $E$5:$E$1433, 0)),""),"")</f>
        <v/>
      </c>
    </row>
    <row r="7189">
      <c r="A7189" t="str">
        <f>IF(B7189&lt;&gt;"",A7188+1,"")</f>
        <v/>
      </c>
      <c r="F7189" t="str">
        <f>IFERROR(IF(VLOOKUP(E7189,J:J,1,0)=E7189,"X",""),"")</f>
        <v/>
      </c>
      <c r="G7189" t="str">
        <f>IF(J7189&lt;&gt;"", INDEX($C$5:$C$1433, MATCH(J7189, $E$5:$E$1433, 0)),"")</f>
        <v/>
      </c>
      <c r="H7189" t="str">
        <f>IF(J7189&lt;&gt;"", INDEX($D$5:$D$1433, MATCH(J7189, $E$5:$E$1433, 0)),"")</f>
        <v/>
      </c>
      <c r="I7189" t="str">
        <f>IFERROR(IF(J7189&lt;&gt;"", INDEX($B$5:$B$1433, MATCH(J7189, $E$5:$E$1433, 0)),""),"SAI")</f>
        <v/>
      </c>
      <c r="L7189" t="str">
        <f>IFERROR(IF($N$5="Sáng",IF(MID(K7189,2,7)-MID($L$2,2,7)&gt;0,"Trễ",""),IF(MID(K7189,2,7)-MID($Q$2,2,7)&gt;0,"Trễ","")),"")</f>
        <v/>
      </c>
      <c r="M7189" t="str">
        <f>IFERROR(IF($N$5="Sáng",MID(K7189,2,7)-MID($L$2,2,7),MID(K7189,2,7)-MID($Q$2,2,7)),"")</f>
        <v/>
      </c>
      <c r="Q7189" t="str">
        <f>IF(B7189&lt;&gt;"",IF(AND(P7189="",F7189=""),"Không phép ",""),"")</f>
        <v/>
      </c>
      <c r="R7189" t="str">
        <f>UPPER(B7189)</f>
        <v/>
      </c>
      <c r="T7189" t="str">
        <f>IFERROR(IF(J7189&lt;&gt;"", INDEX($S$5:$S$1433, MATCH(J7189, $E$5:$E$1433, 0)),""),"")</f>
        <v/>
      </c>
      <c r="V7189" t="str">
        <f>IFERROR(IF(J7189&lt;&gt;"", INDEX($U$5:$U$1433, MATCH(J7189, $E$5:$E$1433, 0)),""),"")</f>
        <v/>
      </c>
    </row>
    <row r="7190">
      <c r="A7190" t="str">
        <f>IF(B7190&lt;&gt;"",A7189+1,"")</f>
        <v/>
      </c>
      <c r="F7190" t="str">
        <f>IFERROR(IF(VLOOKUP(E7190,J:J,1,0)=E7190,"X",""),"")</f>
        <v/>
      </c>
      <c r="G7190" t="str">
        <f>IF(J7190&lt;&gt;"", INDEX($C$5:$C$1433, MATCH(J7190, $E$5:$E$1433, 0)),"")</f>
        <v/>
      </c>
      <c r="H7190" t="str">
        <f>IF(J7190&lt;&gt;"", INDEX($D$5:$D$1433, MATCH(J7190, $E$5:$E$1433, 0)),"")</f>
        <v/>
      </c>
      <c r="I7190" t="str">
        <f>IFERROR(IF(J7190&lt;&gt;"", INDEX($B$5:$B$1433, MATCH(J7190, $E$5:$E$1433, 0)),""),"SAI")</f>
        <v/>
      </c>
      <c r="L7190" t="str">
        <f>IFERROR(IF($N$5="Sáng",IF(MID(K7190,2,7)-MID($L$2,2,7)&gt;0,"Trễ",""),IF(MID(K7190,2,7)-MID($Q$2,2,7)&gt;0,"Trễ","")),"")</f>
        <v/>
      </c>
      <c r="M7190" t="str">
        <f>IFERROR(IF($N$5="Sáng",MID(K7190,2,7)-MID($L$2,2,7),MID(K7190,2,7)-MID($Q$2,2,7)),"")</f>
        <v/>
      </c>
      <c r="Q7190" t="str">
        <f>IF(B7190&lt;&gt;"",IF(AND(P7190="",F7190=""),"Không phép ",""),"")</f>
        <v/>
      </c>
      <c r="R7190" t="str">
        <f>UPPER(B7190)</f>
        <v/>
      </c>
      <c r="T7190" t="str">
        <f>IFERROR(IF(J7190&lt;&gt;"", INDEX($S$5:$S$1433, MATCH(J7190, $E$5:$E$1433, 0)),""),"")</f>
        <v/>
      </c>
      <c r="V7190" t="str">
        <f>IFERROR(IF(J7190&lt;&gt;"", INDEX($U$5:$U$1433, MATCH(J7190, $E$5:$E$1433, 0)),""),"")</f>
        <v/>
      </c>
    </row>
    <row r="7191">
      <c r="A7191" t="str">
        <f>IF(B7191&lt;&gt;"",A7190+1,"")</f>
        <v/>
      </c>
      <c r="F7191" t="str">
        <f>IFERROR(IF(VLOOKUP(E7191,J:J,1,0)=E7191,"X",""),"")</f>
        <v/>
      </c>
      <c r="G7191" t="str">
        <f>IF(J7191&lt;&gt;"", INDEX($C$5:$C$1433, MATCH(J7191, $E$5:$E$1433, 0)),"")</f>
        <v/>
      </c>
      <c r="H7191" t="str">
        <f>IF(J7191&lt;&gt;"", INDEX($D$5:$D$1433, MATCH(J7191, $E$5:$E$1433, 0)),"")</f>
        <v/>
      </c>
      <c r="I7191" t="str">
        <f>IFERROR(IF(J7191&lt;&gt;"", INDEX($B$5:$B$1433, MATCH(J7191, $E$5:$E$1433, 0)),""),"SAI")</f>
        <v/>
      </c>
      <c r="L7191" t="str">
        <f>IFERROR(IF($N$5="Sáng",IF(MID(K7191,2,7)-MID($L$2,2,7)&gt;0,"Trễ",""),IF(MID(K7191,2,7)-MID($Q$2,2,7)&gt;0,"Trễ","")),"")</f>
        <v/>
      </c>
      <c r="M7191" t="str">
        <f>IFERROR(IF($N$5="Sáng",MID(K7191,2,7)-MID($L$2,2,7),MID(K7191,2,7)-MID($Q$2,2,7)),"")</f>
        <v/>
      </c>
      <c r="Q7191" t="str">
        <f>IF(B7191&lt;&gt;"",IF(AND(P7191="",F7191=""),"Không phép ",""),"")</f>
        <v/>
      </c>
      <c r="R7191" t="str">
        <f>UPPER(B7191)</f>
        <v/>
      </c>
      <c r="T7191" t="str">
        <f>IFERROR(IF(J7191&lt;&gt;"", INDEX($S$5:$S$1433, MATCH(J7191, $E$5:$E$1433, 0)),""),"")</f>
        <v/>
      </c>
      <c r="V7191" t="str">
        <f>IFERROR(IF(J7191&lt;&gt;"", INDEX($U$5:$U$1433, MATCH(J7191, $E$5:$E$1433, 0)),""),"")</f>
        <v/>
      </c>
    </row>
    <row r="7192">
      <c r="A7192" t="str">
        <f>IF(B7192&lt;&gt;"",A7191+1,"")</f>
        <v/>
      </c>
      <c r="F7192" t="str">
        <f>IFERROR(IF(VLOOKUP(E7192,J:J,1,0)=E7192,"X",""),"")</f>
        <v/>
      </c>
      <c r="G7192" t="str">
        <f>IF(J7192&lt;&gt;"", INDEX($C$5:$C$1433, MATCH(J7192, $E$5:$E$1433, 0)),"")</f>
        <v/>
      </c>
      <c r="H7192" t="str">
        <f>IF(J7192&lt;&gt;"", INDEX($D$5:$D$1433, MATCH(J7192, $E$5:$E$1433, 0)),"")</f>
        <v/>
      </c>
      <c r="I7192" t="str">
        <f>IFERROR(IF(J7192&lt;&gt;"", INDEX($B$5:$B$1433, MATCH(J7192, $E$5:$E$1433, 0)),""),"SAI")</f>
        <v/>
      </c>
      <c r="L7192" t="str">
        <f>IFERROR(IF($N$5="Sáng",IF(MID(K7192,2,7)-MID($L$2,2,7)&gt;0,"Trễ",""),IF(MID(K7192,2,7)-MID($Q$2,2,7)&gt;0,"Trễ","")),"")</f>
        <v/>
      </c>
      <c r="M7192" t="str">
        <f>IFERROR(IF($N$5="Sáng",MID(K7192,2,7)-MID($L$2,2,7),MID(K7192,2,7)-MID($Q$2,2,7)),"")</f>
        <v/>
      </c>
      <c r="Q7192" t="str">
        <f>IF(B7192&lt;&gt;"",IF(AND(P7192="",F7192=""),"Không phép ",""),"")</f>
        <v/>
      </c>
      <c r="R7192" t="str">
        <f>UPPER(B7192)</f>
        <v/>
      </c>
      <c r="T7192" t="str">
        <f>IFERROR(IF(J7192&lt;&gt;"", INDEX($S$5:$S$1433, MATCH(J7192, $E$5:$E$1433, 0)),""),"")</f>
        <v/>
      </c>
      <c r="V7192" t="str">
        <f>IFERROR(IF(J7192&lt;&gt;"", INDEX($U$5:$U$1433, MATCH(J7192, $E$5:$E$1433, 0)),""),"")</f>
        <v/>
      </c>
    </row>
    <row r="7193">
      <c r="A7193" t="str">
        <f>IF(B7193&lt;&gt;"",A7192+1,"")</f>
        <v/>
      </c>
      <c r="F7193" t="str">
        <f>IFERROR(IF(VLOOKUP(E7193,J:J,1,0)=E7193,"X",""),"")</f>
        <v/>
      </c>
      <c r="G7193" t="str">
        <f>IF(J7193&lt;&gt;"", INDEX($C$5:$C$1433, MATCH(J7193, $E$5:$E$1433, 0)),"")</f>
        <v/>
      </c>
      <c r="H7193" t="str">
        <f>IF(J7193&lt;&gt;"", INDEX($D$5:$D$1433, MATCH(J7193, $E$5:$E$1433, 0)),"")</f>
        <v/>
      </c>
      <c r="I7193" t="str">
        <f>IFERROR(IF(J7193&lt;&gt;"", INDEX($B$5:$B$1433, MATCH(J7193, $E$5:$E$1433, 0)),""),"SAI")</f>
        <v/>
      </c>
      <c r="L7193" t="str">
        <f>IFERROR(IF($N$5="Sáng",IF(MID(K7193,2,7)-MID($L$2,2,7)&gt;0,"Trễ",""),IF(MID(K7193,2,7)-MID($Q$2,2,7)&gt;0,"Trễ","")),"")</f>
        <v/>
      </c>
      <c r="M7193" t="str">
        <f>IFERROR(IF($N$5="Sáng",MID(K7193,2,7)-MID($L$2,2,7),MID(K7193,2,7)-MID($Q$2,2,7)),"")</f>
        <v/>
      </c>
      <c r="Q7193" t="str">
        <f>IF(B7193&lt;&gt;"",IF(AND(P7193="",F7193=""),"Không phép ",""),"")</f>
        <v/>
      </c>
      <c r="R7193" t="str">
        <f>UPPER(B7193)</f>
        <v/>
      </c>
      <c r="T7193" t="str">
        <f>IFERROR(IF(J7193&lt;&gt;"", INDEX($S$5:$S$1433, MATCH(J7193, $E$5:$E$1433, 0)),""),"")</f>
        <v/>
      </c>
      <c r="V7193" t="str">
        <f>IFERROR(IF(J7193&lt;&gt;"", INDEX($U$5:$U$1433, MATCH(J7193, $E$5:$E$1433, 0)),""),"")</f>
        <v/>
      </c>
    </row>
    <row r="7194">
      <c r="A7194" t="str">
        <f>IF(B7194&lt;&gt;"",A7193+1,"")</f>
        <v/>
      </c>
      <c r="F7194" t="str">
        <f>IFERROR(IF(VLOOKUP(E7194,J:J,1,0)=E7194,"X",""),"")</f>
        <v/>
      </c>
      <c r="G7194" t="str">
        <f>IF(J7194&lt;&gt;"", INDEX($C$5:$C$1433, MATCH(J7194, $E$5:$E$1433, 0)),"")</f>
        <v/>
      </c>
      <c r="H7194" t="str">
        <f>IF(J7194&lt;&gt;"", INDEX($D$5:$D$1433, MATCH(J7194, $E$5:$E$1433, 0)),"")</f>
        <v/>
      </c>
      <c r="I7194" t="str">
        <f>IFERROR(IF(J7194&lt;&gt;"", INDEX($B$5:$B$1433, MATCH(J7194, $E$5:$E$1433, 0)),""),"SAI")</f>
        <v/>
      </c>
      <c r="L7194" t="str">
        <f>IFERROR(IF($N$5="Sáng",IF(MID(K7194,2,7)-MID($L$2,2,7)&gt;0,"Trễ",""),IF(MID(K7194,2,7)-MID($Q$2,2,7)&gt;0,"Trễ","")),"")</f>
        <v/>
      </c>
      <c r="M7194" t="str">
        <f>IFERROR(IF($N$5="Sáng",MID(K7194,2,7)-MID($L$2,2,7),MID(K7194,2,7)-MID($Q$2,2,7)),"")</f>
        <v/>
      </c>
      <c r="Q7194" t="str">
        <f>IF(B7194&lt;&gt;"",IF(AND(P7194="",F7194=""),"Không phép ",""),"")</f>
        <v/>
      </c>
      <c r="R7194" t="str">
        <f>UPPER(B7194)</f>
        <v/>
      </c>
      <c r="T7194" t="str">
        <f>IFERROR(IF(J7194&lt;&gt;"", INDEX($S$5:$S$1433, MATCH(J7194, $E$5:$E$1433, 0)),""),"")</f>
        <v/>
      </c>
      <c r="V7194" t="str">
        <f>IFERROR(IF(J7194&lt;&gt;"", INDEX($U$5:$U$1433, MATCH(J7194, $E$5:$E$1433, 0)),""),"")</f>
        <v/>
      </c>
    </row>
    <row r="7195">
      <c r="A7195" t="str">
        <f>IF(B7195&lt;&gt;"",A7194+1,"")</f>
        <v/>
      </c>
      <c r="F7195" t="str">
        <f>IFERROR(IF(VLOOKUP(E7195,J:J,1,0)=E7195,"X",""),"")</f>
        <v/>
      </c>
      <c r="G7195" t="str">
        <f>IF(J7195&lt;&gt;"", INDEX($C$5:$C$1433, MATCH(J7195, $E$5:$E$1433, 0)),"")</f>
        <v/>
      </c>
      <c r="H7195" t="str">
        <f>IF(J7195&lt;&gt;"", INDEX($D$5:$D$1433, MATCH(J7195, $E$5:$E$1433, 0)),"")</f>
        <v/>
      </c>
      <c r="I7195" t="str">
        <f>IFERROR(IF(J7195&lt;&gt;"", INDEX($B$5:$B$1433, MATCH(J7195, $E$5:$E$1433, 0)),""),"SAI")</f>
        <v/>
      </c>
      <c r="L7195" t="str">
        <f>IFERROR(IF($N$5="Sáng",IF(MID(K7195,2,7)-MID($L$2,2,7)&gt;0,"Trễ",""),IF(MID(K7195,2,7)-MID($Q$2,2,7)&gt;0,"Trễ","")),"")</f>
        <v/>
      </c>
      <c r="M7195" t="str">
        <f>IFERROR(IF($N$5="Sáng",MID(K7195,2,7)-MID($L$2,2,7),MID(K7195,2,7)-MID($Q$2,2,7)),"")</f>
        <v/>
      </c>
      <c r="Q7195" t="str">
        <f>IF(B7195&lt;&gt;"",IF(AND(P7195="",F7195=""),"Không phép ",""),"")</f>
        <v/>
      </c>
      <c r="R7195" t="str">
        <f>UPPER(B7195)</f>
        <v/>
      </c>
      <c r="T7195" t="str">
        <f>IFERROR(IF(J7195&lt;&gt;"", INDEX($S$5:$S$1433, MATCH(J7195, $E$5:$E$1433, 0)),""),"")</f>
        <v/>
      </c>
      <c r="V7195" t="str">
        <f>IFERROR(IF(J7195&lt;&gt;"", INDEX($U$5:$U$1433, MATCH(J7195, $E$5:$E$1433, 0)),""),"")</f>
        <v/>
      </c>
    </row>
    <row r="7196">
      <c r="A7196" t="str">
        <f>IF(B7196&lt;&gt;"",A7195+1,"")</f>
        <v/>
      </c>
      <c r="F7196" t="str">
        <f>IFERROR(IF(VLOOKUP(E7196,J:J,1,0)=E7196,"X",""),"")</f>
        <v/>
      </c>
      <c r="G7196" t="str">
        <f>IF(J7196&lt;&gt;"", INDEX($C$5:$C$1433, MATCH(J7196, $E$5:$E$1433, 0)),"")</f>
        <v/>
      </c>
      <c r="H7196" t="str">
        <f>IF(J7196&lt;&gt;"", INDEX($D$5:$D$1433, MATCH(J7196, $E$5:$E$1433, 0)),"")</f>
        <v/>
      </c>
      <c r="I7196" t="str">
        <f>IFERROR(IF(J7196&lt;&gt;"", INDEX($B$5:$B$1433, MATCH(J7196, $E$5:$E$1433, 0)),""),"SAI")</f>
        <v/>
      </c>
      <c r="L7196" t="str">
        <f>IFERROR(IF($N$5="Sáng",IF(MID(K7196,2,7)-MID($L$2,2,7)&gt;0,"Trễ",""),IF(MID(K7196,2,7)-MID($Q$2,2,7)&gt;0,"Trễ","")),"")</f>
        <v/>
      </c>
      <c r="M7196" t="str">
        <f>IFERROR(IF($N$5="Sáng",MID(K7196,2,7)-MID($L$2,2,7),MID(K7196,2,7)-MID($Q$2,2,7)),"")</f>
        <v/>
      </c>
      <c r="Q7196" t="str">
        <f>IF(B7196&lt;&gt;"",IF(AND(P7196="",F7196=""),"Không phép ",""),"")</f>
        <v/>
      </c>
      <c r="R7196" t="str">
        <f>UPPER(B7196)</f>
        <v/>
      </c>
      <c r="T7196" t="str">
        <f>IFERROR(IF(J7196&lt;&gt;"", INDEX($S$5:$S$1433, MATCH(J7196, $E$5:$E$1433, 0)),""),"")</f>
        <v/>
      </c>
      <c r="V7196" t="str">
        <f>IFERROR(IF(J7196&lt;&gt;"", INDEX($U$5:$U$1433, MATCH(J7196, $E$5:$E$1433, 0)),""),"")</f>
        <v/>
      </c>
    </row>
    <row r="7197">
      <c r="A7197" t="str">
        <f>IF(B7197&lt;&gt;"",A7196+1,"")</f>
        <v/>
      </c>
      <c r="F7197" t="str">
        <f>IFERROR(IF(VLOOKUP(E7197,J:J,1,0)=E7197,"X",""),"")</f>
        <v/>
      </c>
      <c r="G7197" t="str">
        <f>IF(J7197&lt;&gt;"", INDEX($C$5:$C$1433, MATCH(J7197, $E$5:$E$1433, 0)),"")</f>
        <v/>
      </c>
      <c r="H7197" t="str">
        <f>IF(J7197&lt;&gt;"", INDEX($D$5:$D$1433, MATCH(J7197, $E$5:$E$1433, 0)),"")</f>
        <v/>
      </c>
      <c r="I7197" t="str">
        <f>IFERROR(IF(J7197&lt;&gt;"", INDEX($B$5:$B$1433, MATCH(J7197, $E$5:$E$1433, 0)),""),"SAI")</f>
        <v/>
      </c>
      <c r="L7197" t="str">
        <f>IFERROR(IF($N$5="Sáng",IF(MID(K7197,2,7)-MID($L$2,2,7)&gt;0,"Trễ",""),IF(MID(K7197,2,7)-MID($Q$2,2,7)&gt;0,"Trễ","")),"")</f>
        <v/>
      </c>
      <c r="M7197" t="str">
        <f>IFERROR(IF($N$5="Sáng",MID(K7197,2,7)-MID($L$2,2,7),MID(K7197,2,7)-MID($Q$2,2,7)),"")</f>
        <v/>
      </c>
      <c r="Q7197" t="str">
        <f>IF(B7197&lt;&gt;"",IF(AND(P7197="",F7197=""),"Không phép ",""),"")</f>
        <v/>
      </c>
      <c r="R7197" t="str">
        <f>UPPER(B7197)</f>
        <v/>
      </c>
      <c r="T7197" t="str">
        <f>IFERROR(IF(J7197&lt;&gt;"", INDEX($S$5:$S$1433, MATCH(J7197, $E$5:$E$1433, 0)),""),"")</f>
        <v/>
      </c>
      <c r="V7197" t="str">
        <f>IFERROR(IF(J7197&lt;&gt;"", INDEX($U$5:$U$1433, MATCH(J7197, $E$5:$E$1433, 0)),""),"")</f>
        <v/>
      </c>
    </row>
    <row r="7198">
      <c r="A7198" t="str">
        <f>IF(B7198&lt;&gt;"",A7197+1,"")</f>
        <v/>
      </c>
      <c r="F7198" t="str">
        <f>IFERROR(IF(VLOOKUP(E7198,J:J,1,0)=E7198,"X",""),"")</f>
        <v/>
      </c>
      <c r="G7198" t="str">
        <f>IF(J7198&lt;&gt;"", INDEX($C$5:$C$1433, MATCH(J7198, $E$5:$E$1433, 0)),"")</f>
        <v/>
      </c>
      <c r="H7198" t="str">
        <f>IF(J7198&lt;&gt;"", INDEX($D$5:$D$1433, MATCH(J7198, $E$5:$E$1433, 0)),"")</f>
        <v/>
      </c>
      <c r="I7198" t="str">
        <f>IFERROR(IF(J7198&lt;&gt;"", INDEX($B$5:$B$1433, MATCH(J7198, $E$5:$E$1433, 0)),""),"SAI")</f>
        <v/>
      </c>
      <c r="L7198" t="str">
        <f>IFERROR(IF($N$5="Sáng",IF(MID(K7198,2,7)-MID($L$2,2,7)&gt;0,"Trễ",""),IF(MID(K7198,2,7)-MID($Q$2,2,7)&gt;0,"Trễ","")),"")</f>
        <v/>
      </c>
      <c r="M7198" t="str">
        <f>IFERROR(IF($N$5="Sáng",MID(K7198,2,7)-MID($L$2,2,7),MID(K7198,2,7)-MID($Q$2,2,7)),"")</f>
        <v/>
      </c>
      <c r="Q7198" t="str">
        <f>IF(B7198&lt;&gt;"",IF(AND(P7198="",F7198=""),"Không phép ",""),"")</f>
        <v/>
      </c>
      <c r="R7198" t="str">
        <f>UPPER(B7198)</f>
        <v/>
      </c>
      <c r="T7198" t="str">
        <f>IFERROR(IF(J7198&lt;&gt;"", INDEX($S$5:$S$1433, MATCH(J7198, $E$5:$E$1433, 0)),""),"")</f>
        <v/>
      </c>
      <c r="V7198" t="str">
        <f>IFERROR(IF(J7198&lt;&gt;"", INDEX($U$5:$U$1433, MATCH(J7198, $E$5:$E$1433, 0)),""),"")</f>
        <v/>
      </c>
    </row>
    <row r="7199">
      <c r="A7199" t="str">
        <f>IF(B7199&lt;&gt;"",A7198+1,"")</f>
        <v/>
      </c>
      <c r="F7199" t="str">
        <f>IFERROR(IF(VLOOKUP(E7199,J:J,1,0)=E7199,"X",""),"")</f>
        <v/>
      </c>
      <c r="G7199" t="str">
        <f>IF(J7199&lt;&gt;"", INDEX($C$5:$C$1433, MATCH(J7199, $E$5:$E$1433, 0)),"")</f>
        <v/>
      </c>
      <c r="H7199" t="str">
        <f>IF(J7199&lt;&gt;"", INDEX($D$5:$D$1433, MATCH(J7199, $E$5:$E$1433, 0)),"")</f>
        <v/>
      </c>
      <c r="I7199" t="str">
        <f>IFERROR(IF(J7199&lt;&gt;"", INDEX($B$5:$B$1433, MATCH(J7199, $E$5:$E$1433, 0)),""),"SAI")</f>
        <v/>
      </c>
      <c r="L7199" t="str">
        <f>IFERROR(IF($N$5="Sáng",IF(MID(K7199,2,7)-MID($L$2,2,7)&gt;0,"Trễ",""),IF(MID(K7199,2,7)-MID($Q$2,2,7)&gt;0,"Trễ","")),"")</f>
        <v/>
      </c>
      <c r="M7199" t="str">
        <f>IFERROR(IF($N$5="Sáng",MID(K7199,2,7)-MID($L$2,2,7),MID(K7199,2,7)-MID($Q$2,2,7)),"")</f>
        <v/>
      </c>
      <c r="Q7199" t="str">
        <f>IF(B7199&lt;&gt;"",IF(AND(P7199="",F7199=""),"Không phép ",""),"")</f>
        <v/>
      </c>
      <c r="R7199" t="str">
        <f>UPPER(B7199)</f>
        <v/>
      </c>
      <c r="T7199" t="str">
        <f>IFERROR(IF(J7199&lt;&gt;"", INDEX($S$5:$S$1433, MATCH(J7199, $E$5:$E$1433, 0)),""),"")</f>
        <v/>
      </c>
      <c r="V7199" t="str">
        <f>IFERROR(IF(J7199&lt;&gt;"", INDEX($U$5:$U$1433, MATCH(J7199, $E$5:$E$1433, 0)),""),"")</f>
        <v/>
      </c>
    </row>
    <row r="7200">
      <c r="A7200" t="str">
        <f>IF(B7200&lt;&gt;"",A7199+1,"")</f>
        <v/>
      </c>
      <c r="F7200" t="str">
        <f>IFERROR(IF(VLOOKUP(E7200,J:J,1,0)=E7200,"X",""),"")</f>
        <v/>
      </c>
      <c r="G7200" t="str">
        <f>IF(J7200&lt;&gt;"", INDEX($C$5:$C$1433, MATCH(J7200, $E$5:$E$1433, 0)),"")</f>
        <v/>
      </c>
      <c r="H7200" t="str">
        <f>IF(J7200&lt;&gt;"", INDEX($D$5:$D$1433, MATCH(J7200, $E$5:$E$1433, 0)),"")</f>
        <v/>
      </c>
      <c r="I7200" t="str">
        <f>IFERROR(IF(J7200&lt;&gt;"", INDEX($B$5:$B$1433, MATCH(J7200, $E$5:$E$1433, 0)),""),"SAI")</f>
        <v/>
      </c>
      <c r="L7200" t="str">
        <f>IFERROR(IF($N$5="Sáng",IF(MID(K7200,2,7)-MID($L$2,2,7)&gt;0,"Trễ",""),IF(MID(K7200,2,7)-MID($Q$2,2,7)&gt;0,"Trễ","")),"")</f>
        <v/>
      </c>
      <c r="M7200" t="str">
        <f>IFERROR(IF($N$5="Sáng",MID(K7200,2,7)-MID($L$2,2,7),MID(K7200,2,7)-MID($Q$2,2,7)),"")</f>
        <v/>
      </c>
      <c r="Q7200" t="str">
        <f>IF(B7200&lt;&gt;"",IF(AND(P7200="",F7200=""),"Không phép ",""),"")</f>
        <v/>
      </c>
      <c r="R7200" t="str">
        <f>UPPER(B7200)</f>
        <v/>
      </c>
      <c r="T7200" t="str">
        <f>IFERROR(IF(J7200&lt;&gt;"", INDEX($S$5:$S$1433, MATCH(J7200, $E$5:$E$1433, 0)),""),"")</f>
        <v/>
      </c>
      <c r="V7200" t="str">
        <f>IFERROR(IF(J7200&lt;&gt;"", INDEX($U$5:$U$1433, MATCH(J7200, $E$5:$E$1433, 0)),""),"")</f>
        <v/>
      </c>
    </row>
    <row r="7201">
      <c r="A7201" t="str">
        <f>IF(B7201&lt;&gt;"",A7200+1,"")</f>
        <v/>
      </c>
      <c r="F7201" t="str">
        <f>IFERROR(IF(VLOOKUP(E7201,J:J,1,0)=E7201,"X",""),"")</f>
        <v/>
      </c>
      <c r="G7201" t="str">
        <f>IF(J7201&lt;&gt;"", INDEX($C$5:$C$1433, MATCH(J7201, $E$5:$E$1433, 0)),"")</f>
        <v/>
      </c>
      <c r="H7201" t="str">
        <f>IF(J7201&lt;&gt;"", INDEX($D$5:$D$1433, MATCH(J7201, $E$5:$E$1433, 0)),"")</f>
        <v/>
      </c>
      <c r="I7201" t="str">
        <f>IFERROR(IF(J7201&lt;&gt;"", INDEX($B$5:$B$1433, MATCH(J7201, $E$5:$E$1433, 0)),""),"SAI")</f>
        <v/>
      </c>
      <c r="L7201" t="str">
        <f>IFERROR(IF($N$5="Sáng",IF(MID(K7201,2,7)-MID($L$2,2,7)&gt;0,"Trễ",""),IF(MID(K7201,2,7)-MID($Q$2,2,7)&gt;0,"Trễ","")),"")</f>
        <v/>
      </c>
      <c r="M7201" t="str">
        <f>IFERROR(IF($N$5="Sáng",MID(K7201,2,7)-MID($L$2,2,7),MID(K7201,2,7)-MID($Q$2,2,7)),"")</f>
        <v/>
      </c>
      <c r="Q7201" t="str">
        <f>IF(B7201&lt;&gt;"",IF(AND(P7201="",F7201=""),"Không phép ",""),"")</f>
        <v/>
      </c>
      <c r="R7201" t="str">
        <f>UPPER(B7201)</f>
        <v/>
      </c>
      <c r="T7201" t="str">
        <f>IFERROR(IF(J7201&lt;&gt;"", INDEX($S$5:$S$1433, MATCH(J7201, $E$5:$E$1433, 0)),""),"")</f>
        <v/>
      </c>
      <c r="V7201" t="str">
        <f>IFERROR(IF(J7201&lt;&gt;"", INDEX($U$5:$U$1433, MATCH(J7201, $E$5:$E$1433, 0)),""),"")</f>
        <v/>
      </c>
    </row>
    <row r="7202">
      <c r="A7202" t="str">
        <f>IF(B7202&lt;&gt;"",A7201+1,"")</f>
        <v/>
      </c>
      <c r="F7202" t="str">
        <f>IFERROR(IF(VLOOKUP(E7202,J:J,1,0)=E7202,"X",""),"")</f>
        <v/>
      </c>
      <c r="G7202" t="str">
        <f>IF(J7202&lt;&gt;"", INDEX($C$5:$C$1433, MATCH(J7202, $E$5:$E$1433, 0)),"")</f>
        <v/>
      </c>
      <c r="H7202" t="str">
        <f>IF(J7202&lt;&gt;"", INDEX($D$5:$D$1433, MATCH(J7202, $E$5:$E$1433, 0)),"")</f>
        <v/>
      </c>
      <c r="I7202" t="str">
        <f>IFERROR(IF(J7202&lt;&gt;"", INDEX($B$5:$B$1433, MATCH(J7202, $E$5:$E$1433, 0)),""),"SAI")</f>
        <v/>
      </c>
      <c r="L7202" t="str">
        <f>IFERROR(IF($N$5="Sáng",IF(MID(K7202,2,7)-MID($L$2,2,7)&gt;0,"Trễ",""),IF(MID(K7202,2,7)-MID($Q$2,2,7)&gt;0,"Trễ","")),"")</f>
        <v/>
      </c>
      <c r="M7202" t="str">
        <f>IFERROR(IF($N$5="Sáng",MID(K7202,2,7)-MID($L$2,2,7),MID(K7202,2,7)-MID($Q$2,2,7)),"")</f>
        <v/>
      </c>
      <c r="Q7202" t="str">
        <f>IF(B7202&lt;&gt;"",IF(AND(P7202="",F7202=""),"Không phép ",""),"")</f>
        <v/>
      </c>
      <c r="R7202" t="str">
        <f>UPPER(B7202)</f>
        <v/>
      </c>
      <c r="T7202" t="str">
        <f>IFERROR(IF(J7202&lt;&gt;"", INDEX($S$5:$S$1433, MATCH(J7202, $E$5:$E$1433, 0)),""),"")</f>
        <v/>
      </c>
      <c r="V7202" t="str">
        <f>IFERROR(IF(J7202&lt;&gt;"", INDEX($U$5:$U$1433, MATCH(J7202, $E$5:$E$1433, 0)),""),"")</f>
        <v/>
      </c>
    </row>
    <row r="7203">
      <c r="A7203" t="str">
        <f>IF(B7203&lt;&gt;"",A7202+1,"")</f>
        <v/>
      </c>
      <c r="F7203" t="str">
        <f>IFERROR(IF(VLOOKUP(E7203,J:J,1,0)=E7203,"X",""),"")</f>
        <v/>
      </c>
      <c r="G7203" t="str">
        <f>IF(J7203&lt;&gt;"", INDEX($C$5:$C$1433, MATCH(J7203, $E$5:$E$1433, 0)),"")</f>
        <v/>
      </c>
      <c r="H7203" t="str">
        <f>IF(J7203&lt;&gt;"", INDEX($D$5:$D$1433, MATCH(J7203, $E$5:$E$1433, 0)),"")</f>
        <v/>
      </c>
      <c r="I7203" t="str">
        <f>IFERROR(IF(J7203&lt;&gt;"", INDEX($B$5:$B$1433, MATCH(J7203, $E$5:$E$1433, 0)),""),"SAI")</f>
        <v/>
      </c>
      <c r="L7203" t="str">
        <f>IFERROR(IF($N$5="Sáng",IF(MID(K7203,2,7)-MID($L$2,2,7)&gt;0,"Trễ",""),IF(MID(K7203,2,7)-MID($Q$2,2,7)&gt;0,"Trễ","")),"")</f>
        <v/>
      </c>
      <c r="M7203" t="str">
        <f>IFERROR(IF($N$5="Sáng",MID(K7203,2,7)-MID($L$2,2,7),MID(K7203,2,7)-MID($Q$2,2,7)),"")</f>
        <v/>
      </c>
      <c r="Q7203" t="str">
        <f>IF(B7203&lt;&gt;"",IF(AND(P7203="",F7203=""),"Không phép ",""),"")</f>
        <v/>
      </c>
      <c r="R7203" t="str">
        <f>UPPER(B7203)</f>
        <v/>
      </c>
      <c r="T7203" t="str">
        <f>IFERROR(IF(J7203&lt;&gt;"", INDEX($S$5:$S$1433, MATCH(J7203, $E$5:$E$1433, 0)),""),"")</f>
        <v/>
      </c>
      <c r="V7203" t="str">
        <f>IFERROR(IF(J7203&lt;&gt;"", INDEX($U$5:$U$1433, MATCH(J7203, $E$5:$E$1433, 0)),""),"")</f>
        <v/>
      </c>
    </row>
    <row r="7204">
      <c r="A7204" t="str">
        <f>IF(B7204&lt;&gt;"",A7203+1,"")</f>
        <v/>
      </c>
      <c r="F7204" t="str">
        <f>IFERROR(IF(VLOOKUP(E7204,J:J,1,0)=E7204,"X",""),"")</f>
        <v/>
      </c>
      <c r="G7204" t="str">
        <f>IF(J7204&lt;&gt;"", INDEX($C$5:$C$1433, MATCH(J7204, $E$5:$E$1433, 0)),"")</f>
        <v/>
      </c>
      <c r="H7204" t="str">
        <f>IF(J7204&lt;&gt;"", INDEX($D$5:$D$1433, MATCH(J7204, $E$5:$E$1433, 0)),"")</f>
        <v/>
      </c>
      <c r="I7204" t="str">
        <f>IFERROR(IF(J7204&lt;&gt;"", INDEX($B$5:$B$1433, MATCH(J7204, $E$5:$E$1433, 0)),""),"SAI")</f>
        <v/>
      </c>
      <c r="L7204" t="str">
        <f>IFERROR(IF($N$5="Sáng",IF(MID(K7204,2,7)-MID($L$2,2,7)&gt;0,"Trễ",""),IF(MID(K7204,2,7)-MID($Q$2,2,7)&gt;0,"Trễ","")),"")</f>
        <v/>
      </c>
      <c r="M7204" t="str">
        <f>IFERROR(IF($N$5="Sáng",MID(K7204,2,7)-MID($L$2,2,7),MID(K7204,2,7)-MID($Q$2,2,7)),"")</f>
        <v/>
      </c>
      <c r="Q7204" t="str">
        <f>IF(B7204&lt;&gt;"",IF(AND(P7204="",F7204=""),"Không phép ",""),"")</f>
        <v/>
      </c>
      <c r="R7204" t="str">
        <f>UPPER(B7204)</f>
        <v/>
      </c>
      <c r="T7204" t="str">
        <f>IFERROR(IF(J7204&lt;&gt;"", INDEX($S$5:$S$1433, MATCH(J7204, $E$5:$E$1433, 0)),""),"")</f>
        <v/>
      </c>
      <c r="V7204" t="str">
        <f>IFERROR(IF(J7204&lt;&gt;"", INDEX($U$5:$U$1433, MATCH(J7204, $E$5:$E$1433, 0)),""),"")</f>
        <v/>
      </c>
    </row>
    <row r="7205">
      <c r="A7205" t="str">
        <f>IF(B7205&lt;&gt;"",A7204+1,"")</f>
        <v/>
      </c>
      <c r="F7205" t="str">
        <f>IFERROR(IF(VLOOKUP(E7205,J:J,1,0)=E7205,"X",""),"")</f>
        <v/>
      </c>
      <c r="G7205" t="str">
        <f>IF(J7205&lt;&gt;"", INDEX($C$5:$C$1433, MATCH(J7205, $E$5:$E$1433, 0)),"")</f>
        <v/>
      </c>
      <c r="H7205" t="str">
        <f>IF(J7205&lt;&gt;"", INDEX($D$5:$D$1433, MATCH(J7205, $E$5:$E$1433, 0)),"")</f>
        <v/>
      </c>
      <c r="I7205" t="str">
        <f>IFERROR(IF(J7205&lt;&gt;"", INDEX($B$5:$B$1433, MATCH(J7205, $E$5:$E$1433, 0)),""),"SAI")</f>
        <v/>
      </c>
      <c r="L7205" t="str">
        <f>IFERROR(IF($N$5="Sáng",IF(MID(K7205,2,7)-MID($L$2,2,7)&gt;0,"Trễ",""),IF(MID(K7205,2,7)-MID($Q$2,2,7)&gt;0,"Trễ","")),"")</f>
        <v/>
      </c>
      <c r="M7205" t="str">
        <f>IFERROR(IF($N$5="Sáng",MID(K7205,2,7)-MID($L$2,2,7),MID(K7205,2,7)-MID($Q$2,2,7)),"")</f>
        <v/>
      </c>
      <c r="Q7205" t="str">
        <f>IF(B7205&lt;&gt;"",IF(AND(P7205="",F7205=""),"Không phép ",""),"")</f>
        <v/>
      </c>
      <c r="R7205" t="str">
        <f>UPPER(B7205)</f>
        <v/>
      </c>
      <c r="T7205" t="str">
        <f>IFERROR(IF(J7205&lt;&gt;"", INDEX($S$5:$S$1433, MATCH(J7205, $E$5:$E$1433, 0)),""),"")</f>
        <v/>
      </c>
      <c r="V7205" t="str">
        <f>IFERROR(IF(J7205&lt;&gt;"", INDEX($U$5:$U$1433, MATCH(J7205, $E$5:$E$1433, 0)),""),"")</f>
        <v/>
      </c>
    </row>
    <row r="7206">
      <c r="A7206" t="str">
        <f>IF(B7206&lt;&gt;"",A7205+1,"")</f>
        <v/>
      </c>
      <c r="F7206" t="str">
        <f>IFERROR(IF(VLOOKUP(E7206,J:J,1,0)=E7206,"X",""),"")</f>
        <v/>
      </c>
      <c r="G7206" t="str">
        <f>IF(J7206&lt;&gt;"", INDEX($C$5:$C$1433, MATCH(J7206, $E$5:$E$1433, 0)),"")</f>
        <v/>
      </c>
      <c r="H7206" t="str">
        <f>IF(J7206&lt;&gt;"", INDEX($D$5:$D$1433, MATCH(J7206, $E$5:$E$1433, 0)),"")</f>
        <v/>
      </c>
      <c r="I7206" t="str">
        <f>IFERROR(IF(J7206&lt;&gt;"", INDEX($B$5:$B$1433, MATCH(J7206, $E$5:$E$1433, 0)),""),"SAI")</f>
        <v/>
      </c>
      <c r="L7206" t="str">
        <f>IFERROR(IF($N$5="Sáng",IF(MID(K7206,2,7)-MID($L$2,2,7)&gt;0,"Trễ",""),IF(MID(K7206,2,7)-MID($Q$2,2,7)&gt;0,"Trễ","")),"")</f>
        <v/>
      </c>
      <c r="M7206" t="str">
        <f>IFERROR(IF($N$5="Sáng",MID(K7206,2,7)-MID($L$2,2,7),MID(K7206,2,7)-MID($Q$2,2,7)),"")</f>
        <v/>
      </c>
      <c r="Q7206" t="str">
        <f>IF(B7206&lt;&gt;"",IF(AND(P7206="",F7206=""),"Không phép ",""),"")</f>
        <v/>
      </c>
      <c r="R7206" t="str">
        <f>UPPER(B7206)</f>
        <v/>
      </c>
      <c r="T7206" t="str">
        <f>IFERROR(IF(J7206&lt;&gt;"", INDEX($S$5:$S$1433, MATCH(J7206, $E$5:$E$1433, 0)),""),"")</f>
        <v/>
      </c>
      <c r="V7206" t="str">
        <f>IFERROR(IF(J7206&lt;&gt;"", INDEX($U$5:$U$1433, MATCH(J7206, $E$5:$E$1433, 0)),""),"")</f>
        <v/>
      </c>
    </row>
    <row r="7207">
      <c r="A7207" t="str">
        <f>IF(B7207&lt;&gt;"",A7206+1,"")</f>
        <v/>
      </c>
      <c r="F7207" t="str">
        <f>IFERROR(IF(VLOOKUP(E7207,J:J,1,0)=E7207,"X",""),"")</f>
        <v/>
      </c>
      <c r="G7207" t="str">
        <f>IF(J7207&lt;&gt;"", INDEX($C$5:$C$1433, MATCH(J7207, $E$5:$E$1433, 0)),"")</f>
        <v/>
      </c>
      <c r="H7207" t="str">
        <f>IF(J7207&lt;&gt;"", INDEX($D$5:$D$1433, MATCH(J7207, $E$5:$E$1433, 0)),"")</f>
        <v/>
      </c>
      <c r="I7207" t="str">
        <f>IFERROR(IF(J7207&lt;&gt;"", INDEX($B$5:$B$1433, MATCH(J7207, $E$5:$E$1433, 0)),""),"SAI")</f>
        <v/>
      </c>
      <c r="L7207" t="str">
        <f>IFERROR(IF($N$5="Sáng",IF(MID(K7207,2,7)-MID($L$2,2,7)&gt;0,"Trễ",""),IF(MID(K7207,2,7)-MID($Q$2,2,7)&gt;0,"Trễ","")),"")</f>
        <v/>
      </c>
      <c r="M7207" t="str">
        <f>IFERROR(IF($N$5="Sáng",MID(K7207,2,7)-MID($L$2,2,7),MID(K7207,2,7)-MID($Q$2,2,7)),"")</f>
        <v/>
      </c>
      <c r="Q7207" t="str">
        <f>IF(B7207&lt;&gt;"",IF(AND(P7207="",F7207=""),"Không phép ",""),"")</f>
        <v/>
      </c>
      <c r="R7207" t="str">
        <f>UPPER(B7207)</f>
        <v/>
      </c>
      <c r="T7207" t="str">
        <f>IFERROR(IF(J7207&lt;&gt;"", INDEX($S$5:$S$1433, MATCH(J7207, $E$5:$E$1433, 0)),""),"")</f>
        <v/>
      </c>
      <c r="V7207" t="str">
        <f>IFERROR(IF(J7207&lt;&gt;"", INDEX($U$5:$U$1433, MATCH(J7207, $E$5:$E$1433, 0)),""),"")</f>
        <v/>
      </c>
    </row>
    <row r="7208">
      <c r="A7208" t="str">
        <f>IF(B7208&lt;&gt;"",A7207+1,"")</f>
        <v/>
      </c>
      <c r="F7208" t="str">
        <f>IFERROR(IF(VLOOKUP(E7208,J:J,1,0)=E7208,"X",""),"")</f>
        <v/>
      </c>
      <c r="G7208" t="str">
        <f>IF(J7208&lt;&gt;"", INDEX($C$5:$C$1433, MATCH(J7208, $E$5:$E$1433, 0)),"")</f>
        <v/>
      </c>
      <c r="H7208" t="str">
        <f>IF(J7208&lt;&gt;"", INDEX($D$5:$D$1433, MATCH(J7208, $E$5:$E$1433, 0)),"")</f>
        <v/>
      </c>
      <c r="I7208" t="str">
        <f>IFERROR(IF(J7208&lt;&gt;"", INDEX($B$5:$B$1433, MATCH(J7208, $E$5:$E$1433, 0)),""),"SAI")</f>
        <v/>
      </c>
      <c r="L7208" t="str">
        <f>IFERROR(IF($N$5="Sáng",IF(MID(K7208,2,7)-MID($L$2,2,7)&gt;0,"Trễ",""),IF(MID(K7208,2,7)-MID($Q$2,2,7)&gt;0,"Trễ","")),"")</f>
        <v/>
      </c>
      <c r="M7208" t="str">
        <f>IFERROR(IF($N$5="Sáng",MID(K7208,2,7)-MID($L$2,2,7),MID(K7208,2,7)-MID($Q$2,2,7)),"")</f>
        <v/>
      </c>
      <c r="Q7208" t="str">
        <f>IF(B7208&lt;&gt;"",IF(AND(P7208="",F7208=""),"Không phép ",""),"")</f>
        <v/>
      </c>
      <c r="R7208" t="str">
        <f>UPPER(B7208)</f>
        <v/>
      </c>
      <c r="T7208" t="str">
        <f>IFERROR(IF(J7208&lt;&gt;"", INDEX($S$5:$S$1433, MATCH(J7208, $E$5:$E$1433, 0)),""),"")</f>
        <v/>
      </c>
      <c r="V7208" t="str">
        <f>IFERROR(IF(J7208&lt;&gt;"", INDEX($U$5:$U$1433, MATCH(J7208, $E$5:$E$1433, 0)),""),"")</f>
        <v/>
      </c>
    </row>
    <row r="7209">
      <c r="A7209" t="str">
        <f>IF(B7209&lt;&gt;"",A7208+1,"")</f>
        <v/>
      </c>
      <c r="F7209" t="str">
        <f>IFERROR(IF(VLOOKUP(E7209,J:J,1,0)=E7209,"X",""),"")</f>
        <v/>
      </c>
      <c r="G7209" t="str">
        <f>IF(J7209&lt;&gt;"", INDEX($C$5:$C$1433, MATCH(J7209, $E$5:$E$1433, 0)),"")</f>
        <v/>
      </c>
      <c r="H7209" t="str">
        <f>IF(J7209&lt;&gt;"", INDEX($D$5:$D$1433, MATCH(J7209, $E$5:$E$1433, 0)),"")</f>
        <v/>
      </c>
      <c r="I7209" t="str">
        <f>IFERROR(IF(J7209&lt;&gt;"", INDEX($B$5:$B$1433, MATCH(J7209, $E$5:$E$1433, 0)),""),"SAI")</f>
        <v/>
      </c>
      <c r="L7209" t="str">
        <f>IFERROR(IF($N$5="Sáng",IF(MID(K7209,2,7)-MID($L$2,2,7)&gt;0,"Trễ",""),IF(MID(K7209,2,7)-MID($Q$2,2,7)&gt;0,"Trễ","")),"")</f>
        <v/>
      </c>
      <c r="M7209" t="str">
        <f>IFERROR(IF($N$5="Sáng",MID(K7209,2,7)-MID($L$2,2,7),MID(K7209,2,7)-MID($Q$2,2,7)),"")</f>
        <v/>
      </c>
      <c r="Q7209" t="str">
        <f>IF(B7209&lt;&gt;"",IF(AND(P7209="",F7209=""),"Không phép ",""),"")</f>
        <v/>
      </c>
      <c r="R7209" t="str">
        <f>UPPER(B7209)</f>
        <v/>
      </c>
      <c r="T7209" t="str">
        <f>IFERROR(IF(J7209&lt;&gt;"", INDEX($S$5:$S$1433, MATCH(J7209, $E$5:$E$1433, 0)),""),"")</f>
        <v/>
      </c>
      <c r="V7209" t="str">
        <f>IFERROR(IF(J7209&lt;&gt;"", INDEX($U$5:$U$1433, MATCH(J7209, $E$5:$E$1433, 0)),""),"")</f>
        <v/>
      </c>
    </row>
    <row r="7210">
      <c r="A7210" t="str">
        <f>IF(B7210&lt;&gt;"",A7209+1,"")</f>
        <v/>
      </c>
      <c r="F7210" t="str">
        <f>IFERROR(IF(VLOOKUP(E7210,J:J,1,0)=E7210,"X",""),"")</f>
        <v/>
      </c>
      <c r="G7210" t="str">
        <f>IF(J7210&lt;&gt;"", INDEX($C$5:$C$1433, MATCH(J7210, $E$5:$E$1433, 0)),"")</f>
        <v/>
      </c>
      <c r="H7210" t="str">
        <f>IF(J7210&lt;&gt;"", INDEX($D$5:$D$1433, MATCH(J7210, $E$5:$E$1433, 0)),"")</f>
        <v/>
      </c>
      <c r="I7210" t="str">
        <f>IFERROR(IF(J7210&lt;&gt;"", INDEX($B$5:$B$1433, MATCH(J7210, $E$5:$E$1433, 0)),""),"SAI")</f>
        <v/>
      </c>
      <c r="L7210" t="str">
        <f>IFERROR(IF($N$5="Sáng",IF(MID(K7210,2,7)-MID($L$2,2,7)&gt;0,"Trễ",""),IF(MID(K7210,2,7)-MID($Q$2,2,7)&gt;0,"Trễ","")),"")</f>
        <v/>
      </c>
      <c r="M7210" t="str">
        <f>IFERROR(IF($N$5="Sáng",MID(K7210,2,7)-MID($L$2,2,7),MID(K7210,2,7)-MID($Q$2,2,7)),"")</f>
        <v/>
      </c>
      <c r="Q7210" t="str">
        <f>IF(B7210&lt;&gt;"",IF(AND(P7210="",F7210=""),"Không phép ",""),"")</f>
        <v/>
      </c>
      <c r="R7210" t="str">
        <f>UPPER(B7210)</f>
        <v/>
      </c>
      <c r="T7210" t="str">
        <f>IFERROR(IF(J7210&lt;&gt;"", INDEX($S$5:$S$1433, MATCH(J7210, $E$5:$E$1433, 0)),""),"")</f>
        <v/>
      </c>
      <c r="V7210" t="str">
        <f>IFERROR(IF(J7210&lt;&gt;"", INDEX($U$5:$U$1433, MATCH(J7210, $E$5:$E$1433, 0)),""),"")</f>
        <v/>
      </c>
    </row>
    <row r="7211">
      <c r="A7211" t="str">
        <f>IF(B7211&lt;&gt;"",A7210+1,"")</f>
        <v/>
      </c>
      <c r="F7211" t="str">
        <f>IFERROR(IF(VLOOKUP(E7211,J:J,1,0)=E7211,"X",""),"")</f>
        <v/>
      </c>
      <c r="G7211" t="str">
        <f>IF(J7211&lt;&gt;"", INDEX($C$5:$C$1433, MATCH(J7211, $E$5:$E$1433, 0)),"")</f>
        <v/>
      </c>
      <c r="H7211" t="str">
        <f>IF(J7211&lt;&gt;"", INDEX($D$5:$D$1433, MATCH(J7211, $E$5:$E$1433, 0)),"")</f>
        <v/>
      </c>
      <c r="I7211" t="str">
        <f>IFERROR(IF(J7211&lt;&gt;"", INDEX($B$5:$B$1433, MATCH(J7211, $E$5:$E$1433, 0)),""),"SAI")</f>
        <v/>
      </c>
      <c r="L7211" t="str">
        <f>IFERROR(IF($N$5="Sáng",IF(MID(K7211,2,7)-MID($L$2,2,7)&gt;0,"Trễ",""),IF(MID(K7211,2,7)-MID($Q$2,2,7)&gt;0,"Trễ","")),"")</f>
        <v/>
      </c>
      <c r="M7211" t="str">
        <f>IFERROR(IF($N$5="Sáng",MID(K7211,2,7)-MID($L$2,2,7),MID(K7211,2,7)-MID($Q$2,2,7)),"")</f>
        <v/>
      </c>
      <c r="Q7211" t="str">
        <f>IF(B7211&lt;&gt;"",IF(AND(P7211="",F7211=""),"Không phép ",""),"")</f>
        <v/>
      </c>
      <c r="R7211" t="str">
        <f>UPPER(B7211)</f>
        <v/>
      </c>
      <c r="T7211" t="str">
        <f>IFERROR(IF(J7211&lt;&gt;"", INDEX($S$5:$S$1433, MATCH(J7211, $E$5:$E$1433, 0)),""),"")</f>
        <v/>
      </c>
      <c r="V7211" t="str">
        <f>IFERROR(IF(J7211&lt;&gt;"", INDEX($U$5:$U$1433, MATCH(J7211, $E$5:$E$1433, 0)),""),"")</f>
        <v/>
      </c>
    </row>
    <row r="7212">
      <c r="A7212" t="str">
        <f>IF(B7212&lt;&gt;"",A7211+1,"")</f>
        <v/>
      </c>
      <c r="F7212" t="str">
        <f>IFERROR(IF(VLOOKUP(E7212,J:J,1,0)=E7212,"X",""),"")</f>
        <v/>
      </c>
      <c r="G7212" t="str">
        <f>IF(J7212&lt;&gt;"", INDEX($C$5:$C$1433, MATCH(J7212, $E$5:$E$1433, 0)),"")</f>
        <v/>
      </c>
      <c r="H7212" t="str">
        <f>IF(J7212&lt;&gt;"", INDEX($D$5:$D$1433, MATCH(J7212, $E$5:$E$1433, 0)),"")</f>
        <v/>
      </c>
      <c r="I7212" t="str">
        <f>IFERROR(IF(J7212&lt;&gt;"", INDEX($B$5:$B$1433, MATCH(J7212, $E$5:$E$1433, 0)),""),"SAI")</f>
        <v/>
      </c>
      <c r="L7212" t="str">
        <f>IFERROR(IF($N$5="Sáng",IF(MID(K7212,2,7)-MID($L$2,2,7)&gt;0,"Trễ",""),IF(MID(K7212,2,7)-MID($Q$2,2,7)&gt;0,"Trễ","")),"")</f>
        <v/>
      </c>
      <c r="M7212" t="str">
        <f>IFERROR(IF($N$5="Sáng",MID(K7212,2,7)-MID($L$2,2,7),MID(K7212,2,7)-MID($Q$2,2,7)),"")</f>
        <v/>
      </c>
      <c r="Q7212" t="str">
        <f>IF(B7212&lt;&gt;"",IF(AND(P7212="",F7212=""),"Không phép ",""),"")</f>
        <v/>
      </c>
      <c r="R7212" t="str">
        <f>UPPER(B7212)</f>
        <v/>
      </c>
      <c r="T7212" t="str">
        <f>IFERROR(IF(J7212&lt;&gt;"", INDEX($S$5:$S$1433, MATCH(J7212, $E$5:$E$1433, 0)),""),"")</f>
        <v/>
      </c>
      <c r="V7212" t="str">
        <f>IFERROR(IF(J7212&lt;&gt;"", INDEX($U$5:$U$1433, MATCH(J7212, $E$5:$E$1433, 0)),""),"")</f>
        <v/>
      </c>
    </row>
    <row r="7213">
      <c r="A7213" t="str">
        <f>IF(B7213&lt;&gt;"",A7212+1,"")</f>
        <v/>
      </c>
      <c r="F7213" t="str">
        <f>IFERROR(IF(VLOOKUP(E7213,J:J,1,0)=E7213,"X",""),"")</f>
        <v/>
      </c>
      <c r="G7213" t="str">
        <f>IF(J7213&lt;&gt;"", INDEX($C$5:$C$1433, MATCH(J7213, $E$5:$E$1433, 0)),"")</f>
        <v/>
      </c>
      <c r="H7213" t="str">
        <f>IF(J7213&lt;&gt;"", INDEX($D$5:$D$1433, MATCH(J7213, $E$5:$E$1433, 0)),"")</f>
        <v/>
      </c>
      <c r="I7213" t="str">
        <f>IFERROR(IF(J7213&lt;&gt;"", INDEX($B$5:$B$1433, MATCH(J7213, $E$5:$E$1433, 0)),""),"SAI")</f>
        <v/>
      </c>
      <c r="L7213" t="str">
        <f>IFERROR(IF($N$5="Sáng",IF(MID(K7213,2,7)-MID($L$2,2,7)&gt;0,"Trễ",""),IF(MID(K7213,2,7)-MID($Q$2,2,7)&gt;0,"Trễ","")),"")</f>
        <v/>
      </c>
      <c r="M7213" t="str">
        <f>IFERROR(IF($N$5="Sáng",MID(K7213,2,7)-MID($L$2,2,7),MID(K7213,2,7)-MID($Q$2,2,7)),"")</f>
        <v/>
      </c>
      <c r="Q7213" t="str">
        <f>IF(B7213&lt;&gt;"",IF(AND(P7213="",F7213=""),"Không phép ",""),"")</f>
        <v/>
      </c>
      <c r="R7213" t="str">
        <f>UPPER(B7213)</f>
        <v/>
      </c>
      <c r="T7213" t="str">
        <f>IFERROR(IF(J7213&lt;&gt;"", INDEX($S$5:$S$1433, MATCH(J7213, $E$5:$E$1433, 0)),""),"")</f>
        <v/>
      </c>
      <c r="V7213" t="str">
        <f>IFERROR(IF(J7213&lt;&gt;"", INDEX($U$5:$U$1433, MATCH(J7213, $E$5:$E$1433, 0)),""),"")</f>
        <v/>
      </c>
    </row>
    <row r="7214">
      <c r="A7214" t="str">
        <f>IF(B7214&lt;&gt;"",A7213+1,"")</f>
        <v/>
      </c>
      <c r="F7214" t="str">
        <f>IFERROR(IF(VLOOKUP(E7214,J:J,1,0)=E7214,"X",""),"")</f>
        <v/>
      </c>
      <c r="G7214" t="str">
        <f>IF(J7214&lt;&gt;"", INDEX($C$5:$C$1433, MATCH(J7214, $E$5:$E$1433, 0)),"")</f>
        <v/>
      </c>
      <c r="H7214" t="str">
        <f>IF(J7214&lt;&gt;"", INDEX($D$5:$D$1433, MATCH(J7214, $E$5:$E$1433, 0)),"")</f>
        <v/>
      </c>
      <c r="I7214" t="str">
        <f>IFERROR(IF(J7214&lt;&gt;"", INDEX($B$5:$B$1433, MATCH(J7214, $E$5:$E$1433, 0)),""),"SAI")</f>
        <v/>
      </c>
      <c r="L7214" t="str">
        <f>IFERROR(IF($N$5="Sáng",IF(MID(K7214,2,7)-MID($L$2,2,7)&gt;0,"Trễ",""),IF(MID(K7214,2,7)-MID($Q$2,2,7)&gt;0,"Trễ","")),"")</f>
        <v/>
      </c>
      <c r="M7214" t="str">
        <f>IFERROR(IF($N$5="Sáng",MID(K7214,2,7)-MID($L$2,2,7),MID(K7214,2,7)-MID($Q$2,2,7)),"")</f>
        <v/>
      </c>
      <c r="Q7214" t="str">
        <f>IF(B7214&lt;&gt;"",IF(AND(P7214="",F7214=""),"Không phép ",""),"")</f>
        <v/>
      </c>
      <c r="R7214" t="str">
        <f>UPPER(B7214)</f>
        <v/>
      </c>
      <c r="T7214" t="str">
        <f>IFERROR(IF(J7214&lt;&gt;"", INDEX($S$5:$S$1433, MATCH(J7214, $E$5:$E$1433, 0)),""),"")</f>
        <v/>
      </c>
      <c r="V7214" t="str">
        <f>IFERROR(IF(J7214&lt;&gt;"", INDEX($U$5:$U$1433, MATCH(J7214, $E$5:$E$1433, 0)),""),"")</f>
        <v/>
      </c>
    </row>
    <row r="7215">
      <c r="A7215" t="str">
        <f>IF(B7215&lt;&gt;"",A7214+1,"")</f>
        <v/>
      </c>
      <c r="F7215" t="str">
        <f>IFERROR(IF(VLOOKUP(E7215,J:J,1,0)=E7215,"X",""),"")</f>
        <v/>
      </c>
      <c r="G7215" t="str">
        <f>IF(J7215&lt;&gt;"", INDEX($C$5:$C$1433, MATCH(J7215, $E$5:$E$1433, 0)),"")</f>
        <v/>
      </c>
      <c r="H7215" t="str">
        <f>IF(J7215&lt;&gt;"", INDEX($D$5:$D$1433, MATCH(J7215, $E$5:$E$1433, 0)),"")</f>
        <v/>
      </c>
      <c r="I7215" t="str">
        <f>IFERROR(IF(J7215&lt;&gt;"", INDEX($B$5:$B$1433, MATCH(J7215, $E$5:$E$1433, 0)),""),"SAI")</f>
        <v/>
      </c>
      <c r="L7215" t="str">
        <f>IFERROR(IF($N$5="Sáng",IF(MID(K7215,2,7)-MID($L$2,2,7)&gt;0,"Trễ",""),IF(MID(K7215,2,7)-MID($Q$2,2,7)&gt;0,"Trễ","")),"")</f>
        <v/>
      </c>
      <c r="M7215" t="str">
        <f>IFERROR(IF($N$5="Sáng",MID(K7215,2,7)-MID($L$2,2,7),MID(K7215,2,7)-MID($Q$2,2,7)),"")</f>
        <v/>
      </c>
      <c r="Q7215" t="str">
        <f>IF(B7215&lt;&gt;"",IF(AND(P7215="",F7215=""),"Không phép ",""),"")</f>
        <v/>
      </c>
      <c r="R7215" t="str">
        <f>UPPER(B7215)</f>
        <v/>
      </c>
      <c r="T7215" t="str">
        <f>IFERROR(IF(J7215&lt;&gt;"", INDEX($S$5:$S$1433, MATCH(J7215, $E$5:$E$1433, 0)),""),"")</f>
        <v/>
      </c>
      <c r="V7215" t="str">
        <f>IFERROR(IF(J7215&lt;&gt;"", INDEX($U$5:$U$1433, MATCH(J7215, $E$5:$E$1433, 0)),""),"")</f>
        <v/>
      </c>
    </row>
    <row r="7216">
      <c r="A7216" t="str">
        <f>IF(B7216&lt;&gt;"",A7215+1,"")</f>
        <v/>
      </c>
      <c r="F7216" t="str">
        <f>IFERROR(IF(VLOOKUP(E7216,J:J,1,0)=E7216,"X",""),"")</f>
        <v/>
      </c>
      <c r="G7216" t="str">
        <f>IF(J7216&lt;&gt;"", INDEX($C$5:$C$1433, MATCH(J7216, $E$5:$E$1433, 0)),"")</f>
        <v/>
      </c>
      <c r="H7216" t="str">
        <f>IF(J7216&lt;&gt;"", INDEX($D$5:$D$1433, MATCH(J7216, $E$5:$E$1433, 0)),"")</f>
        <v/>
      </c>
      <c r="I7216" t="str">
        <f>IFERROR(IF(J7216&lt;&gt;"", INDEX($B$5:$B$1433, MATCH(J7216, $E$5:$E$1433, 0)),""),"SAI")</f>
        <v/>
      </c>
      <c r="L7216" t="str">
        <f>IFERROR(IF($N$5="Sáng",IF(MID(K7216,2,7)-MID($L$2,2,7)&gt;0,"Trễ",""),IF(MID(K7216,2,7)-MID($Q$2,2,7)&gt;0,"Trễ","")),"")</f>
        <v/>
      </c>
      <c r="M7216" t="str">
        <f>IFERROR(IF($N$5="Sáng",MID(K7216,2,7)-MID($L$2,2,7),MID(K7216,2,7)-MID($Q$2,2,7)),"")</f>
        <v/>
      </c>
      <c r="Q7216" t="str">
        <f>IF(B7216&lt;&gt;"",IF(AND(P7216="",F7216=""),"Không phép ",""),"")</f>
        <v/>
      </c>
      <c r="R7216" t="str">
        <f>UPPER(B7216)</f>
        <v/>
      </c>
      <c r="T7216" t="str">
        <f>IFERROR(IF(J7216&lt;&gt;"", INDEX($S$5:$S$1433, MATCH(J7216, $E$5:$E$1433, 0)),""),"")</f>
        <v/>
      </c>
      <c r="V7216" t="str">
        <f>IFERROR(IF(J7216&lt;&gt;"", INDEX($U$5:$U$1433, MATCH(J7216, $E$5:$E$1433, 0)),""),"")</f>
        <v/>
      </c>
    </row>
    <row r="7217">
      <c r="A7217" t="str">
        <f>IF(B7217&lt;&gt;"",A7216+1,"")</f>
        <v/>
      </c>
      <c r="F7217" t="str">
        <f>IFERROR(IF(VLOOKUP(E7217,J:J,1,0)=E7217,"X",""),"")</f>
        <v/>
      </c>
      <c r="G7217" t="str">
        <f>IF(J7217&lt;&gt;"", INDEX($C$5:$C$1433, MATCH(J7217, $E$5:$E$1433, 0)),"")</f>
        <v/>
      </c>
      <c r="H7217" t="str">
        <f>IF(J7217&lt;&gt;"", INDEX($D$5:$D$1433, MATCH(J7217, $E$5:$E$1433, 0)),"")</f>
        <v/>
      </c>
      <c r="I7217" t="str">
        <f>IFERROR(IF(J7217&lt;&gt;"", INDEX($B$5:$B$1433, MATCH(J7217, $E$5:$E$1433, 0)),""),"SAI")</f>
        <v/>
      </c>
      <c r="L7217" t="str">
        <f>IFERROR(IF($N$5="Sáng",IF(MID(K7217,2,7)-MID($L$2,2,7)&gt;0,"Trễ",""),IF(MID(K7217,2,7)-MID($Q$2,2,7)&gt;0,"Trễ","")),"")</f>
        <v/>
      </c>
      <c r="M7217" t="str">
        <f>IFERROR(IF($N$5="Sáng",MID(K7217,2,7)-MID($L$2,2,7),MID(K7217,2,7)-MID($Q$2,2,7)),"")</f>
        <v/>
      </c>
      <c r="Q7217" t="str">
        <f>IF(B7217&lt;&gt;"",IF(AND(P7217="",F7217=""),"Không phép ",""),"")</f>
        <v/>
      </c>
      <c r="R7217" t="str">
        <f>UPPER(B7217)</f>
        <v/>
      </c>
      <c r="T7217" t="str">
        <f>IFERROR(IF(J7217&lt;&gt;"", INDEX($S$5:$S$1433, MATCH(J7217, $E$5:$E$1433, 0)),""),"")</f>
        <v/>
      </c>
      <c r="V7217" t="str">
        <f>IFERROR(IF(J7217&lt;&gt;"", INDEX($U$5:$U$1433, MATCH(J7217, $E$5:$E$1433, 0)),""),"")</f>
        <v/>
      </c>
    </row>
    <row r="7218">
      <c r="A7218" t="str">
        <f>IF(B7218&lt;&gt;"",A7217+1,"")</f>
        <v/>
      </c>
      <c r="F7218" t="str">
        <f>IFERROR(IF(VLOOKUP(E7218,J:J,1,0)=E7218,"X",""),"")</f>
        <v/>
      </c>
      <c r="G7218" t="str">
        <f>IF(J7218&lt;&gt;"", INDEX($C$5:$C$1433, MATCH(J7218, $E$5:$E$1433, 0)),"")</f>
        <v/>
      </c>
      <c r="H7218" t="str">
        <f>IF(J7218&lt;&gt;"", INDEX($D$5:$D$1433, MATCH(J7218, $E$5:$E$1433, 0)),"")</f>
        <v/>
      </c>
      <c r="I7218" t="str">
        <f>IFERROR(IF(J7218&lt;&gt;"", INDEX($B$5:$B$1433, MATCH(J7218, $E$5:$E$1433, 0)),""),"SAI")</f>
        <v/>
      </c>
      <c r="L7218" t="str">
        <f>IFERROR(IF($N$5="Sáng",IF(MID(K7218,2,7)-MID($L$2,2,7)&gt;0,"Trễ",""),IF(MID(K7218,2,7)-MID($Q$2,2,7)&gt;0,"Trễ","")),"")</f>
        <v/>
      </c>
      <c r="M7218" t="str">
        <f>IFERROR(IF($N$5="Sáng",MID(K7218,2,7)-MID($L$2,2,7),MID(K7218,2,7)-MID($Q$2,2,7)),"")</f>
        <v/>
      </c>
      <c r="Q7218" t="str">
        <f>IF(B7218&lt;&gt;"",IF(AND(P7218="",F7218=""),"Không phép ",""),"")</f>
        <v/>
      </c>
      <c r="R7218" t="str">
        <f>UPPER(B7218)</f>
        <v/>
      </c>
      <c r="T7218" t="str">
        <f>IFERROR(IF(J7218&lt;&gt;"", INDEX($S$5:$S$1433, MATCH(J7218, $E$5:$E$1433, 0)),""),"")</f>
        <v/>
      </c>
      <c r="V7218" t="str">
        <f>IFERROR(IF(J7218&lt;&gt;"", INDEX($U$5:$U$1433, MATCH(J7218, $E$5:$E$1433, 0)),""),"")</f>
        <v/>
      </c>
    </row>
    <row r="7219">
      <c r="A7219" t="str">
        <f>IF(B7219&lt;&gt;"",A7218+1,"")</f>
        <v/>
      </c>
      <c r="F7219" t="str">
        <f>IFERROR(IF(VLOOKUP(E7219,J:J,1,0)=E7219,"X",""),"")</f>
        <v/>
      </c>
      <c r="G7219" t="str">
        <f>IF(J7219&lt;&gt;"", INDEX($C$5:$C$1433, MATCH(J7219, $E$5:$E$1433, 0)),"")</f>
        <v/>
      </c>
      <c r="H7219" t="str">
        <f>IF(J7219&lt;&gt;"", INDEX($D$5:$D$1433, MATCH(J7219, $E$5:$E$1433, 0)),"")</f>
        <v/>
      </c>
      <c r="I7219" t="str">
        <f>IFERROR(IF(J7219&lt;&gt;"", INDEX($B$5:$B$1433, MATCH(J7219, $E$5:$E$1433, 0)),""),"SAI")</f>
        <v/>
      </c>
      <c r="L7219" t="str">
        <f>IFERROR(IF($N$5="Sáng",IF(MID(K7219,2,7)-MID($L$2,2,7)&gt;0,"Trễ",""),IF(MID(K7219,2,7)-MID($Q$2,2,7)&gt;0,"Trễ","")),"")</f>
        <v/>
      </c>
      <c r="M7219" t="str">
        <f>IFERROR(IF($N$5="Sáng",MID(K7219,2,7)-MID($L$2,2,7),MID(K7219,2,7)-MID($Q$2,2,7)),"")</f>
        <v/>
      </c>
      <c r="Q7219" t="str">
        <f>IF(B7219&lt;&gt;"",IF(AND(P7219="",F7219=""),"Không phép ",""),"")</f>
        <v/>
      </c>
      <c r="R7219" t="str">
        <f>UPPER(B7219)</f>
        <v/>
      </c>
      <c r="T7219" t="str">
        <f>IFERROR(IF(J7219&lt;&gt;"", INDEX($S$5:$S$1433, MATCH(J7219, $E$5:$E$1433, 0)),""),"")</f>
        <v/>
      </c>
      <c r="V7219" t="str">
        <f>IFERROR(IF(J7219&lt;&gt;"", INDEX($U$5:$U$1433, MATCH(J7219, $E$5:$E$1433, 0)),""),"")</f>
        <v/>
      </c>
    </row>
    <row r="7220">
      <c r="A7220" t="str">
        <f>IF(B7220&lt;&gt;"",A7219+1,"")</f>
        <v/>
      </c>
      <c r="F7220" t="str">
        <f>IFERROR(IF(VLOOKUP(E7220,J:J,1,0)=E7220,"X",""),"")</f>
        <v/>
      </c>
      <c r="G7220" t="str">
        <f>IF(J7220&lt;&gt;"", INDEX($C$5:$C$1433, MATCH(J7220, $E$5:$E$1433, 0)),"")</f>
        <v/>
      </c>
      <c r="H7220" t="str">
        <f>IF(J7220&lt;&gt;"", INDEX($D$5:$D$1433, MATCH(J7220, $E$5:$E$1433, 0)),"")</f>
        <v/>
      </c>
      <c r="I7220" t="str">
        <f>IFERROR(IF(J7220&lt;&gt;"", INDEX($B$5:$B$1433, MATCH(J7220, $E$5:$E$1433, 0)),""),"SAI")</f>
        <v/>
      </c>
      <c r="L7220" t="str">
        <f>IFERROR(IF($N$5="Sáng",IF(MID(K7220,2,7)-MID($L$2,2,7)&gt;0,"Trễ",""),IF(MID(K7220,2,7)-MID($Q$2,2,7)&gt;0,"Trễ","")),"")</f>
        <v/>
      </c>
      <c r="M7220" t="str">
        <f>IFERROR(IF($N$5="Sáng",MID(K7220,2,7)-MID($L$2,2,7),MID(K7220,2,7)-MID($Q$2,2,7)),"")</f>
        <v/>
      </c>
      <c r="Q7220" t="str">
        <f>IF(B7220&lt;&gt;"",IF(AND(P7220="",F7220=""),"Không phép ",""),"")</f>
        <v/>
      </c>
      <c r="R7220" t="str">
        <f>UPPER(B7220)</f>
        <v/>
      </c>
      <c r="T7220" t="str">
        <f>IFERROR(IF(J7220&lt;&gt;"", INDEX($S$5:$S$1433, MATCH(J7220, $E$5:$E$1433, 0)),""),"")</f>
        <v/>
      </c>
      <c r="V7220" t="str">
        <f>IFERROR(IF(J7220&lt;&gt;"", INDEX($U$5:$U$1433, MATCH(J7220, $E$5:$E$1433, 0)),""),"")</f>
        <v/>
      </c>
    </row>
    <row r="7221">
      <c r="A7221" t="str">
        <f>IF(B7221&lt;&gt;"",A7220+1,"")</f>
        <v/>
      </c>
      <c r="F7221" t="str">
        <f>IFERROR(IF(VLOOKUP(E7221,J:J,1,0)=E7221,"X",""),"")</f>
        <v/>
      </c>
      <c r="G7221" t="str">
        <f>IF(J7221&lt;&gt;"", INDEX($C$5:$C$1433, MATCH(J7221, $E$5:$E$1433, 0)),"")</f>
        <v/>
      </c>
      <c r="H7221" t="str">
        <f>IF(J7221&lt;&gt;"", INDEX($D$5:$D$1433, MATCH(J7221, $E$5:$E$1433, 0)),"")</f>
        <v/>
      </c>
      <c r="I7221" t="str">
        <f>IFERROR(IF(J7221&lt;&gt;"", INDEX($B$5:$B$1433, MATCH(J7221, $E$5:$E$1433, 0)),""),"SAI")</f>
        <v/>
      </c>
      <c r="L7221" t="str">
        <f>IFERROR(IF($N$5="Sáng",IF(MID(K7221,2,7)-MID($L$2,2,7)&gt;0,"Trễ",""),IF(MID(K7221,2,7)-MID($Q$2,2,7)&gt;0,"Trễ","")),"")</f>
        <v/>
      </c>
      <c r="M7221" t="str">
        <f>IFERROR(IF($N$5="Sáng",MID(K7221,2,7)-MID($L$2,2,7),MID(K7221,2,7)-MID($Q$2,2,7)),"")</f>
        <v/>
      </c>
      <c r="Q7221" t="str">
        <f>IF(B7221&lt;&gt;"",IF(AND(P7221="",F7221=""),"Không phép ",""),"")</f>
        <v/>
      </c>
      <c r="R7221" t="str">
        <f>UPPER(B7221)</f>
        <v/>
      </c>
      <c r="T7221" t="str">
        <f>IFERROR(IF(J7221&lt;&gt;"", INDEX($S$5:$S$1433, MATCH(J7221, $E$5:$E$1433, 0)),""),"")</f>
        <v/>
      </c>
      <c r="V7221" t="str">
        <f>IFERROR(IF(J7221&lt;&gt;"", INDEX($U$5:$U$1433, MATCH(J7221, $E$5:$E$1433, 0)),""),"")</f>
        <v/>
      </c>
    </row>
    <row r="7222">
      <c r="A7222" t="str">
        <f>IF(B7222&lt;&gt;"",A7221+1,"")</f>
        <v/>
      </c>
      <c r="F7222" t="str">
        <f>IFERROR(IF(VLOOKUP(E7222,J:J,1,0)=E7222,"X",""),"")</f>
        <v/>
      </c>
      <c r="G7222" t="str">
        <f>IF(J7222&lt;&gt;"", INDEX($C$5:$C$1433, MATCH(J7222, $E$5:$E$1433, 0)),"")</f>
        <v/>
      </c>
      <c r="H7222" t="str">
        <f>IF(J7222&lt;&gt;"", INDEX($D$5:$D$1433, MATCH(J7222, $E$5:$E$1433, 0)),"")</f>
        <v/>
      </c>
      <c r="I7222" t="str">
        <f>IFERROR(IF(J7222&lt;&gt;"", INDEX($B$5:$B$1433, MATCH(J7222, $E$5:$E$1433, 0)),""),"SAI")</f>
        <v/>
      </c>
      <c r="L7222" t="str">
        <f>IFERROR(IF($N$5="Sáng",IF(MID(K7222,2,7)-MID($L$2,2,7)&gt;0,"Trễ",""),IF(MID(K7222,2,7)-MID($Q$2,2,7)&gt;0,"Trễ","")),"")</f>
        <v/>
      </c>
      <c r="M7222" t="str">
        <f>IFERROR(IF($N$5="Sáng",MID(K7222,2,7)-MID($L$2,2,7),MID(K7222,2,7)-MID($Q$2,2,7)),"")</f>
        <v/>
      </c>
      <c r="Q7222" t="str">
        <f>IF(B7222&lt;&gt;"",IF(AND(P7222="",F7222=""),"Không phép ",""),"")</f>
        <v/>
      </c>
      <c r="R7222" t="str">
        <f>UPPER(B7222)</f>
        <v/>
      </c>
      <c r="T7222" t="str">
        <f>IFERROR(IF(J7222&lt;&gt;"", INDEX($S$5:$S$1433, MATCH(J7222, $E$5:$E$1433, 0)),""),"")</f>
        <v/>
      </c>
      <c r="V7222" t="str">
        <f>IFERROR(IF(J7222&lt;&gt;"", INDEX($U$5:$U$1433, MATCH(J7222, $E$5:$E$1433, 0)),""),"")</f>
        <v/>
      </c>
    </row>
    <row r="7223">
      <c r="A7223" t="str">
        <f>IF(B7223&lt;&gt;"",A7222+1,"")</f>
        <v/>
      </c>
      <c r="F7223" t="str">
        <f>IFERROR(IF(VLOOKUP(E7223,J:J,1,0)=E7223,"X",""),"")</f>
        <v/>
      </c>
      <c r="G7223" t="str">
        <f>IF(J7223&lt;&gt;"", INDEX($C$5:$C$1433, MATCH(J7223, $E$5:$E$1433, 0)),"")</f>
        <v/>
      </c>
      <c r="H7223" t="str">
        <f>IF(J7223&lt;&gt;"", INDEX($D$5:$D$1433, MATCH(J7223, $E$5:$E$1433, 0)),"")</f>
        <v/>
      </c>
      <c r="I7223" t="str">
        <f>IFERROR(IF(J7223&lt;&gt;"", INDEX($B$5:$B$1433, MATCH(J7223, $E$5:$E$1433, 0)),""),"SAI")</f>
        <v/>
      </c>
      <c r="L7223" t="str">
        <f>IFERROR(IF($N$5="Sáng",IF(MID(K7223,2,7)-MID($L$2,2,7)&gt;0,"Trễ",""),IF(MID(K7223,2,7)-MID($Q$2,2,7)&gt;0,"Trễ","")),"")</f>
        <v/>
      </c>
      <c r="M7223" t="str">
        <f>IFERROR(IF($N$5="Sáng",MID(K7223,2,7)-MID($L$2,2,7),MID(K7223,2,7)-MID($Q$2,2,7)),"")</f>
        <v/>
      </c>
      <c r="Q7223" t="str">
        <f>IF(B7223&lt;&gt;"",IF(AND(P7223="",F7223=""),"Không phép ",""),"")</f>
        <v/>
      </c>
      <c r="R7223" t="str">
        <f>UPPER(B7223)</f>
        <v/>
      </c>
      <c r="T7223" t="str">
        <f>IFERROR(IF(J7223&lt;&gt;"", INDEX($S$5:$S$1433, MATCH(J7223, $E$5:$E$1433, 0)),""),"")</f>
        <v/>
      </c>
      <c r="V7223" t="str">
        <f>IFERROR(IF(J7223&lt;&gt;"", INDEX($U$5:$U$1433, MATCH(J7223, $E$5:$E$1433, 0)),""),"")</f>
        <v/>
      </c>
    </row>
    <row r="7224">
      <c r="A7224" t="str">
        <f>IF(B7224&lt;&gt;"",A7223+1,"")</f>
        <v/>
      </c>
      <c r="F7224" t="str">
        <f>IFERROR(IF(VLOOKUP(E7224,J:J,1,0)=E7224,"X",""),"")</f>
        <v/>
      </c>
      <c r="G7224" t="str">
        <f>IF(J7224&lt;&gt;"", INDEX($C$5:$C$1433, MATCH(J7224, $E$5:$E$1433, 0)),"")</f>
        <v/>
      </c>
      <c r="H7224" t="str">
        <f>IF(J7224&lt;&gt;"", INDEX($D$5:$D$1433, MATCH(J7224, $E$5:$E$1433, 0)),"")</f>
        <v/>
      </c>
      <c r="I7224" t="str">
        <f>IFERROR(IF(J7224&lt;&gt;"", INDEX($B$5:$B$1433, MATCH(J7224, $E$5:$E$1433, 0)),""),"SAI")</f>
        <v/>
      </c>
      <c r="L7224" t="str">
        <f>IFERROR(IF($N$5="Sáng",IF(MID(K7224,2,7)-MID($L$2,2,7)&gt;0,"Trễ",""),IF(MID(K7224,2,7)-MID($Q$2,2,7)&gt;0,"Trễ","")),"")</f>
        <v/>
      </c>
      <c r="M7224" t="str">
        <f>IFERROR(IF($N$5="Sáng",MID(K7224,2,7)-MID($L$2,2,7),MID(K7224,2,7)-MID($Q$2,2,7)),"")</f>
        <v/>
      </c>
      <c r="Q7224" t="str">
        <f>IF(B7224&lt;&gt;"",IF(AND(P7224="",F7224=""),"Không phép ",""),"")</f>
        <v/>
      </c>
      <c r="R7224" t="str">
        <f>UPPER(B7224)</f>
        <v/>
      </c>
      <c r="T7224" t="str">
        <f>IFERROR(IF(J7224&lt;&gt;"", INDEX($S$5:$S$1433, MATCH(J7224, $E$5:$E$1433, 0)),""),"")</f>
        <v/>
      </c>
      <c r="V7224" t="str">
        <f>IFERROR(IF(J7224&lt;&gt;"", INDEX($U$5:$U$1433, MATCH(J7224, $E$5:$E$1433, 0)),""),"")</f>
        <v/>
      </c>
    </row>
    <row r="7225">
      <c r="A7225" t="str">
        <f>IF(B7225&lt;&gt;"",A7224+1,"")</f>
        <v/>
      </c>
      <c r="F7225" t="str">
        <f>IFERROR(IF(VLOOKUP(E7225,J:J,1,0)=E7225,"X",""),"")</f>
        <v/>
      </c>
      <c r="G7225" t="str">
        <f>IF(J7225&lt;&gt;"", INDEX($C$5:$C$1433, MATCH(J7225, $E$5:$E$1433, 0)),"")</f>
        <v/>
      </c>
      <c r="H7225" t="str">
        <f>IF(J7225&lt;&gt;"", INDEX($D$5:$D$1433, MATCH(J7225, $E$5:$E$1433, 0)),"")</f>
        <v/>
      </c>
      <c r="I7225" t="str">
        <f>IFERROR(IF(J7225&lt;&gt;"", INDEX($B$5:$B$1433, MATCH(J7225, $E$5:$E$1433, 0)),""),"SAI")</f>
        <v/>
      </c>
      <c r="L7225" t="str">
        <f>IFERROR(IF($N$5="Sáng",IF(MID(K7225,2,7)-MID($L$2,2,7)&gt;0,"Trễ",""),IF(MID(K7225,2,7)-MID($Q$2,2,7)&gt;0,"Trễ","")),"")</f>
        <v/>
      </c>
      <c r="M7225" t="str">
        <f>IFERROR(IF($N$5="Sáng",MID(K7225,2,7)-MID($L$2,2,7),MID(K7225,2,7)-MID($Q$2,2,7)),"")</f>
        <v/>
      </c>
      <c r="Q7225" t="str">
        <f>IF(B7225&lt;&gt;"",IF(AND(P7225="",F7225=""),"Không phép ",""),"")</f>
        <v/>
      </c>
      <c r="R7225" t="str">
        <f>UPPER(B7225)</f>
        <v/>
      </c>
      <c r="T7225" t="str">
        <f>IFERROR(IF(J7225&lt;&gt;"", INDEX($S$5:$S$1433, MATCH(J7225, $E$5:$E$1433, 0)),""),"")</f>
        <v/>
      </c>
      <c r="V7225" t="str">
        <f>IFERROR(IF(J7225&lt;&gt;"", INDEX($U$5:$U$1433, MATCH(J7225, $E$5:$E$1433, 0)),""),"")</f>
        <v/>
      </c>
    </row>
    <row r="7226">
      <c r="A7226" t="str">
        <f>IF(B7226&lt;&gt;"",A7225+1,"")</f>
        <v/>
      </c>
      <c r="F7226" t="str">
        <f>IFERROR(IF(VLOOKUP(E7226,J:J,1,0)=E7226,"X",""),"")</f>
        <v/>
      </c>
      <c r="G7226" t="str">
        <f>IF(J7226&lt;&gt;"", INDEX($C$5:$C$1433, MATCH(J7226, $E$5:$E$1433, 0)),"")</f>
        <v/>
      </c>
      <c r="H7226" t="str">
        <f>IF(J7226&lt;&gt;"", INDEX($D$5:$D$1433, MATCH(J7226, $E$5:$E$1433, 0)),"")</f>
        <v/>
      </c>
      <c r="I7226" t="str">
        <f>IFERROR(IF(J7226&lt;&gt;"", INDEX($B$5:$B$1433, MATCH(J7226, $E$5:$E$1433, 0)),""),"SAI")</f>
        <v/>
      </c>
      <c r="L7226" t="str">
        <f>IFERROR(IF($N$5="Sáng",IF(MID(K7226,2,7)-MID($L$2,2,7)&gt;0,"Trễ",""),IF(MID(K7226,2,7)-MID($Q$2,2,7)&gt;0,"Trễ","")),"")</f>
        <v/>
      </c>
      <c r="M7226" t="str">
        <f>IFERROR(IF($N$5="Sáng",MID(K7226,2,7)-MID($L$2,2,7),MID(K7226,2,7)-MID($Q$2,2,7)),"")</f>
        <v/>
      </c>
      <c r="Q7226" t="str">
        <f>IF(B7226&lt;&gt;"",IF(AND(P7226="",F7226=""),"Không phép ",""),"")</f>
        <v/>
      </c>
      <c r="R7226" t="str">
        <f>UPPER(B7226)</f>
        <v/>
      </c>
      <c r="T7226" t="str">
        <f>IFERROR(IF(J7226&lt;&gt;"", INDEX($S$5:$S$1433, MATCH(J7226, $E$5:$E$1433, 0)),""),"")</f>
        <v/>
      </c>
      <c r="V7226" t="str">
        <f>IFERROR(IF(J7226&lt;&gt;"", INDEX($U$5:$U$1433, MATCH(J7226, $E$5:$E$1433, 0)),""),"")</f>
        <v/>
      </c>
    </row>
    <row r="7227">
      <c r="A7227" t="str">
        <f>IF(B7227&lt;&gt;"",A7226+1,"")</f>
        <v/>
      </c>
      <c r="F7227" t="str">
        <f>IFERROR(IF(VLOOKUP(E7227,J:J,1,0)=E7227,"X",""),"")</f>
        <v/>
      </c>
      <c r="G7227" t="str">
        <f>IF(J7227&lt;&gt;"", INDEX($C$5:$C$1433, MATCH(J7227, $E$5:$E$1433, 0)),"")</f>
        <v/>
      </c>
      <c r="H7227" t="str">
        <f>IF(J7227&lt;&gt;"", INDEX($D$5:$D$1433, MATCH(J7227, $E$5:$E$1433, 0)),"")</f>
        <v/>
      </c>
      <c r="I7227" t="str">
        <f>IFERROR(IF(J7227&lt;&gt;"", INDEX($B$5:$B$1433, MATCH(J7227, $E$5:$E$1433, 0)),""),"SAI")</f>
        <v/>
      </c>
      <c r="L7227" t="str">
        <f>IFERROR(IF($N$5="Sáng",IF(MID(K7227,2,7)-MID($L$2,2,7)&gt;0,"Trễ",""),IF(MID(K7227,2,7)-MID($Q$2,2,7)&gt;0,"Trễ","")),"")</f>
        <v/>
      </c>
      <c r="M7227" t="str">
        <f>IFERROR(IF($N$5="Sáng",MID(K7227,2,7)-MID($L$2,2,7),MID(K7227,2,7)-MID($Q$2,2,7)),"")</f>
        <v/>
      </c>
      <c r="Q7227" t="str">
        <f>IF(B7227&lt;&gt;"",IF(AND(P7227="",F7227=""),"Không phép ",""),"")</f>
        <v/>
      </c>
      <c r="R7227" t="str">
        <f>UPPER(B7227)</f>
        <v/>
      </c>
      <c r="T7227" t="str">
        <f>IFERROR(IF(J7227&lt;&gt;"", INDEX($S$5:$S$1433, MATCH(J7227, $E$5:$E$1433, 0)),""),"")</f>
        <v/>
      </c>
      <c r="V7227" t="str">
        <f>IFERROR(IF(J7227&lt;&gt;"", INDEX($U$5:$U$1433, MATCH(J7227, $E$5:$E$1433, 0)),""),"")</f>
        <v/>
      </c>
    </row>
    <row r="7228">
      <c r="A7228" t="str">
        <f>IF(B7228&lt;&gt;"",A7227+1,"")</f>
        <v/>
      </c>
      <c r="F7228" t="str">
        <f>IFERROR(IF(VLOOKUP(E7228,J:J,1,0)=E7228,"X",""),"")</f>
        <v/>
      </c>
      <c r="G7228" t="str">
        <f>IF(J7228&lt;&gt;"", INDEX($C$5:$C$1433, MATCH(J7228, $E$5:$E$1433, 0)),"")</f>
        <v/>
      </c>
      <c r="H7228" t="str">
        <f>IF(J7228&lt;&gt;"", INDEX($D$5:$D$1433, MATCH(J7228, $E$5:$E$1433, 0)),"")</f>
        <v/>
      </c>
      <c r="I7228" t="str">
        <f>IFERROR(IF(J7228&lt;&gt;"", INDEX($B$5:$B$1433, MATCH(J7228, $E$5:$E$1433, 0)),""),"SAI")</f>
        <v/>
      </c>
      <c r="L7228" t="str">
        <f>IFERROR(IF($N$5="Sáng",IF(MID(K7228,2,7)-MID($L$2,2,7)&gt;0,"Trễ",""),IF(MID(K7228,2,7)-MID($Q$2,2,7)&gt;0,"Trễ","")),"")</f>
        <v/>
      </c>
      <c r="M7228" t="str">
        <f>IFERROR(IF($N$5="Sáng",MID(K7228,2,7)-MID($L$2,2,7),MID(K7228,2,7)-MID($Q$2,2,7)),"")</f>
        <v/>
      </c>
      <c r="Q7228" t="str">
        <f>IF(B7228&lt;&gt;"",IF(AND(P7228="",F7228=""),"Không phép ",""),"")</f>
        <v/>
      </c>
      <c r="R7228" t="str">
        <f>UPPER(B7228)</f>
        <v/>
      </c>
      <c r="T7228" t="str">
        <f>IFERROR(IF(J7228&lt;&gt;"", INDEX($S$5:$S$1433, MATCH(J7228, $E$5:$E$1433, 0)),""),"")</f>
        <v/>
      </c>
      <c r="V7228" t="str">
        <f>IFERROR(IF(J7228&lt;&gt;"", INDEX($U$5:$U$1433, MATCH(J7228, $E$5:$E$1433, 0)),""),"")</f>
        <v/>
      </c>
    </row>
    <row r="7229">
      <c r="A7229" t="str">
        <f>IF(B7229&lt;&gt;"",A7228+1,"")</f>
        <v/>
      </c>
      <c r="F7229" t="str">
        <f>IFERROR(IF(VLOOKUP(E7229,J:J,1,0)=E7229,"X",""),"")</f>
        <v/>
      </c>
      <c r="G7229" t="str">
        <f>IF(J7229&lt;&gt;"", INDEX($C$5:$C$1433, MATCH(J7229, $E$5:$E$1433, 0)),"")</f>
        <v/>
      </c>
      <c r="H7229" t="str">
        <f>IF(J7229&lt;&gt;"", INDEX($D$5:$D$1433, MATCH(J7229, $E$5:$E$1433, 0)),"")</f>
        <v/>
      </c>
      <c r="I7229" t="str">
        <f>IFERROR(IF(J7229&lt;&gt;"", INDEX($B$5:$B$1433, MATCH(J7229, $E$5:$E$1433, 0)),""),"SAI")</f>
        <v/>
      </c>
      <c r="L7229" t="str">
        <f>IFERROR(IF($N$5="Sáng",IF(MID(K7229,2,7)-MID($L$2,2,7)&gt;0,"Trễ",""),IF(MID(K7229,2,7)-MID($Q$2,2,7)&gt;0,"Trễ","")),"")</f>
        <v/>
      </c>
      <c r="M7229" t="str">
        <f>IFERROR(IF($N$5="Sáng",MID(K7229,2,7)-MID($L$2,2,7),MID(K7229,2,7)-MID($Q$2,2,7)),"")</f>
        <v/>
      </c>
      <c r="Q7229" t="str">
        <f>IF(B7229&lt;&gt;"",IF(AND(P7229="",F7229=""),"Không phép ",""),"")</f>
        <v/>
      </c>
      <c r="R7229" t="str">
        <f>UPPER(B7229)</f>
        <v/>
      </c>
      <c r="T7229" t="str">
        <f>IFERROR(IF(J7229&lt;&gt;"", INDEX($S$5:$S$1433, MATCH(J7229, $E$5:$E$1433, 0)),""),"")</f>
        <v/>
      </c>
      <c r="V7229" t="str">
        <f>IFERROR(IF(J7229&lt;&gt;"", INDEX($U$5:$U$1433, MATCH(J7229, $E$5:$E$1433, 0)),""),"")</f>
        <v/>
      </c>
    </row>
    <row r="7230">
      <c r="A7230" t="str">
        <f>IF(B7230&lt;&gt;"",A7229+1,"")</f>
        <v/>
      </c>
      <c r="F7230" t="str">
        <f>IFERROR(IF(VLOOKUP(E7230,J:J,1,0)=E7230,"X",""),"")</f>
        <v/>
      </c>
      <c r="G7230" t="str">
        <f>IF(J7230&lt;&gt;"", INDEX($C$5:$C$1433, MATCH(J7230, $E$5:$E$1433, 0)),"")</f>
        <v/>
      </c>
      <c r="H7230" t="str">
        <f>IF(J7230&lt;&gt;"", INDEX($D$5:$D$1433, MATCH(J7230, $E$5:$E$1433, 0)),"")</f>
        <v/>
      </c>
      <c r="I7230" t="str">
        <f>IFERROR(IF(J7230&lt;&gt;"", INDEX($B$5:$B$1433, MATCH(J7230, $E$5:$E$1433, 0)),""),"SAI")</f>
        <v/>
      </c>
      <c r="L7230" t="str">
        <f>IFERROR(IF($N$5="Sáng",IF(MID(K7230,2,7)-MID($L$2,2,7)&gt;0,"Trễ",""),IF(MID(K7230,2,7)-MID($Q$2,2,7)&gt;0,"Trễ","")),"")</f>
        <v/>
      </c>
      <c r="M7230" t="str">
        <f>IFERROR(IF($N$5="Sáng",MID(K7230,2,7)-MID($L$2,2,7),MID(K7230,2,7)-MID($Q$2,2,7)),"")</f>
        <v/>
      </c>
      <c r="Q7230" t="str">
        <f>IF(B7230&lt;&gt;"",IF(AND(P7230="",F7230=""),"Không phép ",""),"")</f>
        <v/>
      </c>
      <c r="R7230" t="str">
        <f>UPPER(B7230)</f>
        <v/>
      </c>
      <c r="T7230" t="str">
        <f>IFERROR(IF(J7230&lt;&gt;"", INDEX($S$5:$S$1433, MATCH(J7230, $E$5:$E$1433, 0)),""),"")</f>
        <v/>
      </c>
      <c r="V7230" t="str">
        <f>IFERROR(IF(J7230&lt;&gt;"", INDEX($U$5:$U$1433, MATCH(J7230, $E$5:$E$1433, 0)),""),"")</f>
        <v/>
      </c>
    </row>
    <row r="7231">
      <c r="A7231" t="str">
        <f>IF(B7231&lt;&gt;"",A7230+1,"")</f>
        <v/>
      </c>
      <c r="F7231" t="str">
        <f>IFERROR(IF(VLOOKUP(E7231,J:J,1,0)=E7231,"X",""),"")</f>
        <v/>
      </c>
      <c r="G7231" t="str">
        <f>IF(J7231&lt;&gt;"", INDEX($C$5:$C$1433, MATCH(J7231, $E$5:$E$1433, 0)),"")</f>
        <v/>
      </c>
      <c r="H7231" t="str">
        <f>IF(J7231&lt;&gt;"", INDEX($D$5:$D$1433, MATCH(J7231, $E$5:$E$1433, 0)),"")</f>
        <v/>
      </c>
      <c r="I7231" t="str">
        <f>IFERROR(IF(J7231&lt;&gt;"", INDEX($B$5:$B$1433, MATCH(J7231, $E$5:$E$1433, 0)),""),"SAI")</f>
        <v/>
      </c>
      <c r="L7231" t="str">
        <f>IFERROR(IF($N$5="Sáng",IF(MID(K7231,2,7)-MID($L$2,2,7)&gt;0,"Trễ",""),IF(MID(K7231,2,7)-MID($Q$2,2,7)&gt;0,"Trễ","")),"")</f>
        <v/>
      </c>
      <c r="M7231" t="str">
        <f>IFERROR(IF($N$5="Sáng",MID(K7231,2,7)-MID($L$2,2,7),MID(K7231,2,7)-MID($Q$2,2,7)),"")</f>
        <v/>
      </c>
      <c r="Q7231" t="str">
        <f>IF(B7231&lt;&gt;"",IF(AND(P7231="",F7231=""),"Không phép ",""),"")</f>
        <v/>
      </c>
      <c r="R7231" t="str">
        <f>UPPER(B7231)</f>
        <v/>
      </c>
      <c r="T7231" t="str">
        <f>IFERROR(IF(J7231&lt;&gt;"", INDEX($S$5:$S$1433, MATCH(J7231, $E$5:$E$1433, 0)),""),"")</f>
        <v/>
      </c>
      <c r="V7231" t="str">
        <f>IFERROR(IF(J7231&lt;&gt;"", INDEX($U$5:$U$1433, MATCH(J7231, $E$5:$E$1433, 0)),""),"")</f>
        <v/>
      </c>
    </row>
    <row r="7232">
      <c r="A7232" t="str">
        <f>IF(B7232&lt;&gt;"",A7231+1,"")</f>
        <v/>
      </c>
      <c r="F7232" t="str">
        <f>IFERROR(IF(VLOOKUP(E7232,J:J,1,0)=E7232,"X",""),"")</f>
        <v/>
      </c>
      <c r="G7232" t="str">
        <f>IF(J7232&lt;&gt;"", INDEX($C$5:$C$1433, MATCH(J7232, $E$5:$E$1433, 0)),"")</f>
        <v/>
      </c>
      <c r="H7232" t="str">
        <f>IF(J7232&lt;&gt;"", INDEX($D$5:$D$1433, MATCH(J7232, $E$5:$E$1433, 0)),"")</f>
        <v/>
      </c>
      <c r="I7232" t="str">
        <f>IFERROR(IF(J7232&lt;&gt;"", INDEX($B$5:$B$1433, MATCH(J7232, $E$5:$E$1433, 0)),""),"SAI")</f>
        <v/>
      </c>
      <c r="L7232" t="str">
        <f>IFERROR(IF($N$5="Sáng",IF(MID(K7232,2,7)-MID($L$2,2,7)&gt;0,"Trễ",""),IF(MID(K7232,2,7)-MID($Q$2,2,7)&gt;0,"Trễ","")),"")</f>
        <v/>
      </c>
      <c r="M7232" t="str">
        <f>IFERROR(IF($N$5="Sáng",MID(K7232,2,7)-MID($L$2,2,7),MID(K7232,2,7)-MID($Q$2,2,7)),"")</f>
        <v/>
      </c>
      <c r="Q7232" t="str">
        <f>IF(B7232&lt;&gt;"",IF(AND(P7232="",F7232=""),"Không phép ",""),"")</f>
        <v/>
      </c>
      <c r="R7232" t="str">
        <f>UPPER(B7232)</f>
        <v/>
      </c>
      <c r="T7232" t="str">
        <f>IFERROR(IF(J7232&lt;&gt;"", INDEX($S$5:$S$1433, MATCH(J7232, $E$5:$E$1433, 0)),""),"")</f>
        <v/>
      </c>
      <c r="V7232" t="str">
        <f>IFERROR(IF(J7232&lt;&gt;"", INDEX($U$5:$U$1433, MATCH(J7232, $E$5:$E$1433, 0)),""),"")</f>
        <v/>
      </c>
    </row>
    <row r="7233">
      <c r="A7233" t="str">
        <f>IF(B7233&lt;&gt;"",A7232+1,"")</f>
        <v/>
      </c>
      <c r="F7233" t="str">
        <f>IFERROR(IF(VLOOKUP(E7233,J:J,1,0)=E7233,"X",""),"")</f>
        <v/>
      </c>
      <c r="G7233" t="str">
        <f>IF(J7233&lt;&gt;"", INDEX($C$5:$C$1433, MATCH(J7233, $E$5:$E$1433, 0)),"")</f>
        <v/>
      </c>
      <c r="H7233" t="str">
        <f>IF(J7233&lt;&gt;"", INDEX($D$5:$D$1433, MATCH(J7233, $E$5:$E$1433, 0)),"")</f>
        <v/>
      </c>
      <c r="I7233" t="str">
        <f>IFERROR(IF(J7233&lt;&gt;"", INDEX($B$5:$B$1433, MATCH(J7233, $E$5:$E$1433, 0)),""),"SAI")</f>
        <v/>
      </c>
      <c r="L7233" t="str">
        <f>IFERROR(IF($N$5="Sáng",IF(MID(K7233,2,7)-MID($L$2,2,7)&gt;0,"Trễ",""),IF(MID(K7233,2,7)-MID($Q$2,2,7)&gt;0,"Trễ","")),"")</f>
        <v/>
      </c>
      <c r="M7233" t="str">
        <f>IFERROR(IF($N$5="Sáng",MID(K7233,2,7)-MID($L$2,2,7),MID(K7233,2,7)-MID($Q$2,2,7)),"")</f>
        <v/>
      </c>
      <c r="Q7233" t="str">
        <f>IF(B7233&lt;&gt;"",IF(AND(P7233="",F7233=""),"Không phép ",""),"")</f>
        <v/>
      </c>
      <c r="R7233" t="str">
        <f>UPPER(B7233)</f>
        <v/>
      </c>
      <c r="T7233" t="str">
        <f>IFERROR(IF(J7233&lt;&gt;"", INDEX($S$5:$S$1433, MATCH(J7233, $E$5:$E$1433, 0)),""),"")</f>
        <v/>
      </c>
      <c r="V7233" t="str">
        <f>IFERROR(IF(J7233&lt;&gt;"", INDEX($U$5:$U$1433, MATCH(J7233, $E$5:$E$1433, 0)),""),"")</f>
        <v/>
      </c>
    </row>
    <row r="7234">
      <c r="A7234" t="str">
        <f>IF(B7234&lt;&gt;"",A7233+1,"")</f>
        <v/>
      </c>
      <c r="F7234" t="str">
        <f>IFERROR(IF(VLOOKUP(E7234,J:J,1,0)=E7234,"X",""),"")</f>
        <v/>
      </c>
      <c r="G7234" t="str">
        <f>IF(J7234&lt;&gt;"", INDEX($C$5:$C$1433, MATCH(J7234, $E$5:$E$1433, 0)),"")</f>
        <v/>
      </c>
      <c r="H7234" t="str">
        <f>IF(J7234&lt;&gt;"", INDEX($D$5:$D$1433, MATCH(J7234, $E$5:$E$1433, 0)),"")</f>
        <v/>
      </c>
      <c r="I7234" t="str">
        <f>IFERROR(IF(J7234&lt;&gt;"", INDEX($B$5:$B$1433, MATCH(J7234, $E$5:$E$1433, 0)),""),"SAI")</f>
        <v/>
      </c>
      <c r="L7234" t="str">
        <f>IFERROR(IF($N$5="Sáng",IF(MID(K7234,2,7)-MID($L$2,2,7)&gt;0,"Trễ",""),IF(MID(K7234,2,7)-MID($Q$2,2,7)&gt;0,"Trễ","")),"")</f>
        <v/>
      </c>
      <c r="M7234" t="str">
        <f>IFERROR(IF($N$5="Sáng",MID(K7234,2,7)-MID($L$2,2,7),MID(K7234,2,7)-MID($Q$2,2,7)),"")</f>
        <v/>
      </c>
      <c r="Q7234" t="str">
        <f>IF(B7234&lt;&gt;"",IF(AND(P7234="",F7234=""),"Không phép ",""),"")</f>
        <v/>
      </c>
      <c r="R7234" t="str">
        <f>UPPER(B7234)</f>
        <v/>
      </c>
      <c r="T7234" t="str">
        <f>IFERROR(IF(J7234&lt;&gt;"", INDEX($S$5:$S$1433, MATCH(J7234, $E$5:$E$1433, 0)),""),"")</f>
        <v/>
      </c>
      <c r="V7234" t="str">
        <f>IFERROR(IF(J7234&lt;&gt;"", INDEX($U$5:$U$1433, MATCH(J7234, $E$5:$E$1433, 0)),""),"")</f>
        <v/>
      </c>
    </row>
    <row r="7235">
      <c r="A7235" t="str">
        <f>IF(B7235&lt;&gt;"",A7234+1,"")</f>
        <v/>
      </c>
      <c r="F7235" t="str">
        <f>IFERROR(IF(VLOOKUP(E7235,J:J,1,0)=E7235,"X",""),"")</f>
        <v/>
      </c>
      <c r="G7235" t="str">
        <f>IF(J7235&lt;&gt;"", INDEX($C$5:$C$1433, MATCH(J7235, $E$5:$E$1433, 0)),"")</f>
        <v/>
      </c>
      <c r="H7235" t="str">
        <f>IF(J7235&lt;&gt;"", INDEX($D$5:$D$1433, MATCH(J7235, $E$5:$E$1433, 0)),"")</f>
        <v/>
      </c>
      <c r="I7235" t="str">
        <f>IFERROR(IF(J7235&lt;&gt;"", INDEX($B$5:$B$1433, MATCH(J7235, $E$5:$E$1433, 0)),""),"SAI")</f>
        <v/>
      </c>
      <c r="L7235" t="str">
        <f>IFERROR(IF($N$5="Sáng",IF(MID(K7235,2,7)-MID($L$2,2,7)&gt;0,"Trễ",""),IF(MID(K7235,2,7)-MID($Q$2,2,7)&gt;0,"Trễ","")),"")</f>
        <v/>
      </c>
      <c r="M7235" t="str">
        <f>IFERROR(IF($N$5="Sáng",MID(K7235,2,7)-MID($L$2,2,7),MID(K7235,2,7)-MID($Q$2,2,7)),"")</f>
        <v/>
      </c>
      <c r="Q7235" t="str">
        <f>IF(B7235&lt;&gt;"",IF(AND(P7235="",F7235=""),"Không phép ",""),"")</f>
        <v/>
      </c>
      <c r="R7235" t="str">
        <f>UPPER(B7235)</f>
        <v/>
      </c>
      <c r="T7235" t="str">
        <f>IFERROR(IF(J7235&lt;&gt;"", INDEX($S$5:$S$1433, MATCH(J7235, $E$5:$E$1433, 0)),""),"")</f>
        <v/>
      </c>
      <c r="V7235" t="str">
        <f>IFERROR(IF(J7235&lt;&gt;"", INDEX($U$5:$U$1433, MATCH(J7235, $E$5:$E$1433, 0)),""),"")</f>
        <v/>
      </c>
    </row>
    <row r="7236">
      <c r="A7236" t="str">
        <f>IF(B7236&lt;&gt;"",A7235+1,"")</f>
        <v/>
      </c>
      <c r="F7236" t="str">
        <f>IFERROR(IF(VLOOKUP(E7236,J:J,1,0)=E7236,"X",""),"")</f>
        <v/>
      </c>
      <c r="G7236" t="str">
        <f>IF(J7236&lt;&gt;"", INDEX($C$5:$C$1433, MATCH(J7236, $E$5:$E$1433, 0)),"")</f>
        <v/>
      </c>
      <c r="H7236" t="str">
        <f>IF(J7236&lt;&gt;"", INDEX($D$5:$D$1433, MATCH(J7236, $E$5:$E$1433, 0)),"")</f>
        <v/>
      </c>
      <c r="I7236" t="str">
        <f>IFERROR(IF(J7236&lt;&gt;"", INDEX($B$5:$B$1433, MATCH(J7236, $E$5:$E$1433, 0)),""),"SAI")</f>
        <v/>
      </c>
      <c r="L7236" t="str">
        <f>IFERROR(IF($N$5="Sáng",IF(MID(K7236,2,7)-MID($L$2,2,7)&gt;0,"Trễ",""),IF(MID(K7236,2,7)-MID($Q$2,2,7)&gt;0,"Trễ","")),"")</f>
        <v/>
      </c>
      <c r="M7236" t="str">
        <f>IFERROR(IF($N$5="Sáng",MID(K7236,2,7)-MID($L$2,2,7),MID(K7236,2,7)-MID($Q$2,2,7)),"")</f>
        <v/>
      </c>
      <c r="Q7236" t="str">
        <f>IF(B7236&lt;&gt;"",IF(AND(P7236="",F7236=""),"Không phép ",""),"")</f>
        <v/>
      </c>
      <c r="R7236" t="str">
        <f>UPPER(B7236)</f>
        <v/>
      </c>
      <c r="T7236" t="str">
        <f>IFERROR(IF(J7236&lt;&gt;"", INDEX($S$5:$S$1433, MATCH(J7236, $E$5:$E$1433, 0)),""),"")</f>
        <v/>
      </c>
      <c r="V7236" t="str">
        <f>IFERROR(IF(J7236&lt;&gt;"", INDEX($U$5:$U$1433, MATCH(J7236, $E$5:$E$1433, 0)),""),"")</f>
        <v/>
      </c>
    </row>
    <row r="7237">
      <c r="A7237" t="str">
        <f>IF(B7237&lt;&gt;"",A7236+1,"")</f>
        <v/>
      </c>
      <c r="F7237" t="str">
        <f>IFERROR(IF(VLOOKUP(E7237,J:J,1,0)=E7237,"X",""),"")</f>
        <v/>
      </c>
      <c r="G7237" t="str">
        <f>IF(J7237&lt;&gt;"", INDEX($C$5:$C$1433, MATCH(J7237, $E$5:$E$1433, 0)),"")</f>
        <v/>
      </c>
      <c r="H7237" t="str">
        <f>IF(J7237&lt;&gt;"", INDEX($D$5:$D$1433, MATCH(J7237, $E$5:$E$1433, 0)),"")</f>
        <v/>
      </c>
      <c r="I7237" t="str">
        <f>IFERROR(IF(J7237&lt;&gt;"", INDEX($B$5:$B$1433, MATCH(J7237, $E$5:$E$1433, 0)),""),"SAI")</f>
        <v/>
      </c>
      <c r="L7237" t="str">
        <f>IFERROR(IF($N$5="Sáng",IF(MID(K7237,2,7)-MID($L$2,2,7)&gt;0,"Trễ",""),IF(MID(K7237,2,7)-MID($Q$2,2,7)&gt;0,"Trễ","")),"")</f>
        <v/>
      </c>
      <c r="M7237" t="str">
        <f>IFERROR(IF($N$5="Sáng",MID(K7237,2,7)-MID($L$2,2,7),MID(K7237,2,7)-MID($Q$2,2,7)),"")</f>
        <v/>
      </c>
      <c r="Q7237" t="str">
        <f>IF(B7237&lt;&gt;"",IF(AND(P7237="",F7237=""),"Không phép ",""),"")</f>
        <v/>
      </c>
      <c r="R7237" t="str">
        <f>UPPER(B7237)</f>
        <v/>
      </c>
      <c r="T7237" t="str">
        <f>IFERROR(IF(J7237&lt;&gt;"", INDEX($S$5:$S$1433, MATCH(J7237, $E$5:$E$1433, 0)),""),"")</f>
        <v/>
      </c>
      <c r="V7237" t="str">
        <f>IFERROR(IF(J7237&lt;&gt;"", INDEX($U$5:$U$1433, MATCH(J7237, $E$5:$E$1433, 0)),""),"")</f>
        <v/>
      </c>
    </row>
    <row r="7238">
      <c r="A7238" t="str">
        <f>IF(B7238&lt;&gt;"",A7237+1,"")</f>
        <v/>
      </c>
      <c r="F7238" t="str">
        <f>IFERROR(IF(VLOOKUP(E7238,J:J,1,0)=E7238,"X",""),"")</f>
        <v/>
      </c>
      <c r="G7238" t="str">
        <f>IF(J7238&lt;&gt;"", INDEX($C$5:$C$1433, MATCH(J7238, $E$5:$E$1433, 0)),"")</f>
        <v/>
      </c>
      <c r="H7238" t="str">
        <f>IF(J7238&lt;&gt;"", INDEX($D$5:$D$1433, MATCH(J7238, $E$5:$E$1433, 0)),"")</f>
        <v/>
      </c>
      <c r="I7238" t="str">
        <f>IFERROR(IF(J7238&lt;&gt;"", INDEX($B$5:$B$1433, MATCH(J7238, $E$5:$E$1433, 0)),""),"SAI")</f>
        <v/>
      </c>
      <c r="L7238" t="str">
        <f>IFERROR(IF($N$5="Sáng",IF(MID(K7238,2,7)-MID($L$2,2,7)&gt;0,"Trễ",""),IF(MID(K7238,2,7)-MID($Q$2,2,7)&gt;0,"Trễ","")),"")</f>
        <v/>
      </c>
      <c r="M7238" t="str">
        <f>IFERROR(IF($N$5="Sáng",MID(K7238,2,7)-MID($L$2,2,7),MID(K7238,2,7)-MID($Q$2,2,7)),"")</f>
        <v/>
      </c>
      <c r="Q7238" t="str">
        <f>IF(B7238&lt;&gt;"",IF(AND(P7238="",F7238=""),"Không phép ",""),"")</f>
        <v/>
      </c>
      <c r="R7238" t="str">
        <f>UPPER(B7238)</f>
        <v/>
      </c>
      <c r="T7238" t="str">
        <f>IFERROR(IF(J7238&lt;&gt;"", INDEX($S$5:$S$1433, MATCH(J7238, $E$5:$E$1433, 0)),""),"")</f>
        <v/>
      </c>
      <c r="V7238" t="str">
        <f>IFERROR(IF(J7238&lt;&gt;"", INDEX($U$5:$U$1433, MATCH(J7238, $E$5:$E$1433, 0)),""),"")</f>
        <v/>
      </c>
    </row>
    <row r="7239">
      <c r="A7239" t="str">
        <f>IF(B7239&lt;&gt;"",A7238+1,"")</f>
        <v/>
      </c>
      <c r="F7239" t="str">
        <f>IFERROR(IF(VLOOKUP(E7239,J:J,1,0)=E7239,"X",""),"")</f>
        <v/>
      </c>
      <c r="G7239" t="str">
        <f>IF(J7239&lt;&gt;"", INDEX($C$5:$C$1433, MATCH(J7239, $E$5:$E$1433, 0)),"")</f>
        <v/>
      </c>
      <c r="H7239" t="str">
        <f>IF(J7239&lt;&gt;"", INDEX($D$5:$D$1433, MATCH(J7239, $E$5:$E$1433, 0)),"")</f>
        <v/>
      </c>
      <c r="I7239" t="str">
        <f>IFERROR(IF(J7239&lt;&gt;"", INDEX($B$5:$B$1433, MATCH(J7239, $E$5:$E$1433, 0)),""),"SAI")</f>
        <v/>
      </c>
      <c r="L7239" t="str">
        <f>IFERROR(IF($N$5="Sáng",IF(MID(K7239,2,7)-MID($L$2,2,7)&gt;0,"Trễ",""),IF(MID(K7239,2,7)-MID($Q$2,2,7)&gt;0,"Trễ","")),"")</f>
        <v/>
      </c>
      <c r="M7239" t="str">
        <f>IFERROR(IF($N$5="Sáng",MID(K7239,2,7)-MID($L$2,2,7),MID(K7239,2,7)-MID($Q$2,2,7)),"")</f>
        <v/>
      </c>
      <c r="Q7239" t="str">
        <f>IF(B7239&lt;&gt;"",IF(AND(P7239="",F7239=""),"Không phép ",""),"")</f>
        <v/>
      </c>
      <c r="R7239" t="str">
        <f>UPPER(B7239)</f>
        <v/>
      </c>
      <c r="T7239" t="str">
        <f>IFERROR(IF(J7239&lt;&gt;"", INDEX($S$5:$S$1433, MATCH(J7239, $E$5:$E$1433, 0)),""),"")</f>
        <v/>
      </c>
      <c r="V7239" t="str">
        <f>IFERROR(IF(J7239&lt;&gt;"", INDEX($U$5:$U$1433, MATCH(J7239, $E$5:$E$1433, 0)),""),"")</f>
        <v/>
      </c>
    </row>
    <row r="7240">
      <c r="A7240" t="str">
        <f>IF(B7240&lt;&gt;"",A7239+1,"")</f>
        <v/>
      </c>
      <c r="F7240" t="str">
        <f>IFERROR(IF(VLOOKUP(E7240,J:J,1,0)=E7240,"X",""),"")</f>
        <v/>
      </c>
      <c r="G7240" t="str">
        <f>IF(J7240&lt;&gt;"", INDEX($C$5:$C$1433, MATCH(J7240, $E$5:$E$1433, 0)),"")</f>
        <v/>
      </c>
      <c r="H7240" t="str">
        <f>IF(J7240&lt;&gt;"", INDEX($D$5:$D$1433, MATCH(J7240, $E$5:$E$1433, 0)),"")</f>
        <v/>
      </c>
      <c r="I7240" t="str">
        <f>IFERROR(IF(J7240&lt;&gt;"", INDEX($B$5:$B$1433, MATCH(J7240, $E$5:$E$1433, 0)),""),"SAI")</f>
        <v/>
      </c>
      <c r="L7240" t="str">
        <f>IFERROR(IF($N$5="Sáng",IF(MID(K7240,2,7)-MID($L$2,2,7)&gt;0,"Trễ",""),IF(MID(K7240,2,7)-MID($Q$2,2,7)&gt;0,"Trễ","")),"")</f>
        <v/>
      </c>
      <c r="M7240" t="str">
        <f>IFERROR(IF($N$5="Sáng",MID(K7240,2,7)-MID($L$2,2,7),MID(K7240,2,7)-MID($Q$2,2,7)),"")</f>
        <v/>
      </c>
      <c r="Q7240" t="str">
        <f>IF(B7240&lt;&gt;"",IF(AND(P7240="",F7240=""),"Không phép ",""),"")</f>
        <v/>
      </c>
      <c r="R7240" t="str">
        <f>UPPER(B7240)</f>
        <v/>
      </c>
      <c r="T7240" t="str">
        <f>IFERROR(IF(J7240&lt;&gt;"", INDEX($S$5:$S$1433, MATCH(J7240, $E$5:$E$1433, 0)),""),"")</f>
        <v/>
      </c>
      <c r="V7240" t="str">
        <f>IFERROR(IF(J7240&lt;&gt;"", INDEX($U$5:$U$1433, MATCH(J7240, $E$5:$E$1433, 0)),""),"")</f>
        <v/>
      </c>
    </row>
    <row r="7241">
      <c r="A7241" t="str">
        <f>IF(B7241&lt;&gt;"",A7240+1,"")</f>
        <v/>
      </c>
      <c r="F7241" t="str">
        <f>IFERROR(IF(VLOOKUP(E7241,J:J,1,0)=E7241,"X",""),"")</f>
        <v/>
      </c>
      <c r="G7241" t="str">
        <f>IF(J7241&lt;&gt;"", INDEX($C$5:$C$1433, MATCH(J7241, $E$5:$E$1433, 0)),"")</f>
        <v/>
      </c>
      <c r="H7241" t="str">
        <f>IF(J7241&lt;&gt;"", INDEX($D$5:$D$1433, MATCH(J7241, $E$5:$E$1433, 0)),"")</f>
        <v/>
      </c>
      <c r="I7241" t="str">
        <f>IFERROR(IF(J7241&lt;&gt;"", INDEX($B$5:$B$1433, MATCH(J7241, $E$5:$E$1433, 0)),""),"SAI")</f>
        <v/>
      </c>
      <c r="L7241" t="str">
        <f>IFERROR(IF($N$5="Sáng",IF(MID(K7241,2,7)-MID($L$2,2,7)&gt;0,"Trễ",""),IF(MID(K7241,2,7)-MID($Q$2,2,7)&gt;0,"Trễ","")),"")</f>
        <v/>
      </c>
      <c r="M7241" t="str">
        <f>IFERROR(IF($N$5="Sáng",MID(K7241,2,7)-MID($L$2,2,7),MID(K7241,2,7)-MID($Q$2,2,7)),"")</f>
        <v/>
      </c>
      <c r="Q7241" t="str">
        <f>IF(B7241&lt;&gt;"",IF(AND(P7241="",F7241=""),"Không phép ",""),"")</f>
        <v/>
      </c>
      <c r="R7241" t="str">
        <f>UPPER(B7241)</f>
        <v/>
      </c>
      <c r="T7241" t="str">
        <f>IFERROR(IF(J7241&lt;&gt;"", INDEX($S$5:$S$1433, MATCH(J7241, $E$5:$E$1433, 0)),""),"")</f>
        <v/>
      </c>
      <c r="V7241" t="str">
        <f>IFERROR(IF(J7241&lt;&gt;"", INDEX($U$5:$U$1433, MATCH(J7241, $E$5:$E$1433, 0)),""),"")</f>
        <v/>
      </c>
    </row>
    <row r="7242">
      <c r="A7242" t="str">
        <f>IF(B7242&lt;&gt;"",A7241+1,"")</f>
        <v/>
      </c>
      <c r="F7242" t="str">
        <f>IFERROR(IF(VLOOKUP(E7242,J:J,1,0)=E7242,"X",""),"")</f>
        <v/>
      </c>
      <c r="G7242" t="str">
        <f>IF(J7242&lt;&gt;"", INDEX($C$5:$C$1433, MATCH(J7242, $E$5:$E$1433, 0)),"")</f>
        <v/>
      </c>
      <c r="H7242" t="str">
        <f>IF(J7242&lt;&gt;"", INDEX($D$5:$D$1433, MATCH(J7242, $E$5:$E$1433, 0)),"")</f>
        <v/>
      </c>
      <c r="I7242" t="str">
        <f>IFERROR(IF(J7242&lt;&gt;"", INDEX($B$5:$B$1433, MATCH(J7242, $E$5:$E$1433, 0)),""),"SAI")</f>
        <v/>
      </c>
      <c r="L7242" t="str">
        <f>IFERROR(IF($N$5="Sáng",IF(MID(K7242,2,7)-MID($L$2,2,7)&gt;0,"Trễ",""),IF(MID(K7242,2,7)-MID($Q$2,2,7)&gt;0,"Trễ","")),"")</f>
        <v/>
      </c>
      <c r="M7242" t="str">
        <f>IFERROR(IF($N$5="Sáng",MID(K7242,2,7)-MID($L$2,2,7),MID(K7242,2,7)-MID($Q$2,2,7)),"")</f>
        <v/>
      </c>
      <c r="Q7242" t="str">
        <f>IF(B7242&lt;&gt;"",IF(AND(P7242="",F7242=""),"Không phép ",""),"")</f>
        <v/>
      </c>
      <c r="R7242" t="str">
        <f>UPPER(B7242)</f>
        <v/>
      </c>
      <c r="T7242" t="str">
        <f>IFERROR(IF(J7242&lt;&gt;"", INDEX($S$5:$S$1433, MATCH(J7242, $E$5:$E$1433, 0)),""),"")</f>
        <v/>
      </c>
      <c r="V7242" t="str">
        <f>IFERROR(IF(J7242&lt;&gt;"", INDEX($U$5:$U$1433, MATCH(J7242, $E$5:$E$1433, 0)),""),"")</f>
        <v/>
      </c>
    </row>
    <row r="7243">
      <c r="A7243" t="str">
        <f>IF(B7243&lt;&gt;"",A7242+1,"")</f>
        <v/>
      </c>
      <c r="F7243" t="str">
        <f>IFERROR(IF(VLOOKUP(E7243,J:J,1,0)=E7243,"X",""),"")</f>
        <v/>
      </c>
      <c r="G7243" t="str">
        <f>IF(J7243&lt;&gt;"", INDEX($C$5:$C$1433, MATCH(J7243, $E$5:$E$1433, 0)),"")</f>
        <v/>
      </c>
      <c r="H7243" t="str">
        <f>IF(J7243&lt;&gt;"", INDEX($D$5:$D$1433, MATCH(J7243, $E$5:$E$1433, 0)),"")</f>
        <v/>
      </c>
      <c r="I7243" t="str">
        <f>IFERROR(IF(J7243&lt;&gt;"", INDEX($B$5:$B$1433, MATCH(J7243, $E$5:$E$1433, 0)),""),"SAI")</f>
        <v/>
      </c>
      <c r="L7243" t="str">
        <f>IFERROR(IF($N$5="Sáng",IF(MID(K7243,2,7)-MID($L$2,2,7)&gt;0,"Trễ",""),IF(MID(K7243,2,7)-MID($Q$2,2,7)&gt;0,"Trễ","")),"")</f>
        <v/>
      </c>
      <c r="M7243" t="str">
        <f>IFERROR(IF($N$5="Sáng",MID(K7243,2,7)-MID($L$2,2,7),MID(K7243,2,7)-MID($Q$2,2,7)),"")</f>
        <v/>
      </c>
      <c r="Q7243" t="str">
        <f>IF(B7243&lt;&gt;"",IF(AND(P7243="",F7243=""),"Không phép ",""),"")</f>
        <v/>
      </c>
      <c r="R7243" t="str">
        <f>UPPER(B7243)</f>
        <v/>
      </c>
      <c r="T7243" t="str">
        <f>IFERROR(IF(J7243&lt;&gt;"", INDEX($S$5:$S$1433, MATCH(J7243, $E$5:$E$1433, 0)),""),"")</f>
        <v/>
      </c>
      <c r="V7243" t="str">
        <f>IFERROR(IF(J7243&lt;&gt;"", INDEX($U$5:$U$1433, MATCH(J7243, $E$5:$E$1433, 0)),""),"")</f>
        <v/>
      </c>
    </row>
    <row r="7244">
      <c r="A7244" t="str">
        <f>IF(B7244&lt;&gt;"",A7243+1,"")</f>
        <v/>
      </c>
      <c r="F7244" t="str">
        <f>IFERROR(IF(VLOOKUP(E7244,J:J,1,0)=E7244,"X",""),"")</f>
        <v/>
      </c>
      <c r="G7244" t="str">
        <f>IF(J7244&lt;&gt;"", INDEX($C$5:$C$1433, MATCH(J7244, $E$5:$E$1433, 0)),"")</f>
        <v/>
      </c>
      <c r="H7244" t="str">
        <f>IF(J7244&lt;&gt;"", INDEX($D$5:$D$1433, MATCH(J7244, $E$5:$E$1433, 0)),"")</f>
        <v/>
      </c>
      <c r="I7244" t="str">
        <f>IFERROR(IF(J7244&lt;&gt;"", INDEX($B$5:$B$1433, MATCH(J7244, $E$5:$E$1433, 0)),""),"SAI")</f>
        <v/>
      </c>
      <c r="L7244" t="str">
        <f>IFERROR(IF($N$5="Sáng",IF(MID(K7244,2,7)-MID($L$2,2,7)&gt;0,"Trễ",""),IF(MID(K7244,2,7)-MID($Q$2,2,7)&gt;0,"Trễ","")),"")</f>
        <v/>
      </c>
      <c r="M7244" t="str">
        <f>IFERROR(IF($N$5="Sáng",MID(K7244,2,7)-MID($L$2,2,7),MID(K7244,2,7)-MID($Q$2,2,7)),"")</f>
        <v/>
      </c>
      <c r="Q7244" t="str">
        <f>IF(B7244&lt;&gt;"",IF(AND(P7244="",F7244=""),"Không phép ",""),"")</f>
        <v/>
      </c>
      <c r="R7244" t="str">
        <f>UPPER(B7244)</f>
        <v/>
      </c>
      <c r="T7244" t="str">
        <f>IFERROR(IF(J7244&lt;&gt;"", INDEX($S$5:$S$1433, MATCH(J7244, $E$5:$E$1433, 0)),""),"")</f>
        <v/>
      </c>
      <c r="V7244" t="str">
        <f>IFERROR(IF(J7244&lt;&gt;"", INDEX($U$5:$U$1433, MATCH(J7244, $E$5:$E$1433, 0)),""),"")</f>
        <v/>
      </c>
    </row>
    <row r="7245">
      <c r="A7245" t="str">
        <f>IF(B7245&lt;&gt;"",A7244+1,"")</f>
        <v/>
      </c>
      <c r="F7245" t="str">
        <f>IFERROR(IF(VLOOKUP(E7245,J:J,1,0)=E7245,"X",""),"")</f>
        <v/>
      </c>
      <c r="G7245" t="str">
        <f>IF(J7245&lt;&gt;"", INDEX($C$5:$C$1433, MATCH(J7245, $E$5:$E$1433, 0)),"")</f>
        <v/>
      </c>
      <c r="H7245" t="str">
        <f>IF(J7245&lt;&gt;"", INDEX($D$5:$D$1433, MATCH(J7245, $E$5:$E$1433, 0)),"")</f>
        <v/>
      </c>
      <c r="I7245" t="str">
        <f>IFERROR(IF(J7245&lt;&gt;"", INDEX($B$5:$B$1433, MATCH(J7245, $E$5:$E$1433, 0)),""),"SAI")</f>
        <v/>
      </c>
      <c r="L7245" t="str">
        <f>IFERROR(IF($N$5="Sáng",IF(MID(K7245,2,7)-MID($L$2,2,7)&gt;0,"Trễ",""),IF(MID(K7245,2,7)-MID($Q$2,2,7)&gt;0,"Trễ","")),"")</f>
        <v/>
      </c>
      <c r="M7245" t="str">
        <f>IFERROR(IF($N$5="Sáng",MID(K7245,2,7)-MID($L$2,2,7),MID(K7245,2,7)-MID($Q$2,2,7)),"")</f>
        <v/>
      </c>
      <c r="Q7245" t="str">
        <f>IF(B7245&lt;&gt;"",IF(AND(P7245="",F7245=""),"Không phép ",""),"")</f>
        <v/>
      </c>
      <c r="R7245" t="str">
        <f>UPPER(B7245)</f>
        <v/>
      </c>
      <c r="T7245" t="str">
        <f>IFERROR(IF(J7245&lt;&gt;"", INDEX($S$5:$S$1433, MATCH(J7245, $E$5:$E$1433, 0)),""),"")</f>
        <v/>
      </c>
      <c r="V7245" t="str">
        <f>IFERROR(IF(J7245&lt;&gt;"", INDEX($U$5:$U$1433, MATCH(J7245, $E$5:$E$1433, 0)),""),"")</f>
        <v/>
      </c>
    </row>
    <row r="7246">
      <c r="A7246" t="str">
        <f>IF(B7246&lt;&gt;"",A7245+1,"")</f>
        <v/>
      </c>
      <c r="F7246" t="str">
        <f>IFERROR(IF(VLOOKUP(E7246,J:J,1,0)=E7246,"X",""),"")</f>
        <v/>
      </c>
      <c r="G7246" t="str">
        <f>IF(J7246&lt;&gt;"", INDEX($C$5:$C$1433, MATCH(J7246, $E$5:$E$1433, 0)),"")</f>
        <v/>
      </c>
      <c r="H7246" t="str">
        <f>IF(J7246&lt;&gt;"", INDEX($D$5:$D$1433, MATCH(J7246, $E$5:$E$1433, 0)),"")</f>
        <v/>
      </c>
      <c r="I7246" t="str">
        <f>IFERROR(IF(J7246&lt;&gt;"", INDEX($B$5:$B$1433, MATCH(J7246, $E$5:$E$1433, 0)),""),"SAI")</f>
        <v/>
      </c>
      <c r="L7246" t="str">
        <f>IFERROR(IF($N$5="Sáng",IF(MID(K7246,2,7)-MID($L$2,2,7)&gt;0,"Trễ",""),IF(MID(K7246,2,7)-MID($Q$2,2,7)&gt;0,"Trễ","")),"")</f>
        <v/>
      </c>
      <c r="M7246" t="str">
        <f>IFERROR(IF($N$5="Sáng",MID(K7246,2,7)-MID($L$2,2,7),MID(K7246,2,7)-MID($Q$2,2,7)),"")</f>
        <v/>
      </c>
      <c r="Q7246" t="str">
        <f>IF(B7246&lt;&gt;"",IF(AND(P7246="",F7246=""),"Không phép ",""),"")</f>
        <v/>
      </c>
      <c r="R7246" t="str">
        <f>UPPER(B7246)</f>
        <v/>
      </c>
      <c r="T7246" t="str">
        <f>IFERROR(IF(J7246&lt;&gt;"", INDEX($S$5:$S$1433, MATCH(J7246, $E$5:$E$1433, 0)),""),"")</f>
        <v/>
      </c>
      <c r="V7246" t="str">
        <f>IFERROR(IF(J7246&lt;&gt;"", INDEX($U$5:$U$1433, MATCH(J7246, $E$5:$E$1433, 0)),""),"")</f>
        <v/>
      </c>
    </row>
    <row r="7247">
      <c r="A7247" t="str">
        <f>IF(B7247&lt;&gt;"",A7246+1,"")</f>
        <v/>
      </c>
      <c r="F7247" t="str">
        <f>IFERROR(IF(VLOOKUP(E7247,J:J,1,0)=E7247,"X",""),"")</f>
        <v/>
      </c>
      <c r="G7247" t="str">
        <f>IF(J7247&lt;&gt;"", INDEX($C$5:$C$1433, MATCH(J7247, $E$5:$E$1433, 0)),"")</f>
        <v/>
      </c>
      <c r="H7247" t="str">
        <f>IF(J7247&lt;&gt;"", INDEX($D$5:$D$1433, MATCH(J7247, $E$5:$E$1433, 0)),"")</f>
        <v/>
      </c>
      <c r="I7247" t="str">
        <f>IFERROR(IF(J7247&lt;&gt;"", INDEX($B$5:$B$1433, MATCH(J7247, $E$5:$E$1433, 0)),""),"SAI")</f>
        <v/>
      </c>
      <c r="L7247" t="str">
        <f>IFERROR(IF($N$5="Sáng",IF(MID(K7247,2,7)-MID($L$2,2,7)&gt;0,"Trễ",""),IF(MID(K7247,2,7)-MID($Q$2,2,7)&gt;0,"Trễ","")),"")</f>
        <v/>
      </c>
      <c r="M7247" t="str">
        <f>IFERROR(IF($N$5="Sáng",MID(K7247,2,7)-MID($L$2,2,7),MID(K7247,2,7)-MID($Q$2,2,7)),"")</f>
        <v/>
      </c>
      <c r="Q7247" t="str">
        <f>IF(B7247&lt;&gt;"",IF(AND(P7247="",F7247=""),"Không phép ",""),"")</f>
        <v/>
      </c>
      <c r="R7247" t="str">
        <f>UPPER(B7247)</f>
        <v/>
      </c>
      <c r="T7247" t="str">
        <f>IFERROR(IF(J7247&lt;&gt;"", INDEX($S$5:$S$1433, MATCH(J7247, $E$5:$E$1433, 0)),""),"")</f>
        <v/>
      </c>
      <c r="V7247" t="str">
        <f>IFERROR(IF(J7247&lt;&gt;"", INDEX($U$5:$U$1433, MATCH(J7247, $E$5:$E$1433, 0)),""),"")</f>
        <v/>
      </c>
    </row>
    <row r="7248">
      <c r="A7248" t="str">
        <f>IF(B7248&lt;&gt;"",A7247+1,"")</f>
        <v/>
      </c>
      <c r="F7248" t="str">
        <f>IFERROR(IF(VLOOKUP(E7248,J:J,1,0)=E7248,"X",""),"")</f>
        <v/>
      </c>
      <c r="G7248" t="str">
        <f>IF(J7248&lt;&gt;"", INDEX($C$5:$C$1433, MATCH(J7248, $E$5:$E$1433, 0)),"")</f>
        <v/>
      </c>
      <c r="H7248" t="str">
        <f>IF(J7248&lt;&gt;"", INDEX($D$5:$D$1433, MATCH(J7248, $E$5:$E$1433, 0)),"")</f>
        <v/>
      </c>
      <c r="I7248" t="str">
        <f>IFERROR(IF(J7248&lt;&gt;"", INDEX($B$5:$B$1433, MATCH(J7248, $E$5:$E$1433, 0)),""),"SAI")</f>
        <v/>
      </c>
      <c r="L7248" t="str">
        <f>IFERROR(IF($N$5="Sáng",IF(MID(K7248,2,7)-MID($L$2,2,7)&gt;0,"Trễ",""),IF(MID(K7248,2,7)-MID($Q$2,2,7)&gt;0,"Trễ","")),"")</f>
        <v/>
      </c>
      <c r="M7248" t="str">
        <f>IFERROR(IF($N$5="Sáng",MID(K7248,2,7)-MID($L$2,2,7),MID(K7248,2,7)-MID($Q$2,2,7)),"")</f>
        <v/>
      </c>
      <c r="Q7248" t="str">
        <f>IF(B7248&lt;&gt;"",IF(AND(P7248="",F7248=""),"Không phép ",""),"")</f>
        <v/>
      </c>
      <c r="R7248" t="str">
        <f>UPPER(B7248)</f>
        <v/>
      </c>
      <c r="T7248" t="str">
        <f>IFERROR(IF(J7248&lt;&gt;"", INDEX($S$5:$S$1433, MATCH(J7248, $E$5:$E$1433, 0)),""),"")</f>
        <v/>
      </c>
      <c r="V7248" t="str">
        <f>IFERROR(IF(J7248&lt;&gt;"", INDEX($U$5:$U$1433, MATCH(J7248, $E$5:$E$1433, 0)),""),"")</f>
        <v/>
      </c>
    </row>
    <row r="7249">
      <c r="A7249" t="str">
        <f>IF(B7249&lt;&gt;"",A7248+1,"")</f>
        <v/>
      </c>
      <c r="F7249" t="str">
        <f>IFERROR(IF(VLOOKUP(E7249,J:J,1,0)=E7249,"X",""),"")</f>
        <v/>
      </c>
      <c r="G7249" t="str">
        <f>IF(J7249&lt;&gt;"", INDEX($C$5:$C$1433, MATCH(J7249, $E$5:$E$1433, 0)),"")</f>
        <v/>
      </c>
      <c r="H7249" t="str">
        <f>IF(J7249&lt;&gt;"", INDEX($D$5:$D$1433, MATCH(J7249, $E$5:$E$1433, 0)),"")</f>
        <v/>
      </c>
      <c r="I7249" t="str">
        <f>IFERROR(IF(J7249&lt;&gt;"", INDEX($B$5:$B$1433, MATCH(J7249, $E$5:$E$1433, 0)),""),"SAI")</f>
        <v/>
      </c>
      <c r="L7249" t="str">
        <f>IFERROR(IF($N$5="Sáng",IF(MID(K7249,2,7)-MID($L$2,2,7)&gt;0,"Trễ",""),IF(MID(K7249,2,7)-MID($Q$2,2,7)&gt;0,"Trễ","")),"")</f>
        <v/>
      </c>
      <c r="M7249" t="str">
        <f>IFERROR(IF($N$5="Sáng",MID(K7249,2,7)-MID($L$2,2,7),MID(K7249,2,7)-MID($Q$2,2,7)),"")</f>
        <v/>
      </c>
      <c r="Q7249" t="str">
        <f>IF(B7249&lt;&gt;"",IF(AND(P7249="",F7249=""),"Không phép ",""),"")</f>
        <v/>
      </c>
      <c r="R7249" t="str">
        <f>UPPER(B7249)</f>
        <v/>
      </c>
      <c r="T7249" t="str">
        <f>IFERROR(IF(J7249&lt;&gt;"", INDEX($S$5:$S$1433, MATCH(J7249, $E$5:$E$1433, 0)),""),"")</f>
        <v/>
      </c>
      <c r="V7249" t="str">
        <f>IFERROR(IF(J7249&lt;&gt;"", INDEX($U$5:$U$1433, MATCH(J7249, $E$5:$E$1433, 0)),""),"")</f>
        <v/>
      </c>
    </row>
    <row r="7250">
      <c r="A7250" t="str">
        <f>IF(B7250&lt;&gt;"",A7249+1,"")</f>
        <v/>
      </c>
      <c r="F7250" t="str">
        <f>IFERROR(IF(VLOOKUP(E7250,J:J,1,0)=E7250,"X",""),"")</f>
        <v/>
      </c>
      <c r="G7250" t="str">
        <f>IF(J7250&lt;&gt;"", INDEX($C$5:$C$1433, MATCH(J7250, $E$5:$E$1433, 0)),"")</f>
        <v/>
      </c>
      <c r="H7250" t="str">
        <f>IF(J7250&lt;&gt;"", INDEX($D$5:$D$1433, MATCH(J7250, $E$5:$E$1433, 0)),"")</f>
        <v/>
      </c>
      <c r="I7250" t="str">
        <f>IFERROR(IF(J7250&lt;&gt;"", INDEX($B$5:$B$1433, MATCH(J7250, $E$5:$E$1433, 0)),""),"SAI")</f>
        <v/>
      </c>
      <c r="L7250" t="str">
        <f>IFERROR(IF($N$5="Sáng",IF(MID(K7250,2,7)-MID($L$2,2,7)&gt;0,"Trễ",""),IF(MID(K7250,2,7)-MID($Q$2,2,7)&gt;0,"Trễ","")),"")</f>
        <v/>
      </c>
      <c r="M7250" t="str">
        <f>IFERROR(IF($N$5="Sáng",MID(K7250,2,7)-MID($L$2,2,7),MID(K7250,2,7)-MID($Q$2,2,7)),"")</f>
        <v/>
      </c>
      <c r="Q7250" t="str">
        <f>IF(B7250&lt;&gt;"",IF(AND(P7250="",F7250=""),"Không phép ",""),"")</f>
        <v/>
      </c>
      <c r="R7250" t="str">
        <f>UPPER(B7250)</f>
        <v/>
      </c>
      <c r="T7250" t="str">
        <f>IFERROR(IF(J7250&lt;&gt;"", INDEX($S$5:$S$1433, MATCH(J7250, $E$5:$E$1433, 0)),""),"")</f>
        <v/>
      </c>
      <c r="V7250" t="str">
        <f>IFERROR(IF(J7250&lt;&gt;"", INDEX($U$5:$U$1433, MATCH(J7250, $E$5:$E$1433, 0)),""),"")</f>
        <v/>
      </c>
    </row>
    <row r="7251">
      <c r="A7251" t="str">
        <f>IF(B7251&lt;&gt;"",A7250+1,"")</f>
        <v/>
      </c>
      <c r="F7251" t="str">
        <f>IFERROR(IF(VLOOKUP(E7251,J:J,1,0)=E7251,"X",""),"")</f>
        <v/>
      </c>
      <c r="G7251" t="str">
        <f>IF(J7251&lt;&gt;"", INDEX($C$5:$C$1433, MATCH(J7251, $E$5:$E$1433, 0)),"")</f>
        <v/>
      </c>
      <c r="H7251" t="str">
        <f>IF(J7251&lt;&gt;"", INDEX($D$5:$D$1433, MATCH(J7251, $E$5:$E$1433, 0)),"")</f>
        <v/>
      </c>
      <c r="I7251" t="str">
        <f>IFERROR(IF(J7251&lt;&gt;"", INDEX($B$5:$B$1433, MATCH(J7251, $E$5:$E$1433, 0)),""),"SAI")</f>
        <v/>
      </c>
      <c r="L7251" t="str">
        <f>IFERROR(IF($N$5="Sáng",IF(MID(K7251,2,7)-MID($L$2,2,7)&gt;0,"Trễ",""),IF(MID(K7251,2,7)-MID($Q$2,2,7)&gt;0,"Trễ","")),"")</f>
        <v/>
      </c>
      <c r="M7251" t="str">
        <f>IFERROR(IF($N$5="Sáng",MID(K7251,2,7)-MID($L$2,2,7),MID(K7251,2,7)-MID($Q$2,2,7)),"")</f>
        <v/>
      </c>
      <c r="Q7251" t="str">
        <f>IF(B7251&lt;&gt;"",IF(AND(P7251="",F7251=""),"Không phép ",""),"")</f>
        <v/>
      </c>
      <c r="R7251" t="str">
        <f>UPPER(B7251)</f>
        <v/>
      </c>
      <c r="T7251" t="str">
        <f>IFERROR(IF(J7251&lt;&gt;"", INDEX($S$5:$S$1433, MATCH(J7251, $E$5:$E$1433, 0)),""),"")</f>
        <v/>
      </c>
      <c r="V7251" t="str">
        <f>IFERROR(IF(J7251&lt;&gt;"", INDEX($U$5:$U$1433, MATCH(J7251, $E$5:$E$1433, 0)),""),"")</f>
        <v/>
      </c>
    </row>
    <row r="7252">
      <c r="A7252" t="str">
        <f>IF(B7252&lt;&gt;"",A7251+1,"")</f>
        <v/>
      </c>
      <c r="F7252" t="str">
        <f>IFERROR(IF(VLOOKUP(E7252,J:J,1,0)=E7252,"X",""),"")</f>
        <v/>
      </c>
      <c r="G7252" t="str">
        <f>IF(J7252&lt;&gt;"", INDEX($C$5:$C$1433, MATCH(J7252, $E$5:$E$1433, 0)),"")</f>
        <v/>
      </c>
      <c r="H7252" t="str">
        <f>IF(J7252&lt;&gt;"", INDEX($D$5:$D$1433, MATCH(J7252, $E$5:$E$1433, 0)),"")</f>
        <v/>
      </c>
      <c r="I7252" t="str">
        <f>IFERROR(IF(J7252&lt;&gt;"", INDEX($B$5:$B$1433, MATCH(J7252, $E$5:$E$1433, 0)),""),"SAI")</f>
        <v/>
      </c>
      <c r="L7252" t="str">
        <f>IFERROR(IF($N$5="Sáng",IF(MID(K7252,2,7)-MID($L$2,2,7)&gt;0,"Trễ",""),IF(MID(K7252,2,7)-MID($Q$2,2,7)&gt;0,"Trễ","")),"")</f>
        <v/>
      </c>
      <c r="M7252" t="str">
        <f>IFERROR(IF($N$5="Sáng",MID(K7252,2,7)-MID($L$2,2,7),MID(K7252,2,7)-MID($Q$2,2,7)),"")</f>
        <v/>
      </c>
      <c r="Q7252" t="str">
        <f>IF(B7252&lt;&gt;"",IF(AND(P7252="",F7252=""),"Không phép ",""),"")</f>
        <v/>
      </c>
      <c r="R7252" t="str">
        <f>UPPER(B7252)</f>
        <v/>
      </c>
      <c r="T7252" t="str">
        <f>IFERROR(IF(J7252&lt;&gt;"", INDEX($S$5:$S$1433, MATCH(J7252, $E$5:$E$1433, 0)),""),"")</f>
        <v/>
      </c>
      <c r="V7252" t="str">
        <f>IFERROR(IF(J7252&lt;&gt;"", INDEX($U$5:$U$1433, MATCH(J7252, $E$5:$E$1433, 0)),""),"")</f>
        <v/>
      </c>
    </row>
    <row r="7253">
      <c r="A7253" t="str">
        <f>IF(B7253&lt;&gt;"",A7252+1,"")</f>
        <v/>
      </c>
      <c r="F7253" t="str">
        <f>IFERROR(IF(VLOOKUP(E7253,J:J,1,0)=E7253,"X",""),"")</f>
        <v/>
      </c>
      <c r="G7253" t="str">
        <f>IF(J7253&lt;&gt;"", INDEX($C$5:$C$1433, MATCH(J7253, $E$5:$E$1433, 0)),"")</f>
        <v/>
      </c>
      <c r="H7253" t="str">
        <f>IF(J7253&lt;&gt;"", INDEX($D$5:$D$1433, MATCH(J7253, $E$5:$E$1433, 0)),"")</f>
        <v/>
      </c>
      <c r="I7253" t="str">
        <f>IFERROR(IF(J7253&lt;&gt;"", INDEX($B$5:$B$1433, MATCH(J7253, $E$5:$E$1433, 0)),""),"SAI")</f>
        <v/>
      </c>
      <c r="L7253" t="str">
        <f>IFERROR(IF($N$5="Sáng",IF(MID(K7253,2,7)-MID($L$2,2,7)&gt;0,"Trễ",""),IF(MID(K7253,2,7)-MID($Q$2,2,7)&gt;0,"Trễ","")),"")</f>
        <v/>
      </c>
      <c r="M7253" t="str">
        <f>IFERROR(IF($N$5="Sáng",MID(K7253,2,7)-MID($L$2,2,7),MID(K7253,2,7)-MID($Q$2,2,7)),"")</f>
        <v/>
      </c>
      <c r="Q7253" t="str">
        <f>IF(B7253&lt;&gt;"",IF(AND(P7253="",F7253=""),"Không phép ",""),"")</f>
        <v/>
      </c>
      <c r="R7253" t="str">
        <f>UPPER(B7253)</f>
        <v/>
      </c>
      <c r="T7253" t="str">
        <f>IFERROR(IF(J7253&lt;&gt;"", INDEX($S$5:$S$1433, MATCH(J7253, $E$5:$E$1433, 0)),""),"")</f>
        <v/>
      </c>
      <c r="V7253" t="str">
        <f>IFERROR(IF(J7253&lt;&gt;"", INDEX($U$5:$U$1433, MATCH(J7253, $E$5:$E$1433, 0)),""),"")</f>
        <v/>
      </c>
    </row>
    <row r="7254">
      <c r="A7254" t="str">
        <f>IF(B7254&lt;&gt;"",A7253+1,"")</f>
        <v/>
      </c>
      <c r="F7254" t="str">
        <f>IFERROR(IF(VLOOKUP(E7254,J:J,1,0)=E7254,"X",""),"")</f>
        <v/>
      </c>
      <c r="G7254" t="str">
        <f>IF(J7254&lt;&gt;"", INDEX($C$5:$C$1433, MATCH(J7254, $E$5:$E$1433, 0)),"")</f>
        <v/>
      </c>
      <c r="H7254" t="str">
        <f>IF(J7254&lt;&gt;"", INDEX($D$5:$D$1433, MATCH(J7254, $E$5:$E$1433, 0)),"")</f>
        <v/>
      </c>
      <c r="I7254" t="str">
        <f>IFERROR(IF(J7254&lt;&gt;"", INDEX($B$5:$B$1433, MATCH(J7254, $E$5:$E$1433, 0)),""),"SAI")</f>
        <v/>
      </c>
      <c r="L7254" t="str">
        <f>IFERROR(IF($N$5="Sáng",IF(MID(K7254,2,7)-MID($L$2,2,7)&gt;0,"Trễ",""),IF(MID(K7254,2,7)-MID($Q$2,2,7)&gt;0,"Trễ","")),"")</f>
        <v/>
      </c>
      <c r="M7254" t="str">
        <f>IFERROR(IF($N$5="Sáng",MID(K7254,2,7)-MID($L$2,2,7),MID(K7254,2,7)-MID($Q$2,2,7)),"")</f>
        <v/>
      </c>
      <c r="Q7254" t="str">
        <f>IF(B7254&lt;&gt;"",IF(AND(P7254="",F7254=""),"Không phép ",""),"")</f>
        <v/>
      </c>
      <c r="R7254" t="str">
        <f>UPPER(B7254)</f>
        <v/>
      </c>
      <c r="T7254" t="str">
        <f>IFERROR(IF(J7254&lt;&gt;"", INDEX($S$5:$S$1433, MATCH(J7254, $E$5:$E$1433, 0)),""),"")</f>
        <v/>
      </c>
      <c r="V7254" t="str">
        <f>IFERROR(IF(J7254&lt;&gt;"", INDEX($U$5:$U$1433, MATCH(J7254, $E$5:$E$1433, 0)),""),"")</f>
        <v/>
      </c>
    </row>
    <row r="7255">
      <c r="A7255" t="str">
        <f>IF(B7255&lt;&gt;"",A7254+1,"")</f>
        <v/>
      </c>
      <c r="F7255" t="str">
        <f>IFERROR(IF(VLOOKUP(E7255,J:J,1,0)=E7255,"X",""),"")</f>
        <v/>
      </c>
      <c r="G7255" t="str">
        <f>IF(J7255&lt;&gt;"", INDEX($C$5:$C$1433, MATCH(J7255, $E$5:$E$1433, 0)),"")</f>
        <v/>
      </c>
      <c r="H7255" t="str">
        <f>IF(J7255&lt;&gt;"", INDEX($D$5:$D$1433, MATCH(J7255, $E$5:$E$1433, 0)),"")</f>
        <v/>
      </c>
      <c r="I7255" t="str">
        <f>IFERROR(IF(J7255&lt;&gt;"", INDEX($B$5:$B$1433, MATCH(J7255, $E$5:$E$1433, 0)),""),"SAI")</f>
        <v/>
      </c>
      <c r="L7255" t="str">
        <f>IFERROR(IF($N$5="Sáng",IF(MID(K7255,2,7)-MID($L$2,2,7)&gt;0,"Trễ",""),IF(MID(K7255,2,7)-MID($Q$2,2,7)&gt;0,"Trễ","")),"")</f>
        <v/>
      </c>
      <c r="M7255" t="str">
        <f>IFERROR(IF($N$5="Sáng",MID(K7255,2,7)-MID($L$2,2,7),MID(K7255,2,7)-MID($Q$2,2,7)),"")</f>
        <v/>
      </c>
      <c r="Q7255" t="str">
        <f>IF(B7255&lt;&gt;"",IF(AND(P7255="",F7255=""),"Không phép ",""),"")</f>
        <v/>
      </c>
      <c r="R7255" t="str">
        <f>UPPER(B7255)</f>
        <v/>
      </c>
      <c r="T7255" t="str">
        <f>IFERROR(IF(J7255&lt;&gt;"", INDEX($S$5:$S$1433, MATCH(J7255, $E$5:$E$1433, 0)),""),"")</f>
        <v/>
      </c>
      <c r="V7255" t="str">
        <f>IFERROR(IF(J7255&lt;&gt;"", INDEX($U$5:$U$1433, MATCH(J7255, $E$5:$E$1433, 0)),""),"")</f>
        <v/>
      </c>
    </row>
    <row r="7256">
      <c r="A7256" t="str">
        <f>IF(B7256&lt;&gt;"",A7255+1,"")</f>
        <v/>
      </c>
      <c r="F7256" t="str">
        <f>IFERROR(IF(VLOOKUP(E7256,J:J,1,0)=E7256,"X",""),"")</f>
        <v/>
      </c>
      <c r="G7256" t="str">
        <f>IF(J7256&lt;&gt;"", INDEX($C$5:$C$1433, MATCH(J7256, $E$5:$E$1433, 0)),"")</f>
        <v/>
      </c>
      <c r="H7256" t="str">
        <f>IF(J7256&lt;&gt;"", INDEX($D$5:$D$1433, MATCH(J7256, $E$5:$E$1433, 0)),"")</f>
        <v/>
      </c>
      <c r="I7256" t="str">
        <f>IFERROR(IF(J7256&lt;&gt;"", INDEX($B$5:$B$1433, MATCH(J7256, $E$5:$E$1433, 0)),""),"SAI")</f>
        <v/>
      </c>
      <c r="L7256" t="str">
        <f>IFERROR(IF($N$5="Sáng",IF(MID(K7256,2,7)-MID($L$2,2,7)&gt;0,"Trễ",""),IF(MID(K7256,2,7)-MID($Q$2,2,7)&gt;0,"Trễ","")),"")</f>
        <v/>
      </c>
      <c r="M7256" t="str">
        <f>IFERROR(IF($N$5="Sáng",MID(K7256,2,7)-MID($L$2,2,7),MID(K7256,2,7)-MID($Q$2,2,7)),"")</f>
        <v/>
      </c>
      <c r="Q7256" t="str">
        <f>IF(B7256&lt;&gt;"",IF(AND(P7256="",F7256=""),"Không phép ",""),"")</f>
        <v/>
      </c>
      <c r="R7256" t="str">
        <f>UPPER(B7256)</f>
        <v/>
      </c>
      <c r="T7256" t="str">
        <f>IFERROR(IF(J7256&lt;&gt;"", INDEX($S$5:$S$1433, MATCH(J7256, $E$5:$E$1433, 0)),""),"")</f>
        <v/>
      </c>
      <c r="V7256" t="str">
        <f>IFERROR(IF(J7256&lt;&gt;"", INDEX($U$5:$U$1433, MATCH(J7256, $E$5:$E$1433, 0)),""),"")</f>
        <v/>
      </c>
    </row>
    <row r="7257">
      <c r="A7257" t="str">
        <f>IF(B7257&lt;&gt;"",A7256+1,"")</f>
        <v/>
      </c>
      <c r="F7257" t="str">
        <f>IFERROR(IF(VLOOKUP(E7257,J:J,1,0)=E7257,"X",""),"")</f>
        <v/>
      </c>
      <c r="G7257" t="str">
        <f>IF(J7257&lt;&gt;"", INDEX($C$5:$C$1433, MATCH(J7257, $E$5:$E$1433, 0)),"")</f>
        <v/>
      </c>
      <c r="H7257" t="str">
        <f>IF(J7257&lt;&gt;"", INDEX($D$5:$D$1433, MATCH(J7257, $E$5:$E$1433, 0)),"")</f>
        <v/>
      </c>
      <c r="I7257" t="str">
        <f>IFERROR(IF(J7257&lt;&gt;"", INDEX($B$5:$B$1433, MATCH(J7257, $E$5:$E$1433, 0)),""),"SAI")</f>
        <v/>
      </c>
      <c r="L7257" t="str">
        <f>IFERROR(IF($N$5="Sáng",IF(MID(K7257,2,7)-MID($L$2,2,7)&gt;0,"Trễ",""),IF(MID(K7257,2,7)-MID($Q$2,2,7)&gt;0,"Trễ","")),"")</f>
        <v/>
      </c>
      <c r="M7257" t="str">
        <f>IFERROR(IF($N$5="Sáng",MID(K7257,2,7)-MID($L$2,2,7),MID(K7257,2,7)-MID($Q$2,2,7)),"")</f>
        <v/>
      </c>
      <c r="Q7257" t="str">
        <f>IF(B7257&lt;&gt;"",IF(AND(P7257="",F7257=""),"Không phép ",""),"")</f>
        <v/>
      </c>
      <c r="R7257" t="str">
        <f>UPPER(B7257)</f>
        <v/>
      </c>
      <c r="T7257" t="str">
        <f>IFERROR(IF(J7257&lt;&gt;"", INDEX($S$5:$S$1433, MATCH(J7257, $E$5:$E$1433, 0)),""),"")</f>
        <v/>
      </c>
      <c r="V7257" t="str">
        <f>IFERROR(IF(J7257&lt;&gt;"", INDEX($U$5:$U$1433, MATCH(J7257, $E$5:$E$1433, 0)),""),"")</f>
        <v/>
      </c>
    </row>
    <row r="7258">
      <c r="A7258" t="str">
        <f>IF(B7258&lt;&gt;"",A7257+1,"")</f>
        <v/>
      </c>
      <c r="F7258" t="str">
        <f>IFERROR(IF(VLOOKUP(E7258,J:J,1,0)=E7258,"X",""),"")</f>
        <v/>
      </c>
      <c r="G7258" t="str">
        <f>IF(J7258&lt;&gt;"", INDEX($C$5:$C$1433, MATCH(J7258, $E$5:$E$1433, 0)),"")</f>
        <v/>
      </c>
      <c r="H7258" t="str">
        <f>IF(J7258&lt;&gt;"", INDEX($D$5:$D$1433, MATCH(J7258, $E$5:$E$1433, 0)),"")</f>
        <v/>
      </c>
      <c r="I7258" t="str">
        <f>IFERROR(IF(J7258&lt;&gt;"", INDEX($B$5:$B$1433, MATCH(J7258, $E$5:$E$1433, 0)),""),"SAI")</f>
        <v/>
      </c>
      <c r="L7258" t="str">
        <f>IFERROR(IF($N$5="Sáng",IF(MID(K7258,2,7)-MID($L$2,2,7)&gt;0,"Trễ",""),IF(MID(K7258,2,7)-MID($Q$2,2,7)&gt;0,"Trễ","")),"")</f>
        <v/>
      </c>
      <c r="M7258" t="str">
        <f>IFERROR(IF($N$5="Sáng",MID(K7258,2,7)-MID($L$2,2,7),MID(K7258,2,7)-MID($Q$2,2,7)),"")</f>
        <v/>
      </c>
      <c r="Q7258" t="str">
        <f>IF(B7258&lt;&gt;"",IF(AND(P7258="",F7258=""),"Không phép ",""),"")</f>
        <v/>
      </c>
      <c r="R7258" t="str">
        <f>UPPER(B7258)</f>
        <v/>
      </c>
      <c r="T7258" t="str">
        <f>IFERROR(IF(J7258&lt;&gt;"", INDEX($S$5:$S$1433, MATCH(J7258, $E$5:$E$1433, 0)),""),"")</f>
        <v/>
      </c>
      <c r="V7258" t="str">
        <f>IFERROR(IF(J7258&lt;&gt;"", INDEX($U$5:$U$1433, MATCH(J7258, $E$5:$E$1433, 0)),""),"")</f>
        <v/>
      </c>
    </row>
    <row r="7259">
      <c r="A7259" t="str">
        <f>IF(B7259&lt;&gt;"",A7258+1,"")</f>
        <v/>
      </c>
      <c r="F7259" t="str">
        <f>IFERROR(IF(VLOOKUP(E7259,J:J,1,0)=E7259,"X",""),"")</f>
        <v/>
      </c>
      <c r="G7259" t="str">
        <f>IF(J7259&lt;&gt;"", INDEX($C$5:$C$1433, MATCH(J7259, $E$5:$E$1433, 0)),"")</f>
        <v/>
      </c>
      <c r="H7259" t="str">
        <f>IF(J7259&lt;&gt;"", INDEX($D$5:$D$1433, MATCH(J7259, $E$5:$E$1433, 0)),"")</f>
        <v/>
      </c>
      <c r="I7259" t="str">
        <f>IFERROR(IF(J7259&lt;&gt;"", INDEX($B$5:$B$1433, MATCH(J7259, $E$5:$E$1433, 0)),""),"SAI")</f>
        <v/>
      </c>
      <c r="L7259" t="str">
        <f>IFERROR(IF($N$5="Sáng",IF(MID(K7259,2,7)-MID($L$2,2,7)&gt;0,"Trễ",""),IF(MID(K7259,2,7)-MID($Q$2,2,7)&gt;0,"Trễ","")),"")</f>
        <v/>
      </c>
      <c r="M7259" t="str">
        <f>IFERROR(IF($N$5="Sáng",MID(K7259,2,7)-MID($L$2,2,7),MID(K7259,2,7)-MID($Q$2,2,7)),"")</f>
        <v/>
      </c>
      <c r="Q7259" t="str">
        <f>IF(B7259&lt;&gt;"",IF(AND(P7259="",F7259=""),"Không phép ",""),"")</f>
        <v/>
      </c>
      <c r="R7259" t="str">
        <f>UPPER(B7259)</f>
        <v/>
      </c>
      <c r="T7259" t="str">
        <f>IFERROR(IF(J7259&lt;&gt;"", INDEX($S$5:$S$1433, MATCH(J7259, $E$5:$E$1433, 0)),""),"")</f>
        <v/>
      </c>
      <c r="V7259" t="str">
        <f>IFERROR(IF(J7259&lt;&gt;"", INDEX($U$5:$U$1433, MATCH(J7259, $E$5:$E$1433, 0)),""),"")</f>
        <v/>
      </c>
    </row>
    <row r="7260">
      <c r="A7260" t="str">
        <f>IF(B7260&lt;&gt;"",A7259+1,"")</f>
        <v/>
      </c>
      <c r="F7260" t="str">
        <f>IFERROR(IF(VLOOKUP(E7260,J:J,1,0)=E7260,"X",""),"")</f>
        <v/>
      </c>
      <c r="G7260" t="str">
        <f>IF(J7260&lt;&gt;"", INDEX($C$5:$C$1433, MATCH(J7260, $E$5:$E$1433, 0)),"")</f>
        <v/>
      </c>
      <c r="H7260" t="str">
        <f>IF(J7260&lt;&gt;"", INDEX($D$5:$D$1433, MATCH(J7260, $E$5:$E$1433, 0)),"")</f>
        <v/>
      </c>
      <c r="I7260" t="str">
        <f>IFERROR(IF(J7260&lt;&gt;"", INDEX($B$5:$B$1433, MATCH(J7260, $E$5:$E$1433, 0)),""),"SAI")</f>
        <v/>
      </c>
      <c r="L7260" t="str">
        <f>IFERROR(IF($N$5="Sáng",IF(MID(K7260,2,7)-MID($L$2,2,7)&gt;0,"Trễ",""),IF(MID(K7260,2,7)-MID($Q$2,2,7)&gt;0,"Trễ","")),"")</f>
        <v/>
      </c>
      <c r="M7260" t="str">
        <f>IFERROR(IF($N$5="Sáng",MID(K7260,2,7)-MID($L$2,2,7),MID(K7260,2,7)-MID($Q$2,2,7)),"")</f>
        <v/>
      </c>
      <c r="Q7260" t="str">
        <f>IF(B7260&lt;&gt;"",IF(AND(P7260="",F7260=""),"Không phép ",""),"")</f>
        <v/>
      </c>
      <c r="R7260" t="str">
        <f>UPPER(B7260)</f>
        <v/>
      </c>
      <c r="T7260" t="str">
        <f>IFERROR(IF(J7260&lt;&gt;"", INDEX($S$5:$S$1433, MATCH(J7260, $E$5:$E$1433, 0)),""),"")</f>
        <v/>
      </c>
      <c r="V7260" t="str">
        <f>IFERROR(IF(J7260&lt;&gt;"", INDEX($U$5:$U$1433, MATCH(J7260, $E$5:$E$1433, 0)),""),"")</f>
        <v/>
      </c>
    </row>
    <row r="7261">
      <c r="A7261" t="str">
        <f>IF(B7261&lt;&gt;"",A7260+1,"")</f>
        <v/>
      </c>
      <c r="F7261" t="str">
        <f>IFERROR(IF(VLOOKUP(E7261,J:J,1,0)=E7261,"X",""),"")</f>
        <v/>
      </c>
      <c r="G7261" t="str">
        <f>IF(J7261&lt;&gt;"", INDEX($C$5:$C$1433, MATCH(J7261, $E$5:$E$1433, 0)),"")</f>
        <v/>
      </c>
      <c r="H7261" t="str">
        <f>IF(J7261&lt;&gt;"", INDEX($D$5:$D$1433, MATCH(J7261, $E$5:$E$1433, 0)),"")</f>
        <v/>
      </c>
      <c r="I7261" t="str">
        <f>IFERROR(IF(J7261&lt;&gt;"", INDEX($B$5:$B$1433, MATCH(J7261, $E$5:$E$1433, 0)),""),"SAI")</f>
        <v/>
      </c>
      <c r="L7261" t="str">
        <f>IFERROR(IF($N$5="Sáng",IF(MID(K7261,2,7)-MID($L$2,2,7)&gt;0,"Trễ",""),IF(MID(K7261,2,7)-MID($Q$2,2,7)&gt;0,"Trễ","")),"")</f>
        <v/>
      </c>
      <c r="M7261" t="str">
        <f>IFERROR(IF($N$5="Sáng",MID(K7261,2,7)-MID($L$2,2,7),MID(K7261,2,7)-MID($Q$2,2,7)),"")</f>
        <v/>
      </c>
      <c r="Q7261" t="str">
        <f>IF(B7261&lt;&gt;"",IF(AND(P7261="",F7261=""),"Không phép ",""),"")</f>
        <v/>
      </c>
      <c r="R7261" t="str">
        <f>UPPER(B7261)</f>
        <v/>
      </c>
      <c r="T7261" t="str">
        <f>IFERROR(IF(J7261&lt;&gt;"", INDEX($S$5:$S$1433, MATCH(J7261, $E$5:$E$1433, 0)),""),"")</f>
        <v/>
      </c>
      <c r="V7261" t="str">
        <f>IFERROR(IF(J7261&lt;&gt;"", INDEX($U$5:$U$1433, MATCH(J7261, $E$5:$E$1433, 0)),""),"")</f>
        <v/>
      </c>
    </row>
    <row r="7262">
      <c r="A7262" t="str">
        <f>IF(B7262&lt;&gt;"",A7261+1,"")</f>
        <v/>
      </c>
      <c r="F7262" t="str">
        <f>IFERROR(IF(VLOOKUP(E7262,J:J,1,0)=E7262,"X",""),"")</f>
        <v/>
      </c>
      <c r="G7262" t="str">
        <f>IF(J7262&lt;&gt;"", INDEX($C$5:$C$1433, MATCH(J7262, $E$5:$E$1433, 0)),"")</f>
        <v/>
      </c>
      <c r="H7262" t="str">
        <f>IF(J7262&lt;&gt;"", INDEX($D$5:$D$1433, MATCH(J7262, $E$5:$E$1433, 0)),"")</f>
        <v/>
      </c>
      <c r="I7262" t="str">
        <f>IFERROR(IF(J7262&lt;&gt;"", INDEX($B$5:$B$1433, MATCH(J7262, $E$5:$E$1433, 0)),""),"SAI")</f>
        <v/>
      </c>
      <c r="L7262" t="str">
        <f>IFERROR(IF($N$5="Sáng",IF(MID(K7262,2,7)-MID($L$2,2,7)&gt;0,"Trễ",""),IF(MID(K7262,2,7)-MID($Q$2,2,7)&gt;0,"Trễ","")),"")</f>
        <v/>
      </c>
      <c r="M7262" t="str">
        <f>IFERROR(IF($N$5="Sáng",MID(K7262,2,7)-MID($L$2,2,7),MID(K7262,2,7)-MID($Q$2,2,7)),"")</f>
        <v/>
      </c>
      <c r="Q7262" t="str">
        <f>IF(B7262&lt;&gt;"",IF(AND(P7262="",F7262=""),"Không phép ",""),"")</f>
        <v/>
      </c>
      <c r="R7262" t="str">
        <f>UPPER(B7262)</f>
        <v/>
      </c>
      <c r="T7262" t="str">
        <f>IFERROR(IF(J7262&lt;&gt;"", INDEX($S$5:$S$1433, MATCH(J7262, $E$5:$E$1433, 0)),""),"")</f>
        <v/>
      </c>
      <c r="V7262" t="str">
        <f>IFERROR(IF(J7262&lt;&gt;"", INDEX($U$5:$U$1433, MATCH(J7262, $E$5:$E$1433, 0)),""),"")</f>
        <v/>
      </c>
    </row>
    <row r="7263">
      <c r="A7263" t="str">
        <f>IF(B7263&lt;&gt;"",A7262+1,"")</f>
        <v/>
      </c>
      <c r="F7263" t="str">
        <f>IFERROR(IF(VLOOKUP(E7263,J:J,1,0)=E7263,"X",""),"")</f>
        <v/>
      </c>
      <c r="G7263" t="str">
        <f>IF(J7263&lt;&gt;"", INDEX($C$5:$C$1433, MATCH(J7263, $E$5:$E$1433, 0)),"")</f>
        <v/>
      </c>
      <c r="H7263" t="str">
        <f>IF(J7263&lt;&gt;"", INDEX($D$5:$D$1433, MATCH(J7263, $E$5:$E$1433, 0)),"")</f>
        <v/>
      </c>
      <c r="I7263" t="str">
        <f>IFERROR(IF(J7263&lt;&gt;"", INDEX($B$5:$B$1433, MATCH(J7263, $E$5:$E$1433, 0)),""),"SAI")</f>
        <v/>
      </c>
      <c r="L7263" t="str">
        <f>IFERROR(IF($N$5="Sáng",IF(MID(K7263,2,7)-MID($L$2,2,7)&gt;0,"Trễ",""),IF(MID(K7263,2,7)-MID($Q$2,2,7)&gt;0,"Trễ","")),"")</f>
        <v/>
      </c>
      <c r="M7263" t="str">
        <f>IFERROR(IF($N$5="Sáng",MID(K7263,2,7)-MID($L$2,2,7),MID(K7263,2,7)-MID($Q$2,2,7)),"")</f>
        <v/>
      </c>
      <c r="Q7263" t="str">
        <f>IF(B7263&lt;&gt;"",IF(AND(P7263="",F7263=""),"Không phép ",""),"")</f>
        <v/>
      </c>
      <c r="R7263" t="str">
        <f>UPPER(B7263)</f>
        <v/>
      </c>
      <c r="T7263" t="str">
        <f>IFERROR(IF(J7263&lt;&gt;"", INDEX($S$5:$S$1433, MATCH(J7263, $E$5:$E$1433, 0)),""),"")</f>
        <v/>
      </c>
      <c r="V7263" t="str">
        <f>IFERROR(IF(J7263&lt;&gt;"", INDEX($U$5:$U$1433, MATCH(J7263, $E$5:$E$1433, 0)),""),"")</f>
        <v/>
      </c>
    </row>
    <row r="7264">
      <c r="A7264" t="str">
        <f>IF(B7264&lt;&gt;"",A7263+1,"")</f>
        <v/>
      </c>
      <c r="F7264" t="str">
        <f>IFERROR(IF(VLOOKUP(E7264,J:J,1,0)=E7264,"X",""),"")</f>
        <v/>
      </c>
      <c r="G7264" t="str">
        <f>IF(J7264&lt;&gt;"", INDEX($C$5:$C$1433, MATCH(J7264, $E$5:$E$1433, 0)),"")</f>
        <v/>
      </c>
      <c r="H7264" t="str">
        <f>IF(J7264&lt;&gt;"", INDEX($D$5:$D$1433, MATCH(J7264, $E$5:$E$1433, 0)),"")</f>
        <v/>
      </c>
      <c r="I7264" t="str">
        <f>IFERROR(IF(J7264&lt;&gt;"", INDEX($B$5:$B$1433, MATCH(J7264, $E$5:$E$1433, 0)),""),"SAI")</f>
        <v/>
      </c>
      <c r="L7264" t="str">
        <f>IFERROR(IF($N$5="Sáng",IF(MID(K7264,2,7)-MID($L$2,2,7)&gt;0,"Trễ",""),IF(MID(K7264,2,7)-MID($Q$2,2,7)&gt;0,"Trễ","")),"")</f>
        <v/>
      </c>
      <c r="M7264" t="str">
        <f>IFERROR(IF($N$5="Sáng",MID(K7264,2,7)-MID($L$2,2,7),MID(K7264,2,7)-MID($Q$2,2,7)),"")</f>
        <v/>
      </c>
      <c r="Q7264" t="str">
        <f>IF(B7264&lt;&gt;"",IF(AND(P7264="",F7264=""),"Không phép ",""),"")</f>
        <v/>
      </c>
      <c r="R7264" t="str">
        <f>UPPER(B7264)</f>
        <v/>
      </c>
      <c r="T7264" t="str">
        <f>IFERROR(IF(J7264&lt;&gt;"", INDEX($S$5:$S$1433, MATCH(J7264, $E$5:$E$1433, 0)),""),"")</f>
        <v/>
      </c>
      <c r="V7264" t="str">
        <f>IFERROR(IF(J7264&lt;&gt;"", INDEX($U$5:$U$1433, MATCH(J7264, $E$5:$E$1433, 0)),""),"")</f>
        <v/>
      </c>
    </row>
    <row r="7265">
      <c r="A7265" t="str">
        <f>IF(B7265&lt;&gt;"",A7264+1,"")</f>
        <v/>
      </c>
      <c r="F7265" t="str">
        <f>IFERROR(IF(VLOOKUP(E7265,J:J,1,0)=E7265,"X",""),"")</f>
        <v/>
      </c>
      <c r="G7265" t="str">
        <f>IF(J7265&lt;&gt;"", INDEX($C$5:$C$1433, MATCH(J7265, $E$5:$E$1433, 0)),"")</f>
        <v/>
      </c>
      <c r="H7265" t="str">
        <f>IF(J7265&lt;&gt;"", INDEX($D$5:$D$1433, MATCH(J7265, $E$5:$E$1433, 0)),"")</f>
        <v/>
      </c>
      <c r="I7265" t="str">
        <f>IFERROR(IF(J7265&lt;&gt;"", INDEX($B$5:$B$1433, MATCH(J7265, $E$5:$E$1433, 0)),""),"SAI")</f>
        <v/>
      </c>
      <c r="L7265" t="str">
        <f>IFERROR(IF($N$5="Sáng",IF(MID(K7265,2,7)-MID($L$2,2,7)&gt;0,"Trễ",""),IF(MID(K7265,2,7)-MID($Q$2,2,7)&gt;0,"Trễ","")),"")</f>
        <v/>
      </c>
      <c r="M7265" t="str">
        <f>IFERROR(IF($N$5="Sáng",MID(K7265,2,7)-MID($L$2,2,7),MID(K7265,2,7)-MID($Q$2,2,7)),"")</f>
        <v/>
      </c>
      <c r="Q7265" t="str">
        <f>IF(B7265&lt;&gt;"",IF(AND(P7265="",F7265=""),"Không phép ",""),"")</f>
        <v/>
      </c>
      <c r="R7265" t="str">
        <f>UPPER(B7265)</f>
        <v/>
      </c>
      <c r="T7265" t="str">
        <f>IFERROR(IF(J7265&lt;&gt;"", INDEX($S$5:$S$1433, MATCH(J7265, $E$5:$E$1433, 0)),""),"")</f>
        <v/>
      </c>
      <c r="V7265" t="str">
        <f>IFERROR(IF(J7265&lt;&gt;"", INDEX($U$5:$U$1433, MATCH(J7265, $E$5:$E$1433, 0)),""),"")</f>
        <v/>
      </c>
    </row>
    <row r="7266">
      <c r="A7266" t="str">
        <f>IF(B7266&lt;&gt;"",A7265+1,"")</f>
        <v/>
      </c>
      <c r="F7266" t="str">
        <f>IFERROR(IF(VLOOKUP(E7266,J:J,1,0)=E7266,"X",""),"")</f>
        <v/>
      </c>
      <c r="G7266" t="str">
        <f>IF(J7266&lt;&gt;"", INDEX($C$5:$C$1433, MATCH(J7266, $E$5:$E$1433, 0)),"")</f>
        <v/>
      </c>
      <c r="H7266" t="str">
        <f>IF(J7266&lt;&gt;"", INDEX($D$5:$D$1433, MATCH(J7266, $E$5:$E$1433, 0)),"")</f>
        <v/>
      </c>
      <c r="I7266" t="str">
        <f>IFERROR(IF(J7266&lt;&gt;"", INDEX($B$5:$B$1433, MATCH(J7266, $E$5:$E$1433, 0)),""),"SAI")</f>
        <v/>
      </c>
      <c r="L7266" t="str">
        <f>IFERROR(IF($N$5="Sáng",IF(MID(K7266,2,7)-MID($L$2,2,7)&gt;0,"Trễ",""),IF(MID(K7266,2,7)-MID($Q$2,2,7)&gt;0,"Trễ","")),"")</f>
        <v/>
      </c>
      <c r="M7266" t="str">
        <f>IFERROR(IF($N$5="Sáng",MID(K7266,2,7)-MID($L$2,2,7),MID(K7266,2,7)-MID($Q$2,2,7)),"")</f>
        <v/>
      </c>
      <c r="Q7266" t="str">
        <f>IF(B7266&lt;&gt;"",IF(AND(P7266="",F7266=""),"Không phép ",""),"")</f>
        <v/>
      </c>
      <c r="R7266" t="str">
        <f>UPPER(B7266)</f>
        <v/>
      </c>
      <c r="T7266" t="str">
        <f>IFERROR(IF(J7266&lt;&gt;"", INDEX($S$5:$S$1433, MATCH(J7266, $E$5:$E$1433, 0)),""),"")</f>
        <v/>
      </c>
      <c r="V7266" t="str">
        <f>IFERROR(IF(J7266&lt;&gt;"", INDEX($U$5:$U$1433, MATCH(J7266, $E$5:$E$1433, 0)),""),"")</f>
        <v/>
      </c>
    </row>
    <row r="7267">
      <c r="A7267" t="str">
        <f>IF(B7267&lt;&gt;"",A7266+1,"")</f>
        <v/>
      </c>
      <c r="F7267" t="str">
        <f>IFERROR(IF(VLOOKUP(E7267,J:J,1,0)=E7267,"X",""),"")</f>
        <v/>
      </c>
      <c r="G7267" t="str">
        <f>IF(J7267&lt;&gt;"", INDEX($C$5:$C$1433, MATCH(J7267, $E$5:$E$1433, 0)),"")</f>
        <v/>
      </c>
      <c r="H7267" t="str">
        <f>IF(J7267&lt;&gt;"", INDEX($D$5:$D$1433, MATCH(J7267, $E$5:$E$1433, 0)),"")</f>
        <v/>
      </c>
      <c r="I7267" t="str">
        <f>IFERROR(IF(J7267&lt;&gt;"", INDEX($B$5:$B$1433, MATCH(J7267, $E$5:$E$1433, 0)),""),"SAI")</f>
        <v/>
      </c>
      <c r="L7267" t="str">
        <f>IFERROR(IF($N$5="Sáng",IF(MID(K7267,2,7)-MID($L$2,2,7)&gt;0,"Trễ",""),IF(MID(K7267,2,7)-MID($Q$2,2,7)&gt;0,"Trễ","")),"")</f>
        <v/>
      </c>
      <c r="M7267" t="str">
        <f>IFERROR(IF($N$5="Sáng",MID(K7267,2,7)-MID($L$2,2,7),MID(K7267,2,7)-MID($Q$2,2,7)),"")</f>
        <v/>
      </c>
      <c r="Q7267" t="str">
        <f>IF(B7267&lt;&gt;"",IF(AND(P7267="",F7267=""),"Không phép ",""),"")</f>
        <v/>
      </c>
      <c r="R7267" t="str">
        <f>UPPER(B7267)</f>
        <v/>
      </c>
      <c r="T7267" t="str">
        <f>IFERROR(IF(J7267&lt;&gt;"", INDEX($S$5:$S$1433, MATCH(J7267, $E$5:$E$1433, 0)),""),"")</f>
        <v/>
      </c>
      <c r="V7267" t="str">
        <f>IFERROR(IF(J7267&lt;&gt;"", INDEX($U$5:$U$1433, MATCH(J7267, $E$5:$E$1433, 0)),""),"")</f>
        <v/>
      </c>
    </row>
    <row r="7268">
      <c r="A7268" t="str">
        <f>IF(B7268&lt;&gt;"",A7267+1,"")</f>
        <v/>
      </c>
      <c r="F7268" t="str">
        <f>IFERROR(IF(VLOOKUP(E7268,J:J,1,0)=E7268,"X",""),"")</f>
        <v/>
      </c>
      <c r="G7268" t="str">
        <f>IF(J7268&lt;&gt;"", INDEX($C$5:$C$1433, MATCH(J7268, $E$5:$E$1433, 0)),"")</f>
        <v/>
      </c>
      <c r="H7268" t="str">
        <f>IF(J7268&lt;&gt;"", INDEX($D$5:$D$1433, MATCH(J7268, $E$5:$E$1433, 0)),"")</f>
        <v/>
      </c>
      <c r="I7268" t="str">
        <f>IFERROR(IF(J7268&lt;&gt;"", INDEX($B$5:$B$1433, MATCH(J7268, $E$5:$E$1433, 0)),""),"SAI")</f>
        <v/>
      </c>
      <c r="L7268" t="str">
        <f>IFERROR(IF($N$5="Sáng",IF(MID(K7268,2,7)-MID($L$2,2,7)&gt;0,"Trễ",""),IF(MID(K7268,2,7)-MID($Q$2,2,7)&gt;0,"Trễ","")),"")</f>
        <v/>
      </c>
      <c r="M7268" t="str">
        <f>IFERROR(IF($N$5="Sáng",MID(K7268,2,7)-MID($L$2,2,7),MID(K7268,2,7)-MID($Q$2,2,7)),"")</f>
        <v/>
      </c>
      <c r="Q7268" t="str">
        <f>IF(B7268&lt;&gt;"",IF(AND(P7268="",F7268=""),"Không phép ",""),"")</f>
        <v/>
      </c>
      <c r="R7268" t="str">
        <f>UPPER(B7268)</f>
        <v/>
      </c>
      <c r="T7268" t="str">
        <f>IFERROR(IF(J7268&lt;&gt;"", INDEX($S$5:$S$1433, MATCH(J7268, $E$5:$E$1433, 0)),""),"")</f>
        <v/>
      </c>
      <c r="V7268" t="str">
        <f>IFERROR(IF(J7268&lt;&gt;"", INDEX($U$5:$U$1433, MATCH(J7268, $E$5:$E$1433, 0)),""),"")</f>
        <v/>
      </c>
    </row>
    <row r="7269">
      <c r="A7269" t="str">
        <f>IF(B7269&lt;&gt;"",A7268+1,"")</f>
        <v/>
      </c>
      <c r="F7269" t="str">
        <f>IFERROR(IF(VLOOKUP(E7269,J:J,1,0)=E7269,"X",""),"")</f>
        <v/>
      </c>
      <c r="G7269" t="str">
        <f>IF(J7269&lt;&gt;"", INDEX($C$5:$C$1433, MATCH(J7269, $E$5:$E$1433, 0)),"")</f>
        <v/>
      </c>
      <c r="H7269" t="str">
        <f>IF(J7269&lt;&gt;"", INDEX($D$5:$D$1433, MATCH(J7269, $E$5:$E$1433, 0)),"")</f>
        <v/>
      </c>
      <c r="I7269" t="str">
        <f>IFERROR(IF(J7269&lt;&gt;"", INDEX($B$5:$B$1433, MATCH(J7269, $E$5:$E$1433, 0)),""),"SAI")</f>
        <v/>
      </c>
      <c r="L7269" t="str">
        <f>IFERROR(IF($N$5="Sáng",IF(MID(K7269,2,7)-MID($L$2,2,7)&gt;0,"Trễ",""),IF(MID(K7269,2,7)-MID($Q$2,2,7)&gt;0,"Trễ","")),"")</f>
        <v/>
      </c>
      <c r="M7269" t="str">
        <f>IFERROR(IF($N$5="Sáng",MID(K7269,2,7)-MID($L$2,2,7),MID(K7269,2,7)-MID($Q$2,2,7)),"")</f>
        <v/>
      </c>
      <c r="Q7269" t="str">
        <f>IF(B7269&lt;&gt;"",IF(AND(P7269="",F7269=""),"Không phép ",""),"")</f>
        <v/>
      </c>
      <c r="R7269" t="str">
        <f>UPPER(B7269)</f>
        <v/>
      </c>
      <c r="T7269" t="str">
        <f>IFERROR(IF(J7269&lt;&gt;"", INDEX($S$5:$S$1433, MATCH(J7269, $E$5:$E$1433, 0)),""),"")</f>
        <v/>
      </c>
      <c r="V7269" t="str">
        <f>IFERROR(IF(J7269&lt;&gt;"", INDEX($U$5:$U$1433, MATCH(J7269, $E$5:$E$1433, 0)),""),"")</f>
        <v/>
      </c>
    </row>
    <row r="7270">
      <c r="A7270" t="str">
        <f>IF(B7270&lt;&gt;"",A7269+1,"")</f>
        <v/>
      </c>
      <c r="F7270" t="str">
        <f>IFERROR(IF(VLOOKUP(E7270,J:J,1,0)=E7270,"X",""),"")</f>
        <v/>
      </c>
      <c r="G7270" t="str">
        <f>IF(J7270&lt;&gt;"", INDEX($C$5:$C$1433, MATCH(J7270, $E$5:$E$1433, 0)),"")</f>
        <v/>
      </c>
      <c r="H7270" t="str">
        <f>IF(J7270&lt;&gt;"", INDEX($D$5:$D$1433, MATCH(J7270, $E$5:$E$1433, 0)),"")</f>
        <v/>
      </c>
      <c r="I7270" t="str">
        <f>IFERROR(IF(J7270&lt;&gt;"", INDEX($B$5:$B$1433, MATCH(J7270, $E$5:$E$1433, 0)),""),"SAI")</f>
        <v/>
      </c>
      <c r="L7270" t="str">
        <f>IFERROR(IF($N$5="Sáng",IF(MID(K7270,2,7)-MID($L$2,2,7)&gt;0,"Trễ",""),IF(MID(K7270,2,7)-MID($Q$2,2,7)&gt;0,"Trễ","")),"")</f>
        <v/>
      </c>
      <c r="M7270" t="str">
        <f>IFERROR(IF($N$5="Sáng",MID(K7270,2,7)-MID($L$2,2,7),MID(K7270,2,7)-MID($Q$2,2,7)),"")</f>
        <v/>
      </c>
      <c r="Q7270" t="str">
        <f>IF(B7270&lt;&gt;"",IF(AND(P7270="",F7270=""),"Không phép ",""),"")</f>
        <v/>
      </c>
      <c r="R7270" t="str">
        <f>UPPER(B7270)</f>
        <v/>
      </c>
      <c r="T7270" t="str">
        <f>IFERROR(IF(J7270&lt;&gt;"", INDEX($S$5:$S$1433, MATCH(J7270, $E$5:$E$1433, 0)),""),"")</f>
        <v/>
      </c>
      <c r="V7270" t="str">
        <f>IFERROR(IF(J7270&lt;&gt;"", INDEX($U$5:$U$1433, MATCH(J7270, $E$5:$E$1433, 0)),""),"")</f>
        <v/>
      </c>
    </row>
    <row r="7271">
      <c r="A7271" t="str">
        <f>IF(B7271&lt;&gt;"",A7270+1,"")</f>
        <v/>
      </c>
      <c r="F7271" t="str">
        <f>IFERROR(IF(VLOOKUP(E7271,J:J,1,0)=E7271,"X",""),"")</f>
        <v/>
      </c>
      <c r="G7271" t="str">
        <f>IF(J7271&lt;&gt;"", INDEX($C$5:$C$1433, MATCH(J7271, $E$5:$E$1433, 0)),"")</f>
        <v/>
      </c>
      <c r="H7271" t="str">
        <f>IF(J7271&lt;&gt;"", INDEX($D$5:$D$1433, MATCH(J7271, $E$5:$E$1433, 0)),"")</f>
        <v/>
      </c>
      <c r="I7271" t="str">
        <f>IFERROR(IF(J7271&lt;&gt;"", INDEX($B$5:$B$1433, MATCH(J7271, $E$5:$E$1433, 0)),""),"SAI")</f>
        <v/>
      </c>
      <c r="L7271" t="str">
        <f>IFERROR(IF($N$5="Sáng",IF(MID(K7271,2,7)-MID($L$2,2,7)&gt;0,"Trễ",""),IF(MID(K7271,2,7)-MID($Q$2,2,7)&gt;0,"Trễ","")),"")</f>
        <v/>
      </c>
      <c r="M7271" t="str">
        <f>IFERROR(IF($N$5="Sáng",MID(K7271,2,7)-MID($L$2,2,7),MID(K7271,2,7)-MID($Q$2,2,7)),"")</f>
        <v/>
      </c>
      <c r="Q7271" t="str">
        <f>IF(B7271&lt;&gt;"",IF(AND(P7271="",F7271=""),"Không phép ",""),"")</f>
        <v/>
      </c>
      <c r="R7271" t="str">
        <f>UPPER(B7271)</f>
        <v/>
      </c>
      <c r="T7271" t="str">
        <f>IFERROR(IF(J7271&lt;&gt;"", INDEX($S$5:$S$1433, MATCH(J7271, $E$5:$E$1433, 0)),""),"")</f>
        <v/>
      </c>
      <c r="V7271" t="str">
        <f>IFERROR(IF(J7271&lt;&gt;"", INDEX($U$5:$U$1433, MATCH(J7271, $E$5:$E$1433, 0)),""),"")</f>
        <v/>
      </c>
    </row>
    <row r="7272">
      <c r="A7272" t="str">
        <f>IF(B7272&lt;&gt;"",A7271+1,"")</f>
        <v/>
      </c>
      <c r="F7272" t="str">
        <f>IFERROR(IF(VLOOKUP(E7272,J:J,1,0)=E7272,"X",""),"")</f>
        <v/>
      </c>
      <c r="G7272" t="str">
        <f>IF(J7272&lt;&gt;"", INDEX($C$5:$C$1433, MATCH(J7272, $E$5:$E$1433, 0)),"")</f>
        <v/>
      </c>
      <c r="H7272" t="str">
        <f>IF(J7272&lt;&gt;"", INDEX($D$5:$D$1433, MATCH(J7272, $E$5:$E$1433, 0)),"")</f>
        <v/>
      </c>
      <c r="I7272" t="str">
        <f>IFERROR(IF(J7272&lt;&gt;"", INDEX($B$5:$B$1433, MATCH(J7272, $E$5:$E$1433, 0)),""),"SAI")</f>
        <v/>
      </c>
      <c r="L7272" t="str">
        <f>IFERROR(IF($N$5="Sáng",IF(MID(K7272,2,7)-MID($L$2,2,7)&gt;0,"Trễ",""),IF(MID(K7272,2,7)-MID($Q$2,2,7)&gt;0,"Trễ","")),"")</f>
        <v/>
      </c>
      <c r="M7272" t="str">
        <f>IFERROR(IF($N$5="Sáng",MID(K7272,2,7)-MID($L$2,2,7),MID(K7272,2,7)-MID($Q$2,2,7)),"")</f>
        <v/>
      </c>
      <c r="Q7272" t="str">
        <f>IF(B7272&lt;&gt;"",IF(AND(P7272="",F7272=""),"Không phép ",""),"")</f>
        <v/>
      </c>
      <c r="R7272" t="str">
        <f>UPPER(B7272)</f>
        <v/>
      </c>
      <c r="T7272" t="str">
        <f>IFERROR(IF(J7272&lt;&gt;"", INDEX($S$5:$S$1433, MATCH(J7272, $E$5:$E$1433, 0)),""),"")</f>
        <v/>
      </c>
      <c r="V7272" t="str">
        <f>IFERROR(IF(J7272&lt;&gt;"", INDEX($U$5:$U$1433, MATCH(J7272, $E$5:$E$1433, 0)),""),"")</f>
        <v/>
      </c>
    </row>
    <row r="7273">
      <c r="A7273" t="str">
        <f>IF(B7273&lt;&gt;"",A7272+1,"")</f>
        <v/>
      </c>
      <c r="F7273" t="str">
        <f>IFERROR(IF(VLOOKUP(E7273,J:J,1,0)=E7273,"X",""),"")</f>
        <v/>
      </c>
      <c r="G7273" t="str">
        <f>IF(J7273&lt;&gt;"", INDEX($C$5:$C$1433, MATCH(J7273, $E$5:$E$1433, 0)),"")</f>
        <v/>
      </c>
      <c r="H7273" t="str">
        <f>IF(J7273&lt;&gt;"", INDEX($D$5:$D$1433, MATCH(J7273, $E$5:$E$1433, 0)),"")</f>
        <v/>
      </c>
      <c r="I7273" t="str">
        <f>IFERROR(IF(J7273&lt;&gt;"", INDEX($B$5:$B$1433, MATCH(J7273, $E$5:$E$1433, 0)),""),"SAI")</f>
        <v/>
      </c>
      <c r="L7273" t="str">
        <f>IFERROR(IF($N$5="Sáng",IF(MID(K7273,2,7)-MID($L$2,2,7)&gt;0,"Trễ",""),IF(MID(K7273,2,7)-MID($Q$2,2,7)&gt;0,"Trễ","")),"")</f>
        <v/>
      </c>
      <c r="M7273" t="str">
        <f>IFERROR(IF($N$5="Sáng",MID(K7273,2,7)-MID($L$2,2,7),MID(K7273,2,7)-MID($Q$2,2,7)),"")</f>
        <v/>
      </c>
      <c r="Q7273" t="str">
        <f>IF(B7273&lt;&gt;"",IF(AND(P7273="",F7273=""),"Không phép ",""),"")</f>
        <v/>
      </c>
      <c r="R7273" t="str">
        <f>UPPER(B7273)</f>
        <v/>
      </c>
      <c r="T7273" t="str">
        <f>IFERROR(IF(J7273&lt;&gt;"", INDEX($S$5:$S$1433, MATCH(J7273, $E$5:$E$1433, 0)),""),"")</f>
        <v/>
      </c>
      <c r="V7273" t="str">
        <f>IFERROR(IF(J7273&lt;&gt;"", INDEX($U$5:$U$1433, MATCH(J7273, $E$5:$E$1433, 0)),""),"")</f>
        <v/>
      </c>
    </row>
    <row r="7274">
      <c r="A7274" t="str">
        <f>IF(B7274&lt;&gt;"",A7273+1,"")</f>
        <v/>
      </c>
      <c r="F7274" t="str">
        <f>IFERROR(IF(VLOOKUP(E7274,J:J,1,0)=E7274,"X",""),"")</f>
        <v/>
      </c>
      <c r="G7274" t="str">
        <f>IF(J7274&lt;&gt;"", INDEX($C$5:$C$1433, MATCH(J7274, $E$5:$E$1433, 0)),"")</f>
        <v/>
      </c>
      <c r="H7274" t="str">
        <f>IF(J7274&lt;&gt;"", INDEX($D$5:$D$1433, MATCH(J7274, $E$5:$E$1433, 0)),"")</f>
        <v/>
      </c>
      <c r="I7274" t="str">
        <f>IFERROR(IF(J7274&lt;&gt;"", INDEX($B$5:$B$1433, MATCH(J7274, $E$5:$E$1433, 0)),""),"SAI")</f>
        <v/>
      </c>
      <c r="L7274" t="str">
        <f>IFERROR(IF($N$5="Sáng",IF(MID(K7274,2,7)-MID($L$2,2,7)&gt;0,"Trễ",""),IF(MID(K7274,2,7)-MID($Q$2,2,7)&gt;0,"Trễ","")),"")</f>
        <v/>
      </c>
      <c r="M7274" t="str">
        <f>IFERROR(IF($N$5="Sáng",MID(K7274,2,7)-MID($L$2,2,7),MID(K7274,2,7)-MID($Q$2,2,7)),"")</f>
        <v/>
      </c>
      <c r="Q7274" t="str">
        <f>IF(B7274&lt;&gt;"",IF(AND(P7274="",F7274=""),"Không phép ",""),"")</f>
        <v/>
      </c>
      <c r="R7274" t="str">
        <f>UPPER(B7274)</f>
        <v/>
      </c>
      <c r="T7274" t="str">
        <f>IFERROR(IF(J7274&lt;&gt;"", INDEX($S$5:$S$1433, MATCH(J7274, $E$5:$E$1433, 0)),""),"")</f>
        <v/>
      </c>
      <c r="V7274" t="str">
        <f>IFERROR(IF(J7274&lt;&gt;"", INDEX($U$5:$U$1433, MATCH(J7274, $E$5:$E$1433, 0)),""),"")</f>
        <v/>
      </c>
    </row>
    <row r="7275">
      <c r="A7275" t="str">
        <f>IF(B7275&lt;&gt;"",A7274+1,"")</f>
        <v/>
      </c>
      <c r="F7275" t="str">
        <f>IFERROR(IF(VLOOKUP(E7275,J:J,1,0)=E7275,"X",""),"")</f>
        <v/>
      </c>
      <c r="G7275" t="str">
        <f>IF(J7275&lt;&gt;"", INDEX($C$5:$C$1433, MATCH(J7275, $E$5:$E$1433, 0)),"")</f>
        <v/>
      </c>
      <c r="H7275" t="str">
        <f>IF(J7275&lt;&gt;"", INDEX($D$5:$D$1433, MATCH(J7275, $E$5:$E$1433, 0)),"")</f>
        <v/>
      </c>
      <c r="I7275" t="str">
        <f>IFERROR(IF(J7275&lt;&gt;"", INDEX($B$5:$B$1433, MATCH(J7275, $E$5:$E$1433, 0)),""),"SAI")</f>
        <v/>
      </c>
      <c r="L7275" t="str">
        <f>IFERROR(IF($N$5="Sáng",IF(MID(K7275,2,7)-MID($L$2,2,7)&gt;0,"Trễ",""),IF(MID(K7275,2,7)-MID($Q$2,2,7)&gt;0,"Trễ","")),"")</f>
        <v/>
      </c>
      <c r="M7275" t="str">
        <f>IFERROR(IF($N$5="Sáng",MID(K7275,2,7)-MID($L$2,2,7),MID(K7275,2,7)-MID($Q$2,2,7)),"")</f>
        <v/>
      </c>
      <c r="Q7275" t="str">
        <f>IF(B7275&lt;&gt;"",IF(AND(P7275="",F7275=""),"Không phép ",""),"")</f>
        <v/>
      </c>
      <c r="R7275" t="str">
        <f>UPPER(B7275)</f>
        <v/>
      </c>
      <c r="T7275" t="str">
        <f>IFERROR(IF(J7275&lt;&gt;"", INDEX($S$5:$S$1433, MATCH(J7275, $E$5:$E$1433, 0)),""),"")</f>
        <v/>
      </c>
      <c r="V7275" t="str">
        <f>IFERROR(IF(J7275&lt;&gt;"", INDEX($U$5:$U$1433, MATCH(J7275, $E$5:$E$1433, 0)),""),"")</f>
        <v/>
      </c>
    </row>
    <row r="7276">
      <c r="A7276" t="str">
        <f>IF(B7276&lt;&gt;"",A7275+1,"")</f>
        <v/>
      </c>
      <c r="F7276" t="str">
        <f>IFERROR(IF(VLOOKUP(E7276,J:J,1,0)=E7276,"X",""),"")</f>
        <v/>
      </c>
      <c r="G7276" t="str">
        <f>IF(J7276&lt;&gt;"", INDEX($C$5:$C$1433, MATCH(J7276, $E$5:$E$1433, 0)),"")</f>
        <v/>
      </c>
      <c r="H7276" t="str">
        <f>IF(J7276&lt;&gt;"", INDEX($D$5:$D$1433, MATCH(J7276, $E$5:$E$1433, 0)),"")</f>
        <v/>
      </c>
      <c r="I7276" t="str">
        <f>IFERROR(IF(J7276&lt;&gt;"", INDEX($B$5:$B$1433, MATCH(J7276, $E$5:$E$1433, 0)),""),"SAI")</f>
        <v/>
      </c>
      <c r="L7276" t="str">
        <f>IFERROR(IF($N$5="Sáng",IF(MID(K7276,2,7)-MID($L$2,2,7)&gt;0,"Trễ",""),IF(MID(K7276,2,7)-MID($Q$2,2,7)&gt;0,"Trễ","")),"")</f>
        <v/>
      </c>
      <c r="M7276" t="str">
        <f>IFERROR(IF($N$5="Sáng",MID(K7276,2,7)-MID($L$2,2,7),MID(K7276,2,7)-MID($Q$2,2,7)),"")</f>
        <v/>
      </c>
      <c r="Q7276" t="str">
        <f>IF(B7276&lt;&gt;"",IF(AND(P7276="",F7276=""),"Không phép ",""),"")</f>
        <v/>
      </c>
      <c r="R7276" t="str">
        <f>UPPER(B7276)</f>
        <v/>
      </c>
      <c r="T7276" t="str">
        <f>IFERROR(IF(J7276&lt;&gt;"", INDEX($S$5:$S$1433, MATCH(J7276, $E$5:$E$1433, 0)),""),"")</f>
        <v/>
      </c>
      <c r="V7276" t="str">
        <f>IFERROR(IF(J7276&lt;&gt;"", INDEX($U$5:$U$1433, MATCH(J7276, $E$5:$E$1433, 0)),""),"")</f>
        <v/>
      </c>
    </row>
    <row r="7277">
      <c r="A7277" t="str">
        <f>IF(B7277&lt;&gt;"",A7276+1,"")</f>
        <v/>
      </c>
      <c r="F7277" t="str">
        <f>IFERROR(IF(VLOOKUP(E7277,J:J,1,0)=E7277,"X",""),"")</f>
        <v/>
      </c>
      <c r="G7277" t="str">
        <f>IF(J7277&lt;&gt;"", INDEX($C$5:$C$1433, MATCH(J7277, $E$5:$E$1433, 0)),"")</f>
        <v/>
      </c>
      <c r="H7277" t="str">
        <f>IF(J7277&lt;&gt;"", INDEX($D$5:$D$1433, MATCH(J7277, $E$5:$E$1433, 0)),"")</f>
        <v/>
      </c>
      <c r="I7277" t="str">
        <f>IFERROR(IF(J7277&lt;&gt;"", INDEX($B$5:$B$1433, MATCH(J7277, $E$5:$E$1433, 0)),""),"SAI")</f>
        <v/>
      </c>
      <c r="L7277" t="str">
        <f>IFERROR(IF($N$5="Sáng",IF(MID(K7277,2,7)-MID($L$2,2,7)&gt;0,"Trễ",""),IF(MID(K7277,2,7)-MID($Q$2,2,7)&gt;0,"Trễ","")),"")</f>
        <v/>
      </c>
      <c r="M7277" t="str">
        <f>IFERROR(IF($N$5="Sáng",MID(K7277,2,7)-MID($L$2,2,7),MID(K7277,2,7)-MID($Q$2,2,7)),"")</f>
        <v/>
      </c>
      <c r="Q7277" t="str">
        <f>IF(B7277&lt;&gt;"",IF(AND(P7277="",F7277=""),"Không phép ",""),"")</f>
        <v/>
      </c>
      <c r="R7277" t="str">
        <f>UPPER(B7277)</f>
        <v/>
      </c>
      <c r="T7277" t="str">
        <f>IFERROR(IF(J7277&lt;&gt;"", INDEX($S$5:$S$1433, MATCH(J7277, $E$5:$E$1433, 0)),""),"")</f>
        <v/>
      </c>
      <c r="V7277" t="str">
        <f>IFERROR(IF(J7277&lt;&gt;"", INDEX($U$5:$U$1433, MATCH(J7277, $E$5:$E$1433, 0)),""),"")</f>
        <v/>
      </c>
    </row>
    <row r="7278">
      <c r="A7278" t="str">
        <f>IF(B7278&lt;&gt;"",A7277+1,"")</f>
        <v/>
      </c>
      <c r="F7278" t="str">
        <f>IFERROR(IF(VLOOKUP(E7278,J:J,1,0)=E7278,"X",""),"")</f>
        <v/>
      </c>
      <c r="G7278" t="str">
        <f>IF(J7278&lt;&gt;"", INDEX($C$5:$C$1433, MATCH(J7278, $E$5:$E$1433, 0)),"")</f>
        <v/>
      </c>
      <c r="H7278" t="str">
        <f>IF(J7278&lt;&gt;"", INDEX($D$5:$D$1433, MATCH(J7278, $E$5:$E$1433, 0)),"")</f>
        <v/>
      </c>
      <c r="I7278" t="str">
        <f>IFERROR(IF(J7278&lt;&gt;"", INDEX($B$5:$B$1433, MATCH(J7278, $E$5:$E$1433, 0)),""),"SAI")</f>
        <v/>
      </c>
      <c r="L7278" t="str">
        <f>IFERROR(IF($N$5="Sáng",IF(MID(K7278,2,7)-MID($L$2,2,7)&gt;0,"Trễ",""),IF(MID(K7278,2,7)-MID($Q$2,2,7)&gt;0,"Trễ","")),"")</f>
        <v/>
      </c>
      <c r="M7278" t="str">
        <f>IFERROR(IF($N$5="Sáng",MID(K7278,2,7)-MID($L$2,2,7),MID(K7278,2,7)-MID($Q$2,2,7)),"")</f>
        <v/>
      </c>
      <c r="Q7278" t="str">
        <f>IF(B7278&lt;&gt;"",IF(AND(P7278="",F7278=""),"Không phép ",""),"")</f>
        <v/>
      </c>
      <c r="R7278" t="str">
        <f>UPPER(B7278)</f>
        <v/>
      </c>
      <c r="T7278" t="str">
        <f>IFERROR(IF(J7278&lt;&gt;"", INDEX($S$5:$S$1433, MATCH(J7278, $E$5:$E$1433, 0)),""),"")</f>
        <v/>
      </c>
      <c r="V7278" t="str">
        <f>IFERROR(IF(J7278&lt;&gt;"", INDEX($U$5:$U$1433, MATCH(J7278, $E$5:$E$1433, 0)),""),"")</f>
        <v/>
      </c>
    </row>
    <row r="7279">
      <c r="A7279" t="str">
        <f>IF(B7279&lt;&gt;"",A7278+1,"")</f>
        <v/>
      </c>
      <c r="F7279" t="str">
        <f>IFERROR(IF(VLOOKUP(E7279,J:J,1,0)=E7279,"X",""),"")</f>
        <v/>
      </c>
      <c r="G7279" t="str">
        <f>IF(J7279&lt;&gt;"", INDEX($C$5:$C$1433, MATCH(J7279, $E$5:$E$1433, 0)),"")</f>
        <v/>
      </c>
      <c r="H7279" t="str">
        <f>IF(J7279&lt;&gt;"", INDEX($D$5:$D$1433, MATCH(J7279, $E$5:$E$1433, 0)),"")</f>
        <v/>
      </c>
      <c r="I7279" t="str">
        <f>IFERROR(IF(J7279&lt;&gt;"", INDEX($B$5:$B$1433, MATCH(J7279, $E$5:$E$1433, 0)),""),"SAI")</f>
        <v/>
      </c>
      <c r="L7279" t="str">
        <f>IFERROR(IF($N$5="Sáng",IF(MID(K7279,2,7)-MID($L$2,2,7)&gt;0,"Trễ",""),IF(MID(K7279,2,7)-MID($Q$2,2,7)&gt;0,"Trễ","")),"")</f>
        <v/>
      </c>
      <c r="M7279" t="str">
        <f>IFERROR(IF($N$5="Sáng",MID(K7279,2,7)-MID($L$2,2,7),MID(K7279,2,7)-MID($Q$2,2,7)),"")</f>
        <v/>
      </c>
      <c r="Q7279" t="str">
        <f>IF(B7279&lt;&gt;"",IF(AND(P7279="",F7279=""),"Không phép ",""),"")</f>
        <v/>
      </c>
      <c r="R7279" t="str">
        <f>UPPER(B7279)</f>
        <v/>
      </c>
      <c r="T7279" t="str">
        <f>IFERROR(IF(J7279&lt;&gt;"", INDEX($S$5:$S$1433, MATCH(J7279, $E$5:$E$1433, 0)),""),"")</f>
        <v/>
      </c>
      <c r="V7279" t="str">
        <f>IFERROR(IF(J7279&lt;&gt;"", INDEX($U$5:$U$1433, MATCH(J7279, $E$5:$E$1433, 0)),""),"")</f>
        <v/>
      </c>
    </row>
    <row r="7280">
      <c r="A7280" t="str">
        <f>IF(B7280&lt;&gt;"",A7279+1,"")</f>
        <v/>
      </c>
      <c r="F7280" t="str">
        <f>IFERROR(IF(VLOOKUP(E7280,J:J,1,0)=E7280,"X",""),"")</f>
        <v/>
      </c>
      <c r="G7280" t="str">
        <f>IF(J7280&lt;&gt;"", INDEX($C$5:$C$1433, MATCH(J7280, $E$5:$E$1433, 0)),"")</f>
        <v/>
      </c>
      <c r="H7280" t="str">
        <f>IF(J7280&lt;&gt;"", INDEX($D$5:$D$1433, MATCH(J7280, $E$5:$E$1433, 0)),"")</f>
        <v/>
      </c>
      <c r="I7280" t="str">
        <f>IFERROR(IF(J7280&lt;&gt;"", INDEX($B$5:$B$1433, MATCH(J7280, $E$5:$E$1433, 0)),""),"SAI")</f>
        <v/>
      </c>
      <c r="L7280" t="str">
        <f>IFERROR(IF($N$5="Sáng",IF(MID(K7280,2,7)-MID($L$2,2,7)&gt;0,"Trễ",""),IF(MID(K7280,2,7)-MID($Q$2,2,7)&gt;0,"Trễ","")),"")</f>
        <v/>
      </c>
      <c r="M7280" t="str">
        <f>IFERROR(IF($N$5="Sáng",MID(K7280,2,7)-MID($L$2,2,7),MID(K7280,2,7)-MID($Q$2,2,7)),"")</f>
        <v/>
      </c>
      <c r="Q7280" t="str">
        <f>IF(B7280&lt;&gt;"",IF(AND(P7280="",F7280=""),"Không phép ",""),"")</f>
        <v/>
      </c>
      <c r="R7280" t="str">
        <f>UPPER(B7280)</f>
        <v/>
      </c>
      <c r="T7280" t="str">
        <f>IFERROR(IF(J7280&lt;&gt;"", INDEX($S$5:$S$1433, MATCH(J7280, $E$5:$E$1433, 0)),""),"")</f>
        <v/>
      </c>
      <c r="V7280" t="str">
        <f>IFERROR(IF(J7280&lt;&gt;"", INDEX($U$5:$U$1433, MATCH(J7280, $E$5:$E$1433, 0)),""),"")</f>
        <v/>
      </c>
    </row>
    <row r="7281">
      <c r="A7281" t="str">
        <f>IF(B7281&lt;&gt;"",A7280+1,"")</f>
        <v/>
      </c>
      <c r="F7281" t="str">
        <f>IFERROR(IF(VLOOKUP(E7281,J:J,1,0)=E7281,"X",""),"")</f>
        <v/>
      </c>
      <c r="G7281" t="str">
        <f>IF(J7281&lt;&gt;"", INDEX($C$5:$C$1433, MATCH(J7281, $E$5:$E$1433, 0)),"")</f>
        <v/>
      </c>
      <c r="H7281" t="str">
        <f>IF(J7281&lt;&gt;"", INDEX($D$5:$D$1433, MATCH(J7281, $E$5:$E$1433, 0)),"")</f>
        <v/>
      </c>
      <c r="I7281" t="str">
        <f>IFERROR(IF(J7281&lt;&gt;"", INDEX($B$5:$B$1433, MATCH(J7281, $E$5:$E$1433, 0)),""),"SAI")</f>
        <v/>
      </c>
      <c r="L7281" t="str">
        <f>IFERROR(IF($N$5="Sáng",IF(MID(K7281,2,7)-MID($L$2,2,7)&gt;0,"Trễ",""),IF(MID(K7281,2,7)-MID($Q$2,2,7)&gt;0,"Trễ","")),"")</f>
        <v/>
      </c>
      <c r="M7281" t="str">
        <f>IFERROR(IF($N$5="Sáng",MID(K7281,2,7)-MID($L$2,2,7),MID(K7281,2,7)-MID($Q$2,2,7)),"")</f>
        <v/>
      </c>
      <c r="Q7281" t="str">
        <f>IF(B7281&lt;&gt;"",IF(AND(P7281="",F7281=""),"Không phép ",""),"")</f>
        <v/>
      </c>
      <c r="R7281" t="str">
        <f>UPPER(B7281)</f>
        <v/>
      </c>
      <c r="T7281" t="str">
        <f>IFERROR(IF(J7281&lt;&gt;"", INDEX($S$5:$S$1433, MATCH(J7281, $E$5:$E$1433, 0)),""),"")</f>
        <v/>
      </c>
      <c r="V7281" t="str">
        <f>IFERROR(IF(J7281&lt;&gt;"", INDEX($U$5:$U$1433, MATCH(J7281, $E$5:$E$1433, 0)),""),"")</f>
        <v/>
      </c>
    </row>
    <row r="7282">
      <c r="A7282" t="str">
        <f>IF(B7282&lt;&gt;"",A7281+1,"")</f>
        <v/>
      </c>
      <c r="F7282" t="str">
        <f>IFERROR(IF(VLOOKUP(E7282,J:J,1,0)=E7282,"X",""),"")</f>
        <v/>
      </c>
      <c r="G7282" t="str">
        <f>IF(J7282&lt;&gt;"", INDEX($C$5:$C$1433, MATCH(J7282, $E$5:$E$1433, 0)),"")</f>
        <v/>
      </c>
      <c r="H7282" t="str">
        <f>IF(J7282&lt;&gt;"", INDEX($D$5:$D$1433, MATCH(J7282, $E$5:$E$1433, 0)),"")</f>
        <v/>
      </c>
      <c r="I7282" t="str">
        <f>IFERROR(IF(J7282&lt;&gt;"", INDEX($B$5:$B$1433, MATCH(J7282, $E$5:$E$1433, 0)),""),"SAI")</f>
        <v/>
      </c>
      <c r="L7282" t="str">
        <f>IFERROR(IF($N$5="Sáng",IF(MID(K7282,2,7)-MID($L$2,2,7)&gt;0,"Trễ",""),IF(MID(K7282,2,7)-MID($Q$2,2,7)&gt;0,"Trễ","")),"")</f>
        <v/>
      </c>
      <c r="M7282" t="str">
        <f>IFERROR(IF($N$5="Sáng",MID(K7282,2,7)-MID($L$2,2,7),MID(K7282,2,7)-MID($Q$2,2,7)),"")</f>
        <v/>
      </c>
      <c r="Q7282" t="str">
        <f>IF(B7282&lt;&gt;"",IF(AND(P7282="",F7282=""),"Không phép ",""),"")</f>
        <v/>
      </c>
      <c r="R7282" t="str">
        <f>UPPER(B7282)</f>
        <v/>
      </c>
      <c r="T7282" t="str">
        <f>IFERROR(IF(J7282&lt;&gt;"", INDEX($S$5:$S$1433, MATCH(J7282, $E$5:$E$1433, 0)),""),"")</f>
        <v/>
      </c>
      <c r="V7282" t="str">
        <f>IFERROR(IF(J7282&lt;&gt;"", INDEX($U$5:$U$1433, MATCH(J7282, $E$5:$E$1433, 0)),""),"")</f>
        <v/>
      </c>
    </row>
    <row r="7283">
      <c r="A7283" t="str">
        <f>IF(B7283&lt;&gt;"",A7282+1,"")</f>
        <v/>
      </c>
      <c r="F7283" t="str">
        <f>IFERROR(IF(VLOOKUP(E7283,J:J,1,0)=E7283,"X",""),"")</f>
        <v/>
      </c>
      <c r="G7283" t="str">
        <f>IF(J7283&lt;&gt;"", INDEX($C$5:$C$1433, MATCH(J7283, $E$5:$E$1433, 0)),"")</f>
        <v/>
      </c>
      <c r="H7283" t="str">
        <f>IF(J7283&lt;&gt;"", INDEX($D$5:$D$1433, MATCH(J7283, $E$5:$E$1433, 0)),"")</f>
        <v/>
      </c>
      <c r="I7283" t="str">
        <f>IFERROR(IF(J7283&lt;&gt;"", INDEX($B$5:$B$1433, MATCH(J7283, $E$5:$E$1433, 0)),""),"SAI")</f>
        <v/>
      </c>
      <c r="L7283" t="str">
        <f>IFERROR(IF($N$5="Sáng",IF(MID(K7283,2,7)-MID($L$2,2,7)&gt;0,"Trễ",""),IF(MID(K7283,2,7)-MID($Q$2,2,7)&gt;0,"Trễ","")),"")</f>
        <v/>
      </c>
      <c r="M7283" t="str">
        <f>IFERROR(IF($N$5="Sáng",MID(K7283,2,7)-MID($L$2,2,7),MID(K7283,2,7)-MID($Q$2,2,7)),"")</f>
        <v/>
      </c>
      <c r="Q7283" t="str">
        <f>IF(B7283&lt;&gt;"",IF(AND(P7283="",F7283=""),"Không phép ",""),"")</f>
        <v/>
      </c>
      <c r="R7283" t="str">
        <f>UPPER(B7283)</f>
        <v/>
      </c>
      <c r="T7283" t="str">
        <f>IFERROR(IF(J7283&lt;&gt;"", INDEX($S$5:$S$1433, MATCH(J7283, $E$5:$E$1433, 0)),""),"")</f>
        <v/>
      </c>
      <c r="V7283" t="str">
        <f>IFERROR(IF(J7283&lt;&gt;"", INDEX($U$5:$U$1433, MATCH(J7283, $E$5:$E$1433, 0)),""),"")</f>
        <v/>
      </c>
    </row>
    <row r="7284">
      <c r="A7284" t="str">
        <f>IF(B7284&lt;&gt;"",A7283+1,"")</f>
        <v/>
      </c>
      <c r="F7284" t="str">
        <f>IFERROR(IF(VLOOKUP(E7284,J:J,1,0)=E7284,"X",""),"")</f>
        <v/>
      </c>
      <c r="G7284" t="str">
        <f>IF(J7284&lt;&gt;"", INDEX($C$5:$C$1433, MATCH(J7284, $E$5:$E$1433, 0)),"")</f>
        <v/>
      </c>
      <c r="H7284" t="str">
        <f>IF(J7284&lt;&gt;"", INDEX($D$5:$D$1433, MATCH(J7284, $E$5:$E$1433, 0)),"")</f>
        <v/>
      </c>
      <c r="I7284" t="str">
        <f>IFERROR(IF(J7284&lt;&gt;"", INDEX($B$5:$B$1433, MATCH(J7284, $E$5:$E$1433, 0)),""),"SAI")</f>
        <v/>
      </c>
      <c r="L7284" t="str">
        <f>IFERROR(IF($N$5="Sáng",IF(MID(K7284,2,7)-MID($L$2,2,7)&gt;0,"Trễ",""),IF(MID(K7284,2,7)-MID($Q$2,2,7)&gt;0,"Trễ","")),"")</f>
        <v/>
      </c>
      <c r="M7284" t="str">
        <f>IFERROR(IF($N$5="Sáng",MID(K7284,2,7)-MID($L$2,2,7),MID(K7284,2,7)-MID($Q$2,2,7)),"")</f>
        <v/>
      </c>
      <c r="Q7284" t="str">
        <f>IF(B7284&lt;&gt;"",IF(AND(P7284="",F7284=""),"Không phép ",""),"")</f>
        <v/>
      </c>
      <c r="R7284" t="str">
        <f>UPPER(B7284)</f>
        <v/>
      </c>
      <c r="T7284" t="str">
        <f>IFERROR(IF(J7284&lt;&gt;"", INDEX($S$5:$S$1433, MATCH(J7284, $E$5:$E$1433, 0)),""),"")</f>
        <v/>
      </c>
      <c r="V7284" t="str">
        <f>IFERROR(IF(J7284&lt;&gt;"", INDEX($U$5:$U$1433, MATCH(J7284, $E$5:$E$1433, 0)),""),"")</f>
        <v/>
      </c>
    </row>
    <row r="7285">
      <c r="A7285" t="str">
        <f>IF(B7285&lt;&gt;"",A7284+1,"")</f>
        <v/>
      </c>
      <c r="F7285" t="str">
        <f>IFERROR(IF(VLOOKUP(E7285,J:J,1,0)=E7285,"X",""),"")</f>
        <v/>
      </c>
      <c r="G7285" t="str">
        <f>IF(J7285&lt;&gt;"", INDEX($C$5:$C$1433, MATCH(J7285, $E$5:$E$1433, 0)),"")</f>
        <v/>
      </c>
      <c r="H7285" t="str">
        <f>IF(J7285&lt;&gt;"", INDEX($D$5:$D$1433, MATCH(J7285, $E$5:$E$1433, 0)),"")</f>
        <v/>
      </c>
      <c r="I7285" t="str">
        <f>IFERROR(IF(J7285&lt;&gt;"", INDEX($B$5:$B$1433, MATCH(J7285, $E$5:$E$1433, 0)),""),"SAI")</f>
        <v/>
      </c>
      <c r="L7285" t="str">
        <f>IFERROR(IF($N$5="Sáng",IF(MID(K7285,2,7)-MID($L$2,2,7)&gt;0,"Trễ",""),IF(MID(K7285,2,7)-MID($Q$2,2,7)&gt;0,"Trễ","")),"")</f>
        <v/>
      </c>
      <c r="M7285" t="str">
        <f>IFERROR(IF($N$5="Sáng",MID(K7285,2,7)-MID($L$2,2,7),MID(K7285,2,7)-MID($Q$2,2,7)),"")</f>
        <v/>
      </c>
      <c r="Q7285" t="str">
        <f>IF(B7285&lt;&gt;"",IF(AND(P7285="",F7285=""),"Không phép ",""),"")</f>
        <v/>
      </c>
      <c r="R7285" t="str">
        <f>UPPER(B7285)</f>
        <v/>
      </c>
      <c r="T7285" t="str">
        <f>IFERROR(IF(J7285&lt;&gt;"", INDEX($S$5:$S$1433, MATCH(J7285, $E$5:$E$1433, 0)),""),"")</f>
        <v/>
      </c>
      <c r="V7285" t="str">
        <f>IFERROR(IF(J7285&lt;&gt;"", INDEX($U$5:$U$1433, MATCH(J7285, $E$5:$E$1433, 0)),""),"")</f>
        <v/>
      </c>
    </row>
    <row r="7286">
      <c r="A7286" t="str">
        <f>IF(B7286&lt;&gt;"",A7285+1,"")</f>
        <v/>
      </c>
      <c r="F7286" t="str">
        <f>IFERROR(IF(VLOOKUP(E7286,J:J,1,0)=E7286,"X",""),"")</f>
        <v/>
      </c>
      <c r="G7286" t="str">
        <f>IF(J7286&lt;&gt;"", INDEX($C$5:$C$1433, MATCH(J7286, $E$5:$E$1433, 0)),"")</f>
        <v/>
      </c>
      <c r="H7286" t="str">
        <f>IF(J7286&lt;&gt;"", INDEX($D$5:$D$1433, MATCH(J7286, $E$5:$E$1433, 0)),"")</f>
        <v/>
      </c>
      <c r="I7286" t="str">
        <f>IFERROR(IF(J7286&lt;&gt;"", INDEX($B$5:$B$1433, MATCH(J7286, $E$5:$E$1433, 0)),""),"SAI")</f>
        <v/>
      </c>
      <c r="L7286" t="str">
        <f>IFERROR(IF($N$5="Sáng",IF(MID(K7286,2,7)-MID($L$2,2,7)&gt;0,"Trễ",""),IF(MID(K7286,2,7)-MID($Q$2,2,7)&gt;0,"Trễ","")),"")</f>
        <v/>
      </c>
      <c r="M7286" t="str">
        <f>IFERROR(IF($N$5="Sáng",MID(K7286,2,7)-MID($L$2,2,7),MID(K7286,2,7)-MID($Q$2,2,7)),"")</f>
        <v/>
      </c>
      <c r="Q7286" t="str">
        <f>IF(B7286&lt;&gt;"",IF(AND(P7286="",F7286=""),"Không phép ",""),"")</f>
        <v/>
      </c>
      <c r="R7286" t="str">
        <f>UPPER(B7286)</f>
        <v/>
      </c>
      <c r="T7286" t="str">
        <f>IFERROR(IF(J7286&lt;&gt;"", INDEX($S$5:$S$1433, MATCH(J7286, $E$5:$E$1433, 0)),""),"")</f>
        <v/>
      </c>
      <c r="V7286" t="str">
        <f>IFERROR(IF(J7286&lt;&gt;"", INDEX($U$5:$U$1433, MATCH(J7286, $E$5:$E$1433, 0)),""),"")</f>
        <v/>
      </c>
    </row>
    <row r="7287">
      <c r="A7287" t="str">
        <f>IF(B7287&lt;&gt;"",A7286+1,"")</f>
        <v/>
      </c>
      <c r="F7287" t="str">
        <f>IFERROR(IF(VLOOKUP(E7287,J:J,1,0)=E7287,"X",""),"")</f>
        <v/>
      </c>
      <c r="G7287" t="str">
        <f>IF(J7287&lt;&gt;"", INDEX($C$5:$C$1433, MATCH(J7287, $E$5:$E$1433, 0)),"")</f>
        <v/>
      </c>
      <c r="H7287" t="str">
        <f>IF(J7287&lt;&gt;"", INDEX($D$5:$D$1433, MATCH(J7287, $E$5:$E$1433, 0)),"")</f>
        <v/>
      </c>
      <c r="I7287" t="str">
        <f>IFERROR(IF(J7287&lt;&gt;"", INDEX($B$5:$B$1433, MATCH(J7287, $E$5:$E$1433, 0)),""),"SAI")</f>
        <v/>
      </c>
      <c r="L7287" t="str">
        <f>IFERROR(IF($N$5="Sáng",IF(MID(K7287,2,7)-MID($L$2,2,7)&gt;0,"Trễ",""),IF(MID(K7287,2,7)-MID($Q$2,2,7)&gt;0,"Trễ","")),"")</f>
        <v/>
      </c>
      <c r="M7287" t="str">
        <f>IFERROR(IF($N$5="Sáng",MID(K7287,2,7)-MID($L$2,2,7),MID(K7287,2,7)-MID($Q$2,2,7)),"")</f>
        <v/>
      </c>
      <c r="Q7287" t="str">
        <f>IF(B7287&lt;&gt;"",IF(AND(P7287="",F7287=""),"Không phép ",""),"")</f>
        <v/>
      </c>
      <c r="R7287" t="str">
        <f>UPPER(B7287)</f>
        <v/>
      </c>
      <c r="T7287" t="str">
        <f>IFERROR(IF(J7287&lt;&gt;"", INDEX($S$5:$S$1433, MATCH(J7287, $E$5:$E$1433, 0)),""),"")</f>
        <v/>
      </c>
      <c r="V7287" t="str">
        <f>IFERROR(IF(J7287&lt;&gt;"", INDEX($U$5:$U$1433, MATCH(J7287, $E$5:$E$1433, 0)),""),"")</f>
        <v/>
      </c>
    </row>
    <row r="7288">
      <c r="A7288" t="str">
        <f>IF(B7288&lt;&gt;"",A7287+1,"")</f>
        <v/>
      </c>
      <c r="F7288" t="str">
        <f>IFERROR(IF(VLOOKUP(E7288,J:J,1,0)=E7288,"X",""),"")</f>
        <v/>
      </c>
      <c r="G7288" t="str">
        <f>IF(J7288&lt;&gt;"", INDEX($C$5:$C$1433, MATCH(J7288, $E$5:$E$1433, 0)),"")</f>
        <v/>
      </c>
      <c r="H7288" t="str">
        <f>IF(J7288&lt;&gt;"", INDEX($D$5:$D$1433, MATCH(J7288, $E$5:$E$1433, 0)),"")</f>
        <v/>
      </c>
      <c r="I7288" t="str">
        <f>IFERROR(IF(J7288&lt;&gt;"", INDEX($B$5:$B$1433, MATCH(J7288, $E$5:$E$1433, 0)),""),"SAI")</f>
        <v/>
      </c>
      <c r="L7288" t="str">
        <f>IFERROR(IF($N$5="Sáng",IF(MID(K7288,2,7)-MID($L$2,2,7)&gt;0,"Trễ",""),IF(MID(K7288,2,7)-MID($Q$2,2,7)&gt;0,"Trễ","")),"")</f>
        <v/>
      </c>
      <c r="M7288" t="str">
        <f>IFERROR(IF($N$5="Sáng",MID(K7288,2,7)-MID($L$2,2,7),MID(K7288,2,7)-MID($Q$2,2,7)),"")</f>
        <v/>
      </c>
      <c r="Q7288" t="str">
        <f>IF(B7288&lt;&gt;"",IF(AND(P7288="",F7288=""),"Không phép ",""),"")</f>
        <v/>
      </c>
      <c r="R7288" t="str">
        <f>UPPER(B7288)</f>
        <v/>
      </c>
      <c r="T7288" t="str">
        <f>IFERROR(IF(J7288&lt;&gt;"", INDEX($S$5:$S$1433, MATCH(J7288, $E$5:$E$1433, 0)),""),"")</f>
        <v/>
      </c>
      <c r="V7288" t="str">
        <f>IFERROR(IF(J7288&lt;&gt;"", INDEX($U$5:$U$1433, MATCH(J7288, $E$5:$E$1433, 0)),""),"")</f>
        <v/>
      </c>
    </row>
    <row r="7289">
      <c r="A7289" t="str">
        <f>IF(B7289&lt;&gt;"",A7288+1,"")</f>
        <v/>
      </c>
      <c r="F7289" t="str">
        <f>IFERROR(IF(VLOOKUP(E7289,J:J,1,0)=E7289,"X",""),"")</f>
        <v/>
      </c>
      <c r="G7289" t="str">
        <f>IF(J7289&lt;&gt;"", INDEX($C$5:$C$1433, MATCH(J7289, $E$5:$E$1433, 0)),"")</f>
        <v/>
      </c>
      <c r="H7289" t="str">
        <f>IF(J7289&lt;&gt;"", INDEX($D$5:$D$1433, MATCH(J7289, $E$5:$E$1433, 0)),"")</f>
        <v/>
      </c>
      <c r="I7289" t="str">
        <f>IFERROR(IF(J7289&lt;&gt;"", INDEX($B$5:$B$1433, MATCH(J7289, $E$5:$E$1433, 0)),""),"SAI")</f>
        <v/>
      </c>
      <c r="L7289" t="str">
        <f>IFERROR(IF($N$5="Sáng",IF(MID(K7289,2,7)-MID($L$2,2,7)&gt;0,"Trễ",""),IF(MID(K7289,2,7)-MID($Q$2,2,7)&gt;0,"Trễ","")),"")</f>
        <v/>
      </c>
      <c r="M7289" t="str">
        <f>IFERROR(IF($N$5="Sáng",MID(K7289,2,7)-MID($L$2,2,7),MID(K7289,2,7)-MID($Q$2,2,7)),"")</f>
        <v/>
      </c>
      <c r="Q7289" t="str">
        <f>IF(B7289&lt;&gt;"",IF(AND(P7289="",F7289=""),"Không phép ",""),"")</f>
        <v/>
      </c>
      <c r="R7289" t="str">
        <f>UPPER(B7289)</f>
        <v/>
      </c>
      <c r="T7289" t="str">
        <f>IFERROR(IF(J7289&lt;&gt;"", INDEX($S$5:$S$1433, MATCH(J7289, $E$5:$E$1433, 0)),""),"")</f>
        <v/>
      </c>
      <c r="V7289" t="str">
        <f>IFERROR(IF(J7289&lt;&gt;"", INDEX($U$5:$U$1433, MATCH(J7289, $E$5:$E$1433, 0)),""),"")</f>
        <v/>
      </c>
    </row>
    <row r="7290">
      <c r="A7290" t="str">
        <f>IF(B7290&lt;&gt;"",A7289+1,"")</f>
        <v/>
      </c>
      <c r="F7290" t="str">
        <f>IFERROR(IF(VLOOKUP(E7290,J:J,1,0)=E7290,"X",""),"")</f>
        <v/>
      </c>
      <c r="G7290" t="str">
        <f>IF(J7290&lt;&gt;"", INDEX($C$5:$C$1433, MATCH(J7290, $E$5:$E$1433, 0)),"")</f>
        <v/>
      </c>
      <c r="H7290" t="str">
        <f>IF(J7290&lt;&gt;"", INDEX($D$5:$D$1433, MATCH(J7290, $E$5:$E$1433, 0)),"")</f>
        <v/>
      </c>
      <c r="I7290" t="str">
        <f>IFERROR(IF(J7290&lt;&gt;"", INDEX($B$5:$B$1433, MATCH(J7290, $E$5:$E$1433, 0)),""),"SAI")</f>
        <v/>
      </c>
      <c r="L7290" t="str">
        <f>IFERROR(IF($N$5="Sáng",IF(MID(K7290,2,7)-MID($L$2,2,7)&gt;0,"Trễ",""),IF(MID(K7290,2,7)-MID($Q$2,2,7)&gt;0,"Trễ","")),"")</f>
        <v/>
      </c>
      <c r="M7290" t="str">
        <f>IFERROR(IF($N$5="Sáng",MID(K7290,2,7)-MID($L$2,2,7),MID(K7290,2,7)-MID($Q$2,2,7)),"")</f>
        <v/>
      </c>
      <c r="Q7290" t="str">
        <f>IF(B7290&lt;&gt;"",IF(AND(P7290="",F7290=""),"Không phép ",""),"")</f>
        <v/>
      </c>
      <c r="R7290" t="str">
        <f>UPPER(B7290)</f>
        <v/>
      </c>
      <c r="T7290" t="str">
        <f>IFERROR(IF(J7290&lt;&gt;"", INDEX($S$5:$S$1433, MATCH(J7290, $E$5:$E$1433, 0)),""),"")</f>
        <v/>
      </c>
      <c r="V7290" t="str">
        <f>IFERROR(IF(J7290&lt;&gt;"", INDEX($U$5:$U$1433, MATCH(J7290, $E$5:$E$1433, 0)),""),"")</f>
        <v/>
      </c>
    </row>
    <row r="7291">
      <c r="A7291" t="str">
        <f>IF(B7291&lt;&gt;"",A7290+1,"")</f>
        <v/>
      </c>
      <c r="F7291" t="str">
        <f>IFERROR(IF(VLOOKUP(E7291,J:J,1,0)=E7291,"X",""),"")</f>
        <v/>
      </c>
      <c r="G7291" t="str">
        <f>IF(J7291&lt;&gt;"", INDEX($C$5:$C$1433, MATCH(J7291, $E$5:$E$1433, 0)),"")</f>
        <v/>
      </c>
      <c r="H7291" t="str">
        <f>IF(J7291&lt;&gt;"", INDEX($D$5:$D$1433, MATCH(J7291, $E$5:$E$1433, 0)),"")</f>
        <v/>
      </c>
      <c r="I7291" t="str">
        <f>IFERROR(IF(J7291&lt;&gt;"", INDEX($B$5:$B$1433, MATCH(J7291, $E$5:$E$1433, 0)),""),"SAI")</f>
        <v/>
      </c>
      <c r="L7291" t="str">
        <f>IFERROR(IF($N$5="Sáng",IF(MID(K7291,2,7)-MID($L$2,2,7)&gt;0,"Trễ",""),IF(MID(K7291,2,7)-MID($Q$2,2,7)&gt;0,"Trễ","")),"")</f>
        <v/>
      </c>
      <c r="M7291" t="str">
        <f>IFERROR(IF($N$5="Sáng",MID(K7291,2,7)-MID($L$2,2,7),MID(K7291,2,7)-MID($Q$2,2,7)),"")</f>
        <v/>
      </c>
      <c r="Q7291" t="str">
        <f>IF(B7291&lt;&gt;"",IF(AND(P7291="",F7291=""),"Không phép ",""),"")</f>
        <v/>
      </c>
      <c r="R7291" t="str">
        <f>UPPER(B7291)</f>
        <v/>
      </c>
      <c r="T7291" t="str">
        <f>IFERROR(IF(J7291&lt;&gt;"", INDEX($S$5:$S$1433, MATCH(J7291, $E$5:$E$1433, 0)),""),"")</f>
        <v/>
      </c>
      <c r="V7291" t="str">
        <f>IFERROR(IF(J7291&lt;&gt;"", INDEX($U$5:$U$1433, MATCH(J7291, $E$5:$E$1433, 0)),""),"")</f>
        <v/>
      </c>
    </row>
    <row r="7292">
      <c r="A7292" t="str">
        <f>IF(B7292&lt;&gt;"",A7291+1,"")</f>
        <v/>
      </c>
      <c r="F7292" t="str">
        <f>IFERROR(IF(VLOOKUP(E7292,J:J,1,0)=E7292,"X",""),"")</f>
        <v/>
      </c>
      <c r="G7292" t="str">
        <f>IF(J7292&lt;&gt;"", INDEX($C$5:$C$1433, MATCH(J7292, $E$5:$E$1433, 0)),"")</f>
        <v/>
      </c>
      <c r="H7292" t="str">
        <f>IF(J7292&lt;&gt;"", INDEX($D$5:$D$1433, MATCH(J7292, $E$5:$E$1433, 0)),"")</f>
        <v/>
      </c>
      <c r="I7292" t="str">
        <f>IFERROR(IF(J7292&lt;&gt;"", INDEX($B$5:$B$1433, MATCH(J7292, $E$5:$E$1433, 0)),""),"SAI")</f>
        <v/>
      </c>
      <c r="L7292" t="str">
        <f>IFERROR(IF($N$5="Sáng",IF(MID(K7292,2,7)-MID($L$2,2,7)&gt;0,"Trễ",""),IF(MID(K7292,2,7)-MID($Q$2,2,7)&gt;0,"Trễ","")),"")</f>
        <v/>
      </c>
      <c r="M7292" t="str">
        <f>IFERROR(IF($N$5="Sáng",MID(K7292,2,7)-MID($L$2,2,7),MID(K7292,2,7)-MID($Q$2,2,7)),"")</f>
        <v/>
      </c>
      <c r="Q7292" t="str">
        <f>IF(B7292&lt;&gt;"",IF(AND(P7292="",F7292=""),"Không phép ",""),"")</f>
        <v/>
      </c>
      <c r="R7292" t="str">
        <f>UPPER(B7292)</f>
        <v/>
      </c>
      <c r="T7292" t="str">
        <f>IFERROR(IF(J7292&lt;&gt;"", INDEX($S$5:$S$1433, MATCH(J7292, $E$5:$E$1433, 0)),""),"")</f>
        <v/>
      </c>
      <c r="V7292" t="str">
        <f>IFERROR(IF(J7292&lt;&gt;"", INDEX($U$5:$U$1433, MATCH(J7292, $E$5:$E$1433, 0)),""),"")</f>
        <v/>
      </c>
    </row>
    <row r="7293">
      <c r="A7293" t="str">
        <f>IF(B7293&lt;&gt;"",A7292+1,"")</f>
        <v/>
      </c>
      <c r="F7293" t="str">
        <f>IFERROR(IF(VLOOKUP(E7293,J:J,1,0)=E7293,"X",""),"")</f>
        <v/>
      </c>
      <c r="G7293" t="str">
        <f>IF(J7293&lt;&gt;"", INDEX($C$5:$C$1433, MATCH(J7293, $E$5:$E$1433, 0)),"")</f>
        <v/>
      </c>
      <c r="H7293" t="str">
        <f>IF(J7293&lt;&gt;"", INDEX($D$5:$D$1433, MATCH(J7293, $E$5:$E$1433, 0)),"")</f>
        <v/>
      </c>
      <c r="I7293" t="str">
        <f>IFERROR(IF(J7293&lt;&gt;"", INDEX($B$5:$B$1433, MATCH(J7293, $E$5:$E$1433, 0)),""),"SAI")</f>
        <v/>
      </c>
      <c r="L7293" t="str">
        <f>IFERROR(IF($N$5="Sáng",IF(MID(K7293,2,7)-MID($L$2,2,7)&gt;0,"Trễ",""),IF(MID(K7293,2,7)-MID($Q$2,2,7)&gt;0,"Trễ","")),"")</f>
        <v/>
      </c>
      <c r="M7293" t="str">
        <f>IFERROR(IF($N$5="Sáng",MID(K7293,2,7)-MID($L$2,2,7),MID(K7293,2,7)-MID($Q$2,2,7)),"")</f>
        <v/>
      </c>
      <c r="Q7293" t="str">
        <f>IF(B7293&lt;&gt;"",IF(AND(P7293="",F7293=""),"Không phép ",""),"")</f>
        <v/>
      </c>
      <c r="R7293" t="str">
        <f>UPPER(B7293)</f>
        <v/>
      </c>
      <c r="T7293" t="str">
        <f>IFERROR(IF(J7293&lt;&gt;"", INDEX($S$5:$S$1433, MATCH(J7293, $E$5:$E$1433, 0)),""),"")</f>
        <v/>
      </c>
      <c r="V7293" t="str">
        <f>IFERROR(IF(J7293&lt;&gt;"", INDEX($U$5:$U$1433, MATCH(J7293, $E$5:$E$1433, 0)),""),"")</f>
        <v/>
      </c>
    </row>
    <row r="7294">
      <c r="A7294" t="str">
        <f>IF(B7294&lt;&gt;"",A7293+1,"")</f>
        <v/>
      </c>
      <c r="F7294" t="str">
        <f>IFERROR(IF(VLOOKUP(E7294,J:J,1,0)=E7294,"X",""),"")</f>
        <v/>
      </c>
      <c r="G7294" t="str">
        <f>IF(J7294&lt;&gt;"", INDEX($C$5:$C$1433, MATCH(J7294, $E$5:$E$1433, 0)),"")</f>
        <v/>
      </c>
      <c r="H7294" t="str">
        <f>IF(J7294&lt;&gt;"", INDEX($D$5:$D$1433, MATCH(J7294, $E$5:$E$1433, 0)),"")</f>
        <v/>
      </c>
      <c r="I7294" t="str">
        <f>IFERROR(IF(J7294&lt;&gt;"", INDEX($B$5:$B$1433, MATCH(J7294, $E$5:$E$1433, 0)),""),"SAI")</f>
        <v/>
      </c>
      <c r="L7294" t="str">
        <f>IFERROR(IF($N$5="Sáng",IF(MID(K7294,2,7)-MID($L$2,2,7)&gt;0,"Trễ",""),IF(MID(K7294,2,7)-MID($Q$2,2,7)&gt;0,"Trễ","")),"")</f>
        <v/>
      </c>
      <c r="M7294" t="str">
        <f>IFERROR(IF($N$5="Sáng",MID(K7294,2,7)-MID($L$2,2,7),MID(K7294,2,7)-MID($Q$2,2,7)),"")</f>
        <v/>
      </c>
      <c r="Q7294" t="str">
        <f>IF(B7294&lt;&gt;"",IF(AND(P7294="",F7294=""),"Không phép ",""),"")</f>
        <v/>
      </c>
      <c r="R7294" t="str">
        <f>UPPER(B7294)</f>
        <v/>
      </c>
      <c r="T7294" t="str">
        <f>IFERROR(IF(J7294&lt;&gt;"", INDEX($S$5:$S$1433, MATCH(J7294, $E$5:$E$1433, 0)),""),"")</f>
        <v/>
      </c>
      <c r="V7294" t="str">
        <f>IFERROR(IF(J7294&lt;&gt;"", INDEX($U$5:$U$1433, MATCH(J7294, $E$5:$E$1433, 0)),""),"")</f>
        <v/>
      </c>
    </row>
    <row r="7295">
      <c r="A7295" t="str">
        <f>IF(B7295&lt;&gt;"",A7294+1,"")</f>
        <v/>
      </c>
      <c r="F7295" t="str">
        <f>IFERROR(IF(VLOOKUP(E7295,J:J,1,0)=E7295,"X",""),"")</f>
        <v/>
      </c>
      <c r="G7295" t="str">
        <f>IF(J7295&lt;&gt;"", INDEX($C$5:$C$1433, MATCH(J7295, $E$5:$E$1433, 0)),"")</f>
        <v/>
      </c>
      <c r="H7295" t="str">
        <f>IF(J7295&lt;&gt;"", INDEX($D$5:$D$1433, MATCH(J7295, $E$5:$E$1433, 0)),"")</f>
        <v/>
      </c>
      <c r="I7295" t="str">
        <f>IFERROR(IF(J7295&lt;&gt;"", INDEX($B$5:$B$1433, MATCH(J7295, $E$5:$E$1433, 0)),""),"SAI")</f>
        <v/>
      </c>
      <c r="L7295" t="str">
        <f>IFERROR(IF($N$5="Sáng",IF(MID(K7295,2,7)-MID($L$2,2,7)&gt;0,"Trễ",""),IF(MID(K7295,2,7)-MID($Q$2,2,7)&gt;0,"Trễ","")),"")</f>
        <v/>
      </c>
      <c r="M7295" t="str">
        <f>IFERROR(IF($N$5="Sáng",MID(K7295,2,7)-MID($L$2,2,7),MID(K7295,2,7)-MID($Q$2,2,7)),"")</f>
        <v/>
      </c>
      <c r="Q7295" t="str">
        <f>IF(B7295&lt;&gt;"",IF(AND(P7295="",F7295=""),"Không phép ",""),"")</f>
        <v/>
      </c>
      <c r="R7295" t="str">
        <f>UPPER(B7295)</f>
        <v/>
      </c>
      <c r="T7295" t="str">
        <f>IFERROR(IF(J7295&lt;&gt;"", INDEX($S$5:$S$1433, MATCH(J7295, $E$5:$E$1433, 0)),""),"")</f>
        <v/>
      </c>
      <c r="V7295" t="str">
        <f>IFERROR(IF(J7295&lt;&gt;"", INDEX($U$5:$U$1433, MATCH(J7295, $E$5:$E$1433, 0)),""),"")</f>
        <v/>
      </c>
    </row>
    <row r="7296">
      <c r="A7296" t="str">
        <f>IF(B7296&lt;&gt;"",A7295+1,"")</f>
        <v/>
      </c>
      <c r="F7296" t="str">
        <f>IFERROR(IF(VLOOKUP(E7296,J:J,1,0)=E7296,"X",""),"")</f>
        <v/>
      </c>
      <c r="G7296" t="str">
        <f>IF(J7296&lt;&gt;"", INDEX($C$5:$C$1433, MATCH(J7296, $E$5:$E$1433, 0)),"")</f>
        <v/>
      </c>
      <c r="H7296" t="str">
        <f>IF(J7296&lt;&gt;"", INDEX($D$5:$D$1433, MATCH(J7296, $E$5:$E$1433, 0)),"")</f>
        <v/>
      </c>
      <c r="I7296" t="str">
        <f>IFERROR(IF(J7296&lt;&gt;"", INDEX($B$5:$B$1433, MATCH(J7296, $E$5:$E$1433, 0)),""),"SAI")</f>
        <v/>
      </c>
      <c r="L7296" t="str">
        <f>IFERROR(IF($N$5="Sáng",IF(MID(K7296,2,7)-MID($L$2,2,7)&gt;0,"Trễ",""),IF(MID(K7296,2,7)-MID($Q$2,2,7)&gt;0,"Trễ","")),"")</f>
        <v/>
      </c>
      <c r="M7296" t="str">
        <f>IFERROR(IF($N$5="Sáng",MID(K7296,2,7)-MID($L$2,2,7),MID(K7296,2,7)-MID($Q$2,2,7)),"")</f>
        <v/>
      </c>
      <c r="Q7296" t="str">
        <f>IF(B7296&lt;&gt;"",IF(AND(P7296="",F7296=""),"Không phép ",""),"")</f>
        <v/>
      </c>
      <c r="R7296" t="str">
        <f>UPPER(B7296)</f>
        <v/>
      </c>
      <c r="T7296" t="str">
        <f>IFERROR(IF(J7296&lt;&gt;"", INDEX($S$5:$S$1433, MATCH(J7296, $E$5:$E$1433, 0)),""),"")</f>
        <v/>
      </c>
      <c r="V7296" t="str">
        <f>IFERROR(IF(J7296&lt;&gt;"", INDEX($U$5:$U$1433, MATCH(J7296, $E$5:$E$1433, 0)),""),"")</f>
        <v/>
      </c>
    </row>
    <row r="7297">
      <c r="A7297" t="str">
        <f>IF(B7297&lt;&gt;"",A7296+1,"")</f>
        <v/>
      </c>
      <c r="F7297" t="str">
        <f>IFERROR(IF(VLOOKUP(E7297,J:J,1,0)=E7297,"X",""),"")</f>
        <v/>
      </c>
      <c r="G7297" t="str">
        <f>IF(J7297&lt;&gt;"", INDEX($C$5:$C$1433, MATCH(J7297, $E$5:$E$1433, 0)),"")</f>
        <v/>
      </c>
      <c r="H7297" t="str">
        <f>IF(J7297&lt;&gt;"", INDEX($D$5:$D$1433, MATCH(J7297, $E$5:$E$1433, 0)),"")</f>
        <v/>
      </c>
      <c r="I7297" t="str">
        <f>IFERROR(IF(J7297&lt;&gt;"", INDEX($B$5:$B$1433, MATCH(J7297, $E$5:$E$1433, 0)),""),"SAI")</f>
        <v/>
      </c>
      <c r="L7297" t="str">
        <f>IFERROR(IF($N$5="Sáng",IF(MID(K7297,2,7)-MID($L$2,2,7)&gt;0,"Trễ",""),IF(MID(K7297,2,7)-MID($Q$2,2,7)&gt;0,"Trễ","")),"")</f>
        <v/>
      </c>
      <c r="M7297" t="str">
        <f>IFERROR(IF($N$5="Sáng",MID(K7297,2,7)-MID($L$2,2,7),MID(K7297,2,7)-MID($Q$2,2,7)),"")</f>
        <v/>
      </c>
      <c r="Q7297" t="str">
        <f>IF(B7297&lt;&gt;"",IF(AND(P7297="",F7297=""),"Không phép ",""),"")</f>
        <v/>
      </c>
      <c r="R7297" t="str">
        <f>UPPER(B7297)</f>
        <v/>
      </c>
      <c r="T7297" t="str">
        <f>IFERROR(IF(J7297&lt;&gt;"", INDEX($S$5:$S$1433, MATCH(J7297, $E$5:$E$1433, 0)),""),"")</f>
        <v/>
      </c>
      <c r="V7297" t="str">
        <f>IFERROR(IF(J7297&lt;&gt;"", INDEX($U$5:$U$1433, MATCH(J7297, $E$5:$E$1433, 0)),""),"")</f>
        <v/>
      </c>
    </row>
    <row r="7298">
      <c r="A7298" t="str">
        <f>IF(B7298&lt;&gt;"",A7297+1,"")</f>
        <v/>
      </c>
      <c r="F7298" t="str">
        <f>IFERROR(IF(VLOOKUP(E7298,J:J,1,0)=E7298,"X",""),"")</f>
        <v/>
      </c>
      <c r="G7298" t="str">
        <f>IF(J7298&lt;&gt;"", INDEX($C$5:$C$1433, MATCH(J7298, $E$5:$E$1433, 0)),"")</f>
        <v/>
      </c>
      <c r="H7298" t="str">
        <f>IF(J7298&lt;&gt;"", INDEX($D$5:$D$1433, MATCH(J7298, $E$5:$E$1433, 0)),"")</f>
        <v/>
      </c>
      <c r="I7298" t="str">
        <f>IFERROR(IF(J7298&lt;&gt;"", INDEX($B$5:$B$1433, MATCH(J7298, $E$5:$E$1433, 0)),""),"SAI")</f>
        <v/>
      </c>
      <c r="L7298" t="str">
        <f>IFERROR(IF($N$5="Sáng",IF(MID(K7298,2,7)-MID($L$2,2,7)&gt;0,"Trễ",""),IF(MID(K7298,2,7)-MID($Q$2,2,7)&gt;0,"Trễ","")),"")</f>
        <v/>
      </c>
      <c r="M7298" t="str">
        <f>IFERROR(IF($N$5="Sáng",MID(K7298,2,7)-MID($L$2,2,7),MID(K7298,2,7)-MID($Q$2,2,7)),"")</f>
        <v/>
      </c>
      <c r="Q7298" t="str">
        <f>IF(B7298&lt;&gt;"",IF(AND(P7298="",F7298=""),"Không phép ",""),"")</f>
        <v/>
      </c>
      <c r="R7298" t="str">
        <f>UPPER(B7298)</f>
        <v/>
      </c>
      <c r="T7298" t="str">
        <f>IFERROR(IF(J7298&lt;&gt;"", INDEX($S$5:$S$1433, MATCH(J7298, $E$5:$E$1433, 0)),""),"")</f>
        <v/>
      </c>
      <c r="V7298" t="str">
        <f>IFERROR(IF(J7298&lt;&gt;"", INDEX($U$5:$U$1433, MATCH(J7298, $E$5:$E$1433, 0)),""),"")</f>
        <v/>
      </c>
    </row>
    <row r="7299">
      <c r="A7299" t="str">
        <f>IF(B7299&lt;&gt;"",A7298+1,"")</f>
        <v/>
      </c>
      <c r="F7299" t="str">
        <f>IFERROR(IF(VLOOKUP(E7299,J:J,1,0)=E7299,"X",""),"")</f>
        <v/>
      </c>
      <c r="G7299" t="str">
        <f>IF(J7299&lt;&gt;"", INDEX($C$5:$C$1433, MATCH(J7299, $E$5:$E$1433, 0)),"")</f>
        <v/>
      </c>
      <c r="H7299" t="str">
        <f>IF(J7299&lt;&gt;"", INDEX($D$5:$D$1433, MATCH(J7299, $E$5:$E$1433, 0)),"")</f>
        <v/>
      </c>
      <c r="I7299" t="str">
        <f>IFERROR(IF(J7299&lt;&gt;"", INDEX($B$5:$B$1433, MATCH(J7299, $E$5:$E$1433, 0)),""),"SAI")</f>
        <v/>
      </c>
      <c r="L7299" t="str">
        <f>IFERROR(IF($N$5="Sáng",IF(MID(K7299,2,7)-MID($L$2,2,7)&gt;0,"Trễ",""),IF(MID(K7299,2,7)-MID($Q$2,2,7)&gt;0,"Trễ","")),"")</f>
        <v/>
      </c>
      <c r="M7299" t="str">
        <f>IFERROR(IF($N$5="Sáng",MID(K7299,2,7)-MID($L$2,2,7),MID(K7299,2,7)-MID($Q$2,2,7)),"")</f>
        <v/>
      </c>
      <c r="Q7299" t="str">
        <f>IF(B7299&lt;&gt;"",IF(AND(P7299="",F7299=""),"Không phép ",""),"")</f>
        <v/>
      </c>
      <c r="R7299" t="str">
        <f>UPPER(B7299)</f>
        <v/>
      </c>
      <c r="T7299" t="str">
        <f>IFERROR(IF(J7299&lt;&gt;"", INDEX($S$5:$S$1433, MATCH(J7299, $E$5:$E$1433, 0)),""),"")</f>
        <v/>
      </c>
      <c r="V7299" t="str">
        <f>IFERROR(IF(J7299&lt;&gt;"", INDEX($U$5:$U$1433, MATCH(J7299, $E$5:$E$1433, 0)),""),"")</f>
        <v/>
      </c>
    </row>
    <row r="7300">
      <c r="A7300" t="str">
        <f>IF(B7300&lt;&gt;"",A7299+1,"")</f>
        <v/>
      </c>
      <c r="F7300" t="str">
        <f>IFERROR(IF(VLOOKUP(E7300,J:J,1,0)=E7300,"X",""),"")</f>
        <v/>
      </c>
      <c r="G7300" t="str">
        <f>IF(J7300&lt;&gt;"", INDEX($C$5:$C$1433, MATCH(J7300, $E$5:$E$1433, 0)),"")</f>
        <v/>
      </c>
      <c r="H7300" t="str">
        <f>IF(J7300&lt;&gt;"", INDEX($D$5:$D$1433, MATCH(J7300, $E$5:$E$1433, 0)),"")</f>
        <v/>
      </c>
      <c r="I7300" t="str">
        <f>IFERROR(IF(J7300&lt;&gt;"", INDEX($B$5:$B$1433, MATCH(J7300, $E$5:$E$1433, 0)),""),"SAI")</f>
        <v/>
      </c>
      <c r="L7300" t="str">
        <f>IFERROR(IF($N$5="Sáng",IF(MID(K7300,2,7)-MID($L$2,2,7)&gt;0,"Trễ",""),IF(MID(K7300,2,7)-MID($Q$2,2,7)&gt;0,"Trễ","")),"")</f>
        <v/>
      </c>
      <c r="M7300" t="str">
        <f>IFERROR(IF($N$5="Sáng",MID(K7300,2,7)-MID($L$2,2,7),MID(K7300,2,7)-MID($Q$2,2,7)),"")</f>
        <v/>
      </c>
      <c r="Q7300" t="str">
        <f>IF(B7300&lt;&gt;"",IF(AND(P7300="",F7300=""),"Không phép ",""),"")</f>
        <v/>
      </c>
      <c r="R7300" t="str">
        <f>UPPER(B7300)</f>
        <v/>
      </c>
      <c r="T7300" t="str">
        <f>IFERROR(IF(J7300&lt;&gt;"", INDEX($S$5:$S$1433, MATCH(J7300, $E$5:$E$1433, 0)),""),"")</f>
        <v/>
      </c>
      <c r="V7300" t="str">
        <f>IFERROR(IF(J7300&lt;&gt;"", INDEX($U$5:$U$1433, MATCH(J7300, $E$5:$E$1433, 0)),""),"")</f>
        <v/>
      </c>
    </row>
    <row r="7301">
      <c r="A7301" t="str">
        <f>IF(B7301&lt;&gt;"",A7300+1,"")</f>
        <v/>
      </c>
      <c r="F7301" t="str">
        <f>IFERROR(IF(VLOOKUP(E7301,J:J,1,0)=E7301,"X",""),"")</f>
        <v/>
      </c>
      <c r="G7301" t="str">
        <f>IF(J7301&lt;&gt;"", INDEX($C$5:$C$1433, MATCH(J7301, $E$5:$E$1433, 0)),"")</f>
        <v/>
      </c>
      <c r="H7301" t="str">
        <f>IF(J7301&lt;&gt;"", INDEX($D$5:$D$1433, MATCH(J7301, $E$5:$E$1433, 0)),"")</f>
        <v/>
      </c>
      <c r="I7301" t="str">
        <f>IFERROR(IF(J7301&lt;&gt;"", INDEX($B$5:$B$1433, MATCH(J7301, $E$5:$E$1433, 0)),""),"SAI")</f>
        <v/>
      </c>
      <c r="L7301" t="str">
        <f>IFERROR(IF($N$5="Sáng",IF(MID(K7301,2,7)-MID($L$2,2,7)&gt;0,"Trễ",""),IF(MID(K7301,2,7)-MID($Q$2,2,7)&gt;0,"Trễ","")),"")</f>
        <v/>
      </c>
      <c r="M7301" t="str">
        <f>IFERROR(IF($N$5="Sáng",MID(K7301,2,7)-MID($L$2,2,7),MID(K7301,2,7)-MID($Q$2,2,7)),"")</f>
        <v/>
      </c>
      <c r="Q7301" t="str">
        <f>IF(B7301&lt;&gt;"",IF(AND(P7301="",F7301=""),"Không phép ",""),"")</f>
        <v/>
      </c>
      <c r="R7301" t="str">
        <f>UPPER(B7301)</f>
        <v/>
      </c>
      <c r="T7301" t="str">
        <f>IFERROR(IF(J7301&lt;&gt;"", INDEX($S$5:$S$1433, MATCH(J7301, $E$5:$E$1433, 0)),""),"")</f>
        <v/>
      </c>
      <c r="V7301" t="str">
        <f>IFERROR(IF(J7301&lt;&gt;"", INDEX($U$5:$U$1433, MATCH(J7301, $E$5:$E$1433, 0)),""),"")</f>
        <v/>
      </c>
    </row>
    <row r="7302">
      <c r="A7302" t="str">
        <f>IF(B7302&lt;&gt;"",A7301+1,"")</f>
        <v/>
      </c>
      <c r="F7302" t="str">
        <f>IFERROR(IF(VLOOKUP(E7302,J:J,1,0)=E7302,"X",""),"")</f>
        <v/>
      </c>
      <c r="G7302" t="str">
        <f>IF(J7302&lt;&gt;"", INDEX($C$5:$C$1433, MATCH(J7302, $E$5:$E$1433, 0)),"")</f>
        <v/>
      </c>
      <c r="H7302" t="str">
        <f>IF(J7302&lt;&gt;"", INDEX($D$5:$D$1433, MATCH(J7302, $E$5:$E$1433, 0)),"")</f>
        <v/>
      </c>
      <c r="I7302" t="str">
        <f>IFERROR(IF(J7302&lt;&gt;"", INDEX($B$5:$B$1433, MATCH(J7302, $E$5:$E$1433, 0)),""),"SAI")</f>
        <v/>
      </c>
      <c r="L7302" t="str">
        <f>IFERROR(IF($N$5="Sáng",IF(MID(K7302,2,7)-MID($L$2,2,7)&gt;0,"Trễ",""),IF(MID(K7302,2,7)-MID($Q$2,2,7)&gt;0,"Trễ","")),"")</f>
        <v/>
      </c>
      <c r="M7302" t="str">
        <f>IFERROR(IF($N$5="Sáng",MID(K7302,2,7)-MID($L$2,2,7),MID(K7302,2,7)-MID($Q$2,2,7)),"")</f>
        <v/>
      </c>
      <c r="Q7302" t="str">
        <f>IF(B7302&lt;&gt;"",IF(AND(P7302="",F7302=""),"Không phép ",""),"")</f>
        <v/>
      </c>
      <c r="R7302" t="str">
        <f>UPPER(B7302)</f>
        <v/>
      </c>
      <c r="T7302" t="str">
        <f>IFERROR(IF(J7302&lt;&gt;"", INDEX($S$5:$S$1433, MATCH(J7302, $E$5:$E$1433, 0)),""),"")</f>
        <v/>
      </c>
      <c r="V7302" t="str">
        <f>IFERROR(IF(J7302&lt;&gt;"", INDEX($U$5:$U$1433, MATCH(J7302, $E$5:$E$1433, 0)),""),"")</f>
        <v/>
      </c>
    </row>
    <row r="7303">
      <c r="A7303" t="str">
        <f>IF(B7303&lt;&gt;"",A7302+1,"")</f>
        <v/>
      </c>
      <c r="F7303" t="str">
        <f>IFERROR(IF(VLOOKUP(E7303,J:J,1,0)=E7303,"X",""),"")</f>
        <v/>
      </c>
      <c r="G7303" t="str">
        <f>IF(J7303&lt;&gt;"", INDEX($C$5:$C$1433, MATCH(J7303, $E$5:$E$1433, 0)),"")</f>
        <v/>
      </c>
      <c r="H7303" t="str">
        <f>IF(J7303&lt;&gt;"", INDEX($D$5:$D$1433, MATCH(J7303, $E$5:$E$1433, 0)),"")</f>
        <v/>
      </c>
      <c r="I7303" t="str">
        <f>IFERROR(IF(J7303&lt;&gt;"", INDEX($B$5:$B$1433, MATCH(J7303, $E$5:$E$1433, 0)),""),"SAI")</f>
        <v/>
      </c>
      <c r="L7303" t="str">
        <f>IFERROR(IF($N$5="Sáng",IF(MID(K7303,2,7)-MID($L$2,2,7)&gt;0,"Trễ",""),IF(MID(K7303,2,7)-MID($Q$2,2,7)&gt;0,"Trễ","")),"")</f>
        <v/>
      </c>
      <c r="M7303" t="str">
        <f>IFERROR(IF($N$5="Sáng",MID(K7303,2,7)-MID($L$2,2,7),MID(K7303,2,7)-MID($Q$2,2,7)),"")</f>
        <v/>
      </c>
      <c r="Q7303" t="str">
        <f>IF(B7303&lt;&gt;"",IF(AND(P7303="",F7303=""),"Không phép ",""),"")</f>
        <v/>
      </c>
      <c r="R7303" t="str">
        <f>UPPER(B7303)</f>
        <v/>
      </c>
      <c r="T7303" t="str">
        <f>IFERROR(IF(J7303&lt;&gt;"", INDEX($S$5:$S$1433, MATCH(J7303, $E$5:$E$1433, 0)),""),"")</f>
        <v/>
      </c>
      <c r="V7303" t="str">
        <f>IFERROR(IF(J7303&lt;&gt;"", INDEX($U$5:$U$1433, MATCH(J7303, $E$5:$E$1433, 0)),""),"")</f>
        <v/>
      </c>
    </row>
    <row r="7304">
      <c r="A7304" t="str">
        <f>IF(B7304&lt;&gt;"",A7303+1,"")</f>
        <v/>
      </c>
      <c r="F7304" t="str">
        <f>IFERROR(IF(VLOOKUP(E7304,J:J,1,0)=E7304,"X",""),"")</f>
        <v/>
      </c>
      <c r="G7304" t="str">
        <f>IF(J7304&lt;&gt;"", INDEX($C$5:$C$1433, MATCH(J7304, $E$5:$E$1433, 0)),"")</f>
        <v/>
      </c>
      <c r="H7304" t="str">
        <f>IF(J7304&lt;&gt;"", INDEX($D$5:$D$1433, MATCH(J7304, $E$5:$E$1433, 0)),"")</f>
        <v/>
      </c>
      <c r="I7304" t="str">
        <f>IFERROR(IF(J7304&lt;&gt;"", INDEX($B$5:$B$1433, MATCH(J7304, $E$5:$E$1433, 0)),""),"SAI")</f>
        <v/>
      </c>
      <c r="L7304" t="str">
        <f>IFERROR(IF($N$5="Sáng",IF(MID(K7304,2,7)-MID($L$2,2,7)&gt;0,"Trễ",""),IF(MID(K7304,2,7)-MID($Q$2,2,7)&gt;0,"Trễ","")),"")</f>
        <v/>
      </c>
      <c r="M7304" t="str">
        <f>IFERROR(IF($N$5="Sáng",MID(K7304,2,7)-MID($L$2,2,7),MID(K7304,2,7)-MID($Q$2,2,7)),"")</f>
        <v/>
      </c>
      <c r="Q7304" t="str">
        <f>IF(B7304&lt;&gt;"",IF(AND(P7304="",F7304=""),"Không phép ",""),"")</f>
        <v/>
      </c>
      <c r="R7304" t="str">
        <f>UPPER(B7304)</f>
        <v/>
      </c>
      <c r="T7304" t="str">
        <f>IFERROR(IF(J7304&lt;&gt;"", INDEX($S$5:$S$1433, MATCH(J7304, $E$5:$E$1433, 0)),""),"")</f>
        <v/>
      </c>
      <c r="V7304" t="str">
        <f>IFERROR(IF(J7304&lt;&gt;"", INDEX($U$5:$U$1433, MATCH(J7304, $E$5:$E$1433, 0)),""),"")</f>
        <v/>
      </c>
    </row>
    <row r="7305">
      <c r="A7305" t="str">
        <f>IF(B7305&lt;&gt;"",A7304+1,"")</f>
        <v/>
      </c>
      <c r="F7305" t="str">
        <f>IFERROR(IF(VLOOKUP(E7305,J:J,1,0)=E7305,"X",""),"")</f>
        <v/>
      </c>
      <c r="G7305" t="str">
        <f>IF(J7305&lt;&gt;"", INDEX($C$5:$C$1433, MATCH(J7305, $E$5:$E$1433, 0)),"")</f>
        <v/>
      </c>
      <c r="H7305" t="str">
        <f>IF(J7305&lt;&gt;"", INDEX($D$5:$D$1433, MATCH(J7305, $E$5:$E$1433, 0)),"")</f>
        <v/>
      </c>
      <c r="I7305" t="str">
        <f>IFERROR(IF(J7305&lt;&gt;"", INDEX($B$5:$B$1433, MATCH(J7305, $E$5:$E$1433, 0)),""),"SAI")</f>
        <v/>
      </c>
      <c r="L7305" t="str">
        <f>IFERROR(IF($N$5="Sáng",IF(MID(K7305,2,7)-MID($L$2,2,7)&gt;0,"Trễ",""),IF(MID(K7305,2,7)-MID($Q$2,2,7)&gt;0,"Trễ","")),"")</f>
        <v/>
      </c>
      <c r="M7305" t="str">
        <f>IFERROR(IF($N$5="Sáng",MID(K7305,2,7)-MID($L$2,2,7),MID(K7305,2,7)-MID($Q$2,2,7)),"")</f>
        <v/>
      </c>
      <c r="Q7305" t="str">
        <f>IF(B7305&lt;&gt;"",IF(AND(P7305="",F7305=""),"Không phép ",""),"")</f>
        <v/>
      </c>
      <c r="R7305" t="str">
        <f>UPPER(B7305)</f>
        <v/>
      </c>
      <c r="T7305" t="str">
        <f>IFERROR(IF(J7305&lt;&gt;"", INDEX($S$5:$S$1433, MATCH(J7305, $E$5:$E$1433, 0)),""),"")</f>
        <v/>
      </c>
      <c r="V7305" t="str">
        <f>IFERROR(IF(J7305&lt;&gt;"", INDEX($U$5:$U$1433, MATCH(J7305, $E$5:$E$1433, 0)),""),"")</f>
        <v/>
      </c>
    </row>
    <row r="7306">
      <c r="A7306" t="str">
        <f>IF(B7306&lt;&gt;"",A7305+1,"")</f>
        <v/>
      </c>
      <c r="F7306" t="str">
        <f>IFERROR(IF(VLOOKUP(E7306,J:J,1,0)=E7306,"X",""),"")</f>
        <v/>
      </c>
      <c r="G7306" t="str">
        <f>IF(J7306&lt;&gt;"", INDEX($C$5:$C$1433, MATCH(J7306, $E$5:$E$1433, 0)),"")</f>
        <v/>
      </c>
      <c r="H7306" t="str">
        <f>IF(J7306&lt;&gt;"", INDEX($D$5:$D$1433, MATCH(J7306, $E$5:$E$1433, 0)),"")</f>
        <v/>
      </c>
      <c r="I7306" t="str">
        <f>IFERROR(IF(J7306&lt;&gt;"", INDEX($B$5:$B$1433, MATCH(J7306, $E$5:$E$1433, 0)),""),"SAI")</f>
        <v/>
      </c>
      <c r="L7306" t="str">
        <f>IFERROR(IF($N$5="Sáng",IF(MID(K7306,2,7)-MID($L$2,2,7)&gt;0,"Trễ",""),IF(MID(K7306,2,7)-MID($Q$2,2,7)&gt;0,"Trễ","")),"")</f>
        <v/>
      </c>
      <c r="M7306" t="str">
        <f>IFERROR(IF($N$5="Sáng",MID(K7306,2,7)-MID($L$2,2,7),MID(K7306,2,7)-MID($Q$2,2,7)),"")</f>
        <v/>
      </c>
      <c r="Q7306" t="str">
        <f>IF(B7306&lt;&gt;"",IF(AND(P7306="",F7306=""),"Không phép ",""),"")</f>
        <v/>
      </c>
      <c r="R7306" t="str">
        <f>UPPER(B7306)</f>
        <v/>
      </c>
      <c r="T7306" t="str">
        <f>IFERROR(IF(J7306&lt;&gt;"", INDEX($S$5:$S$1433, MATCH(J7306, $E$5:$E$1433, 0)),""),"")</f>
        <v/>
      </c>
      <c r="V7306" t="str">
        <f>IFERROR(IF(J7306&lt;&gt;"", INDEX($U$5:$U$1433, MATCH(J7306, $E$5:$E$1433, 0)),""),"")</f>
        <v/>
      </c>
    </row>
    <row r="7307">
      <c r="A7307" t="str">
        <f>IF(B7307&lt;&gt;"",A7306+1,"")</f>
        <v/>
      </c>
      <c r="F7307" t="str">
        <f>IFERROR(IF(VLOOKUP(E7307,J:J,1,0)=E7307,"X",""),"")</f>
        <v/>
      </c>
      <c r="G7307" t="str">
        <f>IF(J7307&lt;&gt;"", INDEX($C$5:$C$1433, MATCH(J7307, $E$5:$E$1433, 0)),"")</f>
        <v/>
      </c>
      <c r="H7307" t="str">
        <f>IF(J7307&lt;&gt;"", INDEX($D$5:$D$1433, MATCH(J7307, $E$5:$E$1433, 0)),"")</f>
        <v/>
      </c>
      <c r="I7307" t="str">
        <f>IFERROR(IF(J7307&lt;&gt;"", INDEX($B$5:$B$1433, MATCH(J7307, $E$5:$E$1433, 0)),""),"SAI")</f>
        <v/>
      </c>
      <c r="L7307" t="str">
        <f>IFERROR(IF($N$5="Sáng",IF(MID(K7307,2,7)-MID($L$2,2,7)&gt;0,"Trễ",""),IF(MID(K7307,2,7)-MID($Q$2,2,7)&gt;0,"Trễ","")),"")</f>
        <v/>
      </c>
      <c r="M7307" t="str">
        <f>IFERROR(IF($N$5="Sáng",MID(K7307,2,7)-MID($L$2,2,7),MID(K7307,2,7)-MID($Q$2,2,7)),"")</f>
        <v/>
      </c>
      <c r="Q7307" t="str">
        <f>IF(B7307&lt;&gt;"",IF(AND(P7307="",F7307=""),"Không phép ",""),"")</f>
        <v/>
      </c>
      <c r="R7307" t="str">
        <f>UPPER(B7307)</f>
        <v/>
      </c>
      <c r="T7307" t="str">
        <f>IFERROR(IF(J7307&lt;&gt;"", INDEX($S$5:$S$1433, MATCH(J7307, $E$5:$E$1433, 0)),""),"")</f>
        <v/>
      </c>
      <c r="V7307" t="str">
        <f>IFERROR(IF(J7307&lt;&gt;"", INDEX($U$5:$U$1433, MATCH(J7307, $E$5:$E$1433, 0)),""),"")</f>
        <v/>
      </c>
    </row>
    <row r="7308">
      <c r="A7308" t="str">
        <f>IF(B7308&lt;&gt;"",A7307+1,"")</f>
        <v/>
      </c>
      <c r="F7308" t="str">
        <f>IFERROR(IF(VLOOKUP(E7308,J:J,1,0)=E7308,"X",""),"")</f>
        <v/>
      </c>
      <c r="G7308" t="str">
        <f>IF(J7308&lt;&gt;"", INDEX($C$5:$C$1433, MATCH(J7308, $E$5:$E$1433, 0)),"")</f>
        <v/>
      </c>
      <c r="H7308" t="str">
        <f>IF(J7308&lt;&gt;"", INDEX($D$5:$D$1433, MATCH(J7308, $E$5:$E$1433, 0)),"")</f>
        <v/>
      </c>
      <c r="I7308" t="str">
        <f>IFERROR(IF(J7308&lt;&gt;"", INDEX($B$5:$B$1433, MATCH(J7308, $E$5:$E$1433, 0)),""),"SAI")</f>
        <v/>
      </c>
      <c r="L7308" t="str">
        <f>IFERROR(IF($N$5="Sáng",IF(MID(K7308,2,7)-MID($L$2,2,7)&gt;0,"Trễ",""),IF(MID(K7308,2,7)-MID($Q$2,2,7)&gt;0,"Trễ","")),"")</f>
        <v/>
      </c>
      <c r="M7308" t="str">
        <f>IFERROR(IF($N$5="Sáng",MID(K7308,2,7)-MID($L$2,2,7),MID(K7308,2,7)-MID($Q$2,2,7)),"")</f>
        <v/>
      </c>
      <c r="Q7308" t="str">
        <f>IF(B7308&lt;&gt;"",IF(AND(P7308="",F7308=""),"Không phép ",""),"")</f>
        <v/>
      </c>
      <c r="R7308" t="str">
        <f>UPPER(B7308)</f>
        <v/>
      </c>
      <c r="T7308" t="str">
        <f>IFERROR(IF(J7308&lt;&gt;"", INDEX($S$5:$S$1433, MATCH(J7308, $E$5:$E$1433, 0)),""),"")</f>
        <v/>
      </c>
      <c r="V7308" t="str">
        <f>IFERROR(IF(J7308&lt;&gt;"", INDEX($U$5:$U$1433, MATCH(J7308, $E$5:$E$1433, 0)),""),"")</f>
        <v/>
      </c>
    </row>
    <row r="7309">
      <c r="A7309" t="str">
        <f>IF(B7309&lt;&gt;"",A7308+1,"")</f>
        <v/>
      </c>
      <c r="F7309" t="str">
        <f>IFERROR(IF(VLOOKUP(E7309,J:J,1,0)=E7309,"X",""),"")</f>
        <v/>
      </c>
      <c r="G7309" t="str">
        <f>IF(J7309&lt;&gt;"", INDEX($C$5:$C$1433, MATCH(J7309, $E$5:$E$1433, 0)),"")</f>
        <v/>
      </c>
      <c r="H7309" t="str">
        <f>IF(J7309&lt;&gt;"", INDEX($D$5:$D$1433, MATCH(J7309, $E$5:$E$1433, 0)),"")</f>
        <v/>
      </c>
      <c r="I7309" t="str">
        <f>IFERROR(IF(J7309&lt;&gt;"", INDEX($B$5:$B$1433, MATCH(J7309, $E$5:$E$1433, 0)),""),"SAI")</f>
        <v/>
      </c>
      <c r="L7309" t="str">
        <f>IFERROR(IF($N$5="Sáng",IF(MID(K7309,2,7)-MID($L$2,2,7)&gt;0,"Trễ",""),IF(MID(K7309,2,7)-MID($Q$2,2,7)&gt;0,"Trễ","")),"")</f>
        <v/>
      </c>
      <c r="M7309" t="str">
        <f>IFERROR(IF($N$5="Sáng",MID(K7309,2,7)-MID($L$2,2,7),MID(K7309,2,7)-MID($Q$2,2,7)),"")</f>
        <v/>
      </c>
      <c r="Q7309" t="str">
        <f>IF(B7309&lt;&gt;"",IF(AND(P7309="",F7309=""),"Không phép ",""),"")</f>
        <v/>
      </c>
      <c r="R7309" t="str">
        <f>UPPER(B7309)</f>
        <v/>
      </c>
      <c r="T7309" t="str">
        <f>IFERROR(IF(J7309&lt;&gt;"", INDEX($S$5:$S$1433, MATCH(J7309, $E$5:$E$1433, 0)),""),"")</f>
        <v/>
      </c>
      <c r="V7309" t="str">
        <f>IFERROR(IF(J7309&lt;&gt;"", INDEX($U$5:$U$1433, MATCH(J7309, $E$5:$E$1433, 0)),""),"")</f>
        <v/>
      </c>
    </row>
    <row r="7310">
      <c r="A7310" t="str">
        <f>IF(B7310&lt;&gt;"",A7309+1,"")</f>
        <v/>
      </c>
      <c r="F7310" t="str">
        <f>IFERROR(IF(VLOOKUP(E7310,J:J,1,0)=E7310,"X",""),"")</f>
        <v/>
      </c>
      <c r="G7310" t="str">
        <f>IF(J7310&lt;&gt;"", INDEX($C$5:$C$1433, MATCH(J7310, $E$5:$E$1433, 0)),"")</f>
        <v/>
      </c>
      <c r="H7310" t="str">
        <f>IF(J7310&lt;&gt;"", INDEX($D$5:$D$1433, MATCH(J7310, $E$5:$E$1433, 0)),"")</f>
        <v/>
      </c>
      <c r="I7310" t="str">
        <f>IFERROR(IF(J7310&lt;&gt;"", INDEX($B$5:$B$1433, MATCH(J7310, $E$5:$E$1433, 0)),""),"SAI")</f>
        <v/>
      </c>
      <c r="L7310" t="str">
        <f>IFERROR(IF($N$5="Sáng",IF(MID(K7310,2,7)-MID($L$2,2,7)&gt;0,"Trễ",""),IF(MID(K7310,2,7)-MID($Q$2,2,7)&gt;0,"Trễ","")),"")</f>
        <v/>
      </c>
      <c r="M7310" t="str">
        <f>IFERROR(IF($N$5="Sáng",MID(K7310,2,7)-MID($L$2,2,7),MID(K7310,2,7)-MID($Q$2,2,7)),"")</f>
        <v/>
      </c>
      <c r="Q7310" t="str">
        <f>IF(B7310&lt;&gt;"",IF(AND(P7310="",F7310=""),"Không phép ",""),"")</f>
        <v/>
      </c>
      <c r="R7310" t="str">
        <f>UPPER(B7310)</f>
        <v/>
      </c>
      <c r="T7310" t="str">
        <f>IFERROR(IF(J7310&lt;&gt;"", INDEX($S$5:$S$1433, MATCH(J7310, $E$5:$E$1433, 0)),""),"")</f>
        <v/>
      </c>
      <c r="V7310" t="str">
        <f>IFERROR(IF(J7310&lt;&gt;"", INDEX($U$5:$U$1433, MATCH(J7310, $E$5:$E$1433, 0)),""),"")</f>
        <v/>
      </c>
    </row>
    <row r="7311">
      <c r="A7311" t="str">
        <f>IF(B7311&lt;&gt;"",A7310+1,"")</f>
        <v/>
      </c>
      <c r="F7311" t="str">
        <f>IFERROR(IF(VLOOKUP(E7311,J:J,1,0)=E7311,"X",""),"")</f>
        <v/>
      </c>
      <c r="G7311" t="str">
        <f>IF(J7311&lt;&gt;"", INDEX($C$5:$C$1433, MATCH(J7311, $E$5:$E$1433, 0)),"")</f>
        <v/>
      </c>
      <c r="H7311" t="str">
        <f>IF(J7311&lt;&gt;"", INDEX($D$5:$D$1433, MATCH(J7311, $E$5:$E$1433, 0)),"")</f>
        <v/>
      </c>
      <c r="I7311" t="str">
        <f>IFERROR(IF(J7311&lt;&gt;"", INDEX($B$5:$B$1433, MATCH(J7311, $E$5:$E$1433, 0)),""),"SAI")</f>
        <v/>
      </c>
      <c r="L7311" t="str">
        <f>IFERROR(IF($N$5="Sáng",IF(MID(K7311,2,7)-MID($L$2,2,7)&gt;0,"Trễ",""),IF(MID(K7311,2,7)-MID($Q$2,2,7)&gt;0,"Trễ","")),"")</f>
        <v/>
      </c>
      <c r="M7311" t="str">
        <f>IFERROR(IF($N$5="Sáng",MID(K7311,2,7)-MID($L$2,2,7),MID(K7311,2,7)-MID($Q$2,2,7)),"")</f>
        <v/>
      </c>
      <c r="Q7311" t="str">
        <f>IF(B7311&lt;&gt;"",IF(AND(P7311="",F7311=""),"Không phép ",""),"")</f>
        <v/>
      </c>
      <c r="R7311" t="str">
        <f>UPPER(B7311)</f>
        <v/>
      </c>
      <c r="T7311" t="str">
        <f>IFERROR(IF(J7311&lt;&gt;"", INDEX($S$5:$S$1433, MATCH(J7311, $E$5:$E$1433, 0)),""),"")</f>
        <v/>
      </c>
      <c r="V7311" t="str">
        <f>IFERROR(IF(J7311&lt;&gt;"", INDEX($U$5:$U$1433, MATCH(J7311, $E$5:$E$1433, 0)),""),"")</f>
        <v/>
      </c>
    </row>
    <row r="7312">
      <c r="A7312" t="str">
        <f>IF(B7312&lt;&gt;"",A7311+1,"")</f>
        <v/>
      </c>
      <c r="F7312" t="str">
        <f>IFERROR(IF(VLOOKUP(E7312,J:J,1,0)=E7312,"X",""),"")</f>
        <v/>
      </c>
      <c r="G7312" t="str">
        <f>IF(J7312&lt;&gt;"", INDEX($C$5:$C$1433, MATCH(J7312, $E$5:$E$1433, 0)),"")</f>
        <v/>
      </c>
      <c r="H7312" t="str">
        <f>IF(J7312&lt;&gt;"", INDEX($D$5:$D$1433, MATCH(J7312, $E$5:$E$1433, 0)),"")</f>
        <v/>
      </c>
      <c r="I7312" t="str">
        <f>IFERROR(IF(J7312&lt;&gt;"", INDEX($B$5:$B$1433, MATCH(J7312, $E$5:$E$1433, 0)),""),"SAI")</f>
        <v/>
      </c>
      <c r="L7312" t="str">
        <f>IFERROR(IF($N$5="Sáng",IF(MID(K7312,2,7)-MID($L$2,2,7)&gt;0,"Trễ",""),IF(MID(K7312,2,7)-MID($Q$2,2,7)&gt;0,"Trễ","")),"")</f>
        <v/>
      </c>
      <c r="M7312" t="str">
        <f>IFERROR(IF($N$5="Sáng",MID(K7312,2,7)-MID($L$2,2,7),MID(K7312,2,7)-MID($Q$2,2,7)),"")</f>
        <v/>
      </c>
      <c r="Q7312" t="str">
        <f>IF(B7312&lt;&gt;"",IF(AND(P7312="",F7312=""),"Không phép ",""),"")</f>
        <v/>
      </c>
      <c r="R7312" t="str">
        <f>UPPER(B7312)</f>
        <v/>
      </c>
      <c r="T7312" t="str">
        <f>IFERROR(IF(J7312&lt;&gt;"", INDEX($S$5:$S$1433, MATCH(J7312, $E$5:$E$1433, 0)),""),"")</f>
        <v/>
      </c>
      <c r="V7312" t="str">
        <f>IFERROR(IF(J7312&lt;&gt;"", INDEX($U$5:$U$1433, MATCH(J7312, $E$5:$E$1433, 0)),""),"")</f>
        <v/>
      </c>
    </row>
    <row r="7313">
      <c r="A7313" t="str">
        <f>IF(B7313&lt;&gt;"",A7312+1,"")</f>
        <v/>
      </c>
      <c r="F7313" t="str">
        <f>IFERROR(IF(VLOOKUP(E7313,J:J,1,0)=E7313,"X",""),"")</f>
        <v/>
      </c>
      <c r="G7313" t="str">
        <f>IF(J7313&lt;&gt;"", INDEX($C$5:$C$1433, MATCH(J7313, $E$5:$E$1433, 0)),"")</f>
        <v/>
      </c>
      <c r="H7313" t="str">
        <f>IF(J7313&lt;&gt;"", INDEX($D$5:$D$1433, MATCH(J7313, $E$5:$E$1433, 0)),"")</f>
        <v/>
      </c>
      <c r="I7313" t="str">
        <f>IFERROR(IF(J7313&lt;&gt;"", INDEX($B$5:$B$1433, MATCH(J7313, $E$5:$E$1433, 0)),""),"SAI")</f>
        <v/>
      </c>
      <c r="L7313" t="str">
        <f>IFERROR(IF($N$5="Sáng",IF(MID(K7313,2,7)-MID($L$2,2,7)&gt;0,"Trễ",""),IF(MID(K7313,2,7)-MID($Q$2,2,7)&gt;0,"Trễ","")),"")</f>
        <v/>
      </c>
      <c r="M7313" t="str">
        <f>IFERROR(IF($N$5="Sáng",MID(K7313,2,7)-MID($L$2,2,7),MID(K7313,2,7)-MID($Q$2,2,7)),"")</f>
        <v/>
      </c>
      <c r="Q7313" t="str">
        <f>IF(B7313&lt;&gt;"",IF(AND(P7313="",F7313=""),"Không phép ",""),"")</f>
        <v/>
      </c>
      <c r="R7313" t="str">
        <f>UPPER(B7313)</f>
        <v/>
      </c>
      <c r="T7313" t="str">
        <f>IFERROR(IF(J7313&lt;&gt;"", INDEX($S$5:$S$1433, MATCH(J7313, $E$5:$E$1433, 0)),""),"")</f>
        <v/>
      </c>
      <c r="V7313" t="str">
        <f>IFERROR(IF(J7313&lt;&gt;"", INDEX($U$5:$U$1433, MATCH(J7313, $E$5:$E$1433, 0)),""),"")</f>
        <v/>
      </c>
    </row>
    <row r="7314">
      <c r="A7314" t="str">
        <f>IF(B7314&lt;&gt;"",A7313+1,"")</f>
        <v/>
      </c>
      <c r="F7314" t="str">
        <f>IFERROR(IF(VLOOKUP(E7314,J:J,1,0)=E7314,"X",""),"")</f>
        <v/>
      </c>
      <c r="G7314" t="str">
        <f>IF(J7314&lt;&gt;"", INDEX($C$5:$C$1433, MATCH(J7314, $E$5:$E$1433, 0)),"")</f>
        <v/>
      </c>
      <c r="H7314" t="str">
        <f>IF(J7314&lt;&gt;"", INDEX($D$5:$D$1433, MATCH(J7314, $E$5:$E$1433, 0)),"")</f>
        <v/>
      </c>
      <c r="I7314" t="str">
        <f>IFERROR(IF(J7314&lt;&gt;"", INDEX($B$5:$B$1433, MATCH(J7314, $E$5:$E$1433, 0)),""),"SAI")</f>
        <v/>
      </c>
      <c r="L7314" t="str">
        <f>IFERROR(IF($N$5="Sáng",IF(MID(K7314,2,7)-MID($L$2,2,7)&gt;0,"Trễ",""),IF(MID(K7314,2,7)-MID($Q$2,2,7)&gt;0,"Trễ","")),"")</f>
        <v/>
      </c>
      <c r="M7314" t="str">
        <f>IFERROR(IF($N$5="Sáng",MID(K7314,2,7)-MID($L$2,2,7),MID(K7314,2,7)-MID($Q$2,2,7)),"")</f>
        <v/>
      </c>
      <c r="Q7314" t="str">
        <f>IF(B7314&lt;&gt;"",IF(AND(P7314="",F7314=""),"Không phép ",""),"")</f>
        <v/>
      </c>
      <c r="R7314" t="str">
        <f>UPPER(B7314)</f>
        <v/>
      </c>
      <c r="T7314" t="str">
        <f>IFERROR(IF(J7314&lt;&gt;"", INDEX($S$5:$S$1433, MATCH(J7314, $E$5:$E$1433, 0)),""),"")</f>
        <v/>
      </c>
      <c r="V7314" t="str">
        <f>IFERROR(IF(J7314&lt;&gt;"", INDEX($U$5:$U$1433, MATCH(J7314, $E$5:$E$1433, 0)),""),"")</f>
        <v/>
      </c>
    </row>
    <row r="7315">
      <c r="A7315" t="str">
        <f>IF(B7315&lt;&gt;"",A7314+1,"")</f>
        <v/>
      </c>
      <c r="F7315" t="str">
        <f>IFERROR(IF(VLOOKUP(E7315,J:J,1,0)=E7315,"X",""),"")</f>
        <v/>
      </c>
      <c r="G7315" t="str">
        <f>IF(J7315&lt;&gt;"", INDEX($C$5:$C$1433, MATCH(J7315, $E$5:$E$1433, 0)),"")</f>
        <v/>
      </c>
      <c r="H7315" t="str">
        <f>IF(J7315&lt;&gt;"", INDEX($D$5:$D$1433, MATCH(J7315, $E$5:$E$1433, 0)),"")</f>
        <v/>
      </c>
      <c r="I7315" t="str">
        <f>IFERROR(IF(J7315&lt;&gt;"", INDEX($B$5:$B$1433, MATCH(J7315, $E$5:$E$1433, 0)),""),"SAI")</f>
        <v/>
      </c>
      <c r="L7315" t="str">
        <f>IFERROR(IF($N$5="Sáng",IF(MID(K7315,2,7)-MID($L$2,2,7)&gt;0,"Trễ",""),IF(MID(K7315,2,7)-MID($Q$2,2,7)&gt;0,"Trễ","")),"")</f>
        <v/>
      </c>
      <c r="M7315" t="str">
        <f>IFERROR(IF($N$5="Sáng",MID(K7315,2,7)-MID($L$2,2,7),MID(K7315,2,7)-MID($Q$2,2,7)),"")</f>
        <v/>
      </c>
      <c r="Q7315" t="str">
        <f>IF(B7315&lt;&gt;"",IF(AND(P7315="",F7315=""),"Không phép ",""),"")</f>
        <v/>
      </c>
      <c r="R7315" t="str">
        <f>UPPER(B7315)</f>
        <v/>
      </c>
      <c r="T7315" t="str">
        <f>IFERROR(IF(J7315&lt;&gt;"", INDEX($S$5:$S$1433, MATCH(J7315, $E$5:$E$1433, 0)),""),"")</f>
        <v/>
      </c>
      <c r="V7315" t="str">
        <f>IFERROR(IF(J7315&lt;&gt;"", INDEX($U$5:$U$1433, MATCH(J7315, $E$5:$E$1433, 0)),""),"")</f>
        <v/>
      </c>
    </row>
    <row r="7316">
      <c r="A7316" t="str">
        <f>IF(B7316&lt;&gt;"",A7315+1,"")</f>
        <v/>
      </c>
      <c r="F7316" t="str">
        <f>IFERROR(IF(VLOOKUP(E7316,J:J,1,0)=E7316,"X",""),"")</f>
        <v/>
      </c>
      <c r="G7316" t="str">
        <f>IF(J7316&lt;&gt;"", INDEX($C$5:$C$1433, MATCH(J7316, $E$5:$E$1433, 0)),"")</f>
        <v/>
      </c>
      <c r="H7316" t="str">
        <f>IF(J7316&lt;&gt;"", INDEX($D$5:$D$1433, MATCH(J7316, $E$5:$E$1433, 0)),"")</f>
        <v/>
      </c>
      <c r="I7316" t="str">
        <f>IFERROR(IF(J7316&lt;&gt;"", INDEX($B$5:$B$1433, MATCH(J7316, $E$5:$E$1433, 0)),""),"SAI")</f>
        <v/>
      </c>
      <c r="L7316" t="str">
        <f>IFERROR(IF($N$5="Sáng",IF(MID(K7316,2,7)-MID($L$2,2,7)&gt;0,"Trễ",""),IF(MID(K7316,2,7)-MID($Q$2,2,7)&gt;0,"Trễ","")),"")</f>
        <v/>
      </c>
      <c r="M7316" t="str">
        <f>IFERROR(IF($N$5="Sáng",MID(K7316,2,7)-MID($L$2,2,7),MID(K7316,2,7)-MID($Q$2,2,7)),"")</f>
        <v/>
      </c>
      <c r="Q7316" t="str">
        <f>IF(B7316&lt;&gt;"",IF(AND(P7316="",F7316=""),"Không phép ",""),"")</f>
        <v/>
      </c>
      <c r="R7316" t="str">
        <f>UPPER(B7316)</f>
        <v/>
      </c>
      <c r="T7316" t="str">
        <f>IFERROR(IF(J7316&lt;&gt;"", INDEX($S$5:$S$1433, MATCH(J7316, $E$5:$E$1433, 0)),""),"")</f>
        <v/>
      </c>
      <c r="V7316" t="str">
        <f>IFERROR(IF(J7316&lt;&gt;"", INDEX($U$5:$U$1433, MATCH(J7316, $E$5:$E$1433, 0)),""),"")</f>
        <v/>
      </c>
    </row>
    <row r="7317">
      <c r="A7317" t="str">
        <f>IF(B7317&lt;&gt;"",A7316+1,"")</f>
        <v/>
      </c>
      <c r="F7317" t="str">
        <f>IFERROR(IF(VLOOKUP(E7317,J:J,1,0)=E7317,"X",""),"")</f>
        <v/>
      </c>
      <c r="G7317" t="str">
        <f>IF(J7317&lt;&gt;"", INDEX($C$5:$C$1433, MATCH(J7317, $E$5:$E$1433, 0)),"")</f>
        <v/>
      </c>
      <c r="H7317" t="str">
        <f>IF(J7317&lt;&gt;"", INDEX($D$5:$D$1433, MATCH(J7317, $E$5:$E$1433, 0)),"")</f>
        <v/>
      </c>
      <c r="I7317" t="str">
        <f>IFERROR(IF(J7317&lt;&gt;"", INDEX($B$5:$B$1433, MATCH(J7317, $E$5:$E$1433, 0)),""),"SAI")</f>
        <v/>
      </c>
      <c r="L7317" t="str">
        <f>IFERROR(IF($N$5="Sáng",IF(MID(K7317,2,7)-MID($L$2,2,7)&gt;0,"Trễ",""),IF(MID(K7317,2,7)-MID($Q$2,2,7)&gt;0,"Trễ","")),"")</f>
        <v/>
      </c>
      <c r="M7317" t="str">
        <f>IFERROR(IF($N$5="Sáng",MID(K7317,2,7)-MID($L$2,2,7),MID(K7317,2,7)-MID($Q$2,2,7)),"")</f>
        <v/>
      </c>
      <c r="Q7317" t="str">
        <f>IF(B7317&lt;&gt;"",IF(AND(P7317="",F7317=""),"Không phép ",""),"")</f>
        <v/>
      </c>
      <c r="R7317" t="str">
        <f>UPPER(B7317)</f>
        <v/>
      </c>
      <c r="T7317" t="str">
        <f>IFERROR(IF(J7317&lt;&gt;"", INDEX($S$5:$S$1433, MATCH(J7317, $E$5:$E$1433, 0)),""),"")</f>
        <v/>
      </c>
      <c r="V7317" t="str">
        <f>IFERROR(IF(J7317&lt;&gt;"", INDEX($U$5:$U$1433, MATCH(J7317, $E$5:$E$1433, 0)),""),"")</f>
        <v/>
      </c>
    </row>
    <row r="7318">
      <c r="A7318" t="str">
        <f>IF(B7318&lt;&gt;"",A7317+1,"")</f>
        <v/>
      </c>
      <c r="F7318" t="str">
        <f>IFERROR(IF(VLOOKUP(E7318,J:J,1,0)=E7318,"X",""),"")</f>
        <v/>
      </c>
      <c r="G7318" t="str">
        <f>IF(J7318&lt;&gt;"", INDEX($C$5:$C$1433, MATCH(J7318, $E$5:$E$1433, 0)),"")</f>
        <v/>
      </c>
      <c r="H7318" t="str">
        <f>IF(J7318&lt;&gt;"", INDEX($D$5:$D$1433, MATCH(J7318, $E$5:$E$1433, 0)),"")</f>
        <v/>
      </c>
      <c r="I7318" t="str">
        <f>IFERROR(IF(J7318&lt;&gt;"", INDEX($B$5:$B$1433, MATCH(J7318, $E$5:$E$1433, 0)),""),"SAI")</f>
        <v/>
      </c>
      <c r="L7318" t="str">
        <f>IFERROR(IF($N$5="Sáng",IF(MID(K7318,2,7)-MID($L$2,2,7)&gt;0,"Trễ",""),IF(MID(K7318,2,7)-MID($Q$2,2,7)&gt;0,"Trễ","")),"")</f>
        <v/>
      </c>
      <c r="M7318" t="str">
        <f>IFERROR(IF($N$5="Sáng",MID(K7318,2,7)-MID($L$2,2,7),MID(K7318,2,7)-MID($Q$2,2,7)),"")</f>
        <v/>
      </c>
      <c r="Q7318" t="str">
        <f>IF(B7318&lt;&gt;"",IF(AND(P7318="",F7318=""),"Không phép ",""),"")</f>
        <v/>
      </c>
      <c r="R7318" t="str">
        <f>UPPER(B7318)</f>
        <v/>
      </c>
      <c r="T7318" t="str">
        <f>IFERROR(IF(J7318&lt;&gt;"", INDEX($S$5:$S$1433, MATCH(J7318, $E$5:$E$1433, 0)),""),"")</f>
        <v/>
      </c>
      <c r="V7318" t="str">
        <f>IFERROR(IF(J7318&lt;&gt;"", INDEX($U$5:$U$1433, MATCH(J7318, $E$5:$E$1433, 0)),""),"")</f>
        <v/>
      </c>
    </row>
    <row r="7319">
      <c r="A7319" t="str">
        <f>IF(B7319&lt;&gt;"",A7318+1,"")</f>
        <v/>
      </c>
      <c r="F7319" t="str">
        <f>IFERROR(IF(VLOOKUP(E7319,J:J,1,0)=E7319,"X",""),"")</f>
        <v/>
      </c>
      <c r="G7319" t="str">
        <f>IF(J7319&lt;&gt;"", INDEX($C$5:$C$1433, MATCH(J7319, $E$5:$E$1433, 0)),"")</f>
        <v/>
      </c>
      <c r="H7319" t="str">
        <f>IF(J7319&lt;&gt;"", INDEX($D$5:$D$1433, MATCH(J7319, $E$5:$E$1433, 0)),"")</f>
        <v/>
      </c>
      <c r="I7319" t="str">
        <f>IFERROR(IF(J7319&lt;&gt;"", INDEX($B$5:$B$1433, MATCH(J7319, $E$5:$E$1433, 0)),""),"SAI")</f>
        <v/>
      </c>
      <c r="L7319" t="str">
        <f>IFERROR(IF($N$5="Sáng",IF(MID(K7319,2,7)-MID($L$2,2,7)&gt;0,"Trễ",""),IF(MID(K7319,2,7)-MID($Q$2,2,7)&gt;0,"Trễ","")),"")</f>
        <v/>
      </c>
      <c r="M7319" t="str">
        <f>IFERROR(IF($N$5="Sáng",MID(K7319,2,7)-MID($L$2,2,7),MID(K7319,2,7)-MID($Q$2,2,7)),"")</f>
        <v/>
      </c>
      <c r="Q7319" t="str">
        <f>IF(B7319&lt;&gt;"",IF(AND(P7319="",F7319=""),"Không phép ",""),"")</f>
        <v/>
      </c>
      <c r="R7319" t="str">
        <f>UPPER(B7319)</f>
        <v/>
      </c>
      <c r="T7319" t="str">
        <f>IFERROR(IF(J7319&lt;&gt;"", INDEX($S$5:$S$1433, MATCH(J7319, $E$5:$E$1433, 0)),""),"")</f>
        <v/>
      </c>
      <c r="V7319" t="str">
        <f>IFERROR(IF(J7319&lt;&gt;"", INDEX($U$5:$U$1433, MATCH(J7319, $E$5:$E$1433, 0)),""),"")</f>
        <v/>
      </c>
    </row>
    <row r="7320">
      <c r="A7320" t="str">
        <f>IF(B7320&lt;&gt;"",A7319+1,"")</f>
        <v/>
      </c>
      <c r="F7320" t="str">
        <f>IFERROR(IF(VLOOKUP(E7320,J:J,1,0)=E7320,"X",""),"")</f>
        <v/>
      </c>
      <c r="G7320" t="str">
        <f>IF(J7320&lt;&gt;"", INDEX($C$5:$C$1433, MATCH(J7320, $E$5:$E$1433, 0)),"")</f>
        <v/>
      </c>
      <c r="H7320" t="str">
        <f>IF(J7320&lt;&gt;"", INDEX($D$5:$D$1433, MATCH(J7320, $E$5:$E$1433, 0)),"")</f>
        <v/>
      </c>
      <c r="I7320" t="str">
        <f>IFERROR(IF(J7320&lt;&gt;"", INDEX($B$5:$B$1433, MATCH(J7320, $E$5:$E$1433, 0)),""),"SAI")</f>
        <v/>
      </c>
      <c r="L7320" t="str">
        <f>IFERROR(IF($N$5="Sáng",IF(MID(K7320,2,7)-MID($L$2,2,7)&gt;0,"Trễ",""),IF(MID(K7320,2,7)-MID($Q$2,2,7)&gt;0,"Trễ","")),"")</f>
        <v/>
      </c>
      <c r="M7320" t="str">
        <f>IFERROR(IF($N$5="Sáng",MID(K7320,2,7)-MID($L$2,2,7),MID(K7320,2,7)-MID($Q$2,2,7)),"")</f>
        <v/>
      </c>
      <c r="Q7320" t="str">
        <f>IF(B7320&lt;&gt;"",IF(AND(P7320="",F7320=""),"Không phép ",""),"")</f>
        <v/>
      </c>
      <c r="R7320" t="str">
        <f>UPPER(B7320)</f>
        <v/>
      </c>
      <c r="T7320" t="str">
        <f>IFERROR(IF(J7320&lt;&gt;"", INDEX($S$5:$S$1433, MATCH(J7320, $E$5:$E$1433, 0)),""),"")</f>
        <v/>
      </c>
      <c r="V7320" t="str">
        <f>IFERROR(IF(J7320&lt;&gt;"", INDEX($U$5:$U$1433, MATCH(J7320, $E$5:$E$1433, 0)),""),"")</f>
        <v/>
      </c>
    </row>
    <row r="7321">
      <c r="A7321" t="str">
        <f>IF(B7321&lt;&gt;"",A7320+1,"")</f>
        <v/>
      </c>
      <c r="F7321" t="str">
        <f>IFERROR(IF(VLOOKUP(E7321,J:J,1,0)=E7321,"X",""),"")</f>
        <v/>
      </c>
      <c r="G7321" t="str">
        <f>IF(J7321&lt;&gt;"", INDEX($C$5:$C$1433, MATCH(J7321, $E$5:$E$1433, 0)),"")</f>
        <v/>
      </c>
      <c r="H7321" t="str">
        <f>IF(J7321&lt;&gt;"", INDEX($D$5:$D$1433, MATCH(J7321, $E$5:$E$1433, 0)),"")</f>
        <v/>
      </c>
      <c r="I7321" t="str">
        <f>IFERROR(IF(J7321&lt;&gt;"", INDEX($B$5:$B$1433, MATCH(J7321, $E$5:$E$1433, 0)),""),"SAI")</f>
        <v/>
      </c>
      <c r="L7321" t="str">
        <f>IFERROR(IF($N$5="Sáng",IF(MID(K7321,2,7)-MID($L$2,2,7)&gt;0,"Trễ",""),IF(MID(K7321,2,7)-MID($Q$2,2,7)&gt;0,"Trễ","")),"")</f>
        <v/>
      </c>
      <c r="M7321" t="str">
        <f>IFERROR(IF($N$5="Sáng",MID(K7321,2,7)-MID($L$2,2,7),MID(K7321,2,7)-MID($Q$2,2,7)),"")</f>
        <v/>
      </c>
      <c r="Q7321" t="str">
        <f>IF(B7321&lt;&gt;"",IF(AND(P7321="",F7321=""),"Không phép ",""),"")</f>
        <v/>
      </c>
      <c r="R7321" t="str">
        <f>UPPER(B7321)</f>
        <v/>
      </c>
      <c r="T7321" t="str">
        <f>IFERROR(IF(J7321&lt;&gt;"", INDEX($S$5:$S$1433, MATCH(J7321, $E$5:$E$1433, 0)),""),"")</f>
        <v/>
      </c>
      <c r="V7321" t="str">
        <f>IFERROR(IF(J7321&lt;&gt;"", INDEX($U$5:$U$1433, MATCH(J7321, $E$5:$E$1433, 0)),""),"")</f>
        <v/>
      </c>
    </row>
    <row r="7322">
      <c r="A7322" t="str">
        <f>IF(B7322&lt;&gt;"",A7321+1,"")</f>
        <v/>
      </c>
      <c r="F7322" t="str">
        <f>IFERROR(IF(VLOOKUP(E7322,J:J,1,0)=E7322,"X",""),"")</f>
        <v/>
      </c>
      <c r="G7322" t="str">
        <f>IF(J7322&lt;&gt;"", INDEX($C$5:$C$1433, MATCH(J7322, $E$5:$E$1433, 0)),"")</f>
        <v/>
      </c>
      <c r="H7322" t="str">
        <f>IF(J7322&lt;&gt;"", INDEX($D$5:$D$1433, MATCH(J7322, $E$5:$E$1433, 0)),"")</f>
        <v/>
      </c>
      <c r="I7322" t="str">
        <f>IFERROR(IF(J7322&lt;&gt;"", INDEX($B$5:$B$1433, MATCH(J7322, $E$5:$E$1433, 0)),""),"SAI")</f>
        <v/>
      </c>
      <c r="L7322" t="str">
        <f>IFERROR(IF($N$5="Sáng",IF(MID(K7322,2,7)-MID($L$2,2,7)&gt;0,"Trễ",""),IF(MID(K7322,2,7)-MID($Q$2,2,7)&gt;0,"Trễ","")),"")</f>
        <v/>
      </c>
      <c r="M7322" t="str">
        <f>IFERROR(IF($N$5="Sáng",MID(K7322,2,7)-MID($L$2,2,7),MID(K7322,2,7)-MID($Q$2,2,7)),"")</f>
        <v/>
      </c>
      <c r="Q7322" t="str">
        <f>IF(B7322&lt;&gt;"",IF(AND(P7322="",F7322=""),"Không phép ",""),"")</f>
        <v/>
      </c>
      <c r="R7322" t="str">
        <f>UPPER(B7322)</f>
        <v/>
      </c>
      <c r="T7322" t="str">
        <f>IFERROR(IF(J7322&lt;&gt;"", INDEX($S$5:$S$1433, MATCH(J7322, $E$5:$E$1433, 0)),""),"")</f>
        <v/>
      </c>
      <c r="V7322" t="str">
        <f>IFERROR(IF(J7322&lt;&gt;"", INDEX($U$5:$U$1433, MATCH(J7322, $E$5:$E$1433, 0)),""),"")</f>
        <v/>
      </c>
    </row>
    <row r="7323">
      <c r="A7323" t="str">
        <f>IF(B7323&lt;&gt;"",A7322+1,"")</f>
        <v/>
      </c>
      <c r="F7323" t="str">
        <f>IFERROR(IF(VLOOKUP(E7323,J:J,1,0)=E7323,"X",""),"")</f>
        <v/>
      </c>
      <c r="G7323" t="str">
        <f>IF(J7323&lt;&gt;"", INDEX($C$5:$C$1433, MATCH(J7323, $E$5:$E$1433, 0)),"")</f>
        <v/>
      </c>
      <c r="H7323" t="str">
        <f>IF(J7323&lt;&gt;"", INDEX($D$5:$D$1433, MATCH(J7323, $E$5:$E$1433, 0)),"")</f>
        <v/>
      </c>
      <c r="I7323" t="str">
        <f>IFERROR(IF(J7323&lt;&gt;"", INDEX($B$5:$B$1433, MATCH(J7323, $E$5:$E$1433, 0)),""),"SAI")</f>
        <v/>
      </c>
      <c r="L7323" t="str">
        <f>IFERROR(IF($N$5="Sáng",IF(MID(K7323,2,7)-MID($L$2,2,7)&gt;0,"Trễ",""),IF(MID(K7323,2,7)-MID($Q$2,2,7)&gt;0,"Trễ","")),"")</f>
        <v/>
      </c>
      <c r="M7323" t="str">
        <f>IFERROR(IF($N$5="Sáng",MID(K7323,2,7)-MID($L$2,2,7),MID(K7323,2,7)-MID($Q$2,2,7)),"")</f>
        <v/>
      </c>
      <c r="Q7323" t="str">
        <f>IF(B7323&lt;&gt;"",IF(AND(P7323="",F7323=""),"Không phép ",""),"")</f>
        <v/>
      </c>
      <c r="R7323" t="str">
        <f>UPPER(B7323)</f>
        <v/>
      </c>
      <c r="T7323" t="str">
        <f>IFERROR(IF(J7323&lt;&gt;"", INDEX($S$5:$S$1433, MATCH(J7323, $E$5:$E$1433, 0)),""),"")</f>
        <v/>
      </c>
      <c r="V7323" t="str">
        <f>IFERROR(IF(J7323&lt;&gt;"", INDEX($U$5:$U$1433, MATCH(J7323, $E$5:$E$1433, 0)),""),"")</f>
        <v/>
      </c>
    </row>
    <row r="7324">
      <c r="A7324" t="str">
        <f>IF(B7324&lt;&gt;"",A7323+1,"")</f>
        <v/>
      </c>
      <c r="F7324" t="str">
        <f>IFERROR(IF(VLOOKUP(E7324,J:J,1,0)=E7324,"X",""),"")</f>
        <v/>
      </c>
      <c r="G7324" t="str">
        <f>IF(J7324&lt;&gt;"", INDEX($C$5:$C$1433, MATCH(J7324, $E$5:$E$1433, 0)),"")</f>
        <v/>
      </c>
      <c r="H7324" t="str">
        <f>IF(J7324&lt;&gt;"", INDEX($D$5:$D$1433, MATCH(J7324, $E$5:$E$1433, 0)),"")</f>
        <v/>
      </c>
      <c r="I7324" t="str">
        <f>IFERROR(IF(J7324&lt;&gt;"", INDEX($B$5:$B$1433, MATCH(J7324, $E$5:$E$1433, 0)),""),"SAI")</f>
        <v/>
      </c>
      <c r="L7324" t="str">
        <f>IFERROR(IF($N$5="Sáng",IF(MID(K7324,2,7)-MID($L$2,2,7)&gt;0,"Trễ",""),IF(MID(K7324,2,7)-MID($Q$2,2,7)&gt;0,"Trễ","")),"")</f>
        <v/>
      </c>
      <c r="M7324" t="str">
        <f>IFERROR(IF($N$5="Sáng",MID(K7324,2,7)-MID($L$2,2,7),MID(K7324,2,7)-MID($Q$2,2,7)),"")</f>
        <v/>
      </c>
      <c r="Q7324" t="str">
        <f>IF(B7324&lt;&gt;"",IF(AND(P7324="",F7324=""),"Không phép ",""),"")</f>
        <v/>
      </c>
      <c r="R7324" t="str">
        <f>UPPER(B7324)</f>
        <v/>
      </c>
      <c r="T7324" t="str">
        <f>IFERROR(IF(J7324&lt;&gt;"", INDEX($S$5:$S$1433, MATCH(J7324, $E$5:$E$1433, 0)),""),"")</f>
        <v/>
      </c>
      <c r="V7324" t="str">
        <f>IFERROR(IF(J7324&lt;&gt;"", INDEX($U$5:$U$1433, MATCH(J7324, $E$5:$E$1433, 0)),""),"")</f>
        <v/>
      </c>
    </row>
    <row r="7325">
      <c r="A7325" t="str">
        <f>IF(B7325&lt;&gt;"",A7324+1,"")</f>
        <v/>
      </c>
      <c r="F7325" t="str">
        <f>IFERROR(IF(VLOOKUP(E7325,J:J,1,0)=E7325,"X",""),"")</f>
        <v/>
      </c>
      <c r="G7325" t="str">
        <f>IF(J7325&lt;&gt;"", INDEX($C$5:$C$1433, MATCH(J7325, $E$5:$E$1433, 0)),"")</f>
        <v/>
      </c>
      <c r="H7325" t="str">
        <f>IF(J7325&lt;&gt;"", INDEX($D$5:$D$1433, MATCH(J7325, $E$5:$E$1433, 0)),"")</f>
        <v/>
      </c>
      <c r="I7325" t="str">
        <f>IFERROR(IF(J7325&lt;&gt;"", INDEX($B$5:$B$1433, MATCH(J7325, $E$5:$E$1433, 0)),""),"SAI")</f>
        <v/>
      </c>
      <c r="L7325" t="str">
        <f>IFERROR(IF($N$5="Sáng",IF(MID(K7325,2,7)-MID($L$2,2,7)&gt;0,"Trễ",""),IF(MID(K7325,2,7)-MID($Q$2,2,7)&gt;0,"Trễ","")),"")</f>
        <v/>
      </c>
      <c r="M7325" t="str">
        <f>IFERROR(IF($N$5="Sáng",MID(K7325,2,7)-MID($L$2,2,7),MID(K7325,2,7)-MID($Q$2,2,7)),"")</f>
        <v/>
      </c>
      <c r="Q7325" t="str">
        <f>IF(B7325&lt;&gt;"",IF(AND(P7325="",F7325=""),"Không phép ",""),"")</f>
        <v/>
      </c>
      <c r="R7325" t="str">
        <f>UPPER(B7325)</f>
        <v/>
      </c>
      <c r="T7325" t="str">
        <f>IFERROR(IF(J7325&lt;&gt;"", INDEX($S$5:$S$1433, MATCH(J7325, $E$5:$E$1433, 0)),""),"")</f>
        <v/>
      </c>
      <c r="V7325" t="str">
        <f>IFERROR(IF(J7325&lt;&gt;"", INDEX($U$5:$U$1433, MATCH(J7325, $E$5:$E$1433, 0)),""),"")</f>
        <v/>
      </c>
    </row>
    <row r="7326">
      <c r="A7326" t="str">
        <f>IF(B7326&lt;&gt;"",A7325+1,"")</f>
        <v/>
      </c>
      <c r="F7326" t="str">
        <f>IFERROR(IF(VLOOKUP(E7326,J:J,1,0)=E7326,"X",""),"")</f>
        <v/>
      </c>
      <c r="G7326" t="str">
        <f>IF(J7326&lt;&gt;"", INDEX($C$5:$C$1433, MATCH(J7326, $E$5:$E$1433, 0)),"")</f>
        <v/>
      </c>
      <c r="H7326" t="str">
        <f>IF(J7326&lt;&gt;"", INDEX($D$5:$D$1433, MATCH(J7326, $E$5:$E$1433, 0)),"")</f>
        <v/>
      </c>
      <c r="I7326" t="str">
        <f>IFERROR(IF(J7326&lt;&gt;"", INDEX($B$5:$B$1433, MATCH(J7326, $E$5:$E$1433, 0)),""),"SAI")</f>
        <v/>
      </c>
      <c r="L7326" t="str">
        <f>IFERROR(IF($N$5="Sáng",IF(MID(K7326,2,7)-MID($L$2,2,7)&gt;0,"Trễ",""),IF(MID(K7326,2,7)-MID($Q$2,2,7)&gt;0,"Trễ","")),"")</f>
        <v/>
      </c>
      <c r="M7326" t="str">
        <f>IFERROR(IF($N$5="Sáng",MID(K7326,2,7)-MID($L$2,2,7),MID(K7326,2,7)-MID($Q$2,2,7)),"")</f>
        <v/>
      </c>
      <c r="Q7326" t="str">
        <f>IF(B7326&lt;&gt;"",IF(AND(P7326="",F7326=""),"Không phép ",""),"")</f>
        <v/>
      </c>
      <c r="R7326" t="str">
        <f>UPPER(B7326)</f>
        <v/>
      </c>
      <c r="T7326" t="str">
        <f>IFERROR(IF(J7326&lt;&gt;"", INDEX($S$5:$S$1433, MATCH(J7326, $E$5:$E$1433, 0)),""),"")</f>
        <v/>
      </c>
      <c r="V7326" t="str">
        <f>IFERROR(IF(J7326&lt;&gt;"", INDEX($U$5:$U$1433, MATCH(J7326, $E$5:$E$1433, 0)),""),"")</f>
        <v/>
      </c>
    </row>
    <row r="7327">
      <c r="A7327" t="str">
        <f>IF(B7327&lt;&gt;"",A7326+1,"")</f>
        <v/>
      </c>
      <c r="F7327" t="str">
        <f>IFERROR(IF(VLOOKUP(E7327,J:J,1,0)=E7327,"X",""),"")</f>
        <v/>
      </c>
      <c r="G7327" t="str">
        <f>IF(J7327&lt;&gt;"", INDEX($C$5:$C$1433, MATCH(J7327, $E$5:$E$1433, 0)),"")</f>
        <v/>
      </c>
      <c r="H7327" t="str">
        <f>IF(J7327&lt;&gt;"", INDEX($D$5:$D$1433, MATCH(J7327, $E$5:$E$1433, 0)),"")</f>
        <v/>
      </c>
      <c r="I7327" t="str">
        <f>IFERROR(IF(J7327&lt;&gt;"", INDEX($B$5:$B$1433, MATCH(J7327, $E$5:$E$1433, 0)),""),"SAI")</f>
        <v/>
      </c>
      <c r="L7327" t="str">
        <f>IFERROR(IF($N$5="Sáng",IF(MID(K7327,2,7)-MID($L$2,2,7)&gt;0,"Trễ",""),IF(MID(K7327,2,7)-MID($Q$2,2,7)&gt;0,"Trễ","")),"")</f>
        <v/>
      </c>
      <c r="M7327" t="str">
        <f>IFERROR(IF($N$5="Sáng",MID(K7327,2,7)-MID($L$2,2,7),MID(K7327,2,7)-MID($Q$2,2,7)),"")</f>
        <v/>
      </c>
      <c r="Q7327" t="str">
        <f>IF(B7327&lt;&gt;"",IF(AND(P7327="",F7327=""),"Không phép ",""),"")</f>
        <v/>
      </c>
      <c r="R7327" t="str">
        <f>UPPER(B7327)</f>
        <v/>
      </c>
      <c r="T7327" t="str">
        <f>IFERROR(IF(J7327&lt;&gt;"", INDEX($S$5:$S$1433, MATCH(J7327, $E$5:$E$1433, 0)),""),"")</f>
        <v/>
      </c>
      <c r="V7327" t="str">
        <f>IFERROR(IF(J7327&lt;&gt;"", INDEX($U$5:$U$1433, MATCH(J7327, $E$5:$E$1433, 0)),""),"")</f>
        <v/>
      </c>
    </row>
    <row r="7328">
      <c r="A7328" t="str">
        <f>IF(B7328&lt;&gt;"",A7327+1,"")</f>
        <v/>
      </c>
      <c r="F7328" t="str">
        <f>IFERROR(IF(VLOOKUP(E7328,J:J,1,0)=E7328,"X",""),"")</f>
        <v/>
      </c>
      <c r="G7328" t="str">
        <f>IF(J7328&lt;&gt;"", INDEX($C$5:$C$1433, MATCH(J7328, $E$5:$E$1433, 0)),"")</f>
        <v/>
      </c>
      <c r="H7328" t="str">
        <f>IF(J7328&lt;&gt;"", INDEX($D$5:$D$1433, MATCH(J7328, $E$5:$E$1433, 0)),"")</f>
        <v/>
      </c>
      <c r="I7328" t="str">
        <f>IFERROR(IF(J7328&lt;&gt;"", INDEX($B$5:$B$1433, MATCH(J7328, $E$5:$E$1433, 0)),""),"SAI")</f>
        <v/>
      </c>
      <c r="L7328" t="str">
        <f>IFERROR(IF($N$5="Sáng",IF(MID(K7328,2,7)-MID($L$2,2,7)&gt;0,"Trễ",""),IF(MID(K7328,2,7)-MID($Q$2,2,7)&gt;0,"Trễ","")),"")</f>
        <v/>
      </c>
      <c r="M7328" t="str">
        <f>IFERROR(IF($N$5="Sáng",MID(K7328,2,7)-MID($L$2,2,7),MID(K7328,2,7)-MID($Q$2,2,7)),"")</f>
        <v/>
      </c>
      <c r="Q7328" t="str">
        <f>IF(B7328&lt;&gt;"",IF(AND(P7328="",F7328=""),"Không phép ",""),"")</f>
        <v/>
      </c>
      <c r="R7328" t="str">
        <f>UPPER(B7328)</f>
        <v/>
      </c>
      <c r="T7328" t="str">
        <f>IFERROR(IF(J7328&lt;&gt;"", INDEX($S$5:$S$1433, MATCH(J7328, $E$5:$E$1433, 0)),""),"")</f>
        <v/>
      </c>
      <c r="V7328" t="str">
        <f>IFERROR(IF(J7328&lt;&gt;"", INDEX($U$5:$U$1433, MATCH(J7328, $E$5:$E$1433, 0)),""),"")</f>
        <v/>
      </c>
    </row>
    <row r="7329">
      <c r="A7329" t="str">
        <f>IF(B7329&lt;&gt;"",A7328+1,"")</f>
        <v/>
      </c>
      <c r="F7329" t="str">
        <f>IFERROR(IF(VLOOKUP(E7329,J:J,1,0)=E7329,"X",""),"")</f>
        <v/>
      </c>
      <c r="G7329" t="str">
        <f>IF(J7329&lt;&gt;"", INDEX($C$5:$C$1433, MATCH(J7329, $E$5:$E$1433, 0)),"")</f>
        <v/>
      </c>
      <c r="H7329" t="str">
        <f>IF(J7329&lt;&gt;"", INDEX($D$5:$D$1433, MATCH(J7329, $E$5:$E$1433, 0)),"")</f>
        <v/>
      </c>
      <c r="I7329" t="str">
        <f>IFERROR(IF(J7329&lt;&gt;"", INDEX($B$5:$B$1433, MATCH(J7329, $E$5:$E$1433, 0)),""),"SAI")</f>
        <v/>
      </c>
      <c r="L7329" t="str">
        <f>IFERROR(IF($N$5="Sáng",IF(MID(K7329,2,7)-MID($L$2,2,7)&gt;0,"Trễ",""),IF(MID(K7329,2,7)-MID($Q$2,2,7)&gt;0,"Trễ","")),"")</f>
        <v/>
      </c>
      <c r="M7329" t="str">
        <f>IFERROR(IF($N$5="Sáng",MID(K7329,2,7)-MID($L$2,2,7),MID(K7329,2,7)-MID($Q$2,2,7)),"")</f>
        <v/>
      </c>
      <c r="Q7329" t="str">
        <f>IF(B7329&lt;&gt;"",IF(AND(P7329="",F7329=""),"Không phép ",""),"")</f>
        <v/>
      </c>
      <c r="R7329" t="str">
        <f>UPPER(B7329)</f>
        <v/>
      </c>
      <c r="T7329" t="str">
        <f>IFERROR(IF(J7329&lt;&gt;"", INDEX($S$5:$S$1433, MATCH(J7329, $E$5:$E$1433, 0)),""),"")</f>
        <v/>
      </c>
      <c r="V7329" t="str">
        <f>IFERROR(IF(J7329&lt;&gt;"", INDEX($U$5:$U$1433, MATCH(J7329, $E$5:$E$1433, 0)),""),"")</f>
        <v/>
      </c>
    </row>
    <row r="7330">
      <c r="A7330" t="str">
        <f>IF(B7330&lt;&gt;"",A7329+1,"")</f>
        <v/>
      </c>
      <c r="F7330" t="str">
        <f>IFERROR(IF(VLOOKUP(E7330,J:J,1,0)=E7330,"X",""),"")</f>
        <v/>
      </c>
      <c r="G7330" t="str">
        <f>IF(J7330&lt;&gt;"", INDEX($C$5:$C$1433, MATCH(J7330, $E$5:$E$1433, 0)),"")</f>
        <v/>
      </c>
      <c r="H7330" t="str">
        <f>IF(J7330&lt;&gt;"", INDEX($D$5:$D$1433, MATCH(J7330, $E$5:$E$1433, 0)),"")</f>
        <v/>
      </c>
      <c r="I7330" t="str">
        <f>IFERROR(IF(J7330&lt;&gt;"", INDEX($B$5:$B$1433, MATCH(J7330, $E$5:$E$1433, 0)),""),"SAI")</f>
        <v/>
      </c>
      <c r="L7330" t="str">
        <f>IFERROR(IF($N$5="Sáng",IF(MID(K7330,2,7)-MID($L$2,2,7)&gt;0,"Trễ",""),IF(MID(K7330,2,7)-MID($Q$2,2,7)&gt;0,"Trễ","")),"")</f>
        <v/>
      </c>
      <c r="M7330" t="str">
        <f>IFERROR(IF($N$5="Sáng",MID(K7330,2,7)-MID($L$2,2,7),MID(K7330,2,7)-MID($Q$2,2,7)),"")</f>
        <v/>
      </c>
      <c r="Q7330" t="str">
        <f>IF(B7330&lt;&gt;"",IF(AND(P7330="",F7330=""),"Không phép ",""),"")</f>
        <v/>
      </c>
      <c r="R7330" t="str">
        <f>UPPER(B7330)</f>
        <v/>
      </c>
      <c r="T7330" t="str">
        <f>IFERROR(IF(J7330&lt;&gt;"", INDEX($S$5:$S$1433, MATCH(J7330, $E$5:$E$1433, 0)),""),"")</f>
        <v/>
      </c>
      <c r="V7330" t="str">
        <f>IFERROR(IF(J7330&lt;&gt;"", INDEX($U$5:$U$1433, MATCH(J7330, $E$5:$E$1433, 0)),""),"")</f>
        <v/>
      </c>
    </row>
    <row r="7331">
      <c r="A7331" t="str">
        <f>IF(B7331&lt;&gt;"",A7330+1,"")</f>
        <v/>
      </c>
      <c r="F7331" t="str">
        <f>IFERROR(IF(VLOOKUP(E7331,J:J,1,0)=E7331,"X",""),"")</f>
        <v/>
      </c>
      <c r="G7331" t="str">
        <f>IF(J7331&lt;&gt;"", INDEX($C$5:$C$1433, MATCH(J7331, $E$5:$E$1433, 0)),"")</f>
        <v/>
      </c>
      <c r="H7331" t="str">
        <f>IF(J7331&lt;&gt;"", INDEX($D$5:$D$1433, MATCH(J7331, $E$5:$E$1433, 0)),"")</f>
        <v/>
      </c>
      <c r="I7331" t="str">
        <f>IFERROR(IF(J7331&lt;&gt;"", INDEX($B$5:$B$1433, MATCH(J7331, $E$5:$E$1433, 0)),""),"SAI")</f>
        <v/>
      </c>
      <c r="L7331" t="str">
        <f>IFERROR(IF($N$5="Sáng",IF(MID(K7331,2,7)-MID($L$2,2,7)&gt;0,"Trễ",""),IF(MID(K7331,2,7)-MID($Q$2,2,7)&gt;0,"Trễ","")),"")</f>
        <v/>
      </c>
      <c r="M7331" t="str">
        <f>IFERROR(IF($N$5="Sáng",MID(K7331,2,7)-MID($L$2,2,7),MID(K7331,2,7)-MID($Q$2,2,7)),"")</f>
        <v/>
      </c>
      <c r="Q7331" t="str">
        <f>IF(B7331&lt;&gt;"",IF(AND(P7331="",F7331=""),"Không phép ",""),"")</f>
        <v/>
      </c>
      <c r="R7331" t="str">
        <f>UPPER(B7331)</f>
        <v/>
      </c>
      <c r="T7331" t="str">
        <f>IFERROR(IF(J7331&lt;&gt;"", INDEX($S$5:$S$1433, MATCH(J7331, $E$5:$E$1433, 0)),""),"")</f>
        <v/>
      </c>
      <c r="V7331" t="str">
        <f>IFERROR(IF(J7331&lt;&gt;"", INDEX($U$5:$U$1433, MATCH(J7331, $E$5:$E$1433, 0)),""),"")</f>
        <v/>
      </c>
    </row>
    <row r="7332">
      <c r="A7332" t="str">
        <f>IF(B7332&lt;&gt;"",A7331+1,"")</f>
        <v/>
      </c>
      <c r="F7332" t="str">
        <f>IFERROR(IF(VLOOKUP(E7332,J:J,1,0)=E7332,"X",""),"")</f>
        <v/>
      </c>
      <c r="G7332" t="str">
        <f>IF(J7332&lt;&gt;"", INDEX($C$5:$C$1433, MATCH(J7332, $E$5:$E$1433, 0)),"")</f>
        <v/>
      </c>
      <c r="H7332" t="str">
        <f>IF(J7332&lt;&gt;"", INDEX($D$5:$D$1433, MATCH(J7332, $E$5:$E$1433, 0)),"")</f>
        <v/>
      </c>
      <c r="I7332" t="str">
        <f>IFERROR(IF(J7332&lt;&gt;"", INDEX($B$5:$B$1433, MATCH(J7332, $E$5:$E$1433, 0)),""),"SAI")</f>
        <v/>
      </c>
      <c r="L7332" t="str">
        <f>IFERROR(IF($N$5="Sáng",IF(MID(K7332,2,7)-MID($L$2,2,7)&gt;0,"Trễ",""),IF(MID(K7332,2,7)-MID($Q$2,2,7)&gt;0,"Trễ","")),"")</f>
        <v/>
      </c>
      <c r="M7332" t="str">
        <f>IFERROR(IF($N$5="Sáng",MID(K7332,2,7)-MID($L$2,2,7),MID(K7332,2,7)-MID($Q$2,2,7)),"")</f>
        <v/>
      </c>
      <c r="Q7332" t="str">
        <f>IF(B7332&lt;&gt;"",IF(AND(P7332="",F7332=""),"Không phép ",""),"")</f>
        <v/>
      </c>
      <c r="R7332" t="str">
        <f>UPPER(B7332)</f>
        <v/>
      </c>
      <c r="T7332" t="str">
        <f>IFERROR(IF(J7332&lt;&gt;"", INDEX($S$5:$S$1433, MATCH(J7332, $E$5:$E$1433, 0)),""),"")</f>
        <v/>
      </c>
      <c r="V7332" t="str">
        <f>IFERROR(IF(J7332&lt;&gt;"", INDEX($U$5:$U$1433, MATCH(J7332, $E$5:$E$1433, 0)),""),"")</f>
        <v/>
      </c>
    </row>
    <row r="7333">
      <c r="A7333" t="str">
        <f>IF(B7333&lt;&gt;"",A7332+1,"")</f>
        <v/>
      </c>
      <c r="F7333" t="str">
        <f>IFERROR(IF(VLOOKUP(E7333,J:J,1,0)=E7333,"X",""),"")</f>
        <v/>
      </c>
      <c r="G7333" t="str">
        <f>IF(J7333&lt;&gt;"", INDEX($C$5:$C$1433, MATCH(J7333, $E$5:$E$1433, 0)),"")</f>
        <v/>
      </c>
      <c r="H7333" t="str">
        <f>IF(J7333&lt;&gt;"", INDEX($D$5:$D$1433, MATCH(J7333, $E$5:$E$1433, 0)),"")</f>
        <v/>
      </c>
      <c r="I7333" t="str">
        <f>IFERROR(IF(J7333&lt;&gt;"", INDEX($B$5:$B$1433, MATCH(J7333, $E$5:$E$1433, 0)),""),"SAI")</f>
        <v/>
      </c>
      <c r="L7333" t="str">
        <f>IFERROR(IF($N$5="Sáng",IF(MID(K7333,2,7)-MID($L$2,2,7)&gt;0,"Trễ",""),IF(MID(K7333,2,7)-MID($Q$2,2,7)&gt;0,"Trễ","")),"")</f>
        <v/>
      </c>
      <c r="M7333" t="str">
        <f>IFERROR(IF($N$5="Sáng",MID(K7333,2,7)-MID($L$2,2,7),MID(K7333,2,7)-MID($Q$2,2,7)),"")</f>
        <v/>
      </c>
      <c r="Q7333" t="str">
        <f>IF(B7333&lt;&gt;"",IF(AND(P7333="",F7333=""),"Không phép ",""),"")</f>
        <v/>
      </c>
      <c r="R7333" t="str">
        <f>UPPER(B7333)</f>
        <v/>
      </c>
      <c r="T7333" t="str">
        <f>IFERROR(IF(J7333&lt;&gt;"", INDEX($S$5:$S$1433, MATCH(J7333, $E$5:$E$1433, 0)),""),"")</f>
        <v/>
      </c>
      <c r="V7333" t="str">
        <f>IFERROR(IF(J7333&lt;&gt;"", INDEX($U$5:$U$1433, MATCH(J7333, $E$5:$E$1433, 0)),""),"")</f>
        <v/>
      </c>
    </row>
    <row r="7334">
      <c r="A7334" t="str">
        <f>IF(B7334&lt;&gt;"",A7333+1,"")</f>
        <v/>
      </c>
      <c r="F7334" t="str">
        <f>IFERROR(IF(VLOOKUP(E7334,J:J,1,0)=E7334,"X",""),"")</f>
        <v/>
      </c>
      <c r="G7334" t="str">
        <f>IF(J7334&lt;&gt;"", INDEX($C$5:$C$1433, MATCH(J7334, $E$5:$E$1433, 0)),"")</f>
        <v/>
      </c>
      <c r="H7334" t="str">
        <f>IF(J7334&lt;&gt;"", INDEX($D$5:$D$1433, MATCH(J7334, $E$5:$E$1433, 0)),"")</f>
        <v/>
      </c>
      <c r="I7334" t="str">
        <f>IFERROR(IF(J7334&lt;&gt;"", INDEX($B$5:$B$1433, MATCH(J7334, $E$5:$E$1433, 0)),""),"SAI")</f>
        <v/>
      </c>
      <c r="L7334" t="str">
        <f>IFERROR(IF($N$5="Sáng",IF(MID(K7334,2,7)-MID($L$2,2,7)&gt;0,"Trễ",""),IF(MID(K7334,2,7)-MID($Q$2,2,7)&gt;0,"Trễ","")),"")</f>
        <v/>
      </c>
      <c r="M7334" t="str">
        <f>IFERROR(IF($N$5="Sáng",MID(K7334,2,7)-MID($L$2,2,7),MID(K7334,2,7)-MID($Q$2,2,7)),"")</f>
        <v/>
      </c>
      <c r="Q7334" t="str">
        <f>IF(B7334&lt;&gt;"",IF(AND(P7334="",F7334=""),"Không phép ",""),"")</f>
        <v/>
      </c>
      <c r="R7334" t="str">
        <f>UPPER(B7334)</f>
        <v/>
      </c>
      <c r="T7334" t="str">
        <f>IFERROR(IF(J7334&lt;&gt;"", INDEX($S$5:$S$1433, MATCH(J7334, $E$5:$E$1433, 0)),""),"")</f>
        <v/>
      </c>
      <c r="V7334" t="str">
        <f>IFERROR(IF(J7334&lt;&gt;"", INDEX($U$5:$U$1433, MATCH(J7334, $E$5:$E$1433, 0)),""),"")</f>
        <v/>
      </c>
    </row>
    <row r="7335">
      <c r="A7335" t="str">
        <f>IF(B7335&lt;&gt;"",A7334+1,"")</f>
        <v/>
      </c>
      <c r="F7335" t="str">
        <f>IFERROR(IF(VLOOKUP(E7335,J:J,1,0)=E7335,"X",""),"")</f>
        <v/>
      </c>
      <c r="G7335" t="str">
        <f>IF(J7335&lt;&gt;"", INDEX($C$5:$C$1433, MATCH(J7335, $E$5:$E$1433, 0)),"")</f>
        <v/>
      </c>
      <c r="H7335" t="str">
        <f>IF(J7335&lt;&gt;"", INDEX($D$5:$D$1433, MATCH(J7335, $E$5:$E$1433, 0)),"")</f>
        <v/>
      </c>
      <c r="I7335" t="str">
        <f>IFERROR(IF(J7335&lt;&gt;"", INDEX($B$5:$B$1433, MATCH(J7335, $E$5:$E$1433, 0)),""),"SAI")</f>
        <v/>
      </c>
      <c r="L7335" t="str">
        <f>IFERROR(IF($N$5="Sáng",IF(MID(K7335,2,7)-MID($L$2,2,7)&gt;0,"Trễ",""),IF(MID(K7335,2,7)-MID($Q$2,2,7)&gt;0,"Trễ","")),"")</f>
        <v/>
      </c>
      <c r="M7335" t="str">
        <f>IFERROR(IF($N$5="Sáng",MID(K7335,2,7)-MID($L$2,2,7),MID(K7335,2,7)-MID($Q$2,2,7)),"")</f>
        <v/>
      </c>
      <c r="Q7335" t="str">
        <f>IF(B7335&lt;&gt;"",IF(AND(P7335="",F7335=""),"Không phép ",""),"")</f>
        <v/>
      </c>
      <c r="R7335" t="str">
        <f>UPPER(B7335)</f>
        <v/>
      </c>
      <c r="T7335" t="str">
        <f>IFERROR(IF(J7335&lt;&gt;"", INDEX($S$5:$S$1433, MATCH(J7335, $E$5:$E$1433, 0)),""),"")</f>
        <v/>
      </c>
      <c r="V7335" t="str">
        <f>IFERROR(IF(J7335&lt;&gt;"", INDEX($U$5:$U$1433, MATCH(J7335, $E$5:$E$1433, 0)),""),"")</f>
        <v/>
      </c>
    </row>
    <row r="7336">
      <c r="A7336" t="str">
        <f>IF(B7336&lt;&gt;"",A7335+1,"")</f>
        <v/>
      </c>
      <c r="F7336" t="str">
        <f>IFERROR(IF(VLOOKUP(E7336,J:J,1,0)=E7336,"X",""),"")</f>
        <v/>
      </c>
      <c r="G7336" t="str">
        <f>IF(J7336&lt;&gt;"", INDEX($C$5:$C$1433, MATCH(J7336, $E$5:$E$1433, 0)),"")</f>
        <v/>
      </c>
      <c r="H7336" t="str">
        <f>IF(J7336&lt;&gt;"", INDEX($D$5:$D$1433, MATCH(J7336, $E$5:$E$1433, 0)),"")</f>
        <v/>
      </c>
      <c r="I7336" t="str">
        <f>IFERROR(IF(J7336&lt;&gt;"", INDEX($B$5:$B$1433, MATCH(J7336, $E$5:$E$1433, 0)),""),"SAI")</f>
        <v/>
      </c>
      <c r="L7336" t="str">
        <f>IFERROR(IF($N$5="Sáng",IF(MID(K7336,2,7)-MID($L$2,2,7)&gt;0,"Trễ",""),IF(MID(K7336,2,7)-MID($Q$2,2,7)&gt;0,"Trễ","")),"")</f>
        <v/>
      </c>
      <c r="M7336" t="str">
        <f>IFERROR(IF($N$5="Sáng",MID(K7336,2,7)-MID($L$2,2,7),MID(K7336,2,7)-MID($Q$2,2,7)),"")</f>
        <v/>
      </c>
      <c r="Q7336" t="str">
        <f>IF(B7336&lt;&gt;"",IF(AND(P7336="",F7336=""),"Không phép ",""),"")</f>
        <v/>
      </c>
      <c r="R7336" t="str">
        <f>UPPER(B7336)</f>
        <v/>
      </c>
      <c r="T7336" t="str">
        <f>IFERROR(IF(J7336&lt;&gt;"", INDEX($S$5:$S$1433, MATCH(J7336, $E$5:$E$1433, 0)),""),"")</f>
        <v/>
      </c>
      <c r="V7336" t="str">
        <f>IFERROR(IF(J7336&lt;&gt;"", INDEX($U$5:$U$1433, MATCH(J7336, $E$5:$E$1433, 0)),""),"")</f>
        <v/>
      </c>
    </row>
    <row r="7337">
      <c r="A7337" t="str">
        <f>IF(B7337&lt;&gt;"",A7336+1,"")</f>
        <v/>
      </c>
      <c r="F7337" t="str">
        <f>IFERROR(IF(VLOOKUP(E7337,J:J,1,0)=E7337,"X",""),"")</f>
        <v/>
      </c>
      <c r="G7337" t="str">
        <f>IF(J7337&lt;&gt;"", INDEX($C$5:$C$1433, MATCH(J7337, $E$5:$E$1433, 0)),"")</f>
        <v/>
      </c>
      <c r="H7337" t="str">
        <f>IF(J7337&lt;&gt;"", INDEX($D$5:$D$1433, MATCH(J7337, $E$5:$E$1433, 0)),"")</f>
        <v/>
      </c>
      <c r="I7337" t="str">
        <f>IFERROR(IF(J7337&lt;&gt;"", INDEX($B$5:$B$1433, MATCH(J7337, $E$5:$E$1433, 0)),""),"SAI")</f>
        <v/>
      </c>
      <c r="L7337" t="str">
        <f>IFERROR(IF($N$5="Sáng",IF(MID(K7337,2,7)-MID($L$2,2,7)&gt;0,"Trễ",""),IF(MID(K7337,2,7)-MID($Q$2,2,7)&gt;0,"Trễ","")),"")</f>
        <v/>
      </c>
      <c r="M7337" t="str">
        <f>IFERROR(IF($N$5="Sáng",MID(K7337,2,7)-MID($L$2,2,7),MID(K7337,2,7)-MID($Q$2,2,7)),"")</f>
        <v/>
      </c>
      <c r="Q7337" t="str">
        <f>IF(B7337&lt;&gt;"",IF(AND(P7337="",F7337=""),"Không phép ",""),"")</f>
        <v/>
      </c>
      <c r="R7337" t="str">
        <f>UPPER(B7337)</f>
        <v/>
      </c>
      <c r="T7337" t="str">
        <f>IFERROR(IF(J7337&lt;&gt;"", INDEX($S$5:$S$1433, MATCH(J7337, $E$5:$E$1433, 0)),""),"")</f>
        <v/>
      </c>
      <c r="V7337" t="str">
        <f>IFERROR(IF(J7337&lt;&gt;"", INDEX($U$5:$U$1433, MATCH(J7337, $E$5:$E$1433, 0)),""),"")</f>
        <v/>
      </c>
    </row>
    <row r="7338">
      <c r="A7338" t="str">
        <f>IF(B7338&lt;&gt;"",A7337+1,"")</f>
        <v/>
      </c>
      <c r="F7338" t="str">
        <f>IFERROR(IF(VLOOKUP(E7338,J:J,1,0)=E7338,"X",""),"")</f>
        <v/>
      </c>
      <c r="G7338" t="str">
        <f>IF(J7338&lt;&gt;"", INDEX($C$5:$C$1433, MATCH(J7338, $E$5:$E$1433, 0)),"")</f>
        <v/>
      </c>
      <c r="H7338" t="str">
        <f>IF(J7338&lt;&gt;"", INDEX($D$5:$D$1433, MATCH(J7338, $E$5:$E$1433, 0)),"")</f>
        <v/>
      </c>
      <c r="I7338" t="str">
        <f>IFERROR(IF(J7338&lt;&gt;"", INDEX($B$5:$B$1433, MATCH(J7338, $E$5:$E$1433, 0)),""),"SAI")</f>
        <v/>
      </c>
      <c r="L7338" t="str">
        <f>IFERROR(IF($N$5="Sáng",IF(MID(K7338,2,7)-MID($L$2,2,7)&gt;0,"Trễ",""),IF(MID(K7338,2,7)-MID($Q$2,2,7)&gt;0,"Trễ","")),"")</f>
        <v/>
      </c>
      <c r="M7338" t="str">
        <f>IFERROR(IF($N$5="Sáng",MID(K7338,2,7)-MID($L$2,2,7),MID(K7338,2,7)-MID($Q$2,2,7)),"")</f>
        <v/>
      </c>
      <c r="Q7338" t="str">
        <f>IF(B7338&lt;&gt;"",IF(AND(P7338="",F7338=""),"Không phép ",""),"")</f>
        <v/>
      </c>
      <c r="R7338" t="str">
        <f>UPPER(B7338)</f>
        <v/>
      </c>
      <c r="T7338" t="str">
        <f>IFERROR(IF(J7338&lt;&gt;"", INDEX($S$5:$S$1433, MATCH(J7338, $E$5:$E$1433, 0)),""),"")</f>
        <v/>
      </c>
      <c r="V7338" t="str">
        <f>IFERROR(IF(J7338&lt;&gt;"", INDEX($U$5:$U$1433, MATCH(J7338, $E$5:$E$1433, 0)),""),"")</f>
        <v/>
      </c>
    </row>
    <row r="7339">
      <c r="A7339" t="str">
        <f>IF(B7339&lt;&gt;"",A7338+1,"")</f>
        <v/>
      </c>
      <c r="F7339" t="str">
        <f>IFERROR(IF(VLOOKUP(E7339,J:J,1,0)=E7339,"X",""),"")</f>
        <v/>
      </c>
      <c r="G7339" t="str">
        <f>IF(J7339&lt;&gt;"", INDEX($C$5:$C$1433, MATCH(J7339, $E$5:$E$1433, 0)),"")</f>
        <v/>
      </c>
      <c r="H7339" t="str">
        <f>IF(J7339&lt;&gt;"", INDEX($D$5:$D$1433, MATCH(J7339, $E$5:$E$1433, 0)),"")</f>
        <v/>
      </c>
      <c r="I7339" t="str">
        <f>IFERROR(IF(J7339&lt;&gt;"", INDEX($B$5:$B$1433, MATCH(J7339, $E$5:$E$1433, 0)),""),"SAI")</f>
        <v/>
      </c>
      <c r="L7339" t="str">
        <f>IFERROR(IF($N$5="Sáng",IF(MID(K7339,2,7)-MID($L$2,2,7)&gt;0,"Trễ",""),IF(MID(K7339,2,7)-MID($Q$2,2,7)&gt;0,"Trễ","")),"")</f>
        <v/>
      </c>
      <c r="M7339" t="str">
        <f>IFERROR(IF($N$5="Sáng",MID(K7339,2,7)-MID($L$2,2,7),MID(K7339,2,7)-MID($Q$2,2,7)),"")</f>
        <v/>
      </c>
      <c r="Q7339" t="str">
        <f>IF(B7339&lt;&gt;"",IF(AND(P7339="",F7339=""),"Không phép ",""),"")</f>
        <v/>
      </c>
      <c r="R7339" t="str">
        <f>UPPER(B7339)</f>
        <v/>
      </c>
      <c r="T7339" t="str">
        <f>IFERROR(IF(J7339&lt;&gt;"", INDEX($S$5:$S$1433, MATCH(J7339, $E$5:$E$1433, 0)),""),"")</f>
        <v/>
      </c>
      <c r="V7339" t="str">
        <f>IFERROR(IF(J7339&lt;&gt;"", INDEX($U$5:$U$1433, MATCH(J7339, $E$5:$E$1433, 0)),""),"")</f>
        <v/>
      </c>
    </row>
    <row r="7340">
      <c r="A7340" t="str">
        <f>IF(B7340&lt;&gt;"",A7339+1,"")</f>
        <v/>
      </c>
      <c r="F7340" t="str">
        <f>IFERROR(IF(VLOOKUP(E7340,J:J,1,0)=E7340,"X",""),"")</f>
        <v/>
      </c>
      <c r="G7340" t="str">
        <f>IF(J7340&lt;&gt;"", INDEX($C$5:$C$1433, MATCH(J7340, $E$5:$E$1433, 0)),"")</f>
        <v/>
      </c>
      <c r="H7340" t="str">
        <f>IF(J7340&lt;&gt;"", INDEX($D$5:$D$1433, MATCH(J7340, $E$5:$E$1433, 0)),"")</f>
        <v/>
      </c>
      <c r="I7340" t="str">
        <f>IFERROR(IF(J7340&lt;&gt;"", INDEX($B$5:$B$1433, MATCH(J7340, $E$5:$E$1433, 0)),""),"SAI")</f>
        <v/>
      </c>
      <c r="L7340" t="str">
        <f>IFERROR(IF($N$5="Sáng",IF(MID(K7340,2,7)-MID($L$2,2,7)&gt;0,"Trễ",""),IF(MID(K7340,2,7)-MID($Q$2,2,7)&gt;0,"Trễ","")),"")</f>
        <v/>
      </c>
      <c r="M7340" t="str">
        <f>IFERROR(IF($N$5="Sáng",MID(K7340,2,7)-MID($L$2,2,7),MID(K7340,2,7)-MID($Q$2,2,7)),"")</f>
        <v/>
      </c>
      <c r="Q7340" t="str">
        <f>IF(B7340&lt;&gt;"",IF(AND(P7340="",F7340=""),"Không phép ",""),"")</f>
        <v/>
      </c>
      <c r="R7340" t="str">
        <f>UPPER(B7340)</f>
        <v/>
      </c>
      <c r="T7340" t="str">
        <f>IFERROR(IF(J7340&lt;&gt;"", INDEX($S$5:$S$1433, MATCH(J7340, $E$5:$E$1433, 0)),""),"")</f>
        <v/>
      </c>
      <c r="V7340" t="str">
        <f>IFERROR(IF(J7340&lt;&gt;"", INDEX($U$5:$U$1433, MATCH(J7340, $E$5:$E$1433, 0)),""),"")</f>
        <v/>
      </c>
    </row>
    <row r="7341">
      <c r="A7341" t="str">
        <f>IF(B7341&lt;&gt;"",A7340+1,"")</f>
        <v/>
      </c>
      <c r="F7341" t="str">
        <f>IFERROR(IF(VLOOKUP(E7341,J:J,1,0)=E7341,"X",""),"")</f>
        <v/>
      </c>
      <c r="G7341" t="str">
        <f>IF(J7341&lt;&gt;"", INDEX($C$5:$C$1433, MATCH(J7341, $E$5:$E$1433, 0)),"")</f>
        <v/>
      </c>
      <c r="H7341" t="str">
        <f>IF(J7341&lt;&gt;"", INDEX($D$5:$D$1433, MATCH(J7341, $E$5:$E$1433, 0)),"")</f>
        <v/>
      </c>
      <c r="I7341" t="str">
        <f>IFERROR(IF(J7341&lt;&gt;"", INDEX($B$5:$B$1433, MATCH(J7341, $E$5:$E$1433, 0)),""),"SAI")</f>
        <v/>
      </c>
      <c r="L7341" t="str">
        <f>IFERROR(IF($N$5="Sáng",IF(MID(K7341,2,7)-MID($L$2,2,7)&gt;0,"Trễ",""),IF(MID(K7341,2,7)-MID($Q$2,2,7)&gt;0,"Trễ","")),"")</f>
        <v/>
      </c>
      <c r="M7341" t="str">
        <f>IFERROR(IF($N$5="Sáng",MID(K7341,2,7)-MID($L$2,2,7),MID(K7341,2,7)-MID($Q$2,2,7)),"")</f>
        <v/>
      </c>
      <c r="Q7341" t="str">
        <f>IF(B7341&lt;&gt;"",IF(AND(P7341="",F7341=""),"Không phép ",""),"")</f>
        <v/>
      </c>
      <c r="R7341" t="str">
        <f>UPPER(B7341)</f>
        <v/>
      </c>
      <c r="T7341" t="str">
        <f>IFERROR(IF(J7341&lt;&gt;"", INDEX($S$5:$S$1433, MATCH(J7341, $E$5:$E$1433, 0)),""),"")</f>
        <v/>
      </c>
      <c r="V7341" t="str">
        <f>IFERROR(IF(J7341&lt;&gt;"", INDEX($U$5:$U$1433, MATCH(J7341, $E$5:$E$1433, 0)),""),"")</f>
        <v/>
      </c>
    </row>
    <row r="7342">
      <c r="A7342" t="str">
        <f>IF(B7342&lt;&gt;"",A7341+1,"")</f>
        <v/>
      </c>
      <c r="F7342" t="str">
        <f>IFERROR(IF(VLOOKUP(E7342,J:J,1,0)=E7342,"X",""),"")</f>
        <v/>
      </c>
      <c r="G7342" t="str">
        <f>IF(J7342&lt;&gt;"", INDEX($C$5:$C$1433, MATCH(J7342, $E$5:$E$1433, 0)),"")</f>
        <v/>
      </c>
      <c r="H7342" t="str">
        <f>IF(J7342&lt;&gt;"", INDEX($D$5:$D$1433, MATCH(J7342, $E$5:$E$1433, 0)),"")</f>
        <v/>
      </c>
      <c r="I7342" t="str">
        <f>IFERROR(IF(J7342&lt;&gt;"", INDEX($B$5:$B$1433, MATCH(J7342, $E$5:$E$1433, 0)),""),"SAI")</f>
        <v/>
      </c>
      <c r="L7342" t="str">
        <f>IFERROR(IF($N$5="Sáng",IF(MID(K7342,2,7)-MID($L$2,2,7)&gt;0,"Trễ",""),IF(MID(K7342,2,7)-MID($Q$2,2,7)&gt;0,"Trễ","")),"")</f>
        <v/>
      </c>
      <c r="M7342" t="str">
        <f>IFERROR(IF($N$5="Sáng",MID(K7342,2,7)-MID($L$2,2,7),MID(K7342,2,7)-MID($Q$2,2,7)),"")</f>
        <v/>
      </c>
      <c r="Q7342" t="str">
        <f>IF(B7342&lt;&gt;"",IF(AND(P7342="",F7342=""),"Không phép ",""),"")</f>
        <v/>
      </c>
      <c r="R7342" t="str">
        <f>UPPER(B7342)</f>
        <v/>
      </c>
      <c r="T7342" t="str">
        <f>IFERROR(IF(J7342&lt;&gt;"", INDEX($S$5:$S$1433, MATCH(J7342, $E$5:$E$1433, 0)),""),"")</f>
        <v/>
      </c>
      <c r="V7342" t="str">
        <f>IFERROR(IF(J7342&lt;&gt;"", INDEX($U$5:$U$1433, MATCH(J7342, $E$5:$E$1433, 0)),""),"")</f>
        <v/>
      </c>
    </row>
    <row r="7343">
      <c r="A7343" t="str">
        <f>IF(B7343&lt;&gt;"",A7342+1,"")</f>
        <v/>
      </c>
      <c r="F7343" t="str">
        <f>IFERROR(IF(VLOOKUP(E7343,J:J,1,0)=E7343,"X",""),"")</f>
        <v/>
      </c>
      <c r="G7343" t="str">
        <f>IF(J7343&lt;&gt;"", INDEX($C$5:$C$1433, MATCH(J7343, $E$5:$E$1433, 0)),"")</f>
        <v/>
      </c>
      <c r="H7343" t="str">
        <f>IF(J7343&lt;&gt;"", INDEX($D$5:$D$1433, MATCH(J7343, $E$5:$E$1433, 0)),"")</f>
        <v/>
      </c>
      <c r="I7343" t="str">
        <f>IFERROR(IF(J7343&lt;&gt;"", INDEX($B$5:$B$1433, MATCH(J7343, $E$5:$E$1433, 0)),""),"SAI")</f>
        <v/>
      </c>
      <c r="L7343" t="str">
        <f>IFERROR(IF($N$5="Sáng",IF(MID(K7343,2,7)-MID($L$2,2,7)&gt;0,"Trễ",""),IF(MID(K7343,2,7)-MID($Q$2,2,7)&gt;0,"Trễ","")),"")</f>
        <v/>
      </c>
      <c r="M7343" t="str">
        <f>IFERROR(IF($N$5="Sáng",MID(K7343,2,7)-MID($L$2,2,7),MID(K7343,2,7)-MID($Q$2,2,7)),"")</f>
        <v/>
      </c>
      <c r="Q7343" t="str">
        <f>IF(B7343&lt;&gt;"",IF(AND(P7343="",F7343=""),"Không phép ",""),"")</f>
        <v/>
      </c>
      <c r="R7343" t="str">
        <f>UPPER(B7343)</f>
        <v/>
      </c>
      <c r="T7343" t="str">
        <f>IFERROR(IF(J7343&lt;&gt;"", INDEX($S$5:$S$1433, MATCH(J7343, $E$5:$E$1433, 0)),""),"")</f>
        <v/>
      </c>
      <c r="V7343" t="str">
        <f>IFERROR(IF(J7343&lt;&gt;"", INDEX($U$5:$U$1433, MATCH(J7343, $E$5:$E$1433, 0)),""),"")</f>
        <v/>
      </c>
    </row>
    <row r="7344">
      <c r="A7344" t="str">
        <f>IF(B7344&lt;&gt;"",A7343+1,"")</f>
        <v/>
      </c>
      <c r="F7344" t="str">
        <f>IFERROR(IF(VLOOKUP(E7344,J:J,1,0)=E7344,"X",""),"")</f>
        <v/>
      </c>
      <c r="G7344" t="str">
        <f>IF(J7344&lt;&gt;"", INDEX($C$5:$C$1433, MATCH(J7344, $E$5:$E$1433, 0)),"")</f>
        <v/>
      </c>
      <c r="H7344" t="str">
        <f>IF(J7344&lt;&gt;"", INDEX($D$5:$D$1433, MATCH(J7344, $E$5:$E$1433, 0)),"")</f>
        <v/>
      </c>
      <c r="I7344" t="str">
        <f>IFERROR(IF(J7344&lt;&gt;"", INDEX($B$5:$B$1433, MATCH(J7344, $E$5:$E$1433, 0)),""),"SAI")</f>
        <v/>
      </c>
      <c r="L7344" t="str">
        <f>IFERROR(IF($N$5="Sáng",IF(MID(K7344,2,7)-MID($L$2,2,7)&gt;0,"Trễ",""),IF(MID(K7344,2,7)-MID($Q$2,2,7)&gt;0,"Trễ","")),"")</f>
        <v/>
      </c>
      <c r="M7344" t="str">
        <f>IFERROR(IF($N$5="Sáng",MID(K7344,2,7)-MID($L$2,2,7),MID(K7344,2,7)-MID($Q$2,2,7)),"")</f>
        <v/>
      </c>
      <c r="Q7344" t="str">
        <f>IF(B7344&lt;&gt;"",IF(AND(P7344="",F7344=""),"Không phép ",""),"")</f>
        <v/>
      </c>
      <c r="R7344" t="str">
        <f>UPPER(B7344)</f>
        <v/>
      </c>
      <c r="T7344" t="str">
        <f>IFERROR(IF(J7344&lt;&gt;"", INDEX($S$5:$S$1433, MATCH(J7344, $E$5:$E$1433, 0)),""),"")</f>
        <v/>
      </c>
      <c r="V7344" t="str">
        <f>IFERROR(IF(J7344&lt;&gt;"", INDEX($U$5:$U$1433, MATCH(J7344, $E$5:$E$1433, 0)),""),"")</f>
        <v/>
      </c>
    </row>
    <row r="7345">
      <c r="A7345" t="str">
        <f>IF(B7345&lt;&gt;"",A7344+1,"")</f>
        <v/>
      </c>
      <c r="F7345" t="str">
        <f>IFERROR(IF(VLOOKUP(E7345,J:J,1,0)=E7345,"X",""),"")</f>
        <v/>
      </c>
      <c r="G7345" t="str">
        <f>IF(J7345&lt;&gt;"", INDEX($C$5:$C$1433, MATCH(J7345, $E$5:$E$1433, 0)),"")</f>
        <v/>
      </c>
      <c r="H7345" t="str">
        <f>IF(J7345&lt;&gt;"", INDEX($D$5:$D$1433, MATCH(J7345, $E$5:$E$1433, 0)),"")</f>
        <v/>
      </c>
      <c r="I7345" t="str">
        <f>IFERROR(IF(J7345&lt;&gt;"", INDEX($B$5:$B$1433, MATCH(J7345, $E$5:$E$1433, 0)),""),"SAI")</f>
        <v/>
      </c>
      <c r="L7345" t="str">
        <f>IFERROR(IF($N$5="Sáng",IF(MID(K7345,2,7)-MID($L$2,2,7)&gt;0,"Trễ",""),IF(MID(K7345,2,7)-MID($Q$2,2,7)&gt;0,"Trễ","")),"")</f>
        <v/>
      </c>
      <c r="M7345" t="str">
        <f>IFERROR(IF($N$5="Sáng",MID(K7345,2,7)-MID($L$2,2,7),MID(K7345,2,7)-MID($Q$2,2,7)),"")</f>
        <v/>
      </c>
      <c r="Q7345" t="str">
        <f>IF(B7345&lt;&gt;"",IF(AND(P7345="",F7345=""),"Không phép ",""),"")</f>
        <v/>
      </c>
      <c r="R7345" t="str">
        <f>UPPER(B7345)</f>
        <v/>
      </c>
      <c r="T7345" t="str">
        <f>IFERROR(IF(J7345&lt;&gt;"", INDEX($S$5:$S$1433, MATCH(J7345, $E$5:$E$1433, 0)),""),"")</f>
        <v/>
      </c>
      <c r="V7345" t="str">
        <f>IFERROR(IF(J7345&lt;&gt;"", INDEX($U$5:$U$1433, MATCH(J7345, $E$5:$E$1433, 0)),""),"")</f>
        <v/>
      </c>
    </row>
    <row r="7346">
      <c r="A7346" t="str">
        <f>IF(B7346&lt;&gt;"",A7345+1,"")</f>
        <v/>
      </c>
      <c r="F7346" t="str">
        <f>IFERROR(IF(VLOOKUP(E7346,J:J,1,0)=E7346,"X",""),"")</f>
        <v/>
      </c>
      <c r="G7346" t="str">
        <f>IF(J7346&lt;&gt;"", INDEX($C$5:$C$1433, MATCH(J7346, $E$5:$E$1433, 0)),"")</f>
        <v/>
      </c>
      <c r="H7346" t="str">
        <f>IF(J7346&lt;&gt;"", INDEX($D$5:$D$1433, MATCH(J7346, $E$5:$E$1433, 0)),"")</f>
        <v/>
      </c>
      <c r="I7346" t="str">
        <f>IFERROR(IF(J7346&lt;&gt;"", INDEX($B$5:$B$1433, MATCH(J7346, $E$5:$E$1433, 0)),""),"SAI")</f>
        <v/>
      </c>
      <c r="L7346" t="str">
        <f>IFERROR(IF($N$5="Sáng",IF(MID(K7346,2,7)-MID($L$2,2,7)&gt;0,"Trễ",""),IF(MID(K7346,2,7)-MID($Q$2,2,7)&gt;0,"Trễ","")),"")</f>
        <v/>
      </c>
      <c r="M7346" t="str">
        <f>IFERROR(IF($N$5="Sáng",MID(K7346,2,7)-MID($L$2,2,7),MID(K7346,2,7)-MID($Q$2,2,7)),"")</f>
        <v/>
      </c>
      <c r="Q7346" t="str">
        <f>IF(B7346&lt;&gt;"",IF(AND(P7346="",F7346=""),"Không phép ",""),"")</f>
        <v/>
      </c>
      <c r="R7346" t="str">
        <f>UPPER(B7346)</f>
        <v/>
      </c>
      <c r="T7346" t="str">
        <f>IFERROR(IF(J7346&lt;&gt;"", INDEX($S$5:$S$1433, MATCH(J7346, $E$5:$E$1433, 0)),""),"")</f>
        <v/>
      </c>
      <c r="V7346" t="str">
        <f>IFERROR(IF(J7346&lt;&gt;"", INDEX($U$5:$U$1433, MATCH(J7346, $E$5:$E$1433, 0)),""),"")</f>
        <v/>
      </c>
    </row>
    <row r="7347">
      <c r="A7347" t="str">
        <f>IF(B7347&lt;&gt;"",A7346+1,"")</f>
        <v/>
      </c>
      <c r="F7347" t="str">
        <f>IFERROR(IF(VLOOKUP(E7347,J:J,1,0)=E7347,"X",""),"")</f>
        <v/>
      </c>
      <c r="G7347" t="str">
        <f>IF(J7347&lt;&gt;"", INDEX($C$5:$C$1433, MATCH(J7347, $E$5:$E$1433, 0)),"")</f>
        <v/>
      </c>
      <c r="H7347" t="str">
        <f>IF(J7347&lt;&gt;"", INDEX($D$5:$D$1433, MATCH(J7347, $E$5:$E$1433, 0)),"")</f>
        <v/>
      </c>
      <c r="I7347" t="str">
        <f>IFERROR(IF(J7347&lt;&gt;"", INDEX($B$5:$B$1433, MATCH(J7347, $E$5:$E$1433, 0)),""),"SAI")</f>
        <v/>
      </c>
      <c r="L7347" t="str">
        <f>IFERROR(IF($N$5="Sáng",IF(MID(K7347,2,7)-MID($L$2,2,7)&gt;0,"Trễ",""),IF(MID(K7347,2,7)-MID($Q$2,2,7)&gt;0,"Trễ","")),"")</f>
        <v/>
      </c>
      <c r="M7347" t="str">
        <f>IFERROR(IF($N$5="Sáng",MID(K7347,2,7)-MID($L$2,2,7),MID(K7347,2,7)-MID($Q$2,2,7)),"")</f>
        <v/>
      </c>
      <c r="Q7347" t="str">
        <f>IF(B7347&lt;&gt;"",IF(AND(P7347="",F7347=""),"Không phép ",""),"")</f>
        <v/>
      </c>
      <c r="R7347" t="str">
        <f>UPPER(B7347)</f>
        <v/>
      </c>
      <c r="T7347" t="str">
        <f>IFERROR(IF(J7347&lt;&gt;"", INDEX($S$5:$S$1433, MATCH(J7347, $E$5:$E$1433, 0)),""),"")</f>
        <v/>
      </c>
      <c r="V7347" t="str">
        <f>IFERROR(IF(J7347&lt;&gt;"", INDEX($U$5:$U$1433, MATCH(J7347, $E$5:$E$1433, 0)),""),"")</f>
        <v/>
      </c>
    </row>
    <row r="7348">
      <c r="A7348" t="str">
        <f>IF(B7348&lt;&gt;"",A7347+1,"")</f>
        <v/>
      </c>
      <c r="F7348" t="str">
        <f>IFERROR(IF(VLOOKUP(E7348,J:J,1,0)=E7348,"X",""),"")</f>
        <v/>
      </c>
      <c r="G7348" t="str">
        <f>IF(J7348&lt;&gt;"", INDEX($C$5:$C$1433, MATCH(J7348, $E$5:$E$1433, 0)),"")</f>
        <v/>
      </c>
      <c r="H7348" t="str">
        <f>IF(J7348&lt;&gt;"", INDEX($D$5:$D$1433, MATCH(J7348, $E$5:$E$1433, 0)),"")</f>
        <v/>
      </c>
      <c r="I7348" t="str">
        <f>IFERROR(IF(J7348&lt;&gt;"", INDEX($B$5:$B$1433, MATCH(J7348, $E$5:$E$1433, 0)),""),"SAI")</f>
        <v/>
      </c>
      <c r="L7348" t="str">
        <f>IFERROR(IF($N$5="Sáng",IF(MID(K7348,2,7)-MID($L$2,2,7)&gt;0,"Trễ",""),IF(MID(K7348,2,7)-MID($Q$2,2,7)&gt;0,"Trễ","")),"")</f>
        <v/>
      </c>
      <c r="M7348" t="str">
        <f>IFERROR(IF($N$5="Sáng",MID(K7348,2,7)-MID($L$2,2,7),MID(K7348,2,7)-MID($Q$2,2,7)),"")</f>
        <v/>
      </c>
      <c r="Q7348" t="str">
        <f>IF(B7348&lt;&gt;"",IF(AND(P7348="",F7348=""),"Không phép ",""),"")</f>
        <v/>
      </c>
      <c r="R7348" t="str">
        <f>UPPER(B7348)</f>
        <v/>
      </c>
      <c r="T7348" t="str">
        <f>IFERROR(IF(J7348&lt;&gt;"", INDEX($S$5:$S$1433, MATCH(J7348, $E$5:$E$1433, 0)),""),"")</f>
        <v/>
      </c>
      <c r="V7348" t="str">
        <f>IFERROR(IF(J7348&lt;&gt;"", INDEX($U$5:$U$1433, MATCH(J7348, $E$5:$E$1433, 0)),""),"")</f>
        <v/>
      </c>
    </row>
    <row r="7349">
      <c r="A7349" t="str">
        <f>IF(B7349&lt;&gt;"",A7348+1,"")</f>
        <v/>
      </c>
      <c r="F7349" t="str">
        <f>IFERROR(IF(VLOOKUP(E7349,J:J,1,0)=E7349,"X",""),"")</f>
        <v/>
      </c>
      <c r="G7349" t="str">
        <f>IF(J7349&lt;&gt;"", INDEX($C$5:$C$1433, MATCH(J7349, $E$5:$E$1433, 0)),"")</f>
        <v/>
      </c>
      <c r="H7349" t="str">
        <f>IF(J7349&lt;&gt;"", INDEX($D$5:$D$1433, MATCH(J7349, $E$5:$E$1433, 0)),"")</f>
        <v/>
      </c>
      <c r="I7349" t="str">
        <f>IFERROR(IF(J7349&lt;&gt;"", INDEX($B$5:$B$1433, MATCH(J7349, $E$5:$E$1433, 0)),""),"SAI")</f>
        <v/>
      </c>
      <c r="L7349" t="str">
        <f>IFERROR(IF($N$5="Sáng",IF(MID(K7349,2,7)-MID($L$2,2,7)&gt;0,"Trễ",""),IF(MID(K7349,2,7)-MID($Q$2,2,7)&gt;0,"Trễ","")),"")</f>
        <v/>
      </c>
      <c r="M7349" t="str">
        <f>IFERROR(IF($N$5="Sáng",MID(K7349,2,7)-MID($L$2,2,7),MID(K7349,2,7)-MID($Q$2,2,7)),"")</f>
        <v/>
      </c>
      <c r="Q7349" t="str">
        <f>IF(B7349&lt;&gt;"",IF(AND(P7349="",F7349=""),"Không phép ",""),"")</f>
        <v/>
      </c>
      <c r="R7349" t="str">
        <f>UPPER(B7349)</f>
        <v/>
      </c>
      <c r="T7349" t="str">
        <f>IFERROR(IF(J7349&lt;&gt;"", INDEX($S$5:$S$1433, MATCH(J7349, $E$5:$E$1433, 0)),""),"")</f>
        <v/>
      </c>
      <c r="V7349" t="str">
        <f>IFERROR(IF(J7349&lt;&gt;"", INDEX($U$5:$U$1433, MATCH(J7349, $E$5:$E$1433, 0)),""),"")</f>
        <v/>
      </c>
    </row>
    <row r="7350">
      <c r="A7350" t="str">
        <f>IF(B7350&lt;&gt;"",A7349+1,"")</f>
        <v/>
      </c>
      <c r="F7350" t="str">
        <f>IFERROR(IF(VLOOKUP(E7350,J:J,1,0)=E7350,"X",""),"")</f>
        <v/>
      </c>
      <c r="G7350" t="str">
        <f>IF(J7350&lt;&gt;"", INDEX($C$5:$C$1433, MATCH(J7350, $E$5:$E$1433, 0)),"")</f>
        <v/>
      </c>
      <c r="H7350" t="str">
        <f>IF(J7350&lt;&gt;"", INDEX($D$5:$D$1433, MATCH(J7350, $E$5:$E$1433, 0)),"")</f>
        <v/>
      </c>
      <c r="I7350" t="str">
        <f>IFERROR(IF(J7350&lt;&gt;"", INDEX($B$5:$B$1433, MATCH(J7350, $E$5:$E$1433, 0)),""),"SAI")</f>
        <v/>
      </c>
      <c r="L7350" t="str">
        <f>IFERROR(IF($N$5="Sáng",IF(MID(K7350,2,7)-MID($L$2,2,7)&gt;0,"Trễ",""),IF(MID(K7350,2,7)-MID($Q$2,2,7)&gt;0,"Trễ","")),"")</f>
        <v/>
      </c>
      <c r="M7350" t="str">
        <f>IFERROR(IF($N$5="Sáng",MID(K7350,2,7)-MID($L$2,2,7),MID(K7350,2,7)-MID($Q$2,2,7)),"")</f>
        <v/>
      </c>
      <c r="Q7350" t="str">
        <f>IF(B7350&lt;&gt;"",IF(AND(P7350="",F7350=""),"Không phép ",""),"")</f>
        <v/>
      </c>
      <c r="R7350" t="str">
        <f>UPPER(B7350)</f>
        <v/>
      </c>
      <c r="T7350" t="str">
        <f>IFERROR(IF(J7350&lt;&gt;"", INDEX($S$5:$S$1433, MATCH(J7350, $E$5:$E$1433, 0)),""),"")</f>
        <v/>
      </c>
      <c r="V7350" t="str">
        <f>IFERROR(IF(J7350&lt;&gt;"", INDEX($U$5:$U$1433, MATCH(J7350, $E$5:$E$1433, 0)),""),"")</f>
        <v/>
      </c>
    </row>
    <row r="7351">
      <c r="A7351" t="str">
        <f>IF(B7351&lt;&gt;"",A7350+1,"")</f>
        <v/>
      </c>
      <c r="F7351" t="str">
        <f>IFERROR(IF(VLOOKUP(E7351,J:J,1,0)=E7351,"X",""),"")</f>
        <v/>
      </c>
      <c r="G7351" t="str">
        <f>IF(J7351&lt;&gt;"", INDEX($C$5:$C$1433, MATCH(J7351, $E$5:$E$1433, 0)),"")</f>
        <v/>
      </c>
      <c r="H7351" t="str">
        <f>IF(J7351&lt;&gt;"", INDEX($D$5:$D$1433, MATCH(J7351, $E$5:$E$1433, 0)),"")</f>
        <v/>
      </c>
      <c r="I7351" t="str">
        <f>IFERROR(IF(J7351&lt;&gt;"", INDEX($B$5:$B$1433, MATCH(J7351, $E$5:$E$1433, 0)),""),"SAI")</f>
        <v/>
      </c>
      <c r="L7351" t="str">
        <f>IFERROR(IF($N$5="Sáng",IF(MID(K7351,2,7)-MID($L$2,2,7)&gt;0,"Trễ",""),IF(MID(K7351,2,7)-MID($Q$2,2,7)&gt;0,"Trễ","")),"")</f>
        <v/>
      </c>
      <c r="M7351" t="str">
        <f>IFERROR(IF($N$5="Sáng",MID(K7351,2,7)-MID($L$2,2,7),MID(K7351,2,7)-MID($Q$2,2,7)),"")</f>
        <v/>
      </c>
      <c r="Q7351" t="str">
        <f>IF(B7351&lt;&gt;"",IF(AND(P7351="",F7351=""),"Không phép ",""),"")</f>
        <v/>
      </c>
      <c r="R7351" t="str">
        <f>UPPER(B7351)</f>
        <v/>
      </c>
      <c r="T7351" t="str">
        <f>IFERROR(IF(J7351&lt;&gt;"", INDEX($S$5:$S$1433, MATCH(J7351, $E$5:$E$1433, 0)),""),"")</f>
        <v/>
      </c>
      <c r="V7351" t="str">
        <f>IFERROR(IF(J7351&lt;&gt;"", INDEX($U$5:$U$1433, MATCH(J7351, $E$5:$E$1433, 0)),""),"")</f>
        <v/>
      </c>
    </row>
    <row r="7352">
      <c r="A7352" t="str">
        <f>IF(B7352&lt;&gt;"",A7351+1,"")</f>
        <v/>
      </c>
      <c r="F7352" t="str">
        <f>IFERROR(IF(VLOOKUP(E7352,J:J,1,0)=E7352,"X",""),"")</f>
        <v/>
      </c>
      <c r="G7352" t="str">
        <f>IF(J7352&lt;&gt;"", INDEX($C$5:$C$1433, MATCH(J7352, $E$5:$E$1433, 0)),"")</f>
        <v/>
      </c>
      <c r="H7352" t="str">
        <f>IF(J7352&lt;&gt;"", INDEX($D$5:$D$1433, MATCH(J7352, $E$5:$E$1433, 0)),"")</f>
        <v/>
      </c>
      <c r="I7352" t="str">
        <f>IFERROR(IF(J7352&lt;&gt;"", INDEX($B$5:$B$1433, MATCH(J7352, $E$5:$E$1433, 0)),""),"SAI")</f>
        <v/>
      </c>
      <c r="L7352" t="str">
        <f>IFERROR(IF($N$5="Sáng",IF(MID(K7352,2,7)-MID($L$2,2,7)&gt;0,"Trễ",""),IF(MID(K7352,2,7)-MID($Q$2,2,7)&gt;0,"Trễ","")),"")</f>
        <v/>
      </c>
      <c r="M7352" t="str">
        <f>IFERROR(IF($N$5="Sáng",MID(K7352,2,7)-MID($L$2,2,7),MID(K7352,2,7)-MID($Q$2,2,7)),"")</f>
        <v/>
      </c>
      <c r="Q7352" t="str">
        <f>IF(B7352&lt;&gt;"",IF(AND(P7352="",F7352=""),"Không phép ",""),"")</f>
        <v/>
      </c>
      <c r="R7352" t="str">
        <f>UPPER(B7352)</f>
        <v/>
      </c>
      <c r="T7352" t="str">
        <f>IFERROR(IF(J7352&lt;&gt;"", INDEX($S$5:$S$1433, MATCH(J7352, $E$5:$E$1433, 0)),""),"")</f>
        <v/>
      </c>
      <c r="V7352" t="str">
        <f>IFERROR(IF(J7352&lt;&gt;"", INDEX($U$5:$U$1433, MATCH(J7352, $E$5:$E$1433, 0)),""),"")</f>
        <v/>
      </c>
    </row>
    <row r="7353">
      <c r="A7353" t="str">
        <f>IF(B7353&lt;&gt;"",A7352+1,"")</f>
        <v/>
      </c>
      <c r="F7353" t="str">
        <f>IFERROR(IF(VLOOKUP(E7353,J:J,1,0)=E7353,"X",""),"")</f>
        <v/>
      </c>
      <c r="G7353" t="str">
        <f>IF(J7353&lt;&gt;"", INDEX($C$5:$C$1433, MATCH(J7353, $E$5:$E$1433, 0)),"")</f>
        <v/>
      </c>
      <c r="H7353" t="str">
        <f>IF(J7353&lt;&gt;"", INDEX($D$5:$D$1433, MATCH(J7353, $E$5:$E$1433, 0)),"")</f>
        <v/>
      </c>
      <c r="I7353" t="str">
        <f>IFERROR(IF(J7353&lt;&gt;"", INDEX($B$5:$B$1433, MATCH(J7353, $E$5:$E$1433, 0)),""),"SAI")</f>
        <v/>
      </c>
      <c r="L7353" t="str">
        <f>IFERROR(IF($N$5="Sáng",IF(MID(K7353,2,7)-MID($L$2,2,7)&gt;0,"Trễ",""),IF(MID(K7353,2,7)-MID($Q$2,2,7)&gt;0,"Trễ","")),"")</f>
        <v/>
      </c>
      <c r="M7353" t="str">
        <f>IFERROR(IF($N$5="Sáng",MID(K7353,2,7)-MID($L$2,2,7),MID(K7353,2,7)-MID($Q$2,2,7)),"")</f>
        <v/>
      </c>
      <c r="Q7353" t="str">
        <f>IF(B7353&lt;&gt;"",IF(AND(P7353="",F7353=""),"Không phép ",""),"")</f>
        <v/>
      </c>
      <c r="R7353" t="str">
        <f>UPPER(B7353)</f>
        <v/>
      </c>
      <c r="T7353" t="str">
        <f>IFERROR(IF(J7353&lt;&gt;"", INDEX($S$5:$S$1433, MATCH(J7353, $E$5:$E$1433, 0)),""),"")</f>
        <v/>
      </c>
      <c r="V7353" t="str">
        <f>IFERROR(IF(J7353&lt;&gt;"", INDEX($U$5:$U$1433, MATCH(J7353, $E$5:$E$1433, 0)),""),"")</f>
        <v/>
      </c>
    </row>
    <row r="7354">
      <c r="A7354" t="str">
        <f>IF(B7354&lt;&gt;"",A7353+1,"")</f>
        <v/>
      </c>
      <c r="F7354" t="str">
        <f>IFERROR(IF(VLOOKUP(E7354,J:J,1,0)=E7354,"X",""),"")</f>
        <v/>
      </c>
      <c r="G7354" t="str">
        <f>IF(J7354&lt;&gt;"", INDEX($C$5:$C$1433, MATCH(J7354, $E$5:$E$1433, 0)),"")</f>
        <v/>
      </c>
      <c r="H7354" t="str">
        <f>IF(J7354&lt;&gt;"", INDEX($D$5:$D$1433, MATCH(J7354, $E$5:$E$1433, 0)),"")</f>
        <v/>
      </c>
      <c r="I7354" t="str">
        <f>IFERROR(IF(J7354&lt;&gt;"", INDEX($B$5:$B$1433, MATCH(J7354, $E$5:$E$1433, 0)),""),"SAI")</f>
        <v/>
      </c>
      <c r="L7354" t="str">
        <f>IFERROR(IF($N$5="Sáng",IF(MID(K7354,2,7)-MID($L$2,2,7)&gt;0,"Trễ",""),IF(MID(K7354,2,7)-MID($Q$2,2,7)&gt;0,"Trễ","")),"")</f>
        <v/>
      </c>
      <c r="M7354" t="str">
        <f>IFERROR(IF($N$5="Sáng",MID(K7354,2,7)-MID($L$2,2,7),MID(K7354,2,7)-MID($Q$2,2,7)),"")</f>
        <v/>
      </c>
      <c r="Q7354" t="str">
        <f>IF(B7354&lt;&gt;"",IF(AND(P7354="",F7354=""),"Không phép ",""),"")</f>
        <v/>
      </c>
      <c r="R7354" t="str">
        <f>UPPER(B7354)</f>
        <v/>
      </c>
      <c r="T7354" t="str">
        <f>IFERROR(IF(J7354&lt;&gt;"", INDEX($S$5:$S$1433, MATCH(J7354, $E$5:$E$1433, 0)),""),"")</f>
        <v/>
      </c>
      <c r="V7354" t="str">
        <f>IFERROR(IF(J7354&lt;&gt;"", INDEX($U$5:$U$1433, MATCH(J7354, $E$5:$E$1433, 0)),""),"")</f>
        <v/>
      </c>
    </row>
    <row r="7355">
      <c r="A7355" t="str">
        <f>IF(B7355&lt;&gt;"",A7354+1,"")</f>
        <v/>
      </c>
      <c r="F7355" t="str">
        <f>IFERROR(IF(VLOOKUP(E7355,J:J,1,0)=E7355,"X",""),"")</f>
        <v/>
      </c>
      <c r="G7355" t="str">
        <f>IF(J7355&lt;&gt;"", INDEX($C$5:$C$1433, MATCH(J7355, $E$5:$E$1433, 0)),"")</f>
        <v/>
      </c>
      <c r="H7355" t="str">
        <f>IF(J7355&lt;&gt;"", INDEX($D$5:$D$1433, MATCH(J7355, $E$5:$E$1433, 0)),"")</f>
        <v/>
      </c>
      <c r="I7355" t="str">
        <f>IFERROR(IF(J7355&lt;&gt;"", INDEX($B$5:$B$1433, MATCH(J7355, $E$5:$E$1433, 0)),""),"SAI")</f>
        <v/>
      </c>
      <c r="L7355" t="str">
        <f>IFERROR(IF($N$5="Sáng",IF(MID(K7355,2,7)-MID($L$2,2,7)&gt;0,"Trễ",""),IF(MID(K7355,2,7)-MID($Q$2,2,7)&gt;0,"Trễ","")),"")</f>
        <v/>
      </c>
      <c r="M7355" t="str">
        <f>IFERROR(IF($N$5="Sáng",MID(K7355,2,7)-MID($L$2,2,7),MID(K7355,2,7)-MID($Q$2,2,7)),"")</f>
        <v/>
      </c>
      <c r="Q7355" t="str">
        <f>IF(B7355&lt;&gt;"",IF(AND(P7355="",F7355=""),"Không phép ",""),"")</f>
        <v/>
      </c>
      <c r="R7355" t="str">
        <f>UPPER(B7355)</f>
        <v/>
      </c>
      <c r="T7355" t="str">
        <f>IFERROR(IF(J7355&lt;&gt;"", INDEX($S$5:$S$1433, MATCH(J7355, $E$5:$E$1433, 0)),""),"")</f>
        <v/>
      </c>
      <c r="V7355" t="str">
        <f>IFERROR(IF(J7355&lt;&gt;"", INDEX($U$5:$U$1433, MATCH(J7355, $E$5:$E$1433, 0)),""),"")</f>
        <v/>
      </c>
    </row>
    <row r="7356">
      <c r="A7356" t="str">
        <f>IF(B7356&lt;&gt;"",A7355+1,"")</f>
        <v/>
      </c>
      <c r="F7356" t="str">
        <f>IFERROR(IF(VLOOKUP(E7356,J:J,1,0)=E7356,"X",""),"")</f>
        <v/>
      </c>
      <c r="G7356" t="str">
        <f>IF(J7356&lt;&gt;"", INDEX($C$5:$C$1433, MATCH(J7356, $E$5:$E$1433, 0)),"")</f>
        <v/>
      </c>
      <c r="H7356" t="str">
        <f>IF(J7356&lt;&gt;"", INDEX($D$5:$D$1433, MATCH(J7356, $E$5:$E$1433, 0)),"")</f>
        <v/>
      </c>
      <c r="I7356" t="str">
        <f>IFERROR(IF(J7356&lt;&gt;"", INDEX($B$5:$B$1433, MATCH(J7356, $E$5:$E$1433, 0)),""),"SAI")</f>
        <v/>
      </c>
      <c r="L7356" t="str">
        <f>IFERROR(IF($N$5="Sáng",IF(MID(K7356,2,7)-MID($L$2,2,7)&gt;0,"Trễ",""),IF(MID(K7356,2,7)-MID($Q$2,2,7)&gt;0,"Trễ","")),"")</f>
        <v/>
      </c>
      <c r="M7356" t="str">
        <f>IFERROR(IF($N$5="Sáng",MID(K7356,2,7)-MID($L$2,2,7),MID(K7356,2,7)-MID($Q$2,2,7)),"")</f>
        <v/>
      </c>
      <c r="Q7356" t="str">
        <f>IF(B7356&lt;&gt;"",IF(AND(P7356="",F7356=""),"Không phép ",""),"")</f>
        <v/>
      </c>
      <c r="R7356" t="str">
        <f>UPPER(B7356)</f>
        <v/>
      </c>
      <c r="T7356" t="str">
        <f>IFERROR(IF(J7356&lt;&gt;"", INDEX($S$5:$S$1433, MATCH(J7356, $E$5:$E$1433, 0)),""),"")</f>
        <v/>
      </c>
      <c r="V7356" t="str">
        <f>IFERROR(IF(J7356&lt;&gt;"", INDEX($U$5:$U$1433, MATCH(J7356, $E$5:$E$1433, 0)),""),"")</f>
        <v/>
      </c>
    </row>
    <row r="7357">
      <c r="A7357" t="str">
        <f>IF(B7357&lt;&gt;"",A7356+1,"")</f>
        <v/>
      </c>
      <c r="F7357" t="str">
        <f>IFERROR(IF(VLOOKUP(E7357,J:J,1,0)=E7357,"X",""),"")</f>
        <v/>
      </c>
      <c r="G7357" t="str">
        <f>IF(J7357&lt;&gt;"", INDEX($C$5:$C$1433, MATCH(J7357, $E$5:$E$1433, 0)),"")</f>
        <v/>
      </c>
      <c r="H7357" t="str">
        <f>IF(J7357&lt;&gt;"", INDEX($D$5:$D$1433, MATCH(J7357, $E$5:$E$1433, 0)),"")</f>
        <v/>
      </c>
      <c r="I7357" t="str">
        <f>IFERROR(IF(J7357&lt;&gt;"", INDEX($B$5:$B$1433, MATCH(J7357, $E$5:$E$1433, 0)),""),"SAI")</f>
        <v/>
      </c>
      <c r="L7357" t="str">
        <f>IFERROR(IF($N$5="Sáng",IF(MID(K7357,2,7)-MID($L$2,2,7)&gt;0,"Trễ",""),IF(MID(K7357,2,7)-MID($Q$2,2,7)&gt;0,"Trễ","")),"")</f>
        <v/>
      </c>
      <c r="M7357" t="str">
        <f>IFERROR(IF($N$5="Sáng",MID(K7357,2,7)-MID($L$2,2,7),MID(K7357,2,7)-MID($Q$2,2,7)),"")</f>
        <v/>
      </c>
      <c r="Q7357" t="str">
        <f>IF(B7357&lt;&gt;"",IF(AND(P7357="",F7357=""),"Không phép ",""),"")</f>
        <v/>
      </c>
      <c r="R7357" t="str">
        <f>UPPER(B7357)</f>
        <v/>
      </c>
      <c r="T7357" t="str">
        <f>IFERROR(IF(J7357&lt;&gt;"", INDEX($S$5:$S$1433, MATCH(J7357, $E$5:$E$1433, 0)),""),"")</f>
        <v/>
      </c>
      <c r="V7357" t="str">
        <f>IFERROR(IF(J7357&lt;&gt;"", INDEX($U$5:$U$1433, MATCH(J7357, $E$5:$E$1433, 0)),""),"")</f>
        <v/>
      </c>
    </row>
    <row r="7358">
      <c r="A7358" t="str">
        <f>IF(B7358&lt;&gt;"",A7357+1,"")</f>
        <v/>
      </c>
      <c r="F7358" t="str">
        <f>IFERROR(IF(VLOOKUP(E7358,J:J,1,0)=E7358,"X",""),"")</f>
        <v/>
      </c>
      <c r="G7358" t="str">
        <f>IF(J7358&lt;&gt;"", INDEX($C$5:$C$1433, MATCH(J7358, $E$5:$E$1433, 0)),"")</f>
        <v/>
      </c>
      <c r="H7358" t="str">
        <f>IF(J7358&lt;&gt;"", INDEX($D$5:$D$1433, MATCH(J7358, $E$5:$E$1433, 0)),"")</f>
        <v/>
      </c>
      <c r="I7358" t="str">
        <f>IFERROR(IF(J7358&lt;&gt;"", INDEX($B$5:$B$1433, MATCH(J7358, $E$5:$E$1433, 0)),""),"SAI")</f>
        <v/>
      </c>
      <c r="L7358" t="str">
        <f>IFERROR(IF($N$5="Sáng",IF(MID(K7358,2,7)-MID($L$2,2,7)&gt;0,"Trễ",""),IF(MID(K7358,2,7)-MID($Q$2,2,7)&gt;0,"Trễ","")),"")</f>
        <v/>
      </c>
      <c r="M7358" t="str">
        <f>IFERROR(IF($N$5="Sáng",MID(K7358,2,7)-MID($L$2,2,7),MID(K7358,2,7)-MID($Q$2,2,7)),"")</f>
        <v/>
      </c>
      <c r="Q7358" t="str">
        <f>IF(B7358&lt;&gt;"",IF(AND(P7358="",F7358=""),"Không phép ",""),"")</f>
        <v/>
      </c>
      <c r="R7358" t="str">
        <f>UPPER(B7358)</f>
        <v/>
      </c>
      <c r="T7358" t="str">
        <f>IFERROR(IF(J7358&lt;&gt;"", INDEX($S$5:$S$1433, MATCH(J7358, $E$5:$E$1433, 0)),""),"")</f>
        <v/>
      </c>
      <c r="V7358" t="str">
        <f>IFERROR(IF(J7358&lt;&gt;"", INDEX($U$5:$U$1433, MATCH(J7358, $E$5:$E$1433, 0)),""),"")</f>
        <v/>
      </c>
    </row>
    <row r="7359">
      <c r="A7359" t="str">
        <f>IF(B7359&lt;&gt;"",A7358+1,"")</f>
        <v/>
      </c>
      <c r="F7359" t="str">
        <f>IFERROR(IF(VLOOKUP(E7359,J:J,1,0)=E7359,"X",""),"")</f>
        <v/>
      </c>
      <c r="G7359" t="str">
        <f>IF(J7359&lt;&gt;"", INDEX($C$5:$C$1433, MATCH(J7359, $E$5:$E$1433, 0)),"")</f>
        <v/>
      </c>
      <c r="H7359" t="str">
        <f>IF(J7359&lt;&gt;"", INDEX($D$5:$D$1433, MATCH(J7359, $E$5:$E$1433, 0)),"")</f>
        <v/>
      </c>
      <c r="I7359" t="str">
        <f>IFERROR(IF(J7359&lt;&gt;"", INDEX($B$5:$B$1433, MATCH(J7359, $E$5:$E$1433, 0)),""),"SAI")</f>
        <v/>
      </c>
      <c r="L7359" t="str">
        <f>IFERROR(IF($N$5="Sáng",IF(MID(K7359,2,7)-MID($L$2,2,7)&gt;0,"Trễ",""),IF(MID(K7359,2,7)-MID($Q$2,2,7)&gt;0,"Trễ","")),"")</f>
        <v/>
      </c>
      <c r="M7359" t="str">
        <f>IFERROR(IF($N$5="Sáng",MID(K7359,2,7)-MID($L$2,2,7),MID(K7359,2,7)-MID($Q$2,2,7)),"")</f>
        <v/>
      </c>
      <c r="Q7359" t="str">
        <f>IF(B7359&lt;&gt;"",IF(AND(P7359="",F7359=""),"Không phép ",""),"")</f>
        <v/>
      </c>
      <c r="R7359" t="str">
        <f>UPPER(B7359)</f>
        <v/>
      </c>
      <c r="T7359" t="str">
        <f>IFERROR(IF(J7359&lt;&gt;"", INDEX($S$5:$S$1433, MATCH(J7359, $E$5:$E$1433, 0)),""),"")</f>
        <v/>
      </c>
      <c r="V7359" t="str">
        <f>IFERROR(IF(J7359&lt;&gt;"", INDEX($U$5:$U$1433, MATCH(J7359, $E$5:$E$1433, 0)),""),"")</f>
        <v/>
      </c>
    </row>
    <row r="7360">
      <c r="A7360" t="str">
        <f>IF(B7360&lt;&gt;"",A7359+1,"")</f>
        <v/>
      </c>
      <c r="F7360" t="str">
        <f>IFERROR(IF(VLOOKUP(E7360,J:J,1,0)=E7360,"X",""),"")</f>
        <v/>
      </c>
      <c r="G7360" t="str">
        <f>IF(J7360&lt;&gt;"", INDEX($C$5:$C$1433, MATCH(J7360, $E$5:$E$1433, 0)),"")</f>
        <v/>
      </c>
      <c r="H7360" t="str">
        <f>IF(J7360&lt;&gt;"", INDEX($D$5:$D$1433, MATCH(J7360, $E$5:$E$1433, 0)),"")</f>
        <v/>
      </c>
      <c r="I7360" t="str">
        <f>IFERROR(IF(J7360&lt;&gt;"", INDEX($B$5:$B$1433, MATCH(J7360, $E$5:$E$1433, 0)),""),"SAI")</f>
        <v/>
      </c>
      <c r="L7360" t="str">
        <f>IFERROR(IF($N$5="Sáng",IF(MID(K7360,2,7)-MID($L$2,2,7)&gt;0,"Trễ",""),IF(MID(K7360,2,7)-MID($Q$2,2,7)&gt;0,"Trễ","")),"")</f>
        <v/>
      </c>
      <c r="M7360" t="str">
        <f>IFERROR(IF($N$5="Sáng",MID(K7360,2,7)-MID($L$2,2,7),MID(K7360,2,7)-MID($Q$2,2,7)),"")</f>
        <v/>
      </c>
      <c r="Q7360" t="str">
        <f>IF(B7360&lt;&gt;"",IF(AND(P7360="",F7360=""),"Không phép ",""),"")</f>
        <v/>
      </c>
      <c r="R7360" t="str">
        <f>UPPER(B7360)</f>
        <v/>
      </c>
      <c r="T7360" t="str">
        <f>IFERROR(IF(J7360&lt;&gt;"", INDEX($S$5:$S$1433, MATCH(J7360, $E$5:$E$1433, 0)),""),"")</f>
        <v/>
      </c>
      <c r="V7360" t="str">
        <f>IFERROR(IF(J7360&lt;&gt;"", INDEX($U$5:$U$1433, MATCH(J7360, $E$5:$E$1433, 0)),""),"")</f>
        <v/>
      </c>
    </row>
    <row r="7361">
      <c r="A7361" t="str">
        <f>IF(B7361&lt;&gt;"",A7360+1,"")</f>
        <v/>
      </c>
      <c r="F7361" t="str">
        <f>IFERROR(IF(VLOOKUP(E7361,J:J,1,0)=E7361,"X",""),"")</f>
        <v/>
      </c>
      <c r="G7361" t="str">
        <f>IF(J7361&lt;&gt;"", INDEX($C$5:$C$1433, MATCH(J7361, $E$5:$E$1433, 0)),"")</f>
        <v/>
      </c>
      <c r="H7361" t="str">
        <f>IF(J7361&lt;&gt;"", INDEX($D$5:$D$1433, MATCH(J7361, $E$5:$E$1433, 0)),"")</f>
        <v/>
      </c>
      <c r="I7361" t="str">
        <f>IFERROR(IF(J7361&lt;&gt;"", INDEX($B$5:$B$1433, MATCH(J7361, $E$5:$E$1433, 0)),""),"SAI")</f>
        <v/>
      </c>
      <c r="L7361" t="str">
        <f>IFERROR(IF($N$5="Sáng",IF(MID(K7361,2,7)-MID($L$2,2,7)&gt;0,"Trễ",""),IF(MID(K7361,2,7)-MID($Q$2,2,7)&gt;0,"Trễ","")),"")</f>
        <v/>
      </c>
      <c r="M7361" t="str">
        <f>IFERROR(IF($N$5="Sáng",MID(K7361,2,7)-MID($L$2,2,7),MID(K7361,2,7)-MID($Q$2,2,7)),"")</f>
        <v/>
      </c>
      <c r="Q7361" t="str">
        <f>IF(B7361&lt;&gt;"",IF(AND(P7361="",F7361=""),"Không phép ",""),"")</f>
        <v/>
      </c>
      <c r="R7361" t="str">
        <f>UPPER(B7361)</f>
        <v/>
      </c>
      <c r="T7361" t="str">
        <f>IFERROR(IF(J7361&lt;&gt;"", INDEX($S$5:$S$1433, MATCH(J7361, $E$5:$E$1433, 0)),""),"")</f>
        <v/>
      </c>
      <c r="V7361" t="str">
        <f>IFERROR(IF(J7361&lt;&gt;"", INDEX($U$5:$U$1433, MATCH(J7361, $E$5:$E$1433, 0)),""),"")</f>
        <v/>
      </c>
    </row>
    <row r="7362">
      <c r="A7362" t="str">
        <f>IF(B7362&lt;&gt;"",A7361+1,"")</f>
        <v/>
      </c>
      <c r="F7362" t="str">
        <f>IFERROR(IF(VLOOKUP(E7362,J:J,1,0)=E7362,"X",""),"")</f>
        <v/>
      </c>
      <c r="G7362" t="str">
        <f>IF(J7362&lt;&gt;"", INDEX($C$5:$C$1433, MATCH(J7362, $E$5:$E$1433, 0)),"")</f>
        <v/>
      </c>
      <c r="H7362" t="str">
        <f>IF(J7362&lt;&gt;"", INDEX($D$5:$D$1433, MATCH(J7362, $E$5:$E$1433, 0)),"")</f>
        <v/>
      </c>
      <c r="I7362" t="str">
        <f>IFERROR(IF(J7362&lt;&gt;"", INDEX($B$5:$B$1433, MATCH(J7362, $E$5:$E$1433, 0)),""),"SAI")</f>
        <v/>
      </c>
      <c r="L7362" t="str">
        <f>IFERROR(IF($N$5="Sáng",IF(MID(K7362,2,7)-MID($L$2,2,7)&gt;0,"Trễ",""),IF(MID(K7362,2,7)-MID($Q$2,2,7)&gt;0,"Trễ","")),"")</f>
        <v/>
      </c>
      <c r="M7362" t="str">
        <f>IFERROR(IF($N$5="Sáng",MID(K7362,2,7)-MID($L$2,2,7),MID(K7362,2,7)-MID($Q$2,2,7)),"")</f>
        <v/>
      </c>
      <c r="Q7362" t="str">
        <f>IF(B7362&lt;&gt;"",IF(AND(P7362="",F7362=""),"Không phép ",""),"")</f>
        <v/>
      </c>
      <c r="R7362" t="str">
        <f>UPPER(B7362)</f>
        <v/>
      </c>
      <c r="T7362" t="str">
        <f>IFERROR(IF(J7362&lt;&gt;"", INDEX($S$5:$S$1433, MATCH(J7362, $E$5:$E$1433, 0)),""),"")</f>
        <v/>
      </c>
      <c r="V7362" t="str">
        <f>IFERROR(IF(J7362&lt;&gt;"", INDEX($U$5:$U$1433, MATCH(J7362, $E$5:$E$1433, 0)),""),"")</f>
        <v/>
      </c>
    </row>
    <row r="7363">
      <c r="A7363" t="str">
        <f>IF(B7363&lt;&gt;"",A7362+1,"")</f>
        <v/>
      </c>
      <c r="F7363" t="str">
        <f>IFERROR(IF(VLOOKUP(E7363,J:J,1,0)=E7363,"X",""),"")</f>
        <v/>
      </c>
      <c r="G7363" t="str">
        <f>IF(J7363&lt;&gt;"", INDEX($C$5:$C$1433, MATCH(J7363, $E$5:$E$1433, 0)),"")</f>
        <v/>
      </c>
      <c r="H7363" t="str">
        <f>IF(J7363&lt;&gt;"", INDEX($D$5:$D$1433, MATCH(J7363, $E$5:$E$1433, 0)),"")</f>
        <v/>
      </c>
      <c r="I7363" t="str">
        <f>IFERROR(IF(J7363&lt;&gt;"", INDEX($B$5:$B$1433, MATCH(J7363, $E$5:$E$1433, 0)),""),"SAI")</f>
        <v/>
      </c>
      <c r="L7363" t="str">
        <f>IFERROR(IF($N$5="Sáng",IF(MID(K7363,2,7)-MID($L$2,2,7)&gt;0,"Trễ",""),IF(MID(K7363,2,7)-MID($Q$2,2,7)&gt;0,"Trễ","")),"")</f>
        <v/>
      </c>
      <c r="M7363" t="str">
        <f>IFERROR(IF($N$5="Sáng",MID(K7363,2,7)-MID($L$2,2,7),MID(K7363,2,7)-MID($Q$2,2,7)),"")</f>
        <v/>
      </c>
      <c r="Q7363" t="str">
        <f>IF(B7363&lt;&gt;"",IF(AND(P7363="",F7363=""),"Không phép ",""),"")</f>
        <v/>
      </c>
      <c r="R7363" t="str">
        <f>UPPER(B7363)</f>
        <v/>
      </c>
      <c r="T7363" t="str">
        <f>IFERROR(IF(J7363&lt;&gt;"", INDEX($S$5:$S$1433, MATCH(J7363, $E$5:$E$1433, 0)),""),"")</f>
        <v/>
      </c>
      <c r="V7363" t="str">
        <f>IFERROR(IF(J7363&lt;&gt;"", INDEX($U$5:$U$1433, MATCH(J7363, $E$5:$E$1433, 0)),""),"")</f>
        <v/>
      </c>
    </row>
    <row r="7364">
      <c r="A7364" t="str">
        <f>IF(B7364&lt;&gt;"",A7363+1,"")</f>
        <v/>
      </c>
      <c r="F7364" t="str">
        <f>IFERROR(IF(VLOOKUP(E7364,J:J,1,0)=E7364,"X",""),"")</f>
        <v/>
      </c>
      <c r="G7364" t="str">
        <f>IF(J7364&lt;&gt;"", INDEX($C$5:$C$1433, MATCH(J7364, $E$5:$E$1433, 0)),"")</f>
        <v/>
      </c>
      <c r="H7364" t="str">
        <f>IF(J7364&lt;&gt;"", INDEX($D$5:$D$1433, MATCH(J7364, $E$5:$E$1433, 0)),"")</f>
        <v/>
      </c>
      <c r="I7364" t="str">
        <f>IFERROR(IF(J7364&lt;&gt;"", INDEX($B$5:$B$1433, MATCH(J7364, $E$5:$E$1433, 0)),""),"SAI")</f>
        <v/>
      </c>
      <c r="L7364" t="str">
        <f>IFERROR(IF($N$5="Sáng",IF(MID(K7364,2,7)-MID($L$2,2,7)&gt;0,"Trễ",""),IF(MID(K7364,2,7)-MID($Q$2,2,7)&gt;0,"Trễ","")),"")</f>
        <v/>
      </c>
      <c r="M7364" t="str">
        <f>IFERROR(IF($N$5="Sáng",MID(K7364,2,7)-MID($L$2,2,7),MID(K7364,2,7)-MID($Q$2,2,7)),"")</f>
        <v/>
      </c>
      <c r="Q7364" t="str">
        <f>IF(B7364&lt;&gt;"",IF(AND(P7364="",F7364=""),"Không phép ",""),"")</f>
        <v/>
      </c>
      <c r="R7364" t="str">
        <f>UPPER(B7364)</f>
        <v/>
      </c>
      <c r="T7364" t="str">
        <f>IFERROR(IF(J7364&lt;&gt;"", INDEX($S$5:$S$1433, MATCH(J7364, $E$5:$E$1433, 0)),""),"")</f>
        <v/>
      </c>
      <c r="V7364" t="str">
        <f>IFERROR(IF(J7364&lt;&gt;"", INDEX($U$5:$U$1433, MATCH(J7364, $E$5:$E$1433, 0)),""),"")</f>
        <v/>
      </c>
    </row>
    <row r="7365">
      <c r="A7365" t="str">
        <f>IF(B7365&lt;&gt;"",A7364+1,"")</f>
        <v/>
      </c>
      <c r="F7365" t="str">
        <f>IFERROR(IF(VLOOKUP(E7365,J:J,1,0)=E7365,"X",""),"")</f>
        <v/>
      </c>
      <c r="G7365" t="str">
        <f>IF(J7365&lt;&gt;"", INDEX($C$5:$C$1433, MATCH(J7365, $E$5:$E$1433, 0)),"")</f>
        <v/>
      </c>
      <c r="H7365" t="str">
        <f>IF(J7365&lt;&gt;"", INDEX($D$5:$D$1433, MATCH(J7365, $E$5:$E$1433, 0)),"")</f>
        <v/>
      </c>
      <c r="I7365" t="str">
        <f>IFERROR(IF(J7365&lt;&gt;"", INDEX($B$5:$B$1433, MATCH(J7365, $E$5:$E$1433, 0)),""),"SAI")</f>
        <v/>
      </c>
      <c r="L7365" t="str">
        <f>IFERROR(IF($N$5="Sáng",IF(MID(K7365,2,7)-MID($L$2,2,7)&gt;0,"Trễ",""),IF(MID(K7365,2,7)-MID($Q$2,2,7)&gt;0,"Trễ","")),"")</f>
        <v/>
      </c>
      <c r="M7365" t="str">
        <f>IFERROR(IF($N$5="Sáng",MID(K7365,2,7)-MID($L$2,2,7),MID(K7365,2,7)-MID($Q$2,2,7)),"")</f>
        <v/>
      </c>
      <c r="Q7365" t="str">
        <f>IF(B7365&lt;&gt;"",IF(AND(P7365="",F7365=""),"Không phép ",""),"")</f>
        <v/>
      </c>
      <c r="R7365" t="str">
        <f>UPPER(B7365)</f>
        <v/>
      </c>
      <c r="T7365" t="str">
        <f>IFERROR(IF(J7365&lt;&gt;"", INDEX($S$5:$S$1433, MATCH(J7365, $E$5:$E$1433, 0)),""),"")</f>
        <v/>
      </c>
      <c r="V7365" t="str">
        <f>IFERROR(IF(J7365&lt;&gt;"", INDEX($U$5:$U$1433, MATCH(J7365, $E$5:$E$1433, 0)),""),"")</f>
        <v/>
      </c>
    </row>
    <row r="7366">
      <c r="A7366" t="str">
        <f>IF(B7366&lt;&gt;"",A7365+1,"")</f>
        <v/>
      </c>
      <c r="F7366" t="str">
        <f>IFERROR(IF(VLOOKUP(E7366,J:J,1,0)=E7366,"X",""),"")</f>
        <v/>
      </c>
      <c r="G7366" t="str">
        <f>IF(J7366&lt;&gt;"", INDEX($C$5:$C$1433, MATCH(J7366, $E$5:$E$1433, 0)),"")</f>
        <v/>
      </c>
      <c r="H7366" t="str">
        <f>IF(J7366&lt;&gt;"", INDEX($D$5:$D$1433, MATCH(J7366, $E$5:$E$1433, 0)),"")</f>
        <v/>
      </c>
      <c r="I7366" t="str">
        <f>IFERROR(IF(J7366&lt;&gt;"", INDEX($B$5:$B$1433, MATCH(J7366, $E$5:$E$1433, 0)),""),"SAI")</f>
        <v/>
      </c>
      <c r="L7366" t="str">
        <f>IFERROR(IF($N$5="Sáng",IF(MID(K7366,2,7)-MID($L$2,2,7)&gt;0,"Trễ",""),IF(MID(K7366,2,7)-MID($Q$2,2,7)&gt;0,"Trễ","")),"")</f>
        <v/>
      </c>
      <c r="M7366" t="str">
        <f>IFERROR(IF($N$5="Sáng",MID(K7366,2,7)-MID($L$2,2,7),MID(K7366,2,7)-MID($Q$2,2,7)),"")</f>
        <v/>
      </c>
      <c r="Q7366" t="str">
        <f>IF(B7366&lt;&gt;"",IF(AND(P7366="",F7366=""),"Không phép ",""),"")</f>
        <v/>
      </c>
      <c r="R7366" t="str">
        <f>UPPER(B7366)</f>
        <v/>
      </c>
      <c r="T7366" t="str">
        <f>IFERROR(IF(J7366&lt;&gt;"", INDEX($S$5:$S$1433, MATCH(J7366, $E$5:$E$1433, 0)),""),"")</f>
        <v/>
      </c>
      <c r="V7366" t="str">
        <f>IFERROR(IF(J7366&lt;&gt;"", INDEX($U$5:$U$1433, MATCH(J7366, $E$5:$E$1433, 0)),""),"")</f>
        <v/>
      </c>
    </row>
    <row r="7367">
      <c r="A7367" t="str">
        <f>IF(B7367&lt;&gt;"",A7366+1,"")</f>
        <v/>
      </c>
      <c r="F7367" t="str">
        <f>IFERROR(IF(VLOOKUP(E7367,J:J,1,0)=E7367,"X",""),"")</f>
        <v/>
      </c>
      <c r="G7367" t="str">
        <f>IF(J7367&lt;&gt;"", INDEX($C$5:$C$1433, MATCH(J7367, $E$5:$E$1433, 0)),"")</f>
        <v/>
      </c>
      <c r="H7367" t="str">
        <f>IF(J7367&lt;&gt;"", INDEX($D$5:$D$1433, MATCH(J7367, $E$5:$E$1433, 0)),"")</f>
        <v/>
      </c>
      <c r="I7367" t="str">
        <f>IFERROR(IF(J7367&lt;&gt;"", INDEX($B$5:$B$1433, MATCH(J7367, $E$5:$E$1433, 0)),""),"SAI")</f>
        <v/>
      </c>
      <c r="L7367" t="str">
        <f>IFERROR(IF($N$5="Sáng",IF(MID(K7367,2,7)-MID($L$2,2,7)&gt;0,"Trễ",""),IF(MID(K7367,2,7)-MID($Q$2,2,7)&gt;0,"Trễ","")),"")</f>
        <v/>
      </c>
      <c r="M7367" t="str">
        <f>IFERROR(IF($N$5="Sáng",MID(K7367,2,7)-MID($L$2,2,7),MID(K7367,2,7)-MID($Q$2,2,7)),"")</f>
        <v/>
      </c>
      <c r="Q7367" t="str">
        <f>IF(B7367&lt;&gt;"",IF(AND(P7367="",F7367=""),"Không phép ",""),"")</f>
        <v/>
      </c>
      <c r="R7367" t="str">
        <f>UPPER(B7367)</f>
        <v/>
      </c>
      <c r="T7367" t="str">
        <f>IFERROR(IF(J7367&lt;&gt;"", INDEX($S$5:$S$1433, MATCH(J7367, $E$5:$E$1433, 0)),""),"")</f>
        <v/>
      </c>
      <c r="V7367" t="str">
        <f>IFERROR(IF(J7367&lt;&gt;"", INDEX($U$5:$U$1433, MATCH(J7367, $E$5:$E$1433, 0)),""),"")</f>
        <v/>
      </c>
    </row>
    <row r="7368">
      <c r="A7368" t="str">
        <f>IF(B7368&lt;&gt;"",A7367+1,"")</f>
        <v/>
      </c>
      <c r="F7368" t="str">
        <f>IFERROR(IF(VLOOKUP(E7368,J:J,1,0)=E7368,"X",""),"")</f>
        <v/>
      </c>
      <c r="G7368" t="str">
        <f>IF(J7368&lt;&gt;"", INDEX($C$5:$C$1433, MATCH(J7368, $E$5:$E$1433, 0)),"")</f>
        <v/>
      </c>
      <c r="H7368" t="str">
        <f>IF(J7368&lt;&gt;"", INDEX($D$5:$D$1433, MATCH(J7368, $E$5:$E$1433, 0)),"")</f>
        <v/>
      </c>
      <c r="I7368" t="str">
        <f>IFERROR(IF(J7368&lt;&gt;"", INDEX($B$5:$B$1433, MATCH(J7368, $E$5:$E$1433, 0)),""),"SAI")</f>
        <v/>
      </c>
      <c r="L7368" t="str">
        <f>IFERROR(IF($N$5="Sáng",IF(MID(K7368,2,7)-MID($L$2,2,7)&gt;0,"Trễ",""),IF(MID(K7368,2,7)-MID($Q$2,2,7)&gt;0,"Trễ","")),"")</f>
        <v/>
      </c>
      <c r="M7368" t="str">
        <f>IFERROR(IF($N$5="Sáng",MID(K7368,2,7)-MID($L$2,2,7),MID(K7368,2,7)-MID($Q$2,2,7)),"")</f>
        <v/>
      </c>
      <c r="Q7368" t="str">
        <f>IF(B7368&lt;&gt;"",IF(AND(P7368="",F7368=""),"Không phép ",""),"")</f>
        <v/>
      </c>
      <c r="R7368" t="str">
        <f>UPPER(B7368)</f>
        <v/>
      </c>
      <c r="T7368" t="str">
        <f>IFERROR(IF(J7368&lt;&gt;"", INDEX($S$5:$S$1433, MATCH(J7368, $E$5:$E$1433, 0)),""),"")</f>
        <v/>
      </c>
      <c r="V7368" t="str">
        <f>IFERROR(IF(J7368&lt;&gt;"", INDEX($U$5:$U$1433, MATCH(J7368, $E$5:$E$1433, 0)),""),"")</f>
        <v/>
      </c>
    </row>
    <row r="7369">
      <c r="A7369" t="str">
        <f>IF(B7369&lt;&gt;"",A7368+1,"")</f>
        <v/>
      </c>
      <c r="F7369" t="str">
        <f>IFERROR(IF(VLOOKUP(E7369,J:J,1,0)=E7369,"X",""),"")</f>
        <v/>
      </c>
      <c r="G7369" t="str">
        <f>IF(J7369&lt;&gt;"", INDEX($C$5:$C$1433, MATCH(J7369, $E$5:$E$1433, 0)),"")</f>
        <v/>
      </c>
      <c r="H7369" t="str">
        <f>IF(J7369&lt;&gt;"", INDEX($D$5:$D$1433, MATCH(J7369, $E$5:$E$1433, 0)),"")</f>
        <v/>
      </c>
      <c r="I7369" t="str">
        <f>IFERROR(IF(J7369&lt;&gt;"", INDEX($B$5:$B$1433, MATCH(J7369, $E$5:$E$1433, 0)),""),"SAI")</f>
        <v/>
      </c>
      <c r="L7369" t="str">
        <f>IFERROR(IF($N$5="Sáng",IF(MID(K7369,2,7)-MID($L$2,2,7)&gt;0,"Trễ",""),IF(MID(K7369,2,7)-MID($Q$2,2,7)&gt;0,"Trễ","")),"")</f>
        <v/>
      </c>
      <c r="M7369" t="str">
        <f>IFERROR(IF($N$5="Sáng",MID(K7369,2,7)-MID($L$2,2,7),MID(K7369,2,7)-MID($Q$2,2,7)),"")</f>
        <v/>
      </c>
      <c r="Q7369" t="str">
        <f>IF(B7369&lt;&gt;"",IF(AND(P7369="",F7369=""),"Không phép ",""),"")</f>
        <v/>
      </c>
      <c r="R7369" t="str">
        <f>UPPER(B7369)</f>
        <v/>
      </c>
      <c r="T7369" t="str">
        <f>IFERROR(IF(J7369&lt;&gt;"", INDEX($S$5:$S$1433, MATCH(J7369, $E$5:$E$1433, 0)),""),"")</f>
        <v/>
      </c>
      <c r="V7369" t="str">
        <f>IFERROR(IF(J7369&lt;&gt;"", INDEX($U$5:$U$1433, MATCH(J7369, $E$5:$E$1433, 0)),""),"")</f>
        <v/>
      </c>
    </row>
    <row r="7370">
      <c r="A7370" t="str">
        <f>IF(B7370&lt;&gt;"",A7369+1,"")</f>
        <v/>
      </c>
      <c r="F7370" t="str">
        <f>IFERROR(IF(VLOOKUP(E7370,J:J,1,0)=E7370,"X",""),"")</f>
        <v/>
      </c>
      <c r="G7370" t="str">
        <f>IF(J7370&lt;&gt;"", INDEX($C$5:$C$1433, MATCH(J7370, $E$5:$E$1433, 0)),"")</f>
        <v/>
      </c>
      <c r="H7370" t="str">
        <f>IF(J7370&lt;&gt;"", INDEX($D$5:$D$1433, MATCH(J7370, $E$5:$E$1433, 0)),"")</f>
        <v/>
      </c>
      <c r="I7370" t="str">
        <f>IFERROR(IF(J7370&lt;&gt;"", INDEX($B$5:$B$1433, MATCH(J7370, $E$5:$E$1433, 0)),""),"SAI")</f>
        <v/>
      </c>
      <c r="L7370" t="str">
        <f>IFERROR(IF($N$5="Sáng",IF(MID(K7370,2,7)-MID($L$2,2,7)&gt;0,"Trễ",""),IF(MID(K7370,2,7)-MID($Q$2,2,7)&gt;0,"Trễ","")),"")</f>
        <v/>
      </c>
      <c r="M7370" t="str">
        <f>IFERROR(IF($N$5="Sáng",MID(K7370,2,7)-MID($L$2,2,7),MID(K7370,2,7)-MID($Q$2,2,7)),"")</f>
        <v/>
      </c>
      <c r="Q7370" t="str">
        <f>IF(B7370&lt;&gt;"",IF(AND(P7370="",F7370=""),"Không phép ",""),"")</f>
        <v/>
      </c>
      <c r="R7370" t="str">
        <f>UPPER(B7370)</f>
        <v/>
      </c>
      <c r="T7370" t="str">
        <f>IFERROR(IF(J7370&lt;&gt;"", INDEX($S$5:$S$1433, MATCH(J7370, $E$5:$E$1433, 0)),""),"")</f>
        <v/>
      </c>
      <c r="V7370" t="str">
        <f>IFERROR(IF(J7370&lt;&gt;"", INDEX($U$5:$U$1433, MATCH(J7370, $E$5:$E$1433, 0)),""),"")</f>
        <v/>
      </c>
    </row>
    <row r="7371">
      <c r="A7371" t="str">
        <f>IF(B7371&lt;&gt;"",A7370+1,"")</f>
        <v/>
      </c>
      <c r="F7371" t="str">
        <f>IFERROR(IF(VLOOKUP(E7371,J:J,1,0)=E7371,"X",""),"")</f>
        <v/>
      </c>
      <c r="G7371" t="str">
        <f>IF(J7371&lt;&gt;"", INDEX($C$5:$C$1433, MATCH(J7371, $E$5:$E$1433, 0)),"")</f>
        <v/>
      </c>
      <c r="H7371" t="str">
        <f>IF(J7371&lt;&gt;"", INDEX($D$5:$D$1433, MATCH(J7371, $E$5:$E$1433, 0)),"")</f>
        <v/>
      </c>
      <c r="I7371" t="str">
        <f>IFERROR(IF(J7371&lt;&gt;"", INDEX($B$5:$B$1433, MATCH(J7371, $E$5:$E$1433, 0)),""),"SAI")</f>
        <v/>
      </c>
      <c r="L7371" t="str">
        <f>IFERROR(IF($N$5="Sáng",IF(MID(K7371,2,7)-MID($L$2,2,7)&gt;0,"Trễ",""),IF(MID(K7371,2,7)-MID($Q$2,2,7)&gt;0,"Trễ","")),"")</f>
        <v/>
      </c>
      <c r="M7371" t="str">
        <f>IFERROR(IF($N$5="Sáng",MID(K7371,2,7)-MID($L$2,2,7),MID(K7371,2,7)-MID($Q$2,2,7)),"")</f>
        <v/>
      </c>
      <c r="Q7371" t="str">
        <f>IF(B7371&lt;&gt;"",IF(AND(P7371="",F7371=""),"Không phép ",""),"")</f>
        <v/>
      </c>
      <c r="R7371" t="str">
        <f>UPPER(B7371)</f>
        <v/>
      </c>
      <c r="T7371" t="str">
        <f>IFERROR(IF(J7371&lt;&gt;"", INDEX($S$5:$S$1433, MATCH(J7371, $E$5:$E$1433, 0)),""),"")</f>
        <v/>
      </c>
      <c r="V7371" t="str">
        <f>IFERROR(IF(J7371&lt;&gt;"", INDEX($U$5:$U$1433, MATCH(J7371, $E$5:$E$1433, 0)),""),"")</f>
        <v/>
      </c>
    </row>
    <row r="7372">
      <c r="A7372" t="str">
        <f>IF(B7372&lt;&gt;"",A7371+1,"")</f>
        <v/>
      </c>
      <c r="F7372" t="str">
        <f>IFERROR(IF(VLOOKUP(E7372,J:J,1,0)=E7372,"X",""),"")</f>
        <v/>
      </c>
      <c r="G7372" t="str">
        <f>IF(J7372&lt;&gt;"", INDEX($C$5:$C$1433, MATCH(J7372, $E$5:$E$1433, 0)),"")</f>
        <v/>
      </c>
      <c r="H7372" t="str">
        <f>IF(J7372&lt;&gt;"", INDEX($D$5:$D$1433, MATCH(J7372, $E$5:$E$1433, 0)),"")</f>
        <v/>
      </c>
      <c r="I7372" t="str">
        <f>IFERROR(IF(J7372&lt;&gt;"", INDEX($B$5:$B$1433, MATCH(J7372, $E$5:$E$1433, 0)),""),"SAI")</f>
        <v/>
      </c>
      <c r="L7372" t="str">
        <f>IFERROR(IF($N$5="Sáng",IF(MID(K7372,2,7)-MID($L$2,2,7)&gt;0,"Trễ",""),IF(MID(K7372,2,7)-MID($Q$2,2,7)&gt;0,"Trễ","")),"")</f>
        <v/>
      </c>
      <c r="M7372" t="str">
        <f>IFERROR(IF($N$5="Sáng",MID(K7372,2,7)-MID($L$2,2,7),MID(K7372,2,7)-MID($Q$2,2,7)),"")</f>
        <v/>
      </c>
      <c r="Q7372" t="str">
        <f>IF(B7372&lt;&gt;"",IF(AND(P7372="",F7372=""),"Không phép ",""),"")</f>
        <v/>
      </c>
      <c r="R7372" t="str">
        <f>UPPER(B7372)</f>
        <v/>
      </c>
      <c r="T7372" t="str">
        <f>IFERROR(IF(J7372&lt;&gt;"", INDEX($S$5:$S$1433, MATCH(J7372, $E$5:$E$1433, 0)),""),"")</f>
        <v/>
      </c>
      <c r="V7372" t="str">
        <f>IFERROR(IF(J7372&lt;&gt;"", INDEX($U$5:$U$1433, MATCH(J7372, $E$5:$E$1433, 0)),""),"")</f>
        <v/>
      </c>
    </row>
    <row r="7373">
      <c r="A7373" t="str">
        <f>IF(B7373&lt;&gt;"",A7372+1,"")</f>
        <v/>
      </c>
      <c r="F7373" t="str">
        <f>IFERROR(IF(VLOOKUP(E7373,J:J,1,0)=E7373,"X",""),"")</f>
        <v/>
      </c>
      <c r="G7373" t="str">
        <f>IF(J7373&lt;&gt;"", INDEX($C$5:$C$1433, MATCH(J7373, $E$5:$E$1433, 0)),"")</f>
        <v/>
      </c>
      <c r="H7373" t="str">
        <f>IF(J7373&lt;&gt;"", INDEX($D$5:$D$1433, MATCH(J7373, $E$5:$E$1433, 0)),"")</f>
        <v/>
      </c>
      <c r="I7373" t="str">
        <f>IFERROR(IF(J7373&lt;&gt;"", INDEX($B$5:$B$1433, MATCH(J7373, $E$5:$E$1433, 0)),""),"SAI")</f>
        <v/>
      </c>
      <c r="L7373" t="str">
        <f>IFERROR(IF($N$5="Sáng",IF(MID(K7373,2,7)-MID($L$2,2,7)&gt;0,"Trễ",""),IF(MID(K7373,2,7)-MID($Q$2,2,7)&gt;0,"Trễ","")),"")</f>
        <v/>
      </c>
      <c r="M7373" t="str">
        <f>IFERROR(IF($N$5="Sáng",MID(K7373,2,7)-MID($L$2,2,7),MID(K7373,2,7)-MID($Q$2,2,7)),"")</f>
        <v/>
      </c>
      <c r="Q7373" t="str">
        <f>IF(B7373&lt;&gt;"",IF(AND(P7373="",F7373=""),"Không phép ",""),"")</f>
        <v/>
      </c>
      <c r="R7373" t="str">
        <f>UPPER(B7373)</f>
        <v/>
      </c>
      <c r="T7373" t="str">
        <f>IFERROR(IF(J7373&lt;&gt;"", INDEX($S$5:$S$1433, MATCH(J7373, $E$5:$E$1433, 0)),""),"")</f>
        <v/>
      </c>
      <c r="V7373" t="str">
        <f>IFERROR(IF(J7373&lt;&gt;"", INDEX($U$5:$U$1433, MATCH(J7373, $E$5:$E$1433, 0)),""),"")</f>
        <v/>
      </c>
    </row>
    <row r="7374">
      <c r="A7374" t="str">
        <f>IF(B7374&lt;&gt;"",A7373+1,"")</f>
        <v/>
      </c>
      <c r="F7374" t="str">
        <f>IFERROR(IF(VLOOKUP(E7374,J:J,1,0)=E7374,"X",""),"")</f>
        <v/>
      </c>
      <c r="G7374" t="str">
        <f>IF(J7374&lt;&gt;"", INDEX($C$5:$C$1433, MATCH(J7374, $E$5:$E$1433, 0)),"")</f>
        <v/>
      </c>
      <c r="H7374" t="str">
        <f>IF(J7374&lt;&gt;"", INDEX($D$5:$D$1433, MATCH(J7374, $E$5:$E$1433, 0)),"")</f>
        <v/>
      </c>
      <c r="I7374" t="str">
        <f>IFERROR(IF(J7374&lt;&gt;"", INDEX($B$5:$B$1433, MATCH(J7374, $E$5:$E$1433, 0)),""),"SAI")</f>
        <v/>
      </c>
      <c r="L7374" t="str">
        <f>IFERROR(IF($N$5="Sáng",IF(MID(K7374,2,7)-MID($L$2,2,7)&gt;0,"Trễ",""),IF(MID(K7374,2,7)-MID($Q$2,2,7)&gt;0,"Trễ","")),"")</f>
        <v/>
      </c>
      <c r="M7374" t="str">
        <f>IFERROR(IF($N$5="Sáng",MID(K7374,2,7)-MID($L$2,2,7),MID(K7374,2,7)-MID($Q$2,2,7)),"")</f>
        <v/>
      </c>
      <c r="Q7374" t="str">
        <f>IF(B7374&lt;&gt;"",IF(AND(P7374="",F7374=""),"Không phép ",""),"")</f>
        <v/>
      </c>
      <c r="R7374" t="str">
        <f>UPPER(B7374)</f>
        <v/>
      </c>
      <c r="T7374" t="str">
        <f>IFERROR(IF(J7374&lt;&gt;"", INDEX($S$5:$S$1433, MATCH(J7374, $E$5:$E$1433, 0)),""),"")</f>
        <v/>
      </c>
      <c r="V7374" t="str">
        <f>IFERROR(IF(J7374&lt;&gt;"", INDEX($U$5:$U$1433, MATCH(J7374, $E$5:$E$1433, 0)),""),"")</f>
        <v/>
      </c>
    </row>
    <row r="7375">
      <c r="A7375" t="str">
        <f>IF(B7375&lt;&gt;"",A7374+1,"")</f>
        <v/>
      </c>
      <c r="F7375" t="str">
        <f>IFERROR(IF(VLOOKUP(E7375,J:J,1,0)=E7375,"X",""),"")</f>
        <v/>
      </c>
      <c r="G7375" t="str">
        <f>IF(J7375&lt;&gt;"", INDEX($C$5:$C$1433, MATCH(J7375, $E$5:$E$1433, 0)),"")</f>
        <v/>
      </c>
      <c r="H7375" t="str">
        <f>IF(J7375&lt;&gt;"", INDEX($D$5:$D$1433, MATCH(J7375, $E$5:$E$1433, 0)),"")</f>
        <v/>
      </c>
      <c r="I7375" t="str">
        <f>IFERROR(IF(J7375&lt;&gt;"", INDEX($B$5:$B$1433, MATCH(J7375, $E$5:$E$1433, 0)),""),"SAI")</f>
        <v/>
      </c>
      <c r="L7375" t="str">
        <f>IFERROR(IF($N$5="Sáng",IF(MID(K7375,2,7)-MID($L$2,2,7)&gt;0,"Trễ",""),IF(MID(K7375,2,7)-MID($Q$2,2,7)&gt;0,"Trễ","")),"")</f>
        <v/>
      </c>
      <c r="M7375" t="str">
        <f>IFERROR(IF($N$5="Sáng",MID(K7375,2,7)-MID($L$2,2,7),MID(K7375,2,7)-MID($Q$2,2,7)),"")</f>
        <v/>
      </c>
      <c r="Q7375" t="str">
        <f>IF(B7375&lt;&gt;"",IF(AND(P7375="",F7375=""),"Không phép ",""),"")</f>
        <v/>
      </c>
      <c r="R7375" t="str">
        <f>UPPER(B7375)</f>
        <v/>
      </c>
      <c r="T7375" t="str">
        <f>IFERROR(IF(J7375&lt;&gt;"", INDEX($S$5:$S$1433, MATCH(J7375, $E$5:$E$1433, 0)),""),"")</f>
        <v/>
      </c>
      <c r="V7375" t="str">
        <f>IFERROR(IF(J7375&lt;&gt;"", INDEX($U$5:$U$1433, MATCH(J7375, $E$5:$E$1433, 0)),""),"")</f>
        <v/>
      </c>
    </row>
    <row r="7376">
      <c r="A7376" t="str">
        <f>IF(B7376&lt;&gt;"",A7375+1,"")</f>
        <v/>
      </c>
      <c r="F7376" t="str">
        <f>IFERROR(IF(VLOOKUP(E7376,J:J,1,0)=E7376,"X",""),"")</f>
        <v/>
      </c>
      <c r="G7376" t="str">
        <f>IF(J7376&lt;&gt;"", INDEX($C$5:$C$1433, MATCH(J7376, $E$5:$E$1433, 0)),"")</f>
        <v/>
      </c>
      <c r="H7376" t="str">
        <f>IF(J7376&lt;&gt;"", INDEX($D$5:$D$1433, MATCH(J7376, $E$5:$E$1433, 0)),"")</f>
        <v/>
      </c>
      <c r="I7376" t="str">
        <f>IFERROR(IF(J7376&lt;&gt;"", INDEX($B$5:$B$1433, MATCH(J7376, $E$5:$E$1433, 0)),""),"SAI")</f>
        <v/>
      </c>
      <c r="L7376" t="str">
        <f>IFERROR(IF($N$5="Sáng",IF(MID(K7376,2,7)-MID($L$2,2,7)&gt;0,"Trễ",""),IF(MID(K7376,2,7)-MID($Q$2,2,7)&gt;0,"Trễ","")),"")</f>
        <v/>
      </c>
      <c r="M7376" t="str">
        <f>IFERROR(IF($N$5="Sáng",MID(K7376,2,7)-MID($L$2,2,7),MID(K7376,2,7)-MID($Q$2,2,7)),"")</f>
        <v/>
      </c>
      <c r="Q7376" t="str">
        <f>IF(B7376&lt;&gt;"",IF(AND(P7376="",F7376=""),"Không phép ",""),"")</f>
        <v/>
      </c>
      <c r="R7376" t="str">
        <f>UPPER(B7376)</f>
        <v/>
      </c>
      <c r="T7376" t="str">
        <f>IFERROR(IF(J7376&lt;&gt;"", INDEX($S$5:$S$1433, MATCH(J7376, $E$5:$E$1433, 0)),""),"")</f>
        <v/>
      </c>
      <c r="V7376" t="str">
        <f>IFERROR(IF(J7376&lt;&gt;"", INDEX($U$5:$U$1433, MATCH(J7376, $E$5:$E$1433, 0)),""),"")</f>
        <v/>
      </c>
    </row>
    <row r="7377">
      <c r="A7377" t="str">
        <f>IF(B7377&lt;&gt;"",A7376+1,"")</f>
        <v/>
      </c>
      <c r="F7377" t="str">
        <f>IFERROR(IF(VLOOKUP(E7377,J:J,1,0)=E7377,"X",""),"")</f>
        <v/>
      </c>
      <c r="G7377" t="str">
        <f>IF(J7377&lt;&gt;"", INDEX($C$5:$C$1433, MATCH(J7377, $E$5:$E$1433, 0)),"")</f>
        <v/>
      </c>
      <c r="H7377" t="str">
        <f>IF(J7377&lt;&gt;"", INDEX($D$5:$D$1433, MATCH(J7377, $E$5:$E$1433, 0)),"")</f>
        <v/>
      </c>
      <c r="I7377" t="str">
        <f>IFERROR(IF(J7377&lt;&gt;"", INDEX($B$5:$B$1433, MATCH(J7377, $E$5:$E$1433, 0)),""),"SAI")</f>
        <v/>
      </c>
      <c r="L7377" t="str">
        <f>IFERROR(IF($N$5="Sáng",IF(MID(K7377,2,7)-MID($L$2,2,7)&gt;0,"Trễ",""),IF(MID(K7377,2,7)-MID($Q$2,2,7)&gt;0,"Trễ","")),"")</f>
        <v/>
      </c>
      <c r="M7377" t="str">
        <f>IFERROR(IF($N$5="Sáng",MID(K7377,2,7)-MID($L$2,2,7),MID(K7377,2,7)-MID($Q$2,2,7)),"")</f>
        <v/>
      </c>
      <c r="Q7377" t="str">
        <f>IF(B7377&lt;&gt;"",IF(AND(P7377="",F7377=""),"Không phép ",""),"")</f>
        <v/>
      </c>
      <c r="R7377" t="str">
        <f>UPPER(B7377)</f>
        <v/>
      </c>
      <c r="T7377" t="str">
        <f>IFERROR(IF(J7377&lt;&gt;"", INDEX($S$5:$S$1433, MATCH(J7377, $E$5:$E$1433, 0)),""),"")</f>
        <v/>
      </c>
      <c r="V7377" t="str">
        <f>IFERROR(IF(J7377&lt;&gt;"", INDEX($U$5:$U$1433, MATCH(J7377, $E$5:$E$1433, 0)),""),"")</f>
        <v/>
      </c>
    </row>
    <row r="7378">
      <c r="A7378" t="str">
        <f>IF(B7378&lt;&gt;"",A7377+1,"")</f>
        <v/>
      </c>
      <c r="F7378" t="str">
        <f>IFERROR(IF(VLOOKUP(E7378,J:J,1,0)=E7378,"X",""),"")</f>
        <v/>
      </c>
      <c r="G7378" t="str">
        <f>IF(J7378&lt;&gt;"", INDEX($C$5:$C$1433, MATCH(J7378, $E$5:$E$1433, 0)),"")</f>
        <v/>
      </c>
      <c r="H7378" t="str">
        <f>IF(J7378&lt;&gt;"", INDEX($D$5:$D$1433, MATCH(J7378, $E$5:$E$1433, 0)),"")</f>
        <v/>
      </c>
      <c r="I7378" t="str">
        <f>IFERROR(IF(J7378&lt;&gt;"", INDEX($B$5:$B$1433, MATCH(J7378, $E$5:$E$1433, 0)),""),"SAI")</f>
        <v/>
      </c>
      <c r="L7378" t="str">
        <f>IFERROR(IF($N$5="Sáng",IF(MID(K7378,2,7)-MID($L$2,2,7)&gt;0,"Trễ",""),IF(MID(K7378,2,7)-MID($Q$2,2,7)&gt;0,"Trễ","")),"")</f>
        <v/>
      </c>
      <c r="M7378" t="str">
        <f>IFERROR(IF($N$5="Sáng",MID(K7378,2,7)-MID($L$2,2,7),MID(K7378,2,7)-MID($Q$2,2,7)),"")</f>
        <v/>
      </c>
      <c r="Q7378" t="str">
        <f>IF(B7378&lt;&gt;"",IF(AND(P7378="",F7378=""),"Không phép ",""),"")</f>
        <v/>
      </c>
      <c r="R7378" t="str">
        <f>UPPER(B7378)</f>
        <v/>
      </c>
      <c r="T7378" t="str">
        <f>IFERROR(IF(J7378&lt;&gt;"", INDEX($S$5:$S$1433, MATCH(J7378, $E$5:$E$1433, 0)),""),"")</f>
        <v/>
      </c>
      <c r="V7378" t="str">
        <f>IFERROR(IF(J7378&lt;&gt;"", INDEX($U$5:$U$1433, MATCH(J7378, $E$5:$E$1433, 0)),""),"")</f>
        <v/>
      </c>
    </row>
    <row r="7379">
      <c r="A7379" t="str">
        <f>IF(B7379&lt;&gt;"",A7378+1,"")</f>
        <v/>
      </c>
      <c r="F7379" t="str">
        <f>IFERROR(IF(VLOOKUP(E7379,J:J,1,0)=E7379,"X",""),"")</f>
        <v/>
      </c>
      <c r="G7379" t="str">
        <f>IF(J7379&lt;&gt;"", INDEX($C$5:$C$1433, MATCH(J7379, $E$5:$E$1433, 0)),"")</f>
        <v/>
      </c>
      <c r="H7379" t="str">
        <f>IF(J7379&lt;&gt;"", INDEX($D$5:$D$1433, MATCH(J7379, $E$5:$E$1433, 0)),"")</f>
        <v/>
      </c>
      <c r="I7379" t="str">
        <f>IFERROR(IF(J7379&lt;&gt;"", INDEX($B$5:$B$1433, MATCH(J7379, $E$5:$E$1433, 0)),""),"SAI")</f>
        <v/>
      </c>
      <c r="L7379" t="str">
        <f>IFERROR(IF($N$5="Sáng",IF(MID(K7379,2,7)-MID($L$2,2,7)&gt;0,"Trễ",""),IF(MID(K7379,2,7)-MID($Q$2,2,7)&gt;0,"Trễ","")),"")</f>
        <v/>
      </c>
      <c r="M7379" t="str">
        <f>IFERROR(IF($N$5="Sáng",MID(K7379,2,7)-MID($L$2,2,7),MID(K7379,2,7)-MID($Q$2,2,7)),"")</f>
        <v/>
      </c>
      <c r="Q7379" t="str">
        <f>IF(B7379&lt;&gt;"",IF(AND(P7379="",F7379=""),"Không phép ",""),"")</f>
        <v/>
      </c>
      <c r="R7379" t="str">
        <f>UPPER(B7379)</f>
        <v/>
      </c>
      <c r="T7379" t="str">
        <f>IFERROR(IF(J7379&lt;&gt;"", INDEX($S$5:$S$1433, MATCH(J7379, $E$5:$E$1433, 0)),""),"")</f>
        <v/>
      </c>
      <c r="V7379" t="str">
        <f>IFERROR(IF(J7379&lt;&gt;"", INDEX($U$5:$U$1433, MATCH(J7379, $E$5:$E$1433, 0)),""),"")</f>
        <v/>
      </c>
    </row>
    <row r="7380">
      <c r="A7380" t="str">
        <f>IF(B7380&lt;&gt;"",A7379+1,"")</f>
        <v/>
      </c>
      <c r="F7380" t="str">
        <f>IFERROR(IF(VLOOKUP(E7380,J:J,1,0)=E7380,"X",""),"")</f>
        <v/>
      </c>
      <c r="G7380" t="str">
        <f>IF(J7380&lt;&gt;"", INDEX($C$5:$C$1433, MATCH(J7380, $E$5:$E$1433, 0)),"")</f>
        <v/>
      </c>
      <c r="H7380" t="str">
        <f>IF(J7380&lt;&gt;"", INDEX($D$5:$D$1433, MATCH(J7380, $E$5:$E$1433, 0)),"")</f>
        <v/>
      </c>
      <c r="I7380" t="str">
        <f>IFERROR(IF(J7380&lt;&gt;"", INDEX($B$5:$B$1433, MATCH(J7380, $E$5:$E$1433, 0)),""),"SAI")</f>
        <v/>
      </c>
      <c r="L7380" t="str">
        <f>IFERROR(IF($N$5="Sáng",IF(MID(K7380,2,7)-MID($L$2,2,7)&gt;0,"Trễ",""),IF(MID(K7380,2,7)-MID($Q$2,2,7)&gt;0,"Trễ","")),"")</f>
        <v/>
      </c>
      <c r="M7380" t="str">
        <f>IFERROR(IF($N$5="Sáng",MID(K7380,2,7)-MID($L$2,2,7),MID(K7380,2,7)-MID($Q$2,2,7)),"")</f>
        <v/>
      </c>
      <c r="Q7380" t="str">
        <f>IF(B7380&lt;&gt;"",IF(AND(P7380="",F7380=""),"Không phép ",""),"")</f>
        <v/>
      </c>
      <c r="R7380" t="str">
        <f>UPPER(B7380)</f>
        <v/>
      </c>
      <c r="T7380" t="str">
        <f>IFERROR(IF(J7380&lt;&gt;"", INDEX($S$5:$S$1433, MATCH(J7380, $E$5:$E$1433, 0)),""),"")</f>
        <v/>
      </c>
      <c r="V7380" t="str">
        <f>IFERROR(IF(J7380&lt;&gt;"", INDEX($U$5:$U$1433, MATCH(J7380, $E$5:$E$1433, 0)),""),"")</f>
        <v/>
      </c>
    </row>
    <row r="7381">
      <c r="A7381" t="str">
        <f>IF(B7381&lt;&gt;"",A7380+1,"")</f>
        <v/>
      </c>
      <c r="F7381" t="str">
        <f>IFERROR(IF(VLOOKUP(E7381,J:J,1,0)=E7381,"X",""),"")</f>
        <v/>
      </c>
      <c r="G7381" t="str">
        <f>IF(J7381&lt;&gt;"", INDEX($C$5:$C$1433, MATCH(J7381, $E$5:$E$1433, 0)),"")</f>
        <v/>
      </c>
      <c r="H7381" t="str">
        <f>IF(J7381&lt;&gt;"", INDEX($D$5:$D$1433, MATCH(J7381, $E$5:$E$1433, 0)),"")</f>
        <v/>
      </c>
      <c r="I7381" t="str">
        <f>IFERROR(IF(J7381&lt;&gt;"", INDEX($B$5:$B$1433, MATCH(J7381, $E$5:$E$1433, 0)),""),"SAI")</f>
        <v/>
      </c>
      <c r="L7381" t="str">
        <f>IFERROR(IF($N$5="Sáng",IF(MID(K7381,2,7)-MID($L$2,2,7)&gt;0,"Trễ",""),IF(MID(K7381,2,7)-MID($Q$2,2,7)&gt;0,"Trễ","")),"")</f>
        <v/>
      </c>
      <c r="M7381" t="str">
        <f>IFERROR(IF($N$5="Sáng",MID(K7381,2,7)-MID($L$2,2,7),MID(K7381,2,7)-MID($Q$2,2,7)),"")</f>
        <v/>
      </c>
      <c r="Q7381" t="str">
        <f>IF(B7381&lt;&gt;"",IF(AND(P7381="",F7381=""),"Không phép ",""),"")</f>
        <v/>
      </c>
      <c r="R7381" t="str">
        <f>UPPER(B7381)</f>
        <v/>
      </c>
      <c r="T7381" t="str">
        <f>IFERROR(IF(J7381&lt;&gt;"", INDEX($S$5:$S$1433, MATCH(J7381, $E$5:$E$1433, 0)),""),"")</f>
        <v/>
      </c>
      <c r="V7381" t="str">
        <f>IFERROR(IF(J7381&lt;&gt;"", INDEX($U$5:$U$1433, MATCH(J7381, $E$5:$E$1433, 0)),""),"")</f>
        <v/>
      </c>
    </row>
    <row r="7382">
      <c r="A7382" t="str">
        <f>IF(B7382&lt;&gt;"",A7381+1,"")</f>
        <v/>
      </c>
      <c r="F7382" t="str">
        <f>IFERROR(IF(VLOOKUP(E7382,J:J,1,0)=E7382,"X",""),"")</f>
        <v/>
      </c>
      <c r="G7382" t="str">
        <f>IF(J7382&lt;&gt;"", INDEX($C$5:$C$1433, MATCH(J7382, $E$5:$E$1433, 0)),"")</f>
        <v/>
      </c>
      <c r="H7382" t="str">
        <f>IF(J7382&lt;&gt;"", INDEX($D$5:$D$1433, MATCH(J7382, $E$5:$E$1433, 0)),"")</f>
        <v/>
      </c>
      <c r="I7382" t="str">
        <f>IFERROR(IF(J7382&lt;&gt;"", INDEX($B$5:$B$1433, MATCH(J7382, $E$5:$E$1433, 0)),""),"SAI")</f>
        <v/>
      </c>
      <c r="L7382" t="str">
        <f>IFERROR(IF($N$5="Sáng",IF(MID(K7382,2,7)-MID($L$2,2,7)&gt;0,"Trễ",""),IF(MID(K7382,2,7)-MID($Q$2,2,7)&gt;0,"Trễ","")),"")</f>
        <v/>
      </c>
      <c r="M7382" t="str">
        <f>IFERROR(IF($N$5="Sáng",MID(K7382,2,7)-MID($L$2,2,7),MID(K7382,2,7)-MID($Q$2,2,7)),"")</f>
        <v/>
      </c>
      <c r="Q7382" t="str">
        <f>IF(B7382&lt;&gt;"",IF(AND(P7382="",F7382=""),"Không phép ",""),"")</f>
        <v/>
      </c>
      <c r="R7382" t="str">
        <f>UPPER(B7382)</f>
        <v/>
      </c>
      <c r="T7382" t="str">
        <f>IFERROR(IF(J7382&lt;&gt;"", INDEX($S$5:$S$1433, MATCH(J7382, $E$5:$E$1433, 0)),""),"")</f>
        <v/>
      </c>
      <c r="V7382" t="str">
        <f>IFERROR(IF(J7382&lt;&gt;"", INDEX($U$5:$U$1433, MATCH(J7382, $E$5:$E$1433, 0)),""),"")</f>
        <v/>
      </c>
    </row>
    <row r="7383">
      <c r="A7383" t="str">
        <f>IF(B7383&lt;&gt;"",A7382+1,"")</f>
        <v/>
      </c>
      <c r="F7383" t="str">
        <f>IFERROR(IF(VLOOKUP(E7383,J:J,1,0)=E7383,"X",""),"")</f>
        <v/>
      </c>
      <c r="G7383" t="str">
        <f>IF(J7383&lt;&gt;"", INDEX($C$5:$C$1433, MATCH(J7383, $E$5:$E$1433, 0)),"")</f>
        <v/>
      </c>
      <c r="H7383" t="str">
        <f>IF(J7383&lt;&gt;"", INDEX($D$5:$D$1433, MATCH(J7383, $E$5:$E$1433, 0)),"")</f>
        <v/>
      </c>
      <c r="I7383" t="str">
        <f>IFERROR(IF(J7383&lt;&gt;"", INDEX($B$5:$B$1433, MATCH(J7383, $E$5:$E$1433, 0)),""),"SAI")</f>
        <v/>
      </c>
      <c r="L7383" t="str">
        <f>IFERROR(IF($N$5="Sáng",IF(MID(K7383,2,7)-MID($L$2,2,7)&gt;0,"Trễ",""),IF(MID(K7383,2,7)-MID($Q$2,2,7)&gt;0,"Trễ","")),"")</f>
        <v/>
      </c>
      <c r="M7383" t="str">
        <f>IFERROR(IF($N$5="Sáng",MID(K7383,2,7)-MID($L$2,2,7),MID(K7383,2,7)-MID($Q$2,2,7)),"")</f>
        <v/>
      </c>
      <c r="Q7383" t="str">
        <f>IF(B7383&lt;&gt;"",IF(AND(P7383="",F7383=""),"Không phép ",""),"")</f>
        <v/>
      </c>
      <c r="R7383" t="str">
        <f>UPPER(B7383)</f>
        <v/>
      </c>
      <c r="T7383" t="str">
        <f>IFERROR(IF(J7383&lt;&gt;"", INDEX($S$5:$S$1433, MATCH(J7383, $E$5:$E$1433, 0)),""),"")</f>
        <v/>
      </c>
      <c r="V7383" t="str">
        <f>IFERROR(IF(J7383&lt;&gt;"", INDEX($U$5:$U$1433, MATCH(J7383, $E$5:$E$1433, 0)),""),"")</f>
        <v/>
      </c>
    </row>
    <row r="7384">
      <c r="A7384" t="str">
        <f>IF(B7384&lt;&gt;"",A7383+1,"")</f>
        <v/>
      </c>
      <c r="F7384" t="str">
        <f>IFERROR(IF(VLOOKUP(E7384,J:J,1,0)=E7384,"X",""),"")</f>
        <v/>
      </c>
      <c r="G7384" t="str">
        <f>IF(J7384&lt;&gt;"", INDEX($C$5:$C$1433, MATCH(J7384, $E$5:$E$1433, 0)),"")</f>
        <v/>
      </c>
      <c r="H7384" t="str">
        <f>IF(J7384&lt;&gt;"", INDEX($D$5:$D$1433, MATCH(J7384, $E$5:$E$1433, 0)),"")</f>
        <v/>
      </c>
      <c r="I7384" t="str">
        <f>IFERROR(IF(J7384&lt;&gt;"", INDEX($B$5:$B$1433, MATCH(J7384, $E$5:$E$1433, 0)),""),"SAI")</f>
        <v/>
      </c>
      <c r="L7384" t="str">
        <f>IFERROR(IF($N$5="Sáng",IF(MID(K7384,2,7)-MID($L$2,2,7)&gt;0,"Trễ",""),IF(MID(K7384,2,7)-MID($Q$2,2,7)&gt;0,"Trễ","")),"")</f>
        <v/>
      </c>
      <c r="M7384" t="str">
        <f>IFERROR(IF($N$5="Sáng",MID(K7384,2,7)-MID($L$2,2,7),MID(K7384,2,7)-MID($Q$2,2,7)),"")</f>
        <v/>
      </c>
      <c r="Q7384" t="str">
        <f>IF(B7384&lt;&gt;"",IF(AND(P7384="",F7384=""),"Không phép ",""),"")</f>
        <v/>
      </c>
      <c r="R7384" t="str">
        <f>UPPER(B7384)</f>
        <v/>
      </c>
      <c r="T7384" t="str">
        <f>IFERROR(IF(J7384&lt;&gt;"", INDEX($S$5:$S$1433, MATCH(J7384, $E$5:$E$1433, 0)),""),"")</f>
        <v/>
      </c>
      <c r="V7384" t="str">
        <f>IFERROR(IF(J7384&lt;&gt;"", INDEX($U$5:$U$1433, MATCH(J7384, $E$5:$E$1433, 0)),""),"")</f>
        <v/>
      </c>
    </row>
    <row r="7385">
      <c r="A7385" t="str">
        <f>IF(B7385&lt;&gt;"",A7384+1,"")</f>
        <v/>
      </c>
      <c r="F7385" t="str">
        <f>IFERROR(IF(VLOOKUP(E7385,J:J,1,0)=E7385,"X",""),"")</f>
        <v/>
      </c>
      <c r="G7385" t="str">
        <f>IF(J7385&lt;&gt;"", INDEX($C$5:$C$1433, MATCH(J7385, $E$5:$E$1433, 0)),"")</f>
        <v/>
      </c>
      <c r="H7385" t="str">
        <f>IF(J7385&lt;&gt;"", INDEX($D$5:$D$1433, MATCH(J7385, $E$5:$E$1433, 0)),"")</f>
        <v/>
      </c>
      <c r="I7385" t="str">
        <f>IFERROR(IF(J7385&lt;&gt;"", INDEX($B$5:$B$1433, MATCH(J7385, $E$5:$E$1433, 0)),""),"SAI")</f>
        <v/>
      </c>
      <c r="L7385" t="str">
        <f>IFERROR(IF($N$5="Sáng",IF(MID(K7385,2,7)-MID($L$2,2,7)&gt;0,"Trễ",""),IF(MID(K7385,2,7)-MID($Q$2,2,7)&gt;0,"Trễ","")),"")</f>
        <v/>
      </c>
      <c r="M7385" t="str">
        <f>IFERROR(IF($N$5="Sáng",MID(K7385,2,7)-MID($L$2,2,7),MID(K7385,2,7)-MID($Q$2,2,7)),"")</f>
        <v/>
      </c>
      <c r="Q7385" t="str">
        <f>IF(B7385&lt;&gt;"",IF(AND(P7385="",F7385=""),"Không phép ",""),"")</f>
        <v/>
      </c>
      <c r="R7385" t="str">
        <f>UPPER(B7385)</f>
        <v/>
      </c>
      <c r="T7385" t="str">
        <f>IFERROR(IF(J7385&lt;&gt;"", INDEX($S$5:$S$1433, MATCH(J7385, $E$5:$E$1433, 0)),""),"")</f>
        <v/>
      </c>
      <c r="V7385" t="str">
        <f>IFERROR(IF(J7385&lt;&gt;"", INDEX($U$5:$U$1433, MATCH(J7385, $E$5:$E$1433, 0)),""),"")</f>
        <v/>
      </c>
    </row>
    <row r="7386">
      <c r="A7386" t="str">
        <f>IF(B7386&lt;&gt;"",A7385+1,"")</f>
        <v/>
      </c>
      <c r="F7386" t="str">
        <f>IFERROR(IF(VLOOKUP(E7386,J:J,1,0)=E7386,"X",""),"")</f>
        <v/>
      </c>
      <c r="G7386" t="str">
        <f>IF(J7386&lt;&gt;"", INDEX($C$5:$C$1433, MATCH(J7386, $E$5:$E$1433, 0)),"")</f>
        <v/>
      </c>
      <c r="H7386" t="str">
        <f>IF(J7386&lt;&gt;"", INDEX($D$5:$D$1433, MATCH(J7386, $E$5:$E$1433, 0)),"")</f>
        <v/>
      </c>
      <c r="I7386" t="str">
        <f>IFERROR(IF(J7386&lt;&gt;"", INDEX($B$5:$B$1433, MATCH(J7386, $E$5:$E$1433, 0)),""),"SAI")</f>
        <v/>
      </c>
      <c r="L7386" t="str">
        <f>IFERROR(IF($N$5="Sáng",IF(MID(K7386,2,7)-MID($L$2,2,7)&gt;0,"Trễ",""),IF(MID(K7386,2,7)-MID($Q$2,2,7)&gt;0,"Trễ","")),"")</f>
        <v/>
      </c>
      <c r="M7386" t="str">
        <f>IFERROR(IF($N$5="Sáng",MID(K7386,2,7)-MID($L$2,2,7),MID(K7386,2,7)-MID($Q$2,2,7)),"")</f>
        <v/>
      </c>
      <c r="Q7386" t="str">
        <f>IF(B7386&lt;&gt;"",IF(AND(P7386="",F7386=""),"Không phép ",""),"")</f>
        <v/>
      </c>
      <c r="R7386" t="str">
        <f>UPPER(B7386)</f>
        <v/>
      </c>
      <c r="T7386" t="str">
        <f>IFERROR(IF(J7386&lt;&gt;"", INDEX($S$5:$S$1433, MATCH(J7386, $E$5:$E$1433, 0)),""),"")</f>
        <v/>
      </c>
      <c r="V7386" t="str">
        <f>IFERROR(IF(J7386&lt;&gt;"", INDEX($U$5:$U$1433, MATCH(J7386, $E$5:$E$1433, 0)),""),"")</f>
        <v/>
      </c>
    </row>
    <row r="7387">
      <c r="A7387" t="str">
        <f>IF(B7387&lt;&gt;"",A7386+1,"")</f>
        <v/>
      </c>
      <c r="F7387" t="str">
        <f>IFERROR(IF(VLOOKUP(E7387,J:J,1,0)=E7387,"X",""),"")</f>
        <v/>
      </c>
      <c r="G7387" t="str">
        <f>IF(J7387&lt;&gt;"", INDEX($C$5:$C$1433, MATCH(J7387, $E$5:$E$1433, 0)),"")</f>
        <v/>
      </c>
      <c r="H7387" t="str">
        <f>IF(J7387&lt;&gt;"", INDEX($D$5:$D$1433, MATCH(J7387, $E$5:$E$1433, 0)),"")</f>
        <v/>
      </c>
      <c r="I7387" t="str">
        <f>IFERROR(IF(J7387&lt;&gt;"", INDEX($B$5:$B$1433, MATCH(J7387, $E$5:$E$1433, 0)),""),"SAI")</f>
        <v/>
      </c>
      <c r="L7387" t="str">
        <f>IFERROR(IF($N$5="Sáng",IF(MID(K7387,2,7)-MID($L$2,2,7)&gt;0,"Trễ",""),IF(MID(K7387,2,7)-MID($Q$2,2,7)&gt;0,"Trễ","")),"")</f>
        <v/>
      </c>
      <c r="M7387" t="str">
        <f>IFERROR(IF($N$5="Sáng",MID(K7387,2,7)-MID($L$2,2,7),MID(K7387,2,7)-MID($Q$2,2,7)),"")</f>
        <v/>
      </c>
      <c r="Q7387" t="str">
        <f>IF(B7387&lt;&gt;"",IF(AND(P7387="",F7387=""),"Không phép ",""),"")</f>
        <v/>
      </c>
      <c r="R7387" t="str">
        <f>UPPER(B7387)</f>
        <v/>
      </c>
      <c r="T7387" t="str">
        <f>IFERROR(IF(J7387&lt;&gt;"", INDEX($S$5:$S$1433, MATCH(J7387, $E$5:$E$1433, 0)),""),"")</f>
        <v/>
      </c>
      <c r="V7387" t="str">
        <f>IFERROR(IF(J7387&lt;&gt;"", INDEX($U$5:$U$1433, MATCH(J7387, $E$5:$E$1433, 0)),""),"")</f>
        <v/>
      </c>
    </row>
    <row r="7388">
      <c r="A7388" t="str">
        <f>IF(B7388&lt;&gt;"",A7387+1,"")</f>
        <v/>
      </c>
      <c r="F7388" t="str">
        <f>IFERROR(IF(VLOOKUP(E7388,J:J,1,0)=E7388,"X",""),"")</f>
        <v/>
      </c>
      <c r="G7388" t="str">
        <f>IF(J7388&lt;&gt;"", INDEX($C$5:$C$1433, MATCH(J7388, $E$5:$E$1433, 0)),"")</f>
        <v/>
      </c>
      <c r="H7388" t="str">
        <f>IF(J7388&lt;&gt;"", INDEX($D$5:$D$1433, MATCH(J7388, $E$5:$E$1433, 0)),"")</f>
        <v/>
      </c>
      <c r="I7388" t="str">
        <f>IFERROR(IF(J7388&lt;&gt;"", INDEX($B$5:$B$1433, MATCH(J7388, $E$5:$E$1433, 0)),""),"SAI")</f>
        <v/>
      </c>
      <c r="L7388" t="str">
        <f>IFERROR(IF($N$5="Sáng",IF(MID(K7388,2,7)-MID($L$2,2,7)&gt;0,"Trễ",""),IF(MID(K7388,2,7)-MID($Q$2,2,7)&gt;0,"Trễ","")),"")</f>
        <v/>
      </c>
      <c r="M7388" t="str">
        <f>IFERROR(IF($N$5="Sáng",MID(K7388,2,7)-MID($L$2,2,7),MID(K7388,2,7)-MID($Q$2,2,7)),"")</f>
        <v/>
      </c>
      <c r="Q7388" t="str">
        <f>IF(B7388&lt;&gt;"",IF(AND(P7388="",F7388=""),"Không phép ",""),"")</f>
        <v/>
      </c>
      <c r="R7388" t="str">
        <f>UPPER(B7388)</f>
        <v/>
      </c>
      <c r="T7388" t="str">
        <f>IFERROR(IF(J7388&lt;&gt;"", INDEX($S$5:$S$1433, MATCH(J7388, $E$5:$E$1433, 0)),""),"")</f>
        <v/>
      </c>
      <c r="V7388" t="str">
        <f>IFERROR(IF(J7388&lt;&gt;"", INDEX($U$5:$U$1433, MATCH(J7388, $E$5:$E$1433, 0)),""),"")</f>
        <v/>
      </c>
    </row>
    <row r="7389">
      <c r="A7389" t="str">
        <f>IF(B7389&lt;&gt;"",A7388+1,"")</f>
        <v/>
      </c>
      <c r="F7389" t="str">
        <f>IFERROR(IF(VLOOKUP(E7389,J:J,1,0)=E7389,"X",""),"")</f>
        <v/>
      </c>
      <c r="G7389" t="str">
        <f>IF(J7389&lt;&gt;"", INDEX($C$5:$C$1433, MATCH(J7389, $E$5:$E$1433, 0)),"")</f>
        <v/>
      </c>
      <c r="H7389" t="str">
        <f>IF(J7389&lt;&gt;"", INDEX($D$5:$D$1433, MATCH(J7389, $E$5:$E$1433, 0)),"")</f>
        <v/>
      </c>
      <c r="I7389" t="str">
        <f>IFERROR(IF(J7389&lt;&gt;"", INDEX($B$5:$B$1433, MATCH(J7389, $E$5:$E$1433, 0)),""),"SAI")</f>
        <v/>
      </c>
      <c r="L7389" t="str">
        <f>IFERROR(IF($N$5="Sáng",IF(MID(K7389,2,7)-MID($L$2,2,7)&gt;0,"Trễ",""),IF(MID(K7389,2,7)-MID($Q$2,2,7)&gt;0,"Trễ","")),"")</f>
        <v/>
      </c>
      <c r="M7389" t="str">
        <f>IFERROR(IF($N$5="Sáng",MID(K7389,2,7)-MID($L$2,2,7),MID(K7389,2,7)-MID($Q$2,2,7)),"")</f>
        <v/>
      </c>
      <c r="Q7389" t="str">
        <f>IF(B7389&lt;&gt;"",IF(AND(P7389="",F7389=""),"Không phép ",""),"")</f>
        <v/>
      </c>
      <c r="R7389" t="str">
        <f>UPPER(B7389)</f>
        <v/>
      </c>
      <c r="T7389" t="str">
        <f>IFERROR(IF(J7389&lt;&gt;"", INDEX($S$5:$S$1433, MATCH(J7389, $E$5:$E$1433, 0)),""),"")</f>
        <v/>
      </c>
      <c r="V7389" t="str">
        <f>IFERROR(IF(J7389&lt;&gt;"", INDEX($U$5:$U$1433, MATCH(J7389, $E$5:$E$1433, 0)),""),"")</f>
        <v/>
      </c>
    </row>
    <row r="7390">
      <c r="A7390" t="str">
        <f>IF(B7390&lt;&gt;"",A7389+1,"")</f>
        <v/>
      </c>
      <c r="F7390" t="str">
        <f>IFERROR(IF(VLOOKUP(E7390,J:J,1,0)=E7390,"X",""),"")</f>
        <v/>
      </c>
      <c r="G7390" t="str">
        <f>IF(J7390&lt;&gt;"", INDEX($C$5:$C$1433, MATCH(J7390, $E$5:$E$1433, 0)),"")</f>
        <v/>
      </c>
      <c r="H7390" t="str">
        <f>IF(J7390&lt;&gt;"", INDEX($D$5:$D$1433, MATCH(J7390, $E$5:$E$1433, 0)),"")</f>
        <v/>
      </c>
      <c r="I7390" t="str">
        <f>IFERROR(IF(J7390&lt;&gt;"", INDEX($B$5:$B$1433, MATCH(J7390, $E$5:$E$1433, 0)),""),"SAI")</f>
        <v/>
      </c>
      <c r="L7390" t="str">
        <f>IFERROR(IF($N$5="Sáng",IF(MID(K7390,2,7)-MID($L$2,2,7)&gt;0,"Trễ",""),IF(MID(K7390,2,7)-MID($Q$2,2,7)&gt;0,"Trễ","")),"")</f>
        <v/>
      </c>
      <c r="M7390" t="str">
        <f>IFERROR(IF($N$5="Sáng",MID(K7390,2,7)-MID($L$2,2,7),MID(K7390,2,7)-MID($Q$2,2,7)),"")</f>
        <v/>
      </c>
      <c r="Q7390" t="str">
        <f>IF(B7390&lt;&gt;"",IF(AND(P7390="",F7390=""),"Không phép ",""),"")</f>
        <v/>
      </c>
      <c r="R7390" t="str">
        <f>UPPER(B7390)</f>
        <v/>
      </c>
      <c r="T7390" t="str">
        <f>IFERROR(IF(J7390&lt;&gt;"", INDEX($S$5:$S$1433, MATCH(J7390, $E$5:$E$1433, 0)),""),"")</f>
        <v/>
      </c>
      <c r="V7390" t="str">
        <f>IFERROR(IF(J7390&lt;&gt;"", INDEX($U$5:$U$1433, MATCH(J7390, $E$5:$E$1433, 0)),""),"")</f>
        <v/>
      </c>
    </row>
    <row r="7391">
      <c r="A7391" t="str">
        <f>IF(B7391&lt;&gt;"",A7390+1,"")</f>
        <v/>
      </c>
      <c r="F7391" t="str">
        <f>IFERROR(IF(VLOOKUP(E7391,J:J,1,0)=E7391,"X",""),"")</f>
        <v/>
      </c>
      <c r="G7391" t="str">
        <f>IF(J7391&lt;&gt;"", INDEX($C$5:$C$1433, MATCH(J7391, $E$5:$E$1433, 0)),"")</f>
        <v/>
      </c>
      <c r="H7391" t="str">
        <f>IF(J7391&lt;&gt;"", INDEX($D$5:$D$1433, MATCH(J7391, $E$5:$E$1433, 0)),"")</f>
        <v/>
      </c>
      <c r="I7391" t="str">
        <f>IFERROR(IF(J7391&lt;&gt;"", INDEX($B$5:$B$1433, MATCH(J7391, $E$5:$E$1433, 0)),""),"SAI")</f>
        <v/>
      </c>
      <c r="L7391" t="str">
        <f>IFERROR(IF($N$5="Sáng",IF(MID(K7391,2,7)-MID($L$2,2,7)&gt;0,"Trễ",""),IF(MID(K7391,2,7)-MID($Q$2,2,7)&gt;0,"Trễ","")),"")</f>
        <v/>
      </c>
      <c r="M7391" t="str">
        <f>IFERROR(IF($N$5="Sáng",MID(K7391,2,7)-MID($L$2,2,7),MID(K7391,2,7)-MID($Q$2,2,7)),"")</f>
        <v/>
      </c>
      <c r="Q7391" t="str">
        <f>IF(B7391&lt;&gt;"",IF(AND(P7391="",F7391=""),"Không phép ",""),"")</f>
        <v/>
      </c>
      <c r="R7391" t="str">
        <f>UPPER(B7391)</f>
        <v/>
      </c>
      <c r="T7391" t="str">
        <f>IFERROR(IF(J7391&lt;&gt;"", INDEX($S$5:$S$1433, MATCH(J7391, $E$5:$E$1433, 0)),""),"")</f>
        <v/>
      </c>
      <c r="V7391" t="str">
        <f>IFERROR(IF(J7391&lt;&gt;"", INDEX($U$5:$U$1433, MATCH(J7391, $E$5:$E$1433, 0)),""),"")</f>
        <v/>
      </c>
    </row>
    <row r="7392">
      <c r="A7392" t="str">
        <f>IF(B7392&lt;&gt;"",A7391+1,"")</f>
        <v/>
      </c>
      <c r="F7392" t="str">
        <f>IFERROR(IF(VLOOKUP(E7392,J:J,1,0)=E7392,"X",""),"")</f>
        <v/>
      </c>
      <c r="G7392" t="str">
        <f>IF(J7392&lt;&gt;"", INDEX($C$5:$C$1433, MATCH(J7392, $E$5:$E$1433, 0)),"")</f>
        <v/>
      </c>
      <c r="H7392" t="str">
        <f>IF(J7392&lt;&gt;"", INDEX($D$5:$D$1433, MATCH(J7392, $E$5:$E$1433, 0)),"")</f>
        <v/>
      </c>
      <c r="I7392" t="str">
        <f>IFERROR(IF(J7392&lt;&gt;"", INDEX($B$5:$B$1433, MATCH(J7392, $E$5:$E$1433, 0)),""),"SAI")</f>
        <v/>
      </c>
      <c r="L7392" t="str">
        <f>IFERROR(IF($N$5="Sáng",IF(MID(K7392,2,7)-MID($L$2,2,7)&gt;0,"Trễ",""),IF(MID(K7392,2,7)-MID($Q$2,2,7)&gt;0,"Trễ","")),"")</f>
        <v/>
      </c>
      <c r="M7392" t="str">
        <f>IFERROR(IF($N$5="Sáng",MID(K7392,2,7)-MID($L$2,2,7),MID(K7392,2,7)-MID($Q$2,2,7)),"")</f>
        <v/>
      </c>
      <c r="Q7392" t="str">
        <f>IF(B7392&lt;&gt;"",IF(AND(P7392="",F7392=""),"Không phép ",""),"")</f>
        <v/>
      </c>
      <c r="R7392" t="str">
        <f>UPPER(B7392)</f>
        <v/>
      </c>
      <c r="T7392" t="str">
        <f>IFERROR(IF(J7392&lt;&gt;"", INDEX($S$5:$S$1433, MATCH(J7392, $E$5:$E$1433, 0)),""),"")</f>
        <v/>
      </c>
      <c r="V7392" t="str">
        <f>IFERROR(IF(J7392&lt;&gt;"", INDEX($U$5:$U$1433, MATCH(J7392, $E$5:$E$1433, 0)),""),"")</f>
        <v/>
      </c>
    </row>
    <row r="7393">
      <c r="A7393" t="str">
        <f>IF(B7393&lt;&gt;"",A7392+1,"")</f>
        <v/>
      </c>
      <c r="F7393" t="str">
        <f>IFERROR(IF(VLOOKUP(E7393,J:J,1,0)=E7393,"X",""),"")</f>
        <v/>
      </c>
      <c r="G7393" t="str">
        <f>IF(J7393&lt;&gt;"", INDEX($C$5:$C$1433, MATCH(J7393, $E$5:$E$1433, 0)),"")</f>
        <v/>
      </c>
      <c r="H7393" t="str">
        <f>IF(J7393&lt;&gt;"", INDEX($D$5:$D$1433, MATCH(J7393, $E$5:$E$1433, 0)),"")</f>
        <v/>
      </c>
      <c r="I7393" t="str">
        <f>IFERROR(IF(J7393&lt;&gt;"", INDEX($B$5:$B$1433, MATCH(J7393, $E$5:$E$1433, 0)),""),"SAI")</f>
        <v/>
      </c>
      <c r="L7393" t="str">
        <f>IFERROR(IF($N$5="Sáng",IF(MID(K7393,2,7)-MID($L$2,2,7)&gt;0,"Trễ",""),IF(MID(K7393,2,7)-MID($Q$2,2,7)&gt;0,"Trễ","")),"")</f>
        <v/>
      </c>
      <c r="M7393" t="str">
        <f>IFERROR(IF($N$5="Sáng",MID(K7393,2,7)-MID($L$2,2,7),MID(K7393,2,7)-MID($Q$2,2,7)),"")</f>
        <v/>
      </c>
      <c r="Q7393" t="str">
        <f>IF(B7393&lt;&gt;"",IF(AND(P7393="",F7393=""),"Không phép ",""),"")</f>
        <v/>
      </c>
      <c r="R7393" t="str">
        <f>UPPER(B7393)</f>
        <v/>
      </c>
      <c r="T7393" t="str">
        <f>IFERROR(IF(J7393&lt;&gt;"", INDEX($S$5:$S$1433, MATCH(J7393, $E$5:$E$1433, 0)),""),"")</f>
        <v/>
      </c>
      <c r="V7393" t="str">
        <f>IFERROR(IF(J7393&lt;&gt;"", INDEX($U$5:$U$1433, MATCH(J7393, $E$5:$E$1433, 0)),""),"")</f>
        <v/>
      </c>
    </row>
    <row r="7394">
      <c r="A7394" t="str">
        <f>IF(B7394&lt;&gt;"",A7393+1,"")</f>
        <v/>
      </c>
      <c r="F7394" t="str">
        <f>IFERROR(IF(VLOOKUP(E7394,J:J,1,0)=E7394,"X",""),"")</f>
        <v/>
      </c>
      <c r="G7394" t="str">
        <f>IF(J7394&lt;&gt;"", INDEX($C$5:$C$1433, MATCH(J7394, $E$5:$E$1433, 0)),"")</f>
        <v/>
      </c>
      <c r="H7394" t="str">
        <f>IF(J7394&lt;&gt;"", INDEX($D$5:$D$1433, MATCH(J7394, $E$5:$E$1433, 0)),"")</f>
        <v/>
      </c>
      <c r="I7394" t="str">
        <f>IFERROR(IF(J7394&lt;&gt;"", INDEX($B$5:$B$1433, MATCH(J7394, $E$5:$E$1433, 0)),""),"SAI")</f>
        <v/>
      </c>
      <c r="L7394" t="str">
        <f>IFERROR(IF($N$5="Sáng",IF(MID(K7394,2,7)-MID($L$2,2,7)&gt;0,"Trễ",""),IF(MID(K7394,2,7)-MID($Q$2,2,7)&gt;0,"Trễ","")),"")</f>
        <v/>
      </c>
      <c r="M7394" t="str">
        <f>IFERROR(IF($N$5="Sáng",MID(K7394,2,7)-MID($L$2,2,7),MID(K7394,2,7)-MID($Q$2,2,7)),"")</f>
        <v/>
      </c>
      <c r="Q7394" t="str">
        <f>IF(B7394&lt;&gt;"",IF(AND(P7394="",F7394=""),"Không phép ",""),"")</f>
        <v/>
      </c>
      <c r="R7394" t="str">
        <f>UPPER(B7394)</f>
        <v/>
      </c>
      <c r="T7394" t="str">
        <f>IFERROR(IF(J7394&lt;&gt;"", INDEX($S$5:$S$1433, MATCH(J7394, $E$5:$E$1433, 0)),""),"")</f>
        <v/>
      </c>
      <c r="V7394" t="str">
        <f>IFERROR(IF(J7394&lt;&gt;"", INDEX($U$5:$U$1433, MATCH(J7394, $E$5:$E$1433, 0)),""),"")</f>
        <v/>
      </c>
    </row>
    <row r="7395">
      <c r="A7395" t="str">
        <f>IF(B7395&lt;&gt;"",A7394+1,"")</f>
        <v/>
      </c>
      <c r="F7395" t="str">
        <f>IFERROR(IF(VLOOKUP(E7395,J:J,1,0)=E7395,"X",""),"")</f>
        <v/>
      </c>
      <c r="G7395" t="str">
        <f>IF(J7395&lt;&gt;"", INDEX($C$5:$C$1433, MATCH(J7395, $E$5:$E$1433, 0)),"")</f>
        <v/>
      </c>
      <c r="H7395" t="str">
        <f>IF(J7395&lt;&gt;"", INDEX($D$5:$D$1433, MATCH(J7395, $E$5:$E$1433, 0)),"")</f>
        <v/>
      </c>
      <c r="I7395" t="str">
        <f>IFERROR(IF(J7395&lt;&gt;"", INDEX($B$5:$B$1433, MATCH(J7395, $E$5:$E$1433, 0)),""),"SAI")</f>
        <v/>
      </c>
      <c r="L7395" t="str">
        <f>IFERROR(IF($N$5="Sáng",IF(MID(K7395,2,7)-MID($L$2,2,7)&gt;0,"Trễ",""),IF(MID(K7395,2,7)-MID($Q$2,2,7)&gt;0,"Trễ","")),"")</f>
        <v/>
      </c>
      <c r="M7395" t="str">
        <f>IFERROR(IF($N$5="Sáng",MID(K7395,2,7)-MID($L$2,2,7),MID(K7395,2,7)-MID($Q$2,2,7)),"")</f>
        <v/>
      </c>
      <c r="Q7395" t="str">
        <f>IF(B7395&lt;&gt;"",IF(AND(P7395="",F7395=""),"Không phép ",""),"")</f>
        <v/>
      </c>
      <c r="R7395" t="str">
        <f>UPPER(B7395)</f>
        <v/>
      </c>
      <c r="T7395" t="str">
        <f>IFERROR(IF(J7395&lt;&gt;"", INDEX($S$5:$S$1433, MATCH(J7395, $E$5:$E$1433, 0)),""),"")</f>
        <v/>
      </c>
      <c r="V7395" t="str">
        <f>IFERROR(IF(J7395&lt;&gt;"", INDEX($U$5:$U$1433, MATCH(J7395, $E$5:$E$1433, 0)),""),"")</f>
        <v/>
      </c>
    </row>
    <row r="7396">
      <c r="A7396" t="str">
        <f>IF(B7396&lt;&gt;"",A7395+1,"")</f>
        <v/>
      </c>
      <c r="F7396" t="str">
        <f>IFERROR(IF(VLOOKUP(E7396,J:J,1,0)=E7396,"X",""),"")</f>
        <v/>
      </c>
      <c r="G7396" t="str">
        <f>IF(J7396&lt;&gt;"", INDEX($C$5:$C$1433, MATCH(J7396, $E$5:$E$1433, 0)),"")</f>
        <v/>
      </c>
      <c r="H7396" t="str">
        <f>IF(J7396&lt;&gt;"", INDEX($D$5:$D$1433, MATCH(J7396, $E$5:$E$1433, 0)),"")</f>
        <v/>
      </c>
      <c r="I7396" t="str">
        <f>IFERROR(IF(J7396&lt;&gt;"", INDEX($B$5:$B$1433, MATCH(J7396, $E$5:$E$1433, 0)),""),"SAI")</f>
        <v/>
      </c>
      <c r="L7396" t="str">
        <f>IFERROR(IF($N$5="Sáng",IF(MID(K7396,2,7)-MID($L$2,2,7)&gt;0,"Trễ",""),IF(MID(K7396,2,7)-MID($Q$2,2,7)&gt;0,"Trễ","")),"")</f>
        <v/>
      </c>
      <c r="M7396" t="str">
        <f>IFERROR(IF($N$5="Sáng",MID(K7396,2,7)-MID($L$2,2,7),MID(K7396,2,7)-MID($Q$2,2,7)),"")</f>
        <v/>
      </c>
      <c r="Q7396" t="str">
        <f>IF(B7396&lt;&gt;"",IF(AND(P7396="",F7396=""),"Không phép ",""),"")</f>
        <v/>
      </c>
      <c r="R7396" t="str">
        <f>UPPER(B7396)</f>
        <v/>
      </c>
      <c r="T7396" t="str">
        <f>IFERROR(IF(J7396&lt;&gt;"", INDEX($S$5:$S$1433, MATCH(J7396, $E$5:$E$1433, 0)),""),"")</f>
        <v/>
      </c>
      <c r="V7396" t="str">
        <f>IFERROR(IF(J7396&lt;&gt;"", INDEX($U$5:$U$1433, MATCH(J7396, $E$5:$E$1433, 0)),""),"")</f>
        <v/>
      </c>
    </row>
    <row r="7397">
      <c r="A7397" t="str">
        <f>IF(B7397&lt;&gt;"",A7396+1,"")</f>
        <v/>
      </c>
      <c r="F7397" t="str">
        <f>IFERROR(IF(VLOOKUP(E7397,J:J,1,0)=E7397,"X",""),"")</f>
        <v/>
      </c>
      <c r="G7397" t="str">
        <f>IF(J7397&lt;&gt;"", INDEX($C$5:$C$1433, MATCH(J7397, $E$5:$E$1433, 0)),"")</f>
        <v/>
      </c>
      <c r="H7397" t="str">
        <f>IF(J7397&lt;&gt;"", INDEX($D$5:$D$1433, MATCH(J7397, $E$5:$E$1433, 0)),"")</f>
        <v/>
      </c>
      <c r="I7397" t="str">
        <f>IFERROR(IF(J7397&lt;&gt;"", INDEX($B$5:$B$1433, MATCH(J7397, $E$5:$E$1433, 0)),""),"SAI")</f>
        <v/>
      </c>
      <c r="L7397" t="str">
        <f>IFERROR(IF($N$5="Sáng",IF(MID(K7397,2,7)-MID($L$2,2,7)&gt;0,"Trễ",""),IF(MID(K7397,2,7)-MID($Q$2,2,7)&gt;0,"Trễ","")),"")</f>
        <v/>
      </c>
      <c r="M7397" t="str">
        <f>IFERROR(IF($N$5="Sáng",MID(K7397,2,7)-MID($L$2,2,7),MID(K7397,2,7)-MID($Q$2,2,7)),"")</f>
        <v/>
      </c>
      <c r="Q7397" t="str">
        <f>IF(B7397&lt;&gt;"",IF(AND(P7397="",F7397=""),"Không phép ",""),"")</f>
        <v/>
      </c>
      <c r="R7397" t="str">
        <f>UPPER(B7397)</f>
        <v/>
      </c>
      <c r="T7397" t="str">
        <f>IFERROR(IF(J7397&lt;&gt;"", INDEX($S$5:$S$1433, MATCH(J7397, $E$5:$E$1433, 0)),""),"")</f>
        <v/>
      </c>
      <c r="V7397" t="str">
        <f>IFERROR(IF(J7397&lt;&gt;"", INDEX($U$5:$U$1433, MATCH(J7397, $E$5:$E$1433, 0)),""),"")</f>
        <v/>
      </c>
    </row>
    <row r="7398">
      <c r="A7398" t="str">
        <f>IF(B7398&lt;&gt;"",A7397+1,"")</f>
        <v/>
      </c>
      <c r="F7398" t="str">
        <f>IFERROR(IF(VLOOKUP(E7398,J:J,1,0)=E7398,"X",""),"")</f>
        <v/>
      </c>
      <c r="G7398" t="str">
        <f>IF(J7398&lt;&gt;"", INDEX($C$5:$C$1433, MATCH(J7398, $E$5:$E$1433, 0)),"")</f>
        <v/>
      </c>
      <c r="H7398" t="str">
        <f>IF(J7398&lt;&gt;"", INDEX($D$5:$D$1433, MATCH(J7398, $E$5:$E$1433, 0)),"")</f>
        <v/>
      </c>
      <c r="I7398" t="str">
        <f>IFERROR(IF(J7398&lt;&gt;"", INDEX($B$5:$B$1433, MATCH(J7398, $E$5:$E$1433, 0)),""),"SAI")</f>
        <v/>
      </c>
      <c r="L7398" t="str">
        <f>IFERROR(IF($N$5="Sáng",IF(MID(K7398,2,7)-MID($L$2,2,7)&gt;0,"Trễ",""),IF(MID(K7398,2,7)-MID($Q$2,2,7)&gt;0,"Trễ","")),"")</f>
        <v/>
      </c>
      <c r="M7398" t="str">
        <f>IFERROR(IF($N$5="Sáng",MID(K7398,2,7)-MID($L$2,2,7),MID(K7398,2,7)-MID($Q$2,2,7)),"")</f>
        <v/>
      </c>
      <c r="Q7398" t="str">
        <f>IF(B7398&lt;&gt;"",IF(AND(P7398="",F7398=""),"Không phép ",""),"")</f>
        <v/>
      </c>
      <c r="R7398" t="str">
        <f>UPPER(B7398)</f>
        <v/>
      </c>
      <c r="T7398" t="str">
        <f>IFERROR(IF(J7398&lt;&gt;"", INDEX($S$5:$S$1433, MATCH(J7398, $E$5:$E$1433, 0)),""),"")</f>
        <v/>
      </c>
      <c r="V7398" t="str">
        <f>IFERROR(IF(J7398&lt;&gt;"", INDEX($U$5:$U$1433, MATCH(J7398, $E$5:$E$1433, 0)),""),"")</f>
        <v/>
      </c>
    </row>
    <row r="7399">
      <c r="A7399" t="str">
        <f>IF(B7399&lt;&gt;"",A7398+1,"")</f>
        <v/>
      </c>
      <c r="F7399" t="str">
        <f>IFERROR(IF(VLOOKUP(E7399,J:J,1,0)=E7399,"X",""),"")</f>
        <v/>
      </c>
      <c r="G7399" t="str">
        <f>IF(J7399&lt;&gt;"", INDEX($C$5:$C$1433, MATCH(J7399, $E$5:$E$1433, 0)),"")</f>
        <v/>
      </c>
      <c r="H7399" t="str">
        <f>IF(J7399&lt;&gt;"", INDEX($D$5:$D$1433, MATCH(J7399, $E$5:$E$1433, 0)),"")</f>
        <v/>
      </c>
      <c r="I7399" t="str">
        <f>IFERROR(IF(J7399&lt;&gt;"", INDEX($B$5:$B$1433, MATCH(J7399, $E$5:$E$1433, 0)),""),"SAI")</f>
        <v/>
      </c>
      <c r="L7399" t="str">
        <f>IFERROR(IF($N$5="Sáng",IF(MID(K7399,2,7)-MID($L$2,2,7)&gt;0,"Trễ",""),IF(MID(K7399,2,7)-MID($Q$2,2,7)&gt;0,"Trễ","")),"")</f>
        <v/>
      </c>
      <c r="M7399" t="str">
        <f>IFERROR(IF($N$5="Sáng",MID(K7399,2,7)-MID($L$2,2,7),MID(K7399,2,7)-MID($Q$2,2,7)),"")</f>
        <v/>
      </c>
      <c r="Q7399" t="str">
        <f>IF(B7399&lt;&gt;"",IF(AND(P7399="",F7399=""),"Không phép ",""),"")</f>
        <v/>
      </c>
      <c r="R7399" t="str">
        <f>UPPER(B7399)</f>
        <v/>
      </c>
      <c r="T7399" t="str">
        <f>IFERROR(IF(J7399&lt;&gt;"", INDEX($S$5:$S$1433, MATCH(J7399, $E$5:$E$1433, 0)),""),"")</f>
        <v/>
      </c>
      <c r="V7399" t="str">
        <f>IFERROR(IF(J7399&lt;&gt;"", INDEX($U$5:$U$1433, MATCH(J7399, $E$5:$E$1433, 0)),""),"")</f>
        <v/>
      </c>
    </row>
    <row r="7400">
      <c r="A7400" t="str">
        <f>IF(B7400&lt;&gt;"",A7399+1,"")</f>
        <v/>
      </c>
      <c r="F7400" t="str">
        <f>IFERROR(IF(VLOOKUP(E7400,J:J,1,0)=E7400,"X",""),"")</f>
        <v/>
      </c>
      <c r="G7400" t="str">
        <f>IF(J7400&lt;&gt;"", INDEX($C$5:$C$1433, MATCH(J7400, $E$5:$E$1433, 0)),"")</f>
        <v/>
      </c>
      <c r="H7400" t="str">
        <f>IF(J7400&lt;&gt;"", INDEX($D$5:$D$1433, MATCH(J7400, $E$5:$E$1433, 0)),"")</f>
        <v/>
      </c>
      <c r="I7400" t="str">
        <f>IFERROR(IF(J7400&lt;&gt;"", INDEX($B$5:$B$1433, MATCH(J7400, $E$5:$E$1433, 0)),""),"SAI")</f>
        <v/>
      </c>
      <c r="L7400" t="str">
        <f>IFERROR(IF($N$5="Sáng",IF(MID(K7400,2,7)-MID($L$2,2,7)&gt;0,"Trễ",""),IF(MID(K7400,2,7)-MID($Q$2,2,7)&gt;0,"Trễ","")),"")</f>
        <v/>
      </c>
      <c r="M7400" t="str">
        <f>IFERROR(IF($N$5="Sáng",MID(K7400,2,7)-MID($L$2,2,7),MID(K7400,2,7)-MID($Q$2,2,7)),"")</f>
        <v/>
      </c>
      <c r="Q7400" t="str">
        <f>IF(B7400&lt;&gt;"",IF(AND(P7400="",F7400=""),"Không phép ",""),"")</f>
        <v/>
      </c>
      <c r="R7400" t="str">
        <f>UPPER(B7400)</f>
        <v/>
      </c>
      <c r="T7400" t="str">
        <f>IFERROR(IF(J7400&lt;&gt;"", INDEX($S$5:$S$1433, MATCH(J7400, $E$5:$E$1433, 0)),""),"")</f>
        <v/>
      </c>
      <c r="V7400" t="str">
        <f>IFERROR(IF(J7400&lt;&gt;"", INDEX($U$5:$U$1433, MATCH(J7400, $E$5:$E$1433, 0)),""),"")</f>
        <v/>
      </c>
    </row>
    <row r="7401">
      <c r="A7401" t="str">
        <f>IF(B7401&lt;&gt;"",A7400+1,"")</f>
        <v/>
      </c>
      <c r="F7401" t="str">
        <f>IFERROR(IF(VLOOKUP(E7401,J:J,1,0)=E7401,"X",""),"")</f>
        <v/>
      </c>
      <c r="G7401" t="str">
        <f>IF(J7401&lt;&gt;"", INDEX($C$5:$C$1433, MATCH(J7401, $E$5:$E$1433, 0)),"")</f>
        <v/>
      </c>
      <c r="H7401" t="str">
        <f>IF(J7401&lt;&gt;"", INDEX($D$5:$D$1433, MATCH(J7401, $E$5:$E$1433, 0)),"")</f>
        <v/>
      </c>
      <c r="I7401" t="str">
        <f>IFERROR(IF(J7401&lt;&gt;"", INDEX($B$5:$B$1433, MATCH(J7401, $E$5:$E$1433, 0)),""),"SAI")</f>
        <v/>
      </c>
      <c r="L7401" t="str">
        <f>IFERROR(IF($N$5="Sáng",IF(MID(K7401,2,7)-MID($L$2,2,7)&gt;0,"Trễ",""),IF(MID(K7401,2,7)-MID($Q$2,2,7)&gt;0,"Trễ","")),"")</f>
        <v/>
      </c>
      <c r="M7401" t="str">
        <f>IFERROR(IF($N$5="Sáng",MID(K7401,2,7)-MID($L$2,2,7),MID(K7401,2,7)-MID($Q$2,2,7)),"")</f>
        <v/>
      </c>
      <c r="Q7401" t="str">
        <f>IF(B7401&lt;&gt;"",IF(AND(P7401="",F7401=""),"Không phép ",""),"")</f>
        <v/>
      </c>
      <c r="R7401" t="str">
        <f>UPPER(B7401)</f>
        <v/>
      </c>
      <c r="T7401" t="str">
        <f>IFERROR(IF(J7401&lt;&gt;"", INDEX($S$5:$S$1433, MATCH(J7401, $E$5:$E$1433, 0)),""),"")</f>
        <v/>
      </c>
      <c r="V7401" t="str">
        <f>IFERROR(IF(J7401&lt;&gt;"", INDEX($U$5:$U$1433, MATCH(J7401, $E$5:$E$1433, 0)),""),"")</f>
        <v/>
      </c>
    </row>
    <row r="7402">
      <c r="A7402" t="str">
        <f>IF(B7402&lt;&gt;"",A7401+1,"")</f>
        <v/>
      </c>
      <c r="F7402" t="str">
        <f>IFERROR(IF(VLOOKUP(E7402,J:J,1,0)=E7402,"X",""),"")</f>
        <v/>
      </c>
      <c r="G7402" t="str">
        <f>IF(J7402&lt;&gt;"", INDEX($C$5:$C$1433, MATCH(J7402, $E$5:$E$1433, 0)),"")</f>
        <v/>
      </c>
      <c r="H7402" t="str">
        <f>IF(J7402&lt;&gt;"", INDEX($D$5:$D$1433, MATCH(J7402, $E$5:$E$1433, 0)),"")</f>
        <v/>
      </c>
      <c r="I7402" t="str">
        <f>IFERROR(IF(J7402&lt;&gt;"", INDEX($B$5:$B$1433, MATCH(J7402, $E$5:$E$1433, 0)),""),"SAI")</f>
        <v/>
      </c>
      <c r="L7402" t="str">
        <f>IFERROR(IF($N$5="Sáng",IF(MID(K7402,2,7)-MID($L$2,2,7)&gt;0,"Trễ",""),IF(MID(K7402,2,7)-MID($Q$2,2,7)&gt;0,"Trễ","")),"")</f>
        <v/>
      </c>
      <c r="M7402" t="str">
        <f>IFERROR(IF($N$5="Sáng",MID(K7402,2,7)-MID($L$2,2,7),MID(K7402,2,7)-MID($Q$2,2,7)),"")</f>
        <v/>
      </c>
      <c r="Q7402" t="str">
        <f>IF(B7402&lt;&gt;"",IF(AND(P7402="",F7402=""),"Không phép ",""),"")</f>
        <v/>
      </c>
      <c r="R7402" t="str">
        <f>UPPER(B7402)</f>
        <v/>
      </c>
      <c r="T7402" t="str">
        <f>IFERROR(IF(J7402&lt;&gt;"", INDEX($S$5:$S$1433, MATCH(J7402, $E$5:$E$1433, 0)),""),"")</f>
        <v/>
      </c>
      <c r="V7402" t="str">
        <f>IFERROR(IF(J7402&lt;&gt;"", INDEX($U$5:$U$1433, MATCH(J7402, $E$5:$E$1433, 0)),""),"")</f>
        <v/>
      </c>
    </row>
    <row r="7403">
      <c r="A7403" t="str">
        <f>IF(B7403&lt;&gt;"",A7402+1,"")</f>
        <v/>
      </c>
      <c r="F7403" t="str">
        <f>IFERROR(IF(VLOOKUP(E7403,J:J,1,0)=E7403,"X",""),"")</f>
        <v/>
      </c>
      <c r="G7403" t="str">
        <f>IF(J7403&lt;&gt;"", INDEX($C$5:$C$1433, MATCH(J7403, $E$5:$E$1433, 0)),"")</f>
        <v/>
      </c>
      <c r="H7403" t="str">
        <f>IF(J7403&lt;&gt;"", INDEX($D$5:$D$1433, MATCH(J7403, $E$5:$E$1433, 0)),"")</f>
        <v/>
      </c>
      <c r="I7403" t="str">
        <f>IFERROR(IF(J7403&lt;&gt;"", INDEX($B$5:$B$1433, MATCH(J7403, $E$5:$E$1433, 0)),""),"SAI")</f>
        <v/>
      </c>
      <c r="L7403" t="str">
        <f>IFERROR(IF($N$5="Sáng",IF(MID(K7403,2,7)-MID($L$2,2,7)&gt;0,"Trễ",""),IF(MID(K7403,2,7)-MID($Q$2,2,7)&gt;0,"Trễ","")),"")</f>
        <v/>
      </c>
      <c r="M7403" t="str">
        <f>IFERROR(IF($N$5="Sáng",MID(K7403,2,7)-MID($L$2,2,7),MID(K7403,2,7)-MID($Q$2,2,7)),"")</f>
        <v/>
      </c>
      <c r="Q7403" t="str">
        <f>IF(B7403&lt;&gt;"",IF(AND(P7403="",F7403=""),"Không phép ",""),"")</f>
        <v/>
      </c>
      <c r="R7403" t="str">
        <f>UPPER(B7403)</f>
        <v/>
      </c>
      <c r="T7403" t="str">
        <f>IFERROR(IF(J7403&lt;&gt;"", INDEX($S$5:$S$1433, MATCH(J7403, $E$5:$E$1433, 0)),""),"")</f>
        <v/>
      </c>
      <c r="V7403" t="str">
        <f>IFERROR(IF(J7403&lt;&gt;"", INDEX($U$5:$U$1433, MATCH(J7403, $E$5:$E$1433, 0)),""),"")</f>
        <v/>
      </c>
    </row>
    <row r="7404">
      <c r="A7404" t="str">
        <f>IF(B7404&lt;&gt;"",A7403+1,"")</f>
        <v/>
      </c>
      <c r="F7404" t="str">
        <f>IFERROR(IF(VLOOKUP(E7404,J:J,1,0)=E7404,"X",""),"")</f>
        <v/>
      </c>
      <c r="G7404" t="str">
        <f>IF(J7404&lt;&gt;"", INDEX($C$5:$C$1433, MATCH(J7404, $E$5:$E$1433, 0)),"")</f>
        <v/>
      </c>
      <c r="H7404" t="str">
        <f>IF(J7404&lt;&gt;"", INDEX($D$5:$D$1433, MATCH(J7404, $E$5:$E$1433, 0)),"")</f>
        <v/>
      </c>
      <c r="I7404" t="str">
        <f>IFERROR(IF(J7404&lt;&gt;"", INDEX($B$5:$B$1433, MATCH(J7404, $E$5:$E$1433, 0)),""),"SAI")</f>
        <v/>
      </c>
      <c r="L7404" t="str">
        <f>IFERROR(IF($N$5="Sáng",IF(MID(K7404,2,7)-MID($L$2,2,7)&gt;0,"Trễ",""),IF(MID(K7404,2,7)-MID($Q$2,2,7)&gt;0,"Trễ","")),"")</f>
        <v/>
      </c>
      <c r="M7404" t="str">
        <f>IFERROR(IF($N$5="Sáng",MID(K7404,2,7)-MID($L$2,2,7),MID(K7404,2,7)-MID($Q$2,2,7)),"")</f>
        <v/>
      </c>
      <c r="Q7404" t="str">
        <f>IF(B7404&lt;&gt;"",IF(AND(P7404="",F7404=""),"Không phép ",""),"")</f>
        <v/>
      </c>
      <c r="R7404" t="str">
        <f>UPPER(B7404)</f>
        <v/>
      </c>
      <c r="T7404" t="str">
        <f>IFERROR(IF(J7404&lt;&gt;"", INDEX($S$5:$S$1433, MATCH(J7404, $E$5:$E$1433, 0)),""),"")</f>
        <v/>
      </c>
      <c r="V7404" t="str">
        <f>IFERROR(IF(J7404&lt;&gt;"", INDEX($U$5:$U$1433, MATCH(J7404, $E$5:$E$1433, 0)),""),"")</f>
        <v/>
      </c>
    </row>
    <row r="7405">
      <c r="A7405" t="str">
        <f>IF(B7405&lt;&gt;"",A7404+1,"")</f>
        <v/>
      </c>
      <c r="F7405" t="str">
        <f>IFERROR(IF(VLOOKUP(E7405,J:J,1,0)=E7405,"X",""),"")</f>
        <v/>
      </c>
      <c r="G7405" t="str">
        <f>IF(J7405&lt;&gt;"", INDEX($C$5:$C$1433, MATCH(J7405, $E$5:$E$1433, 0)),"")</f>
        <v/>
      </c>
      <c r="H7405" t="str">
        <f>IF(J7405&lt;&gt;"", INDEX($D$5:$D$1433, MATCH(J7405, $E$5:$E$1433, 0)),"")</f>
        <v/>
      </c>
      <c r="I7405" t="str">
        <f>IFERROR(IF(J7405&lt;&gt;"", INDEX($B$5:$B$1433, MATCH(J7405, $E$5:$E$1433, 0)),""),"SAI")</f>
        <v/>
      </c>
      <c r="L7405" t="str">
        <f>IFERROR(IF($N$5="Sáng",IF(MID(K7405,2,7)-MID($L$2,2,7)&gt;0,"Trễ",""),IF(MID(K7405,2,7)-MID($Q$2,2,7)&gt;0,"Trễ","")),"")</f>
        <v/>
      </c>
      <c r="M7405" t="str">
        <f>IFERROR(IF($N$5="Sáng",MID(K7405,2,7)-MID($L$2,2,7),MID(K7405,2,7)-MID($Q$2,2,7)),"")</f>
        <v/>
      </c>
      <c r="Q7405" t="str">
        <f>IF(B7405&lt;&gt;"",IF(AND(P7405="",F7405=""),"Không phép ",""),"")</f>
        <v/>
      </c>
      <c r="R7405" t="str">
        <f>UPPER(B7405)</f>
        <v/>
      </c>
      <c r="T7405" t="str">
        <f>IFERROR(IF(J7405&lt;&gt;"", INDEX($S$5:$S$1433, MATCH(J7405, $E$5:$E$1433, 0)),""),"")</f>
        <v/>
      </c>
      <c r="V7405" t="str">
        <f>IFERROR(IF(J7405&lt;&gt;"", INDEX($U$5:$U$1433, MATCH(J7405, $E$5:$E$1433, 0)),""),"")</f>
        <v/>
      </c>
    </row>
    <row r="7406">
      <c r="A7406" t="str">
        <f>IF(B7406&lt;&gt;"",A7405+1,"")</f>
        <v/>
      </c>
      <c r="F7406" t="str">
        <f>IFERROR(IF(VLOOKUP(E7406,J:J,1,0)=E7406,"X",""),"")</f>
        <v/>
      </c>
      <c r="G7406" t="str">
        <f>IF(J7406&lt;&gt;"", INDEX($C$5:$C$1433, MATCH(J7406, $E$5:$E$1433, 0)),"")</f>
        <v/>
      </c>
      <c r="H7406" t="str">
        <f>IF(J7406&lt;&gt;"", INDEX($D$5:$D$1433, MATCH(J7406, $E$5:$E$1433, 0)),"")</f>
        <v/>
      </c>
      <c r="I7406" t="str">
        <f>IFERROR(IF(J7406&lt;&gt;"", INDEX($B$5:$B$1433, MATCH(J7406, $E$5:$E$1433, 0)),""),"SAI")</f>
        <v/>
      </c>
      <c r="L7406" t="str">
        <f>IFERROR(IF($N$5="Sáng",IF(MID(K7406,2,7)-MID($L$2,2,7)&gt;0,"Trễ",""),IF(MID(K7406,2,7)-MID($Q$2,2,7)&gt;0,"Trễ","")),"")</f>
        <v/>
      </c>
      <c r="M7406" t="str">
        <f>IFERROR(IF($N$5="Sáng",MID(K7406,2,7)-MID($L$2,2,7),MID(K7406,2,7)-MID($Q$2,2,7)),"")</f>
        <v/>
      </c>
      <c r="Q7406" t="str">
        <f>IF(B7406&lt;&gt;"",IF(AND(P7406="",F7406=""),"Không phép ",""),"")</f>
        <v/>
      </c>
      <c r="R7406" t="str">
        <f>UPPER(B7406)</f>
        <v/>
      </c>
      <c r="T7406" t="str">
        <f>IFERROR(IF(J7406&lt;&gt;"", INDEX($S$5:$S$1433, MATCH(J7406, $E$5:$E$1433, 0)),""),"")</f>
        <v/>
      </c>
      <c r="V7406" t="str">
        <f>IFERROR(IF(J7406&lt;&gt;"", INDEX($U$5:$U$1433, MATCH(J7406, $E$5:$E$1433, 0)),""),"")</f>
        <v/>
      </c>
    </row>
    <row r="7407">
      <c r="A7407" t="str">
        <f>IF(B7407&lt;&gt;"",A7406+1,"")</f>
        <v/>
      </c>
      <c r="F7407" t="str">
        <f>IFERROR(IF(VLOOKUP(E7407,J:J,1,0)=E7407,"X",""),"")</f>
        <v/>
      </c>
      <c r="G7407" t="str">
        <f>IF(J7407&lt;&gt;"", INDEX($C$5:$C$1433, MATCH(J7407, $E$5:$E$1433, 0)),"")</f>
        <v/>
      </c>
      <c r="H7407" t="str">
        <f>IF(J7407&lt;&gt;"", INDEX($D$5:$D$1433, MATCH(J7407, $E$5:$E$1433, 0)),"")</f>
        <v/>
      </c>
      <c r="I7407" t="str">
        <f>IFERROR(IF(J7407&lt;&gt;"", INDEX($B$5:$B$1433, MATCH(J7407, $E$5:$E$1433, 0)),""),"SAI")</f>
        <v/>
      </c>
      <c r="L7407" t="str">
        <f>IFERROR(IF($N$5="Sáng",IF(MID(K7407,2,7)-MID($L$2,2,7)&gt;0,"Trễ",""),IF(MID(K7407,2,7)-MID($Q$2,2,7)&gt;0,"Trễ","")),"")</f>
        <v/>
      </c>
      <c r="M7407" t="str">
        <f>IFERROR(IF($N$5="Sáng",MID(K7407,2,7)-MID($L$2,2,7),MID(K7407,2,7)-MID($Q$2,2,7)),"")</f>
        <v/>
      </c>
      <c r="Q7407" t="str">
        <f>IF(B7407&lt;&gt;"",IF(AND(P7407="",F7407=""),"Không phép ",""),"")</f>
        <v/>
      </c>
      <c r="R7407" t="str">
        <f>UPPER(B7407)</f>
        <v/>
      </c>
      <c r="T7407" t="str">
        <f>IFERROR(IF(J7407&lt;&gt;"", INDEX($S$5:$S$1433, MATCH(J7407, $E$5:$E$1433, 0)),""),"")</f>
        <v/>
      </c>
      <c r="V7407" t="str">
        <f>IFERROR(IF(J7407&lt;&gt;"", INDEX($U$5:$U$1433, MATCH(J7407, $E$5:$E$1433, 0)),""),"")</f>
        <v/>
      </c>
    </row>
    <row r="7408">
      <c r="A7408" t="str">
        <f>IF(B7408&lt;&gt;"",A7407+1,"")</f>
        <v/>
      </c>
      <c r="F7408" t="str">
        <f>IFERROR(IF(VLOOKUP(E7408,J:J,1,0)=E7408,"X",""),"")</f>
        <v/>
      </c>
      <c r="G7408" t="str">
        <f>IF(J7408&lt;&gt;"", INDEX($C$5:$C$1433, MATCH(J7408, $E$5:$E$1433, 0)),"")</f>
        <v/>
      </c>
      <c r="H7408" t="str">
        <f>IF(J7408&lt;&gt;"", INDEX($D$5:$D$1433, MATCH(J7408, $E$5:$E$1433, 0)),"")</f>
        <v/>
      </c>
      <c r="I7408" t="str">
        <f>IFERROR(IF(J7408&lt;&gt;"", INDEX($B$5:$B$1433, MATCH(J7408, $E$5:$E$1433, 0)),""),"SAI")</f>
        <v/>
      </c>
      <c r="L7408" t="str">
        <f>IFERROR(IF($N$5="Sáng",IF(MID(K7408,2,7)-MID($L$2,2,7)&gt;0,"Trễ",""),IF(MID(K7408,2,7)-MID($Q$2,2,7)&gt;0,"Trễ","")),"")</f>
        <v/>
      </c>
      <c r="M7408" t="str">
        <f>IFERROR(IF($N$5="Sáng",MID(K7408,2,7)-MID($L$2,2,7),MID(K7408,2,7)-MID($Q$2,2,7)),"")</f>
        <v/>
      </c>
      <c r="Q7408" t="str">
        <f>IF(B7408&lt;&gt;"",IF(AND(P7408="",F7408=""),"Không phép ",""),"")</f>
        <v/>
      </c>
      <c r="R7408" t="str">
        <f>UPPER(B7408)</f>
        <v/>
      </c>
      <c r="T7408" t="str">
        <f>IFERROR(IF(J7408&lt;&gt;"", INDEX($S$5:$S$1433, MATCH(J7408, $E$5:$E$1433, 0)),""),"")</f>
        <v/>
      </c>
      <c r="V7408" t="str">
        <f>IFERROR(IF(J7408&lt;&gt;"", INDEX($U$5:$U$1433, MATCH(J7408, $E$5:$E$1433, 0)),""),"")</f>
        <v/>
      </c>
    </row>
    <row r="7409">
      <c r="A7409" t="str">
        <f>IF(B7409&lt;&gt;"",A7408+1,"")</f>
        <v/>
      </c>
      <c r="F7409" t="str">
        <f>IFERROR(IF(VLOOKUP(E7409,J:J,1,0)=E7409,"X",""),"")</f>
        <v/>
      </c>
      <c r="G7409" t="str">
        <f>IF(J7409&lt;&gt;"", INDEX($C$5:$C$1433, MATCH(J7409, $E$5:$E$1433, 0)),"")</f>
        <v/>
      </c>
      <c r="H7409" t="str">
        <f>IF(J7409&lt;&gt;"", INDEX($D$5:$D$1433, MATCH(J7409, $E$5:$E$1433, 0)),"")</f>
        <v/>
      </c>
      <c r="I7409" t="str">
        <f>IFERROR(IF(J7409&lt;&gt;"", INDEX($B$5:$B$1433, MATCH(J7409, $E$5:$E$1433, 0)),""),"SAI")</f>
        <v/>
      </c>
      <c r="L7409" t="str">
        <f>IFERROR(IF($N$5="Sáng",IF(MID(K7409,2,7)-MID($L$2,2,7)&gt;0,"Trễ",""),IF(MID(K7409,2,7)-MID($Q$2,2,7)&gt;0,"Trễ","")),"")</f>
        <v/>
      </c>
      <c r="M7409" t="str">
        <f>IFERROR(IF($N$5="Sáng",MID(K7409,2,7)-MID($L$2,2,7),MID(K7409,2,7)-MID($Q$2,2,7)),"")</f>
        <v/>
      </c>
      <c r="Q7409" t="str">
        <f>IF(B7409&lt;&gt;"",IF(AND(P7409="",F7409=""),"Không phép ",""),"")</f>
        <v/>
      </c>
      <c r="R7409" t="str">
        <f>UPPER(B7409)</f>
        <v/>
      </c>
      <c r="T7409" t="str">
        <f>IFERROR(IF(J7409&lt;&gt;"", INDEX($S$5:$S$1433, MATCH(J7409, $E$5:$E$1433, 0)),""),"")</f>
        <v/>
      </c>
      <c r="V7409" t="str">
        <f>IFERROR(IF(J7409&lt;&gt;"", INDEX($U$5:$U$1433, MATCH(J7409, $E$5:$E$1433, 0)),""),"")</f>
        <v/>
      </c>
    </row>
    <row r="7410">
      <c r="A7410" t="str">
        <f>IF(B7410&lt;&gt;"",A7409+1,"")</f>
        <v/>
      </c>
      <c r="F7410" t="str">
        <f>IFERROR(IF(VLOOKUP(E7410,J:J,1,0)=E7410,"X",""),"")</f>
        <v/>
      </c>
      <c r="G7410" t="str">
        <f>IF(J7410&lt;&gt;"", INDEX($C$5:$C$1433, MATCH(J7410, $E$5:$E$1433, 0)),"")</f>
        <v/>
      </c>
      <c r="H7410" t="str">
        <f>IF(J7410&lt;&gt;"", INDEX($D$5:$D$1433, MATCH(J7410, $E$5:$E$1433, 0)),"")</f>
        <v/>
      </c>
      <c r="I7410" t="str">
        <f>IFERROR(IF(J7410&lt;&gt;"", INDEX($B$5:$B$1433, MATCH(J7410, $E$5:$E$1433, 0)),""),"SAI")</f>
        <v/>
      </c>
      <c r="L7410" t="str">
        <f>IFERROR(IF($N$5="Sáng",IF(MID(K7410,2,7)-MID($L$2,2,7)&gt;0,"Trễ",""),IF(MID(K7410,2,7)-MID($Q$2,2,7)&gt;0,"Trễ","")),"")</f>
        <v/>
      </c>
      <c r="M7410" t="str">
        <f>IFERROR(IF($N$5="Sáng",MID(K7410,2,7)-MID($L$2,2,7),MID(K7410,2,7)-MID($Q$2,2,7)),"")</f>
        <v/>
      </c>
      <c r="Q7410" t="str">
        <f>IF(B7410&lt;&gt;"",IF(AND(P7410="",F7410=""),"Không phép ",""),"")</f>
        <v/>
      </c>
      <c r="R7410" t="str">
        <f>UPPER(B7410)</f>
        <v/>
      </c>
      <c r="T7410" t="str">
        <f>IFERROR(IF(J7410&lt;&gt;"", INDEX($S$5:$S$1433, MATCH(J7410, $E$5:$E$1433, 0)),""),"")</f>
        <v/>
      </c>
      <c r="V7410" t="str">
        <f>IFERROR(IF(J7410&lt;&gt;"", INDEX($U$5:$U$1433, MATCH(J7410, $E$5:$E$1433, 0)),""),"")</f>
        <v/>
      </c>
    </row>
    <row r="7411">
      <c r="A7411" t="str">
        <f>IF(B7411&lt;&gt;"",A7410+1,"")</f>
        <v/>
      </c>
      <c r="F7411" t="str">
        <f>IFERROR(IF(VLOOKUP(E7411,J:J,1,0)=E7411,"X",""),"")</f>
        <v/>
      </c>
      <c r="G7411" t="str">
        <f>IF(J7411&lt;&gt;"", INDEX($C$5:$C$1433, MATCH(J7411, $E$5:$E$1433, 0)),"")</f>
        <v/>
      </c>
      <c r="H7411" t="str">
        <f>IF(J7411&lt;&gt;"", INDEX($D$5:$D$1433, MATCH(J7411, $E$5:$E$1433, 0)),"")</f>
        <v/>
      </c>
      <c r="I7411" t="str">
        <f>IFERROR(IF(J7411&lt;&gt;"", INDEX($B$5:$B$1433, MATCH(J7411, $E$5:$E$1433, 0)),""),"SAI")</f>
        <v/>
      </c>
      <c r="L7411" t="str">
        <f>IFERROR(IF($N$5="Sáng",IF(MID(K7411,2,7)-MID($L$2,2,7)&gt;0,"Trễ",""),IF(MID(K7411,2,7)-MID($Q$2,2,7)&gt;0,"Trễ","")),"")</f>
        <v/>
      </c>
      <c r="M7411" t="str">
        <f>IFERROR(IF($N$5="Sáng",MID(K7411,2,7)-MID($L$2,2,7),MID(K7411,2,7)-MID($Q$2,2,7)),"")</f>
        <v/>
      </c>
      <c r="Q7411" t="str">
        <f>IF(B7411&lt;&gt;"",IF(AND(P7411="",F7411=""),"Không phép ",""),"")</f>
        <v/>
      </c>
      <c r="R7411" t="str">
        <f>UPPER(B7411)</f>
        <v/>
      </c>
      <c r="T7411" t="str">
        <f>IFERROR(IF(J7411&lt;&gt;"", INDEX($S$5:$S$1433, MATCH(J7411, $E$5:$E$1433, 0)),""),"")</f>
        <v/>
      </c>
      <c r="V7411" t="str">
        <f>IFERROR(IF(J7411&lt;&gt;"", INDEX($U$5:$U$1433, MATCH(J7411, $E$5:$E$1433, 0)),""),"")</f>
        <v/>
      </c>
    </row>
    <row r="7412">
      <c r="A7412" t="str">
        <f>IF(B7412&lt;&gt;"",A7411+1,"")</f>
        <v/>
      </c>
      <c r="F7412" t="str">
        <f>IFERROR(IF(VLOOKUP(E7412,J:J,1,0)=E7412,"X",""),"")</f>
        <v/>
      </c>
      <c r="G7412" t="str">
        <f>IF(J7412&lt;&gt;"", INDEX($C$5:$C$1433, MATCH(J7412, $E$5:$E$1433, 0)),"")</f>
        <v/>
      </c>
      <c r="H7412" t="str">
        <f>IF(J7412&lt;&gt;"", INDEX($D$5:$D$1433, MATCH(J7412, $E$5:$E$1433, 0)),"")</f>
        <v/>
      </c>
      <c r="I7412" t="str">
        <f>IFERROR(IF(J7412&lt;&gt;"", INDEX($B$5:$B$1433, MATCH(J7412, $E$5:$E$1433, 0)),""),"SAI")</f>
        <v/>
      </c>
      <c r="L7412" t="str">
        <f>IFERROR(IF($N$5="Sáng",IF(MID(K7412,2,7)-MID($L$2,2,7)&gt;0,"Trễ",""),IF(MID(K7412,2,7)-MID($Q$2,2,7)&gt;0,"Trễ","")),"")</f>
        <v/>
      </c>
      <c r="M7412" t="str">
        <f>IFERROR(IF($N$5="Sáng",MID(K7412,2,7)-MID($L$2,2,7),MID(K7412,2,7)-MID($Q$2,2,7)),"")</f>
        <v/>
      </c>
      <c r="Q7412" t="str">
        <f>IF(B7412&lt;&gt;"",IF(AND(P7412="",F7412=""),"Không phép ",""),"")</f>
        <v/>
      </c>
      <c r="R7412" t="str">
        <f>UPPER(B7412)</f>
        <v/>
      </c>
      <c r="T7412" t="str">
        <f>IFERROR(IF(J7412&lt;&gt;"", INDEX($S$5:$S$1433, MATCH(J7412, $E$5:$E$1433, 0)),""),"")</f>
        <v/>
      </c>
      <c r="V7412" t="str">
        <f>IFERROR(IF(J7412&lt;&gt;"", INDEX($U$5:$U$1433, MATCH(J7412, $E$5:$E$1433, 0)),""),"")</f>
        <v/>
      </c>
    </row>
    <row r="7413">
      <c r="A7413" t="str">
        <f>IF(B7413&lt;&gt;"",A7412+1,"")</f>
        <v/>
      </c>
      <c r="F7413" t="str">
        <f>IFERROR(IF(VLOOKUP(E7413,J:J,1,0)=E7413,"X",""),"")</f>
        <v/>
      </c>
      <c r="G7413" t="str">
        <f>IF(J7413&lt;&gt;"", INDEX($C$5:$C$1433, MATCH(J7413, $E$5:$E$1433, 0)),"")</f>
        <v/>
      </c>
      <c r="H7413" t="str">
        <f>IF(J7413&lt;&gt;"", INDEX($D$5:$D$1433, MATCH(J7413, $E$5:$E$1433, 0)),"")</f>
        <v/>
      </c>
      <c r="I7413" t="str">
        <f>IFERROR(IF(J7413&lt;&gt;"", INDEX($B$5:$B$1433, MATCH(J7413, $E$5:$E$1433, 0)),""),"SAI")</f>
        <v/>
      </c>
      <c r="L7413" t="str">
        <f>IFERROR(IF($N$5="Sáng",IF(MID(K7413,2,7)-MID($L$2,2,7)&gt;0,"Trễ",""),IF(MID(K7413,2,7)-MID($Q$2,2,7)&gt;0,"Trễ","")),"")</f>
        <v/>
      </c>
      <c r="M7413" t="str">
        <f>IFERROR(IF($N$5="Sáng",MID(K7413,2,7)-MID($L$2,2,7),MID(K7413,2,7)-MID($Q$2,2,7)),"")</f>
        <v/>
      </c>
      <c r="Q7413" t="str">
        <f>IF(B7413&lt;&gt;"",IF(AND(P7413="",F7413=""),"Không phép ",""),"")</f>
        <v/>
      </c>
      <c r="R7413" t="str">
        <f>UPPER(B7413)</f>
        <v/>
      </c>
      <c r="T7413" t="str">
        <f>IFERROR(IF(J7413&lt;&gt;"", INDEX($S$5:$S$1433, MATCH(J7413, $E$5:$E$1433, 0)),""),"")</f>
        <v/>
      </c>
      <c r="V7413" t="str">
        <f>IFERROR(IF(J7413&lt;&gt;"", INDEX($U$5:$U$1433, MATCH(J7413, $E$5:$E$1433, 0)),""),"")</f>
        <v/>
      </c>
    </row>
    <row r="7414">
      <c r="A7414" t="str">
        <f>IF(B7414&lt;&gt;"",A7413+1,"")</f>
        <v/>
      </c>
      <c r="F7414" t="str">
        <f>IFERROR(IF(VLOOKUP(E7414,J:J,1,0)=E7414,"X",""),"")</f>
        <v/>
      </c>
      <c r="G7414" t="str">
        <f>IF(J7414&lt;&gt;"", INDEX($C$5:$C$1433, MATCH(J7414, $E$5:$E$1433, 0)),"")</f>
        <v/>
      </c>
      <c r="H7414" t="str">
        <f>IF(J7414&lt;&gt;"", INDEX($D$5:$D$1433, MATCH(J7414, $E$5:$E$1433, 0)),"")</f>
        <v/>
      </c>
      <c r="I7414" t="str">
        <f>IFERROR(IF(J7414&lt;&gt;"", INDEX($B$5:$B$1433, MATCH(J7414, $E$5:$E$1433, 0)),""),"SAI")</f>
        <v/>
      </c>
      <c r="L7414" t="str">
        <f>IFERROR(IF($N$5="Sáng",IF(MID(K7414,2,7)-MID($L$2,2,7)&gt;0,"Trễ",""),IF(MID(K7414,2,7)-MID($Q$2,2,7)&gt;0,"Trễ","")),"")</f>
        <v/>
      </c>
      <c r="M7414" t="str">
        <f>IFERROR(IF($N$5="Sáng",MID(K7414,2,7)-MID($L$2,2,7),MID(K7414,2,7)-MID($Q$2,2,7)),"")</f>
        <v/>
      </c>
      <c r="Q7414" t="str">
        <f>IF(B7414&lt;&gt;"",IF(AND(P7414="",F7414=""),"Không phép ",""),"")</f>
        <v/>
      </c>
      <c r="R7414" t="str">
        <f>UPPER(B7414)</f>
        <v/>
      </c>
      <c r="T7414" t="str">
        <f>IFERROR(IF(J7414&lt;&gt;"", INDEX($S$5:$S$1433, MATCH(J7414, $E$5:$E$1433, 0)),""),"")</f>
        <v/>
      </c>
      <c r="V7414" t="str">
        <f>IFERROR(IF(J7414&lt;&gt;"", INDEX($U$5:$U$1433, MATCH(J7414, $E$5:$E$1433, 0)),""),"")</f>
        <v/>
      </c>
    </row>
    <row r="7415">
      <c r="A7415" t="str">
        <f>IF(B7415&lt;&gt;"",A7414+1,"")</f>
        <v/>
      </c>
      <c r="F7415" t="str">
        <f>IFERROR(IF(VLOOKUP(E7415,J:J,1,0)=E7415,"X",""),"")</f>
        <v/>
      </c>
      <c r="G7415" t="str">
        <f>IF(J7415&lt;&gt;"", INDEX($C$5:$C$1433, MATCH(J7415, $E$5:$E$1433, 0)),"")</f>
        <v/>
      </c>
      <c r="H7415" t="str">
        <f>IF(J7415&lt;&gt;"", INDEX($D$5:$D$1433, MATCH(J7415, $E$5:$E$1433, 0)),"")</f>
        <v/>
      </c>
      <c r="I7415" t="str">
        <f>IFERROR(IF(J7415&lt;&gt;"", INDEX($B$5:$B$1433, MATCH(J7415, $E$5:$E$1433, 0)),""),"SAI")</f>
        <v/>
      </c>
      <c r="L7415" t="str">
        <f>IFERROR(IF($N$5="Sáng",IF(MID(K7415,2,7)-MID($L$2,2,7)&gt;0,"Trễ",""),IF(MID(K7415,2,7)-MID($Q$2,2,7)&gt;0,"Trễ","")),"")</f>
        <v/>
      </c>
      <c r="M7415" t="str">
        <f>IFERROR(IF($N$5="Sáng",MID(K7415,2,7)-MID($L$2,2,7),MID(K7415,2,7)-MID($Q$2,2,7)),"")</f>
        <v/>
      </c>
      <c r="Q7415" t="str">
        <f>IF(B7415&lt;&gt;"",IF(AND(P7415="",F7415=""),"Không phép ",""),"")</f>
        <v/>
      </c>
      <c r="R7415" t="str">
        <f>UPPER(B7415)</f>
        <v/>
      </c>
      <c r="T7415" t="str">
        <f>IFERROR(IF(J7415&lt;&gt;"", INDEX($S$5:$S$1433, MATCH(J7415, $E$5:$E$1433, 0)),""),"")</f>
        <v/>
      </c>
      <c r="V7415" t="str">
        <f>IFERROR(IF(J7415&lt;&gt;"", INDEX($U$5:$U$1433, MATCH(J7415, $E$5:$E$1433, 0)),""),"")</f>
        <v/>
      </c>
    </row>
    <row r="7416">
      <c r="A7416" t="str">
        <f>IF(B7416&lt;&gt;"",A7415+1,"")</f>
        <v/>
      </c>
      <c r="F7416" t="str">
        <f>IFERROR(IF(VLOOKUP(E7416,J:J,1,0)=E7416,"X",""),"")</f>
        <v/>
      </c>
      <c r="G7416" t="str">
        <f>IF(J7416&lt;&gt;"", INDEX($C$5:$C$1433, MATCH(J7416, $E$5:$E$1433, 0)),"")</f>
        <v/>
      </c>
      <c r="H7416" t="str">
        <f>IF(J7416&lt;&gt;"", INDEX($D$5:$D$1433, MATCH(J7416, $E$5:$E$1433, 0)),"")</f>
        <v/>
      </c>
      <c r="I7416" t="str">
        <f>IFERROR(IF(J7416&lt;&gt;"", INDEX($B$5:$B$1433, MATCH(J7416, $E$5:$E$1433, 0)),""),"SAI")</f>
        <v/>
      </c>
      <c r="L7416" t="str">
        <f>IFERROR(IF($N$5="Sáng",IF(MID(K7416,2,7)-MID($L$2,2,7)&gt;0,"Trễ",""),IF(MID(K7416,2,7)-MID($Q$2,2,7)&gt;0,"Trễ","")),"")</f>
        <v/>
      </c>
      <c r="M7416" t="str">
        <f>IFERROR(IF($N$5="Sáng",MID(K7416,2,7)-MID($L$2,2,7),MID(K7416,2,7)-MID($Q$2,2,7)),"")</f>
        <v/>
      </c>
      <c r="Q7416" t="str">
        <f>IF(B7416&lt;&gt;"",IF(AND(P7416="",F7416=""),"Không phép ",""),"")</f>
        <v/>
      </c>
      <c r="R7416" t="str">
        <f>UPPER(B7416)</f>
        <v/>
      </c>
      <c r="T7416" t="str">
        <f>IFERROR(IF(J7416&lt;&gt;"", INDEX($S$5:$S$1433, MATCH(J7416, $E$5:$E$1433, 0)),""),"")</f>
        <v/>
      </c>
      <c r="V7416" t="str">
        <f>IFERROR(IF(J7416&lt;&gt;"", INDEX($U$5:$U$1433, MATCH(J7416, $E$5:$E$1433, 0)),""),"")</f>
        <v/>
      </c>
    </row>
    <row r="7417">
      <c r="A7417" t="str">
        <f>IF(B7417&lt;&gt;"",A7416+1,"")</f>
        <v/>
      </c>
      <c r="F7417" t="str">
        <f>IFERROR(IF(VLOOKUP(E7417,J:J,1,0)=E7417,"X",""),"")</f>
        <v/>
      </c>
      <c r="G7417" t="str">
        <f>IF(J7417&lt;&gt;"", INDEX($C$5:$C$1433, MATCH(J7417, $E$5:$E$1433, 0)),"")</f>
        <v/>
      </c>
      <c r="H7417" t="str">
        <f>IF(J7417&lt;&gt;"", INDEX($D$5:$D$1433, MATCH(J7417, $E$5:$E$1433, 0)),"")</f>
        <v/>
      </c>
      <c r="I7417" t="str">
        <f>IFERROR(IF(J7417&lt;&gt;"", INDEX($B$5:$B$1433, MATCH(J7417, $E$5:$E$1433, 0)),""),"SAI")</f>
        <v/>
      </c>
      <c r="L7417" t="str">
        <f>IFERROR(IF($N$5="Sáng",IF(MID(K7417,2,7)-MID($L$2,2,7)&gt;0,"Trễ",""),IF(MID(K7417,2,7)-MID($Q$2,2,7)&gt;0,"Trễ","")),"")</f>
        <v/>
      </c>
      <c r="M7417" t="str">
        <f>IFERROR(IF($N$5="Sáng",MID(K7417,2,7)-MID($L$2,2,7),MID(K7417,2,7)-MID($Q$2,2,7)),"")</f>
        <v/>
      </c>
      <c r="Q7417" t="str">
        <f>IF(B7417&lt;&gt;"",IF(AND(P7417="",F7417=""),"Không phép ",""),"")</f>
        <v/>
      </c>
      <c r="R7417" t="str">
        <f>UPPER(B7417)</f>
        <v/>
      </c>
      <c r="T7417" t="str">
        <f>IFERROR(IF(J7417&lt;&gt;"", INDEX($S$5:$S$1433, MATCH(J7417, $E$5:$E$1433, 0)),""),"")</f>
        <v/>
      </c>
      <c r="V7417" t="str">
        <f>IFERROR(IF(J7417&lt;&gt;"", INDEX($U$5:$U$1433, MATCH(J7417, $E$5:$E$1433, 0)),""),"")</f>
        <v/>
      </c>
    </row>
    <row r="7418">
      <c r="A7418" t="str">
        <f>IF(B7418&lt;&gt;"",A7417+1,"")</f>
        <v/>
      </c>
      <c r="F7418" t="str">
        <f>IFERROR(IF(VLOOKUP(E7418,J:J,1,0)=E7418,"X",""),"")</f>
        <v/>
      </c>
      <c r="G7418" t="str">
        <f>IF(J7418&lt;&gt;"", INDEX($C$5:$C$1433, MATCH(J7418, $E$5:$E$1433, 0)),"")</f>
        <v/>
      </c>
      <c r="H7418" t="str">
        <f>IF(J7418&lt;&gt;"", INDEX($D$5:$D$1433, MATCH(J7418, $E$5:$E$1433, 0)),"")</f>
        <v/>
      </c>
      <c r="I7418" t="str">
        <f>IFERROR(IF(J7418&lt;&gt;"", INDEX($B$5:$B$1433, MATCH(J7418, $E$5:$E$1433, 0)),""),"SAI")</f>
        <v/>
      </c>
      <c r="L7418" t="str">
        <f>IFERROR(IF($N$5="Sáng",IF(MID(K7418,2,7)-MID($L$2,2,7)&gt;0,"Trễ",""),IF(MID(K7418,2,7)-MID($Q$2,2,7)&gt;0,"Trễ","")),"")</f>
        <v/>
      </c>
      <c r="M7418" t="str">
        <f>IFERROR(IF($N$5="Sáng",MID(K7418,2,7)-MID($L$2,2,7),MID(K7418,2,7)-MID($Q$2,2,7)),"")</f>
        <v/>
      </c>
      <c r="Q7418" t="str">
        <f>IF(B7418&lt;&gt;"",IF(AND(P7418="",F7418=""),"Không phép ",""),"")</f>
        <v/>
      </c>
      <c r="R7418" t="str">
        <f>UPPER(B7418)</f>
        <v/>
      </c>
      <c r="T7418" t="str">
        <f>IFERROR(IF(J7418&lt;&gt;"", INDEX($S$5:$S$1433, MATCH(J7418, $E$5:$E$1433, 0)),""),"")</f>
        <v/>
      </c>
      <c r="V7418" t="str">
        <f>IFERROR(IF(J7418&lt;&gt;"", INDEX($U$5:$U$1433, MATCH(J7418, $E$5:$E$1433, 0)),""),"")</f>
        <v/>
      </c>
    </row>
    <row r="7419">
      <c r="A7419" t="str">
        <f>IF(B7419&lt;&gt;"",A7418+1,"")</f>
        <v/>
      </c>
      <c r="F7419" t="str">
        <f>IFERROR(IF(VLOOKUP(E7419,J:J,1,0)=E7419,"X",""),"")</f>
        <v/>
      </c>
      <c r="G7419" t="str">
        <f>IF(J7419&lt;&gt;"", INDEX($C$5:$C$1433, MATCH(J7419, $E$5:$E$1433, 0)),"")</f>
        <v/>
      </c>
      <c r="H7419" t="str">
        <f>IF(J7419&lt;&gt;"", INDEX($D$5:$D$1433, MATCH(J7419, $E$5:$E$1433, 0)),"")</f>
        <v/>
      </c>
      <c r="I7419" t="str">
        <f>IFERROR(IF(J7419&lt;&gt;"", INDEX($B$5:$B$1433, MATCH(J7419, $E$5:$E$1433, 0)),""),"SAI")</f>
        <v/>
      </c>
      <c r="L7419" t="str">
        <f>IFERROR(IF($N$5="Sáng",IF(MID(K7419,2,7)-MID($L$2,2,7)&gt;0,"Trễ",""),IF(MID(K7419,2,7)-MID($Q$2,2,7)&gt;0,"Trễ","")),"")</f>
        <v/>
      </c>
      <c r="M7419" t="str">
        <f>IFERROR(IF($N$5="Sáng",MID(K7419,2,7)-MID($L$2,2,7),MID(K7419,2,7)-MID($Q$2,2,7)),"")</f>
        <v/>
      </c>
      <c r="Q7419" t="str">
        <f>IF(B7419&lt;&gt;"",IF(AND(P7419="",F7419=""),"Không phép ",""),"")</f>
        <v/>
      </c>
      <c r="R7419" t="str">
        <f>UPPER(B7419)</f>
        <v/>
      </c>
      <c r="T7419" t="str">
        <f>IFERROR(IF(J7419&lt;&gt;"", INDEX($S$5:$S$1433, MATCH(J7419, $E$5:$E$1433, 0)),""),"")</f>
        <v/>
      </c>
      <c r="V7419" t="str">
        <f>IFERROR(IF(J7419&lt;&gt;"", INDEX($U$5:$U$1433, MATCH(J7419, $E$5:$E$1433, 0)),""),"")</f>
        <v/>
      </c>
    </row>
    <row r="7420">
      <c r="A7420" t="str">
        <f>IF(B7420&lt;&gt;"",A7419+1,"")</f>
        <v/>
      </c>
      <c r="F7420" t="str">
        <f>IFERROR(IF(VLOOKUP(E7420,J:J,1,0)=E7420,"X",""),"")</f>
        <v/>
      </c>
      <c r="G7420" t="str">
        <f>IF(J7420&lt;&gt;"", INDEX($C$5:$C$1433, MATCH(J7420, $E$5:$E$1433, 0)),"")</f>
        <v/>
      </c>
      <c r="H7420" t="str">
        <f>IF(J7420&lt;&gt;"", INDEX($D$5:$D$1433, MATCH(J7420, $E$5:$E$1433, 0)),"")</f>
        <v/>
      </c>
      <c r="I7420" t="str">
        <f>IFERROR(IF(J7420&lt;&gt;"", INDEX($B$5:$B$1433, MATCH(J7420, $E$5:$E$1433, 0)),""),"SAI")</f>
        <v/>
      </c>
      <c r="L7420" t="str">
        <f>IFERROR(IF($N$5="Sáng",IF(MID(K7420,2,7)-MID($L$2,2,7)&gt;0,"Trễ",""),IF(MID(K7420,2,7)-MID($Q$2,2,7)&gt;0,"Trễ","")),"")</f>
        <v/>
      </c>
      <c r="M7420" t="str">
        <f>IFERROR(IF($N$5="Sáng",MID(K7420,2,7)-MID($L$2,2,7),MID(K7420,2,7)-MID($Q$2,2,7)),"")</f>
        <v/>
      </c>
      <c r="Q7420" t="str">
        <f>IF(B7420&lt;&gt;"",IF(AND(P7420="",F7420=""),"Không phép ",""),"")</f>
        <v/>
      </c>
      <c r="R7420" t="str">
        <f>UPPER(B7420)</f>
        <v/>
      </c>
      <c r="T7420" t="str">
        <f>IFERROR(IF(J7420&lt;&gt;"", INDEX($S$5:$S$1433, MATCH(J7420, $E$5:$E$1433, 0)),""),"")</f>
        <v/>
      </c>
      <c r="V7420" t="str">
        <f>IFERROR(IF(J7420&lt;&gt;"", INDEX($U$5:$U$1433, MATCH(J7420, $E$5:$E$1433, 0)),""),"")</f>
        <v/>
      </c>
    </row>
    <row r="7421">
      <c r="A7421" t="str">
        <f>IF(B7421&lt;&gt;"",A7420+1,"")</f>
        <v/>
      </c>
      <c r="F7421" t="str">
        <f>IFERROR(IF(VLOOKUP(E7421,J:J,1,0)=E7421,"X",""),"")</f>
        <v/>
      </c>
      <c r="G7421" t="str">
        <f>IF(J7421&lt;&gt;"", INDEX($C$5:$C$1433, MATCH(J7421, $E$5:$E$1433, 0)),"")</f>
        <v/>
      </c>
      <c r="H7421" t="str">
        <f>IF(J7421&lt;&gt;"", INDEX($D$5:$D$1433, MATCH(J7421, $E$5:$E$1433, 0)),"")</f>
        <v/>
      </c>
      <c r="I7421" t="str">
        <f>IFERROR(IF(J7421&lt;&gt;"", INDEX($B$5:$B$1433, MATCH(J7421, $E$5:$E$1433, 0)),""),"SAI")</f>
        <v/>
      </c>
      <c r="L7421" t="str">
        <f>IFERROR(IF($N$5="Sáng",IF(MID(K7421,2,7)-MID($L$2,2,7)&gt;0,"Trễ",""),IF(MID(K7421,2,7)-MID($Q$2,2,7)&gt;0,"Trễ","")),"")</f>
        <v/>
      </c>
      <c r="M7421" t="str">
        <f>IFERROR(IF($N$5="Sáng",MID(K7421,2,7)-MID($L$2,2,7),MID(K7421,2,7)-MID($Q$2,2,7)),"")</f>
        <v/>
      </c>
      <c r="Q7421" t="str">
        <f>IF(B7421&lt;&gt;"",IF(AND(P7421="",F7421=""),"Không phép ",""),"")</f>
        <v/>
      </c>
      <c r="R7421" t="str">
        <f>UPPER(B7421)</f>
        <v/>
      </c>
      <c r="T7421" t="str">
        <f>IFERROR(IF(J7421&lt;&gt;"", INDEX($S$5:$S$1433, MATCH(J7421, $E$5:$E$1433, 0)),""),"")</f>
        <v/>
      </c>
      <c r="V7421" t="str">
        <f>IFERROR(IF(J7421&lt;&gt;"", INDEX($U$5:$U$1433, MATCH(J7421, $E$5:$E$1433, 0)),""),"")</f>
        <v/>
      </c>
    </row>
    <row r="7422">
      <c r="A7422" t="str">
        <f>IF(B7422&lt;&gt;"",A7421+1,"")</f>
        <v/>
      </c>
      <c r="F7422" t="str">
        <f>IFERROR(IF(VLOOKUP(E7422,J:J,1,0)=E7422,"X",""),"")</f>
        <v/>
      </c>
      <c r="G7422" t="str">
        <f>IF(J7422&lt;&gt;"", INDEX($C$5:$C$1433, MATCH(J7422, $E$5:$E$1433, 0)),"")</f>
        <v/>
      </c>
      <c r="H7422" t="str">
        <f>IF(J7422&lt;&gt;"", INDEX($D$5:$D$1433, MATCH(J7422, $E$5:$E$1433, 0)),"")</f>
        <v/>
      </c>
      <c r="I7422" t="str">
        <f>IFERROR(IF(J7422&lt;&gt;"", INDEX($B$5:$B$1433, MATCH(J7422, $E$5:$E$1433, 0)),""),"SAI")</f>
        <v/>
      </c>
      <c r="L7422" t="str">
        <f>IFERROR(IF($N$5="Sáng",IF(MID(K7422,2,7)-MID($L$2,2,7)&gt;0,"Trễ",""),IF(MID(K7422,2,7)-MID($Q$2,2,7)&gt;0,"Trễ","")),"")</f>
        <v/>
      </c>
      <c r="M7422" t="str">
        <f>IFERROR(IF($N$5="Sáng",MID(K7422,2,7)-MID($L$2,2,7),MID(K7422,2,7)-MID($Q$2,2,7)),"")</f>
        <v/>
      </c>
      <c r="Q7422" t="str">
        <f>IF(B7422&lt;&gt;"",IF(AND(P7422="",F7422=""),"Không phép ",""),"")</f>
        <v/>
      </c>
      <c r="R7422" t="str">
        <f>UPPER(B7422)</f>
        <v/>
      </c>
      <c r="T7422" t="str">
        <f>IFERROR(IF(J7422&lt;&gt;"", INDEX($S$5:$S$1433, MATCH(J7422, $E$5:$E$1433, 0)),""),"")</f>
        <v/>
      </c>
      <c r="V7422" t="str">
        <f>IFERROR(IF(J7422&lt;&gt;"", INDEX($U$5:$U$1433, MATCH(J7422, $E$5:$E$1433, 0)),""),"")</f>
        <v/>
      </c>
    </row>
    <row r="7423">
      <c r="A7423" t="str">
        <f>IF(B7423&lt;&gt;"",A7422+1,"")</f>
        <v/>
      </c>
      <c r="F7423" t="str">
        <f>IFERROR(IF(VLOOKUP(E7423,J:J,1,0)=E7423,"X",""),"")</f>
        <v/>
      </c>
      <c r="G7423" t="str">
        <f>IF(J7423&lt;&gt;"", INDEX($C$5:$C$1433, MATCH(J7423, $E$5:$E$1433, 0)),"")</f>
        <v/>
      </c>
      <c r="H7423" t="str">
        <f>IF(J7423&lt;&gt;"", INDEX($D$5:$D$1433, MATCH(J7423, $E$5:$E$1433, 0)),"")</f>
        <v/>
      </c>
      <c r="I7423" t="str">
        <f>IFERROR(IF(J7423&lt;&gt;"", INDEX($B$5:$B$1433, MATCH(J7423, $E$5:$E$1433, 0)),""),"SAI")</f>
        <v/>
      </c>
      <c r="L7423" t="str">
        <f>IFERROR(IF($N$5="Sáng",IF(MID(K7423,2,7)-MID($L$2,2,7)&gt;0,"Trễ",""),IF(MID(K7423,2,7)-MID($Q$2,2,7)&gt;0,"Trễ","")),"")</f>
        <v/>
      </c>
      <c r="M7423" t="str">
        <f>IFERROR(IF($N$5="Sáng",MID(K7423,2,7)-MID($L$2,2,7),MID(K7423,2,7)-MID($Q$2,2,7)),"")</f>
        <v/>
      </c>
      <c r="Q7423" t="str">
        <f>IF(B7423&lt;&gt;"",IF(AND(P7423="",F7423=""),"Không phép ",""),"")</f>
        <v/>
      </c>
      <c r="R7423" t="str">
        <f>UPPER(B7423)</f>
        <v/>
      </c>
      <c r="T7423" t="str">
        <f>IFERROR(IF(J7423&lt;&gt;"", INDEX($S$5:$S$1433, MATCH(J7423, $E$5:$E$1433, 0)),""),"")</f>
        <v/>
      </c>
      <c r="V7423" t="str">
        <f>IFERROR(IF(J7423&lt;&gt;"", INDEX($U$5:$U$1433, MATCH(J7423, $E$5:$E$1433, 0)),""),"")</f>
        <v/>
      </c>
    </row>
    <row r="7424">
      <c r="A7424" t="str">
        <f>IF(B7424&lt;&gt;"",A7423+1,"")</f>
        <v/>
      </c>
      <c r="F7424" t="str">
        <f>IFERROR(IF(VLOOKUP(E7424,J:J,1,0)=E7424,"X",""),"")</f>
        <v/>
      </c>
      <c r="G7424" t="str">
        <f>IF(J7424&lt;&gt;"", INDEX($C$5:$C$1433, MATCH(J7424, $E$5:$E$1433, 0)),"")</f>
        <v/>
      </c>
      <c r="H7424" t="str">
        <f>IF(J7424&lt;&gt;"", INDEX($D$5:$D$1433, MATCH(J7424, $E$5:$E$1433, 0)),"")</f>
        <v/>
      </c>
      <c r="I7424" t="str">
        <f>IFERROR(IF(J7424&lt;&gt;"", INDEX($B$5:$B$1433, MATCH(J7424, $E$5:$E$1433, 0)),""),"SAI")</f>
        <v/>
      </c>
      <c r="L7424" t="str">
        <f>IFERROR(IF($N$5="Sáng",IF(MID(K7424,2,7)-MID($L$2,2,7)&gt;0,"Trễ",""),IF(MID(K7424,2,7)-MID($Q$2,2,7)&gt;0,"Trễ","")),"")</f>
        <v/>
      </c>
      <c r="M7424" t="str">
        <f>IFERROR(IF($N$5="Sáng",MID(K7424,2,7)-MID($L$2,2,7),MID(K7424,2,7)-MID($Q$2,2,7)),"")</f>
        <v/>
      </c>
      <c r="Q7424" t="str">
        <f>IF(B7424&lt;&gt;"",IF(AND(P7424="",F7424=""),"Không phép ",""),"")</f>
        <v/>
      </c>
      <c r="R7424" t="str">
        <f>UPPER(B7424)</f>
        <v/>
      </c>
      <c r="T7424" t="str">
        <f>IFERROR(IF(J7424&lt;&gt;"", INDEX($S$5:$S$1433, MATCH(J7424, $E$5:$E$1433, 0)),""),"")</f>
        <v/>
      </c>
      <c r="V7424" t="str">
        <f>IFERROR(IF(J7424&lt;&gt;"", INDEX($U$5:$U$1433, MATCH(J7424, $E$5:$E$1433, 0)),""),"")</f>
        <v/>
      </c>
    </row>
    <row r="7425">
      <c r="A7425" t="str">
        <f>IF(B7425&lt;&gt;"",A7424+1,"")</f>
        <v/>
      </c>
      <c r="F7425" t="str">
        <f>IFERROR(IF(VLOOKUP(E7425,J:J,1,0)=E7425,"X",""),"")</f>
        <v/>
      </c>
      <c r="G7425" t="str">
        <f>IF(J7425&lt;&gt;"", INDEX($C$5:$C$1433, MATCH(J7425, $E$5:$E$1433, 0)),"")</f>
        <v/>
      </c>
      <c r="H7425" t="str">
        <f>IF(J7425&lt;&gt;"", INDEX($D$5:$D$1433, MATCH(J7425, $E$5:$E$1433, 0)),"")</f>
        <v/>
      </c>
      <c r="I7425" t="str">
        <f>IFERROR(IF(J7425&lt;&gt;"", INDEX($B$5:$B$1433, MATCH(J7425, $E$5:$E$1433, 0)),""),"SAI")</f>
        <v/>
      </c>
      <c r="L7425" t="str">
        <f>IFERROR(IF($N$5="Sáng",IF(MID(K7425,2,7)-MID($L$2,2,7)&gt;0,"Trễ",""),IF(MID(K7425,2,7)-MID($Q$2,2,7)&gt;0,"Trễ","")),"")</f>
        <v/>
      </c>
      <c r="M7425" t="str">
        <f>IFERROR(IF($N$5="Sáng",MID(K7425,2,7)-MID($L$2,2,7),MID(K7425,2,7)-MID($Q$2,2,7)),"")</f>
        <v/>
      </c>
      <c r="Q7425" t="str">
        <f>IF(B7425&lt;&gt;"",IF(AND(P7425="",F7425=""),"Không phép ",""),"")</f>
        <v/>
      </c>
      <c r="R7425" t="str">
        <f>UPPER(B7425)</f>
        <v/>
      </c>
      <c r="T7425" t="str">
        <f>IFERROR(IF(J7425&lt;&gt;"", INDEX($S$5:$S$1433, MATCH(J7425, $E$5:$E$1433, 0)),""),"")</f>
        <v/>
      </c>
      <c r="V7425" t="str">
        <f>IFERROR(IF(J7425&lt;&gt;"", INDEX($U$5:$U$1433, MATCH(J7425, $E$5:$E$1433, 0)),""),"")</f>
        <v/>
      </c>
    </row>
    <row r="7426">
      <c r="A7426" t="str">
        <f>IF(B7426&lt;&gt;"",A7425+1,"")</f>
        <v/>
      </c>
      <c r="F7426" t="str">
        <f>IFERROR(IF(VLOOKUP(E7426,J:J,1,0)=E7426,"X",""),"")</f>
        <v/>
      </c>
      <c r="G7426" t="str">
        <f>IF(J7426&lt;&gt;"", INDEX($C$5:$C$1433, MATCH(J7426, $E$5:$E$1433, 0)),"")</f>
        <v/>
      </c>
      <c r="H7426" t="str">
        <f>IF(J7426&lt;&gt;"", INDEX($D$5:$D$1433, MATCH(J7426, $E$5:$E$1433, 0)),"")</f>
        <v/>
      </c>
      <c r="I7426" t="str">
        <f>IFERROR(IF(J7426&lt;&gt;"", INDEX($B$5:$B$1433, MATCH(J7426, $E$5:$E$1433, 0)),""),"SAI")</f>
        <v/>
      </c>
      <c r="L7426" t="str">
        <f>IFERROR(IF($N$5="Sáng",IF(MID(K7426,2,7)-MID($L$2,2,7)&gt;0,"Trễ",""),IF(MID(K7426,2,7)-MID($Q$2,2,7)&gt;0,"Trễ","")),"")</f>
        <v/>
      </c>
      <c r="M7426" t="str">
        <f>IFERROR(IF($N$5="Sáng",MID(K7426,2,7)-MID($L$2,2,7),MID(K7426,2,7)-MID($Q$2,2,7)),"")</f>
        <v/>
      </c>
      <c r="Q7426" t="str">
        <f>IF(B7426&lt;&gt;"",IF(AND(P7426="",F7426=""),"Không phép ",""),"")</f>
        <v/>
      </c>
      <c r="R7426" t="str">
        <f>UPPER(B7426)</f>
        <v/>
      </c>
      <c r="T7426" t="str">
        <f>IFERROR(IF(J7426&lt;&gt;"", INDEX($S$5:$S$1433, MATCH(J7426, $E$5:$E$1433, 0)),""),"")</f>
        <v/>
      </c>
      <c r="V7426" t="str">
        <f>IFERROR(IF(J7426&lt;&gt;"", INDEX($U$5:$U$1433, MATCH(J7426, $E$5:$E$1433, 0)),""),"")</f>
        <v/>
      </c>
    </row>
    <row r="7427">
      <c r="A7427" t="str">
        <f>IF(B7427&lt;&gt;"",A7426+1,"")</f>
        <v/>
      </c>
      <c r="F7427" t="str">
        <f>IFERROR(IF(VLOOKUP(E7427,J:J,1,0)=E7427,"X",""),"")</f>
        <v/>
      </c>
      <c r="G7427" t="str">
        <f>IF(J7427&lt;&gt;"", INDEX($C$5:$C$1433, MATCH(J7427, $E$5:$E$1433, 0)),"")</f>
        <v/>
      </c>
      <c r="H7427" t="str">
        <f>IF(J7427&lt;&gt;"", INDEX($D$5:$D$1433, MATCH(J7427, $E$5:$E$1433, 0)),"")</f>
        <v/>
      </c>
      <c r="I7427" t="str">
        <f>IFERROR(IF(J7427&lt;&gt;"", INDEX($B$5:$B$1433, MATCH(J7427, $E$5:$E$1433, 0)),""),"SAI")</f>
        <v/>
      </c>
      <c r="L7427" t="str">
        <f>IFERROR(IF($N$5="Sáng",IF(MID(K7427,2,7)-MID($L$2,2,7)&gt;0,"Trễ",""),IF(MID(K7427,2,7)-MID($Q$2,2,7)&gt;0,"Trễ","")),"")</f>
        <v/>
      </c>
      <c r="M7427" t="str">
        <f>IFERROR(IF($N$5="Sáng",MID(K7427,2,7)-MID($L$2,2,7),MID(K7427,2,7)-MID($Q$2,2,7)),"")</f>
        <v/>
      </c>
      <c r="Q7427" t="str">
        <f>IF(B7427&lt;&gt;"",IF(AND(P7427="",F7427=""),"Không phép ",""),"")</f>
        <v/>
      </c>
      <c r="R7427" t="str">
        <f>UPPER(B7427)</f>
        <v/>
      </c>
      <c r="T7427" t="str">
        <f>IFERROR(IF(J7427&lt;&gt;"", INDEX($S$5:$S$1433, MATCH(J7427, $E$5:$E$1433, 0)),""),"")</f>
        <v/>
      </c>
      <c r="V7427" t="str">
        <f>IFERROR(IF(J7427&lt;&gt;"", INDEX($U$5:$U$1433, MATCH(J7427, $E$5:$E$1433, 0)),""),"")</f>
        <v/>
      </c>
    </row>
    <row r="7428">
      <c r="A7428" t="str">
        <f>IF(B7428&lt;&gt;"",A7427+1,"")</f>
        <v/>
      </c>
      <c r="F7428" t="str">
        <f>IFERROR(IF(VLOOKUP(E7428,J:J,1,0)=E7428,"X",""),"")</f>
        <v/>
      </c>
      <c r="G7428" t="str">
        <f>IF(J7428&lt;&gt;"", INDEX($C$5:$C$1433, MATCH(J7428, $E$5:$E$1433, 0)),"")</f>
        <v/>
      </c>
      <c r="H7428" t="str">
        <f>IF(J7428&lt;&gt;"", INDEX($D$5:$D$1433, MATCH(J7428, $E$5:$E$1433, 0)),"")</f>
        <v/>
      </c>
      <c r="I7428" t="str">
        <f>IFERROR(IF(J7428&lt;&gt;"", INDEX($B$5:$B$1433, MATCH(J7428, $E$5:$E$1433, 0)),""),"SAI")</f>
        <v/>
      </c>
      <c r="L7428" t="str">
        <f>IFERROR(IF($N$5="Sáng",IF(MID(K7428,2,7)-MID($L$2,2,7)&gt;0,"Trễ",""),IF(MID(K7428,2,7)-MID($Q$2,2,7)&gt;0,"Trễ","")),"")</f>
        <v/>
      </c>
      <c r="M7428" t="str">
        <f>IFERROR(IF($N$5="Sáng",MID(K7428,2,7)-MID($L$2,2,7),MID(K7428,2,7)-MID($Q$2,2,7)),"")</f>
        <v/>
      </c>
      <c r="Q7428" t="str">
        <f>IF(B7428&lt;&gt;"",IF(AND(P7428="",F7428=""),"Không phép ",""),"")</f>
        <v/>
      </c>
      <c r="R7428" t="str">
        <f>UPPER(B7428)</f>
        <v/>
      </c>
      <c r="T7428" t="str">
        <f>IFERROR(IF(J7428&lt;&gt;"", INDEX($S$5:$S$1433, MATCH(J7428, $E$5:$E$1433, 0)),""),"")</f>
        <v/>
      </c>
      <c r="V7428" t="str">
        <f>IFERROR(IF(J7428&lt;&gt;"", INDEX($U$5:$U$1433, MATCH(J7428, $E$5:$E$1433, 0)),""),"")</f>
        <v/>
      </c>
    </row>
    <row r="7429">
      <c r="A7429" t="str">
        <f>IF(B7429&lt;&gt;"",A7428+1,"")</f>
        <v/>
      </c>
      <c r="F7429" t="str">
        <f>IFERROR(IF(VLOOKUP(E7429,J:J,1,0)=E7429,"X",""),"")</f>
        <v/>
      </c>
      <c r="G7429" t="str">
        <f>IF(J7429&lt;&gt;"", INDEX($C$5:$C$1433, MATCH(J7429, $E$5:$E$1433, 0)),"")</f>
        <v/>
      </c>
      <c r="H7429" t="str">
        <f>IF(J7429&lt;&gt;"", INDEX($D$5:$D$1433, MATCH(J7429, $E$5:$E$1433, 0)),"")</f>
        <v/>
      </c>
      <c r="I7429" t="str">
        <f>IFERROR(IF(J7429&lt;&gt;"", INDEX($B$5:$B$1433, MATCH(J7429, $E$5:$E$1433, 0)),""),"SAI")</f>
        <v/>
      </c>
      <c r="L7429" t="str">
        <f>IFERROR(IF($N$5="Sáng",IF(MID(K7429,2,7)-MID($L$2,2,7)&gt;0,"Trễ",""),IF(MID(K7429,2,7)-MID($Q$2,2,7)&gt;0,"Trễ","")),"")</f>
        <v/>
      </c>
      <c r="M7429" t="str">
        <f>IFERROR(IF($N$5="Sáng",MID(K7429,2,7)-MID($L$2,2,7),MID(K7429,2,7)-MID($Q$2,2,7)),"")</f>
        <v/>
      </c>
      <c r="Q7429" t="str">
        <f>IF(B7429&lt;&gt;"",IF(AND(P7429="",F7429=""),"Không phép ",""),"")</f>
        <v/>
      </c>
      <c r="R7429" t="str">
        <f>UPPER(B7429)</f>
        <v/>
      </c>
      <c r="T7429" t="str">
        <f>IFERROR(IF(J7429&lt;&gt;"", INDEX($S$5:$S$1433, MATCH(J7429, $E$5:$E$1433, 0)),""),"")</f>
        <v/>
      </c>
      <c r="V7429" t="str">
        <f>IFERROR(IF(J7429&lt;&gt;"", INDEX($U$5:$U$1433, MATCH(J7429, $E$5:$E$1433, 0)),""),"")</f>
        <v/>
      </c>
    </row>
    <row r="7430">
      <c r="A7430" t="str">
        <f>IF(B7430&lt;&gt;"",A7429+1,"")</f>
        <v/>
      </c>
      <c r="F7430" t="str">
        <f>IFERROR(IF(VLOOKUP(E7430,J:J,1,0)=E7430,"X",""),"")</f>
        <v/>
      </c>
      <c r="G7430" t="str">
        <f>IF(J7430&lt;&gt;"", INDEX($C$5:$C$1433, MATCH(J7430, $E$5:$E$1433, 0)),"")</f>
        <v/>
      </c>
      <c r="H7430" t="str">
        <f>IF(J7430&lt;&gt;"", INDEX($D$5:$D$1433, MATCH(J7430, $E$5:$E$1433, 0)),"")</f>
        <v/>
      </c>
      <c r="I7430" t="str">
        <f>IFERROR(IF(J7430&lt;&gt;"", INDEX($B$5:$B$1433, MATCH(J7430, $E$5:$E$1433, 0)),""),"SAI")</f>
        <v/>
      </c>
      <c r="L7430" t="str">
        <f>IFERROR(IF($N$5="Sáng",IF(MID(K7430,2,7)-MID($L$2,2,7)&gt;0,"Trễ",""),IF(MID(K7430,2,7)-MID($Q$2,2,7)&gt;0,"Trễ","")),"")</f>
        <v/>
      </c>
      <c r="M7430" t="str">
        <f>IFERROR(IF($N$5="Sáng",MID(K7430,2,7)-MID($L$2,2,7),MID(K7430,2,7)-MID($Q$2,2,7)),"")</f>
        <v/>
      </c>
      <c r="Q7430" t="str">
        <f>IF(B7430&lt;&gt;"",IF(AND(P7430="",F7430=""),"Không phép ",""),"")</f>
        <v/>
      </c>
      <c r="R7430" t="str">
        <f>UPPER(B7430)</f>
        <v/>
      </c>
      <c r="T7430" t="str">
        <f>IFERROR(IF(J7430&lt;&gt;"", INDEX($S$5:$S$1433, MATCH(J7430, $E$5:$E$1433, 0)),""),"")</f>
        <v/>
      </c>
      <c r="V7430" t="str">
        <f>IFERROR(IF(J7430&lt;&gt;"", INDEX($U$5:$U$1433, MATCH(J7430, $E$5:$E$1433, 0)),""),"")</f>
        <v/>
      </c>
    </row>
    <row r="7431">
      <c r="A7431" t="str">
        <f>IF(B7431&lt;&gt;"",A7430+1,"")</f>
        <v/>
      </c>
      <c r="F7431" t="str">
        <f>IFERROR(IF(VLOOKUP(E7431,J:J,1,0)=E7431,"X",""),"")</f>
        <v/>
      </c>
      <c r="G7431" t="str">
        <f>IF(J7431&lt;&gt;"", INDEX($C$5:$C$1433, MATCH(J7431, $E$5:$E$1433, 0)),"")</f>
        <v/>
      </c>
      <c r="H7431" t="str">
        <f>IF(J7431&lt;&gt;"", INDEX($D$5:$D$1433, MATCH(J7431, $E$5:$E$1433, 0)),"")</f>
        <v/>
      </c>
      <c r="I7431" t="str">
        <f>IFERROR(IF(J7431&lt;&gt;"", INDEX($B$5:$B$1433, MATCH(J7431, $E$5:$E$1433, 0)),""),"SAI")</f>
        <v/>
      </c>
      <c r="L7431" t="str">
        <f>IFERROR(IF($N$5="Sáng",IF(MID(K7431,2,7)-MID($L$2,2,7)&gt;0,"Trễ",""),IF(MID(K7431,2,7)-MID($Q$2,2,7)&gt;0,"Trễ","")),"")</f>
        <v/>
      </c>
      <c r="M7431" t="str">
        <f>IFERROR(IF($N$5="Sáng",MID(K7431,2,7)-MID($L$2,2,7),MID(K7431,2,7)-MID($Q$2,2,7)),"")</f>
        <v/>
      </c>
      <c r="Q7431" t="str">
        <f>IF(B7431&lt;&gt;"",IF(AND(P7431="",F7431=""),"Không phép ",""),"")</f>
        <v/>
      </c>
      <c r="R7431" t="str">
        <f>UPPER(B7431)</f>
        <v/>
      </c>
      <c r="T7431" t="str">
        <f>IFERROR(IF(J7431&lt;&gt;"", INDEX($S$5:$S$1433, MATCH(J7431, $E$5:$E$1433, 0)),""),"")</f>
        <v/>
      </c>
      <c r="V7431" t="str">
        <f>IFERROR(IF(J7431&lt;&gt;"", INDEX($U$5:$U$1433, MATCH(J7431, $E$5:$E$1433, 0)),""),"")</f>
        <v/>
      </c>
    </row>
    <row r="7432">
      <c r="A7432" t="str">
        <f>IF(B7432&lt;&gt;"",A7431+1,"")</f>
        <v/>
      </c>
      <c r="F7432" t="str">
        <f>IFERROR(IF(VLOOKUP(E7432,J:J,1,0)=E7432,"X",""),"")</f>
        <v/>
      </c>
      <c r="G7432" t="str">
        <f>IF(J7432&lt;&gt;"", INDEX($C$5:$C$1433, MATCH(J7432, $E$5:$E$1433, 0)),"")</f>
        <v/>
      </c>
      <c r="H7432" t="str">
        <f>IF(J7432&lt;&gt;"", INDEX($D$5:$D$1433, MATCH(J7432, $E$5:$E$1433, 0)),"")</f>
        <v/>
      </c>
      <c r="I7432" t="str">
        <f>IFERROR(IF(J7432&lt;&gt;"", INDEX($B$5:$B$1433, MATCH(J7432, $E$5:$E$1433, 0)),""),"SAI")</f>
        <v/>
      </c>
      <c r="L7432" t="str">
        <f>IFERROR(IF($N$5="Sáng",IF(MID(K7432,2,7)-MID($L$2,2,7)&gt;0,"Trễ",""),IF(MID(K7432,2,7)-MID($Q$2,2,7)&gt;0,"Trễ","")),"")</f>
        <v/>
      </c>
      <c r="M7432" t="str">
        <f>IFERROR(IF($N$5="Sáng",MID(K7432,2,7)-MID($L$2,2,7),MID(K7432,2,7)-MID($Q$2,2,7)),"")</f>
        <v/>
      </c>
      <c r="Q7432" t="str">
        <f>IF(B7432&lt;&gt;"",IF(AND(P7432="",F7432=""),"Không phép ",""),"")</f>
        <v/>
      </c>
      <c r="R7432" t="str">
        <f>UPPER(B7432)</f>
        <v/>
      </c>
      <c r="T7432" t="str">
        <f>IFERROR(IF(J7432&lt;&gt;"", INDEX($S$5:$S$1433, MATCH(J7432, $E$5:$E$1433, 0)),""),"")</f>
        <v/>
      </c>
      <c r="V7432" t="str">
        <f>IFERROR(IF(J7432&lt;&gt;"", INDEX($U$5:$U$1433, MATCH(J7432, $E$5:$E$1433, 0)),""),"")</f>
        <v/>
      </c>
    </row>
    <row r="7433">
      <c r="A7433" t="str">
        <f>IF(B7433&lt;&gt;"",A7432+1,"")</f>
        <v/>
      </c>
      <c r="F7433" t="str">
        <f>IFERROR(IF(VLOOKUP(E7433,J:J,1,0)=E7433,"X",""),"")</f>
        <v/>
      </c>
      <c r="G7433" t="str">
        <f>IF(J7433&lt;&gt;"", INDEX($C$5:$C$1433, MATCH(J7433, $E$5:$E$1433, 0)),"")</f>
        <v/>
      </c>
      <c r="H7433" t="str">
        <f>IF(J7433&lt;&gt;"", INDEX($D$5:$D$1433, MATCH(J7433, $E$5:$E$1433, 0)),"")</f>
        <v/>
      </c>
      <c r="I7433" t="str">
        <f>IFERROR(IF(J7433&lt;&gt;"", INDEX($B$5:$B$1433, MATCH(J7433, $E$5:$E$1433, 0)),""),"SAI")</f>
        <v/>
      </c>
      <c r="L7433" t="str">
        <f>IFERROR(IF($N$5="Sáng",IF(MID(K7433,2,7)-MID($L$2,2,7)&gt;0,"Trễ",""),IF(MID(K7433,2,7)-MID($Q$2,2,7)&gt;0,"Trễ","")),"")</f>
        <v/>
      </c>
      <c r="M7433" t="str">
        <f>IFERROR(IF($N$5="Sáng",MID(K7433,2,7)-MID($L$2,2,7),MID(K7433,2,7)-MID($Q$2,2,7)),"")</f>
        <v/>
      </c>
      <c r="Q7433" t="str">
        <f>IF(B7433&lt;&gt;"",IF(AND(P7433="",F7433=""),"Không phép ",""),"")</f>
        <v/>
      </c>
      <c r="R7433" t="str">
        <f>UPPER(B7433)</f>
        <v/>
      </c>
      <c r="T7433" t="str">
        <f>IFERROR(IF(J7433&lt;&gt;"", INDEX($S$5:$S$1433, MATCH(J7433, $E$5:$E$1433, 0)),""),"")</f>
        <v/>
      </c>
      <c r="V7433" t="str">
        <f>IFERROR(IF(J7433&lt;&gt;"", INDEX($U$5:$U$1433, MATCH(J7433, $E$5:$E$1433, 0)),""),"")</f>
        <v/>
      </c>
    </row>
    <row r="7434">
      <c r="A7434" t="str">
        <f>IF(B7434&lt;&gt;"",A7433+1,"")</f>
        <v/>
      </c>
      <c r="F7434" t="str">
        <f>IFERROR(IF(VLOOKUP(E7434,J:J,1,0)=E7434,"X",""),"")</f>
        <v/>
      </c>
      <c r="G7434" t="str">
        <f>IF(J7434&lt;&gt;"", INDEX($C$5:$C$1433, MATCH(J7434, $E$5:$E$1433, 0)),"")</f>
        <v/>
      </c>
      <c r="H7434" t="str">
        <f>IF(J7434&lt;&gt;"", INDEX($D$5:$D$1433, MATCH(J7434, $E$5:$E$1433, 0)),"")</f>
        <v/>
      </c>
      <c r="I7434" t="str">
        <f>IFERROR(IF(J7434&lt;&gt;"", INDEX($B$5:$B$1433, MATCH(J7434, $E$5:$E$1433, 0)),""),"SAI")</f>
        <v/>
      </c>
      <c r="L7434" t="str">
        <f>IFERROR(IF($N$5="Sáng",IF(MID(K7434,2,7)-MID($L$2,2,7)&gt;0,"Trễ",""),IF(MID(K7434,2,7)-MID($Q$2,2,7)&gt;0,"Trễ","")),"")</f>
        <v/>
      </c>
      <c r="M7434" t="str">
        <f>IFERROR(IF($N$5="Sáng",MID(K7434,2,7)-MID($L$2,2,7),MID(K7434,2,7)-MID($Q$2,2,7)),"")</f>
        <v/>
      </c>
      <c r="Q7434" t="str">
        <f>IF(B7434&lt;&gt;"",IF(AND(P7434="",F7434=""),"Không phép ",""),"")</f>
        <v/>
      </c>
      <c r="R7434" t="str">
        <f>UPPER(B7434)</f>
        <v/>
      </c>
      <c r="T7434" t="str">
        <f>IFERROR(IF(J7434&lt;&gt;"", INDEX($S$5:$S$1433, MATCH(J7434, $E$5:$E$1433, 0)),""),"")</f>
        <v/>
      </c>
      <c r="V7434" t="str">
        <f>IFERROR(IF(J7434&lt;&gt;"", INDEX($U$5:$U$1433, MATCH(J7434, $E$5:$E$1433, 0)),""),"")</f>
        <v/>
      </c>
    </row>
    <row r="7435">
      <c r="A7435" t="str">
        <f>IF(B7435&lt;&gt;"",A7434+1,"")</f>
        <v/>
      </c>
      <c r="F7435" t="str">
        <f>IFERROR(IF(VLOOKUP(E7435,J:J,1,0)=E7435,"X",""),"")</f>
        <v/>
      </c>
      <c r="G7435" t="str">
        <f>IF(J7435&lt;&gt;"", INDEX($C$5:$C$1433, MATCH(J7435, $E$5:$E$1433, 0)),"")</f>
        <v/>
      </c>
      <c r="H7435" t="str">
        <f>IF(J7435&lt;&gt;"", INDEX($D$5:$D$1433, MATCH(J7435, $E$5:$E$1433, 0)),"")</f>
        <v/>
      </c>
      <c r="I7435" t="str">
        <f>IFERROR(IF(J7435&lt;&gt;"", INDEX($B$5:$B$1433, MATCH(J7435, $E$5:$E$1433, 0)),""),"SAI")</f>
        <v/>
      </c>
      <c r="L7435" t="str">
        <f>IFERROR(IF($N$5="Sáng",IF(MID(K7435,2,7)-MID($L$2,2,7)&gt;0,"Trễ",""),IF(MID(K7435,2,7)-MID($Q$2,2,7)&gt;0,"Trễ","")),"")</f>
        <v/>
      </c>
      <c r="M7435" t="str">
        <f>IFERROR(IF($N$5="Sáng",MID(K7435,2,7)-MID($L$2,2,7),MID(K7435,2,7)-MID($Q$2,2,7)),"")</f>
        <v/>
      </c>
      <c r="Q7435" t="str">
        <f>IF(B7435&lt;&gt;"",IF(AND(P7435="",F7435=""),"Không phép ",""),"")</f>
        <v/>
      </c>
      <c r="R7435" t="str">
        <f>UPPER(B7435)</f>
        <v/>
      </c>
      <c r="T7435" t="str">
        <f>IFERROR(IF(J7435&lt;&gt;"", INDEX($S$5:$S$1433, MATCH(J7435, $E$5:$E$1433, 0)),""),"")</f>
        <v/>
      </c>
      <c r="V7435" t="str">
        <f>IFERROR(IF(J7435&lt;&gt;"", INDEX($U$5:$U$1433, MATCH(J7435, $E$5:$E$1433, 0)),""),"")</f>
        <v/>
      </c>
    </row>
    <row r="7436">
      <c r="A7436" t="str">
        <f>IF(B7436&lt;&gt;"",A7435+1,"")</f>
        <v/>
      </c>
      <c r="F7436" t="str">
        <f>IFERROR(IF(VLOOKUP(E7436,J:J,1,0)=E7436,"X",""),"")</f>
        <v/>
      </c>
      <c r="G7436" t="str">
        <f>IF(J7436&lt;&gt;"", INDEX($C$5:$C$1433, MATCH(J7436, $E$5:$E$1433, 0)),"")</f>
        <v/>
      </c>
      <c r="H7436" t="str">
        <f>IF(J7436&lt;&gt;"", INDEX($D$5:$D$1433, MATCH(J7436, $E$5:$E$1433, 0)),"")</f>
        <v/>
      </c>
      <c r="I7436" t="str">
        <f>IFERROR(IF(J7436&lt;&gt;"", INDEX($B$5:$B$1433, MATCH(J7436, $E$5:$E$1433, 0)),""),"SAI")</f>
        <v/>
      </c>
      <c r="L7436" t="str">
        <f>IFERROR(IF($N$5="Sáng",IF(MID(K7436,2,7)-MID($L$2,2,7)&gt;0,"Trễ",""),IF(MID(K7436,2,7)-MID($Q$2,2,7)&gt;0,"Trễ","")),"")</f>
        <v/>
      </c>
      <c r="M7436" t="str">
        <f>IFERROR(IF($N$5="Sáng",MID(K7436,2,7)-MID($L$2,2,7),MID(K7436,2,7)-MID($Q$2,2,7)),"")</f>
        <v/>
      </c>
      <c r="Q7436" t="str">
        <f>IF(B7436&lt;&gt;"",IF(AND(P7436="",F7436=""),"Không phép ",""),"")</f>
        <v/>
      </c>
      <c r="R7436" t="str">
        <f>UPPER(B7436)</f>
        <v/>
      </c>
      <c r="T7436" t="str">
        <f>IFERROR(IF(J7436&lt;&gt;"", INDEX($S$5:$S$1433, MATCH(J7436, $E$5:$E$1433, 0)),""),"")</f>
        <v/>
      </c>
      <c r="V7436" t="str">
        <f>IFERROR(IF(J7436&lt;&gt;"", INDEX($U$5:$U$1433, MATCH(J7436, $E$5:$E$1433, 0)),""),"")</f>
        <v/>
      </c>
    </row>
    <row r="7437">
      <c r="A7437" t="str">
        <f>IF(B7437&lt;&gt;"",A7436+1,"")</f>
        <v/>
      </c>
      <c r="F7437" t="str">
        <f>IFERROR(IF(VLOOKUP(E7437,J:J,1,0)=E7437,"X",""),"")</f>
        <v/>
      </c>
      <c r="G7437" t="str">
        <f>IF(J7437&lt;&gt;"", INDEX($C$5:$C$1433, MATCH(J7437, $E$5:$E$1433, 0)),"")</f>
        <v/>
      </c>
      <c r="H7437" t="str">
        <f>IF(J7437&lt;&gt;"", INDEX($D$5:$D$1433, MATCH(J7437, $E$5:$E$1433, 0)),"")</f>
        <v/>
      </c>
      <c r="I7437" t="str">
        <f>IFERROR(IF(J7437&lt;&gt;"", INDEX($B$5:$B$1433, MATCH(J7437, $E$5:$E$1433, 0)),""),"SAI")</f>
        <v/>
      </c>
      <c r="L7437" t="str">
        <f>IFERROR(IF($N$5="Sáng",IF(MID(K7437,2,7)-MID($L$2,2,7)&gt;0,"Trễ",""),IF(MID(K7437,2,7)-MID($Q$2,2,7)&gt;0,"Trễ","")),"")</f>
        <v/>
      </c>
      <c r="M7437" t="str">
        <f>IFERROR(IF($N$5="Sáng",MID(K7437,2,7)-MID($L$2,2,7),MID(K7437,2,7)-MID($Q$2,2,7)),"")</f>
        <v/>
      </c>
      <c r="Q7437" t="str">
        <f>IF(B7437&lt;&gt;"",IF(AND(P7437="",F7437=""),"Không phép ",""),"")</f>
        <v/>
      </c>
      <c r="R7437" t="str">
        <f>UPPER(B7437)</f>
        <v/>
      </c>
      <c r="T7437" t="str">
        <f>IFERROR(IF(J7437&lt;&gt;"", INDEX($S$5:$S$1433, MATCH(J7437, $E$5:$E$1433, 0)),""),"")</f>
        <v/>
      </c>
      <c r="V7437" t="str">
        <f>IFERROR(IF(J7437&lt;&gt;"", INDEX($U$5:$U$1433, MATCH(J7437, $E$5:$E$1433, 0)),""),"")</f>
        <v/>
      </c>
    </row>
    <row r="7438">
      <c r="A7438" t="str">
        <f>IF(B7438&lt;&gt;"",A7437+1,"")</f>
        <v/>
      </c>
      <c r="F7438" t="str">
        <f>IFERROR(IF(VLOOKUP(E7438,J:J,1,0)=E7438,"X",""),"")</f>
        <v/>
      </c>
      <c r="G7438" t="str">
        <f>IF(J7438&lt;&gt;"", INDEX($C$5:$C$1433, MATCH(J7438, $E$5:$E$1433, 0)),"")</f>
        <v/>
      </c>
      <c r="H7438" t="str">
        <f>IF(J7438&lt;&gt;"", INDEX($D$5:$D$1433, MATCH(J7438, $E$5:$E$1433, 0)),"")</f>
        <v/>
      </c>
      <c r="I7438" t="str">
        <f>IFERROR(IF(J7438&lt;&gt;"", INDEX($B$5:$B$1433, MATCH(J7438, $E$5:$E$1433, 0)),""),"SAI")</f>
        <v/>
      </c>
      <c r="L7438" t="str">
        <f>IFERROR(IF($N$5="Sáng",IF(MID(K7438,2,7)-MID($L$2,2,7)&gt;0,"Trễ",""),IF(MID(K7438,2,7)-MID($Q$2,2,7)&gt;0,"Trễ","")),"")</f>
        <v/>
      </c>
      <c r="M7438" t="str">
        <f>IFERROR(IF($N$5="Sáng",MID(K7438,2,7)-MID($L$2,2,7),MID(K7438,2,7)-MID($Q$2,2,7)),"")</f>
        <v/>
      </c>
      <c r="Q7438" t="str">
        <f>IF(B7438&lt;&gt;"",IF(AND(P7438="",F7438=""),"Không phép ",""),"")</f>
        <v/>
      </c>
      <c r="R7438" t="str">
        <f>UPPER(B7438)</f>
        <v/>
      </c>
      <c r="T7438" t="str">
        <f>IFERROR(IF(J7438&lt;&gt;"", INDEX($S$5:$S$1433, MATCH(J7438, $E$5:$E$1433, 0)),""),"")</f>
        <v/>
      </c>
      <c r="V7438" t="str">
        <f>IFERROR(IF(J7438&lt;&gt;"", INDEX($U$5:$U$1433, MATCH(J7438, $E$5:$E$1433, 0)),""),"")</f>
        <v/>
      </c>
    </row>
    <row r="7439">
      <c r="A7439" t="str">
        <f>IF(B7439&lt;&gt;"",A7438+1,"")</f>
        <v/>
      </c>
      <c r="F7439" t="str">
        <f>IFERROR(IF(VLOOKUP(E7439,J:J,1,0)=E7439,"X",""),"")</f>
        <v/>
      </c>
      <c r="G7439" t="str">
        <f>IF(J7439&lt;&gt;"", INDEX($C$5:$C$1433, MATCH(J7439, $E$5:$E$1433, 0)),"")</f>
        <v/>
      </c>
      <c r="H7439" t="str">
        <f>IF(J7439&lt;&gt;"", INDEX($D$5:$D$1433, MATCH(J7439, $E$5:$E$1433, 0)),"")</f>
        <v/>
      </c>
      <c r="I7439" t="str">
        <f>IFERROR(IF(J7439&lt;&gt;"", INDEX($B$5:$B$1433, MATCH(J7439, $E$5:$E$1433, 0)),""),"SAI")</f>
        <v/>
      </c>
      <c r="L7439" t="str">
        <f>IFERROR(IF($N$5="Sáng",IF(MID(K7439,2,7)-MID($L$2,2,7)&gt;0,"Trễ",""),IF(MID(K7439,2,7)-MID($Q$2,2,7)&gt;0,"Trễ","")),"")</f>
        <v/>
      </c>
      <c r="M7439" t="str">
        <f>IFERROR(IF($N$5="Sáng",MID(K7439,2,7)-MID($L$2,2,7),MID(K7439,2,7)-MID($Q$2,2,7)),"")</f>
        <v/>
      </c>
      <c r="Q7439" t="str">
        <f>IF(B7439&lt;&gt;"",IF(AND(P7439="",F7439=""),"Không phép ",""),"")</f>
        <v/>
      </c>
      <c r="R7439" t="str">
        <f>UPPER(B7439)</f>
        <v/>
      </c>
      <c r="T7439" t="str">
        <f>IFERROR(IF(J7439&lt;&gt;"", INDEX($S$5:$S$1433, MATCH(J7439, $E$5:$E$1433, 0)),""),"")</f>
        <v/>
      </c>
      <c r="V7439" t="str">
        <f>IFERROR(IF(J7439&lt;&gt;"", INDEX($U$5:$U$1433, MATCH(J7439, $E$5:$E$1433, 0)),""),"")</f>
        <v/>
      </c>
    </row>
    <row r="7440">
      <c r="A7440" t="str">
        <f>IF(B7440&lt;&gt;"",A7439+1,"")</f>
        <v/>
      </c>
      <c r="F7440" t="str">
        <f>IFERROR(IF(VLOOKUP(E7440,J:J,1,0)=E7440,"X",""),"")</f>
        <v/>
      </c>
      <c r="G7440" t="str">
        <f>IF(J7440&lt;&gt;"", INDEX($C$5:$C$1433, MATCH(J7440, $E$5:$E$1433, 0)),"")</f>
        <v/>
      </c>
      <c r="H7440" t="str">
        <f>IF(J7440&lt;&gt;"", INDEX($D$5:$D$1433, MATCH(J7440, $E$5:$E$1433, 0)),"")</f>
        <v/>
      </c>
      <c r="I7440" t="str">
        <f>IFERROR(IF(J7440&lt;&gt;"", INDEX($B$5:$B$1433, MATCH(J7440, $E$5:$E$1433, 0)),""),"SAI")</f>
        <v/>
      </c>
      <c r="L7440" t="str">
        <f>IFERROR(IF($N$5="Sáng",IF(MID(K7440,2,7)-MID($L$2,2,7)&gt;0,"Trễ",""),IF(MID(K7440,2,7)-MID($Q$2,2,7)&gt;0,"Trễ","")),"")</f>
        <v/>
      </c>
      <c r="M7440" t="str">
        <f>IFERROR(IF($N$5="Sáng",MID(K7440,2,7)-MID($L$2,2,7),MID(K7440,2,7)-MID($Q$2,2,7)),"")</f>
        <v/>
      </c>
      <c r="Q7440" t="str">
        <f>IF(B7440&lt;&gt;"",IF(AND(P7440="",F7440=""),"Không phép ",""),"")</f>
        <v/>
      </c>
      <c r="R7440" t="str">
        <f>UPPER(B7440)</f>
        <v/>
      </c>
      <c r="T7440" t="str">
        <f>IFERROR(IF(J7440&lt;&gt;"", INDEX($S$5:$S$1433, MATCH(J7440, $E$5:$E$1433, 0)),""),"")</f>
        <v/>
      </c>
      <c r="V7440" t="str">
        <f>IFERROR(IF(J7440&lt;&gt;"", INDEX($U$5:$U$1433, MATCH(J7440, $E$5:$E$1433, 0)),""),"")</f>
        <v/>
      </c>
    </row>
    <row r="7441">
      <c r="A7441" t="str">
        <f>IF(B7441&lt;&gt;"",A7440+1,"")</f>
        <v/>
      </c>
      <c r="F7441" t="str">
        <f>IFERROR(IF(VLOOKUP(E7441,J:J,1,0)=E7441,"X",""),"")</f>
        <v/>
      </c>
      <c r="G7441" t="str">
        <f>IF(J7441&lt;&gt;"", INDEX($C$5:$C$1433, MATCH(J7441, $E$5:$E$1433, 0)),"")</f>
        <v/>
      </c>
      <c r="H7441" t="str">
        <f>IF(J7441&lt;&gt;"", INDEX($D$5:$D$1433, MATCH(J7441, $E$5:$E$1433, 0)),"")</f>
        <v/>
      </c>
      <c r="I7441" t="str">
        <f>IFERROR(IF(J7441&lt;&gt;"", INDEX($B$5:$B$1433, MATCH(J7441, $E$5:$E$1433, 0)),""),"SAI")</f>
        <v/>
      </c>
      <c r="L7441" t="str">
        <f>IFERROR(IF($N$5="Sáng",IF(MID(K7441,2,7)-MID($L$2,2,7)&gt;0,"Trễ",""),IF(MID(K7441,2,7)-MID($Q$2,2,7)&gt;0,"Trễ","")),"")</f>
        <v/>
      </c>
      <c r="M7441" t="str">
        <f>IFERROR(IF($N$5="Sáng",MID(K7441,2,7)-MID($L$2,2,7),MID(K7441,2,7)-MID($Q$2,2,7)),"")</f>
        <v/>
      </c>
      <c r="Q7441" t="str">
        <f>IF(B7441&lt;&gt;"",IF(AND(P7441="",F7441=""),"Không phép ",""),"")</f>
        <v/>
      </c>
      <c r="R7441" t="str">
        <f>UPPER(B7441)</f>
        <v/>
      </c>
      <c r="T7441" t="str">
        <f>IFERROR(IF(J7441&lt;&gt;"", INDEX($S$5:$S$1433, MATCH(J7441, $E$5:$E$1433, 0)),""),"")</f>
        <v/>
      </c>
      <c r="V7441" t="str">
        <f>IFERROR(IF(J7441&lt;&gt;"", INDEX($U$5:$U$1433, MATCH(J7441, $E$5:$E$1433, 0)),""),"")</f>
        <v/>
      </c>
    </row>
    <row r="7442">
      <c r="A7442" t="str">
        <f>IF(B7442&lt;&gt;"",A7441+1,"")</f>
        <v/>
      </c>
      <c r="F7442" t="str">
        <f>IFERROR(IF(VLOOKUP(E7442,J:J,1,0)=E7442,"X",""),"")</f>
        <v/>
      </c>
      <c r="G7442" t="str">
        <f>IF(J7442&lt;&gt;"", INDEX($C$5:$C$1433, MATCH(J7442, $E$5:$E$1433, 0)),"")</f>
        <v/>
      </c>
      <c r="H7442" t="str">
        <f>IF(J7442&lt;&gt;"", INDEX($D$5:$D$1433, MATCH(J7442, $E$5:$E$1433, 0)),"")</f>
        <v/>
      </c>
      <c r="I7442" t="str">
        <f>IFERROR(IF(J7442&lt;&gt;"", INDEX($B$5:$B$1433, MATCH(J7442, $E$5:$E$1433, 0)),""),"SAI")</f>
        <v/>
      </c>
      <c r="L7442" t="str">
        <f>IFERROR(IF($N$5="Sáng",IF(MID(K7442,2,7)-MID($L$2,2,7)&gt;0,"Trễ",""),IF(MID(K7442,2,7)-MID($Q$2,2,7)&gt;0,"Trễ","")),"")</f>
        <v/>
      </c>
      <c r="M7442" t="str">
        <f>IFERROR(IF($N$5="Sáng",MID(K7442,2,7)-MID($L$2,2,7),MID(K7442,2,7)-MID($Q$2,2,7)),"")</f>
        <v/>
      </c>
      <c r="Q7442" t="str">
        <f>IF(B7442&lt;&gt;"",IF(AND(P7442="",F7442=""),"Không phép ",""),"")</f>
        <v/>
      </c>
      <c r="R7442" t="str">
        <f>UPPER(B7442)</f>
        <v/>
      </c>
      <c r="T7442" t="str">
        <f>IFERROR(IF(J7442&lt;&gt;"", INDEX($S$5:$S$1433, MATCH(J7442, $E$5:$E$1433, 0)),""),"")</f>
        <v/>
      </c>
      <c r="V7442" t="str">
        <f>IFERROR(IF(J7442&lt;&gt;"", INDEX($U$5:$U$1433, MATCH(J7442, $E$5:$E$1433, 0)),""),"")</f>
        <v/>
      </c>
    </row>
    <row r="7443">
      <c r="A7443" t="str">
        <f>IF(B7443&lt;&gt;"",A7442+1,"")</f>
        <v/>
      </c>
      <c r="F7443" t="str">
        <f>IFERROR(IF(VLOOKUP(E7443,J:J,1,0)=E7443,"X",""),"")</f>
        <v/>
      </c>
      <c r="G7443" t="str">
        <f>IF(J7443&lt;&gt;"", INDEX($C$5:$C$1433, MATCH(J7443, $E$5:$E$1433, 0)),"")</f>
        <v/>
      </c>
      <c r="H7443" t="str">
        <f>IF(J7443&lt;&gt;"", INDEX($D$5:$D$1433, MATCH(J7443, $E$5:$E$1433, 0)),"")</f>
        <v/>
      </c>
      <c r="I7443" t="str">
        <f>IFERROR(IF(J7443&lt;&gt;"", INDEX($B$5:$B$1433, MATCH(J7443, $E$5:$E$1433, 0)),""),"SAI")</f>
        <v/>
      </c>
      <c r="L7443" t="str">
        <f>IFERROR(IF($N$5="Sáng",IF(MID(K7443,2,7)-MID($L$2,2,7)&gt;0,"Trễ",""),IF(MID(K7443,2,7)-MID($Q$2,2,7)&gt;0,"Trễ","")),"")</f>
        <v/>
      </c>
      <c r="M7443" t="str">
        <f>IFERROR(IF($N$5="Sáng",MID(K7443,2,7)-MID($L$2,2,7),MID(K7443,2,7)-MID($Q$2,2,7)),"")</f>
        <v/>
      </c>
      <c r="Q7443" t="str">
        <f>IF(B7443&lt;&gt;"",IF(AND(P7443="",F7443=""),"Không phép ",""),"")</f>
        <v/>
      </c>
      <c r="R7443" t="str">
        <f>UPPER(B7443)</f>
        <v/>
      </c>
      <c r="T7443" t="str">
        <f>IFERROR(IF(J7443&lt;&gt;"", INDEX($S$5:$S$1433, MATCH(J7443, $E$5:$E$1433, 0)),""),"")</f>
        <v/>
      </c>
      <c r="V7443" t="str">
        <f>IFERROR(IF(J7443&lt;&gt;"", INDEX($U$5:$U$1433, MATCH(J7443, $E$5:$E$1433, 0)),""),"")</f>
        <v/>
      </c>
    </row>
    <row r="7444">
      <c r="A7444" t="str">
        <f>IF(B7444&lt;&gt;"",A7443+1,"")</f>
        <v/>
      </c>
      <c r="F7444" t="str">
        <f>IFERROR(IF(VLOOKUP(E7444,J:J,1,0)=E7444,"X",""),"")</f>
        <v/>
      </c>
      <c r="G7444" t="str">
        <f>IF(J7444&lt;&gt;"", INDEX($C$5:$C$1433, MATCH(J7444, $E$5:$E$1433, 0)),"")</f>
        <v/>
      </c>
      <c r="H7444" t="str">
        <f>IF(J7444&lt;&gt;"", INDEX($D$5:$D$1433, MATCH(J7444, $E$5:$E$1433, 0)),"")</f>
        <v/>
      </c>
      <c r="I7444" t="str">
        <f>IFERROR(IF(J7444&lt;&gt;"", INDEX($B$5:$B$1433, MATCH(J7444, $E$5:$E$1433, 0)),""),"SAI")</f>
        <v/>
      </c>
      <c r="L7444" t="str">
        <f>IFERROR(IF($N$5="Sáng",IF(MID(K7444,2,7)-MID($L$2,2,7)&gt;0,"Trễ",""),IF(MID(K7444,2,7)-MID($Q$2,2,7)&gt;0,"Trễ","")),"")</f>
        <v/>
      </c>
      <c r="M7444" t="str">
        <f>IFERROR(IF($N$5="Sáng",MID(K7444,2,7)-MID($L$2,2,7),MID(K7444,2,7)-MID($Q$2,2,7)),"")</f>
        <v/>
      </c>
      <c r="Q7444" t="str">
        <f>IF(B7444&lt;&gt;"",IF(AND(P7444="",F7444=""),"Không phép ",""),"")</f>
        <v/>
      </c>
      <c r="R7444" t="str">
        <f>UPPER(B7444)</f>
        <v/>
      </c>
      <c r="T7444" t="str">
        <f>IFERROR(IF(J7444&lt;&gt;"", INDEX($S$5:$S$1433, MATCH(J7444, $E$5:$E$1433, 0)),""),"")</f>
        <v/>
      </c>
      <c r="V7444" t="str">
        <f>IFERROR(IF(J7444&lt;&gt;"", INDEX($U$5:$U$1433, MATCH(J7444, $E$5:$E$1433, 0)),""),"")</f>
        <v/>
      </c>
    </row>
    <row r="7445">
      <c r="A7445" t="str">
        <f>IF(B7445&lt;&gt;"",A7444+1,"")</f>
        <v/>
      </c>
      <c r="F7445" t="str">
        <f>IFERROR(IF(VLOOKUP(E7445,J:J,1,0)=E7445,"X",""),"")</f>
        <v/>
      </c>
      <c r="G7445" t="str">
        <f>IF(J7445&lt;&gt;"", INDEX($C$5:$C$1433, MATCH(J7445, $E$5:$E$1433, 0)),"")</f>
        <v/>
      </c>
      <c r="H7445" t="str">
        <f>IF(J7445&lt;&gt;"", INDEX($D$5:$D$1433, MATCH(J7445, $E$5:$E$1433, 0)),"")</f>
        <v/>
      </c>
      <c r="I7445" t="str">
        <f>IFERROR(IF(J7445&lt;&gt;"", INDEX($B$5:$B$1433, MATCH(J7445, $E$5:$E$1433, 0)),""),"SAI")</f>
        <v/>
      </c>
      <c r="L7445" t="str">
        <f>IFERROR(IF($N$5="Sáng",IF(MID(K7445,2,7)-MID($L$2,2,7)&gt;0,"Trễ",""),IF(MID(K7445,2,7)-MID($Q$2,2,7)&gt;0,"Trễ","")),"")</f>
        <v/>
      </c>
      <c r="M7445" t="str">
        <f>IFERROR(IF($N$5="Sáng",MID(K7445,2,7)-MID($L$2,2,7),MID(K7445,2,7)-MID($Q$2,2,7)),"")</f>
        <v/>
      </c>
      <c r="Q7445" t="str">
        <f>IF(B7445&lt;&gt;"",IF(AND(P7445="",F7445=""),"Không phép ",""),"")</f>
        <v/>
      </c>
      <c r="R7445" t="str">
        <f>UPPER(B7445)</f>
        <v/>
      </c>
      <c r="T7445" t="str">
        <f>IFERROR(IF(J7445&lt;&gt;"", INDEX($S$5:$S$1433, MATCH(J7445, $E$5:$E$1433, 0)),""),"")</f>
        <v/>
      </c>
      <c r="V7445" t="str">
        <f>IFERROR(IF(J7445&lt;&gt;"", INDEX($U$5:$U$1433, MATCH(J7445, $E$5:$E$1433, 0)),""),"")</f>
        <v/>
      </c>
    </row>
    <row r="7446">
      <c r="A7446" t="str">
        <f>IF(B7446&lt;&gt;"",A7445+1,"")</f>
        <v/>
      </c>
      <c r="F7446" t="str">
        <f>IFERROR(IF(VLOOKUP(E7446,J:J,1,0)=E7446,"X",""),"")</f>
        <v/>
      </c>
      <c r="G7446" t="str">
        <f>IF(J7446&lt;&gt;"", INDEX($C$5:$C$1433, MATCH(J7446, $E$5:$E$1433, 0)),"")</f>
        <v/>
      </c>
      <c r="H7446" t="str">
        <f>IF(J7446&lt;&gt;"", INDEX($D$5:$D$1433, MATCH(J7446, $E$5:$E$1433, 0)),"")</f>
        <v/>
      </c>
      <c r="I7446" t="str">
        <f>IFERROR(IF(J7446&lt;&gt;"", INDEX($B$5:$B$1433, MATCH(J7446, $E$5:$E$1433, 0)),""),"SAI")</f>
        <v/>
      </c>
      <c r="L7446" t="str">
        <f>IFERROR(IF($N$5="Sáng",IF(MID(K7446,2,7)-MID($L$2,2,7)&gt;0,"Trễ",""),IF(MID(K7446,2,7)-MID($Q$2,2,7)&gt;0,"Trễ","")),"")</f>
        <v/>
      </c>
      <c r="M7446" t="str">
        <f>IFERROR(IF($N$5="Sáng",MID(K7446,2,7)-MID($L$2,2,7),MID(K7446,2,7)-MID($Q$2,2,7)),"")</f>
        <v/>
      </c>
      <c r="Q7446" t="str">
        <f>IF(B7446&lt;&gt;"",IF(AND(P7446="",F7446=""),"Không phép ",""),"")</f>
        <v/>
      </c>
      <c r="R7446" t="str">
        <f>UPPER(B7446)</f>
        <v/>
      </c>
      <c r="T7446" t="str">
        <f>IFERROR(IF(J7446&lt;&gt;"", INDEX($S$5:$S$1433, MATCH(J7446, $E$5:$E$1433, 0)),""),"")</f>
        <v/>
      </c>
      <c r="V7446" t="str">
        <f>IFERROR(IF(J7446&lt;&gt;"", INDEX($U$5:$U$1433, MATCH(J7446, $E$5:$E$1433, 0)),""),"")</f>
        <v/>
      </c>
    </row>
    <row r="7447">
      <c r="A7447" t="str">
        <f>IF(B7447&lt;&gt;"",A7446+1,"")</f>
        <v/>
      </c>
      <c r="F7447" t="str">
        <f>IFERROR(IF(VLOOKUP(E7447,J:J,1,0)=E7447,"X",""),"")</f>
        <v/>
      </c>
      <c r="G7447" t="str">
        <f>IF(J7447&lt;&gt;"", INDEX($C$5:$C$1433, MATCH(J7447, $E$5:$E$1433, 0)),"")</f>
        <v/>
      </c>
      <c r="H7447" t="str">
        <f>IF(J7447&lt;&gt;"", INDEX($D$5:$D$1433, MATCH(J7447, $E$5:$E$1433, 0)),"")</f>
        <v/>
      </c>
      <c r="I7447" t="str">
        <f>IFERROR(IF(J7447&lt;&gt;"", INDEX($B$5:$B$1433, MATCH(J7447, $E$5:$E$1433, 0)),""),"SAI")</f>
        <v/>
      </c>
      <c r="L7447" t="str">
        <f>IFERROR(IF($N$5="Sáng",IF(MID(K7447,2,7)-MID($L$2,2,7)&gt;0,"Trễ",""),IF(MID(K7447,2,7)-MID($Q$2,2,7)&gt;0,"Trễ","")),"")</f>
        <v/>
      </c>
      <c r="M7447" t="str">
        <f>IFERROR(IF($N$5="Sáng",MID(K7447,2,7)-MID($L$2,2,7),MID(K7447,2,7)-MID($Q$2,2,7)),"")</f>
        <v/>
      </c>
      <c r="Q7447" t="str">
        <f>IF(B7447&lt;&gt;"",IF(AND(P7447="",F7447=""),"Không phép ",""),"")</f>
        <v/>
      </c>
      <c r="R7447" t="str">
        <f>UPPER(B7447)</f>
        <v/>
      </c>
      <c r="T7447" t="str">
        <f>IFERROR(IF(J7447&lt;&gt;"", INDEX($S$5:$S$1433, MATCH(J7447, $E$5:$E$1433, 0)),""),"")</f>
        <v/>
      </c>
      <c r="V7447" t="str">
        <f>IFERROR(IF(J7447&lt;&gt;"", INDEX($U$5:$U$1433, MATCH(J7447, $E$5:$E$1433, 0)),""),"")</f>
        <v/>
      </c>
    </row>
    <row r="7448">
      <c r="A7448" t="str">
        <f>IF(B7448&lt;&gt;"",A7447+1,"")</f>
        <v/>
      </c>
      <c r="F7448" t="str">
        <f>IFERROR(IF(VLOOKUP(E7448,J:J,1,0)=E7448,"X",""),"")</f>
        <v/>
      </c>
      <c r="G7448" t="str">
        <f>IF(J7448&lt;&gt;"", INDEX($C$5:$C$1433, MATCH(J7448, $E$5:$E$1433, 0)),"")</f>
        <v/>
      </c>
      <c r="H7448" t="str">
        <f>IF(J7448&lt;&gt;"", INDEX($D$5:$D$1433, MATCH(J7448, $E$5:$E$1433, 0)),"")</f>
        <v/>
      </c>
      <c r="I7448" t="str">
        <f>IFERROR(IF(J7448&lt;&gt;"", INDEX($B$5:$B$1433, MATCH(J7448, $E$5:$E$1433, 0)),""),"SAI")</f>
        <v/>
      </c>
      <c r="L7448" t="str">
        <f>IFERROR(IF($N$5="Sáng",IF(MID(K7448,2,7)-MID($L$2,2,7)&gt;0,"Trễ",""),IF(MID(K7448,2,7)-MID($Q$2,2,7)&gt;0,"Trễ","")),"")</f>
        <v/>
      </c>
      <c r="M7448" t="str">
        <f>IFERROR(IF($N$5="Sáng",MID(K7448,2,7)-MID($L$2,2,7),MID(K7448,2,7)-MID($Q$2,2,7)),"")</f>
        <v/>
      </c>
      <c r="Q7448" t="str">
        <f>IF(B7448&lt;&gt;"",IF(AND(P7448="",F7448=""),"Không phép ",""),"")</f>
        <v/>
      </c>
      <c r="R7448" t="str">
        <f>UPPER(B7448)</f>
        <v/>
      </c>
      <c r="T7448" t="str">
        <f>IFERROR(IF(J7448&lt;&gt;"", INDEX($S$5:$S$1433, MATCH(J7448, $E$5:$E$1433, 0)),""),"")</f>
        <v/>
      </c>
      <c r="V7448" t="str">
        <f>IFERROR(IF(J7448&lt;&gt;"", INDEX($U$5:$U$1433, MATCH(J7448, $E$5:$E$1433, 0)),""),"")</f>
        <v/>
      </c>
    </row>
    <row r="7449">
      <c r="A7449" t="str">
        <f>IF(B7449&lt;&gt;"",A7448+1,"")</f>
        <v/>
      </c>
      <c r="F7449" t="str">
        <f>IFERROR(IF(VLOOKUP(E7449,J:J,1,0)=E7449,"X",""),"")</f>
        <v/>
      </c>
      <c r="G7449" t="str">
        <f>IF(J7449&lt;&gt;"", INDEX($C$5:$C$1433, MATCH(J7449, $E$5:$E$1433, 0)),"")</f>
        <v/>
      </c>
      <c r="H7449" t="str">
        <f>IF(J7449&lt;&gt;"", INDEX($D$5:$D$1433, MATCH(J7449, $E$5:$E$1433, 0)),"")</f>
        <v/>
      </c>
      <c r="I7449" t="str">
        <f>IFERROR(IF(J7449&lt;&gt;"", INDEX($B$5:$B$1433, MATCH(J7449, $E$5:$E$1433, 0)),""),"SAI")</f>
        <v/>
      </c>
      <c r="L7449" t="str">
        <f>IFERROR(IF($N$5="Sáng",IF(MID(K7449,2,7)-MID($L$2,2,7)&gt;0,"Trễ",""),IF(MID(K7449,2,7)-MID($Q$2,2,7)&gt;0,"Trễ","")),"")</f>
        <v/>
      </c>
      <c r="M7449" t="str">
        <f>IFERROR(IF($N$5="Sáng",MID(K7449,2,7)-MID($L$2,2,7),MID(K7449,2,7)-MID($Q$2,2,7)),"")</f>
        <v/>
      </c>
      <c r="Q7449" t="str">
        <f>IF(B7449&lt;&gt;"",IF(AND(P7449="",F7449=""),"Không phép ",""),"")</f>
        <v/>
      </c>
      <c r="R7449" t="str">
        <f>UPPER(B7449)</f>
        <v/>
      </c>
      <c r="T7449" t="str">
        <f>IFERROR(IF(J7449&lt;&gt;"", INDEX($S$5:$S$1433, MATCH(J7449, $E$5:$E$1433, 0)),""),"")</f>
        <v/>
      </c>
      <c r="V7449" t="str">
        <f>IFERROR(IF(J7449&lt;&gt;"", INDEX($U$5:$U$1433, MATCH(J7449, $E$5:$E$1433, 0)),""),"")</f>
        <v/>
      </c>
    </row>
    <row r="7450">
      <c r="A7450" t="str">
        <f>IF(B7450&lt;&gt;"",A7449+1,"")</f>
        <v/>
      </c>
      <c r="F7450" t="str">
        <f>IFERROR(IF(VLOOKUP(E7450,J:J,1,0)=E7450,"X",""),"")</f>
        <v/>
      </c>
      <c r="G7450" t="str">
        <f>IF(J7450&lt;&gt;"", INDEX($C$5:$C$1433, MATCH(J7450, $E$5:$E$1433, 0)),"")</f>
        <v/>
      </c>
      <c r="H7450" t="str">
        <f>IF(J7450&lt;&gt;"", INDEX($D$5:$D$1433, MATCH(J7450, $E$5:$E$1433, 0)),"")</f>
        <v/>
      </c>
      <c r="I7450" t="str">
        <f>IFERROR(IF(J7450&lt;&gt;"", INDEX($B$5:$B$1433, MATCH(J7450, $E$5:$E$1433, 0)),""),"SAI")</f>
        <v/>
      </c>
      <c r="L7450" t="str">
        <f>IFERROR(IF($N$5="Sáng",IF(MID(K7450,2,7)-MID($L$2,2,7)&gt;0,"Trễ",""),IF(MID(K7450,2,7)-MID($Q$2,2,7)&gt;0,"Trễ","")),"")</f>
        <v/>
      </c>
      <c r="M7450" t="str">
        <f>IFERROR(IF($N$5="Sáng",MID(K7450,2,7)-MID($L$2,2,7),MID(K7450,2,7)-MID($Q$2,2,7)),"")</f>
        <v/>
      </c>
      <c r="Q7450" t="str">
        <f>IF(B7450&lt;&gt;"",IF(AND(P7450="",F7450=""),"Không phép ",""),"")</f>
        <v/>
      </c>
      <c r="R7450" t="str">
        <f>UPPER(B7450)</f>
        <v/>
      </c>
      <c r="T7450" t="str">
        <f>IFERROR(IF(J7450&lt;&gt;"", INDEX($S$5:$S$1433, MATCH(J7450, $E$5:$E$1433, 0)),""),"")</f>
        <v/>
      </c>
      <c r="V7450" t="str">
        <f>IFERROR(IF(J7450&lt;&gt;"", INDEX($U$5:$U$1433, MATCH(J7450, $E$5:$E$1433, 0)),""),"")</f>
        <v/>
      </c>
    </row>
    <row r="7451">
      <c r="A7451" t="str">
        <f>IF(B7451&lt;&gt;"",A7450+1,"")</f>
        <v/>
      </c>
      <c r="F7451" t="str">
        <f>IFERROR(IF(VLOOKUP(E7451,J:J,1,0)=E7451,"X",""),"")</f>
        <v/>
      </c>
      <c r="G7451" t="str">
        <f>IF(J7451&lt;&gt;"", INDEX($C$5:$C$1433, MATCH(J7451, $E$5:$E$1433, 0)),"")</f>
        <v/>
      </c>
      <c r="H7451" t="str">
        <f>IF(J7451&lt;&gt;"", INDEX($D$5:$D$1433, MATCH(J7451, $E$5:$E$1433, 0)),"")</f>
        <v/>
      </c>
      <c r="I7451" t="str">
        <f>IFERROR(IF(J7451&lt;&gt;"", INDEX($B$5:$B$1433, MATCH(J7451, $E$5:$E$1433, 0)),""),"SAI")</f>
        <v/>
      </c>
      <c r="L7451" t="str">
        <f>IFERROR(IF($N$5="Sáng",IF(MID(K7451,2,7)-MID($L$2,2,7)&gt;0,"Trễ",""),IF(MID(K7451,2,7)-MID($Q$2,2,7)&gt;0,"Trễ","")),"")</f>
        <v/>
      </c>
      <c r="M7451" t="str">
        <f>IFERROR(IF($N$5="Sáng",MID(K7451,2,7)-MID($L$2,2,7),MID(K7451,2,7)-MID($Q$2,2,7)),"")</f>
        <v/>
      </c>
      <c r="Q7451" t="str">
        <f>IF(B7451&lt;&gt;"",IF(AND(P7451="",F7451=""),"Không phép ",""),"")</f>
        <v/>
      </c>
      <c r="R7451" t="str">
        <f>UPPER(B7451)</f>
        <v/>
      </c>
      <c r="T7451" t="str">
        <f>IFERROR(IF(J7451&lt;&gt;"", INDEX($S$5:$S$1433, MATCH(J7451, $E$5:$E$1433, 0)),""),"")</f>
        <v/>
      </c>
      <c r="V7451" t="str">
        <f>IFERROR(IF(J7451&lt;&gt;"", INDEX($U$5:$U$1433, MATCH(J7451, $E$5:$E$1433, 0)),""),"")</f>
        <v/>
      </c>
    </row>
    <row r="7452">
      <c r="A7452" t="str">
        <f>IF(B7452&lt;&gt;"",A7451+1,"")</f>
        <v/>
      </c>
      <c r="F7452" t="str">
        <f>IFERROR(IF(VLOOKUP(E7452,J:J,1,0)=E7452,"X",""),"")</f>
        <v/>
      </c>
      <c r="G7452" t="str">
        <f>IF(J7452&lt;&gt;"", INDEX($C$5:$C$1433, MATCH(J7452, $E$5:$E$1433, 0)),"")</f>
        <v/>
      </c>
      <c r="H7452" t="str">
        <f>IF(J7452&lt;&gt;"", INDEX($D$5:$D$1433, MATCH(J7452, $E$5:$E$1433, 0)),"")</f>
        <v/>
      </c>
      <c r="I7452" t="str">
        <f>IFERROR(IF(J7452&lt;&gt;"", INDEX($B$5:$B$1433, MATCH(J7452, $E$5:$E$1433, 0)),""),"SAI")</f>
        <v/>
      </c>
      <c r="L7452" t="str">
        <f>IFERROR(IF($N$5="Sáng",IF(MID(K7452,2,7)-MID($L$2,2,7)&gt;0,"Trễ",""),IF(MID(K7452,2,7)-MID($Q$2,2,7)&gt;0,"Trễ","")),"")</f>
        <v/>
      </c>
      <c r="M7452" t="str">
        <f>IFERROR(IF($N$5="Sáng",MID(K7452,2,7)-MID($L$2,2,7),MID(K7452,2,7)-MID($Q$2,2,7)),"")</f>
        <v/>
      </c>
      <c r="Q7452" t="str">
        <f>IF(B7452&lt;&gt;"",IF(AND(P7452="",F7452=""),"Không phép ",""),"")</f>
        <v/>
      </c>
      <c r="R7452" t="str">
        <f>UPPER(B7452)</f>
        <v/>
      </c>
      <c r="T7452" t="str">
        <f>IFERROR(IF(J7452&lt;&gt;"", INDEX($S$5:$S$1433, MATCH(J7452, $E$5:$E$1433, 0)),""),"")</f>
        <v/>
      </c>
      <c r="V7452" t="str">
        <f>IFERROR(IF(J7452&lt;&gt;"", INDEX($U$5:$U$1433, MATCH(J7452, $E$5:$E$1433, 0)),""),"")</f>
        <v/>
      </c>
    </row>
    <row r="7453">
      <c r="A7453" t="str">
        <f>IF(B7453&lt;&gt;"",A7452+1,"")</f>
        <v/>
      </c>
      <c r="F7453" t="str">
        <f>IFERROR(IF(VLOOKUP(E7453,J:J,1,0)=E7453,"X",""),"")</f>
        <v/>
      </c>
      <c r="G7453" t="str">
        <f>IF(J7453&lt;&gt;"", INDEX($C$5:$C$1433, MATCH(J7453, $E$5:$E$1433, 0)),"")</f>
        <v/>
      </c>
      <c r="H7453" t="str">
        <f>IF(J7453&lt;&gt;"", INDEX($D$5:$D$1433, MATCH(J7453, $E$5:$E$1433, 0)),"")</f>
        <v/>
      </c>
      <c r="I7453" t="str">
        <f>IFERROR(IF(J7453&lt;&gt;"", INDEX($B$5:$B$1433, MATCH(J7453, $E$5:$E$1433, 0)),""),"SAI")</f>
        <v/>
      </c>
      <c r="L7453" t="str">
        <f>IFERROR(IF($N$5="Sáng",IF(MID(K7453,2,7)-MID($L$2,2,7)&gt;0,"Trễ",""),IF(MID(K7453,2,7)-MID($Q$2,2,7)&gt;0,"Trễ","")),"")</f>
        <v/>
      </c>
      <c r="M7453" t="str">
        <f>IFERROR(IF($N$5="Sáng",MID(K7453,2,7)-MID($L$2,2,7),MID(K7453,2,7)-MID($Q$2,2,7)),"")</f>
        <v/>
      </c>
      <c r="Q7453" t="str">
        <f>IF(B7453&lt;&gt;"",IF(AND(P7453="",F7453=""),"Không phép ",""),"")</f>
        <v/>
      </c>
      <c r="R7453" t="str">
        <f>UPPER(B7453)</f>
        <v/>
      </c>
      <c r="T7453" t="str">
        <f>IFERROR(IF(J7453&lt;&gt;"", INDEX($S$5:$S$1433, MATCH(J7453, $E$5:$E$1433, 0)),""),"")</f>
        <v/>
      </c>
      <c r="V7453" t="str">
        <f>IFERROR(IF(J7453&lt;&gt;"", INDEX($U$5:$U$1433, MATCH(J7453, $E$5:$E$1433, 0)),""),"")</f>
        <v/>
      </c>
    </row>
    <row r="7454">
      <c r="A7454" t="str">
        <f>IF(B7454&lt;&gt;"",A7453+1,"")</f>
        <v/>
      </c>
      <c r="F7454" t="str">
        <f>IFERROR(IF(VLOOKUP(E7454,J:J,1,0)=E7454,"X",""),"")</f>
        <v/>
      </c>
      <c r="G7454" t="str">
        <f>IF(J7454&lt;&gt;"", INDEX($C$5:$C$1433, MATCH(J7454, $E$5:$E$1433, 0)),"")</f>
        <v/>
      </c>
      <c r="H7454" t="str">
        <f>IF(J7454&lt;&gt;"", INDEX($D$5:$D$1433, MATCH(J7454, $E$5:$E$1433, 0)),"")</f>
        <v/>
      </c>
      <c r="I7454" t="str">
        <f>IFERROR(IF(J7454&lt;&gt;"", INDEX($B$5:$B$1433, MATCH(J7454, $E$5:$E$1433, 0)),""),"SAI")</f>
        <v/>
      </c>
      <c r="L7454" t="str">
        <f>IFERROR(IF($N$5="Sáng",IF(MID(K7454,2,7)-MID($L$2,2,7)&gt;0,"Trễ",""),IF(MID(K7454,2,7)-MID($Q$2,2,7)&gt;0,"Trễ","")),"")</f>
        <v/>
      </c>
      <c r="M7454" t="str">
        <f>IFERROR(IF($N$5="Sáng",MID(K7454,2,7)-MID($L$2,2,7),MID(K7454,2,7)-MID($Q$2,2,7)),"")</f>
        <v/>
      </c>
      <c r="Q7454" t="str">
        <f>IF(B7454&lt;&gt;"",IF(AND(P7454="",F7454=""),"Không phép ",""),"")</f>
        <v/>
      </c>
      <c r="R7454" t="str">
        <f>UPPER(B7454)</f>
        <v/>
      </c>
      <c r="T7454" t="str">
        <f>IFERROR(IF(J7454&lt;&gt;"", INDEX($S$5:$S$1433, MATCH(J7454, $E$5:$E$1433, 0)),""),"")</f>
        <v/>
      </c>
      <c r="V7454" t="str">
        <f>IFERROR(IF(J7454&lt;&gt;"", INDEX($U$5:$U$1433, MATCH(J7454, $E$5:$E$1433, 0)),""),"")</f>
        <v/>
      </c>
    </row>
    <row r="7455">
      <c r="A7455" t="str">
        <f>IF(B7455&lt;&gt;"",A7454+1,"")</f>
        <v/>
      </c>
      <c r="F7455" t="str">
        <f>IFERROR(IF(VLOOKUP(E7455,J:J,1,0)=E7455,"X",""),"")</f>
        <v/>
      </c>
      <c r="G7455" t="str">
        <f>IF(J7455&lt;&gt;"", INDEX($C$5:$C$1433, MATCH(J7455, $E$5:$E$1433, 0)),"")</f>
        <v/>
      </c>
      <c r="H7455" t="str">
        <f>IF(J7455&lt;&gt;"", INDEX($D$5:$D$1433, MATCH(J7455, $E$5:$E$1433, 0)),"")</f>
        <v/>
      </c>
      <c r="I7455" t="str">
        <f>IFERROR(IF(J7455&lt;&gt;"", INDEX($B$5:$B$1433, MATCH(J7455, $E$5:$E$1433, 0)),""),"SAI")</f>
        <v/>
      </c>
      <c r="L7455" t="str">
        <f>IFERROR(IF($N$5="Sáng",IF(MID(K7455,2,7)-MID($L$2,2,7)&gt;0,"Trễ",""),IF(MID(K7455,2,7)-MID($Q$2,2,7)&gt;0,"Trễ","")),"")</f>
        <v/>
      </c>
      <c r="M7455" t="str">
        <f>IFERROR(IF($N$5="Sáng",MID(K7455,2,7)-MID($L$2,2,7),MID(K7455,2,7)-MID($Q$2,2,7)),"")</f>
        <v/>
      </c>
      <c r="Q7455" t="str">
        <f>IF(B7455&lt;&gt;"",IF(AND(P7455="",F7455=""),"Không phép ",""),"")</f>
        <v/>
      </c>
      <c r="R7455" t="str">
        <f>UPPER(B7455)</f>
        <v/>
      </c>
      <c r="T7455" t="str">
        <f>IFERROR(IF(J7455&lt;&gt;"", INDEX($S$5:$S$1433, MATCH(J7455, $E$5:$E$1433, 0)),""),"")</f>
        <v/>
      </c>
      <c r="V7455" t="str">
        <f>IFERROR(IF(J7455&lt;&gt;"", INDEX($U$5:$U$1433, MATCH(J7455, $E$5:$E$1433, 0)),""),"")</f>
        <v/>
      </c>
    </row>
    <row r="7456">
      <c r="A7456" t="str">
        <f>IF(B7456&lt;&gt;"",A7455+1,"")</f>
        <v/>
      </c>
      <c r="F7456" t="str">
        <f>IFERROR(IF(VLOOKUP(E7456,J:J,1,0)=E7456,"X",""),"")</f>
        <v/>
      </c>
      <c r="G7456" t="str">
        <f>IF(J7456&lt;&gt;"", INDEX($C$5:$C$1433, MATCH(J7456, $E$5:$E$1433, 0)),"")</f>
        <v/>
      </c>
      <c r="H7456" t="str">
        <f>IF(J7456&lt;&gt;"", INDEX($D$5:$D$1433, MATCH(J7456, $E$5:$E$1433, 0)),"")</f>
        <v/>
      </c>
      <c r="I7456" t="str">
        <f>IFERROR(IF(J7456&lt;&gt;"", INDEX($B$5:$B$1433, MATCH(J7456, $E$5:$E$1433, 0)),""),"SAI")</f>
        <v/>
      </c>
      <c r="L7456" t="str">
        <f>IFERROR(IF($N$5="Sáng",IF(MID(K7456,2,7)-MID($L$2,2,7)&gt;0,"Trễ",""),IF(MID(K7456,2,7)-MID($Q$2,2,7)&gt;0,"Trễ","")),"")</f>
        <v/>
      </c>
      <c r="M7456" t="str">
        <f>IFERROR(IF($N$5="Sáng",MID(K7456,2,7)-MID($L$2,2,7),MID(K7456,2,7)-MID($Q$2,2,7)),"")</f>
        <v/>
      </c>
      <c r="Q7456" t="str">
        <f>IF(B7456&lt;&gt;"",IF(AND(P7456="",F7456=""),"Không phép ",""),"")</f>
        <v/>
      </c>
      <c r="R7456" t="str">
        <f>UPPER(B7456)</f>
        <v/>
      </c>
      <c r="T7456" t="str">
        <f>IFERROR(IF(J7456&lt;&gt;"", INDEX($S$5:$S$1433, MATCH(J7456, $E$5:$E$1433, 0)),""),"")</f>
        <v/>
      </c>
      <c r="V7456" t="str">
        <f>IFERROR(IF(J7456&lt;&gt;"", INDEX($U$5:$U$1433, MATCH(J7456, $E$5:$E$1433, 0)),""),"")</f>
        <v/>
      </c>
    </row>
    <row r="7457">
      <c r="A7457" t="str">
        <f>IF(B7457&lt;&gt;"",A7456+1,"")</f>
        <v/>
      </c>
      <c r="F7457" t="str">
        <f>IFERROR(IF(VLOOKUP(E7457,J:J,1,0)=E7457,"X",""),"")</f>
        <v/>
      </c>
      <c r="G7457" t="str">
        <f>IF(J7457&lt;&gt;"", INDEX($C$5:$C$1433, MATCH(J7457, $E$5:$E$1433, 0)),"")</f>
        <v/>
      </c>
      <c r="H7457" t="str">
        <f>IF(J7457&lt;&gt;"", INDEX($D$5:$D$1433, MATCH(J7457, $E$5:$E$1433, 0)),"")</f>
        <v/>
      </c>
      <c r="I7457" t="str">
        <f>IFERROR(IF(J7457&lt;&gt;"", INDEX($B$5:$B$1433, MATCH(J7457, $E$5:$E$1433, 0)),""),"SAI")</f>
        <v/>
      </c>
      <c r="L7457" t="str">
        <f>IFERROR(IF($N$5="Sáng",IF(MID(K7457,2,7)-MID($L$2,2,7)&gt;0,"Trễ",""),IF(MID(K7457,2,7)-MID($Q$2,2,7)&gt;0,"Trễ","")),"")</f>
        <v/>
      </c>
      <c r="M7457" t="str">
        <f>IFERROR(IF($N$5="Sáng",MID(K7457,2,7)-MID($L$2,2,7),MID(K7457,2,7)-MID($Q$2,2,7)),"")</f>
        <v/>
      </c>
      <c r="Q7457" t="str">
        <f>IF(B7457&lt;&gt;"",IF(AND(P7457="",F7457=""),"Không phép ",""),"")</f>
        <v/>
      </c>
      <c r="R7457" t="str">
        <f>UPPER(B7457)</f>
        <v/>
      </c>
      <c r="T7457" t="str">
        <f>IFERROR(IF(J7457&lt;&gt;"", INDEX($S$5:$S$1433, MATCH(J7457, $E$5:$E$1433, 0)),""),"")</f>
        <v/>
      </c>
      <c r="V7457" t="str">
        <f>IFERROR(IF(J7457&lt;&gt;"", INDEX($U$5:$U$1433, MATCH(J7457, $E$5:$E$1433, 0)),""),"")</f>
        <v/>
      </c>
    </row>
    <row r="7458">
      <c r="A7458" t="str">
        <f>IF(B7458&lt;&gt;"",A7457+1,"")</f>
        <v/>
      </c>
      <c r="F7458" t="str">
        <f>IFERROR(IF(VLOOKUP(E7458,J:J,1,0)=E7458,"X",""),"")</f>
        <v/>
      </c>
      <c r="G7458" t="str">
        <f>IF(J7458&lt;&gt;"", INDEX($C$5:$C$1433, MATCH(J7458, $E$5:$E$1433, 0)),"")</f>
        <v/>
      </c>
      <c r="H7458" t="str">
        <f>IF(J7458&lt;&gt;"", INDEX($D$5:$D$1433, MATCH(J7458, $E$5:$E$1433, 0)),"")</f>
        <v/>
      </c>
      <c r="I7458" t="str">
        <f>IFERROR(IF(J7458&lt;&gt;"", INDEX($B$5:$B$1433, MATCH(J7458, $E$5:$E$1433, 0)),""),"SAI")</f>
        <v/>
      </c>
      <c r="L7458" t="str">
        <f>IFERROR(IF($N$5="Sáng",IF(MID(K7458,2,7)-MID($L$2,2,7)&gt;0,"Trễ",""),IF(MID(K7458,2,7)-MID($Q$2,2,7)&gt;0,"Trễ","")),"")</f>
        <v/>
      </c>
      <c r="M7458" t="str">
        <f>IFERROR(IF($N$5="Sáng",MID(K7458,2,7)-MID($L$2,2,7),MID(K7458,2,7)-MID($Q$2,2,7)),"")</f>
        <v/>
      </c>
      <c r="Q7458" t="str">
        <f>IF(B7458&lt;&gt;"",IF(AND(P7458="",F7458=""),"Không phép ",""),"")</f>
        <v/>
      </c>
      <c r="R7458" t="str">
        <f>UPPER(B7458)</f>
        <v/>
      </c>
      <c r="T7458" t="str">
        <f>IFERROR(IF(J7458&lt;&gt;"", INDEX($S$5:$S$1433, MATCH(J7458, $E$5:$E$1433, 0)),""),"")</f>
        <v/>
      </c>
      <c r="V7458" t="str">
        <f>IFERROR(IF(J7458&lt;&gt;"", INDEX($U$5:$U$1433, MATCH(J7458, $E$5:$E$1433, 0)),""),"")</f>
        <v/>
      </c>
    </row>
    <row r="7459">
      <c r="A7459" t="str">
        <f>IF(B7459&lt;&gt;"",A7458+1,"")</f>
        <v/>
      </c>
      <c r="F7459" t="str">
        <f>IFERROR(IF(VLOOKUP(E7459,J:J,1,0)=E7459,"X",""),"")</f>
        <v/>
      </c>
      <c r="G7459" t="str">
        <f>IF(J7459&lt;&gt;"", INDEX($C$5:$C$1433, MATCH(J7459, $E$5:$E$1433, 0)),"")</f>
        <v/>
      </c>
      <c r="H7459" t="str">
        <f>IF(J7459&lt;&gt;"", INDEX($D$5:$D$1433, MATCH(J7459, $E$5:$E$1433, 0)),"")</f>
        <v/>
      </c>
      <c r="I7459" t="str">
        <f>IFERROR(IF(J7459&lt;&gt;"", INDEX($B$5:$B$1433, MATCH(J7459, $E$5:$E$1433, 0)),""),"SAI")</f>
        <v/>
      </c>
      <c r="L7459" t="str">
        <f>IFERROR(IF($N$5="Sáng",IF(MID(K7459,2,7)-MID($L$2,2,7)&gt;0,"Trễ",""),IF(MID(K7459,2,7)-MID($Q$2,2,7)&gt;0,"Trễ","")),"")</f>
        <v/>
      </c>
      <c r="M7459" t="str">
        <f>IFERROR(IF($N$5="Sáng",MID(K7459,2,7)-MID($L$2,2,7),MID(K7459,2,7)-MID($Q$2,2,7)),"")</f>
        <v/>
      </c>
      <c r="Q7459" t="str">
        <f>IF(B7459&lt;&gt;"",IF(AND(P7459="",F7459=""),"Không phép ",""),"")</f>
        <v/>
      </c>
      <c r="R7459" t="str">
        <f>UPPER(B7459)</f>
        <v/>
      </c>
      <c r="T7459" t="str">
        <f>IFERROR(IF(J7459&lt;&gt;"", INDEX($S$5:$S$1433, MATCH(J7459, $E$5:$E$1433, 0)),""),"")</f>
        <v/>
      </c>
      <c r="V7459" t="str">
        <f>IFERROR(IF(J7459&lt;&gt;"", INDEX($U$5:$U$1433, MATCH(J7459, $E$5:$E$1433, 0)),""),"")</f>
        <v/>
      </c>
    </row>
    <row r="7460">
      <c r="A7460" t="str">
        <f>IF(B7460&lt;&gt;"",A7459+1,"")</f>
        <v/>
      </c>
      <c r="F7460" t="str">
        <f>IFERROR(IF(VLOOKUP(E7460,J:J,1,0)=E7460,"X",""),"")</f>
        <v/>
      </c>
      <c r="G7460" t="str">
        <f>IF(J7460&lt;&gt;"", INDEX($C$5:$C$1433, MATCH(J7460, $E$5:$E$1433, 0)),"")</f>
        <v/>
      </c>
      <c r="H7460" t="str">
        <f>IF(J7460&lt;&gt;"", INDEX($D$5:$D$1433, MATCH(J7460, $E$5:$E$1433, 0)),"")</f>
        <v/>
      </c>
      <c r="I7460" t="str">
        <f>IFERROR(IF(J7460&lt;&gt;"", INDEX($B$5:$B$1433, MATCH(J7460, $E$5:$E$1433, 0)),""),"SAI")</f>
        <v/>
      </c>
      <c r="L7460" t="str">
        <f>IFERROR(IF($N$5="Sáng",IF(MID(K7460,2,7)-MID($L$2,2,7)&gt;0,"Trễ",""),IF(MID(K7460,2,7)-MID($Q$2,2,7)&gt;0,"Trễ","")),"")</f>
        <v/>
      </c>
      <c r="M7460" t="str">
        <f>IFERROR(IF($N$5="Sáng",MID(K7460,2,7)-MID($L$2,2,7),MID(K7460,2,7)-MID($Q$2,2,7)),"")</f>
        <v/>
      </c>
      <c r="Q7460" t="str">
        <f>IF(B7460&lt;&gt;"",IF(AND(P7460="",F7460=""),"Không phép ",""),"")</f>
        <v/>
      </c>
      <c r="R7460" t="str">
        <f>UPPER(B7460)</f>
        <v/>
      </c>
      <c r="T7460" t="str">
        <f>IFERROR(IF(J7460&lt;&gt;"", INDEX($S$5:$S$1433, MATCH(J7460, $E$5:$E$1433, 0)),""),"")</f>
        <v/>
      </c>
      <c r="V7460" t="str">
        <f>IFERROR(IF(J7460&lt;&gt;"", INDEX($U$5:$U$1433, MATCH(J7460, $E$5:$E$1433, 0)),""),"")</f>
        <v/>
      </c>
    </row>
    <row r="7461">
      <c r="A7461" t="str">
        <f>IF(B7461&lt;&gt;"",A7460+1,"")</f>
        <v/>
      </c>
      <c r="F7461" t="str">
        <f>IFERROR(IF(VLOOKUP(E7461,J:J,1,0)=E7461,"X",""),"")</f>
        <v/>
      </c>
      <c r="G7461" t="str">
        <f>IF(J7461&lt;&gt;"", INDEX($C$5:$C$1433, MATCH(J7461, $E$5:$E$1433, 0)),"")</f>
        <v/>
      </c>
      <c r="H7461" t="str">
        <f>IF(J7461&lt;&gt;"", INDEX($D$5:$D$1433, MATCH(J7461, $E$5:$E$1433, 0)),"")</f>
        <v/>
      </c>
      <c r="I7461" t="str">
        <f>IFERROR(IF(J7461&lt;&gt;"", INDEX($B$5:$B$1433, MATCH(J7461, $E$5:$E$1433, 0)),""),"SAI")</f>
        <v/>
      </c>
      <c r="L7461" t="str">
        <f>IFERROR(IF($N$5="Sáng",IF(MID(K7461,2,7)-MID($L$2,2,7)&gt;0,"Trễ",""),IF(MID(K7461,2,7)-MID($Q$2,2,7)&gt;0,"Trễ","")),"")</f>
        <v/>
      </c>
      <c r="M7461" t="str">
        <f>IFERROR(IF($N$5="Sáng",MID(K7461,2,7)-MID($L$2,2,7),MID(K7461,2,7)-MID($Q$2,2,7)),"")</f>
        <v/>
      </c>
      <c r="Q7461" t="str">
        <f>IF(B7461&lt;&gt;"",IF(AND(P7461="",F7461=""),"Không phép ",""),"")</f>
        <v/>
      </c>
      <c r="R7461" t="str">
        <f>UPPER(B7461)</f>
        <v/>
      </c>
      <c r="T7461" t="str">
        <f>IFERROR(IF(J7461&lt;&gt;"", INDEX($S$5:$S$1433, MATCH(J7461, $E$5:$E$1433, 0)),""),"")</f>
        <v/>
      </c>
      <c r="V7461" t="str">
        <f>IFERROR(IF(J7461&lt;&gt;"", INDEX($U$5:$U$1433, MATCH(J7461, $E$5:$E$1433, 0)),""),"")</f>
        <v/>
      </c>
    </row>
    <row r="7462">
      <c r="A7462" t="str">
        <f>IF(B7462&lt;&gt;"",A7461+1,"")</f>
        <v/>
      </c>
      <c r="F7462" t="str">
        <f>IFERROR(IF(VLOOKUP(E7462,J:J,1,0)=E7462,"X",""),"")</f>
        <v/>
      </c>
      <c r="G7462" t="str">
        <f>IF(J7462&lt;&gt;"", INDEX($C$5:$C$1433, MATCH(J7462, $E$5:$E$1433, 0)),"")</f>
        <v/>
      </c>
      <c r="H7462" t="str">
        <f>IF(J7462&lt;&gt;"", INDEX($D$5:$D$1433, MATCH(J7462, $E$5:$E$1433, 0)),"")</f>
        <v/>
      </c>
      <c r="I7462" t="str">
        <f>IFERROR(IF(J7462&lt;&gt;"", INDEX($B$5:$B$1433, MATCH(J7462, $E$5:$E$1433, 0)),""),"SAI")</f>
        <v/>
      </c>
      <c r="L7462" t="str">
        <f>IFERROR(IF($N$5="Sáng",IF(MID(K7462,2,7)-MID($L$2,2,7)&gt;0,"Trễ",""),IF(MID(K7462,2,7)-MID($Q$2,2,7)&gt;0,"Trễ","")),"")</f>
        <v/>
      </c>
      <c r="M7462" t="str">
        <f>IFERROR(IF($N$5="Sáng",MID(K7462,2,7)-MID($L$2,2,7),MID(K7462,2,7)-MID($Q$2,2,7)),"")</f>
        <v/>
      </c>
      <c r="Q7462" t="str">
        <f>IF(B7462&lt;&gt;"",IF(AND(P7462="",F7462=""),"Không phép ",""),"")</f>
        <v/>
      </c>
      <c r="R7462" t="str">
        <f>UPPER(B7462)</f>
        <v/>
      </c>
      <c r="T7462" t="str">
        <f>IFERROR(IF(J7462&lt;&gt;"", INDEX($S$5:$S$1433, MATCH(J7462, $E$5:$E$1433, 0)),""),"")</f>
        <v/>
      </c>
      <c r="V7462" t="str">
        <f>IFERROR(IF(J7462&lt;&gt;"", INDEX($U$5:$U$1433, MATCH(J7462, $E$5:$E$1433, 0)),""),"")</f>
        <v/>
      </c>
    </row>
    <row r="7463">
      <c r="A7463" t="str">
        <f>IF(B7463&lt;&gt;"",A7462+1,"")</f>
        <v/>
      </c>
      <c r="F7463" t="str">
        <f>IFERROR(IF(VLOOKUP(E7463,J:J,1,0)=E7463,"X",""),"")</f>
        <v/>
      </c>
      <c r="G7463" t="str">
        <f>IF(J7463&lt;&gt;"", INDEX($C$5:$C$1433, MATCH(J7463, $E$5:$E$1433, 0)),"")</f>
        <v/>
      </c>
      <c r="H7463" t="str">
        <f>IF(J7463&lt;&gt;"", INDEX($D$5:$D$1433, MATCH(J7463, $E$5:$E$1433, 0)),"")</f>
        <v/>
      </c>
      <c r="I7463" t="str">
        <f>IFERROR(IF(J7463&lt;&gt;"", INDEX($B$5:$B$1433, MATCH(J7463, $E$5:$E$1433, 0)),""),"SAI")</f>
        <v/>
      </c>
      <c r="L7463" t="str">
        <f>IFERROR(IF($N$5="Sáng",IF(MID(K7463,2,7)-MID($L$2,2,7)&gt;0,"Trễ",""),IF(MID(K7463,2,7)-MID($Q$2,2,7)&gt;0,"Trễ","")),"")</f>
        <v/>
      </c>
      <c r="M7463" t="str">
        <f>IFERROR(IF($N$5="Sáng",MID(K7463,2,7)-MID($L$2,2,7),MID(K7463,2,7)-MID($Q$2,2,7)),"")</f>
        <v/>
      </c>
      <c r="Q7463" t="str">
        <f>IF(B7463&lt;&gt;"",IF(AND(P7463="",F7463=""),"Không phép ",""),"")</f>
        <v/>
      </c>
      <c r="R7463" t="str">
        <f>UPPER(B7463)</f>
        <v/>
      </c>
      <c r="T7463" t="str">
        <f>IFERROR(IF(J7463&lt;&gt;"", INDEX($S$5:$S$1433, MATCH(J7463, $E$5:$E$1433, 0)),""),"")</f>
        <v/>
      </c>
      <c r="V7463" t="str">
        <f>IFERROR(IF(J7463&lt;&gt;"", INDEX($U$5:$U$1433, MATCH(J7463, $E$5:$E$1433, 0)),""),"")</f>
        <v/>
      </c>
    </row>
    <row r="7464">
      <c r="A7464" t="str">
        <f>IF(B7464&lt;&gt;"",A7463+1,"")</f>
        <v/>
      </c>
      <c r="F7464" t="str">
        <f>IFERROR(IF(VLOOKUP(E7464,J:J,1,0)=E7464,"X",""),"")</f>
        <v/>
      </c>
      <c r="G7464" t="str">
        <f>IF(J7464&lt;&gt;"", INDEX($C$5:$C$1433, MATCH(J7464, $E$5:$E$1433, 0)),"")</f>
        <v/>
      </c>
      <c r="H7464" t="str">
        <f>IF(J7464&lt;&gt;"", INDEX($D$5:$D$1433, MATCH(J7464, $E$5:$E$1433, 0)),"")</f>
        <v/>
      </c>
      <c r="I7464" t="str">
        <f>IFERROR(IF(J7464&lt;&gt;"", INDEX($B$5:$B$1433, MATCH(J7464, $E$5:$E$1433, 0)),""),"SAI")</f>
        <v/>
      </c>
      <c r="L7464" t="str">
        <f>IFERROR(IF($N$5="Sáng",IF(MID(K7464,2,7)-MID($L$2,2,7)&gt;0,"Trễ",""),IF(MID(K7464,2,7)-MID($Q$2,2,7)&gt;0,"Trễ","")),"")</f>
        <v/>
      </c>
      <c r="M7464" t="str">
        <f>IFERROR(IF($N$5="Sáng",MID(K7464,2,7)-MID($L$2,2,7),MID(K7464,2,7)-MID($Q$2,2,7)),"")</f>
        <v/>
      </c>
      <c r="Q7464" t="str">
        <f>IF(B7464&lt;&gt;"",IF(AND(P7464="",F7464=""),"Không phép ",""),"")</f>
        <v/>
      </c>
      <c r="R7464" t="str">
        <f>UPPER(B7464)</f>
        <v/>
      </c>
      <c r="T7464" t="str">
        <f>IFERROR(IF(J7464&lt;&gt;"", INDEX($S$5:$S$1433, MATCH(J7464, $E$5:$E$1433, 0)),""),"")</f>
        <v/>
      </c>
      <c r="V7464" t="str">
        <f>IFERROR(IF(J7464&lt;&gt;"", INDEX($U$5:$U$1433, MATCH(J7464, $E$5:$E$1433, 0)),""),"")</f>
        <v/>
      </c>
    </row>
    <row r="7465">
      <c r="A7465" t="str">
        <f>IF(B7465&lt;&gt;"",A7464+1,"")</f>
        <v/>
      </c>
      <c r="F7465" t="str">
        <f>IFERROR(IF(VLOOKUP(E7465,J:J,1,0)=E7465,"X",""),"")</f>
        <v/>
      </c>
      <c r="G7465" t="str">
        <f>IF(J7465&lt;&gt;"", INDEX($C$5:$C$1433, MATCH(J7465, $E$5:$E$1433, 0)),"")</f>
        <v/>
      </c>
      <c r="H7465" t="str">
        <f>IF(J7465&lt;&gt;"", INDEX($D$5:$D$1433, MATCH(J7465, $E$5:$E$1433, 0)),"")</f>
        <v/>
      </c>
      <c r="I7465" t="str">
        <f>IFERROR(IF(J7465&lt;&gt;"", INDEX($B$5:$B$1433, MATCH(J7465, $E$5:$E$1433, 0)),""),"SAI")</f>
        <v/>
      </c>
      <c r="L7465" t="str">
        <f>IFERROR(IF($N$5="Sáng",IF(MID(K7465,2,7)-MID($L$2,2,7)&gt;0,"Trễ",""),IF(MID(K7465,2,7)-MID($Q$2,2,7)&gt;0,"Trễ","")),"")</f>
        <v/>
      </c>
      <c r="M7465" t="str">
        <f>IFERROR(IF($N$5="Sáng",MID(K7465,2,7)-MID($L$2,2,7),MID(K7465,2,7)-MID($Q$2,2,7)),"")</f>
        <v/>
      </c>
      <c r="Q7465" t="str">
        <f>IF(B7465&lt;&gt;"",IF(AND(P7465="",F7465=""),"Không phép ",""),"")</f>
        <v/>
      </c>
      <c r="R7465" t="str">
        <f>UPPER(B7465)</f>
        <v/>
      </c>
      <c r="T7465" t="str">
        <f>IFERROR(IF(J7465&lt;&gt;"", INDEX($S$5:$S$1433, MATCH(J7465, $E$5:$E$1433, 0)),""),"")</f>
        <v/>
      </c>
      <c r="V7465" t="str">
        <f>IFERROR(IF(J7465&lt;&gt;"", INDEX($U$5:$U$1433, MATCH(J7465, $E$5:$E$1433, 0)),""),"")</f>
        <v/>
      </c>
    </row>
    <row r="7466">
      <c r="A7466" t="str">
        <f>IF(B7466&lt;&gt;"",A7465+1,"")</f>
        <v/>
      </c>
      <c r="F7466" t="str">
        <f>IFERROR(IF(VLOOKUP(E7466,J:J,1,0)=E7466,"X",""),"")</f>
        <v/>
      </c>
      <c r="G7466" t="str">
        <f>IF(J7466&lt;&gt;"", INDEX($C$5:$C$1433, MATCH(J7466, $E$5:$E$1433, 0)),"")</f>
        <v/>
      </c>
      <c r="H7466" t="str">
        <f>IF(J7466&lt;&gt;"", INDEX($D$5:$D$1433, MATCH(J7466, $E$5:$E$1433, 0)),"")</f>
        <v/>
      </c>
      <c r="I7466" t="str">
        <f>IFERROR(IF(J7466&lt;&gt;"", INDEX($B$5:$B$1433, MATCH(J7466, $E$5:$E$1433, 0)),""),"SAI")</f>
        <v/>
      </c>
      <c r="L7466" t="str">
        <f>IFERROR(IF($N$5="Sáng",IF(MID(K7466,2,7)-MID($L$2,2,7)&gt;0,"Trễ",""),IF(MID(K7466,2,7)-MID($Q$2,2,7)&gt;0,"Trễ","")),"")</f>
        <v/>
      </c>
      <c r="M7466" t="str">
        <f>IFERROR(IF($N$5="Sáng",MID(K7466,2,7)-MID($L$2,2,7),MID(K7466,2,7)-MID($Q$2,2,7)),"")</f>
        <v/>
      </c>
      <c r="Q7466" t="str">
        <f>IF(B7466&lt;&gt;"",IF(AND(P7466="",F7466=""),"Không phép ",""),"")</f>
        <v/>
      </c>
      <c r="R7466" t="str">
        <f>UPPER(B7466)</f>
        <v/>
      </c>
      <c r="T7466" t="str">
        <f>IFERROR(IF(J7466&lt;&gt;"", INDEX($S$5:$S$1433, MATCH(J7466, $E$5:$E$1433, 0)),""),"")</f>
        <v/>
      </c>
      <c r="V7466" t="str">
        <f>IFERROR(IF(J7466&lt;&gt;"", INDEX($U$5:$U$1433, MATCH(J7466, $E$5:$E$1433, 0)),""),"")</f>
        <v/>
      </c>
    </row>
    <row r="7467">
      <c r="A7467" t="str">
        <f>IF(B7467&lt;&gt;"",A7466+1,"")</f>
        <v/>
      </c>
      <c r="F7467" t="str">
        <f>IFERROR(IF(VLOOKUP(E7467,J:J,1,0)=E7467,"X",""),"")</f>
        <v/>
      </c>
      <c r="G7467" t="str">
        <f>IF(J7467&lt;&gt;"", INDEX($C$5:$C$1433, MATCH(J7467, $E$5:$E$1433, 0)),"")</f>
        <v/>
      </c>
      <c r="H7467" t="str">
        <f>IF(J7467&lt;&gt;"", INDEX($D$5:$D$1433, MATCH(J7467, $E$5:$E$1433, 0)),"")</f>
        <v/>
      </c>
      <c r="I7467" t="str">
        <f>IFERROR(IF(J7467&lt;&gt;"", INDEX($B$5:$B$1433, MATCH(J7467, $E$5:$E$1433, 0)),""),"SAI")</f>
        <v/>
      </c>
      <c r="L7467" t="str">
        <f>IFERROR(IF($N$5="Sáng",IF(MID(K7467,2,7)-MID($L$2,2,7)&gt;0,"Trễ",""),IF(MID(K7467,2,7)-MID($Q$2,2,7)&gt;0,"Trễ","")),"")</f>
        <v/>
      </c>
      <c r="M7467" t="str">
        <f>IFERROR(IF($N$5="Sáng",MID(K7467,2,7)-MID($L$2,2,7),MID(K7467,2,7)-MID($Q$2,2,7)),"")</f>
        <v/>
      </c>
      <c r="Q7467" t="str">
        <f>IF(B7467&lt;&gt;"",IF(AND(P7467="",F7467=""),"Không phép ",""),"")</f>
        <v/>
      </c>
      <c r="R7467" t="str">
        <f>UPPER(B7467)</f>
        <v/>
      </c>
      <c r="T7467" t="str">
        <f>IFERROR(IF(J7467&lt;&gt;"", INDEX($S$5:$S$1433, MATCH(J7467, $E$5:$E$1433, 0)),""),"")</f>
        <v/>
      </c>
      <c r="V7467" t="str">
        <f>IFERROR(IF(J7467&lt;&gt;"", INDEX($U$5:$U$1433, MATCH(J7467, $E$5:$E$1433, 0)),""),"")</f>
        <v/>
      </c>
    </row>
    <row r="7468">
      <c r="A7468" t="str">
        <f>IF(B7468&lt;&gt;"",A7467+1,"")</f>
        <v/>
      </c>
      <c r="F7468" t="str">
        <f>IFERROR(IF(VLOOKUP(E7468,J:J,1,0)=E7468,"X",""),"")</f>
        <v/>
      </c>
      <c r="G7468" t="str">
        <f>IF(J7468&lt;&gt;"", INDEX($C$5:$C$1433, MATCH(J7468, $E$5:$E$1433, 0)),"")</f>
        <v/>
      </c>
      <c r="H7468" t="str">
        <f>IF(J7468&lt;&gt;"", INDEX($D$5:$D$1433, MATCH(J7468, $E$5:$E$1433, 0)),"")</f>
        <v/>
      </c>
      <c r="I7468" t="str">
        <f>IFERROR(IF(J7468&lt;&gt;"", INDEX($B$5:$B$1433, MATCH(J7468, $E$5:$E$1433, 0)),""),"SAI")</f>
        <v/>
      </c>
      <c r="L7468" t="str">
        <f>IFERROR(IF($N$5="Sáng",IF(MID(K7468,2,7)-MID($L$2,2,7)&gt;0,"Trễ",""),IF(MID(K7468,2,7)-MID($Q$2,2,7)&gt;0,"Trễ","")),"")</f>
        <v/>
      </c>
      <c r="M7468" t="str">
        <f>IFERROR(IF($N$5="Sáng",MID(K7468,2,7)-MID($L$2,2,7),MID(K7468,2,7)-MID($Q$2,2,7)),"")</f>
        <v/>
      </c>
      <c r="Q7468" t="str">
        <f>IF(B7468&lt;&gt;"",IF(AND(P7468="",F7468=""),"Không phép ",""),"")</f>
        <v/>
      </c>
      <c r="R7468" t="str">
        <f>UPPER(B7468)</f>
        <v/>
      </c>
      <c r="T7468" t="str">
        <f>IFERROR(IF(J7468&lt;&gt;"", INDEX($S$5:$S$1433, MATCH(J7468, $E$5:$E$1433, 0)),""),"")</f>
        <v/>
      </c>
      <c r="V7468" t="str">
        <f>IFERROR(IF(J7468&lt;&gt;"", INDEX($U$5:$U$1433, MATCH(J7468, $E$5:$E$1433, 0)),""),"")</f>
        <v/>
      </c>
    </row>
    <row r="7469">
      <c r="A7469" t="str">
        <f>IF(B7469&lt;&gt;"",A7468+1,"")</f>
        <v/>
      </c>
      <c r="F7469" t="str">
        <f>IFERROR(IF(VLOOKUP(E7469,J:J,1,0)=E7469,"X",""),"")</f>
        <v/>
      </c>
      <c r="G7469" t="str">
        <f>IF(J7469&lt;&gt;"", INDEX($C$5:$C$1433, MATCH(J7469, $E$5:$E$1433, 0)),"")</f>
        <v/>
      </c>
      <c r="H7469" t="str">
        <f>IF(J7469&lt;&gt;"", INDEX($D$5:$D$1433, MATCH(J7469, $E$5:$E$1433, 0)),"")</f>
        <v/>
      </c>
      <c r="I7469" t="str">
        <f>IFERROR(IF(J7469&lt;&gt;"", INDEX($B$5:$B$1433, MATCH(J7469, $E$5:$E$1433, 0)),""),"SAI")</f>
        <v/>
      </c>
      <c r="L7469" t="str">
        <f>IFERROR(IF($N$5="Sáng",IF(MID(K7469,2,7)-MID($L$2,2,7)&gt;0,"Trễ",""),IF(MID(K7469,2,7)-MID($Q$2,2,7)&gt;0,"Trễ","")),"")</f>
        <v/>
      </c>
      <c r="M7469" t="str">
        <f>IFERROR(IF($N$5="Sáng",MID(K7469,2,7)-MID($L$2,2,7),MID(K7469,2,7)-MID($Q$2,2,7)),"")</f>
        <v/>
      </c>
      <c r="Q7469" t="str">
        <f>IF(B7469&lt;&gt;"",IF(AND(P7469="",F7469=""),"Không phép ",""),"")</f>
        <v/>
      </c>
      <c r="R7469" t="str">
        <f>UPPER(B7469)</f>
        <v/>
      </c>
      <c r="T7469" t="str">
        <f>IFERROR(IF(J7469&lt;&gt;"", INDEX($S$5:$S$1433, MATCH(J7469, $E$5:$E$1433, 0)),""),"")</f>
        <v/>
      </c>
      <c r="V7469" t="str">
        <f>IFERROR(IF(J7469&lt;&gt;"", INDEX($U$5:$U$1433, MATCH(J7469, $E$5:$E$1433, 0)),""),"")</f>
        <v/>
      </c>
    </row>
    <row r="7470">
      <c r="A7470" t="str">
        <f>IF(B7470&lt;&gt;"",A7469+1,"")</f>
        <v/>
      </c>
      <c r="F7470" t="str">
        <f>IFERROR(IF(VLOOKUP(E7470,J:J,1,0)=E7470,"X",""),"")</f>
        <v/>
      </c>
      <c r="G7470" t="str">
        <f>IF(J7470&lt;&gt;"", INDEX($C$5:$C$1433, MATCH(J7470, $E$5:$E$1433, 0)),"")</f>
        <v/>
      </c>
      <c r="H7470" t="str">
        <f>IF(J7470&lt;&gt;"", INDEX($D$5:$D$1433, MATCH(J7470, $E$5:$E$1433, 0)),"")</f>
        <v/>
      </c>
      <c r="I7470" t="str">
        <f>IFERROR(IF(J7470&lt;&gt;"", INDEX($B$5:$B$1433, MATCH(J7470, $E$5:$E$1433, 0)),""),"SAI")</f>
        <v/>
      </c>
      <c r="L7470" t="str">
        <f>IFERROR(IF($N$5="Sáng",IF(MID(K7470,2,7)-MID($L$2,2,7)&gt;0,"Trễ",""),IF(MID(K7470,2,7)-MID($Q$2,2,7)&gt;0,"Trễ","")),"")</f>
        <v/>
      </c>
      <c r="M7470" t="str">
        <f>IFERROR(IF($N$5="Sáng",MID(K7470,2,7)-MID($L$2,2,7),MID(K7470,2,7)-MID($Q$2,2,7)),"")</f>
        <v/>
      </c>
      <c r="Q7470" t="str">
        <f>IF(B7470&lt;&gt;"",IF(AND(P7470="",F7470=""),"Không phép ",""),"")</f>
        <v/>
      </c>
      <c r="R7470" t="str">
        <f>UPPER(B7470)</f>
        <v/>
      </c>
      <c r="T7470" t="str">
        <f>IFERROR(IF(J7470&lt;&gt;"", INDEX($S$5:$S$1433, MATCH(J7470, $E$5:$E$1433, 0)),""),"")</f>
        <v/>
      </c>
      <c r="V7470" t="str">
        <f>IFERROR(IF(J7470&lt;&gt;"", INDEX($U$5:$U$1433, MATCH(J7470, $E$5:$E$1433, 0)),""),"")</f>
        <v/>
      </c>
    </row>
    <row r="7471">
      <c r="A7471" t="str">
        <f>IF(B7471&lt;&gt;"",A7470+1,"")</f>
        <v/>
      </c>
      <c r="F7471" t="str">
        <f>IFERROR(IF(VLOOKUP(E7471,J:J,1,0)=E7471,"X",""),"")</f>
        <v/>
      </c>
      <c r="G7471" t="str">
        <f>IF(J7471&lt;&gt;"", INDEX($C$5:$C$1433, MATCH(J7471, $E$5:$E$1433, 0)),"")</f>
        <v/>
      </c>
      <c r="H7471" t="str">
        <f>IF(J7471&lt;&gt;"", INDEX($D$5:$D$1433, MATCH(J7471, $E$5:$E$1433, 0)),"")</f>
        <v/>
      </c>
      <c r="I7471" t="str">
        <f>IFERROR(IF(J7471&lt;&gt;"", INDEX($B$5:$B$1433, MATCH(J7471, $E$5:$E$1433, 0)),""),"SAI")</f>
        <v/>
      </c>
      <c r="L7471" t="str">
        <f>IFERROR(IF($N$5="Sáng",IF(MID(K7471,2,7)-MID($L$2,2,7)&gt;0,"Trễ",""),IF(MID(K7471,2,7)-MID($Q$2,2,7)&gt;0,"Trễ","")),"")</f>
        <v/>
      </c>
      <c r="M7471" t="str">
        <f>IFERROR(IF($N$5="Sáng",MID(K7471,2,7)-MID($L$2,2,7),MID(K7471,2,7)-MID($Q$2,2,7)),"")</f>
        <v/>
      </c>
      <c r="Q7471" t="str">
        <f>IF(B7471&lt;&gt;"",IF(AND(P7471="",F7471=""),"Không phép ",""),"")</f>
        <v/>
      </c>
      <c r="R7471" t="str">
        <f>UPPER(B7471)</f>
        <v/>
      </c>
      <c r="T7471" t="str">
        <f>IFERROR(IF(J7471&lt;&gt;"", INDEX($S$5:$S$1433, MATCH(J7471, $E$5:$E$1433, 0)),""),"")</f>
        <v/>
      </c>
      <c r="V7471" t="str">
        <f>IFERROR(IF(J7471&lt;&gt;"", INDEX($U$5:$U$1433, MATCH(J7471, $E$5:$E$1433, 0)),""),"")</f>
        <v/>
      </c>
    </row>
    <row r="7472">
      <c r="A7472" t="str">
        <f>IF(B7472&lt;&gt;"",A7471+1,"")</f>
        <v/>
      </c>
      <c r="F7472" t="str">
        <f>IFERROR(IF(VLOOKUP(E7472,J:J,1,0)=E7472,"X",""),"")</f>
        <v/>
      </c>
      <c r="G7472" t="str">
        <f>IF(J7472&lt;&gt;"", INDEX($C$5:$C$1433, MATCH(J7472, $E$5:$E$1433, 0)),"")</f>
        <v/>
      </c>
      <c r="H7472" t="str">
        <f>IF(J7472&lt;&gt;"", INDEX($D$5:$D$1433, MATCH(J7472, $E$5:$E$1433, 0)),"")</f>
        <v/>
      </c>
      <c r="I7472" t="str">
        <f>IFERROR(IF(J7472&lt;&gt;"", INDEX($B$5:$B$1433, MATCH(J7472, $E$5:$E$1433, 0)),""),"SAI")</f>
        <v/>
      </c>
      <c r="L7472" t="str">
        <f>IFERROR(IF($N$5="Sáng",IF(MID(K7472,2,7)-MID($L$2,2,7)&gt;0,"Trễ",""),IF(MID(K7472,2,7)-MID($Q$2,2,7)&gt;0,"Trễ","")),"")</f>
        <v/>
      </c>
      <c r="M7472" t="str">
        <f>IFERROR(IF($N$5="Sáng",MID(K7472,2,7)-MID($L$2,2,7),MID(K7472,2,7)-MID($Q$2,2,7)),"")</f>
        <v/>
      </c>
      <c r="Q7472" t="str">
        <f>IF(B7472&lt;&gt;"",IF(AND(P7472="",F7472=""),"Không phép ",""),"")</f>
        <v/>
      </c>
      <c r="R7472" t="str">
        <f>UPPER(B7472)</f>
        <v/>
      </c>
      <c r="T7472" t="str">
        <f>IFERROR(IF(J7472&lt;&gt;"", INDEX($S$5:$S$1433, MATCH(J7472, $E$5:$E$1433, 0)),""),"")</f>
        <v/>
      </c>
      <c r="V7472" t="str">
        <f>IFERROR(IF(J7472&lt;&gt;"", INDEX($U$5:$U$1433, MATCH(J7472, $E$5:$E$1433, 0)),""),"")</f>
        <v/>
      </c>
    </row>
    <row r="7473">
      <c r="A7473" t="str">
        <f>IF(B7473&lt;&gt;"",A7472+1,"")</f>
        <v/>
      </c>
      <c r="F7473" t="str">
        <f>IFERROR(IF(VLOOKUP(E7473,J:J,1,0)=E7473,"X",""),"")</f>
        <v/>
      </c>
      <c r="G7473" t="str">
        <f>IF(J7473&lt;&gt;"", INDEX($C$5:$C$1433, MATCH(J7473, $E$5:$E$1433, 0)),"")</f>
        <v/>
      </c>
      <c r="H7473" t="str">
        <f>IF(J7473&lt;&gt;"", INDEX($D$5:$D$1433, MATCH(J7473, $E$5:$E$1433, 0)),"")</f>
        <v/>
      </c>
      <c r="I7473" t="str">
        <f>IFERROR(IF(J7473&lt;&gt;"", INDEX($B$5:$B$1433, MATCH(J7473, $E$5:$E$1433, 0)),""),"SAI")</f>
        <v/>
      </c>
      <c r="L7473" t="str">
        <f>IFERROR(IF($N$5="Sáng",IF(MID(K7473,2,7)-MID($L$2,2,7)&gt;0,"Trễ",""),IF(MID(K7473,2,7)-MID($Q$2,2,7)&gt;0,"Trễ","")),"")</f>
        <v/>
      </c>
      <c r="M7473" t="str">
        <f>IFERROR(IF($N$5="Sáng",MID(K7473,2,7)-MID($L$2,2,7),MID(K7473,2,7)-MID($Q$2,2,7)),"")</f>
        <v/>
      </c>
      <c r="Q7473" t="str">
        <f>IF(B7473&lt;&gt;"",IF(AND(P7473="",F7473=""),"Không phép ",""),"")</f>
        <v/>
      </c>
      <c r="R7473" t="str">
        <f>UPPER(B7473)</f>
        <v/>
      </c>
      <c r="T7473" t="str">
        <f>IFERROR(IF(J7473&lt;&gt;"", INDEX($S$5:$S$1433, MATCH(J7473, $E$5:$E$1433, 0)),""),"")</f>
        <v/>
      </c>
      <c r="V7473" t="str">
        <f>IFERROR(IF(J7473&lt;&gt;"", INDEX($U$5:$U$1433, MATCH(J7473, $E$5:$E$1433, 0)),""),"")</f>
        <v/>
      </c>
    </row>
    <row r="7474">
      <c r="A7474" t="str">
        <f>IF(B7474&lt;&gt;"",A7473+1,"")</f>
        <v/>
      </c>
      <c r="F7474" t="str">
        <f>IFERROR(IF(VLOOKUP(E7474,J:J,1,0)=E7474,"X",""),"")</f>
        <v/>
      </c>
      <c r="G7474" t="str">
        <f>IF(J7474&lt;&gt;"", INDEX($C$5:$C$1433, MATCH(J7474, $E$5:$E$1433, 0)),"")</f>
        <v/>
      </c>
      <c r="H7474" t="str">
        <f>IF(J7474&lt;&gt;"", INDEX($D$5:$D$1433, MATCH(J7474, $E$5:$E$1433, 0)),"")</f>
        <v/>
      </c>
      <c r="I7474" t="str">
        <f>IFERROR(IF(J7474&lt;&gt;"", INDEX($B$5:$B$1433, MATCH(J7474, $E$5:$E$1433, 0)),""),"SAI")</f>
        <v/>
      </c>
      <c r="L7474" t="str">
        <f>IFERROR(IF($N$5="Sáng",IF(MID(K7474,2,7)-MID($L$2,2,7)&gt;0,"Trễ",""),IF(MID(K7474,2,7)-MID($Q$2,2,7)&gt;0,"Trễ","")),"")</f>
        <v/>
      </c>
      <c r="M7474" t="str">
        <f>IFERROR(IF($N$5="Sáng",MID(K7474,2,7)-MID($L$2,2,7),MID(K7474,2,7)-MID($Q$2,2,7)),"")</f>
        <v/>
      </c>
      <c r="Q7474" t="str">
        <f>IF(B7474&lt;&gt;"",IF(AND(P7474="",F7474=""),"Không phép ",""),"")</f>
        <v/>
      </c>
      <c r="R7474" t="str">
        <f>UPPER(B7474)</f>
        <v/>
      </c>
      <c r="T7474" t="str">
        <f>IFERROR(IF(J7474&lt;&gt;"", INDEX($S$5:$S$1433, MATCH(J7474, $E$5:$E$1433, 0)),""),"")</f>
        <v/>
      </c>
      <c r="V7474" t="str">
        <f>IFERROR(IF(J7474&lt;&gt;"", INDEX($U$5:$U$1433, MATCH(J7474, $E$5:$E$1433, 0)),""),"")</f>
        <v/>
      </c>
    </row>
    <row r="7475">
      <c r="A7475" t="str">
        <f>IF(B7475&lt;&gt;"",A7474+1,"")</f>
        <v/>
      </c>
      <c r="F7475" t="str">
        <f>IFERROR(IF(VLOOKUP(E7475,J:J,1,0)=E7475,"X",""),"")</f>
        <v/>
      </c>
      <c r="G7475" t="str">
        <f>IF(J7475&lt;&gt;"", INDEX($C$5:$C$1433, MATCH(J7475, $E$5:$E$1433, 0)),"")</f>
        <v/>
      </c>
      <c r="H7475" t="str">
        <f>IF(J7475&lt;&gt;"", INDEX($D$5:$D$1433, MATCH(J7475, $E$5:$E$1433, 0)),"")</f>
        <v/>
      </c>
      <c r="I7475" t="str">
        <f>IFERROR(IF(J7475&lt;&gt;"", INDEX($B$5:$B$1433, MATCH(J7475, $E$5:$E$1433, 0)),""),"SAI")</f>
        <v/>
      </c>
      <c r="L7475" t="str">
        <f>IFERROR(IF($N$5="Sáng",IF(MID(K7475,2,7)-MID($L$2,2,7)&gt;0,"Trễ",""),IF(MID(K7475,2,7)-MID($Q$2,2,7)&gt;0,"Trễ","")),"")</f>
        <v/>
      </c>
      <c r="M7475" t="str">
        <f>IFERROR(IF($N$5="Sáng",MID(K7475,2,7)-MID($L$2,2,7),MID(K7475,2,7)-MID($Q$2,2,7)),"")</f>
        <v/>
      </c>
      <c r="Q7475" t="str">
        <f>IF(B7475&lt;&gt;"",IF(AND(P7475="",F7475=""),"Không phép ",""),"")</f>
        <v/>
      </c>
      <c r="R7475" t="str">
        <f>UPPER(B7475)</f>
        <v/>
      </c>
      <c r="T7475" t="str">
        <f>IFERROR(IF(J7475&lt;&gt;"", INDEX($S$5:$S$1433, MATCH(J7475, $E$5:$E$1433, 0)),""),"")</f>
        <v/>
      </c>
      <c r="V7475" t="str">
        <f>IFERROR(IF(J7475&lt;&gt;"", INDEX($U$5:$U$1433, MATCH(J7475, $E$5:$E$1433, 0)),""),"")</f>
        <v/>
      </c>
    </row>
    <row r="7476">
      <c r="A7476" t="str">
        <f>IF(B7476&lt;&gt;"",A7475+1,"")</f>
        <v/>
      </c>
      <c r="F7476" t="str">
        <f>IFERROR(IF(VLOOKUP(E7476,J:J,1,0)=E7476,"X",""),"")</f>
        <v/>
      </c>
      <c r="G7476" t="str">
        <f>IF(J7476&lt;&gt;"", INDEX($C$5:$C$1433, MATCH(J7476, $E$5:$E$1433, 0)),"")</f>
        <v/>
      </c>
      <c r="H7476" t="str">
        <f>IF(J7476&lt;&gt;"", INDEX($D$5:$D$1433, MATCH(J7476, $E$5:$E$1433, 0)),"")</f>
        <v/>
      </c>
      <c r="I7476" t="str">
        <f>IFERROR(IF(J7476&lt;&gt;"", INDEX($B$5:$B$1433, MATCH(J7476, $E$5:$E$1433, 0)),""),"SAI")</f>
        <v/>
      </c>
      <c r="L7476" t="str">
        <f>IFERROR(IF($N$5="Sáng",IF(MID(K7476,2,7)-MID($L$2,2,7)&gt;0,"Trễ",""),IF(MID(K7476,2,7)-MID($Q$2,2,7)&gt;0,"Trễ","")),"")</f>
        <v/>
      </c>
      <c r="M7476" t="str">
        <f>IFERROR(IF($N$5="Sáng",MID(K7476,2,7)-MID($L$2,2,7),MID(K7476,2,7)-MID($Q$2,2,7)),"")</f>
        <v/>
      </c>
      <c r="Q7476" t="str">
        <f>IF(B7476&lt;&gt;"",IF(AND(P7476="",F7476=""),"Không phép ",""),"")</f>
        <v/>
      </c>
      <c r="R7476" t="str">
        <f>UPPER(B7476)</f>
        <v/>
      </c>
      <c r="T7476" t="str">
        <f>IFERROR(IF(J7476&lt;&gt;"", INDEX($S$5:$S$1433, MATCH(J7476, $E$5:$E$1433, 0)),""),"")</f>
        <v/>
      </c>
      <c r="V7476" t="str">
        <f>IFERROR(IF(J7476&lt;&gt;"", INDEX($U$5:$U$1433, MATCH(J7476, $E$5:$E$1433, 0)),""),"")</f>
        <v/>
      </c>
    </row>
    <row r="7477">
      <c r="A7477" t="str">
        <f>IF(B7477&lt;&gt;"",A7476+1,"")</f>
        <v/>
      </c>
      <c r="F7477" t="str">
        <f>IFERROR(IF(VLOOKUP(E7477,J:J,1,0)=E7477,"X",""),"")</f>
        <v/>
      </c>
      <c r="G7477" t="str">
        <f>IF(J7477&lt;&gt;"", INDEX($C$5:$C$1433, MATCH(J7477, $E$5:$E$1433, 0)),"")</f>
        <v/>
      </c>
      <c r="H7477" t="str">
        <f>IF(J7477&lt;&gt;"", INDEX($D$5:$D$1433, MATCH(J7477, $E$5:$E$1433, 0)),"")</f>
        <v/>
      </c>
      <c r="I7477" t="str">
        <f>IFERROR(IF(J7477&lt;&gt;"", INDEX($B$5:$B$1433, MATCH(J7477, $E$5:$E$1433, 0)),""),"SAI")</f>
        <v/>
      </c>
      <c r="L7477" t="str">
        <f>IFERROR(IF($N$5="Sáng",IF(MID(K7477,2,7)-MID($L$2,2,7)&gt;0,"Trễ",""),IF(MID(K7477,2,7)-MID($Q$2,2,7)&gt;0,"Trễ","")),"")</f>
        <v/>
      </c>
      <c r="M7477" t="str">
        <f>IFERROR(IF($N$5="Sáng",MID(K7477,2,7)-MID($L$2,2,7),MID(K7477,2,7)-MID($Q$2,2,7)),"")</f>
        <v/>
      </c>
      <c r="Q7477" t="str">
        <f>IF(B7477&lt;&gt;"",IF(AND(P7477="",F7477=""),"Không phép ",""),"")</f>
        <v/>
      </c>
      <c r="R7477" t="str">
        <f>UPPER(B7477)</f>
        <v/>
      </c>
      <c r="T7477" t="str">
        <f>IFERROR(IF(J7477&lt;&gt;"", INDEX($S$5:$S$1433, MATCH(J7477, $E$5:$E$1433, 0)),""),"")</f>
        <v/>
      </c>
      <c r="V7477" t="str">
        <f>IFERROR(IF(J7477&lt;&gt;"", INDEX($U$5:$U$1433, MATCH(J7477, $E$5:$E$1433, 0)),""),"")</f>
        <v/>
      </c>
    </row>
    <row r="7478">
      <c r="A7478" t="str">
        <f>IF(B7478&lt;&gt;"",A7477+1,"")</f>
        <v/>
      </c>
      <c r="F7478" t="str">
        <f>IFERROR(IF(VLOOKUP(E7478,J:J,1,0)=E7478,"X",""),"")</f>
        <v/>
      </c>
      <c r="G7478" t="str">
        <f>IF(J7478&lt;&gt;"", INDEX($C$5:$C$1433, MATCH(J7478, $E$5:$E$1433, 0)),"")</f>
        <v/>
      </c>
      <c r="H7478" t="str">
        <f>IF(J7478&lt;&gt;"", INDEX($D$5:$D$1433, MATCH(J7478, $E$5:$E$1433, 0)),"")</f>
        <v/>
      </c>
      <c r="I7478" t="str">
        <f>IFERROR(IF(J7478&lt;&gt;"", INDEX($B$5:$B$1433, MATCH(J7478, $E$5:$E$1433, 0)),""),"SAI")</f>
        <v/>
      </c>
      <c r="L7478" t="str">
        <f>IFERROR(IF($N$5="Sáng",IF(MID(K7478,2,7)-MID($L$2,2,7)&gt;0,"Trễ",""),IF(MID(K7478,2,7)-MID($Q$2,2,7)&gt;0,"Trễ","")),"")</f>
        <v/>
      </c>
      <c r="M7478" t="str">
        <f>IFERROR(IF($N$5="Sáng",MID(K7478,2,7)-MID($L$2,2,7),MID(K7478,2,7)-MID($Q$2,2,7)),"")</f>
        <v/>
      </c>
      <c r="Q7478" t="str">
        <f>IF(B7478&lt;&gt;"",IF(AND(P7478="",F7478=""),"Không phép ",""),"")</f>
        <v/>
      </c>
      <c r="R7478" t="str">
        <f>UPPER(B7478)</f>
        <v/>
      </c>
      <c r="T7478" t="str">
        <f>IFERROR(IF(J7478&lt;&gt;"", INDEX($S$5:$S$1433, MATCH(J7478, $E$5:$E$1433, 0)),""),"")</f>
        <v/>
      </c>
      <c r="V7478" t="str">
        <f>IFERROR(IF(J7478&lt;&gt;"", INDEX($U$5:$U$1433, MATCH(J7478, $E$5:$E$1433, 0)),""),"")</f>
        <v/>
      </c>
    </row>
    <row r="7479">
      <c r="A7479" t="str">
        <f>IF(B7479&lt;&gt;"",A7478+1,"")</f>
        <v/>
      </c>
      <c r="F7479" t="str">
        <f>IFERROR(IF(VLOOKUP(E7479,J:J,1,0)=E7479,"X",""),"")</f>
        <v/>
      </c>
      <c r="G7479" t="str">
        <f>IF(J7479&lt;&gt;"", INDEX($C$5:$C$1433, MATCH(J7479, $E$5:$E$1433, 0)),"")</f>
        <v/>
      </c>
      <c r="H7479" t="str">
        <f>IF(J7479&lt;&gt;"", INDEX($D$5:$D$1433, MATCH(J7479, $E$5:$E$1433, 0)),"")</f>
        <v/>
      </c>
      <c r="I7479" t="str">
        <f>IFERROR(IF(J7479&lt;&gt;"", INDEX($B$5:$B$1433, MATCH(J7479, $E$5:$E$1433, 0)),""),"SAI")</f>
        <v/>
      </c>
      <c r="L7479" t="str">
        <f>IFERROR(IF($N$5="Sáng",IF(MID(K7479,2,7)-MID($L$2,2,7)&gt;0,"Trễ",""),IF(MID(K7479,2,7)-MID($Q$2,2,7)&gt;0,"Trễ","")),"")</f>
        <v/>
      </c>
      <c r="M7479" t="str">
        <f>IFERROR(IF($N$5="Sáng",MID(K7479,2,7)-MID($L$2,2,7),MID(K7479,2,7)-MID($Q$2,2,7)),"")</f>
        <v/>
      </c>
      <c r="Q7479" t="str">
        <f>IF(B7479&lt;&gt;"",IF(AND(P7479="",F7479=""),"Không phép ",""),"")</f>
        <v/>
      </c>
      <c r="R7479" t="str">
        <f>UPPER(B7479)</f>
        <v/>
      </c>
      <c r="T7479" t="str">
        <f>IFERROR(IF(J7479&lt;&gt;"", INDEX($S$5:$S$1433, MATCH(J7479, $E$5:$E$1433, 0)),""),"")</f>
        <v/>
      </c>
      <c r="V7479" t="str">
        <f>IFERROR(IF(J7479&lt;&gt;"", INDEX($U$5:$U$1433, MATCH(J7479, $E$5:$E$1433, 0)),""),"")</f>
        <v/>
      </c>
    </row>
    <row r="7480">
      <c r="A7480" t="str">
        <f>IF(B7480&lt;&gt;"",A7479+1,"")</f>
        <v/>
      </c>
      <c r="F7480" t="str">
        <f>IFERROR(IF(VLOOKUP(E7480,J:J,1,0)=E7480,"X",""),"")</f>
        <v/>
      </c>
      <c r="G7480" t="str">
        <f>IF(J7480&lt;&gt;"", INDEX($C$5:$C$1433, MATCH(J7480, $E$5:$E$1433, 0)),"")</f>
        <v/>
      </c>
      <c r="H7480" t="str">
        <f>IF(J7480&lt;&gt;"", INDEX($D$5:$D$1433, MATCH(J7480, $E$5:$E$1433, 0)),"")</f>
        <v/>
      </c>
      <c r="I7480" t="str">
        <f>IFERROR(IF(J7480&lt;&gt;"", INDEX($B$5:$B$1433, MATCH(J7480, $E$5:$E$1433, 0)),""),"SAI")</f>
        <v/>
      </c>
      <c r="L7480" t="str">
        <f>IFERROR(IF($N$5="Sáng",IF(MID(K7480,2,7)-MID($L$2,2,7)&gt;0,"Trễ",""),IF(MID(K7480,2,7)-MID($Q$2,2,7)&gt;0,"Trễ","")),"")</f>
        <v/>
      </c>
      <c r="M7480" t="str">
        <f>IFERROR(IF($N$5="Sáng",MID(K7480,2,7)-MID($L$2,2,7),MID(K7480,2,7)-MID($Q$2,2,7)),"")</f>
        <v/>
      </c>
      <c r="Q7480" t="str">
        <f>IF(B7480&lt;&gt;"",IF(AND(P7480="",F7480=""),"Không phép ",""),"")</f>
        <v/>
      </c>
      <c r="R7480" t="str">
        <f>UPPER(B7480)</f>
        <v/>
      </c>
      <c r="T7480" t="str">
        <f>IFERROR(IF(J7480&lt;&gt;"", INDEX($S$5:$S$1433, MATCH(J7480, $E$5:$E$1433, 0)),""),"")</f>
        <v/>
      </c>
      <c r="V7480" t="str">
        <f>IFERROR(IF(J7480&lt;&gt;"", INDEX($U$5:$U$1433, MATCH(J7480, $E$5:$E$1433, 0)),""),"")</f>
        <v/>
      </c>
    </row>
    <row r="7481">
      <c r="A7481" t="str">
        <f>IF(B7481&lt;&gt;"",A7480+1,"")</f>
        <v/>
      </c>
      <c r="F7481" t="str">
        <f>IFERROR(IF(VLOOKUP(E7481,J:J,1,0)=E7481,"X",""),"")</f>
        <v/>
      </c>
      <c r="G7481" t="str">
        <f>IF(J7481&lt;&gt;"", INDEX($C$5:$C$1433, MATCH(J7481, $E$5:$E$1433, 0)),"")</f>
        <v/>
      </c>
      <c r="H7481" t="str">
        <f>IF(J7481&lt;&gt;"", INDEX($D$5:$D$1433, MATCH(J7481, $E$5:$E$1433, 0)),"")</f>
        <v/>
      </c>
      <c r="I7481" t="str">
        <f>IFERROR(IF(J7481&lt;&gt;"", INDEX($B$5:$B$1433, MATCH(J7481, $E$5:$E$1433, 0)),""),"SAI")</f>
        <v/>
      </c>
      <c r="L7481" t="str">
        <f>IFERROR(IF($N$5="Sáng",IF(MID(K7481,2,7)-MID($L$2,2,7)&gt;0,"Trễ",""),IF(MID(K7481,2,7)-MID($Q$2,2,7)&gt;0,"Trễ","")),"")</f>
        <v/>
      </c>
      <c r="M7481" t="str">
        <f>IFERROR(IF($N$5="Sáng",MID(K7481,2,7)-MID($L$2,2,7),MID(K7481,2,7)-MID($Q$2,2,7)),"")</f>
        <v/>
      </c>
      <c r="Q7481" t="str">
        <f>IF(B7481&lt;&gt;"",IF(AND(P7481="",F7481=""),"Không phép ",""),"")</f>
        <v/>
      </c>
      <c r="R7481" t="str">
        <f>UPPER(B7481)</f>
        <v/>
      </c>
      <c r="T7481" t="str">
        <f>IFERROR(IF(J7481&lt;&gt;"", INDEX($S$5:$S$1433, MATCH(J7481, $E$5:$E$1433, 0)),""),"")</f>
        <v/>
      </c>
      <c r="V7481" t="str">
        <f>IFERROR(IF(J7481&lt;&gt;"", INDEX($U$5:$U$1433, MATCH(J7481, $E$5:$E$1433, 0)),""),"")</f>
        <v/>
      </c>
    </row>
    <row r="7482">
      <c r="A7482" t="str">
        <f>IF(B7482&lt;&gt;"",A7481+1,"")</f>
        <v/>
      </c>
      <c r="F7482" t="str">
        <f>IFERROR(IF(VLOOKUP(E7482,J:J,1,0)=E7482,"X",""),"")</f>
        <v/>
      </c>
      <c r="G7482" t="str">
        <f>IF(J7482&lt;&gt;"", INDEX($C$5:$C$1433, MATCH(J7482, $E$5:$E$1433, 0)),"")</f>
        <v/>
      </c>
      <c r="H7482" t="str">
        <f>IF(J7482&lt;&gt;"", INDEX($D$5:$D$1433, MATCH(J7482, $E$5:$E$1433, 0)),"")</f>
        <v/>
      </c>
      <c r="I7482" t="str">
        <f>IFERROR(IF(J7482&lt;&gt;"", INDEX($B$5:$B$1433, MATCH(J7482, $E$5:$E$1433, 0)),""),"SAI")</f>
        <v/>
      </c>
      <c r="L7482" t="str">
        <f>IFERROR(IF($N$5="Sáng",IF(MID(K7482,2,7)-MID($L$2,2,7)&gt;0,"Trễ",""),IF(MID(K7482,2,7)-MID($Q$2,2,7)&gt;0,"Trễ","")),"")</f>
        <v/>
      </c>
      <c r="M7482" t="str">
        <f>IFERROR(IF($N$5="Sáng",MID(K7482,2,7)-MID($L$2,2,7),MID(K7482,2,7)-MID($Q$2,2,7)),"")</f>
        <v/>
      </c>
      <c r="Q7482" t="str">
        <f>IF(B7482&lt;&gt;"",IF(AND(P7482="",F7482=""),"Không phép ",""),"")</f>
        <v/>
      </c>
      <c r="R7482" t="str">
        <f>UPPER(B7482)</f>
        <v/>
      </c>
      <c r="T7482" t="str">
        <f>IFERROR(IF(J7482&lt;&gt;"", INDEX($S$5:$S$1433, MATCH(J7482, $E$5:$E$1433, 0)),""),"")</f>
        <v/>
      </c>
      <c r="V7482" t="str">
        <f>IFERROR(IF(J7482&lt;&gt;"", INDEX($U$5:$U$1433, MATCH(J7482, $E$5:$E$1433, 0)),""),"")</f>
        <v/>
      </c>
    </row>
    <row r="7483">
      <c r="A7483" t="str">
        <f>IF(B7483&lt;&gt;"",A7482+1,"")</f>
        <v/>
      </c>
      <c r="F7483" t="str">
        <f>IFERROR(IF(VLOOKUP(E7483,J:J,1,0)=E7483,"X",""),"")</f>
        <v/>
      </c>
      <c r="G7483" t="str">
        <f>IF(J7483&lt;&gt;"", INDEX($C$5:$C$1433, MATCH(J7483, $E$5:$E$1433, 0)),"")</f>
        <v/>
      </c>
      <c r="H7483" t="str">
        <f>IF(J7483&lt;&gt;"", INDEX($D$5:$D$1433, MATCH(J7483, $E$5:$E$1433, 0)),"")</f>
        <v/>
      </c>
      <c r="I7483" t="str">
        <f>IFERROR(IF(J7483&lt;&gt;"", INDEX($B$5:$B$1433, MATCH(J7483, $E$5:$E$1433, 0)),""),"SAI")</f>
        <v/>
      </c>
      <c r="L7483" t="str">
        <f>IFERROR(IF($N$5="Sáng",IF(MID(K7483,2,7)-MID($L$2,2,7)&gt;0,"Trễ",""),IF(MID(K7483,2,7)-MID($Q$2,2,7)&gt;0,"Trễ","")),"")</f>
        <v/>
      </c>
      <c r="M7483" t="str">
        <f>IFERROR(IF($N$5="Sáng",MID(K7483,2,7)-MID($L$2,2,7),MID(K7483,2,7)-MID($Q$2,2,7)),"")</f>
        <v/>
      </c>
      <c r="Q7483" t="str">
        <f>IF(B7483&lt;&gt;"",IF(AND(P7483="",F7483=""),"Không phép ",""),"")</f>
        <v/>
      </c>
      <c r="R7483" t="str">
        <f>UPPER(B7483)</f>
        <v/>
      </c>
      <c r="T7483" t="str">
        <f>IFERROR(IF(J7483&lt;&gt;"", INDEX($S$5:$S$1433, MATCH(J7483, $E$5:$E$1433, 0)),""),"")</f>
        <v/>
      </c>
      <c r="V7483" t="str">
        <f>IFERROR(IF(J7483&lt;&gt;"", INDEX($U$5:$U$1433, MATCH(J7483, $E$5:$E$1433, 0)),""),"")</f>
        <v/>
      </c>
    </row>
    <row r="7484">
      <c r="A7484" t="str">
        <f>IF(B7484&lt;&gt;"",A7483+1,"")</f>
        <v/>
      </c>
      <c r="F7484" t="str">
        <f>IFERROR(IF(VLOOKUP(E7484,J:J,1,0)=E7484,"X",""),"")</f>
        <v/>
      </c>
      <c r="G7484" t="str">
        <f>IF(J7484&lt;&gt;"", INDEX($C$5:$C$1433, MATCH(J7484, $E$5:$E$1433, 0)),"")</f>
        <v/>
      </c>
      <c r="H7484" t="str">
        <f>IF(J7484&lt;&gt;"", INDEX($D$5:$D$1433, MATCH(J7484, $E$5:$E$1433, 0)),"")</f>
        <v/>
      </c>
      <c r="I7484" t="str">
        <f>IFERROR(IF(J7484&lt;&gt;"", INDEX($B$5:$B$1433, MATCH(J7484, $E$5:$E$1433, 0)),""),"SAI")</f>
        <v/>
      </c>
      <c r="L7484" t="str">
        <f>IFERROR(IF($N$5="Sáng",IF(MID(K7484,2,7)-MID($L$2,2,7)&gt;0,"Trễ",""),IF(MID(K7484,2,7)-MID($Q$2,2,7)&gt;0,"Trễ","")),"")</f>
        <v/>
      </c>
      <c r="M7484" t="str">
        <f>IFERROR(IF($N$5="Sáng",MID(K7484,2,7)-MID($L$2,2,7),MID(K7484,2,7)-MID($Q$2,2,7)),"")</f>
        <v/>
      </c>
      <c r="Q7484" t="str">
        <f>IF(B7484&lt;&gt;"",IF(AND(P7484="",F7484=""),"Không phép ",""),"")</f>
        <v/>
      </c>
      <c r="R7484" t="str">
        <f>UPPER(B7484)</f>
        <v/>
      </c>
      <c r="T7484" t="str">
        <f>IFERROR(IF(J7484&lt;&gt;"", INDEX($S$5:$S$1433, MATCH(J7484, $E$5:$E$1433, 0)),""),"")</f>
        <v/>
      </c>
      <c r="V7484" t="str">
        <f>IFERROR(IF(J7484&lt;&gt;"", INDEX($U$5:$U$1433, MATCH(J7484, $E$5:$E$1433, 0)),""),"")</f>
        <v/>
      </c>
    </row>
    <row r="7485">
      <c r="A7485" t="str">
        <f>IF(B7485&lt;&gt;"",A7484+1,"")</f>
        <v/>
      </c>
      <c r="F7485" t="str">
        <f>IFERROR(IF(VLOOKUP(E7485,J:J,1,0)=E7485,"X",""),"")</f>
        <v/>
      </c>
      <c r="G7485" t="str">
        <f>IF(J7485&lt;&gt;"", INDEX($C$5:$C$1433, MATCH(J7485, $E$5:$E$1433, 0)),"")</f>
        <v/>
      </c>
      <c r="H7485" t="str">
        <f>IF(J7485&lt;&gt;"", INDEX($D$5:$D$1433, MATCH(J7485, $E$5:$E$1433, 0)),"")</f>
        <v/>
      </c>
      <c r="I7485" t="str">
        <f>IFERROR(IF(J7485&lt;&gt;"", INDEX($B$5:$B$1433, MATCH(J7485, $E$5:$E$1433, 0)),""),"SAI")</f>
        <v/>
      </c>
      <c r="L7485" t="str">
        <f>IFERROR(IF($N$5="Sáng",IF(MID(K7485,2,7)-MID($L$2,2,7)&gt;0,"Trễ",""),IF(MID(K7485,2,7)-MID($Q$2,2,7)&gt;0,"Trễ","")),"")</f>
        <v/>
      </c>
      <c r="M7485" t="str">
        <f>IFERROR(IF($N$5="Sáng",MID(K7485,2,7)-MID($L$2,2,7),MID(K7485,2,7)-MID($Q$2,2,7)),"")</f>
        <v/>
      </c>
      <c r="Q7485" t="str">
        <f>IF(B7485&lt;&gt;"",IF(AND(P7485="",F7485=""),"Không phép ",""),"")</f>
        <v/>
      </c>
      <c r="R7485" t="str">
        <f>UPPER(B7485)</f>
        <v/>
      </c>
      <c r="T7485" t="str">
        <f>IFERROR(IF(J7485&lt;&gt;"", INDEX($S$5:$S$1433, MATCH(J7485, $E$5:$E$1433, 0)),""),"")</f>
        <v/>
      </c>
      <c r="V7485" t="str">
        <f>IFERROR(IF(J7485&lt;&gt;"", INDEX($U$5:$U$1433, MATCH(J7485, $E$5:$E$1433, 0)),""),"")</f>
        <v/>
      </c>
    </row>
    <row r="7486">
      <c r="A7486" t="str">
        <f>IF(B7486&lt;&gt;"",A7485+1,"")</f>
        <v/>
      </c>
      <c r="F7486" t="str">
        <f>IFERROR(IF(VLOOKUP(E7486,J:J,1,0)=E7486,"X",""),"")</f>
        <v/>
      </c>
      <c r="G7486" t="str">
        <f>IF(J7486&lt;&gt;"", INDEX($C$5:$C$1433, MATCH(J7486, $E$5:$E$1433, 0)),"")</f>
        <v/>
      </c>
      <c r="H7486" t="str">
        <f>IF(J7486&lt;&gt;"", INDEX($D$5:$D$1433, MATCH(J7486, $E$5:$E$1433, 0)),"")</f>
        <v/>
      </c>
      <c r="I7486" t="str">
        <f>IFERROR(IF(J7486&lt;&gt;"", INDEX($B$5:$B$1433, MATCH(J7486, $E$5:$E$1433, 0)),""),"SAI")</f>
        <v/>
      </c>
      <c r="L7486" t="str">
        <f>IFERROR(IF($N$5="Sáng",IF(MID(K7486,2,7)-MID($L$2,2,7)&gt;0,"Trễ",""),IF(MID(K7486,2,7)-MID($Q$2,2,7)&gt;0,"Trễ","")),"")</f>
        <v/>
      </c>
      <c r="M7486" t="str">
        <f>IFERROR(IF($N$5="Sáng",MID(K7486,2,7)-MID($L$2,2,7),MID(K7486,2,7)-MID($Q$2,2,7)),"")</f>
        <v/>
      </c>
      <c r="Q7486" t="str">
        <f>IF(B7486&lt;&gt;"",IF(AND(P7486="",F7486=""),"Không phép ",""),"")</f>
        <v/>
      </c>
      <c r="R7486" t="str">
        <f>UPPER(B7486)</f>
        <v/>
      </c>
      <c r="T7486" t="str">
        <f>IFERROR(IF(J7486&lt;&gt;"", INDEX($S$5:$S$1433, MATCH(J7486, $E$5:$E$1433, 0)),""),"")</f>
        <v/>
      </c>
      <c r="V7486" t="str">
        <f>IFERROR(IF(J7486&lt;&gt;"", INDEX($U$5:$U$1433, MATCH(J7486, $E$5:$E$1433, 0)),""),"")</f>
        <v/>
      </c>
    </row>
    <row r="7487">
      <c r="A7487" t="str">
        <f>IF(B7487&lt;&gt;"",A7486+1,"")</f>
        <v/>
      </c>
      <c r="F7487" t="str">
        <f>IFERROR(IF(VLOOKUP(E7487,J:J,1,0)=E7487,"X",""),"")</f>
        <v/>
      </c>
      <c r="G7487" t="str">
        <f>IF(J7487&lt;&gt;"", INDEX($C$5:$C$1433, MATCH(J7487, $E$5:$E$1433, 0)),"")</f>
        <v/>
      </c>
      <c r="H7487" t="str">
        <f>IF(J7487&lt;&gt;"", INDEX($D$5:$D$1433, MATCH(J7487, $E$5:$E$1433, 0)),"")</f>
        <v/>
      </c>
      <c r="I7487" t="str">
        <f>IFERROR(IF(J7487&lt;&gt;"", INDEX($B$5:$B$1433, MATCH(J7487, $E$5:$E$1433, 0)),""),"SAI")</f>
        <v/>
      </c>
      <c r="L7487" t="str">
        <f>IFERROR(IF($N$5="Sáng",IF(MID(K7487,2,7)-MID($L$2,2,7)&gt;0,"Trễ",""),IF(MID(K7487,2,7)-MID($Q$2,2,7)&gt;0,"Trễ","")),"")</f>
        <v/>
      </c>
      <c r="M7487" t="str">
        <f>IFERROR(IF($N$5="Sáng",MID(K7487,2,7)-MID($L$2,2,7),MID(K7487,2,7)-MID($Q$2,2,7)),"")</f>
        <v/>
      </c>
      <c r="Q7487" t="str">
        <f>IF(B7487&lt;&gt;"",IF(AND(P7487="",F7487=""),"Không phép ",""),"")</f>
        <v/>
      </c>
      <c r="R7487" t="str">
        <f>UPPER(B7487)</f>
        <v/>
      </c>
      <c r="T7487" t="str">
        <f>IFERROR(IF(J7487&lt;&gt;"", INDEX($S$5:$S$1433, MATCH(J7487, $E$5:$E$1433, 0)),""),"")</f>
        <v/>
      </c>
      <c r="V7487" t="str">
        <f>IFERROR(IF(J7487&lt;&gt;"", INDEX($U$5:$U$1433, MATCH(J7487, $E$5:$E$1433, 0)),""),"")</f>
        <v/>
      </c>
    </row>
    <row r="7488">
      <c r="A7488" t="str">
        <f>IF(B7488&lt;&gt;"",A7487+1,"")</f>
        <v/>
      </c>
      <c r="F7488" t="str">
        <f>IFERROR(IF(VLOOKUP(E7488,J:J,1,0)=E7488,"X",""),"")</f>
        <v/>
      </c>
      <c r="G7488" t="str">
        <f>IF(J7488&lt;&gt;"", INDEX($C$5:$C$1433, MATCH(J7488, $E$5:$E$1433, 0)),"")</f>
        <v/>
      </c>
      <c r="H7488" t="str">
        <f>IF(J7488&lt;&gt;"", INDEX($D$5:$D$1433, MATCH(J7488, $E$5:$E$1433, 0)),"")</f>
        <v/>
      </c>
      <c r="I7488" t="str">
        <f>IFERROR(IF(J7488&lt;&gt;"", INDEX($B$5:$B$1433, MATCH(J7488, $E$5:$E$1433, 0)),""),"SAI")</f>
        <v/>
      </c>
      <c r="L7488" t="str">
        <f>IFERROR(IF($N$5="Sáng",IF(MID(K7488,2,7)-MID($L$2,2,7)&gt;0,"Trễ",""),IF(MID(K7488,2,7)-MID($Q$2,2,7)&gt;0,"Trễ","")),"")</f>
        <v/>
      </c>
      <c r="M7488" t="str">
        <f>IFERROR(IF($N$5="Sáng",MID(K7488,2,7)-MID($L$2,2,7),MID(K7488,2,7)-MID($Q$2,2,7)),"")</f>
        <v/>
      </c>
      <c r="Q7488" t="str">
        <f>IF(B7488&lt;&gt;"",IF(AND(P7488="",F7488=""),"Không phép ",""),"")</f>
        <v/>
      </c>
      <c r="R7488" t="str">
        <f>UPPER(B7488)</f>
        <v/>
      </c>
      <c r="T7488" t="str">
        <f>IFERROR(IF(J7488&lt;&gt;"", INDEX($S$5:$S$1433, MATCH(J7488, $E$5:$E$1433, 0)),""),"")</f>
        <v/>
      </c>
      <c r="V7488" t="str">
        <f>IFERROR(IF(J7488&lt;&gt;"", INDEX($U$5:$U$1433, MATCH(J7488, $E$5:$E$1433, 0)),""),"")</f>
        <v/>
      </c>
    </row>
    <row r="7489">
      <c r="A7489" t="str">
        <f>IF(B7489&lt;&gt;"",A7488+1,"")</f>
        <v/>
      </c>
      <c r="F7489" t="str">
        <f>IFERROR(IF(VLOOKUP(E7489,J:J,1,0)=E7489,"X",""),"")</f>
        <v/>
      </c>
      <c r="G7489" t="str">
        <f>IF(J7489&lt;&gt;"", INDEX($C$5:$C$1433, MATCH(J7489, $E$5:$E$1433, 0)),"")</f>
        <v/>
      </c>
      <c r="H7489" t="str">
        <f>IF(J7489&lt;&gt;"", INDEX($D$5:$D$1433, MATCH(J7489, $E$5:$E$1433, 0)),"")</f>
        <v/>
      </c>
      <c r="I7489" t="str">
        <f>IFERROR(IF(J7489&lt;&gt;"", INDEX($B$5:$B$1433, MATCH(J7489, $E$5:$E$1433, 0)),""),"SAI")</f>
        <v/>
      </c>
      <c r="L7489" t="str">
        <f>IFERROR(IF($N$5="Sáng",IF(MID(K7489,2,7)-MID($L$2,2,7)&gt;0,"Trễ",""),IF(MID(K7489,2,7)-MID($Q$2,2,7)&gt;0,"Trễ","")),"")</f>
        <v/>
      </c>
      <c r="M7489" t="str">
        <f>IFERROR(IF($N$5="Sáng",MID(K7489,2,7)-MID($L$2,2,7),MID(K7489,2,7)-MID($Q$2,2,7)),"")</f>
        <v/>
      </c>
      <c r="Q7489" t="str">
        <f>IF(B7489&lt;&gt;"",IF(AND(P7489="",F7489=""),"Không phép ",""),"")</f>
        <v/>
      </c>
      <c r="R7489" t="str">
        <f>UPPER(B7489)</f>
        <v/>
      </c>
      <c r="T7489" t="str">
        <f>IFERROR(IF(J7489&lt;&gt;"", INDEX($S$5:$S$1433, MATCH(J7489, $E$5:$E$1433, 0)),""),"")</f>
        <v/>
      </c>
      <c r="V7489" t="str">
        <f>IFERROR(IF(J7489&lt;&gt;"", INDEX($U$5:$U$1433, MATCH(J7489, $E$5:$E$1433, 0)),""),"")</f>
        <v/>
      </c>
    </row>
    <row r="7490">
      <c r="A7490" t="str">
        <f>IF(B7490&lt;&gt;"",A7489+1,"")</f>
        <v/>
      </c>
      <c r="F7490" t="str">
        <f>IFERROR(IF(VLOOKUP(E7490,J:J,1,0)=E7490,"X",""),"")</f>
        <v/>
      </c>
      <c r="G7490" t="str">
        <f>IF(J7490&lt;&gt;"", INDEX($C$5:$C$1433, MATCH(J7490, $E$5:$E$1433, 0)),"")</f>
        <v/>
      </c>
      <c r="H7490" t="str">
        <f>IF(J7490&lt;&gt;"", INDEX($D$5:$D$1433, MATCH(J7490, $E$5:$E$1433, 0)),"")</f>
        <v/>
      </c>
      <c r="I7490" t="str">
        <f>IFERROR(IF(J7490&lt;&gt;"", INDEX($B$5:$B$1433, MATCH(J7490, $E$5:$E$1433, 0)),""),"SAI")</f>
        <v/>
      </c>
      <c r="L7490" t="str">
        <f>IFERROR(IF($N$5="Sáng",IF(MID(K7490,2,7)-MID($L$2,2,7)&gt;0,"Trễ",""),IF(MID(K7490,2,7)-MID($Q$2,2,7)&gt;0,"Trễ","")),"")</f>
        <v/>
      </c>
      <c r="M7490" t="str">
        <f>IFERROR(IF($N$5="Sáng",MID(K7490,2,7)-MID($L$2,2,7),MID(K7490,2,7)-MID($Q$2,2,7)),"")</f>
        <v/>
      </c>
      <c r="Q7490" t="str">
        <f>IF(B7490&lt;&gt;"",IF(AND(P7490="",F7490=""),"Không phép ",""),"")</f>
        <v/>
      </c>
      <c r="R7490" t="str">
        <f>UPPER(B7490)</f>
        <v/>
      </c>
      <c r="T7490" t="str">
        <f>IFERROR(IF(J7490&lt;&gt;"", INDEX($S$5:$S$1433, MATCH(J7490, $E$5:$E$1433, 0)),""),"")</f>
        <v/>
      </c>
      <c r="V7490" t="str">
        <f>IFERROR(IF(J7490&lt;&gt;"", INDEX($U$5:$U$1433, MATCH(J7490, $E$5:$E$1433, 0)),""),"")</f>
        <v/>
      </c>
    </row>
    <row r="7491">
      <c r="A7491" t="str">
        <f>IF(B7491&lt;&gt;"",A7490+1,"")</f>
        <v/>
      </c>
      <c r="F7491" t="str">
        <f>IFERROR(IF(VLOOKUP(E7491,J:J,1,0)=E7491,"X",""),"")</f>
        <v/>
      </c>
      <c r="G7491" t="str">
        <f>IF(J7491&lt;&gt;"", INDEX($C$5:$C$1433, MATCH(J7491, $E$5:$E$1433, 0)),"")</f>
        <v/>
      </c>
      <c r="H7491" t="str">
        <f>IF(J7491&lt;&gt;"", INDEX($D$5:$D$1433, MATCH(J7491, $E$5:$E$1433, 0)),"")</f>
        <v/>
      </c>
      <c r="I7491" t="str">
        <f>IFERROR(IF(J7491&lt;&gt;"", INDEX($B$5:$B$1433, MATCH(J7491, $E$5:$E$1433, 0)),""),"SAI")</f>
        <v/>
      </c>
      <c r="L7491" t="str">
        <f>IFERROR(IF($N$5="Sáng",IF(MID(K7491,2,7)-MID($L$2,2,7)&gt;0,"Trễ",""),IF(MID(K7491,2,7)-MID($Q$2,2,7)&gt;0,"Trễ","")),"")</f>
        <v/>
      </c>
      <c r="M7491" t="str">
        <f>IFERROR(IF($N$5="Sáng",MID(K7491,2,7)-MID($L$2,2,7),MID(K7491,2,7)-MID($Q$2,2,7)),"")</f>
        <v/>
      </c>
      <c r="Q7491" t="str">
        <f>IF(B7491&lt;&gt;"",IF(AND(P7491="",F7491=""),"Không phép ",""),"")</f>
        <v/>
      </c>
      <c r="R7491" t="str">
        <f>UPPER(B7491)</f>
        <v/>
      </c>
      <c r="T7491" t="str">
        <f>IFERROR(IF(J7491&lt;&gt;"", INDEX($S$5:$S$1433, MATCH(J7491, $E$5:$E$1433, 0)),""),"")</f>
        <v/>
      </c>
      <c r="V7491" t="str">
        <f>IFERROR(IF(J7491&lt;&gt;"", INDEX($U$5:$U$1433, MATCH(J7491, $E$5:$E$1433, 0)),""),"")</f>
        <v/>
      </c>
    </row>
    <row r="7492">
      <c r="A7492" t="str">
        <f>IF(B7492&lt;&gt;"",A7491+1,"")</f>
        <v/>
      </c>
      <c r="F7492" t="str">
        <f>IFERROR(IF(VLOOKUP(E7492,J:J,1,0)=E7492,"X",""),"")</f>
        <v/>
      </c>
      <c r="G7492" t="str">
        <f>IF(J7492&lt;&gt;"", INDEX($C$5:$C$1433, MATCH(J7492, $E$5:$E$1433, 0)),"")</f>
        <v/>
      </c>
      <c r="H7492" t="str">
        <f>IF(J7492&lt;&gt;"", INDEX($D$5:$D$1433, MATCH(J7492, $E$5:$E$1433, 0)),"")</f>
        <v/>
      </c>
      <c r="I7492" t="str">
        <f>IFERROR(IF(J7492&lt;&gt;"", INDEX($B$5:$B$1433, MATCH(J7492, $E$5:$E$1433, 0)),""),"SAI")</f>
        <v/>
      </c>
      <c r="L7492" t="str">
        <f>IFERROR(IF($N$5="Sáng",IF(MID(K7492,2,7)-MID($L$2,2,7)&gt;0,"Trễ",""),IF(MID(K7492,2,7)-MID($Q$2,2,7)&gt;0,"Trễ","")),"")</f>
        <v/>
      </c>
      <c r="M7492" t="str">
        <f>IFERROR(IF($N$5="Sáng",MID(K7492,2,7)-MID($L$2,2,7),MID(K7492,2,7)-MID($Q$2,2,7)),"")</f>
        <v/>
      </c>
      <c r="Q7492" t="str">
        <f>IF(B7492&lt;&gt;"",IF(AND(P7492="",F7492=""),"Không phép ",""),"")</f>
        <v/>
      </c>
      <c r="R7492" t="str">
        <f>UPPER(B7492)</f>
        <v/>
      </c>
      <c r="T7492" t="str">
        <f>IFERROR(IF(J7492&lt;&gt;"", INDEX($S$5:$S$1433, MATCH(J7492, $E$5:$E$1433, 0)),""),"")</f>
        <v/>
      </c>
      <c r="V7492" t="str">
        <f>IFERROR(IF(J7492&lt;&gt;"", INDEX($U$5:$U$1433, MATCH(J7492, $E$5:$E$1433, 0)),""),"")</f>
        <v/>
      </c>
    </row>
    <row r="7493">
      <c r="A7493" t="str">
        <f>IF(B7493&lt;&gt;"",A7492+1,"")</f>
        <v/>
      </c>
      <c r="F7493" t="str">
        <f>IFERROR(IF(VLOOKUP(E7493,J:J,1,0)=E7493,"X",""),"")</f>
        <v/>
      </c>
      <c r="G7493" t="str">
        <f>IF(J7493&lt;&gt;"", INDEX($C$5:$C$1433, MATCH(J7493, $E$5:$E$1433, 0)),"")</f>
        <v/>
      </c>
      <c r="H7493" t="str">
        <f>IF(J7493&lt;&gt;"", INDEX($D$5:$D$1433, MATCH(J7493, $E$5:$E$1433, 0)),"")</f>
        <v/>
      </c>
      <c r="I7493" t="str">
        <f>IFERROR(IF(J7493&lt;&gt;"", INDEX($B$5:$B$1433, MATCH(J7493, $E$5:$E$1433, 0)),""),"SAI")</f>
        <v/>
      </c>
      <c r="L7493" t="str">
        <f>IFERROR(IF($N$5="Sáng",IF(MID(K7493,2,7)-MID($L$2,2,7)&gt;0,"Trễ",""),IF(MID(K7493,2,7)-MID($Q$2,2,7)&gt;0,"Trễ","")),"")</f>
        <v/>
      </c>
      <c r="M7493" t="str">
        <f>IFERROR(IF($N$5="Sáng",MID(K7493,2,7)-MID($L$2,2,7),MID(K7493,2,7)-MID($Q$2,2,7)),"")</f>
        <v/>
      </c>
      <c r="Q7493" t="str">
        <f>IF(B7493&lt;&gt;"",IF(AND(P7493="",F7493=""),"Không phép ",""),"")</f>
        <v/>
      </c>
      <c r="R7493" t="str">
        <f>UPPER(B7493)</f>
        <v/>
      </c>
      <c r="T7493" t="str">
        <f>IFERROR(IF(J7493&lt;&gt;"", INDEX($S$5:$S$1433, MATCH(J7493, $E$5:$E$1433, 0)),""),"")</f>
        <v/>
      </c>
      <c r="V7493" t="str">
        <f>IFERROR(IF(J7493&lt;&gt;"", INDEX($U$5:$U$1433, MATCH(J7493, $E$5:$E$1433, 0)),""),"")</f>
        <v/>
      </c>
    </row>
    <row r="7494">
      <c r="A7494" t="str">
        <f>IF(B7494&lt;&gt;"",A7493+1,"")</f>
        <v/>
      </c>
      <c r="F7494" t="str">
        <f>IFERROR(IF(VLOOKUP(E7494,J:J,1,0)=E7494,"X",""),"")</f>
        <v/>
      </c>
      <c r="G7494" t="str">
        <f>IF(J7494&lt;&gt;"", INDEX($C$5:$C$1433, MATCH(J7494, $E$5:$E$1433, 0)),"")</f>
        <v/>
      </c>
      <c r="H7494" t="str">
        <f>IF(J7494&lt;&gt;"", INDEX($D$5:$D$1433, MATCH(J7494, $E$5:$E$1433, 0)),"")</f>
        <v/>
      </c>
      <c r="I7494" t="str">
        <f>IFERROR(IF(J7494&lt;&gt;"", INDEX($B$5:$B$1433, MATCH(J7494, $E$5:$E$1433, 0)),""),"SAI")</f>
        <v/>
      </c>
      <c r="L7494" t="str">
        <f>IFERROR(IF($N$5="Sáng",IF(MID(K7494,2,7)-MID($L$2,2,7)&gt;0,"Trễ",""),IF(MID(K7494,2,7)-MID($Q$2,2,7)&gt;0,"Trễ","")),"")</f>
        <v/>
      </c>
      <c r="M7494" t="str">
        <f>IFERROR(IF($N$5="Sáng",MID(K7494,2,7)-MID($L$2,2,7),MID(K7494,2,7)-MID($Q$2,2,7)),"")</f>
        <v/>
      </c>
      <c r="Q7494" t="str">
        <f>IF(B7494&lt;&gt;"",IF(AND(P7494="",F7494=""),"Không phép ",""),"")</f>
        <v/>
      </c>
      <c r="R7494" t="str">
        <f>UPPER(B7494)</f>
        <v/>
      </c>
      <c r="T7494" t="str">
        <f>IFERROR(IF(J7494&lt;&gt;"", INDEX($S$5:$S$1433, MATCH(J7494, $E$5:$E$1433, 0)),""),"")</f>
        <v/>
      </c>
      <c r="V7494" t="str">
        <f>IFERROR(IF(J7494&lt;&gt;"", INDEX($U$5:$U$1433, MATCH(J7494, $E$5:$E$1433, 0)),""),"")</f>
        <v/>
      </c>
    </row>
    <row r="7495">
      <c r="A7495" t="str">
        <f>IF(B7495&lt;&gt;"",A7494+1,"")</f>
        <v/>
      </c>
      <c r="F7495" t="str">
        <f>IFERROR(IF(VLOOKUP(E7495,J:J,1,0)=E7495,"X",""),"")</f>
        <v/>
      </c>
      <c r="G7495" t="str">
        <f>IF(J7495&lt;&gt;"", INDEX($C$5:$C$1433, MATCH(J7495, $E$5:$E$1433, 0)),"")</f>
        <v/>
      </c>
      <c r="H7495" t="str">
        <f>IF(J7495&lt;&gt;"", INDEX($D$5:$D$1433, MATCH(J7495, $E$5:$E$1433, 0)),"")</f>
        <v/>
      </c>
      <c r="I7495" t="str">
        <f>IFERROR(IF(J7495&lt;&gt;"", INDEX($B$5:$B$1433, MATCH(J7495, $E$5:$E$1433, 0)),""),"SAI")</f>
        <v/>
      </c>
      <c r="L7495" t="str">
        <f>IFERROR(IF($N$5="Sáng",IF(MID(K7495,2,7)-MID($L$2,2,7)&gt;0,"Trễ",""),IF(MID(K7495,2,7)-MID($Q$2,2,7)&gt;0,"Trễ","")),"")</f>
        <v/>
      </c>
      <c r="M7495" t="str">
        <f>IFERROR(IF($N$5="Sáng",MID(K7495,2,7)-MID($L$2,2,7),MID(K7495,2,7)-MID($Q$2,2,7)),"")</f>
        <v/>
      </c>
      <c r="Q7495" t="str">
        <f>IF(B7495&lt;&gt;"",IF(AND(P7495="",F7495=""),"Không phép ",""),"")</f>
        <v/>
      </c>
      <c r="R7495" t="str">
        <f>UPPER(B7495)</f>
        <v/>
      </c>
      <c r="T7495" t="str">
        <f>IFERROR(IF(J7495&lt;&gt;"", INDEX($S$5:$S$1433, MATCH(J7495, $E$5:$E$1433, 0)),""),"")</f>
        <v/>
      </c>
      <c r="V7495" t="str">
        <f>IFERROR(IF(J7495&lt;&gt;"", INDEX($U$5:$U$1433, MATCH(J7495, $E$5:$E$1433, 0)),""),"")</f>
        <v/>
      </c>
    </row>
    <row r="7496">
      <c r="A7496" t="str">
        <f>IF(B7496&lt;&gt;"",A7495+1,"")</f>
        <v/>
      </c>
      <c r="F7496" t="str">
        <f>IFERROR(IF(VLOOKUP(E7496,J:J,1,0)=E7496,"X",""),"")</f>
        <v/>
      </c>
      <c r="G7496" t="str">
        <f>IF(J7496&lt;&gt;"", INDEX($C$5:$C$1433, MATCH(J7496, $E$5:$E$1433, 0)),"")</f>
        <v/>
      </c>
      <c r="H7496" t="str">
        <f>IF(J7496&lt;&gt;"", INDEX($D$5:$D$1433, MATCH(J7496, $E$5:$E$1433, 0)),"")</f>
        <v/>
      </c>
      <c r="I7496" t="str">
        <f>IFERROR(IF(J7496&lt;&gt;"", INDEX($B$5:$B$1433, MATCH(J7496, $E$5:$E$1433, 0)),""),"SAI")</f>
        <v/>
      </c>
      <c r="L7496" t="str">
        <f>IFERROR(IF($N$5="Sáng",IF(MID(K7496,2,7)-MID($L$2,2,7)&gt;0,"Trễ",""),IF(MID(K7496,2,7)-MID($Q$2,2,7)&gt;0,"Trễ","")),"")</f>
        <v/>
      </c>
      <c r="M7496" t="str">
        <f>IFERROR(IF($N$5="Sáng",MID(K7496,2,7)-MID($L$2,2,7),MID(K7496,2,7)-MID($Q$2,2,7)),"")</f>
        <v/>
      </c>
      <c r="Q7496" t="str">
        <f>IF(B7496&lt;&gt;"",IF(AND(P7496="",F7496=""),"Không phép ",""),"")</f>
        <v/>
      </c>
      <c r="R7496" t="str">
        <f>UPPER(B7496)</f>
        <v/>
      </c>
      <c r="T7496" t="str">
        <f>IFERROR(IF(J7496&lt;&gt;"", INDEX($S$5:$S$1433, MATCH(J7496, $E$5:$E$1433, 0)),""),"")</f>
        <v/>
      </c>
      <c r="V7496" t="str">
        <f>IFERROR(IF(J7496&lt;&gt;"", INDEX($U$5:$U$1433, MATCH(J7496, $E$5:$E$1433, 0)),""),"")</f>
        <v/>
      </c>
    </row>
    <row r="7497">
      <c r="A7497" t="str">
        <f>IF(B7497&lt;&gt;"",A7496+1,"")</f>
        <v/>
      </c>
      <c r="F7497" t="str">
        <f>IFERROR(IF(VLOOKUP(E7497,J:J,1,0)=E7497,"X",""),"")</f>
        <v/>
      </c>
      <c r="G7497" t="str">
        <f>IF(J7497&lt;&gt;"", INDEX($C$5:$C$1433, MATCH(J7497, $E$5:$E$1433, 0)),"")</f>
        <v/>
      </c>
      <c r="H7497" t="str">
        <f>IF(J7497&lt;&gt;"", INDEX($D$5:$D$1433, MATCH(J7497, $E$5:$E$1433, 0)),"")</f>
        <v/>
      </c>
      <c r="I7497" t="str">
        <f>IFERROR(IF(J7497&lt;&gt;"", INDEX($B$5:$B$1433, MATCH(J7497, $E$5:$E$1433, 0)),""),"SAI")</f>
        <v/>
      </c>
      <c r="L7497" t="str">
        <f>IFERROR(IF($N$5="Sáng",IF(MID(K7497,2,7)-MID($L$2,2,7)&gt;0,"Trễ",""),IF(MID(K7497,2,7)-MID($Q$2,2,7)&gt;0,"Trễ","")),"")</f>
        <v/>
      </c>
      <c r="M7497" t="str">
        <f>IFERROR(IF($N$5="Sáng",MID(K7497,2,7)-MID($L$2,2,7),MID(K7497,2,7)-MID($Q$2,2,7)),"")</f>
        <v/>
      </c>
      <c r="Q7497" t="str">
        <f>IF(B7497&lt;&gt;"",IF(AND(P7497="",F7497=""),"Không phép ",""),"")</f>
        <v/>
      </c>
      <c r="R7497" t="str">
        <f>UPPER(B7497)</f>
        <v/>
      </c>
      <c r="T7497" t="str">
        <f>IFERROR(IF(J7497&lt;&gt;"", INDEX($S$5:$S$1433, MATCH(J7497, $E$5:$E$1433, 0)),""),"")</f>
        <v/>
      </c>
      <c r="V7497" t="str">
        <f>IFERROR(IF(J7497&lt;&gt;"", INDEX($U$5:$U$1433, MATCH(J7497, $E$5:$E$1433, 0)),""),"")</f>
        <v/>
      </c>
    </row>
    <row r="7498">
      <c r="A7498" t="str">
        <f>IF(B7498&lt;&gt;"",A7497+1,"")</f>
        <v/>
      </c>
      <c r="F7498" t="str">
        <f>IFERROR(IF(VLOOKUP(E7498,J:J,1,0)=E7498,"X",""),"")</f>
        <v/>
      </c>
      <c r="G7498" t="str">
        <f>IF(J7498&lt;&gt;"", INDEX($C$5:$C$1433, MATCH(J7498, $E$5:$E$1433, 0)),"")</f>
        <v/>
      </c>
      <c r="H7498" t="str">
        <f>IF(J7498&lt;&gt;"", INDEX($D$5:$D$1433, MATCH(J7498, $E$5:$E$1433, 0)),"")</f>
        <v/>
      </c>
      <c r="I7498" t="str">
        <f>IFERROR(IF(J7498&lt;&gt;"", INDEX($B$5:$B$1433, MATCH(J7498, $E$5:$E$1433, 0)),""),"SAI")</f>
        <v/>
      </c>
      <c r="L7498" t="str">
        <f>IFERROR(IF($N$5="Sáng",IF(MID(K7498,2,7)-MID($L$2,2,7)&gt;0,"Trễ",""),IF(MID(K7498,2,7)-MID($Q$2,2,7)&gt;0,"Trễ","")),"")</f>
        <v/>
      </c>
      <c r="M7498" t="str">
        <f>IFERROR(IF($N$5="Sáng",MID(K7498,2,7)-MID($L$2,2,7),MID(K7498,2,7)-MID($Q$2,2,7)),"")</f>
        <v/>
      </c>
      <c r="Q7498" t="str">
        <f>IF(B7498&lt;&gt;"",IF(AND(P7498="",F7498=""),"Không phép ",""),"")</f>
        <v/>
      </c>
      <c r="R7498" t="str">
        <f>UPPER(B7498)</f>
        <v/>
      </c>
      <c r="T7498" t="str">
        <f>IFERROR(IF(J7498&lt;&gt;"", INDEX($S$5:$S$1433, MATCH(J7498, $E$5:$E$1433, 0)),""),"")</f>
        <v/>
      </c>
      <c r="V7498" t="str">
        <f>IFERROR(IF(J7498&lt;&gt;"", INDEX($U$5:$U$1433, MATCH(J7498, $E$5:$E$1433, 0)),""),"")</f>
        <v/>
      </c>
    </row>
    <row r="7499">
      <c r="A7499" t="str">
        <f>IF(B7499&lt;&gt;"",A7498+1,"")</f>
        <v/>
      </c>
      <c r="F7499" t="str">
        <f>IFERROR(IF(VLOOKUP(E7499,J:J,1,0)=E7499,"X",""),"")</f>
        <v/>
      </c>
      <c r="G7499" t="str">
        <f>IF(J7499&lt;&gt;"", INDEX($C$5:$C$1433, MATCH(J7499, $E$5:$E$1433, 0)),"")</f>
        <v/>
      </c>
      <c r="H7499" t="str">
        <f>IF(J7499&lt;&gt;"", INDEX($D$5:$D$1433, MATCH(J7499, $E$5:$E$1433, 0)),"")</f>
        <v/>
      </c>
      <c r="I7499" t="str">
        <f>IFERROR(IF(J7499&lt;&gt;"", INDEX($B$5:$B$1433, MATCH(J7499, $E$5:$E$1433, 0)),""),"SAI")</f>
        <v/>
      </c>
      <c r="L7499" t="str">
        <f>IFERROR(IF($N$5="Sáng",IF(MID(K7499,2,7)-MID($L$2,2,7)&gt;0,"Trễ",""),IF(MID(K7499,2,7)-MID($Q$2,2,7)&gt;0,"Trễ","")),"")</f>
        <v/>
      </c>
      <c r="M7499" t="str">
        <f>IFERROR(IF($N$5="Sáng",MID(K7499,2,7)-MID($L$2,2,7),MID(K7499,2,7)-MID($Q$2,2,7)),"")</f>
        <v/>
      </c>
      <c r="Q7499" t="str">
        <f>IF(B7499&lt;&gt;"",IF(AND(P7499="",F7499=""),"Không phép ",""),"")</f>
        <v/>
      </c>
      <c r="R7499" t="str">
        <f>UPPER(B7499)</f>
        <v/>
      </c>
      <c r="T7499" t="str">
        <f>IFERROR(IF(J7499&lt;&gt;"", INDEX($S$5:$S$1433, MATCH(J7499, $E$5:$E$1433, 0)),""),"")</f>
        <v/>
      </c>
      <c r="V7499" t="str">
        <f>IFERROR(IF(J7499&lt;&gt;"", INDEX($U$5:$U$1433, MATCH(J7499, $E$5:$E$1433, 0)),""),"")</f>
        <v/>
      </c>
    </row>
    <row r="7500">
      <c r="A7500" t="str">
        <f>IF(B7500&lt;&gt;"",A7499+1,"")</f>
        <v/>
      </c>
      <c r="F7500" t="str">
        <f>IFERROR(IF(VLOOKUP(E7500,J:J,1,0)=E7500,"X",""),"")</f>
        <v/>
      </c>
      <c r="G7500" t="str">
        <f>IF(J7500&lt;&gt;"", INDEX($C$5:$C$1433, MATCH(J7500, $E$5:$E$1433, 0)),"")</f>
        <v/>
      </c>
      <c r="H7500" t="str">
        <f>IF(J7500&lt;&gt;"", INDEX($D$5:$D$1433, MATCH(J7500, $E$5:$E$1433, 0)),"")</f>
        <v/>
      </c>
      <c r="I7500" t="str">
        <f>IFERROR(IF(J7500&lt;&gt;"", INDEX($B$5:$B$1433, MATCH(J7500, $E$5:$E$1433, 0)),""),"SAI")</f>
        <v/>
      </c>
      <c r="L7500" t="str">
        <f>IFERROR(IF($N$5="Sáng",IF(MID(K7500,2,7)-MID($L$2,2,7)&gt;0,"Trễ",""),IF(MID(K7500,2,7)-MID($Q$2,2,7)&gt;0,"Trễ","")),"")</f>
        <v/>
      </c>
      <c r="M7500" t="str">
        <f>IFERROR(IF($N$5="Sáng",MID(K7500,2,7)-MID($L$2,2,7),MID(K7500,2,7)-MID($Q$2,2,7)),"")</f>
        <v/>
      </c>
      <c r="Q7500" t="str">
        <f>IF(B7500&lt;&gt;"",IF(AND(P7500="",F7500=""),"Không phép ",""),"")</f>
        <v/>
      </c>
      <c r="R7500" t="str">
        <f>UPPER(B7500)</f>
        <v/>
      </c>
      <c r="T7500" t="str">
        <f>IFERROR(IF(J7500&lt;&gt;"", INDEX($S$5:$S$1433, MATCH(J7500, $E$5:$E$1433, 0)),""),"")</f>
        <v/>
      </c>
      <c r="V7500" t="str">
        <f>IFERROR(IF(J7500&lt;&gt;"", INDEX($U$5:$U$1433, MATCH(J7500, $E$5:$E$1433, 0)),""),"")</f>
        <v/>
      </c>
    </row>
    <row r="7501">
      <c r="A7501" t="str">
        <f>IF(B7501&lt;&gt;"",A7500+1,"")</f>
        <v/>
      </c>
      <c r="F7501" t="str">
        <f>IFERROR(IF(VLOOKUP(E7501,J:J,1,0)=E7501,"X",""),"")</f>
        <v/>
      </c>
      <c r="G7501" t="str">
        <f>IF(J7501&lt;&gt;"", INDEX($C$5:$C$1433, MATCH(J7501, $E$5:$E$1433, 0)),"")</f>
        <v/>
      </c>
      <c r="H7501" t="str">
        <f>IF(J7501&lt;&gt;"", INDEX($D$5:$D$1433, MATCH(J7501, $E$5:$E$1433, 0)),"")</f>
        <v/>
      </c>
      <c r="I7501" t="str">
        <f>IFERROR(IF(J7501&lt;&gt;"", INDEX($B$5:$B$1433, MATCH(J7501, $E$5:$E$1433, 0)),""),"SAI")</f>
        <v/>
      </c>
      <c r="L7501" t="str">
        <f>IFERROR(IF($N$5="Sáng",IF(MID(K7501,2,7)-MID($L$2,2,7)&gt;0,"Trễ",""),IF(MID(K7501,2,7)-MID($Q$2,2,7)&gt;0,"Trễ","")),"")</f>
        <v/>
      </c>
      <c r="M7501" t="str">
        <f>IFERROR(IF($N$5="Sáng",MID(K7501,2,7)-MID($L$2,2,7),MID(K7501,2,7)-MID($Q$2,2,7)),"")</f>
        <v/>
      </c>
      <c r="Q7501" t="str">
        <f>IF(B7501&lt;&gt;"",IF(AND(P7501="",F7501=""),"Không phép ",""),"")</f>
        <v/>
      </c>
      <c r="R7501" t="str">
        <f>UPPER(B7501)</f>
        <v/>
      </c>
      <c r="T7501" t="str">
        <f>IFERROR(IF(J7501&lt;&gt;"", INDEX($S$5:$S$1433, MATCH(J7501, $E$5:$E$1433, 0)),""),"")</f>
        <v/>
      </c>
      <c r="V7501" t="str">
        <f>IFERROR(IF(J7501&lt;&gt;"", INDEX($U$5:$U$1433, MATCH(J7501, $E$5:$E$1433, 0)),""),"")</f>
        <v/>
      </c>
    </row>
    <row r="7502">
      <c r="A7502" t="str">
        <f>IF(B7502&lt;&gt;"",A7501+1,"")</f>
        <v/>
      </c>
      <c r="F7502" t="str">
        <f>IFERROR(IF(VLOOKUP(E7502,J:J,1,0)=E7502,"X",""),"")</f>
        <v/>
      </c>
      <c r="G7502" t="str">
        <f>IF(J7502&lt;&gt;"", INDEX($C$5:$C$1433, MATCH(J7502, $E$5:$E$1433, 0)),"")</f>
        <v/>
      </c>
      <c r="H7502" t="str">
        <f>IF(J7502&lt;&gt;"", INDEX($D$5:$D$1433, MATCH(J7502, $E$5:$E$1433, 0)),"")</f>
        <v/>
      </c>
      <c r="I7502" t="str">
        <f>IFERROR(IF(J7502&lt;&gt;"", INDEX($B$5:$B$1433, MATCH(J7502, $E$5:$E$1433, 0)),""),"SAI")</f>
        <v/>
      </c>
      <c r="L7502" t="str">
        <f>IFERROR(IF($N$5="Sáng",IF(MID(K7502,2,7)-MID($L$2,2,7)&gt;0,"Trễ",""),IF(MID(K7502,2,7)-MID($Q$2,2,7)&gt;0,"Trễ","")),"")</f>
        <v/>
      </c>
      <c r="M7502" t="str">
        <f>IFERROR(IF($N$5="Sáng",MID(K7502,2,7)-MID($L$2,2,7),MID(K7502,2,7)-MID($Q$2,2,7)),"")</f>
        <v/>
      </c>
      <c r="Q7502" t="str">
        <f>IF(B7502&lt;&gt;"",IF(AND(P7502="",F7502=""),"Không phép ",""),"")</f>
        <v/>
      </c>
      <c r="R7502" t="str">
        <f>UPPER(B7502)</f>
        <v/>
      </c>
      <c r="T7502" t="str">
        <f>IFERROR(IF(J7502&lt;&gt;"", INDEX($S$5:$S$1433, MATCH(J7502, $E$5:$E$1433, 0)),""),"")</f>
        <v/>
      </c>
      <c r="V7502" t="str">
        <f>IFERROR(IF(J7502&lt;&gt;"", INDEX($U$5:$U$1433, MATCH(J7502, $E$5:$E$1433, 0)),""),"")</f>
        <v/>
      </c>
    </row>
    <row r="7503">
      <c r="A7503" t="str">
        <f>IF(B7503&lt;&gt;"",A7502+1,"")</f>
        <v/>
      </c>
      <c r="F7503" t="str">
        <f>IFERROR(IF(VLOOKUP(E7503,J:J,1,0)=E7503,"X",""),"")</f>
        <v/>
      </c>
      <c r="G7503" t="str">
        <f>IF(J7503&lt;&gt;"", INDEX($C$5:$C$1433, MATCH(J7503, $E$5:$E$1433, 0)),"")</f>
        <v/>
      </c>
      <c r="H7503" t="str">
        <f>IF(J7503&lt;&gt;"", INDEX($D$5:$D$1433, MATCH(J7503, $E$5:$E$1433, 0)),"")</f>
        <v/>
      </c>
      <c r="I7503" t="str">
        <f>IFERROR(IF(J7503&lt;&gt;"", INDEX($B$5:$B$1433, MATCH(J7503, $E$5:$E$1433, 0)),""),"SAI")</f>
        <v/>
      </c>
      <c r="L7503" t="str">
        <f>IFERROR(IF($N$5="Sáng",IF(MID(K7503,2,7)-MID($L$2,2,7)&gt;0,"Trễ",""),IF(MID(K7503,2,7)-MID($Q$2,2,7)&gt;0,"Trễ","")),"")</f>
        <v/>
      </c>
      <c r="M7503" t="str">
        <f>IFERROR(IF($N$5="Sáng",MID(K7503,2,7)-MID($L$2,2,7),MID(K7503,2,7)-MID($Q$2,2,7)),"")</f>
        <v/>
      </c>
      <c r="Q7503" t="str">
        <f>IF(B7503&lt;&gt;"",IF(AND(P7503="",F7503=""),"Không phép ",""),"")</f>
        <v/>
      </c>
      <c r="R7503" t="str">
        <f>UPPER(B7503)</f>
        <v/>
      </c>
      <c r="T7503" t="str">
        <f>IFERROR(IF(J7503&lt;&gt;"", INDEX($S$5:$S$1433, MATCH(J7503, $E$5:$E$1433, 0)),""),"")</f>
        <v/>
      </c>
      <c r="V7503" t="str">
        <f>IFERROR(IF(J7503&lt;&gt;"", INDEX($U$5:$U$1433, MATCH(J7503, $E$5:$E$1433, 0)),""),"")</f>
        <v/>
      </c>
    </row>
    <row r="7504">
      <c r="A7504" t="str">
        <f>IF(B7504&lt;&gt;"",A7503+1,"")</f>
        <v/>
      </c>
      <c r="F7504" t="str">
        <f>IFERROR(IF(VLOOKUP(E7504,J:J,1,0)=E7504,"X",""),"")</f>
        <v/>
      </c>
      <c r="G7504" t="str">
        <f>IF(J7504&lt;&gt;"", INDEX($C$5:$C$1433, MATCH(J7504, $E$5:$E$1433, 0)),"")</f>
        <v/>
      </c>
      <c r="H7504" t="str">
        <f>IF(J7504&lt;&gt;"", INDEX($D$5:$D$1433, MATCH(J7504, $E$5:$E$1433, 0)),"")</f>
        <v/>
      </c>
      <c r="I7504" t="str">
        <f>IFERROR(IF(J7504&lt;&gt;"", INDEX($B$5:$B$1433, MATCH(J7504, $E$5:$E$1433, 0)),""),"SAI")</f>
        <v/>
      </c>
      <c r="L7504" t="str">
        <f>IFERROR(IF($N$5="Sáng",IF(MID(K7504,2,7)-MID($L$2,2,7)&gt;0,"Trễ",""),IF(MID(K7504,2,7)-MID($Q$2,2,7)&gt;0,"Trễ","")),"")</f>
        <v/>
      </c>
      <c r="M7504" t="str">
        <f>IFERROR(IF($N$5="Sáng",MID(K7504,2,7)-MID($L$2,2,7),MID(K7504,2,7)-MID($Q$2,2,7)),"")</f>
        <v/>
      </c>
      <c r="Q7504" t="str">
        <f>IF(B7504&lt;&gt;"",IF(AND(P7504="",F7504=""),"Không phép ",""),"")</f>
        <v/>
      </c>
      <c r="R7504" t="str">
        <f>UPPER(B7504)</f>
        <v/>
      </c>
      <c r="T7504" t="str">
        <f>IFERROR(IF(J7504&lt;&gt;"", INDEX($S$5:$S$1433, MATCH(J7504, $E$5:$E$1433, 0)),""),"")</f>
        <v/>
      </c>
      <c r="V7504" t="str">
        <f>IFERROR(IF(J7504&lt;&gt;"", INDEX($U$5:$U$1433, MATCH(J7504, $E$5:$E$1433, 0)),""),"")</f>
        <v/>
      </c>
    </row>
    <row r="7505">
      <c r="A7505" t="str">
        <f>IF(B7505&lt;&gt;"",A7504+1,"")</f>
        <v/>
      </c>
      <c r="F7505" t="str">
        <f>IFERROR(IF(VLOOKUP(E7505,J:J,1,0)=E7505,"X",""),"")</f>
        <v/>
      </c>
      <c r="G7505" t="str">
        <f>IF(J7505&lt;&gt;"", INDEX($C$5:$C$1433, MATCH(J7505, $E$5:$E$1433, 0)),"")</f>
        <v/>
      </c>
      <c r="H7505" t="str">
        <f>IF(J7505&lt;&gt;"", INDEX($D$5:$D$1433, MATCH(J7505, $E$5:$E$1433, 0)),"")</f>
        <v/>
      </c>
      <c r="I7505" t="str">
        <f>IFERROR(IF(J7505&lt;&gt;"", INDEX($B$5:$B$1433, MATCH(J7505, $E$5:$E$1433, 0)),""),"SAI")</f>
        <v/>
      </c>
      <c r="L7505" t="str">
        <f>IFERROR(IF($N$5="Sáng",IF(MID(K7505,2,7)-MID($L$2,2,7)&gt;0,"Trễ",""),IF(MID(K7505,2,7)-MID($Q$2,2,7)&gt;0,"Trễ","")),"")</f>
        <v/>
      </c>
      <c r="M7505" t="str">
        <f>IFERROR(IF($N$5="Sáng",MID(K7505,2,7)-MID($L$2,2,7),MID(K7505,2,7)-MID($Q$2,2,7)),"")</f>
        <v/>
      </c>
      <c r="Q7505" t="str">
        <f>IF(B7505&lt;&gt;"",IF(AND(P7505="",F7505=""),"Không phép ",""),"")</f>
        <v/>
      </c>
      <c r="R7505" t="str">
        <f>UPPER(B7505)</f>
        <v/>
      </c>
      <c r="T7505" t="str">
        <f>IFERROR(IF(J7505&lt;&gt;"", INDEX($S$5:$S$1433, MATCH(J7505, $E$5:$E$1433, 0)),""),"")</f>
        <v/>
      </c>
      <c r="V7505" t="str">
        <f>IFERROR(IF(J7505&lt;&gt;"", INDEX($U$5:$U$1433, MATCH(J7505, $E$5:$E$1433, 0)),""),"")</f>
        <v/>
      </c>
    </row>
    <row r="7506">
      <c r="A7506" t="str">
        <f>IF(B7506&lt;&gt;"",A7505+1,"")</f>
        <v/>
      </c>
      <c r="F7506" t="str">
        <f>IFERROR(IF(VLOOKUP(E7506,J:J,1,0)=E7506,"X",""),"")</f>
        <v/>
      </c>
      <c r="G7506" t="str">
        <f>IF(J7506&lt;&gt;"", INDEX($C$5:$C$1433, MATCH(J7506, $E$5:$E$1433, 0)),"")</f>
        <v/>
      </c>
      <c r="H7506" t="str">
        <f>IF(J7506&lt;&gt;"", INDEX($D$5:$D$1433, MATCH(J7506, $E$5:$E$1433, 0)),"")</f>
        <v/>
      </c>
      <c r="I7506" t="str">
        <f>IFERROR(IF(J7506&lt;&gt;"", INDEX($B$5:$B$1433, MATCH(J7506, $E$5:$E$1433, 0)),""),"SAI")</f>
        <v/>
      </c>
      <c r="L7506" t="str">
        <f>IFERROR(IF($N$5="Sáng",IF(MID(K7506,2,7)-MID($L$2,2,7)&gt;0,"Trễ",""),IF(MID(K7506,2,7)-MID($Q$2,2,7)&gt;0,"Trễ","")),"")</f>
        <v/>
      </c>
      <c r="M7506" t="str">
        <f>IFERROR(IF($N$5="Sáng",MID(K7506,2,7)-MID($L$2,2,7),MID(K7506,2,7)-MID($Q$2,2,7)),"")</f>
        <v/>
      </c>
      <c r="Q7506" t="str">
        <f>IF(B7506&lt;&gt;"",IF(AND(P7506="",F7506=""),"Không phép ",""),"")</f>
        <v/>
      </c>
      <c r="R7506" t="str">
        <f>UPPER(B7506)</f>
        <v/>
      </c>
      <c r="T7506" t="str">
        <f>IFERROR(IF(J7506&lt;&gt;"", INDEX($S$5:$S$1433, MATCH(J7506, $E$5:$E$1433, 0)),""),"")</f>
        <v/>
      </c>
      <c r="V7506" t="str">
        <f>IFERROR(IF(J7506&lt;&gt;"", INDEX($U$5:$U$1433, MATCH(J7506, $E$5:$E$1433, 0)),""),"")</f>
        <v/>
      </c>
    </row>
    <row r="7507">
      <c r="A7507" t="str">
        <f>IF(B7507&lt;&gt;"",A7506+1,"")</f>
        <v/>
      </c>
      <c r="F7507" t="str">
        <f>IFERROR(IF(VLOOKUP(E7507,J:J,1,0)=E7507,"X",""),"")</f>
        <v/>
      </c>
      <c r="G7507" t="str">
        <f>IF(J7507&lt;&gt;"", INDEX($C$5:$C$1433, MATCH(J7507, $E$5:$E$1433, 0)),"")</f>
        <v/>
      </c>
      <c r="H7507" t="str">
        <f>IF(J7507&lt;&gt;"", INDEX($D$5:$D$1433, MATCH(J7507, $E$5:$E$1433, 0)),"")</f>
        <v/>
      </c>
      <c r="I7507" t="str">
        <f>IFERROR(IF(J7507&lt;&gt;"", INDEX($B$5:$B$1433, MATCH(J7507, $E$5:$E$1433, 0)),""),"SAI")</f>
        <v/>
      </c>
      <c r="L7507" t="str">
        <f>IFERROR(IF($N$5="Sáng",IF(MID(K7507,2,7)-MID($L$2,2,7)&gt;0,"Trễ",""),IF(MID(K7507,2,7)-MID($Q$2,2,7)&gt;0,"Trễ","")),"")</f>
        <v/>
      </c>
      <c r="M7507" t="str">
        <f>IFERROR(IF($N$5="Sáng",MID(K7507,2,7)-MID($L$2,2,7),MID(K7507,2,7)-MID($Q$2,2,7)),"")</f>
        <v/>
      </c>
      <c r="Q7507" t="str">
        <f>IF(B7507&lt;&gt;"",IF(AND(P7507="",F7507=""),"Không phép ",""),"")</f>
        <v/>
      </c>
      <c r="R7507" t="str">
        <f>UPPER(B7507)</f>
        <v/>
      </c>
      <c r="T7507" t="str">
        <f>IFERROR(IF(J7507&lt;&gt;"", INDEX($S$5:$S$1433, MATCH(J7507, $E$5:$E$1433, 0)),""),"")</f>
        <v/>
      </c>
      <c r="V7507" t="str">
        <f>IFERROR(IF(J7507&lt;&gt;"", INDEX($U$5:$U$1433, MATCH(J7507, $E$5:$E$1433, 0)),""),"")</f>
        <v/>
      </c>
    </row>
    <row r="7508">
      <c r="A7508" t="str">
        <f>IF(B7508&lt;&gt;"",A7507+1,"")</f>
        <v/>
      </c>
      <c r="F7508" t="str">
        <f>IFERROR(IF(VLOOKUP(E7508,J:J,1,0)=E7508,"X",""),"")</f>
        <v/>
      </c>
      <c r="G7508" t="str">
        <f>IF(J7508&lt;&gt;"", INDEX($C$5:$C$1433, MATCH(J7508, $E$5:$E$1433, 0)),"")</f>
        <v/>
      </c>
      <c r="H7508" t="str">
        <f>IF(J7508&lt;&gt;"", INDEX($D$5:$D$1433, MATCH(J7508, $E$5:$E$1433, 0)),"")</f>
        <v/>
      </c>
      <c r="I7508" t="str">
        <f>IFERROR(IF(J7508&lt;&gt;"", INDEX($B$5:$B$1433, MATCH(J7508, $E$5:$E$1433, 0)),""),"SAI")</f>
        <v/>
      </c>
      <c r="L7508" t="str">
        <f>IFERROR(IF($N$5="Sáng",IF(MID(K7508,2,7)-MID($L$2,2,7)&gt;0,"Trễ",""),IF(MID(K7508,2,7)-MID($Q$2,2,7)&gt;0,"Trễ","")),"")</f>
        <v/>
      </c>
      <c r="M7508" t="str">
        <f>IFERROR(IF($N$5="Sáng",MID(K7508,2,7)-MID($L$2,2,7),MID(K7508,2,7)-MID($Q$2,2,7)),"")</f>
        <v/>
      </c>
      <c r="Q7508" t="str">
        <f>IF(B7508&lt;&gt;"",IF(AND(P7508="",F7508=""),"Không phép ",""),"")</f>
        <v/>
      </c>
      <c r="R7508" t="str">
        <f>UPPER(B7508)</f>
        <v/>
      </c>
      <c r="T7508" t="str">
        <f>IFERROR(IF(J7508&lt;&gt;"", INDEX($S$5:$S$1433, MATCH(J7508, $E$5:$E$1433, 0)),""),"")</f>
        <v/>
      </c>
      <c r="V7508" t="str">
        <f>IFERROR(IF(J7508&lt;&gt;"", INDEX($U$5:$U$1433, MATCH(J7508, $E$5:$E$1433, 0)),""),"")</f>
        <v/>
      </c>
    </row>
    <row r="7509">
      <c r="A7509" t="str">
        <f>IF(B7509&lt;&gt;"",A7508+1,"")</f>
        <v/>
      </c>
      <c r="F7509" t="str">
        <f>IFERROR(IF(VLOOKUP(E7509,J:J,1,0)=E7509,"X",""),"")</f>
        <v/>
      </c>
      <c r="G7509" t="str">
        <f>IF(J7509&lt;&gt;"", INDEX($C$5:$C$1433, MATCH(J7509, $E$5:$E$1433, 0)),"")</f>
        <v/>
      </c>
      <c r="H7509" t="str">
        <f>IF(J7509&lt;&gt;"", INDEX($D$5:$D$1433, MATCH(J7509, $E$5:$E$1433, 0)),"")</f>
        <v/>
      </c>
      <c r="I7509" t="str">
        <f>IFERROR(IF(J7509&lt;&gt;"", INDEX($B$5:$B$1433, MATCH(J7509, $E$5:$E$1433, 0)),""),"SAI")</f>
        <v/>
      </c>
      <c r="L7509" t="str">
        <f>IFERROR(IF($N$5="Sáng",IF(MID(K7509,2,7)-MID($L$2,2,7)&gt;0,"Trễ",""),IF(MID(K7509,2,7)-MID($Q$2,2,7)&gt;0,"Trễ","")),"")</f>
        <v/>
      </c>
      <c r="M7509" t="str">
        <f>IFERROR(IF($N$5="Sáng",MID(K7509,2,7)-MID($L$2,2,7),MID(K7509,2,7)-MID($Q$2,2,7)),"")</f>
        <v/>
      </c>
      <c r="Q7509" t="str">
        <f>IF(B7509&lt;&gt;"",IF(AND(P7509="",F7509=""),"Không phép ",""),"")</f>
        <v/>
      </c>
      <c r="R7509" t="str">
        <f>UPPER(B7509)</f>
        <v/>
      </c>
      <c r="T7509" t="str">
        <f>IFERROR(IF(J7509&lt;&gt;"", INDEX($S$5:$S$1433, MATCH(J7509, $E$5:$E$1433, 0)),""),"")</f>
        <v/>
      </c>
      <c r="V7509" t="str">
        <f>IFERROR(IF(J7509&lt;&gt;"", INDEX($U$5:$U$1433, MATCH(J7509, $E$5:$E$1433, 0)),""),"")</f>
        <v/>
      </c>
    </row>
    <row r="7510">
      <c r="A7510" t="str">
        <f>IF(B7510&lt;&gt;"",A7509+1,"")</f>
        <v/>
      </c>
      <c r="F7510" t="str">
        <f>IFERROR(IF(VLOOKUP(E7510,J:J,1,0)=E7510,"X",""),"")</f>
        <v/>
      </c>
      <c r="G7510" t="str">
        <f>IF(J7510&lt;&gt;"", INDEX($C$5:$C$1433, MATCH(J7510, $E$5:$E$1433, 0)),"")</f>
        <v/>
      </c>
      <c r="H7510" t="str">
        <f>IF(J7510&lt;&gt;"", INDEX($D$5:$D$1433, MATCH(J7510, $E$5:$E$1433, 0)),"")</f>
        <v/>
      </c>
      <c r="I7510" t="str">
        <f>IFERROR(IF(J7510&lt;&gt;"", INDEX($B$5:$B$1433, MATCH(J7510, $E$5:$E$1433, 0)),""),"SAI")</f>
        <v/>
      </c>
      <c r="L7510" t="str">
        <f>IFERROR(IF($N$5="Sáng",IF(MID(K7510,2,7)-MID($L$2,2,7)&gt;0,"Trễ",""),IF(MID(K7510,2,7)-MID($Q$2,2,7)&gt;0,"Trễ","")),"")</f>
        <v/>
      </c>
      <c r="M7510" t="str">
        <f>IFERROR(IF($N$5="Sáng",MID(K7510,2,7)-MID($L$2,2,7),MID(K7510,2,7)-MID($Q$2,2,7)),"")</f>
        <v/>
      </c>
      <c r="Q7510" t="str">
        <f>IF(B7510&lt;&gt;"",IF(AND(P7510="",F7510=""),"Không phép ",""),"")</f>
        <v/>
      </c>
      <c r="R7510" t="str">
        <f>UPPER(B7510)</f>
        <v/>
      </c>
      <c r="T7510" t="str">
        <f>IFERROR(IF(J7510&lt;&gt;"", INDEX($S$5:$S$1433, MATCH(J7510, $E$5:$E$1433, 0)),""),"")</f>
        <v/>
      </c>
      <c r="V7510" t="str">
        <f>IFERROR(IF(J7510&lt;&gt;"", INDEX($U$5:$U$1433, MATCH(J7510, $E$5:$E$1433, 0)),""),"")</f>
        <v/>
      </c>
    </row>
    <row r="7511">
      <c r="A7511" t="str">
        <f>IF(B7511&lt;&gt;"",A7510+1,"")</f>
        <v/>
      </c>
      <c r="F7511" t="str">
        <f>IFERROR(IF(VLOOKUP(E7511,J:J,1,0)=E7511,"X",""),"")</f>
        <v/>
      </c>
      <c r="G7511" t="str">
        <f>IF(J7511&lt;&gt;"", INDEX($C$5:$C$1433, MATCH(J7511, $E$5:$E$1433, 0)),"")</f>
        <v/>
      </c>
      <c r="H7511" t="str">
        <f>IF(J7511&lt;&gt;"", INDEX($D$5:$D$1433, MATCH(J7511, $E$5:$E$1433, 0)),"")</f>
        <v/>
      </c>
      <c r="I7511" t="str">
        <f>IFERROR(IF(J7511&lt;&gt;"", INDEX($B$5:$B$1433, MATCH(J7511, $E$5:$E$1433, 0)),""),"SAI")</f>
        <v/>
      </c>
      <c r="L7511" t="str">
        <f>IFERROR(IF($N$5="Sáng",IF(MID(K7511,2,7)-MID($L$2,2,7)&gt;0,"Trễ",""),IF(MID(K7511,2,7)-MID($Q$2,2,7)&gt;0,"Trễ","")),"")</f>
        <v/>
      </c>
      <c r="M7511" t="str">
        <f>IFERROR(IF($N$5="Sáng",MID(K7511,2,7)-MID($L$2,2,7),MID(K7511,2,7)-MID($Q$2,2,7)),"")</f>
        <v/>
      </c>
      <c r="Q7511" t="str">
        <f>IF(B7511&lt;&gt;"",IF(AND(P7511="",F7511=""),"Không phép ",""),"")</f>
        <v/>
      </c>
      <c r="R7511" t="str">
        <f>UPPER(B7511)</f>
        <v/>
      </c>
      <c r="T7511" t="str">
        <f>IFERROR(IF(J7511&lt;&gt;"", INDEX($S$5:$S$1433, MATCH(J7511, $E$5:$E$1433, 0)),""),"")</f>
        <v/>
      </c>
      <c r="V7511" t="str">
        <f>IFERROR(IF(J7511&lt;&gt;"", INDEX($U$5:$U$1433, MATCH(J7511, $E$5:$E$1433, 0)),""),"")</f>
        <v/>
      </c>
    </row>
    <row r="7512">
      <c r="A7512" t="str">
        <f>IF(B7512&lt;&gt;"",A7511+1,"")</f>
        <v/>
      </c>
      <c r="F7512" t="str">
        <f>IFERROR(IF(VLOOKUP(E7512,J:J,1,0)=E7512,"X",""),"")</f>
        <v/>
      </c>
      <c r="G7512" t="str">
        <f>IF(J7512&lt;&gt;"", INDEX($C$5:$C$1433, MATCH(J7512, $E$5:$E$1433, 0)),"")</f>
        <v/>
      </c>
      <c r="H7512" t="str">
        <f>IF(J7512&lt;&gt;"", INDEX($D$5:$D$1433, MATCH(J7512, $E$5:$E$1433, 0)),"")</f>
        <v/>
      </c>
      <c r="I7512" t="str">
        <f>IFERROR(IF(J7512&lt;&gt;"", INDEX($B$5:$B$1433, MATCH(J7512, $E$5:$E$1433, 0)),""),"SAI")</f>
        <v/>
      </c>
      <c r="L7512" t="str">
        <f>IFERROR(IF($N$5="Sáng",IF(MID(K7512,2,7)-MID($L$2,2,7)&gt;0,"Trễ",""),IF(MID(K7512,2,7)-MID($Q$2,2,7)&gt;0,"Trễ","")),"")</f>
        <v/>
      </c>
      <c r="M7512" t="str">
        <f>IFERROR(IF($N$5="Sáng",MID(K7512,2,7)-MID($L$2,2,7),MID(K7512,2,7)-MID($Q$2,2,7)),"")</f>
        <v/>
      </c>
      <c r="Q7512" t="str">
        <f>IF(B7512&lt;&gt;"",IF(AND(P7512="",F7512=""),"Không phép ",""),"")</f>
        <v/>
      </c>
      <c r="R7512" t="str">
        <f>UPPER(B7512)</f>
        <v/>
      </c>
      <c r="T7512" t="str">
        <f>IFERROR(IF(J7512&lt;&gt;"", INDEX($S$5:$S$1433, MATCH(J7512, $E$5:$E$1433, 0)),""),"")</f>
        <v/>
      </c>
      <c r="V7512" t="str">
        <f>IFERROR(IF(J7512&lt;&gt;"", INDEX($U$5:$U$1433, MATCH(J7512, $E$5:$E$1433, 0)),""),"")</f>
        <v/>
      </c>
    </row>
    <row r="7513">
      <c r="A7513" t="str">
        <f>IF(B7513&lt;&gt;"",A7512+1,"")</f>
        <v/>
      </c>
      <c r="F7513" t="str">
        <f>IFERROR(IF(VLOOKUP(E7513,J:J,1,0)=E7513,"X",""),"")</f>
        <v/>
      </c>
      <c r="G7513" t="str">
        <f>IF(J7513&lt;&gt;"", INDEX($C$5:$C$1433, MATCH(J7513, $E$5:$E$1433, 0)),"")</f>
        <v/>
      </c>
      <c r="H7513" t="str">
        <f>IF(J7513&lt;&gt;"", INDEX($D$5:$D$1433, MATCH(J7513, $E$5:$E$1433, 0)),"")</f>
        <v/>
      </c>
      <c r="I7513" t="str">
        <f>IFERROR(IF(J7513&lt;&gt;"", INDEX($B$5:$B$1433, MATCH(J7513, $E$5:$E$1433, 0)),""),"SAI")</f>
        <v/>
      </c>
      <c r="L7513" t="str">
        <f>IFERROR(IF($N$5="Sáng",IF(MID(K7513,2,7)-MID($L$2,2,7)&gt;0,"Trễ",""),IF(MID(K7513,2,7)-MID($Q$2,2,7)&gt;0,"Trễ","")),"")</f>
        <v/>
      </c>
      <c r="M7513" t="str">
        <f>IFERROR(IF($N$5="Sáng",MID(K7513,2,7)-MID($L$2,2,7),MID(K7513,2,7)-MID($Q$2,2,7)),"")</f>
        <v/>
      </c>
      <c r="Q7513" t="str">
        <f>IF(B7513&lt;&gt;"",IF(AND(P7513="",F7513=""),"Không phép ",""),"")</f>
        <v/>
      </c>
      <c r="R7513" t="str">
        <f>UPPER(B7513)</f>
        <v/>
      </c>
      <c r="T7513" t="str">
        <f>IFERROR(IF(J7513&lt;&gt;"", INDEX($S$5:$S$1433, MATCH(J7513, $E$5:$E$1433, 0)),""),"")</f>
        <v/>
      </c>
      <c r="V7513" t="str">
        <f>IFERROR(IF(J7513&lt;&gt;"", INDEX($U$5:$U$1433, MATCH(J7513, $E$5:$E$1433, 0)),""),"")</f>
        <v/>
      </c>
    </row>
    <row r="7514">
      <c r="A7514" t="str">
        <f>IF(B7514&lt;&gt;"",A7513+1,"")</f>
        <v/>
      </c>
      <c r="F7514" t="str">
        <f>IFERROR(IF(VLOOKUP(E7514,J:J,1,0)=E7514,"X",""),"")</f>
        <v/>
      </c>
      <c r="G7514" t="str">
        <f>IF(J7514&lt;&gt;"", INDEX($C$5:$C$1433, MATCH(J7514, $E$5:$E$1433, 0)),"")</f>
        <v/>
      </c>
      <c r="H7514" t="str">
        <f>IF(J7514&lt;&gt;"", INDEX($D$5:$D$1433, MATCH(J7514, $E$5:$E$1433, 0)),"")</f>
        <v/>
      </c>
      <c r="I7514" t="str">
        <f>IFERROR(IF(J7514&lt;&gt;"", INDEX($B$5:$B$1433, MATCH(J7514, $E$5:$E$1433, 0)),""),"SAI")</f>
        <v/>
      </c>
      <c r="L7514" t="str">
        <f>IFERROR(IF($N$5="Sáng",IF(MID(K7514,2,7)-MID($L$2,2,7)&gt;0,"Trễ",""),IF(MID(K7514,2,7)-MID($Q$2,2,7)&gt;0,"Trễ","")),"")</f>
        <v/>
      </c>
      <c r="M7514" t="str">
        <f>IFERROR(IF($N$5="Sáng",MID(K7514,2,7)-MID($L$2,2,7),MID(K7514,2,7)-MID($Q$2,2,7)),"")</f>
        <v/>
      </c>
      <c r="Q7514" t="str">
        <f>IF(B7514&lt;&gt;"",IF(AND(P7514="",F7514=""),"Không phép ",""),"")</f>
        <v/>
      </c>
      <c r="R7514" t="str">
        <f>UPPER(B7514)</f>
        <v/>
      </c>
      <c r="T7514" t="str">
        <f>IFERROR(IF(J7514&lt;&gt;"", INDEX($S$5:$S$1433, MATCH(J7514, $E$5:$E$1433, 0)),""),"")</f>
        <v/>
      </c>
      <c r="V7514" t="str">
        <f>IFERROR(IF(J7514&lt;&gt;"", INDEX($U$5:$U$1433, MATCH(J7514, $E$5:$E$1433, 0)),""),"")</f>
        <v/>
      </c>
    </row>
    <row r="7515">
      <c r="A7515" t="str">
        <f>IF(B7515&lt;&gt;"",A7514+1,"")</f>
        <v/>
      </c>
      <c r="F7515" t="str">
        <f>IFERROR(IF(VLOOKUP(E7515,J:J,1,0)=E7515,"X",""),"")</f>
        <v/>
      </c>
      <c r="G7515" t="str">
        <f>IF(J7515&lt;&gt;"", INDEX($C$5:$C$1433, MATCH(J7515, $E$5:$E$1433, 0)),"")</f>
        <v/>
      </c>
      <c r="H7515" t="str">
        <f>IF(J7515&lt;&gt;"", INDEX($D$5:$D$1433, MATCH(J7515, $E$5:$E$1433, 0)),"")</f>
        <v/>
      </c>
      <c r="I7515" t="str">
        <f>IFERROR(IF(J7515&lt;&gt;"", INDEX($B$5:$B$1433, MATCH(J7515, $E$5:$E$1433, 0)),""),"SAI")</f>
        <v/>
      </c>
      <c r="L7515" t="str">
        <f>IFERROR(IF($N$5="Sáng",IF(MID(K7515,2,7)-MID($L$2,2,7)&gt;0,"Trễ",""),IF(MID(K7515,2,7)-MID($Q$2,2,7)&gt;0,"Trễ","")),"")</f>
        <v/>
      </c>
      <c r="M7515" t="str">
        <f>IFERROR(IF($N$5="Sáng",MID(K7515,2,7)-MID($L$2,2,7),MID(K7515,2,7)-MID($Q$2,2,7)),"")</f>
        <v/>
      </c>
      <c r="Q7515" t="str">
        <f>IF(B7515&lt;&gt;"",IF(AND(P7515="",F7515=""),"Không phép ",""),"")</f>
        <v/>
      </c>
      <c r="R7515" t="str">
        <f>UPPER(B7515)</f>
        <v/>
      </c>
      <c r="T7515" t="str">
        <f>IFERROR(IF(J7515&lt;&gt;"", INDEX($S$5:$S$1433, MATCH(J7515, $E$5:$E$1433, 0)),""),"")</f>
        <v/>
      </c>
      <c r="V7515" t="str">
        <f>IFERROR(IF(J7515&lt;&gt;"", INDEX($U$5:$U$1433, MATCH(J7515, $E$5:$E$1433, 0)),""),"")</f>
        <v/>
      </c>
    </row>
    <row r="7516">
      <c r="A7516" t="str">
        <f>IF(B7516&lt;&gt;"",A7515+1,"")</f>
        <v/>
      </c>
      <c r="F7516" t="str">
        <f>IFERROR(IF(VLOOKUP(E7516,J:J,1,0)=E7516,"X",""),"")</f>
        <v/>
      </c>
      <c r="G7516" t="str">
        <f>IF(J7516&lt;&gt;"", INDEX($C$5:$C$1433, MATCH(J7516, $E$5:$E$1433, 0)),"")</f>
        <v/>
      </c>
      <c r="H7516" t="str">
        <f>IF(J7516&lt;&gt;"", INDEX($D$5:$D$1433, MATCH(J7516, $E$5:$E$1433, 0)),"")</f>
        <v/>
      </c>
      <c r="I7516" t="str">
        <f>IFERROR(IF(J7516&lt;&gt;"", INDEX($B$5:$B$1433, MATCH(J7516, $E$5:$E$1433, 0)),""),"SAI")</f>
        <v/>
      </c>
      <c r="L7516" t="str">
        <f>IFERROR(IF($N$5="Sáng",IF(MID(K7516,2,7)-MID($L$2,2,7)&gt;0,"Trễ",""),IF(MID(K7516,2,7)-MID($Q$2,2,7)&gt;0,"Trễ","")),"")</f>
        <v/>
      </c>
      <c r="M7516" t="str">
        <f>IFERROR(IF($N$5="Sáng",MID(K7516,2,7)-MID($L$2,2,7),MID(K7516,2,7)-MID($Q$2,2,7)),"")</f>
        <v/>
      </c>
      <c r="Q7516" t="str">
        <f>IF(B7516&lt;&gt;"",IF(AND(P7516="",F7516=""),"Không phép ",""),"")</f>
        <v/>
      </c>
      <c r="R7516" t="str">
        <f>UPPER(B7516)</f>
        <v/>
      </c>
      <c r="T7516" t="str">
        <f>IFERROR(IF(J7516&lt;&gt;"", INDEX($S$5:$S$1433, MATCH(J7516, $E$5:$E$1433, 0)),""),"")</f>
        <v/>
      </c>
      <c r="V7516" t="str">
        <f>IFERROR(IF(J7516&lt;&gt;"", INDEX($U$5:$U$1433, MATCH(J7516, $E$5:$E$1433, 0)),""),"")</f>
        <v/>
      </c>
    </row>
    <row r="7517">
      <c r="A7517" t="str">
        <f>IF(B7517&lt;&gt;"",A7516+1,"")</f>
        <v/>
      </c>
      <c r="F7517" t="str">
        <f>IFERROR(IF(VLOOKUP(E7517,J:J,1,0)=E7517,"X",""),"")</f>
        <v/>
      </c>
      <c r="G7517" t="str">
        <f>IF(J7517&lt;&gt;"", INDEX($C$5:$C$1433, MATCH(J7517, $E$5:$E$1433, 0)),"")</f>
        <v/>
      </c>
      <c r="H7517" t="str">
        <f>IF(J7517&lt;&gt;"", INDEX($D$5:$D$1433, MATCH(J7517, $E$5:$E$1433, 0)),"")</f>
        <v/>
      </c>
      <c r="I7517" t="str">
        <f>IFERROR(IF(J7517&lt;&gt;"", INDEX($B$5:$B$1433, MATCH(J7517, $E$5:$E$1433, 0)),""),"SAI")</f>
        <v/>
      </c>
      <c r="L7517" t="str">
        <f>IFERROR(IF($N$5="Sáng",IF(MID(K7517,2,7)-MID($L$2,2,7)&gt;0,"Trễ",""),IF(MID(K7517,2,7)-MID($Q$2,2,7)&gt;0,"Trễ","")),"")</f>
        <v/>
      </c>
      <c r="M7517" t="str">
        <f>IFERROR(IF($N$5="Sáng",MID(K7517,2,7)-MID($L$2,2,7),MID(K7517,2,7)-MID($Q$2,2,7)),"")</f>
        <v/>
      </c>
      <c r="Q7517" t="str">
        <f>IF(B7517&lt;&gt;"",IF(AND(P7517="",F7517=""),"Không phép ",""),"")</f>
        <v/>
      </c>
      <c r="R7517" t="str">
        <f>UPPER(B7517)</f>
        <v/>
      </c>
      <c r="T7517" t="str">
        <f>IFERROR(IF(J7517&lt;&gt;"", INDEX($S$5:$S$1433, MATCH(J7517, $E$5:$E$1433, 0)),""),"")</f>
        <v/>
      </c>
      <c r="V7517" t="str">
        <f>IFERROR(IF(J7517&lt;&gt;"", INDEX($U$5:$U$1433, MATCH(J7517, $E$5:$E$1433, 0)),""),"")</f>
        <v/>
      </c>
    </row>
    <row r="7518">
      <c r="A7518" t="str">
        <f>IF(B7518&lt;&gt;"",A7517+1,"")</f>
        <v/>
      </c>
      <c r="F7518" t="str">
        <f>IFERROR(IF(VLOOKUP(E7518,J:J,1,0)=E7518,"X",""),"")</f>
        <v/>
      </c>
      <c r="G7518" t="str">
        <f>IF(J7518&lt;&gt;"", INDEX($C$5:$C$1433, MATCH(J7518, $E$5:$E$1433, 0)),"")</f>
        <v/>
      </c>
      <c r="H7518" t="str">
        <f>IF(J7518&lt;&gt;"", INDEX($D$5:$D$1433, MATCH(J7518, $E$5:$E$1433, 0)),"")</f>
        <v/>
      </c>
      <c r="I7518" t="str">
        <f>IFERROR(IF(J7518&lt;&gt;"", INDEX($B$5:$B$1433, MATCH(J7518, $E$5:$E$1433, 0)),""),"SAI")</f>
        <v/>
      </c>
      <c r="L7518" t="str">
        <f>IFERROR(IF($N$5="Sáng",IF(MID(K7518,2,7)-MID($L$2,2,7)&gt;0,"Trễ",""),IF(MID(K7518,2,7)-MID($Q$2,2,7)&gt;0,"Trễ","")),"")</f>
        <v/>
      </c>
      <c r="M7518" t="str">
        <f>IFERROR(IF($N$5="Sáng",MID(K7518,2,7)-MID($L$2,2,7),MID(K7518,2,7)-MID($Q$2,2,7)),"")</f>
        <v/>
      </c>
      <c r="Q7518" t="str">
        <f>IF(B7518&lt;&gt;"",IF(AND(P7518="",F7518=""),"Không phép ",""),"")</f>
        <v/>
      </c>
      <c r="R7518" t="str">
        <f>UPPER(B7518)</f>
        <v/>
      </c>
      <c r="T7518" t="str">
        <f>IFERROR(IF(J7518&lt;&gt;"", INDEX($S$5:$S$1433, MATCH(J7518, $E$5:$E$1433, 0)),""),"")</f>
        <v/>
      </c>
      <c r="V7518" t="str">
        <f>IFERROR(IF(J7518&lt;&gt;"", INDEX($U$5:$U$1433, MATCH(J7518, $E$5:$E$1433, 0)),""),"")</f>
        <v/>
      </c>
    </row>
    <row r="7519">
      <c r="A7519" t="str">
        <f>IF(B7519&lt;&gt;"",A7518+1,"")</f>
        <v/>
      </c>
      <c r="F7519" t="str">
        <f>IFERROR(IF(VLOOKUP(E7519,J:J,1,0)=E7519,"X",""),"")</f>
        <v/>
      </c>
      <c r="G7519" t="str">
        <f>IF(J7519&lt;&gt;"", INDEX($C$5:$C$1433, MATCH(J7519, $E$5:$E$1433, 0)),"")</f>
        <v/>
      </c>
      <c r="H7519" t="str">
        <f>IF(J7519&lt;&gt;"", INDEX($D$5:$D$1433, MATCH(J7519, $E$5:$E$1433, 0)),"")</f>
        <v/>
      </c>
      <c r="I7519" t="str">
        <f>IFERROR(IF(J7519&lt;&gt;"", INDEX($B$5:$B$1433, MATCH(J7519, $E$5:$E$1433, 0)),""),"SAI")</f>
        <v/>
      </c>
      <c r="L7519" t="str">
        <f>IFERROR(IF($N$5="Sáng",IF(MID(K7519,2,7)-MID($L$2,2,7)&gt;0,"Trễ",""),IF(MID(K7519,2,7)-MID($Q$2,2,7)&gt;0,"Trễ","")),"")</f>
        <v/>
      </c>
      <c r="M7519" t="str">
        <f>IFERROR(IF($N$5="Sáng",MID(K7519,2,7)-MID($L$2,2,7),MID(K7519,2,7)-MID($Q$2,2,7)),"")</f>
        <v/>
      </c>
      <c r="Q7519" t="str">
        <f>IF(B7519&lt;&gt;"",IF(AND(P7519="",F7519=""),"Không phép ",""),"")</f>
        <v/>
      </c>
      <c r="R7519" t="str">
        <f>UPPER(B7519)</f>
        <v/>
      </c>
      <c r="T7519" t="str">
        <f>IFERROR(IF(J7519&lt;&gt;"", INDEX($S$5:$S$1433, MATCH(J7519, $E$5:$E$1433, 0)),""),"")</f>
        <v/>
      </c>
      <c r="V7519" t="str">
        <f>IFERROR(IF(J7519&lt;&gt;"", INDEX($U$5:$U$1433, MATCH(J7519, $E$5:$E$1433, 0)),""),"")</f>
        <v/>
      </c>
    </row>
    <row r="7520">
      <c r="A7520" t="str">
        <f>IF(B7520&lt;&gt;"",A7519+1,"")</f>
        <v/>
      </c>
      <c r="F7520" t="str">
        <f>IFERROR(IF(VLOOKUP(E7520,J:J,1,0)=E7520,"X",""),"")</f>
        <v/>
      </c>
      <c r="G7520" t="str">
        <f>IF(J7520&lt;&gt;"", INDEX($C$5:$C$1433, MATCH(J7520, $E$5:$E$1433, 0)),"")</f>
        <v/>
      </c>
      <c r="H7520" t="str">
        <f>IF(J7520&lt;&gt;"", INDEX($D$5:$D$1433, MATCH(J7520, $E$5:$E$1433, 0)),"")</f>
        <v/>
      </c>
      <c r="I7520" t="str">
        <f>IFERROR(IF(J7520&lt;&gt;"", INDEX($B$5:$B$1433, MATCH(J7520, $E$5:$E$1433, 0)),""),"SAI")</f>
        <v/>
      </c>
      <c r="L7520" t="str">
        <f>IFERROR(IF($N$5="Sáng",IF(MID(K7520,2,7)-MID($L$2,2,7)&gt;0,"Trễ",""),IF(MID(K7520,2,7)-MID($Q$2,2,7)&gt;0,"Trễ","")),"")</f>
        <v/>
      </c>
      <c r="M7520" t="str">
        <f>IFERROR(IF($N$5="Sáng",MID(K7520,2,7)-MID($L$2,2,7),MID(K7520,2,7)-MID($Q$2,2,7)),"")</f>
        <v/>
      </c>
      <c r="Q7520" t="str">
        <f>IF(B7520&lt;&gt;"",IF(AND(P7520="",F7520=""),"Không phép ",""),"")</f>
        <v/>
      </c>
      <c r="R7520" t="str">
        <f>UPPER(B7520)</f>
        <v/>
      </c>
      <c r="T7520" t="str">
        <f>IFERROR(IF(J7520&lt;&gt;"", INDEX($S$5:$S$1433, MATCH(J7520, $E$5:$E$1433, 0)),""),"")</f>
        <v/>
      </c>
      <c r="V7520" t="str">
        <f>IFERROR(IF(J7520&lt;&gt;"", INDEX($U$5:$U$1433, MATCH(J7520, $E$5:$E$1433, 0)),""),"")</f>
        <v/>
      </c>
    </row>
    <row r="7521">
      <c r="A7521" t="str">
        <f>IF(B7521&lt;&gt;"",A7520+1,"")</f>
        <v/>
      </c>
      <c r="F7521" t="str">
        <f>IFERROR(IF(VLOOKUP(E7521,J:J,1,0)=E7521,"X",""),"")</f>
        <v/>
      </c>
      <c r="G7521" t="str">
        <f>IF(J7521&lt;&gt;"", INDEX($C$5:$C$1433, MATCH(J7521, $E$5:$E$1433, 0)),"")</f>
        <v/>
      </c>
      <c r="H7521" t="str">
        <f>IF(J7521&lt;&gt;"", INDEX($D$5:$D$1433, MATCH(J7521, $E$5:$E$1433, 0)),"")</f>
        <v/>
      </c>
      <c r="I7521" t="str">
        <f>IFERROR(IF(J7521&lt;&gt;"", INDEX($B$5:$B$1433, MATCH(J7521, $E$5:$E$1433, 0)),""),"SAI")</f>
        <v/>
      </c>
      <c r="L7521" t="str">
        <f>IFERROR(IF($N$5="Sáng",IF(MID(K7521,2,7)-MID($L$2,2,7)&gt;0,"Trễ",""),IF(MID(K7521,2,7)-MID($Q$2,2,7)&gt;0,"Trễ","")),"")</f>
        <v/>
      </c>
      <c r="M7521" t="str">
        <f>IFERROR(IF($N$5="Sáng",MID(K7521,2,7)-MID($L$2,2,7),MID(K7521,2,7)-MID($Q$2,2,7)),"")</f>
        <v/>
      </c>
      <c r="Q7521" t="str">
        <f>IF(B7521&lt;&gt;"",IF(AND(P7521="",F7521=""),"Không phép ",""),"")</f>
        <v/>
      </c>
      <c r="R7521" t="str">
        <f>UPPER(B7521)</f>
        <v/>
      </c>
      <c r="T7521" t="str">
        <f>IFERROR(IF(J7521&lt;&gt;"", INDEX($S$5:$S$1433, MATCH(J7521, $E$5:$E$1433, 0)),""),"")</f>
        <v/>
      </c>
      <c r="V7521" t="str">
        <f>IFERROR(IF(J7521&lt;&gt;"", INDEX($U$5:$U$1433, MATCH(J7521, $E$5:$E$1433, 0)),""),"")</f>
        <v/>
      </c>
    </row>
    <row r="7522">
      <c r="A7522" t="str">
        <f>IF(B7522&lt;&gt;"",A7521+1,"")</f>
        <v/>
      </c>
      <c r="F7522" t="str">
        <f>IFERROR(IF(VLOOKUP(E7522,J:J,1,0)=E7522,"X",""),"")</f>
        <v/>
      </c>
      <c r="G7522" t="str">
        <f>IF(J7522&lt;&gt;"", INDEX($C$5:$C$1433, MATCH(J7522, $E$5:$E$1433, 0)),"")</f>
        <v/>
      </c>
      <c r="H7522" t="str">
        <f>IF(J7522&lt;&gt;"", INDEX($D$5:$D$1433, MATCH(J7522, $E$5:$E$1433, 0)),"")</f>
        <v/>
      </c>
      <c r="I7522" t="str">
        <f>IFERROR(IF(J7522&lt;&gt;"", INDEX($B$5:$B$1433, MATCH(J7522, $E$5:$E$1433, 0)),""),"SAI")</f>
        <v/>
      </c>
      <c r="L7522" t="str">
        <f>IFERROR(IF($N$5="Sáng",IF(MID(K7522,2,7)-MID($L$2,2,7)&gt;0,"Trễ",""),IF(MID(K7522,2,7)-MID($Q$2,2,7)&gt;0,"Trễ","")),"")</f>
        <v/>
      </c>
      <c r="M7522" t="str">
        <f>IFERROR(IF($N$5="Sáng",MID(K7522,2,7)-MID($L$2,2,7),MID(K7522,2,7)-MID($Q$2,2,7)),"")</f>
        <v/>
      </c>
      <c r="Q7522" t="str">
        <f>IF(B7522&lt;&gt;"",IF(AND(P7522="",F7522=""),"Không phép ",""),"")</f>
        <v/>
      </c>
      <c r="R7522" t="str">
        <f>UPPER(B7522)</f>
        <v/>
      </c>
      <c r="T7522" t="str">
        <f>IFERROR(IF(J7522&lt;&gt;"", INDEX($S$5:$S$1433, MATCH(J7522, $E$5:$E$1433, 0)),""),"")</f>
        <v/>
      </c>
      <c r="V7522" t="str">
        <f>IFERROR(IF(J7522&lt;&gt;"", INDEX($U$5:$U$1433, MATCH(J7522, $E$5:$E$1433, 0)),""),"")</f>
        <v/>
      </c>
    </row>
    <row r="7523">
      <c r="A7523" t="str">
        <f>IF(B7523&lt;&gt;"",A7522+1,"")</f>
        <v/>
      </c>
      <c r="F7523" t="str">
        <f>IFERROR(IF(VLOOKUP(E7523,J:J,1,0)=E7523,"X",""),"")</f>
        <v/>
      </c>
      <c r="G7523" t="str">
        <f>IF(J7523&lt;&gt;"", INDEX($C$5:$C$1433, MATCH(J7523, $E$5:$E$1433, 0)),"")</f>
        <v/>
      </c>
      <c r="H7523" t="str">
        <f>IF(J7523&lt;&gt;"", INDEX($D$5:$D$1433, MATCH(J7523, $E$5:$E$1433, 0)),"")</f>
        <v/>
      </c>
      <c r="I7523" t="str">
        <f>IFERROR(IF(J7523&lt;&gt;"", INDEX($B$5:$B$1433, MATCH(J7523, $E$5:$E$1433, 0)),""),"SAI")</f>
        <v/>
      </c>
      <c r="L7523" t="str">
        <f>IFERROR(IF($N$5="Sáng",IF(MID(K7523,2,7)-MID($L$2,2,7)&gt;0,"Trễ",""),IF(MID(K7523,2,7)-MID($Q$2,2,7)&gt;0,"Trễ","")),"")</f>
        <v/>
      </c>
      <c r="M7523" t="str">
        <f>IFERROR(IF($N$5="Sáng",MID(K7523,2,7)-MID($L$2,2,7),MID(K7523,2,7)-MID($Q$2,2,7)),"")</f>
        <v/>
      </c>
      <c r="Q7523" t="str">
        <f>IF(B7523&lt;&gt;"",IF(AND(P7523="",F7523=""),"Không phép ",""),"")</f>
        <v/>
      </c>
      <c r="R7523" t="str">
        <f>UPPER(B7523)</f>
        <v/>
      </c>
      <c r="T7523" t="str">
        <f>IFERROR(IF(J7523&lt;&gt;"", INDEX($S$5:$S$1433, MATCH(J7523, $E$5:$E$1433, 0)),""),"")</f>
        <v/>
      </c>
      <c r="V7523" t="str">
        <f>IFERROR(IF(J7523&lt;&gt;"", INDEX($U$5:$U$1433, MATCH(J7523, $E$5:$E$1433, 0)),""),"")</f>
        <v/>
      </c>
    </row>
    <row r="7524">
      <c r="A7524" t="str">
        <f>IF(B7524&lt;&gt;"",A7523+1,"")</f>
        <v/>
      </c>
      <c r="F7524" t="str">
        <f>IFERROR(IF(VLOOKUP(E7524,J:J,1,0)=E7524,"X",""),"")</f>
        <v/>
      </c>
      <c r="G7524" t="str">
        <f>IF(J7524&lt;&gt;"", INDEX($C$5:$C$1433, MATCH(J7524, $E$5:$E$1433, 0)),"")</f>
        <v/>
      </c>
      <c r="H7524" t="str">
        <f>IF(J7524&lt;&gt;"", INDEX($D$5:$D$1433, MATCH(J7524, $E$5:$E$1433, 0)),"")</f>
        <v/>
      </c>
      <c r="I7524" t="str">
        <f>IFERROR(IF(J7524&lt;&gt;"", INDEX($B$5:$B$1433, MATCH(J7524, $E$5:$E$1433, 0)),""),"SAI")</f>
        <v/>
      </c>
      <c r="L7524" t="str">
        <f>IFERROR(IF($N$5="Sáng",IF(MID(K7524,2,7)-MID($L$2,2,7)&gt;0,"Trễ",""),IF(MID(K7524,2,7)-MID($Q$2,2,7)&gt;0,"Trễ","")),"")</f>
        <v/>
      </c>
      <c r="M7524" t="str">
        <f>IFERROR(IF($N$5="Sáng",MID(K7524,2,7)-MID($L$2,2,7),MID(K7524,2,7)-MID($Q$2,2,7)),"")</f>
        <v/>
      </c>
      <c r="Q7524" t="str">
        <f>IF(B7524&lt;&gt;"",IF(AND(P7524="",F7524=""),"Không phép ",""),"")</f>
        <v/>
      </c>
      <c r="R7524" t="str">
        <f>UPPER(B7524)</f>
        <v/>
      </c>
      <c r="T7524" t="str">
        <f>IFERROR(IF(J7524&lt;&gt;"", INDEX($S$5:$S$1433, MATCH(J7524, $E$5:$E$1433, 0)),""),"")</f>
        <v/>
      </c>
      <c r="V7524" t="str">
        <f>IFERROR(IF(J7524&lt;&gt;"", INDEX($U$5:$U$1433, MATCH(J7524, $E$5:$E$1433, 0)),""),"")</f>
        <v/>
      </c>
    </row>
    <row r="7525">
      <c r="A7525" t="str">
        <f>IF(B7525&lt;&gt;"",A7524+1,"")</f>
        <v/>
      </c>
      <c r="F7525" t="str">
        <f>IFERROR(IF(VLOOKUP(E7525,J:J,1,0)=E7525,"X",""),"")</f>
        <v/>
      </c>
      <c r="G7525" t="str">
        <f>IF(J7525&lt;&gt;"", INDEX($C$5:$C$1433, MATCH(J7525, $E$5:$E$1433, 0)),"")</f>
        <v/>
      </c>
      <c r="H7525" t="str">
        <f>IF(J7525&lt;&gt;"", INDEX($D$5:$D$1433, MATCH(J7525, $E$5:$E$1433, 0)),"")</f>
        <v/>
      </c>
      <c r="I7525" t="str">
        <f>IFERROR(IF(J7525&lt;&gt;"", INDEX($B$5:$B$1433, MATCH(J7525, $E$5:$E$1433, 0)),""),"SAI")</f>
        <v/>
      </c>
      <c r="L7525" t="str">
        <f>IFERROR(IF($N$5="Sáng",IF(MID(K7525,2,7)-MID($L$2,2,7)&gt;0,"Trễ",""),IF(MID(K7525,2,7)-MID($Q$2,2,7)&gt;0,"Trễ","")),"")</f>
        <v/>
      </c>
      <c r="M7525" t="str">
        <f>IFERROR(IF($N$5="Sáng",MID(K7525,2,7)-MID($L$2,2,7),MID(K7525,2,7)-MID($Q$2,2,7)),"")</f>
        <v/>
      </c>
      <c r="Q7525" t="str">
        <f>IF(B7525&lt;&gt;"",IF(AND(P7525="",F7525=""),"Không phép ",""),"")</f>
        <v/>
      </c>
      <c r="R7525" t="str">
        <f>UPPER(B7525)</f>
        <v/>
      </c>
      <c r="T7525" t="str">
        <f>IFERROR(IF(J7525&lt;&gt;"", INDEX($S$5:$S$1433, MATCH(J7525, $E$5:$E$1433, 0)),""),"")</f>
        <v/>
      </c>
      <c r="V7525" t="str">
        <f>IFERROR(IF(J7525&lt;&gt;"", INDEX($U$5:$U$1433, MATCH(J7525, $E$5:$E$1433, 0)),""),"")</f>
        <v/>
      </c>
    </row>
    <row r="7526">
      <c r="A7526" t="str">
        <f>IF(B7526&lt;&gt;"",A7525+1,"")</f>
        <v/>
      </c>
      <c r="F7526" t="str">
        <f>IFERROR(IF(VLOOKUP(E7526,J:J,1,0)=E7526,"X",""),"")</f>
        <v/>
      </c>
      <c r="G7526" t="str">
        <f>IF(J7526&lt;&gt;"", INDEX($C$5:$C$1433, MATCH(J7526, $E$5:$E$1433, 0)),"")</f>
        <v/>
      </c>
      <c r="H7526" t="str">
        <f>IF(J7526&lt;&gt;"", INDEX($D$5:$D$1433, MATCH(J7526, $E$5:$E$1433, 0)),"")</f>
        <v/>
      </c>
      <c r="I7526" t="str">
        <f>IFERROR(IF(J7526&lt;&gt;"", INDEX($B$5:$B$1433, MATCH(J7526, $E$5:$E$1433, 0)),""),"SAI")</f>
        <v/>
      </c>
      <c r="L7526" t="str">
        <f>IFERROR(IF($N$5="Sáng",IF(MID(K7526,2,7)-MID($L$2,2,7)&gt;0,"Trễ",""),IF(MID(K7526,2,7)-MID($Q$2,2,7)&gt;0,"Trễ","")),"")</f>
        <v/>
      </c>
      <c r="M7526" t="str">
        <f>IFERROR(IF($N$5="Sáng",MID(K7526,2,7)-MID($L$2,2,7),MID(K7526,2,7)-MID($Q$2,2,7)),"")</f>
        <v/>
      </c>
      <c r="Q7526" t="str">
        <f>IF(B7526&lt;&gt;"",IF(AND(P7526="",F7526=""),"Không phép ",""),"")</f>
        <v/>
      </c>
      <c r="R7526" t="str">
        <f>UPPER(B7526)</f>
        <v/>
      </c>
      <c r="T7526" t="str">
        <f>IFERROR(IF(J7526&lt;&gt;"", INDEX($S$5:$S$1433, MATCH(J7526, $E$5:$E$1433, 0)),""),"")</f>
        <v/>
      </c>
      <c r="V7526" t="str">
        <f>IFERROR(IF(J7526&lt;&gt;"", INDEX($U$5:$U$1433, MATCH(J7526, $E$5:$E$1433, 0)),""),"")</f>
        <v/>
      </c>
    </row>
    <row r="7527">
      <c r="A7527" t="str">
        <f>IF(B7527&lt;&gt;"",A7526+1,"")</f>
        <v/>
      </c>
      <c r="F7527" t="str">
        <f>IFERROR(IF(VLOOKUP(E7527,J:J,1,0)=E7527,"X",""),"")</f>
        <v/>
      </c>
      <c r="G7527" t="str">
        <f>IF(J7527&lt;&gt;"", INDEX($C$5:$C$1433, MATCH(J7527, $E$5:$E$1433, 0)),"")</f>
        <v/>
      </c>
      <c r="H7527" t="str">
        <f>IF(J7527&lt;&gt;"", INDEX($D$5:$D$1433, MATCH(J7527, $E$5:$E$1433, 0)),"")</f>
        <v/>
      </c>
      <c r="I7527" t="str">
        <f>IFERROR(IF(J7527&lt;&gt;"", INDEX($B$5:$B$1433, MATCH(J7527, $E$5:$E$1433, 0)),""),"SAI")</f>
        <v/>
      </c>
      <c r="L7527" t="str">
        <f>IFERROR(IF($N$5="Sáng",IF(MID(K7527,2,7)-MID($L$2,2,7)&gt;0,"Trễ",""),IF(MID(K7527,2,7)-MID($Q$2,2,7)&gt;0,"Trễ","")),"")</f>
        <v/>
      </c>
      <c r="M7527" t="str">
        <f>IFERROR(IF($N$5="Sáng",MID(K7527,2,7)-MID($L$2,2,7),MID(K7527,2,7)-MID($Q$2,2,7)),"")</f>
        <v/>
      </c>
      <c r="Q7527" t="str">
        <f>IF(B7527&lt;&gt;"",IF(AND(P7527="",F7527=""),"Không phép ",""),"")</f>
        <v/>
      </c>
      <c r="R7527" t="str">
        <f>UPPER(B7527)</f>
        <v/>
      </c>
      <c r="T7527" t="str">
        <f>IFERROR(IF(J7527&lt;&gt;"", INDEX($S$5:$S$1433, MATCH(J7527, $E$5:$E$1433, 0)),""),"")</f>
        <v/>
      </c>
      <c r="V7527" t="str">
        <f>IFERROR(IF(J7527&lt;&gt;"", INDEX($U$5:$U$1433, MATCH(J7527, $E$5:$E$1433, 0)),""),"")</f>
        <v/>
      </c>
    </row>
    <row r="7528">
      <c r="A7528" t="str">
        <f>IF(B7528&lt;&gt;"",A7527+1,"")</f>
        <v/>
      </c>
      <c r="F7528" t="str">
        <f>IFERROR(IF(VLOOKUP(E7528,J:J,1,0)=E7528,"X",""),"")</f>
        <v/>
      </c>
      <c r="G7528" t="str">
        <f>IF(J7528&lt;&gt;"", INDEX($C$5:$C$1433, MATCH(J7528, $E$5:$E$1433, 0)),"")</f>
        <v/>
      </c>
      <c r="H7528" t="str">
        <f>IF(J7528&lt;&gt;"", INDEX($D$5:$D$1433, MATCH(J7528, $E$5:$E$1433, 0)),"")</f>
        <v/>
      </c>
      <c r="I7528" t="str">
        <f>IFERROR(IF(J7528&lt;&gt;"", INDEX($B$5:$B$1433, MATCH(J7528, $E$5:$E$1433, 0)),""),"SAI")</f>
        <v/>
      </c>
      <c r="L7528" t="str">
        <f>IFERROR(IF($N$5="Sáng",IF(MID(K7528,2,7)-MID($L$2,2,7)&gt;0,"Trễ",""),IF(MID(K7528,2,7)-MID($Q$2,2,7)&gt;0,"Trễ","")),"")</f>
        <v/>
      </c>
      <c r="M7528" t="str">
        <f>IFERROR(IF($N$5="Sáng",MID(K7528,2,7)-MID($L$2,2,7),MID(K7528,2,7)-MID($Q$2,2,7)),"")</f>
        <v/>
      </c>
      <c r="Q7528" t="str">
        <f>IF(B7528&lt;&gt;"",IF(AND(P7528="",F7528=""),"Không phép ",""),"")</f>
        <v/>
      </c>
      <c r="R7528" t="str">
        <f>UPPER(B7528)</f>
        <v/>
      </c>
      <c r="T7528" t="str">
        <f>IFERROR(IF(J7528&lt;&gt;"", INDEX($S$5:$S$1433, MATCH(J7528, $E$5:$E$1433, 0)),""),"")</f>
        <v/>
      </c>
      <c r="V7528" t="str">
        <f>IFERROR(IF(J7528&lt;&gt;"", INDEX($U$5:$U$1433, MATCH(J7528, $E$5:$E$1433, 0)),""),"")</f>
        <v/>
      </c>
    </row>
    <row r="7529">
      <c r="A7529" t="str">
        <f>IF(B7529&lt;&gt;"",A7528+1,"")</f>
        <v/>
      </c>
      <c r="F7529" t="str">
        <f>IFERROR(IF(VLOOKUP(E7529,J:J,1,0)=E7529,"X",""),"")</f>
        <v/>
      </c>
      <c r="G7529" t="str">
        <f>IF(J7529&lt;&gt;"", INDEX($C$5:$C$1433, MATCH(J7529, $E$5:$E$1433, 0)),"")</f>
        <v/>
      </c>
      <c r="H7529" t="str">
        <f>IF(J7529&lt;&gt;"", INDEX($D$5:$D$1433, MATCH(J7529, $E$5:$E$1433, 0)),"")</f>
        <v/>
      </c>
      <c r="I7529" t="str">
        <f>IFERROR(IF(J7529&lt;&gt;"", INDEX($B$5:$B$1433, MATCH(J7529, $E$5:$E$1433, 0)),""),"SAI")</f>
        <v/>
      </c>
      <c r="L7529" t="str">
        <f>IFERROR(IF($N$5="Sáng",IF(MID(K7529,2,7)-MID($L$2,2,7)&gt;0,"Trễ",""),IF(MID(K7529,2,7)-MID($Q$2,2,7)&gt;0,"Trễ","")),"")</f>
        <v/>
      </c>
      <c r="M7529" t="str">
        <f>IFERROR(IF($N$5="Sáng",MID(K7529,2,7)-MID($L$2,2,7),MID(K7529,2,7)-MID($Q$2,2,7)),"")</f>
        <v/>
      </c>
      <c r="Q7529" t="str">
        <f>IF(B7529&lt;&gt;"",IF(AND(P7529="",F7529=""),"Không phép ",""),"")</f>
        <v/>
      </c>
      <c r="R7529" t="str">
        <f>UPPER(B7529)</f>
        <v/>
      </c>
      <c r="T7529" t="str">
        <f>IFERROR(IF(J7529&lt;&gt;"", INDEX($S$5:$S$1433, MATCH(J7529, $E$5:$E$1433, 0)),""),"")</f>
        <v/>
      </c>
      <c r="V7529" t="str">
        <f>IFERROR(IF(J7529&lt;&gt;"", INDEX($U$5:$U$1433, MATCH(J7529, $E$5:$E$1433, 0)),""),"")</f>
        <v/>
      </c>
    </row>
    <row r="7530">
      <c r="A7530" t="str">
        <f>IF(B7530&lt;&gt;"",A7529+1,"")</f>
        <v/>
      </c>
      <c r="F7530" t="str">
        <f>IFERROR(IF(VLOOKUP(E7530,J:J,1,0)=E7530,"X",""),"")</f>
        <v/>
      </c>
      <c r="G7530" t="str">
        <f>IF(J7530&lt;&gt;"", INDEX($C$5:$C$1433, MATCH(J7530, $E$5:$E$1433, 0)),"")</f>
        <v/>
      </c>
      <c r="H7530" t="str">
        <f>IF(J7530&lt;&gt;"", INDEX($D$5:$D$1433, MATCH(J7530, $E$5:$E$1433, 0)),"")</f>
        <v/>
      </c>
      <c r="I7530" t="str">
        <f>IFERROR(IF(J7530&lt;&gt;"", INDEX($B$5:$B$1433, MATCH(J7530, $E$5:$E$1433, 0)),""),"SAI")</f>
        <v/>
      </c>
      <c r="L7530" t="str">
        <f>IFERROR(IF($N$5="Sáng",IF(MID(K7530,2,7)-MID($L$2,2,7)&gt;0,"Trễ",""),IF(MID(K7530,2,7)-MID($Q$2,2,7)&gt;0,"Trễ","")),"")</f>
        <v/>
      </c>
      <c r="M7530" t="str">
        <f>IFERROR(IF($N$5="Sáng",MID(K7530,2,7)-MID($L$2,2,7),MID(K7530,2,7)-MID($Q$2,2,7)),"")</f>
        <v/>
      </c>
      <c r="Q7530" t="str">
        <f>IF(B7530&lt;&gt;"",IF(AND(P7530="",F7530=""),"Không phép ",""),"")</f>
        <v/>
      </c>
      <c r="R7530" t="str">
        <f>UPPER(B7530)</f>
        <v/>
      </c>
      <c r="T7530" t="str">
        <f>IFERROR(IF(J7530&lt;&gt;"", INDEX($S$5:$S$1433, MATCH(J7530, $E$5:$E$1433, 0)),""),"")</f>
        <v/>
      </c>
      <c r="V7530" t="str">
        <f>IFERROR(IF(J7530&lt;&gt;"", INDEX($U$5:$U$1433, MATCH(J7530, $E$5:$E$1433, 0)),""),"")</f>
        <v/>
      </c>
    </row>
    <row r="7531">
      <c r="A7531" t="str">
        <f>IF(B7531&lt;&gt;"",A7530+1,"")</f>
        <v/>
      </c>
      <c r="F7531" t="str">
        <f>IFERROR(IF(VLOOKUP(E7531,J:J,1,0)=E7531,"X",""),"")</f>
        <v/>
      </c>
      <c r="G7531" t="str">
        <f>IF(J7531&lt;&gt;"", INDEX($C$5:$C$1433, MATCH(J7531, $E$5:$E$1433, 0)),"")</f>
        <v/>
      </c>
      <c r="H7531" t="str">
        <f>IF(J7531&lt;&gt;"", INDEX($D$5:$D$1433, MATCH(J7531, $E$5:$E$1433, 0)),"")</f>
        <v/>
      </c>
      <c r="I7531" t="str">
        <f>IFERROR(IF(J7531&lt;&gt;"", INDEX($B$5:$B$1433, MATCH(J7531, $E$5:$E$1433, 0)),""),"SAI")</f>
        <v/>
      </c>
      <c r="L7531" t="str">
        <f>IFERROR(IF($N$5="Sáng",IF(MID(K7531,2,7)-MID($L$2,2,7)&gt;0,"Trễ",""),IF(MID(K7531,2,7)-MID($Q$2,2,7)&gt;0,"Trễ","")),"")</f>
        <v/>
      </c>
      <c r="M7531" t="str">
        <f>IFERROR(IF($N$5="Sáng",MID(K7531,2,7)-MID($L$2,2,7),MID(K7531,2,7)-MID($Q$2,2,7)),"")</f>
        <v/>
      </c>
      <c r="Q7531" t="str">
        <f>IF(B7531&lt;&gt;"",IF(AND(P7531="",F7531=""),"Không phép ",""),"")</f>
        <v/>
      </c>
      <c r="R7531" t="str">
        <f>UPPER(B7531)</f>
        <v/>
      </c>
      <c r="T7531" t="str">
        <f>IFERROR(IF(J7531&lt;&gt;"", INDEX($S$5:$S$1433, MATCH(J7531, $E$5:$E$1433, 0)),""),"")</f>
        <v/>
      </c>
      <c r="V7531" t="str">
        <f>IFERROR(IF(J7531&lt;&gt;"", INDEX($U$5:$U$1433, MATCH(J7531, $E$5:$E$1433, 0)),""),"")</f>
        <v/>
      </c>
    </row>
    <row r="7532">
      <c r="A7532" t="str">
        <f>IF(B7532&lt;&gt;"",A7531+1,"")</f>
        <v/>
      </c>
      <c r="F7532" t="str">
        <f>IFERROR(IF(VLOOKUP(E7532,J:J,1,0)=E7532,"X",""),"")</f>
        <v/>
      </c>
      <c r="G7532" t="str">
        <f>IF(J7532&lt;&gt;"", INDEX($C$5:$C$1433, MATCH(J7532, $E$5:$E$1433, 0)),"")</f>
        <v/>
      </c>
      <c r="H7532" t="str">
        <f>IF(J7532&lt;&gt;"", INDEX($D$5:$D$1433, MATCH(J7532, $E$5:$E$1433, 0)),"")</f>
        <v/>
      </c>
      <c r="I7532" t="str">
        <f>IFERROR(IF(J7532&lt;&gt;"", INDEX($B$5:$B$1433, MATCH(J7532, $E$5:$E$1433, 0)),""),"SAI")</f>
        <v/>
      </c>
      <c r="L7532" t="str">
        <f>IFERROR(IF($N$5="Sáng",IF(MID(K7532,2,7)-MID($L$2,2,7)&gt;0,"Trễ",""),IF(MID(K7532,2,7)-MID($Q$2,2,7)&gt;0,"Trễ","")),"")</f>
        <v/>
      </c>
      <c r="M7532" t="str">
        <f>IFERROR(IF($N$5="Sáng",MID(K7532,2,7)-MID($L$2,2,7),MID(K7532,2,7)-MID($Q$2,2,7)),"")</f>
        <v/>
      </c>
      <c r="Q7532" t="str">
        <f>IF(B7532&lt;&gt;"",IF(AND(P7532="",F7532=""),"Không phép ",""),"")</f>
        <v/>
      </c>
      <c r="R7532" t="str">
        <f>UPPER(B7532)</f>
        <v/>
      </c>
      <c r="T7532" t="str">
        <f>IFERROR(IF(J7532&lt;&gt;"", INDEX($S$5:$S$1433, MATCH(J7532, $E$5:$E$1433, 0)),""),"")</f>
        <v/>
      </c>
      <c r="V7532" t="str">
        <f>IFERROR(IF(J7532&lt;&gt;"", INDEX($U$5:$U$1433, MATCH(J7532, $E$5:$E$1433, 0)),""),"")</f>
        <v/>
      </c>
    </row>
    <row r="7533">
      <c r="A7533" t="str">
        <f>IF(B7533&lt;&gt;"",A7532+1,"")</f>
        <v/>
      </c>
      <c r="F7533" t="str">
        <f>IFERROR(IF(VLOOKUP(E7533,J:J,1,0)=E7533,"X",""),"")</f>
        <v/>
      </c>
      <c r="G7533" t="str">
        <f>IF(J7533&lt;&gt;"", INDEX($C$5:$C$1433, MATCH(J7533, $E$5:$E$1433, 0)),"")</f>
        <v/>
      </c>
      <c r="H7533" t="str">
        <f>IF(J7533&lt;&gt;"", INDEX($D$5:$D$1433, MATCH(J7533, $E$5:$E$1433, 0)),"")</f>
        <v/>
      </c>
      <c r="I7533" t="str">
        <f>IFERROR(IF(J7533&lt;&gt;"", INDEX($B$5:$B$1433, MATCH(J7533, $E$5:$E$1433, 0)),""),"SAI")</f>
        <v/>
      </c>
      <c r="L7533" t="str">
        <f>IFERROR(IF($N$5="Sáng",IF(MID(K7533,2,7)-MID($L$2,2,7)&gt;0,"Trễ",""),IF(MID(K7533,2,7)-MID($Q$2,2,7)&gt;0,"Trễ","")),"")</f>
        <v/>
      </c>
      <c r="M7533" t="str">
        <f>IFERROR(IF($N$5="Sáng",MID(K7533,2,7)-MID($L$2,2,7),MID(K7533,2,7)-MID($Q$2,2,7)),"")</f>
        <v/>
      </c>
      <c r="Q7533" t="str">
        <f>IF(B7533&lt;&gt;"",IF(AND(P7533="",F7533=""),"Không phép ",""),"")</f>
        <v/>
      </c>
      <c r="R7533" t="str">
        <f>UPPER(B7533)</f>
        <v/>
      </c>
      <c r="T7533" t="str">
        <f>IFERROR(IF(J7533&lt;&gt;"", INDEX($S$5:$S$1433, MATCH(J7533, $E$5:$E$1433, 0)),""),"")</f>
        <v/>
      </c>
      <c r="V7533" t="str">
        <f>IFERROR(IF(J7533&lt;&gt;"", INDEX($U$5:$U$1433, MATCH(J7533, $E$5:$E$1433, 0)),""),"")</f>
        <v/>
      </c>
    </row>
    <row r="7534">
      <c r="A7534" t="str">
        <f>IF(B7534&lt;&gt;"",A7533+1,"")</f>
        <v/>
      </c>
      <c r="F7534" t="str">
        <f>IFERROR(IF(VLOOKUP(E7534,J:J,1,0)=E7534,"X",""),"")</f>
        <v/>
      </c>
      <c r="G7534" t="str">
        <f>IF(J7534&lt;&gt;"", INDEX($C$5:$C$1433, MATCH(J7534, $E$5:$E$1433, 0)),"")</f>
        <v/>
      </c>
      <c r="H7534" t="str">
        <f>IF(J7534&lt;&gt;"", INDEX($D$5:$D$1433, MATCH(J7534, $E$5:$E$1433, 0)),"")</f>
        <v/>
      </c>
      <c r="I7534" t="str">
        <f>IFERROR(IF(J7534&lt;&gt;"", INDEX($B$5:$B$1433, MATCH(J7534, $E$5:$E$1433, 0)),""),"SAI")</f>
        <v/>
      </c>
      <c r="L7534" t="str">
        <f>IFERROR(IF($N$5="Sáng",IF(MID(K7534,2,7)-MID($L$2,2,7)&gt;0,"Trễ",""),IF(MID(K7534,2,7)-MID($Q$2,2,7)&gt;0,"Trễ","")),"")</f>
        <v/>
      </c>
      <c r="M7534" t="str">
        <f>IFERROR(IF($N$5="Sáng",MID(K7534,2,7)-MID($L$2,2,7),MID(K7534,2,7)-MID($Q$2,2,7)),"")</f>
        <v/>
      </c>
      <c r="Q7534" t="str">
        <f>IF(B7534&lt;&gt;"",IF(AND(P7534="",F7534=""),"Không phép ",""),"")</f>
        <v/>
      </c>
      <c r="R7534" t="str">
        <f>UPPER(B7534)</f>
        <v/>
      </c>
      <c r="T7534" t="str">
        <f>IFERROR(IF(J7534&lt;&gt;"", INDEX($S$5:$S$1433, MATCH(J7534, $E$5:$E$1433, 0)),""),"")</f>
        <v/>
      </c>
      <c r="V7534" t="str">
        <f>IFERROR(IF(J7534&lt;&gt;"", INDEX($U$5:$U$1433, MATCH(J7534, $E$5:$E$1433, 0)),""),"")</f>
        <v/>
      </c>
    </row>
    <row r="7535">
      <c r="A7535" t="str">
        <f>IF(B7535&lt;&gt;"",A7534+1,"")</f>
        <v/>
      </c>
      <c r="F7535" t="str">
        <f>IFERROR(IF(VLOOKUP(E7535,J:J,1,0)=E7535,"X",""),"")</f>
        <v/>
      </c>
      <c r="G7535" t="str">
        <f>IF(J7535&lt;&gt;"", INDEX($C$5:$C$1433, MATCH(J7535, $E$5:$E$1433, 0)),"")</f>
        <v/>
      </c>
      <c r="H7535" t="str">
        <f>IF(J7535&lt;&gt;"", INDEX($D$5:$D$1433, MATCH(J7535, $E$5:$E$1433, 0)),"")</f>
        <v/>
      </c>
      <c r="I7535" t="str">
        <f>IFERROR(IF(J7535&lt;&gt;"", INDEX($B$5:$B$1433, MATCH(J7535, $E$5:$E$1433, 0)),""),"SAI")</f>
        <v/>
      </c>
      <c r="L7535" t="str">
        <f>IFERROR(IF($N$5="Sáng",IF(MID(K7535,2,7)-MID($L$2,2,7)&gt;0,"Trễ",""),IF(MID(K7535,2,7)-MID($Q$2,2,7)&gt;0,"Trễ","")),"")</f>
        <v/>
      </c>
      <c r="M7535" t="str">
        <f>IFERROR(IF($N$5="Sáng",MID(K7535,2,7)-MID($L$2,2,7),MID(K7535,2,7)-MID($Q$2,2,7)),"")</f>
        <v/>
      </c>
      <c r="Q7535" t="str">
        <f>IF(B7535&lt;&gt;"",IF(AND(P7535="",F7535=""),"Không phép ",""),"")</f>
        <v/>
      </c>
      <c r="R7535" t="str">
        <f>UPPER(B7535)</f>
        <v/>
      </c>
      <c r="T7535" t="str">
        <f>IFERROR(IF(J7535&lt;&gt;"", INDEX($S$5:$S$1433, MATCH(J7535, $E$5:$E$1433, 0)),""),"")</f>
        <v/>
      </c>
      <c r="V7535" t="str">
        <f>IFERROR(IF(J7535&lt;&gt;"", INDEX($U$5:$U$1433, MATCH(J7535, $E$5:$E$1433, 0)),""),"")</f>
        <v/>
      </c>
    </row>
    <row r="7536">
      <c r="A7536" t="str">
        <f>IF(B7536&lt;&gt;"",A7535+1,"")</f>
        <v/>
      </c>
      <c r="F7536" t="str">
        <f>IFERROR(IF(VLOOKUP(E7536,J:J,1,0)=E7536,"X",""),"")</f>
        <v/>
      </c>
      <c r="G7536" t="str">
        <f>IF(J7536&lt;&gt;"", INDEX($C$5:$C$1433, MATCH(J7536, $E$5:$E$1433, 0)),"")</f>
        <v/>
      </c>
      <c r="H7536" t="str">
        <f>IF(J7536&lt;&gt;"", INDEX($D$5:$D$1433, MATCH(J7536, $E$5:$E$1433, 0)),"")</f>
        <v/>
      </c>
      <c r="I7536" t="str">
        <f>IFERROR(IF(J7536&lt;&gt;"", INDEX($B$5:$B$1433, MATCH(J7536, $E$5:$E$1433, 0)),""),"SAI")</f>
        <v/>
      </c>
      <c r="L7536" t="str">
        <f>IFERROR(IF($N$5="Sáng",IF(MID(K7536,2,7)-MID($L$2,2,7)&gt;0,"Trễ",""),IF(MID(K7536,2,7)-MID($Q$2,2,7)&gt;0,"Trễ","")),"")</f>
        <v/>
      </c>
      <c r="M7536" t="str">
        <f>IFERROR(IF($N$5="Sáng",MID(K7536,2,7)-MID($L$2,2,7),MID(K7536,2,7)-MID($Q$2,2,7)),"")</f>
        <v/>
      </c>
      <c r="Q7536" t="str">
        <f>IF(B7536&lt;&gt;"",IF(AND(P7536="",F7536=""),"Không phép ",""),"")</f>
        <v/>
      </c>
      <c r="R7536" t="str">
        <f>UPPER(B7536)</f>
        <v/>
      </c>
      <c r="T7536" t="str">
        <f>IFERROR(IF(J7536&lt;&gt;"", INDEX($S$5:$S$1433, MATCH(J7536, $E$5:$E$1433, 0)),""),"")</f>
        <v/>
      </c>
      <c r="V7536" t="str">
        <f>IFERROR(IF(J7536&lt;&gt;"", INDEX($U$5:$U$1433, MATCH(J7536, $E$5:$E$1433, 0)),""),"")</f>
        <v/>
      </c>
    </row>
    <row r="7537">
      <c r="A7537" t="str">
        <f>IF(B7537&lt;&gt;"",A7536+1,"")</f>
        <v/>
      </c>
      <c r="F7537" t="str">
        <f>IFERROR(IF(VLOOKUP(E7537,J:J,1,0)=E7537,"X",""),"")</f>
        <v/>
      </c>
      <c r="G7537" t="str">
        <f>IF(J7537&lt;&gt;"", INDEX($C$5:$C$1433, MATCH(J7537, $E$5:$E$1433, 0)),"")</f>
        <v/>
      </c>
      <c r="H7537" t="str">
        <f>IF(J7537&lt;&gt;"", INDEX($D$5:$D$1433, MATCH(J7537, $E$5:$E$1433, 0)),"")</f>
        <v/>
      </c>
      <c r="I7537" t="str">
        <f>IFERROR(IF(J7537&lt;&gt;"", INDEX($B$5:$B$1433, MATCH(J7537, $E$5:$E$1433, 0)),""),"SAI")</f>
        <v/>
      </c>
      <c r="L7537" t="str">
        <f>IFERROR(IF($N$5="Sáng",IF(MID(K7537,2,7)-MID($L$2,2,7)&gt;0,"Trễ",""),IF(MID(K7537,2,7)-MID($Q$2,2,7)&gt;0,"Trễ","")),"")</f>
        <v/>
      </c>
      <c r="M7537" t="str">
        <f>IFERROR(IF($N$5="Sáng",MID(K7537,2,7)-MID($L$2,2,7),MID(K7537,2,7)-MID($Q$2,2,7)),"")</f>
        <v/>
      </c>
      <c r="Q7537" t="str">
        <f>IF(B7537&lt;&gt;"",IF(AND(P7537="",F7537=""),"Không phép ",""),"")</f>
        <v/>
      </c>
      <c r="R7537" t="str">
        <f>UPPER(B7537)</f>
        <v/>
      </c>
      <c r="T7537" t="str">
        <f>IFERROR(IF(J7537&lt;&gt;"", INDEX($S$5:$S$1433, MATCH(J7537, $E$5:$E$1433, 0)),""),"")</f>
        <v/>
      </c>
      <c r="V7537" t="str">
        <f>IFERROR(IF(J7537&lt;&gt;"", INDEX($U$5:$U$1433, MATCH(J7537, $E$5:$E$1433, 0)),""),"")</f>
        <v/>
      </c>
    </row>
    <row r="7538">
      <c r="A7538" t="str">
        <f>IF(B7538&lt;&gt;"",A7537+1,"")</f>
        <v/>
      </c>
      <c r="F7538" t="str">
        <f>IFERROR(IF(VLOOKUP(E7538,J:J,1,0)=E7538,"X",""),"")</f>
        <v/>
      </c>
      <c r="G7538" t="str">
        <f>IF(J7538&lt;&gt;"", INDEX($C$5:$C$1433, MATCH(J7538, $E$5:$E$1433, 0)),"")</f>
        <v/>
      </c>
      <c r="H7538" t="str">
        <f>IF(J7538&lt;&gt;"", INDEX($D$5:$D$1433, MATCH(J7538, $E$5:$E$1433, 0)),"")</f>
        <v/>
      </c>
      <c r="I7538" t="str">
        <f>IFERROR(IF(J7538&lt;&gt;"", INDEX($B$5:$B$1433, MATCH(J7538, $E$5:$E$1433, 0)),""),"SAI")</f>
        <v/>
      </c>
      <c r="L7538" t="str">
        <f>IFERROR(IF($N$5="Sáng",IF(MID(K7538,2,7)-MID($L$2,2,7)&gt;0,"Trễ",""),IF(MID(K7538,2,7)-MID($Q$2,2,7)&gt;0,"Trễ","")),"")</f>
        <v/>
      </c>
      <c r="M7538" t="str">
        <f>IFERROR(IF($N$5="Sáng",MID(K7538,2,7)-MID($L$2,2,7),MID(K7538,2,7)-MID($Q$2,2,7)),"")</f>
        <v/>
      </c>
      <c r="Q7538" t="str">
        <f>IF(B7538&lt;&gt;"",IF(AND(P7538="",F7538=""),"Không phép ",""),"")</f>
        <v/>
      </c>
      <c r="R7538" t="str">
        <f>UPPER(B7538)</f>
        <v/>
      </c>
      <c r="T7538" t="str">
        <f>IFERROR(IF(J7538&lt;&gt;"", INDEX($S$5:$S$1433, MATCH(J7538, $E$5:$E$1433, 0)),""),"")</f>
        <v/>
      </c>
      <c r="V7538" t="str">
        <f>IFERROR(IF(J7538&lt;&gt;"", INDEX($U$5:$U$1433, MATCH(J7538, $E$5:$E$1433, 0)),""),"")</f>
        <v/>
      </c>
    </row>
    <row r="7539">
      <c r="A7539" t="str">
        <f>IF(B7539&lt;&gt;"",A7538+1,"")</f>
        <v/>
      </c>
      <c r="F7539" t="str">
        <f>IFERROR(IF(VLOOKUP(E7539,J:J,1,0)=E7539,"X",""),"")</f>
        <v/>
      </c>
      <c r="G7539" t="str">
        <f>IF(J7539&lt;&gt;"", INDEX($C$5:$C$1433, MATCH(J7539, $E$5:$E$1433, 0)),"")</f>
        <v/>
      </c>
      <c r="H7539" t="str">
        <f>IF(J7539&lt;&gt;"", INDEX($D$5:$D$1433, MATCH(J7539, $E$5:$E$1433, 0)),"")</f>
        <v/>
      </c>
      <c r="I7539" t="str">
        <f>IFERROR(IF(J7539&lt;&gt;"", INDEX($B$5:$B$1433, MATCH(J7539, $E$5:$E$1433, 0)),""),"SAI")</f>
        <v/>
      </c>
      <c r="L7539" t="str">
        <f>IFERROR(IF($N$5="Sáng",IF(MID(K7539,2,7)-MID($L$2,2,7)&gt;0,"Trễ",""),IF(MID(K7539,2,7)-MID($Q$2,2,7)&gt;0,"Trễ","")),"")</f>
        <v/>
      </c>
      <c r="M7539" t="str">
        <f>IFERROR(IF($N$5="Sáng",MID(K7539,2,7)-MID($L$2,2,7),MID(K7539,2,7)-MID($Q$2,2,7)),"")</f>
        <v/>
      </c>
      <c r="Q7539" t="str">
        <f>IF(B7539&lt;&gt;"",IF(AND(P7539="",F7539=""),"Không phép ",""),"")</f>
        <v/>
      </c>
      <c r="R7539" t="str">
        <f>UPPER(B7539)</f>
        <v/>
      </c>
      <c r="T7539" t="str">
        <f>IFERROR(IF(J7539&lt;&gt;"", INDEX($S$5:$S$1433, MATCH(J7539, $E$5:$E$1433, 0)),""),"")</f>
        <v/>
      </c>
      <c r="V7539" t="str">
        <f>IFERROR(IF(J7539&lt;&gt;"", INDEX($U$5:$U$1433, MATCH(J7539, $E$5:$E$1433, 0)),""),"")</f>
        <v/>
      </c>
    </row>
    <row r="7540">
      <c r="A7540" t="str">
        <f>IF(B7540&lt;&gt;"",A7539+1,"")</f>
        <v/>
      </c>
      <c r="F7540" t="str">
        <f>IFERROR(IF(VLOOKUP(E7540,J:J,1,0)=E7540,"X",""),"")</f>
        <v/>
      </c>
      <c r="G7540" t="str">
        <f>IF(J7540&lt;&gt;"", INDEX($C$5:$C$1433, MATCH(J7540, $E$5:$E$1433, 0)),"")</f>
        <v/>
      </c>
      <c r="H7540" t="str">
        <f>IF(J7540&lt;&gt;"", INDEX($D$5:$D$1433, MATCH(J7540, $E$5:$E$1433, 0)),"")</f>
        <v/>
      </c>
      <c r="I7540" t="str">
        <f>IFERROR(IF(J7540&lt;&gt;"", INDEX($B$5:$B$1433, MATCH(J7540, $E$5:$E$1433, 0)),""),"SAI")</f>
        <v/>
      </c>
      <c r="L7540" t="str">
        <f>IFERROR(IF($N$5="Sáng",IF(MID(K7540,2,7)-MID($L$2,2,7)&gt;0,"Trễ",""),IF(MID(K7540,2,7)-MID($Q$2,2,7)&gt;0,"Trễ","")),"")</f>
        <v/>
      </c>
      <c r="M7540" t="str">
        <f>IFERROR(IF($N$5="Sáng",MID(K7540,2,7)-MID($L$2,2,7),MID(K7540,2,7)-MID($Q$2,2,7)),"")</f>
        <v/>
      </c>
      <c r="Q7540" t="str">
        <f>IF(B7540&lt;&gt;"",IF(AND(P7540="",F7540=""),"Không phép ",""),"")</f>
        <v/>
      </c>
      <c r="R7540" t="str">
        <f>UPPER(B7540)</f>
        <v/>
      </c>
      <c r="T7540" t="str">
        <f>IFERROR(IF(J7540&lt;&gt;"", INDEX($S$5:$S$1433, MATCH(J7540, $E$5:$E$1433, 0)),""),"")</f>
        <v/>
      </c>
      <c r="V7540" t="str">
        <f>IFERROR(IF(J7540&lt;&gt;"", INDEX($U$5:$U$1433, MATCH(J7540, $E$5:$E$1433, 0)),""),"")</f>
        <v/>
      </c>
    </row>
    <row r="7541">
      <c r="A7541" t="str">
        <f>IF(B7541&lt;&gt;"",A7540+1,"")</f>
        <v/>
      </c>
      <c r="F7541" t="str">
        <f>IFERROR(IF(VLOOKUP(E7541,J:J,1,0)=E7541,"X",""),"")</f>
        <v/>
      </c>
      <c r="G7541" t="str">
        <f>IF(J7541&lt;&gt;"", INDEX($C$5:$C$1433, MATCH(J7541, $E$5:$E$1433, 0)),"")</f>
        <v/>
      </c>
      <c r="H7541" t="str">
        <f>IF(J7541&lt;&gt;"", INDEX($D$5:$D$1433, MATCH(J7541, $E$5:$E$1433, 0)),"")</f>
        <v/>
      </c>
      <c r="I7541" t="str">
        <f>IFERROR(IF(J7541&lt;&gt;"", INDEX($B$5:$B$1433, MATCH(J7541, $E$5:$E$1433, 0)),""),"SAI")</f>
        <v/>
      </c>
      <c r="L7541" t="str">
        <f>IFERROR(IF($N$5="Sáng",IF(MID(K7541,2,7)-MID($L$2,2,7)&gt;0,"Trễ",""),IF(MID(K7541,2,7)-MID($Q$2,2,7)&gt;0,"Trễ","")),"")</f>
        <v/>
      </c>
      <c r="M7541" t="str">
        <f>IFERROR(IF($N$5="Sáng",MID(K7541,2,7)-MID($L$2,2,7),MID(K7541,2,7)-MID($Q$2,2,7)),"")</f>
        <v/>
      </c>
      <c r="Q7541" t="str">
        <f>IF(B7541&lt;&gt;"",IF(AND(P7541="",F7541=""),"Không phép ",""),"")</f>
        <v/>
      </c>
      <c r="R7541" t="str">
        <f>UPPER(B7541)</f>
        <v/>
      </c>
      <c r="T7541" t="str">
        <f>IFERROR(IF(J7541&lt;&gt;"", INDEX($S$5:$S$1433, MATCH(J7541, $E$5:$E$1433, 0)),""),"")</f>
        <v/>
      </c>
      <c r="V7541" t="str">
        <f>IFERROR(IF(J7541&lt;&gt;"", INDEX($U$5:$U$1433, MATCH(J7541, $E$5:$E$1433, 0)),""),"")</f>
        <v/>
      </c>
    </row>
    <row r="7542">
      <c r="A7542" t="str">
        <f>IF(B7542&lt;&gt;"",A7541+1,"")</f>
        <v/>
      </c>
      <c r="F7542" t="str">
        <f>IFERROR(IF(VLOOKUP(E7542,J:J,1,0)=E7542,"X",""),"")</f>
        <v/>
      </c>
      <c r="G7542" t="str">
        <f>IF(J7542&lt;&gt;"", INDEX($C$5:$C$1433, MATCH(J7542, $E$5:$E$1433, 0)),"")</f>
        <v/>
      </c>
      <c r="H7542" t="str">
        <f>IF(J7542&lt;&gt;"", INDEX($D$5:$D$1433, MATCH(J7542, $E$5:$E$1433, 0)),"")</f>
        <v/>
      </c>
      <c r="I7542" t="str">
        <f>IFERROR(IF(J7542&lt;&gt;"", INDEX($B$5:$B$1433, MATCH(J7542, $E$5:$E$1433, 0)),""),"SAI")</f>
        <v/>
      </c>
      <c r="L7542" t="str">
        <f>IFERROR(IF($N$5="Sáng",IF(MID(K7542,2,7)-MID($L$2,2,7)&gt;0,"Trễ",""),IF(MID(K7542,2,7)-MID($Q$2,2,7)&gt;0,"Trễ","")),"")</f>
        <v/>
      </c>
      <c r="M7542" t="str">
        <f>IFERROR(IF($N$5="Sáng",MID(K7542,2,7)-MID($L$2,2,7),MID(K7542,2,7)-MID($Q$2,2,7)),"")</f>
        <v/>
      </c>
      <c r="Q7542" t="str">
        <f>IF(B7542&lt;&gt;"",IF(AND(P7542="",F7542=""),"Không phép ",""),"")</f>
        <v/>
      </c>
      <c r="R7542" t="str">
        <f>UPPER(B7542)</f>
        <v/>
      </c>
      <c r="T7542" t="str">
        <f>IFERROR(IF(J7542&lt;&gt;"", INDEX($S$5:$S$1433, MATCH(J7542, $E$5:$E$1433, 0)),""),"")</f>
        <v/>
      </c>
      <c r="V7542" t="str">
        <f>IFERROR(IF(J7542&lt;&gt;"", INDEX($U$5:$U$1433, MATCH(J7542, $E$5:$E$1433, 0)),""),"")</f>
        <v/>
      </c>
    </row>
    <row r="7543">
      <c r="A7543" t="str">
        <f>IF(B7543&lt;&gt;"",A7542+1,"")</f>
        <v/>
      </c>
      <c r="F7543" t="str">
        <f>IFERROR(IF(VLOOKUP(E7543,J:J,1,0)=E7543,"X",""),"")</f>
        <v/>
      </c>
      <c r="G7543" t="str">
        <f>IF(J7543&lt;&gt;"", INDEX($C$5:$C$1433, MATCH(J7543, $E$5:$E$1433, 0)),"")</f>
        <v/>
      </c>
      <c r="H7543" t="str">
        <f>IF(J7543&lt;&gt;"", INDEX($D$5:$D$1433, MATCH(J7543, $E$5:$E$1433, 0)),"")</f>
        <v/>
      </c>
      <c r="I7543" t="str">
        <f>IFERROR(IF(J7543&lt;&gt;"", INDEX($B$5:$B$1433, MATCH(J7543, $E$5:$E$1433, 0)),""),"SAI")</f>
        <v/>
      </c>
      <c r="L7543" t="str">
        <f>IFERROR(IF($N$5="Sáng",IF(MID(K7543,2,7)-MID($L$2,2,7)&gt;0,"Trễ",""),IF(MID(K7543,2,7)-MID($Q$2,2,7)&gt;0,"Trễ","")),"")</f>
        <v/>
      </c>
      <c r="M7543" t="str">
        <f>IFERROR(IF($N$5="Sáng",MID(K7543,2,7)-MID($L$2,2,7),MID(K7543,2,7)-MID($Q$2,2,7)),"")</f>
        <v/>
      </c>
      <c r="Q7543" t="str">
        <f>IF(B7543&lt;&gt;"",IF(AND(P7543="",F7543=""),"Không phép ",""),"")</f>
        <v/>
      </c>
      <c r="R7543" t="str">
        <f>UPPER(B7543)</f>
        <v/>
      </c>
      <c r="T7543" t="str">
        <f>IFERROR(IF(J7543&lt;&gt;"", INDEX($S$5:$S$1433, MATCH(J7543, $E$5:$E$1433, 0)),""),"")</f>
        <v/>
      </c>
      <c r="V7543" t="str">
        <f>IFERROR(IF(J7543&lt;&gt;"", INDEX($U$5:$U$1433, MATCH(J7543, $E$5:$E$1433, 0)),""),"")</f>
        <v/>
      </c>
    </row>
    <row r="7544">
      <c r="A7544" t="str">
        <f>IF(B7544&lt;&gt;"",A7543+1,"")</f>
        <v/>
      </c>
      <c r="F7544" t="str">
        <f>IFERROR(IF(VLOOKUP(E7544,J:J,1,0)=E7544,"X",""),"")</f>
        <v/>
      </c>
      <c r="G7544" t="str">
        <f>IF(J7544&lt;&gt;"", INDEX($C$5:$C$1433, MATCH(J7544, $E$5:$E$1433, 0)),"")</f>
        <v/>
      </c>
      <c r="H7544" t="str">
        <f>IF(J7544&lt;&gt;"", INDEX($D$5:$D$1433, MATCH(J7544, $E$5:$E$1433, 0)),"")</f>
        <v/>
      </c>
      <c r="I7544" t="str">
        <f>IFERROR(IF(J7544&lt;&gt;"", INDEX($B$5:$B$1433, MATCH(J7544, $E$5:$E$1433, 0)),""),"SAI")</f>
        <v/>
      </c>
      <c r="L7544" t="str">
        <f>IFERROR(IF($N$5="Sáng",IF(MID(K7544,2,7)-MID($L$2,2,7)&gt;0,"Trễ",""),IF(MID(K7544,2,7)-MID($Q$2,2,7)&gt;0,"Trễ","")),"")</f>
        <v/>
      </c>
      <c r="M7544" t="str">
        <f>IFERROR(IF($N$5="Sáng",MID(K7544,2,7)-MID($L$2,2,7),MID(K7544,2,7)-MID($Q$2,2,7)),"")</f>
        <v/>
      </c>
      <c r="Q7544" t="str">
        <f>IF(B7544&lt;&gt;"",IF(AND(P7544="",F7544=""),"Không phép ",""),"")</f>
        <v/>
      </c>
      <c r="R7544" t="str">
        <f>UPPER(B7544)</f>
        <v/>
      </c>
      <c r="T7544" t="str">
        <f>IFERROR(IF(J7544&lt;&gt;"", INDEX($S$5:$S$1433, MATCH(J7544, $E$5:$E$1433, 0)),""),"")</f>
        <v/>
      </c>
      <c r="V7544" t="str">
        <f>IFERROR(IF(J7544&lt;&gt;"", INDEX($U$5:$U$1433, MATCH(J7544, $E$5:$E$1433, 0)),""),"")</f>
        <v/>
      </c>
    </row>
    <row r="7545">
      <c r="A7545" t="str">
        <f>IF(B7545&lt;&gt;"",A7544+1,"")</f>
        <v/>
      </c>
      <c r="F7545" t="str">
        <f>IFERROR(IF(VLOOKUP(E7545,J:J,1,0)=E7545,"X",""),"")</f>
        <v/>
      </c>
      <c r="G7545" t="str">
        <f>IF(J7545&lt;&gt;"", INDEX($C$5:$C$1433, MATCH(J7545, $E$5:$E$1433, 0)),"")</f>
        <v/>
      </c>
      <c r="H7545" t="str">
        <f>IF(J7545&lt;&gt;"", INDEX($D$5:$D$1433, MATCH(J7545, $E$5:$E$1433, 0)),"")</f>
        <v/>
      </c>
      <c r="I7545" t="str">
        <f>IFERROR(IF(J7545&lt;&gt;"", INDEX($B$5:$B$1433, MATCH(J7545, $E$5:$E$1433, 0)),""),"SAI")</f>
        <v/>
      </c>
      <c r="L7545" t="str">
        <f>IFERROR(IF($N$5="Sáng",IF(MID(K7545,2,7)-MID($L$2,2,7)&gt;0,"Trễ",""),IF(MID(K7545,2,7)-MID($Q$2,2,7)&gt;0,"Trễ","")),"")</f>
        <v/>
      </c>
      <c r="M7545" t="str">
        <f>IFERROR(IF($N$5="Sáng",MID(K7545,2,7)-MID($L$2,2,7),MID(K7545,2,7)-MID($Q$2,2,7)),"")</f>
        <v/>
      </c>
      <c r="Q7545" t="str">
        <f>IF(B7545&lt;&gt;"",IF(AND(P7545="",F7545=""),"Không phép ",""),"")</f>
        <v/>
      </c>
      <c r="R7545" t="str">
        <f>UPPER(B7545)</f>
        <v/>
      </c>
      <c r="T7545" t="str">
        <f>IFERROR(IF(J7545&lt;&gt;"", INDEX($S$5:$S$1433, MATCH(J7545, $E$5:$E$1433, 0)),""),"")</f>
        <v/>
      </c>
      <c r="V7545" t="str">
        <f>IFERROR(IF(J7545&lt;&gt;"", INDEX($U$5:$U$1433, MATCH(J7545, $E$5:$E$1433, 0)),""),"")</f>
        <v/>
      </c>
    </row>
    <row r="7546">
      <c r="A7546" t="str">
        <f>IF(B7546&lt;&gt;"",A7545+1,"")</f>
        <v/>
      </c>
      <c r="F7546" t="str">
        <f>IFERROR(IF(VLOOKUP(E7546,J:J,1,0)=E7546,"X",""),"")</f>
        <v/>
      </c>
      <c r="G7546" t="str">
        <f>IF(J7546&lt;&gt;"", INDEX($C$5:$C$1433, MATCH(J7546, $E$5:$E$1433, 0)),"")</f>
        <v/>
      </c>
      <c r="H7546" t="str">
        <f>IF(J7546&lt;&gt;"", INDEX($D$5:$D$1433, MATCH(J7546, $E$5:$E$1433, 0)),"")</f>
        <v/>
      </c>
      <c r="I7546" t="str">
        <f>IFERROR(IF(J7546&lt;&gt;"", INDEX($B$5:$B$1433, MATCH(J7546, $E$5:$E$1433, 0)),""),"SAI")</f>
        <v/>
      </c>
      <c r="L7546" t="str">
        <f>IFERROR(IF($N$5="Sáng",IF(MID(K7546,2,7)-MID($L$2,2,7)&gt;0,"Trễ",""),IF(MID(K7546,2,7)-MID($Q$2,2,7)&gt;0,"Trễ","")),"")</f>
        <v/>
      </c>
      <c r="M7546" t="str">
        <f>IFERROR(IF($N$5="Sáng",MID(K7546,2,7)-MID($L$2,2,7),MID(K7546,2,7)-MID($Q$2,2,7)),"")</f>
        <v/>
      </c>
      <c r="Q7546" t="str">
        <f>IF(B7546&lt;&gt;"",IF(AND(P7546="",F7546=""),"Không phép ",""),"")</f>
        <v/>
      </c>
      <c r="R7546" t="str">
        <f>UPPER(B7546)</f>
        <v/>
      </c>
      <c r="T7546" t="str">
        <f>IFERROR(IF(J7546&lt;&gt;"", INDEX($S$5:$S$1433, MATCH(J7546, $E$5:$E$1433, 0)),""),"")</f>
        <v/>
      </c>
      <c r="V7546" t="str">
        <f>IFERROR(IF(J7546&lt;&gt;"", INDEX($U$5:$U$1433, MATCH(J7546, $E$5:$E$1433, 0)),""),"")</f>
        <v/>
      </c>
    </row>
    <row r="7547">
      <c r="A7547" t="str">
        <f>IF(B7547&lt;&gt;"",A7546+1,"")</f>
        <v/>
      </c>
      <c r="F7547" t="str">
        <f>IFERROR(IF(VLOOKUP(E7547,J:J,1,0)=E7547,"X",""),"")</f>
        <v/>
      </c>
      <c r="G7547" t="str">
        <f>IF(J7547&lt;&gt;"", INDEX($C$5:$C$1433, MATCH(J7547, $E$5:$E$1433, 0)),"")</f>
        <v/>
      </c>
      <c r="H7547" t="str">
        <f>IF(J7547&lt;&gt;"", INDEX($D$5:$D$1433, MATCH(J7547, $E$5:$E$1433, 0)),"")</f>
        <v/>
      </c>
      <c r="I7547" t="str">
        <f>IFERROR(IF(J7547&lt;&gt;"", INDEX($B$5:$B$1433, MATCH(J7547, $E$5:$E$1433, 0)),""),"SAI")</f>
        <v/>
      </c>
      <c r="L7547" t="str">
        <f>IFERROR(IF($N$5="Sáng",IF(MID(K7547,2,7)-MID($L$2,2,7)&gt;0,"Trễ",""),IF(MID(K7547,2,7)-MID($Q$2,2,7)&gt;0,"Trễ","")),"")</f>
        <v/>
      </c>
      <c r="M7547" t="str">
        <f>IFERROR(IF($N$5="Sáng",MID(K7547,2,7)-MID($L$2,2,7),MID(K7547,2,7)-MID($Q$2,2,7)),"")</f>
        <v/>
      </c>
      <c r="Q7547" t="str">
        <f>IF(B7547&lt;&gt;"",IF(AND(P7547="",F7547=""),"Không phép ",""),"")</f>
        <v/>
      </c>
      <c r="R7547" t="str">
        <f>UPPER(B7547)</f>
        <v/>
      </c>
      <c r="T7547" t="str">
        <f>IFERROR(IF(J7547&lt;&gt;"", INDEX($S$5:$S$1433, MATCH(J7547, $E$5:$E$1433, 0)),""),"")</f>
        <v/>
      </c>
      <c r="V7547" t="str">
        <f>IFERROR(IF(J7547&lt;&gt;"", INDEX($U$5:$U$1433, MATCH(J7547, $E$5:$E$1433, 0)),""),"")</f>
        <v/>
      </c>
    </row>
    <row r="7548">
      <c r="A7548" t="str">
        <f>IF(B7548&lt;&gt;"",A7547+1,"")</f>
        <v/>
      </c>
      <c r="F7548" t="str">
        <f>IFERROR(IF(VLOOKUP(E7548,J:J,1,0)=E7548,"X",""),"")</f>
        <v/>
      </c>
      <c r="G7548" t="str">
        <f>IF(J7548&lt;&gt;"", INDEX($C$5:$C$1433, MATCH(J7548, $E$5:$E$1433, 0)),"")</f>
        <v/>
      </c>
      <c r="H7548" t="str">
        <f>IF(J7548&lt;&gt;"", INDEX($D$5:$D$1433, MATCH(J7548, $E$5:$E$1433, 0)),"")</f>
        <v/>
      </c>
      <c r="I7548" t="str">
        <f>IFERROR(IF(J7548&lt;&gt;"", INDEX($B$5:$B$1433, MATCH(J7548, $E$5:$E$1433, 0)),""),"SAI")</f>
        <v/>
      </c>
      <c r="L7548" t="str">
        <f>IFERROR(IF($N$5="Sáng",IF(MID(K7548,2,7)-MID($L$2,2,7)&gt;0,"Trễ",""),IF(MID(K7548,2,7)-MID($Q$2,2,7)&gt;0,"Trễ","")),"")</f>
        <v/>
      </c>
      <c r="M7548" t="str">
        <f>IFERROR(IF($N$5="Sáng",MID(K7548,2,7)-MID($L$2,2,7),MID(K7548,2,7)-MID($Q$2,2,7)),"")</f>
        <v/>
      </c>
      <c r="Q7548" t="str">
        <f>IF(B7548&lt;&gt;"",IF(AND(P7548="",F7548=""),"Không phép ",""),"")</f>
        <v/>
      </c>
      <c r="R7548" t="str">
        <f>UPPER(B7548)</f>
        <v/>
      </c>
      <c r="T7548" t="str">
        <f>IFERROR(IF(J7548&lt;&gt;"", INDEX($S$5:$S$1433, MATCH(J7548, $E$5:$E$1433, 0)),""),"")</f>
        <v/>
      </c>
      <c r="V7548" t="str">
        <f>IFERROR(IF(J7548&lt;&gt;"", INDEX($U$5:$U$1433, MATCH(J7548, $E$5:$E$1433, 0)),""),"")</f>
        <v/>
      </c>
    </row>
    <row r="7549">
      <c r="A7549" t="str">
        <f>IF(B7549&lt;&gt;"",A7548+1,"")</f>
        <v/>
      </c>
      <c r="F7549" t="str">
        <f>IFERROR(IF(VLOOKUP(E7549,J:J,1,0)=E7549,"X",""),"")</f>
        <v/>
      </c>
      <c r="G7549" t="str">
        <f>IF(J7549&lt;&gt;"", INDEX($C$5:$C$1433, MATCH(J7549, $E$5:$E$1433, 0)),"")</f>
        <v/>
      </c>
      <c r="H7549" t="str">
        <f>IF(J7549&lt;&gt;"", INDEX($D$5:$D$1433, MATCH(J7549, $E$5:$E$1433, 0)),"")</f>
        <v/>
      </c>
      <c r="I7549" t="str">
        <f>IFERROR(IF(J7549&lt;&gt;"", INDEX($B$5:$B$1433, MATCH(J7549, $E$5:$E$1433, 0)),""),"SAI")</f>
        <v/>
      </c>
      <c r="L7549" t="str">
        <f>IFERROR(IF($N$5="Sáng",IF(MID(K7549,2,7)-MID($L$2,2,7)&gt;0,"Trễ",""),IF(MID(K7549,2,7)-MID($Q$2,2,7)&gt;0,"Trễ","")),"")</f>
        <v/>
      </c>
      <c r="M7549" t="str">
        <f>IFERROR(IF($N$5="Sáng",MID(K7549,2,7)-MID($L$2,2,7),MID(K7549,2,7)-MID($Q$2,2,7)),"")</f>
        <v/>
      </c>
      <c r="Q7549" t="str">
        <f>IF(B7549&lt;&gt;"",IF(AND(P7549="",F7549=""),"Không phép ",""),"")</f>
        <v/>
      </c>
      <c r="R7549" t="str">
        <f>UPPER(B7549)</f>
        <v/>
      </c>
      <c r="T7549" t="str">
        <f>IFERROR(IF(J7549&lt;&gt;"", INDEX($S$5:$S$1433, MATCH(J7549, $E$5:$E$1433, 0)),""),"")</f>
        <v/>
      </c>
      <c r="V7549" t="str">
        <f>IFERROR(IF(J7549&lt;&gt;"", INDEX($U$5:$U$1433, MATCH(J7549, $E$5:$E$1433, 0)),""),"")</f>
        <v/>
      </c>
    </row>
    <row r="7550">
      <c r="A7550" t="str">
        <f>IF(B7550&lt;&gt;"",A7549+1,"")</f>
        <v/>
      </c>
      <c r="F7550" t="str">
        <f>IFERROR(IF(VLOOKUP(E7550,J:J,1,0)=E7550,"X",""),"")</f>
        <v/>
      </c>
      <c r="G7550" t="str">
        <f>IF(J7550&lt;&gt;"", INDEX($C$5:$C$1433, MATCH(J7550, $E$5:$E$1433, 0)),"")</f>
        <v/>
      </c>
      <c r="H7550" t="str">
        <f>IF(J7550&lt;&gt;"", INDEX($D$5:$D$1433, MATCH(J7550, $E$5:$E$1433, 0)),"")</f>
        <v/>
      </c>
      <c r="I7550" t="str">
        <f>IFERROR(IF(J7550&lt;&gt;"", INDEX($B$5:$B$1433, MATCH(J7550, $E$5:$E$1433, 0)),""),"SAI")</f>
        <v/>
      </c>
      <c r="L7550" t="str">
        <f>IFERROR(IF($N$5="Sáng",IF(MID(K7550,2,7)-MID($L$2,2,7)&gt;0,"Trễ",""),IF(MID(K7550,2,7)-MID($Q$2,2,7)&gt;0,"Trễ","")),"")</f>
        <v/>
      </c>
      <c r="M7550" t="str">
        <f>IFERROR(IF($N$5="Sáng",MID(K7550,2,7)-MID($L$2,2,7),MID(K7550,2,7)-MID($Q$2,2,7)),"")</f>
        <v/>
      </c>
      <c r="Q7550" t="str">
        <f>IF(B7550&lt;&gt;"",IF(AND(P7550="",F7550=""),"Không phép ",""),"")</f>
        <v/>
      </c>
      <c r="R7550" t="str">
        <f>UPPER(B7550)</f>
        <v/>
      </c>
      <c r="T7550" t="str">
        <f>IFERROR(IF(J7550&lt;&gt;"", INDEX($S$5:$S$1433, MATCH(J7550, $E$5:$E$1433, 0)),""),"")</f>
        <v/>
      </c>
      <c r="V7550" t="str">
        <f>IFERROR(IF(J7550&lt;&gt;"", INDEX($U$5:$U$1433, MATCH(J7550, $E$5:$E$1433, 0)),""),"")</f>
        <v/>
      </c>
    </row>
    <row r="7551">
      <c r="A7551" t="str">
        <f>IF(B7551&lt;&gt;"",A7550+1,"")</f>
        <v/>
      </c>
      <c r="F7551" t="str">
        <f>IFERROR(IF(VLOOKUP(E7551,J:J,1,0)=E7551,"X",""),"")</f>
        <v/>
      </c>
      <c r="G7551" t="str">
        <f>IF(J7551&lt;&gt;"", INDEX($C$5:$C$1433, MATCH(J7551, $E$5:$E$1433, 0)),"")</f>
        <v/>
      </c>
      <c r="H7551" t="str">
        <f>IF(J7551&lt;&gt;"", INDEX($D$5:$D$1433, MATCH(J7551, $E$5:$E$1433, 0)),"")</f>
        <v/>
      </c>
      <c r="I7551" t="str">
        <f>IFERROR(IF(J7551&lt;&gt;"", INDEX($B$5:$B$1433, MATCH(J7551, $E$5:$E$1433, 0)),""),"SAI")</f>
        <v/>
      </c>
      <c r="L7551" t="str">
        <f>IFERROR(IF($N$5="Sáng",IF(MID(K7551,2,7)-MID($L$2,2,7)&gt;0,"Trễ",""),IF(MID(K7551,2,7)-MID($Q$2,2,7)&gt;0,"Trễ","")),"")</f>
        <v/>
      </c>
      <c r="M7551" t="str">
        <f>IFERROR(IF($N$5="Sáng",MID(K7551,2,7)-MID($L$2,2,7),MID(K7551,2,7)-MID($Q$2,2,7)),"")</f>
        <v/>
      </c>
      <c r="Q7551" t="str">
        <f>IF(B7551&lt;&gt;"",IF(AND(P7551="",F7551=""),"Không phép ",""),"")</f>
        <v/>
      </c>
      <c r="R7551" t="str">
        <f>UPPER(B7551)</f>
        <v/>
      </c>
      <c r="T7551" t="str">
        <f>IFERROR(IF(J7551&lt;&gt;"", INDEX($S$5:$S$1433, MATCH(J7551, $E$5:$E$1433, 0)),""),"")</f>
        <v/>
      </c>
      <c r="V7551" t="str">
        <f>IFERROR(IF(J7551&lt;&gt;"", INDEX($U$5:$U$1433, MATCH(J7551, $E$5:$E$1433, 0)),""),"")</f>
        <v/>
      </c>
    </row>
    <row r="7552">
      <c r="A7552" t="str">
        <f>IF(B7552&lt;&gt;"",A7551+1,"")</f>
        <v/>
      </c>
      <c r="F7552" t="str">
        <f>IFERROR(IF(VLOOKUP(E7552,J:J,1,0)=E7552,"X",""),"")</f>
        <v/>
      </c>
      <c r="G7552" t="str">
        <f>IF(J7552&lt;&gt;"", INDEX($C$5:$C$1433, MATCH(J7552, $E$5:$E$1433, 0)),"")</f>
        <v/>
      </c>
      <c r="H7552" t="str">
        <f>IF(J7552&lt;&gt;"", INDEX($D$5:$D$1433, MATCH(J7552, $E$5:$E$1433, 0)),"")</f>
        <v/>
      </c>
      <c r="I7552" t="str">
        <f>IFERROR(IF(J7552&lt;&gt;"", INDEX($B$5:$B$1433, MATCH(J7552, $E$5:$E$1433, 0)),""),"SAI")</f>
        <v/>
      </c>
      <c r="L7552" t="str">
        <f>IFERROR(IF($N$5="Sáng",IF(MID(K7552,2,7)-MID($L$2,2,7)&gt;0,"Trễ",""),IF(MID(K7552,2,7)-MID($Q$2,2,7)&gt;0,"Trễ","")),"")</f>
        <v/>
      </c>
      <c r="M7552" t="str">
        <f>IFERROR(IF($N$5="Sáng",MID(K7552,2,7)-MID($L$2,2,7),MID(K7552,2,7)-MID($Q$2,2,7)),"")</f>
        <v/>
      </c>
      <c r="Q7552" t="str">
        <f>IF(B7552&lt;&gt;"",IF(AND(P7552="",F7552=""),"Không phép ",""),"")</f>
        <v/>
      </c>
      <c r="R7552" t="str">
        <f>UPPER(B7552)</f>
        <v/>
      </c>
      <c r="T7552" t="str">
        <f>IFERROR(IF(J7552&lt;&gt;"", INDEX($S$5:$S$1433, MATCH(J7552, $E$5:$E$1433, 0)),""),"")</f>
        <v/>
      </c>
      <c r="V7552" t="str">
        <f>IFERROR(IF(J7552&lt;&gt;"", INDEX($U$5:$U$1433, MATCH(J7552, $E$5:$E$1433, 0)),""),"")</f>
        <v/>
      </c>
    </row>
    <row r="7553">
      <c r="A7553" t="str">
        <f>IF(B7553&lt;&gt;"",A7552+1,"")</f>
        <v/>
      </c>
      <c r="F7553" t="str">
        <f>IFERROR(IF(VLOOKUP(E7553,J:J,1,0)=E7553,"X",""),"")</f>
        <v/>
      </c>
      <c r="G7553" t="str">
        <f>IF(J7553&lt;&gt;"", INDEX($C$5:$C$1433, MATCH(J7553, $E$5:$E$1433, 0)),"")</f>
        <v/>
      </c>
      <c r="H7553" t="str">
        <f>IF(J7553&lt;&gt;"", INDEX($D$5:$D$1433, MATCH(J7553, $E$5:$E$1433, 0)),"")</f>
        <v/>
      </c>
      <c r="I7553" t="str">
        <f>IFERROR(IF(J7553&lt;&gt;"", INDEX($B$5:$B$1433, MATCH(J7553, $E$5:$E$1433, 0)),""),"SAI")</f>
        <v/>
      </c>
      <c r="L7553" t="str">
        <f>IFERROR(IF($N$5="Sáng",IF(MID(K7553,2,7)-MID($L$2,2,7)&gt;0,"Trễ",""),IF(MID(K7553,2,7)-MID($Q$2,2,7)&gt;0,"Trễ","")),"")</f>
        <v/>
      </c>
      <c r="M7553" t="str">
        <f>IFERROR(IF($N$5="Sáng",MID(K7553,2,7)-MID($L$2,2,7),MID(K7553,2,7)-MID($Q$2,2,7)),"")</f>
        <v/>
      </c>
      <c r="Q7553" t="str">
        <f>IF(B7553&lt;&gt;"",IF(AND(P7553="",F7553=""),"Không phép ",""),"")</f>
        <v/>
      </c>
      <c r="R7553" t="str">
        <f>UPPER(B7553)</f>
        <v/>
      </c>
      <c r="T7553" t="str">
        <f>IFERROR(IF(J7553&lt;&gt;"", INDEX($S$5:$S$1433, MATCH(J7553, $E$5:$E$1433, 0)),""),"")</f>
        <v/>
      </c>
      <c r="V7553" t="str">
        <f>IFERROR(IF(J7553&lt;&gt;"", INDEX($U$5:$U$1433, MATCH(J7553, $E$5:$E$1433, 0)),""),"")</f>
        <v/>
      </c>
    </row>
    <row r="7554">
      <c r="A7554" t="str">
        <f>IF(B7554&lt;&gt;"",A7553+1,"")</f>
        <v/>
      </c>
      <c r="F7554" t="str">
        <f>IFERROR(IF(VLOOKUP(E7554,J:J,1,0)=E7554,"X",""),"")</f>
        <v/>
      </c>
      <c r="G7554" t="str">
        <f>IF(J7554&lt;&gt;"", INDEX($C$5:$C$1433, MATCH(J7554, $E$5:$E$1433, 0)),"")</f>
        <v/>
      </c>
      <c r="H7554" t="str">
        <f>IF(J7554&lt;&gt;"", INDEX($D$5:$D$1433, MATCH(J7554, $E$5:$E$1433, 0)),"")</f>
        <v/>
      </c>
      <c r="I7554" t="str">
        <f>IFERROR(IF(J7554&lt;&gt;"", INDEX($B$5:$B$1433, MATCH(J7554, $E$5:$E$1433, 0)),""),"SAI")</f>
        <v/>
      </c>
      <c r="L7554" t="str">
        <f>IFERROR(IF($N$5="Sáng",IF(MID(K7554,2,7)-MID($L$2,2,7)&gt;0,"Trễ",""),IF(MID(K7554,2,7)-MID($Q$2,2,7)&gt;0,"Trễ","")),"")</f>
        <v/>
      </c>
      <c r="M7554" t="str">
        <f>IFERROR(IF($N$5="Sáng",MID(K7554,2,7)-MID($L$2,2,7),MID(K7554,2,7)-MID($Q$2,2,7)),"")</f>
        <v/>
      </c>
      <c r="Q7554" t="str">
        <f>IF(B7554&lt;&gt;"",IF(AND(P7554="",F7554=""),"Không phép ",""),"")</f>
        <v/>
      </c>
      <c r="R7554" t="str">
        <f>UPPER(B7554)</f>
        <v/>
      </c>
      <c r="T7554" t="str">
        <f>IFERROR(IF(J7554&lt;&gt;"", INDEX($S$5:$S$1433, MATCH(J7554, $E$5:$E$1433, 0)),""),"")</f>
        <v/>
      </c>
      <c r="V7554" t="str">
        <f>IFERROR(IF(J7554&lt;&gt;"", INDEX($U$5:$U$1433, MATCH(J7554, $E$5:$E$1433, 0)),""),"")</f>
        <v/>
      </c>
    </row>
    <row r="7555">
      <c r="A7555" t="str">
        <f>IF(B7555&lt;&gt;"",A7554+1,"")</f>
        <v/>
      </c>
      <c r="F7555" t="str">
        <f>IFERROR(IF(VLOOKUP(E7555,J:J,1,0)=E7555,"X",""),"")</f>
        <v/>
      </c>
      <c r="G7555" t="str">
        <f>IF(J7555&lt;&gt;"", INDEX($C$5:$C$1433, MATCH(J7555, $E$5:$E$1433, 0)),"")</f>
        <v/>
      </c>
      <c r="H7555" t="str">
        <f>IF(J7555&lt;&gt;"", INDEX($D$5:$D$1433, MATCH(J7555, $E$5:$E$1433, 0)),"")</f>
        <v/>
      </c>
      <c r="I7555" t="str">
        <f>IFERROR(IF(J7555&lt;&gt;"", INDEX($B$5:$B$1433, MATCH(J7555, $E$5:$E$1433, 0)),""),"SAI")</f>
        <v/>
      </c>
      <c r="L7555" t="str">
        <f>IFERROR(IF($N$5="Sáng",IF(MID(K7555,2,7)-MID($L$2,2,7)&gt;0,"Trễ",""),IF(MID(K7555,2,7)-MID($Q$2,2,7)&gt;0,"Trễ","")),"")</f>
        <v/>
      </c>
      <c r="M7555" t="str">
        <f>IFERROR(IF($N$5="Sáng",MID(K7555,2,7)-MID($L$2,2,7),MID(K7555,2,7)-MID($Q$2,2,7)),"")</f>
        <v/>
      </c>
      <c r="Q7555" t="str">
        <f>IF(B7555&lt;&gt;"",IF(AND(P7555="",F7555=""),"Không phép ",""),"")</f>
        <v/>
      </c>
      <c r="R7555" t="str">
        <f>UPPER(B7555)</f>
        <v/>
      </c>
      <c r="T7555" t="str">
        <f>IFERROR(IF(J7555&lt;&gt;"", INDEX($S$5:$S$1433, MATCH(J7555, $E$5:$E$1433, 0)),""),"")</f>
        <v/>
      </c>
      <c r="V7555" t="str">
        <f>IFERROR(IF(J7555&lt;&gt;"", INDEX($U$5:$U$1433, MATCH(J7555, $E$5:$E$1433, 0)),""),"")</f>
        <v/>
      </c>
    </row>
    <row r="7556">
      <c r="A7556" t="str">
        <f>IF(B7556&lt;&gt;"",A7555+1,"")</f>
        <v/>
      </c>
      <c r="F7556" t="str">
        <f>IFERROR(IF(VLOOKUP(E7556,J:J,1,0)=E7556,"X",""),"")</f>
        <v/>
      </c>
      <c r="G7556" t="str">
        <f>IF(J7556&lt;&gt;"", INDEX($C$5:$C$1433, MATCH(J7556, $E$5:$E$1433, 0)),"")</f>
        <v/>
      </c>
      <c r="H7556" t="str">
        <f>IF(J7556&lt;&gt;"", INDEX($D$5:$D$1433, MATCH(J7556, $E$5:$E$1433, 0)),"")</f>
        <v/>
      </c>
      <c r="I7556" t="str">
        <f>IFERROR(IF(J7556&lt;&gt;"", INDEX($B$5:$B$1433, MATCH(J7556, $E$5:$E$1433, 0)),""),"SAI")</f>
        <v/>
      </c>
      <c r="L7556" t="str">
        <f>IFERROR(IF($N$5="Sáng",IF(MID(K7556,2,7)-MID($L$2,2,7)&gt;0,"Trễ",""),IF(MID(K7556,2,7)-MID($Q$2,2,7)&gt;0,"Trễ","")),"")</f>
        <v/>
      </c>
      <c r="M7556" t="str">
        <f>IFERROR(IF($N$5="Sáng",MID(K7556,2,7)-MID($L$2,2,7),MID(K7556,2,7)-MID($Q$2,2,7)),"")</f>
        <v/>
      </c>
      <c r="Q7556" t="str">
        <f>IF(B7556&lt;&gt;"",IF(AND(P7556="",F7556=""),"Không phép ",""),"")</f>
        <v/>
      </c>
      <c r="R7556" t="str">
        <f>UPPER(B7556)</f>
        <v/>
      </c>
      <c r="T7556" t="str">
        <f>IFERROR(IF(J7556&lt;&gt;"", INDEX($S$5:$S$1433, MATCH(J7556, $E$5:$E$1433, 0)),""),"")</f>
        <v/>
      </c>
      <c r="V7556" t="str">
        <f>IFERROR(IF(J7556&lt;&gt;"", INDEX($U$5:$U$1433, MATCH(J7556, $E$5:$E$1433, 0)),""),"")</f>
        <v/>
      </c>
    </row>
    <row r="7557">
      <c r="A7557" t="str">
        <f>IF(B7557&lt;&gt;"",A7556+1,"")</f>
        <v/>
      </c>
      <c r="F7557" t="str">
        <f>IFERROR(IF(VLOOKUP(E7557,J:J,1,0)=E7557,"X",""),"")</f>
        <v/>
      </c>
      <c r="G7557" t="str">
        <f>IF(J7557&lt;&gt;"", INDEX($C$5:$C$1433, MATCH(J7557, $E$5:$E$1433, 0)),"")</f>
        <v/>
      </c>
      <c r="H7557" t="str">
        <f>IF(J7557&lt;&gt;"", INDEX($D$5:$D$1433, MATCH(J7557, $E$5:$E$1433, 0)),"")</f>
        <v/>
      </c>
      <c r="I7557" t="str">
        <f>IFERROR(IF(J7557&lt;&gt;"", INDEX($B$5:$B$1433, MATCH(J7557, $E$5:$E$1433, 0)),""),"SAI")</f>
        <v/>
      </c>
      <c r="L7557" t="str">
        <f>IFERROR(IF($N$5="Sáng",IF(MID(K7557,2,7)-MID($L$2,2,7)&gt;0,"Trễ",""),IF(MID(K7557,2,7)-MID($Q$2,2,7)&gt;0,"Trễ","")),"")</f>
        <v/>
      </c>
      <c r="M7557" t="str">
        <f>IFERROR(IF($N$5="Sáng",MID(K7557,2,7)-MID($L$2,2,7),MID(K7557,2,7)-MID($Q$2,2,7)),"")</f>
        <v/>
      </c>
      <c r="Q7557" t="str">
        <f>IF(B7557&lt;&gt;"",IF(AND(P7557="",F7557=""),"Không phép ",""),"")</f>
        <v/>
      </c>
      <c r="R7557" t="str">
        <f>UPPER(B7557)</f>
        <v/>
      </c>
      <c r="T7557" t="str">
        <f>IFERROR(IF(J7557&lt;&gt;"", INDEX($S$5:$S$1433, MATCH(J7557, $E$5:$E$1433, 0)),""),"")</f>
        <v/>
      </c>
      <c r="V7557" t="str">
        <f>IFERROR(IF(J7557&lt;&gt;"", INDEX($U$5:$U$1433, MATCH(J7557, $E$5:$E$1433, 0)),""),"")</f>
        <v/>
      </c>
    </row>
    <row r="7558">
      <c r="A7558" t="str">
        <f>IF(B7558&lt;&gt;"",A7557+1,"")</f>
        <v/>
      </c>
      <c r="F7558" t="str">
        <f>IFERROR(IF(VLOOKUP(E7558,J:J,1,0)=E7558,"X",""),"")</f>
        <v/>
      </c>
      <c r="G7558" t="str">
        <f>IF(J7558&lt;&gt;"", INDEX($C$5:$C$1433, MATCH(J7558, $E$5:$E$1433, 0)),"")</f>
        <v/>
      </c>
      <c r="H7558" t="str">
        <f>IF(J7558&lt;&gt;"", INDEX($D$5:$D$1433, MATCH(J7558, $E$5:$E$1433, 0)),"")</f>
        <v/>
      </c>
      <c r="I7558" t="str">
        <f>IFERROR(IF(J7558&lt;&gt;"", INDEX($B$5:$B$1433, MATCH(J7558, $E$5:$E$1433, 0)),""),"SAI")</f>
        <v/>
      </c>
      <c r="L7558" t="str">
        <f>IFERROR(IF($N$5="Sáng",IF(MID(K7558,2,7)-MID($L$2,2,7)&gt;0,"Trễ",""),IF(MID(K7558,2,7)-MID($Q$2,2,7)&gt;0,"Trễ","")),"")</f>
        <v/>
      </c>
      <c r="M7558" t="str">
        <f>IFERROR(IF($N$5="Sáng",MID(K7558,2,7)-MID($L$2,2,7),MID(K7558,2,7)-MID($Q$2,2,7)),"")</f>
        <v/>
      </c>
      <c r="Q7558" t="str">
        <f>IF(B7558&lt;&gt;"",IF(AND(P7558="",F7558=""),"Không phép ",""),"")</f>
        <v/>
      </c>
      <c r="R7558" t="str">
        <f>UPPER(B7558)</f>
        <v/>
      </c>
      <c r="T7558" t="str">
        <f>IFERROR(IF(J7558&lt;&gt;"", INDEX($S$5:$S$1433, MATCH(J7558, $E$5:$E$1433, 0)),""),"")</f>
        <v/>
      </c>
      <c r="V7558" t="str">
        <f>IFERROR(IF(J7558&lt;&gt;"", INDEX($U$5:$U$1433, MATCH(J7558, $E$5:$E$1433, 0)),""),"")</f>
        <v/>
      </c>
    </row>
    <row r="7559">
      <c r="A7559" t="str">
        <f>IF(B7559&lt;&gt;"",A7558+1,"")</f>
        <v/>
      </c>
      <c r="F7559" t="str">
        <f>IFERROR(IF(VLOOKUP(E7559,J:J,1,0)=E7559,"X",""),"")</f>
        <v/>
      </c>
      <c r="G7559" t="str">
        <f>IF(J7559&lt;&gt;"", INDEX($C$5:$C$1433, MATCH(J7559, $E$5:$E$1433, 0)),"")</f>
        <v/>
      </c>
      <c r="H7559" t="str">
        <f>IF(J7559&lt;&gt;"", INDEX($D$5:$D$1433, MATCH(J7559, $E$5:$E$1433, 0)),"")</f>
        <v/>
      </c>
      <c r="I7559" t="str">
        <f>IFERROR(IF(J7559&lt;&gt;"", INDEX($B$5:$B$1433, MATCH(J7559, $E$5:$E$1433, 0)),""),"SAI")</f>
        <v/>
      </c>
      <c r="L7559" t="str">
        <f>IFERROR(IF($N$5="Sáng",IF(MID(K7559,2,7)-MID($L$2,2,7)&gt;0,"Trễ",""),IF(MID(K7559,2,7)-MID($Q$2,2,7)&gt;0,"Trễ","")),"")</f>
        <v/>
      </c>
      <c r="M7559" t="str">
        <f>IFERROR(IF($N$5="Sáng",MID(K7559,2,7)-MID($L$2,2,7),MID(K7559,2,7)-MID($Q$2,2,7)),"")</f>
        <v/>
      </c>
      <c r="Q7559" t="str">
        <f>IF(B7559&lt;&gt;"",IF(AND(P7559="",F7559=""),"Không phép ",""),"")</f>
        <v/>
      </c>
      <c r="R7559" t="str">
        <f>UPPER(B7559)</f>
        <v/>
      </c>
      <c r="T7559" t="str">
        <f>IFERROR(IF(J7559&lt;&gt;"", INDEX($S$5:$S$1433, MATCH(J7559, $E$5:$E$1433, 0)),""),"")</f>
        <v/>
      </c>
      <c r="V7559" t="str">
        <f>IFERROR(IF(J7559&lt;&gt;"", INDEX($U$5:$U$1433, MATCH(J7559, $E$5:$E$1433, 0)),""),"")</f>
        <v/>
      </c>
    </row>
    <row r="7560">
      <c r="A7560" t="str">
        <f>IF(B7560&lt;&gt;"",A7559+1,"")</f>
        <v/>
      </c>
      <c r="F7560" t="str">
        <f>IFERROR(IF(VLOOKUP(E7560,J:J,1,0)=E7560,"X",""),"")</f>
        <v/>
      </c>
      <c r="G7560" t="str">
        <f>IF(J7560&lt;&gt;"", INDEX($C$5:$C$1433, MATCH(J7560, $E$5:$E$1433, 0)),"")</f>
        <v/>
      </c>
      <c r="H7560" t="str">
        <f>IF(J7560&lt;&gt;"", INDEX($D$5:$D$1433, MATCH(J7560, $E$5:$E$1433, 0)),"")</f>
        <v/>
      </c>
      <c r="I7560" t="str">
        <f>IFERROR(IF(J7560&lt;&gt;"", INDEX($B$5:$B$1433, MATCH(J7560, $E$5:$E$1433, 0)),""),"SAI")</f>
        <v/>
      </c>
      <c r="L7560" t="str">
        <f>IFERROR(IF($N$5="Sáng",IF(MID(K7560,2,7)-MID($L$2,2,7)&gt;0,"Trễ",""),IF(MID(K7560,2,7)-MID($Q$2,2,7)&gt;0,"Trễ","")),"")</f>
        <v/>
      </c>
      <c r="M7560" t="str">
        <f>IFERROR(IF($N$5="Sáng",MID(K7560,2,7)-MID($L$2,2,7),MID(K7560,2,7)-MID($Q$2,2,7)),"")</f>
        <v/>
      </c>
      <c r="Q7560" t="str">
        <f>IF(B7560&lt;&gt;"",IF(AND(P7560="",F7560=""),"Không phép ",""),"")</f>
        <v/>
      </c>
      <c r="R7560" t="str">
        <f>UPPER(B7560)</f>
        <v/>
      </c>
      <c r="T7560" t="str">
        <f>IFERROR(IF(J7560&lt;&gt;"", INDEX($S$5:$S$1433, MATCH(J7560, $E$5:$E$1433, 0)),""),"")</f>
        <v/>
      </c>
      <c r="V7560" t="str">
        <f>IFERROR(IF(J7560&lt;&gt;"", INDEX($U$5:$U$1433, MATCH(J7560, $E$5:$E$1433, 0)),""),"")</f>
        <v/>
      </c>
    </row>
    <row r="7561">
      <c r="A7561" t="str">
        <f>IF(B7561&lt;&gt;"",A7560+1,"")</f>
        <v/>
      </c>
      <c r="F7561" t="str">
        <f>IFERROR(IF(VLOOKUP(E7561,J:J,1,0)=E7561,"X",""),"")</f>
        <v/>
      </c>
      <c r="G7561" t="str">
        <f>IF(J7561&lt;&gt;"", INDEX($C$5:$C$1433, MATCH(J7561, $E$5:$E$1433, 0)),"")</f>
        <v/>
      </c>
      <c r="H7561" t="str">
        <f>IF(J7561&lt;&gt;"", INDEX($D$5:$D$1433, MATCH(J7561, $E$5:$E$1433, 0)),"")</f>
        <v/>
      </c>
      <c r="I7561" t="str">
        <f>IFERROR(IF(J7561&lt;&gt;"", INDEX($B$5:$B$1433, MATCH(J7561, $E$5:$E$1433, 0)),""),"SAI")</f>
        <v/>
      </c>
      <c r="L7561" t="str">
        <f>IFERROR(IF($N$5="Sáng",IF(MID(K7561,2,7)-MID($L$2,2,7)&gt;0,"Trễ",""),IF(MID(K7561,2,7)-MID($Q$2,2,7)&gt;0,"Trễ","")),"")</f>
        <v/>
      </c>
      <c r="M7561" t="str">
        <f>IFERROR(IF($N$5="Sáng",MID(K7561,2,7)-MID($L$2,2,7),MID(K7561,2,7)-MID($Q$2,2,7)),"")</f>
        <v/>
      </c>
      <c r="Q7561" t="str">
        <f>IF(B7561&lt;&gt;"",IF(AND(P7561="",F7561=""),"Không phép ",""),"")</f>
        <v/>
      </c>
      <c r="R7561" t="str">
        <f>UPPER(B7561)</f>
        <v/>
      </c>
      <c r="T7561" t="str">
        <f>IFERROR(IF(J7561&lt;&gt;"", INDEX($S$5:$S$1433, MATCH(J7561, $E$5:$E$1433, 0)),""),"")</f>
        <v/>
      </c>
      <c r="V7561" t="str">
        <f>IFERROR(IF(J7561&lt;&gt;"", INDEX($U$5:$U$1433, MATCH(J7561, $E$5:$E$1433, 0)),""),"")</f>
        <v/>
      </c>
    </row>
    <row r="7562">
      <c r="A7562" t="str">
        <f>IF(B7562&lt;&gt;"",A7561+1,"")</f>
        <v/>
      </c>
      <c r="F7562" t="str">
        <f>IFERROR(IF(VLOOKUP(E7562,J:J,1,0)=E7562,"X",""),"")</f>
        <v/>
      </c>
      <c r="G7562" t="str">
        <f>IF(J7562&lt;&gt;"", INDEX($C$5:$C$1433, MATCH(J7562, $E$5:$E$1433, 0)),"")</f>
        <v/>
      </c>
      <c r="H7562" t="str">
        <f>IF(J7562&lt;&gt;"", INDEX($D$5:$D$1433, MATCH(J7562, $E$5:$E$1433, 0)),"")</f>
        <v/>
      </c>
      <c r="I7562" t="str">
        <f>IFERROR(IF(J7562&lt;&gt;"", INDEX($B$5:$B$1433, MATCH(J7562, $E$5:$E$1433, 0)),""),"SAI")</f>
        <v/>
      </c>
      <c r="L7562" t="str">
        <f>IFERROR(IF($N$5="Sáng",IF(MID(K7562,2,7)-MID($L$2,2,7)&gt;0,"Trễ",""),IF(MID(K7562,2,7)-MID($Q$2,2,7)&gt;0,"Trễ","")),"")</f>
        <v/>
      </c>
      <c r="M7562" t="str">
        <f>IFERROR(IF($N$5="Sáng",MID(K7562,2,7)-MID($L$2,2,7),MID(K7562,2,7)-MID($Q$2,2,7)),"")</f>
        <v/>
      </c>
      <c r="Q7562" t="str">
        <f>IF(B7562&lt;&gt;"",IF(AND(P7562="",F7562=""),"Không phép ",""),"")</f>
        <v/>
      </c>
      <c r="R7562" t="str">
        <f>UPPER(B7562)</f>
        <v/>
      </c>
      <c r="T7562" t="str">
        <f>IFERROR(IF(J7562&lt;&gt;"", INDEX($S$5:$S$1433, MATCH(J7562, $E$5:$E$1433, 0)),""),"")</f>
        <v/>
      </c>
      <c r="V7562" t="str">
        <f>IFERROR(IF(J7562&lt;&gt;"", INDEX($U$5:$U$1433, MATCH(J7562, $E$5:$E$1433, 0)),""),"")</f>
        <v/>
      </c>
    </row>
    <row r="7563">
      <c r="A7563" t="str">
        <f>IF(B7563&lt;&gt;"",A7562+1,"")</f>
        <v/>
      </c>
      <c r="F7563" t="str">
        <f>IFERROR(IF(VLOOKUP(E7563,J:J,1,0)=E7563,"X",""),"")</f>
        <v/>
      </c>
      <c r="G7563" t="str">
        <f>IF(J7563&lt;&gt;"", INDEX($C$5:$C$1433, MATCH(J7563, $E$5:$E$1433, 0)),"")</f>
        <v/>
      </c>
      <c r="H7563" t="str">
        <f>IF(J7563&lt;&gt;"", INDEX($D$5:$D$1433, MATCH(J7563, $E$5:$E$1433, 0)),"")</f>
        <v/>
      </c>
      <c r="I7563" t="str">
        <f>IFERROR(IF(J7563&lt;&gt;"", INDEX($B$5:$B$1433, MATCH(J7563, $E$5:$E$1433, 0)),""),"SAI")</f>
        <v/>
      </c>
      <c r="L7563" t="str">
        <f>IFERROR(IF($N$5="Sáng",IF(MID(K7563,2,7)-MID($L$2,2,7)&gt;0,"Trễ",""),IF(MID(K7563,2,7)-MID($Q$2,2,7)&gt;0,"Trễ","")),"")</f>
        <v/>
      </c>
      <c r="M7563" t="str">
        <f>IFERROR(IF($N$5="Sáng",MID(K7563,2,7)-MID($L$2,2,7),MID(K7563,2,7)-MID($Q$2,2,7)),"")</f>
        <v/>
      </c>
      <c r="Q7563" t="str">
        <f>IF(B7563&lt;&gt;"",IF(AND(P7563="",F7563=""),"Không phép ",""),"")</f>
        <v/>
      </c>
      <c r="R7563" t="str">
        <f>UPPER(B7563)</f>
        <v/>
      </c>
      <c r="T7563" t="str">
        <f>IFERROR(IF(J7563&lt;&gt;"", INDEX($S$5:$S$1433, MATCH(J7563, $E$5:$E$1433, 0)),""),"")</f>
        <v/>
      </c>
      <c r="V7563" t="str">
        <f>IFERROR(IF(J7563&lt;&gt;"", INDEX($U$5:$U$1433, MATCH(J7563, $E$5:$E$1433, 0)),""),"")</f>
        <v/>
      </c>
    </row>
    <row r="7564">
      <c r="A7564" t="str">
        <f>IF(B7564&lt;&gt;"",A7563+1,"")</f>
        <v/>
      </c>
      <c r="F7564" t="str">
        <f>IFERROR(IF(VLOOKUP(E7564,J:J,1,0)=E7564,"X",""),"")</f>
        <v/>
      </c>
      <c r="G7564" t="str">
        <f>IF(J7564&lt;&gt;"", INDEX($C$5:$C$1433, MATCH(J7564, $E$5:$E$1433, 0)),"")</f>
        <v/>
      </c>
      <c r="H7564" t="str">
        <f>IF(J7564&lt;&gt;"", INDEX($D$5:$D$1433, MATCH(J7564, $E$5:$E$1433, 0)),"")</f>
        <v/>
      </c>
      <c r="I7564" t="str">
        <f>IFERROR(IF(J7564&lt;&gt;"", INDEX($B$5:$B$1433, MATCH(J7564, $E$5:$E$1433, 0)),""),"SAI")</f>
        <v/>
      </c>
      <c r="L7564" t="str">
        <f>IFERROR(IF($N$5="Sáng",IF(MID(K7564,2,7)-MID($L$2,2,7)&gt;0,"Trễ",""),IF(MID(K7564,2,7)-MID($Q$2,2,7)&gt;0,"Trễ","")),"")</f>
        <v/>
      </c>
      <c r="M7564" t="str">
        <f>IFERROR(IF($N$5="Sáng",MID(K7564,2,7)-MID($L$2,2,7),MID(K7564,2,7)-MID($Q$2,2,7)),"")</f>
        <v/>
      </c>
      <c r="Q7564" t="str">
        <f>IF(B7564&lt;&gt;"",IF(AND(P7564="",F7564=""),"Không phép ",""),"")</f>
        <v/>
      </c>
      <c r="R7564" t="str">
        <f>UPPER(B7564)</f>
        <v/>
      </c>
      <c r="T7564" t="str">
        <f>IFERROR(IF(J7564&lt;&gt;"", INDEX($S$5:$S$1433, MATCH(J7564, $E$5:$E$1433, 0)),""),"")</f>
        <v/>
      </c>
      <c r="V7564" t="str">
        <f>IFERROR(IF(J7564&lt;&gt;"", INDEX($U$5:$U$1433, MATCH(J7564, $E$5:$E$1433, 0)),""),"")</f>
        <v/>
      </c>
    </row>
    <row r="7565">
      <c r="A7565" t="str">
        <f>IF(B7565&lt;&gt;"",A7564+1,"")</f>
        <v/>
      </c>
      <c r="F7565" t="str">
        <f>IFERROR(IF(VLOOKUP(E7565,J:J,1,0)=E7565,"X",""),"")</f>
        <v/>
      </c>
      <c r="G7565" t="str">
        <f>IF(J7565&lt;&gt;"", INDEX($C$5:$C$1433, MATCH(J7565, $E$5:$E$1433, 0)),"")</f>
        <v/>
      </c>
      <c r="H7565" t="str">
        <f>IF(J7565&lt;&gt;"", INDEX($D$5:$D$1433, MATCH(J7565, $E$5:$E$1433, 0)),"")</f>
        <v/>
      </c>
      <c r="I7565" t="str">
        <f>IFERROR(IF(J7565&lt;&gt;"", INDEX($B$5:$B$1433, MATCH(J7565, $E$5:$E$1433, 0)),""),"SAI")</f>
        <v/>
      </c>
      <c r="L7565" t="str">
        <f>IFERROR(IF($N$5="Sáng",IF(MID(K7565,2,7)-MID($L$2,2,7)&gt;0,"Trễ",""),IF(MID(K7565,2,7)-MID($Q$2,2,7)&gt;0,"Trễ","")),"")</f>
        <v/>
      </c>
      <c r="M7565" t="str">
        <f>IFERROR(IF($N$5="Sáng",MID(K7565,2,7)-MID($L$2,2,7),MID(K7565,2,7)-MID($Q$2,2,7)),"")</f>
        <v/>
      </c>
      <c r="Q7565" t="str">
        <f>IF(B7565&lt;&gt;"",IF(AND(P7565="",F7565=""),"Không phép ",""),"")</f>
        <v/>
      </c>
      <c r="R7565" t="str">
        <f>UPPER(B7565)</f>
        <v/>
      </c>
      <c r="T7565" t="str">
        <f>IFERROR(IF(J7565&lt;&gt;"", INDEX($S$5:$S$1433, MATCH(J7565, $E$5:$E$1433, 0)),""),"")</f>
        <v/>
      </c>
      <c r="V7565" t="str">
        <f>IFERROR(IF(J7565&lt;&gt;"", INDEX($U$5:$U$1433, MATCH(J7565, $E$5:$E$1433, 0)),""),"")</f>
        <v/>
      </c>
    </row>
    <row r="7566">
      <c r="A7566" t="str">
        <f>IF(B7566&lt;&gt;"",A7565+1,"")</f>
        <v/>
      </c>
      <c r="F7566" t="str">
        <f>IFERROR(IF(VLOOKUP(E7566,J:J,1,0)=E7566,"X",""),"")</f>
        <v/>
      </c>
      <c r="G7566" t="str">
        <f>IF(J7566&lt;&gt;"", INDEX($C$5:$C$1433, MATCH(J7566, $E$5:$E$1433, 0)),"")</f>
        <v/>
      </c>
      <c r="H7566" t="str">
        <f>IF(J7566&lt;&gt;"", INDEX($D$5:$D$1433, MATCH(J7566, $E$5:$E$1433, 0)),"")</f>
        <v/>
      </c>
      <c r="I7566" t="str">
        <f>IFERROR(IF(J7566&lt;&gt;"", INDEX($B$5:$B$1433, MATCH(J7566, $E$5:$E$1433, 0)),""),"SAI")</f>
        <v/>
      </c>
      <c r="L7566" t="str">
        <f>IFERROR(IF($N$5="Sáng",IF(MID(K7566,2,7)-MID($L$2,2,7)&gt;0,"Trễ",""),IF(MID(K7566,2,7)-MID($Q$2,2,7)&gt;0,"Trễ","")),"")</f>
        <v/>
      </c>
      <c r="M7566" t="str">
        <f>IFERROR(IF($N$5="Sáng",MID(K7566,2,7)-MID($L$2,2,7),MID(K7566,2,7)-MID($Q$2,2,7)),"")</f>
        <v/>
      </c>
      <c r="Q7566" t="str">
        <f>IF(B7566&lt;&gt;"",IF(AND(P7566="",F7566=""),"Không phép ",""),"")</f>
        <v/>
      </c>
      <c r="R7566" t="str">
        <f>UPPER(B7566)</f>
        <v/>
      </c>
      <c r="T7566" t="str">
        <f>IFERROR(IF(J7566&lt;&gt;"", INDEX($S$5:$S$1433, MATCH(J7566, $E$5:$E$1433, 0)),""),"")</f>
        <v/>
      </c>
      <c r="V7566" t="str">
        <f>IFERROR(IF(J7566&lt;&gt;"", INDEX($U$5:$U$1433, MATCH(J7566, $E$5:$E$1433, 0)),""),"")</f>
        <v/>
      </c>
    </row>
    <row r="7567">
      <c r="A7567" t="str">
        <f>IF(B7567&lt;&gt;"",A7566+1,"")</f>
        <v/>
      </c>
      <c r="F7567" t="str">
        <f>IFERROR(IF(VLOOKUP(E7567,J:J,1,0)=E7567,"X",""),"")</f>
        <v/>
      </c>
      <c r="G7567" t="str">
        <f>IF(J7567&lt;&gt;"", INDEX($C$5:$C$1433, MATCH(J7567, $E$5:$E$1433, 0)),"")</f>
        <v/>
      </c>
      <c r="H7567" t="str">
        <f>IF(J7567&lt;&gt;"", INDEX($D$5:$D$1433, MATCH(J7567, $E$5:$E$1433, 0)),"")</f>
        <v/>
      </c>
      <c r="I7567" t="str">
        <f>IFERROR(IF(J7567&lt;&gt;"", INDEX($B$5:$B$1433, MATCH(J7567, $E$5:$E$1433, 0)),""),"SAI")</f>
        <v/>
      </c>
      <c r="L7567" t="str">
        <f>IFERROR(IF($N$5="Sáng",IF(MID(K7567,2,7)-MID($L$2,2,7)&gt;0,"Trễ",""),IF(MID(K7567,2,7)-MID($Q$2,2,7)&gt;0,"Trễ","")),"")</f>
        <v/>
      </c>
      <c r="M7567" t="str">
        <f>IFERROR(IF($N$5="Sáng",MID(K7567,2,7)-MID($L$2,2,7),MID(K7567,2,7)-MID($Q$2,2,7)),"")</f>
        <v/>
      </c>
      <c r="Q7567" t="str">
        <f>IF(B7567&lt;&gt;"",IF(AND(P7567="",F7567=""),"Không phép ",""),"")</f>
        <v/>
      </c>
      <c r="R7567" t="str">
        <f>UPPER(B7567)</f>
        <v/>
      </c>
      <c r="T7567" t="str">
        <f>IFERROR(IF(J7567&lt;&gt;"", INDEX($S$5:$S$1433, MATCH(J7567, $E$5:$E$1433, 0)),""),"")</f>
        <v/>
      </c>
      <c r="V7567" t="str">
        <f>IFERROR(IF(J7567&lt;&gt;"", INDEX($U$5:$U$1433, MATCH(J7567, $E$5:$E$1433, 0)),""),"")</f>
        <v/>
      </c>
    </row>
    <row r="7568">
      <c r="A7568" t="str">
        <f>IF(B7568&lt;&gt;"",A7567+1,"")</f>
        <v/>
      </c>
      <c r="F7568" t="str">
        <f>IFERROR(IF(VLOOKUP(E7568,J:J,1,0)=E7568,"X",""),"")</f>
        <v/>
      </c>
      <c r="G7568" t="str">
        <f>IF(J7568&lt;&gt;"", INDEX($C$5:$C$1433, MATCH(J7568, $E$5:$E$1433, 0)),"")</f>
        <v/>
      </c>
      <c r="H7568" t="str">
        <f>IF(J7568&lt;&gt;"", INDEX($D$5:$D$1433, MATCH(J7568, $E$5:$E$1433, 0)),"")</f>
        <v/>
      </c>
      <c r="I7568" t="str">
        <f>IFERROR(IF(J7568&lt;&gt;"", INDEX($B$5:$B$1433, MATCH(J7568, $E$5:$E$1433, 0)),""),"SAI")</f>
        <v/>
      </c>
      <c r="L7568" t="str">
        <f>IFERROR(IF($N$5="Sáng",IF(MID(K7568,2,7)-MID($L$2,2,7)&gt;0,"Trễ",""),IF(MID(K7568,2,7)-MID($Q$2,2,7)&gt;0,"Trễ","")),"")</f>
        <v/>
      </c>
      <c r="M7568" t="str">
        <f>IFERROR(IF($N$5="Sáng",MID(K7568,2,7)-MID($L$2,2,7),MID(K7568,2,7)-MID($Q$2,2,7)),"")</f>
        <v/>
      </c>
      <c r="Q7568" t="str">
        <f>IF(B7568&lt;&gt;"",IF(AND(P7568="",F7568=""),"Không phép ",""),"")</f>
        <v/>
      </c>
      <c r="R7568" t="str">
        <f>UPPER(B7568)</f>
        <v/>
      </c>
      <c r="T7568" t="str">
        <f>IFERROR(IF(J7568&lt;&gt;"", INDEX($S$5:$S$1433, MATCH(J7568, $E$5:$E$1433, 0)),""),"")</f>
        <v/>
      </c>
      <c r="V7568" t="str">
        <f>IFERROR(IF(J7568&lt;&gt;"", INDEX($U$5:$U$1433, MATCH(J7568, $E$5:$E$1433, 0)),""),"")</f>
        <v/>
      </c>
    </row>
    <row r="7569">
      <c r="A7569" t="str">
        <f>IF(B7569&lt;&gt;"",A7568+1,"")</f>
        <v/>
      </c>
      <c r="F7569" t="str">
        <f>IFERROR(IF(VLOOKUP(E7569,J:J,1,0)=E7569,"X",""),"")</f>
        <v/>
      </c>
      <c r="G7569" t="str">
        <f>IF(J7569&lt;&gt;"", INDEX($C$5:$C$1433, MATCH(J7569, $E$5:$E$1433, 0)),"")</f>
        <v/>
      </c>
      <c r="H7569" t="str">
        <f>IF(J7569&lt;&gt;"", INDEX($D$5:$D$1433, MATCH(J7569, $E$5:$E$1433, 0)),"")</f>
        <v/>
      </c>
      <c r="I7569" t="str">
        <f>IFERROR(IF(J7569&lt;&gt;"", INDEX($B$5:$B$1433, MATCH(J7569, $E$5:$E$1433, 0)),""),"SAI")</f>
        <v/>
      </c>
      <c r="L7569" t="str">
        <f>IFERROR(IF($N$5="Sáng",IF(MID(K7569,2,7)-MID($L$2,2,7)&gt;0,"Trễ",""),IF(MID(K7569,2,7)-MID($Q$2,2,7)&gt;0,"Trễ","")),"")</f>
        <v/>
      </c>
      <c r="M7569" t="str">
        <f>IFERROR(IF($N$5="Sáng",MID(K7569,2,7)-MID($L$2,2,7),MID(K7569,2,7)-MID($Q$2,2,7)),"")</f>
        <v/>
      </c>
      <c r="Q7569" t="str">
        <f>IF(B7569&lt;&gt;"",IF(AND(P7569="",F7569=""),"Không phép ",""),"")</f>
        <v/>
      </c>
      <c r="R7569" t="str">
        <f>UPPER(B7569)</f>
        <v/>
      </c>
      <c r="T7569" t="str">
        <f>IFERROR(IF(J7569&lt;&gt;"", INDEX($S$5:$S$1433, MATCH(J7569, $E$5:$E$1433, 0)),""),"")</f>
        <v/>
      </c>
      <c r="V7569" t="str">
        <f>IFERROR(IF(J7569&lt;&gt;"", INDEX($U$5:$U$1433, MATCH(J7569, $E$5:$E$1433, 0)),""),"")</f>
        <v/>
      </c>
    </row>
    <row r="7570">
      <c r="A7570" t="str">
        <f>IF(B7570&lt;&gt;"",A7569+1,"")</f>
        <v/>
      </c>
      <c r="F7570" t="str">
        <f>IFERROR(IF(VLOOKUP(E7570,J:J,1,0)=E7570,"X",""),"")</f>
        <v/>
      </c>
      <c r="G7570" t="str">
        <f>IF(J7570&lt;&gt;"", INDEX($C$5:$C$1433, MATCH(J7570, $E$5:$E$1433, 0)),"")</f>
        <v/>
      </c>
      <c r="H7570" t="str">
        <f>IF(J7570&lt;&gt;"", INDEX($D$5:$D$1433, MATCH(J7570, $E$5:$E$1433, 0)),"")</f>
        <v/>
      </c>
      <c r="I7570" t="str">
        <f>IFERROR(IF(J7570&lt;&gt;"", INDEX($B$5:$B$1433, MATCH(J7570, $E$5:$E$1433, 0)),""),"SAI")</f>
        <v/>
      </c>
      <c r="L7570" t="str">
        <f>IFERROR(IF($N$5="Sáng",IF(MID(K7570,2,7)-MID($L$2,2,7)&gt;0,"Trễ",""),IF(MID(K7570,2,7)-MID($Q$2,2,7)&gt;0,"Trễ","")),"")</f>
        <v/>
      </c>
      <c r="M7570" t="str">
        <f>IFERROR(IF($N$5="Sáng",MID(K7570,2,7)-MID($L$2,2,7),MID(K7570,2,7)-MID($Q$2,2,7)),"")</f>
        <v/>
      </c>
      <c r="Q7570" t="str">
        <f>IF(B7570&lt;&gt;"",IF(AND(P7570="",F7570=""),"Không phép ",""),"")</f>
        <v/>
      </c>
      <c r="R7570" t="str">
        <f>UPPER(B7570)</f>
        <v/>
      </c>
      <c r="T7570" t="str">
        <f>IFERROR(IF(J7570&lt;&gt;"", INDEX($S$5:$S$1433, MATCH(J7570, $E$5:$E$1433, 0)),""),"")</f>
        <v/>
      </c>
      <c r="V7570" t="str">
        <f>IFERROR(IF(J7570&lt;&gt;"", INDEX($U$5:$U$1433, MATCH(J7570, $E$5:$E$1433, 0)),""),"")</f>
        <v/>
      </c>
    </row>
    <row r="7571">
      <c r="A7571" t="str">
        <f>IF(B7571&lt;&gt;"",A7570+1,"")</f>
        <v/>
      </c>
      <c r="F7571" t="str">
        <f>IFERROR(IF(VLOOKUP(E7571,J:J,1,0)=E7571,"X",""),"")</f>
        <v/>
      </c>
      <c r="G7571" t="str">
        <f>IF(J7571&lt;&gt;"", INDEX($C$5:$C$1433, MATCH(J7571, $E$5:$E$1433, 0)),"")</f>
        <v/>
      </c>
      <c r="H7571" t="str">
        <f>IF(J7571&lt;&gt;"", INDEX($D$5:$D$1433, MATCH(J7571, $E$5:$E$1433, 0)),"")</f>
        <v/>
      </c>
      <c r="I7571" t="str">
        <f>IFERROR(IF(J7571&lt;&gt;"", INDEX($B$5:$B$1433, MATCH(J7571, $E$5:$E$1433, 0)),""),"SAI")</f>
        <v/>
      </c>
      <c r="L7571" t="str">
        <f>IFERROR(IF($N$5="Sáng",IF(MID(K7571,2,7)-MID($L$2,2,7)&gt;0,"Trễ",""),IF(MID(K7571,2,7)-MID($Q$2,2,7)&gt;0,"Trễ","")),"")</f>
        <v/>
      </c>
      <c r="M7571" t="str">
        <f>IFERROR(IF($N$5="Sáng",MID(K7571,2,7)-MID($L$2,2,7),MID(K7571,2,7)-MID($Q$2,2,7)),"")</f>
        <v/>
      </c>
      <c r="Q7571" t="str">
        <f>IF(B7571&lt;&gt;"",IF(AND(P7571="",F7571=""),"Không phép ",""),"")</f>
        <v/>
      </c>
      <c r="R7571" t="str">
        <f>UPPER(B7571)</f>
        <v/>
      </c>
      <c r="T7571" t="str">
        <f>IFERROR(IF(J7571&lt;&gt;"", INDEX($S$5:$S$1433, MATCH(J7571, $E$5:$E$1433, 0)),""),"")</f>
        <v/>
      </c>
      <c r="V7571" t="str">
        <f>IFERROR(IF(J7571&lt;&gt;"", INDEX($U$5:$U$1433, MATCH(J7571, $E$5:$E$1433, 0)),""),"")</f>
        <v/>
      </c>
    </row>
    <row r="7572">
      <c r="A7572" t="str">
        <f>IF(B7572&lt;&gt;"",A7571+1,"")</f>
        <v/>
      </c>
      <c r="F7572" t="str">
        <f>IFERROR(IF(VLOOKUP(E7572,J:J,1,0)=E7572,"X",""),"")</f>
        <v/>
      </c>
      <c r="G7572" t="str">
        <f>IF(J7572&lt;&gt;"", INDEX($C$5:$C$1433, MATCH(J7572, $E$5:$E$1433, 0)),"")</f>
        <v/>
      </c>
      <c r="H7572" t="str">
        <f>IF(J7572&lt;&gt;"", INDEX($D$5:$D$1433, MATCH(J7572, $E$5:$E$1433, 0)),"")</f>
        <v/>
      </c>
      <c r="I7572" t="str">
        <f>IFERROR(IF(J7572&lt;&gt;"", INDEX($B$5:$B$1433, MATCH(J7572, $E$5:$E$1433, 0)),""),"SAI")</f>
        <v/>
      </c>
      <c r="L7572" t="str">
        <f>IFERROR(IF($N$5="Sáng",IF(MID(K7572,2,7)-MID($L$2,2,7)&gt;0,"Trễ",""),IF(MID(K7572,2,7)-MID($Q$2,2,7)&gt;0,"Trễ","")),"")</f>
        <v/>
      </c>
      <c r="M7572" t="str">
        <f>IFERROR(IF($N$5="Sáng",MID(K7572,2,7)-MID($L$2,2,7),MID(K7572,2,7)-MID($Q$2,2,7)),"")</f>
        <v/>
      </c>
      <c r="Q7572" t="str">
        <f>IF(B7572&lt;&gt;"",IF(AND(P7572="",F7572=""),"Không phép ",""),"")</f>
        <v/>
      </c>
      <c r="R7572" t="str">
        <f>UPPER(B7572)</f>
        <v/>
      </c>
      <c r="T7572" t="str">
        <f>IFERROR(IF(J7572&lt;&gt;"", INDEX($S$5:$S$1433, MATCH(J7572, $E$5:$E$1433, 0)),""),"")</f>
        <v/>
      </c>
      <c r="V7572" t="str">
        <f>IFERROR(IF(J7572&lt;&gt;"", INDEX($U$5:$U$1433, MATCH(J7572, $E$5:$E$1433, 0)),""),"")</f>
        <v/>
      </c>
    </row>
    <row r="7573">
      <c r="A7573" t="str">
        <f>IF(B7573&lt;&gt;"",A7572+1,"")</f>
        <v/>
      </c>
      <c r="F7573" t="str">
        <f>IFERROR(IF(VLOOKUP(E7573,J:J,1,0)=E7573,"X",""),"")</f>
        <v/>
      </c>
      <c r="G7573" t="str">
        <f>IF(J7573&lt;&gt;"", INDEX($C$5:$C$1433, MATCH(J7573, $E$5:$E$1433, 0)),"")</f>
        <v/>
      </c>
      <c r="H7573" t="str">
        <f>IF(J7573&lt;&gt;"", INDEX($D$5:$D$1433, MATCH(J7573, $E$5:$E$1433, 0)),"")</f>
        <v/>
      </c>
      <c r="I7573" t="str">
        <f>IFERROR(IF(J7573&lt;&gt;"", INDEX($B$5:$B$1433, MATCH(J7573, $E$5:$E$1433, 0)),""),"SAI")</f>
        <v/>
      </c>
      <c r="L7573" t="str">
        <f>IFERROR(IF($N$5="Sáng",IF(MID(K7573,2,7)-MID($L$2,2,7)&gt;0,"Trễ",""),IF(MID(K7573,2,7)-MID($Q$2,2,7)&gt;0,"Trễ","")),"")</f>
        <v/>
      </c>
      <c r="M7573" t="str">
        <f>IFERROR(IF($N$5="Sáng",MID(K7573,2,7)-MID($L$2,2,7),MID(K7573,2,7)-MID($Q$2,2,7)),"")</f>
        <v/>
      </c>
      <c r="Q7573" t="str">
        <f>IF(B7573&lt;&gt;"",IF(AND(P7573="",F7573=""),"Không phép ",""),"")</f>
        <v/>
      </c>
      <c r="R7573" t="str">
        <f>UPPER(B7573)</f>
        <v/>
      </c>
      <c r="T7573" t="str">
        <f>IFERROR(IF(J7573&lt;&gt;"", INDEX($S$5:$S$1433, MATCH(J7573, $E$5:$E$1433, 0)),""),"")</f>
        <v/>
      </c>
      <c r="V7573" t="str">
        <f>IFERROR(IF(J7573&lt;&gt;"", INDEX($U$5:$U$1433, MATCH(J7573, $E$5:$E$1433, 0)),""),"")</f>
        <v/>
      </c>
    </row>
    <row r="7574">
      <c r="A7574" t="str">
        <f>IF(B7574&lt;&gt;"",A7573+1,"")</f>
        <v/>
      </c>
      <c r="F7574" t="str">
        <f>IFERROR(IF(VLOOKUP(E7574,J:J,1,0)=E7574,"X",""),"")</f>
        <v/>
      </c>
      <c r="G7574" t="str">
        <f>IF(J7574&lt;&gt;"", INDEX($C$5:$C$1433, MATCH(J7574, $E$5:$E$1433, 0)),"")</f>
        <v/>
      </c>
      <c r="H7574" t="str">
        <f>IF(J7574&lt;&gt;"", INDEX($D$5:$D$1433, MATCH(J7574, $E$5:$E$1433, 0)),"")</f>
        <v/>
      </c>
      <c r="I7574" t="str">
        <f>IFERROR(IF(J7574&lt;&gt;"", INDEX($B$5:$B$1433, MATCH(J7574, $E$5:$E$1433, 0)),""),"SAI")</f>
        <v/>
      </c>
      <c r="L7574" t="str">
        <f>IFERROR(IF($N$5="Sáng",IF(MID(K7574,2,7)-MID($L$2,2,7)&gt;0,"Trễ",""),IF(MID(K7574,2,7)-MID($Q$2,2,7)&gt;0,"Trễ","")),"")</f>
        <v/>
      </c>
      <c r="M7574" t="str">
        <f>IFERROR(IF($N$5="Sáng",MID(K7574,2,7)-MID($L$2,2,7),MID(K7574,2,7)-MID($Q$2,2,7)),"")</f>
        <v/>
      </c>
      <c r="Q7574" t="str">
        <f>IF(B7574&lt;&gt;"",IF(AND(P7574="",F7574=""),"Không phép ",""),"")</f>
        <v/>
      </c>
      <c r="R7574" t="str">
        <f>UPPER(B7574)</f>
        <v/>
      </c>
      <c r="T7574" t="str">
        <f>IFERROR(IF(J7574&lt;&gt;"", INDEX($S$5:$S$1433, MATCH(J7574, $E$5:$E$1433, 0)),""),"")</f>
        <v/>
      </c>
      <c r="V7574" t="str">
        <f>IFERROR(IF(J7574&lt;&gt;"", INDEX($U$5:$U$1433, MATCH(J7574, $E$5:$E$1433, 0)),""),"")</f>
        <v/>
      </c>
    </row>
    <row r="7575">
      <c r="A7575" t="str">
        <f>IF(B7575&lt;&gt;"",A7574+1,"")</f>
        <v/>
      </c>
      <c r="F7575" t="str">
        <f>IFERROR(IF(VLOOKUP(E7575,J:J,1,0)=E7575,"X",""),"")</f>
        <v/>
      </c>
      <c r="G7575" t="str">
        <f>IF(J7575&lt;&gt;"", INDEX($C$5:$C$1433, MATCH(J7575, $E$5:$E$1433, 0)),"")</f>
        <v/>
      </c>
      <c r="H7575" t="str">
        <f>IF(J7575&lt;&gt;"", INDEX($D$5:$D$1433, MATCH(J7575, $E$5:$E$1433, 0)),"")</f>
        <v/>
      </c>
      <c r="I7575" t="str">
        <f>IFERROR(IF(J7575&lt;&gt;"", INDEX($B$5:$B$1433, MATCH(J7575, $E$5:$E$1433, 0)),""),"SAI")</f>
        <v/>
      </c>
      <c r="L7575" t="str">
        <f>IFERROR(IF($N$5="Sáng",IF(MID(K7575,2,7)-MID($L$2,2,7)&gt;0,"Trễ",""),IF(MID(K7575,2,7)-MID($Q$2,2,7)&gt;0,"Trễ","")),"")</f>
        <v/>
      </c>
      <c r="M7575" t="str">
        <f>IFERROR(IF($N$5="Sáng",MID(K7575,2,7)-MID($L$2,2,7),MID(K7575,2,7)-MID($Q$2,2,7)),"")</f>
        <v/>
      </c>
      <c r="Q7575" t="str">
        <f>IF(B7575&lt;&gt;"",IF(AND(P7575="",F7575=""),"Không phép ",""),"")</f>
        <v/>
      </c>
      <c r="R7575" t="str">
        <f>UPPER(B7575)</f>
        <v/>
      </c>
      <c r="T7575" t="str">
        <f>IFERROR(IF(J7575&lt;&gt;"", INDEX($S$5:$S$1433, MATCH(J7575, $E$5:$E$1433, 0)),""),"")</f>
        <v/>
      </c>
      <c r="V7575" t="str">
        <f>IFERROR(IF(J7575&lt;&gt;"", INDEX($U$5:$U$1433, MATCH(J7575, $E$5:$E$1433, 0)),""),"")</f>
        <v/>
      </c>
    </row>
    <row r="7576">
      <c r="A7576" t="str">
        <f>IF(B7576&lt;&gt;"",A7575+1,"")</f>
        <v/>
      </c>
      <c r="F7576" t="str">
        <f>IFERROR(IF(VLOOKUP(E7576,J:J,1,0)=E7576,"X",""),"")</f>
        <v/>
      </c>
      <c r="G7576" t="str">
        <f>IF(J7576&lt;&gt;"", INDEX($C$5:$C$1433, MATCH(J7576, $E$5:$E$1433, 0)),"")</f>
        <v/>
      </c>
      <c r="H7576" t="str">
        <f>IF(J7576&lt;&gt;"", INDEX($D$5:$D$1433, MATCH(J7576, $E$5:$E$1433, 0)),"")</f>
        <v/>
      </c>
      <c r="I7576" t="str">
        <f>IFERROR(IF(J7576&lt;&gt;"", INDEX($B$5:$B$1433, MATCH(J7576, $E$5:$E$1433, 0)),""),"SAI")</f>
        <v/>
      </c>
      <c r="L7576" t="str">
        <f>IFERROR(IF($N$5="Sáng",IF(MID(K7576,2,7)-MID($L$2,2,7)&gt;0,"Trễ",""),IF(MID(K7576,2,7)-MID($Q$2,2,7)&gt;0,"Trễ","")),"")</f>
        <v/>
      </c>
      <c r="M7576" t="str">
        <f>IFERROR(IF($N$5="Sáng",MID(K7576,2,7)-MID($L$2,2,7),MID(K7576,2,7)-MID($Q$2,2,7)),"")</f>
        <v/>
      </c>
      <c r="Q7576" t="str">
        <f>IF(B7576&lt;&gt;"",IF(AND(P7576="",F7576=""),"Không phép ",""),"")</f>
        <v/>
      </c>
      <c r="R7576" t="str">
        <f>UPPER(B7576)</f>
        <v/>
      </c>
      <c r="T7576" t="str">
        <f>IFERROR(IF(J7576&lt;&gt;"", INDEX($S$5:$S$1433, MATCH(J7576, $E$5:$E$1433, 0)),""),"")</f>
        <v/>
      </c>
      <c r="V7576" t="str">
        <f>IFERROR(IF(J7576&lt;&gt;"", INDEX($U$5:$U$1433, MATCH(J7576, $E$5:$E$1433, 0)),""),"")</f>
        <v/>
      </c>
    </row>
    <row r="7577">
      <c r="A7577" t="str">
        <f>IF(B7577&lt;&gt;"",A7576+1,"")</f>
        <v/>
      </c>
      <c r="F7577" t="str">
        <f>IFERROR(IF(VLOOKUP(E7577,J:J,1,0)=E7577,"X",""),"")</f>
        <v/>
      </c>
      <c r="G7577" t="str">
        <f>IF(J7577&lt;&gt;"", INDEX($C$5:$C$1433, MATCH(J7577, $E$5:$E$1433, 0)),"")</f>
        <v/>
      </c>
      <c r="H7577" t="str">
        <f>IF(J7577&lt;&gt;"", INDEX($D$5:$D$1433, MATCH(J7577, $E$5:$E$1433, 0)),"")</f>
        <v/>
      </c>
      <c r="I7577" t="str">
        <f>IFERROR(IF(J7577&lt;&gt;"", INDEX($B$5:$B$1433, MATCH(J7577, $E$5:$E$1433, 0)),""),"SAI")</f>
        <v/>
      </c>
      <c r="L7577" t="str">
        <f>IFERROR(IF($N$5="Sáng",IF(MID(K7577,2,7)-MID($L$2,2,7)&gt;0,"Trễ",""),IF(MID(K7577,2,7)-MID($Q$2,2,7)&gt;0,"Trễ","")),"")</f>
        <v/>
      </c>
      <c r="M7577" t="str">
        <f>IFERROR(IF($N$5="Sáng",MID(K7577,2,7)-MID($L$2,2,7),MID(K7577,2,7)-MID($Q$2,2,7)),"")</f>
        <v/>
      </c>
      <c r="Q7577" t="str">
        <f>IF(B7577&lt;&gt;"",IF(AND(P7577="",F7577=""),"Không phép ",""),"")</f>
        <v/>
      </c>
      <c r="R7577" t="str">
        <f>UPPER(B7577)</f>
        <v/>
      </c>
      <c r="T7577" t="str">
        <f>IFERROR(IF(J7577&lt;&gt;"", INDEX($S$5:$S$1433, MATCH(J7577, $E$5:$E$1433, 0)),""),"")</f>
        <v/>
      </c>
      <c r="V7577" t="str">
        <f>IFERROR(IF(J7577&lt;&gt;"", INDEX($U$5:$U$1433, MATCH(J7577, $E$5:$E$1433, 0)),""),"")</f>
        <v/>
      </c>
    </row>
    <row r="7578">
      <c r="A7578" t="str">
        <f>IF(B7578&lt;&gt;"",A7577+1,"")</f>
        <v/>
      </c>
      <c r="F7578" t="str">
        <f>IFERROR(IF(VLOOKUP(E7578,J:J,1,0)=E7578,"X",""),"")</f>
        <v/>
      </c>
      <c r="G7578" t="str">
        <f>IF(J7578&lt;&gt;"", INDEX($C$5:$C$1433, MATCH(J7578, $E$5:$E$1433, 0)),"")</f>
        <v/>
      </c>
      <c r="H7578" t="str">
        <f>IF(J7578&lt;&gt;"", INDEX($D$5:$D$1433, MATCH(J7578, $E$5:$E$1433, 0)),"")</f>
        <v/>
      </c>
      <c r="I7578" t="str">
        <f>IFERROR(IF(J7578&lt;&gt;"", INDEX($B$5:$B$1433, MATCH(J7578, $E$5:$E$1433, 0)),""),"SAI")</f>
        <v/>
      </c>
      <c r="L7578" t="str">
        <f>IFERROR(IF($N$5="Sáng",IF(MID(K7578,2,7)-MID($L$2,2,7)&gt;0,"Trễ",""),IF(MID(K7578,2,7)-MID($Q$2,2,7)&gt;0,"Trễ","")),"")</f>
        <v/>
      </c>
      <c r="M7578" t="str">
        <f>IFERROR(IF($N$5="Sáng",MID(K7578,2,7)-MID($L$2,2,7),MID(K7578,2,7)-MID($Q$2,2,7)),"")</f>
        <v/>
      </c>
      <c r="Q7578" t="str">
        <f>IF(B7578&lt;&gt;"",IF(AND(P7578="",F7578=""),"Không phép ",""),"")</f>
        <v/>
      </c>
      <c r="R7578" t="str">
        <f>UPPER(B7578)</f>
        <v/>
      </c>
      <c r="T7578" t="str">
        <f>IFERROR(IF(J7578&lt;&gt;"", INDEX($S$5:$S$1433, MATCH(J7578, $E$5:$E$1433, 0)),""),"")</f>
        <v/>
      </c>
      <c r="V7578" t="str">
        <f>IFERROR(IF(J7578&lt;&gt;"", INDEX($U$5:$U$1433, MATCH(J7578, $E$5:$E$1433, 0)),""),"")</f>
        <v/>
      </c>
    </row>
    <row r="7579">
      <c r="A7579" t="str">
        <f>IF(B7579&lt;&gt;"",A7578+1,"")</f>
        <v/>
      </c>
      <c r="F7579" t="str">
        <f>IFERROR(IF(VLOOKUP(E7579,J:J,1,0)=E7579,"X",""),"")</f>
        <v/>
      </c>
      <c r="G7579" t="str">
        <f>IF(J7579&lt;&gt;"", INDEX($C$5:$C$1433, MATCH(J7579, $E$5:$E$1433, 0)),"")</f>
        <v/>
      </c>
      <c r="H7579" t="str">
        <f>IF(J7579&lt;&gt;"", INDEX($D$5:$D$1433, MATCH(J7579, $E$5:$E$1433, 0)),"")</f>
        <v/>
      </c>
      <c r="I7579" t="str">
        <f>IFERROR(IF(J7579&lt;&gt;"", INDEX($B$5:$B$1433, MATCH(J7579, $E$5:$E$1433, 0)),""),"SAI")</f>
        <v/>
      </c>
      <c r="L7579" t="str">
        <f>IFERROR(IF($N$5="Sáng",IF(MID(K7579,2,7)-MID($L$2,2,7)&gt;0,"Trễ",""),IF(MID(K7579,2,7)-MID($Q$2,2,7)&gt;0,"Trễ","")),"")</f>
        <v/>
      </c>
      <c r="M7579" t="str">
        <f>IFERROR(IF($N$5="Sáng",MID(K7579,2,7)-MID($L$2,2,7),MID(K7579,2,7)-MID($Q$2,2,7)),"")</f>
        <v/>
      </c>
      <c r="Q7579" t="str">
        <f>IF(B7579&lt;&gt;"",IF(AND(P7579="",F7579=""),"Không phép ",""),"")</f>
        <v/>
      </c>
      <c r="R7579" t="str">
        <f>UPPER(B7579)</f>
        <v/>
      </c>
      <c r="T7579" t="str">
        <f>IFERROR(IF(J7579&lt;&gt;"", INDEX($S$5:$S$1433, MATCH(J7579, $E$5:$E$1433, 0)),""),"")</f>
        <v/>
      </c>
      <c r="V7579" t="str">
        <f>IFERROR(IF(J7579&lt;&gt;"", INDEX($U$5:$U$1433, MATCH(J7579, $E$5:$E$1433, 0)),""),"")</f>
        <v/>
      </c>
    </row>
    <row r="7580">
      <c r="A7580" t="str">
        <f>IF(B7580&lt;&gt;"",A7579+1,"")</f>
        <v/>
      </c>
      <c r="F7580" t="str">
        <f>IFERROR(IF(VLOOKUP(E7580,J:J,1,0)=E7580,"X",""),"")</f>
        <v/>
      </c>
      <c r="G7580" t="str">
        <f>IF(J7580&lt;&gt;"", INDEX($C$5:$C$1433, MATCH(J7580, $E$5:$E$1433, 0)),"")</f>
        <v/>
      </c>
      <c r="H7580" t="str">
        <f>IF(J7580&lt;&gt;"", INDEX($D$5:$D$1433, MATCH(J7580, $E$5:$E$1433, 0)),"")</f>
        <v/>
      </c>
      <c r="I7580" t="str">
        <f>IFERROR(IF(J7580&lt;&gt;"", INDEX($B$5:$B$1433, MATCH(J7580, $E$5:$E$1433, 0)),""),"SAI")</f>
        <v/>
      </c>
      <c r="L7580" t="str">
        <f>IFERROR(IF($N$5="Sáng",IF(MID(K7580,2,7)-MID($L$2,2,7)&gt;0,"Trễ",""),IF(MID(K7580,2,7)-MID($Q$2,2,7)&gt;0,"Trễ","")),"")</f>
        <v/>
      </c>
      <c r="M7580" t="str">
        <f>IFERROR(IF($N$5="Sáng",MID(K7580,2,7)-MID($L$2,2,7),MID(K7580,2,7)-MID($Q$2,2,7)),"")</f>
        <v/>
      </c>
      <c r="Q7580" t="str">
        <f>IF(B7580&lt;&gt;"",IF(AND(P7580="",F7580=""),"Không phép ",""),"")</f>
        <v/>
      </c>
      <c r="R7580" t="str">
        <f>UPPER(B7580)</f>
        <v/>
      </c>
      <c r="T7580" t="str">
        <f>IFERROR(IF(J7580&lt;&gt;"", INDEX($S$5:$S$1433, MATCH(J7580, $E$5:$E$1433, 0)),""),"")</f>
        <v/>
      </c>
      <c r="V7580" t="str">
        <f>IFERROR(IF(J7580&lt;&gt;"", INDEX($U$5:$U$1433, MATCH(J7580, $E$5:$E$1433, 0)),""),"")</f>
        <v/>
      </c>
    </row>
    <row r="7581">
      <c r="A7581" t="str">
        <f>IF(B7581&lt;&gt;"",A7580+1,"")</f>
        <v/>
      </c>
      <c r="F7581" t="str">
        <f>IFERROR(IF(VLOOKUP(E7581,J:J,1,0)=E7581,"X",""),"")</f>
        <v/>
      </c>
      <c r="G7581" t="str">
        <f>IF(J7581&lt;&gt;"", INDEX($C$5:$C$1433, MATCH(J7581, $E$5:$E$1433, 0)),"")</f>
        <v/>
      </c>
      <c r="H7581" t="str">
        <f>IF(J7581&lt;&gt;"", INDEX($D$5:$D$1433, MATCH(J7581, $E$5:$E$1433, 0)),"")</f>
        <v/>
      </c>
      <c r="I7581" t="str">
        <f>IFERROR(IF(J7581&lt;&gt;"", INDEX($B$5:$B$1433, MATCH(J7581, $E$5:$E$1433, 0)),""),"SAI")</f>
        <v/>
      </c>
      <c r="L7581" t="str">
        <f>IFERROR(IF($N$5="Sáng",IF(MID(K7581,2,7)-MID($L$2,2,7)&gt;0,"Trễ",""),IF(MID(K7581,2,7)-MID($Q$2,2,7)&gt;0,"Trễ","")),"")</f>
        <v/>
      </c>
      <c r="M7581" t="str">
        <f>IFERROR(IF($N$5="Sáng",MID(K7581,2,7)-MID($L$2,2,7),MID(K7581,2,7)-MID($Q$2,2,7)),"")</f>
        <v/>
      </c>
      <c r="Q7581" t="str">
        <f>IF(B7581&lt;&gt;"",IF(AND(P7581="",F7581=""),"Không phép ",""),"")</f>
        <v/>
      </c>
      <c r="R7581" t="str">
        <f>UPPER(B7581)</f>
        <v/>
      </c>
      <c r="T7581" t="str">
        <f>IFERROR(IF(J7581&lt;&gt;"", INDEX($S$5:$S$1433, MATCH(J7581, $E$5:$E$1433, 0)),""),"")</f>
        <v/>
      </c>
      <c r="V7581" t="str">
        <f>IFERROR(IF(J7581&lt;&gt;"", INDEX($U$5:$U$1433, MATCH(J7581, $E$5:$E$1433, 0)),""),"")</f>
        <v/>
      </c>
    </row>
    <row r="7582">
      <c r="A7582" t="str">
        <f>IF(B7582&lt;&gt;"",A7581+1,"")</f>
        <v/>
      </c>
      <c r="F7582" t="str">
        <f>IFERROR(IF(VLOOKUP(E7582,J:J,1,0)=E7582,"X",""),"")</f>
        <v/>
      </c>
      <c r="G7582" t="str">
        <f>IF(J7582&lt;&gt;"", INDEX($C$5:$C$1433, MATCH(J7582, $E$5:$E$1433, 0)),"")</f>
        <v/>
      </c>
      <c r="H7582" t="str">
        <f>IF(J7582&lt;&gt;"", INDEX($D$5:$D$1433, MATCH(J7582, $E$5:$E$1433, 0)),"")</f>
        <v/>
      </c>
      <c r="I7582" t="str">
        <f>IFERROR(IF(J7582&lt;&gt;"", INDEX($B$5:$B$1433, MATCH(J7582, $E$5:$E$1433, 0)),""),"SAI")</f>
        <v/>
      </c>
      <c r="L7582" t="str">
        <f>IFERROR(IF($N$5="Sáng",IF(MID(K7582,2,7)-MID($L$2,2,7)&gt;0,"Trễ",""),IF(MID(K7582,2,7)-MID($Q$2,2,7)&gt;0,"Trễ","")),"")</f>
        <v/>
      </c>
      <c r="M7582" t="str">
        <f>IFERROR(IF($N$5="Sáng",MID(K7582,2,7)-MID($L$2,2,7),MID(K7582,2,7)-MID($Q$2,2,7)),"")</f>
        <v/>
      </c>
      <c r="Q7582" t="str">
        <f>IF(B7582&lt;&gt;"",IF(AND(P7582="",F7582=""),"Không phép ",""),"")</f>
        <v/>
      </c>
      <c r="R7582" t="str">
        <f>UPPER(B7582)</f>
        <v/>
      </c>
      <c r="T7582" t="str">
        <f>IFERROR(IF(J7582&lt;&gt;"", INDEX($S$5:$S$1433, MATCH(J7582, $E$5:$E$1433, 0)),""),"")</f>
        <v/>
      </c>
      <c r="V7582" t="str">
        <f>IFERROR(IF(J7582&lt;&gt;"", INDEX($U$5:$U$1433, MATCH(J7582, $E$5:$E$1433, 0)),""),"")</f>
        <v/>
      </c>
    </row>
    <row r="7583">
      <c r="A7583" t="str">
        <f>IF(B7583&lt;&gt;"",A7582+1,"")</f>
        <v/>
      </c>
      <c r="F7583" t="str">
        <f>IFERROR(IF(VLOOKUP(E7583,J:J,1,0)=E7583,"X",""),"")</f>
        <v/>
      </c>
      <c r="G7583" t="str">
        <f>IF(J7583&lt;&gt;"", INDEX($C$5:$C$1433, MATCH(J7583, $E$5:$E$1433, 0)),"")</f>
        <v/>
      </c>
      <c r="H7583" t="str">
        <f>IF(J7583&lt;&gt;"", INDEX($D$5:$D$1433, MATCH(J7583, $E$5:$E$1433, 0)),"")</f>
        <v/>
      </c>
      <c r="I7583" t="str">
        <f>IFERROR(IF(J7583&lt;&gt;"", INDEX($B$5:$B$1433, MATCH(J7583, $E$5:$E$1433, 0)),""),"SAI")</f>
        <v/>
      </c>
      <c r="L7583" t="str">
        <f>IFERROR(IF($N$5="Sáng",IF(MID(K7583,2,7)-MID($L$2,2,7)&gt;0,"Trễ",""),IF(MID(K7583,2,7)-MID($Q$2,2,7)&gt;0,"Trễ","")),"")</f>
        <v/>
      </c>
      <c r="M7583" t="str">
        <f>IFERROR(IF($N$5="Sáng",MID(K7583,2,7)-MID($L$2,2,7),MID(K7583,2,7)-MID($Q$2,2,7)),"")</f>
        <v/>
      </c>
      <c r="Q7583" t="str">
        <f>IF(B7583&lt;&gt;"",IF(AND(P7583="",F7583=""),"Không phép ",""),"")</f>
        <v/>
      </c>
      <c r="R7583" t="str">
        <f>UPPER(B7583)</f>
        <v/>
      </c>
      <c r="T7583" t="str">
        <f>IFERROR(IF(J7583&lt;&gt;"", INDEX($S$5:$S$1433, MATCH(J7583, $E$5:$E$1433, 0)),""),"")</f>
        <v/>
      </c>
      <c r="V7583" t="str">
        <f>IFERROR(IF(J7583&lt;&gt;"", INDEX($U$5:$U$1433, MATCH(J7583, $E$5:$E$1433, 0)),""),"")</f>
        <v/>
      </c>
    </row>
    <row r="7584">
      <c r="A7584" t="str">
        <f>IF(B7584&lt;&gt;"",A7583+1,"")</f>
        <v/>
      </c>
      <c r="F7584" t="str">
        <f>IFERROR(IF(VLOOKUP(E7584,J:J,1,0)=E7584,"X",""),"")</f>
        <v/>
      </c>
      <c r="G7584" t="str">
        <f>IF(J7584&lt;&gt;"", INDEX($C$5:$C$1433, MATCH(J7584, $E$5:$E$1433, 0)),"")</f>
        <v/>
      </c>
      <c r="H7584" t="str">
        <f>IF(J7584&lt;&gt;"", INDEX($D$5:$D$1433, MATCH(J7584, $E$5:$E$1433, 0)),"")</f>
        <v/>
      </c>
      <c r="I7584" t="str">
        <f>IFERROR(IF(J7584&lt;&gt;"", INDEX($B$5:$B$1433, MATCH(J7584, $E$5:$E$1433, 0)),""),"SAI")</f>
        <v/>
      </c>
      <c r="L7584" t="str">
        <f>IFERROR(IF($N$5="Sáng",IF(MID(K7584,2,7)-MID($L$2,2,7)&gt;0,"Trễ",""),IF(MID(K7584,2,7)-MID($Q$2,2,7)&gt;0,"Trễ","")),"")</f>
        <v/>
      </c>
      <c r="M7584" t="str">
        <f>IFERROR(IF($N$5="Sáng",MID(K7584,2,7)-MID($L$2,2,7),MID(K7584,2,7)-MID($Q$2,2,7)),"")</f>
        <v/>
      </c>
      <c r="Q7584" t="str">
        <f>IF(B7584&lt;&gt;"",IF(AND(P7584="",F7584=""),"Không phép ",""),"")</f>
        <v/>
      </c>
      <c r="R7584" t="str">
        <f>UPPER(B7584)</f>
        <v/>
      </c>
      <c r="T7584" t="str">
        <f>IFERROR(IF(J7584&lt;&gt;"", INDEX($S$5:$S$1433, MATCH(J7584, $E$5:$E$1433, 0)),""),"")</f>
        <v/>
      </c>
      <c r="V7584" t="str">
        <f>IFERROR(IF(J7584&lt;&gt;"", INDEX($U$5:$U$1433, MATCH(J7584, $E$5:$E$1433, 0)),""),"")</f>
        <v/>
      </c>
    </row>
    <row r="7585">
      <c r="A7585" t="str">
        <f>IF(B7585&lt;&gt;"",A7584+1,"")</f>
        <v/>
      </c>
      <c r="F7585" t="str">
        <f>IFERROR(IF(VLOOKUP(E7585,J:J,1,0)=E7585,"X",""),"")</f>
        <v/>
      </c>
      <c r="G7585" t="str">
        <f>IF(J7585&lt;&gt;"", INDEX($C$5:$C$1433, MATCH(J7585, $E$5:$E$1433, 0)),"")</f>
        <v/>
      </c>
      <c r="H7585" t="str">
        <f>IF(J7585&lt;&gt;"", INDEX($D$5:$D$1433, MATCH(J7585, $E$5:$E$1433, 0)),"")</f>
        <v/>
      </c>
      <c r="I7585" t="str">
        <f>IFERROR(IF(J7585&lt;&gt;"", INDEX($B$5:$B$1433, MATCH(J7585, $E$5:$E$1433, 0)),""),"SAI")</f>
        <v/>
      </c>
      <c r="L7585" t="str">
        <f>IFERROR(IF($N$5="Sáng",IF(MID(K7585,2,7)-MID($L$2,2,7)&gt;0,"Trễ",""),IF(MID(K7585,2,7)-MID($Q$2,2,7)&gt;0,"Trễ","")),"")</f>
        <v/>
      </c>
      <c r="M7585" t="str">
        <f>IFERROR(IF($N$5="Sáng",MID(K7585,2,7)-MID($L$2,2,7),MID(K7585,2,7)-MID($Q$2,2,7)),"")</f>
        <v/>
      </c>
      <c r="Q7585" t="str">
        <f>IF(B7585&lt;&gt;"",IF(AND(P7585="",F7585=""),"Không phép ",""),"")</f>
        <v/>
      </c>
      <c r="R7585" t="str">
        <f>UPPER(B7585)</f>
        <v/>
      </c>
      <c r="T7585" t="str">
        <f>IFERROR(IF(J7585&lt;&gt;"", INDEX($S$5:$S$1433, MATCH(J7585, $E$5:$E$1433, 0)),""),"")</f>
        <v/>
      </c>
      <c r="V7585" t="str">
        <f>IFERROR(IF(J7585&lt;&gt;"", INDEX($U$5:$U$1433, MATCH(J7585, $E$5:$E$1433, 0)),""),"")</f>
        <v/>
      </c>
    </row>
    <row r="7586">
      <c r="A7586" t="str">
        <f>IF(B7586&lt;&gt;"",A7585+1,"")</f>
        <v/>
      </c>
      <c r="F7586" t="str">
        <f>IFERROR(IF(VLOOKUP(E7586,J:J,1,0)=E7586,"X",""),"")</f>
        <v/>
      </c>
      <c r="G7586" t="str">
        <f>IF(J7586&lt;&gt;"", INDEX($C$5:$C$1433, MATCH(J7586, $E$5:$E$1433, 0)),"")</f>
        <v/>
      </c>
      <c r="H7586" t="str">
        <f>IF(J7586&lt;&gt;"", INDEX($D$5:$D$1433, MATCH(J7586, $E$5:$E$1433, 0)),"")</f>
        <v/>
      </c>
      <c r="I7586" t="str">
        <f>IFERROR(IF(J7586&lt;&gt;"", INDEX($B$5:$B$1433, MATCH(J7586, $E$5:$E$1433, 0)),""),"SAI")</f>
        <v/>
      </c>
      <c r="L7586" t="str">
        <f>IFERROR(IF($N$5="Sáng",IF(MID(K7586,2,7)-MID($L$2,2,7)&gt;0,"Trễ",""),IF(MID(K7586,2,7)-MID($Q$2,2,7)&gt;0,"Trễ","")),"")</f>
        <v/>
      </c>
      <c r="M7586" t="str">
        <f>IFERROR(IF($N$5="Sáng",MID(K7586,2,7)-MID($L$2,2,7),MID(K7586,2,7)-MID($Q$2,2,7)),"")</f>
        <v/>
      </c>
      <c r="Q7586" t="str">
        <f>IF(B7586&lt;&gt;"",IF(AND(P7586="",F7586=""),"Không phép ",""),"")</f>
        <v/>
      </c>
      <c r="R7586" t="str">
        <f>UPPER(B7586)</f>
        <v/>
      </c>
      <c r="T7586" t="str">
        <f>IFERROR(IF(J7586&lt;&gt;"", INDEX($S$5:$S$1433, MATCH(J7586, $E$5:$E$1433, 0)),""),"")</f>
        <v/>
      </c>
      <c r="V7586" t="str">
        <f>IFERROR(IF(J7586&lt;&gt;"", INDEX($U$5:$U$1433, MATCH(J7586, $E$5:$E$1433, 0)),""),"")</f>
        <v/>
      </c>
    </row>
    <row r="7587">
      <c r="A7587" t="str">
        <f>IF(B7587&lt;&gt;"",A7586+1,"")</f>
        <v/>
      </c>
      <c r="F7587" t="str">
        <f>IFERROR(IF(VLOOKUP(E7587,J:J,1,0)=E7587,"X",""),"")</f>
        <v/>
      </c>
      <c r="G7587" t="str">
        <f>IF(J7587&lt;&gt;"", INDEX($C$5:$C$1433, MATCH(J7587, $E$5:$E$1433, 0)),"")</f>
        <v/>
      </c>
      <c r="H7587" t="str">
        <f>IF(J7587&lt;&gt;"", INDEX($D$5:$D$1433, MATCH(J7587, $E$5:$E$1433, 0)),"")</f>
        <v/>
      </c>
      <c r="I7587" t="str">
        <f>IFERROR(IF(J7587&lt;&gt;"", INDEX($B$5:$B$1433, MATCH(J7587, $E$5:$E$1433, 0)),""),"SAI")</f>
        <v/>
      </c>
      <c r="L7587" t="str">
        <f>IFERROR(IF($N$5="Sáng",IF(MID(K7587,2,7)-MID($L$2,2,7)&gt;0,"Trễ",""),IF(MID(K7587,2,7)-MID($Q$2,2,7)&gt;0,"Trễ","")),"")</f>
        <v/>
      </c>
      <c r="M7587" t="str">
        <f>IFERROR(IF($N$5="Sáng",MID(K7587,2,7)-MID($L$2,2,7),MID(K7587,2,7)-MID($Q$2,2,7)),"")</f>
        <v/>
      </c>
      <c r="Q7587" t="str">
        <f>IF(B7587&lt;&gt;"",IF(AND(P7587="",F7587=""),"Không phép ",""),"")</f>
        <v/>
      </c>
      <c r="R7587" t="str">
        <f>UPPER(B7587)</f>
        <v/>
      </c>
      <c r="T7587" t="str">
        <f>IFERROR(IF(J7587&lt;&gt;"", INDEX($S$5:$S$1433, MATCH(J7587, $E$5:$E$1433, 0)),""),"")</f>
        <v/>
      </c>
      <c r="V7587" t="str">
        <f>IFERROR(IF(J7587&lt;&gt;"", INDEX($U$5:$U$1433, MATCH(J7587, $E$5:$E$1433, 0)),""),"")</f>
        <v/>
      </c>
    </row>
    <row r="7588">
      <c r="A7588" t="str">
        <f>IF(B7588&lt;&gt;"",A7587+1,"")</f>
        <v/>
      </c>
      <c r="F7588" t="str">
        <f>IFERROR(IF(VLOOKUP(E7588,J:J,1,0)=E7588,"X",""),"")</f>
        <v/>
      </c>
      <c r="G7588" t="str">
        <f>IF(J7588&lt;&gt;"", INDEX($C$5:$C$1433, MATCH(J7588, $E$5:$E$1433, 0)),"")</f>
        <v/>
      </c>
      <c r="H7588" t="str">
        <f>IF(J7588&lt;&gt;"", INDEX($D$5:$D$1433, MATCH(J7588, $E$5:$E$1433, 0)),"")</f>
        <v/>
      </c>
      <c r="I7588" t="str">
        <f>IFERROR(IF(J7588&lt;&gt;"", INDEX($B$5:$B$1433, MATCH(J7588, $E$5:$E$1433, 0)),""),"SAI")</f>
        <v/>
      </c>
      <c r="L7588" t="str">
        <f>IFERROR(IF($N$5="Sáng",IF(MID(K7588,2,7)-MID($L$2,2,7)&gt;0,"Trễ",""),IF(MID(K7588,2,7)-MID($Q$2,2,7)&gt;0,"Trễ","")),"")</f>
        <v/>
      </c>
      <c r="M7588" t="str">
        <f>IFERROR(IF($N$5="Sáng",MID(K7588,2,7)-MID($L$2,2,7),MID(K7588,2,7)-MID($Q$2,2,7)),"")</f>
        <v/>
      </c>
      <c r="Q7588" t="str">
        <f>IF(B7588&lt;&gt;"",IF(AND(P7588="",F7588=""),"Không phép ",""),"")</f>
        <v/>
      </c>
      <c r="R7588" t="str">
        <f>UPPER(B7588)</f>
        <v/>
      </c>
      <c r="T7588" t="str">
        <f>IFERROR(IF(J7588&lt;&gt;"", INDEX($S$5:$S$1433, MATCH(J7588, $E$5:$E$1433, 0)),""),"")</f>
        <v/>
      </c>
      <c r="V7588" t="str">
        <f>IFERROR(IF(J7588&lt;&gt;"", INDEX($U$5:$U$1433, MATCH(J7588, $E$5:$E$1433, 0)),""),"")</f>
        <v/>
      </c>
    </row>
    <row r="7589">
      <c r="A7589" t="str">
        <f>IF(B7589&lt;&gt;"",A7588+1,"")</f>
        <v/>
      </c>
      <c r="F7589" t="str">
        <f>IFERROR(IF(VLOOKUP(E7589,J:J,1,0)=E7589,"X",""),"")</f>
        <v/>
      </c>
      <c r="G7589" t="str">
        <f>IF(J7589&lt;&gt;"", INDEX($C$5:$C$1433, MATCH(J7589, $E$5:$E$1433, 0)),"")</f>
        <v/>
      </c>
      <c r="H7589" t="str">
        <f>IF(J7589&lt;&gt;"", INDEX($D$5:$D$1433, MATCH(J7589, $E$5:$E$1433, 0)),"")</f>
        <v/>
      </c>
      <c r="I7589" t="str">
        <f>IFERROR(IF(J7589&lt;&gt;"", INDEX($B$5:$B$1433, MATCH(J7589, $E$5:$E$1433, 0)),""),"SAI")</f>
        <v/>
      </c>
      <c r="L7589" t="str">
        <f>IFERROR(IF($N$5="Sáng",IF(MID(K7589,2,7)-MID($L$2,2,7)&gt;0,"Trễ",""),IF(MID(K7589,2,7)-MID($Q$2,2,7)&gt;0,"Trễ","")),"")</f>
        <v/>
      </c>
      <c r="M7589" t="str">
        <f>IFERROR(IF($N$5="Sáng",MID(K7589,2,7)-MID($L$2,2,7),MID(K7589,2,7)-MID($Q$2,2,7)),"")</f>
        <v/>
      </c>
      <c r="Q7589" t="str">
        <f>IF(B7589&lt;&gt;"",IF(AND(P7589="",F7589=""),"Không phép ",""),"")</f>
        <v/>
      </c>
      <c r="R7589" t="str">
        <f>UPPER(B7589)</f>
        <v/>
      </c>
      <c r="T7589" t="str">
        <f>IFERROR(IF(J7589&lt;&gt;"", INDEX($S$5:$S$1433, MATCH(J7589, $E$5:$E$1433, 0)),""),"")</f>
        <v/>
      </c>
      <c r="V7589" t="str">
        <f>IFERROR(IF(J7589&lt;&gt;"", INDEX($U$5:$U$1433, MATCH(J7589, $E$5:$E$1433, 0)),""),"")</f>
        <v/>
      </c>
    </row>
    <row r="7590">
      <c r="A7590" t="str">
        <f>IF(B7590&lt;&gt;"",A7589+1,"")</f>
        <v/>
      </c>
      <c r="F7590" t="str">
        <f>IFERROR(IF(VLOOKUP(E7590,J:J,1,0)=E7590,"X",""),"")</f>
        <v/>
      </c>
      <c r="G7590" t="str">
        <f>IF(J7590&lt;&gt;"", INDEX($C$5:$C$1433, MATCH(J7590, $E$5:$E$1433, 0)),"")</f>
        <v/>
      </c>
      <c r="H7590" t="str">
        <f>IF(J7590&lt;&gt;"", INDEX($D$5:$D$1433, MATCH(J7590, $E$5:$E$1433, 0)),"")</f>
        <v/>
      </c>
      <c r="I7590" t="str">
        <f>IFERROR(IF(J7590&lt;&gt;"", INDEX($B$5:$B$1433, MATCH(J7590, $E$5:$E$1433, 0)),""),"SAI")</f>
        <v/>
      </c>
      <c r="L7590" t="str">
        <f>IFERROR(IF($N$5="Sáng",IF(MID(K7590,2,7)-MID($L$2,2,7)&gt;0,"Trễ",""),IF(MID(K7590,2,7)-MID($Q$2,2,7)&gt;0,"Trễ","")),"")</f>
        <v/>
      </c>
      <c r="M7590" t="str">
        <f>IFERROR(IF($N$5="Sáng",MID(K7590,2,7)-MID($L$2,2,7),MID(K7590,2,7)-MID($Q$2,2,7)),"")</f>
        <v/>
      </c>
      <c r="Q7590" t="str">
        <f>IF(B7590&lt;&gt;"",IF(AND(P7590="",F7590=""),"Không phép ",""),"")</f>
        <v/>
      </c>
      <c r="R7590" t="str">
        <f>UPPER(B7590)</f>
        <v/>
      </c>
      <c r="T7590" t="str">
        <f>IFERROR(IF(J7590&lt;&gt;"", INDEX($S$5:$S$1433, MATCH(J7590, $E$5:$E$1433, 0)),""),"")</f>
        <v/>
      </c>
      <c r="V7590" t="str">
        <f>IFERROR(IF(J7590&lt;&gt;"", INDEX($U$5:$U$1433, MATCH(J7590, $E$5:$E$1433, 0)),""),"")</f>
        <v/>
      </c>
    </row>
    <row r="7591">
      <c r="A7591" t="str">
        <f>IF(B7591&lt;&gt;"",A7590+1,"")</f>
        <v/>
      </c>
      <c r="F7591" t="str">
        <f>IFERROR(IF(VLOOKUP(E7591,J:J,1,0)=E7591,"X",""),"")</f>
        <v/>
      </c>
      <c r="G7591" t="str">
        <f>IF(J7591&lt;&gt;"", INDEX($C$5:$C$1433, MATCH(J7591, $E$5:$E$1433, 0)),"")</f>
        <v/>
      </c>
      <c r="H7591" t="str">
        <f>IF(J7591&lt;&gt;"", INDEX($D$5:$D$1433, MATCH(J7591, $E$5:$E$1433, 0)),"")</f>
        <v/>
      </c>
      <c r="I7591" t="str">
        <f>IFERROR(IF(J7591&lt;&gt;"", INDEX($B$5:$B$1433, MATCH(J7591, $E$5:$E$1433, 0)),""),"SAI")</f>
        <v/>
      </c>
      <c r="L7591" t="str">
        <f>IFERROR(IF($N$5="Sáng",IF(MID(K7591,2,7)-MID($L$2,2,7)&gt;0,"Trễ",""),IF(MID(K7591,2,7)-MID($Q$2,2,7)&gt;0,"Trễ","")),"")</f>
        <v/>
      </c>
      <c r="M7591" t="str">
        <f>IFERROR(IF($N$5="Sáng",MID(K7591,2,7)-MID($L$2,2,7),MID(K7591,2,7)-MID($Q$2,2,7)),"")</f>
        <v/>
      </c>
      <c r="Q7591" t="str">
        <f>IF(B7591&lt;&gt;"",IF(AND(P7591="",F7591=""),"Không phép ",""),"")</f>
        <v/>
      </c>
      <c r="R7591" t="str">
        <f>UPPER(B7591)</f>
        <v/>
      </c>
      <c r="T7591" t="str">
        <f>IFERROR(IF(J7591&lt;&gt;"", INDEX($S$5:$S$1433, MATCH(J7591, $E$5:$E$1433, 0)),""),"")</f>
        <v/>
      </c>
      <c r="V7591" t="str">
        <f>IFERROR(IF(J7591&lt;&gt;"", INDEX($U$5:$U$1433, MATCH(J7591, $E$5:$E$1433, 0)),""),"")</f>
        <v/>
      </c>
    </row>
    <row r="7592">
      <c r="A7592" t="str">
        <f>IF(B7592&lt;&gt;"",A7591+1,"")</f>
        <v/>
      </c>
      <c r="F7592" t="str">
        <f>IFERROR(IF(VLOOKUP(E7592,J:J,1,0)=E7592,"X",""),"")</f>
        <v/>
      </c>
      <c r="G7592" t="str">
        <f>IF(J7592&lt;&gt;"", INDEX($C$5:$C$1433, MATCH(J7592, $E$5:$E$1433, 0)),"")</f>
        <v/>
      </c>
      <c r="H7592" t="str">
        <f>IF(J7592&lt;&gt;"", INDEX($D$5:$D$1433, MATCH(J7592, $E$5:$E$1433, 0)),"")</f>
        <v/>
      </c>
      <c r="I7592" t="str">
        <f>IFERROR(IF(J7592&lt;&gt;"", INDEX($B$5:$B$1433, MATCH(J7592, $E$5:$E$1433, 0)),""),"SAI")</f>
        <v/>
      </c>
      <c r="L7592" t="str">
        <f>IFERROR(IF($N$5="Sáng",IF(MID(K7592,2,7)-MID($L$2,2,7)&gt;0,"Trễ",""),IF(MID(K7592,2,7)-MID($Q$2,2,7)&gt;0,"Trễ","")),"")</f>
        <v/>
      </c>
      <c r="M7592" t="str">
        <f>IFERROR(IF($N$5="Sáng",MID(K7592,2,7)-MID($L$2,2,7),MID(K7592,2,7)-MID($Q$2,2,7)),"")</f>
        <v/>
      </c>
      <c r="Q7592" t="str">
        <f>IF(B7592&lt;&gt;"",IF(AND(P7592="",F7592=""),"Không phép ",""),"")</f>
        <v/>
      </c>
      <c r="R7592" t="str">
        <f>UPPER(B7592)</f>
        <v/>
      </c>
      <c r="T7592" t="str">
        <f>IFERROR(IF(J7592&lt;&gt;"", INDEX($S$5:$S$1433, MATCH(J7592, $E$5:$E$1433, 0)),""),"")</f>
        <v/>
      </c>
      <c r="V7592" t="str">
        <f>IFERROR(IF(J7592&lt;&gt;"", INDEX($U$5:$U$1433, MATCH(J7592, $E$5:$E$1433, 0)),""),"")</f>
        <v/>
      </c>
    </row>
    <row r="7593">
      <c r="A7593" t="str">
        <f>IF(B7593&lt;&gt;"",A7592+1,"")</f>
        <v/>
      </c>
      <c r="F7593" t="str">
        <f>IFERROR(IF(VLOOKUP(E7593,J:J,1,0)=E7593,"X",""),"")</f>
        <v/>
      </c>
      <c r="G7593" t="str">
        <f>IF(J7593&lt;&gt;"", INDEX($C$5:$C$1433, MATCH(J7593, $E$5:$E$1433, 0)),"")</f>
        <v/>
      </c>
      <c r="H7593" t="str">
        <f>IF(J7593&lt;&gt;"", INDEX($D$5:$D$1433, MATCH(J7593, $E$5:$E$1433, 0)),"")</f>
        <v/>
      </c>
      <c r="I7593" t="str">
        <f>IFERROR(IF(J7593&lt;&gt;"", INDEX($B$5:$B$1433, MATCH(J7593, $E$5:$E$1433, 0)),""),"SAI")</f>
        <v/>
      </c>
      <c r="L7593" t="str">
        <f>IFERROR(IF($N$5="Sáng",IF(MID(K7593,2,7)-MID($L$2,2,7)&gt;0,"Trễ",""),IF(MID(K7593,2,7)-MID($Q$2,2,7)&gt;0,"Trễ","")),"")</f>
        <v/>
      </c>
      <c r="M7593" t="str">
        <f>IFERROR(IF($N$5="Sáng",MID(K7593,2,7)-MID($L$2,2,7),MID(K7593,2,7)-MID($Q$2,2,7)),"")</f>
        <v/>
      </c>
      <c r="Q7593" t="str">
        <f>IF(B7593&lt;&gt;"",IF(AND(P7593="",F7593=""),"Không phép ",""),"")</f>
        <v/>
      </c>
      <c r="R7593" t="str">
        <f>UPPER(B7593)</f>
        <v/>
      </c>
      <c r="T7593" t="str">
        <f>IFERROR(IF(J7593&lt;&gt;"", INDEX($S$5:$S$1433, MATCH(J7593, $E$5:$E$1433, 0)),""),"")</f>
        <v/>
      </c>
      <c r="V7593" t="str">
        <f>IFERROR(IF(J7593&lt;&gt;"", INDEX($U$5:$U$1433, MATCH(J7593, $E$5:$E$1433, 0)),""),"")</f>
        <v/>
      </c>
    </row>
    <row r="7594">
      <c r="A7594" t="str">
        <f>IF(B7594&lt;&gt;"",A7593+1,"")</f>
        <v/>
      </c>
      <c r="F7594" t="str">
        <f>IFERROR(IF(VLOOKUP(E7594,J:J,1,0)=E7594,"X",""),"")</f>
        <v/>
      </c>
      <c r="G7594" t="str">
        <f>IF(J7594&lt;&gt;"", INDEX($C$5:$C$1433, MATCH(J7594, $E$5:$E$1433, 0)),"")</f>
        <v/>
      </c>
      <c r="H7594" t="str">
        <f>IF(J7594&lt;&gt;"", INDEX($D$5:$D$1433, MATCH(J7594, $E$5:$E$1433, 0)),"")</f>
        <v/>
      </c>
      <c r="I7594" t="str">
        <f>IFERROR(IF(J7594&lt;&gt;"", INDEX($B$5:$B$1433, MATCH(J7594, $E$5:$E$1433, 0)),""),"SAI")</f>
        <v/>
      </c>
      <c r="L7594" t="str">
        <f>IFERROR(IF($N$5="Sáng",IF(MID(K7594,2,7)-MID($L$2,2,7)&gt;0,"Trễ",""),IF(MID(K7594,2,7)-MID($Q$2,2,7)&gt;0,"Trễ","")),"")</f>
        <v/>
      </c>
      <c r="M7594" t="str">
        <f>IFERROR(IF($N$5="Sáng",MID(K7594,2,7)-MID($L$2,2,7),MID(K7594,2,7)-MID($Q$2,2,7)),"")</f>
        <v/>
      </c>
      <c r="Q7594" t="str">
        <f>IF(B7594&lt;&gt;"",IF(AND(P7594="",F7594=""),"Không phép ",""),"")</f>
        <v/>
      </c>
      <c r="R7594" t="str">
        <f>UPPER(B7594)</f>
        <v/>
      </c>
      <c r="T7594" t="str">
        <f>IFERROR(IF(J7594&lt;&gt;"", INDEX($S$5:$S$1433, MATCH(J7594, $E$5:$E$1433, 0)),""),"")</f>
        <v/>
      </c>
      <c r="V7594" t="str">
        <f>IFERROR(IF(J7594&lt;&gt;"", INDEX($U$5:$U$1433, MATCH(J7594, $E$5:$E$1433, 0)),""),"")</f>
        <v/>
      </c>
    </row>
    <row r="7595">
      <c r="A7595" t="str">
        <f>IF(B7595&lt;&gt;"",A7594+1,"")</f>
        <v/>
      </c>
      <c r="F7595" t="str">
        <f>IFERROR(IF(VLOOKUP(E7595,J:J,1,0)=E7595,"X",""),"")</f>
        <v/>
      </c>
      <c r="G7595" t="str">
        <f>IF(J7595&lt;&gt;"", INDEX($C$5:$C$1433, MATCH(J7595, $E$5:$E$1433, 0)),"")</f>
        <v/>
      </c>
      <c r="H7595" t="str">
        <f>IF(J7595&lt;&gt;"", INDEX($D$5:$D$1433, MATCH(J7595, $E$5:$E$1433, 0)),"")</f>
        <v/>
      </c>
      <c r="I7595" t="str">
        <f>IFERROR(IF(J7595&lt;&gt;"", INDEX($B$5:$B$1433, MATCH(J7595, $E$5:$E$1433, 0)),""),"SAI")</f>
        <v/>
      </c>
      <c r="L7595" t="str">
        <f>IFERROR(IF($N$5="Sáng",IF(MID(K7595,2,7)-MID($L$2,2,7)&gt;0,"Trễ",""),IF(MID(K7595,2,7)-MID($Q$2,2,7)&gt;0,"Trễ","")),"")</f>
        <v/>
      </c>
      <c r="M7595" t="str">
        <f>IFERROR(IF($N$5="Sáng",MID(K7595,2,7)-MID($L$2,2,7),MID(K7595,2,7)-MID($Q$2,2,7)),"")</f>
        <v/>
      </c>
      <c r="Q7595" t="str">
        <f>IF(B7595&lt;&gt;"",IF(AND(P7595="",F7595=""),"Không phép ",""),"")</f>
        <v/>
      </c>
      <c r="R7595" t="str">
        <f>UPPER(B7595)</f>
        <v/>
      </c>
      <c r="T7595" t="str">
        <f>IFERROR(IF(J7595&lt;&gt;"", INDEX($S$5:$S$1433, MATCH(J7595, $E$5:$E$1433, 0)),""),"")</f>
        <v/>
      </c>
      <c r="V7595" t="str">
        <f>IFERROR(IF(J7595&lt;&gt;"", INDEX($U$5:$U$1433, MATCH(J7595, $E$5:$E$1433, 0)),""),"")</f>
        <v/>
      </c>
    </row>
    <row r="7596">
      <c r="A7596" t="str">
        <f>IF(B7596&lt;&gt;"",A7595+1,"")</f>
        <v/>
      </c>
      <c r="F7596" t="str">
        <f>IFERROR(IF(VLOOKUP(E7596,J:J,1,0)=E7596,"X",""),"")</f>
        <v/>
      </c>
      <c r="G7596" t="str">
        <f>IF(J7596&lt;&gt;"", INDEX($C$5:$C$1433, MATCH(J7596, $E$5:$E$1433, 0)),"")</f>
        <v/>
      </c>
      <c r="H7596" t="str">
        <f>IF(J7596&lt;&gt;"", INDEX($D$5:$D$1433, MATCH(J7596, $E$5:$E$1433, 0)),"")</f>
        <v/>
      </c>
      <c r="I7596" t="str">
        <f>IFERROR(IF(J7596&lt;&gt;"", INDEX($B$5:$B$1433, MATCH(J7596, $E$5:$E$1433, 0)),""),"SAI")</f>
        <v/>
      </c>
      <c r="L7596" t="str">
        <f>IFERROR(IF($N$5="Sáng",IF(MID(K7596,2,7)-MID($L$2,2,7)&gt;0,"Trễ",""),IF(MID(K7596,2,7)-MID($Q$2,2,7)&gt;0,"Trễ","")),"")</f>
        <v/>
      </c>
      <c r="M7596" t="str">
        <f>IFERROR(IF($N$5="Sáng",MID(K7596,2,7)-MID($L$2,2,7),MID(K7596,2,7)-MID($Q$2,2,7)),"")</f>
        <v/>
      </c>
      <c r="Q7596" t="str">
        <f>IF(B7596&lt;&gt;"",IF(AND(P7596="",F7596=""),"Không phép ",""),"")</f>
        <v/>
      </c>
      <c r="R7596" t="str">
        <f>UPPER(B7596)</f>
        <v/>
      </c>
      <c r="T7596" t="str">
        <f>IFERROR(IF(J7596&lt;&gt;"", INDEX($S$5:$S$1433, MATCH(J7596, $E$5:$E$1433, 0)),""),"")</f>
        <v/>
      </c>
      <c r="V7596" t="str">
        <f>IFERROR(IF(J7596&lt;&gt;"", INDEX($U$5:$U$1433, MATCH(J7596, $E$5:$E$1433, 0)),""),"")</f>
        <v/>
      </c>
    </row>
    <row r="7597">
      <c r="A7597" t="str">
        <f>IF(B7597&lt;&gt;"",A7596+1,"")</f>
        <v/>
      </c>
      <c r="F7597" t="str">
        <f>IFERROR(IF(VLOOKUP(E7597,J:J,1,0)=E7597,"X",""),"")</f>
        <v/>
      </c>
      <c r="G7597" t="str">
        <f>IF(J7597&lt;&gt;"", INDEX($C$5:$C$1433, MATCH(J7597, $E$5:$E$1433, 0)),"")</f>
        <v/>
      </c>
      <c r="H7597" t="str">
        <f>IF(J7597&lt;&gt;"", INDEX($D$5:$D$1433, MATCH(J7597, $E$5:$E$1433, 0)),"")</f>
        <v/>
      </c>
      <c r="I7597" t="str">
        <f>IFERROR(IF(J7597&lt;&gt;"", INDEX($B$5:$B$1433, MATCH(J7597, $E$5:$E$1433, 0)),""),"SAI")</f>
        <v/>
      </c>
      <c r="L7597" t="str">
        <f>IFERROR(IF($N$5="Sáng",IF(MID(K7597,2,7)-MID($L$2,2,7)&gt;0,"Trễ",""),IF(MID(K7597,2,7)-MID($Q$2,2,7)&gt;0,"Trễ","")),"")</f>
        <v/>
      </c>
      <c r="M7597" t="str">
        <f>IFERROR(IF($N$5="Sáng",MID(K7597,2,7)-MID($L$2,2,7),MID(K7597,2,7)-MID($Q$2,2,7)),"")</f>
        <v/>
      </c>
      <c r="Q7597" t="str">
        <f>IF(B7597&lt;&gt;"",IF(AND(P7597="",F7597=""),"Không phép ",""),"")</f>
        <v/>
      </c>
      <c r="R7597" t="str">
        <f>UPPER(B7597)</f>
        <v/>
      </c>
      <c r="T7597" t="str">
        <f>IFERROR(IF(J7597&lt;&gt;"", INDEX($S$5:$S$1433, MATCH(J7597, $E$5:$E$1433, 0)),""),"")</f>
        <v/>
      </c>
      <c r="V7597" t="str">
        <f>IFERROR(IF(J7597&lt;&gt;"", INDEX($U$5:$U$1433, MATCH(J7597, $E$5:$E$1433, 0)),""),"")</f>
        <v/>
      </c>
    </row>
    <row r="7598">
      <c r="A7598" t="str">
        <f>IF(B7598&lt;&gt;"",A7597+1,"")</f>
        <v/>
      </c>
      <c r="F7598" t="str">
        <f>IFERROR(IF(VLOOKUP(E7598,J:J,1,0)=E7598,"X",""),"")</f>
        <v/>
      </c>
      <c r="G7598" t="str">
        <f>IF(J7598&lt;&gt;"", INDEX($C$5:$C$1433, MATCH(J7598, $E$5:$E$1433, 0)),"")</f>
        <v/>
      </c>
      <c r="H7598" t="str">
        <f>IF(J7598&lt;&gt;"", INDEX($D$5:$D$1433, MATCH(J7598, $E$5:$E$1433, 0)),"")</f>
        <v/>
      </c>
      <c r="I7598" t="str">
        <f>IFERROR(IF(J7598&lt;&gt;"", INDEX($B$5:$B$1433, MATCH(J7598, $E$5:$E$1433, 0)),""),"SAI")</f>
        <v/>
      </c>
      <c r="L7598" t="str">
        <f>IFERROR(IF($N$5="Sáng",IF(MID(K7598,2,7)-MID($L$2,2,7)&gt;0,"Trễ",""),IF(MID(K7598,2,7)-MID($Q$2,2,7)&gt;0,"Trễ","")),"")</f>
        <v/>
      </c>
      <c r="M7598" t="str">
        <f>IFERROR(IF($N$5="Sáng",MID(K7598,2,7)-MID($L$2,2,7),MID(K7598,2,7)-MID($Q$2,2,7)),"")</f>
        <v/>
      </c>
      <c r="Q7598" t="str">
        <f>IF(B7598&lt;&gt;"",IF(AND(P7598="",F7598=""),"Không phép ",""),"")</f>
        <v/>
      </c>
      <c r="R7598" t="str">
        <f>UPPER(B7598)</f>
        <v/>
      </c>
      <c r="T7598" t="str">
        <f>IFERROR(IF(J7598&lt;&gt;"", INDEX($S$5:$S$1433, MATCH(J7598, $E$5:$E$1433, 0)),""),"")</f>
        <v/>
      </c>
      <c r="V7598" t="str">
        <f>IFERROR(IF(J7598&lt;&gt;"", INDEX($U$5:$U$1433, MATCH(J7598, $E$5:$E$1433, 0)),""),"")</f>
        <v/>
      </c>
    </row>
    <row r="7599">
      <c r="A7599" t="str">
        <f>IF(B7599&lt;&gt;"",A7598+1,"")</f>
        <v/>
      </c>
      <c r="F7599" t="str">
        <f>IFERROR(IF(VLOOKUP(E7599,J:J,1,0)=E7599,"X",""),"")</f>
        <v/>
      </c>
      <c r="G7599" t="str">
        <f>IF(J7599&lt;&gt;"", INDEX($C$5:$C$1433, MATCH(J7599, $E$5:$E$1433, 0)),"")</f>
        <v/>
      </c>
      <c r="H7599" t="str">
        <f>IF(J7599&lt;&gt;"", INDEX($D$5:$D$1433, MATCH(J7599, $E$5:$E$1433, 0)),"")</f>
        <v/>
      </c>
      <c r="I7599" t="str">
        <f>IFERROR(IF(J7599&lt;&gt;"", INDEX($B$5:$B$1433, MATCH(J7599, $E$5:$E$1433, 0)),""),"SAI")</f>
        <v/>
      </c>
      <c r="L7599" t="str">
        <f>IFERROR(IF($N$5="Sáng",IF(MID(K7599,2,7)-MID($L$2,2,7)&gt;0,"Trễ",""),IF(MID(K7599,2,7)-MID($Q$2,2,7)&gt;0,"Trễ","")),"")</f>
        <v/>
      </c>
      <c r="M7599" t="str">
        <f>IFERROR(IF($N$5="Sáng",MID(K7599,2,7)-MID($L$2,2,7),MID(K7599,2,7)-MID($Q$2,2,7)),"")</f>
        <v/>
      </c>
      <c r="Q7599" t="str">
        <f>IF(B7599&lt;&gt;"",IF(AND(P7599="",F7599=""),"Không phép ",""),"")</f>
        <v/>
      </c>
      <c r="R7599" t="str">
        <f>UPPER(B7599)</f>
        <v/>
      </c>
      <c r="T7599" t="str">
        <f>IFERROR(IF(J7599&lt;&gt;"", INDEX($S$5:$S$1433, MATCH(J7599, $E$5:$E$1433, 0)),""),"")</f>
        <v/>
      </c>
      <c r="V7599" t="str">
        <f>IFERROR(IF(J7599&lt;&gt;"", INDEX($U$5:$U$1433, MATCH(J7599, $E$5:$E$1433, 0)),""),"")</f>
        <v/>
      </c>
    </row>
    <row r="7600">
      <c r="A7600" t="str">
        <f>IF(B7600&lt;&gt;"",A7599+1,"")</f>
        <v/>
      </c>
      <c r="F7600" t="str">
        <f>IFERROR(IF(VLOOKUP(E7600,J:J,1,0)=E7600,"X",""),"")</f>
        <v/>
      </c>
      <c r="G7600" t="str">
        <f>IF(J7600&lt;&gt;"", INDEX($C$5:$C$1433, MATCH(J7600, $E$5:$E$1433, 0)),"")</f>
        <v/>
      </c>
      <c r="H7600" t="str">
        <f>IF(J7600&lt;&gt;"", INDEX($D$5:$D$1433, MATCH(J7600, $E$5:$E$1433, 0)),"")</f>
        <v/>
      </c>
      <c r="I7600" t="str">
        <f>IFERROR(IF(J7600&lt;&gt;"", INDEX($B$5:$B$1433, MATCH(J7600, $E$5:$E$1433, 0)),""),"SAI")</f>
        <v/>
      </c>
      <c r="L7600" t="str">
        <f>IFERROR(IF($N$5="Sáng",IF(MID(K7600,2,7)-MID($L$2,2,7)&gt;0,"Trễ",""),IF(MID(K7600,2,7)-MID($Q$2,2,7)&gt;0,"Trễ","")),"")</f>
        <v/>
      </c>
      <c r="M7600" t="str">
        <f>IFERROR(IF($N$5="Sáng",MID(K7600,2,7)-MID($L$2,2,7),MID(K7600,2,7)-MID($Q$2,2,7)),"")</f>
        <v/>
      </c>
      <c r="Q7600" t="str">
        <f>IF(B7600&lt;&gt;"",IF(AND(P7600="",F7600=""),"Không phép ",""),"")</f>
        <v/>
      </c>
      <c r="R7600" t="str">
        <f>UPPER(B7600)</f>
        <v/>
      </c>
      <c r="T7600" t="str">
        <f>IFERROR(IF(J7600&lt;&gt;"", INDEX($S$5:$S$1433, MATCH(J7600, $E$5:$E$1433, 0)),""),"")</f>
        <v/>
      </c>
      <c r="V7600" t="str">
        <f>IFERROR(IF(J7600&lt;&gt;"", INDEX($U$5:$U$1433, MATCH(J7600, $E$5:$E$1433, 0)),""),"")</f>
        <v/>
      </c>
    </row>
    <row r="7601">
      <c r="A7601" t="str">
        <f>IF(B7601&lt;&gt;"",A7600+1,"")</f>
        <v/>
      </c>
      <c r="F7601" t="str">
        <f>IFERROR(IF(VLOOKUP(E7601,J:J,1,0)=E7601,"X",""),"")</f>
        <v/>
      </c>
      <c r="G7601" t="str">
        <f>IF(J7601&lt;&gt;"", INDEX($C$5:$C$1433, MATCH(J7601, $E$5:$E$1433, 0)),"")</f>
        <v/>
      </c>
      <c r="H7601" t="str">
        <f>IF(J7601&lt;&gt;"", INDEX($D$5:$D$1433, MATCH(J7601, $E$5:$E$1433, 0)),"")</f>
        <v/>
      </c>
      <c r="I7601" t="str">
        <f>IFERROR(IF(J7601&lt;&gt;"", INDEX($B$5:$B$1433, MATCH(J7601, $E$5:$E$1433, 0)),""),"SAI")</f>
        <v/>
      </c>
      <c r="L7601" t="str">
        <f>IFERROR(IF($N$5="Sáng",IF(MID(K7601,2,7)-MID($L$2,2,7)&gt;0,"Trễ",""),IF(MID(K7601,2,7)-MID($Q$2,2,7)&gt;0,"Trễ","")),"")</f>
        <v/>
      </c>
      <c r="M7601" t="str">
        <f>IFERROR(IF($N$5="Sáng",MID(K7601,2,7)-MID($L$2,2,7),MID(K7601,2,7)-MID($Q$2,2,7)),"")</f>
        <v/>
      </c>
      <c r="Q7601" t="str">
        <f>IF(B7601&lt;&gt;"",IF(AND(P7601="",F7601=""),"Không phép ",""),"")</f>
        <v/>
      </c>
      <c r="R7601" t="str">
        <f>UPPER(B7601)</f>
        <v/>
      </c>
      <c r="T7601" t="str">
        <f>IFERROR(IF(J7601&lt;&gt;"", INDEX($S$5:$S$1433, MATCH(J7601, $E$5:$E$1433, 0)),""),"")</f>
        <v/>
      </c>
      <c r="V7601" t="str">
        <f>IFERROR(IF(J7601&lt;&gt;"", INDEX($U$5:$U$1433, MATCH(J7601, $E$5:$E$1433, 0)),""),"")</f>
        <v/>
      </c>
    </row>
    <row r="7602">
      <c r="A7602" t="str">
        <f>IF(B7602&lt;&gt;"",A7601+1,"")</f>
        <v/>
      </c>
      <c r="F7602" t="str">
        <f>IFERROR(IF(VLOOKUP(E7602,J:J,1,0)=E7602,"X",""),"")</f>
        <v/>
      </c>
      <c r="G7602" t="str">
        <f>IF(J7602&lt;&gt;"", INDEX($C$5:$C$1433, MATCH(J7602, $E$5:$E$1433, 0)),"")</f>
        <v/>
      </c>
      <c r="H7602" t="str">
        <f>IF(J7602&lt;&gt;"", INDEX($D$5:$D$1433, MATCH(J7602, $E$5:$E$1433, 0)),"")</f>
        <v/>
      </c>
      <c r="I7602" t="str">
        <f>IFERROR(IF(J7602&lt;&gt;"", INDEX($B$5:$B$1433, MATCH(J7602, $E$5:$E$1433, 0)),""),"SAI")</f>
        <v/>
      </c>
      <c r="L7602" t="str">
        <f>IFERROR(IF($N$5="Sáng",IF(MID(K7602,2,7)-MID($L$2,2,7)&gt;0,"Trễ",""),IF(MID(K7602,2,7)-MID($Q$2,2,7)&gt;0,"Trễ","")),"")</f>
        <v/>
      </c>
      <c r="M7602" t="str">
        <f>IFERROR(IF($N$5="Sáng",MID(K7602,2,7)-MID($L$2,2,7),MID(K7602,2,7)-MID($Q$2,2,7)),"")</f>
        <v/>
      </c>
      <c r="Q7602" t="str">
        <f>IF(B7602&lt;&gt;"",IF(AND(P7602="",F7602=""),"Không phép ",""),"")</f>
        <v/>
      </c>
      <c r="R7602" t="str">
        <f>UPPER(B7602)</f>
        <v/>
      </c>
      <c r="T7602" t="str">
        <f>IFERROR(IF(J7602&lt;&gt;"", INDEX($S$5:$S$1433, MATCH(J7602, $E$5:$E$1433, 0)),""),"")</f>
        <v/>
      </c>
      <c r="V7602" t="str">
        <f>IFERROR(IF(J7602&lt;&gt;"", INDEX($U$5:$U$1433, MATCH(J7602, $E$5:$E$1433, 0)),""),"")</f>
        <v/>
      </c>
    </row>
    <row r="7603">
      <c r="A7603" t="str">
        <f>IF(B7603&lt;&gt;"",A7602+1,"")</f>
        <v/>
      </c>
      <c r="F7603" t="str">
        <f>IFERROR(IF(VLOOKUP(E7603,J:J,1,0)=E7603,"X",""),"")</f>
        <v/>
      </c>
      <c r="G7603" t="str">
        <f>IF(J7603&lt;&gt;"", INDEX($C$5:$C$1433, MATCH(J7603, $E$5:$E$1433, 0)),"")</f>
        <v/>
      </c>
      <c r="H7603" t="str">
        <f>IF(J7603&lt;&gt;"", INDEX($D$5:$D$1433, MATCH(J7603, $E$5:$E$1433, 0)),"")</f>
        <v/>
      </c>
      <c r="I7603" t="str">
        <f>IFERROR(IF(J7603&lt;&gt;"", INDEX($B$5:$B$1433, MATCH(J7603, $E$5:$E$1433, 0)),""),"SAI")</f>
        <v/>
      </c>
      <c r="L7603" t="str">
        <f>IFERROR(IF($N$5="Sáng",IF(MID(K7603,2,7)-MID($L$2,2,7)&gt;0,"Trễ",""),IF(MID(K7603,2,7)-MID($Q$2,2,7)&gt;0,"Trễ","")),"")</f>
        <v/>
      </c>
      <c r="M7603" t="str">
        <f>IFERROR(IF($N$5="Sáng",MID(K7603,2,7)-MID($L$2,2,7),MID(K7603,2,7)-MID($Q$2,2,7)),"")</f>
        <v/>
      </c>
      <c r="Q7603" t="str">
        <f>IF(B7603&lt;&gt;"",IF(AND(P7603="",F7603=""),"Không phép ",""),"")</f>
        <v/>
      </c>
      <c r="R7603" t="str">
        <f>UPPER(B7603)</f>
        <v/>
      </c>
      <c r="T7603" t="str">
        <f>IFERROR(IF(J7603&lt;&gt;"", INDEX($S$5:$S$1433, MATCH(J7603, $E$5:$E$1433, 0)),""),"")</f>
        <v/>
      </c>
      <c r="V7603" t="str">
        <f>IFERROR(IF(J7603&lt;&gt;"", INDEX($U$5:$U$1433, MATCH(J7603, $E$5:$E$1433, 0)),""),"")</f>
        <v/>
      </c>
    </row>
    <row r="7604">
      <c r="A7604" t="str">
        <f>IF(B7604&lt;&gt;"",A7603+1,"")</f>
        <v/>
      </c>
      <c r="F7604" t="str">
        <f>IFERROR(IF(VLOOKUP(E7604,J:J,1,0)=E7604,"X",""),"")</f>
        <v/>
      </c>
      <c r="G7604" t="str">
        <f>IF(J7604&lt;&gt;"", INDEX($C$5:$C$1433, MATCH(J7604, $E$5:$E$1433, 0)),"")</f>
        <v/>
      </c>
      <c r="H7604" t="str">
        <f>IF(J7604&lt;&gt;"", INDEX($D$5:$D$1433, MATCH(J7604, $E$5:$E$1433, 0)),"")</f>
        <v/>
      </c>
      <c r="I7604" t="str">
        <f>IFERROR(IF(J7604&lt;&gt;"", INDEX($B$5:$B$1433, MATCH(J7604, $E$5:$E$1433, 0)),""),"SAI")</f>
        <v/>
      </c>
      <c r="L7604" t="str">
        <f>IFERROR(IF($N$5="Sáng",IF(MID(K7604,2,7)-MID($L$2,2,7)&gt;0,"Trễ",""),IF(MID(K7604,2,7)-MID($Q$2,2,7)&gt;0,"Trễ","")),"")</f>
        <v/>
      </c>
      <c r="M7604" t="str">
        <f>IFERROR(IF($N$5="Sáng",MID(K7604,2,7)-MID($L$2,2,7),MID(K7604,2,7)-MID($Q$2,2,7)),"")</f>
        <v/>
      </c>
      <c r="Q7604" t="str">
        <f>IF(B7604&lt;&gt;"",IF(AND(P7604="",F7604=""),"Không phép ",""),"")</f>
        <v/>
      </c>
      <c r="R7604" t="str">
        <f>UPPER(B7604)</f>
        <v/>
      </c>
      <c r="T7604" t="str">
        <f>IFERROR(IF(J7604&lt;&gt;"", INDEX($S$5:$S$1433, MATCH(J7604, $E$5:$E$1433, 0)),""),"")</f>
        <v/>
      </c>
      <c r="V7604" t="str">
        <f>IFERROR(IF(J7604&lt;&gt;"", INDEX($U$5:$U$1433, MATCH(J7604, $E$5:$E$1433, 0)),""),"")</f>
        <v/>
      </c>
    </row>
    <row r="7605">
      <c r="A7605" t="str">
        <f>IF(B7605&lt;&gt;"",A7604+1,"")</f>
        <v/>
      </c>
      <c r="F7605" t="str">
        <f>IFERROR(IF(VLOOKUP(E7605,J:J,1,0)=E7605,"X",""),"")</f>
        <v/>
      </c>
      <c r="G7605" t="str">
        <f>IF(J7605&lt;&gt;"", INDEX($C$5:$C$1433, MATCH(J7605, $E$5:$E$1433, 0)),"")</f>
        <v/>
      </c>
      <c r="H7605" t="str">
        <f>IF(J7605&lt;&gt;"", INDEX($D$5:$D$1433, MATCH(J7605, $E$5:$E$1433, 0)),"")</f>
        <v/>
      </c>
      <c r="I7605" t="str">
        <f>IFERROR(IF(J7605&lt;&gt;"", INDEX($B$5:$B$1433, MATCH(J7605, $E$5:$E$1433, 0)),""),"SAI")</f>
        <v/>
      </c>
      <c r="L7605" t="str">
        <f>IFERROR(IF($N$5="Sáng",IF(MID(K7605,2,7)-MID($L$2,2,7)&gt;0,"Trễ",""),IF(MID(K7605,2,7)-MID($Q$2,2,7)&gt;0,"Trễ","")),"")</f>
        <v/>
      </c>
      <c r="M7605" t="str">
        <f>IFERROR(IF($N$5="Sáng",MID(K7605,2,7)-MID($L$2,2,7),MID(K7605,2,7)-MID($Q$2,2,7)),"")</f>
        <v/>
      </c>
      <c r="Q7605" t="str">
        <f>IF(B7605&lt;&gt;"",IF(AND(P7605="",F7605=""),"Không phép ",""),"")</f>
        <v/>
      </c>
      <c r="R7605" t="str">
        <f>UPPER(B7605)</f>
        <v/>
      </c>
      <c r="T7605" t="str">
        <f>IFERROR(IF(J7605&lt;&gt;"", INDEX($S$5:$S$1433, MATCH(J7605, $E$5:$E$1433, 0)),""),"")</f>
        <v/>
      </c>
      <c r="V7605" t="str">
        <f>IFERROR(IF(J7605&lt;&gt;"", INDEX($U$5:$U$1433, MATCH(J7605, $E$5:$E$1433, 0)),""),"")</f>
        <v/>
      </c>
    </row>
    <row r="7606">
      <c r="A7606" t="str">
        <f>IF(B7606&lt;&gt;"",A7605+1,"")</f>
        <v/>
      </c>
      <c r="F7606" t="str">
        <f>IFERROR(IF(VLOOKUP(E7606,J:J,1,0)=E7606,"X",""),"")</f>
        <v/>
      </c>
      <c r="G7606" t="str">
        <f>IF(J7606&lt;&gt;"", INDEX($C$5:$C$1433, MATCH(J7606, $E$5:$E$1433, 0)),"")</f>
        <v/>
      </c>
      <c r="H7606" t="str">
        <f>IF(J7606&lt;&gt;"", INDEX($D$5:$D$1433, MATCH(J7606, $E$5:$E$1433, 0)),"")</f>
        <v/>
      </c>
      <c r="I7606" t="str">
        <f>IFERROR(IF(J7606&lt;&gt;"", INDEX($B$5:$B$1433, MATCH(J7606, $E$5:$E$1433, 0)),""),"SAI")</f>
        <v/>
      </c>
      <c r="L7606" t="str">
        <f>IFERROR(IF($N$5="Sáng",IF(MID(K7606,2,7)-MID($L$2,2,7)&gt;0,"Trễ",""),IF(MID(K7606,2,7)-MID($Q$2,2,7)&gt;0,"Trễ","")),"")</f>
        <v/>
      </c>
      <c r="M7606" t="str">
        <f>IFERROR(IF($N$5="Sáng",MID(K7606,2,7)-MID($L$2,2,7),MID(K7606,2,7)-MID($Q$2,2,7)),"")</f>
        <v/>
      </c>
      <c r="Q7606" t="str">
        <f>IF(B7606&lt;&gt;"",IF(AND(P7606="",F7606=""),"Không phép ",""),"")</f>
        <v/>
      </c>
      <c r="R7606" t="str">
        <f>UPPER(B7606)</f>
        <v/>
      </c>
      <c r="T7606" t="str">
        <f>IFERROR(IF(J7606&lt;&gt;"", INDEX($S$5:$S$1433, MATCH(J7606, $E$5:$E$1433, 0)),""),"")</f>
        <v/>
      </c>
      <c r="V7606" t="str">
        <f>IFERROR(IF(J7606&lt;&gt;"", INDEX($U$5:$U$1433, MATCH(J7606, $E$5:$E$1433, 0)),""),"")</f>
        <v/>
      </c>
    </row>
    <row r="7607">
      <c r="A7607" t="str">
        <f>IF(B7607&lt;&gt;"",A7606+1,"")</f>
        <v/>
      </c>
      <c r="F7607" t="str">
        <f>IFERROR(IF(VLOOKUP(E7607,J:J,1,0)=E7607,"X",""),"")</f>
        <v/>
      </c>
      <c r="G7607" t="str">
        <f>IF(J7607&lt;&gt;"", INDEX($C$5:$C$1433, MATCH(J7607, $E$5:$E$1433, 0)),"")</f>
        <v/>
      </c>
      <c r="H7607" t="str">
        <f>IF(J7607&lt;&gt;"", INDEX($D$5:$D$1433, MATCH(J7607, $E$5:$E$1433, 0)),"")</f>
        <v/>
      </c>
      <c r="I7607" t="str">
        <f>IFERROR(IF(J7607&lt;&gt;"", INDEX($B$5:$B$1433, MATCH(J7607, $E$5:$E$1433, 0)),""),"SAI")</f>
        <v/>
      </c>
      <c r="L7607" t="str">
        <f>IFERROR(IF($N$5="Sáng",IF(MID(K7607,2,7)-MID($L$2,2,7)&gt;0,"Trễ",""),IF(MID(K7607,2,7)-MID($Q$2,2,7)&gt;0,"Trễ","")),"")</f>
        <v/>
      </c>
      <c r="M7607" t="str">
        <f>IFERROR(IF($N$5="Sáng",MID(K7607,2,7)-MID($L$2,2,7),MID(K7607,2,7)-MID($Q$2,2,7)),"")</f>
        <v/>
      </c>
      <c r="Q7607" t="str">
        <f>IF(B7607&lt;&gt;"",IF(AND(P7607="",F7607=""),"Không phép ",""),"")</f>
        <v/>
      </c>
      <c r="R7607" t="str">
        <f>UPPER(B7607)</f>
        <v/>
      </c>
      <c r="T7607" t="str">
        <f>IFERROR(IF(J7607&lt;&gt;"", INDEX($S$5:$S$1433, MATCH(J7607, $E$5:$E$1433, 0)),""),"")</f>
        <v/>
      </c>
      <c r="V7607" t="str">
        <f>IFERROR(IF(J7607&lt;&gt;"", INDEX($U$5:$U$1433, MATCH(J7607, $E$5:$E$1433, 0)),""),"")</f>
        <v/>
      </c>
    </row>
    <row r="7608">
      <c r="A7608" t="str">
        <f>IF(B7608&lt;&gt;"",A7607+1,"")</f>
        <v/>
      </c>
      <c r="F7608" t="str">
        <f>IFERROR(IF(VLOOKUP(E7608,J:J,1,0)=E7608,"X",""),"")</f>
        <v/>
      </c>
      <c r="G7608" t="str">
        <f>IF(J7608&lt;&gt;"", INDEX($C$5:$C$1433, MATCH(J7608, $E$5:$E$1433, 0)),"")</f>
        <v/>
      </c>
      <c r="H7608" t="str">
        <f>IF(J7608&lt;&gt;"", INDEX($D$5:$D$1433, MATCH(J7608, $E$5:$E$1433, 0)),"")</f>
        <v/>
      </c>
      <c r="I7608" t="str">
        <f>IFERROR(IF(J7608&lt;&gt;"", INDEX($B$5:$B$1433, MATCH(J7608, $E$5:$E$1433, 0)),""),"SAI")</f>
        <v/>
      </c>
      <c r="L7608" t="str">
        <f>IFERROR(IF($N$5="Sáng",IF(MID(K7608,2,7)-MID($L$2,2,7)&gt;0,"Trễ",""),IF(MID(K7608,2,7)-MID($Q$2,2,7)&gt;0,"Trễ","")),"")</f>
        <v/>
      </c>
      <c r="M7608" t="str">
        <f>IFERROR(IF($N$5="Sáng",MID(K7608,2,7)-MID($L$2,2,7),MID(K7608,2,7)-MID($Q$2,2,7)),"")</f>
        <v/>
      </c>
      <c r="Q7608" t="str">
        <f>IF(B7608&lt;&gt;"",IF(AND(P7608="",F7608=""),"Không phép ",""),"")</f>
        <v/>
      </c>
      <c r="R7608" t="str">
        <f>UPPER(B7608)</f>
        <v/>
      </c>
      <c r="T7608" t="str">
        <f>IFERROR(IF(J7608&lt;&gt;"", INDEX($S$5:$S$1433, MATCH(J7608, $E$5:$E$1433, 0)),""),"")</f>
        <v/>
      </c>
      <c r="V7608" t="str">
        <f>IFERROR(IF(J7608&lt;&gt;"", INDEX($U$5:$U$1433, MATCH(J7608, $E$5:$E$1433, 0)),""),"")</f>
        <v/>
      </c>
    </row>
    <row r="7609">
      <c r="A7609" t="str">
        <f>IF(B7609&lt;&gt;"",A7608+1,"")</f>
        <v/>
      </c>
      <c r="F7609" t="str">
        <f>IFERROR(IF(VLOOKUP(E7609,J:J,1,0)=E7609,"X",""),"")</f>
        <v/>
      </c>
      <c r="G7609" t="str">
        <f>IF(J7609&lt;&gt;"", INDEX($C$5:$C$1433, MATCH(J7609, $E$5:$E$1433, 0)),"")</f>
        <v/>
      </c>
      <c r="H7609" t="str">
        <f>IF(J7609&lt;&gt;"", INDEX($D$5:$D$1433, MATCH(J7609, $E$5:$E$1433, 0)),"")</f>
        <v/>
      </c>
      <c r="I7609" t="str">
        <f>IFERROR(IF(J7609&lt;&gt;"", INDEX($B$5:$B$1433, MATCH(J7609, $E$5:$E$1433, 0)),""),"SAI")</f>
        <v/>
      </c>
      <c r="L7609" t="str">
        <f>IFERROR(IF($N$5="Sáng",IF(MID(K7609,2,7)-MID($L$2,2,7)&gt;0,"Trễ",""),IF(MID(K7609,2,7)-MID($Q$2,2,7)&gt;0,"Trễ","")),"")</f>
        <v/>
      </c>
      <c r="M7609" t="str">
        <f>IFERROR(IF($N$5="Sáng",MID(K7609,2,7)-MID($L$2,2,7),MID(K7609,2,7)-MID($Q$2,2,7)),"")</f>
        <v/>
      </c>
      <c r="Q7609" t="str">
        <f>IF(B7609&lt;&gt;"",IF(AND(P7609="",F7609=""),"Không phép ",""),"")</f>
        <v/>
      </c>
      <c r="R7609" t="str">
        <f>UPPER(B7609)</f>
        <v/>
      </c>
      <c r="T7609" t="str">
        <f>IFERROR(IF(J7609&lt;&gt;"", INDEX($S$5:$S$1433, MATCH(J7609, $E$5:$E$1433, 0)),""),"")</f>
        <v/>
      </c>
      <c r="V7609" t="str">
        <f>IFERROR(IF(J7609&lt;&gt;"", INDEX($U$5:$U$1433, MATCH(J7609, $E$5:$E$1433, 0)),""),"")</f>
        <v/>
      </c>
    </row>
    <row r="7610">
      <c r="A7610" t="str">
        <f>IF(B7610&lt;&gt;"",A7609+1,"")</f>
        <v/>
      </c>
      <c r="F7610" t="str">
        <f>IFERROR(IF(VLOOKUP(E7610,J:J,1,0)=E7610,"X",""),"")</f>
        <v/>
      </c>
      <c r="G7610" t="str">
        <f>IF(J7610&lt;&gt;"", INDEX($C$5:$C$1433, MATCH(J7610, $E$5:$E$1433, 0)),"")</f>
        <v/>
      </c>
      <c r="H7610" t="str">
        <f>IF(J7610&lt;&gt;"", INDEX($D$5:$D$1433, MATCH(J7610, $E$5:$E$1433, 0)),"")</f>
        <v/>
      </c>
      <c r="I7610" t="str">
        <f>IFERROR(IF(J7610&lt;&gt;"", INDEX($B$5:$B$1433, MATCH(J7610, $E$5:$E$1433, 0)),""),"SAI")</f>
        <v/>
      </c>
      <c r="L7610" t="str">
        <f>IFERROR(IF($N$5="Sáng",IF(MID(K7610,2,7)-MID($L$2,2,7)&gt;0,"Trễ",""),IF(MID(K7610,2,7)-MID($Q$2,2,7)&gt;0,"Trễ","")),"")</f>
        <v/>
      </c>
      <c r="M7610" t="str">
        <f>IFERROR(IF($N$5="Sáng",MID(K7610,2,7)-MID($L$2,2,7),MID(K7610,2,7)-MID($Q$2,2,7)),"")</f>
        <v/>
      </c>
      <c r="Q7610" t="str">
        <f>IF(B7610&lt;&gt;"",IF(AND(P7610="",F7610=""),"Không phép ",""),"")</f>
        <v/>
      </c>
      <c r="R7610" t="str">
        <f>UPPER(B7610)</f>
        <v/>
      </c>
      <c r="T7610" t="str">
        <f>IFERROR(IF(J7610&lt;&gt;"", INDEX($S$5:$S$1433, MATCH(J7610, $E$5:$E$1433, 0)),""),"")</f>
        <v/>
      </c>
      <c r="V7610" t="str">
        <f>IFERROR(IF(J7610&lt;&gt;"", INDEX($U$5:$U$1433, MATCH(J7610, $E$5:$E$1433, 0)),""),"")</f>
        <v/>
      </c>
    </row>
    <row r="7611">
      <c r="A7611" t="str">
        <f>IF(B7611&lt;&gt;"",A7610+1,"")</f>
        <v/>
      </c>
      <c r="F7611" t="str">
        <f>IFERROR(IF(VLOOKUP(E7611,J:J,1,0)=E7611,"X",""),"")</f>
        <v/>
      </c>
      <c r="G7611" t="str">
        <f>IF(J7611&lt;&gt;"", INDEX($C$5:$C$1433, MATCH(J7611, $E$5:$E$1433, 0)),"")</f>
        <v/>
      </c>
      <c r="H7611" t="str">
        <f>IF(J7611&lt;&gt;"", INDEX($D$5:$D$1433, MATCH(J7611, $E$5:$E$1433, 0)),"")</f>
        <v/>
      </c>
      <c r="I7611" t="str">
        <f>IFERROR(IF(J7611&lt;&gt;"", INDEX($B$5:$B$1433, MATCH(J7611, $E$5:$E$1433, 0)),""),"SAI")</f>
        <v/>
      </c>
      <c r="L7611" t="str">
        <f>IFERROR(IF($N$5="Sáng",IF(MID(K7611,2,7)-MID($L$2,2,7)&gt;0,"Trễ",""),IF(MID(K7611,2,7)-MID($Q$2,2,7)&gt;0,"Trễ","")),"")</f>
        <v/>
      </c>
      <c r="M7611" t="str">
        <f>IFERROR(IF($N$5="Sáng",MID(K7611,2,7)-MID($L$2,2,7),MID(K7611,2,7)-MID($Q$2,2,7)),"")</f>
        <v/>
      </c>
      <c r="Q7611" t="str">
        <f>IF(B7611&lt;&gt;"",IF(AND(P7611="",F7611=""),"Không phép ",""),"")</f>
        <v/>
      </c>
      <c r="R7611" t="str">
        <f>UPPER(B7611)</f>
        <v/>
      </c>
      <c r="T7611" t="str">
        <f>IFERROR(IF(J7611&lt;&gt;"", INDEX($S$5:$S$1433, MATCH(J7611, $E$5:$E$1433, 0)),""),"")</f>
        <v/>
      </c>
      <c r="V7611" t="str">
        <f>IFERROR(IF(J7611&lt;&gt;"", INDEX($U$5:$U$1433, MATCH(J7611, $E$5:$E$1433, 0)),""),"")</f>
        <v/>
      </c>
    </row>
    <row r="7612">
      <c r="A7612" t="str">
        <f>IF(B7612&lt;&gt;"",A7611+1,"")</f>
        <v/>
      </c>
      <c r="F7612" t="str">
        <f>IFERROR(IF(VLOOKUP(E7612,J:J,1,0)=E7612,"X",""),"")</f>
        <v/>
      </c>
      <c r="G7612" t="str">
        <f>IF(J7612&lt;&gt;"", INDEX($C$5:$C$1433, MATCH(J7612, $E$5:$E$1433, 0)),"")</f>
        <v/>
      </c>
      <c r="H7612" t="str">
        <f>IF(J7612&lt;&gt;"", INDEX($D$5:$D$1433, MATCH(J7612, $E$5:$E$1433, 0)),"")</f>
        <v/>
      </c>
      <c r="I7612" t="str">
        <f>IFERROR(IF(J7612&lt;&gt;"", INDEX($B$5:$B$1433, MATCH(J7612, $E$5:$E$1433, 0)),""),"SAI")</f>
        <v/>
      </c>
      <c r="L7612" t="str">
        <f>IFERROR(IF($N$5="Sáng",IF(MID(K7612,2,7)-MID($L$2,2,7)&gt;0,"Trễ",""),IF(MID(K7612,2,7)-MID($Q$2,2,7)&gt;0,"Trễ","")),"")</f>
        <v/>
      </c>
      <c r="M7612" t="str">
        <f>IFERROR(IF($N$5="Sáng",MID(K7612,2,7)-MID($L$2,2,7),MID(K7612,2,7)-MID($Q$2,2,7)),"")</f>
        <v/>
      </c>
      <c r="Q7612" t="str">
        <f>IF(B7612&lt;&gt;"",IF(AND(P7612="",F7612=""),"Không phép ",""),"")</f>
        <v/>
      </c>
      <c r="R7612" t="str">
        <f>UPPER(B7612)</f>
        <v/>
      </c>
      <c r="T7612" t="str">
        <f>IFERROR(IF(J7612&lt;&gt;"", INDEX($S$5:$S$1433, MATCH(J7612, $E$5:$E$1433, 0)),""),"")</f>
        <v/>
      </c>
      <c r="V7612" t="str">
        <f>IFERROR(IF(J7612&lt;&gt;"", INDEX($U$5:$U$1433, MATCH(J7612, $E$5:$E$1433, 0)),""),"")</f>
        <v/>
      </c>
    </row>
    <row r="7613">
      <c r="A7613" t="str">
        <f>IF(B7613&lt;&gt;"",A7612+1,"")</f>
        <v/>
      </c>
      <c r="F7613" t="str">
        <f>IFERROR(IF(VLOOKUP(E7613,J:J,1,0)=E7613,"X",""),"")</f>
        <v/>
      </c>
      <c r="G7613" t="str">
        <f>IF(J7613&lt;&gt;"", INDEX($C$5:$C$1433, MATCH(J7613, $E$5:$E$1433, 0)),"")</f>
        <v/>
      </c>
      <c r="H7613" t="str">
        <f>IF(J7613&lt;&gt;"", INDEX($D$5:$D$1433, MATCH(J7613, $E$5:$E$1433, 0)),"")</f>
        <v/>
      </c>
      <c r="I7613" t="str">
        <f>IFERROR(IF(J7613&lt;&gt;"", INDEX($B$5:$B$1433, MATCH(J7613, $E$5:$E$1433, 0)),""),"SAI")</f>
        <v/>
      </c>
      <c r="L7613" t="str">
        <f>IFERROR(IF($N$5="Sáng",IF(MID(K7613,2,7)-MID($L$2,2,7)&gt;0,"Trễ",""),IF(MID(K7613,2,7)-MID($Q$2,2,7)&gt;0,"Trễ","")),"")</f>
        <v/>
      </c>
      <c r="M7613" t="str">
        <f>IFERROR(IF($N$5="Sáng",MID(K7613,2,7)-MID($L$2,2,7),MID(K7613,2,7)-MID($Q$2,2,7)),"")</f>
        <v/>
      </c>
      <c r="Q7613" t="str">
        <f>IF(B7613&lt;&gt;"",IF(AND(P7613="",F7613=""),"Không phép ",""),"")</f>
        <v/>
      </c>
      <c r="R7613" t="str">
        <f>UPPER(B7613)</f>
        <v/>
      </c>
      <c r="T7613" t="str">
        <f>IFERROR(IF(J7613&lt;&gt;"", INDEX($S$5:$S$1433, MATCH(J7613, $E$5:$E$1433, 0)),""),"")</f>
        <v/>
      </c>
      <c r="V7613" t="str">
        <f>IFERROR(IF(J7613&lt;&gt;"", INDEX($U$5:$U$1433, MATCH(J7613, $E$5:$E$1433, 0)),""),"")</f>
        <v/>
      </c>
    </row>
    <row r="7614">
      <c r="A7614" t="str">
        <f>IF(B7614&lt;&gt;"",A7613+1,"")</f>
        <v/>
      </c>
      <c r="F7614" t="str">
        <f>IFERROR(IF(VLOOKUP(E7614,J:J,1,0)=E7614,"X",""),"")</f>
        <v/>
      </c>
      <c r="G7614" t="str">
        <f>IF(J7614&lt;&gt;"", INDEX($C$5:$C$1433, MATCH(J7614, $E$5:$E$1433, 0)),"")</f>
        <v/>
      </c>
      <c r="H7614" t="str">
        <f>IF(J7614&lt;&gt;"", INDEX($D$5:$D$1433, MATCH(J7614, $E$5:$E$1433, 0)),"")</f>
        <v/>
      </c>
      <c r="I7614" t="str">
        <f>IFERROR(IF(J7614&lt;&gt;"", INDEX($B$5:$B$1433, MATCH(J7614, $E$5:$E$1433, 0)),""),"SAI")</f>
        <v/>
      </c>
      <c r="L7614" t="str">
        <f>IFERROR(IF($N$5="Sáng",IF(MID(K7614,2,7)-MID($L$2,2,7)&gt;0,"Trễ",""),IF(MID(K7614,2,7)-MID($Q$2,2,7)&gt;0,"Trễ","")),"")</f>
        <v/>
      </c>
      <c r="M7614" t="str">
        <f>IFERROR(IF($N$5="Sáng",MID(K7614,2,7)-MID($L$2,2,7),MID(K7614,2,7)-MID($Q$2,2,7)),"")</f>
        <v/>
      </c>
      <c r="Q7614" t="str">
        <f>IF(B7614&lt;&gt;"",IF(AND(P7614="",F7614=""),"Không phép ",""),"")</f>
        <v/>
      </c>
      <c r="R7614" t="str">
        <f>UPPER(B7614)</f>
        <v/>
      </c>
      <c r="T7614" t="str">
        <f>IFERROR(IF(J7614&lt;&gt;"", INDEX($S$5:$S$1433, MATCH(J7614, $E$5:$E$1433, 0)),""),"")</f>
        <v/>
      </c>
      <c r="V7614" t="str">
        <f>IFERROR(IF(J7614&lt;&gt;"", INDEX($U$5:$U$1433, MATCH(J7614, $E$5:$E$1433, 0)),""),"")</f>
        <v/>
      </c>
    </row>
    <row r="7615">
      <c r="A7615" t="str">
        <f>IF(B7615&lt;&gt;"",A7614+1,"")</f>
        <v/>
      </c>
      <c r="F7615" t="str">
        <f>IFERROR(IF(VLOOKUP(E7615,J:J,1,0)=E7615,"X",""),"")</f>
        <v/>
      </c>
      <c r="G7615" t="str">
        <f>IF(J7615&lt;&gt;"", INDEX($C$5:$C$1433, MATCH(J7615, $E$5:$E$1433, 0)),"")</f>
        <v/>
      </c>
      <c r="H7615" t="str">
        <f>IF(J7615&lt;&gt;"", INDEX($D$5:$D$1433, MATCH(J7615, $E$5:$E$1433, 0)),"")</f>
        <v/>
      </c>
      <c r="I7615" t="str">
        <f>IFERROR(IF(J7615&lt;&gt;"", INDEX($B$5:$B$1433, MATCH(J7615, $E$5:$E$1433, 0)),""),"SAI")</f>
        <v/>
      </c>
      <c r="L7615" t="str">
        <f>IFERROR(IF($N$5="Sáng",IF(MID(K7615,2,7)-MID($L$2,2,7)&gt;0,"Trễ",""),IF(MID(K7615,2,7)-MID($Q$2,2,7)&gt;0,"Trễ","")),"")</f>
        <v/>
      </c>
      <c r="M7615" t="str">
        <f>IFERROR(IF($N$5="Sáng",MID(K7615,2,7)-MID($L$2,2,7),MID(K7615,2,7)-MID($Q$2,2,7)),"")</f>
        <v/>
      </c>
      <c r="Q7615" t="str">
        <f>IF(B7615&lt;&gt;"",IF(AND(P7615="",F7615=""),"Không phép ",""),"")</f>
        <v/>
      </c>
      <c r="R7615" t="str">
        <f>UPPER(B7615)</f>
        <v/>
      </c>
      <c r="T7615" t="str">
        <f>IFERROR(IF(J7615&lt;&gt;"", INDEX($S$5:$S$1433, MATCH(J7615, $E$5:$E$1433, 0)),""),"")</f>
        <v/>
      </c>
      <c r="V7615" t="str">
        <f>IFERROR(IF(J7615&lt;&gt;"", INDEX($U$5:$U$1433, MATCH(J7615, $E$5:$E$1433, 0)),""),"")</f>
        <v/>
      </c>
    </row>
    <row r="7616">
      <c r="A7616" t="str">
        <f>IF(B7616&lt;&gt;"",A7615+1,"")</f>
        <v/>
      </c>
      <c r="F7616" t="str">
        <f>IFERROR(IF(VLOOKUP(E7616,J:J,1,0)=E7616,"X",""),"")</f>
        <v/>
      </c>
      <c r="G7616" t="str">
        <f>IF(J7616&lt;&gt;"", INDEX($C$5:$C$1433, MATCH(J7616, $E$5:$E$1433, 0)),"")</f>
        <v/>
      </c>
      <c r="H7616" t="str">
        <f>IF(J7616&lt;&gt;"", INDEX($D$5:$D$1433, MATCH(J7616, $E$5:$E$1433, 0)),"")</f>
        <v/>
      </c>
      <c r="I7616" t="str">
        <f>IFERROR(IF(J7616&lt;&gt;"", INDEX($B$5:$B$1433, MATCH(J7616, $E$5:$E$1433, 0)),""),"SAI")</f>
        <v/>
      </c>
      <c r="L7616" t="str">
        <f>IFERROR(IF($N$5="Sáng",IF(MID(K7616,2,7)-MID($L$2,2,7)&gt;0,"Trễ",""),IF(MID(K7616,2,7)-MID($Q$2,2,7)&gt;0,"Trễ","")),"")</f>
        <v/>
      </c>
      <c r="M7616" t="str">
        <f>IFERROR(IF($N$5="Sáng",MID(K7616,2,7)-MID($L$2,2,7),MID(K7616,2,7)-MID($Q$2,2,7)),"")</f>
        <v/>
      </c>
      <c r="Q7616" t="str">
        <f>IF(B7616&lt;&gt;"",IF(AND(P7616="",F7616=""),"Không phép ",""),"")</f>
        <v/>
      </c>
      <c r="R7616" t="str">
        <f>UPPER(B7616)</f>
        <v/>
      </c>
      <c r="T7616" t="str">
        <f>IFERROR(IF(J7616&lt;&gt;"", INDEX($S$5:$S$1433, MATCH(J7616, $E$5:$E$1433, 0)),""),"")</f>
        <v/>
      </c>
      <c r="V7616" t="str">
        <f>IFERROR(IF(J7616&lt;&gt;"", INDEX($U$5:$U$1433, MATCH(J7616, $E$5:$E$1433, 0)),""),"")</f>
        <v/>
      </c>
    </row>
    <row r="7617">
      <c r="A7617" t="str">
        <f>IF(B7617&lt;&gt;"",A7616+1,"")</f>
        <v/>
      </c>
      <c r="F7617" t="str">
        <f>IFERROR(IF(VLOOKUP(E7617,J:J,1,0)=E7617,"X",""),"")</f>
        <v/>
      </c>
      <c r="G7617" t="str">
        <f>IF(J7617&lt;&gt;"", INDEX($C$5:$C$1433, MATCH(J7617, $E$5:$E$1433, 0)),"")</f>
        <v/>
      </c>
      <c r="H7617" t="str">
        <f>IF(J7617&lt;&gt;"", INDEX($D$5:$D$1433, MATCH(J7617, $E$5:$E$1433, 0)),"")</f>
        <v/>
      </c>
      <c r="I7617" t="str">
        <f>IFERROR(IF(J7617&lt;&gt;"", INDEX($B$5:$B$1433, MATCH(J7617, $E$5:$E$1433, 0)),""),"SAI")</f>
        <v/>
      </c>
      <c r="L7617" t="str">
        <f>IFERROR(IF($N$5="Sáng",IF(MID(K7617,2,7)-MID($L$2,2,7)&gt;0,"Trễ",""),IF(MID(K7617,2,7)-MID($Q$2,2,7)&gt;0,"Trễ","")),"")</f>
        <v/>
      </c>
      <c r="M7617" t="str">
        <f>IFERROR(IF($N$5="Sáng",MID(K7617,2,7)-MID($L$2,2,7),MID(K7617,2,7)-MID($Q$2,2,7)),"")</f>
        <v/>
      </c>
      <c r="Q7617" t="str">
        <f>IF(B7617&lt;&gt;"",IF(AND(P7617="",F7617=""),"Không phép ",""),"")</f>
        <v/>
      </c>
      <c r="R7617" t="str">
        <f>UPPER(B7617)</f>
        <v/>
      </c>
      <c r="T7617" t="str">
        <f>IFERROR(IF(J7617&lt;&gt;"", INDEX($S$5:$S$1433, MATCH(J7617, $E$5:$E$1433, 0)),""),"")</f>
        <v/>
      </c>
      <c r="V7617" t="str">
        <f>IFERROR(IF(J7617&lt;&gt;"", INDEX($U$5:$U$1433, MATCH(J7617, $E$5:$E$1433, 0)),""),"")</f>
        <v/>
      </c>
    </row>
    <row r="7618">
      <c r="A7618" t="str">
        <f>IF(B7618&lt;&gt;"",A7617+1,"")</f>
        <v/>
      </c>
      <c r="F7618" t="str">
        <f>IFERROR(IF(VLOOKUP(E7618,J:J,1,0)=E7618,"X",""),"")</f>
        <v/>
      </c>
      <c r="G7618" t="str">
        <f>IF(J7618&lt;&gt;"", INDEX($C$5:$C$1433, MATCH(J7618, $E$5:$E$1433, 0)),"")</f>
        <v/>
      </c>
      <c r="H7618" t="str">
        <f>IF(J7618&lt;&gt;"", INDEX($D$5:$D$1433, MATCH(J7618, $E$5:$E$1433, 0)),"")</f>
        <v/>
      </c>
      <c r="I7618" t="str">
        <f>IFERROR(IF(J7618&lt;&gt;"", INDEX($B$5:$B$1433, MATCH(J7618, $E$5:$E$1433, 0)),""),"SAI")</f>
        <v/>
      </c>
      <c r="L7618" t="str">
        <f>IFERROR(IF($N$5="Sáng",IF(MID(K7618,2,7)-MID($L$2,2,7)&gt;0,"Trễ",""),IF(MID(K7618,2,7)-MID($Q$2,2,7)&gt;0,"Trễ","")),"")</f>
        <v/>
      </c>
      <c r="M7618" t="str">
        <f>IFERROR(IF($N$5="Sáng",MID(K7618,2,7)-MID($L$2,2,7),MID(K7618,2,7)-MID($Q$2,2,7)),"")</f>
        <v/>
      </c>
      <c r="Q7618" t="str">
        <f>IF(B7618&lt;&gt;"",IF(AND(P7618="",F7618=""),"Không phép ",""),"")</f>
        <v/>
      </c>
      <c r="R7618" t="str">
        <f>UPPER(B7618)</f>
        <v/>
      </c>
      <c r="T7618" t="str">
        <f>IFERROR(IF(J7618&lt;&gt;"", INDEX($S$5:$S$1433, MATCH(J7618, $E$5:$E$1433, 0)),""),"")</f>
        <v/>
      </c>
      <c r="V7618" t="str">
        <f>IFERROR(IF(J7618&lt;&gt;"", INDEX($U$5:$U$1433, MATCH(J7618, $E$5:$E$1433, 0)),""),"")</f>
        <v/>
      </c>
    </row>
    <row r="7619">
      <c r="A7619" t="str">
        <f>IF(B7619&lt;&gt;"",A7618+1,"")</f>
        <v/>
      </c>
      <c r="F7619" t="str">
        <f>IFERROR(IF(VLOOKUP(E7619,J:J,1,0)=E7619,"X",""),"")</f>
        <v/>
      </c>
      <c r="G7619" t="str">
        <f>IF(J7619&lt;&gt;"", INDEX($C$5:$C$1433, MATCH(J7619, $E$5:$E$1433, 0)),"")</f>
        <v/>
      </c>
      <c r="H7619" t="str">
        <f>IF(J7619&lt;&gt;"", INDEX($D$5:$D$1433, MATCH(J7619, $E$5:$E$1433, 0)),"")</f>
        <v/>
      </c>
      <c r="I7619" t="str">
        <f>IFERROR(IF(J7619&lt;&gt;"", INDEX($B$5:$B$1433, MATCH(J7619, $E$5:$E$1433, 0)),""),"SAI")</f>
        <v/>
      </c>
      <c r="L7619" t="str">
        <f>IFERROR(IF($N$5="Sáng",IF(MID(K7619,2,7)-MID($L$2,2,7)&gt;0,"Trễ",""),IF(MID(K7619,2,7)-MID($Q$2,2,7)&gt;0,"Trễ","")),"")</f>
        <v/>
      </c>
      <c r="M7619" t="str">
        <f>IFERROR(IF($N$5="Sáng",MID(K7619,2,7)-MID($L$2,2,7),MID(K7619,2,7)-MID($Q$2,2,7)),"")</f>
        <v/>
      </c>
      <c r="Q7619" t="str">
        <f>IF(B7619&lt;&gt;"",IF(AND(P7619="",F7619=""),"Không phép ",""),"")</f>
        <v/>
      </c>
      <c r="R7619" t="str">
        <f>UPPER(B7619)</f>
        <v/>
      </c>
      <c r="T7619" t="str">
        <f>IFERROR(IF(J7619&lt;&gt;"", INDEX($S$5:$S$1433, MATCH(J7619, $E$5:$E$1433, 0)),""),"")</f>
        <v/>
      </c>
      <c r="V7619" t="str">
        <f>IFERROR(IF(J7619&lt;&gt;"", INDEX($U$5:$U$1433, MATCH(J7619, $E$5:$E$1433, 0)),""),"")</f>
        <v/>
      </c>
    </row>
    <row r="7620">
      <c r="A7620" t="str">
        <f>IF(B7620&lt;&gt;"",A7619+1,"")</f>
        <v/>
      </c>
      <c r="F7620" t="str">
        <f>IFERROR(IF(VLOOKUP(E7620,J:J,1,0)=E7620,"X",""),"")</f>
        <v/>
      </c>
      <c r="G7620" t="str">
        <f>IF(J7620&lt;&gt;"", INDEX($C$5:$C$1433, MATCH(J7620, $E$5:$E$1433, 0)),"")</f>
        <v/>
      </c>
      <c r="H7620" t="str">
        <f>IF(J7620&lt;&gt;"", INDEX($D$5:$D$1433, MATCH(J7620, $E$5:$E$1433, 0)),"")</f>
        <v/>
      </c>
      <c r="I7620" t="str">
        <f>IFERROR(IF(J7620&lt;&gt;"", INDEX($B$5:$B$1433, MATCH(J7620, $E$5:$E$1433, 0)),""),"SAI")</f>
        <v/>
      </c>
      <c r="L7620" t="str">
        <f>IFERROR(IF($N$5="Sáng",IF(MID(K7620,2,7)-MID($L$2,2,7)&gt;0,"Trễ",""),IF(MID(K7620,2,7)-MID($Q$2,2,7)&gt;0,"Trễ","")),"")</f>
        <v/>
      </c>
      <c r="M7620" t="str">
        <f>IFERROR(IF($N$5="Sáng",MID(K7620,2,7)-MID($L$2,2,7),MID(K7620,2,7)-MID($Q$2,2,7)),"")</f>
        <v/>
      </c>
      <c r="Q7620" t="str">
        <f>IF(B7620&lt;&gt;"",IF(AND(P7620="",F7620=""),"Không phép ",""),"")</f>
        <v/>
      </c>
      <c r="R7620" t="str">
        <f>UPPER(B7620)</f>
        <v/>
      </c>
      <c r="T7620" t="str">
        <f>IFERROR(IF(J7620&lt;&gt;"", INDEX($S$5:$S$1433, MATCH(J7620, $E$5:$E$1433, 0)),""),"")</f>
        <v/>
      </c>
      <c r="V7620" t="str">
        <f>IFERROR(IF(J7620&lt;&gt;"", INDEX($U$5:$U$1433, MATCH(J7620, $E$5:$E$1433, 0)),""),"")</f>
        <v/>
      </c>
    </row>
    <row r="7621">
      <c r="A7621" t="str">
        <f>IF(B7621&lt;&gt;"",A7620+1,"")</f>
        <v/>
      </c>
      <c r="F7621" t="str">
        <f>IFERROR(IF(VLOOKUP(E7621,J:J,1,0)=E7621,"X",""),"")</f>
        <v/>
      </c>
      <c r="G7621" t="str">
        <f>IF(J7621&lt;&gt;"", INDEX($C$5:$C$1433, MATCH(J7621, $E$5:$E$1433, 0)),"")</f>
        <v/>
      </c>
      <c r="H7621" t="str">
        <f>IF(J7621&lt;&gt;"", INDEX($D$5:$D$1433, MATCH(J7621, $E$5:$E$1433, 0)),"")</f>
        <v/>
      </c>
      <c r="I7621" t="str">
        <f>IFERROR(IF(J7621&lt;&gt;"", INDEX($B$5:$B$1433, MATCH(J7621, $E$5:$E$1433, 0)),""),"SAI")</f>
        <v/>
      </c>
      <c r="L7621" t="str">
        <f>IFERROR(IF($N$5="Sáng",IF(MID(K7621,2,7)-MID($L$2,2,7)&gt;0,"Trễ",""),IF(MID(K7621,2,7)-MID($Q$2,2,7)&gt;0,"Trễ","")),"")</f>
        <v/>
      </c>
      <c r="M7621" t="str">
        <f>IFERROR(IF($N$5="Sáng",MID(K7621,2,7)-MID($L$2,2,7),MID(K7621,2,7)-MID($Q$2,2,7)),"")</f>
        <v/>
      </c>
      <c r="Q7621" t="str">
        <f>IF(B7621&lt;&gt;"",IF(AND(P7621="",F7621=""),"Không phép ",""),"")</f>
        <v/>
      </c>
      <c r="R7621" t="str">
        <f>UPPER(B7621)</f>
        <v/>
      </c>
      <c r="T7621" t="str">
        <f>IFERROR(IF(J7621&lt;&gt;"", INDEX($S$5:$S$1433, MATCH(J7621, $E$5:$E$1433, 0)),""),"")</f>
        <v/>
      </c>
      <c r="V7621" t="str">
        <f>IFERROR(IF(J7621&lt;&gt;"", INDEX($U$5:$U$1433, MATCH(J7621, $E$5:$E$1433, 0)),""),"")</f>
        <v/>
      </c>
    </row>
    <row r="7622">
      <c r="A7622" t="str">
        <f>IF(B7622&lt;&gt;"",A7621+1,"")</f>
        <v/>
      </c>
      <c r="F7622" t="str">
        <f>IFERROR(IF(VLOOKUP(E7622,J:J,1,0)=E7622,"X",""),"")</f>
        <v/>
      </c>
      <c r="G7622" t="str">
        <f>IF(J7622&lt;&gt;"", INDEX($C$5:$C$1433, MATCH(J7622, $E$5:$E$1433, 0)),"")</f>
        <v/>
      </c>
      <c r="H7622" t="str">
        <f>IF(J7622&lt;&gt;"", INDEX($D$5:$D$1433, MATCH(J7622, $E$5:$E$1433, 0)),"")</f>
        <v/>
      </c>
      <c r="I7622" t="str">
        <f>IFERROR(IF(J7622&lt;&gt;"", INDEX($B$5:$B$1433, MATCH(J7622, $E$5:$E$1433, 0)),""),"SAI")</f>
        <v/>
      </c>
      <c r="L7622" t="str">
        <f>IFERROR(IF($N$5="Sáng",IF(MID(K7622,2,7)-MID($L$2,2,7)&gt;0,"Trễ",""),IF(MID(K7622,2,7)-MID($Q$2,2,7)&gt;0,"Trễ","")),"")</f>
        <v/>
      </c>
      <c r="M7622" t="str">
        <f>IFERROR(IF($N$5="Sáng",MID(K7622,2,7)-MID($L$2,2,7),MID(K7622,2,7)-MID($Q$2,2,7)),"")</f>
        <v/>
      </c>
      <c r="Q7622" t="str">
        <f>IF(B7622&lt;&gt;"",IF(AND(P7622="",F7622=""),"Không phép ",""),"")</f>
        <v/>
      </c>
      <c r="R7622" t="str">
        <f>UPPER(B7622)</f>
        <v/>
      </c>
      <c r="T7622" t="str">
        <f>IFERROR(IF(J7622&lt;&gt;"", INDEX($S$5:$S$1433, MATCH(J7622, $E$5:$E$1433, 0)),""),"")</f>
        <v/>
      </c>
      <c r="V7622" t="str">
        <f>IFERROR(IF(J7622&lt;&gt;"", INDEX($U$5:$U$1433, MATCH(J7622, $E$5:$E$1433, 0)),""),"")</f>
        <v/>
      </c>
    </row>
    <row r="7623">
      <c r="A7623" t="str">
        <f>IF(B7623&lt;&gt;"",A7622+1,"")</f>
        <v/>
      </c>
      <c r="F7623" t="str">
        <f>IFERROR(IF(VLOOKUP(E7623,J:J,1,0)=E7623,"X",""),"")</f>
        <v/>
      </c>
      <c r="G7623" t="str">
        <f>IF(J7623&lt;&gt;"", INDEX($C$5:$C$1433, MATCH(J7623, $E$5:$E$1433, 0)),"")</f>
        <v/>
      </c>
      <c r="H7623" t="str">
        <f>IF(J7623&lt;&gt;"", INDEX($D$5:$D$1433, MATCH(J7623, $E$5:$E$1433, 0)),"")</f>
        <v/>
      </c>
      <c r="I7623" t="str">
        <f>IFERROR(IF(J7623&lt;&gt;"", INDEX($B$5:$B$1433, MATCH(J7623, $E$5:$E$1433, 0)),""),"SAI")</f>
        <v/>
      </c>
      <c r="L7623" t="str">
        <f>IFERROR(IF($N$5="Sáng",IF(MID(K7623,2,7)-MID($L$2,2,7)&gt;0,"Trễ",""),IF(MID(K7623,2,7)-MID($Q$2,2,7)&gt;0,"Trễ","")),"")</f>
        <v/>
      </c>
      <c r="M7623" t="str">
        <f>IFERROR(IF($N$5="Sáng",MID(K7623,2,7)-MID($L$2,2,7),MID(K7623,2,7)-MID($Q$2,2,7)),"")</f>
        <v/>
      </c>
      <c r="Q7623" t="str">
        <f>IF(B7623&lt;&gt;"",IF(AND(P7623="",F7623=""),"Không phép ",""),"")</f>
        <v/>
      </c>
      <c r="R7623" t="str">
        <f>UPPER(B7623)</f>
        <v/>
      </c>
      <c r="T7623" t="str">
        <f>IFERROR(IF(J7623&lt;&gt;"", INDEX($S$5:$S$1433, MATCH(J7623, $E$5:$E$1433, 0)),""),"")</f>
        <v/>
      </c>
      <c r="V7623" t="str">
        <f>IFERROR(IF(J7623&lt;&gt;"", INDEX($U$5:$U$1433, MATCH(J7623, $E$5:$E$1433, 0)),""),"")</f>
        <v/>
      </c>
    </row>
    <row r="7624">
      <c r="A7624" t="str">
        <f>IF(B7624&lt;&gt;"",A7623+1,"")</f>
        <v/>
      </c>
      <c r="F7624" t="str">
        <f>IFERROR(IF(VLOOKUP(E7624,J:J,1,0)=E7624,"X",""),"")</f>
        <v/>
      </c>
      <c r="G7624" t="str">
        <f>IF(J7624&lt;&gt;"", INDEX($C$5:$C$1433, MATCH(J7624, $E$5:$E$1433, 0)),"")</f>
        <v/>
      </c>
      <c r="H7624" t="str">
        <f>IF(J7624&lt;&gt;"", INDEX($D$5:$D$1433, MATCH(J7624, $E$5:$E$1433, 0)),"")</f>
        <v/>
      </c>
      <c r="I7624" t="str">
        <f>IFERROR(IF(J7624&lt;&gt;"", INDEX($B$5:$B$1433, MATCH(J7624, $E$5:$E$1433, 0)),""),"SAI")</f>
        <v/>
      </c>
      <c r="L7624" t="str">
        <f>IFERROR(IF($N$5="Sáng",IF(MID(K7624,2,7)-MID($L$2,2,7)&gt;0,"Trễ",""),IF(MID(K7624,2,7)-MID($Q$2,2,7)&gt;0,"Trễ","")),"")</f>
        <v/>
      </c>
      <c r="M7624" t="str">
        <f>IFERROR(IF($N$5="Sáng",MID(K7624,2,7)-MID($L$2,2,7),MID(K7624,2,7)-MID($Q$2,2,7)),"")</f>
        <v/>
      </c>
      <c r="Q7624" t="str">
        <f>IF(B7624&lt;&gt;"",IF(AND(P7624="",F7624=""),"Không phép ",""),"")</f>
        <v/>
      </c>
      <c r="R7624" t="str">
        <f>UPPER(B7624)</f>
        <v/>
      </c>
      <c r="T7624" t="str">
        <f>IFERROR(IF(J7624&lt;&gt;"", INDEX($S$5:$S$1433, MATCH(J7624, $E$5:$E$1433, 0)),""),"")</f>
        <v/>
      </c>
      <c r="V7624" t="str">
        <f>IFERROR(IF(J7624&lt;&gt;"", INDEX($U$5:$U$1433, MATCH(J7624, $E$5:$E$1433, 0)),""),"")</f>
        <v/>
      </c>
    </row>
    <row r="7625">
      <c r="A7625" t="str">
        <f>IF(B7625&lt;&gt;"",A7624+1,"")</f>
        <v/>
      </c>
      <c r="F7625" t="str">
        <f>IFERROR(IF(VLOOKUP(E7625,J:J,1,0)=E7625,"X",""),"")</f>
        <v/>
      </c>
      <c r="G7625" t="str">
        <f>IF(J7625&lt;&gt;"", INDEX($C$5:$C$1433, MATCH(J7625, $E$5:$E$1433, 0)),"")</f>
        <v/>
      </c>
      <c r="H7625" t="str">
        <f>IF(J7625&lt;&gt;"", INDEX($D$5:$D$1433, MATCH(J7625, $E$5:$E$1433, 0)),"")</f>
        <v/>
      </c>
      <c r="I7625" t="str">
        <f>IFERROR(IF(J7625&lt;&gt;"", INDEX($B$5:$B$1433, MATCH(J7625, $E$5:$E$1433, 0)),""),"SAI")</f>
        <v/>
      </c>
      <c r="L7625" t="str">
        <f>IFERROR(IF($N$5="Sáng",IF(MID(K7625,2,7)-MID($L$2,2,7)&gt;0,"Trễ",""),IF(MID(K7625,2,7)-MID($Q$2,2,7)&gt;0,"Trễ","")),"")</f>
        <v/>
      </c>
      <c r="M7625" t="str">
        <f>IFERROR(IF($N$5="Sáng",MID(K7625,2,7)-MID($L$2,2,7),MID(K7625,2,7)-MID($Q$2,2,7)),"")</f>
        <v/>
      </c>
      <c r="Q7625" t="str">
        <f>IF(B7625&lt;&gt;"",IF(AND(P7625="",F7625=""),"Không phép ",""),"")</f>
        <v/>
      </c>
      <c r="R7625" t="str">
        <f>UPPER(B7625)</f>
        <v/>
      </c>
      <c r="T7625" t="str">
        <f>IFERROR(IF(J7625&lt;&gt;"", INDEX($S$5:$S$1433, MATCH(J7625, $E$5:$E$1433, 0)),""),"")</f>
        <v/>
      </c>
      <c r="V7625" t="str">
        <f>IFERROR(IF(J7625&lt;&gt;"", INDEX($U$5:$U$1433, MATCH(J7625, $E$5:$E$1433, 0)),""),"")</f>
        <v/>
      </c>
    </row>
    <row r="7626">
      <c r="A7626" t="str">
        <f>IF(B7626&lt;&gt;"",A7625+1,"")</f>
        <v/>
      </c>
      <c r="F7626" t="str">
        <f>IFERROR(IF(VLOOKUP(E7626,J:J,1,0)=E7626,"X",""),"")</f>
        <v/>
      </c>
      <c r="G7626" t="str">
        <f>IF(J7626&lt;&gt;"", INDEX($C$5:$C$1433, MATCH(J7626, $E$5:$E$1433, 0)),"")</f>
        <v/>
      </c>
      <c r="H7626" t="str">
        <f>IF(J7626&lt;&gt;"", INDEX($D$5:$D$1433, MATCH(J7626, $E$5:$E$1433, 0)),"")</f>
        <v/>
      </c>
      <c r="I7626" t="str">
        <f>IFERROR(IF(J7626&lt;&gt;"", INDEX($B$5:$B$1433, MATCH(J7626, $E$5:$E$1433, 0)),""),"SAI")</f>
        <v/>
      </c>
      <c r="L7626" t="str">
        <f>IFERROR(IF($N$5="Sáng",IF(MID(K7626,2,7)-MID($L$2,2,7)&gt;0,"Trễ",""),IF(MID(K7626,2,7)-MID($Q$2,2,7)&gt;0,"Trễ","")),"")</f>
        <v/>
      </c>
      <c r="M7626" t="str">
        <f>IFERROR(IF($N$5="Sáng",MID(K7626,2,7)-MID($L$2,2,7),MID(K7626,2,7)-MID($Q$2,2,7)),"")</f>
        <v/>
      </c>
      <c r="Q7626" t="str">
        <f>IF(B7626&lt;&gt;"",IF(AND(P7626="",F7626=""),"Không phép ",""),"")</f>
        <v/>
      </c>
      <c r="R7626" t="str">
        <f>UPPER(B7626)</f>
        <v/>
      </c>
      <c r="T7626" t="str">
        <f>IFERROR(IF(J7626&lt;&gt;"", INDEX($S$5:$S$1433, MATCH(J7626, $E$5:$E$1433, 0)),""),"")</f>
        <v/>
      </c>
      <c r="V7626" t="str">
        <f>IFERROR(IF(J7626&lt;&gt;"", INDEX($U$5:$U$1433, MATCH(J7626, $E$5:$E$1433, 0)),""),"")</f>
        <v/>
      </c>
    </row>
    <row r="7627">
      <c r="A7627" t="str">
        <f>IF(B7627&lt;&gt;"",A7626+1,"")</f>
        <v/>
      </c>
      <c r="F7627" t="str">
        <f>IFERROR(IF(VLOOKUP(E7627,J:J,1,0)=E7627,"X",""),"")</f>
        <v/>
      </c>
      <c r="G7627" t="str">
        <f>IF(J7627&lt;&gt;"", INDEX($C$5:$C$1433, MATCH(J7627, $E$5:$E$1433, 0)),"")</f>
        <v/>
      </c>
      <c r="H7627" t="str">
        <f>IF(J7627&lt;&gt;"", INDEX($D$5:$D$1433, MATCH(J7627, $E$5:$E$1433, 0)),"")</f>
        <v/>
      </c>
      <c r="I7627" t="str">
        <f>IFERROR(IF(J7627&lt;&gt;"", INDEX($B$5:$B$1433, MATCH(J7627, $E$5:$E$1433, 0)),""),"SAI")</f>
        <v/>
      </c>
      <c r="L7627" t="str">
        <f>IFERROR(IF($N$5="Sáng",IF(MID(K7627,2,7)-MID($L$2,2,7)&gt;0,"Trễ",""),IF(MID(K7627,2,7)-MID($Q$2,2,7)&gt;0,"Trễ","")),"")</f>
        <v/>
      </c>
      <c r="M7627" t="str">
        <f>IFERROR(IF($N$5="Sáng",MID(K7627,2,7)-MID($L$2,2,7),MID(K7627,2,7)-MID($Q$2,2,7)),"")</f>
        <v/>
      </c>
      <c r="Q7627" t="str">
        <f>IF(B7627&lt;&gt;"",IF(AND(P7627="",F7627=""),"Không phép ",""),"")</f>
        <v/>
      </c>
      <c r="R7627" t="str">
        <f>UPPER(B7627)</f>
        <v/>
      </c>
      <c r="T7627" t="str">
        <f>IFERROR(IF(J7627&lt;&gt;"", INDEX($S$5:$S$1433, MATCH(J7627, $E$5:$E$1433, 0)),""),"")</f>
        <v/>
      </c>
      <c r="V7627" t="str">
        <f>IFERROR(IF(J7627&lt;&gt;"", INDEX($U$5:$U$1433, MATCH(J7627, $E$5:$E$1433, 0)),""),"")</f>
        <v/>
      </c>
    </row>
    <row r="7628">
      <c r="A7628" t="str">
        <f>IF(B7628&lt;&gt;"",A7627+1,"")</f>
        <v/>
      </c>
      <c r="F7628" t="str">
        <f>IFERROR(IF(VLOOKUP(E7628,J:J,1,0)=E7628,"X",""),"")</f>
        <v/>
      </c>
      <c r="G7628" t="str">
        <f>IF(J7628&lt;&gt;"", INDEX($C$5:$C$1433, MATCH(J7628, $E$5:$E$1433, 0)),"")</f>
        <v/>
      </c>
      <c r="H7628" t="str">
        <f>IF(J7628&lt;&gt;"", INDEX($D$5:$D$1433, MATCH(J7628, $E$5:$E$1433, 0)),"")</f>
        <v/>
      </c>
      <c r="I7628" t="str">
        <f>IFERROR(IF(J7628&lt;&gt;"", INDEX($B$5:$B$1433, MATCH(J7628, $E$5:$E$1433, 0)),""),"SAI")</f>
        <v/>
      </c>
      <c r="L7628" t="str">
        <f>IFERROR(IF($N$5="Sáng",IF(MID(K7628,2,7)-MID($L$2,2,7)&gt;0,"Trễ",""),IF(MID(K7628,2,7)-MID($Q$2,2,7)&gt;0,"Trễ","")),"")</f>
        <v/>
      </c>
      <c r="M7628" t="str">
        <f>IFERROR(IF($N$5="Sáng",MID(K7628,2,7)-MID($L$2,2,7),MID(K7628,2,7)-MID($Q$2,2,7)),"")</f>
        <v/>
      </c>
      <c r="Q7628" t="str">
        <f>IF(B7628&lt;&gt;"",IF(AND(P7628="",F7628=""),"Không phép ",""),"")</f>
        <v/>
      </c>
      <c r="R7628" t="str">
        <f>UPPER(B7628)</f>
        <v/>
      </c>
      <c r="T7628" t="str">
        <f>IFERROR(IF(J7628&lt;&gt;"", INDEX($S$5:$S$1433, MATCH(J7628, $E$5:$E$1433, 0)),""),"")</f>
        <v/>
      </c>
      <c r="V7628" t="str">
        <f>IFERROR(IF(J7628&lt;&gt;"", INDEX($U$5:$U$1433, MATCH(J7628, $E$5:$E$1433, 0)),""),"")</f>
        <v/>
      </c>
    </row>
    <row r="7629">
      <c r="A7629" t="str">
        <f>IF(B7629&lt;&gt;"",A7628+1,"")</f>
        <v/>
      </c>
      <c r="F7629" t="str">
        <f>IFERROR(IF(VLOOKUP(E7629,J:J,1,0)=E7629,"X",""),"")</f>
        <v/>
      </c>
      <c r="G7629" t="str">
        <f>IF(J7629&lt;&gt;"", INDEX($C$5:$C$1433, MATCH(J7629, $E$5:$E$1433, 0)),"")</f>
        <v/>
      </c>
      <c r="H7629" t="str">
        <f>IF(J7629&lt;&gt;"", INDEX($D$5:$D$1433, MATCH(J7629, $E$5:$E$1433, 0)),"")</f>
        <v/>
      </c>
      <c r="I7629" t="str">
        <f>IFERROR(IF(J7629&lt;&gt;"", INDEX($B$5:$B$1433, MATCH(J7629, $E$5:$E$1433, 0)),""),"SAI")</f>
        <v/>
      </c>
      <c r="L7629" t="str">
        <f>IFERROR(IF($N$5="Sáng",IF(MID(K7629,2,7)-MID($L$2,2,7)&gt;0,"Trễ",""),IF(MID(K7629,2,7)-MID($Q$2,2,7)&gt;0,"Trễ","")),"")</f>
        <v/>
      </c>
      <c r="M7629" t="str">
        <f>IFERROR(IF($N$5="Sáng",MID(K7629,2,7)-MID($L$2,2,7),MID(K7629,2,7)-MID($Q$2,2,7)),"")</f>
        <v/>
      </c>
      <c r="Q7629" t="str">
        <f>IF(B7629&lt;&gt;"",IF(AND(P7629="",F7629=""),"Không phép ",""),"")</f>
        <v/>
      </c>
      <c r="R7629" t="str">
        <f>UPPER(B7629)</f>
        <v/>
      </c>
      <c r="T7629" t="str">
        <f>IFERROR(IF(J7629&lt;&gt;"", INDEX($S$5:$S$1433, MATCH(J7629, $E$5:$E$1433, 0)),""),"")</f>
        <v/>
      </c>
      <c r="V7629" t="str">
        <f>IFERROR(IF(J7629&lt;&gt;"", INDEX($U$5:$U$1433, MATCH(J7629, $E$5:$E$1433, 0)),""),"")</f>
        <v/>
      </c>
    </row>
    <row r="7630">
      <c r="A7630" t="str">
        <f>IF(B7630&lt;&gt;"",A7629+1,"")</f>
        <v/>
      </c>
      <c r="F7630" t="str">
        <f>IFERROR(IF(VLOOKUP(E7630,J:J,1,0)=E7630,"X",""),"")</f>
        <v/>
      </c>
      <c r="G7630" t="str">
        <f>IF(J7630&lt;&gt;"", INDEX($C$5:$C$1433, MATCH(J7630, $E$5:$E$1433, 0)),"")</f>
        <v/>
      </c>
      <c r="H7630" t="str">
        <f>IF(J7630&lt;&gt;"", INDEX($D$5:$D$1433, MATCH(J7630, $E$5:$E$1433, 0)),"")</f>
        <v/>
      </c>
      <c r="I7630" t="str">
        <f>IFERROR(IF(J7630&lt;&gt;"", INDEX($B$5:$B$1433, MATCH(J7630, $E$5:$E$1433, 0)),""),"SAI")</f>
        <v/>
      </c>
      <c r="L7630" t="str">
        <f>IFERROR(IF($N$5="Sáng",IF(MID(K7630,2,7)-MID($L$2,2,7)&gt;0,"Trễ",""),IF(MID(K7630,2,7)-MID($Q$2,2,7)&gt;0,"Trễ","")),"")</f>
        <v/>
      </c>
      <c r="M7630" t="str">
        <f>IFERROR(IF($N$5="Sáng",MID(K7630,2,7)-MID($L$2,2,7),MID(K7630,2,7)-MID($Q$2,2,7)),"")</f>
        <v/>
      </c>
      <c r="Q7630" t="str">
        <f>IF(B7630&lt;&gt;"",IF(AND(P7630="",F7630=""),"Không phép ",""),"")</f>
        <v/>
      </c>
      <c r="R7630" t="str">
        <f>UPPER(B7630)</f>
        <v/>
      </c>
      <c r="T7630" t="str">
        <f>IFERROR(IF(J7630&lt;&gt;"", INDEX($S$5:$S$1433, MATCH(J7630, $E$5:$E$1433, 0)),""),"")</f>
        <v/>
      </c>
      <c r="V7630" t="str">
        <f>IFERROR(IF(J7630&lt;&gt;"", INDEX($U$5:$U$1433, MATCH(J7630, $E$5:$E$1433, 0)),""),"")</f>
        <v/>
      </c>
    </row>
    <row r="7631">
      <c r="A7631" t="str">
        <f>IF(B7631&lt;&gt;"",A7630+1,"")</f>
        <v/>
      </c>
      <c r="F7631" t="str">
        <f>IFERROR(IF(VLOOKUP(E7631,J:J,1,0)=E7631,"X",""),"")</f>
        <v/>
      </c>
      <c r="G7631" t="str">
        <f>IF(J7631&lt;&gt;"", INDEX($C$5:$C$1433, MATCH(J7631, $E$5:$E$1433, 0)),"")</f>
        <v/>
      </c>
      <c r="H7631" t="str">
        <f>IF(J7631&lt;&gt;"", INDEX($D$5:$D$1433, MATCH(J7631, $E$5:$E$1433, 0)),"")</f>
        <v/>
      </c>
      <c r="I7631" t="str">
        <f>IFERROR(IF(J7631&lt;&gt;"", INDEX($B$5:$B$1433, MATCH(J7631, $E$5:$E$1433, 0)),""),"SAI")</f>
        <v/>
      </c>
      <c r="L7631" t="str">
        <f>IFERROR(IF($N$5="Sáng",IF(MID(K7631,2,7)-MID($L$2,2,7)&gt;0,"Trễ",""),IF(MID(K7631,2,7)-MID($Q$2,2,7)&gt;0,"Trễ","")),"")</f>
        <v/>
      </c>
      <c r="M7631" t="str">
        <f>IFERROR(IF($N$5="Sáng",MID(K7631,2,7)-MID($L$2,2,7),MID(K7631,2,7)-MID($Q$2,2,7)),"")</f>
        <v/>
      </c>
      <c r="Q7631" t="str">
        <f>IF(B7631&lt;&gt;"",IF(AND(P7631="",F7631=""),"Không phép ",""),"")</f>
        <v/>
      </c>
      <c r="R7631" t="str">
        <f>UPPER(B7631)</f>
        <v/>
      </c>
      <c r="T7631" t="str">
        <f>IFERROR(IF(J7631&lt;&gt;"", INDEX($S$5:$S$1433, MATCH(J7631, $E$5:$E$1433, 0)),""),"")</f>
        <v/>
      </c>
      <c r="V7631" t="str">
        <f>IFERROR(IF(J7631&lt;&gt;"", INDEX($U$5:$U$1433, MATCH(J7631, $E$5:$E$1433, 0)),""),"")</f>
        <v/>
      </c>
    </row>
    <row r="7632">
      <c r="A7632" t="str">
        <f>IF(B7632&lt;&gt;"",A7631+1,"")</f>
        <v/>
      </c>
      <c r="F7632" t="str">
        <f>IFERROR(IF(VLOOKUP(E7632,J:J,1,0)=E7632,"X",""),"")</f>
        <v/>
      </c>
      <c r="G7632" t="str">
        <f>IF(J7632&lt;&gt;"", INDEX($C$5:$C$1433, MATCH(J7632, $E$5:$E$1433, 0)),"")</f>
        <v/>
      </c>
      <c r="H7632" t="str">
        <f>IF(J7632&lt;&gt;"", INDEX($D$5:$D$1433, MATCH(J7632, $E$5:$E$1433, 0)),"")</f>
        <v/>
      </c>
      <c r="I7632" t="str">
        <f>IFERROR(IF(J7632&lt;&gt;"", INDEX($B$5:$B$1433, MATCH(J7632, $E$5:$E$1433, 0)),""),"SAI")</f>
        <v/>
      </c>
      <c r="L7632" t="str">
        <f>IFERROR(IF($N$5="Sáng",IF(MID(K7632,2,7)-MID($L$2,2,7)&gt;0,"Trễ",""),IF(MID(K7632,2,7)-MID($Q$2,2,7)&gt;0,"Trễ","")),"")</f>
        <v/>
      </c>
      <c r="M7632" t="str">
        <f>IFERROR(IF($N$5="Sáng",MID(K7632,2,7)-MID($L$2,2,7),MID(K7632,2,7)-MID($Q$2,2,7)),"")</f>
        <v/>
      </c>
      <c r="Q7632" t="str">
        <f>IF(B7632&lt;&gt;"",IF(AND(P7632="",F7632=""),"Không phép ",""),"")</f>
        <v/>
      </c>
      <c r="R7632" t="str">
        <f>UPPER(B7632)</f>
        <v/>
      </c>
      <c r="T7632" t="str">
        <f>IFERROR(IF(J7632&lt;&gt;"", INDEX($S$5:$S$1433, MATCH(J7632, $E$5:$E$1433, 0)),""),"")</f>
        <v/>
      </c>
      <c r="V7632" t="str">
        <f>IFERROR(IF(J7632&lt;&gt;"", INDEX($U$5:$U$1433, MATCH(J7632, $E$5:$E$1433, 0)),""),"")</f>
        <v/>
      </c>
    </row>
    <row r="7633">
      <c r="A7633" t="str">
        <f>IF(B7633&lt;&gt;"",A7632+1,"")</f>
        <v/>
      </c>
      <c r="F7633" t="str">
        <f>IFERROR(IF(VLOOKUP(E7633,J:J,1,0)=E7633,"X",""),"")</f>
        <v/>
      </c>
      <c r="G7633" t="str">
        <f>IF(J7633&lt;&gt;"", INDEX($C$5:$C$1433, MATCH(J7633, $E$5:$E$1433, 0)),"")</f>
        <v/>
      </c>
      <c r="H7633" t="str">
        <f>IF(J7633&lt;&gt;"", INDEX($D$5:$D$1433, MATCH(J7633, $E$5:$E$1433, 0)),"")</f>
        <v/>
      </c>
      <c r="I7633" t="str">
        <f>IFERROR(IF(J7633&lt;&gt;"", INDEX($B$5:$B$1433, MATCH(J7633, $E$5:$E$1433, 0)),""),"SAI")</f>
        <v/>
      </c>
      <c r="L7633" t="str">
        <f>IFERROR(IF($N$5="Sáng",IF(MID(K7633,2,7)-MID($L$2,2,7)&gt;0,"Trễ",""),IF(MID(K7633,2,7)-MID($Q$2,2,7)&gt;0,"Trễ","")),"")</f>
        <v/>
      </c>
      <c r="M7633" t="str">
        <f>IFERROR(IF($N$5="Sáng",MID(K7633,2,7)-MID($L$2,2,7),MID(K7633,2,7)-MID($Q$2,2,7)),"")</f>
        <v/>
      </c>
      <c r="Q7633" t="str">
        <f>IF(B7633&lt;&gt;"",IF(AND(P7633="",F7633=""),"Không phép ",""),"")</f>
        <v/>
      </c>
      <c r="R7633" t="str">
        <f>UPPER(B7633)</f>
        <v/>
      </c>
      <c r="T7633" t="str">
        <f>IFERROR(IF(J7633&lt;&gt;"", INDEX($S$5:$S$1433, MATCH(J7633, $E$5:$E$1433, 0)),""),"")</f>
        <v/>
      </c>
      <c r="V7633" t="str">
        <f>IFERROR(IF(J7633&lt;&gt;"", INDEX($U$5:$U$1433, MATCH(J7633, $E$5:$E$1433, 0)),""),"")</f>
        <v/>
      </c>
    </row>
    <row r="7634">
      <c r="A7634" t="str">
        <f>IF(B7634&lt;&gt;"",A7633+1,"")</f>
        <v/>
      </c>
      <c r="F7634" t="str">
        <f>IFERROR(IF(VLOOKUP(E7634,J:J,1,0)=E7634,"X",""),"")</f>
        <v/>
      </c>
      <c r="G7634" t="str">
        <f>IF(J7634&lt;&gt;"", INDEX($C$5:$C$1433, MATCH(J7634, $E$5:$E$1433, 0)),"")</f>
        <v/>
      </c>
      <c r="H7634" t="str">
        <f>IF(J7634&lt;&gt;"", INDEX($D$5:$D$1433, MATCH(J7634, $E$5:$E$1433, 0)),"")</f>
        <v/>
      </c>
      <c r="I7634" t="str">
        <f>IFERROR(IF(J7634&lt;&gt;"", INDEX($B$5:$B$1433, MATCH(J7634, $E$5:$E$1433, 0)),""),"SAI")</f>
        <v/>
      </c>
      <c r="L7634" t="str">
        <f>IFERROR(IF($N$5="Sáng",IF(MID(K7634,2,7)-MID($L$2,2,7)&gt;0,"Trễ",""),IF(MID(K7634,2,7)-MID($Q$2,2,7)&gt;0,"Trễ","")),"")</f>
        <v/>
      </c>
      <c r="M7634" t="str">
        <f>IFERROR(IF($N$5="Sáng",MID(K7634,2,7)-MID($L$2,2,7),MID(K7634,2,7)-MID($Q$2,2,7)),"")</f>
        <v/>
      </c>
      <c r="Q7634" t="str">
        <f>IF(B7634&lt;&gt;"",IF(AND(P7634="",F7634=""),"Không phép ",""),"")</f>
        <v/>
      </c>
      <c r="R7634" t="str">
        <f>UPPER(B7634)</f>
        <v/>
      </c>
      <c r="T7634" t="str">
        <f>IFERROR(IF(J7634&lt;&gt;"", INDEX($S$5:$S$1433, MATCH(J7634, $E$5:$E$1433, 0)),""),"")</f>
        <v/>
      </c>
      <c r="V7634" t="str">
        <f>IFERROR(IF(J7634&lt;&gt;"", INDEX($U$5:$U$1433, MATCH(J7634, $E$5:$E$1433, 0)),""),"")</f>
        <v/>
      </c>
    </row>
    <row r="7635">
      <c r="A7635" t="str">
        <f>IF(B7635&lt;&gt;"",A7634+1,"")</f>
        <v/>
      </c>
      <c r="F7635" t="str">
        <f>IFERROR(IF(VLOOKUP(E7635,J:J,1,0)=E7635,"X",""),"")</f>
        <v/>
      </c>
      <c r="G7635" t="str">
        <f>IF(J7635&lt;&gt;"", INDEX($C$5:$C$1433, MATCH(J7635, $E$5:$E$1433, 0)),"")</f>
        <v/>
      </c>
      <c r="H7635" t="str">
        <f>IF(J7635&lt;&gt;"", INDEX($D$5:$D$1433, MATCH(J7635, $E$5:$E$1433, 0)),"")</f>
        <v/>
      </c>
      <c r="I7635" t="str">
        <f>IFERROR(IF(J7635&lt;&gt;"", INDEX($B$5:$B$1433, MATCH(J7635, $E$5:$E$1433, 0)),""),"SAI")</f>
        <v/>
      </c>
      <c r="L7635" t="str">
        <f>IFERROR(IF($N$5="Sáng",IF(MID(K7635,2,7)-MID($L$2,2,7)&gt;0,"Trễ",""),IF(MID(K7635,2,7)-MID($Q$2,2,7)&gt;0,"Trễ","")),"")</f>
        <v/>
      </c>
      <c r="M7635" t="str">
        <f>IFERROR(IF($N$5="Sáng",MID(K7635,2,7)-MID($L$2,2,7),MID(K7635,2,7)-MID($Q$2,2,7)),"")</f>
        <v/>
      </c>
      <c r="Q7635" t="str">
        <f>IF(B7635&lt;&gt;"",IF(AND(P7635="",F7635=""),"Không phép ",""),"")</f>
        <v/>
      </c>
      <c r="R7635" t="str">
        <f>UPPER(B7635)</f>
        <v/>
      </c>
      <c r="T7635" t="str">
        <f>IFERROR(IF(J7635&lt;&gt;"", INDEX($S$5:$S$1433, MATCH(J7635, $E$5:$E$1433, 0)),""),"")</f>
        <v/>
      </c>
      <c r="V7635" t="str">
        <f>IFERROR(IF(J7635&lt;&gt;"", INDEX($U$5:$U$1433, MATCH(J7635, $E$5:$E$1433, 0)),""),"")</f>
        <v/>
      </c>
    </row>
    <row r="7636">
      <c r="A7636" t="str">
        <f>IF(B7636&lt;&gt;"",A7635+1,"")</f>
        <v/>
      </c>
      <c r="F7636" t="str">
        <f>IFERROR(IF(VLOOKUP(E7636,J:J,1,0)=E7636,"X",""),"")</f>
        <v/>
      </c>
      <c r="G7636" t="str">
        <f>IF(J7636&lt;&gt;"", INDEX($C$5:$C$1433, MATCH(J7636, $E$5:$E$1433, 0)),"")</f>
        <v/>
      </c>
      <c r="H7636" t="str">
        <f>IF(J7636&lt;&gt;"", INDEX($D$5:$D$1433, MATCH(J7636, $E$5:$E$1433, 0)),"")</f>
        <v/>
      </c>
      <c r="I7636" t="str">
        <f>IFERROR(IF(J7636&lt;&gt;"", INDEX($B$5:$B$1433, MATCH(J7636, $E$5:$E$1433, 0)),""),"SAI")</f>
        <v/>
      </c>
      <c r="L7636" t="str">
        <f>IFERROR(IF($N$5="Sáng",IF(MID(K7636,2,7)-MID($L$2,2,7)&gt;0,"Trễ",""),IF(MID(K7636,2,7)-MID($Q$2,2,7)&gt;0,"Trễ","")),"")</f>
        <v/>
      </c>
      <c r="M7636" t="str">
        <f>IFERROR(IF($N$5="Sáng",MID(K7636,2,7)-MID($L$2,2,7),MID(K7636,2,7)-MID($Q$2,2,7)),"")</f>
        <v/>
      </c>
      <c r="Q7636" t="str">
        <f>IF(B7636&lt;&gt;"",IF(AND(P7636="",F7636=""),"Không phép ",""),"")</f>
        <v/>
      </c>
      <c r="R7636" t="str">
        <f>UPPER(B7636)</f>
        <v/>
      </c>
      <c r="T7636" t="str">
        <f>IFERROR(IF(J7636&lt;&gt;"", INDEX($S$5:$S$1433, MATCH(J7636, $E$5:$E$1433, 0)),""),"")</f>
        <v/>
      </c>
      <c r="V7636" t="str">
        <f>IFERROR(IF(J7636&lt;&gt;"", INDEX($U$5:$U$1433, MATCH(J7636, $E$5:$E$1433, 0)),""),"")</f>
        <v/>
      </c>
    </row>
    <row r="7637">
      <c r="A7637" t="str">
        <f>IF(B7637&lt;&gt;"",A7636+1,"")</f>
        <v/>
      </c>
      <c r="F7637" t="str">
        <f>IFERROR(IF(VLOOKUP(E7637,J:J,1,0)=E7637,"X",""),"")</f>
        <v/>
      </c>
      <c r="G7637" t="str">
        <f>IF(J7637&lt;&gt;"", INDEX($C$5:$C$1433, MATCH(J7637, $E$5:$E$1433, 0)),"")</f>
        <v/>
      </c>
      <c r="H7637" t="str">
        <f>IF(J7637&lt;&gt;"", INDEX($D$5:$D$1433, MATCH(J7637, $E$5:$E$1433, 0)),"")</f>
        <v/>
      </c>
      <c r="I7637" t="str">
        <f>IFERROR(IF(J7637&lt;&gt;"", INDEX($B$5:$B$1433, MATCH(J7637, $E$5:$E$1433, 0)),""),"SAI")</f>
        <v/>
      </c>
      <c r="L7637" t="str">
        <f>IFERROR(IF($N$5="Sáng",IF(MID(K7637,2,7)-MID($L$2,2,7)&gt;0,"Trễ",""),IF(MID(K7637,2,7)-MID($Q$2,2,7)&gt;0,"Trễ","")),"")</f>
        <v/>
      </c>
      <c r="M7637" t="str">
        <f>IFERROR(IF($N$5="Sáng",MID(K7637,2,7)-MID($L$2,2,7),MID(K7637,2,7)-MID($Q$2,2,7)),"")</f>
        <v/>
      </c>
      <c r="Q7637" t="str">
        <f>IF(B7637&lt;&gt;"",IF(AND(P7637="",F7637=""),"Không phép ",""),"")</f>
        <v/>
      </c>
      <c r="R7637" t="str">
        <f>UPPER(B7637)</f>
        <v/>
      </c>
      <c r="T7637" t="str">
        <f>IFERROR(IF(J7637&lt;&gt;"", INDEX($S$5:$S$1433, MATCH(J7637, $E$5:$E$1433, 0)),""),"")</f>
        <v/>
      </c>
      <c r="V7637" t="str">
        <f>IFERROR(IF(J7637&lt;&gt;"", INDEX($U$5:$U$1433, MATCH(J7637, $E$5:$E$1433, 0)),""),"")</f>
        <v/>
      </c>
    </row>
    <row r="7638">
      <c r="A7638" t="str">
        <f>IF(B7638&lt;&gt;"",A7637+1,"")</f>
        <v/>
      </c>
      <c r="F7638" t="str">
        <f>IFERROR(IF(VLOOKUP(E7638,J:J,1,0)=E7638,"X",""),"")</f>
        <v/>
      </c>
      <c r="G7638" t="str">
        <f>IF(J7638&lt;&gt;"", INDEX($C$5:$C$1433, MATCH(J7638, $E$5:$E$1433, 0)),"")</f>
        <v/>
      </c>
      <c r="H7638" t="str">
        <f>IF(J7638&lt;&gt;"", INDEX($D$5:$D$1433, MATCH(J7638, $E$5:$E$1433, 0)),"")</f>
        <v/>
      </c>
      <c r="I7638" t="str">
        <f>IFERROR(IF(J7638&lt;&gt;"", INDEX($B$5:$B$1433, MATCH(J7638, $E$5:$E$1433, 0)),""),"SAI")</f>
        <v/>
      </c>
      <c r="L7638" t="str">
        <f>IFERROR(IF($N$5="Sáng",IF(MID(K7638,2,7)-MID($L$2,2,7)&gt;0,"Trễ",""),IF(MID(K7638,2,7)-MID($Q$2,2,7)&gt;0,"Trễ","")),"")</f>
        <v/>
      </c>
      <c r="M7638" t="str">
        <f>IFERROR(IF($N$5="Sáng",MID(K7638,2,7)-MID($L$2,2,7),MID(K7638,2,7)-MID($Q$2,2,7)),"")</f>
        <v/>
      </c>
      <c r="Q7638" t="str">
        <f>IF(B7638&lt;&gt;"",IF(AND(P7638="",F7638=""),"Không phép ",""),"")</f>
        <v/>
      </c>
      <c r="R7638" t="str">
        <f>UPPER(B7638)</f>
        <v/>
      </c>
      <c r="T7638" t="str">
        <f>IFERROR(IF(J7638&lt;&gt;"", INDEX($S$5:$S$1433, MATCH(J7638, $E$5:$E$1433, 0)),""),"")</f>
        <v/>
      </c>
      <c r="V7638" t="str">
        <f>IFERROR(IF(J7638&lt;&gt;"", INDEX($U$5:$U$1433, MATCH(J7638, $E$5:$E$1433, 0)),""),"")</f>
        <v/>
      </c>
    </row>
    <row r="7639">
      <c r="A7639" t="str">
        <f>IF(B7639&lt;&gt;"",A7638+1,"")</f>
        <v/>
      </c>
      <c r="F7639" t="str">
        <f>IFERROR(IF(VLOOKUP(E7639,J:J,1,0)=E7639,"X",""),"")</f>
        <v/>
      </c>
      <c r="G7639" t="str">
        <f>IF(J7639&lt;&gt;"", INDEX($C$5:$C$1433, MATCH(J7639, $E$5:$E$1433, 0)),"")</f>
        <v/>
      </c>
      <c r="H7639" t="str">
        <f>IF(J7639&lt;&gt;"", INDEX($D$5:$D$1433, MATCH(J7639, $E$5:$E$1433, 0)),"")</f>
        <v/>
      </c>
      <c r="I7639" t="str">
        <f>IFERROR(IF(J7639&lt;&gt;"", INDEX($B$5:$B$1433, MATCH(J7639, $E$5:$E$1433, 0)),""),"SAI")</f>
        <v/>
      </c>
      <c r="L7639" t="str">
        <f>IFERROR(IF($N$5="Sáng",IF(MID(K7639,2,7)-MID($L$2,2,7)&gt;0,"Trễ",""),IF(MID(K7639,2,7)-MID($Q$2,2,7)&gt;0,"Trễ","")),"")</f>
        <v/>
      </c>
      <c r="M7639" t="str">
        <f>IFERROR(IF($N$5="Sáng",MID(K7639,2,7)-MID($L$2,2,7),MID(K7639,2,7)-MID($Q$2,2,7)),"")</f>
        <v/>
      </c>
      <c r="Q7639" t="str">
        <f>IF(B7639&lt;&gt;"",IF(AND(P7639="",F7639=""),"Không phép ",""),"")</f>
        <v/>
      </c>
      <c r="R7639" t="str">
        <f>UPPER(B7639)</f>
        <v/>
      </c>
      <c r="T7639" t="str">
        <f>IFERROR(IF(J7639&lt;&gt;"", INDEX($S$5:$S$1433, MATCH(J7639, $E$5:$E$1433, 0)),""),"")</f>
        <v/>
      </c>
      <c r="V7639" t="str">
        <f>IFERROR(IF(J7639&lt;&gt;"", INDEX($U$5:$U$1433, MATCH(J7639, $E$5:$E$1433, 0)),""),"")</f>
        <v/>
      </c>
    </row>
    <row r="7640">
      <c r="A7640" t="str">
        <f>IF(B7640&lt;&gt;"",A7639+1,"")</f>
        <v/>
      </c>
      <c r="F7640" t="str">
        <f>IFERROR(IF(VLOOKUP(E7640,J:J,1,0)=E7640,"X",""),"")</f>
        <v/>
      </c>
      <c r="G7640" t="str">
        <f>IF(J7640&lt;&gt;"", INDEX($C$5:$C$1433, MATCH(J7640, $E$5:$E$1433, 0)),"")</f>
        <v/>
      </c>
      <c r="H7640" t="str">
        <f>IF(J7640&lt;&gt;"", INDEX($D$5:$D$1433, MATCH(J7640, $E$5:$E$1433, 0)),"")</f>
        <v/>
      </c>
      <c r="I7640" t="str">
        <f>IFERROR(IF(J7640&lt;&gt;"", INDEX($B$5:$B$1433, MATCH(J7640, $E$5:$E$1433, 0)),""),"SAI")</f>
        <v/>
      </c>
      <c r="L7640" t="str">
        <f>IFERROR(IF($N$5="Sáng",IF(MID(K7640,2,7)-MID($L$2,2,7)&gt;0,"Trễ",""),IF(MID(K7640,2,7)-MID($Q$2,2,7)&gt;0,"Trễ","")),"")</f>
        <v/>
      </c>
      <c r="M7640" t="str">
        <f>IFERROR(IF($N$5="Sáng",MID(K7640,2,7)-MID($L$2,2,7),MID(K7640,2,7)-MID($Q$2,2,7)),"")</f>
        <v/>
      </c>
      <c r="Q7640" t="str">
        <f>IF(B7640&lt;&gt;"",IF(AND(P7640="",F7640=""),"Không phép ",""),"")</f>
        <v/>
      </c>
      <c r="R7640" t="str">
        <f>UPPER(B7640)</f>
        <v/>
      </c>
      <c r="T7640" t="str">
        <f>IFERROR(IF(J7640&lt;&gt;"", INDEX($S$5:$S$1433, MATCH(J7640, $E$5:$E$1433, 0)),""),"")</f>
        <v/>
      </c>
      <c r="V7640" t="str">
        <f>IFERROR(IF(J7640&lt;&gt;"", INDEX($U$5:$U$1433, MATCH(J7640, $E$5:$E$1433, 0)),""),"")</f>
        <v/>
      </c>
    </row>
    <row r="7641">
      <c r="A7641" t="str">
        <f>IF(B7641&lt;&gt;"",A7640+1,"")</f>
        <v/>
      </c>
      <c r="F7641" t="str">
        <f>IFERROR(IF(VLOOKUP(E7641,J:J,1,0)=E7641,"X",""),"")</f>
        <v/>
      </c>
      <c r="G7641" t="str">
        <f>IF(J7641&lt;&gt;"", INDEX($C$5:$C$1433, MATCH(J7641, $E$5:$E$1433, 0)),"")</f>
        <v/>
      </c>
      <c r="H7641" t="str">
        <f>IF(J7641&lt;&gt;"", INDEX($D$5:$D$1433, MATCH(J7641, $E$5:$E$1433, 0)),"")</f>
        <v/>
      </c>
      <c r="I7641" t="str">
        <f>IFERROR(IF(J7641&lt;&gt;"", INDEX($B$5:$B$1433, MATCH(J7641, $E$5:$E$1433, 0)),""),"SAI")</f>
        <v/>
      </c>
      <c r="L7641" t="str">
        <f>IFERROR(IF($N$5="Sáng",IF(MID(K7641,2,7)-MID($L$2,2,7)&gt;0,"Trễ",""),IF(MID(K7641,2,7)-MID($Q$2,2,7)&gt;0,"Trễ","")),"")</f>
        <v/>
      </c>
      <c r="M7641" t="str">
        <f>IFERROR(IF($N$5="Sáng",MID(K7641,2,7)-MID($L$2,2,7),MID(K7641,2,7)-MID($Q$2,2,7)),"")</f>
        <v/>
      </c>
      <c r="Q7641" t="str">
        <f>IF(B7641&lt;&gt;"",IF(AND(P7641="",F7641=""),"Không phép ",""),"")</f>
        <v/>
      </c>
      <c r="R7641" t="str">
        <f>UPPER(B7641)</f>
        <v/>
      </c>
      <c r="T7641" t="str">
        <f>IFERROR(IF(J7641&lt;&gt;"", INDEX($S$5:$S$1433, MATCH(J7641, $E$5:$E$1433, 0)),""),"")</f>
        <v/>
      </c>
      <c r="V7641" t="str">
        <f>IFERROR(IF(J7641&lt;&gt;"", INDEX($U$5:$U$1433, MATCH(J7641, $E$5:$E$1433, 0)),""),"")</f>
        <v/>
      </c>
    </row>
    <row r="7642">
      <c r="A7642" t="str">
        <f>IF(B7642&lt;&gt;"",A7641+1,"")</f>
        <v/>
      </c>
      <c r="F7642" t="str">
        <f>IFERROR(IF(VLOOKUP(E7642,J:J,1,0)=E7642,"X",""),"")</f>
        <v/>
      </c>
      <c r="G7642" t="str">
        <f>IF(J7642&lt;&gt;"", INDEX($C$5:$C$1433, MATCH(J7642, $E$5:$E$1433, 0)),"")</f>
        <v/>
      </c>
      <c r="H7642" t="str">
        <f>IF(J7642&lt;&gt;"", INDEX($D$5:$D$1433, MATCH(J7642, $E$5:$E$1433, 0)),"")</f>
        <v/>
      </c>
      <c r="I7642" t="str">
        <f>IFERROR(IF(J7642&lt;&gt;"", INDEX($B$5:$B$1433, MATCH(J7642, $E$5:$E$1433, 0)),""),"SAI")</f>
        <v/>
      </c>
      <c r="L7642" t="str">
        <f>IFERROR(IF($N$5="Sáng",IF(MID(K7642,2,7)-MID($L$2,2,7)&gt;0,"Trễ",""),IF(MID(K7642,2,7)-MID($Q$2,2,7)&gt;0,"Trễ","")),"")</f>
        <v/>
      </c>
      <c r="M7642" t="str">
        <f>IFERROR(IF($N$5="Sáng",MID(K7642,2,7)-MID($L$2,2,7),MID(K7642,2,7)-MID($Q$2,2,7)),"")</f>
        <v/>
      </c>
      <c r="Q7642" t="str">
        <f>IF(B7642&lt;&gt;"",IF(AND(P7642="",F7642=""),"Không phép ",""),"")</f>
        <v/>
      </c>
      <c r="R7642" t="str">
        <f>UPPER(B7642)</f>
        <v/>
      </c>
      <c r="T7642" t="str">
        <f>IFERROR(IF(J7642&lt;&gt;"", INDEX($S$5:$S$1433, MATCH(J7642, $E$5:$E$1433, 0)),""),"")</f>
        <v/>
      </c>
      <c r="V7642" t="str">
        <f>IFERROR(IF(J7642&lt;&gt;"", INDEX($U$5:$U$1433, MATCH(J7642, $E$5:$E$1433, 0)),""),"")</f>
        <v/>
      </c>
    </row>
    <row r="7643">
      <c r="A7643" t="str">
        <f>IF(B7643&lt;&gt;"",A7642+1,"")</f>
        <v/>
      </c>
      <c r="F7643" t="str">
        <f>IFERROR(IF(VLOOKUP(E7643,J:J,1,0)=E7643,"X",""),"")</f>
        <v/>
      </c>
      <c r="G7643" t="str">
        <f>IF(J7643&lt;&gt;"", INDEX($C$5:$C$1433, MATCH(J7643, $E$5:$E$1433, 0)),"")</f>
        <v/>
      </c>
      <c r="H7643" t="str">
        <f>IF(J7643&lt;&gt;"", INDEX($D$5:$D$1433, MATCH(J7643, $E$5:$E$1433, 0)),"")</f>
        <v/>
      </c>
      <c r="I7643" t="str">
        <f>IFERROR(IF(J7643&lt;&gt;"", INDEX($B$5:$B$1433, MATCH(J7643, $E$5:$E$1433, 0)),""),"SAI")</f>
        <v/>
      </c>
      <c r="L7643" t="str">
        <f>IFERROR(IF($N$5="Sáng",IF(MID(K7643,2,7)-MID($L$2,2,7)&gt;0,"Trễ",""),IF(MID(K7643,2,7)-MID($Q$2,2,7)&gt;0,"Trễ","")),"")</f>
        <v/>
      </c>
      <c r="M7643" t="str">
        <f>IFERROR(IF($N$5="Sáng",MID(K7643,2,7)-MID($L$2,2,7),MID(K7643,2,7)-MID($Q$2,2,7)),"")</f>
        <v/>
      </c>
      <c r="Q7643" t="str">
        <f>IF(B7643&lt;&gt;"",IF(AND(P7643="",F7643=""),"Không phép ",""),"")</f>
        <v/>
      </c>
      <c r="R7643" t="str">
        <f>UPPER(B7643)</f>
        <v/>
      </c>
      <c r="T7643" t="str">
        <f>IFERROR(IF(J7643&lt;&gt;"", INDEX($S$5:$S$1433, MATCH(J7643, $E$5:$E$1433, 0)),""),"")</f>
        <v/>
      </c>
      <c r="V7643" t="str">
        <f>IFERROR(IF(J7643&lt;&gt;"", INDEX($U$5:$U$1433, MATCH(J7643, $E$5:$E$1433, 0)),""),"")</f>
        <v/>
      </c>
    </row>
    <row r="7644">
      <c r="A7644" t="str">
        <f>IF(B7644&lt;&gt;"",A7643+1,"")</f>
        <v/>
      </c>
      <c r="F7644" t="str">
        <f>IFERROR(IF(VLOOKUP(E7644,J:J,1,0)=E7644,"X",""),"")</f>
        <v/>
      </c>
      <c r="G7644" t="str">
        <f>IF(J7644&lt;&gt;"", INDEX($C$5:$C$1433, MATCH(J7644, $E$5:$E$1433, 0)),"")</f>
        <v/>
      </c>
      <c r="H7644" t="str">
        <f>IF(J7644&lt;&gt;"", INDEX($D$5:$D$1433, MATCH(J7644, $E$5:$E$1433, 0)),"")</f>
        <v/>
      </c>
      <c r="I7644" t="str">
        <f>IFERROR(IF(J7644&lt;&gt;"", INDEX($B$5:$B$1433, MATCH(J7644, $E$5:$E$1433, 0)),""),"SAI")</f>
        <v/>
      </c>
      <c r="L7644" t="str">
        <f>IFERROR(IF($N$5="Sáng",IF(MID(K7644,2,7)-MID($L$2,2,7)&gt;0,"Trễ",""),IF(MID(K7644,2,7)-MID($Q$2,2,7)&gt;0,"Trễ","")),"")</f>
        <v/>
      </c>
      <c r="M7644" t="str">
        <f>IFERROR(IF($N$5="Sáng",MID(K7644,2,7)-MID($L$2,2,7),MID(K7644,2,7)-MID($Q$2,2,7)),"")</f>
        <v/>
      </c>
      <c r="Q7644" t="str">
        <f>IF(B7644&lt;&gt;"",IF(AND(P7644="",F7644=""),"Không phép ",""),"")</f>
        <v/>
      </c>
      <c r="R7644" t="str">
        <f>UPPER(B7644)</f>
        <v/>
      </c>
      <c r="T7644" t="str">
        <f>IFERROR(IF(J7644&lt;&gt;"", INDEX($S$5:$S$1433, MATCH(J7644, $E$5:$E$1433, 0)),""),"")</f>
        <v/>
      </c>
      <c r="V7644" t="str">
        <f>IFERROR(IF(J7644&lt;&gt;"", INDEX($U$5:$U$1433, MATCH(J7644, $E$5:$E$1433, 0)),""),"")</f>
        <v/>
      </c>
    </row>
    <row r="7645">
      <c r="A7645" t="str">
        <f>IF(B7645&lt;&gt;"",A7644+1,"")</f>
        <v/>
      </c>
      <c r="F7645" t="str">
        <f>IFERROR(IF(VLOOKUP(E7645,J:J,1,0)=E7645,"X",""),"")</f>
        <v/>
      </c>
      <c r="G7645" t="str">
        <f>IF(J7645&lt;&gt;"", INDEX($C$5:$C$1433, MATCH(J7645, $E$5:$E$1433, 0)),"")</f>
        <v/>
      </c>
      <c r="H7645" t="str">
        <f>IF(J7645&lt;&gt;"", INDEX($D$5:$D$1433, MATCH(J7645, $E$5:$E$1433, 0)),"")</f>
        <v/>
      </c>
      <c r="I7645" t="str">
        <f>IFERROR(IF(J7645&lt;&gt;"", INDEX($B$5:$B$1433, MATCH(J7645, $E$5:$E$1433, 0)),""),"SAI")</f>
        <v/>
      </c>
      <c r="L7645" t="str">
        <f>IFERROR(IF($N$5="Sáng",IF(MID(K7645,2,7)-MID($L$2,2,7)&gt;0,"Trễ",""),IF(MID(K7645,2,7)-MID($Q$2,2,7)&gt;0,"Trễ","")),"")</f>
        <v/>
      </c>
      <c r="M7645" t="str">
        <f>IFERROR(IF($N$5="Sáng",MID(K7645,2,7)-MID($L$2,2,7),MID(K7645,2,7)-MID($Q$2,2,7)),"")</f>
        <v/>
      </c>
      <c r="Q7645" t="str">
        <f>IF(B7645&lt;&gt;"",IF(AND(P7645="",F7645=""),"Không phép ",""),"")</f>
        <v/>
      </c>
      <c r="R7645" t="str">
        <f>UPPER(B7645)</f>
        <v/>
      </c>
      <c r="T7645" t="str">
        <f>IFERROR(IF(J7645&lt;&gt;"", INDEX($S$5:$S$1433, MATCH(J7645, $E$5:$E$1433, 0)),""),"")</f>
        <v/>
      </c>
      <c r="V7645" t="str">
        <f>IFERROR(IF(J7645&lt;&gt;"", INDEX($U$5:$U$1433, MATCH(J7645, $E$5:$E$1433, 0)),""),"")</f>
        <v/>
      </c>
    </row>
    <row r="7646">
      <c r="A7646" t="str">
        <f>IF(B7646&lt;&gt;"",A7645+1,"")</f>
        <v/>
      </c>
      <c r="F7646" t="str">
        <f>IFERROR(IF(VLOOKUP(E7646,J:J,1,0)=E7646,"X",""),"")</f>
        <v/>
      </c>
      <c r="G7646" t="str">
        <f>IF(J7646&lt;&gt;"", INDEX($C$5:$C$1433, MATCH(J7646, $E$5:$E$1433, 0)),"")</f>
        <v/>
      </c>
      <c r="H7646" t="str">
        <f>IF(J7646&lt;&gt;"", INDEX($D$5:$D$1433, MATCH(J7646, $E$5:$E$1433, 0)),"")</f>
        <v/>
      </c>
      <c r="I7646" t="str">
        <f>IFERROR(IF(J7646&lt;&gt;"", INDEX($B$5:$B$1433, MATCH(J7646, $E$5:$E$1433, 0)),""),"SAI")</f>
        <v/>
      </c>
      <c r="L7646" t="str">
        <f>IFERROR(IF($N$5="Sáng",IF(MID(K7646,2,7)-MID($L$2,2,7)&gt;0,"Trễ",""),IF(MID(K7646,2,7)-MID($Q$2,2,7)&gt;0,"Trễ","")),"")</f>
        <v/>
      </c>
      <c r="M7646" t="str">
        <f>IFERROR(IF($N$5="Sáng",MID(K7646,2,7)-MID($L$2,2,7),MID(K7646,2,7)-MID($Q$2,2,7)),"")</f>
        <v/>
      </c>
      <c r="Q7646" t="str">
        <f>IF(B7646&lt;&gt;"",IF(AND(P7646="",F7646=""),"Không phép ",""),"")</f>
        <v/>
      </c>
      <c r="R7646" t="str">
        <f>UPPER(B7646)</f>
        <v/>
      </c>
      <c r="T7646" t="str">
        <f>IFERROR(IF(J7646&lt;&gt;"", INDEX($S$5:$S$1433, MATCH(J7646, $E$5:$E$1433, 0)),""),"")</f>
        <v/>
      </c>
      <c r="V7646" t="str">
        <f>IFERROR(IF(J7646&lt;&gt;"", INDEX($U$5:$U$1433, MATCH(J7646, $E$5:$E$1433, 0)),""),"")</f>
        <v/>
      </c>
    </row>
    <row r="7647">
      <c r="A7647" t="str">
        <f>IF(B7647&lt;&gt;"",A7646+1,"")</f>
        <v/>
      </c>
      <c r="F7647" t="str">
        <f>IFERROR(IF(VLOOKUP(E7647,J:J,1,0)=E7647,"X",""),"")</f>
        <v/>
      </c>
      <c r="G7647" t="str">
        <f>IF(J7647&lt;&gt;"", INDEX($C$5:$C$1433, MATCH(J7647, $E$5:$E$1433, 0)),"")</f>
        <v/>
      </c>
      <c r="H7647" t="str">
        <f>IF(J7647&lt;&gt;"", INDEX($D$5:$D$1433, MATCH(J7647, $E$5:$E$1433, 0)),"")</f>
        <v/>
      </c>
      <c r="I7647" t="str">
        <f>IFERROR(IF(J7647&lt;&gt;"", INDEX($B$5:$B$1433, MATCH(J7647, $E$5:$E$1433, 0)),""),"SAI")</f>
        <v/>
      </c>
      <c r="L7647" t="str">
        <f>IFERROR(IF($N$5="Sáng",IF(MID(K7647,2,7)-MID($L$2,2,7)&gt;0,"Trễ",""),IF(MID(K7647,2,7)-MID($Q$2,2,7)&gt;0,"Trễ","")),"")</f>
        <v/>
      </c>
      <c r="M7647" t="str">
        <f>IFERROR(IF($N$5="Sáng",MID(K7647,2,7)-MID($L$2,2,7),MID(K7647,2,7)-MID($Q$2,2,7)),"")</f>
        <v/>
      </c>
      <c r="Q7647" t="str">
        <f>IF(B7647&lt;&gt;"",IF(AND(P7647="",F7647=""),"Không phép ",""),"")</f>
        <v/>
      </c>
      <c r="R7647" t="str">
        <f>UPPER(B7647)</f>
        <v/>
      </c>
      <c r="T7647" t="str">
        <f>IFERROR(IF(J7647&lt;&gt;"", INDEX($S$5:$S$1433, MATCH(J7647, $E$5:$E$1433, 0)),""),"")</f>
        <v/>
      </c>
      <c r="V7647" t="str">
        <f>IFERROR(IF(J7647&lt;&gt;"", INDEX($U$5:$U$1433, MATCH(J7647, $E$5:$E$1433, 0)),""),"")</f>
        <v/>
      </c>
    </row>
    <row r="7648">
      <c r="A7648" t="str">
        <f>IF(B7648&lt;&gt;"",A7647+1,"")</f>
        <v/>
      </c>
      <c r="F7648" t="str">
        <f>IFERROR(IF(VLOOKUP(E7648,J:J,1,0)=E7648,"X",""),"")</f>
        <v/>
      </c>
      <c r="G7648" t="str">
        <f>IF(J7648&lt;&gt;"", INDEX($C$5:$C$1433, MATCH(J7648, $E$5:$E$1433, 0)),"")</f>
        <v/>
      </c>
      <c r="H7648" t="str">
        <f>IF(J7648&lt;&gt;"", INDEX($D$5:$D$1433, MATCH(J7648, $E$5:$E$1433, 0)),"")</f>
        <v/>
      </c>
      <c r="I7648" t="str">
        <f>IFERROR(IF(J7648&lt;&gt;"", INDEX($B$5:$B$1433, MATCH(J7648, $E$5:$E$1433, 0)),""),"SAI")</f>
        <v/>
      </c>
      <c r="L7648" t="str">
        <f>IFERROR(IF($N$5="Sáng",IF(MID(K7648,2,7)-MID($L$2,2,7)&gt;0,"Trễ",""),IF(MID(K7648,2,7)-MID($Q$2,2,7)&gt;0,"Trễ","")),"")</f>
        <v/>
      </c>
      <c r="M7648" t="str">
        <f>IFERROR(IF($N$5="Sáng",MID(K7648,2,7)-MID($L$2,2,7),MID(K7648,2,7)-MID($Q$2,2,7)),"")</f>
        <v/>
      </c>
      <c r="Q7648" t="str">
        <f>IF(B7648&lt;&gt;"",IF(AND(P7648="",F7648=""),"Không phép ",""),"")</f>
        <v/>
      </c>
      <c r="R7648" t="str">
        <f>UPPER(B7648)</f>
        <v/>
      </c>
      <c r="T7648" t="str">
        <f>IFERROR(IF(J7648&lt;&gt;"", INDEX($S$5:$S$1433, MATCH(J7648, $E$5:$E$1433, 0)),""),"")</f>
        <v/>
      </c>
      <c r="V7648" t="str">
        <f>IFERROR(IF(J7648&lt;&gt;"", INDEX($U$5:$U$1433, MATCH(J7648, $E$5:$E$1433, 0)),""),"")</f>
        <v/>
      </c>
    </row>
    <row r="7649">
      <c r="A7649" t="str">
        <f>IF(B7649&lt;&gt;"",A7648+1,"")</f>
        <v/>
      </c>
      <c r="F7649" t="str">
        <f>IFERROR(IF(VLOOKUP(E7649,J:J,1,0)=E7649,"X",""),"")</f>
        <v/>
      </c>
      <c r="G7649" t="str">
        <f>IF(J7649&lt;&gt;"", INDEX($C$5:$C$1433, MATCH(J7649, $E$5:$E$1433, 0)),"")</f>
        <v/>
      </c>
      <c r="H7649" t="str">
        <f>IF(J7649&lt;&gt;"", INDEX($D$5:$D$1433, MATCH(J7649, $E$5:$E$1433, 0)),"")</f>
        <v/>
      </c>
      <c r="I7649" t="str">
        <f>IFERROR(IF(J7649&lt;&gt;"", INDEX($B$5:$B$1433, MATCH(J7649, $E$5:$E$1433, 0)),""),"SAI")</f>
        <v/>
      </c>
      <c r="L7649" t="str">
        <f>IFERROR(IF($N$5="Sáng",IF(MID(K7649,2,7)-MID($L$2,2,7)&gt;0,"Trễ",""),IF(MID(K7649,2,7)-MID($Q$2,2,7)&gt;0,"Trễ","")),"")</f>
        <v/>
      </c>
      <c r="M7649" t="str">
        <f>IFERROR(IF($N$5="Sáng",MID(K7649,2,7)-MID($L$2,2,7),MID(K7649,2,7)-MID($Q$2,2,7)),"")</f>
        <v/>
      </c>
      <c r="Q7649" t="str">
        <f>IF(B7649&lt;&gt;"",IF(AND(P7649="",F7649=""),"Không phép ",""),"")</f>
        <v/>
      </c>
      <c r="R7649" t="str">
        <f>UPPER(B7649)</f>
        <v/>
      </c>
      <c r="T7649" t="str">
        <f>IFERROR(IF(J7649&lt;&gt;"", INDEX($S$5:$S$1433, MATCH(J7649, $E$5:$E$1433, 0)),""),"")</f>
        <v/>
      </c>
      <c r="V7649" t="str">
        <f>IFERROR(IF(J7649&lt;&gt;"", INDEX($U$5:$U$1433, MATCH(J7649, $E$5:$E$1433, 0)),""),"")</f>
        <v/>
      </c>
    </row>
    <row r="7650">
      <c r="A7650" t="str">
        <f>IF(B7650&lt;&gt;"",A7649+1,"")</f>
        <v/>
      </c>
      <c r="F7650" t="str">
        <f>IFERROR(IF(VLOOKUP(E7650,J:J,1,0)=E7650,"X",""),"")</f>
        <v/>
      </c>
      <c r="G7650" t="str">
        <f>IF(J7650&lt;&gt;"", INDEX($C$5:$C$1433, MATCH(J7650, $E$5:$E$1433, 0)),"")</f>
        <v/>
      </c>
      <c r="H7650" t="str">
        <f>IF(J7650&lt;&gt;"", INDEX($D$5:$D$1433, MATCH(J7650, $E$5:$E$1433, 0)),"")</f>
        <v/>
      </c>
      <c r="I7650" t="str">
        <f>IFERROR(IF(J7650&lt;&gt;"", INDEX($B$5:$B$1433, MATCH(J7650, $E$5:$E$1433, 0)),""),"SAI")</f>
        <v/>
      </c>
      <c r="L7650" t="str">
        <f>IFERROR(IF($N$5="Sáng",IF(MID(K7650,2,7)-MID($L$2,2,7)&gt;0,"Trễ",""),IF(MID(K7650,2,7)-MID($Q$2,2,7)&gt;0,"Trễ","")),"")</f>
        <v/>
      </c>
      <c r="M7650" t="str">
        <f>IFERROR(IF($N$5="Sáng",MID(K7650,2,7)-MID($L$2,2,7),MID(K7650,2,7)-MID($Q$2,2,7)),"")</f>
        <v/>
      </c>
      <c r="Q7650" t="str">
        <f>IF(B7650&lt;&gt;"",IF(AND(P7650="",F7650=""),"Không phép ",""),"")</f>
        <v/>
      </c>
      <c r="R7650" t="str">
        <f>UPPER(B7650)</f>
        <v/>
      </c>
      <c r="T7650" t="str">
        <f>IFERROR(IF(J7650&lt;&gt;"", INDEX($S$5:$S$1433, MATCH(J7650, $E$5:$E$1433, 0)),""),"")</f>
        <v/>
      </c>
      <c r="V7650" t="str">
        <f>IFERROR(IF(J7650&lt;&gt;"", INDEX($U$5:$U$1433, MATCH(J7650, $E$5:$E$1433, 0)),""),"")</f>
        <v/>
      </c>
    </row>
    <row r="7651">
      <c r="A7651" t="str">
        <f>IF(B7651&lt;&gt;"",A7650+1,"")</f>
        <v/>
      </c>
      <c r="F7651" t="str">
        <f>IFERROR(IF(VLOOKUP(E7651,J:J,1,0)=E7651,"X",""),"")</f>
        <v/>
      </c>
      <c r="G7651" t="str">
        <f>IF(J7651&lt;&gt;"", INDEX($C$5:$C$1433, MATCH(J7651, $E$5:$E$1433, 0)),"")</f>
        <v/>
      </c>
      <c r="H7651" t="str">
        <f>IF(J7651&lt;&gt;"", INDEX($D$5:$D$1433, MATCH(J7651, $E$5:$E$1433, 0)),"")</f>
        <v/>
      </c>
      <c r="I7651" t="str">
        <f>IFERROR(IF(J7651&lt;&gt;"", INDEX($B$5:$B$1433, MATCH(J7651, $E$5:$E$1433, 0)),""),"SAI")</f>
        <v/>
      </c>
      <c r="L7651" t="str">
        <f>IFERROR(IF($N$5="Sáng",IF(MID(K7651,2,7)-MID($L$2,2,7)&gt;0,"Trễ",""),IF(MID(K7651,2,7)-MID($Q$2,2,7)&gt;0,"Trễ","")),"")</f>
        <v/>
      </c>
      <c r="M7651" t="str">
        <f>IFERROR(IF($N$5="Sáng",MID(K7651,2,7)-MID($L$2,2,7),MID(K7651,2,7)-MID($Q$2,2,7)),"")</f>
        <v/>
      </c>
      <c r="Q7651" t="str">
        <f>IF(B7651&lt;&gt;"",IF(AND(P7651="",F7651=""),"Không phép ",""),"")</f>
        <v/>
      </c>
      <c r="R7651" t="str">
        <f>UPPER(B7651)</f>
        <v/>
      </c>
      <c r="T7651" t="str">
        <f>IFERROR(IF(J7651&lt;&gt;"", INDEX($S$5:$S$1433, MATCH(J7651, $E$5:$E$1433, 0)),""),"")</f>
        <v/>
      </c>
      <c r="V7651" t="str">
        <f>IFERROR(IF(J7651&lt;&gt;"", INDEX($U$5:$U$1433, MATCH(J7651, $E$5:$E$1433, 0)),""),"")</f>
        <v/>
      </c>
    </row>
    <row r="7652">
      <c r="A7652" t="str">
        <f>IF(B7652&lt;&gt;"",A7651+1,"")</f>
        <v/>
      </c>
      <c r="F7652" t="str">
        <f>IFERROR(IF(VLOOKUP(E7652,J:J,1,0)=E7652,"X",""),"")</f>
        <v/>
      </c>
      <c r="G7652" t="str">
        <f>IF(J7652&lt;&gt;"", INDEX($C$5:$C$1433, MATCH(J7652, $E$5:$E$1433, 0)),"")</f>
        <v/>
      </c>
      <c r="H7652" t="str">
        <f>IF(J7652&lt;&gt;"", INDEX($D$5:$D$1433, MATCH(J7652, $E$5:$E$1433, 0)),"")</f>
        <v/>
      </c>
      <c r="I7652" t="str">
        <f>IFERROR(IF(J7652&lt;&gt;"", INDEX($B$5:$B$1433, MATCH(J7652, $E$5:$E$1433, 0)),""),"SAI")</f>
        <v/>
      </c>
      <c r="L7652" t="str">
        <f>IFERROR(IF($N$5="Sáng",IF(MID(K7652,2,7)-MID($L$2,2,7)&gt;0,"Trễ",""),IF(MID(K7652,2,7)-MID($Q$2,2,7)&gt;0,"Trễ","")),"")</f>
        <v/>
      </c>
      <c r="M7652" t="str">
        <f>IFERROR(IF($N$5="Sáng",MID(K7652,2,7)-MID($L$2,2,7),MID(K7652,2,7)-MID($Q$2,2,7)),"")</f>
        <v/>
      </c>
      <c r="Q7652" t="str">
        <f>IF(B7652&lt;&gt;"",IF(AND(P7652="",F7652=""),"Không phép ",""),"")</f>
        <v/>
      </c>
      <c r="R7652" t="str">
        <f>UPPER(B7652)</f>
        <v/>
      </c>
      <c r="T7652" t="str">
        <f>IFERROR(IF(J7652&lt;&gt;"", INDEX($S$5:$S$1433, MATCH(J7652, $E$5:$E$1433, 0)),""),"")</f>
        <v/>
      </c>
      <c r="V7652" t="str">
        <f>IFERROR(IF(J7652&lt;&gt;"", INDEX($U$5:$U$1433, MATCH(J7652, $E$5:$E$1433, 0)),""),"")</f>
        <v/>
      </c>
    </row>
    <row r="7653">
      <c r="A7653" t="str">
        <f>IF(B7653&lt;&gt;"",A7652+1,"")</f>
        <v/>
      </c>
      <c r="F7653" t="str">
        <f>IFERROR(IF(VLOOKUP(E7653,J:J,1,0)=E7653,"X",""),"")</f>
        <v/>
      </c>
      <c r="G7653" t="str">
        <f>IF(J7653&lt;&gt;"", INDEX($C$5:$C$1433, MATCH(J7653, $E$5:$E$1433, 0)),"")</f>
        <v/>
      </c>
      <c r="H7653" t="str">
        <f>IF(J7653&lt;&gt;"", INDEX($D$5:$D$1433, MATCH(J7653, $E$5:$E$1433, 0)),"")</f>
        <v/>
      </c>
      <c r="I7653" t="str">
        <f>IFERROR(IF(J7653&lt;&gt;"", INDEX($B$5:$B$1433, MATCH(J7653, $E$5:$E$1433, 0)),""),"SAI")</f>
        <v/>
      </c>
      <c r="L7653" t="str">
        <f>IFERROR(IF($N$5="Sáng",IF(MID(K7653,2,7)-MID($L$2,2,7)&gt;0,"Trễ",""),IF(MID(K7653,2,7)-MID($Q$2,2,7)&gt;0,"Trễ","")),"")</f>
        <v/>
      </c>
      <c r="M7653" t="str">
        <f>IFERROR(IF($N$5="Sáng",MID(K7653,2,7)-MID($L$2,2,7),MID(K7653,2,7)-MID($Q$2,2,7)),"")</f>
        <v/>
      </c>
      <c r="Q7653" t="str">
        <f>IF(B7653&lt;&gt;"",IF(AND(P7653="",F7653=""),"Không phép ",""),"")</f>
        <v/>
      </c>
      <c r="R7653" t="str">
        <f>UPPER(B7653)</f>
        <v/>
      </c>
      <c r="T7653" t="str">
        <f>IFERROR(IF(J7653&lt;&gt;"", INDEX($S$5:$S$1433, MATCH(J7653, $E$5:$E$1433, 0)),""),"")</f>
        <v/>
      </c>
      <c r="V7653" t="str">
        <f>IFERROR(IF(J7653&lt;&gt;"", INDEX($U$5:$U$1433, MATCH(J7653, $E$5:$E$1433, 0)),""),"")</f>
        <v/>
      </c>
    </row>
    <row r="7654">
      <c r="A7654" t="str">
        <f>IF(B7654&lt;&gt;"",A7653+1,"")</f>
        <v/>
      </c>
      <c r="F7654" t="str">
        <f>IFERROR(IF(VLOOKUP(E7654,J:J,1,0)=E7654,"X",""),"")</f>
        <v/>
      </c>
      <c r="G7654" t="str">
        <f>IF(J7654&lt;&gt;"", INDEX($C$5:$C$1433, MATCH(J7654, $E$5:$E$1433, 0)),"")</f>
        <v/>
      </c>
      <c r="H7654" t="str">
        <f>IF(J7654&lt;&gt;"", INDEX($D$5:$D$1433, MATCH(J7654, $E$5:$E$1433, 0)),"")</f>
        <v/>
      </c>
      <c r="I7654" t="str">
        <f>IFERROR(IF(J7654&lt;&gt;"", INDEX($B$5:$B$1433, MATCH(J7654, $E$5:$E$1433, 0)),""),"SAI")</f>
        <v/>
      </c>
      <c r="L7654" t="str">
        <f>IFERROR(IF($N$5="Sáng",IF(MID(K7654,2,7)-MID($L$2,2,7)&gt;0,"Trễ",""),IF(MID(K7654,2,7)-MID($Q$2,2,7)&gt;0,"Trễ","")),"")</f>
        <v/>
      </c>
      <c r="M7654" t="str">
        <f>IFERROR(IF($N$5="Sáng",MID(K7654,2,7)-MID($L$2,2,7),MID(K7654,2,7)-MID($Q$2,2,7)),"")</f>
        <v/>
      </c>
      <c r="Q7654" t="str">
        <f>IF(B7654&lt;&gt;"",IF(AND(P7654="",F7654=""),"Không phép ",""),"")</f>
        <v/>
      </c>
      <c r="R7654" t="str">
        <f>UPPER(B7654)</f>
        <v/>
      </c>
      <c r="T7654" t="str">
        <f>IFERROR(IF(J7654&lt;&gt;"", INDEX($S$5:$S$1433, MATCH(J7654, $E$5:$E$1433, 0)),""),"")</f>
        <v/>
      </c>
      <c r="V7654" t="str">
        <f>IFERROR(IF(J7654&lt;&gt;"", INDEX($U$5:$U$1433, MATCH(J7654, $E$5:$E$1433, 0)),""),"")</f>
        <v/>
      </c>
    </row>
    <row r="7655">
      <c r="A7655" t="str">
        <f>IF(B7655&lt;&gt;"",A7654+1,"")</f>
        <v/>
      </c>
      <c r="F7655" t="str">
        <f>IFERROR(IF(VLOOKUP(E7655,J:J,1,0)=E7655,"X",""),"")</f>
        <v/>
      </c>
      <c r="G7655" t="str">
        <f>IF(J7655&lt;&gt;"", INDEX($C$5:$C$1433, MATCH(J7655, $E$5:$E$1433, 0)),"")</f>
        <v/>
      </c>
      <c r="H7655" t="str">
        <f>IF(J7655&lt;&gt;"", INDEX($D$5:$D$1433, MATCH(J7655, $E$5:$E$1433, 0)),"")</f>
        <v/>
      </c>
      <c r="I7655" t="str">
        <f>IFERROR(IF(J7655&lt;&gt;"", INDEX($B$5:$B$1433, MATCH(J7655, $E$5:$E$1433, 0)),""),"SAI")</f>
        <v/>
      </c>
      <c r="L7655" t="str">
        <f>IFERROR(IF($N$5="Sáng",IF(MID(K7655,2,7)-MID($L$2,2,7)&gt;0,"Trễ",""),IF(MID(K7655,2,7)-MID($Q$2,2,7)&gt;0,"Trễ","")),"")</f>
        <v/>
      </c>
      <c r="M7655" t="str">
        <f>IFERROR(IF($N$5="Sáng",MID(K7655,2,7)-MID($L$2,2,7),MID(K7655,2,7)-MID($Q$2,2,7)),"")</f>
        <v/>
      </c>
      <c r="Q7655" t="str">
        <f>IF(B7655&lt;&gt;"",IF(AND(P7655="",F7655=""),"Không phép ",""),"")</f>
        <v/>
      </c>
      <c r="R7655" t="str">
        <f>UPPER(B7655)</f>
        <v/>
      </c>
      <c r="T7655" t="str">
        <f>IFERROR(IF(J7655&lt;&gt;"", INDEX($S$5:$S$1433, MATCH(J7655, $E$5:$E$1433, 0)),""),"")</f>
        <v/>
      </c>
      <c r="V7655" t="str">
        <f>IFERROR(IF(J7655&lt;&gt;"", INDEX($U$5:$U$1433, MATCH(J7655, $E$5:$E$1433, 0)),""),"")</f>
        <v/>
      </c>
    </row>
    <row r="7656">
      <c r="A7656" t="str">
        <f>IF(B7656&lt;&gt;"",A7655+1,"")</f>
        <v/>
      </c>
      <c r="F7656" t="str">
        <f>IFERROR(IF(VLOOKUP(E7656,J:J,1,0)=E7656,"X",""),"")</f>
        <v/>
      </c>
      <c r="G7656" t="str">
        <f>IF(J7656&lt;&gt;"", INDEX($C$5:$C$1433, MATCH(J7656, $E$5:$E$1433, 0)),"")</f>
        <v/>
      </c>
      <c r="H7656" t="str">
        <f>IF(J7656&lt;&gt;"", INDEX($D$5:$D$1433, MATCH(J7656, $E$5:$E$1433, 0)),"")</f>
        <v/>
      </c>
      <c r="I7656" t="str">
        <f>IFERROR(IF(J7656&lt;&gt;"", INDEX($B$5:$B$1433, MATCH(J7656, $E$5:$E$1433, 0)),""),"SAI")</f>
        <v/>
      </c>
      <c r="L7656" t="str">
        <f>IFERROR(IF($N$5="Sáng",IF(MID(K7656,2,7)-MID($L$2,2,7)&gt;0,"Trễ",""),IF(MID(K7656,2,7)-MID($Q$2,2,7)&gt;0,"Trễ","")),"")</f>
        <v/>
      </c>
      <c r="M7656" t="str">
        <f>IFERROR(IF($N$5="Sáng",MID(K7656,2,7)-MID($L$2,2,7),MID(K7656,2,7)-MID($Q$2,2,7)),"")</f>
        <v/>
      </c>
      <c r="Q7656" t="str">
        <f>IF(B7656&lt;&gt;"",IF(AND(P7656="",F7656=""),"Không phép ",""),"")</f>
        <v/>
      </c>
      <c r="R7656" t="str">
        <f>UPPER(B7656)</f>
        <v/>
      </c>
      <c r="T7656" t="str">
        <f>IFERROR(IF(J7656&lt;&gt;"", INDEX($S$5:$S$1433, MATCH(J7656, $E$5:$E$1433, 0)),""),"")</f>
        <v/>
      </c>
      <c r="V7656" t="str">
        <f>IFERROR(IF(J7656&lt;&gt;"", INDEX($U$5:$U$1433, MATCH(J7656, $E$5:$E$1433, 0)),""),"")</f>
        <v/>
      </c>
    </row>
    <row r="7657">
      <c r="A7657" t="str">
        <f>IF(B7657&lt;&gt;"",A7656+1,"")</f>
        <v/>
      </c>
      <c r="F7657" t="str">
        <f>IFERROR(IF(VLOOKUP(E7657,J:J,1,0)=E7657,"X",""),"")</f>
        <v/>
      </c>
      <c r="G7657" t="str">
        <f>IF(J7657&lt;&gt;"", INDEX($C$5:$C$1433, MATCH(J7657, $E$5:$E$1433, 0)),"")</f>
        <v/>
      </c>
      <c r="H7657" t="str">
        <f>IF(J7657&lt;&gt;"", INDEX($D$5:$D$1433, MATCH(J7657, $E$5:$E$1433, 0)),"")</f>
        <v/>
      </c>
      <c r="I7657" t="str">
        <f>IFERROR(IF(J7657&lt;&gt;"", INDEX($B$5:$B$1433, MATCH(J7657, $E$5:$E$1433, 0)),""),"SAI")</f>
        <v/>
      </c>
      <c r="L7657" t="str">
        <f>IFERROR(IF($N$5="Sáng",IF(MID(K7657,2,7)-MID($L$2,2,7)&gt;0,"Trễ",""),IF(MID(K7657,2,7)-MID($Q$2,2,7)&gt;0,"Trễ","")),"")</f>
        <v/>
      </c>
      <c r="M7657" t="str">
        <f>IFERROR(IF($N$5="Sáng",MID(K7657,2,7)-MID($L$2,2,7),MID(K7657,2,7)-MID($Q$2,2,7)),"")</f>
        <v/>
      </c>
      <c r="Q7657" t="str">
        <f>IF(B7657&lt;&gt;"",IF(AND(P7657="",F7657=""),"Không phép ",""),"")</f>
        <v/>
      </c>
      <c r="R7657" t="str">
        <f>UPPER(B7657)</f>
        <v/>
      </c>
      <c r="T7657" t="str">
        <f>IFERROR(IF(J7657&lt;&gt;"", INDEX($S$5:$S$1433, MATCH(J7657, $E$5:$E$1433, 0)),""),"")</f>
        <v/>
      </c>
      <c r="V7657" t="str">
        <f>IFERROR(IF(J7657&lt;&gt;"", INDEX($U$5:$U$1433, MATCH(J7657, $E$5:$E$1433, 0)),""),"")</f>
        <v/>
      </c>
    </row>
    <row r="7658">
      <c r="A7658" t="str">
        <f>IF(B7658&lt;&gt;"",A7657+1,"")</f>
        <v/>
      </c>
      <c r="F7658" t="str">
        <f>IFERROR(IF(VLOOKUP(E7658,J:J,1,0)=E7658,"X",""),"")</f>
        <v/>
      </c>
      <c r="G7658" t="str">
        <f>IF(J7658&lt;&gt;"", INDEX($C$5:$C$1433, MATCH(J7658, $E$5:$E$1433, 0)),"")</f>
        <v/>
      </c>
      <c r="H7658" t="str">
        <f>IF(J7658&lt;&gt;"", INDEX($D$5:$D$1433, MATCH(J7658, $E$5:$E$1433, 0)),"")</f>
        <v/>
      </c>
      <c r="I7658" t="str">
        <f>IFERROR(IF(J7658&lt;&gt;"", INDEX($B$5:$B$1433, MATCH(J7658, $E$5:$E$1433, 0)),""),"SAI")</f>
        <v/>
      </c>
      <c r="L7658" t="str">
        <f>IFERROR(IF($N$5="Sáng",IF(MID(K7658,2,7)-MID($L$2,2,7)&gt;0,"Trễ",""),IF(MID(K7658,2,7)-MID($Q$2,2,7)&gt;0,"Trễ","")),"")</f>
        <v/>
      </c>
      <c r="M7658" t="str">
        <f>IFERROR(IF($N$5="Sáng",MID(K7658,2,7)-MID($L$2,2,7),MID(K7658,2,7)-MID($Q$2,2,7)),"")</f>
        <v/>
      </c>
      <c r="Q7658" t="str">
        <f>IF(B7658&lt;&gt;"",IF(AND(P7658="",F7658=""),"Không phép ",""),"")</f>
        <v/>
      </c>
      <c r="R7658" t="str">
        <f>UPPER(B7658)</f>
        <v/>
      </c>
      <c r="T7658" t="str">
        <f>IFERROR(IF(J7658&lt;&gt;"", INDEX($S$5:$S$1433, MATCH(J7658, $E$5:$E$1433, 0)),""),"")</f>
        <v/>
      </c>
      <c r="V7658" t="str">
        <f>IFERROR(IF(J7658&lt;&gt;"", INDEX($U$5:$U$1433, MATCH(J7658, $E$5:$E$1433, 0)),""),"")</f>
        <v/>
      </c>
    </row>
    <row r="7659">
      <c r="A7659" t="str">
        <f>IF(B7659&lt;&gt;"",A7658+1,"")</f>
        <v/>
      </c>
      <c r="F7659" t="str">
        <f>IFERROR(IF(VLOOKUP(E7659,J:J,1,0)=E7659,"X",""),"")</f>
        <v/>
      </c>
      <c r="G7659" t="str">
        <f>IF(J7659&lt;&gt;"", INDEX($C$5:$C$1433, MATCH(J7659, $E$5:$E$1433, 0)),"")</f>
        <v/>
      </c>
      <c r="H7659" t="str">
        <f>IF(J7659&lt;&gt;"", INDEX($D$5:$D$1433, MATCH(J7659, $E$5:$E$1433, 0)),"")</f>
        <v/>
      </c>
      <c r="I7659" t="str">
        <f>IFERROR(IF(J7659&lt;&gt;"", INDEX($B$5:$B$1433, MATCH(J7659, $E$5:$E$1433, 0)),""),"SAI")</f>
        <v/>
      </c>
      <c r="L7659" t="str">
        <f>IFERROR(IF($N$5="Sáng",IF(MID(K7659,2,7)-MID($L$2,2,7)&gt;0,"Trễ",""),IF(MID(K7659,2,7)-MID($Q$2,2,7)&gt;0,"Trễ","")),"")</f>
        <v/>
      </c>
      <c r="M7659" t="str">
        <f>IFERROR(IF($N$5="Sáng",MID(K7659,2,7)-MID($L$2,2,7),MID(K7659,2,7)-MID($Q$2,2,7)),"")</f>
        <v/>
      </c>
      <c r="Q7659" t="str">
        <f>IF(B7659&lt;&gt;"",IF(AND(P7659="",F7659=""),"Không phép ",""),"")</f>
        <v/>
      </c>
      <c r="R7659" t="str">
        <f>UPPER(B7659)</f>
        <v/>
      </c>
      <c r="T7659" t="str">
        <f>IFERROR(IF(J7659&lt;&gt;"", INDEX($S$5:$S$1433, MATCH(J7659, $E$5:$E$1433, 0)),""),"")</f>
        <v/>
      </c>
      <c r="V7659" t="str">
        <f>IFERROR(IF(J7659&lt;&gt;"", INDEX($U$5:$U$1433, MATCH(J7659, $E$5:$E$1433, 0)),""),"")</f>
        <v/>
      </c>
    </row>
    <row r="7660">
      <c r="A7660" t="str">
        <f>IF(B7660&lt;&gt;"",A7659+1,"")</f>
        <v/>
      </c>
      <c r="F7660" t="str">
        <f>IFERROR(IF(VLOOKUP(E7660,J:J,1,0)=E7660,"X",""),"")</f>
        <v/>
      </c>
      <c r="G7660" t="str">
        <f>IF(J7660&lt;&gt;"", INDEX($C$5:$C$1433, MATCH(J7660, $E$5:$E$1433, 0)),"")</f>
        <v/>
      </c>
      <c r="H7660" t="str">
        <f>IF(J7660&lt;&gt;"", INDEX($D$5:$D$1433, MATCH(J7660, $E$5:$E$1433, 0)),"")</f>
        <v/>
      </c>
      <c r="I7660" t="str">
        <f>IFERROR(IF(J7660&lt;&gt;"", INDEX($B$5:$B$1433, MATCH(J7660, $E$5:$E$1433, 0)),""),"SAI")</f>
        <v/>
      </c>
      <c r="L7660" t="str">
        <f>IFERROR(IF($N$5="Sáng",IF(MID(K7660,2,7)-MID($L$2,2,7)&gt;0,"Trễ",""),IF(MID(K7660,2,7)-MID($Q$2,2,7)&gt;0,"Trễ","")),"")</f>
        <v/>
      </c>
      <c r="M7660" t="str">
        <f>IFERROR(IF($N$5="Sáng",MID(K7660,2,7)-MID($L$2,2,7),MID(K7660,2,7)-MID($Q$2,2,7)),"")</f>
        <v/>
      </c>
      <c r="Q7660" t="str">
        <f>IF(B7660&lt;&gt;"",IF(AND(P7660="",F7660=""),"Không phép ",""),"")</f>
        <v/>
      </c>
      <c r="R7660" t="str">
        <f>UPPER(B7660)</f>
        <v/>
      </c>
      <c r="T7660" t="str">
        <f>IFERROR(IF(J7660&lt;&gt;"", INDEX($S$5:$S$1433, MATCH(J7660, $E$5:$E$1433, 0)),""),"")</f>
        <v/>
      </c>
      <c r="V7660" t="str">
        <f>IFERROR(IF(J7660&lt;&gt;"", INDEX($U$5:$U$1433, MATCH(J7660, $E$5:$E$1433, 0)),""),"")</f>
        <v/>
      </c>
    </row>
    <row r="7661">
      <c r="A7661" t="str">
        <f>IF(B7661&lt;&gt;"",A7660+1,"")</f>
        <v/>
      </c>
      <c r="F7661" t="str">
        <f>IFERROR(IF(VLOOKUP(E7661,J:J,1,0)=E7661,"X",""),"")</f>
        <v/>
      </c>
      <c r="G7661" t="str">
        <f>IF(J7661&lt;&gt;"", INDEX($C$5:$C$1433, MATCH(J7661, $E$5:$E$1433, 0)),"")</f>
        <v/>
      </c>
      <c r="H7661" t="str">
        <f>IF(J7661&lt;&gt;"", INDEX($D$5:$D$1433, MATCH(J7661, $E$5:$E$1433, 0)),"")</f>
        <v/>
      </c>
      <c r="I7661" t="str">
        <f>IFERROR(IF(J7661&lt;&gt;"", INDEX($B$5:$B$1433, MATCH(J7661, $E$5:$E$1433, 0)),""),"SAI")</f>
        <v/>
      </c>
      <c r="L7661" t="str">
        <f>IFERROR(IF($N$5="Sáng",IF(MID(K7661,2,7)-MID($L$2,2,7)&gt;0,"Trễ",""),IF(MID(K7661,2,7)-MID($Q$2,2,7)&gt;0,"Trễ","")),"")</f>
        <v/>
      </c>
      <c r="M7661" t="str">
        <f>IFERROR(IF($N$5="Sáng",MID(K7661,2,7)-MID($L$2,2,7),MID(K7661,2,7)-MID($Q$2,2,7)),"")</f>
        <v/>
      </c>
      <c r="Q7661" t="str">
        <f>IF(B7661&lt;&gt;"",IF(AND(P7661="",F7661=""),"Không phép ",""),"")</f>
        <v/>
      </c>
      <c r="R7661" t="str">
        <f>UPPER(B7661)</f>
        <v/>
      </c>
      <c r="T7661" t="str">
        <f>IFERROR(IF(J7661&lt;&gt;"", INDEX($S$5:$S$1433, MATCH(J7661, $E$5:$E$1433, 0)),""),"")</f>
        <v/>
      </c>
      <c r="V7661" t="str">
        <f>IFERROR(IF(J7661&lt;&gt;"", INDEX($U$5:$U$1433, MATCH(J7661, $E$5:$E$1433, 0)),""),"")</f>
        <v/>
      </c>
    </row>
    <row r="7662">
      <c r="A7662" t="str">
        <f>IF(B7662&lt;&gt;"",A7661+1,"")</f>
        <v/>
      </c>
      <c r="F7662" t="str">
        <f>IFERROR(IF(VLOOKUP(E7662,J:J,1,0)=E7662,"X",""),"")</f>
        <v/>
      </c>
      <c r="G7662" t="str">
        <f>IF(J7662&lt;&gt;"", INDEX($C$5:$C$1433, MATCH(J7662, $E$5:$E$1433, 0)),"")</f>
        <v/>
      </c>
      <c r="H7662" t="str">
        <f>IF(J7662&lt;&gt;"", INDEX($D$5:$D$1433, MATCH(J7662, $E$5:$E$1433, 0)),"")</f>
        <v/>
      </c>
      <c r="I7662" t="str">
        <f>IFERROR(IF(J7662&lt;&gt;"", INDEX($B$5:$B$1433, MATCH(J7662, $E$5:$E$1433, 0)),""),"SAI")</f>
        <v/>
      </c>
      <c r="L7662" t="str">
        <f>IFERROR(IF($N$5="Sáng",IF(MID(K7662,2,7)-MID($L$2,2,7)&gt;0,"Trễ",""),IF(MID(K7662,2,7)-MID($Q$2,2,7)&gt;0,"Trễ","")),"")</f>
        <v/>
      </c>
      <c r="M7662" t="str">
        <f>IFERROR(IF($N$5="Sáng",MID(K7662,2,7)-MID($L$2,2,7),MID(K7662,2,7)-MID($Q$2,2,7)),"")</f>
        <v/>
      </c>
      <c r="Q7662" t="str">
        <f>IF(B7662&lt;&gt;"",IF(AND(P7662="",F7662=""),"Không phép ",""),"")</f>
        <v/>
      </c>
      <c r="R7662" t="str">
        <f>UPPER(B7662)</f>
        <v/>
      </c>
      <c r="T7662" t="str">
        <f>IFERROR(IF(J7662&lt;&gt;"", INDEX($S$5:$S$1433, MATCH(J7662, $E$5:$E$1433, 0)),""),"")</f>
        <v/>
      </c>
      <c r="V7662" t="str">
        <f>IFERROR(IF(J7662&lt;&gt;"", INDEX($U$5:$U$1433, MATCH(J7662, $E$5:$E$1433, 0)),""),"")</f>
        <v/>
      </c>
    </row>
    <row r="7663">
      <c r="A7663" t="str">
        <f>IF(B7663&lt;&gt;"",A7662+1,"")</f>
        <v/>
      </c>
      <c r="F7663" t="str">
        <f>IFERROR(IF(VLOOKUP(E7663,J:J,1,0)=E7663,"X",""),"")</f>
        <v/>
      </c>
      <c r="G7663" t="str">
        <f>IF(J7663&lt;&gt;"", INDEX($C$5:$C$1433, MATCH(J7663, $E$5:$E$1433, 0)),"")</f>
        <v/>
      </c>
      <c r="H7663" t="str">
        <f>IF(J7663&lt;&gt;"", INDEX($D$5:$D$1433, MATCH(J7663, $E$5:$E$1433, 0)),"")</f>
        <v/>
      </c>
      <c r="I7663" t="str">
        <f>IFERROR(IF(J7663&lt;&gt;"", INDEX($B$5:$B$1433, MATCH(J7663, $E$5:$E$1433, 0)),""),"SAI")</f>
        <v/>
      </c>
      <c r="L7663" t="str">
        <f>IFERROR(IF($N$5="Sáng",IF(MID(K7663,2,7)-MID($L$2,2,7)&gt;0,"Trễ",""),IF(MID(K7663,2,7)-MID($Q$2,2,7)&gt;0,"Trễ","")),"")</f>
        <v/>
      </c>
      <c r="M7663" t="str">
        <f>IFERROR(IF($N$5="Sáng",MID(K7663,2,7)-MID($L$2,2,7),MID(K7663,2,7)-MID($Q$2,2,7)),"")</f>
        <v/>
      </c>
      <c r="Q7663" t="str">
        <f>IF(B7663&lt;&gt;"",IF(AND(P7663="",F7663=""),"Không phép ",""),"")</f>
        <v/>
      </c>
      <c r="R7663" t="str">
        <f>UPPER(B7663)</f>
        <v/>
      </c>
      <c r="T7663" t="str">
        <f>IFERROR(IF(J7663&lt;&gt;"", INDEX($S$5:$S$1433, MATCH(J7663, $E$5:$E$1433, 0)),""),"")</f>
        <v/>
      </c>
      <c r="V7663" t="str">
        <f>IFERROR(IF(J7663&lt;&gt;"", INDEX($U$5:$U$1433, MATCH(J7663, $E$5:$E$1433, 0)),""),"")</f>
        <v/>
      </c>
    </row>
    <row r="7664">
      <c r="A7664" t="str">
        <f>IF(B7664&lt;&gt;"",A7663+1,"")</f>
        <v/>
      </c>
      <c r="F7664" t="str">
        <f>IFERROR(IF(VLOOKUP(E7664,J:J,1,0)=E7664,"X",""),"")</f>
        <v/>
      </c>
      <c r="G7664" t="str">
        <f>IF(J7664&lt;&gt;"", INDEX($C$5:$C$1433, MATCH(J7664, $E$5:$E$1433, 0)),"")</f>
        <v/>
      </c>
      <c r="H7664" t="str">
        <f>IF(J7664&lt;&gt;"", INDEX($D$5:$D$1433, MATCH(J7664, $E$5:$E$1433, 0)),"")</f>
        <v/>
      </c>
      <c r="I7664" t="str">
        <f>IFERROR(IF(J7664&lt;&gt;"", INDEX($B$5:$B$1433, MATCH(J7664, $E$5:$E$1433, 0)),""),"SAI")</f>
        <v/>
      </c>
      <c r="L7664" t="str">
        <f>IFERROR(IF($N$5="Sáng",IF(MID(K7664,2,7)-MID($L$2,2,7)&gt;0,"Trễ",""),IF(MID(K7664,2,7)-MID($Q$2,2,7)&gt;0,"Trễ","")),"")</f>
        <v/>
      </c>
      <c r="M7664" t="str">
        <f>IFERROR(IF($N$5="Sáng",MID(K7664,2,7)-MID($L$2,2,7),MID(K7664,2,7)-MID($Q$2,2,7)),"")</f>
        <v/>
      </c>
      <c r="Q7664" t="str">
        <f>IF(B7664&lt;&gt;"",IF(AND(P7664="",F7664=""),"Không phép ",""),"")</f>
        <v/>
      </c>
      <c r="R7664" t="str">
        <f>UPPER(B7664)</f>
        <v/>
      </c>
      <c r="T7664" t="str">
        <f>IFERROR(IF(J7664&lt;&gt;"", INDEX($S$5:$S$1433, MATCH(J7664, $E$5:$E$1433, 0)),""),"")</f>
        <v/>
      </c>
      <c r="V7664" t="str">
        <f>IFERROR(IF(J7664&lt;&gt;"", INDEX($U$5:$U$1433, MATCH(J7664, $E$5:$E$1433, 0)),""),"")</f>
        <v/>
      </c>
    </row>
    <row r="7665">
      <c r="A7665" t="str">
        <f>IF(B7665&lt;&gt;"",A7664+1,"")</f>
        <v/>
      </c>
      <c r="F7665" t="str">
        <f>IFERROR(IF(VLOOKUP(E7665,J:J,1,0)=E7665,"X",""),"")</f>
        <v/>
      </c>
      <c r="G7665" t="str">
        <f>IF(J7665&lt;&gt;"", INDEX($C$5:$C$1433, MATCH(J7665, $E$5:$E$1433, 0)),"")</f>
        <v/>
      </c>
      <c r="H7665" t="str">
        <f>IF(J7665&lt;&gt;"", INDEX($D$5:$D$1433, MATCH(J7665, $E$5:$E$1433, 0)),"")</f>
        <v/>
      </c>
      <c r="I7665" t="str">
        <f>IFERROR(IF(J7665&lt;&gt;"", INDEX($B$5:$B$1433, MATCH(J7665, $E$5:$E$1433, 0)),""),"SAI")</f>
        <v/>
      </c>
      <c r="L7665" t="str">
        <f>IFERROR(IF($N$5="Sáng",IF(MID(K7665,2,7)-MID($L$2,2,7)&gt;0,"Trễ",""),IF(MID(K7665,2,7)-MID($Q$2,2,7)&gt;0,"Trễ","")),"")</f>
        <v/>
      </c>
      <c r="M7665" t="str">
        <f>IFERROR(IF($N$5="Sáng",MID(K7665,2,7)-MID($L$2,2,7),MID(K7665,2,7)-MID($Q$2,2,7)),"")</f>
        <v/>
      </c>
      <c r="Q7665" t="str">
        <f>IF(B7665&lt;&gt;"",IF(AND(P7665="",F7665=""),"Không phép ",""),"")</f>
        <v/>
      </c>
      <c r="R7665" t="str">
        <f>UPPER(B7665)</f>
        <v/>
      </c>
      <c r="T7665" t="str">
        <f>IFERROR(IF(J7665&lt;&gt;"", INDEX($S$5:$S$1433, MATCH(J7665, $E$5:$E$1433, 0)),""),"")</f>
        <v/>
      </c>
      <c r="V7665" t="str">
        <f>IFERROR(IF(J7665&lt;&gt;"", INDEX($U$5:$U$1433, MATCH(J7665, $E$5:$E$1433, 0)),""),"")</f>
        <v/>
      </c>
    </row>
    <row r="7666">
      <c r="A7666" t="str">
        <f>IF(B7666&lt;&gt;"",A7665+1,"")</f>
        <v/>
      </c>
      <c r="F7666" t="str">
        <f>IFERROR(IF(VLOOKUP(E7666,J:J,1,0)=E7666,"X",""),"")</f>
        <v/>
      </c>
      <c r="G7666" t="str">
        <f>IF(J7666&lt;&gt;"", INDEX($C$5:$C$1433, MATCH(J7666, $E$5:$E$1433, 0)),"")</f>
        <v/>
      </c>
      <c r="H7666" t="str">
        <f>IF(J7666&lt;&gt;"", INDEX($D$5:$D$1433, MATCH(J7666, $E$5:$E$1433, 0)),"")</f>
        <v/>
      </c>
      <c r="I7666" t="str">
        <f>IFERROR(IF(J7666&lt;&gt;"", INDEX($B$5:$B$1433, MATCH(J7666, $E$5:$E$1433, 0)),""),"SAI")</f>
        <v/>
      </c>
      <c r="L7666" t="str">
        <f>IFERROR(IF($N$5="Sáng",IF(MID(K7666,2,7)-MID($L$2,2,7)&gt;0,"Trễ",""),IF(MID(K7666,2,7)-MID($Q$2,2,7)&gt;0,"Trễ","")),"")</f>
        <v/>
      </c>
      <c r="M7666" t="str">
        <f>IFERROR(IF($N$5="Sáng",MID(K7666,2,7)-MID($L$2,2,7),MID(K7666,2,7)-MID($Q$2,2,7)),"")</f>
        <v/>
      </c>
      <c r="Q7666" t="str">
        <f>IF(B7666&lt;&gt;"",IF(AND(P7666="",F7666=""),"Không phép ",""),"")</f>
        <v/>
      </c>
      <c r="R7666" t="str">
        <f>UPPER(B7666)</f>
        <v/>
      </c>
      <c r="T7666" t="str">
        <f>IFERROR(IF(J7666&lt;&gt;"", INDEX($S$5:$S$1433, MATCH(J7666, $E$5:$E$1433, 0)),""),"")</f>
        <v/>
      </c>
      <c r="V7666" t="str">
        <f>IFERROR(IF(J7666&lt;&gt;"", INDEX($U$5:$U$1433, MATCH(J7666, $E$5:$E$1433, 0)),""),"")</f>
        <v/>
      </c>
    </row>
    <row r="7667">
      <c r="A7667" t="str">
        <f>IF(B7667&lt;&gt;"",A7666+1,"")</f>
        <v/>
      </c>
      <c r="F7667" t="str">
        <f>IFERROR(IF(VLOOKUP(E7667,J:J,1,0)=E7667,"X",""),"")</f>
        <v/>
      </c>
      <c r="G7667" t="str">
        <f>IF(J7667&lt;&gt;"", INDEX($C$5:$C$1433, MATCH(J7667, $E$5:$E$1433, 0)),"")</f>
        <v/>
      </c>
      <c r="H7667" t="str">
        <f>IF(J7667&lt;&gt;"", INDEX($D$5:$D$1433, MATCH(J7667, $E$5:$E$1433, 0)),"")</f>
        <v/>
      </c>
      <c r="I7667" t="str">
        <f>IFERROR(IF(J7667&lt;&gt;"", INDEX($B$5:$B$1433, MATCH(J7667, $E$5:$E$1433, 0)),""),"SAI")</f>
        <v/>
      </c>
      <c r="L7667" t="str">
        <f>IFERROR(IF($N$5="Sáng",IF(MID(K7667,2,7)-MID($L$2,2,7)&gt;0,"Trễ",""),IF(MID(K7667,2,7)-MID($Q$2,2,7)&gt;0,"Trễ","")),"")</f>
        <v/>
      </c>
      <c r="M7667" t="str">
        <f>IFERROR(IF($N$5="Sáng",MID(K7667,2,7)-MID($L$2,2,7),MID(K7667,2,7)-MID($Q$2,2,7)),"")</f>
        <v/>
      </c>
      <c r="Q7667" t="str">
        <f>IF(B7667&lt;&gt;"",IF(AND(P7667="",F7667=""),"Không phép ",""),"")</f>
        <v/>
      </c>
      <c r="R7667" t="str">
        <f>UPPER(B7667)</f>
        <v/>
      </c>
      <c r="T7667" t="str">
        <f>IFERROR(IF(J7667&lt;&gt;"", INDEX($S$5:$S$1433, MATCH(J7667, $E$5:$E$1433, 0)),""),"")</f>
        <v/>
      </c>
      <c r="V7667" t="str">
        <f>IFERROR(IF(J7667&lt;&gt;"", INDEX($U$5:$U$1433, MATCH(J7667, $E$5:$E$1433, 0)),""),"")</f>
        <v/>
      </c>
    </row>
    <row r="7668">
      <c r="A7668" t="str">
        <f>IF(B7668&lt;&gt;"",A7667+1,"")</f>
        <v/>
      </c>
      <c r="F7668" t="str">
        <f>IFERROR(IF(VLOOKUP(E7668,J:J,1,0)=E7668,"X",""),"")</f>
        <v/>
      </c>
      <c r="G7668" t="str">
        <f>IF(J7668&lt;&gt;"", INDEX($C$5:$C$1433, MATCH(J7668, $E$5:$E$1433, 0)),"")</f>
        <v/>
      </c>
      <c r="H7668" t="str">
        <f>IF(J7668&lt;&gt;"", INDEX($D$5:$D$1433, MATCH(J7668, $E$5:$E$1433, 0)),"")</f>
        <v/>
      </c>
      <c r="I7668" t="str">
        <f>IFERROR(IF(J7668&lt;&gt;"", INDEX($B$5:$B$1433, MATCH(J7668, $E$5:$E$1433, 0)),""),"SAI")</f>
        <v/>
      </c>
      <c r="L7668" t="str">
        <f>IFERROR(IF($N$5="Sáng",IF(MID(K7668,2,7)-MID($L$2,2,7)&gt;0,"Trễ",""),IF(MID(K7668,2,7)-MID($Q$2,2,7)&gt;0,"Trễ","")),"")</f>
        <v/>
      </c>
      <c r="M7668" t="str">
        <f>IFERROR(IF($N$5="Sáng",MID(K7668,2,7)-MID($L$2,2,7),MID(K7668,2,7)-MID($Q$2,2,7)),"")</f>
        <v/>
      </c>
      <c r="Q7668" t="str">
        <f>IF(B7668&lt;&gt;"",IF(AND(P7668="",F7668=""),"Không phép ",""),"")</f>
        <v/>
      </c>
      <c r="R7668" t="str">
        <f>UPPER(B7668)</f>
        <v/>
      </c>
      <c r="T7668" t="str">
        <f>IFERROR(IF(J7668&lt;&gt;"", INDEX($S$5:$S$1433, MATCH(J7668, $E$5:$E$1433, 0)),""),"")</f>
        <v/>
      </c>
      <c r="V7668" t="str">
        <f>IFERROR(IF(J7668&lt;&gt;"", INDEX($U$5:$U$1433, MATCH(J7668, $E$5:$E$1433, 0)),""),"")</f>
        <v/>
      </c>
    </row>
    <row r="7669">
      <c r="A7669" t="str">
        <f>IF(B7669&lt;&gt;"",A7668+1,"")</f>
        <v/>
      </c>
      <c r="F7669" t="str">
        <f>IFERROR(IF(VLOOKUP(E7669,J:J,1,0)=E7669,"X",""),"")</f>
        <v/>
      </c>
      <c r="G7669" t="str">
        <f>IF(J7669&lt;&gt;"", INDEX($C$5:$C$1433, MATCH(J7669, $E$5:$E$1433, 0)),"")</f>
        <v/>
      </c>
      <c r="H7669" t="str">
        <f>IF(J7669&lt;&gt;"", INDEX($D$5:$D$1433, MATCH(J7669, $E$5:$E$1433, 0)),"")</f>
        <v/>
      </c>
      <c r="I7669" t="str">
        <f>IFERROR(IF(J7669&lt;&gt;"", INDEX($B$5:$B$1433, MATCH(J7669, $E$5:$E$1433, 0)),""),"SAI")</f>
        <v/>
      </c>
      <c r="L7669" t="str">
        <f>IFERROR(IF($N$5="Sáng",IF(MID(K7669,2,7)-MID($L$2,2,7)&gt;0,"Trễ",""),IF(MID(K7669,2,7)-MID($Q$2,2,7)&gt;0,"Trễ","")),"")</f>
        <v/>
      </c>
      <c r="M7669" t="str">
        <f>IFERROR(IF($N$5="Sáng",MID(K7669,2,7)-MID($L$2,2,7),MID(K7669,2,7)-MID($Q$2,2,7)),"")</f>
        <v/>
      </c>
      <c r="Q7669" t="str">
        <f>IF(B7669&lt;&gt;"",IF(AND(P7669="",F7669=""),"Không phép ",""),"")</f>
        <v/>
      </c>
      <c r="R7669" t="str">
        <f>UPPER(B7669)</f>
        <v/>
      </c>
      <c r="T7669" t="str">
        <f>IFERROR(IF(J7669&lt;&gt;"", INDEX($S$5:$S$1433, MATCH(J7669, $E$5:$E$1433, 0)),""),"")</f>
        <v/>
      </c>
      <c r="V7669" t="str">
        <f>IFERROR(IF(J7669&lt;&gt;"", INDEX($U$5:$U$1433, MATCH(J7669, $E$5:$E$1433, 0)),""),"")</f>
        <v/>
      </c>
    </row>
    <row r="7670">
      <c r="A7670" t="str">
        <f>IF(B7670&lt;&gt;"",A7669+1,"")</f>
        <v/>
      </c>
      <c r="F7670" t="str">
        <f>IFERROR(IF(VLOOKUP(E7670,J:J,1,0)=E7670,"X",""),"")</f>
        <v/>
      </c>
      <c r="G7670" t="str">
        <f>IF(J7670&lt;&gt;"", INDEX($C$5:$C$1433, MATCH(J7670, $E$5:$E$1433, 0)),"")</f>
        <v/>
      </c>
      <c r="H7670" t="str">
        <f>IF(J7670&lt;&gt;"", INDEX($D$5:$D$1433, MATCH(J7670, $E$5:$E$1433, 0)),"")</f>
        <v/>
      </c>
      <c r="I7670" t="str">
        <f>IFERROR(IF(J7670&lt;&gt;"", INDEX($B$5:$B$1433, MATCH(J7670, $E$5:$E$1433, 0)),""),"SAI")</f>
        <v/>
      </c>
      <c r="L7670" t="str">
        <f>IFERROR(IF($N$5="Sáng",IF(MID(K7670,2,7)-MID($L$2,2,7)&gt;0,"Trễ",""),IF(MID(K7670,2,7)-MID($Q$2,2,7)&gt;0,"Trễ","")),"")</f>
        <v/>
      </c>
      <c r="M7670" t="str">
        <f>IFERROR(IF($N$5="Sáng",MID(K7670,2,7)-MID($L$2,2,7),MID(K7670,2,7)-MID($Q$2,2,7)),"")</f>
        <v/>
      </c>
      <c r="Q7670" t="str">
        <f>IF(B7670&lt;&gt;"",IF(AND(P7670="",F7670=""),"Không phép ",""),"")</f>
        <v/>
      </c>
      <c r="R7670" t="str">
        <f>UPPER(B7670)</f>
        <v/>
      </c>
      <c r="T7670" t="str">
        <f>IFERROR(IF(J7670&lt;&gt;"", INDEX($S$5:$S$1433, MATCH(J7670, $E$5:$E$1433, 0)),""),"")</f>
        <v/>
      </c>
      <c r="V7670" t="str">
        <f>IFERROR(IF(J7670&lt;&gt;"", INDEX($U$5:$U$1433, MATCH(J7670, $E$5:$E$1433, 0)),""),"")</f>
        <v/>
      </c>
    </row>
    <row r="7671">
      <c r="A7671" t="str">
        <f>IF(B7671&lt;&gt;"",A7670+1,"")</f>
        <v/>
      </c>
      <c r="F7671" t="str">
        <f>IFERROR(IF(VLOOKUP(E7671,J:J,1,0)=E7671,"X",""),"")</f>
        <v/>
      </c>
      <c r="G7671" t="str">
        <f>IF(J7671&lt;&gt;"", INDEX($C$5:$C$1433, MATCH(J7671, $E$5:$E$1433, 0)),"")</f>
        <v/>
      </c>
      <c r="H7671" t="str">
        <f>IF(J7671&lt;&gt;"", INDEX($D$5:$D$1433, MATCH(J7671, $E$5:$E$1433, 0)),"")</f>
        <v/>
      </c>
      <c r="I7671" t="str">
        <f>IFERROR(IF(J7671&lt;&gt;"", INDEX($B$5:$B$1433, MATCH(J7671, $E$5:$E$1433, 0)),""),"SAI")</f>
        <v/>
      </c>
      <c r="L7671" t="str">
        <f>IFERROR(IF($N$5="Sáng",IF(MID(K7671,2,7)-MID($L$2,2,7)&gt;0,"Trễ",""),IF(MID(K7671,2,7)-MID($Q$2,2,7)&gt;0,"Trễ","")),"")</f>
        <v/>
      </c>
      <c r="M7671" t="str">
        <f>IFERROR(IF($N$5="Sáng",MID(K7671,2,7)-MID($L$2,2,7),MID(K7671,2,7)-MID($Q$2,2,7)),"")</f>
        <v/>
      </c>
      <c r="Q7671" t="str">
        <f>IF(B7671&lt;&gt;"",IF(AND(P7671="",F7671=""),"Không phép ",""),"")</f>
        <v/>
      </c>
      <c r="R7671" t="str">
        <f>UPPER(B7671)</f>
        <v/>
      </c>
      <c r="T7671" t="str">
        <f>IFERROR(IF(J7671&lt;&gt;"", INDEX($S$5:$S$1433, MATCH(J7671, $E$5:$E$1433, 0)),""),"")</f>
        <v/>
      </c>
      <c r="V7671" t="str">
        <f>IFERROR(IF(J7671&lt;&gt;"", INDEX($U$5:$U$1433, MATCH(J7671, $E$5:$E$1433, 0)),""),"")</f>
        <v/>
      </c>
    </row>
    <row r="7672">
      <c r="A7672" t="str">
        <f>IF(B7672&lt;&gt;"",A7671+1,"")</f>
        <v/>
      </c>
      <c r="F7672" t="str">
        <f>IFERROR(IF(VLOOKUP(E7672,J:J,1,0)=E7672,"X",""),"")</f>
        <v/>
      </c>
      <c r="G7672" t="str">
        <f>IF(J7672&lt;&gt;"", INDEX($C$5:$C$1433, MATCH(J7672, $E$5:$E$1433, 0)),"")</f>
        <v/>
      </c>
      <c r="H7672" t="str">
        <f>IF(J7672&lt;&gt;"", INDEX($D$5:$D$1433, MATCH(J7672, $E$5:$E$1433, 0)),"")</f>
        <v/>
      </c>
      <c r="I7672" t="str">
        <f>IFERROR(IF(J7672&lt;&gt;"", INDEX($B$5:$B$1433, MATCH(J7672, $E$5:$E$1433, 0)),""),"SAI")</f>
        <v/>
      </c>
      <c r="L7672" t="str">
        <f>IFERROR(IF($N$5="Sáng",IF(MID(K7672,2,7)-MID($L$2,2,7)&gt;0,"Trễ",""),IF(MID(K7672,2,7)-MID($Q$2,2,7)&gt;0,"Trễ","")),"")</f>
        <v/>
      </c>
      <c r="M7672" t="str">
        <f>IFERROR(IF($N$5="Sáng",MID(K7672,2,7)-MID($L$2,2,7),MID(K7672,2,7)-MID($Q$2,2,7)),"")</f>
        <v/>
      </c>
      <c r="Q7672" t="str">
        <f>IF(B7672&lt;&gt;"",IF(AND(P7672="",F7672=""),"Không phép ",""),"")</f>
        <v/>
      </c>
      <c r="R7672" t="str">
        <f>UPPER(B7672)</f>
        <v/>
      </c>
      <c r="T7672" t="str">
        <f>IFERROR(IF(J7672&lt;&gt;"", INDEX($S$5:$S$1433, MATCH(J7672, $E$5:$E$1433, 0)),""),"")</f>
        <v/>
      </c>
      <c r="V7672" t="str">
        <f>IFERROR(IF(J7672&lt;&gt;"", INDEX($U$5:$U$1433, MATCH(J7672, $E$5:$E$1433, 0)),""),"")</f>
        <v/>
      </c>
    </row>
    <row r="7673">
      <c r="A7673" t="str">
        <f>IF(B7673&lt;&gt;"",A7672+1,"")</f>
        <v/>
      </c>
      <c r="F7673" t="str">
        <f>IFERROR(IF(VLOOKUP(E7673,J:J,1,0)=E7673,"X",""),"")</f>
        <v/>
      </c>
      <c r="G7673" t="str">
        <f>IF(J7673&lt;&gt;"", INDEX($C$5:$C$1433, MATCH(J7673, $E$5:$E$1433, 0)),"")</f>
        <v/>
      </c>
      <c r="H7673" t="str">
        <f>IF(J7673&lt;&gt;"", INDEX($D$5:$D$1433, MATCH(J7673, $E$5:$E$1433, 0)),"")</f>
        <v/>
      </c>
      <c r="I7673" t="str">
        <f>IFERROR(IF(J7673&lt;&gt;"", INDEX($B$5:$B$1433, MATCH(J7673, $E$5:$E$1433, 0)),""),"SAI")</f>
        <v/>
      </c>
      <c r="L7673" t="str">
        <f>IFERROR(IF($N$5="Sáng",IF(MID(K7673,2,7)-MID($L$2,2,7)&gt;0,"Trễ",""),IF(MID(K7673,2,7)-MID($Q$2,2,7)&gt;0,"Trễ","")),"")</f>
        <v/>
      </c>
      <c r="M7673" t="str">
        <f>IFERROR(IF($N$5="Sáng",MID(K7673,2,7)-MID($L$2,2,7),MID(K7673,2,7)-MID($Q$2,2,7)),"")</f>
        <v/>
      </c>
      <c r="Q7673" t="str">
        <f>IF(B7673&lt;&gt;"",IF(AND(P7673="",F7673=""),"Không phép ",""),"")</f>
        <v/>
      </c>
      <c r="R7673" t="str">
        <f>UPPER(B7673)</f>
        <v/>
      </c>
      <c r="T7673" t="str">
        <f>IFERROR(IF(J7673&lt;&gt;"", INDEX($S$5:$S$1433, MATCH(J7673, $E$5:$E$1433, 0)),""),"")</f>
        <v/>
      </c>
      <c r="V7673" t="str">
        <f>IFERROR(IF(J7673&lt;&gt;"", INDEX($U$5:$U$1433, MATCH(J7673, $E$5:$E$1433, 0)),""),"")</f>
        <v/>
      </c>
    </row>
    <row r="7674">
      <c r="A7674" t="str">
        <f>IF(B7674&lt;&gt;"",A7673+1,"")</f>
        <v/>
      </c>
      <c r="F7674" t="str">
        <f>IFERROR(IF(VLOOKUP(E7674,J:J,1,0)=E7674,"X",""),"")</f>
        <v/>
      </c>
      <c r="G7674" t="str">
        <f>IF(J7674&lt;&gt;"", INDEX($C$5:$C$1433, MATCH(J7674, $E$5:$E$1433, 0)),"")</f>
        <v/>
      </c>
      <c r="H7674" t="str">
        <f>IF(J7674&lt;&gt;"", INDEX($D$5:$D$1433, MATCH(J7674, $E$5:$E$1433, 0)),"")</f>
        <v/>
      </c>
      <c r="I7674" t="str">
        <f>IFERROR(IF(J7674&lt;&gt;"", INDEX($B$5:$B$1433, MATCH(J7674, $E$5:$E$1433, 0)),""),"SAI")</f>
        <v/>
      </c>
      <c r="L7674" t="str">
        <f>IFERROR(IF($N$5="Sáng",IF(MID(K7674,2,7)-MID($L$2,2,7)&gt;0,"Trễ",""),IF(MID(K7674,2,7)-MID($Q$2,2,7)&gt;0,"Trễ","")),"")</f>
        <v/>
      </c>
      <c r="M7674" t="str">
        <f>IFERROR(IF($N$5="Sáng",MID(K7674,2,7)-MID($L$2,2,7),MID(K7674,2,7)-MID($Q$2,2,7)),"")</f>
        <v/>
      </c>
      <c r="Q7674" t="str">
        <f>IF(B7674&lt;&gt;"",IF(AND(P7674="",F7674=""),"Không phép ",""),"")</f>
        <v/>
      </c>
      <c r="R7674" t="str">
        <f>UPPER(B7674)</f>
        <v/>
      </c>
      <c r="T7674" t="str">
        <f>IFERROR(IF(J7674&lt;&gt;"", INDEX($S$5:$S$1433, MATCH(J7674, $E$5:$E$1433, 0)),""),"")</f>
        <v/>
      </c>
      <c r="V7674" t="str">
        <f>IFERROR(IF(J7674&lt;&gt;"", INDEX($U$5:$U$1433, MATCH(J7674, $E$5:$E$1433, 0)),""),"")</f>
        <v/>
      </c>
    </row>
    <row r="7675">
      <c r="A7675" t="str">
        <f>IF(B7675&lt;&gt;"",A7674+1,"")</f>
        <v/>
      </c>
      <c r="F7675" t="str">
        <f>IFERROR(IF(VLOOKUP(E7675,J:J,1,0)=E7675,"X",""),"")</f>
        <v/>
      </c>
      <c r="G7675" t="str">
        <f>IF(J7675&lt;&gt;"", INDEX($C$5:$C$1433, MATCH(J7675, $E$5:$E$1433, 0)),"")</f>
        <v/>
      </c>
      <c r="H7675" t="str">
        <f>IF(J7675&lt;&gt;"", INDEX($D$5:$D$1433, MATCH(J7675, $E$5:$E$1433, 0)),"")</f>
        <v/>
      </c>
      <c r="I7675" t="str">
        <f>IFERROR(IF(J7675&lt;&gt;"", INDEX($B$5:$B$1433, MATCH(J7675, $E$5:$E$1433, 0)),""),"SAI")</f>
        <v/>
      </c>
      <c r="L7675" t="str">
        <f>IFERROR(IF($N$5="Sáng",IF(MID(K7675,2,7)-MID($L$2,2,7)&gt;0,"Trễ",""),IF(MID(K7675,2,7)-MID($Q$2,2,7)&gt;0,"Trễ","")),"")</f>
        <v/>
      </c>
      <c r="M7675" t="str">
        <f>IFERROR(IF($N$5="Sáng",MID(K7675,2,7)-MID($L$2,2,7),MID(K7675,2,7)-MID($Q$2,2,7)),"")</f>
        <v/>
      </c>
      <c r="Q7675" t="str">
        <f>IF(B7675&lt;&gt;"",IF(AND(P7675="",F7675=""),"Không phép ",""),"")</f>
        <v/>
      </c>
      <c r="R7675" t="str">
        <f>UPPER(B7675)</f>
        <v/>
      </c>
      <c r="T7675" t="str">
        <f>IFERROR(IF(J7675&lt;&gt;"", INDEX($S$5:$S$1433, MATCH(J7675, $E$5:$E$1433, 0)),""),"")</f>
        <v/>
      </c>
      <c r="V7675" t="str">
        <f>IFERROR(IF(J7675&lt;&gt;"", INDEX($U$5:$U$1433, MATCH(J7675, $E$5:$E$1433, 0)),""),"")</f>
        <v/>
      </c>
    </row>
    <row r="7676">
      <c r="A7676" t="str">
        <f>IF(B7676&lt;&gt;"",A7675+1,"")</f>
        <v/>
      </c>
      <c r="F7676" t="str">
        <f>IFERROR(IF(VLOOKUP(E7676,J:J,1,0)=E7676,"X",""),"")</f>
        <v/>
      </c>
      <c r="G7676" t="str">
        <f>IF(J7676&lt;&gt;"", INDEX($C$5:$C$1433, MATCH(J7676, $E$5:$E$1433, 0)),"")</f>
        <v/>
      </c>
      <c r="H7676" t="str">
        <f>IF(J7676&lt;&gt;"", INDEX($D$5:$D$1433, MATCH(J7676, $E$5:$E$1433, 0)),"")</f>
        <v/>
      </c>
      <c r="I7676" t="str">
        <f>IFERROR(IF(J7676&lt;&gt;"", INDEX($B$5:$B$1433, MATCH(J7676, $E$5:$E$1433, 0)),""),"SAI")</f>
        <v/>
      </c>
      <c r="L7676" t="str">
        <f>IFERROR(IF($N$5="Sáng",IF(MID(K7676,2,7)-MID($L$2,2,7)&gt;0,"Trễ",""),IF(MID(K7676,2,7)-MID($Q$2,2,7)&gt;0,"Trễ","")),"")</f>
        <v/>
      </c>
      <c r="M7676" t="str">
        <f>IFERROR(IF($N$5="Sáng",MID(K7676,2,7)-MID($L$2,2,7),MID(K7676,2,7)-MID($Q$2,2,7)),"")</f>
        <v/>
      </c>
      <c r="Q7676" t="str">
        <f>IF(B7676&lt;&gt;"",IF(AND(P7676="",F7676=""),"Không phép ",""),"")</f>
        <v/>
      </c>
      <c r="R7676" t="str">
        <f>UPPER(B7676)</f>
        <v/>
      </c>
      <c r="T7676" t="str">
        <f>IFERROR(IF(J7676&lt;&gt;"", INDEX($S$5:$S$1433, MATCH(J7676, $E$5:$E$1433, 0)),""),"")</f>
        <v/>
      </c>
      <c r="V7676" t="str">
        <f>IFERROR(IF(J7676&lt;&gt;"", INDEX($U$5:$U$1433, MATCH(J7676, $E$5:$E$1433, 0)),""),"")</f>
        <v/>
      </c>
    </row>
    <row r="7677">
      <c r="A7677" t="str">
        <f>IF(B7677&lt;&gt;"",A7676+1,"")</f>
        <v/>
      </c>
      <c r="F7677" t="str">
        <f>IFERROR(IF(VLOOKUP(E7677,J:J,1,0)=E7677,"X",""),"")</f>
        <v/>
      </c>
      <c r="G7677" t="str">
        <f>IF(J7677&lt;&gt;"", INDEX($C$5:$C$1433, MATCH(J7677, $E$5:$E$1433, 0)),"")</f>
        <v/>
      </c>
      <c r="H7677" t="str">
        <f>IF(J7677&lt;&gt;"", INDEX($D$5:$D$1433, MATCH(J7677, $E$5:$E$1433, 0)),"")</f>
        <v/>
      </c>
      <c r="I7677" t="str">
        <f>IFERROR(IF(J7677&lt;&gt;"", INDEX($B$5:$B$1433, MATCH(J7677, $E$5:$E$1433, 0)),""),"SAI")</f>
        <v/>
      </c>
      <c r="L7677" t="str">
        <f>IFERROR(IF($N$5="Sáng",IF(MID(K7677,2,7)-MID($L$2,2,7)&gt;0,"Trễ",""),IF(MID(K7677,2,7)-MID($Q$2,2,7)&gt;0,"Trễ","")),"")</f>
        <v/>
      </c>
      <c r="M7677" t="str">
        <f>IFERROR(IF($N$5="Sáng",MID(K7677,2,7)-MID($L$2,2,7),MID(K7677,2,7)-MID($Q$2,2,7)),"")</f>
        <v/>
      </c>
      <c r="Q7677" t="str">
        <f>IF(B7677&lt;&gt;"",IF(AND(P7677="",F7677=""),"Không phép ",""),"")</f>
        <v/>
      </c>
      <c r="R7677" t="str">
        <f>UPPER(B7677)</f>
        <v/>
      </c>
      <c r="T7677" t="str">
        <f>IFERROR(IF(J7677&lt;&gt;"", INDEX($S$5:$S$1433, MATCH(J7677, $E$5:$E$1433, 0)),""),"")</f>
        <v/>
      </c>
      <c r="V7677" t="str">
        <f>IFERROR(IF(J7677&lt;&gt;"", INDEX($U$5:$U$1433, MATCH(J7677, $E$5:$E$1433, 0)),""),"")</f>
        <v/>
      </c>
    </row>
    <row r="7678">
      <c r="A7678" t="str">
        <f>IF(B7678&lt;&gt;"",A7677+1,"")</f>
        <v/>
      </c>
      <c r="F7678" t="str">
        <f>IFERROR(IF(VLOOKUP(E7678,J:J,1,0)=E7678,"X",""),"")</f>
        <v/>
      </c>
      <c r="G7678" t="str">
        <f>IF(J7678&lt;&gt;"", INDEX($C$5:$C$1433, MATCH(J7678, $E$5:$E$1433, 0)),"")</f>
        <v/>
      </c>
      <c r="H7678" t="str">
        <f>IF(J7678&lt;&gt;"", INDEX($D$5:$D$1433, MATCH(J7678, $E$5:$E$1433, 0)),"")</f>
        <v/>
      </c>
      <c r="I7678" t="str">
        <f>IFERROR(IF(J7678&lt;&gt;"", INDEX($B$5:$B$1433, MATCH(J7678, $E$5:$E$1433, 0)),""),"SAI")</f>
        <v/>
      </c>
      <c r="L7678" t="str">
        <f>IFERROR(IF($N$5="Sáng",IF(MID(K7678,2,7)-MID($L$2,2,7)&gt;0,"Trễ",""),IF(MID(K7678,2,7)-MID($Q$2,2,7)&gt;0,"Trễ","")),"")</f>
        <v/>
      </c>
      <c r="M7678" t="str">
        <f>IFERROR(IF($N$5="Sáng",MID(K7678,2,7)-MID($L$2,2,7),MID(K7678,2,7)-MID($Q$2,2,7)),"")</f>
        <v/>
      </c>
      <c r="Q7678" t="str">
        <f>IF(B7678&lt;&gt;"",IF(AND(P7678="",F7678=""),"Không phép ",""),"")</f>
        <v/>
      </c>
      <c r="R7678" t="str">
        <f>UPPER(B7678)</f>
        <v/>
      </c>
      <c r="T7678" t="str">
        <f>IFERROR(IF(J7678&lt;&gt;"", INDEX($S$5:$S$1433, MATCH(J7678, $E$5:$E$1433, 0)),""),"")</f>
        <v/>
      </c>
      <c r="V7678" t="str">
        <f>IFERROR(IF(J7678&lt;&gt;"", INDEX($U$5:$U$1433, MATCH(J7678, $E$5:$E$1433, 0)),""),"")</f>
        <v/>
      </c>
    </row>
    <row r="7679">
      <c r="A7679" t="str">
        <f>IF(B7679&lt;&gt;"",A7678+1,"")</f>
        <v/>
      </c>
      <c r="F7679" t="str">
        <f>IFERROR(IF(VLOOKUP(E7679,J:J,1,0)=E7679,"X",""),"")</f>
        <v/>
      </c>
      <c r="G7679" t="str">
        <f>IF(J7679&lt;&gt;"", INDEX($C$5:$C$1433, MATCH(J7679, $E$5:$E$1433, 0)),"")</f>
        <v/>
      </c>
      <c r="H7679" t="str">
        <f>IF(J7679&lt;&gt;"", INDEX($D$5:$D$1433, MATCH(J7679, $E$5:$E$1433, 0)),"")</f>
        <v/>
      </c>
      <c r="I7679" t="str">
        <f>IFERROR(IF(J7679&lt;&gt;"", INDEX($B$5:$B$1433, MATCH(J7679, $E$5:$E$1433, 0)),""),"SAI")</f>
        <v/>
      </c>
      <c r="L7679" t="str">
        <f>IFERROR(IF($N$5="Sáng",IF(MID(K7679,2,7)-MID($L$2,2,7)&gt;0,"Trễ",""),IF(MID(K7679,2,7)-MID($Q$2,2,7)&gt;0,"Trễ","")),"")</f>
        <v/>
      </c>
      <c r="M7679" t="str">
        <f>IFERROR(IF($N$5="Sáng",MID(K7679,2,7)-MID($L$2,2,7),MID(K7679,2,7)-MID($Q$2,2,7)),"")</f>
        <v/>
      </c>
      <c r="Q7679" t="str">
        <f>IF(B7679&lt;&gt;"",IF(AND(P7679="",F7679=""),"Không phép ",""),"")</f>
        <v/>
      </c>
      <c r="R7679" t="str">
        <f>UPPER(B7679)</f>
        <v/>
      </c>
      <c r="T7679" t="str">
        <f>IFERROR(IF(J7679&lt;&gt;"", INDEX($S$5:$S$1433, MATCH(J7679, $E$5:$E$1433, 0)),""),"")</f>
        <v/>
      </c>
      <c r="V7679" t="str">
        <f>IFERROR(IF(J7679&lt;&gt;"", INDEX($U$5:$U$1433, MATCH(J7679, $E$5:$E$1433, 0)),""),"")</f>
        <v/>
      </c>
    </row>
    <row r="7680">
      <c r="A7680" t="str">
        <f>IF(B7680&lt;&gt;"",A7679+1,"")</f>
        <v/>
      </c>
      <c r="F7680" t="str">
        <f>IFERROR(IF(VLOOKUP(E7680,J:J,1,0)=E7680,"X",""),"")</f>
        <v/>
      </c>
      <c r="G7680" t="str">
        <f>IF(J7680&lt;&gt;"", INDEX($C$5:$C$1433, MATCH(J7680, $E$5:$E$1433, 0)),"")</f>
        <v/>
      </c>
      <c r="H7680" t="str">
        <f>IF(J7680&lt;&gt;"", INDEX($D$5:$D$1433, MATCH(J7680, $E$5:$E$1433, 0)),"")</f>
        <v/>
      </c>
      <c r="I7680" t="str">
        <f>IFERROR(IF(J7680&lt;&gt;"", INDEX($B$5:$B$1433, MATCH(J7680, $E$5:$E$1433, 0)),""),"SAI")</f>
        <v/>
      </c>
      <c r="L7680" t="str">
        <f>IFERROR(IF($N$5="Sáng",IF(MID(K7680,2,7)-MID($L$2,2,7)&gt;0,"Trễ",""),IF(MID(K7680,2,7)-MID($Q$2,2,7)&gt;0,"Trễ","")),"")</f>
        <v/>
      </c>
      <c r="M7680" t="str">
        <f>IFERROR(IF($N$5="Sáng",MID(K7680,2,7)-MID($L$2,2,7),MID(K7680,2,7)-MID($Q$2,2,7)),"")</f>
        <v/>
      </c>
      <c r="Q7680" t="str">
        <f>IF(B7680&lt;&gt;"",IF(AND(P7680="",F7680=""),"Không phép ",""),"")</f>
        <v/>
      </c>
      <c r="R7680" t="str">
        <f>UPPER(B7680)</f>
        <v/>
      </c>
      <c r="T7680" t="str">
        <f>IFERROR(IF(J7680&lt;&gt;"", INDEX($S$5:$S$1433, MATCH(J7680, $E$5:$E$1433, 0)),""),"")</f>
        <v/>
      </c>
      <c r="V7680" t="str">
        <f>IFERROR(IF(J7680&lt;&gt;"", INDEX($U$5:$U$1433, MATCH(J7680, $E$5:$E$1433, 0)),""),"")</f>
        <v/>
      </c>
    </row>
    <row r="7681">
      <c r="A7681" t="str">
        <f>IF(B7681&lt;&gt;"",A7680+1,"")</f>
        <v/>
      </c>
      <c r="F7681" t="str">
        <f>IFERROR(IF(VLOOKUP(E7681,J:J,1,0)=E7681,"X",""),"")</f>
        <v/>
      </c>
      <c r="G7681" t="str">
        <f>IF(J7681&lt;&gt;"", INDEX($C$5:$C$1433, MATCH(J7681, $E$5:$E$1433, 0)),"")</f>
        <v/>
      </c>
      <c r="H7681" t="str">
        <f>IF(J7681&lt;&gt;"", INDEX($D$5:$D$1433, MATCH(J7681, $E$5:$E$1433, 0)),"")</f>
        <v/>
      </c>
      <c r="I7681" t="str">
        <f>IFERROR(IF(J7681&lt;&gt;"", INDEX($B$5:$B$1433, MATCH(J7681, $E$5:$E$1433, 0)),""),"SAI")</f>
        <v/>
      </c>
      <c r="L7681" t="str">
        <f>IFERROR(IF($N$5="Sáng",IF(MID(K7681,2,7)-MID($L$2,2,7)&gt;0,"Trễ",""),IF(MID(K7681,2,7)-MID($Q$2,2,7)&gt;0,"Trễ","")),"")</f>
        <v/>
      </c>
      <c r="M7681" t="str">
        <f>IFERROR(IF($N$5="Sáng",MID(K7681,2,7)-MID($L$2,2,7),MID(K7681,2,7)-MID($Q$2,2,7)),"")</f>
        <v/>
      </c>
      <c r="Q7681" t="str">
        <f>IF(B7681&lt;&gt;"",IF(AND(P7681="",F7681=""),"Không phép ",""),"")</f>
        <v/>
      </c>
      <c r="R7681" t="str">
        <f>UPPER(B7681)</f>
        <v/>
      </c>
      <c r="T7681" t="str">
        <f>IFERROR(IF(J7681&lt;&gt;"", INDEX($S$5:$S$1433, MATCH(J7681, $E$5:$E$1433, 0)),""),"")</f>
        <v/>
      </c>
      <c r="V7681" t="str">
        <f>IFERROR(IF(J7681&lt;&gt;"", INDEX($U$5:$U$1433, MATCH(J7681, $E$5:$E$1433, 0)),""),"")</f>
        <v/>
      </c>
    </row>
    <row r="7682">
      <c r="A7682" t="str">
        <f>IF(B7682&lt;&gt;"",A7681+1,"")</f>
        <v/>
      </c>
      <c r="F7682" t="str">
        <f>IFERROR(IF(VLOOKUP(E7682,J:J,1,0)=E7682,"X",""),"")</f>
        <v/>
      </c>
      <c r="G7682" t="str">
        <f>IF(J7682&lt;&gt;"", INDEX($C$5:$C$1433, MATCH(J7682, $E$5:$E$1433, 0)),"")</f>
        <v/>
      </c>
      <c r="H7682" t="str">
        <f>IF(J7682&lt;&gt;"", INDEX($D$5:$D$1433, MATCH(J7682, $E$5:$E$1433, 0)),"")</f>
        <v/>
      </c>
      <c r="I7682" t="str">
        <f>IFERROR(IF(J7682&lt;&gt;"", INDEX($B$5:$B$1433, MATCH(J7682, $E$5:$E$1433, 0)),""),"SAI")</f>
        <v/>
      </c>
      <c r="L7682" t="str">
        <f>IFERROR(IF($N$5="Sáng",IF(MID(K7682,2,7)-MID($L$2,2,7)&gt;0,"Trễ",""),IF(MID(K7682,2,7)-MID($Q$2,2,7)&gt;0,"Trễ","")),"")</f>
        <v/>
      </c>
      <c r="M7682" t="str">
        <f>IFERROR(IF($N$5="Sáng",MID(K7682,2,7)-MID($L$2,2,7),MID(K7682,2,7)-MID($Q$2,2,7)),"")</f>
        <v/>
      </c>
      <c r="Q7682" t="str">
        <f>IF(B7682&lt;&gt;"",IF(AND(P7682="",F7682=""),"Không phép ",""),"")</f>
        <v/>
      </c>
      <c r="R7682" t="str">
        <f>UPPER(B7682)</f>
        <v/>
      </c>
      <c r="T7682" t="str">
        <f>IFERROR(IF(J7682&lt;&gt;"", INDEX($S$5:$S$1433, MATCH(J7682, $E$5:$E$1433, 0)),""),"")</f>
        <v/>
      </c>
      <c r="V7682" t="str">
        <f>IFERROR(IF(J7682&lt;&gt;"", INDEX($U$5:$U$1433, MATCH(J7682, $E$5:$E$1433, 0)),""),"")</f>
        <v/>
      </c>
    </row>
    <row r="7683">
      <c r="A7683" t="str">
        <f>IF(B7683&lt;&gt;"",A7682+1,"")</f>
        <v/>
      </c>
      <c r="F7683" t="str">
        <f>IFERROR(IF(VLOOKUP(E7683,J:J,1,0)=E7683,"X",""),"")</f>
        <v/>
      </c>
      <c r="G7683" t="str">
        <f>IF(J7683&lt;&gt;"", INDEX($C$5:$C$1433, MATCH(J7683, $E$5:$E$1433, 0)),"")</f>
        <v/>
      </c>
      <c r="H7683" t="str">
        <f>IF(J7683&lt;&gt;"", INDEX($D$5:$D$1433, MATCH(J7683, $E$5:$E$1433, 0)),"")</f>
        <v/>
      </c>
      <c r="I7683" t="str">
        <f>IFERROR(IF(J7683&lt;&gt;"", INDEX($B$5:$B$1433, MATCH(J7683, $E$5:$E$1433, 0)),""),"SAI")</f>
        <v/>
      </c>
      <c r="L7683" t="str">
        <f>IFERROR(IF($N$5="Sáng",IF(MID(K7683,2,7)-MID($L$2,2,7)&gt;0,"Trễ",""),IF(MID(K7683,2,7)-MID($Q$2,2,7)&gt;0,"Trễ","")),"")</f>
        <v/>
      </c>
      <c r="M7683" t="str">
        <f>IFERROR(IF($N$5="Sáng",MID(K7683,2,7)-MID($L$2,2,7),MID(K7683,2,7)-MID($Q$2,2,7)),"")</f>
        <v/>
      </c>
      <c r="Q7683" t="str">
        <f>IF(B7683&lt;&gt;"",IF(AND(P7683="",F7683=""),"Không phép ",""),"")</f>
        <v/>
      </c>
      <c r="R7683" t="str">
        <f>UPPER(B7683)</f>
        <v/>
      </c>
      <c r="T7683" t="str">
        <f>IFERROR(IF(J7683&lt;&gt;"", INDEX($S$5:$S$1433, MATCH(J7683, $E$5:$E$1433, 0)),""),"")</f>
        <v/>
      </c>
      <c r="V7683" t="str">
        <f>IFERROR(IF(J7683&lt;&gt;"", INDEX($U$5:$U$1433, MATCH(J7683, $E$5:$E$1433, 0)),""),"")</f>
        <v/>
      </c>
    </row>
    <row r="7684">
      <c r="A7684" t="str">
        <f>IF(B7684&lt;&gt;"",A7683+1,"")</f>
        <v/>
      </c>
      <c r="F7684" t="str">
        <f>IFERROR(IF(VLOOKUP(E7684,J:J,1,0)=E7684,"X",""),"")</f>
        <v/>
      </c>
      <c r="G7684" t="str">
        <f>IF(J7684&lt;&gt;"", INDEX($C$5:$C$1433, MATCH(J7684, $E$5:$E$1433, 0)),"")</f>
        <v/>
      </c>
      <c r="H7684" t="str">
        <f>IF(J7684&lt;&gt;"", INDEX($D$5:$D$1433, MATCH(J7684, $E$5:$E$1433, 0)),"")</f>
        <v/>
      </c>
      <c r="I7684" t="str">
        <f>IFERROR(IF(J7684&lt;&gt;"", INDEX($B$5:$B$1433, MATCH(J7684, $E$5:$E$1433, 0)),""),"SAI")</f>
        <v/>
      </c>
      <c r="L7684" t="str">
        <f>IFERROR(IF($N$5="Sáng",IF(MID(K7684,2,7)-MID($L$2,2,7)&gt;0,"Trễ",""),IF(MID(K7684,2,7)-MID($Q$2,2,7)&gt;0,"Trễ","")),"")</f>
        <v/>
      </c>
      <c r="M7684" t="str">
        <f>IFERROR(IF($N$5="Sáng",MID(K7684,2,7)-MID($L$2,2,7),MID(K7684,2,7)-MID($Q$2,2,7)),"")</f>
        <v/>
      </c>
      <c r="Q7684" t="str">
        <f>IF(B7684&lt;&gt;"",IF(AND(P7684="",F7684=""),"Không phép ",""),"")</f>
        <v/>
      </c>
      <c r="R7684" t="str">
        <f>UPPER(B7684)</f>
        <v/>
      </c>
      <c r="T7684" t="str">
        <f>IFERROR(IF(J7684&lt;&gt;"", INDEX($S$5:$S$1433, MATCH(J7684, $E$5:$E$1433, 0)),""),"")</f>
        <v/>
      </c>
      <c r="V7684" t="str">
        <f>IFERROR(IF(J7684&lt;&gt;"", INDEX($U$5:$U$1433, MATCH(J7684, $E$5:$E$1433, 0)),""),"")</f>
        <v/>
      </c>
    </row>
    <row r="7685">
      <c r="A7685" t="str">
        <f>IF(B7685&lt;&gt;"",A7684+1,"")</f>
        <v/>
      </c>
      <c r="F7685" t="str">
        <f>IFERROR(IF(VLOOKUP(E7685,J:J,1,0)=E7685,"X",""),"")</f>
        <v/>
      </c>
      <c r="G7685" t="str">
        <f>IF(J7685&lt;&gt;"", INDEX($C$5:$C$1433, MATCH(J7685, $E$5:$E$1433, 0)),"")</f>
        <v/>
      </c>
      <c r="H7685" t="str">
        <f>IF(J7685&lt;&gt;"", INDEX($D$5:$D$1433, MATCH(J7685, $E$5:$E$1433, 0)),"")</f>
        <v/>
      </c>
      <c r="I7685" t="str">
        <f>IFERROR(IF(J7685&lt;&gt;"", INDEX($B$5:$B$1433, MATCH(J7685, $E$5:$E$1433, 0)),""),"SAI")</f>
        <v/>
      </c>
      <c r="L7685" t="str">
        <f>IFERROR(IF($N$5="Sáng",IF(MID(K7685,2,7)-MID($L$2,2,7)&gt;0,"Trễ",""),IF(MID(K7685,2,7)-MID($Q$2,2,7)&gt;0,"Trễ","")),"")</f>
        <v/>
      </c>
      <c r="M7685" t="str">
        <f>IFERROR(IF($N$5="Sáng",MID(K7685,2,7)-MID($L$2,2,7),MID(K7685,2,7)-MID($Q$2,2,7)),"")</f>
        <v/>
      </c>
      <c r="Q7685" t="str">
        <f>IF(B7685&lt;&gt;"",IF(AND(P7685="",F7685=""),"Không phép ",""),"")</f>
        <v/>
      </c>
      <c r="R7685" t="str">
        <f>UPPER(B7685)</f>
        <v/>
      </c>
      <c r="T7685" t="str">
        <f>IFERROR(IF(J7685&lt;&gt;"", INDEX($S$5:$S$1433, MATCH(J7685, $E$5:$E$1433, 0)),""),"")</f>
        <v/>
      </c>
      <c r="V7685" t="str">
        <f>IFERROR(IF(J7685&lt;&gt;"", INDEX($U$5:$U$1433, MATCH(J7685, $E$5:$E$1433, 0)),""),"")</f>
        <v/>
      </c>
    </row>
    <row r="7686">
      <c r="A7686" t="str">
        <f>IF(B7686&lt;&gt;"",A7685+1,"")</f>
        <v/>
      </c>
      <c r="F7686" t="str">
        <f>IFERROR(IF(VLOOKUP(E7686,J:J,1,0)=E7686,"X",""),"")</f>
        <v/>
      </c>
      <c r="G7686" t="str">
        <f>IF(J7686&lt;&gt;"", INDEX($C$5:$C$1433, MATCH(J7686, $E$5:$E$1433, 0)),"")</f>
        <v/>
      </c>
      <c r="H7686" t="str">
        <f>IF(J7686&lt;&gt;"", INDEX($D$5:$D$1433, MATCH(J7686, $E$5:$E$1433, 0)),"")</f>
        <v/>
      </c>
      <c r="I7686" t="str">
        <f>IFERROR(IF(J7686&lt;&gt;"", INDEX($B$5:$B$1433, MATCH(J7686, $E$5:$E$1433, 0)),""),"SAI")</f>
        <v/>
      </c>
      <c r="L7686" t="str">
        <f>IFERROR(IF($N$5="Sáng",IF(MID(K7686,2,7)-MID($L$2,2,7)&gt;0,"Trễ",""),IF(MID(K7686,2,7)-MID($Q$2,2,7)&gt;0,"Trễ","")),"")</f>
        <v/>
      </c>
      <c r="M7686" t="str">
        <f>IFERROR(IF($N$5="Sáng",MID(K7686,2,7)-MID($L$2,2,7),MID(K7686,2,7)-MID($Q$2,2,7)),"")</f>
        <v/>
      </c>
      <c r="Q7686" t="str">
        <f>IF(B7686&lt;&gt;"",IF(AND(P7686="",F7686=""),"Không phép ",""),"")</f>
        <v/>
      </c>
      <c r="R7686" t="str">
        <f>UPPER(B7686)</f>
        <v/>
      </c>
      <c r="T7686" t="str">
        <f>IFERROR(IF(J7686&lt;&gt;"", INDEX($S$5:$S$1433, MATCH(J7686, $E$5:$E$1433, 0)),""),"")</f>
        <v/>
      </c>
      <c r="V7686" t="str">
        <f>IFERROR(IF(J7686&lt;&gt;"", INDEX($U$5:$U$1433, MATCH(J7686, $E$5:$E$1433, 0)),""),"")</f>
        <v/>
      </c>
    </row>
    <row r="7687">
      <c r="A7687" t="str">
        <f>IF(B7687&lt;&gt;"",A7686+1,"")</f>
        <v/>
      </c>
      <c r="F7687" t="str">
        <f>IFERROR(IF(VLOOKUP(E7687,J:J,1,0)=E7687,"X",""),"")</f>
        <v/>
      </c>
      <c r="G7687" t="str">
        <f>IF(J7687&lt;&gt;"", INDEX($C$5:$C$1433, MATCH(J7687, $E$5:$E$1433, 0)),"")</f>
        <v/>
      </c>
      <c r="H7687" t="str">
        <f>IF(J7687&lt;&gt;"", INDEX($D$5:$D$1433, MATCH(J7687, $E$5:$E$1433, 0)),"")</f>
        <v/>
      </c>
      <c r="I7687" t="str">
        <f>IFERROR(IF(J7687&lt;&gt;"", INDEX($B$5:$B$1433, MATCH(J7687, $E$5:$E$1433, 0)),""),"SAI")</f>
        <v/>
      </c>
      <c r="L7687" t="str">
        <f>IFERROR(IF($N$5="Sáng",IF(MID(K7687,2,7)-MID($L$2,2,7)&gt;0,"Trễ",""),IF(MID(K7687,2,7)-MID($Q$2,2,7)&gt;0,"Trễ","")),"")</f>
        <v/>
      </c>
      <c r="M7687" t="str">
        <f>IFERROR(IF($N$5="Sáng",MID(K7687,2,7)-MID($L$2,2,7),MID(K7687,2,7)-MID($Q$2,2,7)),"")</f>
        <v/>
      </c>
      <c r="Q7687" t="str">
        <f>IF(B7687&lt;&gt;"",IF(AND(P7687="",F7687=""),"Không phép ",""),"")</f>
        <v/>
      </c>
      <c r="R7687" t="str">
        <f>UPPER(B7687)</f>
        <v/>
      </c>
      <c r="T7687" t="str">
        <f>IFERROR(IF(J7687&lt;&gt;"", INDEX($S$5:$S$1433, MATCH(J7687, $E$5:$E$1433, 0)),""),"")</f>
        <v/>
      </c>
      <c r="V7687" t="str">
        <f>IFERROR(IF(J7687&lt;&gt;"", INDEX($U$5:$U$1433, MATCH(J7687, $E$5:$E$1433, 0)),""),"")</f>
        <v/>
      </c>
    </row>
    <row r="7688">
      <c r="A7688" t="str">
        <f>IF(B7688&lt;&gt;"",A7687+1,"")</f>
        <v/>
      </c>
      <c r="F7688" t="str">
        <f>IFERROR(IF(VLOOKUP(E7688,J:J,1,0)=E7688,"X",""),"")</f>
        <v/>
      </c>
      <c r="G7688" t="str">
        <f>IF(J7688&lt;&gt;"", INDEX($C$5:$C$1433, MATCH(J7688, $E$5:$E$1433, 0)),"")</f>
        <v/>
      </c>
      <c r="H7688" t="str">
        <f>IF(J7688&lt;&gt;"", INDEX($D$5:$D$1433, MATCH(J7688, $E$5:$E$1433, 0)),"")</f>
        <v/>
      </c>
      <c r="I7688" t="str">
        <f>IFERROR(IF(J7688&lt;&gt;"", INDEX($B$5:$B$1433, MATCH(J7688, $E$5:$E$1433, 0)),""),"SAI")</f>
        <v/>
      </c>
      <c r="L7688" t="str">
        <f>IFERROR(IF($N$5="Sáng",IF(MID(K7688,2,7)-MID($L$2,2,7)&gt;0,"Trễ",""),IF(MID(K7688,2,7)-MID($Q$2,2,7)&gt;0,"Trễ","")),"")</f>
        <v/>
      </c>
      <c r="M7688" t="str">
        <f>IFERROR(IF($N$5="Sáng",MID(K7688,2,7)-MID($L$2,2,7),MID(K7688,2,7)-MID($Q$2,2,7)),"")</f>
        <v/>
      </c>
      <c r="Q7688" t="str">
        <f>IF(B7688&lt;&gt;"",IF(AND(P7688="",F7688=""),"Không phép ",""),"")</f>
        <v/>
      </c>
      <c r="R7688" t="str">
        <f>UPPER(B7688)</f>
        <v/>
      </c>
      <c r="T7688" t="str">
        <f>IFERROR(IF(J7688&lt;&gt;"", INDEX($S$5:$S$1433, MATCH(J7688, $E$5:$E$1433, 0)),""),"")</f>
        <v/>
      </c>
      <c r="V7688" t="str">
        <f>IFERROR(IF(J7688&lt;&gt;"", INDEX($U$5:$U$1433, MATCH(J7688, $E$5:$E$1433, 0)),""),"")</f>
        <v/>
      </c>
    </row>
    <row r="7689">
      <c r="A7689" t="str">
        <f>IF(B7689&lt;&gt;"",A7688+1,"")</f>
        <v/>
      </c>
      <c r="F7689" t="str">
        <f>IFERROR(IF(VLOOKUP(E7689,J:J,1,0)=E7689,"X",""),"")</f>
        <v/>
      </c>
      <c r="G7689" t="str">
        <f>IF(J7689&lt;&gt;"", INDEX($C$5:$C$1433, MATCH(J7689, $E$5:$E$1433, 0)),"")</f>
        <v/>
      </c>
      <c r="H7689" t="str">
        <f>IF(J7689&lt;&gt;"", INDEX($D$5:$D$1433, MATCH(J7689, $E$5:$E$1433, 0)),"")</f>
        <v/>
      </c>
      <c r="I7689" t="str">
        <f>IFERROR(IF(J7689&lt;&gt;"", INDEX($B$5:$B$1433, MATCH(J7689, $E$5:$E$1433, 0)),""),"SAI")</f>
        <v/>
      </c>
      <c r="L7689" t="str">
        <f>IFERROR(IF($N$5="Sáng",IF(MID(K7689,2,7)-MID($L$2,2,7)&gt;0,"Trễ",""),IF(MID(K7689,2,7)-MID($Q$2,2,7)&gt;0,"Trễ","")),"")</f>
        <v/>
      </c>
      <c r="M7689" t="str">
        <f>IFERROR(IF($N$5="Sáng",MID(K7689,2,7)-MID($L$2,2,7),MID(K7689,2,7)-MID($Q$2,2,7)),"")</f>
        <v/>
      </c>
      <c r="Q7689" t="str">
        <f>IF(B7689&lt;&gt;"",IF(AND(P7689="",F7689=""),"Không phép ",""),"")</f>
        <v/>
      </c>
      <c r="R7689" t="str">
        <f>UPPER(B7689)</f>
        <v/>
      </c>
      <c r="T7689" t="str">
        <f>IFERROR(IF(J7689&lt;&gt;"", INDEX($S$5:$S$1433, MATCH(J7689, $E$5:$E$1433, 0)),""),"")</f>
        <v/>
      </c>
      <c r="V7689" t="str">
        <f>IFERROR(IF(J7689&lt;&gt;"", INDEX($U$5:$U$1433, MATCH(J7689, $E$5:$E$1433, 0)),""),"")</f>
        <v/>
      </c>
    </row>
    <row r="7690">
      <c r="A7690" t="str">
        <f>IF(B7690&lt;&gt;"",A7689+1,"")</f>
        <v/>
      </c>
      <c r="F7690" t="str">
        <f>IFERROR(IF(VLOOKUP(E7690,J:J,1,0)=E7690,"X",""),"")</f>
        <v/>
      </c>
      <c r="G7690" t="str">
        <f>IF(J7690&lt;&gt;"", INDEX($C$5:$C$1433, MATCH(J7690, $E$5:$E$1433, 0)),"")</f>
        <v/>
      </c>
      <c r="H7690" t="str">
        <f>IF(J7690&lt;&gt;"", INDEX($D$5:$D$1433, MATCH(J7690, $E$5:$E$1433, 0)),"")</f>
        <v/>
      </c>
      <c r="I7690" t="str">
        <f>IFERROR(IF(J7690&lt;&gt;"", INDEX($B$5:$B$1433, MATCH(J7690, $E$5:$E$1433, 0)),""),"SAI")</f>
        <v/>
      </c>
      <c r="L7690" t="str">
        <f>IFERROR(IF($N$5="Sáng",IF(MID(K7690,2,7)-MID($L$2,2,7)&gt;0,"Trễ",""),IF(MID(K7690,2,7)-MID($Q$2,2,7)&gt;0,"Trễ","")),"")</f>
        <v/>
      </c>
      <c r="M7690" t="str">
        <f>IFERROR(IF($N$5="Sáng",MID(K7690,2,7)-MID($L$2,2,7),MID(K7690,2,7)-MID($Q$2,2,7)),"")</f>
        <v/>
      </c>
      <c r="Q7690" t="str">
        <f>IF(B7690&lt;&gt;"",IF(AND(P7690="",F7690=""),"Không phép ",""),"")</f>
        <v/>
      </c>
      <c r="R7690" t="str">
        <f>UPPER(B7690)</f>
        <v/>
      </c>
      <c r="T7690" t="str">
        <f>IFERROR(IF(J7690&lt;&gt;"", INDEX($S$5:$S$1433, MATCH(J7690, $E$5:$E$1433, 0)),""),"")</f>
        <v/>
      </c>
      <c r="V7690" t="str">
        <f>IFERROR(IF(J7690&lt;&gt;"", INDEX($U$5:$U$1433, MATCH(J7690, $E$5:$E$1433, 0)),""),"")</f>
        <v/>
      </c>
    </row>
    <row r="7691">
      <c r="A7691" t="str">
        <f>IF(B7691&lt;&gt;"",A7690+1,"")</f>
        <v/>
      </c>
      <c r="F7691" t="str">
        <f>IFERROR(IF(VLOOKUP(E7691,J:J,1,0)=E7691,"X",""),"")</f>
        <v/>
      </c>
      <c r="G7691" t="str">
        <f>IF(J7691&lt;&gt;"", INDEX($C$5:$C$1433, MATCH(J7691, $E$5:$E$1433, 0)),"")</f>
        <v/>
      </c>
      <c r="H7691" t="str">
        <f>IF(J7691&lt;&gt;"", INDEX($D$5:$D$1433, MATCH(J7691, $E$5:$E$1433, 0)),"")</f>
        <v/>
      </c>
      <c r="I7691" t="str">
        <f>IFERROR(IF(J7691&lt;&gt;"", INDEX($B$5:$B$1433, MATCH(J7691, $E$5:$E$1433, 0)),""),"SAI")</f>
        <v/>
      </c>
      <c r="L7691" t="str">
        <f>IFERROR(IF($N$5="Sáng",IF(MID(K7691,2,7)-MID($L$2,2,7)&gt;0,"Trễ",""),IF(MID(K7691,2,7)-MID($Q$2,2,7)&gt;0,"Trễ","")),"")</f>
        <v/>
      </c>
      <c r="M7691" t="str">
        <f>IFERROR(IF($N$5="Sáng",MID(K7691,2,7)-MID($L$2,2,7),MID(K7691,2,7)-MID($Q$2,2,7)),"")</f>
        <v/>
      </c>
      <c r="Q7691" t="str">
        <f>IF(B7691&lt;&gt;"",IF(AND(P7691="",F7691=""),"Không phép ",""),"")</f>
        <v/>
      </c>
      <c r="R7691" t="str">
        <f>UPPER(B7691)</f>
        <v/>
      </c>
      <c r="T7691" t="str">
        <f>IFERROR(IF(J7691&lt;&gt;"", INDEX($S$5:$S$1433, MATCH(J7691, $E$5:$E$1433, 0)),""),"")</f>
        <v/>
      </c>
      <c r="V7691" t="str">
        <f>IFERROR(IF(J7691&lt;&gt;"", INDEX($U$5:$U$1433, MATCH(J7691, $E$5:$E$1433, 0)),""),"")</f>
        <v/>
      </c>
    </row>
    <row r="7692">
      <c r="A7692" t="str">
        <f>IF(B7692&lt;&gt;"",A7691+1,"")</f>
        <v/>
      </c>
      <c r="F7692" t="str">
        <f>IFERROR(IF(VLOOKUP(E7692,J:J,1,0)=E7692,"X",""),"")</f>
        <v/>
      </c>
      <c r="G7692" t="str">
        <f>IF(J7692&lt;&gt;"", INDEX($C$5:$C$1433, MATCH(J7692, $E$5:$E$1433, 0)),"")</f>
        <v/>
      </c>
      <c r="H7692" t="str">
        <f>IF(J7692&lt;&gt;"", INDEX($D$5:$D$1433, MATCH(J7692, $E$5:$E$1433, 0)),"")</f>
        <v/>
      </c>
      <c r="I7692" t="str">
        <f>IFERROR(IF(J7692&lt;&gt;"", INDEX($B$5:$B$1433, MATCH(J7692, $E$5:$E$1433, 0)),""),"SAI")</f>
        <v/>
      </c>
      <c r="L7692" t="str">
        <f>IFERROR(IF($N$5="Sáng",IF(MID(K7692,2,7)-MID($L$2,2,7)&gt;0,"Trễ",""),IF(MID(K7692,2,7)-MID($Q$2,2,7)&gt;0,"Trễ","")),"")</f>
        <v/>
      </c>
      <c r="M7692" t="str">
        <f>IFERROR(IF($N$5="Sáng",MID(K7692,2,7)-MID($L$2,2,7),MID(K7692,2,7)-MID($Q$2,2,7)),"")</f>
        <v/>
      </c>
      <c r="Q7692" t="str">
        <f>IF(B7692&lt;&gt;"",IF(AND(P7692="",F7692=""),"Không phép ",""),"")</f>
        <v/>
      </c>
      <c r="R7692" t="str">
        <f>UPPER(B7692)</f>
        <v/>
      </c>
      <c r="T7692" t="str">
        <f>IFERROR(IF(J7692&lt;&gt;"", INDEX($S$5:$S$1433, MATCH(J7692, $E$5:$E$1433, 0)),""),"")</f>
        <v/>
      </c>
      <c r="V7692" t="str">
        <f>IFERROR(IF(J7692&lt;&gt;"", INDEX($U$5:$U$1433, MATCH(J7692, $E$5:$E$1433, 0)),""),"")</f>
        <v/>
      </c>
    </row>
    <row r="7693">
      <c r="A7693" t="str">
        <f>IF(B7693&lt;&gt;"",A7692+1,"")</f>
        <v/>
      </c>
      <c r="F7693" t="str">
        <f>IFERROR(IF(VLOOKUP(E7693,J:J,1,0)=E7693,"X",""),"")</f>
        <v/>
      </c>
      <c r="G7693" t="str">
        <f>IF(J7693&lt;&gt;"", INDEX($C$5:$C$1433, MATCH(J7693, $E$5:$E$1433, 0)),"")</f>
        <v/>
      </c>
      <c r="H7693" t="str">
        <f>IF(J7693&lt;&gt;"", INDEX($D$5:$D$1433, MATCH(J7693, $E$5:$E$1433, 0)),"")</f>
        <v/>
      </c>
      <c r="I7693" t="str">
        <f>IFERROR(IF(J7693&lt;&gt;"", INDEX($B$5:$B$1433, MATCH(J7693, $E$5:$E$1433, 0)),""),"SAI")</f>
        <v/>
      </c>
      <c r="L7693" t="str">
        <f>IFERROR(IF($N$5="Sáng",IF(MID(K7693,2,7)-MID($L$2,2,7)&gt;0,"Trễ",""),IF(MID(K7693,2,7)-MID($Q$2,2,7)&gt;0,"Trễ","")),"")</f>
        <v/>
      </c>
      <c r="M7693" t="str">
        <f>IFERROR(IF($N$5="Sáng",MID(K7693,2,7)-MID($L$2,2,7),MID(K7693,2,7)-MID($Q$2,2,7)),"")</f>
        <v/>
      </c>
      <c r="Q7693" t="str">
        <f>IF(B7693&lt;&gt;"",IF(AND(P7693="",F7693=""),"Không phép ",""),"")</f>
        <v/>
      </c>
      <c r="R7693" t="str">
        <f>UPPER(B7693)</f>
        <v/>
      </c>
      <c r="T7693" t="str">
        <f>IFERROR(IF(J7693&lt;&gt;"", INDEX($S$5:$S$1433, MATCH(J7693, $E$5:$E$1433, 0)),""),"")</f>
        <v/>
      </c>
      <c r="V7693" t="str">
        <f>IFERROR(IF(J7693&lt;&gt;"", INDEX($U$5:$U$1433, MATCH(J7693, $E$5:$E$1433, 0)),""),"")</f>
        <v/>
      </c>
    </row>
    <row r="7694">
      <c r="A7694" t="str">
        <f>IF(B7694&lt;&gt;"",A7693+1,"")</f>
        <v/>
      </c>
      <c r="F7694" t="str">
        <f>IFERROR(IF(VLOOKUP(E7694,J:J,1,0)=E7694,"X",""),"")</f>
        <v/>
      </c>
      <c r="G7694" t="str">
        <f>IF(J7694&lt;&gt;"", INDEX($C$5:$C$1433, MATCH(J7694, $E$5:$E$1433, 0)),"")</f>
        <v/>
      </c>
      <c r="H7694" t="str">
        <f>IF(J7694&lt;&gt;"", INDEX($D$5:$D$1433, MATCH(J7694, $E$5:$E$1433, 0)),"")</f>
        <v/>
      </c>
      <c r="I7694" t="str">
        <f>IFERROR(IF(J7694&lt;&gt;"", INDEX($B$5:$B$1433, MATCH(J7694, $E$5:$E$1433, 0)),""),"SAI")</f>
        <v/>
      </c>
      <c r="L7694" t="str">
        <f>IFERROR(IF($N$5="Sáng",IF(MID(K7694,2,7)-MID($L$2,2,7)&gt;0,"Trễ",""),IF(MID(K7694,2,7)-MID($Q$2,2,7)&gt;0,"Trễ","")),"")</f>
        <v/>
      </c>
      <c r="M7694" t="str">
        <f>IFERROR(IF($N$5="Sáng",MID(K7694,2,7)-MID($L$2,2,7),MID(K7694,2,7)-MID($Q$2,2,7)),"")</f>
        <v/>
      </c>
      <c r="Q7694" t="str">
        <f>IF(B7694&lt;&gt;"",IF(AND(P7694="",F7694=""),"Không phép ",""),"")</f>
        <v/>
      </c>
      <c r="R7694" t="str">
        <f>UPPER(B7694)</f>
        <v/>
      </c>
      <c r="T7694" t="str">
        <f>IFERROR(IF(J7694&lt;&gt;"", INDEX($S$5:$S$1433, MATCH(J7694, $E$5:$E$1433, 0)),""),"")</f>
        <v/>
      </c>
      <c r="V7694" t="str">
        <f>IFERROR(IF(J7694&lt;&gt;"", INDEX($U$5:$U$1433, MATCH(J7694, $E$5:$E$1433, 0)),""),"")</f>
        <v/>
      </c>
    </row>
    <row r="7695">
      <c r="A7695" t="str">
        <f>IF(B7695&lt;&gt;"",A7694+1,"")</f>
        <v/>
      </c>
      <c r="F7695" t="str">
        <f>IFERROR(IF(VLOOKUP(E7695,J:J,1,0)=E7695,"X",""),"")</f>
        <v/>
      </c>
      <c r="G7695" t="str">
        <f>IF(J7695&lt;&gt;"", INDEX($C$5:$C$1433, MATCH(J7695, $E$5:$E$1433, 0)),"")</f>
        <v/>
      </c>
      <c r="H7695" t="str">
        <f>IF(J7695&lt;&gt;"", INDEX($D$5:$D$1433, MATCH(J7695, $E$5:$E$1433, 0)),"")</f>
        <v/>
      </c>
      <c r="I7695" t="str">
        <f>IFERROR(IF(J7695&lt;&gt;"", INDEX($B$5:$B$1433, MATCH(J7695, $E$5:$E$1433, 0)),""),"SAI")</f>
        <v/>
      </c>
      <c r="L7695" t="str">
        <f>IFERROR(IF($N$5="Sáng",IF(MID(K7695,2,7)-MID($L$2,2,7)&gt;0,"Trễ",""),IF(MID(K7695,2,7)-MID($Q$2,2,7)&gt;0,"Trễ","")),"")</f>
        <v/>
      </c>
      <c r="M7695" t="str">
        <f>IFERROR(IF($N$5="Sáng",MID(K7695,2,7)-MID($L$2,2,7),MID(K7695,2,7)-MID($Q$2,2,7)),"")</f>
        <v/>
      </c>
      <c r="Q7695" t="str">
        <f>IF(B7695&lt;&gt;"",IF(AND(P7695="",F7695=""),"Không phép ",""),"")</f>
        <v/>
      </c>
      <c r="R7695" t="str">
        <f>UPPER(B7695)</f>
        <v/>
      </c>
      <c r="T7695" t="str">
        <f>IFERROR(IF(J7695&lt;&gt;"", INDEX($S$5:$S$1433, MATCH(J7695, $E$5:$E$1433, 0)),""),"")</f>
        <v/>
      </c>
      <c r="V7695" t="str">
        <f>IFERROR(IF(J7695&lt;&gt;"", INDEX($U$5:$U$1433, MATCH(J7695, $E$5:$E$1433, 0)),""),"")</f>
        <v/>
      </c>
    </row>
    <row r="7696">
      <c r="A7696" t="str">
        <f>IF(B7696&lt;&gt;"",A7695+1,"")</f>
        <v/>
      </c>
      <c r="F7696" t="str">
        <f>IFERROR(IF(VLOOKUP(E7696,J:J,1,0)=E7696,"X",""),"")</f>
        <v/>
      </c>
      <c r="G7696" t="str">
        <f>IF(J7696&lt;&gt;"", INDEX($C$5:$C$1433, MATCH(J7696, $E$5:$E$1433, 0)),"")</f>
        <v/>
      </c>
      <c r="H7696" t="str">
        <f>IF(J7696&lt;&gt;"", INDEX($D$5:$D$1433, MATCH(J7696, $E$5:$E$1433, 0)),"")</f>
        <v/>
      </c>
      <c r="I7696" t="str">
        <f>IFERROR(IF(J7696&lt;&gt;"", INDEX($B$5:$B$1433, MATCH(J7696, $E$5:$E$1433, 0)),""),"SAI")</f>
        <v/>
      </c>
      <c r="L7696" t="str">
        <f>IFERROR(IF($N$5="Sáng",IF(MID(K7696,2,7)-MID($L$2,2,7)&gt;0,"Trễ",""),IF(MID(K7696,2,7)-MID($Q$2,2,7)&gt;0,"Trễ","")),"")</f>
        <v/>
      </c>
      <c r="M7696" t="str">
        <f>IFERROR(IF($N$5="Sáng",MID(K7696,2,7)-MID($L$2,2,7),MID(K7696,2,7)-MID($Q$2,2,7)),"")</f>
        <v/>
      </c>
      <c r="Q7696" t="str">
        <f>IF(B7696&lt;&gt;"",IF(AND(P7696="",F7696=""),"Không phép ",""),"")</f>
        <v/>
      </c>
      <c r="R7696" t="str">
        <f>UPPER(B7696)</f>
        <v/>
      </c>
      <c r="T7696" t="str">
        <f>IFERROR(IF(J7696&lt;&gt;"", INDEX($S$5:$S$1433, MATCH(J7696, $E$5:$E$1433, 0)),""),"")</f>
        <v/>
      </c>
      <c r="V7696" t="str">
        <f>IFERROR(IF(J7696&lt;&gt;"", INDEX($U$5:$U$1433, MATCH(J7696, $E$5:$E$1433, 0)),""),"")</f>
        <v/>
      </c>
    </row>
    <row r="7697">
      <c r="A7697" t="str">
        <f>IF(B7697&lt;&gt;"",A7696+1,"")</f>
        <v/>
      </c>
      <c r="F7697" t="str">
        <f>IFERROR(IF(VLOOKUP(E7697,J:J,1,0)=E7697,"X",""),"")</f>
        <v/>
      </c>
      <c r="G7697" t="str">
        <f>IF(J7697&lt;&gt;"", INDEX($C$5:$C$1433, MATCH(J7697, $E$5:$E$1433, 0)),"")</f>
        <v/>
      </c>
      <c r="H7697" t="str">
        <f>IF(J7697&lt;&gt;"", INDEX($D$5:$D$1433, MATCH(J7697, $E$5:$E$1433, 0)),"")</f>
        <v/>
      </c>
      <c r="I7697" t="str">
        <f>IFERROR(IF(J7697&lt;&gt;"", INDEX($B$5:$B$1433, MATCH(J7697, $E$5:$E$1433, 0)),""),"SAI")</f>
        <v/>
      </c>
      <c r="L7697" t="str">
        <f>IFERROR(IF($N$5="Sáng",IF(MID(K7697,2,7)-MID($L$2,2,7)&gt;0,"Trễ",""),IF(MID(K7697,2,7)-MID($Q$2,2,7)&gt;0,"Trễ","")),"")</f>
        <v/>
      </c>
      <c r="M7697" t="str">
        <f>IFERROR(IF($N$5="Sáng",MID(K7697,2,7)-MID($L$2,2,7),MID(K7697,2,7)-MID($Q$2,2,7)),"")</f>
        <v/>
      </c>
      <c r="Q7697" t="str">
        <f>IF(B7697&lt;&gt;"",IF(AND(P7697="",F7697=""),"Không phép ",""),"")</f>
        <v/>
      </c>
      <c r="R7697" t="str">
        <f>UPPER(B7697)</f>
        <v/>
      </c>
      <c r="T7697" t="str">
        <f>IFERROR(IF(J7697&lt;&gt;"", INDEX($S$5:$S$1433, MATCH(J7697, $E$5:$E$1433, 0)),""),"")</f>
        <v/>
      </c>
      <c r="V7697" t="str">
        <f>IFERROR(IF(J7697&lt;&gt;"", INDEX($U$5:$U$1433, MATCH(J7697, $E$5:$E$1433, 0)),""),"")</f>
        <v/>
      </c>
    </row>
    <row r="7698">
      <c r="A7698" t="str">
        <f>IF(B7698&lt;&gt;"",A7697+1,"")</f>
        <v/>
      </c>
      <c r="F7698" t="str">
        <f>IFERROR(IF(VLOOKUP(E7698,J:J,1,0)=E7698,"X",""),"")</f>
        <v/>
      </c>
      <c r="G7698" t="str">
        <f>IF(J7698&lt;&gt;"", INDEX($C$5:$C$1433, MATCH(J7698, $E$5:$E$1433, 0)),"")</f>
        <v/>
      </c>
      <c r="H7698" t="str">
        <f>IF(J7698&lt;&gt;"", INDEX($D$5:$D$1433, MATCH(J7698, $E$5:$E$1433, 0)),"")</f>
        <v/>
      </c>
      <c r="I7698" t="str">
        <f>IFERROR(IF(J7698&lt;&gt;"", INDEX($B$5:$B$1433, MATCH(J7698, $E$5:$E$1433, 0)),""),"SAI")</f>
        <v/>
      </c>
      <c r="L7698" t="str">
        <f>IFERROR(IF($N$5="Sáng",IF(MID(K7698,2,7)-MID($L$2,2,7)&gt;0,"Trễ",""),IF(MID(K7698,2,7)-MID($Q$2,2,7)&gt;0,"Trễ","")),"")</f>
        <v/>
      </c>
      <c r="M7698" t="str">
        <f>IFERROR(IF($N$5="Sáng",MID(K7698,2,7)-MID($L$2,2,7),MID(K7698,2,7)-MID($Q$2,2,7)),"")</f>
        <v/>
      </c>
      <c r="Q7698" t="str">
        <f>IF(B7698&lt;&gt;"",IF(AND(P7698="",F7698=""),"Không phép ",""),"")</f>
        <v/>
      </c>
      <c r="R7698" t="str">
        <f>UPPER(B7698)</f>
        <v/>
      </c>
      <c r="T7698" t="str">
        <f>IFERROR(IF(J7698&lt;&gt;"", INDEX($S$5:$S$1433, MATCH(J7698, $E$5:$E$1433, 0)),""),"")</f>
        <v/>
      </c>
      <c r="V7698" t="str">
        <f>IFERROR(IF(J7698&lt;&gt;"", INDEX($U$5:$U$1433, MATCH(J7698, $E$5:$E$1433, 0)),""),"")</f>
        <v/>
      </c>
    </row>
    <row r="7699">
      <c r="A7699" t="str">
        <f>IF(B7699&lt;&gt;"",A7698+1,"")</f>
        <v/>
      </c>
      <c r="F7699" t="str">
        <f>IFERROR(IF(VLOOKUP(E7699,J:J,1,0)=E7699,"X",""),"")</f>
        <v/>
      </c>
      <c r="G7699" t="str">
        <f>IF(J7699&lt;&gt;"", INDEX($C$5:$C$1433, MATCH(J7699, $E$5:$E$1433, 0)),"")</f>
        <v/>
      </c>
      <c r="H7699" t="str">
        <f>IF(J7699&lt;&gt;"", INDEX($D$5:$D$1433, MATCH(J7699, $E$5:$E$1433, 0)),"")</f>
        <v/>
      </c>
      <c r="I7699" t="str">
        <f>IFERROR(IF(J7699&lt;&gt;"", INDEX($B$5:$B$1433, MATCH(J7699, $E$5:$E$1433, 0)),""),"SAI")</f>
        <v/>
      </c>
      <c r="L7699" t="str">
        <f>IFERROR(IF($N$5="Sáng",IF(MID(K7699,2,7)-MID($L$2,2,7)&gt;0,"Trễ",""),IF(MID(K7699,2,7)-MID($Q$2,2,7)&gt;0,"Trễ","")),"")</f>
        <v/>
      </c>
      <c r="M7699" t="str">
        <f>IFERROR(IF($N$5="Sáng",MID(K7699,2,7)-MID($L$2,2,7),MID(K7699,2,7)-MID($Q$2,2,7)),"")</f>
        <v/>
      </c>
      <c r="Q7699" t="str">
        <f>IF(B7699&lt;&gt;"",IF(AND(P7699="",F7699=""),"Không phép ",""),"")</f>
        <v/>
      </c>
      <c r="R7699" t="str">
        <f>UPPER(B7699)</f>
        <v/>
      </c>
      <c r="T7699" t="str">
        <f>IFERROR(IF(J7699&lt;&gt;"", INDEX($S$5:$S$1433, MATCH(J7699, $E$5:$E$1433, 0)),""),"")</f>
        <v/>
      </c>
      <c r="V7699" t="str">
        <f>IFERROR(IF(J7699&lt;&gt;"", INDEX($U$5:$U$1433, MATCH(J7699, $E$5:$E$1433, 0)),""),"")</f>
        <v/>
      </c>
    </row>
    <row r="7700">
      <c r="A7700" t="str">
        <f>IF(B7700&lt;&gt;"",A7699+1,"")</f>
        <v/>
      </c>
      <c r="F7700" t="str">
        <f>IFERROR(IF(VLOOKUP(E7700,J:J,1,0)=E7700,"X",""),"")</f>
        <v/>
      </c>
      <c r="G7700" t="str">
        <f>IF(J7700&lt;&gt;"", INDEX($C$5:$C$1433, MATCH(J7700, $E$5:$E$1433, 0)),"")</f>
        <v/>
      </c>
      <c r="H7700" t="str">
        <f>IF(J7700&lt;&gt;"", INDEX($D$5:$D$1433, MATCH(J7700, $E$5:$E$1433, 0)),"")</f>
        <v/>
      </c>
      <c r="I7700" t="str">
        <f>IFERROR(IF(J7700&lt;&gt;"", INDEX($B$5:$B$1433, MATCH(J7700, $E$5:$E$1433, 0)),""),"SAI")</f>
        <v/>
      </c>
      <c r="L7700" t="str">
        <f>IFERROR(IF($N$5="Sáng",IF(MID(K7700,2,7)-MID($L$2,2,7)&gt;0,"Trễ",""),IF(MID(K7700,2,7)-MID($Q$2,2,7)&gt;0,"Trễ","")),"")</f>
        <v/>
      </c>
      <c r="M7700" t="str">
        <f>IFERROR(IF($N$5="Sáng",MID(K7700,2,7)-MID($L$2,2,7),MID(K7700,2,7)-MID($Q$2,2,7)),"")</f>
        <v/>
      </c>
      <c r="Q7700" t="str">
        <f>IF(B7700&lt;&gt;"",IF(AND(P7700="",F7700=""),"Không phép ",""),"")</f>
        <v/>
      </c>
      <c r="R7700" t="str">
        <f>UPPER(B7700)</f>
        <v/>
      </c>
      <c r="T7700" t="str">
        <f>IFERROR(IF(J7700&lt;&gt;"", INDEX($S$5:$S$1433, MATCH(J7700, $E$5:$E$1433, 0)),""),"")</f>
        <v/>
      </c>
      <c r="V7700" t="str">
        <f>IFERROR(IF(J7700&lt;&gt;"", INDEX($U$5:$U$1433, MATCH(J7700, $E$5:$E$1433, 0)),""),"")</f>
        <v/>
      </c>
    </row>
    <row r="7701">
      <c r="A7701" t="str">
        <f>IF(B7701&lt;&gt;"",A7700+1,"")</f>
        <v/>
      </c>
      <c r="F7701" t="str">
        <f>IFERROR(IF(VLOOKUP(E7701,J:J,1,0)=E7701,"X",""),"")</f>
        <v/>
      </c>
      <c r="G7701" t="str">
        <f>IF(J7701&lt;&gt;"", INDEX($C$5:$C$1433, MATCH(J7701, $E$5:$E$1433, 0)),"")</f>
        <v/>
      </c>
      <c r="H7701" t="str">
        <f>IF(J7701&lt;&gt;"", INDEX($D$5:$D$1433, MATCH(J7701, $E$5:$E$1433, 0)),"")</f>
        <v/>
      </c>
      <c r="I7701" t="str">
        <f>IFERROR(IF(J7701&lt;&gt;"", INDEX($B$5:$B$1433, MATCH(J7701, $E$5:$E$1433, 0)),""),"SAI")</f>
        <v/>
      </c>
      <c r="L7701" t="str">
        <f>IFERROR(IF($N$5="Sáng",IF(MID(K7701,2,7)-MID($L$2,2,7)&gt;0,"Trễ",""),IF(MID(K7701,2,7)-MID($Q$2,2,7)&gt;0,"Trễ","")),"")</f>
        <v/>
      </c>
      <c r="M7701" t="str">
        <f>IFERROR(IF($N$5="Sáng",MID(K7701,2,7)-MID($L$2,2,7),MID(K7701,2,7)-MID($Q$2,2,7)),"")</f>
        <v/>
      </c>
      <c r="Q7701" t="str">
        <f>IF(B7701&lt;&gt;"",IF(AND(P7701="",F7701=""),"Không phép ",""),"")</f>
        <v/>
      </c>
      <c r="R7701" t="str">
        <f>UPPER(B7701)</f>
        <v/>
      </c>
      <c r="T7701" t="str">
        <f>IFERROR(IF(J7701&lt;&gt;"", INDEX($S$5:$S$1433, MATCH(J7701, $E$5:$E$1433, 0)),""),"")</f>
        <v/>
      </c>
      <c r="V7701" t="str">
        <f>IFERROR(IF(J7701&lt;&gt;"", INDEX($U$5:$U$1433, MATCH(J7701, $E$5:$E$1433, 0)),""),"")</f>
        <v/>
      </c>
    </row>
    <row r="7702">
      <c r="A7702" t="str">
        <f>IF(B7702&lt;&gt;"",A7701+1,"")</f>
        <v/>
      </c>
      <c r="F7702" t="str">
        <f>IFERROR(IF(VLOOKUP(E7702,J:J,1,0)=E7702,"X",""),"")</f>
        <v/>
      </c>
      <c r="G7702" t="str">
        <f>IF(J7702&lt;&gt;"", INDEX($C$5:$C$1433, MATCH(J7702, $E$5:$E$1433, 0)),"")</f>
        <v/>
      </c>
      <c r="H7702" t="str">
        <f>IF(J7702&lt;&gt;"", INDEX($D$5:$D$1433, MATCH(J7702, $E$5:$E$1433, 0)),"")</f>
        <v/>
      </c>
      <c r="I7702" t="str">
        <f>IFERROR(IF(J7702&lt;&gt;"", INDEX($B$5:$B$1433, MATCH(J7702, $E$5:$E$1433, 0)),""),"SAI")</f>
        <v/>
      </c>
      <c r="L7702" t="str">
        <f>IFERROR(IF($N$5="Sáng",IF(MID(K7702,2,7)-MID($L$2,2,7)&gt;0,"Trễ",""),IF(MID(K7702,2,7)-MID($Q$2,2,7)&gt;0,"Trễ","")),"")</f>
        <v/>
      </c>
      <c r="M7702" t="str">
        <f>IFERROR(IF($N$5="Sáng",MID(K7702,2,7)-MID($L$2,2,7),MID(K7702,2,7)-MID($Q$2,2,7)),"")</f>
        <v/>
      </c>
      <c r="Q7702" t="str">
        <f>IF(B7702&lt;&gt;"",IF(AND(P7702="",F7702=""),"Không phép ",""),"")</f>
        <v/>
      </c>
      <c r="R7702" t="str">
        <f>UPPER(B7702)</f>
        <v/>
      </c>
      <c r="T7702" t="str">
        <f>IFERROR(IF(J7702&lt;&gt;"", INDEX($S$5:$S$1433, MATCH(J7702, $E$5:$E$1433, 0)),""),"")</f>
        <v/>
      </c>
      <c r="V7702" t="str">
        <f>IFERROR(IF(J7702&lt;&gt;"", INDEX($U$5:$U$1433, MATCH(J7702, $E$5:$E$1433, 0)),""),"")</f>
        <v/>
      </c>
    </row>
    <row r="7703">
      <c r="A7703" t="str">
        <f>IF(B7703&lt;&gt;"",A7702+1,"")</f>
        <v/>
      </c>
      <c r="F7703" t="str">
        <f>IFERROR(IF(VLOOKUP(E7703,J:J,1,0)=E7703,"X",""),"")</f>
        <v/>
      </c>
      <c r="G7703" t="str">
        <f>IF(J7703&lt;&gt;"", INDEX($C$5:$C$1433, MATCH(J7703, $E$5:$E$1433, 0)),"")</f>
        <v/>
      </c>
      <c r="H7703" t="str">
        <f>IF(J7703&lt;&gt;"", INDEX($D$5:$D$1433, MATCH(J7703, $E$5:$E$1433, 0)),"")</f>
        <v/>
      </c>
      <c r="I7703" t="str">
        <f>IFERROR(IF(J7703&lt;&gt;"", INDEX($B$5:$B$1433, MATCH(J7703, $E$5:$E$1433, 0)),""),"SAI")</f>
        <v/>
      </c>
      <c r="L7703" t="str">
        <f>IFERROR(IF($N$5="Sáng",IF(MID(K7703,2,7)-MID($L$2,2,7)&gt;0,"Trễ",""),IF(MID(K7703,2,7)-MID($Q$2,2,7)&gt;0,"Trễ","")),"")</f>
        <v/>
      </c>
      <c r="M7703" t="str">
        <f>IFERROR(IF($N$5="Sáng",MID(K7703,2,7)-MID($L$2,2,7),MID(K7703,2,7)-MID($Q$2,2,7)),"")</f>
        <v/>
      </c>
      <c r="Q7703" t="str">
        <f>IF(B7703&lt;&gt;"",IF(AND(P7703="",F7703=""),"Không phép ",""),"")</f>
        <v/>
      </c>
      <c r="R7703" t="str">
        <f>UPPER(B7703)</f>
        <v/>
      </c>
      <c r="T7703" t="str">
        <f>IFERROR(IF(J7703&lt;&gt;"", INDEX($S$5:$S$1433, MATCH(J7703, $E$5:$E$1433, 0)),""),"")</f>
        <v/>
      </c>
      <c r="V7703" t="str">
        <f>IFERROR(IF(J7703&lt;&gt;"", INDEX($U$5:$U$1433, MATCH(J7703, $E$5:$E$1433, 0)),""),"")</f>
        <v/>
      </c>
    </row>
    <row r="7704">
      <c r="A7704" t="str">
        <f>IF(B7704&lt;&gt;"",A7703+1,"")</f>
        <v/>
      </c>
      <c r="F7704" t="str">
        <f>IFERROR(IF(VLOOKUP(E7704,J:J,1,0)=E7704,"X",""),"")</f>
        <v/>
      </c>
      <c r="G7704" t="str">
        <f>IF(J7704&lt;&gt;"", INDEX($C$5:$C$1433, MATCH(J7704, $E$5:$E$1433, 0)),"")</f>
        <v/>
      </c>
      <c r="H7704" t="str">
        <f>IF(J7704&lt;&gt;"", INDEX($D$5:$D$1433, MATCH(J7704, $E$5:$E$1433, 0)),"")</f>
        <v/>
      </c>
      <c r="I7704" t="str">
        <f>IFERROR(IF(J7704&lt;&gt;"", INDEX($B$5:$B$1433, MATCH(J7704, $E$5:$E$1433, 0)),""),"SAI")</f>
        <v/>
      </c>
      <c r="L7704" t="str">
        <f>IFERROR(IF($N$5="Sáng",IF(MID(K7704,2,7)-MID($L$2,2,7)&gt;0,"Trễ",""),IF(MID(K7704,2,7)-MID($Q$2,2,7)&gt;0,"Trễ","")),"")</f>
        <v/>
      </c>
      <c r="M7704" t="str">
        <f>IFERROR(IF($N$5="Sáng",MID(K7704,2,7)-MID($L$2,2,7),MID(K7704,2,7)-MID($Q$2,2,7)),"")</f>
        <v/>
      </c>
      <c r="Q7704" t="str">
        <f>IF(B7704&lt;&gt;"",IF(AND(P7704="",F7704=""),"Không phép ",""),"")</f>
        <v/>
      </c>
      <c r="R7704" t="str">
        <f>UPPER(B7704)</f>
        <v/>
      </c>
      <c r="T7704" t="str">
        <f>IFERROR(IF(J7704&lt;&gt;"", INDEX($S$5:$S$1433, MATCH(J7704, $E$5:$E$1433, 0)),""),"")</f>
        <v/>
      </c>
      <c r="V7704" t="str">
        <f>IFERROR(IF(J7704&lt;&gt;"", INDEX($U$5:$U$1433, MATCH(J7704, $E$5:$E$1433, 0)),""),"")</f>
        <v/>
      </c>
    </row>
    <row r="7705">
      <c r="A7705" t="str">
        <f>IF(B7705&lt;&gt;"",A7704+1,"")</f>
        <v/>
      </c>
      <c r="F7705" t="str">
        <f>IFERROR(IF(VLOOKUP(E7705,J:J,1,0)=E7705,"X",""),"")</f>
        <v/>
      </c>
      <c r="G7705" t="str">
        <f>IF(J7705&lt;&gt;"", INDEX($C$5:$C$1433, MATCH(J7705, $E$5:$E$1433, 0)),"")</f>
        <v/>
      </c>
      <c r="H7705" t="str">
        <f>IF(J7705&lt;&gt;"", INDEX($D$5:$D$1433, MATCH(J7705, $E$5:$E$1433, 0)),"")</f>
        <v/>
      </c>
      <c r="I7705" t="str">
        <f>IFERROR(IF(J7705&lt;&gt;"", INDEX($B$5:$B$1433, MATCH(J7705, $E$5:$E$1433, 0)),""),"SAI")</f>
        <v/>
      </c>
      <c r="L7705" t="str">
        <f>IFERROR(IF($N$5="Sáng",IF(MID(K7705,2,7)-MID($L$2,2,7)&gt;0,"Trễ",""),IF(MID(K7705,2,7)-MID($Q$2,2,7)&gt;0,"Trễ","")),"")</f>
        <v/>
      </c>
      <c r="M7705" t="str">
        <f>IFERROR(IF($N$5="Sáng",MID(K7705,2,7)-MID($L$2,2,7),MID(K7705,2,7)-MID($Q$2,2,7)),"")</f>
        <v/>
      </c>
      <c r="Q7705" t="str">
        <f>IF(B7705&lt;&gt;"",IF(AND(P7705="",F7705=""),"Không phép ",""),"")</f>
        <v/>
      </c>
      <c r="R7705" t="str">
        <f>UPPER(B7705)</f>
        <v/>
      </c>
      <c r="T7705" t="str">
        <f>IFERROR(IF(J7705&lt;&gt;"", INDEX($S$5:$S$1433, MATCH(J7705, $E$5:$E$1433, 0)),""),"")</f>
        <v/>
      </c>
      <c r="V7705" t="str">
        <f>IFERROR(IF(J7705&lt;&gt;"", INDEX($U$5:$U$1433, MATCH(J7705, $E$5:$E$1433, 0)),""),"")</f>
        <v/>
      </c>
    </row>
    <row r="7706">
      <c r="A7706" t="str">
        <f>IF(B7706&lt;&gt;"",A7705+1,"")</f>
        <v/>
      </c>
      <c r="F7706" t="str">
        <f>IFERROR(IF(VLOOKUP(E7706,J:J,1,0)=E7706,"X",""),"")</f>
        <v/>
      </c>
      <c r="G7706" t="str">
        <f>IF(J7706&lt;&gt;"", INDEX($C$5:$C$1433, MATCH(J7706, $E$5:$E$1433, 0)),"")</f>
        <v/>
      </c>
      <c r="H7706" t="str">
        <f>IF(J7706&lt;&gt;"", INDEX($D$5:$D$1433, MATCH(J7706, $E$5:$E$1433, 0)),"")</f>
        <v/>
      </c>
      <c r="I7706" t="str">
        <f>IFERROR(IF(J7706&lt;&gt;"", INDEX($B$5:$B$1433, MATCH(J7706, $E$5:$E$1433, 0)),""),"SAI")</f>
        <v/>
      </c>
      <c r="L7706" t="str">
        <f>IFERROR(IF($N$5="Sáng",IF(MID(K7706,2,7)-MID($L$2,2,7)&gt;0,"Trễ",""),IF(MID(K7706,2,7)-MID($Q$2,2,7)&gt;0,"Trễ","")),"")</f>
        <v/>
      </c>
      <c r="M7706" t="str">
        <f>IFERROR(IF($N$5="Sáng",MID(K7706,2,7)-MID($L$2,2,7),MID(K7706,2,7)-MID($Q$2,2,7)),"")</f>
        <v/>
      </c>
      <c r="Q7706" t="str">
        <f>IF(B7706&lt;&gt;"",IF(AND(P7706="",F7706=""),"Không phép ",""),"")</f>
        <v/>
      </c>
      <c r="R7706" t="str">
        <f>UPPER(B7706)</f>
        <v/>
      </c>
      <c r="T7706" t="str">
        <f>IFERROR(IF(J7706&lt;&gt;"", INDEX($S$5:$S$1433, MATCH(J7706, $E$5:$E$1433, 0)),""),"")</f>
        <v/>
      </c>
      <c r="V7706" t="str">
        <f>IFERROR(IF(J7706&lt;&gt;"", INDEX($U$5:$U$1433, MATCH(J7706, $E$5:$E$1433, 0)),""),"")</f>
        <v/>
      </c>
    </row>
    <row r="7707">
      <c r="A7707" t="str">
        <f>IF(B7707&lt;&gt;"",A7706+1,"")</f>
        <v/>
      </c>
      <c r="F7707" t="str">
        <f>IFERROR(IF(VLOOKUP(E7707,J:J,1,0)=E7707,"X",""),"")</f>
        <v/>
      </c>
      <c r="G7707" t="str">
        <f>IF(J7707&lt;&gt;"", INDEX($C$5:$C$1433, MATCH(J7707, $E$5:$E$1433, 0)),"")</f>
        <v/>
      </c>
      <c r="H7707" t="str">
        <f>IF(J7707&lt;&gt;"", INDEX($D$5:$D$1433, MATCH(J7707, $E$5:$E$1433, 0)),"")</f>
        <v/>
      </c>
      <c r="I7707" t="str">
        <f>IFERROR(IF(J7707&lt;&gt;"", INDEX($B$5:$B$1433, MATCH(J7707, $E$5:$E$1433, 0)),""),"SAI")</f>
        <v/>
      </c>
      <c r="L7707" t="str">
        <f>IFERROR(IF($N$5="Sáng",IF(MID(K7707,2,7)-MID($L$2,2,7)&gt;0,"Trễ",""),IF(MID(K7707,2,7)-MID($Q$2,2,7)&gt;0,"Trễ","")),"")</f>
        <v/>
      </c>
      <c r="M7707" t="str">
        <f>IFERROR(IF($N$5="Sáng",MID(K7707,2,7)-MID($L$2,2,7),MID(K7707,2,7)-MID($Q$2,2,7)),"")</f>
        <v/>
      </c>
      <c r="Q7707" t="str">
        <f>IF(B7707&lt;&gt;"",IF(AND(P7707="",F7707=""),"Không phép ",""),"")</f>
        <v/>
      </c>
      <c r="R7707" t="str">
        <f>UPPER(B7707)</f>
        <v/>
      </c>
      <c r="T7707" t="str">
        <f>IFERROR(IF(J7707&lt;&gt;"", INDEX($S$5:$S$1433, MATCH(J7707, $E$5:$E$1433, 0)),""),"")</f>
        <v/>
      </c>
      <c r="V7707" t="str">
        <f>IFERROR(IF(J7707&lt;&gt;"", INDEX($U$5:$U$1433, MATCH(J7707, $E$5:$E$1433, 0)),""),"")</f>
        <v/>
      </c>
    </row>
    <row r="7708">
      <c r="A7708" t="str">
        <f>IF(B7708&lt;&gt;"",A7707+1,"")</f>
        <v/>
      </c>
      <c r="F7708" t="str">
        <f>IFERROR(IF(VLOOKUP(E7708,J:J,1,0)=E7708,"X",""),"")</f>
        <v/>
      </c>
      <c r="G7708" t="str">
        <f>IF(J7708&lt;&gt;"", INDEX($C$5:$C$1433, MATCH(J7708, $E$5:$E$1433, 0)),"")</f>
        <v/>
      </c>
      <c r="H7708" t="str">
        <f>IF(J7708&lt;&gt;"", INDEX($D$5:$D$1433, MATCH(J7708, $E$5:$E$1433, 0)),"")</f>
        <v/>
      </c>
      <c r="I7708" t="str">
        <f>IFERROR(IF(J7708&lt;&gt;"", INDEX($B$5:$B$1433, MATCH(J7708, $E$5:$E$1433, 0)),""),"SAI")</f>
        <v/>
      </c>
      <c r="L7708" t="str">
        <f>IFERROR(IF($N$5="Sáng",IF(MID(K7708,2,7)-MID($L$2,2,7)&gt;0,"Trễ",""),IF(MID(K7708,2,7)-MID($Q$2,2,7)&gt;0,"Trễ","")),"")</f>
        <v/>
      </c>
      <c r="M7708" t="str">
        <f>IFERROR(IF($N$5="Sáng",MID(K7708,2,7)-MID($L$2,2,7),MID(K7708,2,7)-MID($Q$2,2,7)),"")</f>
        <v/>
      </c>
      <c r="Q7708" t="str">
        <f>IF(B7708&lt;&gt;"",IF(AND(P7708="",F7708=""),"Không phép ",""),"")</f>
        <v/>
      </c>
      <c r="R7708" t="str">
        <f>UPPER(B7708)</f>
        <v/>
      </c>
      <c r="T7708" t="str">
        <f>IFERROR(IF(J7708&lt;&gt;"", INDEX($S$5:$S$1433, MATCH(J7708, $E$5:$E$1433, 0)),""),"")</f>
        <v/>
      </c>
      <c r="V7708" t="str">
        <f>IFERROR(IF(J7708&lt;&gt;"", INDEX($U$5:$U$1433, MATCH(J7708, $E$5:$E$1433, 0)),""),"")</f>
        <v/>
      </c>
    </row>
    <row r="7709">
      <c r="A7709" t="str">
        <f>IF(B7709&lt;&gt;"",A7708+1,"")</f>
        <v/>
      </c>
      <c r="F7709" t="str">
        <f>IFERROR(IF(VLOOKUP(E7709,J:J,1,0)=E7709,"X",""),"")</f>
        <v/>
      </c>
      <c r="G7709" t="str">
        <f>IF(J7709&lt;&gt;"", INDEX($C$5:$C$1433, MATCH(J7709, $E$5:$E$1433, 0)),"")</f>
        <v/>
      </c>
      <c r="H7709" t="str">
        <f>IF(J7709&lt;&gt;"", INDEX($D$5:$D$1433, MATCH(J7709, $E$5:$E$1433, 0)),"")</f>
        <v/>
      </c>
      <c r="I7709" t="str">
        <f>IFERROR(IF(J7709&lt;&gt;"", INDEX($B$5:$B$1433, MATCH(J7709, $E$5:$E$1433, 0)),""),"SAI")</f>
        <v/>
      </c>
      <c r="L7709" t="str">
        <f>IFERROR(IF($N$5="Sáng",IF(MID(K7709,2,7)-MID($L$2,2,7)&gt;0,"Trễ",""),IF(MID(K7709,2,7)-MID($Q$2,2,7)&gt;0,"Trễ","")),"")</f>
        <v/>
      </c>
      <c r="M7709" t="str">
        <f>IFERROR(IF($N$5="Sáng",MID(K7709,2,7)-MID($L$2,2,7),MID(K7709,2,7)-MID($Q$2,2,7)),"")</f>
        <v/>
      </c>
      <c r="Q7709" t="str">
        <f>IF(B7709&lt;&gt;"",IF(AND(P7709="",F7709=""),"Không phép ",""),"")</f>
        <v/>
      </c>
      <c r="R7709" t="str">
        <f>UPPER(B7709)</f>
        <v/>
      </c>
      <c r="T7709" t="str">
        <f>IFERROR(IF(J7709&lt;&gt;"", INDEX($S$5:$S$1433, MATCH(J7709, $E$5:$E$1433, 0)),""),"")</f>
        <v/>
      </c>
      <c r="V7709" t="str">
        <f>IFERROR(IF(J7709&lt;&gt;"", INDEX($U$5:$U$1433, MATCH(J7709, $E$5:$E$1433, 0)),""),"")</f>
        <v/>
      </c>
    </row>
    <row r="7710">
      <c r="A7710" t="str">
        <f>IF(B7710&lt;&gt;"",A7709+1,"")</f>
        <v/>
      </c>
      <c r="F7710" t="str">
        <f>IFERROR(IF(VLOOKUP(E7710,J:J,1,0)=E7710,"X",""),"")</f>
        <v/>
      </c>
      <c r="G7710" t="str">
        <f>IF(J7710&lt;&gt;"", INDEX($C$5:$C$1433, MATCH(J7710, $E$5:$E$1433, 0)),"")</f>
        <v/>
      </c>
      <c r="H7710" t="str">
        <f>IF(J7710&lt;&gt;"", INDEX($D$5:$D$1433, MATCH(J7710, $E$5:$E$1433, 0)),"")</f>
        <v/>
      </c>
      <c r="I7710" t="str">
        <f>IFERROR(IF(J7710&lt;&gt;"", INDEX($B$5:$B$1433, MATCH(J7710, $E$5:$E$1433, 0)),""),"SAI")</f>
        <v/>
      </c>
      <c r="L7710" t="str">
        <f>IFERROR(IF($N$5="Sáng",IF(MID(K7710,2,7)-MID($L$2,2,7)&gt;0,"Trễ",""),IF(MID(K7710,2,7)-MID($Q$2,2,7)&gt;0,"Trễ","")),"")</f>
        <v/>
      </c>
      <c r="M7710" t="str">
        <f>IFERROR(IF($N$5="Sáng",MID(K7710,2,7)-MID($L$2,2,7),MID(K7710,2,7)-MID($Q$2,2,7)),"")</f>
        <v/>
      </c>
      <c r="Q7710" t="str">
        <f>IF(B7710&lt;&gt;"",IF(AND(P7710="",F7710=""),"Không phép ",""),"")</f>
        <v/>
      </c>
      <c r="R7710" t="str">
        <f>UPPER(B7710)</f>
        <v/>
      </c>
      <c r="T7710" t="str">
        <f>IFERROR(IF(J7710&lt;&gt;"", INDEX($S$5:$S$1433, MATCH(J7710, $E$5:$E$1433, 0)),""),"")</f>
        <v/>
      </c>
      <c r="V7710" t="str">
        <f>IFERROR(IF(J7710&lt;&gt;"", INDEX($U$5:$U$1433, MATCH(J7710, $E$5:$E$1433, 0)),""),"")</f>
        <v/>
      </c>
    </row>
    <row r="7711">
      <c r="A7711" t="str">
        <f>IF(B7711&lt;&gt;"",A7710+1,"")</f>
        <v/>
      </c>
      <c r="F7711" t="str">
        <f>IFERROR(IF(VLOOKUP(E7711,J:J,1,0)=E7711,"X",""),"")</f>
        <v/>
      </c>
      <c r="G7711" t="str">
        <f>IF(J7711&lt;&gt;"", INDEX($C$5:$C$1433, MATCH(J7711, $E$5:$E$1433, 0)),"")</f>
        <v/>
      </c>
      <c r="H7711" t="str">
        <f>IF(J7711&lt;&gt;"", INDEX($D$5:$D$1433, MATCH(J7711, $E$5:$E$1433, 0)),"")</f>
        <v/>
      </c>
      <c r="I7711" t="str">
        <f>IFERROR(IF(J7711&lt;&gt;"", INDEX($B$5:$B$1433, MATCH(J7711, $E$5:$E$1433, 0)),""),"SAI")</f>
        <v/>
      </c>
      <c r="L7711" t="str">
        <f>IFERROR(IF($N$5="Sáng",IF(MID(K7711,2,7)-MID($L$2,2,7)&gt;0,"Trễ",""),IF(MID(K7711,2,7)-MID($Q$2,2,7)&gt;0,"Trễ","")),"")</f>
        <v/>
      </c>
      <c r="M7711" t="str">
        <f>IFERROR(IF($N$5="Sáng",MID(K7711,2,7)-MID($L$2,2,7),MID(K7711,2,7)-MID($Q$2,2,7)),"")</f>
        <v/>
      </c>
      <c r="Q7711" t="str">
        <f>IF(B7711&lt;&gt;"",IF(AND(P7711="",F7711=""),"Không phép ",""),"")</f>
        <v/>
      </c>
      <c r="R7711" t="str">
        <f>UPPER(B7711)</f>
        <v/>
      </c>
      <c r="T7711" t="str">
        <f>IFERROR(IF(J7711&lt;&gt;"", INDEX($S$5:$S$1433, MATCH(J7711, $E$5:$E$1433, 0)),""),"")</f>
        <v/>
      </c>
      <c r="V7711" t="str">
        <f>IFERROR(IF(J7711&lt;&gt;"", INDEX($U$5:$U$1433, MATCH(J7711, $E$5:$E$1433, 0)),""),"")</f>
        <v/>
      </c>
    </row>
    <row r="7712">
      <c r="A7712" t="str">
        <f>IF(B7712&lt;&gt;"",A7711+1,"")</f>
        <v/>
      </c>
      <c r="F7712" t="str">
        <f>IFERROR(IF(VLOOKUP(E7712,J:J,1,0)=E7712,"X",""),"")</f>
        <v/>
      </c>
      <c r="G7712" t="str">
        <f>IF(J7712&lt;&gt;"", INDEX($C$5:$C$1433, MATCH(J7712, $E$5:$E$1433, 0)),"")</f>
        <v/>
      </c>
      <c r="H7712" t="str">
        <f>IF(J7712&lt;&gt;"", INDEX($D$5:$D$1433, MATCH(J7712, $E$5:$E$1433, 0)),"")</f>
        <v/>
      </c>
      <c r="I7712" t="str">
        <f>IFERROR(IF(J7712&lt;&gt;"", INDEX($B$5:$B$1433, MATCH(J7712, $E$5:$E$1433, 0)),""),"SAI")</f>
        <v/>
      </c>
      <c r="L7712" t="str">
        <f>IFERROR(IF($N$5="Sáng",IF(MID(K7712,2,7)-MID($L$2,2,7)&gt;0,"Trễ",""),IF(MID(K7712,2,7)-MID($Q$2,2,7)&gt;0,"Trễ","")),"")</f>
        <v/>
      </c>
      <c r="M7712" t="str">
        <f>IFERROR(IF($N$5="Sáng",MID(K7712,2,7)-MID($L$2,2,7),MID(K7712,2,7)-MID($Q$2,2,7)),"")</f>
        <v/>
      </c>
      <c r="Q7712" t="str">
        <f>IF(B7712&lt;&gt;"",IF(AND(P7712="",F7712=""),"Không phép ",""),"")</f>
        <v/>
      </c>
      <c r="R7712" t="str">
        <f>UPPER(B7712)</f>
        <v/>
      </c>
      <c r="T7712" t="str">
        <f>IFERROR(IF(J7712&lt;&gt;"", INDEX($S$5:$S$1433, MATCH(J7712, $E$5:$E$1433, 0)),""),"")</f>
        <v/>
      </c>
      <c r="V7712" t="str">
        <f>IFERROR(IF(J7712&lt;&gt;"", INDEX($U$5:$U$1433, MATCH(J7712, $E$5:$E$1433, 0)),""),"")</f>
        <v/>
      </c>
    </row>
    <row r="7713">
      <c r="A7713" t="str">
        <f>IF(B7713&lt;&gt;"",A7712+1,"")</f>
        <v/>
      </c>
      <c r="F7713" t="str">
        <f>IFERROR(IF(VLOOKUP(E7713,J:J,1,0)=E7713,"X",""),"")</f>
        <v/>
      </c>
      <c r="G7713" t="str">
        <f>IF(J7713&lt;&gt;"", INDEX($C$5:$C$1433, MATCH(J7713, $E$5:$E$1433, 0)),"")</f>
        <v/>
      </c>
      <c r="H7713" t="str">
        <f>IF(J7713&lt;&gt;"", INDEX($D$5:$D$1433, MATCH(J7713, $E$5:$E$1433, 0)),"")</f>
        <v/>
      </c>
      <c r="I7713" t="str">
        <f>IFERROR(IF(J7713&lt;&gt;"", INDEX($B$5:$B$1433, MATCH(J7713, $E$5:$E$1433, 0)),""),"SAI")</f>
        <v/>
      </c>
      <c r="L7713" t="str">
        <f>IFERROR(IF($N$5="Sáng",IF(MID(K7713,2,7)-MID($L$2,2,7)&gt;0,"Trễ",""),IF(MID(K7713,2,7)-MID($Q$2,2,7)&gt;0,"Trễ","")),"")</f>
        <v/>
      </c>
      <c r="M7713" t="str">
        <f>IFERROR(IF($N$5="Sáng",MID(K7713,2,7)-MID($L$2,2,7),MID(K7713,2,7)-MID($Q$2,2,7)),"")</f>
        <v/>
      </c>
      <c r="Q7713" t="str">
        <f>IF(B7713&lt;&gt;"",IF(AND(P7713="",F7713=""),"Không phép ",""),"")</f>
        <v/>
      </c>
      <c r="R7713" t="str">
        <f>UPPER(B7713)</f>
        <v/>
      </c>
      <c r="T7713" t="str">
        <f>IFERROR(IF(J7713&lt;&gt;"", INDEX($S$5:$S$1433, MATCH(J7713, $E$5:$E$1433, 0)),""),"")</f>
        <v/>
      </c>
      <c r="V7713" t="str">
        <f>IFERROR(IF(J7713&lt;&gt;"", INDEX($U$5:$U$1433, MATCH(J7713, $E$5:$E$1433, 0)),""),"")</f>
        <v/>
      </c>
    </row>
    <row r="7714">
      <c r="A7714" t="str">
        <f>IF(B7714&lt;&gt;"",A7713+1,"")</f>
        <v/>
      </c>
      <c r="F7714" t="str">
        <f>IFERROR(IF(VLOOKUP(E7714,J:J,1,0)=E7714,"X",""),"")</f>
        <v/>
      </c>
      <c r="G7714" t="str">
        <f>IF(J7714&lt;&gt;"", INDEX($C$5:$C$1433, MATCH(J7714, $E$5:$E$1433, 0)),"")</f>
        <v/>
      </c>
      <c r="H7714" t="str">
        <f>IF(J7714&lt;&gt;"", INDEX($D$5:$D$1433, MATCH(J7714, $E$5:$E$1433, 0)),"")</f>
        <v/>
      </c>
      <c r="I7714" t="str">
        <f>IFERROR(IF(J7714&lt;&gt;"", INDEX($B$5:$B$1433, MATCH(J7714, $E$5:$E$1433, 0)),""),"SAI")</f>
        <v/>
      </c>
      <c r="L7714" t="str">
        <f>IFERROR(IF($N$5="Sáng",IF(MID(K7714,2,7)-MID($L$2,2,7)&gt;0,"Trễ",""),IF(MID(K7714,2,7)-MID($Q$2,2,7)&gt;0,"Trễ","")),"")</f>
        <v/>
      </c>
      <c r="M7714" t="str">
        <f>IFERROR(IF($N$5="Sáng",MID(K7714,2,7)-MID($L$2,2,7),MID(K7714,2,7)-MID($Q$2,2,7)),"")</f>
        <v/>
      </c>
      <c r="Q7714" t="str">
        <f>IF(B7714&lt;&gt;"",IF(AND(P7714="",F7714=""),"Không phép ",""),"")</f>
        <v/>
      </c>
      <c r="R7714" t="str">
        <f>UPPER(B7714)</f>
        <v/>
      </c>
      <c r="T7714" t="str">
        <f>IFERROR(IF(J7714&lt;&gt;"", INDEX($S$5:$S$1433, MATCH(J7714, $E$5:$E$1433, 0)),""),"")</f>
        <v/>
      </c>
      <c r="V7714" t="str">
        <f>IFERROR(IF(J7714&lt;&gt;"", INDEX($U$5:$U$1433, MATCH(J7714, $E$5:$E$1433, 0)),""),"")</f>
        <v/>
      </c>
    </row>
    <row r="7715">
      <c r="A7715" t="str">
        <f>IF(B7715&lt;&gt;"",A7714+1,"")</f>
        <v/>
      </c>
      <c r="F7715" t="str">
        <f>IFERROR(IF(VLOOKUP(E7715,J:J,1,0)=E7715,"X",""),"")</f>
        <v/>
      </c>
      <c r="G7715" t="str">
        <f>IF(J7715&lt;&gt;"", INDEX($C$5:$C$1433, MATCH(J7715, $E$5:$E$1433, 0)),"")</f>
        <v/>
      </c>
      <c r="H7715" t="str">
        <f>IF(J7715&lt;&gt;"", INDEX($D$5:$D$1433, MATCH(J7715, $E$5:$E$1433, 0)),"")</f>
        <v/>
      </c>
      <c r="I7715" t="str">
        <f>IFERROR(IF(J7715&lt;&gt;"", INDEX($B$5:$B$1433, MATCH(J7715, $E$5:$E$1433, 0)),""),"SAI")</f>
        <v/>
      </c>
      <c r="L7715" t="str">
        <f>IFERROR(IF($N$5="Sáng",IF(MID(K7715,2,7)-MID($L$2,2,7)&gt;0,"Trễ",""),IF(MID(K7715,2,7)-MID($Q$2,2,7)&gt;0,"Trễ","")),"")</f>
        <v/>
      </c>
      <c r="M7715" t="str">
        <f>IFERROR(IF($N$5="Sáng",MID(K7715,2,7)-MID($L$2,2,7),MID(K7715,2,7)-MID($Q$2,2,7)),"")</f>
        <v/>
      </c>
      <c r="Q7715" t="str">
        <f>IF(B7715&lt;&gt;"",IF(AND(P7715="",F7715=""),"Không phép ",""),"")</f>
        <v/>
      </c>
      <c r="R7715" t="str">
        <f>UPPER(B7715)</f>
        <v/>
      </c>
      <c r="T7715" t="str">
        <f>IFERROR(IF(J7715&lt;&gt;"", INDEX($S$5:$S$1433, MATCH(J7715, $E$5:$E$1433, 0)),""),"")</f>
        <v/>
      </c>
      <c r="V7715" t="str">
        <f>IFERROR(IF(J7715&lt;&gt;"", INDEX($U$5:$U$1433, MATCH(J7715, $E$5:$E$1433, 0)),""),"")</f>
        <v/>
      </c>
    </row>
    <row r="7716">
      <c r="A7716" t="str">
        <f>IF(B7716&lt;&gt;"",A7715+1,"")</f>
        <v/>
      </c>
      <c r="F7716" t="str">
        <f>IFERROR(IF(VLOOKUP(E7716,J:J,1,0)=E7716,"X",""),"")</f>
        <v/>
      </c>
      <c r="G7716" t="str">
        <f>IF(J7716&lt;&gt;"", INDEX($C$5:$C$1433, MATCH(J7716, $E$5:$E$1433, 0)),"")</f>
        <v/>
      </c>
      <c r="H7716" t="str">
        <f>IF(J7716&lt;&gt;"", INDEX($D$5:$D$1433, MATCH(J7716, $E$5:$E$1433, 0)),"")</f>
        <v/>
      </c>
      <c r="I7716" t="str">
        <f>IFERROR(IF(J7716&lt;&gt;"", INDEX($B$5:$B$1433, MATCH(J7716, $E$5:$E$1433, 0)),""),"SAI")</f>
        <v/>
      </c>
      <c r="L7716" t="str">
        <f>IFERROR(IF($N$5="Sáng",IF(MID(K7716,2,7)-MID($L$2,2,7)&gt;0,"Trễ",""),IF(MID(K7716,2,7)-MID($Q$2,2,7)&gt;0,"Trễ","")),"")</f>
        <v/>
      </c>
      <c r="M7716" t="str">
        <f>IFERROR(IF($N$5="Sáng",MID(K7716,2,7)-MID($L$2,2,7),MID(K7716,2,7)-MID($Q$2,2,7)),"")</f>
        <v/>
      </c>
      <c r="Q7716" t="str">
        <f>IF(B7716&lt;&gt;"",IF(AND(P7716="",F7716=""),"Không phép ",""),"")</f>
        <v/>
      </c>
      <c r="R7716" t="str">
        <f>UPPER(B7716)</f>
        <v/>
      </c>
      <c r="T7716" t="str">
        <f>IFERROR(IF(J7716&lt;&gt;"", INDEX($S$5:$S$1433, MATCH(J7716, $E$5:$E$1433, 0)),""),"")</f>
        <v/>
      </c>
      <c r="V7716" t="str">
        <f>IFERROR(IF(J7716&lt;&gt;"", INDEX($U$5:$U$1433, MATCH(J7716, $E$5:$E$1433, 0)),""),"")</f>
        <v/>
      </c>
    </row>
    <row r="7717">
      <c r="A7717" t="str">
        <f>IF(B7717&lt;&gt;"",A7716+1,"")</f>
        <v/>
      </c>
      <c r="F7717" t="str">
        <f>IFERROR(IF(VLOOKUP(E7717,J:J,1,0)=E7717,"X",""),"")</f>
        <v/>
      </c>
      <c r="G7717" t="str">
        <f>IF(J7717&lt;&gt;"", INDEX($C$5:$C$1433, MATCH(J7717, $E$5:$E$1433, 0)),"")</f>
        <v/>
      </c>
      <c r="H7717" t="str">
        <f>IF(J7717&lt;&gt;"", INDEX($D$5:$D$1433, MATCH(J7717, $E$5:$E$1433, 0)),"")</f>
        <v/>
      </c>
      <c r="I7717" t="str">
        <f>IFERROR(IF(J7717&lt;&gt;"", INDEX($B$5:$B$1433, MATCH(J7717, $E$5:$E$1433, 0)),""),"SAI")</f>
        <v/>
      </c>
      <c r="L7717" t="str">
        <f>IFERROR(IF($N$5="Sáng",IF(MID(K7717,2,7)-MID($L$2,2,7)&gt;0,"Trễ",""),IF(MID(K7717,2,7)-MID($Q$2,2,7)&gt;0,"Trễ","")),"")</f>
        <v/>
      </c>
      <c r="M7717" t="str">
        <f>IFERROR(IF($N$5="Sáng",MID(K7717,2,7)-MID($L$2,2,7),MID(K7717,2,7)-MID($Q$2,2,7)),"")</f>
        <v/>
      </c>
      <c r="Q7717" t="str">
        <f>IF(B7717&lt;&gt;"",IF(AND(P7717="",F7717=""),"Không phép ",""),"")</f>
        <v/>
      </c>
      <c r="R7717" t="str">
        <f>UPPER(B7717)</f>
        <v/>
      </c>
      <c r="T7717" t="str">
        <f>IFERROR(IF(J7717&lt;&gt;"", INDEX($S$5:$S$1433, MATCH(J7717, $E$5:$E$1433, 0)),""),"")</f>
        <v/>
      </c>
      <c r="V7717" t="str">
        <f>IFERROR(IF(J7717&lt;&gt;"", INDEX($U$5:$U$1433, MATCH(J7717, $E$5:$E$1433, 0)),""),"")</f>
        <v/>
      </c>
    </row>
    <row r="7718">
      <c r="A7718" t="str">
        <f>IF(B7718&lt;&gt;"",A7717+1,"")</f>
        <v/>
      </c>
      <c r="F7718" t="str">
        <f>IFERROR(IF(VLOOKUP(E7718,J:J,1,0)=E7718,"X",""),"")</f>
        <v/>
      </c>
      <c r="G7718" t="str">
        <f>IF(J7718&lt;&gt;"", INDEX($C$5:$C$1433, MATCH(J7718, $E$5:$E$1433, 0)),"")</f>
        <v/>
      </c>
      <c r="H7718" t="str">
        <f>IF(J7718&lt;&gt;"", INDEX($D$5:$D$1433, MATCH(J7718, $E$5:$E$1433, 0)),"")</f>
        <v/>
      </c>
      <c r="I7718" t="str">
        <f>IFERROR(IF(J7718&lt;&gt;"", INDEX($B$5:$B$1433, MATCH(J7718, $E$5:$E$1433, 0)),""),"SAI")</f>
        <v/>
      </c>
      <c r="L7718" t="str">
        <f>IFERROR(IF($N$5="Sáng",IF(MID(K7718,2,7)-MID($L$2,2,7)&gt;0,"Trễ",""),IF(MID(K7718,2,7)-MID($Q$2,2,7)&gt;0,"Trễ","")),"")</f>
        <v/>
      </c>
      <c r="M7718" t="str">
        <f>IFERROR(IF($N$5="Sáng",MID(K7718,2,7)-MID($L$2,2,7),MID(K7718,2,7)-MID($Q$2,2,7)),"")</f>
        <v/>
      </c>
      <c r="Q7718" t="str">
        <f>IF(B7718&lt;&gt;"",IF(AND(P7718="",F7718=""),"Không phép ",""),"")</f>
        <v/>
      </c>
      <c r="R7718" t="str">
        <f>UPPER(B7718)</f>
        <v/>
      </c>
      <c r="T7718" t="str">
        <f>IFERROR(IF(J7718&lt;&gt;"", INDEX($S$5:$S$1433, MATCH(J7718, $E$5:$E$1433, 0)),""),"")</f>
        <v/>
      </c>
      <c r="V7718" t="str">
        <f>IFERROR(IF(J7718&lt;&gt;"", INDEX($U$5:$U$1433, MATCH(J7718, $E$5:$E$1433, 0)),""),"")</f>
        <v/>
      </c>
    </row>
    <row r="7719">
      <c r="A7719" t="str">
        <f>IF(B7719&lt;&gt;"",A7718+1,"")</f>
        <v/>
      </c>
      <c r="F7719" t="str">
        <f>IFERROR(IF(VLOOKUP(E7719,J:J,1,0)=E7719,"X",""),"")</f>
        <v/>
      </c>
      <c r="G7719" t="str">
        <f>IF(J7719&lt;&gt;"", INDEX($C$5:$C$1433, MATCH(J7719, $E$5:$E$1433, 0)),"")</f>
        <v/>
      </c>
      <c r="H7719" t="str">
        <f>IF(J7719&lt;&gt;"", INDEX($D$5:$D$1433, MATCH(J7719, $E$5:$E$1433, 0)),"")</f>
        <v/>
      </c>
      <c r="I7719" t="str">
        <f>IFERROR(IF(J7719&lt;&gt;"", INDEX($B$5:$B$1433, MATCH(J7719, $E$5:$E$1433, 0)),""),"SAI")</f>
        <v/>
      </c>
      <c r="L7719" t="str">
        <f>IFERROR(IF($N$5="Sáng",IF(MID(K7719,2,7)-MID($L$2,2,7)&gt;0,"Trễ",""),IF(MID(K7719,2,7)-MID($Q$2,2,7)&gt;0,"Trễ","")),"")</f>
        <v/>
      </c>
      <c r="M7719" t="str">
        <f>IFERROR(IF($N$5="Sáng",MID(K7719,2,7)-MID($L$2,2,7),MID(K7719,2,7)-MID($Q$2,2,7)),"")</f>
        <v/>
      </c>
      <c r="Q7719" t="str">
        <f>IF(B7719&lt;&gt;"",IF(AND(P7719="",F7719=""),"Không phép ",""),"")</f>
        <v/>
      </c>
      <c r="R7719" t="str">
        <f>UPPER(B7719)</f>
        <v/>
      </c>
      <c r="T7719" t="str">
        <f>IFERROR(IF(J7719&lt;&gt;"", INDEX($S$5:$S$1433, MATCH(J7719, $E$5:$E$1433, 0)),""),"")</f>
        <v/>
      </c>
      <c r="V7719" t="str">
        <f>IFERROR(IF(J7719&lt;&gt;"", INDEX($U$5:$U$1433, MATCH(J7719, $E$5:$E$1433, 0)),""),"")</f>
        <v/>
      </c>
    </row>
    <row r="7720">
      <c r="A7720" t="str">
        <f>IF(B7720&lt;&gt;"",A7719+1,"")</f>
        <v/>
      </c>
      <c r="F7720" t="str">
        <f>IFERROR(IF(VLOOKUP(E7720,J:J,1,0)=E7720,"X",""),"")</f>
        <v/>
      </c>
      <c r="G7720" t="str">
        <f>IF(J7720&lt;&gt;"", INDEX($C$5:$C$1433, MATCH(J7720, $E$5:$E$1433, 0)),"")</f>
        <v/>
      </c>
      <c r="H7720" t="str">
        <f>IF(J7720&lt;&gt;"", INDEX($D$5:$D$1433, MATCH(J7720, $E$5:$E$1433, 0)),"")</f>
        <v/>
      </c>
      <c r="I7720" t="str">
        <f>IFERROR(IF(J7720&lt;&gt;"", INDEX($B$5:$B$1433, MATCH(J7720, $E$5:$E$1433, 0)),""),"SAI")</f>
        <v/>
      </c>
      <c r="L7720" t="str">
        <f>IFERROR(IF($N$5="Sáng",IF(MID(K7720,2,7)-MID($L$2,2,7)&gt;0,"Trễ",""),IF(MID(K7720,2,7)-MID($Q$2,2,7)&gt;0,"Trễ","")),"")</f>
        <v/>
      </c>
      <c r="M7720" t="str">
        <f>IFERROR(IF($N$5="Sáng",MID(K7720,2,7)-MID($L$2,2,7),MID(K7720,2,7)-MID($Q$2,2,7)),"")</f>
        <v/>
      </c>
      <c r="Q7720" t="str">
        <f>IF(B7720&lt;&gt;"",IF(AND(P7720="",F7720=""),"Không phép ",""),"")</f>
        <v/>
      </c>
      <c r="R7720" t="str">
        <f>UPPER(B7720)</f>
        <v/>
      </c>
      <c r="T7720" t="str">
        <f>IFERROR(IF(J7720&lt;&gt;"", INDEX($S$5:$S$1433, MATCH(J7720, $E$5:$E$1433, 0)),""),"")</f>
        <v/>
      </c>
      <c r="V7720" t="str">
        <f>IFERROR(IF(J7720&lt;&gt;"", INDEX($U$5:$U$1433, MATCH(J7720, $E$5:$E$1433, 0)),""),"")</f>
        <v/>
      </c>
    </row>
    <row r="7721">
      <c r="A7721" t="str">
        <f>IF(B7721&lt;&gt;"",A7720+1,"")</f>
        <v/>
      </c>
      <c r="F7721" t="str">
        <f>IFERROR(IF(VLOOKUP(E7721,J:J,1,0)=E7721,"X",""),"")</f>
        <v/>
      </c>
      <c r="G7721" t="str">
        <f>IF(J7721&lt;&gt;"", INDEX($C$5:$C$1433, MATCH(J7721, $E$5:$E$1433, 0)),"")</f>
        <v/>
      </c>
      <c r="H7721" t="str">
        <f>IF(J7721&lt;&gt;"", INDEX($D$5:$D$1433, MATCH(J7721, $E$5:$E$1433, 0)),"")</f>
        <v/>
      </c>
      <c r="I7721" t="str">
        <f>IFERROR(IF(J7721&lt;&gt;"", INDEX($B$5:$B$1433, MATCH(J7721, $E$5:$E$1433, 0)),""),"SAI")</f>
        <v/>
      </c>
      <c r="L7721" t="str">
        <f>IFERROR(IF($N$5="Sáng",IF(MID(K7721,2,7)-MID($L$2,2,7)&gt;0,"Trễ",""),IF(MID(K7721,2,7)-MID($Q$2,2,7)&gt;0,"Trễ","")),"")</f>
        <v/>
      </c>
      <c r="M7721" t="str">
        <f>IFERROR(IF($N$5="Sáng",MID(K7721,2,7)-MID($L$2,2,7),MID(K7721,2,7)-MID($Q$2,2,7)),"")</f>
        <v/>
      </c>
      <c r="Q7721" t="str">
        <f>IF(B7721&lt;&gt;"",IF(AND(P7721="",F7721=""),"Không phép ",""),"")</f>
        <v/>
      </c>
      <c r="R7721" t="str">
        <f>UPPER(B7721)</f>
        <v/>
      </c>
      <c r="T7721" t="str">
        <f>IFERROR(IF(J7721&lt;&gt;"", INDEX($S$5:$S$1433, MATCH(J7721, $E$5:$E$1433, 0)),""),"")</f>
        <v/>
      </c>
      <c r="V7721" t="str">
        <f>IFERROR(IF(J7721&lt;&gt;"", INDEX($U$5:$U$1433, MATCH(J7721, $E$5:$E$1433, 0)),""),"")</f>
        <v/>
      </c>
    </row>
    <row r="7722">
      <c r="A7722" t="str">
        <f>IF(B7722&lt;&gt;"",A7721+1,"")</f>
        <v/>
      </c>
      <c r="F7722" t="str">
        <f>IFERROR(IF(VLOOKUP(E7722,J:J,1,0)=E7722,"X",""),"")</f>
        <v/>
      </c>
      <c r="G7722" t="str">
        <f>IF(J7722&lt;&gt;"", INDEX($C$5:$C$1433, MATCH(J7722, $E$5:$E$1433, 0)),"")</f>
        <v/>
      </c>
      <c r="H7722" t="str">
        <f>IF(J7722&lt;&gt;"", INDEX($D$5:$D$1433, MATCH(J7722, $E$5:$E$1433, 0)),"")</f>
        <v/>
      </c>
      <c r="I7722" t="str">
        <f>IFERROR(IF(J7722&lt;&gt;"", INDEX($B$5:$B$1433, MATCH(J7722, $E$5:$E$1433, 0)),""),"SAI")</f>
        <v/>
      </c>
      <c r="L7722" t="str">
        <f>IFERROR(IF($N$5="Sáng",IF(MID(K7722,2,7)-MID($L$2,2,7)&gt;0,"Trễ",""),IF(MID(K7722,2,7)-MID($Q$2,2,7)&gt;0,"Trễ","")),"")</f>
        <v/>
      </c>
      <c r="M7722" t="str">
        <f>IFERROR(IF($N$5="Sáng",MID(K7722,2,7)-MID($L$2,2,7),MID(K7722,2,7)-MID($Q$2,2,7)),"")</f>
        <v/>
      </c>
      <c r="Q7722" t="str">
        <f>IF(B7722&lt;&gt;"",IF(AND(P7722="",F7722=""),"Không phép ",""),"")</f>
        <v/>
      </c>
      <c r="R7722" t="str">
        <f>UPPER(B7722)</f>
        <v/>
      </c>
      <c r="T7722" t="str">
        <f>IFERROR(IF(J7722&lt;&gt;"", INDEX($S$5:$S$1433, MATCH(J7722, $E$5:$E$1433, 0)),""),"")</f>
        <v/>
      </c>
      <c r="V7722" t="str">
        <f>IFERROR(IF(J7722&lt;&gt;"", INDEX($U$5:$U$1433, MATCH(J7722, $E$5:$E$1433, 0)),""),"")</f>
        <v/>
      </c>
    </row>
    <row r="7723">
      <c r="A7723" t="str">
        <f>IF(B7723&lt;&gt;"",A7722+1,"")</f>
        <v/>
      </c>
      <c r="F7723" t="str">
        <f>IFERROR(IF(VLOOKUP(E7723,J:J,1,0)=E7723,"X",""),"")</f>
        <v/>
      </c>
      <c r="G7723" t="str">
        <f>IF(J7723&lt;&gt;"", INDEX($C$5:$C$1433, MATCH(J7723, $E$5:$E$1433, 0)),"")</f>
        <v/>
      </c>
      <c r="H7723" t="str">
        <f>IF(J7723&lt;&gt;"", INDEX($D$5:$D$1433, MATCH(J7723, $E$5:$E$1433, 0)),"")</f>
        <v/>
      </c>
      <c r="I7723" t="str">
        <f>IFERROR(IF(J7723&lt;&gt;"", INDEX($B$5:$B$1433, MATCH(J7723, $E$5:$E$1433, 0)),""),"SAI")</f>
        <v/>
      </c>
      <c r="L7723" t="str">
        <f>IFERROR(IF($N$5="Sáng",IF(MID(K7723,2,7)-MID($L$2,2,7)&gt;0,"Trễ",""),IF(MID(K7723,2,7)-MID($Q$2,2,7)&gt;0,"Trễ","")),"")</f>
        <v/>
      </c>
      <c r="M7723" t="str">
        <f>IFERROR(IF($N$5="Sáng",MID(K7723,2,7)-MID($L$2,2,7),MID(K7723,2,7)-MID($Q$2,2,7)),"")</f>
        <v/>
      </c>
      <c r="Q7723" t="str">
        <f>IF(B7723&lt;&gt;"",IF(AND(P7723="",F7723=""),"Không phép ",""),"")</f>
        <v/>
      </c>
      <c r="R7723" t="str">
        <f>UPPER(B7723)</f>
        <v/>
      </c>
      <c r="T7723" t="str">
        <f>IFERROR(IF(J7723&lt;&gt;"", INDEX($S$5:$S$1433, MATCH(J7723, $E$5:$E$1433, 0)),""),"")</f>
        <v/>
      </c>
      <c r="V7723" t="str">
        <f>IFERROR(IF(J7723&lt;&gt;"", INDEX($U$5:$U$1433, MATCH(J7723, $E$5:$E$1433, 0)),""),"")</f>
        <v/>
      </c>
    </row>
    <row r="7724">
      <c r="A7724" t="str">
        <f>IF(B7724&lt;&gt;"",A7723+1,"")</f>
        <v/>
      </c>
      <c r="F7724" t="str">
        <f>IFERROR(IF(VLOOKUP(E7724,J:J,1,0)=E7724,"X",""),"")</f>
        <v/>
      </c>
      <c r="G7724" t="str">
        <f>IF(J7724&lt;&gt;"", INDEX($C$5:$C$1433, MATCH(J7724, $E$5:$E$1433, 0)),"")</f>
        <v/>
      </c>
      <c r="H7724" t="str">
        <f>IF(J7724&lt;&gt;"", INDEX($D$5:$D$1433, MATCH(J7724, $E$5:$E$1433, 0)),"")</f>
        <v/>
      </c>
      <c r="I7724" t="str">
        <f>IFERROR(IF(J7724&lt;&gt;"", INDEX($B$5:$B$1433, MATCH(J7724, $E$5:$E$1433, 0)),""),"SAI")</f>
        <v/>
      </c>
      <c r="L7724" t="str">
        <f>IFERROR(IF($N$5="Sáng",IF(MID(K7724,2,7)-MID($L$2,2,7)&gt;0,"Trễ",""),IF(MID(K7724,2,7)-MID($Q$2,2,7)&gt;0,"Trễ","")),"")</f>
        <v/>
      </c>
      <c r="M7724" t="str">
        <f>IFERROR(IF($N$5="Sáng",MID(K7724,2,7)-MID($L$2,2,7),MID(K7724,2,7)-MID($Q$2,2,7)),"")</f>
        <v/>
      </c>
      <c r="Q7724" t="str">
        <f>IF(B7724&lt;&gt;"",IF(AND(P7724="",F7724=""),"Không phép ",""),"")</f>
        <v/>
      </c>
      <c r="R7724" t="str">
        <f>UPPER(B7724)</f>
        <v/>
      </c>
      <c r="T7724" t="str">
        <f>IFERROR(IF(J7724&lt;&gt;"", INDEX($S$5:$S$1433, MATCH(J7724, $E$5:$E$1433, 0)),""),"")</f>
        <v/>
      </c>
      <c r="V7724" t="str">
        <f>IFERROR(IF(J7724&lt;&gt;"", INDEX($U$5:$U$1433, MATCH(J7724, $E$5:$E$1433, 0)),""),"")</f>
        <v/>
      </c>
    </row>
    <row r="7725">
      <c r="A7725" t="str">
        <f>IF(B7725&lt;&gt;"",A7724+1,"")</f>
        <v/>
      </c>
      <c r="F7725" t="str">
        <f>IFERROR(IF(VLOOKUP(E7725,J:J,1,0)=E7725,"X",""),"")</f>
        <v/>
      </c>
      <c r="G7725" t="str">
        <f>IF(J7725&lt;&gt;"", INDEX($C$5:$C$1433, MATCH(J7725, $E$5:$E$1433, 0)),"")</f>
        <v/>
      </c>
      <c r="H7725" t="str">
        <f>IF(J7725&lt;&gt;"", INDEX($D$5:$D$1433, MATCH(J7725, $E$5:$E$1433, 0)),"")</f>
        <v/>
      </c>
      <c r="I7725" t="str">
        <f>IFERROR(IF(J7725&lt;&gt;"", INDEX($B$5:$B$1433, MATCH(J7725, $E$5:$E$1433, 0)),""),"SAI")</f>
        <v/>
      </c>
      <c r="L7725" t="str">
        <f>IFERROR(IF($N$5="Sáng",IF(MID(K7725,2,7)-MID($L$2,2,7)&gt;0,"Trễ",""),IF(MID(K7725,2,7)-MID($Q$2,2,7)&gt;0,"Trễ","")),"")</f>
        <v/>
      </c>
      <c r="M7725" t="str">
        <f>IFERROR(IF($N$5="Sáng",MID(K7725,2,7)-MID($L$2,2,7),MID(K7725,2,7)-MID($Q$2,2,7)),"")</f>
        <v/>
      </c>
      <c r="Q7725" t="str">
        <f>IF(B7725&lt;&gt;"",IF(AND(P7725="",F7725=""),"Không phép ",""),"")</f>
        <v/>
      </c>
      <c r="R7725" t="str">
        <f>UPPER(B7725)</f>
        <v/>
      </c>
      <c r="T7725" t="str">
        <f>IFERROR(IF(J7725&lt;&gt;"", INDEX($S$5:$S$1433, MATCH(J7725, $E$5:$E$1433, 0)),""),"")</f>
        <v/>
      </c>
      <c r="V7725" t="str">
        <f>IFERROR(IF(J7725&lt;&gt;"", INDEX($U$5:$U$1433, MATCH(J7725, $E$5:$E$1433, 0)),""),"")</f>
        <v/>
      </c>
    </row>
    <row r="7726">
      <c r="A7726" t="str">
        <f>IF(B7726&lt;&gt;"",A7725+1,"")</f>
        <v/>
      </c>
      <c r="F7726" t="str">
        <f>IFERROR(IF(VLOOKUP(E7726,J:J,1,0)=E7726,"X",""),"")</f>
        <v/>
      </c>
      <c r="G7726" t="str">
        <f>IF(J7726&lt;&gt;"", INDEX($C$5:$C$1433, MATCH(J7726, $E$5:$E$1433, 0)),"")</f>
        <v/>
      </c>
      <c r="H7726" t="str">
        <f>IF(J7726&lt;&gt;"", INDEX($D$5:$D$1433, MATCH(J7726, $E$5:$E$1433, 0)),"")</f>
        <v/>
      </c>
      <c r="I7726" t="str">
        <f>IFERROR(IF(J7726&lt;&gt;"", INDEX($B$5:$B$1433, MATCH(J7726, $E$5:$E$1433, 0)),""),"SAI")</f>
        <v/>
      </c>
      <c r="L7726" t="str">
        <f>IFERROR(IF($N$5="Sáng",IF(MID(K7726,2,7)-MID($L$2,2,7)&gt;0,"Trễ",""),IF(MID(K7726,2,7)-MID($Q$2,2,7)&gt;0,"Trễ","")),"")</f>
        <v/>
      </c>
      <c r="M7726" t="str">
        <f>IFERROR(IF($N$5="Sáng",MID(K7726,2,7)-MID($L$2,2,7),MID(K7726,2,7)-MID($Q$2,2,7)),"")</f>
        <v/>
      </c>
      <c r="Q7726" t="str">
        <f>IF(B7726&lt;&gt;"",IF(AND(P7726="",F7726=""),"Không phép ",""),"")</f>
        <v/>
      </c>
      <c r="R7726" t="str">
        <f>UPPER(B7726)</f>
        <v/>
      </c>
      <c r="T7726" t="str">
        <f>IFERROR(IF(J7726&lt;&gt;"", INDEX($S$5:$S$1433, MATCH(J7726, $E$5:$E$1433, 0)),""),"")</f>
        <v/>
      </c>
      <c r="V7726" t="str">
        <f>IFERROR(IF(J7726&lt;&gt;"", INDEX($U$5:$U$1433, MATCH(J7726, $E$5:$E$1433, 0)),""),"")</f>
        <v/>
      </c>
    </row>
    <row r="7727">
      <c r="A7727" t="str">
        <f>IF(B7727&lt;&gt;"",A7726+1,"")</f>
        <v/>
      </c>
      <c r="F7727" t="str">
        <f>IFERROR(IF(VLOOKUP(E7727,J:J,1,0)=E7727,"X",""),"")</f>
        <v/>
      </c>
      <c r="G7727" t="str">
        <f>IF(J7727&lt;&gt;"", INDEX($C$5:$C$1433, MATCH(J7727, $E$5:$E$1433, 0)),"")</f>
        <v/>
      </c>
      <c r="H7727" t="str">
        <f>IF(J7727&lt;&gt;"", INDEX($D$5:$D$1433, MATCH(J7727, $E$5:$E$1433, 0)),"")</f>
        <v/>
      </c>
      <c r="I7727" t="str">
        <f>IFERROR(IF(J7727&lt;&gt;"", INDEX($B$5:$B$1433, MATCH(J7727, $E$5:$E$1433, 0)),""),"SAI")</f>
        <v/>
      </c>
      <c r="L7727" t="str">
        <f>IFERROR(IF($N$5="Sáng",IF(MID(K7727,2,7)-MID($L$2,2,7)&gt;0,"Trễ",""),IF(MID(K7727,2,7)-MID($Q$2,2,7)&gt;0,"Trễ","")),"")</f>
        <v/>
      </c>
      <c r="M7727" t="str">
        <f>IFERROR(IF($N$5="Sáng",MID(K7727,2,7)-MID($L$2,2,7),MID(K7727,2,7)-MID($Q$2,2,7)),"")</f>
        <v/>
      </c>
      <c r="Q7727" t="str">
        <f>IF(B7727&lt;&gt;"",IF(AND(P7727="",F7727=""),"Không phép ",""),"")</f>
        <v/>
      </c>
      <c r="R7727" t="str">
        <f>UPPER(B7727)</f>
        <v/>
      </c>
      <c r="T7727" t="str">
        <f>IFERROR(IF(J7727&lt;&gt;"", INDEX($S$5:$S$1433, MATCH(J7727, $E$5:$E$1433, 0)),""),"")</f>
        <v/>
      </c>
      <c r="V7727" t="str">
        <f>IFERROR(IF(J7727&lt;&gt;"", INDEX($U$5:$U$1433, MATCH(J7727, $E$5:$E$1433, 0)),""),"")</f>
        <v/>
      </c>
    </row>
    <row r="7728">
      <c r="A7728" t="str">
        <f>IF(B7728&lt;&gt;"",A7727+1,"")</f>
        <v/>
      </c>
      <c r="F7728" t="str">
        <f>IFERROR(IF(VLOOKUP(E7728,J:J,1,0)=E7728,"X",""),"")</f>
        <v/>
      </c>
      <c r="G7728" t="str">
        <f>IF(J7728&lt;&gt;"", INDEX($C$5:$C$1433, MATCH(J7728, $E$5:$E$1433, 0)),"")</f>
        <v/>
      </c>
      <c r="H7728" t="str">
        <f>IF(J7728&lt;&gt;"", INDEX($D$5:$D$1433, MATCH(J7728, $E$5:$E$1433, 0)),"")</f>
        <v/>
      </c>
      <c r="I7728" t="str">
        <f>IFERROR(IF(J7728&lt;&gt;"", INDEX($B$5:$B$1433, MATCH(J7728, $E$5:$E$1433, 0)),""),"SAI")</f>
        <v/>
      </c>
      <c r="L7728" t="str">
        <f>IFERROR(IF($N$5="Sáng",IF(MID(K7728,2,7)-MID($L$2,2,7)&gt;0,"Trễ",""),IF(MID(K7728,2,7)-MID($Q$2,2,7)&gt;0,"Trễ","")),"")</f>
        <v/>
      </c>
      <c r="M7728" t="str">
        <f>IFERROR(IF($N$5="Sáng",MID(K7728,2,7)-MID($L$2,2,7),MID(K7728,2,7)-MID($Q$2,2,7)),"")</f>
        <v/>
      </c>
      <c r="Q7728" t="str">
        <f>IF(B7728&lt;&gt;"",IF(AND(P7728="",F7728=""),"Không phép ",""),"")</f>
        <v/>
      </c>
      <c r="R7728" t="str">
        <f>UPPER(B7728)</f>
        <v/>
      </c>
      <c r="T7728" t="str">
        <f>IFERROR(IF(J7728&lt;&gt;"", INDEX($S$5:$S$1433, MATCH(J7728, $E$5:$E$1433, 0)),""),"")</f>
        <v/>
      </c>
      <c r="V7728" t="str">
        <f>IFERROR(IF(J7728&lt;&gt;"", INDEX($U$5:$U$1433, MATCH(J7728, $E$5:$E$1433, 0)),""),"")</f>
        <v/>
      </c>
    </row>
    <row r="7729">
      <c r="A7729" t="str">
        <f>IF(B7729&lt;&gt;"",A7728+1,"")</f>
        <v/>
      </c>
      <c r="F7729" t="str">
        <f>IFERROR(IF(VLOOKUP(E7729,J:J,1,0)=E7729,"X",""),"")</f>
        <v/>
      </c>
      <c r="G7729" t="str">
        <f>IF(J7729&lt;&gt;"", INDEX($C$5:$C$1433, MATCH(J7729, $E$5:$E$1433, 0)),"")</f>
        <v/>
      </c>
      <c r="H7729" t="str">
        <f>IF(J7729&lt;&gt;"", INDEX($D$5:$D$1433, MATCH(J7729, $E$5:$E$1433, 0)),"")</f>
        <v/>
      </c>
      <c r="I7729" t="str">
        <f>IFERROR(IF(J7729&lt;&gt;"", INDEX($B$5:$B$1433, MATCH(J7729, $E$5:$E$1433, 0)),""),"SAI")</f>
        <v/>
      </c>
      <c r="L7729" t="str">
        <f>IFERROR(IF($N$5="Sáng",IF(MID(K7729,2,7)-MID($L$2,2,7)&gt;0,"Trễ",""),IF(MID(K7729,2,7)-MID($Q$2,2,7)&gt;0,"Trễ","")),"")</f>
        <v/>
      </c>
      <c r="M7729" t="str">
        <f>IFERROR(IF($N$5="Sáng",MID(K7729,2,7)-MID($L$2,2,7),MID(K7729,2,7)-MID($Q$2,2,7)),"")</f>
        <v/>
      </c>
      <c r="Q7729" t="str">
        <f>IF(B7729&lt;&gt;"",IF(AND(P7729="",F7729=""),"Không phép ",""),"")</f>
        <v/>
      </c>
      <c r="R7729" t="str">
        <f>UPPER(B7729)</f>
        <v/>
      </c>
      <c r="T7729" t="str">
        <f>IFERROR(IF(J7729&lt;&gt;"", INDEX($S$5:$S$1433, MATCH(J7729, $E$5:$E$1433, 0)),""),"")</f>
        <v/>
      </c>
      <c r="V7729" t="str">
        <f>IFERROR(IF(J7729&lt;&gt;"", INDEX($U$5:$U$1433, MATCH(J7729, $E$5:$E$1433, 0)),""),"")</f>
        <v/>
      </c>
    </row>
    <row r="7730">
      <c r="A7730" t="str">
        <f>IF(B7730&lt;&gt;"",A7729+1,"")</f>
        <v/>
      </c>
      <c r="F7730" t="str">
        <f>IFERROR(IF(VLOOKUP(E7730,J:J,1,0)=E7730,"X",""),"")</f>
        <v/>
      </c>
      <c r="G7730" t="str">
        <f>IF(J7730&lt;&gt;"", INDEX($C$5:$C$1433, MATCH(J7730, $E$5:$E$1433, 0)),"")</f>
        <v/>
      </c>
      <c r="H7730" t="str">
        <f>IF(J7730&lt;&gt;"", INDEX($D$5:$D$1433, MATCH(J7730, $E$5:$E$1433, 0)),"")</f>
        <v/>
      </c>
      <c r="I7730" t="str">
        <f>IFERROR(IF(J7730&lt;&gt;"", INDEX($B$5:$B$1433, MATCH(J7730, $E$5:$E$1433, 0)),""),"SAI")</f>
        <v/>
      </c>
      <c r="L7730" t="str">
        <f>IFERROR(IF($N$5="Sáng",IF(MID(K7730,2,7)-MID($L$2,2,7)&gt;0,"Trễ",""),IF(MID(K7730,2,7)-MID($Q$2,2,7)&gt;0,"Trễ","")),"")</f>
        <v/>
      </c>
      <c r="M7730" t="str">
        <f>IFERROR(IF($N$5="Sáng",MID(K7730,2,7)-MID($L$2,2,7),MID(K7730,2,7)-MID($Q$2,2,7)),"")</f>
        <v/>
      </c>
      <c r="Q7730" t="str">
        <f>IF(B7730&lt;&gt;"",IF(AND(P7730="",F7730=""),"Không phép ",""),"")</f>
        <v/>
      </c>
      <c r="R7730" t="str">
        <f>UPPER(B7730)</f>
        <v/>
      </c>
      <c r="T7730" t="str">
        <f>IFERROR(IF(J7730&lt;&gt;"", INDEX($S$5:$S$1433, MATCH(J7730, $E$5:$E$1433, 0)),""),"")</f>
        <v/>
      </c>
      <c r="V7730" t="str">
        <f>IFERROR(IF(J7730&lt;&gt;"", INDEX($U$5:$U$1433, MATCH(J7730, $E$5:$E$1433, 0)),""),"")</f>
        <v/>
      </c>
    </row>
    <row r="7731">
      <c r="A7731" t="str">
        <f>IF(B7731&lt;&gt;"",A7730+1,"")</f>
        <v/>
      </c>
      <c r="F7731" t="str">
        <f>IFERROR(IF(VLOOKUP(E7731,J:J,1,0)=E7731,"X",""),"")</f>
        <v/>
      </c>
      <c r="G7731" t="str">
        <f>IF(J7731&lt;&gt;"", INDEX($C$5:$C$1433, MATCH(J7731, $E$5:$E$1433, 0)),"")</f>
        <v/>
      </c>
      <c r="H7731" t="str">
        <f>IF(J7731&lt;&gt;"", INDEX($D$5:$D$1433, MATCH(J7731, $E$5:$E$1433, 0)),"")</f>
        <v/>
      </c>
      <c r="I7731" t="str">
        <f>IFERROR(IF(J7731&lt;&gt;"", INDEX($B$5:$B$1433, MATCH(J7731, $E$5:$E$1433, 0)),""),"SAI")</f>
        <v/>
      </c>
      <c r="L7731" t="str">
        <f>IFERROR(IF($N$5="Sáng",IF(MID(K7731,2,7)-MID($L$2,2,7)&gt;0,"Trễ",""),IF(MID(K7731,2,7)-MID($Q$2,2,7)&gt;0,"Trễ","")),"")</f>
        <v/>
      </c>
      <c r="M7731" t="str">
        <f>IFERROR(IF($N$5="Sáng",MID(K7731,2,7)-MID($L$2,2,7),MID(K7731,2,7)-MID($Q$2,2,7)),"")</f>
        <v/>
      </c>
      <c r="Q7731" t="str">
        <f>IF(B7731&lt;&gt;"",IF(AND(P7731="",F7731=""),"Không phép ",""),"")</f>
        <v/>
      </c>
      <c r="R7731" t="str">
        <f>UPPER(B7731)</f>
        <v/>
      </c>
      <c r="T7731" t="str">
        <f>IFERROR(IF(J7731&lt;&gt;"", INDEX($S$5:$S$1433, MATCH(J7731, $E$5:$E$1433, 0)),""),"")</f>
        <v/>
      </c>
      <c r="V7731" t="str">
        <f>IFERROR(IF(J7731&lt;&gt;"", INDEX($U$5:$U$1433, MATCH(J7731, $E$5:$E$1433, 0)),""),"")</f>
        <v/>
      </c>
    </row>
    <row r="7732">
      <c r="A7732" t="str">
        <f>IF(B7732&lt;&gt;"",A7731+1,"")</f>
        <v/>
      </c>
      <c r="F7732" t="str">
        <f>IFERROR(IF(VLOOKUP(E7732,J:J,1,0)=E7732,"X",""),"")</f>
        <v/>
      </c>
      <c r="G7732" t="str">
        <f>IF(J7732&lt;&gt;"", INDEX($C$5:$C$1433, MATCH(J7732, $E$5:$E$1433, 0)),"")</f>
        <v/>
      </c>
      <c r="H7732" t="str">
        <f>IF(J7732&lt;&gt;"", INDEX($D$5:$D$1433, MATCH(J7732, $E$5:$E$1433, 0)),"")</f>
        <v/>
      </c>
      <c r="I7732" t="str">
        <f>IFERROR(IF(J7732&lt;&gt;"", INDEX($B$5:$B$1433, MATCH(J7732, $E$5:$E$1433, 0)),""),"SAI")</f>
        <v/>
      </c>
      <c r="L7732" t="str">
        <f>IFERROR(IF($N$5="Sáng",IF(MID(K7732,2,7)-MID($L$2,2,7)&gt;0,"Trễ",""),IF(MID(K7732,2,7)-MID($Q$2,2,7)&gt;0,"Trễ","")),"")</f>
        <v/>
      </c>
      <c r="M7732" t="str">
        <f>IFERROR(IF($N$5="Sáng",MID(K7732,2,7)-MID($L$2,2,7),MID(K7732,2,7)-MID($Q$2,2,7)),"")</f>
        <v/>
      </c>
      <c r="Q7732" t="str">
        <f>IF(B7732&lt;&gt;"",IF(AND(P7732="",F7732=""),"Không phép ",""),"")</f>
        <v/>
      </c>
      <c r="R7732" t="str">
        <f>UPPER(B7732)</f>
        <v/>
      </c>
      <c r="T7732" t="str">
        <f>IFERROR(IF(J7732&lt;&gt;"", INDEX($S$5:$S$1433, MATCH(J7732, $E$5:$E$1433, 0)),""),"")</f>
        <v/>
      </c>
      <c r="V7732" t="str">
        <f>IFERROR(IF(J7732&lt;&gt;"", INDEX($U$5:$U$1433, MATCH(J7732, $E$5:$E$1433, 0)),""),"")</f>
        <v/>
      </c>
    </row>
    <row r="7733">
      <c r="A7733" t="str">
        <f>IF(B7733&lt;&gt;"",A7732+1,"")</f>
        <v/>
      </c>
      <c r="F7733" t="str">
        <f>IFERROR(IF(VLOOKUP(E7733,J:J,1,0)=E7733,"X",""),"")</f>
        <v/>
      </c>
      <c r="G7733" t="str">
        <f>IF(J7733&lt;&gt;"", INDEX($C$5:$C$1433, MATCH(J7733, $E$5:$E$1433, 0)),"")</f>
        <v/>
      </c>
      <c r="H7733" t="str">
        <f>IF(J7733&lt;&gt;"", INDEX($D$5:$D$1433, MATCH(J7733, $E$5:$E$1433, 0)),"")</f>
        <v/>
      </c>
      <c r="I7733" t="str">
        <f>IFERROR(IF(J7733&lt;&gt;"", INDEX($B$5:$B$1433, MATCH(J7733, $E$5:$E$1433, 0)),""),"SAI")</f>
        <v/>
      </c>
      <c r="L7733" t="str">
        <f>IFERROR(IF($N$5="Sáng",IF(MID(K7733,2,7)-MID($L$2,2,7)&gt;0,"Trễ",""),IF(MID(K7733,2,7)-MID($Q$2,2,7)&gt;0,"Trễ","")),"")</f>
        <v/>
      </c>
      <c r="M7733" t="str">
        <f>IFERROR(IF($N$5="Sáng",MID(K7733,2,7)-MID($L$2,2,7),MID(K7733,2,7)-MID($Q$2,2,7)),"")</f>
        <v/>
      </c>
      <c r="Q7733" t="str">
        <f>IF(B7733&lt;&gt;"",IF(AND(P7733="",F7733=""),"Không phép ",""),"")</f>
        <v/>
      </c>
      <c r="R7733" t="str">
        <f>UPPER(B7733)</f>
        <v/>
      </c>
      <c r="T7733" t="str">
        <f>IFERROR(IF(J7733&lt;&gt;"", INDEX($S$5:$S$1433, MATCH(J7733, $E$5:$E$1433, 0)),""),"")</f>
        <v/>
      </c>
      <c r="V7733" t="str">
        <f>IFERROR(IF(J7733&lt;&gt;"", INDEX($U$5:$U$1433, MATCH(J7733, $E$5:$E$1433, 0)),""),"")</f>
        <v/>
      </c>
    </row>
    <row r="7734">
      <c r="A7734" t="str">
        <f>IF(B7734&lt;&gt;"",A7733+1,"")</f>
        <v/>
      </c>
      <c r="F7734" t="str">
        <f>IFERROR(IF(VLOOKUP(E7734,J:J,1,0)=E7734,"X",""),"")</f>
        <v/>
      </c>
      <c r="G7734" t="str">
        <f>IF(J7734&lt;&gt;"", INDEX($C$5:$C$1433, MATCH(J7734, $E$5:$E$1433, 0)),"")</f>
        <v/>
      </c>
      <c r="H7734" t="str">
        <f>IF(J7734&lt;&gt;"", INDEX($D$5:$D$1433, MATCH(J7734, $E$5:$E$1433, 0)),"")</f>
        <v/>
      </c>
      <c r="I7734" t="str">
        <f>IFERROR(IF(J7734&lt;&gt;"", INDEX($B$5:$B$1433, MATCH(J7734, $E$5:$E$1433, 0)),""),"SAI")</f>
        <v/>
      </c>
      <c r="L7734" t="str">
        <f>IFERROR(IF($N$5="Sáng",IF(MID(K7734,2,7)-MID($L$2,2,7)&gt;0,"Trễ",""),IF(MID(K7734,2,7)-MID($Q$2,2,7)&gt;0,"Trễ","")),"")</f>
        <v/>
      </c>
      <c r="M7734" t="str">
        <f>IFERROR(IF($N$5="Sáng",MID(K7734,2,7)-MID($L$2,2,7),MID(K7734,2,7)-MID($Q$2,2,7)),"")</f>
        <v/>
      </c>
      <c r="Q7734" t="str">
        <f>IF(B7734&lt;&gt;"",IF(AND(P7734="",F7734=""),"Không phép ",""),"")</f>
        <v/>
      </c>
      <c r="R7734" t="str">
        <f>UPPER(B7734)</f>
        <v/>
      </c>
      <c r="T7734" t="str">
        <f>IFERROR(IF(J7734&lt;&gt;"", INDEX($S$5:$S$1433, MATCH(J7734, $E$5:$E$1433, 0)),""),"")</f>
        <v/>
      </c>
      <c r="V7734" t="str">
        <f>IFERROR(IF(J7734&lt;&gt;"", INDEX($U$5:$U$1433, MATCH(J7734, $E$5:$E$1433, 0)),""),"")</f>
        <v/>
      </c>
    </row>
    <row r="7735">
      <c r="A7735" t="str">
        <f>IF(B7735&lt;&gt;"",A7734+1,"")</f>
        <v/>
      </c>
      <c r="F7735" t="str">
        <f>IFERROR(IF(VLOOKUP(E7735,J:J,1,0)=E7735,"X",""),"")</f>
        <v/>
      </c>
      <c r="G7735" t="str">
        <f>IF(J7735&lt;&gt;"", INDEX($C$5:$C$1433, MATCH(J7735, $E$5:$E$1433, 0)),"")</f>
        <v/>
      </c>
      <c r="H7735" t="str">
        <f>IF(J7735&lt;&gt;"", INDEX($D$5:$D$1433, MATCH(J7735, $E$5:$E$1433, 0)),"")</f>
        <v/>
      </c>
      <c r="I7735" t="str">
        <f>IFERROR(IF(J7735&lt;&gt;"", INDEX($B$5:$B$1433, MATCH(J7735, $E$5:$E$1433, 0)),""),"SAI")</f>
        <v/>
      </c>
      <c r="L7735" t="str">
        <f>IFERROR(IF($N$5="Sáng",IF(MID(K7735,2,7)-MID($L$2,2,7)&gt;0,"Trễ",""),IF(MID(K7735,2,7)-MID($Q$2,2,7)&gt;0,"Trễ","")),"")</f>
        <v/>
      </c>
      <c r="M7735" t="str">
        <f>IFERROR(IF($N$5="Sáng",MID(K7735,2,7)-MID($L$2,2,7),MID(K7735,2,7)-MID($Q$2,2,7)),"")</f>
        <v/>
      </c>
      <c r="Q7735" t="str">
        <f>IF(B7735&lt;&gt;"",IF(AND(P7735="",F7735=""),"Không phép ",""),"")</f>
        <v/>
      </c>
      <c r="R7735" t="str">
        <f>UPPER(B7735)</f>
        <v/>
      </c>
      <c r="T7735" t="str">
        <f>IFERROR(IF(J7735&lt;&gt;"", INDEX($S$5:$S$1433, MATCH(J7735, $E$5:$E$1433, 0)),""),"")</f>
        <v/>
      </c>
      <c r="V7735" t="str">
        <f>IFERROR(IF(J7735&lt;&gt;"", INDEX($U$5:$U$1433, MATCH(J7735, $E$5:$E$1433, 0)),""),"")</f>
        <v/>
      </c>
    </row>
    <row r="7736">
      <c r="A7736" t="str">
        <f>IF(B7736&lt;&gt;"",A7735+1,"")</f>
        <v/>
      </c>
      <c r="F7736" t="str">
        <f>IFERROR(IF(VLOOKUP(E7736,J:J,1,0)=E7736,"X",""),"")</f>
        <v/>
      </c>
      <c r="G7736" t="str">
        <f>IF(J7736&lt;&gt;"", INDEX($C$5:$C$1433, MATCH(J7736, $E$5:$E$1433, 0)),"")</f>
        <v/>
      </c>
      <c r="H7736" t="str">
        <f>IF(J7736&lt;&gt;"", INDEX($D$5:$D$1433, MATCH(J7736, $E$5:$E$1433, 0)),"")</f>
        <v/>
      </c>
      <c r="I7736" t="str">
        <f>IFERROR(IF(J7736&lt;&gt;"", INDEX($B$5:$B$1433, MATCH(J7736, $E$5:$E$1433, 0)),""),"SAI")</f>
        <v/>
      </c>
      <c r="L7736" t="str">
        <f>IFERROR(IF($N$5="Sáng",IF(MID(K7736,2,7)-MID($L$2,2,7)&gt;0,"Trễ",""),IF(MID(K7736,2,7)-MID($Q$2,2,7)&gt;0,"Trễ","")),"")</f>
        <v/>
      </c>
      <c r="M7736" t="str">
        <f>IFERROR(IF($N$5="Sáng",MID(K7736,2,7)-MID($L$2,2,7),MID(K7736,2,7)-MID($Q$2,2,7)),"")</f>
        <v/>
      </c>
      <c r="Q7736" t="str">
        <f>IF(B7736&lt;&gt;"",IF(AND(P7736="",F7736=""),"Không phép ",""),"")</f>
        <v/>
      </c>
      <c r="R7736" t="str">
        <f>UPPER(B7736)</f>
        <v/>
      </c>
      <c r="T7736" t="str">
        <f>IFERROR(IF(J7736&lt;&gt;"", INDEX($S$5:$S$1433, MATCH(J7736, $E$5:$E$1433, 0)),""),"")</f>
        <v/>
      </c>
      <c r="V7736" t="str">
        <f>IFERROR(IF(J7736&lt;&gt;"", INDEX($U$5:$U$1433, MATCH(J7736, $E$5:$E$1433, 0)),""),"")</f>
        <v/>
      </c>
    </row>
    <row r="7737">
      <c r="A7737" t="str">
        <f>IF(B7737&lt;&gt;"",A7736+1,"")</f>
        <v/>
      </c>
      <c r="F7737" t="str">
        <f>IFERROR(IF(VLOOKUP(E7737,J:J,1,0)=E7737,"X",""),"")</f>
        <v/>
      </c>
      <c r="G7737" t="str">
        <f>IF(J7737&lt;&gt;"", INDEX($C$5:$C$1433, MATCH(J7737, $E$5:$E$1433, 0)),"")</f>
        <v/>
      </c>
      <c r="H7737" t="str">
        <f>IF(J7737&lt;&gt;"", INDEX($D$5:$D$1433, MATCH(J7737, $E$5:$E$1433, 0)),"")</f>
        <v/>
      </c>
      <c r="I7737" t="str">
        <f>IFERROR(IF(J7737&lt;&gt;"", INDEX($B$5:$B$1433, MATCH(J7737, $E$5:$E$1433, 0)),""),"SAI")</f>
        <v/>
      </c>
      <c r="L7737" t="str">
        <f>IFERROR(IF($N$5="Sáng",IF(MID(K7737,2,7)-MID($L$2,2,7)&gt;0,"Trễ",""),IF(MID(K7737,2,7)-MID($Q$2,2,7)&gt;0,"Trễ","")),"")</f>
        <v/>
      </c>
      <c r="M7737" t="str">
        <f>IFERROR(IF($N$5="Sáng",MID(K7737,2,7)-MID($L$2,2,7),MID(K7737,2,7)-MID($Q$2,2,7)),"")</f>
        <v/>
      </c>
      <c r="Q7737" t="str">
        <f>IF(B7737&lt;&gt;"",IF(AND(P7737="",F7737=""),"Không phép ",""),"")</f>
        <v/>
      </c>
      <c r="R7737" t="str">
        <f>UPPER(B7737)</f>
        <v/>
      </c>
      <c r="T7737" t="str">
        <f>IFERROR(IF(J7737&lt;&gt;"", INDEX($S$5:$S$1433, MATCH(J7737, $E$5:$E$1433, 0)),""),"")</f>
        <v/>
      </c>
      <c r="V7737" t="str">
        <f>IFERROR(IF(J7737&lt;&gt;"", INDEX($U$5:$U$1433, MATCH(J7737, $E$5:$E$1433, 0)),""),"")</f>
        <v/>
      </c>
    </row>
    <row r="7738">
      <c r="A7738" t="str">
        <f>IF(B7738&lt;&gt;"",A7737+1,"")</f>
        <v/>
      </c>
      <c r="F7738" t="str">
        <f>IFERROR(IF(VLOOKUP(E7738,J:J,1,0)=E7738,"X",""),"")</f>
        <v/>
      </c>
      <c r="G7738" t="str">
        <f>IF(J7738&lt;&gt;"", INDEX($C$5:$C$1433, MATCH(J7738, $E$5:$E$1433, 0)),"")</f>
        <v/>
      </c>
      <c r="H7738" t="str">
        <f>IF(J7738&lt;&gt;"", INDEX($D$5:$D$1433, MATCH(J7738, $E$5:$E$1433, 0)),"")</f>
        <v/>
      </c>
      <c r="I7738" t="str">
        <f>IFERROR(IF(J7738&lt;&gt;"", INDEX($B$5:$B$1433, MATCH(J7738, $E$5:$E$1433, 0)),""),"SAI")</f>
        <v/>
      </c>
      <c r="L7738" t="str">
        <f>IFERROR(IF($N$5="Sáng",IF(MID(K7738,2,7)-MID($L$2,2,7)&gt;0,"Trễ",""),IF(MID(K7738,2,7)-MID($Q$2,2,7)&gt;0,"Trễ","")),"")</f>
        <v/>
      </c>
      <c r="M7738" t="str">
        <f>IFERROR(IF($N$5="Sáng",MID(K7738,2,7)-MID($L$2,2,7),MID(K7738,2,7)-MID($Q$2,2,7)),"")</f>
        <v/>
      </c>
      <c r="Q7738" t="str">
        <f>IF(B7738&lt;&gt;"",IF(AND(P7738="",F7738=""),"Không phép ",""),"")</f>
        <v/>
      </c>
      <c r="R7738" t="str">
        <f>UPPER(B7738)</f>
        <v/>
      </c>
      <c r="T7738" t="str">
        <f>IFERROR(IF(J7738&lt;&gt;"", INDEX($S$5:$S$1433, MATCH(J7738, $E$5:$E$1433, 0)),""),"")</f>
        <v/>
      </c>
      <c r="V7738" t="str">
        <f>IFERROR(IF(J7738&lt;&gt;"", INDEX($U$5:$U$1433, MATCH(J7738, $E$5:$E$1433, 0)),""),"")</f>
        <v/>
      </c>
    </row>
    <row r="7739">
      <c r="A7739" t="str">
        <f>IF(B7739&lt;&gt;"",A7738+1,"")</f>
        <v/>
      </c>
      <c r="F7739" t="str">
        <f>IFERROR(IF(VLOOKUP(E7739,J:J,1,0)=E7739,"X",""),"")</f>
        <v/>
      </c>
      <c r="G7739" t="str">
        <f>IF(J7739&lt;&gt;"", INDEX($C$5:$C$1433, MATCH(J7739, $E$5:$E$1433, 0)),"")</f>
        <v/>
      </c>
      <c r="H7739" t="str">
        <f>IF(J7739&lt;&gt;"", INDEX($D$5:$D$1433, MATCH(J7739, $E$5:$E$1433, 0)),"")</f>
        <v/>
      </c>
      <c r="I7739" t="str">
        <f>IFERROR(IF(J7739&lt;&gt;"", INDEX($B$5:$B$1433, MATCH(J7739, $E$5:$E$1433, 0)),""),"SAI")</f>
        <v/>
      </c>
      <c r="L7739" t="str">
        <f>IFERROR(IF($N$5="Sáng",IF(MID(K7739,2,7)-MID($L$2,2,7)&gt;0,"Trễ",""),IF(MID(K7739,2,7)-MID($Q$2,2,7)&gt;0,"Trễ","")),"")</f>
        <v/>
      </c>
      <c r="M7739" t="str">
        <f>IFERROR(IF($N$5="Sáng",MID(K7739,2,7)-MID($L$2,2,7),MID(K7739,2,7)-MID($Q$2,2,7)),"")</f>
        <v/>
      </c>
      <c r="Q7739" t="str">
        <f>IF(B7739&lt;&gt;"",IF(AND(P7739="",F7739=""),"Không phép ",""),"")</f>
        <v/>
      </c>
      <c r="R7739" t="str">
        <f>UPPER(B7739)</f>
        <v/>
      </c>
      <c r="T7739" t="str">
        <f>IFERROR(IF(J7739&lt;&gt;"", INDEX($S$5:$S$1433, MATCH(J7739, $E$5:$E$1433, 0)),""),"")</f>
        <v/>
      </c>
      <c r="V7739" t="str">
        <f>IFERROR(IF(J7739&lt;&gt;"", INDEX($U$5:$U$1433, MATCH(J7739, $E$5:$E$1433, 0)),""),"")</f>
        <v/>
      </c>
    </row>
    <row r="7740">
      <c r="A7740" t="str">
        <f>IF(B7740&lt;&gt;"",A7739+1,"")</f>
        <v/>
      </c>
      <c r="F7740" t="str">
        <f>IFERROR(IF(VLOOKUP(E7740,J:J,1,0)=E7740,"X",""),"")</f>
        <v/>
      </c>
      <c r="G7740" t="str">
        <f>IF(J7740&lt;&gt;"", INDEX($C$5:$C$1433, MATCH(J7740, $E$5:$E$1433, 0)),"")</f>
        <v/>
      </c>
      <c r="H7740" t="str">
        <f>IF(J7740&lt;&gt;"", INDEX($D$5:$D$1433, MATCH(J7740, $E$5:$E$1433, 0)),"")</f>
        <v/>
      </c>
      <c r="I7740" t="str">
        <f>IFERROR(IF(J7740&lt;&gt;"", INDEX($B$5:$B$1433, MATCH(J7740, $E$5:$E$1433, 0)),""),"SAI")</f>
        <v/>
      </c>
      <c r="L7740" t="str">
        <f>IFERROR(IF($N$5="Sáng",IF(MID(K7740,2,7)-MID($L$2,2,7)&gt;0,"Trễ",""),IF(MID(K7740,2,7)-MID($Q$2,2,7)&gt;0,"Trễ","")),"")</f>
        <v/>
      </c>
      <c r="M7740" t="str">
        <f>IFERROR(IF($N$5="Sáng",MID(K7740,2,7)-MID($L$2,2,7),MID(K7740,2,7)-MID($Q$2,2,7)),"")</f>
        <v/>
      </c>
      <c r="Q7740" t="str">
        <f>IF(B7740&lt;&gt;"",IF(AND(P7740="",F7740=""),"Không phép ",""),"")</f>
        <v/>
      </c>
      <c r="R7740" t="str">
        <f>UPPER(B7740)</f>
        <v/>
      </c>
      <c r="T7740" t="str">
        <f>IFERROR(IF(J7740&lt;&gt;"", INDEX($S$5:$S$1433, MATCH(J7740, $E$5:$E$1433, 0)),""),"")</f>
        <v/>
      </c>
      <c r="V7740" t="str">
        <f>IFERROR(IF(J7740&lt;&gt;"", INDEX($U$5:$U$1433, MATCH(J7740, $E$5:$E$1433, 0)),""),"")</f>
        <v/>
      </c>
    </row>
    <row r="7741">
      <c r="A7741" t="str">
        <f>IF(B7741&lt;&gt;"",A7740+1,"")</f>
        <v/>
      </c>
      <c r="F7741" t="str">
        <f>IFERROR(IF(VLOOKUP(E7741,J:J,1,0)=E7741,"X",""),"")</f>
        <v/>
      </c>
      <c r="G7741" t="str">
        <f>IF(J7741&lt;&gt;"", INDEX($C$5:$C$1433, MATCH(J7741, $E$5:$E$1433, 0)),"")</f>
        <v/>
      </c>
      <c r="H7741" t="str">
        <f>IF(J7741&lt;&gt;"", INDEX($D$5:$D$1433, MATCH(J7741, $E$5:$E$1433, 0)),"")</f>
        <v/>
      </c>
      <c r="I7741" t="str">
        <f>IFERROR(IF(J7741&lt;&gt;"", INDEX($B$5:$B$1433, MATCH(J7741, $E$5:$E$1433, 0)),""),"SAI")</f>
        <v/>
      </c>
      <c r="L7741" t="str">
        <f>IFERROR(IF($N$5="Sáng",IF(MID(K7741,2,7)-MID($L$2,2,7)&gt;0,"Trễ",""),IF(MID(K7741,2,7)-MID($Q$2,2,7)&gt;0,"Trễ","")),"")</f>
        <v/>
      </c>
      <c r="M7741" t="str">
        <f>IFERROR(IF($N$5="Sáng",MID(K7741,2,7)-MID($L$2,2,7),MID(K7741,2,7)-MID($Q$2,2,7)),"")</f>
        <v/>
      </c>
      <c r="Q7741" t="str">
        <f>IF(B7741&lt;&gt;"",IF(AND(P7741="",F7741=""),"Không phép ",""),"")</f>
        <v/>
      </c>
      <c r="R7741" t="str">
        <f>UPPER(B7741)</f>
        <v/>
      </c>
      <c r="T7741" t="str">
        <f>IFERROR(IF(J7741&lt;&gt;"", INDEX($S$5:$S$1433, MATCH(J7741, $E$5:$E$1433, 0)),""),"")</f>
        <v/>
      </c>
      <c r="V7741" t="str">
        <f>IFERROR(IF(J7741&lt;&gt;"", INDEX($U$5:$U$1433, MATCH(J7741, $E$5:$E$1433, 0)),""),"")</f>
        <v/>
      </c>
    </row>
    <row r="7742">
      <c r="A7742" t="str">
        <f>IF(B7742&lt;&gt;"",A7741+1,"")</f>
        <v/>
      </c>
      <c r="F7742" t="str">
        <f>IFERROR(IF(VLOOKUP(E7742,J:J,1,0)=E7742,"X",""),"")</f>
        <v/>
      </c>
      <c r="G7742" t="str">
        <f>IF(J7742&lt;&gt;"", INDEX($C$5:$C$1433, MATCH(J7742, $E$5:$E$1433, 0)),"")</f>
        <v/>
      </c>
      <c r="H7742" t="str">
        <f>IF(J7742&lt;&gt;"", INDEX($D$5:$D$1433, MATCH(J7742, $E$5:$E$1433, 0)),"")</f>
        <v/>
      </c>
      <c r="I7742" t="str">
        <f>IFERROR(IF(J7742&lt;&gt;"", INDEX($B$5:$B$1433, MATCH(J7742, $E$5:$E$1433, 0)),""),"SAI")</f>
        <v/>
      </c>
      <c r="L7742" t="str">
        <f>IFERROR(IF($N$5="Sáng",IF(MID(K7742,2,7)-MID($L$2,2,7)&gt;0,"Trễ",""),IF(MID(K7742,2,7)-MID($Q$2,2,7)&gt;0,"Trễ","")),"")</f>
        <v/>
      </c>
      <c r="M7742" t="str">
        <f>IFERROR(IF($N$5="Sáng",MID(K7742,2,7)-MID($L$2,2,7),MID(K7742,2,7)-MID($Q$2,2,7)),"")</f>
        <v/>
      </c>
      <c r="Q7742" t="str">
        <f>IF(B7742&lt;&gt;"",IF(AND(P7742="",F7742=""),"Không phép ",""),"")</f>
        <v/>
      </c>
      <c r="R7742" t="str">
        <f>UPPER(B7742)</f>
        <v/>
      </c>
      <c r="T7742" t="str">
        <f>IFERROR(IF(J7742&lt;&gt;"", INDEX($S$5:$S$1433, MATCH(J7742, $E$5:$E$1433, 0)),""),"")</f>
        <v/>
      </c>
      <c r="V7742" t="str">
        <f>IFERROR(IF(J7742&lt;&gt;"", INDEX($U$5:$U$1433, MATCH(J7742, $E$5:$E$1433, 0)),""),"")</f>
        <v/>
      </c>
    </row>
    <row r="7743">
      <c r="A7743" t="str">
        <f>IF(B7743&lt;&gt;"",A7742+1,"")</f>
        <v/>
      </c>
      <c r="F7743" t="str">
        <f>IFERROR(IF(VLOOKUP(E7743,J:J,1,0)=E7743,"X",""),"")</f>
        <v/>
      </c>
      <c r="G7743" t="str">
        <f>IF(J7743&lt;&gt;"", INDEX($C$5:$C$1433, MATCH(J7743, $E$5:$E$1433, 0)),"")</f>
        <v/>
      </c>
      <c r="H7743" t="str">
        <f>IF(J7743&lt;&gt;"", INDEX($D$5:$D$1433, MATCH(J7743, $E$5:$E$1433, 0)),"")</f>
        <v/>
      </c>
      <c r="I7743" t="str">
        <f>IFERROR(IF(J7743&lt;&gt;"", INDEX($B$5:$B$1433, MATCH(J7743, $E$5:$E$1433, 0)),""),"SAI")</f>
        <v/>
      </c>
      <c r="L7743" t="str">
        <f>IFERROR(IF($N$5="Sáng",IF(MID(K7743,2,7)-MID($L$2,2,7)&gt;0,"Trễ",""),IF(MID(K7743,2,7)-MID($Q$2,2,7)&gt;0,"Trễ","")),"")</f>
        <v/>
      </c>
      <c r="M7743" t="str">
        <f>IFERROR(IF($N$5="Sáng",MID(K7743,2,7)-MID($L$2,2,7),MID(K7743,2,7)-MID($Q$2,2,7)),"")</f>
        <v/>
      </c>
      <c r="Q7743" t="str">
        <f>IF(B7743&lt;&gt;"",IF(AND(P7743="",F7743=""),"Không phép ",""),"")</f>
        <v/>
      </c>
      <c r="R7743" t="str">
        <f>UPPER(B7743)</f>
        <v/>
      </c>
      <c r="T7743" t="str">
        <f>IFERROR(IF(J7743&lt;&gt;"", INDEX($S$5:$S$1433, MATCH(J7743, $E$5:$E$1433, 0)),""),"")</f>
        <v/>
      </c>
      <c r="V7743" t="str">
        <f>IFERROR(IF(J7743&lt;&gt;"", INDEX($U$5:$U$1433, MATCH(J7743, $E$5:$E$1433, 0)),""),"")</f>
        <v/>
      </c>
    </row>
    <row r="7744">
      <c r="A7744" t="str">
        <f>IF(B7744&lt;&gt;"",A7743+1,"")</f>
        <v/>
      </c>
      <c r="F7744" t="str">
        <f>IFERROR(IF(VLOOKUP(E7744,J:J,1,0)=E7744,"X",""),"")</f>
        <v/>
      </c>
      <c r="G7744" t="str">
        <f>IF(J7744&lt;&gt;"", INDEX($C$5:$C$1433, MATCH(J7744, $E$5:$E$1433, 0)),"")</f>
        <v/>
      </c>
      <c r="H7744" t="str">
        <f>IF(J7744&lt;&gt;"", INDEX($D$5:$D$1433, MATCH(J7744, $E$5:$E$1433, 0)),"")</f>
        <v/>
      </c>
      <c r="I7744" t="str">
        <f>IFERROR(IF(J7744&lt;&gt;"", INDEX($B$5:$B$1433, MATCH(J7744, $E$5:$E$1433, 0)),""),"SAI")</f>
        <v/>
      </c>
      <c r="L7744" t="str">
        <f>IFERROR(IF($N$5="Sáng",IF(MID(K7744,2,7)-MID($L$2,2,7)&gt;0,"Trễ",""),IF(MID(K7744,2,7)-MID($Q$2,2,7)&gt;0,"Trễ","")),"")</f>
        <v/>
      </c>
      <c r="M7744" t="str">
        <f>IFERROR(IF($N$5="Sáng",MID(K7744,2,7)-MID($L$2,2,7),MID(K7744,2,7)-MID($Q$2,2,7)),"")</f>
        <v/>
      </c>
      <c r="Q7744" t="str">
        <f>IF(B7744&lt;&gt;"",IF(AND(P7744="",F7744=""),"Không phép ",""),"")</f>
        <v/>
      </c>
      <c r="R7744" t="str">
        <f>UPPER(B7744)</f>
        <v/>
      </c>
      <c r="T7744" t="str">
        <f>IFERROR(IF(J7744&lt;&gt;"", INDEX($S$5:$S$1433, MATCH(J7744, $E$5:$E$1433, 0)),""),"")</f>
        <v/>
      </c>
      <c r="V7744" t="str">
        <f>IFERROR(IF(J7744&lt;&gt;"", INDEX($U$5:$U$1433, MATCH(J7744, $E$5:$E$1433, 0)),""),"")</f>
        <v/>
      </c>
    </row>
    <row r="7745">
      <c r="A7745" t="str">
        <f>IF(B7745&lt;&gt;"",A7744+1,"")</f>
        <v/>
      </c>
      <c r="F7745" t="str">
        <f>IFERROR(IF(VLOOKUP(E7745,J:J,1,0)=E7745,"X",""),"")</f>
        <v/>
      </c>
      <c r="G7745" t="str">
        <f>IF(J7745&lt;&gt;"", INDEX($C$5:$C$1433, MATCH(J7745, $E$5:$E$1433, 0)),"")</f>
        <v/>
      </c>
      <c r="H7745" t="str">
        <f>IF(J7745&lt;&gt;"", INDEX($D$5:$D$1433, MATCH(J7745, $E$5:$E$1433, 0)),"")</f>
        <v/>
      </c>
      <c r="I7745" t="str">
        <f>IFERROR(IF(J7745&lt;&gt;"", INDEX($B$5:$B$1433, MATCH(J7745, $E$5:$E$1433, 0)),""),"SAI")</f>
        <v/>
      </c>
      <c r="L7745" t="str">
        <f>IFERROR(IF($N$5="Sáng",IF(MID(K7745,2,7)-MID($L$2,2,7)&gt;0,"Trễ",""),IF(MID(K7745,2,7)-MID($Q$2,2,7)&gt;0,"Trễ","")),"")</f>
        <v/>
      </c>
      <c r="M7745" t="str">
        <f>IFERROR(IF($N$5="Sáng",MID(K7745,2,7)-MID($L$2,2,7),MID(K7745,2,7)-MID($Q$2,2,7)),"")</f>
        <v/>
      </c>
      <c r="Q7745" t="str">
        <f>IF(B7745&lt;&gt;"",IF(AND(P7745="",F7745=""),"Không phép ",""),"")</f>
        <v/>
      </c>
      <c r="R7745" t="str">
        <f>UPPER(B7745)</f>
        <v/>
      </c>
      <c r="T7745" t="str">
        <f>IFERROR(IF(J7745&lt;&gt;"", INDEX($S$5:$S$1433, MATCH(J7745, $E$5:$E$1433, 0)),""),"")</f>
        <v/>
      </c>
      <c r="V7745" t="str">
        <f>IFERROR(IF(J7745&lt;&gt;"", INDEX($U$5:$U$1433, MATCH(J7745, $E$5:$E$1433, 0)),""),"")</f>
        <v/>
      </c>
    </row>
    <row r="7746">
      <c r="A7746" t="str">
        <f>IF(B7746&lt;&gt;"",A7745+1,"")</f>
        <v/>
      </c>
      <c r="F7746" t="str">
        <f>IFERROR(IF(VLOOKUP(E7746,J:J,1,0)=E7746,"X",""),"")</f>
        <v/>
      </c>
      <c r="G7746" t="str">
        <f>IF(J7746&lt;&gt;"", INDEX($C$5:$C$1433, MATCH(J7746, $E$5:$E$1433, 0)),"")</f>
        <v/>
      </c>
      <c r="H7746" t="str">
        <f>IF(J7746&lt;&gt;"", INDEX($D$5:$D$1433, MATCH(J7746, $E$5:$E$1433, 0)),"")</f>
        <v/>
      </c>
      <c r="I7746" t="str">
        <f>IFERROR(IF(J7746&lt;&gt;"", INDEX($B$5:$B$1433, MATCH(J7746, $E$5:$E$1433, 0)),""),"SAI")</f>
        <v/>
      </c>
      <c r="L7746" t="str">
        <f>IFERROR(IF($N$5="Sáng",IF(MID(K7746,2,7)-MID($L$2,2,7)&gt;0,"Trễ",""),IF(MID(K7746,2,7)-MID($Q$2,2,7)&gt;0,"Trễ","")),"")</f>
        <v/>
      </c>
      <c r="M7746" t="str">
        <f>IFERROR(IF($N$5="Sáng",MID(K7746,2,7)-MID($L$2,2,7),MID(K7746,2,7)-MID($Q$2,2,7)),"")</f>
        <v/>
      </c>
      <c r="Q7746" t="str">
        <f>IF(B7746&lt;&gt;"",IF(AND(P7746="",F7746=""),"Không phép ",""),"")</f>
        <v/>
      </c>
      <c r="R7746" t="str">
        <f>UPPER(B7746)</f>
        <v/>
      </c>
      <c r="T7746" t="str">
        <f>IFERROR(IF(J7746&lt;&gt;"", INDEX($S$5:$S$1433, MATCH(J7746, $E$5:$E$1433, 0)),""),"")</f>
        <v/>
      </c>
      <c r="V7746" t="str">
        <f>IFERROR(IF(J7746&lt;&gt;"", INDEX($U$5:$U$1433, MATCH(J7746, $E$5:$E$1433, 0)),""),"")</f>
        <v/>
      </c>
    </row>
    <row r="7747">
      <c r="A7747" t="str">
        <f>IF(B7747&lt;&gt;"",A7746+1,"")</f>
        <v/>
      </c>
      <c r="F7747" t="str">
        <f>IFERROR(IF(VLOOKUP(E7747,J:J,1,0)=E7747,"X",""),"")</f>
        <v/>
      </c>
      <c r="G7747" t="str">
        <f>IF(J7747&lt;&gt;"", INDEX($C$5:$C$1433, MATCH(J7747, $E$5:$E$1433, 0)),"")</f>
        <v/>
      </c>
      <c r="H7747" t="str">
        <f>IF(J7747&lt;&gt;"", INDEX($D$5:$D$1433, MATCH(J7747, $E$5:$E$1433, 0)),"")</f>
        <v/>
      </c>
      <c r="I7747" t="str">
        <f>IFERROR(IF(J7747&lt;&gt;"", INDEX($B$5:$B$1433, MATCH(J7747, $E$5:$E$1433, 0)),""),"SAI")</f>
        <v/>
      </c>
      <c r="L7747" t="str">
        <f>IFERROR(IF($N$5="Sáng",IF(MID(K7747,2,7)-MID($L$2,2,7)&gt;0,"Trễ",""),IF(MID(K7747,2,7)-MID($Q$2,2,7)&gt;0,"Trễ","")),"")</f>
        <v/>
      </c>
      <c r="M7747" t="str">
        <f>IFERROR(IF($N$5="Sáng",MID(K7747,2,7)-MID($L$2,2,7),MID(K7747,2,7)-MID($Q$2,2,7)),"")</f>
        <v/>
      </c>
      <c r="Q7747" t="str">
        <f>IF(B7747&lt;&gt;"",IF(AND(P7747="",F7747=""),"Không phép ",""),"")</f>
        <v/>
      </c>
      <c r="R7747" t="str">
        <f>UPPER(B7747)</f>
        <v/>
      </c>
      <c r="T7747" t="str">
        <f>IFERROR(IF(J7747&lt;&gt;"", INDEX($S$5:$S$1433, MATCH(J7747, $E$5:$E$1433, 0)),""),"")</f>
        <v/>
      </c>
      <c r="V7747" t="str">
        <f>IFERROR(IF(J7747&lt;&gt;"", INDEX($U$5:$U$1433, MATCH(J7747, $E$5:$E$1433, 0)),""),"")</f>
        <v/>
      </c>
    </row>
    <row r="7748">
      <c r="A7748" t="str">
        <f>IF(B7748&lt;&gt;"",A7747+1,"")</f>
        <v/>
      </c>
      <c r="F7748" t="str">
        <f>IFERROR(IF(VLOOKUP(E7748,J:J,1,0)=E7748,"X",""),"")</f>
        <v/>
      </c>
      <c r="G7748" t="str">
        <f>IF(J7748&lt;&gt;"", INDEX($C$5:$C$1433, MATCH(J7748, $E$5:$E$1433, 0)),"")</f>
        <v/>
      </c>
      <c r="H7748" t="str">
        <f>IF(J7748&lt;&gt;"", INDEX($D$5:$D$1433, MATCH(J7748, $E$5:$E$1433, 0)),"")</f>
        <v/>
      </c>
      <c r="I7748" t="str">
        <f>IFERROR(IF(J7748&lt;&gt;"", INDEX($B$5:$B$1433, MATCH(J7748, $E$5:$E$1433, 0)),""),"SAI")</f>
        <v/>
      </c>
      <c r="L7748" t="str">
        <f>IFERROR(IF($N$5="Sáng",IF(MID(K7748,2,7)-MID($L$2,2,7)&gt;0,"Trễ",""),IF(MID(K7748,2,7)-MID($Q$2,2,7)&gt;0,"Trễ","")),"")</f>
        <v/>
      </c>
      <c r="M7748" t="str">
        <f>IFERROR(IF($N$5="Sáng",MID(K7748,2,7)-MID($L$2,2,7),MID(K7748,2,7)-MID($Q$2,2,7)),"")</f>
        <v/>
      </c>
      <c r="Q7748" t="str">
        <f>IF(B7748&lt;&gt;"",IF(AND(P7748="",F7748=""),"Không phép ",""),"")</f>
        <v/>
      </c>
      <c r="R7748" t="str">
        <f>UPPER(B7748)</f>
        <v/>
      </c>
      <c r="T7748" t="str">
        <f>IFERROR(IF(J7748&lt;&gt;"", INDEX($S$5:$S$1433, MATCH(J7748, $E$5:$E$1433, 0)),""),"")</f>
        <v/>
      </c>
      <c r="V7748" t="str">
        <f>IFERROR(IF(J7748&lt;&gt;"", INDEX($U$5:$U$1433, MATCH(J7748, $E$5:$E$1433, 0)),""),"")</f>
        <v/>
      </c>
    </row>
    <row r="7749">
      <c r="A7749" t="str">
        <f>IF(B7749&lt;&gt;"",A7748+1,"")</f>
        <v/>
      </c>
      <c r="F7749" t="str">
        <f>IFERROR(IF(VLOOKUP(E7749,J:J,1,0)=E7749,"X",""),"")</f>
        <v/>
      </c>
      <c r="G7749" t="str">
        <f>IF(J7749&lt;&gt;"", INDEX($C$5:$C$1433, MATCH(J7749, $E$5:$E$1433, 0)),"")</f>
        <v/>
      </c>
      <c r="H7749" t="str">
        <f>IF(J7749&lt;&gt;"", INDEX($D$5:$D$1433, MATCH(J7749, $E$5:$E$1433, 0)),"")</f>
        <v/>
      </c>
      <c r="I7749" t="str">
        <f>IFERROR(IF(J7749&lt;&gt;"", INDEX($B$5:$B$1433, MATCH(J7749, $E$5:$E$1433, 0)),""),"SAI")</f>
        <v/>
      </c>
      <c r="L7749" t="str">
        <f>IFERROR(IF($N$5="Sáng",IF(MID(K7749,2,7)-MID($L$2,2,7)&gt;0,"Trễ",""),IF(MID(K7749,2,7)-MID($Q$2,2,7)&gt;0,"Trễ","")),"")</f>
        <v/>
      </c>
      <c r="M7749" t="str">
        <f>IFERROR(IF($N$5="Sáng",MID(K7749,2,7)-MID($L$2,2,7),MID(K7749,2,7)-MID($Q$2,2,7)),"")</f>
        <v/>
      </c>
      <c r="Q7749" t="str">
        <f>IF(B7749&lt;&gt;"",IF(AND(P7749="",F7749=""),"Không phép ",""),"")</f>
        <v/>
      </c>
      <c r="R7749" t="str">
        <f>UPPER(B7749)</f>
        <v/>
      </c>
      <c r="T7749" t="str">
        <f>IFERROR(IF(J7749&lt;&gt;"", INDEX($S$5:$S$1433, MATCH(J7749, $E$5:$E$1433, 0)),""),"")</f>
        <v/>
      </c>
      <c r="V7749" t="str">
        <f>IFERROR(IF(J7749&lt;&gt;"", INDEX($U$5:$U$1433, MATCH(J7749, $E$5:$E$1433, 0)),""),"")</f>
        <v/>
      </c>
    </row>
    <row r="7750">
      <c r="A7750" t="str">
        <f>IF(B7750&lt;&gt;"",A7749+1,"")</f>
        <v/>
      </c>
      <c r="F7750" t="str">
        <f>IFERROR(IF(VLOOKUP(E7750,J:J,1,0)=E7750,"X",""),"")</f>
        <v/>
      </c>
      <c r="G7750" t="str">
        <f>IF(J7750&lt;&gt;"", INDEX($C$5:$C$1433, MATCH(J7750, $E$5:$E$1433, 0)),"")</f>
        <v/>
      </c>
      <c r="H7750" t="str">
        <f>IF(J7750&lt;&gt;"", INDEX($D$5:$D$1433, MATCH(J7750, $E$5:$E$1433, 0)),"")</f>
        <v/>
      </c>
      <c r="I7750" t="str">
        <f>IFERROR(IF(J7750&lt;&gt;"", INDEX($B$5:$B$1433, MATCH(J7750, $E$5:$E$1433, 0)),""),"SAI")</f>
        <v/>
      </c>
      <c r="L7750" t="str">
        <f>IFERROR(IF($N$5="Sáng",IF(MID(K7750,2,7)-MID($L$2,2,7)&gt;0,"Trễ",""),IF(MID(K7750,2,7)-MID($Q$2,2,7)&gt;0,"Trễ","")),"")</f>
        <v/>
      </c>
      <c r="M7750" t="str">
        <f>IFERROR(IF($N$5="Sáng",MID(K7750,2,7)-MID($L$2,2,7),MID(K7750,2,7)-MID($Q$2,2,7)),"")</f>
        <v/>
      </c>
      <c r="Q7750" t="str">
        <f>IF(B7750&lt;&gt;"",IF(AND(P7750="",F7750=""),"Không phép ",""),"")</f>
        <v/>
      </c>
      <c r="R7750" t="str">
        <f>UPPER(B7750)</f>
        <v/>
      </c>
      <c r="T7750" t="str">
        <f>IFERROR(IF(J7750&lt;&gt;"", INDEX($S$5:$S$1433, MATCH(J7750, $E$5:$E$1433, 0)),""),"")</f>
        <v/>
      </c>
      <c r="V7750" t="str">
        <f>IFERROR(IF(J7750&lt;&gt;"", INDEX($U$5:$U$1433, MATCH(J7750, $E$5:$E$1433, 0)),""),"")</f>
        <v/>
      </c>
    </row>
    <row r="7751">
      <c r="A7751" t="str">
        <f>IF(B7751&lt;&gt;"",A7750+1,"")</f>
        <v/>
      </c>
      <c r="F7751" t="str">
        <f>IFERROR(IF(VLOOKUP(E7751,J:J,1,0)=E7751,"X",""),"")</f>
        <v/>
      </c>
      <c r="G7751" t="str">
        <f>IF(J7751&lt;&gt;"", INDEX($C$5:$C$1433, MATCH(J7751, $E$5:$E$1433, 0)),"")</f>
        <v/>
      </c>
      <c r="H7751" t="str">
        <f>IF(J7751&lt;&gt;"", INDEX($D$5:$D$1433, MATCH(J7751, $E$5:$E$1433, 0)),"")</f>
        <v/>
      </c>
      <c r="I7751" t="str">
        <f>IFERROR(IF(J7751&lt;&gt;"", INDEX($B$5:$B$1433, MATCH(J7751, $E$5:$E$1433, 0)),""),"SAI")</f>
        <v/>
      </c>
      <c r="L7751" t="str">
        <f>IFERROR(IF($N$5="Sáng",IF(MID(K7751,2,7)-MID($L$2,2,7)&gt;0,"Trễ",""),IF(MID(K7751,2,7)-MID($Q$2,2,7)&gt;0,"Trễ","")),"")</f>
        <v/>
      </c>
      <c r="M7751" t="str">
        <f>IFERROR(IF($N$5="Sáng",MID(K7751,2,7)-MID($L$2,2,7),MID(K7751,2,7)-MID($Q$2,2,7)),"")</f>
        <v/>
      </c>
      <c r="Q7751" t="str">
        <f>IF(B7751&lt;&gt;"",IF(AND(P7751="",F7751=""),"Không phép ",""),"")</f>
        <v/>
      </c>
      <c r="R7751" t="str">
        <f>UPPER(B7751)</f>
        <v/>
      </c>
      <c r="T7751" t="str">
        <f>IFERROR(IF(J7751&lt;&gt;"", INDEX($S$5:$S$1433, MATCH(J7751, $E$5:$E$1433, 0)),""),"")</f>
        <v/>
      </c>
      <c r="V7751" t="str">
        <f>IFERROR(IF(J7751&lt;&gt;"", INDEX($U$5:$U$1433, MATCH(J7751, $E$5:$E$1433, 0)),""),"")</f>
        <v/>
      </c>
    </row>
    <row r="7752">
      <c r="A7752" t="str">
        <f>IF(B7752&lt;&gt;"",A7751+1,"")</f>
        <v/>
      </c>
      <c r="F7752" t="str">
        <f>IFERROR(IF(VLOOKUP(E7752,J:J,1,0)=E7752,"X",""),"")</f>
        <v/>
      </c>
      <c r="G7752" t="str">
        <f>IF(J7752&lt;&gt;"", INDEX($C$5:$C$1433, MATCH(J7752, $E$5:$E$1433, 0)),"")</f>
        <v/>
      </c>
      <c r="H7752" t="str">
        <f>IF(J7752&lt;&gt;"", INDEX($D$5:$D$1433, MATCH(J7752, $E$5:$E$1433, 0)),"")</f>
        <v/>
      </c>
      <c r="I7752" t="str">
        <f>IFERROR(IF(J7752&lt;&gt;"", INDEX($B$5:$B$1433, MATCH(J7752, $E$5:$E$1433, 0)),""),"SAI")</f>
        <v/>
      </c>
      <c r="L7752" t="str">
        <f>IFERROR(IF($N$5="Sáng",IF(MID(K7752,2,7)-MID($L$2,2,7)&gt;0,"Trễ",""),IF(MID(K7752,2,7)-MID($Q$2,2,7)&gt;0,"Trễ","")),"")</f>
        <v/>
      </c>
      <c r="M7752" t="str">
        <f>IFERROR(IF($N$5="Sáng",MID(K7752,2,7)-MID($L$2,2,7),MID(K7752,2,7)-MID($Q$2,2,7)),"")</f>
        <v/>
      </c>
      <c r="Q7752" t="str">
        <f>IF(B7752&lt;&gt;"",IF(AND(P7752="",F7752=""),"Không phép ",""),"")</f>
        <v/>
      </c>
      <c r="R7752" t="str">
        <f>UPPER(B7752)</f>
        <v/>
      </c>
      <c r="T7752" t="str">
        <f>IFERROR(IF(J7752&lt;&gt;"", INDEX($S$5:$S$1433, MATCH(J7752, $E$5:$E$1433, 0)),""),"")</f>
        <v/>
      </c>
      <c r="V7752" t="str">
        <f>IFERROR(IF(J7752&lt;&gt;"", INDEX($U$5:$U$1433, MATCH(J7752, $E$5:$E$1433, 0)),""),"")</f>
        <v/>
      </c>
    </row>
    <row r="7753">
      <c r="A7753" t="str">
        <f>IF(B7753&lt;&gt;"",A7752+1,"")</f>
        <v/>
      </c>
      <c r="F7753" t="str">
        <f>IFERROR(IF(VLOOKUP(E7753,J:J,1,0)=E7753,"X",""),"")</f>
        <v/>
      </c>
      <c r="G7753" t="str">
        <f>IF(J7753&lt;&gt;"", INDEX($C$5:$C$1433, MATCH(J7753, $E$5:$E$1433, 0)),"")</f>
        <v/>
      </c>
      <c r="H7753" t="str">
        <f>IF(J7753&lt;&gt;"", INDEX($D$5:$D$1433, MATCH(J7753, $E$5:$E$1433, 0)),"")</f>
        <v/>
      </c>
      <c r="I7753" t="str">
        <f>IFERROR(IF(J7753&lt;&gt;"", INDEX($B$5:$B$1433, MATCH(J7753, $E$5:$E$1433, 0)),""),"SAI")</f>
        <v/>
      </c>
      <c r="L7753" t="str">
        <f>IFERROR(IF($N$5="Sáng",IF(MID(K7753,2,7)-MID($L$2,2,7)&gt;0,"Trễ",""),IF(MID(K7753,2,7)-MID($Q$2,2,7)&gt;0,"Trễ","")),"")</f>
        <v/>
      </c>
      <c r="M7753" t="str">
        <f>IFERROR(IF($N$5="Sáng",MID(K7753,2,7)-MID($L$2,2,7),MID(K7753,2,7)-MID($Q$2,2,7)),"")</f>
        <v/>
      </c>
      <c r="Q7753" t="str">
        <f>IF(B7753&lt;&gt;"",IF(AND(P7753="",F7753=""),"Không phép ",""),"")</f>
        <v/>
      </c>
      <c r="R7753" t="str">
        <f>UPPER(B7753)</f>
        <v/>
      </c>
      <c r="T7753" t="str">
        <f>IFERROR(IF(J7753&lt;&gt;"", INDEX($S$5:$S$1433, MATCH(J7753, $E$5:$E$1433, 0)),""),"")</f>
        <v/>
      </c>
      <c r="V7753" t="str">
        <f>IFERROR(IF(J7753&lt;&gt;"", INDEX($U$5:$U$1433, MATCH(J7753, $E$5:$E$1433, 0)),""),"")</f>
        <v/>
      </c>
    </row>
    <row r="7754">
      <c r="A7754" t="str">
        <f>IF(B7754&lt;&gt;"",A7753+1,"")</f>
        <v/>
      </c>
      <c r="F7754" t="str">
        <f>IFERROR(IF(VLOOKUP(E7754,J:J,1,0)=E7754,"X",""),"")</f>
        <v/>
      </c>
      <c r="G7754" t="str">
        <f>IF(J7754&lt;&gt;"", INDEX($C$5:$C$1433, MATCH(J7754, $E$5:$E$1433, 0)),"")</f>
        <v/>
      </c>
      <c r="H7754" t="str">
        <f>IF(J7754&lt;&gt;"", INDEX($D$5:$D$1433, MATCH(J7754, $E$5:$E$1433, 0)),"")</f>
        <v/>
      </c>
      <c r="I7754" t="str">
        <f>IFERROR(IF(J7754&lt;&gt;"", INDEX($B$5:$B$1433, MATCH(J7754, $E$5:$E$1433, 0)),""),"SAI")</f>
        <v/>
      </c>
      <c r="L7754" t="str">
        <f>IFERROR(IF($N$5="Sáng",IF(MID(K7754,2,7)-MID($L$2,2,7)&gt;0,"Trễ",""),IF(MID(K7754,2,7)-MID($Q$2,2,7)&gt;0,"Trễ","")),"")</f>
        <v/>
      </c>
      <c r="M7754" t="str">
        <f>IFERROR(IF($N$5="Sáng",MID(K7754,2,7)-MID($L$2,2,7),MID(K7754,2,7)-MID($Q$2,2,7)),"")</f>
        <v/>
      </c>
      <c r="Q7754" t="str">
        <f>IF(B7754&lt;&gt;"",IF(AND(P7754="",F7754=""),"Không phép ",""),"")</f>
        <v/>
      </c>
      <c r="R7754" t="str">
        <f>UPPER(B7754)</f>
        <v/>
      </c>
      <c r="T7754" t="str">
        <f>IFERROR(IF(J7754&lt;&gt;"", INDEX($S$5:$S$1433, MATCH(J7754, $E$5:$E$1433, 0)),""),"")</f>
        <v/>
      </c>
      <c r="V7754" t="str">
        <f>IFERROR(IF(J7754&lt;&gt;"", INDEX($U$5:$U$1433, MATCH(J7754, $E$5:$E$1433, 0)),""),"")</f>
        <v/>
      </c>
    </row>
    <row r="7755">
      <c r="A7755" t="str">
        <f>IF(B7755&lt;&gt;"",A7754+1,"")</f>
        <v/>
      </c>
      <c r="F7755" t="str">
        <f>IFERROR(IF(VLOOKUP(E7755,J:J,1,0)=E7755,"X",""),"")</f>
        <v/>
      </c>
      <c r="G7755" t="str">
        <f>IF(J7755&lt;&gt;"", INDEX($C$5:$C$1433, MATCH(J7755, $E$5:$E$1433, 0)),"")</f>
        <v/>
      </c>
      <c r="H7755" t="str">
        <f>IF(J7755&lt;&gt;"", INDEX($D$5:$D$1433, MATCH(J7755, $E$5:$E$1433, 0)),"")</f>
        <v/>
      </c>
      <c r="I7755" t="str">
        <f>IFERROR(IF(J7755&lt;&gt;"", INDEX($B$5:$B$1433, MATCH(J7755, $E$5:$E$1433, 0)),""),"SAI")</f>
        <v/>
      </c>
      <c r="L7755" t="str">
        <f>IFERROR(IF($N$5="Sáng",IF(MID(K7755,2,7)-MID($L$2,2,7)&gt;0,"Trễ",""),IF(MID(K7755,2,7)-MID($Q$2,2,7)&gt;0,"Trễ","")),"")</f>
        <v/>
      </c>
      <c r="M7755" t="str">
        <f>IFERROR(IF($N$5="Sáng",MID(K7755,2,7)-MID($L$2,2,7),MID(K7755,2,7)-MID($Q$2,2,7)),"")</f>
        <v/>
      </c>
      <c r="Q7755" t="str">
        <f>IF(B7755&lt;&gt;"",IF(AND(P7755="",F7755=""),"Không phép ",""),"")</f>
        <v/>
      </c>
      <c r="R7755" t="str">
        <f>UPPER(B7755)</f>
        <v/>
      </c>
      <c r="T7755" t="str">
        <f>IFERROR(IF(J7755&lt;&gt;"", INDEX($S$5:$S$1433, MATCH(J7755, $E$5:$E$1433, 0)),""),"")</f>
        <v/>
      </c>
      <c r="V7755" t="str">
        <f>IFERROR(IF(J7755&lt;&gt;"", INDEX($U$5:$U$1433, MATCH(J7755, $E$5:$E$1433, 0)),""),"")</f>
        <v/>
      </c>
    </row>
    <row r="7756">
      <c r="A7756" t="str">
        <f>IF(B7756&lt;&gt;"",A7755+1,"")</f>
        <v/>
      </c>
      <c r="F7756" t="str">
        <f>IFERROR(IF(VLOOKUP(E7756,J:J,1,0)=E7756,"X",""),"")</f>
        <v/>
      </c>
      <c r="G7756" t="str">
        <f>IF(J7756&lt;&gt;"", INDEX($C$5:$C$1433, MATCH(J7756, $E$5:$E$1433, 0)),"")</f>
        <v/>
      </c>
      <c r="H7756" t="str">
        <f>IF(J7756&lt;&gt;"", INDEX($D$5:$D$1433, MATCH(J7756, $E$5:$E$1433, 0)),"")</f>
        <v/>
      </c>
      <c r="I7756" t="str">
        <f>IFERROR(IF(J7756&lt;&gt;"", INDEX($B$5:$B$1433, MATCH(J7756, $E$5:$E$1433, 0)),""),"SAI")</f>
        <v/>
      </c>
      <c r="L7756" t="str">
        <f>IFERROR(IF($N$5="Sáng",IF(MID(K7756,2,7)-MID($L$2,2,7)&gt;0,"Trễ",""),IF(MID(K7756,2,7)-MID($Q$2,2,7)&gt;0,"Trễ","")),"")</f>
        <v/>
      </c>
      <c r="M7756" t="str">
        <f>IFERROR(IF($N$5="Sáng",MID(K7756,2,7)-MID($L$2,2,7),MID(K7756,2,7)-MID($Q$2,2,7)),"")</f>
        <v/>
      </c>
      <c r="Q7756" t="str">
        <f>IF(B7756&lt;&gt;"",IF(AND(P7756="",F7756=""),"Không phép ",""),"")</f>
        <v/>
      </c>
      <c r="R7756" t="str">
        <f>UPPER(B7756)</f>
        <v/>
      </c>
      <c r="T7756" t="str">
        <f>IFERROR(IF(J7756&lt;&gt;"", INDEX($S$5:$S$1433, MATCH(J7756, $E$5:$E$1433, 0)),""),"")</f>
        <v/>
      </c>
      <c r="V7756" t="str">
        <f>IFERROR(IF(J7756&lt;&gt;"", INDEX($U$5:$U$1433, MATCH(J7756, $E$5:$E$1433, 0)),""),"")</f>
        <v/>
      </c>
    </row>
    <row r="7757">
      <c r="A7757" t="str">
        <f>IF(B7757&lt;&gt;"",A7756+1,"")</f>
        <v/>
      </c>
      <c r="F7757" t="str">
        <f>IFERROR(IF(VLOOKUP(E7757,J:J,1,0)=E7757,"X",""),"")</f>
        <v/>
      </c>
      <c r="G7757" t="str">
        <f>IF(J7757&lt;&gt;"", INDEX($C$5:$C$1433, MATCH(J7757, $E$5:$E$1433, 0)),"")</f>
        <v/>
      </c>
      <c r="H7757" t="str">
        <f>IF(J7757&lt;&gt;"", INDEX($D$5:$D$1433, MATCH(J7757, $E$5:$E$1433, 0)),"")</f>
        <v/>
      </c>
      <c r="I7757" t="str">
        <f>IFERROR(IF(J7757&lt;&gt;"", INDEX($B$5:$B$1433, MATCH(J7757, $E$5:$E$1433, 0)),""),"SAI")</f>
        <v/>
      </c>
      <c r="L7757" t="str">
        <f>IFERROR(IF($N$5="Sáng",IF(MID(K7757,2,7)-MID($L$2,2,7)&gt;0,"Trễ",""),IF(MID(K7757,2,7)-MID($Q$2,2,7)&gt;0,"Trễ","")),"")</f>
        <v/>
      </c>
      <c r="M7757" t="str">
        <f>IFERROR(IF($N$5="Sáng",MID(K7757,2,7)-MID($L$2,2,7),MID(K7757,2,7)-MID($Q$2,2,7)),"")</f>
        <v/>
      </c>
      <c r="Q7757" t="str">
        <f>IF(B7757&lt;&gt;"",IF(AND(P7757="",F7757=""),"Không phép ",""),"")</f>
        <v/>
      </c>
      <c r="R7757" t="str">
        <f>UPPER(B7757)</f>
        <v/>
      </c>
      <c r="T7757" t="str">
        <f>IFERROR(IF(J7757&lt;&gt;"", INDEX($S$5:$S$1433, MATCH(J7757, $E$5:$E$1433, 0)),""),"")</f>
        <v/>
      </c>
      <c r="V7757" t="str">
        <f>IFERROR(IF(J7757&lt;&gt;"", INDEX($U$5:$U$1433, MATCH(J7757, $E$5:$E$1433, 0)),""),"")</f>
        <v/>
      </c>
    </row>
    <row r="7758">
      <c r="A7758" t="str">
        <f>IF(B7758&lt;&gt;"",A7757+1,"")</f>
        <v/>
      </c>
      <c r="F7758" t="str">
        <f>IFERROR(IF(VLOOKUP(E7758,J:J,1,0)=E7758,"X",""),"")</f>
        <v/>
      </c>
      <c r="G7758" t="str">
        <f>IF(J7758&lt;&gt;"", INDEX($C$5:$C$1433, MATCH(J7758, $E$5:$E$1433, 0)),"")</f>
        <v/>
      </c>
      <c r="H7758" t="str">
        <f>IF(J7758&lt;&gt;"", INDEX($D$5:$D$1433, MATCH(J7758, $E$5:$E$1433, 0)),"")</f>
        <v/>
      </c>
      <c r="I7758" t="str">
        <f>IFERROR(IF(J7758&lt;&gt;"", INDEX($B$5:$B$1433, MATCH(J7758, $E$5:$E$1433, 0)),""),"SAI")</f>
        <v/>
      </c>
      <c r="L7758" t="str">
        <f>IFERROR(IF($N$5="Sáng",IF(MID(K7758,2,7)-MID($L$2,2,7)&gt;0,"Trễ",""),IF(MID(K7758,2,7)-MID($Q$2,2,7)&gt;0,"Trễ","")),"")</f>
        <v/>
      </c>
      <c r="M7758" t="str">
        <f>IFERROR(IF($N$5="Sáng",MID(K7758,2,7)-MID($L$2,2,7),MID(K7758,2,7)-MID($Q$2,2,7)),"")</f>
        <v/>
      </c>
      <c r="Q7758" t="str">
        <f>IF(B7758&lt;&gt;"",IF(AND(P7758="",F7758=""),"Không phép ",""),"")</f>
        <v/>
      </c>
      <c r="R7758" t="str">
        <f>UPPER(B7758)</f>
        <v/>
      </c>
      <c r="T7758" t="str">
        <f>IFERROR(IF(J7758&lt;&gt;"", INDEX($S$5:$S$1433, MATCH(J7758, $E$5:$E$1433, 0)),""),"")</f>
        <v/>
      </c>
      <c r="V7758" t="str">
        <f>IFERROR(IF(J7758&lt;&gt;"", INDEX($U$5:$U$1433, MATCH(J7758, $E$5:$E$1433, 0)),""),"")</f>
        <v/>
      </c>
    </row>
    <row r="7759">
      <c r="A7759" t="str">
        <f>IF(B7759&lt;&gt;"",A7758+1,"")</f>
        <v/>
      </c>
      <c r="F7759" t="str">
        <f>IFERROR(IF(VLOOKUP(E7759,J:J,1,0)=E7759,"X",""),"")</f>
        <v/>
      </c>
      <c r="G7759" t="str">
        <f>IF(J7759&lt;&gt;"", INDEX($C$5:$C$1433, MATCH(J7759, $E$5:$E$1433, 0)),"")</f>
        <v/>
      </c>
      <c r="H7759" t="str">
        <f>IF(J7759&lt;&gt;"", INDEX($D$5:$D$1433, MATCH(J7759, $E$5:$E$1433, 0)),"")</f>
        <v/>
      </c>
      <c r="I7759" t="str">
        <f>IFERROR(IF(J7759&lt;&gt;"", INDEX($B$5:$B$1433, MATCH(J7759, $E$5:$E$1433, 0)),""),"SAI")</f>
        <v/>
      </c>
      <c r="L7759" t="str">
        <f>IFERROR(IF($N$5="Sáng",IF(MID(K7759,2,7)-MID($L$2,2,7)&gt;0,"Trễ",""),IF(MID(K7759,2,7)-MID($Q$2,2,7)&gt;0,"Trễ","")),"")</f>
        <v/>
      </c>
      <c r="M7759" t="str">
        <f>IFERROR(IF($N$5="Sáng",MID(K7759,2,7)-MID($L$2,2,7),MID(K7759,2,7)-MID($Q$2,2,7)),"")</f>
        <v/>
      </c>
      <c r="Q7759" t="str">
        <f>IF(B7759&lt;&gt;"",IF(AND(P7759="",F7759=""),"Không phép ",""),"")</f>
        <v/>
      </c>
      <c r="R7759" t="str">
        <f>UPPER(B7759)</f>
        <v/>
      </c>
      <c r="T7759" t="str">
        <f>IFERROR(IF(J7759&lt;&gt;"", INDEX($S$5:$S$1433, MATCH(J7759, $E$5:$E$1433, 0)),""),"")</f>
        <v/>
      </c>
      <c r="V7759" t="str">
        <f>IFERROR(IF(J7759&lt;&gt;"", INDEX($U$5:$U$1433, MATCH(J7759, $E$5:$E$1433, 0)),""),"")</f>
        <v/>
      </c>
    </row>
    <row r="7760">
      <c r="A7760" t="str">
        <f>IF(B7760&lt;&gt;"",A7759+1,"")</f>
        <v/>
      </c>
      <c r="F7760" t="str">
        <f>IFERROR(IF(VLOOKUP(E7760,J:J,1,0)=E7760,"X",""),"")</f>
        <v/>
      </c>
      <c r="G7760" t="str">
        <f>IF(J7760&lt;&gt;"", INDEX($C$5:$C$1433, MATCH(J7760, $E$5:$E$1433, 0)),"")</f>
        <v/>
      </c>
      <c r="H7760" t="str">
        <f>IF(J7760&lt;&gt;"", INDEX($D$5:$D$1433, MATCH(J7760, $E$5:$E$1433, 0)),"")</f>
        <v/>
      </c>
      <c r="I7760" t="str">
        <f>IFERROR(IF(J7760&lt;&gt;"", INDEX($B$5:$B$1433, MATCH(J7760, $E$5:$E$1433, 0)),""),"SAI")</f>
        <v/>
      </c>
      <c r="L7760" t="str">
        <f>IFERROR(IF($N$5="Sáng",IF(MID(K7760,2,7)-MID($L$2,2,7)&gt;0,"Trễ",""),IF(MID(K7760,2,7)-MID($Q$2,2,7)&gt;0,"Trễ","")),"")</f>
        <v/>
      </c>
      <c r="M7760" t="str">
        <f>IFERROR(IF($N$5="Sáng",MID(K7760,2,7)-MID($L$2,2,7),MID(K7760,2,7)-MID($Q$2,2,7)),"")</f>
        <v/>
      </c>
      <c r="Q7760" t="str">
        <f>IF(B7760&lt;&gt;"",IF(AND(P7760="",F7760=""),"Không phép ",""),"")</f>
        <v/>
      </c>
      <c r="R7760" t="str">
        <f>UPPER(B7760)</f>
        <v/>
      </c>
      <c r="T7760" t="str">
        <f>IFERROR(IF(J7760&lt;&gt;"", INDEX($S$5:$S$1433, MATCH(J7760, $E$5:$E$1433, 0)),""),"")</f>
        <v/>
      </c>
      <c r="V7760" t="str">
        <f>IFERROR(IF(J7760&lt;&gt;"", INDEX($U$5:$U$1433, MATCH(J7760, $E$5:$E$1433, 0)),""),"")</f>
        <v/>
      </c>
    </row>
    <row r="7761">
      <c r="A7761" t="str">
        <f>IF(B7761&lt;&gt;"",A7760+1,"")</f>
        <v/>
      </c>
      <c r="F7761" t="str">
        <f>IFERROR(IF(VLOOKUP(E7761,J:J,1,0)=E7761,"X",""),"")</f>
        <v/>
      </c>
      <c r="G7761" t="str">
        <f>IF(J7761&lt;&gt;"", INDEX($C$5:$C$1433, MATCH(J7761, $E$5:$E$1433, 0)),"")</f>
        <v/>
      </c>
      <c r="H7761" t="str">
        <f>IF(J7761&lt;&gt;"", INDEX($D$5:$D$1433, MATCH(J7761, $E$5:$E$1433, 0)),"")</f>
        <v/>
      </c>
      <c r="I7761" t="str">
        <f>IFERROR(IF(J7761&lt;&gt;"", INDEX($B$5:$B$1433, MATCH(J7761, $E$5:$E$1433, 0)),""),"SAI")</f>
        <v/>
      </c>
      <c r="L7761" t="str">
        <f>IFERROR(IF($N$5="Sáng",IF(MID(K7761,2,7)-MID($L$2,2,7)&gt;0,"Trễ",""),IF(MID(K7761,2,7)-MID($Q$2,2,7)&gt;0,"Trễ","")),"")</f>
        <v/>
      </c>
      <c r="M7761" t="str">
        <f>IFERROR(IF($N$5="Sáng",MID(K7761,2,7)-MID($L$2,2,7),MID(K7761,2,7)-MID($Q$2,2,7)),"")</f>
        <v/>
      </c>
      <c r="Q7761" t="str">
        <f>IF(B7761&lt;&gt;"",IF(AND(P7761="",F7761=""),"Không phép ",""),"")</f>
        <v/>
      </c>
      <c r="R7761" t="str">
        <f>UPPER(B7761)</f>
        <v/>
      </c>
      <c r="T7761" t="str">
        <f>IFERROR(IF(J7761&lt;&gt;"", INDEX($S$5:$S$1433, MATCH(J7761, $E$5:$E$1433, 0)),""),"")</f>
        <v/>
      </c>
      <c r="V7761" t="str">
        <f>IFERROR(IF(J7761&lt;&gt;"", INDEX($U$5:$U$1433, MATCH(J7761, $E$5:$E$1433, 0)),""),"")</f>
        <v/>
      </c>
    </row>
    <row r="7762">
      <c r="A7762" t="str">
        <f>IF(B7762&lt;&gt;"",A7761+1,"")</f>
        <v/>
      </c>
      <c r="F7762" t="str">
        <f>IFERROR(IF(VLOOKUP(E7762,J:J,1,0)=E7762,"X",""),"")</f>
        <v/>
      </c>
      <c r="G7762" t="str">
        <f>IF(J7762&lt;&gt;"", INDEX($C$5:$C$1433, MATCH(J7762, $E$5:$E$1433, 0)),"")</f>
        <v/>
      </c>
      <c r="H7762" t="str">
        <f>IF(J7762&lt;&gt;"", INDEX($D$5:$D$1433, MATCH(J7762, $E$5:$E$1433, 0)),"")</f>
        <v/>
      </c>
      <c r="I7762" t="str">
        <f>IFERROR(IF(J7762&lt;&gt;"", INDEX($B$5:$B$1433, MATCH(J7762, $E$5:$E$1433, 0)),""),"SAI")</f>
        <v/>
      </c>
      <c r="L7762" t="str">
        <f>IFERROR(IF($N$5="Sáng",IF(MID(K7762,2,7)-MID($L$2,2,7)&gt;0,"Trễ",""),IF(MID(K7762,2,7)-MID($Q$2,2,7)&gt;0,"Trễ","")),"")</f>
        <v/>
      </c>
      <c r="M7762" t="str">
        <f>IFERROR(IF($N$5="Sáng",MID(K7762,2,7)-MID($L$2,2,7),MID(K7762,2,7)-MID($Q$2,2,7)),"")</f>
        <v/>
      </c>
      <c r="Q7762" t="str">
        <f>IF(B7762&lt;&gt;"",IF(AND(P7762="",F7762=""),"Không phép ",""),"")</f>
        <v/>
      </c>
      <c r="R7762" t="str">
        <f>UPPER(B7762)</f>
        <v/>
      </c>
      <c r="T7762" t="str">
        <f>IFERROR(IF(J7762&lt;&gt;"", INDEX($S$5:$S$1433, MATCH(J7762, $E$5:$E$1433, 0)),""),"")</f>
        <v/>
      </c>
      <c r="V7762" t="str">
        <f>IFERROR(IF(J7762&lt;&gt;"", INDEX($U$5:$U$1433, MATCH(J7762, $E$5:$E$1433, 0)),""),"")</f>
        <v/>
      </c>
    </row>
    <row r="7763">
      <c r="A7763" t="str">
        <f>IF(B7763&lt;&gt;"",A7762+1,"")</f>
        <v/>
      </c>
      <c r="F7763" t="str">
        <f>IFERROR(IF(VLOOKUP(E7763,J:J,1,0)=E7763,"X",""),"")</f>
        <v/>
      </c>
      <c r="G7763" t="str">
        <f>IF(J7763&lt;&gt;"", INDEX($C$5:$C$1433, MATCH(J7763, $E$5:$E$1433, 0)),"")</f>
        <v/>
      </c>
      <c r="H7763" t="str">
        <f>IF(J7763&lt;&gt;"", INDEX($D$5:$D$1433, MATCH(J7763, $E$5:$E$1433, 0)),"")</f>
        <v/>
      </c>
      <c r="I7763" t="str">
        <f>IFERROR(IF(J7763&lt;&gt;"", INDEX($B$5:$B$1433, MATCH(J7763, $E$5:$E$1433, 0)),""),"SAI")</f>
        <v/>
      </c>
      <c r="L7763" t="str">
        <f>IFERROR(IF($N$5="Sáng",IF(MID(K7763,2,7)-MID($L$2,2,7)&gt;0,"Trễ",""),IF(MID(K7763,2,7)-MID($Q$2,2,7)&gt;0,"Trễ","")),"")</f>
        <v/>
      </c>
      <c r="M7763" t="str">
        <f>IFERROR(IF($N$5="Sáng",MID(K7763,2,7)-MID($L$2,2,7),MID(K7763,2,7)-MID($Q$2,2,7)),"")</f>
        <v/>
      </c>
      <c r="Q7763" t="str">
        <f>IF(B7763&lt;&gt;"",IF(AND(P7763="",F7763=""),"Không phép ",""),"")</f>
        <v/>
      </c>
      <c r="R7763" t="str">
        <f>UPPER(B7763)</f>
        <v/>
      </c>
      <c r="T7763" t="str">
        <f>IFERROR(IF(J7763&lt;&gt;"", INDEX($S$5:$S$1433, MATCH(J7763, $E$5:$E$1433, 0)),""),"")</f>
        <v/>
      </c>
      <c r="V7763" t="str">
        <f>IFERROR(IF(J7763&lt;&gt;"", INDEX($U$5:$U$1433, MATCH(J7763, $E$5:$E$1433, 0)),""),"")</f>
        <v/>
      </c>
    </row>
    <row r="7764">
      <c r="A7764" t="str">
        <f>IF(B7764&lt;&gt;"",A7763+1,"")</f>
        <v/>
      </c>
      <c r="F7764" t="str">
        <f>IFERROR(IF(VLOOKUP(E7764,J:J,1,0)=E7764,"X",""),"")</f>
        <v/>
      </c>
      <c r="G7764" t="str">
        <f>IF(J7764&lt;&gt;"", INDEX($C$5:$C$1433, MATCH(J7764, $E$5:$E$1433, 0)),"")</f>
        <v/>
      </c>
      <c r="H7764" t="str">
        <f>IF(J7764&lt;&gt;"", INDEX($D$5:$D$1433, MATCH(J7764, $E$5:$E$1433, 0)),"")</f>
        <v/>
      </c>
      <c r="I7764" t="str">
        <f>IFERROR(IF(J7764&lt;&gt;"", INDEX($B$5:$B$1433, MATCH(J7764, $E$5:$E$1433, 0)),""),"SAI")</f>
        <v/>
      </c>
      <c r="L7764" t="str">
        <f>IFERROR(IF($N$5="Sáng",IF(MID(K7764,2,7)-MID($L$2,2,7)&gt;0,"Trễ",""),IF(MID(K7764,2,7)-MID($Q$2,2,7)&gt;0,"Trễ","")),"")</f>
        <v/>
      </c>
      <c r="M7764" t="str">
        <f>IFERROR(IF($N$5="Sáng",MID(K7764,2,7)-MID($L$2,2,7),MID(K7764,2,7)-MID($Q$2,2,7)),"")</f>
        <v/>
      </c>
      <c r="Q7764" t="str">
        <f>IF(B7764&lt;&gt;"",IF(AND(P7764="",F7764=""),"Không phép ",""),"")</f>
        <v/>
      </c>
      <c r="R7764" t="str">
        <f>UPPER(B7764)</f>
        <v/>
      </c>
      <c r="T7764" t="str">
        <f>IFERROR(IF(J7764&lt;&gt;"", INDEX($S$5:$S$1433, MATCH(J7764, $E$5:$E$1433, 0)),""),"")</f>
        <v/>
      </c>
      <c r="V7764" t="str">
        <f>IFERROR(IF(J7764&lt;&gt;"", INDEX($U$5:$U$1433, MATCH(J7764, $E$5:$E$1433, 0)),""),"")</f>
        <v/>
      </c>
    </row>
    <row r="7765">
      <c r="A7765" t="str">
        <f>IF(B7765&lt;&gt;"",A7764+1,"")</f>
        <v/>
      </c>
      <c r="F7765" t="str">
        <f>IFERROR(IF(VLOOKUP(E7765,J:J,1,0)=E7765,"X",""),"")</f>
        <v/>
      </c>
      <c r="G7765" t="str">
        <f>IF(J7765&lt;&gt;"", INDEX($C$5:$C$1433, MATCH(J7765, $E$5:$E$1433, 0)),"")</f>
        <v/>
      </c>
      <c r="H7765" t="str">
        <f>IF(J7765&lt;&gt;"", INDEX($D$5:$D$1433, MATCH(J7765, $E$5:$E$1433, 0)),"")</f>
        <v/>
      </c>
      <c r="I7765" t="str">
        <f>IFERROR(IF(J7765&lt;&gt;"", INDEX($B$5:$B$1433, MATCH(J7765, $E$5:$E$1433, 0)),""),"SAI")</f>
        <v/>
      </c>
      <c r="L7765" t="str">
        <f>IFERROR(IF($N$5="Sáng",IF(MID(K7765,2,7)-MID($L$2,2,7)&gt;0,"Trễ",""),IF(MID(K7765,2,7)-MID($Q$2,2,7)&gt;0,"Trễ","")),"")</f>
        <v/>
      </c>
      <c r="M7765" t="str">
        <f>IFERROR(IF($N$5="Sáng",MID(K7765,2,7)-MID($L$2,2,7),MID(K7765,2,7)-MID($Q$2,2,7)),"")</f>
        <v/>
      </c>
      <c r="Q7765" t="str">
        <f>IF(B7765&lt;&gt;"",IF(AND(P7765="",F7765=""),"Không phép ",""),"")</f>
        <v/>
      </c>
      <c r="R7765" t="str">
        <f>UPPER(B7765)</f>
        <v/>
      </c>
      <c r="T7765" t="str">
        <f>IFERROR(IF(J7765&lt;&gt;"", INDEX($S$5:$S$1433, MATCH(J7765, $E$5:$E$1433, 0)),""),"")</f>
        <v/>
      </c>
      <c r="V7765" t="str">
        <f>IFERROR(IF(J7765&lt;&gt;"", INDEX($U$5:$U$1433, MATCH(J7765, $E$5:$E$1433, 0)),""),"")</f>
        <v/>
      </c>
    </row>
    <row r="7766">
      <c r="A7766" t="str">
        <f>IF(B7766&lt;&gt;"",A7765+1,"")</f>
        <v/>
      </c>
      <c r="F7766" t="str">
        <f>IFERROR(IF(VLOOKUP(E7766,J:J,1,0)=E7766,"X",""),"")</f>
        <v/>
      </c>
      <c r="G7766" t="str">
        <f>IF(J7766&lt;&gt;"", INDEX($C$5:$C$1433, MATCH(J7766, $E$5:$E$1433, 0)),"")</f>
        <v/>
      </c>
      <c r="H7766" t="str">
        <f>IF(J7766&lt;&gt;"", INDEX($D$5:$D$1433, MATCH(J7766, $E$5:$E$1433, 0)),"")</f>
        <v/>
      </c>
      <c r="I7766" t="str">
        <f>IFERROR(IF(J7766&lt;&gt;"", INDEX($B$5:$B$1433, MATCH(J7766, $E$5:$E$1433, 0)),""),"SAI")</f>
        <v/>
      </c>
      <c r="L7766" t="str">
        <f>IFERROR(IF($N$5="Sáng",IF(MID(K7766,2,7)-MID($L$2,2,7)&gt;0,"Trễ",""),IF(MID(K7766,2,7)-MID($Q$2,2,7)&gt;0,"Trễ","")),"")</f>
        <v/>
      </c>
      <c r="M7766" t="str">
        <f>IFERROR(IF($N$5="Sáng",MID(K7766,2,7)-MID($L$2,2,7),MID(K7766,2,7)-MID($Q$2,2,7)),"")</f>
        <v/>
      </c>
      <c r="Q7766" t="str">
        <f>IF(B7766&lt;&gt;"",IF(AND(P7766="",F7766=""),"Không phép ",""),"")</f>
        <v/>
      </c>
      <c r="R7766" t="str">
        <f>UPPER(B7766)</f>
        <v/>
      </c>
      <c r="T7766" t="str">
        <f>IFERROR(IF(J7766&lt;&gt;"", INDEX($S$5:$S$1433, MATCH(J7766, $E$5:$E$1433, 0)),""),"")</f>
        <v/>
      </c>
      <c r="V7766" t="str">
        <f>IFERROR(IF(J7766&lt;&gt;"", INDEX($U$5:$U$1433, MATCH(J7766, $E$5:$E$1433, 0)),""),"")</f>
        <v/>
      </c>
    </row>
    <row r="7767">
      <c r="A7767" t="str">
        <f>IF(B7767&lt;&gt;"",A7766+1,"")</f>
        <v/>
      </c>
      <c r="F7767" t="str">
        <f>IFERROR(IF(VLOOKUP(E7767,J:J,1,0)=E7767,"X",""),"")</f>
        <v/>
      </c>
      <c r="G7767" t="str">
        <f>IF(J7767&lt;&gt;"", INDEX($C$5:$C$1433, MATCH(J7767, $E$5:$E$1433, 0)),"")</f>
        <v/>
      </c>
      <c r="H7767" t="str">
        <f>IF(J7767&lt;&gt;"", INDEX($D$5:$D$1433, MATCH(J7767, $E$5:$E$1433, 0)),"")</f>
        <v/>
      </c>
      <c r="I7767" t="str">
        <f>IFERROR(IF(J7767&lt;&gt;"", INDEX($B$5:$B$1433, MATCH(J7767, $E$5:$E$1433, 0)),""),"SAI")</f>
        <v/>
      </c>
      <c r="L7767" t="str">
        <f>IFERROR(IF($N$5="Sáng",IF(MID(K7767,2,7)-MID($L$2,2,7)&gt;0,"Trễ",""),IF(MID(K7767,2,7)-MID($Q$2,2,7)&gt;0,"Trễ","")),"")</f>
        <v/>
      </c>
      <c r="M7767" t="str">
        <f>IFERROR(IF($N$5="Sáng",MID(K7767,2,7)-MID($L$2,2,7),MID(K7767,2,7)-MID($Q$2,2,7)),"")</f>
        <v/>
      </c>
      <c r="Q7767" t="str">
        <f>IF(B7767&lt;&gt;"",IF(AND(P7767="",F7767=""),"Không phép ",""),"")</f>
        <v/>
      </c>
      <c r="R7767" t="str">
        <f>UPPER(B7767)</f>
        <v/>
      </c>
      <c r="T7767" t="str">
        <f>IFERROR(IF(J7767&lt;&gt;"", INDEX($S$5:$S$1433, MATCH(J7767, $E$5:$E$1433, 0)),""),"")</f>
        <v/>
      </c>
      <c r="V7767" t="str">
        <f>IFERROR(IF(J7767&lt;&gt;"", INDEX($U$5:$U$1433, MATCH(J7767, $E$5:$E$1433, 0)),""),"")</f>
        <v/>
      </c>
    </row>
    <row r="7768">
      <c r="A7768" t="str">
        <f>IF(B7768&lt;&gt;"",A7767+1,"")</f>
        <v/>
      </c>
      <c r="F7768" t="str">
        <f>IFERROR(IF(VLOOKUP(E7768,J:J,1,0)=E7768,"X",""),"")</f>
        <v/>
      </c>
      <c r="G7768" t="str">
        <f>IF(J7768&lt;&gt;"", INDEX($C$5:$C$1433, MATCH(J7768, $E$5:$E$1433, 0)),"")</f>
        <v/>
      </c>
      <c r="H7768" t="str">
        <f>IF(J7768&lt;&gt;"", INDEX($D$5:$D$1433, MATCH(J7768, $E$5:$E$1433, 0)),"")</f>
        <v/>
      </c>
      <c r="I7768" t="str">
        <f>IFERROR(IF(J7768&lt;&gt;"", INDEX($B$5:$B$1433, MATCH(J7768, $E$5:$E$1433, 0)),""),"SAI")</f>
        <v/>
      </c>
      <c r="L7768" t="str">
        <f>IFERROR(IF($N$5="Sáng",IF(MID(K7768,2,7)-MID($L$2,2,7)&gt;0,"Trễ",""),IF(MID(K7768,2,7)-MID($Q$2,2,7)&gt;0,"Trễ","")),"")</f>
        <v/>
      </c>
      <c r="M7768" t="str">
        <f>IFERROR(IF($N$5="Sáng",MID(K7768,2,7)-MID($L$2,2,7),MID(K7768,2,7)-MID($Q$2,2,7)),"")</f>
        <v/>
      </c>
      <c r="Q7768" t="str">
        <f>IF(B7768&lt;&gt;"",IF(AND(P7768="",F7768=""),"Không phép ",""),"")</f>
        <v/>
      </c>
      <c r="R7768" t="str">
        <f>UPPER(B7768)</f>
        <v/>
      </c>
      <c r="T7768" t="str">
        <f>IFERROR(IF(J7768&lt;&gt;"", INDEX($S$5:$S$1433, MATCH(J7768, $E$5:$E$1433, 0)),""),"")</f>
        <v/>
      </c>
      <c r="V7768" t="str">
        <f>IFERROR(IF(J7768&lt;&gt;"", INDEX($U$5:$U$1433, MATCH(J7768, $E$5:$E$1433, 0)),""),"")</f>
        <v/>
      </c>
    </row>
    <row r="7769">
      <c r="A7769" t="str">
        <f>IF(B7769&lt;&gt;"",A7768+1,"")</f>
        <v/>
      </c>
      <c r="F7769" t="str">
        <f>IFERROR(IF(VLOOKUP(E7769,J:J,1,0)=E7769,"X",""),"")</f>
        <v/>
      </c>
      <c r="G7769" t="str">
        <f>IF(J7769&lt;&gt;"", INDEX($C$5:$C$1433, MATCH(J7769, $E$5:$E$1433, 0)),"")</f>
        <v/>
      </c>
      <c r="H7769" t="str">
        <f>IF(J7769&lt;&gt;"", INDEX($D$5:$D$1433, MATCH(J7769, $E$5:$E$1433, 0)),"")</f>
        <v/>
      </c>
      <c r="I7769" t="str">
        <f>IFERROR(IF(J7769&lt;&gt;"", INDEX($B$5:$B$1433, MATCH(J7769, $E$5:$E$1433, 0)),""),"SAI")</f>
        <v/>
      </c>
      <c r="L7769" t="str">
        <f>IFERROR(IF($N$5="Sáng",IF(MID(K7769,2,7)-MID($L$2,2,7)&gt;0,"Trễ",""),IF(MID(K7769,2,7)-MID($Q$2,2,7)&gt;0,"Trễ","")),"")</f>
        <v/>
      </c>
      <c r="M7769" t="str">
        <f>IFERROR(IF($N$5="Sáng",MID(K7769,2,7)-MID($L$2,2,7),MID(K7769,2,7)-MID($Q$2,2,7)),"")</f>
        <v/>
      </c>
      <c r="Q7769" t="str">
        <f>IF(B7769&lt;&gt;"",IF(AND(P7769="",F7769=""),"Không phép ",""),"")</f>
        <v/>
      </c>
      <c r="R7769" t="str">
        <f>UPPER(B7769)</f>
        <v/>
      </c>
      <c r="T7769" t="str">
        <f>IFERROR(IF(J7769&lt;&gt;"", INDEX($S$5:$S$1433, MATCH(J7769, $E$5:$E$1433, 0)),""),"")</f>
        <v/>
      </c>
      <c r="V7769" t="str">
        <f>IFERROR(IF(J7769&lt;&gt;"", INDEX($U$5:$U$1433, MATCH(J7769, $E$5:$E$1433, 0)),""),"")</f>
        <v/>
      </c>
    </row>
    <row r="7770">
      <c r="A7770" t="str">
        <f>IF(B7770&lt;&gt;"",A7769+1,"")</f>
        <v/>
      </c>
      <c r="F7770" t="str">
        <f>IFERROR(IF(VLOOKUP(E7770,J:J,1,0)=E7770,"X",""),"")</f>
        <v/>
      </c>
      <c r="G7770" t="str">
        <f>IF(J7770&lt;&gt;"", INDEX($C$5:$C$1433, MATCH(J7770, $E$5:$E$1433, 0)),"")</f>
        <v/>
      </c>
      <c r="H7770" t="str">
        <f>IF(J7770&lt;&gt;"", INDEX($D$5:$D$1433, MATCH(J7770, $E$5:$E$1433, 0)),"")</f>
        <v/>
      </c>
      <c r="I7770" t="str">
        <f>IFERROR(IF(J7770&lt;&gt;"", INDEX($B$5:$B$1433, MATCH(J7770, $E$5:$E$1433, 0)),""),"SAI")</f>
        <v/>
      </c>
      <c r="L7770" t="str">
        <f>IFERROR(IF($N$5="Sáng",IF(MID(K7770,2,7)-MID($L$2,2,7)&gt;0,"Trễ",""),IF(MID(K7770,2,7)-MID($Q$2,2,7)&gt;0,"Trễ","")),"")</f>
        <v/>
      </c>
      <c r="M7770" t="str">
        <f>IFERROR(IF($N$5="Sáng",MID(K7770,2,7)-MID($L$2,2,7),MID(K7770,2,7)-MID($Q$2,2,7)),"")</f>
        <v/>
      </c>
      <c r="Q7770" t="str">
        <f>IF(B7770&lt;&gt;"",IF(AND(P7770="",F7770=""),"Không phép ",""),"")</f>
        <v/>
      </c>
      <c r="R7770" t="str">
        <f>UPPER(B7770)</f>
        <v/>
      </c>
      <c r="T7770" t="str">
        <f>IFERROR(IF(J7770&lt;&gt;"", INDEX($S$5:$S$1433, MATCH(J7770, $E$5:$E$1433, 0)),""),"")</f>
        <v/>
      </c>
      <c r="V7770" t="str">
        <f>IFERROR(IF(J7770&lt;&gt;"", INDEX($U$5:$U$1433, MATCH(J7770, $E$5:$E$1433, 0)),""),"")</f>
        <v/>
      </c>
    </row>
    <row r="7771">
      <c r="A7771" t="str">
        <f>IF(B7771&lt;&gt;"",A7770+1,"")</f>
        <v/>
      </c>
      <c r="F7771" t="str">
        <f>IFERROR(IF(VLOOKUP(E7771,J:J,1,0)=E7771,"X",""),"")</f>
        <v/>
      </c>
      <c r="G7771" t="str">
        <f>IF(J7771&lt;&gt;"", INDEX($C$5:$C$1433, MATCH(J7771, $E$5:$E$1433, 0)),"")</f>
        <v/>
      </c>
      <c r="H7771" t="str">
        <f>IF(J7771&lt;&gt;"", INDEX($D$5:$D$1433, MATCH(J7771, $E$5:$E$1433, 0)),"")</f>
        <v/>
      </c>
      <c r="I7771" t="str">
        <f>IFERROR(IF(J7771&lt;&gt;"", INDEX($B$5:$B$1433, MATCH(J7771, $E$5:$E$1433, 0)),""),"SAI")</f>
        <v/>
      </c>
      <c r="L7771" t="str">
        <f>IFERROR(IF($N$5="Sáng",IF(MID(K7771,2,7)-MID($L$2,2,7)&gt;0,"Trễ",""),IF(MID(K7771,2,7)-MID($Q$2,2,7)&gt;0,"Trễ","")),"")</f>
        <v/>
      </c>
      <c r="M7771" t="str">
        <f>IFERROR(IF($N$5="Sáng",MID(K7771,2,7)-MID($L$2,2,7),MID(K7771,2,7)-MID($Q$2,2,7)),"")</f>
        <v/>
      </c>
      <c r="Q7771" t="str">
        <f>IF(B7771&lt;&gt;"",IF(AND(P7771="",F7771=""),"Không phép ",""),"")</f>
        <v/>
      </c>
      <c r="R7771" t="str">
        <f>UPPER(B7771)</f>
        <v/>
      </c>
      <c r="T7771" t="str">
        <f>IFERROR(IF(J7771&lt;&gt;"", INDEX($S$5:$S$1433, MATCH(J7771, $E$5:$E$1433, 0)),""),"")</f>
        <v/>
      </c>
      <c r="V7771" t="str">
        <f>IFERROR(IF(J7771&lt;&gt;"", INDEX($U$5:$U$1433, MATCH(J7771, $E$5:$E$1433, 0)),""),"")</f>
        <v/>
      </c>
    </row>
    <row r="7772">
      <c r="A7772" t="str">
        <f>IF(B7772&lt;&gt;"",A7771+1,"")</f>
        <v/>
      </c>
      <c r="F7772" t="str">
        <f>IFERROR(IF(VLOOKUP(E7772,J:J,1,0)=E7772,"X",""),"")</f>
        <v/>
      </c>
      <c r="G7772" t="str">
        <f>IF(J7772&lt;&gt;"", INDEX($C$5:$C$1433, MATCH(J7772, $E$5:$E$1433, 0)),"")</f>
        <v/>
      </c>
      <c r="H7772" t="str">
        <f>IF(J7772&lt;&gt;"", INDEX($D$5:$D$1433, MATCH(J7772, $E$5:$E$1433, 0)),"")</f>
        <v/>
      </c>
      <c r="I7772" t="str">
        <f>IFERROR(IF(J7772&lt;&gt;"", INDEX($B$5:$B$1433, MATCH(J7772, $E$5:$E$1433, 0)),""),"SAI")</f>
        <v/>
      </c>
      <c r="L7772" t="str">
        <f>IFERROR(IF($N$5="Sáng",IF(MID(K7772,2,7)-MID($L$2,2,7)&gt;0,"Trễ",""),IF(MID(K7772,2,7)-MID($Q$2,2,7)&gt;0,"Trễ","")),"")</f>
        <v/>
      </c>
      <c r="M7772" t="str">
        <f>IFERROR(IF($N$5="Sáng",MID(K7772,2,7)-MID($L$2,2,7),MID(K7772,2,7)-MID($Q$2,2,7)),"")</f>
        <v/>
      </c>
      <c r="Q7772" t="str">
        <f>IF(B7772&lt;&gt;"",IF(AND(P7772="",F7772=""),"Không phép ",""),"")</f>
        <v/>
      </c>
      <c r="R7772" t="str">
        <f>UPPER(B7772)</f>
        <v/>
      </c>
      <c r="T7772" t="str">
        <f>IFERROR(IF(J7772&lt;&gt;"", INDEX($S$5:$S$1433, MATCH(J7772, $E$5:$E$1433, 0)),""),"")</f>
        <v/>
      </c>
      <c r="V7772" t="str">
        <f>IFERROR(IF(J7772&lt;&gt;"", INDEX($U$5:$U$1433, MATCH(J7772, $E$5:$E$1433, 0)),""),"")</f>
        <v/>
      </c>
    </row>
    <row r="7773">
      <c r="A7773" t="str">
        <f>IF(B7773&lt;&gt;"",A7772+1,"")</f>
        <v/>
      </c>
      <c r="F7773" t="str">
        <f>IFERROR(IF(VLOOKUP(E7773,J:J,1,0)=E7773,"X",""),"")</f>
        <v/>
      </c>
      <c r="G7773" t="str">
        <f>IF(J7773&lt;&gt;"", INDEX($C$5:$C$1433, MATCH(J7773, $E$5:$E$1433, 0)),"")</f>
        <v/>
      </c>
      <c r="H7773" t="str">
        <f>IF(J7773&lt;&gt;"", INDEX($D$5:$D$1433, MATCH(J7773, $E$5:$E$1433, 0)),"")</f>
        <v/>
      </c>
      <c r="I7773" t="str">
        <f>IFERROR(IF(J7773&lt;&gt;"", INDEX($B$5:$B$1433, MATCH(J7773, $E$5:$E$1433, 0)),""),"SAI")</f>
        <v/>
      </c>
      <c r="L7773" t="str">
        <f>IFERROR(IF($N$5="Sáng",IF(MID(K7773,2,7)-MID($L$2,2,7)&gt;0,"Trễ",""),IF(MID(K7773,2,7)-MID($Q$2,2,7)&gt;0,"Trễ","")),"")</f>
        <v/>
      </c>
      <c r="M7773" t="str">
        <f>IFERROR(IF($N$5="Sáng",MID(K7773,2,7)-MID($L$2,2,7),MID(K7773,2,7)-MID($Q$2,2,7)),"")</f>
        <v/>
      </c>
      <c r="Q7773" t="str">
        <f>IF(B7773&lt;&gt;"",IF(AND(P7773="",F7773=""),"Không phép ",""),"")</f>
        <v/>
      </c>
      <c r="R7773" t="str">
        <f>UPPER(B7773)</f>
        <v/>
      </c>
      <c r="T7773" t="str">
        <f>IFERROR(IF(J7773&lt;&gt;"", INDEX($S$5:$S$1433, MATCH(J7773, $E$5:$E$1433, 0)),""),"")</f>
        <v/>
      </c>
      <c r="V7773" t="str">
        <f>IFERROR(IF(J7773&lt;&gt;"", INDEX($U$5:$U$1433, MATCH(J7773, $E$5:$E$1433, 0)),""),"")</f>
        <v/>
      </c>
    </row>
    <row r="7774">
      <c r="A7774" t="str">
        <f>IF(B7774&lt;&gt;"",A7773+1,"")</f>
        <v/>
      </c>
      <c r="F7774" t="str">
        <f>IFERROR(IF(VLOOKUP(E7774,J:J,1,0)=E7774,"X",""),"")</f>
        <v/>
      </c>
      <c r="G7774" t="str">
        <f>IF(J7774&lt;&gt;"", INDEX($C$5:$C$1433, MATCH(J7774, $E$5:$E$1433, 0)),"")</f>
        <v/>
      </c>
      <c r="H7774" t="str">
        <f>IF(J7774&lt;&gt;"", INDEX($D$5:$D$1433, MATCH(J7774, $E$5:$E$1433, 0)),"")</f>
        <v/>
      </c>
      <c r="I7774" t="str">
        <f>IFERROR(IF(J7774&lt;&gt;"", INDEX($B$5:$B$1433, MATCH(J7774, $E$5:$E$1433, 0)),""),"SAI")</f>
        <v/>
      </c>
      <c r="L7774" t="str">
        <f>IFERROR(IF($N$5="Sáng",IF(MID(K7774,2,7)-MID($L$2,2,7)&gt;0,"Trễ",""),IF(MID(K7774,2,7)-MID($Q$2,2,7)&gt;0,"Trễ","")),"")</f>
        <v/>
      </c>
      <c r="M7774" t="str">
        <f>IFERROR(IF($N$5="Sáng",MID(K7774,2,7)-MID($L$2,2,7),MID(K7774,2,7)-MID($Q$2,2,7)),"")</f>
        <v/>
      </c>
      <c r="Q7774" t="str">
        <f>IF(B7774&lt;&gt;"",IF(AND(P7774="",F7774=""),"Không phép ",""),"")</f>
        <v/>
      </c>
      <c r="R7774" t="str">
        <f>UPPER(B7774)</f>
        <v/>
      </c>
      <c r="T7774" t="str">
        <f>IFERROR(IF(J7774&lt;&gt;"", INDEX($S$5:$S$1433, MATCH(J7774, $E$5:$E$1433, 0)),""),"")</f>
        <v/>
      </c>
      <c r="V7774" t="str">
        <f>IFERROR(IF(J7774&lt;&gt;"", INDEX($U$5:$U$1433, MATCH(J7774, $E$5:$E$1433, 0)),""),"")</f>
        <v/>
      </c>
    </row>
    <row r="7775">
      <c r="A7775" t="str">
        <f>IF(B7775&lt;&gt;"",A7774+1,"")</f>
        <v/>
      </c>
      <c r="F7775" t="str">
        <f>IFERROR(IF(VLOOKUP(E7775,J:J,1,0)=E7775,"X",""),"")</f>
        <v/>
      </c>
      <c r="G7775" t="str">
        <f>IF(J7775&lt;&gt;"", INDEX($C$5:$C$1433, MATCH(J7775, $E$5:$E$1433, 0)),"")</f>
        <v/>
      </c>
      <c r="H7775" t="str">
        <f>IF(J7775&lt;&gt;"", INDEX($D$5:$D$1433, MATCH(J7775, $E$5:$E$1433, 0)),"")</f>
        <v/>
      </c>
      <c r="I7775" t="str">
        <f>IFERROR(IF(J7775&lt;&gt;"", INDEX($B$5:$B$1433, MATCH(J7775, $E$5:$E$1433, 0)),""),"SAI")</f>
        <v/>
      </c>
      <c r="L7775" t="str">
        <f>IFERROR(IF($N$5="Sáng",IF(MID(K7775,2,7)-MID($L$2,2,7)&gt;0,"Trễ",""),IF(MID(K7775,2,7)-MID($Q$2,2,7)&gt;0,"Trễ","")),"")</f>
        <v/>
      </c>
      <c r="M7775" t="str">
        <f>IFERROR(IF($N$5="Sáng",MID(K7775,2,7)-MID($L$2,2,7),MID(K7775,2,7)-MID($Q$2,2,7)),"")</f>
        <v/>
      </c>
      <c r="Q7775" t="str">
        <f>IF(B7775&lt;&gt;"",IF(AND(P7775="",F7775=""),"Không phép ",""),"")</f>
        <v/>
      </c>
      <c r="R7775" t="str">
        <f>UPPER(B7775)</f>
        <v/>
      </c>
      <c r="T7775" t="str">
        <f>IFERROR(IF(J7775&lt;&gt;"", INDEX($S$5:$S$1433, MATCH(J7775, $E$5:$E$1433, 0)),""),"")</f>
        <v/>
      </c>
      <c r="V7775" t="str">
        <f>IFERROR(IF(J7775&lt;&gt;"", INDEX($U$5:$U$1433, MATCH(J7775, $E$5:$E$1433, 0)),""),"")</f>
        <v/>
      </c>
    </row>
    <row r="7776">
      <c r="A7776" t="str">
        <f>IF(B7776&lt;&gt;"",A7775+1,"")</f>
        <v/>
      </c>
      <c r="F7776" t="str">
        <f>IFERROR(IF(VLOOKUP(E7776,J:J,1,0)=E7776,"X",""),"")</f>
        <v/>
      </c>
      <c r="G7776" t="str">
        <f>IF(J7776&lt;&gt;"", INDEX($C$5:$C$1433, MATCH(J7776, $E$5:$E$1433, 0)),"")</f>
        <v/>
      </c>
      <c r="H7776" t="str">
        <f>IF(J7776&lt;&gt;"", INDEX($D$5:$D$1433, MATCH(J7776, $E$5:$E$1433, 0)),"")</f>
        <v/>
      </c>
      <c r="I7776" t="str">
        <f>IFERROR(IF(J7776&lt;&gt;"", INDEX($B$5:$B$1433, MATCH(J7776, $E$5:$E$1433, 0)),""),"SAI")</f>
        <v/>
      </c>
      <c r="L7776" t="str">
        <f>IFERROR(IF($N$5="Sáng",IF(MID(K7776,2,7)-MID($L$2,2,7)&gt;0,"Trễ",""),IF(MID(K7776,2,7)-MID($Q$2,2,7)&gt;0,"Trễ","")),"")</f>
        <v/>
      </c>
      <c r="M7776" t="str">
        <f>IFERROR(IF($N$5="Sáng",MID(K7776,2,7)-MID($L$2,2,7),MID(K7776,2,7)-MID($Q$2,2,7)),"")</f>
        <v/>
      </c>
      <c r="Q7776" t="str">
        <f>IF(B7776&lt;&gt;"",IF(AND(P7776="",F7776=""),"Không phép ",""),"")</f>
        <v/>
      </c>
      <c r="R7776" t="str">
        <f>UPPER(B7776)</f>
        <v/>
      </c>
      <c r="T7776" t="str">
        <f>IFERROR(IF(J7776&lt;&gt;"", INDEX($S$5:$S$1433, MATCH(J7776, $E$5:$E$1433, 0)),""),"")</f>
        <v/>
      </c>
      <c r="V7776" t="str">
        <f>IFERROR(IF(J7776&lt;&gt;"", INDEX($U$5:$U$1433, MATCH(J7776, $E$5:$E$1433, 0)),""),"")</f>
        <v/>
      </c>
    </row>
    <row r="7777">
      <c r="A7777" t="str">
        <f>IF(B7777&lt;&gt;"",A7776+1,"")</f>
        <v/>
      </c>
      <c r="F7777" t="str">
        <f>IFERROR(IF(VLOOKUP(E7777,J:J,1,0)=E7777,"X",""),"")</f>
        <v/>
      </c>
      <c r="G7777" t="str">
        <f>IF(J7777&lt;&gt;"", INDEX($C$5:$C$1433, MATCH(J7777, $E$5:$E$1433, 0)),"")</f>
        <v/>
      </c>
      <c r="H7777" t="str">
        <f>IF(J7777&lt;&gt;"", INDEX($D$5:$D$1433, MATCH(J7777, $E$5:$E$1433, 0)),"")</f>
        <v/>
      </c>
      <c r="I7777" t="str">
        <f>IFERROR(IF(J7777&lt;&gt;"", INDEX($B$5:$B$1433, MATCH(J7777, $E$5:$E$1433, 0)),""),"SAI")</f>
        <v/>
      </c>
      <c r="L7777" t="str">
        <f>IFERROR(IF($N$5="Sáng",IF(MID(K7777,2,7)-MID($L$2,2,7)&gt;0,"Trễ",""),IF(MID(K7777,2,7)-MID($Q$2,2,7)&gt;0,"Trễ","")),"")</f>
        <v/>
      </c>
      <c r="M7777" t="str">
        <f>IFERROR(IF($N$5="Sáng",MID(K7777,2,7)-MID($L$2,2,7),MID(K7777,2,7)-MID($Q$2,2,7)),"")</f>
        <v/>
      </c>
      <c r="Q7777" t="str">
        <f>IF(B7777&lt;&gt;"",IF(AND(P7777="",F7777=""),"Không phép ",""),"")</f>
        <v/>
      </c>
      <c r="R7777" t="str">
        <f>UPPER(B7777)</f>
        <v/>
      </c>
      <c r="T7777" t="str">
        <f>IFERROR(IF(J7777&lt;&gt;"", INDEX($S$5:$S$1433, MATCH(J7777, $E$5:$E$1433, 0)),""),"")</f>
        <v/>
      </c>
      <c r="V7777" t="str">
        <f>IFERROR(IF(J7777&lt;&gt;"", INDEX($U$5:$U$1433, MATCH(J7777, $E$5:$E$1433, 0)),""),"")</f>
        <v/>
      </c>
    </row>
    <row r="7778">
      <c r="A7778" t="str">
        <f>IF(B7778&lt;&gt;"",A7777+1,"")</f>
        <v/>
      </c>
      <c r="F7778" t="str">
        <f>IFERROR(IF(VLOOKUP(E7778,J:J,1,0)=E7778,"X",""),"")</f>
        <v/>
      </c>
      <c r="G7778" t="str">
        <f>IF(J7778&lt;&gt;"", INDEX($C$5:$C$1433, MATCH(J7778, $E$5:$E$1433, 0)),"")</f>
        <v/>
      </c>
      <c r="H7778" t="str">
        <f>IF(J7778&lt;&gt;"", INDEX($D$5:$D$1433, MATCH(J7778, $E$5:$E$1433, 0)),"")</f>
        <v/>
      </c>
      <c r="I7778" t="str">
        <f>IFERROR(IF(J7778&lt;&gt;"", INDEX($B$5:$B$1433, MATCH(J7778, $E$5:$E$1433, 0)),""),"SAI")</f>
        <v/>
      </c>
      <c r="L7778" t="str">
        <f>IFERROR(IF($N$5="Sáng",IF(MID(K7778,2,7)-MID($L$2,2,7)&gt;0,"Trễ",""),IF(MID(K7778,2,7)-MID($Q$2,2,7)&gt;0,"Trễ","")),"")</f>
        <v/>
      </c>
      <c r="M7778" t="str">
        <f>IFERROR(IF($N$5="Sáng",MID(K7778,2,7)-MID($L$2,2,7),MID(K7778,2,7)-MID($Q$2,2,7)),"")</f>
        <v/>
      </c>
      <c r="Q7778" t="str">
        <f>IF(B7778&lt;&gt;"",IF(AND(P7778="",F7778=""),"Không phép ",""),"")</f>
        <v/>
      </c>
      <c r="R7778" t="str">
        <f>UPPER(B7778)</f>
        <v/>
      </c>
      <c r="T7778" t="str">
        <f>IFERROR(IF(J7778&lt;&gt;"", INDEX($S$5:$S$1433, MATCH(J7778, $E$5:$E$1433, 0)),""),"")</f>
        <v/>
      </c>
      <c r="V7778" t="str">
        <f>IFERROR(IF(J7778&lt;&gt;"", INDEX($U$5:$U$1433, MATCH(J7778, $E$5:$E$1433, 0)),""),"")</f>
        <v/>
      </c>
    </row>
    <row r="7779">
      <c r="A7779" t="str">
        <f>IF(B7779&lt;&gt;"",A7778+1,"")</f>
        <v/>
      </c>
      <c r="F7779" t="str">
        <f>IFERROR(IF(VLOOKUP(E7779,J:J,1,0)=E7779,"X",""),"")</f>
        <v/>
      </c>
      <c r="G7779" t="str">
        <f>IF(J7779&lt;&gt;"", INDEX($C$5:$C$1433, MATCH(J7779, $E$5:$E$1433, 0)),"")</f>
        <v/>
      </c>
      <c r="H7779" t="str">
        <f>IF(J7779&lt;&gt;"", INDEX($D$5:$D$1433, MATCH(J7779, $E$5:$E$1433, 0)),"")</f>
        <v/>
      </c>
      <c r="I7779" t="str">
        <f>IFERROR(IF(J7779&lt;&gt;"", INDEX($B$5:$B$1433, MATCH(J7779, $E$5:$E$1433, 0)),""),"SAI")</f>
        <v/>
      </c>
      <c r="L7779" t="str">
        <f>IFERROR(IF($N$5="Sáng",IF(MID(K7779,2,7)-MID($L$2,2,7)&gt;0,"Trễ",""),IF(MID(K7779,2,7)-MID($Q$2,2,7)&gt;0,"Trễ","")),"")</f>
        <v/>
      </c>
      <c r="M7779" t="str">
        <f>IFERROR(IF($N$5="Sáng",MID(K7779,2,7)-MID($L$2,2,7),MID(K7779,2,7)-MID($Q$2,2,7)),"")</f>
        <v/>
      </c>
      <c r="Q7779" t="str">
        <f>IF(B7779&lt;&gt;"",IF(AND(P7779="",F7779=""),"Không phép ",""),"")</f>
        <v/>
      </c>
      <c r="R7779" t="str">
        <f>UPPER(B7779)</f>
        <v/>
      </c>
      <c r="T7779" t="str">
        <f>IFERROR(IF(J7779&lt;&gt;"", INDEX($S$5:$S$1433, MATCH(J7779, $E$5:$E$1433, 0)),""),"")</f>
        <v/>
      </c>
      <c r="V7779" t="str">
        <f>IFERROR(IF(J7779&lt;&gt;"", INDEX($U$5:$U$1433, MATCH(J7779, $E$5:$E$1433, 0)),""),"")</f>
        <v/>
      </c>
    </row>
    <row r="7780">
      <c r="A7780" t="str">
        <f>IF(B7780&lt;&gt;"",A7779+1,"")</f>
        <v/>
      </c>
      <c r="F7780" t="str">
        <f>IFERROR(IF(VLOOKUP(E7780,J:J,1,0)=E7780,"X",""),"")</f>
        <v/>
      </c>
      <c r="G7780" t="str">
        <f>IF(J7780&lt;&gt;"", INDEX($C$5:$C$1433, MATCH(J7780, $E$5:$E$1433, 0)),"")</f>
        <v/>
      </c>
      <c r="H7780" t="str">
        <f>IF(J7780&lt;&gt;"", INDEX($D$5:$D$1433, MATCH(J7780, $E$5:$E$1433, 0)),"")</f>
        <v/>
      </c>
      <c r="I7780" t="str">
        <f>IFERROR(IF(J7780&lt;&gt;"", INDEX($B$5:$B$1433, MATCH(J7780, $E$5:$E$1433, 0)),""),"SAI")</f>
        <v/>
      </c>
      <c r="L7780" t="str">
        <f>IFERROR(IF($N$5="Sáng",IF(MID(K7780,2,7)-MID($L$2,2,7)&gt;0,"Trễ",""),IF(MID(K7780,2,7)-MID($Q$2,2,7)&gt;0,"Trễ","")),"")</f>
        <v/>
      </c>
      <c r="M7780" t="str">
        <f>IFERROR(IF($N$5="Sáng",MID(K7780,2,7)-MID($L$2,2,7),MID(K7780,2,7)-MID($Q$2,2,7)),"")</f>
        <v/>
      </c>
      <c r="Q7780" t="str">
        <f>IF(B7780&lt;&gt;"",IF(AND(P7780="",F7780=""),"Không phép ",""),"")</f>
        <v/>
      </c>
      <c r="R7780" t="str">
        <f>UPPER(B7780)</f>
        <v/>
      </c>
      <c r="T7780" t="str">
        <f>IFERROR(IF(J7780&lt;&gt;"", INDEX($S$5:$S$1433, MATCH(J7780, $E$5:$E$1433, 0)),""),"")</f>
        <v/>
      </c>
      <c r="V7780" t="str">
        <f>IFERROR(IF(J7780&lt;&gt;"", INDEX($U$5:$U$1433, MATCH(J7780, $E$5:$E$1433, 0)),""),"")</f>
        <v/>
      </c>
    </row>
    <row r="7781">
      <c r="A7781" t="str">
        <f>IF(B7781&lt;&gt;"",A7780+1,"")</f>
        <v/>
      </c>
      <c r="F7781" t="str">
        <f>IFERROR(IF(VLOOKUP(E7781,J:J,1,0)=E7781,"X",""),"")</f>
        <v/>
      </c>
      <c r="G7781" t="str">
        <f>IF(J7781&lt;&gt;"", INDEX($C$5:$C$1433, MATCH(J7781, $E$5:$E$1433, 0)),"")</f>
        <v/>
      </c>
      <c r="H7781" t="str">
        <f>IF(J7781&lt;&gt;"", INDEX($D$5:$D$1433, MATCH(J7781, $E$5:$E$1433, 0)),"")</f>
        <v/>
      </c>
      <c r="I7781" t="str">
        <f>IFERROR(IF(J7781&lt;&gt;"", INDEX($B$5:$B$1433, MATCH(J7781, $E$5:$E$1433, 0)),""),"SAI")</f>
        <v/>
      </c>
      <c r="L7781" t="str">
        <f>IFERROR(IF($N$5="Sáng",IF(MID(K7781,2,7)-MID($L$2,2,7)&gt;0,"Trễ",""),IF(MID(K7781,2,7)-MID($Q$2,2,7)&gt;0,"Trễ","")),"")</f>
        <v/>
      </c>
      <c r="M7781" t="str">
        <f>IFERROR(IF($N$5="Sáng",MID(K7781,2,7)-MID($L$2,2,7),MID(K7781,2,7)-MID($Q$2,2,7)),"")</f>
        <v/>
      </c>
      <c r="Q7781" t="str">
        <f>IF(B7781&lt;&gt;"",IF(AND(P7781="",F7781=""),"Không phép ",""),"")</f>
        <v/>
      </c>
      <c r="R7781" t="str">
        <f>UPPER(B7781)</f>
        <v/>
      </c>
      <c r="T7781" t="str">
        <f>IFERROR(IF(J7781&lt;&gt;"", INDEX($S$5:$S$1433, MATCH(J7781, $E$5:$E$1433, 0)),""),"")</f>
        <v/>
      </c>
      <c r="V7781" t="str">
        <f>IFERROR(IF(J7781&lt;&gt;"", INDEX($U$5:$U$1433, MATCH(J7781, $E$5:$E$1433, 0)),""),"")</f>
        <v/>
      </c>
    </row>
    <row r="7782">
      <c r="A7782" t="str">
        <f>IF(B7782&lt;&gt;"",A7781+1,"")</f>
        <v/>
      </c>
      <c r="F7782" t="str">
        <f>IFERROR(IF(VLOOKUP(E7782,J:J,1,0)=E7782,"X",""),"")</f>
        <v/>
      </c>
      <c r="G7782" t="str">
        <f>IF(J7782&lt;&gt;"", INDEX($C$5:$C$1433, MATCH(J7782, $E$5:$E$1433, 0)),"")</f>
        <v/>
      </c>
      <c r="H7782" t="str">
        <f>IF(J7782&lt;&gt;"", INDEX($D$5:$D$1433, MATCH(J7782, $E$5:$E$1433, 0)),"")</f>
        <v/>
      </c>
      <c r="I7782" t="str">
        <f>IFERROR(IF(J7782&lt;&gt;"", INDEX($B$5:$B$1433, MATCH(J7782, $E$5:$E$1433, 0)),""),"SAI")</f>
        <v/>
      </c>
      <c r="L7782" t="str">
        <f>IFERROR(IF($N$5="Sáng",IF(MID(K7782,2,7)-MID($L$2,2,7)&gt;0,"Trễ",""),IF(MID(K7782,2,7)-MID($Q$2,2,7)&gt;0,"Trễ","")),"")</f>
        <v/>
      </c>
      <c r="M7782" t="str">
        <f>IFERROR(IF($N$5="Sáng",MID(K7782,2,7)-MID($L$2,2,7),MID(K7782,2,7)-MID($Q$2,2,7)),"")</f>
        <v/>
      </c>
      <c r="Q7782" t="str">
        <f>IF(B7782&lt;&gt;"",IF(AND(P7782="",F7782=""),"Không phép ",""),"")</f>
        <v/>
      </c>
      <c r="R7782" t="str">
        <f>UPPER(B7782)</f>
        <v/>
      </c>
      <c r="T7782" t="str">
        <f>IFERROR(IF(J7782&lt;&gt;"", INDEX($S$5:$S$1433, MATCH(J7782, $E$5:$E$1433, 0)),""),"")</f>
        <v/>
      </c>
      <c r="V7782" t="str">
        <f>IFERROR(IF(J7782&lt;&gt;"", INDEX($U$5:$U$1433, MATCH(J7782, $E$5:$E$1433, 0)),""),"")</f>
        <v/>
      </c>
    </row>
    <row r="7783">
      <c r="A7783" t="str">
        <f>IF(B7783&lt;&gt;"",A7782+1,"")</f>
        <v/>
      </c>
      <c r="F7783" t="str">
        <f>IFERROR(IF(VLOOKUP(E7783,J:J,1,0)=E7783,"X",""),"")</f>
        <v/>
      </c>
      <c r="G7783" t="str">
        <f>IF(J7783&lt;&gt;"", INDEX($C$5:$C$1433, MATCH(J7783, $E$5:$E$1433, 0)),"")</f>
        <v/>
      </c>
      <c r="H7783" t="str">
        <f>IF(J7783&lt;&gt;"", INDEX($D$5:$D$1433, MATCH(J7783, $E$5:$E$1433, 0)),"")</f>
        <v/>
      </c>
      <c r="I7783" t="str">
        <f>IFERROR(IF(J7783&lt;&gt;"", INDEX($B$5:$B$1433, MATCH(J7783, $E$5:$E$1433, 0)),""),"SAI")</f>
        <v/>
      </c>
      <c r="L7783" t="str">
        <f>IFERROR(IF($N$5="Sáng",IF(MID(K7783,2,7)-MID($L$2,2,7)&gt;0,"Trễ",""),IF(MID(K7783,2,7)-MID($Q$2,2,7)&gt;0,"Trễ","")),"")</f>
        <v/>
      </c>
      <c r="M7783" t="str">
        <f>IFERROR(IF($N$5="Sáng",MID(K7783,2,7)-MID($L$2,2,7),MID(K7783,2,7)-MID($Q$2,2,7)),"")</f>
        <v/>
      </c>
      <c r="Q7783" t="str">
        <f>IF(B7783&lt;&gt;"",IF(AND(P7783="",F7783=""),"Không phép ",""),"")</f>
        <v/>
      </c>
      <c r="R7783" t="str">
        <f>UPPER(B7783)</f>
        <v/>
      </c>
      <c r="T7783" t="str">
        <f>IFERROR(IF(J7783&lt;&gt;"", INDEX($S$5:$S$1433, MATCH(J7783, $E$5:$E$1433, 0)),""),"")</f>
        <v/>
      </c>
      <c r="V7783" t="str">
        <f>IFERROR(IF(J7783&lt;&gt;"", INDEX($U$5:$U$1433, MATCH(J7783, $E$5:$E$1433, 0)),""),"")</f>
        <v/>
      </c>
    </row>
    <row r="7784">
      <c r="A7784" t="str">
        <f>IF(B7784&lt;&gt;"",A7783+1,"")</f>
        <v/>
      </c>
      <c r="F7784" t="str">
        <f>IFERROR(IF(VLOOKUP(E7784,J:J,1,0)=E7784,"X",""),"")</f>
        <v/>
      </c>
      <c r="G7784" t="str">
        <f>IF(J7784&lt;&gt;"", INDEX($C$5:$C$1433, MATCH(J7784, $E$5:$E$1433, 0)),"")</f>
        <v/>
      </c>
      <c r="H7784" t="str">
        <f>IF(J7784&lt;&gt;"", INDEX($D$5:$D$1433, MATCH(J7784, $E$5:$E$1433, 0)),"")</f>
        <v/>
      </c>
      <c r="I7784" t="str">
        <f>IFERROR(IF(J7784&lt;&gt;"", INDEX($B$5:$B$1433, MATCH(J7784, $E$5:$E$1433, 0)),""),"SAI")</f>
        <v/>
      </c>
      <c r="L7784" t="str">
        <f>IFERROR(IF($N$5="Sáng",IF(MID(K7784,2,7)-MID($L$2,2,7)&gt;0,"Trễ",""),IF(MID(K7784,2,7)-MID($Q$2,2,7)&gt;0,"Trễ","")),"")</f>
        <v/>
      </c>
      <c r="M7784" t="str">
        <f>IFERROR(IF($N$5="Sáng",MID(K7784,2,7)-MID($L$2,2,7),MID(K7784,2,7)-MID($Q$2,2,7)),"")</f>
        <v/>
      </c>
      <c r="Q7784" t="str">
        <f>IF(B7784&lt;&gt;"",IF(AND(P7784="",F7784=""),"Không phép ",""),"")</f>
        <v/>
      </c>
      <c r="R7784" t="str">
        <f>UPPER(B7784)</f>
        <v/>
      </c>
      <c r="T7784" t="str">
        <f>IFERROR(IF(J7784&lt;&gt;"", INDEX($S$5:$S$1433, MATCH(J7784, $E$5:$E$1433, 0)),""),"")</f>
        <v/>
      </c>
      <c r="V7784" t="str">
        <f>IFERROR(IF(J7784&lt;&gt;"", INDEX($U$5:$U$1433, MATCH(J7784, $E$5:$E$1433, 0)),""),"")</f>
        <v/>
      </c>
    </row>
    <row r="7785">
      <c r="A7785" t="str">
        <f>IF(B7785&lt;&gt;"",A7784+1,"")</f>
        <v/>
      </c>
      <c r="F7785" t="str">
        <f>IFERROR(IF(VLOOKUP(E7785,J:J,1,0)=E7785,"X",""),"")</f>
        <v/>
      </c>
      <c r="G7785" t="str">
        <f>IF(J7785&lt;&gt;"", INDEX($C$5:$C$1433, MATCH(J7785, $E$5:$E$1433, 0)),"")</f>
        <v/>
      </c>
      <c r="H7785" t="str">
        <f>IF(J7785&lt;&gt;"", INDEX($D$5:$D$1433, MATCH(J7785, $E$5:$E$1433, 0)),"")</f>
        <v/>
      </c>
      <c r="I7785" t="str">
        <f>IFERROR(IF(J7785&lt;&gt;"", INDEX($B$5:$B$1433, MATCH(J7785, $E$5:$E$1433, 0)),""),"SAI")</f>
        <v/>
      </c>
      <c r="L7785" t="str">
        <f>IFERROR(IF($N$5="Sáng",IF(MID(K7785,2,7)-MID($L$2,2,7)&gt;0,"Trễ",""),IF(MID(K7785,2,7)-MID($Q$2,2,7)&gt;0,"Trễ","")),"")</f>
        <v/>
      </c>
      <c r="M7785" t="str">
        <f>IFERROR(IF($N$5="Sáng",MID(K7785,2,7)-MID($L$2,2,7),MID(K7785,2,7)-MID($Q$2,2,7)),"")</f>
        <v/>
      </c>
      <c r="Q7785" t="str">
        <f>IF(B7785&lt;&gt;"",IF(AND(P7785="",F7785=""),"Không phép ",""),"")</f>
        <v/>
      </c>
      <c r="R7785" t="str">
        <f>UPPER(B7785)</f>
        <v/>
      </c>
      <c r="T7785" t="str">
        <f>IFERROR(IF(J7785&lt;&gt;"", INDEX($S$5:$S$1433, MATCH(J7785, $E$5:$E$1433, 0)),""),"")</f>
        <v/>
      </c>
      <c r="V7785" t="str">
        <f>IFERROR(IF(J7785&lt;&gt;"", INDEX($U$5:$U$1433, MATCH(J7785, $E$5:$E$1433, 0)),""),"")</f>
        <v/>
      </c>
    </row>
    <row r="7786">
      <c r="A7786" t="str">
        <f>IF(B7786&lt;&gt;"",A7785+1,"")</f>
        <v/>
      </c>
      <c r="F7786" t="str">
        <f>IFERROR(IF(VLOOKUP(E7786,J:J,1,0)=E7786,"X",""),"")</f>
        <v/>
      </c>
      <c r="G7786" t="str">
        <f>IF(J7786&lt;&gt;"", INDEX($C$5:$C$1433, MATCH(J7786, $E$5:$E$1433, 0)),"")</f>
        <v/>
      </c>
      <c r="H7786" t="str">
        <f>IF(J7786&lt;&gt;"", INDEX($D$5:$D$1433, MATCH(J7786, $E$5:$E$1433, 0)),"")</f>
        <v/>
      </c>
      <c r="I7786" t="str">
        <f>IFERROR(IF(J7786&lt;&gt;"", INDEX($B$5:$B$1433, MATCH(J7786, $E$5:$E$1433, 0)),""),"SAI")</f>
        <v/>
      </c>
      <c r="L7786" t="str">
        <f>IFERROR(IF($N$5="Sáng",IF(MID(K7786,2,7)-MID($L$2,2,7)&gt;0,"Trễ",""),IF(MID(K7786,2,7)-MID($Q$2,2,7)&gt;0,"Trễ","")),"")</f>
        <v/>
      </c>
      <c r="M7786" t="str">
        <f>IFERROR(IF($N$5="Sáng",MID(K7786,2,7)-MID($L$2,2,7),MID(K7786,2,7)-MID($Q$2,2,7)),"")</f>
        <v/>
      </c>
      <c r="Q7786" t="str">
        <f>IF(B7786&lt;&gt;"",IF(AND(P7786="",F7786=""),"Không phép ",""),"")</f>
        <v/>
      </c>
      <c r="R7786" t="str">
        <f>UPPER(B7786)</f>
        <v/>
      </c>
      <c r="T7786" t="str">
        <f>IFERROR(IF(J7786&lt;&gt;"", INDEX($S$5:$S$1433, MATCH(J7786, $E$5:$E$1433, 0)),""),"")</f>
        <v/>
      </c>
      <c r="V7786" t="str">
        <f>IFERROR(IF(J7786&lt;&gt;"", INDEX($U$5:$U$1433, MATCH(J7786, $E$5:$E$1433, 0)),""),"")</f>
        <v/>
      </c>
    </row>
    <row r="7787">
      <c r="A7787" t="str">
        <f>IF(B7787&lt;&gt;"",A7786+1,"")</f>
        <v/>
      </c>
      <c r="F7787" t="str">
        <f>IFERROR(IF(VLOOKUP(E7787,J:J,1,0)=E7787,"X",""),"")</f>
        <v/>
      </c>
      <c r="G7787" t="str">
        <f>IF(J7787&lt;&gt;"", INDEX($C$5:$C$1433, MATCH(J7787, $E$5:$E$1433, 0)),"")</f>
        <v/>
      </c>
      <c r="H7787" t="str">
        <f>IF(J7787&lt;&gt;"", INDEX($D$5:$D$1433, MATCH(J7787, $E$5:$E$1433, 0)),"")</f>
        <v/>
      </c>
      <c r="I7787" t="str">
        <f>IFERROR(IF(J7787&lt;&gt;"", INDEX($B$5:$B$1433, MATCH(J7787, $E$5:$E$1433, 0)),""),"SAI")</f>
        <v/>
      </c>
      <c r="L7787" t="str">
        <f>IFERROR(IF($N$5="Sáng",IF(MID(K7787,2,7)-MID($L$2,2,7)&gt;0,"Trễ",""),IF(MID(K7787,2,7)-MID($Q$2,2,7)&gt;0,"Trễ","")),"")</f>
        <v/>
      </c>
      <c r="M7787" t="str">
        <f>IFERROR(IF($N$5="Sáng",MID(K7787,2,7)-MID($L$2,2,7),MID(K7787,2,7)-MID($Q$2,2,7)),"")</f>
        <v/>
      </c>
      <c r="Q7787" t="str">
        <f>IF(B7787&lt;&gt;"",IF(AND(P7787="",F7787=""),"Không phép ",""),"")</f>
        <v/>
      </c>
      <c r="R7787" t="str">
        <f>UPPER(B7787)</f>
        <v/>
      </c>
      <c r="T7787" t="str">
        <f>IFERROR(IF(J7787&lt;&gt;"", INDEX($S$5:$S$1433, MATCH(J7787, $E$5:$E$1433, 0)),""),"")</f>
        <v/>
      </c>
      <c r="V7787" t="str">
        <f>IFERROR(IF(J7787&lt;&gt;"", INDEX($U$5:$U$1433, MATCH(J7787, $E$5:$E$1433, 0)),""),"")</f>
        <v/>
      </c>
    </row>
    <row r="7788">
      <c r="A7788" t="str">
        <f>IF(B7788&lt;&gt;"",A7787+1,"")</f>
        <v/>
      </c>
      <c r="F7788" t="str">
        <f>IFERROR(IF(VLOOKUP(E7788,J:J,1,0)=E7788,"X",""),"")</f>
        <v/>
      </c>
      <c r="G7788" t="str">
        <f>IF(J7788&lt;&gt;"", INDEX($C$5:$C$1433, MATCH(J7788, $E$5:$E$1433, 0)),"")</f>
        <v/>
      </c>
      <c r="H7788" t="str">
        <f>IF(J7788&lt;&gt;"", INDEX($D$5:$D$1433, MATCH(J7788, $E$5:$E$1433, 0)),"")</f>
        <v/>
      </c>
      <c r="I7788" t="str">
        <f>IFERROR(IF(J7788&lt;&gt;"", INDEX($B$5:$B$1433, MATCH(J7788, $E$5:$E$1433, 0)),""),"SAI")</f>
        <v/>
      </c>
      <c r="L7788" t="str">
        <f>IFERROR(IF($N$5="Sáng",IF(MID(K7788,2,7)-MID($L$2,2,7)&gt;0,"Trễ",""),IF(MID(K7788,2,7)-MID($Q$2,2,7)&gt;0,"Trễ","")),"")</f>
        <v/>
      </c>
      <c r="M7788" t="str">
        <f>IFERROR(IF($N$5="Sáng",MID(K7788,2,7)-MID($L$2,2,7),MID(K7788,2,7)-MID($Q$2,2,7)),"")</f>
        <v/>
      </c>
      <c r="Q7788" t="str">
        <f>IF(B7788&lt;&gt;"",IF(AND(P7788="",F7788=""),"Không phép ",""),"")</f>
        <v/>
      </c>
      <c r="R7788" t="str">
        <f>UPPER(B7788)</f>
        <v/>
      </c>
      <c r="T7788" t="str">
        <f>IFERROR(IF(J7788&lt;&gt;"", INDEX($S$5:$S$1433, MATCH(J7788, $E$5:$E$1433, 0)),""),"")</f>
        <v/>
      </c>
      <c r="V7788" t="str">
        <f>IFERROR(IF(J7788&lt;&gt;"", INDEX($U$5:$U$1433, MATCH(J7788, $E$5:$E$1433, 0)),""),"")</f>
        <v/>
      </c>
    </row>
    <row r="7789">
      <c r="A7789" t="str">
        <f>IF(B7789&lt;&gt;"",A7788+1,"")</f>
        <v/>
      </c>
      <c r="F7789" t="str">
        <f>IFERROR(IF(VLOOKUP(E7789,J:J,1,0)=E7789,"X",""),"")</f>
        <v/>
      </c>
      <c r="G7789" t="str">
        <f>IF(J7789&lt;&gt;"", INDEX($C$5:$C$1433, MATCH(J7789, $E$5:$E$1433, 0)),"")</f>
        <v/>
      </c>
      <c r="H7789" t="str">
        <f>IF(J7789&lt;&gt;"", INDEX($D$5:$D$1433, MATCH(J7789, $E$5:$E$1433, 0)),"")</f>
        <v/>
      </c>
      <c r="I7789" t="str">
        <f>IFERROR(IF(J7789&lt;&gt;"", INDEX($B$5:$B$1433, MATCH(J7789, $E$5:$E$1433, 0)),""),"SAI")</f>
        <v/>
      </c>
      <c r="L7789" t="str">
        <f>IFERROR(IF($N$5="Sáng",IF(MID(K7789,2,7)-MID($L$2,2,7)&gt;0,"Trễ",""),IF(MID(K7789,2,7)-MID($Q$2,2,7)&gt;0,"Trễ","")),"")</f>
        <v/>
      </c>
      <c r="M7789" t="str">
        <f>IFERROR(IF($N$5="Sáng",MID(K7789,2,7)-MID($L$2,2,7),MID(K7789,2,7)-MID($Q$2,2,7)),"")</f>
        <v/>
      </c>
      <c r="Q7789" t="str">
        <f>IF(B7789&lt;&gt;"",IF(AND(P7789="",F7789=""),"Không phép ",""),"")</f>
        <v/>
      </c>
      <c r="R7789" t="str">
        <f>UPPER(B7789)</f>
        <v/>
      </c>
      <c r="T7789" t="str">
        <f>IFERROR(IF(J7789&lt;&gt;"", INDEX($S$5:$S$1433, MATCH(J7789, $E$5:$E$1433, 0)),""),"")</f>
        <v/>
      </c>
      <c r="V7789" t="str">
        <f>IFERROR(IF(J7789&lt;&gt;"", INDEX($U$5:$U$1433, MATCH(J7789, $E$5:$E$1433, 0)),""),"")</f>
        <v/>
      </c>
    </row>
    <row r="7790">
      <c r="A7790" t="str">
        <f>IF(B7790&lt;&gt;"",A7789+1,"")</f>
        <v/>
      </c>
      <c r="F7790" t="str">
        <f>IFERROR(IF(VLOOKUP(E7790,J:J,1,0)=E7790,"X",""),"")</f>
        <v/>
      </c>
      <c r="G7790" t="str">
        <f>IF(J7790&lt;&gt;"", INDEX($C$5:$C$1433, MATCH(J7790, $E$5:$E$1433, 0)),"")</f>
        <v/>
      </c>
      <c r="H7790" t="str">
        <f>IF(J7790&lt;&gt;"", INDEX($D$5:$D$1433, MATCH(J7790, $E$5:$E$1433, 0)),"")</f>
        <v/>
      </c>
      <c r="I7790" t="str">
        <f>IFERROR(IF(J7790&lt;&gt;"", INDEX($B$5:$B$1433, MATCH(J7790, $E$5:$E$1433, 0)),""),"SAI")</f>
        <v/>
      </c>
      <c r="L7790" t="str">
        <f>IFERROR(IF($N$5="Sáng",IF(MID(K7790,2,7)-MID($L$2,2,7)&gt;0,"Trễ",""),IF(MID(K7790,2,7)-MID($Q$2,2,7)&gt;0,"Trễ","")),"")</f>
        <v/>
      </c>
      <c r="M7790" t="str">
        <f>IFERROR(IF($N$5="Sáng",MID(K7790,2,7)-MID($L$2,2,7),MID(K7790,2,7)-MID($Q$2,2,7)),"")</f>
        <v/>
      </c>
      <c r="Q7790" t="str">
        <f>IF(B7790&lt;&gt;"",IF(AND(P7790="",F7790=""),"Không phép ",""),"")</f>
        <v/>
      </c>
      <c r="R7790" t="str">
        <f>UPPER(B7790)</f>
        <v/>
      </c>
      <c r="T7790" t="str">
        <f>IFERROR(IF(J7790&lt;&gt;"", INDEX($S$5:$S$1433, MATCH(J7790, $E$5:$E$1433, 0)),""),"")</f>
        <v/>
      </c>
      <c r="V7790" t="str">
        <f>IFERROR(IF(J7790&lt;&gt;"", INDEX($U$5:$U$1433, MATCH(J7790, $E$5:$E$1433, 0)),""),"")</f>
        <v/>
      </c>
    </row>
    <row r="7791">
      <c r="A7791" t="str">
        <f>IF(B7791&lt;&gt;"",A7790+1,"")</f>
        <v/>
      </c>
      <c r="F7791" t="str">
        <f>IFERROR(IF(VLOOKUP(E7791,J:J,1,0)=E7791,"X",""),"")</f>
        <v/>
      </c>
      <c r="G7791" t="str">
        <f>IF(J7791&lt;&gt;"", INDEX($C$5:$C$1433, MATCH(J7791, $E$5:$E$1433, 0)),"")</f>
        <v/>
      </c>
      <c r="H7791" t="str">
        <f>IF(J7791&lt;&gt;"", INDEX($D$5:$D$1433, MATCH(J7791, $E$5:$E$1433, 0)),"")</f>
        <v/>
      </c>
      <c r="I7791" t="str">
        <f>IFERROR(IF(J7791&lt;&gt;"", INDEX($B$5:$B$1433, MATCH(J7791, $E$5:$E$1433, 0)),""),"SAI")</f>
        <v/>
      </c>
      <c r="L7791" t="str">
        <f>IFERROR(IF($N$5="Sáng",IF(MID(K7791,2,7)-MID($L$2,2,7)&gt;0,"Trễ",""),IF(MID(K7791,2,7)-MID($Q$2,2,7)&gt;0,"Trễ","")),"")</f>
        <v/>
      </c>
      <c r="M7791" t="str">
        <f>IFERROR(IF($N$5="Sáng",MID(K7791,2,7)-MID($L$2,2,7),MID(K7791,2,7)-MID($Q$2,2,7)),"")</f>
        <v/>
      </c>
      <c r="Q7791" t="str">
        <f>IF(B7791&lt;&gt;"",IF(AND(P7791="",F7791=""),"Không phép ",""),"")</f>
        <v/>
      </c>
      <c r="R7791" t="str">
        <f>UPPER(B7791)</f>
        <v/>
      </c>
      <c r="T7791" t="str">
        <f>IFERROR(IF(J7791&lt;&gt;"", INDEX($S$5:$S$1433, MATCH(J7791, $E$5:$E$1433, 0)),""),"")</f>
        <v/>
      </c>
      <c r="V7791" t="str">
        <f>IFERROR(IF(J7791&lt;&gt;"", INDEX($U$5:$U$1433, MATCH(J7791, $E$5:$E$1433, 0)),""),"")</f>
        <v/>
      </c>
    </row>
    <row r="7792">
      <c r="A7792" t="str">
        <f>IF(B7792&lt;&gt;"",A7791+1,"")</f>
        <v/>
      </c>
      <c r="F7792" t="str">
        <f>IFERROR(IF(VLOOKUP(E7792,J:J,1,0)=E7792,"X",""),"")</f>
        <v/>
      </c>
      <c r="G7792" t="str">
        <f>IF(J7792&lt;&gt;"", INDEX($C$5:$C$1433, MATCH(J7792, $E$5:$E$1433, 0)),"")</f>
        <v/>
      </c>
      <c r="H7792" t="str">
        <f>IF(J7792&lt;&gt;"", INDEX($D$5:$D$1433, MATCH(J7792, $E$5:$E$1433, 0)),"")</f>
        <v/>
      </c>
      <c r="I7792" t="str">
        <f>IFERROR(IF(J7792&lt;&gt;"", INDEX($B$5:$B$1433, MATCH(J7792, $E$5:$E$1433, 0)),""),"SAI")</f>
        <v/>
      </c>
      <c r="L7792" t="str">
        <f>IFERROR(IF($N$5="Sáng",IF(MID(K7792,2,7)-MID($L$2,2,7)&gt;0,"Trễ",""),IF(MID(K7792,2,7)-MID($Q$2,2,7)&gt;0,"Trễ","")),"")</f>
        <v/>
      </c>
      <c r="M7792" t="str">
        <f>IFERROR(IF($N$5="Sáng",MID(K7792,2,7)-MID($L$2,2,7),MID(K7792,2,7)-MID($Q$2,2,7)),"")</f>
        <v/>
      </c>
      <c r="Q7792" t="str">
        <f>IF(B7792&lt;&gt;"",IF(AND(P7792="",F7792=""),"Không phép ",""),"")</f>
        <v/>
      </c>
      <c r="R7792" t="str">
        <f>UPPER(B7792)</f>
        <v/>
      </c>
      <c r="T7792" t="str">
        <f>IFERROR(IF(J7792&lt;&gt;"", INDEX($S$5:$S$1433, MATCH(J7792, $E$5:$E$1433, 0)),""),"")</f>
        <v/>
      </c>
      <c r="V7792" t="str">
        <f>IFERROR(IF(J7792&lt;&gt;"", INDEX($U$5:$U$1433, MATCH(J7792, $E$5:$E$1433, 0)),""),"")</f>
        <v/>
      </c>
    </row>
    <row r="7793">
      <c r="A7793" t="str">
        <f>IF(B7793&lt;&gt;"",A7792+1,"")</f>
        <v/>
      </c>
      <c r="F7793" t="str">
        <f>IFERROR(IF(VLOOKUP(E7793,J:J,1,0)=E7793,"X",""),"")</f>
        <v/>
      </c>
      <c r="G7793" t="str">
        <f>IF(J7793&lt;&gt;"", INDEX($C$5:$C$1433, MATCH(J7793, $E$5:$E$1433, 0)),"")</f>
        <v/>
      </c>
      <c r="H7793" t="str">
        <f>IF(J7793&lt;&gt;"", INDEX($D$5:$D$1433, MATCH(J7793, $E$5:$E$1433, 0)),"")</f>
        <v/>
      </c>
      <c r="I7793" t="str">
        <f>IFERROR(IF(J7793&lt;&gt;"", INDEX($B$5:$B$1433, MATCH(J7793, $E$5:$E$1433, 0)),""),"SAI")</f>
        <v/>
      </c>
      <c r="L7793" t="str">
        <f>IFERROR(IF($N$5="Sáng",IF(MID(K7793,2,7)-MID($L$2,2,7)&gt;0,"Trễ",""),IF(MID(K7793,2,7)-MID($Q$2,2,7)&gt;0,"Trễ","")),"")</f>
        <v/>
      </c>
      <c r="M7793" t="str">
        <f>IFERROR(IF($N$5="Sáng",MID(K7793,2,7)-MID($L$2,2,7),MID(K7793,2,7)-MID($Q$2,2,7)),"")</f>
        <v/>
      </c>
      <c r="Q7793" t="str">
        <f>IF(B7793&lt;&gt;"",IF(AND(P7793="",F7793=""),"Không phép ",""),"")</f>
        <v/>
      </c>
      <c r="R7793" t="str">
        <f>UPPER(B7793)</f>
        <v/>
      </c>
      <c r="T7793" t="str">
        <f>IFERROR(IF(J7793&lt;&gt;"", INDEX($S$5:$S$1433, MATCH(J7793, $E$5:$E$1433, 0)),""),"")</f>
        <v/>
      </c>
      <c r="V7793" t="str">
        <f>IFERROR(IF(J7793&lt;&gt;"", INDEX($U$5:$U$1433, MATCH(J7793, $E$5:$E$1433, 0)),""),"")</f>
        <v/>
      </c>
    </row>
    <row r="7794">
      <c r="A7794" t="str">
        <f>IF(B7794&lt;&gt;"",A7793+1,"")</f>
        <v/>
      </c>
      <c r="F7794" t="str">
        <f>IFERROR(IF(VLOOKUP(E7794,J:J,1,0)=E7794,"X",""),"")</f>
        <v/>
      </c>
      <c r="G7794" t="str">
        <f>IF(J7794&lt;&gt;"", INDEX($C$5:$C$1433, MATCH(J7794, $E$5:$E$1433, 0)),"")</f>
        <v/>
      </c>
      <c r="H7794" t="str">
        <f>IF(J7794&lt;&gt;"", INDEX($D$5:$D$1433, MATCH(J7794, $E$5:$E$1433, 0)),"")</f>
        <v/>
      </c>
      <c r="I7794" t="str">
        <f>IFERROR(IF(J7794&lt;&gt;"", INDEX($B$5:$B$1433, MATCH(J7794, $E$5:$E$1433, 0)),""),"SAI")</f>
        <v/>
      </c>
      <c r="L7794" t="str">
        <f>IFERROR(IF($N$5="Sáng",IF(MID(K7794,2,7)-MID($L$2,2,7)&gt;0,"Trễ",""),IF(MID(K7794,2,7)-MID($Q$2,2,7)&gt;0,"Trễ","")),"")</f>
        <v/>
      </c>
      <c r="M7794" t="str">
        <f>IFERROR(IF($N$5="Sáng",MID(K7794,2,7)-MID($L$2,2,7),MID(K7794,2,7)-MID($Q$2,2,7)),"")</f>
        <v/>
      </c>
      <c r="Q7794" t="str">
        <f>IF(B7794&lt;&gt;"",IF(AND(P7794="",F7794=""),"Không phép ",""),"")</f>
        <v/>
      </c>
      <c r="R7794" t="str">
        <f>UPPER(B7794)</f>
        <v/>
      </c>
      <c r="T7794" t="str">
        <f>IFERROR(IF(J7794&lt;&gt;"", INDEX($S$5:$S$1433, MATCH(J7794, $E$5:$E$1433, 0)),""),"")</f>
        <v/>
      </c>
      <c r="V7794" t="str">
        <f>IFERROR(IF(J7794&lt;&gt;"", INDEX($U$5:$U$1433, MATCH(J7794, $E$5:$E$1433, 0)),""),"")</f>
        <v/>
      </c>
    </row>
    <row r="7795">
      <c r="A7795" t="str">
        <f>IF(B7795&lt;&gt;"",A7794+1,"")</f>
        <v/>
      </c>
      <c r="F7795" t="str">
        <f>IFERROR(IF(VLOOKUP(E7795,J:J,1,0)=E7795,"X",""),"")</f>
        <v/>
      </c>
      <c r="G7795" t="str">
        <f>IF(J7795&lt;&gt;"", INDEX($C$5:$C$1433, MATCH(J7795, $E$5:$E$1433, 0)),"")</f>
        <v/>
      </c>
      <c r="H7795" t="str">
        <f>IF(J7795&lt;&gt;"", INDEX($D$5:$D$1433, MATCH(J7795, $E$5:$E$1433, 0)),"")</f>
        <v/>
      </c>
      <c r="I7795" t="str">
        <f>IFERROR(IF(J7795&lt;&gt;"", INDEX($B$5:$B$1433, MATCH(J7795, $E$5:$E$1433, 0)),""),"SAI")</f>
        <v/>
      </c>
      <c r="L7795" t="str">
        <f>IFERROR(IF($N$5="Sáng",IF(MID(K7795,2,7)-MID($L$2,2,7)&gt;0,"Trễ",""),IF(MID(K7795,2,7)-MID($Q$2,2,7)&gt;0,"Trễ","")),"")</f>
        <v/>
      </c>
      <c r="M7795" t="str">
        <f>IFERROR(IF($N$5="Sáng",MID(K7795,2,7)-MID($L$2,2,7),MID(K7795,2,7)-MID($Q$2,2,7)),"")</f>
        <v/>
      </c>
      <c r="Q7795" t="str">
        <f>IF(B7795&lt;&gt;"",IF(AND(P7795="",F7795=""),"Không phép ",""),"")</f>
        <v/>
      </c>
      <c r="R7795" t="str">
        <f>UPPER(B7795)</f>
        <v/>
      </c>
      <c r="T7795" t="str">
        <f>IFERROR(IF(J7795&lt;&gt;"", INDEX($S$5:$S$1433, MATCH(J7795, $E$5:$E$1433, 0)),""),"")</f>
        <v/>
      </c>
      <c r="V7795" t="str">
        <f>IFERROR(IF(J7795&lt;&gt;"", INDEX($U$5:$U$1433, MATCH(J7795, $E$5:$E$1433, 0)),""),"")</f>
        <v/>
      </c>
    </row>
    <row r="7796">
      <c r="A7796" t="str">
        <f>IF(B7796&lt;&gt;"",A7795+1,"")</f>
        <v/>
      </c>
      <c r="F7796" t="str">
        <f>IFERROR(IF(VLOOKUP(E7796,J:J,1,0)=E7796,"X",""),"")</f>
        <v/>
      </c>
      <c r="G7796" t="str">
        <f>IF(J7796&lt;&gt;"", INDEX($C$5:$C$1433, MATCH(J7796, $E$5:$E$1433, 0)),"")</f>
        <v/>
      </c>
      <c r="H7796" t="str">
        <f>IF(J7796&lt;&gt;"", INDEX($D$5:$D$1433, MATCH(J7796, $E$5:$E$1433, 0)),"")</f>
        <v/>
      </c>
      <c r="I7796" t="str">
        <f>IFERROR(IF(J7796&lt;&gt;"", INDEX($B$5:$B$1433, MATCH(J7796, $E$5:$E$1433, 0)),""),"SAI")</f>
        <v/>
      </c>
      <c r="L7796" t="str">
        <f>IFERROR(IF($N$5="Sáng",IF(MID(K7796,2,7)-MID($L$2,2,7)&gt;0,"Trễ",""),IF(MID(K7796,2,7)-MID($Q$2,2,7)&gt;0,"Trễ","")),"")</f>
        <v/>
      </c>
      <c r="M7796" t="str">
        <f>IFERROR(IF($N$5="Sáng",MID(K7796,2,7)-MID($L$2,2,7),MID(K7796,2,7)-MID($Q$2,2,7)),"")</f>
        <v/>
      </c>
      <c r="Q7796" t="str">
        <f>IF(B7796&lt;&gt;"",IF(AND(P7796="",F7796=""),"Không phép ",""),"")</f>
        <v/>
      </c>
      <c r="R7796" t="str">
        <f>UPPER(B7796)</f>
        <v/>
      </c>
      <c r="T7796" t="str">
        <f>IFERROR(IF(J7796&lt;&gt;"", INDEX($S$5:$S$1433, MATCH(J7796, $E$5:$E$1433, 0)),""),"")</f>
        <v/>
      </c>
      <c r="V7796" t="str">
        <f>IFERROR(IF(J7796&lt;&gt;"", INDEX($U$5:$U$1433, MATCH(J7796, $E$5:$E$1433, 0)),""),"")</f>
        <v/>
      </c>
    </row>
    <row r="7797">
      <c r="A7797" t="str">
        <f>IF(B7797&lt;&gt;"",A7796+1,"")</f>
        <v/>
      </c>
      <c r="F7797" t="str">
        <f>IFERROR(IF(VLOOKUP(E7797,J:J,1,0)=E7797,"X",""),"")</f>
        <v/>
      </c>
      <c r="G7797" t="str">
        <f>IF(J7797&lt;&gt;"", INDEX($C$5:$C$1433, MATCH(J7797, $E$5:$E$1433, 0)),"")</f>
        <v/>
      </c>
      <c r="H7797" t="str">
        <f>IF(J7797&lt;&gt;"", INDEX($D$5:$D$1433, MATCH(J7797, $E$5:$E$1433, 0)),"")</f>
        <v/>
      </c>
      <c r="I7797" t="str">
        <f>IFERROR(IF(J7797&lt;&gt;"", INDEX($B$5:$B$1433, MATCH(J7797, $E$5:$E$1433, 0)),""),"SAI")</f>
        <v/>
      </c>
      <c r="L7797" t="str">
        <f>IFERROR(IF($N$5="Sáng",IF(MID(K7797,2,7)-MID($L$2,2,7)&gt;0,"Trễ",""),IF(MID(K7797,2,7)-MID($Q$2,2,7)&gt;0,"Trễ","")),"")</f>
        <v/>
      </c>
      <c r="M7797" t="str">
        <f>IFERROR(IF($N$5="Sáng",MID(K7797,2,7)-MID($L$2,2,7),MID(K7797,2,7)-MID($Q$2,2,7)),"")</f>
        <v/>
      </c>
      <c r="Q7797" t="str">
        <f>IF(B7797&lt;&gt;"",IF(AND(P7797="",F7797=""),"Không phép ",""),"")</f>
        <v/>
      </c>
      <c r="R7797" t="str">
        <f>UPPER(B7797)</f>
        <v/>
      </c>
      <c r="T7797" t="str">
        <f>IFERROR(IF(J7797&lt;&gt;"", INDEX($S$5:$S$1433, MATCH(J7797, $E$5:$E$1433, 0)),""),"")</f>
        <v/>
      </c>
      <c r="V7797" t="str">
        <f>IFERROR(IF(J7797&lt;&gt;"", INDEX($U$5:$U$1433, MATCH(J7797, $E$5:$E$1433, 0)),""),"")</f>
        <v/>
      </c>
    </row>
    <row r="7798">
      <c r="A7798" t="str">
        <f>IF(B7798&lt;&gt;"",A7797+1,"")</f>
        <v/>
      </c>
      <c r="F7798" t="str">
        <f>IFERROR(IF(VLOOKUP(E7798,J:J,1,0)=E7798,"X",""),"")</f>
        <v/>
      </c>
      <c r="G7798" t="str">
        <f>IF(J7798&lt;&gt;"", INDEX($C$5:$C$1433, MATCH(J7798, $E$5:$E$1433, 0)),"")</f>
        <v/>
      </c>
      <c r="H7798" t="str">
        <f>IF(J7798&lt;&gt;"", INDEX($D$5:$D$1433, MATCH(J7798, $E$5:$E$1433, 0)),"")</f>
        <v/>
      </c>
      <c r="I7798" t="str">
        <f>IFERROR(IF(J7798&lt;&gt;"", INDEX($B$5:$B$1433, MATCH(J7798, $E$5:$E$1433, 0)),""),"SAI")</f>
        <v/>
      </c>
      <c r="L7798" t="str">
        <f>IFERROR(IF($N$5="Sáng",IF(MID(K7798,2,7)-MID($L$2,2,7)&gt;0,"Trễ",""),IF(MID(K7798,2,7)-MID($Q$2,2,7)&gt;0,"Trễ","")),"")</f>
        <v/>
      </c>
      <c r="M7798" t="str">
        <f>IFERROR(IF($N$5="Sáng",MID(K7798,2,7)-MID($L$2,2,7),MID(K7798,2,7)-MID($Q$2,2,7)),"")</f>
        <v/>
      </c>
      <c r="Q7798" t="str">
        <f>IF(B7798&lt;&gt;"",IF(AND(P7798="",F7798=""),"Không phép ",""),"")</f>
        <v/>
      </c>
      <c r="R7798" t="str">
        <f>UPPER(B7798)</f>
        <v/>
      </c>
      <c r="T7798" t="str">
        <f>IFERROR(IF(J7798&lt;&gt;"", INDEX($S$5:$S$1433, MATCH(J7798, $E$5:$E$1433, 0)),""),"")</f>
        <v/>
      </c>
      <c r="V7798" t="str">
        <f>IFERROR(IF(J7798&lt;&gt;"", INDEX($U$5:$U$1433, MATCH(J7798, $E$5:$E$1433, 0)),""),"")</f>
        <v/>
      </c>
    </row>
    <row r="7799">
      <c r="A7799" t="str">
        <f>IF(B7799&lt;&gt;"",A7798+1,"")</f>
        <v/>
      </c>
      <c r="F7799" t="str">
        <f>IFERROR(IF(VLOOKUP(E7799,J:J,1,0)=E7799,"X",""),"")</f>
        <v/>
      </c>
      <c r="G7799" t="str">
        <f>IF(J7799&lt;&gt;"", INDEX($C$5:$C$1433, MATCH(J7799, $E$5:$E$1433, 0)),"")</f>
        <v/>
      </c>
      <c r="H7799" t="str">
        <f>IF(J7799&lt;&gt;"", INDEX($D$5:$D$1433, MATCH(J7799, $E$5:$E$1433, 0)),"")</f>
        <v/>
      </c>
      <c r="I7799" t="str">
        <f>IFERROR(IF(J7799&lt;&gt;"", INDEX($B$5:$B$1433, MATCH(J7799, $E$5:$E$1433, 0)),""),"SAI")</f>
        <v/>
      </c>
      <c r="L7799" t="str">
        <f>IFERROR(IF($N$5="Sáng",IF(MID(K7799,2,7)-MID($L$2,2,7)&gt;0,"Trễ",""),IF(MID(K7799,2,7)-MID($Q$2,2,7)&gt;0,"Trễ","")),"")</f>
        <v/>
      </c>
      <c r="M7799" t="str">
        <f>IFERROR(IF($N$5="Sáng",MID(K7799,2,7)-MID($L$2,2,7),MID(K7799,2,7)-MID($Q$2,2,7)),"")</f>
        <v/>
      </c>
      <c r="Q7799" t="str">
        <f>IF(B7799&lt;&gt;"",IF(AND(P7799="",F7799=""),"Không phép ",""),"")</f>
        <v/>
      </c>
      <c r="R7799" t="str">
        <f>UPPER(B7799)</f>
        <v/>
      </c>
      <c r="T7799" t="str">
        <f>IFERROR(IF(J7799&lt;&gt;"", INDEX($S$5:$S$1433, MATCH(J7799, $E$5:$E$1433, 0)),""),"")</f>
        <v/>
      </c>
      <c r="V7799" t="str">
        <f>IFERROR(IF(J7799&lt;&gt;"", INDEX($U$5:$U$1433, MATCH(J7799, $E$5:$E$1433, 0)),""),"")</f>
        <v/>
      </c>
    </row>
    <row r="7800">
      <c r="A7800" t="str">
        <f>IF(B7800&lt;&gt;"",A7799+1,"")</f>
        <v/>
      </c>
      <c r="F7800" t="str">
        <f>IFERROR(IF(VLOOKUP(E7800,J:J,1,0)=E7800,"X",""),"")</f>
        <v/>
      </c>
      <c r="G7800" t="str">
        <f>IF(J7800&lt;&gt;"", INDEX($C$5:$C$1433, MATCH(J7800, $E$5:$E$1433, 0)),"")</f>
        <v/>
      </c>
      <c r="H7800" t="str">
        <f>IF(J7800&lt;&gt;"", INDEX($D$5:$D$1433, MATCH(J7800, $E$5:$E$1433, 0)),"")</f>
        <v/>
      </c>
      <c r="I7800" t="str">
        <f>IFERROR(IF(J7800&lt;&gt;"", INDEX($B$5:$B$1433, MATCH(J7800, $E$5:$E$1433, 0)),""),"SAI")</f>
        <v/>
      </c>
      <c r="L7800" t="str">
        <f>IFERROR(IF($N$5="Sáng",IF(MID(K7800,2,7)-MID($L$2,2,7)&gt;0,"Trễ",""),IF(MID(K7800,2,7)-MID($Q$2,2,7)&gt;0,"Trễ","")),"")</f>
        <v/>
      </c>
      <c r="M7800" t="str">
        <f>IFERROR(IF($N$5="Sáng",MID(K7800,2,7)-MID($L$2,2,7),MID(K7800,2,7)-MID($Q$2,2,7)),"")</f>
        <v/>
      </c>
      <c r="Q7800" t="str">
        <f>IF(B7800&lt;&gt;"",IF(AND(P7800="",F7800=""),"Không phép ",""),"")</f>
        <v/>
      </c>
      <c r="R7800" t="str">
        <f>UPPER(B7800)</f>
        <v/>
      </c>
      <c r="T7800" t="str">
        <f>IFERROR(IF(J7800&lt;&gt;"", INDEX($S$5:$S$1433, MATCH(J7800, $E$5:$E$1433, 0)),""),"")</f>
        <v/>
      </c>
      <c r="V7800" t="str">
        <f>IFERROR(IF(J7800&lt;&gt;"", INDEX($U$5:$U$1433, MATCH(J7800, $E$5:$E$1433, 0)),""),"")</f>
        <v/>
      </c>
    </row>
    <row r="7801">
      <c r="A7801" t="str">
        <f>IF(B7801&lt;&gt;"",A7800+1,"")</f>
        <v/>
      </c>
      <c r="F7801" t="str">
        <f>IFERROR(IF(VLOOKUP(E7801,J:J,1,0)=E7801,"X",""),"")</f>
        <v/>
      </c>
      <c r="G7801" t="str">
        <f>IF(J7801&lt;&gt;"", INDEX($C$5:$C$1433, MATCH(J7801, $E$5:$E$1433, 0)),"")</f>
        <v/>
      </c>
      <c r="H7801" t="str">
        <f>IF(J7801&lt;&gt;"", INDEX($D$5:$D$1433, MATCH(J7801, $E$5:$E$1433, 0)),"")</f>
        <v/>
      </c>
      <c r="I7801" t="str">
        <f>IFERROR(IF(J7801&lt;&gt;"", INDEX($B$5:$B$1433, MATCH(J7801, $E$5:$E$1433, 0)),""),"SAI")</f>
        <v/>
      </c>
      <c r="L7801" t="str">
        <f>IFERROR(IF($N$5="Sáng",IF(MID(K7801,2,7)-MID($L$2,2,7)&gt;0,"Trễ",""),IF(MID(K7801,2,7)-MID($Q$2,2,7)&gt;0,"Trễ","")),"")</f>
        <v/>
      </c>
      <c r="M7801" t="str">
        <f>IFERROR(IF($N$5="Sáng",MID(K7801,2,7)-MID($L$2,2,7),MID(K7801,2,7)-MID($Q$2,2,7)),"")</f>
        <v/>
      </c>
      <c r="Q7801" t="str">
        <f>IF(B7801&lt;&gt;"",IF(AND(P7801="",F7801=""),"Không phép ",""),"")</f>
        <v/>
      </c>
      <c r="R7801" t="str">
        <f>UPPER(B7801)</f>
        <v/>
      </c>
      <c r="T7801" t="str">
        <f>IFERROR(IF(J7801&lt;&gt;"", INDEX($S$5:$S$1433, MATCH(J7801, $E$5:$E$1433, 0)),""),"")</f>
        <v/>
      </c>
      <c r="V7801" t="str">
        <f>IFERROR(IF(J7801&lt;&gt;"", INDEX($U$5:$U$1433, MATCH(J7801, $E$5:$E$1433, 0)),""),"")</f>
        <v/>
      </c>
    </row>
    <row r="7802">
      <c r="A7802" t="str">
        <f>IF(B7802&lt;&gt;"",A7801+1,"")</f>
        <v/>
      </c>
      <c r="F7802" t="str">
        <f>IFERROR(IF(VLOOKUP(E7802,J:J,1,0)=E7802,"X",""),"")</f>
        <v/>
      </c>
      <c r="G7802" t="str">
        <f>IF(J7802&lt;&gt;"", INDEX($C$5:$C$1433, MATCH(J7802, $E$5:$E$1433, 0)),"")</f>
        <v/>
      </c>
      <c r="H7802" t="str">
        <f>IF(J7802&lt;&gt;"", INDEX($D$5:$D$1433, MATCH(J7802, $E$5:$E$1433, 0)),"")</f>
        <v/>
      </c>
      <c r="I7802" t="str">
        <f>IFERROR(IF(J7802&lt;&gt;"", INDEX($B$5:$B$1433, MATCH(J7802, $E$5:$E$1433, 0)),""),"SAI")</f>
        <v/>
      </c>
      <c r="L7802" t="str">
        <f>IFERROR(IF($N$5="Sáng",IF(MID(K7802,2,7)-MID($L$2,2,7)&gt;0,"Trễ",""),IF(MID(K7802,2,7)-MID($Q$2,2,7)&gt;0,"Trễ","")),"")</f>
        <v/>
      </c>
      <c r="M7802" t="str">
        <f>IFERROR(IF($N$5="Sáng",MID(K7802,2,7)-MID($L$2,2,7),MID(K7802,2,7)-MID($Q$2,2,7)),"")</f>
        <v/>
      </c>
      <c r="Q7802" t="str">
        <f>IF(B7802&lt;&gt;"",IF(AND(P7802="",F7802=""),"Không phép ",""),"")</f>
        <v/>
      </c>
      <c r="R7802" t="str">
        <f>UPPER(B7802)</f>
        <v/>
      </c>
      <c r="T7802" t="str">
        <f>IFERROR(IF(J7802&lt;&gt;"", INDEX($S$5:$S$1433, MATCH(J7802, $E$5:$E$1433, 0)),""),"")</f>
        <v/>
      </c>
      <c r="V7802" t="str">
        <f>IFERROR(IF(J7802&lt;&gt;"", INDEX($U$5:$U$1433, MATCH(J7802, $E$5:$E$1433, 0)),""),"")</f>
        <v/>
      </c>
    </row>
    <row r="7803">
      <c r="A7803" t="str">
        <f>IF(B7803&lt;&gt;"",A7802+1,"")</f>
        <v/>
      </c>
      <c r="F7803" t="str">
        <f>IFERROR(IF(VLOOKUP(E7803,J:J,1,0)=E7803,"X",""),"")</f>
        <v/>
      </c>
      <c r="G7803" t="str">
        <f>IF(J7803&lt;&gt;"", INDEX($C$5:$C$1433, MATCH(J7803, $E$5:$E$1433, 0)),"")</f>
        <v/>
      </c>
      <c r="H7803" t="str">
        <f>IF(J7803&lt;&gt;"", INDEX($D$5:$D$1433, MATCH(J7803, $E$5:$E$1433, 0)),"")</f>
        <v/>
      </c>
      <c r="I7803" t="str">
        <f>IFERROR(IF(J7803&lt;&gt;"", INDEX($B$5:$B$1433, MATCH(J7803, $E$5:$E$1433, 0)),""),"SAI")</f>
        <v/>
      </c>
      <c r="L7803" t="str">
        <f>IFERROR(IF($N$5="Sáng",IF(MID(K7803,2,7)-MID($L$2,2,7)&gt;0,"Trễ",""),IF(MID(K7803,2,7)-MID($Q$2,2,7)&gt;0,"Trễ","")),"")</f>
        <v/>
      </c>
      <c r="M7803" t="str">
        <f>IFERROR(IF($N$5="Sáng",MID(K7803,2,7)-MID($L$2,2,7),MID(K7803,2,7)-MID($Q$2,2,7)),"")</f>
        <v/>
      </c>
      <c r="Q7803" t="str">
        <f>IF(B7803&lt;&gt;"",IF(AND(P7803="",F7803=""),"Không phép ",""),"")</f>
        <v/>
      </c>
      <c r="R7803" t="str">
        <f>UPPER(B7803)</f>
        <v/>
      </c>
      <c r="T7803" t="str">
        <f>IFERROR(IF(J7803&lt;&gt;"", INDEX($S$5:$S$1433, MATCH(J7803, $E$5:$E$1433, 0)),""),"")</f>
        <v/>
      </c>
      <c r="V7803" t="str">
        <f>IFERROR(IF(J7803&lt;&gt;"", INDEX($U$5:$U$1433, MATCH(J7803, $E$5:$E$1433, 0)),""),"")</f>
        <v/>
      </c>
    </row>
    <row r="7804">
      <c r="A7804" t="str">
        <f>IF(B7804&lt;&gt;"",A7803+1,"")</f>
        <v/>
      </c>
      <c r="F7804" t="str">
        <f>IFERROR(IF(VLOOKUP(E7804,J:J,1,0)=E7804,"X",""),"")</f>
        <v/>
      </c>
      <c r="G7804" t="str">
        <f>IF(J7804&lt;&gt;"", INDEX($C$5:$C$1433, MATCH(J7804, $E$5:$E$1433, 0)),"")</f>
        <v/>
      </c>
      <c r="H7804" t="str">
        <f>IF(J7804&lt;&gt;"", INDEX($D$5:$D$1433, MATCH(J7804, $E$5:$E$1433, 0)),"")</f>
        <v/>
      </c>
      <c r="I7804" t="str">
        <f>IFERROR(IF(J7804&lt;&gt;"", INDEX($B$5:$B$1433, MATCH(J7804, $E$5:$E$1433, 0)),""),"SAI")</f>
        <v/>
      </c>
      <c r="L7804" t="str">
        <f>IFERROR(IF($N$5="Sáng",IF(MID(K7804,2,7)-MID($L$2,2,7)&gt;0,"Trễ",""),IF(MID(K7804,2,7)-MID($Q$2,2,7)&gt;0,"Trễ","")),"")</f>
        <v/>
      </c>
      <c r="M7804" t="str">
        <f>IFERROR(IF($N$5="Sáng",MID(K7804,2,7)-MID($L$2,2,7),MID(K7804,2,7)-MID($Q$2,2,7)),"")</f>
        <v/>
      </c>
      <c r="Q7804" t="str">
        <f>IF(B7804&lt;&gt;"",IF(AND(P7804="",F7804=""),"Không phép ",""),"")</f>
        <v/>
      </c>
      <c r="R7804" t="str">
        <f>UPPER(B7804)</f>
        <v/>
      </c>
      <c r="T7804" t="str">
        <f>IFERROR(IF(J7804&lt;&gt;"", INDEX($S$5:$S$1433, MATCH(J7804, $E$5:$E$1433, 0)),""),"")</f>
        <v/>
      </c>
      <c r="V7804" t="str">
        <f>IFERROR(IF(J7804&lt;&gt;"", INDEX($U$5:$U$1433, MATCH(J7804, $E$5:$E$1433, 0)),""),"")</f>
        <v/>
      </c>
    </row>
    <row r="7805">
      <c r="A7805" t="str">
        <f>IF(B7805&lt;&gt;"",A7804+1,"")</f>
        <v/>
      </c>
      <c r="F7805" t="str">
        <f>IFERROR(IF(VLOOKUP(E7805,J:J,1,0)=E7805,"X",""),"")</f>
        <v/>
      </c>
      <c r="G7805" t="str">
        <f>IF(J7805&lt;&gt;"", INDEX($C$5:$C$1433, MATCH(J7805, $E$5:$E$1433, 0)),"")</f>
        <v/>
      </c>
      <c r="H7805" t="str">
        <f>IF(J7805&lt;&gt;"", INDEX($D$5:$D$1433, MATCH(J7805, $E$5:$E$1433, 0)),"")</f>
        <v/>
      </c>
      <c r="I7805" t="str">
        <f>IFERROR(IF(J7805&lt;&gt;"", INDEX($B$5:$B$1433, MATCH(J7805, $E$5:$E$1433, 0)),""),"SAI")</f>
        <v/>
      </c>
      <c r="L7805" t="str">
        <f>IFERROR(IF($N$5="Sáng",IF(MID(K7805,2,7)-MID($L$2,2,7)&gt;0,"Trễ",""),IF(MID(K7805,2,7)-MID($Q$2,2,7)&gt;0,"Trễ","")),"")</f>
        <v/>
      </c>
      <c r="M7805" t="str">
        <f>IFERROR(IF($N$5="Sáng",MID(K7805,2,7)-MID($L$2,2,7),MID(K7805,2,7)-MID($Q$2,2,7)),"")</f>
        <v/>
      </c>
      <c r="Q7805" t="str">
        <f>IF(B7805&lt;&gt;"",IF(AND(P7805="",F7805=""),"Không phép ",""),"")</f>
        <v/>
      </c>
      <c r="R7805" t="str">
        <f>UPPER(B7805)</f>
        <v/>
      </c>
      <c r="T7805" t="str">
        <f>IFERROR(IF(J7805&lt;&gt;"", INDEX($S$5:$S$1433, MATCH(J7805, $E$5:$E$1433, 0)),""),"")</f>
        <v/>
      </c>
      <c r="V7805" t="str">
        <f>IFERROR(IF(J7805&lt;&gt;"", INDEX($U$5:$U$1433, MATCH(J7805, $E$5:$E$1433, 0)),""),"")</f>
        <v/>
      </c>
    </row>
    <row r="7806">
      <c r="A7806" t="str">
        <f>IF(B7806&lt;&gt;"",A7805+1,"")</f>
        <v/>
      </c>
      <c r="F7806" t="str">
        <f>IFERROR(IF(VLOOKUP(E7806,J:J,1,0)=E7806,"X",""),"")</f>
        <v/>
      </c>
      <c r="G7806" t="str">
        <f>IF(J7806&lt;&gt;"", INDEX($C$5:$C$1433, MATCH(J7806, $E$5:$E$1433, 0)),"")</f>
        <v/>
      </c>
      <c r="H7806" t="str">
        <f>IF(J7806&lt;&gt;"", INDEX($D$5:$D$1433, MATCH(J7806, $E$5:$E$1433, 0)),"")</f>
        <v/>
      </c>
      <c r="I7806" t="str">
        <f>IFERROR(IF(J7806&lt;&gt;"", INDEX($B$5:$B$1433, MATCH(J7806, $E$5:$E$1433, 0)),""),"SAI")</f>
        <v/>
      </c>
      <c r="L7806" t="str">
        <f>IFERROR(IF($N$5="Sáng",IF(MID(K7806,2,7)-MID($L$2,2,7)&gt;0,"Trễ",""),IF(MID(K7806,2,7)-MID($Q$2,2,7)&gt;0,"Trễ","")),"")</f>
        <v/>
      </c>
      <c r="M7806" t="str">
        <f>IFERROR(IF($N$5="Sáng",MID(K7806,2,7)-MID($L$2,2,7),MID(K7806,2,7)-MID($Q$2,2,7)),"")</f>
        <v/>
      </c>
      <c r="Q7806" t="str">
        <f>IF(B7806&lt;&gt;"",IF(AND(P7806="",F7806=""),"Không phép ",""),"")</f>
        <v/>
      </c>
      <c r="R7806" t="str">
        <f>UPPER(B7806)</f>
        <v/>
      </c>
      <c r="T7806" t="str">
        <f>IFERROR(IF(J7806&lt;&gt;"", INDEX($S$5:$S$1433, MATCH(J7806, $E$5:$E$1433, 0)),""),"")</f>
        <v/>
      </c>
      <c r="V7806" t="str">
        <f>IFERROR(IF(J7806&lt;&gt;"", INDEX($U$5:$U$1433, MATCH(J7806, $E$5:$E$1433, 0)),""),"")</f>
        <v/>
      </c>
    </row>
    <row r="7807">
      <c r="A7807" t="str">
        <f>IF(B7807&lt;&gt;"",A7806+1,"")</f>
        <v/>
      </c>
      <c r="F7807" t="str">
        <f>IFERROR(IF(VLOOKUP(E7807,J:J,1,0)=E7807,"X",""),"")</f>
        <v/>
      </c>
      <c r="G7807" t="str">
        <f>IF(J7807&lt;&gt;"", INDEX($C$5:$C$1433, MATCH(J7807, $E$5:$E$1433, 0)),"")</f>
        <v/>
      </c>
      <c r="H7807" t="str">
        <f>IF(J7807&lt;&gt;"", INDEX($D$5:$D$1433, MATCH(J7807, $E$5:$E$1433, 0)),"")</f>
        <v/>
      </c>
      <c r="I7807" t="str">
        <f>IFERROR(IF(J7807&lt;&gt;"", INDEX($B$5:$B$1433, MATCH(J7807, $E$5:$E$1433, 0)),""),"SAI")</f>
        <v/>
      </c>
      <c r="L7807" t="str">
        <f>IFERROR(IF($N$5="Sáng",IF(MID(K7807,2,7)-MID($L$2,2,7)&gt;0,"Trễ",""),IF(MID(K7807,2,7)-MID($Q$2,2,7)&gt;0,"Trễ","")),"")</f>
        <v/>
      </c>
      <c r="M7807" t="str">
        <f>IFERROR(IF($N$5="Sáng",MID(K7807,2,7)-MID($L$2,2,7),MID(K7807,2,7)-MID($Q$2,2,7)),"")</f>
        <v/>
      </c>
      <c r="Q7807" t="str">
        <f>IF(B7807&lt;&gt;"",IF(AND(P7807="",F7807=""),"Không phép ",""),"")</f>
        <v/>
      </c>
      <c r="R7807" t="str">
        <f>UPPER(B7807)</f>
        <v/>
      </c>
      <c r="T7807" t="str">
        <f>IFERROR(IF(J7807&lt;&gt;"", INDEX($S$5:$S$1433, MATCH(J7807, $E$5:$E$1433, 0)),""),"")</f>
        <v/>
      </c>
      <c r="V7807" t="str">
        <f>IFERROR(IF(J7807&lt;&gt;"", INDEX($U$5:$U$1433, MATCH(J7807, $E$5:$E$1433, 0)),""),"")</f>
        <v/>
      </c>
    </row>
    <row r="7808">
      <c r="A7808" t="str">
        <f>IF(B7808&lt;&gt;"",A7807+1,"")</f>
        <v/>
      </c>
      <c r="F7808" t="str">
        <f>IFERROR(IF(VLOOKUP(E7808,J:J,1,0)=E7808,"X",""),"")</f>
        <v/>
      </c>
      <c r="G7808" t="str">
        <f>IF(J7808&lt;&gt;"", INDEX($C$5:$C$1433, MATCH(J7808, $E$5:$E$1433, 0)),"")</f>
        <v/>
      </c>
      <c r="H7808" t="str">
        <f>IF(J7808&lt;&gt;"", INDEX($D$5:$D$1433, MATCH(J7808, $E$5:$E$1433, 0)),"")</f>
        <v/>
      </c>
      <c r="I7808" t="str">
        <f>IFERROR(IF(J7808&lt;&gt;"", INDEX($B$5:$B$1433, MATCH(J7808, $E$5:$E$1433, 0)),""),"SAI")</f>
        <v/>
      </c>
      <c r="L7808" t="str">
        <f>IFERROR(IF($N$5="Sáng",IF(MID(K7808,2,7)-MID($L$2,2,7)&gt;0,"Trễ",""),IF(MID(K7808,2,7)-MID($Q$2,2,7)&gt;0,"Trễ","")),"")</f>
        <v/>
      </c>
      <c r="M7808" t="str">
        <f>IFERROR(IF($N$5="Sáng",MID(K7808,2,7)-MID($L$2,2,7),MID(K7808,2,7)-MID($Q$2,2,7)),"")</f>
        <v/>
      </c>
      <c r="Q7808" t="str">
        <f>IF(B7808&lt;&gt;"",IF(AND(P7808="",F7808=""),"Không phép ",""),"")</f>
        <v/>
      </c>
      <c r="R7808" t="str">
        <f>UPPER(B7808)</f>
        <v/>
      </c>
      <c r="T7808" t="str">
        <f>IFERROR(IF(J7808&lt;&gt;"", INDEX($S$5:$S$1433, MATCH(J7808, $E$5:$E$1433, 0)),""),"")</f>
        <v/>
      </c>
      <c r="V7808" t="str">
        <f>IFERROR(IF(J7808&lt;&gt;"", INDEX($U$5:$U$1433, MATCH(J7808, $E$5:$E$1433, 0)),""),"")</f>
        <v/>
      </c>
    </row>
    <row r="7809">
      <c r="A7809" t="str">
        <f>IF(B7809&lt;&gt;"",A7808+1,"")</f>
        <v/>
      </c>
      <c r="F7809" t="str">
        <f>IFERROR(IF(VLOOKUP(E7809,J:J,1,0)=E7809,"X",""),"")</f>
        <v/>
      </c>
      <c r="G7809" t="str">
        <f>IF(J7809&lt;&gt;"", INDEX($C$5:$C$1433, MATCH(J7809, $E$5:$E$1433, 0)),"")</f>
        <v/>
      </c>
      <c r="H7809" t="str">
        <f>IF(J7809&lt;&gt;"", INDEX($D$5:$D$1433, MATCH(J7809, $E$5:$E$1433, 0)),"")</f>
        <v/>
      </c>
      <c r="I7809" t="str">
        <f>IFERROR(IF(J7809&lt;&gt;"", INDEX($B$5:$B$1433, MATCH(J7809, $E$5:$E$1433, 0)),""),"SAI")</f>
        <v/>
      </c>
      <c r="L7809" t="str">
        <f>IFERROR(IF($N$5="Sáng",IF(MID(K7809,2,7)-MID($L$2,2,7)&gt;0,"Trễ",""),IF(MID(K7809,2,7)-MID($Q$2,2,7)&gt;0,"Trễ","")),"")</f>
        <v/>
      </c>
      <c r="M7809" t="str">
        <f>IFERROR(IF($N$5="Sáng",MID(K7809,2,7)-MID($L$2,2,7),MID(K7809,2,7)-MID($Q$2,2,7)),"")</f>
        <v/>
      </c>
      <c r="Q7809" t="str">
        <f>IF(B7809&lt;&gt;"",IF(AND(P7809="",F7809=""),"Không phép ",""),"")</f>
        <v/>
      </c>
      <c r="R7809" t="str">
        <f>UPPER(B7809)</f>
        <v/>
      </c>
      <c r="T7809" t="str">
        <f>IFERROR(IF(J7809&lt;&gt;"", INDEX($S$5:$S$1433, MATCH(J7809, $E$5:$E$1433, 0)),""),"")</f>
        <v/>
      </c>
      <c r="V7809" t="str">
        <f>IFERROR(IF(J7809&lt;&gt;"", INDEX($U$5:$U$1433, MATCH(J7809, $E$5:$E$1433, 0)),""),"")</f>
        <v/>
      </c>
    </row>
    <row r="7810">
      <c r="A7810" t="str">
        <f>IF(B7810&lt;&gt;"",A7809+1,"")</f>
        <v/>
      </c>
      <c r="F7810" t="str">
        <f>IFERROR(IF(VLOOKUP(E7810,J:J,1,0)=E7810,"X",""),"")</f>
        <v/>
      </c>
      <c r="G7810" t="str">
        <f>IF(J7810&lt;&gt;"", INDEX($C$5:$C$1433, MATCH(J7810, $E$5:$E$1433, 0)),"")</f>
        <v/>
      </c>
      <c r="H7810" t="str">
        <f>IF(J7810&lt;&gt;"", INDEX($D$5:$D$1433, MATCH(J7810, $E$5:$E$1433, 0)),"")</f>
        <v/>
      </c>
      <c r="I7810" t="str">
        <f>IFERROR(IF(J7810&lt;&gt;"", INDEX($B$5:$B$1433, MATCH(J7810, $E$5:$E$1433, 0)),""),"SAI")</f>
        <v/>
      </c>
      <c r="L7810" t="str">
        <f>IFERROR(IF($N$5="Sáng",IF(MID(K7810,2,7)-MID($L$2,2,7)&gt;0,"Trễ",""),IF(MID(K7810,2,7)-MID($Q$2,2,7)&gt;0,"Trễ","")),"")</f>
        <v/>
      </c>
      <c r="M7810" t="str">
        <f>IFERROR(IF($N$5="Sáng",MID(K7810,2,7)-MID($L$2,2,7),MID(K7810,2,7)-MID($Q$2,2,7)),"")</f>
        <v/>
      </c>
      <c r="Q7810" t="str">
        <f>IF(B7810&lt;&gt;"",IF(AND(P7810="",F7810=""),"Không phép ",""),"")</f>
        <v/>
      </c>
      <c r="R7810" t="str">
        <f>UPPER(B7810)</f>
        <v/>
      </c>
      <c r="T7810" t="str">
        <f>IFERROR(IF(J7810&lt;&gt;"", INDEX($S$5:$S$1433, MATCH(J7810, $E$5:$E$1433, 0)),""),"")</f>
        <v/>
      </c>
      <c r="V7810" t="str">
        <f>IFERROR(IF(J7810&lt;&gt;"", INDEX($U$5:$U$1433, MATCH(J7810, $E$5:$E$1433, 0)),""),"")</f>
        <v/>
      </c>
    </row>
    <row r="7811">
      <c r="A7811" t="str">
        <f>IF(B7811&lt;&gt;"",A7810+1,"")</f>
        <v/>
      </c>
      <c r="F7811" t="str">
        <f>IFERROR(IF(VLOOKUP(E7811,J:J,1,0)=E7811,"X",""),"")</f>
        <v/>
      </c>
      <c r="G7811" t="str">
        <f>IF(J7811&lt;&gt;"", INDEX($C$5:$C$1433, MATCH(J7811, $E$5:$E$1433, 0)),"")</f>
        <v/>
      </c>
      <c r="H7811" t="str">
        <f>IF(J7811&lt;&gt;"", INDEX($D$5:$D$1433, MATCH(J7811, $E$5:$E$1433, 0)),"")</f>
        <v/>
      </c>
      <c r="I7811" t="str">
        <f>IFERROR(IF(J7811&lt;&gt;"", INDEX($B$5:$B$1433, MATCH(J7811, $E$5:$E$1433, 0)),""),"SAI")</f>
        <v/>
      </c>
      <c r="L7811" t="str">
        <f>IFERROR(IF($N$5="Sáng",IF(MID(K7811,2,7)-MID($L$2,2,7)&gt;0,"Trễ",""),IF(MID(K7811,2,7)-MID($Q$2,2,7)&gt;0,"Trễ","")),"")</f>
        <v/>
      </c>
      <c r="M7811" t="str">
        <f>IFERROR(IF($N$5="Sáng",MID(K7811,2,7)-MID($L$2,2,7),MID(K7811,2,7)-MID($Q$2,2,7)),"")</f>
        <v/>
      </c>
      <c r="Q7811" t="str">
        <f>IF(B7811&lt;&gt;"",IF(AND(P7811="",F7811=""),"Không phép ",""),"")</f>
        <v/>
      </c>
      <c r="R7811" t="str">
        <f>UPPER(B7811)</f>
        <v/>
      </c>
      <c r="T7811" t="str">
        <f>IFERROR(IF(J7811&lt;&gt;"", INDEX($S$5:$S$1433, MATCH(J7811, $E$5:$E$1433, 0)),""),"")</f>
        <v/>
      </c>
      <c r="V7811" t="str">
        <f>IFERROR(IF(J7811&lt;&gt;"", INDEX($U$5:$U$1433, MATCH(J7811, $E$5:$E$1433, 0)),""),"")</f>
        <v/>
      </c>
    </row>
    <row r="7812">
      <c r="A7812" t="str">
        <f>IF(B7812&lt;&gt;"",A7811+1,"")</f>
        <v/>
      </c>
      <c r="F7812" t="str">
        <f>IFERROR(IF(VLOOKUP(E7812,J:J,1,0)=E7812,"X",""),"")</f>
        <v/>
      </c>
      <c r="G7812" t="str">
        <f>IF(J7812&lt;&gt;"", INDEX($C$5:$C$1433, MATCH(J7812, $E$5:$E$1433, 0)),"")</f>
        <v/>
      </c>
      <c r="H7812" t="str">
        <f>IF(J7812&lt;&gt;"", INDEX($D$5:$D$1433, MATCH(J7812, $E$5:$E$1433, 0)),"")</f>
        <v/>
      </c>
      <c r="I7812" t="str">
        <f>IFERROR(IF(J7812&lt;&gt;"", INDEX($B$5:$B$1433, MATCH(J7812, $E$5:$E$1433, 0)),""),"SAI")</f>
        <v/>
      </c>
      <c r="L7812" t="str">
        <f>IFERROR(IF($N$5="Sáng",IF(MID(K7812,2,7)-MID($L$2,2,7)&gt;0,"Trễ",""),IF(MID(K7812,2,7)-MID($Q$2,2,7)&gt;0,"Trễ","")),"")</f>
        <v/>
      </c>
      <c r="M7812" t="str">
        <f>IFERROR(IF($N$5="Sáng",MID(K7812,2,7)-MID($L$2,2,7),MID(K7812,2,7)-MID($Q$2,2,7)),"")</f>
        <v/>
      </c>
      <c r="Q7812" t="str">
        <f>IF(B7812&lt;&gt;"",IF(AND(P7812="",F7812=""),"Không phép ",""),"")</f>
        <v/>
      </c>
      <c r="R7812" t="str">
        <f>UPPER(B7812)</f>
        <v/>
      </c>
      <c r="T7812" t="str">
        <f>IFERROR(IF(J7812&lt;&gt;"", INDEX($S$5:$S$1433, MATCH(J7812, $E$5:$E$1433, 0)),""),"")</f>
        <v/>
      </c>
      <c r="V7812" t="str">
        <f>IFERROR(IF(J7812&lt;&gt;"", INDEX($U$5:$U$1433, MATCH(J7812, $E$5:$E$1433, 0)),""),"")</f>
        <v/>
      </c>
    </row>
    <row r="7813">
      <c r="A7813" t="str">
        <f>IF(B7813&lt;&gt;"",A7812+1,"")</f>
        <v/>
      </c>
      <c r="F7813" t="str">
        <f>IFERROR(IF(VLOOKUP(E7813,J:J,1,0)=E7813,"X",""),"")</f>
        <v/>
      </c>
      <c r="G7813" t="str">
        <f>IF(J7813&lt;&gt;"", INDEX($C$5:$C$1433, MATCH(J7813, $E$5:$E$1433, 0)),"")</f>
        <v/>
      </c>
      <c r="H7813" t="str">
        <f>IF(J7813&lt;&gt;"", INDEX($D$5:$D$1433, MATCH(J7813, $E$5:$E$1433, 0)),"")</f>
        <v/>
      </c>
      <c r="I7813" t="str">
        <f>IFERROR(IF(J7813&lt;&gt;"", INDEX($B$5:$B$1433, MATCH(J7813, $E$5:$E$1433, 0)),""),"SAI")</f>
        <v/>
      </c>
      <c r="L7813" t="str">
        <f>IFERROR(IF($N$5="Sáng",IF(MID(K7813,2,7)-MID($L$2,2,7)&gt;0,"Trễ",""),IF(MID(K7813,2,7)-MID($Q$2,2,7)&gt;0,"Trễ","")),"")</f>
        <v/>
      </c>
      <c r="M7813" t="str">
        <f>IFERROR(IF($N$5="Sáng",MID(K7813,2,7)-MID($L$2,2,7),MID(K7813,2,7)-MID($Q$2,2,7)),"")</f>
        <v/>
      </c>
      <c r="Q7813" t="str">
        <f>IF(B7813&lt;&gt;"",IF(AND(P7813="",F7813=""),"Không phép ",""),"")</f>
        <v/>
      </c>
      <c r="R7813" t="str">
        <f>UPPER(B7813)</f>
        <v/>
      </c>
      <c r="T7813" t="str">
        <f>IFERROR(IF(J7813&lt;&gt;"", INDEX($S$5:$S$1433, MATCH(J7813, $E$5:$E$1433, 0)),""),"")</f>
        <v/>
      </c>
      <c r="V7813" t="str">
        <f>IFERROR(IF(J7813&lt;&gt;"", INDEX($U$5:$U$1433, MATCH(J7813, $E$5:$E$1433, 0)),""),"")</f>
        <v/>
      </c>
    </row>
    <row r="7814">
      <c r="A7814" t="str">
        <f>IF(B7814&lt;&gt;"",A7813+1,"")</f>
        <v/>
      </c>
      <c r="F7814" t="str">
        <f>IFERROR(IF(VLOOKUP(E7814,J:J,1,0)=E7814,"X",""),"")</f>
        <v/>
      </c>
      <c r="G7814" t="str">
        <f>IF(J7814&lt;&gt;"", INDEX($C$5:$C$1433, MATCH(J7814, $E$5:$E$1433, 0)),"")</f>
        <v/>
      </c>
      <c r="H7814" t="str">
        <f>IF(J7814&lt;&gt;"", INDEX($D$5:$D$1433, MATCH(J7814, $E$5:$E$1433, 0)),"")</f>
        <v/>
      </c>
      <c r="I7814" t="str">
        <f>IFERROR(IF(J7814&lt;&gt;"", INDEX($B$5:$B$1433, MATCH(J7814, $E$5:$E$1433, 0)),""),"SAI")</f>
        <v/>
      </c>
      <c r="L7814" t="str">
        <f>IFERROR(IF($N$5="Sáng",IF(MID(K7814,2,7)-MID($L$2,2,7)&gt;0,"Trễ",""),IF(MID(K7814,2,7)-MID($Q$2,2,7)&gt;0,"Trễ","")),"")</f>
        <v/>
      </c>
      <c r="M7814" t="str">
        <f>IFERROR(IF($N$5="Sáng",MID(K7814,2,7)-MID($L$2,2,7),MID(K7814,2,7)-MID($Q$2,2,7)),"")</f>
        <v/>
      </c>
      <c r="Q7814" t="str">
        <f>IF(B7814&lt;&gt;"",IF(AND(P7814="",F7814=""),"Không phép ",""),"")</f>
        <v/>
      </c>
      <c r="R7814" t="str">
        <f>UPPER(B7814)</f>
        <v/>
      </c>
      <c r="T7814" t="str">
        <f>IFERROR(IF(J7814&lt;&gt;"", INDEX($S$5:$S$1433, MATCH(J7814, $E$5:$E$1433, 0)),""),"")</f>
        <v/>
      </c>
      <c r="V7814" t="str">
        <f>IFERROR(IF(J7814&lt;&gt;"", INDEX($U$5:$U$1433, MATCH(J7814, $E$5:$E$1433, 0)),""),"")</f>
        <v/>
      </c>
    </row>
    <row r="7815">
      <c r="A7815" t="str">
        <f>IF(B7815&lt;&gt;"",A7814+1,"")</f>
        <v/>
      </c>
      <c r="F7815" t="str">
        <f>IFERROR(IF(VLOOKUP(E7815,J:J,1,0)=E7815,"X",""),"")</f>
        <v/>
      </c>
      <c r="G7815" t="str">
        <f>IF(J7815&lt;&gt;"", INDEX($C$5:$C$1433, MATCH(J7815, $E$5:$E$1433, 0)),"")</f>
        <v/>
      </c>
      <c r="H7815" t="str">
        <f>IF(J7815&lt;&gt;"", INDEX($D$5:$D$1433, MATCH(J7815, $E$5:$E$1433, 0)),"")</f>
        <v/>
      </c>
      <c r="I7815" t="str">
        <f>IFERROR(IF(J7815&lt;&gt;"", INDEX($B$5:$B$1433, MATCH(J7815, $E$5:$E$1433, 0)),""),"SAI")</f>
        <v/>
      </c>
      <c r="L7815" t="str">
        <f>IFERROR(IF($N$5="Sáng",IF(MID(K7815,2,7)-MID($L$2,2,7)&gt;0,"Trễ",""),IF(MID(K7815,2,7)-MID($Q$2,2,7)&gt;0,"Trễ","")),"")</f>
        <v/>
      </c>
      <c r="M7815" t="str">
        <f>IFERROR(IF($N$5="Sáng",MID(K7815,2,7)-MID($L$2,2,7),MID(K7815,2,7)-MID($Q$2,2,7)),"")</f>
        <v/>
      </c>
      <c r="Q7815" t="str">
        <f>IF(B7815&lt;&gt;"",IF(AND(P7815="",F7815=""),"Không phép ",""),"")</f>
        <v/>
      </c>
      <c r="R7815" t="str">
        <f>UPPER(B7815)</f>
        <v/>
      </c>
      <c r="T7815" t="str">
        <f>IFERROR(IF(J7815&lt;&gt;"", INDEX($S$5:$S$1433, MATCH(J7815, $E$5:$E$1433, 0)),""),"")</f>
        <v/>
      </c>
      <c r="V7815" t="str">
        <f>IFERROR(IF(J7815&lt;&gt;"", INDEX($U$5:$U$1433, MATCH(J7815, $E$5:$E$1433, 0)),""),"")</f>
        <v/>
      </c>
    </row>
    <row r="7816">
      <c r="A7816" t="str">
        <f>IF(B7816&lt;&gt;"",A7815+1,"")</f>
        <v/>
      </c>
      <c r="F7816" t="str">
        <f>IFERROR(IF(VLOOKUP(E7816,J:J,1,0)=E7816,"X",""),"")</f>
        <v/>
      </c>
      <c r="G7816" t="str">
        <f>IF(J7816&lt;&gt;"", INDEX($C$5:$C$1433, MATCH(J7816, $E$5:$E$1433, 0)),"")</f>
        <v/>
      </c>
      <c r="H7816" t="str">
        <f>IF(J7816&lt;&gt;"", INDEX($D$5:$D$1433, MATCH(J7816, $E$5:$E$1433, 0)),"")</f>
        <v/>
      </c>
      <c r="I7816" t="str">
        <f>IFERROR(IF(J7816&lt;&gt;"", INDEX($B$5:$B$1433, MATCH(J7816, $E$5:$E$1433, 0)),""),"SAI")</f>
        <v/>
      </c>
      <c r="L7816" t="str">
        <f>IFERROR(IF($N$5="Sáng",IF(MID(K7816,2,7)-MID($L$2,2,7)&gt;0,"Trễ",""),IF(MID(K7816,2,7)-MID($Q$2,2,7)&gt;0,"Trễ","")),"")</f>
        <v/>
      </c>
      <c r="M7816" t="str">
        <f>IFERROR(IF($N$5="Sáng",MID(K7816,2,7)-MID($L$2,2,7),MID(K7816,2,7)-MID($Q$2,2,7)),"")</f>
        <v/>
      </c>
      <c r="Q7816" t="str">
        <f>IF(B7816&lt;&gt;"",IF(AND(P7816="",F7816=""),"Không phép ",""),"")</f>
        <v/>
      </c>
      <c r="R7816" t="str">
        <f>UPPER(B7816)</f>
        <v/>
      </c>
      <c r="T7816" t="str">
        <f>IFERROR(IF(J7816&lt;&gt;"", INDEX($S$5:$S$1433, MATCH(J7816, $E$5:$E$1433, 0)),""),"")</f>
        <v/>
      </c>
      <c r="V7816" t="str">
        <f>IFERROR(IF(J7816&lt;&gt;"", INDEX($U$5:$U$1433, MATCH(J7816, $E$5:$E$1433, 0)),""),"")</f>
        <v/>
      </c>
    </row>
    <row r="7817">
      <c r="A7817" t="str">
        <f>IF(B7817&lt;&gt;"",A7816+1,"")</f>
        <v/>
      </c>
      <c r="F7817" t="str">
        <f>IFERROR(IF(VLOOKUP(E7817,J:J,1,0)=E7817,"X",""),"")</f>
        <v/>
      </c>
      <c r="G7817" t="str">
        <f>IF(J7817&lt;&gt;"", INDEX($C$5:$C$1433, MATCH(J7817, $E$5:$E$1433, 0)),"")</f>
        <v/>
      </c>
      <c r="H7817" t="str">
        <f>IF(J7817&lt;&gt;"", INDEX($D$5:$D$1433, MATCH(J7817, $E$5:$E$1433, 0)),"")</f>
        <v/>
      </c>
      <c r="I7817" t="str">
        <f>IFERROR(IF(J7817&lt;&gt;"", INDEX($B$5:$B$1433, MATCH(J7817, $E$5:$E$1433, 0)),""),"SAI")</f>
        <v/>
      </c>
      <c r="L7817" t="str">
        <f>IFERROR(IF($N$5="Sáng",IF(MID(K7817,2,7)-MID($L$2,2,7)&gt;0,"Trễ",""),IF(MID(K7817,2,7)-MID($Q$2,2,7)&gt;0,"Trễ","")),"")</f>
        <v/>
      </c>
      <c r="M7817" t="str">
        <f>IFERROR(IF($N$5="Sáng",MID(K7817,2,7)-MID($L$2,2,7),MID(K7817,2,7)-MID($Q$2,2,7)),"")</f>
        <v/>
      </c>
      <c r="Q7817" t="str">
        <f>IF(B7817&lt;&gt;"",IF(AND(P7817="",F7817=""),"Không phép ",""),"")</f>
        <v/>
      </c>
      <c r="R7817" t="str">
        <f>UPPER(B7817)</f>
        <v/>
      </c>
      <c r="T7817" t="str">
        <f>IFERROR(IF(J7817&lt;&gt;"", INDEX($S$5:$S$1433, MATCH(J7817, $E$5:$E$1433, 0)),""),"")</f>
        <v/>
      </c>
      <c r="V7817" t="str">
        <f>IFERROR(IF(J7817&lt;&gt;"", INDEX($U$5:$U$1433, MATCH(J7817, $E$5:$E$1433, 0)),""),"")</f>
        <v/>
      </c>
    </row>
    <row r="7818">
      <c r="A7818" t="str">
        <f>IF(B7818&lt;&gt;"",A7817+1,"")</f>
        <v/>
      </c>
      <c r="F7818" t="str">
        <f>IFERROR(IF(VLOOKUP(E7818,J:J,1,0)=E7818,"X",""),"")</f>
        <v/>
      </c>
      <c r="G7818" t="str">
        <f>IF(J7818&lt;&gt;"", INDEX($C$5:$C$1433, MATCH(J7818, $E$5:$E$1433, 0)),"")</f>
        <v/>
      </c>
      <c r="H7818" t="str">
        <f>IF(J7818&lt;&gt;"", INDEX($D$5:$D$1433, MATCH(J7818, $E$5:$E$1433, 0)),"")</f>
        <v/>
      </c>
      <c r="I7818" t="str">
        <f>IFERROR(IF(J7818&lt;&gt;"", INDEX($B$5:$B$1433, MATCH(J7818, $E$5:$E$1433, 0)),""),"SAI")</f>
        <v/>
      </c>
      <c r="L7818" t="str">
        <f>IFERROR(IF($N$5="Sáng",IF(MID(K7818,2,7)-MID($L$2,2,7)&gt;0,"Trễ",""),IF(MID(K7818,2,7)-MID($Q$2,2,7)&gt;0,"Trễ","")),"")</f>
        <v/>
      </c>
      <c r="M7818" t="str">
        <f>IFERROR(IF($N$5="Sáng",MID(K7818,2,7)-MID($L$2,2,7),MID(K7818,2,7)-MID($Q$2,2,7)),"")</f>
        <v/>
      </c>
      <c r="Q7818" t="str">
        <f>IF(B7818&lt;&gt;"",IF(AND(P7818="",F7818=""),"Không phép ",""),"")</f>
        <v/>
      </c>
      <c r="R7818" t="str">
        <f>UPPER(B7818)</f>
        <v/>
      </c>
      <c r="T7818" t="str">
        <f>IFERROR(IF(J7818&lt;&gt;"", INDEX($S$5:$S$1433, MATCH(J7818, $E$5:$E$1433, 0)),""),"")</f>
        <v/>
      </c>
      <c r="V7818" t="str">
        <f>IFERROR(IF(J7818&lt;&gt;"", INDEX($U$5:$U$1433, MATCH(J7818, $E$5:$E$1433, 0)),""),"")</f>
        <v/>
      </c>
    </row>
    <row r="7819">
      <c r="A7819" t="str">
        <f>IF(B7819&lt;&gt;"",A7818+1,"")</f>
        <v/>
      </c>
      <c r="F7819" t="str">
        <f>IFERROR(IF(VLOOKUP(E7819,J:J,1,0)=E7819,"X",""),"")</f>
        <v/>
      </c>
      <c r="G7819" t="str">
        <f>IF(J7819&lt;&gt;"", INDEX($C$5:$C$1433, MATCH(J7819, $E$5:$E$1433, 0)),"")</f>
        <v/>
      </c>
      <c r="H7819" t="str">
        <f>IF(J7819&lt;&gt;"", INDEX($D$5:$D$1433, MATCH(J7819, $E$5:$E$1433, 0)),"")</f>
        <v/>
      </c>
      <c r="I7819" t="str">
        <f>IFERROR(IF(J7819&lt;&gt;"", INDEX($B$5:$B$1433, MATCH(J7819, $E$5:$E$1433, 0)),""),"SAI")</f>
        <v/>
      </c>
      <c r="L7819" t="str">
        <f>IFERROR(IF($N$5="Sáng",IF(MID(K7819,2,7)-MID($L$2,2,7)&gt;0,"Trễ",""),IF(MID(K7819,2,7)-MID($Q$2,2,7)&gt;0,"Trễ","")),"")</f>
        <v/>
      </c>
      <c r="M7819" t="str">
        <f>IFERROR(IF($N$5="Sáng",MID(K7819,2,7)-MID($L$2,2,7),MID(K7819,2,7)-MID($Q$2,2,7)),"")</f>
        <v/>
      </c>
      <c r="Q7819" t="str">
        <f>IF(B7819&lt;&gt;"",IF(AND(P7819="",F7819=""),"Không phép ",""),"")</f>
        <v/>
      </c>
      <c r="R7819" t="str">
        <f>UPPER(B7819)</f>
        <v/>
      </c>
      <c r="T7819" t="str">
        <f>IFERROR(IF(J7819&lt;&gt;"", INDEX($S$5:$S$1433, MATCH(J7819, $E$5:$E$1433, 0)),""),"")</f>
        <v/>
      </c>
      <c r="V7819" t="str">
        <f>IFERROR(IF(J7819&lt;&gt;"", INDEX($U$5:$U$1433, MATCH(J7819, $E$5:$E$1433, 0)),""),"")</f>
        <v/>
      </c>
    </row>
    <row r="7820">
      <c r="A7820" t="str">
        <f>IF(B7820&lt;&gt;"",A7819+1,"")</f>
        <v/>
      </c>
      <c r="F7820" t="str">
        <f>IFERROR(IF(VLOOKUP(E7820,J:J,1,0)=E7820,"X",""),"")</f>
        <v/>
      </c>
      <c r="G7820" t="str">
        <f>IF(J7820&lt;&gt;"", INDEX($C$5:$C$1433, MATCH(J7820, $E$5:$E$1433, 0)),"")</f>
        <v/>
      </c>
      <c r="H7820" t="str">
        <f>IF(J7820&lt;&gt;"", INDEX($D$5:$D$1433, MATCH(J7820, $E$5:$E$1433, 0)),"")</f>
        <v/>
      </c>
      <c r="I7820" t="str">
        <f>IFERROR(IF(J7820&lt;&gt;"", INDEX($B$5:$B$1433, MATCH(J7820, $E$5:$E$1433, 0)),""),"SAI")</f>
        <v/>
      </c>
      <c r="L7820" t="str">
        <f>IFERROR(IF($N$5="Sáng",IF(MID(K7820,2,7)-MID($L$2,2,7)&gt;0,"Trễ",""),IF(MID(K7820,2,7)-MID($Q$2,2,7)&gt;0,"Trễ","")),"")</f>
        <v/>
      </c>
      <c r="M7820" t="str">
        <f>IFERROR(IF($N$5="Sáng",MID(K7820,2,7)-MID($L$2,2,7),MID(K7820,2,7)-MID($Q$2,2,7)),"")</f>
        <v/>
      </c>
      <c r="Q7820" t="str">
        <f>IF(B7820&lt;&gt;"",IF(AND(P7820="",F7820=""),"Không phép ",""),"")</f>
        <v/>
      </c>
      <c r="R7820" t="str">
        <f>UPPER(B7820)</f>
        <v/>
      </c>
      <c r="T7820" t="str">
        <f>IFERROR(IF(J7820&lt;&gt;"", INDEX($S$5:$S$1433, MATCH(J7820, $E$5:$E$1433, 0)),""),"")</f>
        <v/>
      </c>
      <c r="V7820" t="str">
        <f>IFERROR(IF(J7820&lt;&gt;"", INDEX($U$5:$U$1433, MATCH(J7820, $E$5:$E$1433, 0)),""),"")</f>
        <v/>
      </c>
    </row>
    <row r="7821">
      <c r="A7821" t="str">
        <f>IF(B7821&lt;&gt;"",A7820+1,"")</f>
        <v/>
      </c>
      <c r="F7821" t="str">
        <f>IFERROR(IF(VLOOKUP(E7821,J:J,1,0)=E7821,"X",""),"")</f>
        <v/>
      </c>
      <c r="G7821" t="str">
        <f>IF(J7821&lt;&gt;"", INDEX($C$5:$C$1433, MATCH(J7821, $E$5:$E$1433, 0)),"")</f>
        <v/>
      </c>
      <c r="H7821" t="str">
        <f>IF(J7821&lt;&gt;"", INDEX($D$5:$D$1433, MATCH(J7821, $E$5:$E$1433, 0)),"")</f>
        <v/>
      </c>
      <c r="I7821" t="str">
        <f>IFERROR(IF(J7821&lt;&gt;"", INDEX($B$5:$B$1433, MATCH(J7821, $E$5:$E$1433, 0)),""),"SAI")</f>
        <v/>
      </c>
      <c r="L7821" t="str">
        <f>IFERROR(IF($N$5="Sáng",IF(MID(K7821,2,7)-MID($L$2,2,7)&gt;0,"Trễ",""),IF(MID(K7821,2,7)-MID($Q$2,2,7)&gt;0,"Trễ","")),"")</f>
        <v/>
      </c>
      <c r="M7821" t="str">
        <f>IFERROR(IF($N$5="Sáng",MID(K7821,2,7)-MID($L$2,2,7),MID(K7821,2,7)-MID($Q$2,2,7)),"")</f>
        <v/>
      </c>
      <c r="Q7821" t="str">
        <f>IF(B7821&lt;&gt;"",IF(AND(P7821="",F7821=""),"Không phép ",""),"")</f>
        <v/>
      </c>
      <c r="R7821" t="str">
        <f>UPPER(B7821)</f>
        <v/>
      </c>
      <c r="T7821" t="str">
        <f>IFERROR(IF(J7821&lt;&gt;"", INDEX($S$5:$S$1433, MATCH(J7821, $E$5:$E$1433, 0)),""),"")</f>
        <v/>
      </c>
      <c r="V7821" t="str">
        <f>IFERROR(IF(J7821&lt;&gt;"", INDEX($U$5:$U$1433, MATCH(J7821, $E$5:$E$1433, 0)),""),"")</f>
        <v/>
      </c>
    </row>
    <row r="7822">
      <c r="A7822" t="str">
        <f>IF(B7822&lt;&gt;"",A7821+1,"")</f>
        <v/>
      </c>
      <c r="F7822" t="str">
        <f>IFERROR(IF(VLOOKUP(E7822,J:J,1,0)=E7822,"X",""),"")</f>
        <v/>
      </c>
      <c r="G7822" t="str">
        <f>IF(J7822&lt;&gt;"", INDEX($C$5:$C$1433, MATCH(J7822, $E$5:$E$1433, 0)),"")</f>
        <v/>
      </c>
      <c r="H7822" t="str">
        <f>IF(J7822&lt;&gt;"", INDEX($D$5:$D$1433, MATCH(J7822, $E$5:$E$1433, 0)),"")</f>
        <v/>
      </c>
      <c r="I7822" t="str">
        <f>IFERROR(IF(J7822&lt;&gt;"", INDEX($B$5:$B$1433, MATCH(J7822, $E$5:$E$1433, 0)),""),"SAI")</f>
        <v/>
      </c>
      <c r="L7822" t="str">
        <f>IFERROR(IF($N$5="Sáng",IF(MID(K7822,2,7)-MID($L$2,2,7)&gt;0,"Trễ",""),IF(MID(K7822,2,7)-MID($Q$2,2,7)&gt;0,"Trễ","")),"")</f>
        <v/>
      </c>
      <c r="M7822" t="str">
        <f>IFERROR(IF($N$5="Sáng",MID(K7822,2,7)-MID($L$2,2,7),MID(K7822,2,7)-MID($Q$2,2,7)),"")</f>
        <v/>
      </c>
      <c r="Q7822" t="str">
        <f>IF(B7822&lt;&gt;"",IF(AND(P7822="",F7822=""),"Không phép ",""),"")</f>
        <v/>
      </c>
      <c r="R7822" t="str">
        <f>UPPER(B7822)</f>
        <v/>
      </c>
      <c r="T7822" t="str">
        <f>IFERROR(IF(J7822&lt;&gt;"", INDEX($S$5:$S$1433, MATCH(J7822, $E$5:$E$1433, 0)),""),"")</f>
        <v/>
      </c>
      <c r="V7822" t="str">
        <f>IFERROR(IF(J7822&lt;&gt;"", INDEX($U$5:$U$1433, MATCH(J7822, $E$5:$E$1433, 0)),""),"")</f>
        <v/>
      </c>
    </row>
    <row r="7823">
      <c r="A7823" t="str">
        <f>IF(B7823&lt;&gt;"",A7822+1,"")</f>
        <v/>
      </c>
      <c r="F7823" t="str">
        <f>IFERROR(IF(VLOOKUP(E7823,J:J,1,0)=E7823,"X",""),"")</f>
        <v/>
      </c>
      <c r="G7823" t="str">
        <f>IF(J7823&lt;&gt;"", INDEX($C$5:$C$1433, MATCH(J7823, $E$5:$E$1433, 0)),"")</f>
        <v/>
      </c>
      <c r="H7823" t="str">
        <f>IF(J7823&lt;&gt;"", INDEX($D$5:$D$1433, MATCH(J7823, $E$5:$E$1433, 0)),"")</f>
        <v/>
      </c>
      <c r="I7823" t="str">
        <f>IFERROR(IF(J7823&lt;&gt;"", INDEX($B$5:$B$1433, MATCH(J7823, $E$5:$E$1433, 0)),""),"SAI")</f>
        <v/>
      </c>
      <c r="L7823" t="str">
        <f>IFERROR(IF($N$5="Sáng",IF(MID(K7823,2,7)-MID($L$2,2,7)&gt;0,"Trễ",""),IF(MID(K7823,2,7)-MID($Q$2,2,7)&gt;0,"Trễ","")),"")</f>
        <v/>
      </c>
      <c r="M7823" t="str">
        <f>IFERROR(IF($N$5="Sáng",MID(K7823,2,7)-MID($L$2,2,7),MID(K7823,2,7)-MID($Q$2,2,7)),"")</f>
        <v/>
      </c>
      <c r="Q7823" t="str">
        <f>IF(B7823&lt;&gt;"",IF(AND(P7823="",F7823=""),"Không phép ",""),"")</f>
        <v/>
      </c>
      <c r="R7823" t="str">
        <f>UPPER(B7823)</f>
        <v/>
      </c>
      <c r="T7823" t="str">
        <f>IFERROR(IF(J7823&lt;&gt;"", INDEX($S$5:$S$1433, MATCH(J7823, $E$5:$E$1433, 0)),""),"")</f>
        <v/>
      </c>
      <c r="V7823" t="str">
        <f>IFERROR(IF(J7823&lt;&gt;"", INDEX($U$5:$U$1433, MATCH(J7823, $E$5:$E$1433, 0)),""),"")</f>
        <v/>
      </c>
    </row>
    <row r="7824">
      <c r="A7824" t="str">
        <f>IF(B7824&lt;&gt;"",A7823+1,"")</f>
        <v/>
      </c>
      <c r="F7824" t="str">
        <f>IFERROR(IF(VLOOKUP(E7824,J:J,1,0)=E7824,"X",""),"")</f>
        <v/>
      </c>
      <c r="G7824" t="str">
        <f>IF(J7824&lt;&gt;"", INDEX($C$5:$C$1433, MATCH(J7824, $E$5:$E$1433, 0)),"")</f>
        <v/>
      </c>
      <c r="H7824" t="str">
        <f>IF(J7824&lt;&gt;"", INDEX($D$5:$D$1433, MATCH(J7824, $E$5:$E$1433, 0)),"")</f>
        <v/>
      </c>
      <c r="I7824" t="str">
        <f>IFERROR(IF(J7824&lt;&gt;"", INDEX($B$5:$B$1433, MATCH(J7824, $E$5:$E$1433, 0)),""),"SAI")</f>
        <v/>
      </c>
      <c r="L7824" t="str">
        <f>IFERROR(IF($N$5="Sáng",IF(MID(K7824,2,7)-MID($L$2,2,7)&gt;0,"Trễ",""),IF(MID(K7824,2,7)-MID($Q$2,2,7)&gt;0,"Trễ","")),"")</f>
        <v/>
      </c>
      <c r="M7824" t="str">
        <f>IFERROR(IF($N$5="Sáng",MID(K7824,2,7)-MID($L$2,2,7),MID(K7824,2,7)-MID($Q$2,2,7)),"")</f>
        <v/>
      </c>
      <c r="Q7824" t="str">
        <f>IF(B7824&lt;&gt;"",IF(AND(P7824="",F7824=""),"Không phép ",""),"")</f>
        <v/>
      </c>
      <c r="R7824" t="str">
        <f>UPPER(B7824)</f>
        <v/>
      </c>
      <c r="T7824" t="str">
        <f>IFERROR(IF(J7824&lt;&gt;"", INDEX($S$5:$S$1433, MATCH(J7824, $E$5:$E$1433, 0)),""),"")</f>
        <v/>
      </c>
      <c r="V7824" t="str">
        <f>IFERROR(IF(J7824&lt;&gt;"", INDEX($U$5:$U$1433, MATCH(J7824, $E$5:$E$1433, 0)),""),"")</f>
        <v/>
      </c>
    </row>
    <row r="7825">
      <c r="A7825" t="str">
        <f>IF(B7825&lt;&gt;"",A7824+1,"")</f>
        <v/>
      </c>
      <c r="F7825" t="str">
        <f>IFERROR(IF(VLOOKUP(E7825,J:J,1,0)=E7825,"X",""),"")</f>
        <v/>
      </c>
      <c r="G7825" t="str">
        <f>IF(J7825&lt;&gt;"", INDEX($C$5:$C$1433, MATCH(J7825, $E$5:$E$1433, 0)),"")</f>
        <v/>
      </c>
      <c r="H7825" t="str">
        <f>IF(J7825&lt;&gt;"", INDEX($D$5:$D$1433, MATCH(J7825, $E$5:$E$1433, 0)),"")</f>
        <v/>
      </c>
      <c r="I7825" t="str">
        <f>IFERROR(IF(J7825&lt;&gt;"", INDEX($B$5:$B$1433, MATCH(J7825, $E$5:$E$1433, 0)),""),"SAI")</f>
        <v/>
      </c>
      <c r="L7825" t="str">
        <f>IFERROR(IF($N$5="Sáng",IF(MID(K7825,2,7)-MID($L$2,2,7)&gt;0,"Trễ",""),IF(MID(K7825,2,7)-MID($Q$2,2,7)&gt;0,"Trễ","")),"")</f>
        <v/>
      </c>
      <c r="M7825" t="str">
        <f>IFERROR(IF($N$5="Sáng",MID(K7825,2,7)-MID($L$2,2,7),MID(K7825,2,7)-MID($Q$2,2,7)),"")</f>
        <v/>
      </c>
      <c r="Q7825" t="str">
        <f>IF(B7825&lt;&gt;"",IF(AND(P7825="",F7825=""),"Không phép ",""),"")</f>
        <v/>
      </c>
      <c r="R7825" t="str">
        <f>UPPER(B7825)</f>
        <v/>
      </c>
      <c r="T7825" t="str">
        <f>IFERROR(IF(J7825&lt;&gt;"", INDEX($S$5:$S$1433, MATCH(J7825, $E$5:$E$1433, 0)),""),"")</f>
        <v/>
      </c>
      <c r="V7825" t="str">
        <f>IFERROR(IF(J7825&lt;&gt;"", INDEX($U$5:$U$1433, MATCH(J7825, $E$5:$E$1433, 0)),""),"")</f>
        <v/>
      </c>
    </row>
    <row r="7826">
      <c r="A7826" t="str">
        <f>IF(B7826&lt;&gt;"",A7825+1,"")</f>
        <v/>
      </c>
      <c r="F7826" t="str">
        <f>IFERROR(IF(VLOOKUP(E7826,J:J,1,0)=E7826,"X",""),"")</f>
        <v/>
      </c>
      <c r="G7826" t="str">
        <f>IF(J7826&lt;&gt;"", INDEX($C$5:$C$1433, MATCH(J7826, $E$5:$E$1433, 0)),"")</f>
        <v/>
      </c>
      <c r="H7826" t="str">
        <f>IF(J7826&lt;&gt;"", INDEX($D$5:$D$1433, MATCH(J7826, $E$5:$E$1433, 0)),"")</f>
        <v/>
      </c>
      <c r="I7826" t="str">
        <f>IFERROR(IF(J7826&lt;&gt;"", INDEX($B$5:$B$1433, MATCH(J7826, $E$5:$E$1433, 0)),""),"SAI")</f>
        <v/>
      </c>
      <c r="L7826" t="str">
        <f>IFERROR(IF($N$5="Sáng",IF(MID(K7826,2,7)-MID($L$2,2,7)&gt;0,"Trễ",""),IF(MID(K7826,2,7)-MID($Q$2,2,7)&gt;0,"Trễ","")),"")</f>
        <v/>
      </c>
      <c r="M7826" t="str">
        <f>IFERROR(IF($N$5="Sáng",MID(K7826,2,7)-MID($L$2,2,7),MID(K7826,2,7)-MID($Q$2,2,7)),"")</f>
        <v/>
      </c>
      <c r="Q7826" t="str">
        <f>IF(B7826&lt;&gt;"",IF(AND(P7826="",F7826=""),"Không phép ",""),"")</f>
        <v/>
      </c>
      <c r="R7826" t="str">
        <f>UPPER(B7826)</f>
        <v/>
      </c>
      <c r="T7826" t="str">
        <f>IFERROR(IF(J7826&lt;&gt;"", INDEX($S$5:$S$1433, MATCH(J7826, $E$5:$E$1433, 0)),""),"")</f>
        <v/>
      </c>
      <c r="V7826" t="str">
        <f>IFERROR(IF(J7826&lt;&gt;"", INDEX($U$5:$U$1433, MATCH(J7826, $E$5:$E$1433, 0)),""),"")</f>
        <v/>
      </c>
    </row>
    <row r="7827">
      <c r="A7827" t="str">
        <f>IF(B7827&lt;&gt;"",A7826+1,"")</f>
        <v/>
      </c>
      <c r="F7827" t="str">
        <f>IFERROR(IF(VLOOKUP(E7827,J:J,1,0)=E7827,"X",""),"")</f>
        <v/>
      </c>
      <c r="G7827" t="str">
        <f>IF(J7827&lt;&gt;"", INDEX($C$5:$C$1433, MATCH(J7827, $E$5:$E$1433, 0)),"")</f>
        <v/>
      </c>
      <c r="H7827" t="str">
        <f>IF(J7827&lt;&gt;"", INDEX($D$5:$D$1433, MATCH(J7827, $E$5:$E$1433, 0)),"")</f>
        <v/>
      </c>
      <c r="I7827" t="str">
        <f>IFERROR(IF(J7827&lt;&gt;"", INDEX($B$5:$B$1433, MATCH(J7827, $E$5:$E$1433, 0)),""),"SAI")</f>
        <v/>
      </c>
      <c r="L7827" t="str">
        <f>IFERROR(IF($N$5="Sáng",IF(MID(K7827,2,7)-MID($L$2,2,7)&gt;0,"Trễ",""),IF(MID(K7827,2,7)-MID($Q$2,2,7)&gt;0,"Trễ","")),"")</f>
        <v/>
      </c>
      <c r="M7827" t="str">
        <f>IFERROR(IF($N$5="Sáng",MID(K7827,2,7)-MID($L$2,2,7),MID(K7827,2,7)-MID($Q$2,2,7)),"")</f>
        <v/>
      </c>
      <c r="Q7827" t="str">
        <f>IF(B7827&lt;&gt;"",IF(AND(P7827="",F7827=""),"Không phép ",""),"")</f>
        <v/>
      </c>
      <c r="R7827" t="str">
        <f>UPPER(B7827)</f>
        <v/>
      </c>
      <c r="T7827" t="str">
        <f>IFERROR(IF(J7827&lt;&gt;"", INDEX($S$5:$S$1433, MATCH(J7827, $E$5:$E$1433, 0)),""),"")</f>
        <v/>
      </c>
      <c r="V7827" t="str">
        <f>IFERROR(IF(J7827&lt;&gt;"", INDEX($U$5:$U$1433, MATCH(J7827, $E$5:$E$1433, 0)),""),"")</f>
        <v/>
      </c>
    </row>
    <row r="7828">
      <c r="A7828" t="str">
        <f>IF(B7828&lt;&gt;"",A7827+1,"")</f>
        <v/>
      </c>
      <c r="F7828" t="str">
        <f>IFERROR(IF(VLOOKUP(E7828,J:J,1,0)=E7828,"X",""),"")</f>
        <v/>
      </c>
      <c r="G7828" t="str">
        <f>IF(J7828&lt;&gt;"", INDEX($C$5:$C$1433, MATCH(J7828, $E$5:$E$1433, 0)),"")</f>
        <v/>
      </c>
      <c r="H7828" t="str">
        <f>IF(J7828&lt;&gt;"", INDEX($D$5:$D$1433, MATCH(J7828, $E$5:$E$1433, 0)),"")</f>
        <v/>
      </c>
      <c r="I7828" t="str">
        <f>IFERROR(IF(J7828&lt;&gt;"", INDEX($B$5:$B$1433, MATCH(J7828, $E$5:$E$1433, 0)),""),"SAI")</f>
        <v/>
      </c>
      <c r="L7828" t="str">
        <f>IFERROR(IF($N$5="Sáng",IF(MID(K7828,2,7)-MID($L$2,2,7)&gt;0,"Trễ",""),IF(MID(K7828,2,7)-MID($Q$2,2,7)&gt;0,"Trễ","")),"")</f>
        <v/>
      </c>
      <c r="M7828" t="str">
        <f>IFERROR(IF($N$5="Sáng",MID(K7828,2,7)-MID($L$2,2,7),MID(K7828,2,7)-MID($Q$2,2,7)),"")</f>
        <v/>
      </c>
      <c r="Q7828" t="str">
        <f>IF(B7828&lt;&gt;"",IF(AND(P7828="",F7828=""),"Không phép ",""),"")</f>
        <v/>
      </c>
      <c r="R7828" t="str">
        <f>UPPER(B7828)</f>
        <v/>
      </c>
      <c r="T7828" t="str">
        <f>IFERROR(IF(J7828&lt;&gt;"", INDEX($S$5:$S$1433, MATCH(J7828, $E$5:$E$1433, 0)),""),"")</f>
        <v/>
      </c>
      <c r="V7828" t="str">
        <f>IFERROR(IF(J7828&lt;&gt;"", INDEX($U$5:$U$1433, MATCH(J7828, $E$5:$E$1433, 0)),""),"")</f>
        <v/>
      </c>
    </row>
    <row r="7829">
      <c r="A7829" t="str">
        <f>IF(B7829&lt;&gt;"",A7828+1,"")</f>
        <v/>
      </c>
      <c r="F7829" t="str">
        <f>IFERROR(IF(VLOOKUP(E7829,J:J,1,0)=E7829,"X",""),"")</f>
        <v/>
      </c>
      <c r="G7829" t="str">
        <f>IF(J7829&lt;&gt;"", INDEX($C$5:$C$1433, MATCH(J7829, $E$5:$E$1433, 0)),"")</f>
        <v/>
      </c>
      <c r="H7829" t="str">
        <f>IF(J7829&lt;&gt;"", INDEX($D$5:$D$1433, MATCH(J7829, $E$5:$E$1433, 0)),"")</f>
        <v/>
      </c>
      <c r="I7829" t="str">
        <f>IFERROR(IF(J7829&lt;&gt;"", INDEX($B$5:$B$1433, MATCH(J7829, $E$5:$E$1433, 0)),""),"SAI")</f>
        <v/>
      </c>
      <c r="L7829" t="str">
        <f>IFERROR(IF($N$5="Sáng",IF(MID(K7829,2,7)-MID($L$2,2,7)&gt;0,"Trễ",""),IF(MID(K7829,2,7)-MID($Q$2,2,7)&gt;0,"Trễ","")),"")</f>
        <v/>
      </c>
      <c r="M7829" t="str">
        <f>IFERROR(IF($N$5="Sáng",MID(K7829,2,7)-MID($L$2,2,7),MID(K7829,2,7)-MID($Q$2,2,7)),"")</f>
        <v/>
      </c>
      <c r="Q7829" t="str">
        <f>IF(B7829&lt;&gt;"",IF(AND(P7829="",F7829=""),"Không phép ",""),"")</f>
        <v/>
      </c>
      <c r="R7829" t="str">
        <f>UPPER(B7829)</f>
        <v/>
      </c>
      <c r="T7829" t="str">
        <f>IFERROR(IF(J7829&lt;&gt;"", INDEX($S$5:$S$1433, MATCH(J7829, $E$5:$E$1433, 0)),""),"")</f>
        <v/>
      </c>
      <c r="V7829" t="str">
        <f>IFERROR(IF(J7829&lt;&gt;"", INDEX($U$5:$U$1433, MATCH(J7829, $E$5:$E$1433, 0)),""),"")</f>
        <v/>
      </c>
    </row>
    <row r="7830">
      <c r="A7830" t="str">
        <f>IF(B7830&lt;&gt;"",A7829+1,"")</f>
        <v/>
      </c>
      <c r="F7830" t="str">
        <f>IFERROR(IF(VLOOKUP(E7830,J:J,1,0)=E7830,"X",""),"")</f>
        <v/>
      </c>
      <c r="G7830" t="str">
        <f>IF(J7830&lt;&gt;"", INDEX($C$5:$C$1433, MATCH(J7830, $E$5:$E$1433, 0)),"")</f>
        <v/>
      </c>
      <c r="H7830" t="str">
        <f>IF(J7830&lt;&gt;"", INDEX($D$5:$D$1433, MATCH(J7830, $E$5:$E$1433, 0)),"")</f>
        <v/>
      </c>
      <c r="I7830" t="str">
        <f>IFERROR(IF(J7830&lt;&gt;"", INDEX($B$5:$B$1433, MATCH(J7830, $E$5:$E$1433, 0)),""),"SAI")</f>
        <v/>
      </c>
      <c r="L7830" t="str">
        <f>IFERROR(IF($N$5="Sáng",IF(MID(K7830,2,7)-MID($L$2,2,7)&gt;0,"Trễ",""),IF(MID(K7830,2,7)-MID($Q$2,2,7)&gt;0,"Trễ","")),"")</f>
        <v/>
      </c>
      <c r="M7830" t="str">
        <f>IFERROR(IF($N$5="Sáng",MID(K7830,2,7)-MID($L$2,2,7),MID(K7830,2,7)-MID($Q$2,2,7)),"")</f>
        <v/>
      </c>
      <c r="Q7830" t="str">
        <f>IF(B7830&lt;&gt;"",IF(AND(P7830="",F7830=""),"Không phép ",""),"")</f>
        <v/>
      </c>
      <c r="R7830" t="str">
        <f>UPPER(B7830)</f>
        <v/>
      </c>
      <c r="T7830" t="str">
        <f>IFERROR(IF(J7830&lt;&gt;"", INDEX($S$5:$S$1433, MATCH(J7830, $E$5:$E$1433, 0)),""),"")</f>
        <v/>
      </c>
      <c r="V7830" t="str">
        <f>IFERROR(IF(J7830&lt;&gt;"", INDEX($U$5:$U$1433, MATCH(J7830, $E$5:$E$1433, 0)),""),"")</f>
        <v/>
      </c>
    </row>
    <row r="7831">
      <c r="A7831" t="str">
        <f>IF(B7831&lt;&gt;"",A7830+1,"")</f>
        <v/>
      </c>
      <c r="F7831" t="str">
        <f>IFERROR(IF(VLOOKUP(E7831,J:J,1,0)=E7831,"X",""),"")</f>
        <v/>
      </c>
      <c r="G7831" t="str">
        <f>IF(J7831&lt;&gt;"", INDEX($C$5:$C$1433, MATCH(J7831, $E$5:$E$1433, 0)),"")</f>
        <v/>
      </c>
      <c r="H7831" t="str">
        <f>IF(J7831&lt;&gt;"", INDEX($D$5:$D$1433, MATCH(J7831, $E$5:$E$1433, 0)),"")</f>
        <v/>
      </c>
      <c r="I7831" t="str">
        <f>IFERROR(IF(J7831&lt;&gt;"", INDEX($B$5:$B$1433, MATCH(J7831, $E$5:$E$1433, 0)),""),"SAI")</f>
        <v/>
      </c>
      <c r="L7831" t="str">
        <f>IFERROR(IF($N$5="Sáng",IF(MID(K7831,2,7)-MID($L$2,2,7)&gt;0,"Trễ",""),IF(MID(K7831,2,7)-MID($Q$2,2,7)&gt;0,"Trễ","")),"")</f>
        <v/>
      </c>
      <c r="M7831" t="str">
        <f>IFERROR(IF($N$5="Sáng",MID(K7831,2,7)-MID($L$2,2,7),MID(K7831,2,7)-MID($Q$2,2,7)),"")</f>
        <v/>
      </c>
      <c r="Q7831" t="str">
        <f>IF(B7831&lt;&gt;"",IF(AND(P7831="",F7831=""),"Không phép ",""),"")</f>
        <v/>
      </c>
      <c r="R7831" t="str">
        <f>UPPER(B7831)</f>
        <v/>
      </c>
      <c r="T7831" t="str">
        <f>IFERROR(IF(J7831&lt;&gt;"", INDEX($S$5:$S$1433, MATCH(J7831, $E$5:$E$1433, 0)),""),"")</f>
        <v/>
      </c>
      <c r="V7831" t="str">
        <f>IFERROR(IF(J7831&lt;&gt;"", INDEX($U$5:$U$1433, MATCH(J7831, $E$5:$E$1433, 0)),""),"")</f>
        <v/>
      </c>
    </row>
    <row r="7832">
      <c r="A7832" t="str">
        <f>IF(B7832&lt;&gt;"",A7831+1,"")</f>
        <v/>
      </c>
      <c r="F7832" t="str">
        <f>IFERROR(IF(VLOOKUP(E7832,J:J,1,0)=E7832,"X",""),"")</f>
        <v/>
      </c>
      <c r="G7832" t="str">
        <f>IF(J7832&lt;&gt;"", INDEX($C$5:$C$1433, MATCH(J7832, $E$5:$E$1433, 0)),"")</f>
        <v/>
      </c>
      <c r="H7832" t="str">
        <f>IF(J7832&lt;&gt;"", INDEX($D$5:$D$1433, MATCH(J7832, $E$5:$E$1433, 0)),"")</f>
        <v/>
      </c>
      <c r="I7832" t="str">
        <f>IFERROR(IF(J7832&lt;&gt;"", INDEX($B$5:$B$1433, MATCH(J7832, $E$5:$E$1433, 0)),""),"SAI")</f>
        <v/>
      </c>
      <c r="L7832" t="str">
        <f>IFERROR(IF($N$5="Sáng",IF(MID(K7832,2,7)-MID($L$2,2,7)&gt;0,"Trễ",""),IF(MID(K7832,2,7)-MID($Q$2,2,7)&gt;0,"Trễ","")),"")</f>
        <v/>
      </c>
      <c r="M7832" t="str">
        <f>IFERROR(IF($N$5="Sáng",MID(K7832,2,7)-MID($L$2,2,7),MID(K7832,2,7)-MID($Q$2,2,7)),"")</f>
        <v/>
      </c>
      <c r="Q7832" t="str">
        <f>IF(B7832&lt;&gt;"",IF(AND(P7832="",F7832=""),"Không phép ",""),"")</f>
        <v/>
      </c>
      <c r="R7832" t="str">
        <f>UPPER(B7832)</f>
        <v/>
      </c>
      <c r="T7832" t="str">
        <f>IFERROR(IF(J7832&lt;&gt;"", INDEX($S$5:$S$1433, MATCH(J7832, $E$5:$E$1433, 0)),""),"")</f>
        <v/>
      </c>
      <c r="V7832" t="str">
        <f>IFERROR(IF(J7832&lt;&gt;"", INDEX($U$5:$U$1433, MATCH(J7832, $E$5:$E$1433, 0)),""),"")</f>
        <v/>
      </c>
    </row>
    <row r="7833">
      <c r="A7833" t="str">
        <f>IF(B7833&lt;&gt;"",A7832+1,"")</f>
        <v/>
      </c>
      <c r="F7833" t="str">
        <f>IFERROR(IF(VLOOKUP(E7833,J:J,1,0)=E7833,"X",""),"")</f>
        <v/>
      </c>
      <c r="G7833" t="str">
        <f>IF(J7833&lt;&gt;"", INDEX($C$5:$C$1433, MATCH(J7833, $E$5:$E$1433, 0)),"")</f>
        <v/>
      </c>
      <c r="H7833" t="str">
        <f>IF(J7833&lt;&gt;"", INDEX($D$5:$D$1433, MATCH(J7833, $E$5:$E$1433, 0)),"")</f>
        <v/>
      </c>
      <c r="I7833" t="str">
        <f>IFERROR(IF(J7833&lt;&gt;"", INDEX($B$5:$B$1433, MATCH(J7833, $E$5:$E$1433, 0)),""),"SAI")</f>
        <v/>
      </c>
      <c r="L7833" t="str">
        <f>IFERROR(IF($N$5="Sáng",IF(MID(K7833,2,7)-MID($L$2,2,7)&gt;0,"Trễ",""),IF(MID(K7833,2,7)-MID($Q$2,2,7)&gt;0,"Trễ","")),"")</f>
        <v/>
      </c>
      <c r="M7833" t="str">
        <f>IFERROR(IF($N$5="Sáng",MID(K7833,2,7)-MID($L$2,2,7),MID(K7833,2,7)-MID($Q$2,2,7)),"")</f>
        <v/>
      </c>
      <c r="Q7833" t="str">
        <f>IF(B7833&lt;&gt;"",IF(AND(P7833="",F7833=""),"Không phép ",""),"")</f>
        <v/>
      </c>
      <c r="R7833" t="str">
        <f>UPPER(B7833)</f>
        <v/>
      </c>
      <c r="T7833" t="str">
        <f>IFERROR(IF(J7833&lt;&gt;"", INDEX($S$5:$S$1433, MATCH(J7833, $E$5:$E$1433, 0)),""),"")</f>
        <v/>
      </c>
      <c r="V7833" t="str">
        <f>IFERROR(IF(J7833&lt;&gt;"", INDEX($U$5:$U$1433, MATCH(J7833, $E$5:$E$1433, 0)),""),"")</f>
        <v/>
      </c>
    </row>
    <row r="7834">
      <c r="A7834" t="str">
        <f>IF(B7834&lt;&gt;"",A7833+1,"")</f>
        <v/>
      </c>
      <c r="F7834" t="str">
        <f>IFERROR(IF(VLOOKUP(E7834,J:J,1,0)=E7834,"X",""),"")</f>
        <v/>
      </c>
      <c r="G7834" t="str">
        <f>IF(J7834&lt;&gt;"", INDEX($C$5:$C$1433, MATCH(J7834, $E$5:$E$1433, 0)),"")</f>
        <v/>
      </c>
      <c r="H7834" t="str">
        <f>IF(J7834&lt;&gt;"", INDEX($D$5:$D$1433, MATCH(J7834, $E$5:$E$1433, 0)),"")</f>
        <v/>
      </c>
      <c r="I7834" t="str">
        <f>IFERROR(IF(J7834&lt;&gt;"", INDEX($B$5:$B$1433, MATCH(J7834, $E$5:$E$1433, 0)),""),"SAI")</f>
        <v/>
      </c>
      <c r="L7834" t="str">
        <f>IFERROR(IF($N$5="Sáng",IF(MID(K7834,2,7)-MID($L$2,2,7)&gt;0,"Trễ",""),IF(MID(K7834,2,7)-MID($Q$2,2,7)&gt;0,"Trễ","")),"")</f>
        <v/>
      </c>
      <c r="M7834" t="str">
        <f>IFERROR(IF($N$5="Sáng",MID(K7834,2,7)-MID($L$2,2,7),MID(K7834,2,7)-MID($Q$2,2,7)),"")</f>
        <v/>
      </c>
      <c r="Q7834" t="str">
        <f>IF(B7834&lt;&gt;"",IF(AND(P7834="",F7834=""),"Không phép ",""),"")</f>
        <v/>
      </c>
      <c r="R7834" t="str">
        <f>UPPER(B7834)</f>
        <v/>
      </c>
      <c r="T7834" t="str">
        <f>IFERROR(IF(J7834&lt;&gt;"", INDEX($S$5:$S$1433, MATCH(J7834, $E$5:$E$1433, 0)),""),"")</f>
        <v/>
      </c>
      <c r="V7834" t="str">
        <f>IFERROR(IF(J7834&lt;&gt;"", INDEX($U$5:$U$1433, MATCH(J7834, $E$5:$E$1433, 0)),""),"")</f>
        <v/>
      </c>
    </row>
    <row r="7835">
      <c r="A7835" t="str">
        <f>IF(B7835&lt;&gt;"",A7834+1,"")</f>
        <v/>
      </c>
      <c r="F7835" t="str">
        <f>IFERROR(IF(VLOOKUP(E7835,J:J,1,0)=E7835,"X",""),"")</f>
        <v/>
      </c>
      <c r="G7835" t="str">
        <f>IF(J7835&lt;&gt;"", INDEX($C$5:$C$1433, MATCH(J7835, $E$5:$E$1433, 0)),"")</f>
        <v/>
      </c>
      <c r="H7835" t="str">
        <f>IF(J7835&lt;&gt;"", INDEX($D$5:$D$1433, MATCH(J7835, $E$5:$E$1433, 0)),"")</f>
        <v/>
      </c>
      <c r="I7835" t="str">
        <f>IFERROR(IF(J7835&lt;&gt;"", INDEX($B$5:$B$1433, MATCH(J7835, $E$5:$E$1433, 0)),""),"SAI")</f>
        <v/>
      </c>
      <c r="L7835" t="str">
        <f>IFERROR(IF($N$5="Sáng",IF(MID(K7835,2,7)-MID($L$2,2,7)&gt;0,"Trễ",""),IF(MID(K7835,2,7)-MID($Q$2,2,7)&gt;0,"Trễ","")),"")</f>
        <v/>
      </c>
      <c r="M7835" t="str">
        <f>IFERROR(IF($N$5="Sáng",MID(K7835,2,7)-MID($L$2,2,7),MID(K7835,2,7)-MID($Q$2,2,7)),"")</f>
        <v/>
      </c>
      <c r="Q7835" t="str">
        <f>IF(B7835&lt;&gt;"",IF(AND(P7835="",F7835=""),"Không phép ",""),"")</f>
        <v/>
      </c>
      <c r="R7835" t="str">
        <f>UPPER(B7835)</f>
        <v/>
      </c>
      <c r="T7835" t="str">
        <f>IFERROR(IF(J7835&lt;&gt;"", INDEX($S$5:$S$1433, MATCH(J7835, $E$5:$E$1433, 0)),""),"")</f>
        <v/>
      </c>
      <c r="V7835" t="str">
        <f>IFERROR(IF(J7835&lt;&gt;"", INDEX($U$5:$U$1433, MATCH(J7835, $E$5:$E$1433, 0)),""),"")</f>
        <v/>
      </c>
    </row>
    <row r="7836">
      <c r="A7836" t="str">
        <f>IF(B7836&lt;&gt;"",A7835+1,"")</f>
        <v/>
      </c>
      <c r="F7836" t="str">
        <f>IFERROR(IF(VLOOKUP(E7836,J:J,1,0)=E7836,"X",""),"")</f>
        <v/>
      </c>
      <c r="G7836" t="str">
        <f>IF(J7836&lt;&gt;"", INDEX($C$5:$C$1433, MATCH(J7836, $E$5:$E$1433, 0)),"")</f>
        <v/>
      </c>
      <c r="H7836" t="str">
        <f>IF(J7836&lt;&gt;"", INDEX($D$5:$D$1433, MATCH(J7836, $E$5:$E$1433, 0)),"")</f>
        <v/>
      </c>
      <c r="I7836" t="str">
        <f>IFERROR(IF(J7836&lt;&gt;"", INDEX($B$5:$B$1433, MATCH(J7836, $E$5:$E$1433, 0)),""),"SAI")</f>
        <v/>
      </c>
      <c r="L7836" t="str">
        <f>IFERROR(IF($N$5="Sáng",IF(MID(K7836,2,7)-MID($L$2,2,7)&gt;0,"Trễ",""),IF(MID(K7836,2,7)-MID($Q$2,2,7)&gt;0,"Trễ","")),"")</f>
        <v/>
      </c>
      <c r="M7836" t="str">
        <f>IFERROR(IF($N$5="Sáng",MID(K7836,2,7)-MID($L$2,2,7),MID(K7836,2,7)-MID($Q$2,2,7)),"")</f>
        <v/>
      </c>
      <c r="Q7836" t="str">
        <f>IF(B7836&lt;&gt;"",IF(AND(P7836="",F7836=""),"Không phép ",""),"")</f>
        <v/>
      </c>
      <c r="R7836" t="str">
        <f>UPPER(B7836)</f>
        <v/>
      </c>
      <c r="T7836" t="str">
        <f>IFERROR(IF(J7836&lt;&gt;"", INDEX($S$5:$S$1433, MATCH(J7836, $E$5:$E$1433, 0)),""),"")</f>
        <v/>
      </c>
      <c r="V7836" t="str">
        <f>IFERROR(IF(J7836&lt;&gt;"", INDEX($U$5:$U$1433, MATCH(J7836, $E$5:$E$1433, 0)),""),"")</f>
        <v/>
      </c>
    </row>
    <row r="7837">
      <c r="A7837" t="str">
        <f>IF(B7837&lt;&gt;"",A7836+1,"")</f>
        <v/>
      </c>
      <c r="F7837" t="str">
        <f>IFERROR(IF(VLOOKUP(E7837,J:J,1,0)=E7837,"X",""),"")</f>
        <v/>
      </c>
      <c r="G7837" t="str">
        <f>IF(J7837&lt;&gt;"", INDEX($C$5:$C$1433, MATCH(J7837, $E$5:$E$1433, 0)),"")</f>
        <v/>
      </c>
      <c r="H7837" t="str">
        <f>IF(J7837&lt;&gt;"", INDEX($D$5:$D$1433, MATCH(J7837, $E$5:$E$1433, 0)),"")</f>
        <v/>
      </c>
      <c r="I7837" t="str">
        <f>IFERROR(IF(J7837&lt;&gt;"", INDEX($B$5:$B$1433, MATCH(J7837, $E$5:$E$1433, 0)),""),"SAI")</f>
        <v/>
      </c>
      <c r="L7837" t="str">
        <f>IFERROR(IF($N$5="Sáng",IF(MID(K7837,2,7)-MID($L$2,2,7)&gt;0,"Trễ",""),IF(MID(K7837,2,7)-MID($Q$2,2,7)&gt;0,"Trễ","")),"")</f>
        <v/>
      </c>
      <c r="M7837" t="str">
        <f>IFERROR(IF($N$5="Sáng",MID(K7837,2,7)-MID($L$2,2,7),MID(K7837,2,7)-MID($Q$2,2,7)),"")</f>
        <v/>
      </c>
      <c r="Q7837" t="str">
        <f>IF(B7837&lt;&gt;"",IF(AND(P7837="",F7837=""),"Không phép ",""),"")</f>
        <v/>
      </c>
      <c r="R7837" t="str">
        <f>UPPER(B7837)</f>
        <v/>
      </c>
      <c r="T7837" t="str">
        <f>IFERROR(IF(J7837&lt;&gt;"", INDEX($S$5:$S$1433, MATCH(J7837, $E$5:$E$1433, 0)),""),"")</f>
        <v/>
      </c>
      <c r="V7837" t="str">
        <f>IFERROR(IF(J7837&lt;&gt;"", INDEX($U$5:$U$1433, MATCH(J7837, $E$5:$E$1433, 0)),""),"")</f>
        <v/>
      </c>
    </row>
    <row r="7838">
      <c r="A7838" t="str">
        <f>IF(B7838&lt;&gt;"",A7837+1,"")</f>
        <v/>
      </c>
      <c r="F7838" t="str">
        <f>IFERROR(IF(VLOOKUP(E7838,J:J,1,0)=E7838,"X",""),"")</f>
        <v/>
      </c>
      <c r="G7838" t="str">
        <f>IF(J7838&lt;&gt;"", INDEX($C$5:$C$1433, MATCH(J7838, $E$5:$E$1433, 0)),"")</f>
        <v/>
      </c>
      <c r="H7838" t="str">
        <f>IF(J7838&lt;&gt;"", INDEX($D$5:$D$1433, MATCH(J7838, $E$5:$E$1433, 0)),"")</f>
        <v/>
      </c>
      <c r="I7838" t="str">
        <f>IFERROR(IF(J7838&lt;&gt;"", INDEX($B$5:$B$1433, MATCH(J7838, $E$5:$E$1433, 0)),""),"SAI")</f>
        <v/>
      </c>
      <c r="L7838" t="str">
        <f>IFERROR(IF($N$5="Sáng",IF(MID(K7838,2,7)-MID($L$2,2,7)&gt;0,"Trễ",""),IF(MID(K7838,2,7)-MID($Q$2,2,7)&gt;0,"Trễ","")),"")</f>
        <v/>
      </c>
      <c r="M7838" t="str">
        <f>IFERROR(IF($N$5="Sáng",MID(K7838,2,7)-MID($L$2,2,7),MID(K7838,2,7)-MID($Q$2,2,7)),"")</f>
        <v/>
      </c>
      <c r="Q7838" t="str">
        <f>IF(B7838&lt;&gt;"",IF(AND(P7838="",F7838=""),"Không phép ",""),"")</f>
        <v/>
      </c>
      <c r="R7838" t="str">
        <f>UPPER(B7838)</f>
        <v/>
      </c>
      <c r="T7838" t="str">
        <f>IFERROR(IF(J7838&lt;&gt;"", INDEX($S$5:$S$1433, MATCH(J7838, $E$5:$E$1433, 0)),""),"")</f>
        <v/>
      </c>
      <c r="V7838" t="str">
        <f>IFERROR(IF(J7838&lt;&gt;"", INDEX($U$5:$U$1433, MATCH(J7838, $E$5:$E$1433, 0)),""),"")</f>
        <v/>
      </c>
    </row>
    <row r="7839">
      <c r="A7839" t="str">
        <f>IF(B7839&lt;&gt;"",A7838+1,"")</f>
        <v/>
      </c>
      <c r="F7839" t="str">
        <f>IFERROR(IF(VLOOKUP(E7839,J:J,1,0)=E7839,"X",""),"")</f>
        <v/>
      </c>
      <c r="G7839" t="str">
        <f>IF(J7839&lt;&gt;"", INDEX($C$5:$C$1433, MATCH(J7839, $E$5:$E$1433, 0)),"")</f>
        <v/>
      </c>
      <c r="H7839" t="str">
        <f>IF(J7839&lt;&gt;"", INDEX($D$5:$D$1433, MATCH(J7839, $E$5:$E$1433, 0)),"")</f>
        <v/>
      </c>
      <c r="I7839" t="str">
        <f>IFERROR(IF(J7839&lt;&gt;"", INDEX($B$5:$B$1433, MATCH(J7839, $E$5:$E$1433, 0)),""),"SAI")</f>
        <v/>
      </c>
      <c r="L7839" t="str">
        <f>IFERROR(IF($N$5="Sáng",IF(MID(K7839,2,7)-MID($L$2,2,7)&gt;0,"Trễ",""),IF(MID(K7839,2,7)-MID($Q$2,2,7)&gt;0,"Trễ","")),"")</f>
        <v/>
      </c>
      <c r="M7839" t="str">
        <f>IFERROR(IF($N$5="Sáng",MID(K7839,2,7)-MID($L$2,2,7),MID(K7839,2,7)-MID($Q$2,2,7)),"")</f>
        <v/>
      </c>
      <c r="Q7839" t="str">
        <f>IF(B7839&lt;&gt;"",IF(AND(P7839="",F7839=""),"Không phép ",""),"")</f>
        <v/>
      </c>
      <c r="R7839" t="str">
        <f>UPPER(B7839)</f>
        <v/>
      </c>
      <c r="T7839" t="str">
        <f>IFERROR(IF(J7839&lt;&gt;"", INDEX($S$5:$S$1433, MATCH(J7839, $E$5:$E$1433, 0)),""),"")</f>
        <v/>
      </c>
      <c r="V7839" t="str">
        <f>IFERROR(IF(J7839&lt;&gt;"", INDEX($U$5:$U$1433, MATCH(J7839, $E$5:$E$1433, 0)),""),"")</f>
        <v/>
      </c>
    </row>
    <row r="7840">
      <c r="A7840" t="str">
        <f>IF(B7840&lt;&gt;"",A7839+1,"")</f>
        <v/>
      </c>
      <c r="F7840" t="str">
        <f>IFERROR(IF(VLOOKUP(E7840,J:J,1,0)=E7840,"X",""),"")</f>
        <v/>
      </c>
      <c r="G7840" t="str">
        <f>IF(J7840&lt;&gt;"", INDEX($C$5:$C$1433, MATCH(J7840, $E$5:$E$1433, 0)),"")</f>
        <v/>
      </c>
      <c r="H7840" t="str">
        <f>IF(J7840&lt;&gt;"", INDEX($D$5:$D$1433, MATCH(J7840, $E$5:$E$1433, 0)),"")</f>
        <v/>
      </c>
      <c r="I7840" t="str">
        <f>IFERROR(IF(J7840&lt;&gt;"", INDEX($B$5:$B$1433, MATCH(J7840, $E$5:$E$1433, 0)),""),"SAI")</f>
        <v/>
      </c>
      <c r="L7840" t="str">
        <f>IFERROR(IF($N$5="Sáng",IF(MID(K7840,2,7)-MID($L$2,2,7)&gt;0,"Trễ",""),IF(MID(K7840,2,7)-MID($Q$2,2,7)&gt;0,"Trễ","")),"")</f>
        <v/>
      </c>
      <c r="M7840" t="str">
        <f>IFERROR(IF($N$5="Sáng",MID(K7840,2,7)-MID($L$2,2,7),MID(K7840,2,7)-MID($Q$2,2,7)),"")</f>
        <v/>
      </c>
      <c r="Q7840" t="str">
        <f>IF(B7840&lt;&gt;"",IF(AND(P7840="",F7840=""),"Không phép ",""),"")</f>
        <v/>
      </c>
      <c r="R7840" t="str">
        <f>UPPER(B7840)</f>
        <v/>
      </c>
      <c r="T7840" t="str">
        <f>IFERROR(IF(J7840&lt;&gt;"", INDEX($S$5:$S$1433, MATCH(J7840, $E$5:$E$1433, 0)),""),"")</f>
        <v/>
      </c>
      <c r="V7840" t="str">
        <f>IFERROR(IF(J7840&lt;&gt;"", INDEX($U$5:$U$1433, MATCH(J7840, $E$5:$E$1433, 0)),""),"")</f>
        <v/>
      </c>
    </row>
    <row r="7841">
      <c r="A7841" t="str">
        <f>IF(B7841&lt;&gt;"",A7840+1,"")</f>
        <v/>
      </c>
      <c r="F7841" t="str">
        <f>IFERROR(IF(VLOOKUP(E7841,J:J,1,0)=E7841,"X",""),"")</f>
        <v/>
      </c>
      <c r="G7841" t="str">
        <f>IF(J7841&lt;&gt;"", INDEX($C$5:$C$1433, MATCH(J7841, $E$5:$E$1433, 0)),"")</f>
        <v/>
      </c>
      <c r="H7841" t="str">
        <f>IF(J7841&lt;&gt;"", INDEX($D$5:$D$1433, MATCH(J7841, $E$5:$E$1433, 0)),"")</f>
        <v/>
      </c>
      <c r="I7841" t="str">
        <f>IFERROR(IF(J7841&lt;&gt;"", INDEX($B$5:$B$1433, MATCH(J7841, $E$5:$E$1433, 0)),""),"SAI")</f>
        <v/>
      </c>
      <c r="L7841" t="str">
        <f>IFERROR(IF($N$5="Sáng",IF(MID(K7841,2,7)-MID($L$2,2,7)&gt;0,"Trễ",""),IF(MID(K7841,2,7)-MID($Q$2,2,7)&gt;0,"Trễ","")),"")</f>
        <v/>
      </c>
      <c r="M7841" t="str">
        <f>IFERROR(IF($N$5="Sáng",MID(K7841,2,7)-MID($L$2,2,7),MID(K7841,2,7)-MID($Q$2,2,7)),"")</f>
        <v/>
      </c>
      <c r="Q7841" t="str">
        <f>IF(B7841&lt;&gt;"",IF(AND(P7841="",F7841=""),"Không phép ",""),"")</f>
        <v/>
      </c>
      <c r="R7841" t="str">
        <f>UPPER(B7841)</f>
        <v/>
      </c>
      <c r="T7841" t="str">
        <f>IFERROR(IF(J7841&lt;&gt;"", INDEX($S$5:$S$1433, MATCH(J7841, $E$5:$E$1433, 0)),""),"")</f>
        <v/>
      </c>
      <c r="V7841" t="str">
        <f>IFERROR(IF(J7841&lt;&gt;"", INDEX($U$5:$U$1433, MATCH(J7841, $E$5:$E$1433, 0)),""),"")</f>
        <v/>
      </c>
    </row>
    <row r="7842">
      <c r="A7842" t="str">
        <f>IF(B7842&lt;&gt;"",A7841+1,"")</f>
        <v/>
      </c>
      <c r="F7842" t="str">
        <f>IFERROR(IF(VLOOKUP(E7842,J:J,1,0)=E7842,"X",""),"")</f>
        <v/>
      </c>
      <c r="G7842" t="str">
        <f>IF(J7842&lt;&gt;"", INDEX($C$5:$C$1433, MATCH(J7842, $E$5:$E$1433, 0)),"")</f>
        <v/>
      </c>
      <c r="H7842" t="str">
        <f>IF(J7842&lt;&gt;"", INDEX($D$5:$D$1433, MATCH(J7842, $E$5:$E$1433, 0)),"")</f>
        <v/>
      </c>
      <c r="I7842" t="str">
        <f>IFERROR(IF(J7842&lt;&gt;"", INDEX($B$5:$B$1433, MATCH(J7842, $E$5:$E$1433, 0)),""),"SAI")</f>
        <v/>
      </c>
      <c r="L7842" t="str">
        <f>IFERROR(IF($N$5="Sáng",IF(MID(K7842,2,7)-MID($L$2,2,7)&gt;0,"Trễ",""),IF(MID(K7842,2,7)-MID($Q$2,2,7)&gt;0,"Trễ","")),"")</f>
        <v/>
      </c>
      <c r="M7842" t="str">
        <f>IFERROR(IF($N$5="Sáng",MID(K7842,2,7)-MID($L$2,2,7),MID(K7842,2,7)-MID($Q$2,2,7)),"")</f>
        <v/>
      </c>
      <c r="Q7842" t="str">
        <f>IF(B7842&lt;&gt;"",IF(AND(P7842="",F7842=""),"Không phép ",""),"")</f>
        <v/>
      </c>
      <c r="R7842" t="str">
        <f>UPPER(B7842)</f>
        <v/>
      </c>
      <c r="T7842" t="str">
        <f>IFERROR(IF(J7842&lt;&gt;"", INDEX($S$5:$S$1433, MATCH(J7842, $E$5:$E$1433, 0)),""),"")</f>
        <v/>
      </c>
      <c r="V7842" t="str">
        <f>IFERROR(IF(J7842&lt;&gt;"", INDEX($U$5:$U$1433, MATCH(J7842, $E$5:$E$1433, 0)),""),"")</f>
        <v/>
      </c>
    </row>
    <row r="7843">
      <c r="A7843" t="str">
        <f>IF(B7843&lt;&gt;"",A7842+1,"")</f>
        <v/>
      </c>
      <c r="F7843" t="str">
        <f>IFERROR(IF(VLOOKUP(E7843,J:J,1,0)=E7843,"X",""),"")</f>
        <v/>
      </c>
      <c r="G7843" t="str">
        <f>IF(J7843&lt;&gt;"", INDEX($C$5:$C$1433, MATCH(J7843, $E$5:$E$1433, 0)),"")</f>
        <v/>
      </c>
      <c r="H7843" t="str">
        <f>IF(J7843&lt;&gt;"", INDEX($D$5:$D$1433, MATCH(J7843, $E$5:$E$1433, 0)),"")</f>
        <v/>
      </c>
      <c r="I7843" t="str">
        <f>IFERROR(IF(J7843&lt;&gt;"", INDEX($B$5:$B$1433, MATCH(J7843, $E$5:$E$1433, 0)),""),"SAI")</f>
        <v/>
      </c>
      <c r="L7843" t="str">
        <f>IFERROR(IF($N$5="Sáng",IF(MID(K7843,2,7)-MID($L$2,2,7)&gt;0,"Trễ",""),IF(MID(K7843,2,7)-MID($Q$2,2,7)&gt;0,"Trễ","")),"")</f>
        <v/>
      </c>
      <c r="M7843" t="str">
        <f>IFERROR(IF($N$5="Sáng",MID(K7843,2,7)-MID($L$2,2,7),MID(K7843,2,7)-MID($Q$2,2,7)),"")</f>
        <v/>
      </c>
      <c r="Q7843" t="str">
        <f>IF(B7843&lt;&gt;"",IF(AND(P7843="",F7843=""),"Không phép ",""),"")</f>
        <v/>
      </c>
      <c r="R7843" t="str">
        <f>UPPER(B7843)</f>
        <v/>
      </c>
      <c r="T7843" t="str">
        <f>IFERROR(IF(J7843&lt;&gt;"", INDEX($S$5:$S$1433, MATCH(J7843, $E$5:$E$1433, 0)),""),"")</f>
        <v/>
      </c>
      <c r="V7843" t="str">
        <f>IFERROR(IF(J7843&lt;&gt;"", INDEX($U$5:$U$1433, MATCH(J7843, $E$5:$E$1433, 0)),""),"")</f>
        <v/>
      </c>
    </row>
    <row r="7844">
      <c r="A7844" t="str">
        <f>IF(B7844&lt;&gt;"",A7843+1,"")</f>
        <v/>
      </c>
      <c r="F7844" t="str">
        <f>IFERROR(IF(VLOOKUP(E7844,J:J,1,0)=E7844,"X",""),"")</f>
        <v/>
      </c>
      <c r="G7844" t="str">
        <f>IF(J7844&lt;&gt;"", INDEX($C$5:$C$1433, MATCH(J7844, $E$5:$E$1433, 0)),"")</f>
        <v/>
      </c>
      <c r="H7844" t="str">
        <f>IF(J7844&lt;&gt;"", INDEX($D$5:$D$1433, MATCH(J7844, $E$5:$E$1433, 0)),"")</f>
        <v/>
      </c>
      <c r="I7844" t="str">
        <f>IFERROR(IF(J7844&lt;&gt;"", INDEX($B$5:$B$1433, MATCH(J7844, $E$5:$E$1433, 0)),""),"SAI")</f>
        <v/>
      </c>
      <c r="L7844" t="str">
        <f>IFERROR(IF($N$5="Sáng",IF(MID(K7844,2,7)-MID($L$2,2,7)&gt;0,"Trễ",""),IF(MID(K7844,2,7)-MID($Q$2,2,7)&gt;0,"Trễ","")),"")</f>
        <v/>
      </c>
      <c r="M7844" t="str">
        <f>IFERROR(IF($N$5="Sáng",MID(K7844,2,7)-MID($L$2,2,7),MID(K7844,2,7)-MID($Q$2,2,7)),"")</f>
        <v/>
      </c>
      <c r="Q7844" t="str">
        <f>IF(B7844&lt;&gt;"",IF(AND(P7844="",F7844=""),"Không phép ",""),"")</f>
        <v/>
      </c>
      <c r="R7844" t="str">
        <f>UPPER(B7844)</f>
        <v/>
      </c>
      <c r="T7844" t="str">
        <f>IFERROR(IF(J7844&lt;&gt;"", INDEX($S$5:$S$1433, MATCH(J7844, $E$5:$E$1433, 0)),""),"")</f>
        <v/>
      </c>
      <c r="V7844" t="str">
        <f>IFERROR(IF(J7844&lt;&gt;"", INDEX($U$5:$U$1433, MATCH(J7844, $E$5:$E$1433, 0)),""),"")</f>
        <v/>
      </c>
    </row>
    <row r="7845">
      <c r="A7845" t="str">
        <f>IF(B7845&lt;&gt;"",A7844+1,"")</f>
        <v/>
      </c>
      <c r="F7845" t="str">
        <f>IFERROR(IF(VLOOKUP(E7845,J:J,1,0)=E7845,"X",""),"")</f>
        <v/>
      </c>
      <c r="G7845" t="str">
        <f>IF(J7845&lt;&gt;"", INDEX($C$5:$C$1433, MATCH(J7845, $E$5:$E$1433, 0)),"")</f>
        <v/>
      </c>
      <c r="H7845" t="str">
        <f>IF(J7845&lt;&gt;"", INDEX($D$5:$D$1433, MATCH(J7845, $E$5:$E$1433, 0)),"")</f>
        <v/>
      </c>
      <c r="I7845" t="str">
        <f>IFERROR(IF(J7845&lt;&gt;"", INDEX($B$5:$B$1433, MATCH(J7845, $E$5:$E$1433, 0)),""),"SAI")</f>
        <v/>
      </c>
      <c r="L7845" t="str">
        <f>IFERROR(IF($N$5="Sáng",IF(MID(K7845,2,7)-MID($L$2,2,7)&gt;0,"Trễ",""),IF(MID(K7845,2,7)-MID($Q$2,2,7)&gt;0,"Trễ","")),"")</f>
        <v/>
      </c>
      <c r="M7845" t="str">
        <f>IFERROR(IF($N$5="Sáng",MID(K7845,2,7)-MID($L$2,2,7),MID(K7845,2,7)-MID($Q$2,2,7)),"")</f>
        <v/>
      </c>
      <c r="Q7845" t="str">
        <f>IF(B7845&lt;&gt;"",IF(AND(P7845="",F7845=""),"Không phép ",""),"")</f>
        <v/>
      </c>
      <c r="R7845" t="str">
        <f>UPPER(B7845)</f>
        <v/>
      </c>
      <c r="T7845" t="str">
        <f>IFERROR(IF(J7845&lt;&gt;"", INDEX($S$5:$S$1433, MATCH(J7845, $E$5:$E$1433, 0)),""),"")</f>
        <v/>
      </c>
      <c r="V7845" t="str">
        <f>IFERROR(IF(J7845&lt;&gt;"", INDEX($U$5:$U$1433, MATCH(J7845, $E$5:$E$1433, 0)),""),"")</f>
        <v/>
      </c>
    </row>
    <row r="7846">
      <c r="A7846" t="str">
        <f>IF(B7846&lt;&gt;"",A7845+1,"")</f>
        <v/>
      </c>
      <c r="F7846" t="str">
        <f>IFERROR(IF(VLOOKUP(E7846,J:J,1,0)=E7846,"X",""),"")</f>
        <v/>
      </c>
      <c r="G7846" t="str">
        <f>IF(J7846&lt;&gt;"", INDEX($C$5:$C$1433, MATCH(J7846, $E$5:$E$1433, 0)),"")</f>
        <v/>
      </c>
      <c r="H7846" t="str">
        <f>IF(J7846&lt;&gt;"", INDEX($D$5:$D$1433, MATCH(J7846, $E$5:$E$1433, 0)),"")</f>
        <v/>
      </c>
      <c r="I7846" t="str">
        <f>IFERROR(IF(J7846&lt;&gt;"", INDEX($B$5:$B$1433, MATCH(J7846, $E$5:$E$1433, 0)),""),"SAI")</f>
        <v/>
      </c>
      <c r="L7846" t="str">
        <f>IFERROR(IF($N$5="Sáng",IF(MID(K7846,2,7)-MID($L$2,2,7)&gt;0,"Trễ",""),IF(MID(K7846,2,7)-MID($Q$2,2,7)&gt;0,"Trễ","")),"")</f>
        <v/>
      </c>
      <c r="M7846" t="str">
        <f>IFERROR(IF($N$5="Sáng",MID(K7846,2,7)-MID($L$2,2,7),MID(K7846,2,7)-MID($Q$2,2,7)),"")</f>
        <v/>
      </c>
      <c r="Q7846" t="str">
        <f>IF(B7846&lt;&gt;"",IF(AND(P7846="",F7846=""),"Không phép ",""),"")</f>
        <v/>
      </c>
      <c r="R7846" t="str">
        <f>UPPER(B7846)</f>
        <v/>
      </c>
      <c r="T7846" t="str">
        <f>IFERROR(IF(J7846&lt;&gt;"", INDEX($S$5:$S$1433, MATCH(J7846, $E$5:$E$1433, 0)),""),"")</f>
        <v/>
      </c>
      <c r="V7846" t="str">
        <f>IFERROR(IF(J7846&lt;&gt;"", INDEX($U$5:$U$1433, MATCH(J7846, $E$5:$E$1433, 0)),""),"")</f>
        <v/>
      </c>
    </row>
    <row r="7847">
      <c r="A7847" t="str">
        <f>IF(B7847&lt;&gt;"",A7846+1,"")</f>
        <v/>
      </c>
      <c r="F7847" t="str">
        <f>IFERROR(IF(VLOOKUP(E7847,J:J,1,0)=E7847,"X",""),"")</f>
        <v/>
      </c>
      <c r="G7847" t="str">
        <f>IF(J7847&lt;&gt;"", INDEX($C$5:$C$1433, MATCH(J7847, $E$5:$E$1433, 0)),"")</f>
        <v/>
      </c>
      <c r="H7847" t="str">
        <f>IF(J7847&lt;&gt;"", INDEX($D$5:$D$1433, MATCH(J7847, $E$5:$E$1433, 0)),"")</f>
        <v/>
      </c>
      <c r="I7847" t="str">
        <f>IFERROR(IF(J7847&lt;&gt;"", INDEX($B$5:$B$1433, MATCH(J7847, $E$5:$E$1433, 0)),""),"SAI")</f>
        <v/>
      </c>
      <c r="L7847" t="str">
        <f>IFERROR(IF($N$5="Sáng",IF(MID(K7847,2,7)-MID($L$2,2,7)&gt;0,"Trễ",""),IF(MID(K7847,2,7)-MID($Q$2,2,7)&gt;0,"Trễ","")),"")</f>
        <v/>
      </c>
      <c r="M7847" t="str">
        <f>IFERROR(IF($N$5="Sáng",MID(K7847,2,7)-MID($L$2,2,7),MID(K7847,2,7)-MID($Q$2,2,7)),"")</f>
        <v/>
      </c>
      <c r="Q7847" t="str">
        <f>IF(B7847&lt;&gt;"",IF(AND(P7847="",F7847=""),"Không phép ",""),"")</f>
        <v/>
      </c>
      <c r="R7847" t="str">
        <f>UPPER(B7847)</f>
        <v/>
      </c>
      <c r="T7847" t="str">
        <f>IFERROR(IF(J7847&lt;&gt;"", INDEX($S$5:$S$1433, MATCH(J7847, $E$5:$E$1433, 0)),""),"")</f>
        <v/>
      </c>
      <c r="V7847" t="str">
        <f>IFERROR(IF(J7847&lt;&gt;"", INDEX($U$5:$U$1433, MATCH(J7847, $E$5:$E$1433, 0)),""),"")</f>
        <v/>
      </c>
    </row>
    <row r="7848">
      <c r="A7848" t="str">
        <f>IF(B7848&lt;&gt;"",A7847+1,"")</f>
        <v/>
      </c>
      <c r="F7848" t="str">
        <f>IFERROR(IF(VLOOKUP(E7848,J:J,1,0)=E7848,"X",""),"")</f>
        <v/>
      </c>
      <c r="G7848" t="str">
        <f>IF(J7848&lt;&gt;"", INDEX($C$5:$C$1433, MATCH(J7848, $E$5:$E$1433, 0)),"")</f>
        <v/>
      </c>
      <c r="H7848" t="str">
        <f>IF(J7848&lt;&gt;"", INDEX($D$5:$D$1433, MATCH(J7848, $E$5:$E$1433, 0)),"")</f>
        <v/>
      </c>
      <c r="I7848" t="str">
        <f>IFERROR(IF(J7848&lt;&gt;"", INDEX($B$5:$B$1433, MATCH(J7848, $E$5:$E$1433, 0)),""),"SAI")</f>
        <v/>
      </c>
      <c r="L7848" t="str">
        <f>IFERROR(IF($N$5="Sáng",IF(MID(K7848,2,7)-MID($L$2,2,7)&gt;0,"Trễ",""),IF(MID(K7848,2,7)-MID($Q$2,2,7)&gt;0,"Trễ","")),"")</f>
        <v/>
      </c>
      <c r="M7848" t="str">
        <f>IFERROR(IF($N$5="Sáng",MID(K7848,2,7)-MID($L$2,2,7),MID(K7848,2,7)-MID($Q$2,2,7)),"")</f>
        <v/>
      </c>
      <c r="Q7848" t="str">
        <f>IF(B7848&lt;&gt;"",IF(AND(P7848="",F7848=""),"Không phép ",""),"")</f>
        <v/>
      </c>
      <c r="R7848" t="str">
        <f>UPPER(B7848)</f>
        <v/>
      </c>
      <c r="T7848" t="str">
        <f>IFERROR(IF(J7848&lt;&gt;"", INDEX($S$5:$S$1433, MATCH(J7848, $E$5:$E$1433, 0)),""),"")</f>
        <v/>
      </c>
      <c r="V7848" t="str">
        <f>IFERROR(IF(J7848&lt;&gt;"", INDEX($U$5:$U$1433, MATCH(J7848, $E$5:$E$1433, 0)),""),"")</f>
        <v/>
      </c>
    </row>
    <row r="7849">
      <c r="A7849" t="str">
        <f>IF(B7849&lt;&gt;"",A7848+1,"")</f>
        <v/>
      </c>
      <c r="F7849" t="str">
        <f>IFERROR(IF(VLOOKUP(E7849,J:J,1,0)=E7849,"X",""),"")</f>
        <v/>
      </c>
      <c r="G7849" t="str">
        <f>IF(J7849&lt;&gt;"", INDEX($C$5:$C$1433, MATCH(J7849, $E$5:$E$1433, 0)),"")</f>
        <v/>
      </c>
      <c r="H7849" t="str">
        <f>IF(J7849&lt;&gt;"", INDEX($D$5:$D$1433, MATCH(J7849, $E$5:$E$1433, 0)),"")</f>
        <v/>
      </c>
      <c r="I7849" t="str">
        <f>IFERROR(IF(J7849&lt;&gt;"", INDEX($B$5:$B$1433, MATCH(J7849, $E$5:$E$1433, 0)),""),"SAI")</f>
        <v/>
      </c>
      <c r="L7849" t="str">
        <f>IFERROR(IF($N$5="Sáng",IF(MID(K7849,2,7)-MID($L$2,2,7)&gt;0,"Trễ",""),IF(MID(K7849,2,7)-MID($Q$2,2,7)&gt;0,"Trễ","")),"")</f>
        <v/>
      </c>
      <c r="M7849" t="str">
        <f>IFERROR(IF($N$5="Sáng",MID(K7849,2,7)-MID($L$2,2,7),MID(K7849,2,7)-MID($Q$2,2,7)),"")</f>
        <v/>
      </c>
      <c r="Q7849" t="str">
        <f>IF(B7849&lt;&gt;"",IF(AND(P7849="",F7849=""),"Không phép ",""),"")</f>
        <v/>
      </c>
      <c r="R7849" t="str">
        <f>UPPER(B7849)</f>
        <v/>
      </c>
      <c r="T7849" t="str">
        <f>IFERROR(IF(J7849&lt;&gt;"", INDEX($S$5:$S$1433, MATCH(J7849, $E$5:$E$1433, 0)),""),"")</f>
        <v/>
      </c>
      <c r="V7849" t="str">
        <f>IFERROR(IF(J7849&lt;&gt;"", INDEX($U$5:$U$1433, MATCH(J7849, $E$5:$E$1433, 0)),""),"")</f>
        <v/>
      </c>
    </row>
    <row r="7850">
      <c r="A7850" t="str">
        <f>IF(B7850&lt;&gt;"",A7849+1,"")</f>
        <v/>
      </c>
      <c r="F7850" t="str">
        <f>IFERROR(IF(VLOOKUP(E7850,J:J,1,0)=E7850,"X",""),"")</f>
        <v/>
      </c>
      <c r="G7850" t="str">
        <f>IF(J7850&lt;&gt;"", INDEX($C$5:$C$1433, MATCH(J7850, $E$5:$E$1433, 0)),"")</f>
        <v/>
      </c>
      <c r="H7850" t="str">
        <f>IF(J7850&lt;&gt;"", INDEX($D$5:$D$1433, MATCH(J7850, $E$5:$E$1433, 0)),"")</f>
        <v/>
      </c>
      <c r="I7850" t="str">
        <f>IFERROR(IF(J7850&lt;&gt;"", INDEX($B$5:$B$1433, MATCH(J7850, $E$5:$E$1433, 0)),""),"SAI")</f>
        <v/>
      </c>
      <c r="L7850" t="str">
        <f>IFERROR(IF($N$5="Sáng",IF(MID(K7850,2,7)-MID($L$2,2,7)&gt;0,"Trễ",""),IF(MID(K7850,2,7)-MID($Q$2,2,7)&gt;0,"Trễ","")),"")</f>
        <v/>
      </c>
      <c r="M7850" t="str">
        <f>IFERROR(IF($N$5="Sáng",MID(K7850,2,7)-MID($L$2,2,7),MID(K7850,2,7)-MID($Q$2,2,7)),"")</f>
        <v/>
      </c>
      <c r="Q7850" t="str">
        <f>IF(B7850&lt;&gt;"",IF(AND(P7850="",F7850=""),"Không phép ",""),"")</f>
        <v/>
      </c>
      <c r="R7850" t="str">
        <f>UPPER(B7850)</f>
        <v/>
      </c>
      <c r="T7850" t="str">
        <f>IFERROR(IF(J7850&lt;&gt;"", INDEX($S$5:$S$1433, MATCH(J7850, $E$5:$E$1433, 0)),""),"")</f>
        <v/>
      </c>
      <c r="V7850" t="str">
        <f>IFERROR(IF(J7850&lt;&gt;"", INDEX($U$5:$U$1433, MATCH(J7850, $E$5:$E$1433, 0)),""),"")</f>
        <v/>
      </c>
    </row>
    <row r="7851">
      <c r="A7851" t="str">
        <f>IF(B7851&lt;&gt;"",A7850+1,"")</f>
        <v/>
      </c>
      <c r="F7851" t="str">
        <f>IFERROR(IF(VLOOKUP(E7851,J:J,1,0)=E7851,"X",""),"")</f>
        <v/>
      </c>
      <c r="G7851" t="str">
        <f>IF(J7851&lt;&gt;"", INDEX($C$5:$C$1433, MATCH(J7851, $E$5:$E$1433, 0)),"")</f>
        <v/>
      </c>
      <c r="H7851" t="str">
        <f>IF(J7851&lt;&gt;"", INDEX($D$5:$D$1433, MATCH(J7851, $E$5:$E$1433, 0)),"")</f>
        <v/>
      </c>
      <c r="I7851" t="str">
        <f>IFERROR(IF(J7851&lt;&gt;"", INDEX($B$5:$B$1433, MATCH(J7851, $E$5:$E$1433, 0)),""),"SAI")</f>
        <v/>
      </c>
      <c r="L7851" t="str">
        <f>IFERROR(IF($N$5="Sáng",IF(MID(K7851,2,7)-MID($L$2,2,7)&gt;0,"Trễ",""),IF(MID(K7851,2,7)-MID($Q$2,2,7)&gt;0,"Trễ","")),"")</f>
        <v/>
      </c>
      <c r="M7851" t="str">
        <f>IFERROR(IF($N$5="Sáng",MID(K7851,2,7)-MID($L$2,2,7),MID(K7851,2,7)-MID($Q$2,2,7)),"")</f>
        <v/>
      </c>
      <c r="Q7851" t="str">
        <f>IF(B7851&lt;&gt;"",IF(AND(P7851="",F7851=""),"Không phép ",""),"")</f>
        <v/>
      </c>
      <c r="R7851" t="str">
        <f>UPPER(B7851)</f>
        <v/>
      </c>
      <c r="T7851" t="str">
        <f>IFERROR(IF(J7851&lt;&gt;"", INDEX($S$5:$S$1433, MATCH(J7851, $E$5:$E$1433, 0)),""),"")</f>
        <v/>
      </c>
      <c r="V7851" t="str">
        <f>IFERROR(IF(J7851&lt;&gt;"", INDEX($U$5:$U$1433, MATCH(J7851, $E$5:$E$1433, 0)),""),"")</f>
        <v/>
      </c>
    </row>
    <row r="7852">
      <c r="A7852" t="str">
        <f>IF(B7852&lt;&gt;"",A7851+1,"")</f>
        <v/>
      </c>
      <c r="F7852" t="str">
        <f>IFERROR(IF(VLOOKUP(E7852,J:J,1,0)=E7852,"X",""),"")</f>
        <v/>
      </c>
      <c r="G7852" t="str">
        <f>IF(J7852&lt;&gt;"", INDEX($C$5:$C$1433, MATCH(J7852, $E$5:$E$1433, 0)),"")</f>
        <v/>
      </c>
      <c r="H7852" t="str">
        <f>IF(J7852&lt;&gt;"", INDEX($D$5:$D$1433, MATCH(J7852, $E$5:$E$1433, 0)),"")</f>
        <v/>
      </c>
      <c r="I7852" t="str">
        <f>IFERROR(IF(J7852&lt;&gt;"", INDEX($B$5:$B$1433, MATCH(J7852, $E$5:$E$1433, 0)),""),"SAI")</f>
        <v/>
      </c>
      <c r="L7852" t="str">
        <f>IFERROR(IF($N$5="Sáng",IF(MID(K7852,2,7)-MID($L$2,2,7)&gt;0,"Trễ",""),IF(MID(K7852,2,7)-MID($Q$2,2,7)&gt;0,"Trễ","")),"")</f>
        <v/>
      </c>
      <c r="M7852" t="str">
        <f>IFERROR(IF($N$5="Sáng",MID(K7852,2,7)-MID($L$2,2,7),MID(K7852,2,7)-MID($Q$2,2,7)),"")</f>
        <v/>
      </c>
      <c r="Q7852" t="str">
        <f>IF(B7852&lt;&gt;"",IF(AND(P7852="",F7852=""),"Không phép ",""),"")</f>
        <v/>
      </c>
      <c r="R7852" t="str">
        <f>UPPER(B7852)</f>
        <v/>
      </c>
      <c r="T7852" t="str">
        <f>IFERROR(IF(J7852&lt;&gt;"", INDEX($S$5:$S$1433, MATCH(J7852, $E$5:$E$1433, 0)),""),"")</f>
        <v/>
      </c>
      <c r="V7852" t="str">
        <f>IFERROR(IF(J7852&lt;&gt;"", INDEX($U$5:$U$1433, MATCH(J7852, $E$5:$E$1433, 0)),""),"")</f>
        <v/>
      </c>
    </row>
    <row r="7853">
      <c r="A7853" t="str">
        <f>IF(B7853&lt;&gt;"",A7852+1,"")</f>
        <v/>
      </c>
      <c r="F7853" t="str">
        <f>IFERROR(IF(VLOOKUP(E7853,J:J,1,0)=E7853,"X",""),"")</f>
        <v/>
      </c>
      <c r="G7853" t="str">
        <f>IF(J7853&lt;&gt;"", INDEX($C$5:$C$1433, MATCH(J7853, $E$5:$E$1433, 0)),"")</f>
        <v/>
      </c>
      <c r="H7853" t="str">
        <f>IF(J7853&lt;&gt;"", INDEX($D$5:$D$1433, MATCH(J7853, $E$5:$E$1433, 0)),"")</f>
        <v/>
      </c>
      <c r="I7853" t="str">
        <f>IFERROR(IF(J7853&lt;&gt;"", INDEX($B$5:$B$1433, MATCH(J7853, $E$5:$E$1433, 0)),""),"SAI")</f>
        <v/>
      </c>
      <c r="L7853" t="str">
        <f>IFERROR(IF($N$5="Sáng",IF(MID(K7853,2,7)-MID($L$2,2,7)&gt;0,"Trễ",""),IF(MID(K7853,2,7)-MID($Q$2,2,7)&gt;0,"Trễ","")),"")</f>
        <v/>
      </c>
      <c r="M7853" t="str">
        <f>IFERROR(IF($N$5="Sáng",MID(K7853,2,7)-MID($L$2,2,7),MID(K7853,2,7)-MID($Q$2,2,7)),"")</f>
        <v/>
      </c>
      <c r="Q7853" t="str">
        <f>IF(B7853&lt;&gt;"",IF(AND(P7853="",F7853=""),"Không phép ",""),"")</f>
        <v/>
      </c>
      <c r="R7853" t="str">
        <f>UPPER(B7853)</f>
        <v/>
      </c>
      <c r="T7853" t="str">
        <f>IFERROR(IF(J7853&lt;&gt;"", INDEX($S$5:$S$1433, MATCH(J7853, $E$5:$E$1433, 0)),""),"")</f>
        <v/>
      </c>
      <c r="V7853" t="str">
        <f>IFERROR(IF(J7853&lt;&gt;"", INDEX($U$5:$U$1433, MATCH(J7853, $E$5:$E$1433, 0)),""),"")</f>
        <v/>
      </c>
    </row>
    <row r="7854">
      <c r="A7854" t="str">
        <f>IF(B7854&lt;&gt;"",A7853+1,"")</f>
        <v/>
      </c>
      <c r="F7854" t="str">
        <f>IFERROR(IF(VLOOKUP(E7854,J:J,1,0)=E7854,"X",""),"")</f>
        <v/>
      </c>
      <c r="G7854" t="str">
        <f>IF(J7854&lt;&gt;"", INDEX($C$5:$C$1433, MATCH(J7854, $E$5:$E$1433, 0)),"")</f>
        <v/>
      </c>
      <c r="H7854" t="str">
        <f>IF(J7854&lt;&gt;"", INDEX($D$5:$D$1433, MATCH(J7854, $E$5:$E$1433, 0)),"")</f>
        <v/>
      </c>
      <c r="I7854" t="str">
        <f>IFERROR(IF(J7854&lt;&gt;"", INDEX($B$5:$B$1433, MATCH(J7854, $E$5:$E$1433, 0)),""),"SAI")</f>
        <v/>
      </c>
      <c r="L7854" t="str">
        <f>IFERROR(IF($N$5="Sáng",IF(MID(K7854,2,7)-MID($L$2,2,7)&gt;0,"Trễ",""),IF(MID(K7854,2,7)-MID($Q$2,2,7)&gt;0,"Trễ","")),"")</f>
        <v/>
      </c>
      <c r="M7854" t="str">
        <f>IFERROR(IF($N$5="Sáng",MID(K7854,2,7)-MID($L$2,2,7),MID(K7854,2,7)-MID($Q$2,2,7)),"")</f>
        <v/>
      </c>
      <c r="Q7854" t="str">
        <f>IF(B7854&lt;&gt;"",IF(AND(P7854="",F7854=""),"Không phép ",""),"")</f>
        <v/>
      </c>
      <c r="R7854" t="str">
        <f>UPPER(B7854)</f>
        <v/>
      </c>
      <c r="T7854" t="str">
        <f>IFERROR(IF(J7854&lt;&gt;"", INDEX($S$5:$S$1433, MATCH(J7854, $E$5:$E$1433, 0)),""),"")</f>
        <v/>
      </c>
      <c r="V7854" t="str">
        <f>IFERROR(IF(J7854&lt;&gt;"", INDEX($U$5:$U$1433, MATCH(J7854, $E$5:$E$1433, 0)),""),"")</f>
        <v/>
      </c>
    </row>
    <row r="7855">
      <c r="A7855" t="str">
        <f>IF(B7855&lt;&gt;"",A7854+1,"")</f>
        <v/>
      </c>
      <c r="F7855" t="str">
        <f>IFERROR(IF(VLOOKUP(E7855,J:J,1,0)=E7855,"X",""),"")</f>
        <v/>
      </c>
      <c r="G7855" t="str">
        <f>IF(J7855&lt;&gt;"", INDEX($C$5:$C$1433, MATCH(J7855, $E$5:$E$1433, 0)),"")</f>
        <v/>
      </c>
      <c r="H7855" t="str">
        <f>IF(J7855&lt;&gt;"", INDEX($D$5:$D$1433, MATCH(J7855, $E$5:$E$1433, 0)),"")</f>
        <v/>
      </c>
      <c r="I7855" t="str">
        <f>IFERROR(IF(J7855&lt;&gt;"", INDEX($B$5:$B$1433, MATCH(J7855, $E$5:$E$1433, 0)),""),"SAI")</f>
        <v/>
      </c>
      <c r="L7855" t="str">
        <f>IFERROR(IF($N$5="Sáng",IF(MID(K7855,2,7)-MID($L$2,2,7)&gt;0,"Trễ",""),IF(MID(K7855,2,7)-MID($Q$2,2,7)&gt;0,"Trễ","")),"")</f>
        <v/>
      </c>
      <c r="M7855" t="str">
        <f>IFERROR(IF($N$5="Sáng",MID(K7855,2,7)-MID($L$2,2,7),MID(K7855,2,7)-MID($Q$2,2,7)),"")</f>
        <v/>
      </c>
      <c r="Q7855" t="str">
        <f>IF(B7855&lt;&gt;"",IF(AND(P7855="",F7855=""),"Không phép ",""),"")</f>
        <v/>
      </c>
      <c r="R7855" t="str">
        <f>UPPER(B7855)</f>
        <v/>
      </c>
      <c r="T7855" t="str">
        <f>IFERROR(IF(J7855&lt;&gt;"", INDEX($S$5:$S$1433, MATCH(J7855, $E$5:$E$1433, 0)),""),"")</f>
        <v/>
      </c>
      <c r="V7855" t="str">
        <f>IFERROR(IF(J7855&lt;&gt;"", INDEX($U$5:$U$1433, MATCH(J7855, $E$5:$E$1433, 0)),""),"")</f>
        <v/>
      </c>
    </row>
    <row r="7856">
      <c r="A7856" t="str">
        <f>IF(B7856&lt;&gt;"",A7855+1,"")</f>
        <v/>
      </c>
      <c r="F7856" t="str">
        <f>IFERROR(IF(VLOOKUP(E7856,J:J,1,0)=E7856,"X",""),"")</f>
        <v/>
      </c>
      <c r="G7856" t="str">
        <f>IF(J7856&lt;&gt;"", INDEX($C$5:$C$1433, MATCH(J7856, $E$5:$E$1433, 0)),"")</f>
        <v/>
      </c>
      <c r="H7856" t="str">
        <f>IF(J7856&lt;&gt;"", INDEX($D$5:$D$1433, MATCH(J7856, $E$5:$E$1433, 0)),"")</f>
        <v/>
      </c>
      <c r="I7856" t="str">
        <f>IFERROR(IF(J7856&lt;&gt;"", INDEX($B$5:$B$1433, MATCH(J7856, $E$5:$E$1433, 0)),""),"SAI")</f>
        <v/>
      </c>
      <c r="L7856" t="str">
        <f>IFERROR(IF($N$5="Sáng",IF(MID(K7856,2,7)-MID($L$2,2,7)&gt;0,"Trễ",""),IF(MID(K7856,2,7)-MID($Q$2,2,7)&gt;0,"Trễ","")),"")</f>
        <v/>
      </c>
      <c r="M7856" t="str">
        <f>IFERROR(IF($N$5="Sáng",MID(K7856,2,7)-MID($L$2,2,7),MID(K7856,2,7)-MID($Q$2,2,7)),"")</f>
        <v/>
      </c>
      <c r="Q7856" t="str">
        <f>IF(B7856&lt;&gt;"",IF(AND(P7856="",F7856=""),"Không phép ",""),"")</f>
        <v/>
      </c>
      <c r="R7856" t="str">
        <f>UPPER(B7856)</f>
        <v/>
      </c>
      <c r="T7856" t="str">
        <f>IFERROR(IF(J7856&lt;&gt;"", INDEX($S$5:$S$1433, MATCH(J7856, $E$5:$E$1433, 0)),""),"")</f>
        <v/>
      </c>
      <c r="V7856" t="str">
        <f>IFERROR(IF(J7856&lt;&gt;"", INDEX($U$5:$U$1433, MATCH(J7856, $E$5:$E$1433, 0)),""),"")</f>
        <v/>
      </c>
    </row>
    <row r="7857">
      <c r="A7857" t="str">
        <f>IF(B7857&lt;&gt;"",A7856+1,"")</f>
        <v/>
      </c>
      <c r="F7857" t="str">
        <f>IFERROR(IF(VLOOKUP(E7857,J:J,1,0)=E7857,"X",""),"")</f>
        <v/>
      </c>
      <c r="G7857" t="str">
        <f>IF(J7857&lt;&gt;"", INDEX($C$5:$C$1433, MATCH(J7857, $E$5:$E$1433, 0)),"")</f>
        <v/>
      </c>
      <c r="H7857" t="str">
        <f>IF(J7857&lt;&gt;"", INDEX($D$5:$D$1433, MATCH(J7857, $E$5:$E$1433, 0)),"")</f>
        <v/>
      </c>
      <c r="I7857" t="str">
        <f>IFERROR(IF(J7857&lt;&gt;"", INDEX($B$5:$B$1433, MATCH(J7857, $E$5:$E$1433, 0)),""),"SAI")</f>
        <v/>
      </c>
      <c r="L7857" t="str">
        <f>IFERROR(IF($N$5="Sáng",IF(MID(K7857,2,7)-MID($L$2,2,7)&gt;0,"Trễ",""),IF(MID(K7857,2,7)-MID($Q$2,2,7)&gt;0,"Trễ","")),"")</f>
        <v/>
      </c>
      <c r="M7857" t="str">
        <f>IFERROR(IF($N$5="Sáng",MID(K7857,2,7)-MID($L$2,2,7),MID(K7857,2,7)-MID($Q$2,2,7)),"")</f>
        <v/>
      </c>
      <c r="Q7857" t="str">
        <f>IF(B7857&lt;&gt;"",IF(AND(P7857="",F7857=""),"Không phép ",""),"")</f>
        <v/>
      </c>
      <c r="R7857" t="str">
        <f>UPPER(B7857)</f>
        <v/>
      </c>
      <c r="T7857" t="str">
        <f>IFERROR(IF(J7857&lt;&gt;"", INDEX($S$5:$S$1433, MATCH(J7857, $E$5:$E$1433, 0)),""),"")</f>
        <v/>
      </c>
      <c r="V7857" t="str">
        <f>IFERROR(IF(J7857&lt;&gt;"", INDEX($U$5:$U$1433, MATCH(J7857, $E$5:$E$1433, 0)),""),"")</f>
        <v/>
      </c>
    </row>
    <row r="7858">
      <c r="A7858" t="str">
        <f>IF(B7858&lt;&gt;"",A7857+1,"")</f>
        <v/>
      </c>
      <c r="F7858" t="str">
        <f>IFERROR(IF(VLOOKUP(E7858,J:J,1,0)=E7858,"X",""),"")</f>
        <v/>
      </c>
      <c r="G7858" t="str">
        <f>IF(J7858&lt;&gt;"", INDEX($C$5:$C$1433, MATCH(J7858, $E$5:$E$1433, 0)),"")</f>
        <v/>
      </c>
      <c r="H7858" t="str">
        <f>IF(J7858&lt;&gt;"", INDEX($D$5:$D$1433, MATCH(J7858, $E$5:$E$1433, 0)),"")</f>
        <v/>
      </c>
      <c r="I7858" t="str">
        <f>IFERROR(IF(J7858&lt;&gt;"", INDEX($B$5:$B$1433, MATCH(J7858, $E$5:$E$1433, 0)),""),"SAI")</f>
        <v/>
      </c>
      <c r="L7858" t="str">
        <f>IFERROR(IF($N$5="Sáng",IF(MID(K7858,2,7)-MID($L$2,2,7)&gt;0,"Trễ",""),IF(MID(K7858,2,7)-MID($Q$2,2,7)&gt;0,"Trễ","")),"")</f>
        <v/>
      </c>
      <c r="M7858" t="str">
        <f>IFERROR(IF($N$5="Sáng",MID(K7858,2,7)-MID($L$2,2,7),MID(K7858,2,7)-MID($Q$2,2,7)),"")</f>
        <v/>
      </c>
      <c r="Q7858" t="str">
        <f>IF(B7858&lt;&gt;"",IF(AND(P7858="",F7858=""),"Không phép ",""),"")</f>
        <v/>
      </c>
      <c r="R7858" t="str">
        <f>UPPER(B7858)</f>
        <v/>
      </c>
      <c r="T7858" t="str">
        <f>IFERROR(IF(J7858&lt;&gt;"", INDEX($S$5:$S$1433, MATCH(J7858, $E$5:$E$1433, 0)),""),"")</f>
        <v/>
      </c>
      <c r="V7858" t="str">
        <f>IFERROR(IF(J7858&lt;&gt;"", INDEX($U$5:$U$1433, MATCH(J7858, $E$5:$E$1433, 0)),""),"")</f>
        <v/>
      </c>
    </row>
    <row r="7859">
      <c r="A7859" t="str">
        <f>IF(B7859&lt;&gt;"",A7858+1,"")</f>
        <v/>
      </c>
      <c r="F7859" t="str">
        <f>IFERROR(IF(VLOOKUP(E7859,J:J,1,0)=E7859,"X",""),"")</f>
        <v/>
      </c>
      <c r="G7859" t="str">
        <f>IF(J7859&lt;&gt;"", INDEX($C$5:$C$1433, MATCH(J7859, $E$5:$E$1433, 0)),"")</f>
        <v/>
      </c>
      <c r="H7859" t="str">
        <f>IF(J7859&lt;&gt;"", INDEX($D$5:$D$1433, MATCH(J7859, $E$5:$E$1433, 0)),"")</f>
        <v/>
      </c>
      <c r="I7859" t="str">
        <f>IFERROR(IF(J7859&lt;&gt;"", INDEX($B$5:$B$1433, MATCH(J7859, $E$5:$E$1433, 0)),""),"SAI")</f>
        <v/>
      </c>
      <c r="L7859" t="str">
        <f>IFERROR(IF($N$5="Sáng",IF(MID(K7859,2,7)-MID($L$2,2,7)&gt;0,"Trễ",""),IF(MID(K7859,2,7)-MID($Q$2,2,7)&gt;0,"Trễ","")),"")</f>
        <v/>
      </c>
      <c r="M7859" t="str">
        <f>IFERROR(IF($N$5="Sáng",MID(K7859,2,7)-MID($L$2,2,7),MID(K7859,2,7)-MID($Q$2,2,7)),"")</f>
        <v/>
      </c>
      <c r="Q7859" t="str">
        <f>IF(B7859&lt;&gt;"",IF(AND(P7859="",F7859=""),"Không phép ",""),"")</f>
        <v/>
      </c>
      <c r="R7859" t="str">
        <f>UPPER(B7859)</f>
        <v/>
      </c>
      <c r="T7859" t="str">
        <f>IFERROR(IF(J7859&lt;&gt;"", INDEX($S$5:$S$1433, MATCH(J7859, $E$5:$E$1433, 0)),""),"")</f>
        <v/>
      </c>
      <c r="V7859" t="str">
        <f>IFERROR(IF(J7859&lt;&gt;"", INDEX($U$5:$U$1433, MATCH(J7859, $E$5:$E$1433, 0)),""),"")</f>
        <v/>
      </c>
    </row>
    <row r="7860">
      <c r="A7860" t="str">
        <f>IF(B7860&lt;&gt;"",A7859+1,"")</f>
        <v/>
      </c>
      <c r="F7860" t="str">
        <f>IFERROR(IF(VLOOKUP(E7860,J:J,1,0)=E7860,"X",""),"")</f>
        <v/>
      </c>
      <c r="G7860" t="str">
        <f>IF(J7860&lt;&gt;"", INDEX($C$5:$C$1433, MATCH(J7860, $E$5:$E$1433, 0)),"")</f>
        <v/>
      </c>
      <c r="H7860" t="str">
        <f>IF(J7860&lt;&gt;"", INDEX($D$5:$D$1433, MATCH(J7860, $E$5:$E$1433, 0)),"")</f>
        <v/>
      </c>
      <c r="I7860" t="str">
        <f>IFERROR(IF(J7860&lt;&gt;"", INDEX($B$5:$B$1433, MATCH(J7860, $E$5:$E$1433, 0)),""),"SAI")</f>
        <v/>
      </c>
      <c r="L7860" t="str">
        <f>IFERROR(IF($N$5="Sáng",IF(MID(K7860,2,7)-MID($L$2,2,7)&gt;0,"Trễ",""),IF(MID(K7860,2,7)-MID($Q$2,2,7)&gt;0,"Trễ","")),"")</f>
        <v/>
      </c>
      <c r="M7860" t="str">
        <f>IFERROR(IF($N$5="Sáng",MID(K7860,2,7)-MID($L$2,2,7),MID(K7860,2,7)-MID($Q$2,2,7)),"")</f>
        <v/>
      </c>
      <c r="Q7860" t="str">
        <f>IF(B7860&lt;&gt;"",IF(AND(P7860="",F7860=""),"Không phép ",""),"")</f>
        <v/>
      </c>
      <c r="R7860" t="str">
        <f>UPPER(B7860)</f>
        <v/>
      </c>
      <c r="T7860" t="str">
        <f>IFERROR(IF(J7860&lt;&gt;"", INDEX($S$5:$S$1433, MATCH(J7860, $E$5:$E$1433, 0)),""),"")</f>
        <v/>
      </c>
      <c r="V7860" t="str">
        <f>IFERROR(IF(J7860&lt;&gt;"", INDEX($U$5:$U$1433, MATCH(J7860, $E$5:$E$1433, 0)),""),"")</f>
        <v/>
      </c>
    </row>
    <row r="7861">
      <c r="A7861" t="str">
        <f>IF(B7861&lt;&gt;"",A7860+1,"")</f>
        <v/>
      </c>
      <c r="F7861" t="str">
        <f>IFERROR(IF(VLOOKUP(E7861,J:J,1,0)=E7861,"X",""),"")</f>
        <v/>
      </c>
      <c r="G7861" t="str">
        <f>IF(J7861&lt;&gt;"", INDEX($C$5:$C$1433, MATCH(J7861, $E$5:$E$1433, 0)),"")</f>
        <v/>
      </c>
      <c r="H7861" t="str">
        <f>IF(J7861&lt;&gt;"", INDEX($D$5:$D$1433, MATCH(J7861, $E$5:$E$1433, 0)),"")</f>
        <v/>
      </c>
      <c r="I7861" t="str">
        <f>IFERROR(IF(J7861&lt;&gt;"", INDEX($B$5:$B$1433, MATCH(J7861, $E$5:$E$1433, 0)),""),"SAI")</f>
        <v/>
      </c>
      <c r="L7861" t="str">
        <f>IFERROR(IF($N$5="Sáng",IF(MID(K7861,2,7)-MID($L$2,2,7)&gt;0,"Trễ",""),IF(MID(K7861,2,7)-MID($Q$2,2,7)&gt;0,"Trễ","")),"")</f>
        <v/>
      </c>
      <c r="M7861" t="str">
        <f>IFERROR(IF($N$5="Sáng",MID(K7861,2,7)-MID($L$2,2,7),MID(K7861,2,7)-MID($Q$2,2,7)),"")</f>
        <v/>
      </c>
      <c r="Q7861" t="str">
        <f>IF(B7861&lt;&gt;"",IF(AND(P7861="",F7861=""),"Không phép ",""),"")</f>
        <v/>
      </c>
      <c r="R7861" t="str">
        <f>UPPER(B7861)</f>
        <v/>
      </c>
      <c r="T7861" t="str">
        <f>IFERROR(IF(J7861&lt;&gt;"", INDEX($S$5:$S$1433, MATCH(J7861, $E$5:$E$1433, 0)),""),"")</f>
        <v/>
      </c>
      <c r="V7861" t="str">
        <f>IFERROR(IF(J7861&lt;&gt;"", INDEX($U$5:$U$1433, MATCH(J7861, $E$5:$E$1433, 0)),""),"")</f>
        <v/>
      </c>
    </row>
    <row r="7862">
      <c r="A7862" t="str">
        <f>IF(B7862&lt;&gt;"",A7861+1,"")</f>
        <v/>
      </c>
      <c r="F7862" t="str">
        <f>IFERROR(IF(VLOOKUP(E7862,J:J,1,0)=E7862,"X",""),"")</f>
        <v/>
      </c>
      <c r="G7862" t="str">
        <f>IF(J7862&lt;&gt;"", INDEX($C$5:$C$1433, MATCH(J7862, $E$5:$E$1433, 0)),"")</f>
        <v/>
      </c>
      <c r="H7862" t="str">
        <f>IF(J7862&lt;&gt;"", INDEX($D$5:$D$1433, MATCH(J7862, $E$5:$E$1433, 0)),"")</f>
        <v/>
      </c>
      <c r="I7862" t="str">
        <f>IFERROR(IF(J7862&lt;&gt;"", INDEX($B$5:$B$1433, MATCH(J7862, $E$5:$E$1433, 0)),""),"SAI")</f>
        <v/>
      </c>
      <c r="L7862" t="str">
        <f>IFERROR(IF($N$5="Sáng",IF(MID(K7862,2,7)-MID($L$2,2,7)&gt;0,"Trễ",""),IF(MID(K7862,2,7)-MID($Q$2,2,7)&gt;0,"Trễ","")),"")</f>
        <v/>
      </c>
      <c r="M7862" t="str">
        <f>IFERROR(IF($N$5="Sáng",MID(K7862,2,7)-MID($L$2,2,7),MID(K7862,2,7)-MID($Q$2,2,7)),"")</f>
        <v/>
      </c>
      <c r="Q7862" t="str">
        <f>IF(B7862&lt;&gt;"",IF(AND(P7862="",F7862=""),"Không phép ",""),"")</f>
        <v/>
      </c>
      <c r="R7862" t="str">
        <f>UPPER(B7862)</f>
        <v/>
      </c>
      <c r="T7862" t="str">
        <f>IFERROR(IF(J7862&lt;&gt;"", INDEX($S$5:$S$1433, MATCH(J7862, $E$5:$E$1433, 0)),""),"")</f>
        <v/>
      </c>
      <c r="V7862" t="str">
        <f>IFERROR(IF(J7862&lt;&gt;"", INDEX($U$5:$U$1433, MATCH(J7862, $E$5:$E$1433, 0)),""),"")</f>
        <v/>
      </c>
    </row>
    <row r="7863">
      <c r="A7863" t="str">
        <f>IF(B7863&lt;&gt;"",A7862+1,"")</f>
        <v/>
      </c>
      <c r="F7863" t="str">
        <f>IFERROR(IF(VLOOKUP(E7863,J:J,1,0)=E7863,"X",""),"")</f>
        <v/>
      </c>
      <c r="G7863" t="str">
        <f>IF(J7863&lt;&gt;"", INDEX($C$5:$C$1433, MATCH(J7863, $E$5:$E$1433, 0)),"")</f>
        <v/>
      </c>
      <c r="H7863" t="str">
        <f>IF(J7863&lt;&gt;"", INDEX($D$5:$D$1433, MATCH(J7863, $E$5:$E$1433, 0)),"")</f>
        <v/>
      </c>
      <c r="I7863" t="str">
        <f>IFERROR(IF(J7863&lt;&gt;"", INDEX($B$5:$B$1433, MATCH(J7863, $E$5:$E$1433, 0)),""),"SAI")</f>
        <v/>
      </c>
      <c r="L7863" t="str">
        <f>IFERROR(IF($N$5="Sáng",IF(MID(K7863,2,7)-MID($L$2,2,7)&gt;0,"Trễ",""),IF(MID(K7863,2,7)-MID($Q$2,2,7)&gt;0,"Trễ","")),"")</f>
        <v/>
      </c>
      <c r="M7863" t="str">
        <f>IFERROR(IF($N$5="Sáng",MID(K7863,2,7)-MID($L$2,2,7),MID(K7863,2,7)-MID($Q$2,2,7)),"")</f>
        <v/>
      </c>
      <c r="Q7863" t="str">
        <f>IF(B7863&lt;&gt;"",IF(AND(P7863="",F7863=""),"Không phép ",""),"")</f>
        <v/>
      </c>
      <c r="R7863" t="str">
        <f>UPPER(B7863)</f>
        <v/>
      </c>
      <c r="T7863" t="str">
        <f>IFERROR(IF(J7863&lt;&gt;"", INDEX($S$5:$S$1433, MATCH(J7863, $E$5:$E$1433, 0)),""),"")</f>
        <v/>
      </c>
      <c r="V7863" t="str">
        <f>IFERROR(IF(J7863&lt;&gt;"", INDEX($U$5:$U$1433, MATCH(J7863, $E$5:$E$1433, 0)),""),"")</f>
        <v/>
      </c>
    </row>
    <row r="7864">
      <c r="A7864" t="str">
        <f>IF(B7864&lt;&gt;"",A7863+1,"")</f>
        <v/>
      </c>
      <c r="F7864" t="str">
        <f>IFERROR(IF(VLOOKUP(E7864,J:J,1,0)=E7864,"X",""),"")</f>
        <v/>
      </c>
      <c r="G7864" t="str">
        <f>IF(J7864&lt;&gt;"", INDEX($C$5:$C$1433, MATCH(J7864, $E$5:$E$1433, 0)),"")</f>
        <v/>
      </c>
      <c r="H7864" t="str">
        <f>IF(J7864&lt;&gt;"", INDEX($D$5:$D$1433, MATCH(J7864, $E$5:$E$1433, 0)),"")</f>
        <v/>
      </c>
      <c r="I7864" t="str">
        <f>IFERROR(IF(J7864&lt;&gt;"", INDEX($B$5:$B$1433, MATCH(J7864, $E$5:$E$1433, 0)),""),"SAI")</f>
        <v/>
      </c>
      <c r="L7864" t="str">
        <f>IFERROR(IF($N$5="Sáng",IF(MID(K7864,2,7)-MID($L$2,2,7)&gt;0,"Trễ",""),IF(MID(K7864,2,7)-MID($Q$2,2,7)&gt;0,"Trễ","")),"")</f>
        <v/>
      </c>
      <c r="M7864" t="str">
        <f>IFERROR(IF($N$5="Sáng",MID(K7864,2,7)-MID($L$2,2,7),MID(K7864,2,7)-MID($Q$2,2,7)),"")</f>
        <v/>
      </c>
      <c r="Q7864" t="str">
        <f>IF(B7864&lt;&gt;"",IF(AND(P7864="",F7864=""),"Không phép ",""),"")</f>
        <v/>
      </c>
      <c r="R7864" t="str">
        <f>UPPER(B7864)</f>
        <v/>
      </c>
      <c r="T7864" t="str">
        <f>IFERROR(IF(J7864&lt;&gt;"", INDEX($S$5:$S$1433, MATCH(J7864, $E$5:$E$1433, 0)),""),"")</f>
        <v/>
      </c>
      <c r="V7864" t="str">
        <f>IFERROR(IF(J7864&lt;&gt;"", INDEX($U$5:$U$1433, MATCH(J7864, $E$5:$E$1433, 0)),""),"")</f>
        <v/>
      </c>
    </row>
    <row r="7865">
      <c r="A7865" t="str">
        <f>IF(B7865&lt;&gt;"",A7864+1,"")</f>
        <v/>
      </c>
      <c r="F7865" t="str">
        <f>IFERROR(IF(VLOOKUP(E7865,J:J,1,0)=E7865,"X",""),"")</f>
        <v/>
      </c>
      <c r="G7865" t="str">
        <f>IF(J7865&lt;&gt;"", INDEX($C$5:$C$1433, MATCH(J7865, $E$5:$E$1433, 0)),"")</f>
        <v/>
      </c>
      <c r="H7865" t="str">
        <f>IF(J7865&lt;&gt;"", INDEX($D$5:$D$1433, MATCH(J7865, $E$5:$E$1433, 0)),"")</f>
        <v/>
      </c>
      <c r="I7865" t="str">
        <f>IFERROR(IF(J7865&lt;&gt;"", INDEX($B$5:$B$1433, MATCH(J7865, $E$5:$E$1433, 0)),""),"SAI")</f>
        <v/>
      </c>
      <c r="L7865" t="str">
        <f>IFERROR(IF($N$5="Sáng",IF(MID(K7865,2,7)-MID($L$2,2,7)&gt;0,"Trễ",""),IF(MID(K7865,2,7)-MID($Q$2,2,7)&gt;0,"Trễ","")),"")</f>
        <v/>
      </c>
      <c r="M7865" t="str">
        <f>IFERROR(IF($N$5="Sáng",MID(K7865,2,7)-MID($L$2,2,7),MID(K7865,2,7)-MID($Q$2,2,7)),"")</f>
        <v/>
      </c>
      <c r="Q7865" t="str">
        <f>IF(B7865&lt;&gt;"",IF(AND(P7865="",F7865=""),"Không phép ",""),"")</f>
        <v/>
      </c>
      <c r="R7865" t="str">
        <f>UPPER(B7865)</f>
        <v/>
      </c>
      <c r="T7865" t="str">
        <f>IFERROR(IF(J7865&lt;&gt;"", INDEX($S$5:$S$1433, MATCH(J7865, $E$5:$E$1433, 0)),""),"")</f>
        <v/>
      </c>
      <c r="V7865" t="str">
        <f>IFERROR(IF(J7865&lt;&gt;"", INDEX($U$5:$U$1433, MATCH(J7865, $E$5:$E$1433, 0)),""),"")</f>
        <v/>
      </c>
    </row>
    <row r="7866">
      <c r="A7866" t="str">
        <f>IF(B7866&lt;&gt;"",A7865+1,"")</f>
        <v/>
      </c>
      <c r="F7866" t="str">
        <f>IFERROR(IF(VLOOKUP(E7866,J:J,1,0)=E7866,"X",""),"")</f>
        <v/>
      </c>
      <c r="G7866" t="str">
        <f>IF(J7866&lt;&gt;"", INDEX($C$5:$C$1433, MATCH(J7866, $E$5:$E$1433, 0)),"")</f>
        <v/>
      </c>
      <c r="H7866" t="str">
        <f>IF(J7866&lt;&gt;"", INDEX($D$5:$D$1433, MATCH(J7866, $E$5:$E$1433, 0)),"")</f>
        <v/>
      </c>
      <c r="I7866" t="str">
        <f>IFERROR(IF(J7866&lt;&gt;"", INDEX($B$5:$B$1433, MATCH(J7866, $E$5:$E$1433, 0)),""),"SAI")</f>
        <v/>
      </c>
      <c r="L7866" t="str">
        <f>IFERROR(IF($N$5="Sáng",IF(MID(K7866,2,7)-MID($L$2,2,7)&gt;0,"Trễ",""),IF(MID(K7866,2,7)-MID($Q$2,2,7)&gt;0,"Trễ","")),"")</f>
        <v/>
      </c>
      <c r="M7866" t="str">
        <f>IFERROR(IF($N$5="Sáng",MID(K7866,2,7)-MID($L$2,2,7),MID(K7866,2,7)-MID($Q$2,2,7)),"")</f>
        <v/>
      </c>
      <c r="Q7866" t="str">
        <f>IF(B7866&lt;&gt;"",IF(AND(P7866="",F7866=""),"Không phép ",""),"")</f>
        <v/>
      </c>
      <c r="R7866" t="str">
        <f>UPPER(B7866)</f>
        <v/>
      </c>
      <c r="T7866" t="str">
        <f>IFERROR(IF(J7866&lt;&gt;"", INDEX($S$5:$S$1433, MATCH(J7866, $E$5:$E$1433, 0)),""),"")</f>
        <v/>
      </c>
      <c r="V7866" t="str">
        <f>IFERROR(IF(J7866&lt;&gt;"", INDEX($U$5:$U$1433, MATCH(J7866, $E$5:$E$1433, 0)),""),"")</f>
        <v/>
      </c>
    </row>
    <row r="7867">
      <c r="A7867" t="str">
        <f>IF(B7867&lt;&gt;"",A7866+1,"")</f>
        <v/>
      </c>
      <c r="F7867" t="str">
        <f>IFERROR(IF(VLOOKUP(E7867,J:J,1,0)=E7867,"X",""),"")</f>
        <v/>
      </c>
      <c r="G7867" t="str">
        <f>IF(J7867&lt;&gt;"", INDEX($C$5:$C$1433, MATCH(J7867, $E$5:$E$1433, 0)),"")</f>
        <v/>
      </c>
      <c r="H7867" t="str">
        <f>IF(J7867&lt;&gt;"", INDEX($D$5:$D$1433, MATCH(J7867, $E$5:$E$1433, 0)),"")</f>
        <v/>
      </c>
      <c r="I7867" t="str">
        <f>IFERROR(IF(J7867&lt;&gt;"", INDEX($B$5:$B$1433, MATCH(J7867, $E$5:$E$1433, 0)),""),"SAI")</f>
        <v/>
      </c>
      <c r="L7867" t="str">
        <f>IFERROR(IF($N$5="Sáng",IF(MID(K7867,2,7)-MID($L$2,2,7)&gt;0,"Trễ",""),IF(MID(K7867,2,7)-MID($Q$2,2,7)&gt;0,"Trễ","")),"")</f>
        <v/>
      </c>
      <c r="M7867" t="str">
        <f>IFERROR(IF($N$5="Sáng",MID(K7867,2,7)-MID($L$2,2,7),MID(K7867,2,7)-MID($Q$2,2,7)),"")</f>
        <v/>
      </c>
      <c r="Q7867" t="str">
        <f>IF(B7867&lt;&gt;"",IF(AND(P7867="",F7867=""),"Không phép ",""),"")</f>
        <v/>
      </c>
      <c r="R7867" t="str">
        <f>UPPER(B7867)</f>
        <v/>
      </c>
      <c r="T7867" t="str">
        <f>IFERROR(IF(J7867&lt;&gt;"", INDEX($S$5:$S$1433, MATCH(J7867, $E$5:$E$1433, 0)),""),"")</f>
        <v/>
      </c>
      <c r="V7867" t="str">
        <f>IFERROR(IF(J7867&lt;&gt;"", INDEX($U$5:$U$1433, MATCH(J7867, $E$5:$E$1433, 0)),""),"")</f>
        <v/>
      </c>
    </row>
    <row r="7868">
      <c r="A7868" t="str">
        <f>IF(B7868&lt;&gt;"",A7867+1,"")</f>
        <v/>
      </c>
      <c r="F7868" t="str">
        <f>IFERROR(IF(VLOOKUP(E7868,J:J,1,0)=E7868,"X",""),"")</f>
        <v/>
      </c>
      <c r="G7868" t="str">
        <f>IF(J7868&lt;&gt;"", INDEX($C$5:$C$1433, MATCH(J7868, $E$5:$E$1433, 0)),"")</f>
        <v/>
      </c>
      <c r="H7868" t="str">
        <f>IF(J7868&lt;&gt;"", INDEX($D$5:$D$1433, MATCH(J7868, $E$5:$E$1433, 0)),"")</f>
        <v/>
      </c>
      <c r="I7868" t="str">
        <f>IFERROR(IF(J7868&lt;&gt;"", INDEX($B$5:$B$1433, MATCH(J7868, $E$5:$E$1433, 0)),""),"SAI")</f>
        <v/>
      </c>
      <c r="L7868" t="str">
        <f>IFERROR(IF($N$5="Sáng",IF(MID(K7868,2,7)-MID($L$2,2,7)&gt;0,"Trễ",""),IF(MID(K7868,2,7)-MID($Q$2,2,7)&gt;0,"Trễ","")),"")</f>
        <v/>
      </c>
      <c r="M7868" t="str">
        <f>IFERROR(IF($N$5="Sáng",MID(K7868,2,7)-MID($L$2,2,7),MID(K7868,2,7)-MID($Q$2,2,7)),"")</f>
        <v/>
      </c>
      <c r="Q7868" t="str">
        <f>IF(B7868&lt;&gt;"",IF(AND(P7868="",F7868=""),"Không phép ",""),"")</f>
        <v/>
      </c>
      <c r="R7868" t="str">
        <f>UPPER(B7868)</f>
        <v/>
      </c>
      <c r="T7868" t="str">
        <f>IFERROR(IF(J7868&lt;&gt;"", INDEX($S$5:$S$1433, MATCH(J7868, $E$5:$E$1433, 0)),""),"")</f>
        <v/>
      </c>
      <c r="V7868" t="str">
        <f>IFERROR(IF(J7868&lt;&gt;"", INDEX($U$5:$U$1433, MATCH(J7868, $E$5:$E$1433, 0)),""),"")</f>
        <v/>
      </c>
    </row>
    <row r="7869">
      <c r="A7869" t="str">
        <f>IF(B7869&lt;&gt;"",A7868+1,"")</f>
        <v/>
      </c>
      <c r="F7869" t="str">
        <f>IFERROR(IF(VLOOKUP(E7869,J:J,1,0)=E7869,"X",""),"")</f>
        <v/>
      </c>
      <c r="G7869" t="str">
        <f>IF(J7869&lt;&gt;"", INDEX($C$5:$C$1433, MATCH(J7869, $E$5:$E$1433, 0)),"")</f>
        <v/>
      </c>
      <c r="H7869" t="str">
        <f>IF(J7869&lt;&gt;"", INDEX($D$5:$D$1433, MATCH(J7869, $E$5:$E$1433, 0)),"")</f>
        <v/>
      </c>
      <c r="I7869" t="str">
        <f>IFERROR(IF(J7869&lt;&gt;"", INDEX($B$5:$B$1433, MATCH(J7869, $E$5:$E$1433, 0)),""),"SAI")</f>
        <v/>
      </c>
      <c r="L7869" t="str">
        <f>IFERROR(IF($N$5="Sáng",IF(MID(K7869,2,7)-MID($L$2,2,7)&gt;0,"Trễ",""),IF(MID(K7869,2,7)-MID($Q$2,2,7)&gt;0,"Trễ","")),"")</f>
        <v/>
      </c>
      <c r="M7869" t="str">
        <f>IFERROR(IF($N$5="Sáng",MID(K7869,2,7)-MID($L$2,2,7),MID(K7869,2,7)-MID($Q$2,2,7)),"")</f>
        <v/>
      </c>
      <c r="Q7869" t="str">
        <f>IF(B7869&lt;&gt;"",IF(AND(P7869="",F7869=""),"Không phép ",""),"")</f>
        <v/>
      </c>
      <c r="R7869" t="str">
        <f>UPPER(B7869)</f>
        <v/>
      </c>
      <c r="T7869" t="str">
        <f>IFERROR(IF(J7869&lt;&gt;"", INDEX($S$5:$S$1433, MATCH(J7869, $E$5:$E$1433, 0)),""),"")</f>
        <v/>
      </c>
      <c r="V7869" t="str">
        <f>IFERROR(IF(J7869&lt;&gt;"", INDEX($U$5:$U$1433, MATCH(J7869, $E$5:$E$1433, 0)),""),"")</f>
        <v/>
      </c>
    </row>
    <row r="7870">
      <c r="A7870" t="str">
        <f>IF(B7870&lt;&gt;"",A7869+1,"")</f>
        <v/>
      </c>
      <c r="F7870" t="str">
        <f>IFERROR(IF(VLOOKUP(E7870,J:J,1,0)=E7870,"X",""),"")</f>
        <v/>
      </c>
      <c r="G7870" t="str">
        <f>IF(J7870&lt;&gt;"", INDEX($C$5:$C$1433, MATCH(J7870, $E$5:$E$1433, 0)),"")</f>
        <v/>
      </c>
      <c r="H7870" t="str">
        <f>IF(J7870&lt;&gt;"", INDEX($D$5:$D$1433, MATCH(J7870, $E$5:$E$1433, 0)),"")</f>
        <v/>
      </c>
      <c r="I7870" t="str">
        <f>IFERROR(IF(J7870&lt;&gt;"", INDEX($B$5:$B$1433, MATCH(J7870, $E$5:$E$1433, 0)),""),"SAI")</f>
        <v/>
      </c>
      <c r="L7870" t="str">
        <f>IFERROR(IF($N$5="Sáng",IF(MID(K7870,2,7)-MID($L$2,2,7)&gt;0,"Trễ",""),IF(MID(K7870,2,7)-MID($Q$2,2,7)&gt;0,"Trễ","")),"")</f>
        <v/>
      </c>
      <c r="M7870" t="str">
        <f>IFERROR(IF($N$5="Sáng",MID(K7870,2,7)-MID($L$2,2,7),MID(K7870,2,7)-MID($Q$2,2,7)),"")</f>
        <v/>
      </c>
      <c r="Q7870" t="str">
        <f>IF(B7870&lt;&gt;"",IF(AND(P7870="",F7870=""),"Không phép ",""),"")</f>
        <v/>
      </c>
      <c r="R7870" t="str">
        <f>UPPER(B7870)</f>
        <v/>
      </c>
      <c r="T7870" t="str">
        <f>IFERROR(IF(J7870&lt;&gt;"", INDEX($S$5:$S$1433, MATCH(J7870, $E$5:$E$1433, 0)),""),"")</f>
        <v/>
      </c>
      <c r="V7870" t="str">
        <f>IFERROR(IF(J7870&lt;&gt;"", INDEX($U$5:$U$1433, MATCH(J7870, $E$5:$E$1433, 0)),""),"")</f>
        <v/>
      </c>
    </row>
    <row r="7871">
      <c r="A7871" t="str">
        <f>IF(B7871&lt;&gt;"",A7870+1,"")</f>
        <v/>
      </c>
      <c r="F7871" t="str">
        <f>IFERROR(IF(VLOOKUP(E7871,J:J,1,0)=E7871,"X",""),"")</f>
        <v/>
      </c>
      <c r="G7871" t="str">
        <f>IF(J7871&lt;&gt;"", INDEX($C$5:$C$1433, MATCH(J7871, $E$5:$E$1433, 0)),"")</f>
        <v/>
      </c>
      <c r="H7871" t="str">
        <f>IF(J7871&lt;&gt;"", INDEX($D$5:$D$1433, MATCH(J7871, $E$5:$E$1433, 0)),"")</f>
        <v/>
      </c>
      <c r="I7871" t="str">
        <f>IFERROR(IF(J7871&lt;&gt;"", INDEX($B$5:$B$1433, MATCH(J7871, $E$5:$E$1433, 0)),""),"SAI")</f>
        <v/>
      </c>
      <c r="L7871" t="str">
        <f>IFERROR(IF($N$5="Sáng",IF(MID(K7871,2,7)-MID($L$2,2,7)&gt;0,"Trễ",""),IF(MID(K7871,2,7)-MID($Q$2,2,7)&gt;0,"Trễ","")),"")</f>
        <v/>
      </c>
      <c r="M7871" t="str">
        <f>IFERROR(IF($N$5="Sáng",MID(K7871,2,7)-MID($L$2,2,7),MID(K7871,2,7)-MID($Q$2,2,7)),"")</f>
        <v/>
      </c>
      <c r="Q7871" t="str">
        <f>IF(B7871&lt;&gt;"",IF(AND(P7871="",F7871=""),"Không phép ",""),"")</f>
        <v/>
      </c>
      <c r="R7871" t="str">
        <f>UPPER(B7871)</f>
        <v/>
      </c>
      <c r="T7871" t="str">
        <f>IFERROR(IF(J7871&lt;&gt;"", INDEX($S$5:$S$1433, MATCH(J7871, $E$5:$E$1433, 0)),""),"")</f>
        <v/>
      </c>
      <c r="V7871" t="str">
        <f>IFERROR(IF(J7871&lt;&gt;"", INDEX($U$5:$U$1433, MATCH(J7871, $E$5:$E$1433, 0)),""),"")</f>
        <v/>
      </c>
    </row>
    <row r="7872">
      <c r="A7872" t="str">
        <f>IF(B7872&lt;&gt;"",A7871+1,"")</f>
        <v/>
      </c>
      <c r="F7872" t="str">
        <f>IFERROR(IF(VLOOKUP(E7872,J:J,1,0)=E7872,"X",""),"")</f>
        <v/>
      </c>
      <c r="G7872" t="str">
        <f>IF(J7872&lt;&gt;"", INDEX($C$5:$C$1433, MATCH(J7872, $E$5:$E$1433, 0)),"")</f>
        <v/>
      </c>
      <c r="H7872" t="str">
        <f>IF(J7872&lt;&gt;"", INDEX($D$5:$D$1433, MATCH(J7872, $E$5:$E$1433, 0)),"")</f>
        <v/>
      </c>
      <c r="I7872" t="str">
        <f>IFERROR(IF(J7872&lt;&gt;"", INDEX($B$5:$B$1433, MATCH(J7872, $E$5:$E$1433, 0)),""),"SAI")</f>
        <v/>
      </c>
      <c r="L7872" t="str">
        <f>IFERROR(IF($N$5="Sáng",IF(MID(K7872,2,7)-MID($L$2,2,7)&gt;0,"Trễ",""),IF(MID(K7872,2,7)-MID($Q$2,2,7)&gt;0,"Trễ","")),"")</f>
        <v/>
      </c>
      <c r="M7872" t="str">
        <f>IFERROR(IF($N$5="Sáng",MID(K7872,2,7)-MID($L$2,2,7),MID(K7872,2,7)-MID($Q$2,2,7)),"")</f>
        <v/>
      </c>
      <c r="Q7872" t="str">
        <f>IF(B7872&lt;&gt;"",IF(AND(P7872="",F7872=""),"Không phép ",""),"")</f>
        <v/>
      </c>
      <c r="R7872" t="str">
        <f>UPPER(B7872)</f>
        <v/>
      </c>
      <c r="T7872" t="str">
        <f>IFERROR(IF(J7872&lt;&gt;"", INDEX($S$5:$S$1433, MATCH(J7872, $E$5:$E$1433, 0)),""),"")</f>
        <v/>
      </c>
      <c r="V7872" t="str">
        <f>IFERROR(IF(J7872&lt;&gt;"", INDEX($U$5:$U$1433, MATCH(J7872, $E$5:$E$1433, 0)),""),"")</f>
        <v/>
      </c>
    </row>
    <row r="7873">
      <c r="A7873" t="str">
        <f>IF(B7873&lt;&gt;"",A7872+1,"")</f>
        <v/>
      </c>
      <c r="F7873" t="str">
        <f>IFERROR(IF(VLOOKUP(E7873,J:J,1,0)=E7873,"X",""),"")</f>
        <v/>
      </c>
      <c r="G7873" t="str">
        <f>IF(J7873&lt;&gt;"", INDEX($C$5:$C$1433, MATCH(J7873, $E$5:$E$1433, 0)),"")</f>
        <v/>
      </c>
      <c r="H7873" t="str">
        <f>IF(J7873&lt;&gt;"", INDEX($D$5:$D$1433, MATCH(J7873, $E$5:$E$1433, 0)),"")</f>
        <v/>
      </c>
      <c r="I7873" t="str">
        <f>IFERROR(IF(J7873&lt;&gt;"", INDEX($B$5:$B$1433, MATCH(J7873, $E$5:$E$1433, 0)),""),"SAI")</f>
        <v/>
      </c>
      <c r="L7873" t="str">
        <f>IFERROR(IF($N$5="Sáng",IF(MID(K7873,2,7)-MID($L$2,2,7)&gt;0,"Trễ",""),IF(MID(K7873,2,7)-MID($Q$2,2,7)&gt;0,"Trễ","")),"")</f>
        <v/>
      </c>
      <c r="M7873" t="str">
        <f>IFERROR(IF($N$5="Sáng",MID(K7873,2,7)-MID($L$2,2,7),MID(K7873,2,7)-MID($Q$2,2,7)),"")</f>
        <v/>
      </c>
      <c r="Q7873" t="str">
        <f>IF(B7873&lt;&gt;"",IF(AND(P7873="",F7873=""),"Không phép ",""),"")</f>
        <v/>
      </c>
      <c r="R7873" t="str">
        <f>UPPER(B7873)</f>
        <v/>
      </c>
      <c r="T7873" t="str">
        <f>IFERROR(IF(J7873&lt;&gt;"", INDEX($S$5:$S$1433, MATCH(J7873, $E$5:$E$1433, 0)),""),"")</f>
        <v/>
      </c>
      <c r="V7873" t="str">
        <f>IFERROR(IF(J7873&lt;&gt;"", INDEX($U$5:$U$1433, MATCH(J7873, $E$5:$E$1433, 0)),""),"")</f>
        <v/>
      </c>
    </row>
    <row r="7874">
      <c r="A7874" t="str">
        <f>IF(B7874&lt;&gt;"",A7873+1,"")</f>
        <v/>
      </c>
      <c r="F7874" t="str">
        <f>IFERROR(IF(VLOOKUP(E7874,J:J,1,0)=E7874,"X",""),"")</f>
        <v/>
      </c>
      <c r="G7874" t="str">
        <f>IF(J7874&lt;&gt;"", INDEX($C$5:$C$1433, MATCH(J7874, $E$5:$E$1433, 0)),"")</f>
        <v/>
      </c>
      <c r="H7874" t="str">
        <f>IF(J7874&lt;&gt;"", INDEX($D$5:$D$1433, MATCH(J7874, $E$5:$E$1433, 0)),"")</f>
        <v/>
      </c>
      <c r="I7874" t="str">
        <f>IFERROR(IF(J7874&lt;&gt;"", INDEX($B$5:$B$1433, MATCH(J7874, $E$5:$E$1433, 0)),""),"SAI")</f>
        <v/>
      </c>
      <c r="L7874" t="str">
        <f>IFERROR(IF($N$5="Sáng",IF(MID(K7874,2,7)-MID($L$2,2,7)&gt;0,"Trễ",""),IF(MID(K7874,2,7)-MID($Q$2,2,7)&gt;0,"Trễ","")),"")</f>
        <v/>
      </c>
      <c r="M7874" t="str">
        <f>IFERROR(IF($N$5="Sáng",MID(K7874,2,7)-MID($L$2,2,7),MID(K7874,2,7)-MID($Q$2,2,7)),"")</f>
        <v/>
      </c>
      <c r="Q7874" t="str">
        <f>IF(B7874&lt;&gt;"",IF(AND(P7874="",F7874=""),"Không phép ",""),"")</f>
        <v/>
      </c>
      <c r="R7874" t="str">
        <f>UPPER(B7874)</f>
        <v/>
      </c>
      <c r="T7874" t="str">
        <f>IFERROR(IF(J7874&lt;&gt;"", INDEX($S$5:$S$1433, MATCH(J7874, $E$5:$E$1433, 0)),""),"")</f>
        <v/>
      </c>
      <c r="V7874" t="str">
        <f>IFERROR(IF(J7874&lt;&gt;"", INDEX($U$5:$U$1433, MATCH(J7874, $E$5:$E$1433, 0)),""),"")</f>
        <v/>
      </c>
    </row>
    <row r="7875">
      <c r="A7875" t="str">
        <f>IF(B7875&lt;&gt;"",A7874+1,"")</f>
        <v/>
      </c>
      <c r="F7875" t="str">
        <f>IFERROR(IF(VLOOKUP(E7875,J:J,1,0)=E7875,"X",""),"")</f>
        <v/>
      </c>
      <c r="G7875" t="str">
        <f>IF(J7875&lt;&gt;"", INDEX($C$5:$C$1433, MATCH(J7875, $E$5:$E$1433, 0)),"")</f>
        <v/>
      </c>
      <c r="H7875" t="str">
        <f>IF(J7875&lt;&gt;"", INDEX($D$5:$D$1433, MATCH(J7875, $E$5:$E$1433, 0)),"")</f>
        <v/>
      </c>
      <c r="I7875" t="str">
        <f>IFERROR(IF(J7875&lt;&gt;"", INDEX($B$5:$B$1433, MATCH(J7875, $E$5:$E$1433, 0)),""),"SAI")</f>
        <v/>
      </c>
      <c r="L7875" t="str">
        <f>IFERROR(IF($N$5="Sáng",IF(MID(K7875,2,7)-MID($L$2,2,7)&gt;0,"Trễ",""),IF(MID(K7875,2,7)-MID($Q$2,2,7)&gt;0,"Trễ","")),"")</f>
        <v/>
      </c>
      <c r="M7875" t="str">
        <f>IFERROR(IF($N$5="Sáng",MID(K7875,2,7)-MID($L$2,2,7),MID(K7875,2,7)-MID($Q$2,2,7)),"")</f>
        <v/>
      </c>
      <c r="Q7875" t="str">
        <f>IF(B7875&lt;&gt;"",IF(AND(P7875="",F7875=""),"Không phép ",""),"")</f>
        <v/>
      </c>
      <c r="R7875" t="str">
        <f>UPPER(B7875)</f>
        <v/>
      </c>
      <c r="T7875" t="str">
        <f>IFERROR(IF(J7875&lt;&gt;"", INDEX($S$5:$S$1433, MATCH(J7875, $E$5:$E$1433, 0)),""),"")</f>
        <v/>
      </c>
      <c r="V7875" t="str">
        <f>IFERROR(IF(J7875&lt;&gt;"", INDEX($U$5:$U$1433, MATCH(J7875, $E$5:$E$1433, 0)),""),"")</f>
        <v/>
      </c>
    </row>
    <row r="7876">
      <c r="A7876" t="str">
        <f>IF(B7876&lt;&gt;"",A7875+1,"")</f>
        <v/>
      </c>
      <c r="F7876" t="str">
        <f>IFERROR(IF(VLOOKUP(E7876,J:J,1,0)=E7876,"X",""),"")</f>
        <v/>
      </c>
      <c r="G7876" t="str">
        <f>IF(J7876&lt;&gt;"", INDEX($C$5:$C$1433, MATCH(J7876, $E$5:$E$1433, 0)),"")</f>
        <v/>
      </c>
      <c r="H7876" t="str">
        <f>IF(J7876&lt;&gt;"", INDEX($D$5:$D$1433, MATCH(J7876, $E$5:$E$1433, 0)),"")</f>
        <v/>
      </c>
      <c r="I7876" t="str">
        <f>IFERROR(IF(J7876&lt;&gt;"", INDEX($B$5:$B$1433, MATCH(J7876, $E$5:$E$1433, 0)),""),"SAI")</f>
        <v/>
      </c>
      <c r="L7876" t="str">
        <f>IFERROR(IF($N$5="Sáng",IF(MID(K7876,2,7)-MID($L$2,2,7)&gt;0,"Trễ",""),IF(MID(K7876,2,7)-MID($Q$2,2,7)&gt;0,"Trễ","")),"")</f>
        <v/>
      </c>
      <c r="M7876" t="str">
        <f>IFERROR(IF($N$5="Sáng",MID(K7876,2,7)-MID($L$2,2,7),MID(K7876,2,7)-MID($Q$2,2,7)),"")</f>
        <v/>
      </c>
      <c r="Q7876" t="str">
        <f>IF(B7876&lt;&gt;"",IF(AND(P7876="",F7876=""),"Không phép ",""),"")</f>
        <v/>
      </c>
      <c r="R7876" t="str">
        <f>UPPER(B7876)</f>
        <v/>
      </c>
      <c r="T7876" t="str">
        <f>IFERROR(IF(J7876&lt;&gt;"", INDEX($S$5:$S$1433, MATCH(J7876, $E$5:$E$1433, 0)),""),"")</f>
        <v/>
      </c>
      <c r="V7876" t="str">
        <f>IFERROR(IF(J7876&lt;&gt;"", INDEX($U$5:$U$1433, MATCH(J7876, $E$5:$E$1433, 0)),""),"")</f>
        <v/>
      </c>
    </row>
    <row r="7877">
      <c r="A7877" t="str">
        <f>IF(B7877&lt;&gt;"",A7876+1,"")</f>
        <v/>
      </c>
      <c r="F7877" t="str">
        <f>IFERROR(IF(VLOOKUP(E7877,J:J,1,0)=E7877,"X",""),"")</f>
        <v/>
      </c>
      <c r="G7877" t="str">
        <f>IF(J7877&lt;&gt;"", INDEX($C$5:$C$1433, MATCH(J7877, $E$5:$E$1433, 0)),"")</f>
        <v/>
      </c>
      <c r="H7877" t="str">
        <f>IF(J7877&lt;&gt;"", INDEX($D$5:$D$1433, MATCH(J7877, $E$5:$E$1433, 0)),"")</f>
        <v/>
      </c>
      <c r="I7877" t="str">
        <f>IFERROR(IF(J7877&lt;&gt;"", INDEX($B$5:$B$1433, MATCH(J7877, $E$5:$E$1433, 0)),""),"SAI")</f>
        <v/>
      </c>
      <c r="L7877" t="str">
        <f>IFERROR(IF($N$5="Sáng",IF(MID(K7877,2,7)-MID($L$2,2,7)&gt;0,"Trễ",""),IF(MID(K7877,2,7)-MID($Q$2,2,7)&gt;0,"Trễ","")),"")</f>
        <v/>
      </c>
      <c r="M7877" t="str">
        <f>IFERROR(IF($N$5="Sáng",MID(K7877,2,7)-MID($L$2,2,7),MID(K7877,2,7)-MID($Q$2,2,7)),"")</f>
        <v/>
      </c>
      <c r="Q7877" t="str">
        <f>IF(B7877&lt;&gt;"",IF(AND(P7877="",F7877=""),"Không phép ",""),"")</f>
        <v/>
      </c>
      <c r="R7877" t="str">
        <f>UPPER(B7877)</f>
        <v/>
      </c>
      <c r="T7877" t="str">
        <f>IFERROR(IF(J7877&lt;&gt;"", INDEX($S$5:$S$1433, MATCH(J7877, $E$5:$E$1433, 0)),""),"")</f>
        <v/>
      </c>
      <c r="V7877" t="str">
        <f>IFERROR(IF(J7877&lt;&gt;"", INDEX($U$5:$U$1433, MATCH(J7877, $E$5:$E$1433, 0)),""),"")</f>
        <v/>
      </c>
    </row>
    <row r="7878">
      <c r="A7878" t="str">
        <f>IF(B7878&lt;&gt;"",A7877+1,"")</f>
        <v/>
      </c>
      <c r="F7878" t="str">
        <f>IFERROR(IF(VLOOKUP(E7878,J:J,1,0)=E7878,"X",""),"")</f>
        <v/>
      </c>
      <c r="G7878" t="str">
        <f>IF(J7878&lt;&gt;"", INDEX($C$5:$C$1433, MATCH(J7878, $E$5:$E$1433, 0)),"")</f>
        <v/>
      </c>
      <c r="H7878" t="str">
        <f>IF(J7878&lt;&gt;"", INDEX($D$5:$D$1433, MATCH(J7878, $E$5:$E$1433, 0)),"")</f>
        <v/>
      </c>
      <c r="I7878" t="str">
        <f>IFERROR(IF(J7878&lt;&gt;"", INDEX($B$5:$B$1433, MATCH(J7878, $E$5:$E$1433, 0)),""),"SAI")</f>
        <v/>
      </c>
      <c r="L7878" t="str">
        <f>IFERROR(IF($N$5="Sáng",IF(MID(K7878,2,7)-MID($L$2,2,7)&gt;0,"Trễ",""),IF(MID(K7878,2,7)-MID($Q$2,2,7)&gt;0,"Trễ","")),"")</f>
        <v/>
      </c>
      <c r="M7878" t="str">
        <f>IFERROR(IF($N$5="Sáng",MID(K7878,2,7)-MID($L$2,2,7),MID(K7878,2,7)-MID($Q$2,2,7)),"")</f>
        <v/>
      </c>
      <c r="Q7878" t="str">
        <f>IF(B7878&lt;&gt;"",IF(AND(P7878="",F7878=""),"Không phép ",""),"")</f>
        <v/>
      </c>
      <c r="R7878" t="str">
        <f>UPPER(B7878)</f>
        <v/>
      </c>
      <c r="T7878" t="str">
        <f>IFERROR(IF(J7878&lt;&gt;"", INDEX($S$5:$S$1433, MATCH(J7878, $E$5:$E$1433, 0)),""),"")</f>
        <v/>
      </c>
      <c r="V7878" t="str">
        <f>IFERROR(IF(J7878&lt;&gt;"", INDEX($U$5:$U$1433, MATCH(J7878, $E$5:$E$1433, 0)),""),"")</f>
        <v/>
      </c>
    </row>
    <row r="7879">
      <c r="A7879" t="str">
        <f>IF(B7879&lt;&gt;"",A7878+1,"")</f>
        <v/>
      </c>
      <c r="F7879" t="str">
        <f>IFERROR(IF(VLOOKUP(E7879,J:J,1,0)=E7879,"X",""),"")</f>
        <v/>
      </c>
      <c r="G7879" t="str">
        <f>IF(J7879&lt;&gt;"", INDEX($C$5:$C$1433, MATCH(J7879, $E$5:$E$1433, 0)),"")</f>
        <v/>
      </c>
      <c r="H7879" t="str">
        <f>IF(J7879&lt;&gt;"", INDEX($D$5:$D$1433, MATCH(J7879, $E$5:$E$1433, 0)),"")</f>
        <v/>
      </c>
      <c r="I7879" t="str">
        <f>IFERROR(IF(J7879&lt;&gt;"", INDEX($B$5:$B$1433, MATCH(J7879, $E$5:$E$1433, 0)),""),"SAI")</f>
        <v/>
      </c>
      <c r="L7879" t="str">
        <f>IFERROR(IF($N$5="Sáng",IF(MID(K7879,2,7)-MID($L$2,2,7)&gt;0,"Trễ",""),IF(MID(K7879,2,7)-MID($Q$2,2,7)&gt;0,"Trễ","")),"")</f>
        <v/>
      </c>
      <c r="M7879" t="str">
        <f>IFERROR(IF($N$5="Sáng",MID(K7879,2,7)-MID($L$2,2,7),MID(K7879,2,7)-MID($Q$2,2,7)),"")</f>
        <v/>
      </c>
      <c r="Q7879" t="str">
        <f>IF(B7879&lt;&gt;"",IF(AND(P7879="",F7879=""),"Không phép ",""),"")</f>
        <v/>
      </c>
      <c r="R7879" t="str">
        <f>UPPER(B7879)</f>
        <v/>
      </c>
      <c r="T7879" t="str">
        <f>IFERROR(IF(J7879&lt;&gt;"", INDEX($S$5:$S$1433, MATCH(J7879, $E$5:$E$1433, 0)),""),"")</f>
        <v/>
      </c>
      <c r="V7879" t="str">
        <f>IFERROR(IF(J7879&lt;&gt;"", INDEX($U$5:$U$1433, MATCH(J7879, $E$5:$E$1433, 0)),""),"")</f>
        <v/>
      </c>
    </row>
    <row r="7880">
      <c r="A7880" t="str">
        <f>IF(B7880&lt;&gt;"",A7879+1,"")</f>
        <v/>
      </c>
      <c r="F7880" t="str">
        <f>IFERROR(IF(VLOOKUP(E7880,J:J,1,0)=E7880,"X",""),"")</f>
        <v/>
      </c>
      <c r="G7880" t="str">
        <f>IF(J7880&lt;&gt;"", INDEX($C$5:$C$1433, MATCH(J7880, $E$5:$E$1433, 0)),"")</f>
        <v/>
      </c>
      <c r="H7880" t="str">
        <f>IF(J7880&lt;&gt;"", INDEX($D$5:$D$1433, MATCH(J7880, $E$5:$E$1433, 0)),"")</f>
        <v/>
      </c>
      <c r="I7880" t="str">
        <f>IFERROR(IF(J7880&lt;&gt;"", INDEX($B$5:$B$1433, MATCH(J7880, $E$5:$E$1433, 0)),""),"SAI")</f>
        <v/>
      </c>
      <c r="L7880" t="str">
        <f>IFERROR(IF($N$5="Sáng",IF(MID(K7880,2,7)-MID($L$2,2,7)&gt;0,"Trễ",""),IF(MID(K7880,2,7)-MID($Q$2,2,7)&gt;0,"Trễ","")),"")</f>
        <v/>
      </c>
      <c r="M7880" t="str">
        <f>IFERROR(IF($N$5="Sáng",MID(K7880,2,7)-MID($L$2,2,7),MID(K7880,2,7)-MID($Q$2,2,7)),"")</f>
        <v/>
      </c>
      <c r="Q7880" t="str">
        <f>IF(B7880&lt;&gt;"",IF(AND(P7880="",F7880=""),"Không phép ",""),"")</f>
        <v/>
      </c>
      <c r="R7880" t="str">
        <f>UPPER(B7880)</f>
        <v/>
      </c>
      <c r="T7880" t="str">
        <f>IFERROR(IF(J7880&lt;&gt;"", INDEX($S$5:$S$1433, MATCH(J7880, $E$5:$E$1433, 0)),""),"")</f>
        <v/>
      </c>
      <c r="V7880" t="str">
        <f>IFERROR(IF(J7880&lt;&gt;"", INDEX($U$5:$U$1433, MATCH(J7880, $E$5:$E$1433, 0)),""),"")</f>
        <v/>
      </c>
    </row>
    <row r="7881">
      <c r="A7881" t="str">
        <f>IF(B7881&lt;&gt;"",A7880+1,"")</f>
        <v/>
      </c>
      <c r="F7881" t="str">
        <f>IFERROR(IF(VLOOKUP(E7881,J:J,1,0)=E7881,"X",""),"")</f>
        <v/>
      </c>
      <c r="G7881" t="str">
        <f>IF(J7881&lt;&gt;"", INDEX($C$5:$C$1433, MATCH(J7881, $E$5:$E$1433, 0)),"")</f>
        <v/>
      </c>
      <c r="H7881" t="str">
        <f>IF(J7881&lt;&gt;"", INDEX($D$5:$D$1433, MATCH(J7881, $E$5:$E$1433, 0)),"")</f>
        <v/>
      </c>
      <c r="I7881" t="str">
        <f>IFERROR(IF(J7881&lt;&gt;"", INDEX($B$5:$B$1433, MATCH(J7881, $E$5:$E$1433, 0)),""),"SAI")</f>
        <v/>
      </c>
      <c r="L7881" t="str">
        <f>IFERROR(IF($N$5="Sáng",IF(MID(K7881,2,7)-MID($L$2,2,7)&gt;0,"Trễ",""),IF(MID(K7881,2,7)-MID($Q$2,2,7)&gt;0,"Trễ","")),"")</f>
        <v/>
      </c>
      <c r="M7881" t="str">
        <f>IFERROR(IF($N$5="Sáng",MID(K7881,2,7)-MID($L$2,2,7),MID(K7881,2,7)-MID($Q$2,2,7)),"")</f>
        <v/>
      </c>
      <c r="Q7881" t="str">
        <f>IF(B7881&lt;&gt;"",IF(AND(P7881="",F7881=""),"Không phép ",""),"")</f>
        <v/>
      </c>
      <c r="R7881" t="str">
        <f>UPPER(B7881)</f>
        <v/>
      </c>
      <c r="T7881" t="str">
        <f>IFERROR(IF(J7881&lt;&gt;"", INDEX($S$5:$S$1433, MATCH(J7881, $E$5:$E$1433, 0)),""),"")</f>
        <v/>
      </c>
      <c r="V7881" t="str">
        <f>IFERROR(IF(J7881&lt;&gt;"", INDEX($U$5:$U$1433, MATCH(J7881, $E$5:$E$1433, 0)),""),"")</f>
        <v/>
      </c>
    </row>
    <row r="7882">
      <c r="A7882" t="str">
        <f>IF(B7882&lt;&gt;"",A7881+1,"")</f>
        <v/>
      </c>
      <c r="F7882" t="str">
        <f>IFERROR(IF(VLOOKUP(E7882,J:J,1,0)=E7882,"X",""),"")</f>
        <v/>
      </c>
      <c r="G7882" t="str">
        <f>IF(J7882&lt;&gt;"", INDEX($C$5:$C$1433, MATCH(J7882, $E$5:$E$1433, 0)),"")</f>
        <v/>
      </c>
      <c r="H7882" t="str">
        <f>IF(J7882&lt;&gt;"", INDEX($D$5:$D$1433, MATCH(J7882, $E$5:$E$1433, 0)),"")</f>
        <v/>
      </c>
      <c r="I7882" t="str">
        <f>IFERROR(IF(J7882&lt;&gt;"", INDEX($B$5:$B$1433, MATCH(J7882, $E$5:$E$1433, 0)),""),"SAI")</f>
        <v/>
      </c>
      <c r="L7882" t="str">
        <f>IFERROR(IF($N$5="Sáng",IF(MID(K7882,2,7)-MID($L$2,2,7)&gt;0,"Trễ",""),IF(MID(K7882,2,7)-MID($Q$2,2,7)&gt;0,"Trễ","")),"")</f>
        <v/>
      </c>
      <c r="M7882" t="str">
        <f>IFERROR(IF($N$5="Sáng",MID(K7882,2,7)-MID($L$2,2,7),MID(K7882,2,7)-MID($Q$2,2,7)),"")</f>
        <v/>
      </c>
      <c r="Q7882" t="str">
        <f>IF(B7882&lt;&gt;"",IF(AND(P7882="",F7882=""),"Không phép ",""),"")</f>
        <v/>
      </c>
      <c r="R7882" t="str">
        <f>UPPER(B7882)</f>
        <v/>
      </c>
      <c r="T7882" t="str">
        <f>IFERROR(IF(J7882&lt;&gt;"", INDEX($S$5:$S$1433, MATCH(J7882, $E$5:$E$1433, 0)),""),"")</f>
        <v/>
      </c>
      <c r="V7882" t="str">
        <f>IFERROR(IF(J7882&lt;&gt;"", INDEX($U$5:$U$1433, MATCH(J7882, $E$5:$E$1433, 0)),""),"")</f>
        <v/>
      </c>
    </row>
    <row r="7883">
      <c r="A7883" t="str">
        <f>IF(B7883&lt;&gt;"",A7882+1,"")</f>
        <v/>
      </c>
      <c r="F7883" t="str">
        <f>IFERROR(IF(VLOOKUP(E7883,J:J,1,0)=E7883,"X",""),"")</f>
        <v/>
      </c>
      <c r="G7883" t="str">
        <f>IF(J7883&lt;&gt;"", INDEX($C$5:$C$1433, MATCH(J7883, $E$5:$E$1433, 0)),"")</f>
        <v/>
      </c>
      <c r="H7883" t="str">
        <f>IF(J7883&lt;&gt;"", INDEX($D$5:$D$1433, MATCH(J7883, $E$5:$E$1433, 0)),"")</f>
        <v/>
      </c>
      <c r="I7883" t="str">
        <f>IFERROR(IF(J7883&lt;&gt;"", INDEX($B$5:$B$1433, MATCH(J7883, $E$5:$E$1433, 0)),""),"SAI")</f>
        <v/>
      </c>
      <c r="L7883" t="str">
        <f>IFERROR(IF($N$5="Sáng",IF(MID(K7883,2,7)-MID($L$2,2,7)&gt;0,"Trễ",""),IF(MID(K7883,2,7)-MID($Q$2,2,7)&gt;0,"Trễ","")),"")</f>
        <v/>
      </c>
      <c r="M7883" t="str">
        <f>IFERROR(IF($N$5="Sáng",MID(K7883,2,7)-MID($L$2,2,7),MID(K7883,2,7)-MID($Q$2,2,7)),"")</f>
        <v/>
      </c>
      <c r="Q7883" t="str">
        <f>IF(B7883&lt;&gt;"",IF(AND(P7883="",F7883=""),"Không phép ",""),"")</f>
        <v/>
      </c>
      <c r="R7883" t="str">
        <f>UPPER(B7883)</f>
        <v/>
      </c>
      <c r="T7883" t="str">
        <f>IFERROR(IF(J7883&lt;&gt;"", INDEX($S$5:$S$1433, MATCH(J7883, $E$5:$E$1433, 0)),""),"")</f>
        <v/>
      </c>
      <c r="V7883" t="str">
        <f>IFERROR(IF(J7883&lt;&gt;"", INDEX($U$5:$U$1433, MATCH(J7883, $E$5:$E$1433, 0)),""),"")</f>
        <v/>
      </c>
    </row>
    <row r="7884">
      <c r="A7884" t="str">
        <f>IF(B7884&lt;&gt;"",A7883+1,"")</f>
        <v/>
      </c>
      <c r="F7884" t="str">
        <f>IFERROR(IF(VLOOKUP(E7884,J:J,1,0)=E7884,"X",""),"")</f>
        <v/>
      </c>
      <c r="G7884" t="str">
        <f>IF(J7884&lt;&gt;"", INDEX($C$5:$C$1433, MATCH(J7884, $E$5:$E$1433, 0)),"")</f>
        <v/>
      </c>
      <c r="H7884" t="str">
        <f>IF(J7884&lt;&gt;"", INDEX($D$5:$D$1433, MATCH(J7884, $E$5:$E$1433, 0)),"")</f>
        <v/>
      </c>
      <c r="I7884" t="str">
        <f>IFERROR(IF(J7884&lt;&gt;"", INDEX($B$5:$B$1433, MATCH(J7884, $E$5:$E$1433, 0)),""),"SAI")</f>
        <v/>
      </c>
      <c r="L7884" t="str">
        <f>IFERROR(IF($N$5="Sáng",IF(MID(K7884,2,7)-MID($L$2,2,7)&gt;0,"Trễ",""),IF(MID(K7884,2,7)-MID($Q$2,2,7)&gt;0,"Trễ","")),"")</f>
        <v/>
      </c>
      <c r="M7884" t="str">
        <f>IFERROR(IF($N$5="Sáng",MID(K7884,2,7)-MID($L$2,2,7),MID(K7884,2,7)-MID($Q$2,2,7)),"")</f>
        <v/>
      </c>
      <c r="Q7884" t="str">
        <f>IF(B7884&lt;&gt;"",IF(AND(P7884="",F7884=""),"Không phép ",""),"")</f>
        <v/>
      </c>
      <c r="R7884" t="str">
        <f>UPPER(B7884)</f>
        <v/>
      </c>
      <c r="T7884" t="str">
        <f>IFERROR(IF(J7884&lt;&gt;"", INDEX($S$5:$S$1433, MATCH(J7884, $E$5:$E$1433, 0)),""),"")</f>
        <v/>
      </c>
      <c r="V7884" t="str">
        <f>IFERROR(IF(J7884&lt;&gt;"", INDEX($U$5:$U$1433, MATCH(J7884, $E$5:$E$1433, 0)),""),"")</f>
        <v/>
      </c>
    </row>
    <row r="7885">
      <c r="A7885" t="str">
        <f>IF(B7885&lt;&gt;"",A7884+1,"")</f>
        <v/>
      </c>
      <c r="F7885" t="str">
        <f>IFERROR(IF(VLOOKUP(E7885,J:J,1,0)=E7885,"X",""),"")</f>
        <v/>
      </c>
      <c r="G7885" t="str">
        <f>IF(J7885&lt;&gt;"", INDEX($C$5:$C$1433, MATCH(J7885, $E$5:$E$1433, 0)),"")</f>
        <v/>
      </c>
      <c r="H7885" t="str">
        <f>IF(J7885&lt;&gt;"", INDEX($D$5:$D$1433, MATCH(J7885, $E$5:$E$1433, 0)),"")</f>
        <v/>
      </c>
      <c r="I7885" t="str">
        <f>IFERROR(IF(J7885&lt;&gt;"", INDEX($B$5:$B$1433, MATCH(J7885, $E$5:$E$1433, 0)),""),"SAI")</f>
        <v/>
      </c>
      <c r="L7885" t="str">
        <f>IFERROR(IF($N$5="Sáng",IF(MID(K7885,2,7)-MID($L$2,2,7)&gt;0,"Trễ",""),IF(MID(K7885,2,7)-MID($Q$2,2,7)&gt;0,"Trễ","")),"")</f>
        <v/>
      </c>
      <c r="M7885" t="str">
        <f>IFERROR(IF($N$5="Sáng",MID(K7885,2,7)-MID($L$2,2,7),MID(K7885,2,7)-MID($Q$2,2,7)),"")</f>
        <v/>
      </c>
      <c r="Q7885" t="str">
        <f>IF(B7885&lt;&gt;"",IF(AND(P7885="",F7885=""),"Không phép ",""),"")</f>
        <v/>
      </c>
      <c r="R7885" t="str">
        <f>UPPER(B7885)</f>
        <v/>
      </c>
      <c r="T7885" t="str">
        <f>IFERROR(IF(J7885&lt;&gt;"", INDEX($S$5:$S$1433, MATCH(J7885, $E$5:$E$1433, 0)),""),"")</f>
        <v/>
      </c>
      <c r="V7885" t="str">
        <f>IFERROR(IF(J7885&lt;&gt;"", INDEX($U$5:$U$1433, MATCH(J7885, $E$5:$E$1433, 0)),""),"")</f>
        <v/>
      </c>
    </row>
    <row r="7886">
      <c r="A7886" t="str">
        <f>IF(B7886&lt;&gt;"",A7885+1,"")</f>
        <v/>
      </c>
      <c r="F7886" t="str">
        <f>IFERROR(IF(VLOOKUP(E7886,J:J,1,0)=E7886,"X",""),"")</f>
        <v/>
      </c>
      <c r="G7886" t="str">
        <f>IF(J7886&lt;&gt;"", INDEX($C$5:$C$1433, MATCH(J7886, $E$5:$E$1433, 0)),"")</f>
        <v/>
      </c>
      <c r="H7886" t="str">
        <f>IF(J7886&lt;&gt;"", INDEX($D$5:$D$1433, MATCH(J7886, $E$5:$E$1433, 0)),"")</f>
        <v/>
      </c>
      <c r="I7886" t="str">
        <f>IFERROR(IF(J7886&lt;&gt;"", INDEX($B$5:$B$1433, MATCH(J7886, $E$5:$E$1433, 0)),""),"SAI")</f>
        <v/>
      </c>
      <c r="L7886" t="str">
        <f>IFERROR(IF($N$5="Sáng",IF(MID(K7886,2,7)-MID($L$2,2,7)&gt;0,"Trễ",""),IF(MID(K7886,2,7)-MID($Q$2,2,7)&gt;0,"Trễ","")),"")</f>
        <v/>
      </c>
      <c r="M7886" t="str">
        <f>IFERROR(IF($N$5="Sáng",MID(K7886,2,7)-MID($L$2,2,7),MID(K7886,2,7)-MID($Q$2,2,7)),"")</f>
        <v/>
      </c>
      <c r="Q7886" t="str">
        <f>IF(B7886&lt;&gt;"",IF(AND(P7886="",F7886=""),"Không phép ",""),"")</f>
        <v/>
      </c>
      <c r="R7886" t="str">
        <f>UPPER(B7886)</f>
        <v/>
      </c>
      <c r="T7886" t="str">
        <f>IFERROR(IF(J7886&lt;&gt;"", INDEX($S$5:$S$1433, MATCH(J7886, $E$5:$E$1433, 0)),""),"")</f>
        <v/>
      </c>
      <c r="V7886" t="str">
        <f>IFERROR(IF(J7886&lt;&gt;"", INDEX($U$5:$U$1433, MATCH(J7886, $E$5:$E$1433, 0)),""),"")</f>
        <v/>
      </c>
    </row>
    <row r="7887">
      <c r="A7887" t="str">
        <f>IF(B7887&lt;&gt;"",A7886+1,"")</f>
        <v/>
      </c>
      <c r="F7887" t="str">
        <f>IFERROR(IF(VLOOKUP(E7887,J:J,1,0)=E7887,"X",""),"")</f>
        <v/>
      </c>
      <c r="G7887" t="str">
        <f>IF(J7887&lt;&gt;"", INDEX($C$5:$C$1433, MATCH(J7887, $E$5:$E$1433, 0)),"")</f>
        <v/>
      </c>
      <c r="H7887" t="str">
        <f>IF(J7887&lt;&gt;"", INDEX($D$5:$D$1433, MATCH(J7887, $E$5:$E$1433, 0)),"")</f>
        <v/>
      </c>
      <c r="I7887" t="str">
        <f>IFERROR(IF(J7887&lt;&gt;"", INDEX($B$5:$B$1433, MATCH(J7887, $E$5:$E$1433, 0)),""),"SAI")</f>
        <v/>
      </c>
      <c r="L7887" t="str">
        <f>IFERROR(IF($N$5="Sáng",IF(MID(K7887,2,7)-MID($L$2,2,7)&gt;0,"Trễ",""),IF(MID(K7887,2,7)-MID($Q$2,2,7)&gt;0,"Trễ","")),"")</f>
        <v/>
      </c>
      <c r="M7887" t="str">
        <f>IFERROR(IF($N$5="Sáng",MID(K7887,2,7)-MID($L$2,2,7),MID(K7887,2,7)-MID($Q$2,2,7)),"")</f>
        <v/>
      </c>
      <c r="Q7887" t="str">
        <f>IF(B7887&lt;&gt;"",IF(AND(P7887="",F7887=""),"Không phép ",""),"")</f>
        <v/>
      </c>
      <c r="R7887" t="str">
        <f>UPPER(B7887)</f>
        <v/>
      </c>
      <c r="T7887" t="str">
        <f>IFERROR(IF(J7887&lt;&gt;"", INDEX($S$5:$S$1433, MATCH(J7887, $E$5:$E$1433, 0)),""),"")</f>
        <v/>
      </c>
      <c r="V7887" t="str">
        <f>IFERROR(IF(J7887&lt;&gt;"", INDEX($U$5:$U$1433, MATCH(J7887, $E$5:$E$1433, 0)),""),"")</f>
        <v/>
      </c>
    </row>
    <row r="7888">
      <c r="A7888" t="str">
        <f>IF(B7888&lt;&gt;"",A7887+1,"")</f>
        <v/>
      </c>
      <c r="F7888" t="str">
        <f>IFERROR(IF(VLOOKUP(E7888,J:J,1,0)=E7888,"X",""),"")</f>
        <v/>
      </c>
      <c r="G7888" t="str">
        <f>IF(J7888&lt;&gt;"", INDEX($C$5:$C$1433, MATCH(J7888, $E$5:$E$1433, 0)),"")</f>
        <v/>
      </c>
      <c r="H7888" t="str">
        <f>IF(J7888&lt;&gt;"", INDEX($D$5:$D$1433, MATCH(J7888, $E$5:$E$1433, 0)),"")</f>
        <v/>
      </c>
      <c r="I7888" t="str">
        <f>IFERROR(IF(J7888&lt;&gt;"", INDEX($B$5:$B$1433, MATCH(J7888, $E$5:$E$1433, 0)),""),"SAI")</f>
        <v/>
      </c>
      <c r="L7888" t="str">
        <f>IFERROR(IF($N$5="Sáng",IF(MID(K7888,2,7)-MID($L$2,2,7)&gt;0,"Trễ",""),IF(MID(K7888,2,7)-MID($Q$2,2,7)&gt;0,"Trễ","")),"")</f>
        <v/>
      </c>
      <c r="M7888" t="str">
        <f>IFERROR(IF($N$5="Sáng",MID(K7888,2,7)-MID($L$2,2,7),MID(K7888,2,7)-MID($Q$2,2,7)),"")</f>
        <v/>
      </c>
      <c r="Q7888" t="str">
        <f>IF(B7888&lt;&gt;"",IF(AND(P7888="",F7888=""),"Không phép ",""),"")</f>
        <v/>
      </c>
      <c r="R7888" t="str">
        <f>UPPER(B7888)</f>
        <v/>
      </c>
      <c r="T7888" t="str">
        <f>IFERROR(IF(J7888&lt;&gt;"", INDEX($S$5:$S$1433, MATCH(J7888, $E$5:$E$1433, 0)),""),"")</f>
        <v/>
      </c>
      <c r="V7888" t="str">
        <f>IFERROR(IF(J7888&lt;&gt;"", INDEX($U$5:$U$1433, MATCH(J7888, $E$5:$E$1433, 0)),""),"")</f>
        <v/>
      </c>
    </row>
    <row r="7889">
      <c r="A7889" t="str">
        <f>IF(B7889&lt;&gt;"",A7888+1,"")</f>
        <v/>
      </c>
      <c r="F7889" t="str">
        <f>IFERROR(IF(VLOOKUP(E7889,J:J,1,0)=E7889,"X",""),"")</f>
        <v/>
      </c>
      <c r="G7889" t="str">
        <f>IF(J7889&lt;&gt;"", INDEX($C$5:$C$1433, MATCH(J7889, $E$5:$E$1433, 0)),"")</f>
        <v/>
      </c>
      <c r="H7889" t="str">
        <f>IF(J7889&lt;&gt;"", INDEX($D$5:$D$1433, MATCH(J7889, $E$5:$E$1433, 0)),"")</f>
        <v/>
      </c>
      <c r="I7889" t="str">
        <f>IFERROR(IF(J7889&lt;&gt;"", INDEX($B$5:$B$1433, MATCH(J7889, $E$5:$E$1433, 0)),""),"SAI")</f>
        <v/>
      </c>
      <c r="L7889" t="str">
        <f>IFERROR(IF($N$5="Sáng",IF(MID(K7889,2,7)-MID($L$2,2,7)&gt;0,"Trễ",""),IF(MID(K7889,2,7)-MID($Q$2,2,7)&gt;0,"Trễ","")),"")</f>
        <v/>
      </c>
      <c r="M7889" t="str">
        <f>IFERROR(IF($N$5="Sáng",MID(K7889,2,7)-MID($L$2,2,7),MID(K7889,2,7)-MID($Q$2,2,7)),"")</f>
        <v/>
      </c>
      <c r="Q7889" t="str">
        <f>IF(B7889&lt;&gt;"",IF(AND(P7889="",F7889=""),"Không phép ",""),"")</f>
        <v/>
      </c>
      <c r="R7889" t="str">
        <f>UPPER(B7889)</f>
        <v/>
      </c>
      <c r="T7889" t="str">
        <f>IFERROR(IF(J7889&lt;&gt;"", INDEX($S$5:$S$1433, MATCH(J7889, $E$5:$E$1433, 0)),""),"")</f>
        <v/>
      </c>
      <c r="V7889" t="str">
        <f>IFERROR(IF(J7889&lt;&gt;"", INDEX($U$5:$U$1433, MATCH(J7889, $E$5:$E$1433, 0)),""),"")</f>
        <v/>
      </c>
    </row>
    <row r="7890">
      <c r="A7890" t="str">
        <f>IF(B7890&lt;&gt;"",A7889+1,"")</f>
        <v/>
      </c>
      <c r="F7890" t="str">
        <f>IFERROR(IF(VLOOKUP(E7890,J:J,1,0)=E7890,"X",""),"")</f>
        <v/>
      </c>
      <c r="G7890" t="str">
        <f>IF(J7890&lt;&gt;"", INDEX($C$5:$C$1433, MATCH(J7890, $E$5:$E$1433, 0)),"")</f>
        <v/>
      </c>
      <c r="H7890" t="str">
        <f>IF(J7890&lt;&gt;"", INDEX($D$5:$D$1433, MATCH(J7890, $E$5:$E$1433, 0)),"")</f>
        <v/>
      </c>
      <c r="I7890" t="str">
        <f>IFERROR(IF(J7890&lt;&gt;"", INDEX($B$5:$B$1433, MATCH(J7890, $E$5:$E$1433, 0)),""),"SAI")</f>
        <v/>
      </c>
      <c r="L7890" t="str">
        <f>IFERROR(IF($N$5="Sáng",IF(MID(K7890,2,7)-MID($L$2,2,7)&gt;0,"Trễ",""),IF(MID(K7890,2,7)-MID($Q$2,2,7)&gt;0,"Trễ","")),"")</f>
        <v/>
      </c>
      <c r="M7890" t="str">
        <f>IFERROR(IF($N$5="Sáng",MID(K7890,2,7)-MID($L$2,2,7),MID(K7890,2,7)-MID($Q$2,2,7)),"")</f>
        <v/>
      </c>
      <c r="Q7890" t="str">
        <f>IF(B7890&lt;&gt;"",IF(AND(P7890="",F7890=""),"Không phép ",""),"")</f>
        <v/>
      </c>
      <c r="R7890" t="str">
        <f>UPPER(B7890)</f>
        <v/>
      </c>
      <c r="T7890" t="str">
        <f>IFERROR(IF(J7890&lt;&gt;"", INDEX($S$5:$S$1433, MATCH(J7890, $E$5:$E$1433, 0)),""),"")</f>
        <v/>
      </c>
      <c r="V7890" t="str">
        <f>IFERROR(IF(J7890&lt;&gt;"", INDEX($U$5:$U$1433, MATCH(J7890, $E$5:$E$1433, 0)),""),"")</f>
        <v/>
      </c>
    </row>
    <row r="7891">
      <c r="A7891" t="str">
        <f>IF(B7891&lt;&gt;"",A7890+1,"")</f>
        <v/>
      </c>
      <c r="F7891" t="str">
        <f>IFERROR(IF(VLOOKUP(E7891,J:J,1,0)=E7891,"X",""),"")</f>
        <v/>
      </c>
      <c r="G7891" t="str">
        <f>IF(J7891&lt;&gt;"", INDEX($C$5:$C$1433, MATCH(J7891, $E$5:$E$1433, 0)),"")</f>
        <v/>
      </c>
      <c r="H7891" t="str">
        <f>IF(J7891&lt;&gt;"", INDEX($D$5:$D$1433, MATCH(J7891, $E$5:$E$1433, 0)),"")</f>
        <v/>
      </c>
      <c r="I7891" t="str">
        <f>IFERROR(IF(J7891&lt;&gt;"", INDEX($B$5:$B$1433, MATCH(J7891, $E$5:$E$1433, 0)),""),"SAI")</f>
        <v/>
      </c>
      <c r="L7891" t="str">
        <f>IFERROR(IF($N$5="Sáng",IF(MID(K7891,2,7)-MID($L$2,2,7)&gt;0,"Trễ",""),IF(MID(K7891,2,7)-MID($Q$2,2,7)&gt;0,"Trễ","")),"")</f>
        <v/>
      </c>
      <c r="M7891" t="str">
        <f>IFERROR(IF($N$5="Sáng",MID(K7891,2,7)-MID($L$2,2,7),MID(K7891,2,7)-MID($Q$2,2,7)),"")</f>
        <v/>
      </c>
      <c r="Q7891" t="str">
        <f>IF(B7891&lt;&gt;"",IF(AND(P7891="",F7891=""),"Không phép ",""),"")</f>
        <v/>
      </c>
      <c r="R7891" t="str">
        <f>UPPER(B7891)</f>
        <v/>
      </c>
      <c r="T7891" t="str">
        <f>IFERROR(IF(J7891&lt;&gt;"", INDEX($S$5:$S$1433, MATCH(J7891, $E$5:$E$1433, 0)),""),"")</f>
        <v/>
      </c>
      <c r="V7891" t="str">
        <f>IFERROR(IF(J7891&lt;&gt;"", INDEX($U$5:$U$1433, MATCH(J7891, $E$5:$E$1433, 0)),""),"")</f>
        <v/>
      </c>
    </row>
    <row r="7892">
      <c r="A7892" t="str">
        <f>IF(B7892&lt;&gt;"",A7891+1,"")</f>
        <v/>
      </c>
      <c r="F7892" t="str">
        <f>IFERROR(IF(VLOOKUP(E7892,J:J,1,0)=E7892,"X",""),"")</f>
        <v/>
      </c>
      <c r="G7892" t="str">
        <f>IF(J7892&lt;&gt;"", INDEX($C$5:$C$1433, MATCH(J7892, $E$5:$E$1433, 0)),"")</f>
        <v/>
      </c>
      <c r="H7892" t="str">
        <f>IF(J7892&lt;&gt;"", INDEX($D$5:$D$1433, MATCH(J7892, $E$5:$E$1433, 0)),"")</f>
        <v/>
      </c>
      <c r="I7892" t="str">
        <f>IFERROR(IF(J7892&lt;&gt;"", INDEX($B$5:$B$1433, MATCH(J7892, $E$5:$E$1433, 0)),""),"SAI")</f>
        <v/>
      </c>
      <c r="L7892" t="str">
        <f>IFERROR(IF($N$5="Sáng",IF(MID(K7892,2,7)-MID($L$2,2,7)&gt;0,"Trễ",""),IF(MID(K7892,2,7)-MID($Q$2,2,7)&gt;0,"Trễ","")),"")</f>
        <v/>
      </c>
      <c r="M7892" t="str">
        <f>IFERROR(IF($N$5="Sáng",MID(K7892,2,7)-MID($L$2,2,7),MID(K7892,2,7)-MID($Q$2,2,7)),"")</f>
        <v/>
      </c>
      <c r="Q7892" t="str">
        <f>IF(B7892&lt;&gt;"",IF(AND(P7892="",F7892=""),"Không phép ",""),"")</f>
        <v/>
      </c>
      <c r="R7892" t="str">
        <f>UPPER(B7892)</f>
        <v/>
      </c>
      <c r="T7892" t="str">
        <f>IFERROR(IF(J7892&lt;&gt;"", INDEX($S$5:$S$1433, MATCH(J7892, $E$5:$E$1433, 0)),""),"")</f>
        <v/>
      </c>
      <c r="V7892" t="str">
        <f>IFERROR(IF(J7892&lt;&gt;"", INDEX($U$5:$U$1433, MATCH(J7892, $E$5:$E$1433, 0)),""),"")</f>
        <v/>
      </c>
    </row>
    <row r="7893">
      <c r="A7893" t="str">
        <f>IF(B7893&lt;&gt;"",A7892+1,"")</f>
        <v/>
      </c>
      <c r="F7893" t="str">
        <f>IFERROR(IF(VLOOKUP(E7893,J:J,1,0)=E7893,"X",""),"")</f>
        <v/>
      </c>
      <c r="G7893" t="str">
        <f>IF(J7893&lt;&gt;"", INDEX($C$5:$C$1433, MATCH(J7893, $E$5:$E$1433, 0)),"")</f>
        <v/>
      </c>
      <c r="H7893" t="str">
        <f>IF(J7893&lt;&gt;"", INDEX($D$5:$D$1433, MATCH(J7893, $E$5:$E$1433, 0)),"")</f>
        <v/>
      </c>
      <c r="I7893" t="str">
        <f>IFERROR(IF(J7893&lt;&gt;"", INDEX($B$5:$B$1433, MATCH(J7893, $E$5:$E$1433, 0)),""),"SAI")</f>
        <v/>
      </c>
      <c r="L7893" t="str">
        <f>IFERROR(IF($N$5="Sáng",IF(MID(K7893,2,7)-MID($L$2,2,7)&gt;0,"Trễ",""),IF(MID(K7893,2,7)-MID($Q$2,2,7)&gt;0,"Trễ","")),"")</f>
        <v/>
      </c>
      <c r="M7893" t="str">
        <f>IFERROR(IF($N$5="Sáng",MID(K7893,2,7)-MID($L$2,2,7),MID(K7893,2,7)-MID($Q$2,2,7)),"")</f>
        <v/>
      </c>
      <c r="Q7893" t="str">
        <f>IF(B7893&lt;&gt;"",IF(AND(P7893="",F7893=""),"Không phép ",""),"")</f>
        <v/>
      </c>
      <c r="R7893" t="str">
        <f>UPPER(B7893)</f>
        <v/>
      </c>
      <c r="T7893" t="str">
        <f>IFERROR(IF(J7893&lt;&gt;"", INDEX($S$5:$S$1433, MATCH(J7893, $E$5:$E$1433, 0)),""),"")</f>
        <v/>
      </c>
      <c r="V7893" t="str">
        <f>IFERROR(IF(J7893&lt;&gt;"", INDEX($U$5:$U$1433, MATCH(J7893, $E$5:$E$1433, 0)),""),"")</f>
        <v/>
      </c>
    </row>
    <row r="7894">
      <c r="A7894" t="str">
        <f>IF(B7894&lt;&gt;"",A7893+1,"")</f>
        <v/>
      </c>
      <c r="F7894" t="str">
        <f>IFERROR(IF(VLOOKUP(E7894,J:J,1,0)=E7894,"X",""),"")</f>
        <v/>
      </c>
      <c r="G7894" t="str">
        <f>IF(J7894&lt;&gt;"", INDEX($C$5:$C$1433, MATCH(J7894, $E$5:$E$1433, 0)),"")</f>
        <v/>
      </c>
      <c r="H7894" t="str">
        <f>IF(J7894&lt;&gt;"", INDEX($D$5:$D$1433, MATCH(J7894, $E$5:$E$1433, 0)),"")</f>
        <v/>
      </c>
      <c r="I7894" t="str">
        <f>IFERROR(IF(J7894&lt;&gt;"", INDEX($B$5:$B$1433, MATCH(J7894, $E$5:$E$1433, 0)),""),"SAI")</f>
        <v/>
      </c>
      <c r="L7894" t="str">
        <f>IFERROR(IF($N$5="Sáng",IF(MID(K7894,2,7)-MID($L$2,2,7)&gt;0,"Trễ",""),IF(MID(K7894,2,7)-MID($Q$2,2,7)&gt;0,"Trễ","")),"")</f>
        <v/>
      </c>
      <c r="M7894" t="str">
        <f>IFERROR(IF($N$5="Sáng",MID(K7894,2,7)-MID($L$2,2,7),MID(K7894,2,7)-MID($Q$2,2,7)),"")</f>
        <v/>
      </c>
      <c r="Q7894" t="str">
        <f>IF(B7894&lt;&gt;"",IF(AND(P7894="",F7894=""),"Không phép ",""),"")</f>
        <v/>
      </c>
      <c r="R7894" t="str">
        <f>UPPER(B7894)</f>
        <v/>
      </c>
      <c r="T7894" t="str">
        <f>IFERROR(IF(J7894&lt;&gt;"", INDEX($S$5:$S$1433, MATCH(J7894, $E$5:$E$1433, 0)),""),"")</f>
        <v/>
      </c>
      <c r="V7894" t="str">
        <f>IFERROR(IF(J7894&lt;&gt;"", INDEX($U$5:$U$1433, MATCH(J7894, $E$5:$E$1433, 0)),""),"")</f>
        <v/>
      </c>
    </row>
    <row r="7895">
      <c r="A7895" t="str">
        <f>IF(B7895&lt;&gt;"",A7894+1,"")</f>
        <v/>
      </c>
      <c r="F7895" t="str">
        <f>IFERROR(IF(VLOOKUP(E7895,J:J,1,0)=E7895,"X",""),"")</f>
        <v/>
      </c>
      <c r="G7895" t="str">
        <f>IF(J7895&lt;&gt;"", INDEX($C$5:$C$1433, MATCH(J7895, $E$5:$E$1433, 0)),"")</f>
        <v/>
      </c>
      <c r="H7895" t="str">
        <f>IF(J7895&lt;&gt;"", INDEX($D$5:$D$1433, MATCH(J7895, $E$5:$E$1433, 0)),"")</f>
        <v/>
      </c>
      <c r="I7895" t="str">
        <f>IFERROR(IF(J7895&lt;&gt;"", INDEX($B$5:$B$1433, MATCH(J7895, $E$5:$E$1433, 0)),""),"SAI")</f>
        <v/>
      </c>
      <c r="L7895" t="str">
        <f>IFERROR(IF($N$5="Sáng",IF(MID(K7895,2,7)-MID($L$2,2,7)&gt;0,"Trễ",""),IF(MID(K7895,2,7)-MID($Q$2,2,7)&gt;0,"Trễ","")),"")</f>
        <v/>
      </c>
      <c r="M7895" t="str">
        <f>IFERROR(IF($N$5="Sáng",MID(K7895,2,7)-MID($L$2,2,7),MID(K7895,2,7)-MID($Q$2,2,7)),"")</f>
        <v/>
      </c>
      <c r="Q7895" t="str">
        <f>IF(B7895&lt;&gt;"",IF(AND(P7895="",F7895=""),"Không phép ",""),"")</f>
        <v/>
      </c>
      <c r="R7895" t="str">
        <f>UPPER(B7895)</f>
        <v/>
      </c>
      <c r="T7895" t="str">
        <f>IFERROR(IF(J7895&lt;&gt;"", INDEX($S$5:$S$1433, MATCH(J7895, $E$5:$E$1433, 0)),""),"")</f>
        <v/>
      </c>
      <c r="V7895" t="str">
        <f>IFERROR(IF(J7895&lt;&gt;"", INDEX($U$5:$U$1433, MATCH(J7895, $E$5:$E$1433, 0)),""),"")</f>
        <v/>
      </c>
    </row>
    <row r="7896">
      <c r="A7896" t="str">
        <f>IF(B7896&lt;&gt;"",A7895+1,"")</f>
        <v/>
      </c>
      <c r="F7896" t="str">
        <f>IFERROR(IF(VLOOKUP(E7896,J:J,1,0)=E7896,"X",""),"")</f>
        <v/>
      </c>
      <c r="G7896" t="str">
        <f>IF(J7896&lt;&gt;"", INDEX($C$5:$C$1433, MATCH(J7896, $E$5:$E$1433, 0)),"")</f>
        <v/>
      </c>
      <c r="H7896" t="str">
        <f>IF(J7896&lt;&gt;"", INDEX($D$5:$D$1433, MATCH(J7896, $E$5:$E$1433, 0)),"")</f>
        <v/>
      </c>
      <c r="I7896" t="str">
        <f>IFERROR(IF(J7896&lt;&gt;"", INDEX($B$5:$B$1433, MATCH(J7896, $E$5:$E$1433, 0)),""),"SAI")</f>
        <v/>
      </c>
      <c r="L7896" t="str">
        <f>IFERROR(IF($N$5="Sáng",IF(MID(K7896,2,7)-MID($L$2,2,7)&gt;0,"Trễ",""),IF(MID(K7896,2,7)-MID($Q$2,2,7)&gt;0,"Trễ","")),"")</f>
        <v/>
      </c>
      <c r="M7896" t="str">
        <f>IFERROR(IF($N$5="Sáng",MID(K7896,2,7)-MID($L$2,2,7),MID(K7896,2,7)-MID($Q$2,2,7)),"")</f>
        <v/>
      </c>
      <c r="Q7896" t="str">
        <f>IF(B7896&lt;&gt;"",IF(AND(P7896="",F7896=""),"Không phép ",""),"")</f>
        <v/>
      </c>
      <c r="R7896" t="str">
        <f>UPPER(B7896)</f>
        <v/>
      </c>
      <c r="T7896" t="str">
        <f>IFERROR(IF(J7896&lt;&gt;"", INDEX($S$5:$S$1433, MATCH(J7896, $E$5:$E$1433, 0)),""),"")</f>
        <v/>
      </c>
      <c r="V7896" t="str">
        <f>IFERROR(IF(J7896&lt;&gt;"", INDEX($U$5:$U$1433, MATCH(J7896, $E$5:$E$1433, 0)),""),"")</f>
        <v/>
      </c>
    </row>
    <row r="7897">
      <c r="A7897" t="str">
        <f>IF(B7897&lt;&gt;"",A7896+1,"")</f>
        <v/>
      </c>
      <c r="F7897" t="str">
        <f>IFERROR(IF(VLOOKUP(E7897,J:J,1,0)=E7897,"X",""),"")</f>
        <v/>
      </c>
      <c r="G7897" t="str">
        <f>IF(J7897&lt;&gt;"", INDEX($C$5:$C$1433, MATCH(J7897, $E$5:$E$1433, 0)),"")</f>
        <v/>
      </c>
      <c r="H7897" t="str">
        <f>IF(J7897&lt;&gt;"", INDEX($D$5:$D$1433, MATCH(J7897, $E$5:$E$1433, 0)),"")</f>
        <v/>
      </c>
      <c r="I7897" t="str">
        <f>IFERROR(IF(J7897&lt;&gt;"", INDEX($B$5:$B$1433, MATCH(J7897, $E$5:$E$1433, 0)),""),"SAI")</f>
        <v/>
      </c>
      <c r="L7897" t="str">
        <f>IFERROR(IF($N$5="Sáng",IF(MID(K7897,2,7)-MID($L$2,2,7)&gt;0,"Trễ",""),IF(MID(K7897,2,7)-MID($Q$2,2,7)&gt;0,"Trễ","")),"")</f>
        <v/>
      </c>
      <c r="M7897" t="str">
        <f>IFERROR(IF($N$5="Sáng",MID(K7897,2,7)-MID($L$2,2,7),MID(K7897,2,7)-MID($Q$2,2,7)),"")</f>
        <v/>
      </c>
      <c r="Q7897" t="str">
        <f>IF(B7897&lt;&gt;"",IF(AND(P7897="",F7897=""),"Không phép ",""),"")</f>
        <v/>
      </c>
      <c r="R7897" t="str">
        <f>UPPER(B7897)</f>
        <v/>
      </c>
      <c r="T7897" t="str">
        <f>IFERROR(IF(J7897&lt;&gt;"", INDEX($S$5:$S$1433, MATCH(J7897, $E$5:$E$1433, 0)),""),"")</f>
        <v/>
      </c>
      <c r="V7897" t="str">
        <f>IFERROR(IF(J7897&lt;&gt;"", INDEX($U$5:$U$1433, MATCH(J7897, $E$5:$E$1433, 0)),""),"")</f>
        <v/>
      </c>
    </row>
    <row r="7898">
      <c r="A7898" t="str">
        <f>IF(B7898&lt;&gt;"",A7897+1,"")</f>
        <v/>
      </c>
      <c r="F7898" t="str">
        <f>IFERROR(IF(VLOOKUP(E7898,J:J,1,0)=E7898,"X",""),"")</f>
        <v/>
      </c>
      <c r="G7898" t="str">
        <f>IF(J7898&lt;&gt;"", INDEX($C$5:$C$1433, MATCH(J7898, $E$5:$E$1433, 0)),"")</f>
        <v/>
      </c>
      <c r="H7898" t="str">
        <f>IF(J7898&lt;&gt;"", INDEX($D$5:$D$1433, MATCH(J7898, $E$5:$E$1433, 0)),"")</f>
        <v/>
      </c>
      <c r="I7898" t="str">
        <f>IFERROR(IF(J7898&lt;&gt;"", INDEX($B$5:$B$1433, MATCH(J7898, $E$5:$E$1433, 0)),""),"SAI")</f>
        <v/>
      </c>
      <c r="L7898" t="str">
        <f>IFERROR(IF($N$5="Sáng",IF(MID(K7898,2,7)-MID($L$2,2,7)&gt;0,"Trễ",""),IF(MID(K7898,2,7)-MID($Q$2,2,7)&gt;0,"Trễ","")),"")</f>
        <v/>
      </c>
      <c r="M7898" t="str">
        <f>IFERROR(IF($N$5="Sáng",MID(K7898,2,7)-MID($L$2,2,7),MID(K7898,2,7)-MID($Q$2,2,7)),"")</f>
        <v/>
      </c>
      <c r="Q7898" t="str">
        <f>IF(B7898&lt;&gt;"",IF(AND(P7898="",F7898=""),"Không phép ",""),"")</f>
        <v/>
      </c>
      <c r="R7898" t="str">
        <f>UPPER(B7898)</f>
        <v/>
      </c>
      <c r="T7898" t="str">
        <f>IFERROR(IF(J7898&lt;&gt;"", INDEX($S$5:$S$1433, MATCH(J7898, $E$5:$E$1433, 0)),""),"")</f>
        <v/>
      </c>
      <c r="V7898" t="str">
        <f>IFERROR(IF(J7898&lt;&gt;"", INDEX($U$5:$U$1433, MATCH(J7898, $E$5:$E$1433, 0)),""),"")</f>
        <v/>
      </c>
    </row>
    <row r="7899">
      <c r="A7899" t="str">
        <f>IF(B7899&lt;&gt;"",A7898+1,"")</f>
        <v/>
      </c>
      <c r="F7899" t="str">
        <f>IFERROR(IF(VLOOKUP(E7899,J:J,1,0)=E7899,"X",""),"")</f>
        <v/>
      </c>
      <c r="G7899" t="str">
        <f>IF(J7899&lt;&gt;"", INDEX($C$5:$C$1433, MATCH(J7899, $E$5:$E$1433, 0)),"")</f>
        <v/>
      </c>
      <c r="H7899" t="str">
        <f>IF(J7899&lt;&gt;"", INDEX($D$5:$D$1433, MATCH(J7899, $E$5:$E$1433, 0)),"")</f>
        <v/>
      </c>
      <c r="I7899" t="str">
        <f>IFERROR(IF(J7899&lt;&gt;"", INDEX($B$5:$B$1433, MATCH(J7899, $E$5:$E$1433, 0)),""),"SAI")</f>
        <v/>
      </c>
      <c r="L7899" t="str">
        <f>IFERROR(IF($N$5="Sáng",IF(MID(K7899,2,7)-MID($L$2,2,7)&gt;0,"Trễ",""),IF(MID(K7899,2,7)-MID($Q$2,2,7)&gt;0,"Trễ","")),"")</f>
        <v/>
      </c>
      <c r="M7899" t="str">
        <f>IFERROR(IF($N$5="Sáng",MID(K7899,2,7)-MID($L$2,2,7),MID(K7899,2,7)-MID($Q$2,2,7)),"")</f>
        <v/>
      </c>
      <c r="Q7899" t="str">
        <f>IF(B7899&lt;&gt;"",IF(AND(P7899="",F7899=""),"Không phép ",""),"")</f>
        <v/>
      </c>
      <c r="R7899" t="str">
        <f>UPPER(B7899)</f>
        <v/>
      </c>
      <c r="T7899" t="str">
        <f>IFERROR(IF(J7899&lt;&gt;"", INDEX($S$5:$S$1433, MATCH(J7899, $E$5:$E$1433, 0)),""),"")</f>
        <v/>
      </c>
      <c r="V7899" t="str">
        <f>IFERROR(IF(J7899&lt;&gt;"", INDEX($U$5:$U$1433, MATCH(J7899, $E$5:$E$1433, 0)),""),"")</f>
        <v/>
      </c>
    </row>
    <row r="7900">
      <c r="A7900" t="str">
        <f>IF(B7900&lt;&gt;"",A7899+1,"")</f>
        <v/>
      </c>
      <c r="F7900" t="str">
        <f>IFERROR(IF(VLOOKUP(E7900,J:J,1,0)=E7900,"X",""),"")</f>
        <v/>
      </c>
      <c r="G7900" t="str">
        <f>IF(J7900&lt;&gt;"", INDEX($C$5:$C$1433, MATCH(J7900, $E$5:$E$1433, 0)),"")</f>
        <v/>
      </c>
      <c r="H7900" t="str">
        <f>IF(J7900&lt;&gt;"", INDEX($D$5:$D$1433, MATCH(J7900, $E$5:$E$1433, 0)),"")</f>
        <v/>
      </c>
      <c r="I7900" t="str">
        <f>IFERROR(IF(J7900&lt;&gt;"", INDEX($B$5:$B$1433, MATCH(J7900, $E$5:$E$1433, 0)),""),"SAI")</f>
        <v/>
      </c>
      <c r="L7900" t="str">
        <f>IFERROR(IF($N$5="Sáng",IF(MID(K7900,2,7)-MID($L$2,2,7)&gt;0,"Trễ",""),IF(MID(K7900,2,7)-MID($Q$2,2,7)&gt;0,"Trễ","")),"")</f>
        <v/>
      </c>
      <c r="M7900" t="str">
        <f>IFERROR(IF($N$5="Sáng",MID(K7900,2,7)-MID($L$2,2,7),MID(K7900,2,7)-MID($Q$2,2,7)),"")</f>
        <v/>
      </c>
      <c r="Q7900" t="str">
        <f>IF(B7900&lt;&gt;"",IF(AND(P7900="",F7900=""),"Không phép ",""),"")</f>
        <v/>
      </c>
      <c r="R7900" t="str">
        <f>UPPER(B7900)</f>
        <v/>
      </c>
      <c r="T7900" t="str">
        <f>IFERROR(IF(J7900&lt;&gt;"", INDEX($S$5:$S$1433, MATCH(J7900, $E$5:$E$1433, 0)),""),"")</f>
        <v/>
      </c>
      <c r="V7900" t="str">
        <f>IFERROR(IF(J7900&lt;&gt;"", INDEX($U$5:$U$1433, MATCH(J7900, $E$5:$E$1433, 0)),""),"")</f>
        <v/>
      </c>
    </row>
    <row r="7901">
      <c r="A7901" t="str">
        <f>IF(B7901&lt;&gt;"",A7900+1,"")</f>
        <v/>
      </c>
      <c r="F7901" t="str">
        <f>IFERROR(IF(VLOOKUP(E7901,J:J,1,0)=E7901,"X",""),"")</f>
        <v/>
      </c>
      <c r="G7901" t="str">
        <f>IF(J7901&lt;&gt;"", INDEX($C$5:$C$1433, MATCH(J7901, $E$5:$E$1433, 0)),"")</f>
        <v/>
      </c>
      <c r="H7901" t="str">
        <f>IF(J7901&lt;&gt;"", INDEX($D$5:$D$1433, MATCH(J7901, $E$5:$E$1433, 0)),"")</f>
        <v/>
      </c>
      <c r="I7901" t="str">
        <f>IFERROR(IF(J7901&lt;&gt;"", INDEX($B$5:$B$1433, MATCH(J7901, $E$5:$E$1433, 0)),""),"SAI")</f>
        <v/>
      </c>
      <c r="L7901" t="str">
        <f>IFERROR(IF($N$5="Sáng",IF(MID(K7901,2,7)-MID($L$2,2,7)&gt;0,"Trễ",""),IF(MID(K7901,2,7)-MID($Q$2,2,7)&gt;0,"Trễ","")),"")</f>
        <v/>
      </c>
      <c r="M7901" t="str">
        <f>IFERROR(IF($N$5="Sáng",MID(K7901,2,7)-MID($L$2,2,7),MID(K7901,2,7)-MID($Q$2,2,7)),"")</f>
        <v/>
      </c>
      <c r="Q7901" t="str">
        <f>IF(B7901&lt;&gt;"",IF(AND(P7901="",F7901=""),"Không phép ",""),"")</f>
        <v/>
      </c>
      <c r="R7901" t="str">
        <f>UPPER(B7901)</f>
        <v/>
      </c>
      <c r="T7901" t="str">
        <f>IFERROR(IF(J7901&lt;&gt;"", INDEX($S$5:$S$1433, MATCH(J7901, $E$5:$E$1433, 0)),""),"")</f>
        <v/>
      </c>
      <c r="V7901" t="str">
        <f>IFERROR(IF(J7901&lt;&gt;"", INDEX($U$5:$U$1433, MATCH(J7901, $E$5:$E$1433, 0)),""),"")</f>
        <v/>
      </c>
    </row>
    <row r="7902">
      <c r="A7902" t="str">
        <f>IF(B7902&lt;&gt;"",A7901+1,"")</f>
        <v/>
      </c>
      <c r="F7902" t="str">
        <f>IFERROR(IF(VLOOKUP(E7902,J:J,1,0)=E7902,"X",""),"")</f>
        <v/>
      </c>
      <c r="G7902" t="str">
        <f>IF(J7902&lt;&gt;"", INDEX($C$5:$C$1433, MATCH(J7902, $E$5:$E$1433, 0)),"")</f>
        <v/>
      </c>
      <c r="H7902" t="str">
        <f>IF(J7902&lt;&gt;"", INDEX($D$5:$D$1433, MATCH(J7902, $E$5:$E$1433, 0)),"")</f>
        <v/>
      </c>
      <c r="I7902" t="str">
        <f>IFERROR(IF(J7902&lt;&gt;"", INDEX($B$5:$B$1433, MATCH(J7902, $E$5:$E$1433, 0)),""),"SAI")</f>
        <v/>
      </c>
      <c r="L7902" t="str">
        <f>IFERROR(IF($N$5="Sáng",IF(MID(K7902,2,7)-MID($L$2,2,7)&gt;0,"Trễ",""),IF(MID(K7902,2,7)-MID($Q$2,2,7)&gt;0,"Trễ","")),"")</f>
        <v/>
      </c>
      <c r="M7902" t="str">
        <f>IFERROR(IF($N$5="Sáng",MID(K7902,2,7)-MID($L$2,2,7),MID(K7902,2,7)-MID($Q$2,2,7)),"")</f>
        <v/>
      </c>
      <c r="Q7902" t="str">
        <f>IF(B7902&lt;&gt;"",IF(AND(P7902="",F7902=""),"Không phép ",""),"")</f>
        <v/>
      </c>
      <c r="R7902" t="str">
        <f>UPPER(B7902)</f>
        <v/>
      </c>
      <c r="T7902" t="str">
        <f>IFERROR(IF(J7902&lt;&gt;"", INDEX($S$5:$S$1433, MATCH(J7902, $E$5:$E$1433, 0)),""),"")</f>
        <v/>
      </c>
      <c r="V7902" t="str">
        <f>IFERROR(IF(J7902&lt;&gt;"", INDEX($U$5:$U$1433, MATCH(J7902, $E$5:$E$1433, 0)),""),"")</f>
        <v/>
      </c>
    </row>
    <row r="7903">
      <c r="A7903" t="str">
        <f>IF(B7903&lt;&gt;"",A7902+1,"")</f>
        <v/>
      </c>
      <c r="F7903" t="str">
        <f>IFERROR(IF(VLOOKUP(E7903,J:J,1,0)=E7903,"X",""),"")</f>
        <v/>
      </c>
      <c r="G7903" t="str">
        <f>IF(J7903&lt;&gt;"", INDEX($C$5:$C$1433, MATCH(J7903, $E$5:$E$1433, 0)),"")</f>
        <v/>
      </c>
      <c r="H7903" t="str">
        <f>IF(J7903&lt;&gt;"", INDEX($D$5:$D$1433, MATCH(J7903, $E$5:$E$1433, 0)),"")</f>
        <v/>
      </c>
      <c r="I7903" t="str">
        <f>IFERROR(IF(J7903&lt;&gt;"", INDEX($B$5:$B$1433, MATCH(J7903, $E$5:$E$1433, 0)),""),"SAI")</f>
        <v/>
      </c>
      <c r="L7903" t="str">
        <f>IFERROR(IF($N$5="Sáng",IF(MID(K7903,2,7)-MID($L$2,2,7)&gt;0,"Trễ",""),IF(MID(K7903,2,7)-MID($Q$2,2,7)&gt;0,"Trễ","")),"")</f>
        <v/>
      </c>
      <c r="M7903" t="str">
        <f>IFERROR(IF($N$5="Sáng",MID(K7903,2,7)-MID($L$2,2,7),MID(K7903,2,7)-MID($Q$2,2,7)),"")</f>
        <v/>
      </c>
      <c r="Q7903" t="str">
        <f>IF(B7903&lt;&gt;"",IF(AND(P7903="",F7903=""),"Không phép ",""),"")</f>
        <v/>
      </c>
      <c r="R7903" t="str">
        <f>UPPER(B7903)</f>
        <v/>
      </c>
      <c r="T7903" t="str">
        <f>IFERROR(IF(J7903&lt;&gt;"", INDEX($S$5:$S$1433, MATCH(J7903, $E$5:$E$1433, 0)),""),"")</f>
        <v/>
      </c>
      <c r="V7903" t="str">
        <f>IFERROR(IF(J7903&lt;&gt;"", INDEX($U$5:$U$1433, MATCH(J7903, $E$5:$E$1433, 0)),""),"")</f>
        <v/>
      </c>
    </row>
    <row r="7904">
      <c r="A7904" t="str">
        <f>IF(B7904&lt;&gt;"",A7903+1,"")</f>
        <v/>
      </c>
      <c r="F7904" t="str">
        <f>IFERROR(IF(VLOOKUP(E7904,J:J,1,0)=E7904,"X",""),"")</f>
        <v/>
      </c>
      <c r="G7904" t="str">
        <f>IF(J7904&lt;&gt;"", INDEX($C$5:$C$1433, MATCH(J7904, $E$5:$E$1433, 0)),"")</f>
        <v/>
      </c>
      <c r="H7904" t="str">
        <f>IF(J7904&lt;&gt;"", INDEX($D$5:$D$1433, MATCH(J7904, $E$5:$E$1433, 0)),"")</f>
        <v/>
      </c>
      <c r="I7904" t="str">
        <f>IFERROR(IF(J7904&lt;&gt;"", INDEX($B$5:$B$1433, MATCH(J7904, $E$5:$E$1433, 0)),""),"SAI")</f>
        <v/>
      </c>
      <c r="L7904" t="str">
        <f>IFERROR(IF($N$5="Sáng",IF(MID(K7904,2,7)-MID($L$2,2,7)&gt;0,"Trễ",""),IF(MID(K7904,2,7)-MID($Q$2,2,7)&gt;0,"Trễ","")),"")</f>
        <v/>
      </c>
      <c r="M7904" t="str">
        <f>IFERROR(IF($N$5="Sáng",MID(K7904,2,7)-MID($L$2,2,7),MID(K7904,2,7)-MID($Q$2,2,7)),"")</f>
        <v/>
      </c>
      <c r="Q7904" t="str">
        <f>IF(B7904&lt;&gt;"",IF(AND(P7904="",F7904=""),"Không phép ",""),"")</f>
        <v/>
      </c>
      <c r="R7904" t="str">
        <f>UPPER(B7904)</f>
        <v/>
      </c>
      <c r="T7904" t="str">
        <f>IFERROR(IF(J7904&lt;&gt;"", INDEX($S$5:$S$1433, MATCH(J7904, $E$5:$E$1433, 0)),""),"")</f>
        <v/>
      </c>
      <c r="V7904" t="str">
        <f>IFERROR(IF(J7904&lt;&gt;"", INDEX($U$5:$U$1433, MATCH(J7904, $E$5:$E$1433, 0)),""),"")</f>
        <v/>
      </c>
    </row>
    <row r="7905">
      <c r="A7905" t="str">
        <f>IF(B7905&lt;&gt;"",A7904+1,"")</f>
        <v/>
      </c>
      <c r="F7905" t="str">
        <f>IFERROR(IF(VLOOKUP(E7905,J:J,1,0)=E7905,"X",""),"")</f>
        <v/>
      </c>
      <c r="G7905" t="str">
        <f>IF(J7905&lt;&gt;"", INDEX($C$5:$C$1433, MATCH(J7905, $E$5:$E$1433, 0)),"")</f>
        <v/>
      </c>
      <c r="H7905" t="str">
        <f>IF(J7905&lt;&gt;"", INDEX($D$5:$D$1433, MATCH(J7905, $E$5:$E$1433, 0)),"")</f>
        <v/>
      </c>
      <c r="I7905" t="str">
        <f>IFERROR(IF(J7905&lt;&gt;"", INDEX($B$5:$B$1433, MATCH(J7905, $E$5:$E$1433, 0)),""),"SAI")</f>
        <v/>
      </c>
      <c r="L7905" t="str">
        <f>IFERROR(IF($N$5="Sáng",IF(MID(K7905,2,7)-MID($L$2,2,7)&gt;0,"Trễ",""),IF(MID(K7905,2,7)-MID($Q$2,2,7)&gt;0,"Trễ","")),"")</f>
        <v/>
      </c>
      <c r="M7905" t="str">
        <f>IFERROR(IF($N$5="Sáng",MID(K7905,2,7)-MID($L$2,2,7),MID(K7905,2,7)-MID($Q$2,2,7)),"")</f>
        <v/>
      </c>
      <c r="Q7905" t="str">
        <f>IF(B7905&lt;&gt;"",IF(AND(P7905="",F7905=""),"Không phép ",""),"")</f>
        <v/>
      </c>
      <c r="R7905" t="str">
        <f>UPPER(B7905)</f>
        <v/>
      </c>
      <c r="T7905" t="str">
        <f>IFERROR(IF(J7905&lt;&gt;"", INDEX($S$5:$S$1433, MATCH(J7905, $E$5:$E$1433, 0)),""),"")</f>
        <v/>
      </c>
      <c r="V7905" t="str">
        <f>IFERROR(IF(J7905&lt;&gt;"", INDEX($U$5:$U$1433, MATCH(J7905, $E$5:$E$1433, 0)),""),"")</f>
        <v/>
      </c>
    </row>
    <row r="7906">
      <c r="A7906" t="str">
        <f>IF(B7906&lt;&gt;"",A7905+1,"")</f>
        <v/>
      </c>
      <c r="F7906" t="str">
        <f>IFERROR(IF(VLOOKUP(E7906,J:J,1,0)=E7906,"X",""),"")</f>
        <v/>
      </c>
      <c r="G7906" t="str">
        <f>IF(J7906&lt;&gt;"", INDEX($C$5:$C$1433, MATCH(J7906, $E$5:$E$1433, 0)),"")</f>
        <v/>
      </c>
      <c r="H7906" t="str">
        <f>IF(J7906&lt;&gt;"", INDEX($D$5:$D$1433, MATCH(J7906, $E$5:$E$1433, 0)),"")</f>
        <v/>
      </c>
      <c r="I7906" t="str">
        <f>IFERROR(IF(J7906&lt;&gt;"", INDEX($B$5:$B$1433, MATCH(J7906, $E$5:$E$1433, 0)),""),"SAI")</f>
        <v/>
      </c>
      <c r="L7906" t="str">
        <f>IFERROR(IF($N$5="Sáng",IF(MID(K7906,2,7)-MID($L$2,2,7)&gt;0,"Trễ",""),IF(MID(K7906,2,7)-MID($Q$2,2,7)&gt;0,"Trễ","")),"")</f>
        <v/>
      </c>
      <c r="M7906" t="str">
        <f>IFERROR(IF($N$5="Sáng",MID(K7906,2,7)-MID($L$2,2,7),MID(K7906,2,7)-MID($Q$2,2,7)),"")</f>
        <v/>
      </c>
      <c r="Q7906" t="str">
        <f>IF(B7906&lt;&gt;"",IF(AND(P7906="",F7906=""),"Không phép ",""),"")</f>
        <v/>
      </c>
      <c r="R7906" t="str">
        <f>UPPER(B7906)</f>
        <v/>
      </c>
      <c r="T7906" t="str">
        <f>IFERROR(IF(J7906&lt;&gt;"", INDEX($S$5:$S$1433, MATCH(J7906, $E$5:$E$1433, 0)),""),"")</f>
        <v/>
      </c>
      <c r="V7906" t="str">
        <f>IFERROR(IF(J7906&lt;&gt;"", INDEX($U$5:$U$1433, MATCH(J7906, $E$5:$E$1433, 0)),""),"")</f>
        <v/>
      </c>
    </row>
    <row r="7907">
      <c r="A7907" t="str">
        <f>IF(B7907&lt;&gt;"",A7906+1,"")</f>
        <v/>
      </c>
      <c r="F7907" t="str">
        <f>IFERROR(IF(VLOOKUP(E7907,J:J,1,0)=E7907,"X",""),"")</f>
        <v/>
      </c>
      <c r="G7907" t="str">
        <f>IF(J7907&lt;&gt;"", INDEX($C$5:$C$1433, MATCH(J7907, $E$5:$E$1433, 0)),"")</f>
        <v/>
      </c>
      <c r="H7907" t="str">
        <f>IF(J7907&lt;&gt;"", INDEX($D$5:$D$1433, MATCH(J7907, $E$5:$E$1433, 0)),"")</f>
        <v/>
      </c>
      <c r="I7907" t="str">
        <f>IFERROR(IF(J7907&lt;&gt;"", INDEX($B$5:$B$1433, MATCH(J7907, $E$5:$E$1433, 0)),""),"SAI")</f>
        <v/>
      </c>
      <c r="L7907" t="str">
        <f>IFERROR(IF($N$5="Sáng",IF(MID(K7907,2,7)-MID($L$2,2,7)&gt;0,"Trễ",""),IF(MID(K7907,2,7)-MID($Q$2,2,7)&gt;0,"Trễ","")),"")</f>
        <v/>
      </c>
      <c r="M7907" t="str">
        <f>IFERROR(IF($N$5="Sáng",MID(K7907,2,7)-MID($L$2,2,7),MID(K7907,2,7)-MID($Q$2,2,7)),"")</f>
        <v/>
      </c>
      <c r="Q7907" t="str">
        <f>IF(B7907&lt;&gt;"",IF(AND(P7907="",F7907=""),"Không phép ",""),"")</f>
        <v/>
      </c>
      <c r="R7907" t="str">
        <f>UPPER(B7907)</f>
        <v/>
      </c>
      <c r="T7907" t="str">
        <f>IFERROR(IF(J7907&lt;&gt;"", INDEX($S$5:$S$1433, MATCH(J7907, $E$5:$E$1433, 0)),""),"")</f>
        <v/>
      </c>
      <c r="V7907" t="str">
        <f>IFERROR(IF(J7907&lt;&gt;"", INDEX($U$5:$U$1433, MATCH(J7907, $E$5:$E$1433, 0)),""),"")</f>
        <v/>
      </c>
    </row>
    <row r="7908">
      <c r="A7908" t="str">
        <f>IF(B7908&lt;&gt;"",A7907+1,"")</f>
        <v/>
      </c>
      <c r="F7908" t="str">
        <f>IFERROR(IF(VLOOKUP(E7908,J:J,1,0)=E7908,"X",""),"")</f>
        <v/>
      </c>
      <c r="G7908" t="str">
        <f>IF(J7908&lt;&gt;"", INDEX($C$5:$C$1433, MATCH(J7908, $E$5:$E$1433, 0)),"")</f>
        <v/>
      </c>
      <c r="H7908" t="str">
        <f>IF(J7908&lt;&gt;"", INDEX($D$5:$D$1433, MATCH(J7908, $E$5:$E$1433, 0)),"")</f>
        <v/>
      </c>
      <c r="I7908" t="str">
        <f>IFERROR(IF(J7908&lt;&gt;"", INDEX($B$5:$B$1433, MATCH(J7908, $E$5:$E$1433, 0)),""),"SAI")</f>
        <v/>
      </c>
      <c r="L7908" t="str">
        <f>IFERROR(IF($N$5="Sáng",IF(MID(K7908,2,7)-MID($L$2,2,7)&gt;0,"Trễ",""),IF(MID(K7908,2,7)-MID($Q$2,2,7)&gt;0,"Trễ","")),"")</f>
        <v/>
      </c>
      <c r="M7908" t="str">
        <f>IFERROR(IF($N$5="Sáng",MID(K7908,2,7)-MID($L$2,2,7),MID(K7908,2,7)-MID($Q$2,2,7)),"")</f>
        <v/>
      </c>
      <c r="Q7908" t="str">
        <f>IF(B7908&lt;&gt;"",IF(AND(P7908="",F7908=""),"Không phép ",""),"")</f>
        <v/>
      </c>
      <c r="R7908" t="str">
        <f>UPPER(B7908)</f>
        <v/>
      </c>
      <c r="T7908" t="str">
        <f>IFERROR(IF(J7908&lt;&gt;"", INDEX($S$5:$S$1433, MATCH(J7908, $E$5:$E$1433, 0)),""),"")</f>
        <v/>
      </c>
      <c r="V7908" t="str">
        <f>IFERROR(IF(J7908&lt;&gt;"", INDEX($U$5:$U$1433, MATCH(J7908, $E$5:$E$1433, 0)),""),"")</f>
        <v/>
      </c>
    </row>
    <row r="7909">
      <c r="A7909" t="str">
        <f>IF(B7909&lt;&gt;"",A7908+1,"")</f>
        <v/>
      </c>
      <c r="F7909" t="str">
        <f>IFERROR(IF(VLOOKUP(E7909,J:J,1,0)=E7909,"X",""),"")</f>
        <v/>
      </c>
      <c r="G7909" t="str">
        <f>IF(J7909&lt;&gt;"", INDEX($C$5:$C$1433, MATCH(J7909, $E$5:$E$1433, 0)),"")</f>
        <v/>
      </c>
      <c r="H7909" t="str">
        <f>IF(J7909&lt;&gt;"", INDEX($D$5:$D$1433, MATCH(J7909, $E$5:$E$1433, 0)),"")</f>
        <v/>
      </c>
      <c r="I7909" t="str">
        <f>IFERROR(IF(J7909&lt;&gt;"", INDEX($B$5:$B$1433, MATCH(J7909, $E$5:$E$1433, 0)),""),"SAI")</f>
        <v/>
      </c>
      <c r="L7909" t="str">
        <f>IFERROR(IF($N$5="Sáng",IF(MID(K7909,2,7)-MID($L$2,2,7)&gt;0,"Trễ",""),IF(MID(K7909,2,7)-MID($Q$2,2,7)&gt;0,"Trễ","")),"")</f>
        <v/>
      </c>
      <c r="M7909" t="str">
        <f>IFERROR(IF($N$5="Sáng",MID(K7909,2,7)-MID($L$2,2,7),MID(K7909,2,7)-MID($Q$2,2,7)),"")</f>
        <v/>
      </c>
      <c r="Q7909" t="str">
        <f>IF(B7909&lt;&gt;"",IF(AND(P7909="",F7909=""),"Không phép ",""),"")</f>
        <v/>
      </c>
      <c r="R7909" t="str">
        <f>UPPER(B7909)</f>
        <v/>
      </c>
      <c r="T7909" t="str">
        <f>IFERROR(IF(J7909&lt;&gt;"", INDEX($S$5:$S$1433, MATCH(J7909, $E$5:$E$1433, 0)),""),"")</f>
        <v/>
      </c>
      <c r="V7909" t="str">
        <f>IFERROR(IF(J7909&lt;&gt;"", INDEX($U$5:$U$1433, MATCH(J7909, $E$5:$E$1433, 0)),""),"")</f>
        <v/>
      </c>
    </row>
    <row r="7910">
      <c r="A7910" t="str">
        <f>IF(B7910&lt;&gt;"",A7909+1,"")</f>
        <v/>
      </c>
      <c r="F7910" t="str">
        <f>IFERROR(IF(VLOOKUP(E7910,J:J,1,0)=E7910,"X",""),"")</f>
        <v/>
      </c>
      <c r="G7910" t="str">
        <f>IF(J7910&lt;&gt;"", INDEX($C$5:$C$1433, MATCH(J7910, $E$5:$E$1433, 0)),"")</f>
        <v/>
      </c>
      <c r="H7910" t="str">
        <f>IF(J7910&lt;&gt;"", INDEX($D$5:$D$1433, MATCH(J7910, $E$5:$E$1433, 0)),"")</f>
        <v/>
      </c>
      <c r="I7910" t="str">
        <f>IFERROR(IF(J7910&lt;&gt;"", INDEX($B$5:$B$1433, MATCH(J7910, $E$5:$E$1433, 0)),""),"SAI")</f>
        <v/>
      </c>
      <c r="L7910" t="str">
        <f>IFERROR(IF($N$5="Sáng",IF(MID(K7910,2,7)-MID($L$2,2,7)&gt;0,"Trễ",""),IF(MID(K7910,2,7)-MID($Q$2,2,7)&gt;0,"Trễ","")),"")</f>
        <v/>
      </c>
      <c r="M7910" t="str">
        <f>IFERROR(IF($N$5="Sáng",MID(K7910,2,7)-MID($L$2,2,7),MID(K7910,2,7)-MID($Q$2,2,7)),"")</f>
        <v/>
      </c>
      <c r="Q7910" t="str">
        <f>IF(B7910&lt;&gt;"",IF(AND(P7910="",F7910=""),"Không phép ",""),"")</f>
        <v/>
      </c>
      <c r="R7910" t="str">
        <f>UPPER(B7910)</f>
        <v/>
      </c>
      <c r="T7910" t="str">
        <f>IFERROR(IF(J7910&lt;&gt;"", INDEX($S$5:$S$1433, MATCH(J7910, $E$5:$E$1433, 0)),""),"")</f>
        <v/>
      </c>
      <c r="V7910" t="str">
        <f>IFERROR(IF(J7910&lt;&gt;"", INDEX($U$5:$U$1433, MATCH(J7910, $E$5:$E$1433, 0)),""),"")</f>
        <v/>
      </c>
    </row>
    <row r="7911">
      <c r="A7911" t="str">
        <f>IF(B7911&lt;&gt;"",A7910+1,"")</f>
        <v/>
      </c>
      <c r="F7911" t="str">
        <f>IFERROR(IF(VLOOKUP(E7911,J:J,1,0)=E7911,"X",""),"")</f>
        <v/>
      </c>
      <c r="G7911" t="str">
        <f>IF(J7911&lt;&gt;"", INDEX($C$5:$C$1433, MATCH(J7911, $E$5:$E$1433, 0)),"")</f>
        <v/>
      </c>
      <c r="H7911" t="str">
        <f>IF(J7911&lt;&gt;"", INDEX($D$5:$D$1433, MATCH(J7911, $E$5:$E$1433, 0)),"")</f>
        <v/>
      </c>
      <c r="I7911" t="str">
        <f>IFERROR(IF(J7911&lt;&gt;"", INDEX($B$5:$B$1433, MATCH(J7911, $E$5:$E$1433, 0)),""),"SAI")</f>
        <v/>
      </c>
      <c r="L7911" t="str">
        <f>IFERROR(IF($N$5="Sáng",IF(MID(K7911,2,7)-MID($L$2,2,7)&gt;0,"Trễ",""),IF(MID(K7911,2,7)-MID($Q$2,2,7)&gt;0,"Trễ","")),"")</f>
        <v/>
      </c>
      <c r="M7911" t="str">
        <f>IFERROR(IF($N$5="Sáng",MID(K7911,2,7)-MID($L$2,2,7),MID(K7911,2,7)-MID($Q$2,2,7)),"")</f>
        <v/>
      </c>
      <c r="Q7911" t="str">
        <f>IF(B7911&lt;&gt;"",IF(AND(P7911="",F7911=""),"Không phép ",""),"")</f>
        <v/>
      </c>
      <c r="R7911" t="str">
        <f>UPPER(B7911)</f>
        <v/>
      </c>
      <c r="T7911" t="str">
        <f>IFERROR(IF(J7911&lt;&gt;"", INDEX($S$5:$S$1433, MATCH(J7911, $E$5:$E$1433, 0)),""),"")</f>
        <v/>
      </c>
      <c r="V7911" t="str">
        <f>IFERROR(IF(J7911&lt;&gt;"", INDEX($U$5:$U$1433, MATCH(J7911, $E$5:$E$1433, 0)),""),"")</f>
        <v/>
      </c>
    </row>
    <row r="7912">
      <c r="A7912" t="str">
        <f>IF(B7912&lt;&gt;"",A7911+1,"")</f>
        <v/>
      </c>
      <c r="F7912" t="str">
        <f>IFERROR(IF(VLOOKUP(E7912,J:J,1,0)=E7912,"X",""),"")</f>
        <v/>
      </c>
      <c r="G7912" t="str">
        <f>IF(J7912&lt;&gt;"", INDEX($C$5:$C$1433, MATCH(J7912, $E$5:$E$1433, 0)),"")</f>
        <v/>
      </c>
      <c r="H7912" t="str">
        <f>IF(J7912&lt;&gt;"", INDEX($D$5:$D$1433, MATCH(J7912, $E$5:$E$1433, 0)),"")</f>
        <v/>
      </c>
      <c r="I7912" t="str">
        <f>IFERROR(IF(J7912&lt;&gt;"", INDEX($B$5:$B$1433, MATCH(J7912, $E$5:$E$1433, 0)),""),"SAI")</f>
        <v/>
      </c>
      <c r="L7912" t="str">
        <f>IFERROR(IF($N$5="Sáng",IF(MID(K7912,2,7)-MID($L$2,2,7)&gt;0,"Trễ",""),IF(MID(K7912,2,7)-MID($Q$2,2,7)&gt;0,"Trễ","")),"")</f>
        <v/>
      </c>
      <c r="M7912" t="str">
        <f>IFERROR(IF($N$5="Sáng",MID(K7912,2,7)-MID($L$2,2,7),MID(K7912,2,7)-MID($Q$2,2,7)),"")</f>
        <v/>
      </c>
      <c r="Q7912" t="str">
        <f>IF(B7912&lt;&gt;"",IF(AND(P7912="",F7912=""),"Không phép ",""),"")</f>
        <v/>
      </c>
      <c r="R7912" t="str">
        <f>UPPER(B7912)</f>
        <v/>
      </c>
      <c r="T7912" t="str">
        <f>IFERROR(IF(J7912&lt;&gt;"", INDEX($S$5:$S$1433, MATCH(J7912, $E$5:$E$1433, 0)),""),"")</f>
        <v/>
      </c>
      <c r="V7912" t="str">
        <f>IFERROR(IF(J7912&lt;&gt;"", INDEX($U$5:$U$1433, MATCH(J7912, $E$5:$E$1433, 0)),""),"")</f>
        <v/>
      </c>
    </row>
    <row r="7913">
      <c r="A7913" t="str">
        <f>IF(B7913&lt;&gt;"",A7912+1,"")</f>
        <v/>
      </c>
      <c r="F7913" t="str">
        <f>IFERROR(IF(VLOOKUP(E7913,J:J,1,0)=E7913,"X",""),"")</f>
        <v/>
      </c>
      <c r="G7913" t="str">
        <f>IF(J7913&lt;&gt;"", INDEX($C$5:$C$1433, MATCH(J7913, $E$5:$E$1433, 0)),"")</f>
        <v/>
      </c>
      <c r="H7913" t="str">
        <f>IF(J7913&lt;&gt;"", INDEX($D$5:$D$1433, MATCH(J7913, $E$5:$E$1433, 0)),"")</f>
        <v/>
      </c>
      <c r="I7913" t="str">
        <f>IFERROR(IF(J7913&lt;&gt;"", INDEX($B$5:$B$1433, MATCH(J7913, $E$5:$E$1433, 0)),""),"SAI")</f>
        <v/>
      </c>
      <c r="L7913" t="str">
        <f>IFERROR(IF($N$5="Sáng",IF(MID(K7913,2,7)-MID($L$2,2,7)&gt;0,"Trễ",""),IF(MID(K7913,2,7)-MID($Q$2,2,7)&gt;0,"Trễ","")),"")</f>
        <v/>
      </c>
      <c r="M7913" t="str">
        <f>IFERROR(IF($N$5="Sáng",MID(K7913,2,7)-MID($L$2,2,7),MID(K7913,2,7)-MID($Q$2,2,7)),"")</f>
        <v/>
      </c>
      <c r="Q7913" t="str">
        <f>IF(B7913&lt;&gt;"",IF(AND(P7913="",F7913=""),"Không phép ",""),"")</f>
        <v/>
      </c>
      <c r="R7913" t="str">
        <f>UPPER(B7913)</f>
        <v/>
      </c>
      <c r="T7913" t="str">
        <f>IFERROR(IF(J7913&lt;&gt;"", INDEX($S$5:$S$1433, MATCH(J7913, $E$5:$E$1433, 0)),""),"")</f>
        <v/>
      </c>
      <c r="V7913" t="str">
        <f>IFERROR(IF(J7913&lt;&gt;"", INDEX($U$5:$U$1433, MATCH(J7913, $E$5:$E$1433, 0)),""),"")</f>
        <v/>
      </c>
    </row>
    <row r="7914">
      <c r="A7914" t="str">
        <f>IF(B7914&lt;&gt;"",A7913+1,"")</f>
        <v/>
      </c>
      <c r="F7914" t="str">
        <f>IFERROR(IF(VLOOKUP(E7914,J:J,1,0)=E7914,"X",""),"")</f>
        <v/>
      </c>
      <c r="G7914" t="str">
        <f>IF(J7914&lt;&gt;"", INDEX($C$5:$C$1433, MATCH(J7914, $E$5:$E$1433, 0)),"")</f>
        <v/>
      </c>
      <c r="H7914" t="str">
        <f>IF(J7914&lt;&gt;"", INDEX($D$5:$D$1433, MATCH(J7914, $E$5:$E$1433, 0)),"")</f>
        <v/>
      </c>
      <c r="I7914" t="str">
        <f>IFERROR(IF(J7914&lt;&gt;"", INDEX($B$5:$B$1433, MATCH(J7914, $E$5:$E$1433, 0)),""),"SAI")</f>
        <v/>
      </c>
      <c r="L7914" t="str">
        <f>IFERROR(IF($N$5="Sáng",IF(MID(K7914,2,7)-MID($L$2,2,7)&gt;0,"Trễ",""),IF(MID(K7914,2,7)-MID($Q$2,2,7)&gt;0,"Trễ","")),"")</f>
        <v/>
      </c>
      <c r="M7914" t="str">
        <f>IFERROR(IF($N$5="Sáng",MID(K7914,2,7)-MID($L$2,2,7),MID(K7914,2,7)-MID($Q$2,2,7)),"")</f>
        <v/>
      </c>
      <c r="Q7914" t="str">
        <f>IF(B7914&lt;&gt;"",IF(AND(P7914="",F7914=""),"Không phép ",""),"")</f>
        <v/>
      </c>
      <c r="R7914" t="str">
        <f>UPPER(B7914)</f>
        <v/>
      </c>
      <c r="T7914" t="str">
        <f>IFERROR(IF(J7914&lt;&gt;"", INDEX($S$5:$S$1433, MATCH(J7914, $E$5:$E$1433, 0)),""),"")</f>
        <v/>
      </c>
      <c r="V7914" t="str">
        <f>IFERROR(IF(J7914&lt;&gt;"", INDEX($U$5:$U$1433, MATCH(J7914, $E$5:$E$1433, 0)),""),"")</f>
        <v/>
      </c>
    </row>
    <row r="7915">
      <c r="A7915" t="str">
        <f>IF(B7915&lt;&gt;"",A7914+1,"")</f>
        <v/>
      </c>
      <c r="F7915" t="str">
        <f>IFERROR(IF(VLOOKUP(E7915,J:J,1,0)=E7915,"X",""),"")</f>
        <v/>
      </c>
      <c r="G7915" t="str">
        <f>IF(J7915&lt;&gt;"", INDEX($C$5:$C$1433, MATCH(J7915, $E$5:$E$1433, 0)),"")</f>
        <v/>
      </c>
      <c r="H7915" t="str">
        <f>IF(J7915&lt;&gt;"", INDEX($D$5:$D$1433, MATCH(J7915, $E$5:$E$1433, 0)),"")</f>
        <v/>
      </c>
      <c r="I7915" t="str">
        <f>IFERROR(IF(J7915&lt;&gt;"", INDEX($B$5:$B$1433, MATCH(J7915, $E$5:$E$1433, 0)),""),"SAI")</f>
        <v/>
      </c>
      <c r="L7915" t="str">
        <f>IFERROR(IF($N$5="Sáng",IF(MID(K7915,2,7)-MID($L$2,2,7)&gt;0,"Trễ",""),IF(MID(K7915,2,7)-MID($Q$2,2,7)&gt;0,"Trễ","")),"")</f>
        <v/>
      </c>
      <c r="M7915" t="str">
        <f>IFERROR(IF($N$5="Sáng",MID(K7915,2,7)-MID($L$2,2,7),MID(K7915,2,7)-MID($Q$2,2,7)),"")</f>
        <v/>
      </c>
      <c r="Q7915" t="str">
        <f>IF(B7915&lt;&gt;"",IF(AND(P7915="",F7915=""),"Không phép ",""),"")</f>
        <v/>
      </c>
      <c r="R7915" t="str">
        <f>UPPER(B7915)</f>
        <v/>
      </c>
      <c r="T7915" t="str">
        <f>IFERROR(IF(J7915&lt;&gt;"", INDEX($S$5:$S$1433, MATCH(J7915, $E$5:$E$1433, 0)),""),"")</f>
        <v/>
      </c>
      <c r="V7915" t="str">
        <f>IFERROR(IF(J7915&lt;&gt;"", INDEX($U$5:$U$1433, MATCH(J7915, $E$5:$E$1433, 0)),""),"")</f>
        <v/>
      </c>
    </row>
    <row r="7916">
      <c r="A7916" t="str">
        <f>IF(B7916&lt;&gt;"",A7915+1,"")</f>
        <v/>
      </c>
      <c r="F7916" t="str">
        <f>IFERROR(IF(VLOOKUP(E7916,J:J,1,0)=E7916,"X",""),"")</f>
        <v/>
      </c>
      <c r="G7916" t="str">
        <f>IF(J7916&lt;&gt;"", INDEX($C$5:$C$1433, MATCH(J7916, $E$5:$E$1433, 0)),"")</f>
        <v/>
      </c>
      <c r="H7916" t="str">
        <f>IF(J7916&lt;&gt;"", INDEX($D$5:$D$1433, MATCH(J7916, $E$5:$E$1433, 0)),"")</f>
        <v/>
      </c>
      <c r="I7916" t="str">
        <f>IFERROR(IF(J7916&lt;&gt;"", INDEX($B$5:$B$1433, MATCH(J7916, $E$5:$E$1433, 0)),""),"SAI")</f>
        <v/>
      </c>
      <c r="L7916" t="str">
        <f>IFERROR(IF($N$5="Sáng",IF(MID(K7916,2,7)-MID($L$2,2,7)&gt;0,"Trễ",""),IF(MID(K7916,2,7)-MID($Q$2,2,7)&gt;0,"Trễ","")),"")</f>
        <v/>
      </c>
      <c r="M7916" t="str">
        <f>IFERROR(IF($N$5="Sáng",MID(K7916,2,7)-MID($L$2,2,7),MID(K7916,2,7)-MID($Q$2,2,7)),"")</f>
        <v/>
      </c>
      <c r="Q7916" t="str">
        <f>IF(B7916&lt;&gt;"",IF(AND(P7916="",F7916=""),"Không phép ",""),"")</f>
        <v/>
      </c>
      <c r="R7916" t="str">
        <f>UPPER(B7916)</f>
        <v/>
      </c>
      <c r="T7916" t="str">
        <f>IFERROR(IF(J7916&lt;&gt;"", INDEX($S$5:$S$1433, MATCH(J7916, $E$5:$E$1433, 0)),""),"")</f>
        <v/>
      </c>
      <c r="V7916" t="str">
        <f>IFERROR(IF(J7916&lt;&gt;"", INDEX($U$5:$U$1433, MATCH(J7916, $E$5:$E$1433, 0)),""),"")</f>
        <v/>
      </c>
    </row>
    <row r="7917">
      <c r="A7917" t="str">
        <f>IF(B7917&lt;&gt;"",A7916+1,"")</f>
        <v/>
      </c>
      <c r="F7917" t="str">
        <f>IFERROR(IF(VLOOKUP(E7917,J:J,1,0)=E7917,"X",""),"")</f>
        <v/>
      </c>
      <c r="G7917" t="str">
        <f>IF(J7917&lt;&gt;"", INDEX($C$5:$C$1433, MATCH(J7917, $E$5:$E$1433, 0)),"")</f>
        <v/>
      </c>
      <c r="H7917" t="str">
        <f>IF(J7917&lt;&gt;"", INDEX($D$5:$D$1433, MATCH(J7917, $E$5:$E$1433, 0)),"")</f>
        <v/>
      </c>
      <c r="I7917" t="str">
        <f>IFERROR(IF(J7917&lt;&gt;"", INDEX($B$5:$B$1433, MATCH(J7917, $E$5:$E$1433, 0)),""),"SAI")</f>
        <v/>
      </c>
      <c r="L7917" t="str">
        <f>IFERROR(IF($N$5="Sáng",IF(MID(K7917,2,7)-MID($L$2,2,7)&gt;0,"Trễ",""),IF(MID(K7917,2,7)-MID($Q$2,2,7)&gt;0,"Trễ","")),"")</f>
        <v/>
      </c>
      <c r="M7917" t="str">
        <f>IFERROR(IF($N$5="Sáng",MID(K7917,2,7)-MID($L$2,2,7),MID(K7917,2,7)-MID($Q$2,2,7)),"")</f>
        <v/>
      </c>
      <c r="Q7917" t="str">
        <f>IF(B7917&lt;&gt;"",IF(AND(P7917="",F7917=""),"Không phép ",""),"")</f>
        <v/>
      </c>
      <c r="R7917" t="str">
        <f>UPPER(B7917)</f>
        <v/>
      </c>
      <c r="T7917" t="str">
        <f>IFERROR(IF(J7917&lt;&gt;"", INDEX($S$5:$S$1433, MATCH(J7917, $E$5:$E$1433, 0)),""),"")</f>
        <v/>
      </c>
      <c r="V7917" t="str">
        <f>IFERROR(IF(J7917&lt;&gt;"", INDEX($U$5:$U$1433, MATCH(J7917, $E$5:$E$1433, 0)),""),"")</f>
        <v/>
      </c>
    </row>
    <row r="7918">
      <c r="A7918" t="str">
        <f>IF(B7918&lt;&gt;"",A7917+1,"")</f>
        <v/>
      </c>
      <c r="F7918" t="str">
        <f>IFERROR(IF(VLOOKUP(E7918,J:J,1,0)=E7918,"X",""),"")</f>
        <v/>
      </c>
      <c r="G7918" t="str">
        <f>IF(J7918&lt;&gt;"", INDEX($C$5:$C$1433, MATCH(J7918, $E$5:$E$1433, 0)),"")</f>
        <v/>
      </c>
      <c r="H7918" t="str">
        <f>IF(J7918&lt;&gt;"", INDEX($D$5:$D$1433, MATCH(J7918, $E$5:$E$1433, 0)),"")</f>
        <v/>
      </c>
      <c r="I7918" t="str">
        <f>IFERROR(IF(J7918&lt;&gt;"", INDEX($B$5:$B$1433, MATCH(J7918, $E$5:$E$1433, 0)),""),"SAI")</f>
        <v/>
      </c>
      <c r="L7918" t="str">
        <f>IFERROR(IF($N$5="Sáng",IF(MID(K7918,2,7)-MID($L$2,2,7)&gt;0,"Trễ",""),IF(MID(K7918,2,7)-MID($Q$2,2,7)&gt;0,"Trễ","")),"")</f>
        <v/>
      </c>
      <c r="M7918" t="str">
        <f>IFERROR(IF($N$5="Sáng",MID(K7918,2,7)-MID($L$2,2,7),MID(K7918,2,7)-MID($Q$2,2,7)),"")</f>
        <v/>
      </c>
      <c r="Q7918" t="str">
        <f>IF(B7918&lt;&gt;"",IF(AND(P7918="",F7918=""),"Không phép ",""),"")</f>
        <v/>
      </c>
      <c r="R7918" t="str">
        <f>UPPER(B7918)</f>
        <v/>
      </c>
      <c r="T7918" t="str">
        <f>IFERROR(IF(J7918&lt;&gt;"", INDEX($S$5:$S$1433, MATCH(J7918, $E$5:$E$1433, 0)),""),"")</f>
        <v/>
      </c>
      <c r="V7918" t="str">
        <f>IFERROR(IF(J7918&lt;&gt;"", INDEX($U$5:$U$1433, MATCH(J7918, $E$5:$E$1433, 0)),""),"")</f>
        <v/>
      </c>
    </row>
    <row r="7919">
      <c r="A7919" t="str">
        <f>IF(B7919&lt;&gt;"",A7918+1,"")</f>
        <v/>
      </c>
      <c r="F7919" t="str">
        <f>IFERROR(IF(VLOOKUP(E7919,J:J,1,0)=E7919,"X",""),"")</f>
        <v/>
      </c>
      <c r="G7919" t="str">
        <f>IF(J7919&lt;&gt;"", INDEX($C$5:$C$1433, MATCH(J7919, $E$5:$E$1433, 0)),"")</f>
        <v/>
      </c>
      <c r="H7919" t="str">
        <f>IF(J7919&lt;&gt;"", INDEX($D$5:$D$1433, MATCH(J7919, $E$5:$E$1433, 0)),"")</f>
        <v/>
      </c>
      <c r="I7919" t="str">
        <f>IFERROR(IF(J7919&lt;&gt;"", INDEX($B$5:$B$1433, MATCH(J7919, $E$5:$E$1433, 0)),""),"SAI")</f>
        <v/>
      </c>
      <c r="L7919" t="str">
        <f>IFERROR(IF($N$5="Sáng",IF(MID(K7919,2,7)-MID($L$2,2,7)&gt;0,"Trễ",""),IF(MID(K7919,2,7)-MID($Q$2,2,7)&gt;0,"Trễ","")),"")</f>
        <v/>
      </c>
      <c r="M7919" t="str">
        <f>IFERROR(IF($N$5="Sáng",MID(K7919,2,7)-MID($L$2,2,7),MID(K7919,2,7)-MID($Q$2,2,7)),"")</f>
        <v/>
      </c>
      <c r="Q7919" t="str">
        <f>IF(B7919&lt;&gt;"",IF(AND(P7919="",F7919=""),"Không phép ",""),"")</f>
        <v/>
      </c>
      <c r="R7919" t="str">
        <f>UPPER(B7919)</f>
        <v/>
      </c>
      <c r="T7919" t="str">
        <f>IFERROR(IF(J7919&lt;&gt;"", INDEX($S$5:$S$1433, MATCH(J7919, $E$5:$E$1433, 0)),""),"")</f>
        <v/>
      </c>
      <c r="V7919" t="str">
        <f>IFERROR(IF(J7919&lt;&gt;"", INDEX($U$5:$U$1433, MATCH(J7919, $E$5:$E$1433, 0)),""),"")</f>
        <v/>
      </c>
    </row>
    <row r="7920">
      <c r="A7920" t="str">
        <f>IF(B7920&lt;&gt;"",A7919+1,"")</f>
        <v/>
      </c>
      <c r="F7920" t="str">
        <f>IFERROR(IF(VLOOKUP(E7920,J:J,1,0)=E7920,"X",""),"")</f>
        <v/>
      </c>
      <c r="G7920" t="str">
        <f>IF(J7920&lt;&gt;"", INDEX($C$5:$C$1433, MATCH(J7920, $E$5:$E$1433, 0)),"")</f>
        <v/>
      </c>
      <c r="H7920" t="str">
        <f>IF(J7920&lt;&gt;"", INDEX($D$5:$D$1433, MATCH(J7920, $E$5:$E$1433, 0)),"")</f>
        <v/>
      </c>
      <c r="I7920" t="str">
        <f>IFERROR(IF(J7920&lt;&gt;"", INDEX($B$5:$B$1433, MATCH(J7920, $E$5:$E$1433, 0)),""),"SAI")</f>
        <v/>
      </c>
      <c r="L7920" t="str">
        <f>IFERROR(IF($N$5="Sáng",IF(MID(K7920,2,7)-MID($L$2,2,7)&gt;0,"Trễ",""),IF(MID(K7920,2,7)-MID($Q$2,2,7)&gt;0,"Trễ","")),"")</f>
        <v/>
      </c>
      <c r="M7920" t="str">
        <f>IFERROR(IF($N$5="Sáng",MID(K7920,2,7)-MID($L$2,2,7),MID(K7920,2,7)-MID($Q$2,2,7)),"")</f>
        <v/>
      </c>
      <c r="Q7920" t="str">
        <f>IF(B7920&lt;&gt;"",IF(AND(P7920="",F7920=""),"Không phép ",""),"")</f>
        <v/>
      </c>
      <c r="R7920" t="str">
        <f>UPPER(B7920)</f>
        <v/>
      </c>
      <c r="T7920" t="str">
        <f>IFERROR(IF(J7920&lt;&gt;"", INDEX($S$5:$S$1433, MATCH(J7920, $E$5:$E$1433, 0)),""),"")</f>
        <v/>
      </c>
      <c r="V7920" t="str">
        <f>IFERROR(IF(J7920&lt;&gt;"", INDEX($U$5:$U$1433, MATCH(J7920, $E$5:$E$1433, 0)),""),"")</f>
        <v/>
      </c>
    </row>
    <row r="7921">
      <c r="A7921" t="str">
        <f>IF(B7921&lt;&gt;"",A7920+1,"")</f>
        <v/>
      </c>
      <c r="F7921" t="str">
        <f>IFERROR(IF(VLOOKUP(E7921,J:J,1,0)=E7921,"X",""),"")</f>
        <v/>
      </c>
      <c r="G7921" t="str">
        <f>IF(J7921&lt;&gt;"", INDEX($C$5:$C$1433, MATCH(J7921, $E$5:$E$1433, 0)),"")</f>
        <v/>
      </c>
      <c r="H7921" t="str">
        <f>IF(J7921&lt;&gt;"", INDEX($D$5:$D$1433, MATCH(J7921, $E$5:$E$1433, 0)),"")</f>
        <v/>
      </c>
      <c r="I7921" t="str">
        <f>IFERROR(IF(J7921&lt;&gt;"", INDEX($B$5:$B$1433, MATCH(J7921, $E$5:$E$1433, 0)),""),"SAI")</f>
        <v/>
      </c>
      <c r="L7921" t="str">
        <f>IFERROR(IF($N$5="Sáng",IF(MID(K7921,2,7)-MID($L$2,2,7)&gt;0,"Trễ",""),IF(MID(K7921,2,7)-MID($Q$2,2,7)&gt;0,"Trễ","")),"")</f>
        <v/>
      </c>
      <c r="M7921" t="str">
        <f>IFERROR(IF($N$5="Sáng",MID(K7921,2,7)-MID($L$2,2,7),MID(K7921,2,7)-MID($Q$2,2,7)),"")</f>
        <v/>
      </c>
      <c r="Q7921" t="str">
        <f>IF(B7921&lt;&gt;"",IF(AND(P7921="",F7921=""),"Không phép ",""),"")</f>
        <v/>
      </c>
      <c r="R7921" t="str">
        <f>UPPER(B7921)</f>
        <v/>
      </c>
      <c r="T7921" t="str">
        <f>IFERROR(IF(J7921&lt;&gt;"", INDEX($S$5:$S$1433, MATCH(J7921, $E$5:$E$1433, 0)),""),"")</f>
        <v/>
      </c>
      <c r="V7921" t="str">
        <f>IFERROR(IF(J7921&lt;&gt;"", INDEX($U$5:$U$1433, MATCH(J7921, $E$5:$E$1433, 0)),""),"")</f>
        <v/>
      </c>
    </row>
    <row r="7922">
      <c r="A7922" t="str">
        <f>IF(B7922&lt;&gt;"",A7921+1,"")</f>
        <v/>
      </c>
      <c r="F7922" t="str">
        <f>IFERROR(IF(VLOOKUP(E7922,J:J,1,0)=E7922,"X",""),"")</f>
        <v/>
      </c>
      <c r="G7922" t="str">
        <f>IF(J7922&lt;&gt;"", INDEX($C$5:$C$1433, MATCH(J7922, $E$5:$E$1433, 0)),"")</f>
        <v/>
      </c>
      <c r="H7922" t="str">
        <f>IF(J7922&lt;&gt;"", INDEX($D$5:$D$1433, MATCH(J7922, $E$5:$E$1433, 0)),"")</f>
        <v/>
      </c>
      <c r="I7922" t="str">
        <f>IFERROR(IF(J7922&lt;&gt;"", INDEX($B$5:$B$1433, MATCH(J7922, $E$5:$E$1433, 0)),""),"SAI")</f>
        <v/>
      </c>
      <c r="L7922" t="str">
        <f>IFERROR(IF($N$5="Sáng",IF(MID(K7922,2,7)-MID($L$2,2,7)&gt;0,"Trễ",""),IF(MID(K7922,2,7)-MID($Q$2,2,7)&gt;0,"Trễ","")),"")</f>
        <v/>
      </c>
      <c r="M7922" t="str">
        <f>IFERROR(IF($N$5="Sáng",MID(K7922,2,7)-MID($L$2,2,7),MID(K7922,2,7)-MID($Q$2,2,7)),"")</f>
        <v/>
      </c>
      <c r="Q7922" t="str">
        <f>IF(B7922&lt;&gt;"",IF(AND(P7922="",F7922=""),"Không phép ",""),"")</f>
        <v/>
      </c>
      <c r="R7922" t="str">
        <f>UPPER(B7922)</f>
        <v/>
      </c>
      <c r="T7922" t="str">
        <f>IFERROR(IF(J7922&lt;&gt;"", INDEX($S$5:$S$1433, MATCH(J7922, $E$5:$E$1433, 0)),""),"")</f>
        <v/>
      </c>
      <c r="V7922" t="str">
        <f>IFERROR(IF(J7922&lt;&gt;"", INDEX($U$5:$U$1433, MATCH(J7922, $E$5:$E$1433, 0)),""),"")</f>
        <v/>
      </c>
    </row>
    <row r="7923">
      <c r="A7923" t="str">
        <f>IF(B7923&lt;&gt;"",A7922+1,"")</f>
        <v/>
      </c>
      <c r="F7923" t="str">
        <f>IFERROR(IF(VLOOKUP(E7923,J:J,1,0)=E7923,"X",""),"")</f>
        <v/>
      </c>
      <c r="G7923" t="str">
        <f>IF(J7923&lt;&gt;"", INDEX($C$5:$C$1433, MATCH(J7923, $E$5:$E$1433, 0)),"")</f>
        <v/>
      </c>
      <c r="H7923" t="str">
        <f>IF(J7923&lt;&gt;"", INDEX($D$5:$D$1433, MATCH(J7923, $E$5:$E$1433, 0)),"")</f>
        <v/>
      </c>
      <c r="I7923" t="str">
        <f>IFERROR(IF(J7923&lt;&gt;"", INDEX($B$5:$B$1433, MATCH(J7923, $E$5:$E$1433, 0)),""),"SAI")</f>
        <v/>
      </c>
      <c r="L7923" t="str">
        <f>IFERROR(IF($N$5="Sáng",IF(MID(K7923,2,7)-MID($L$2,2,7)&gt;0,"Trễ",""),IF(MID(K7923,2,7)-MID($Q$2,2,7)&gt;0,"Trễ","")),"")</f>
        <v/>
      </c>
      <c r="M7923" t="str">
        <f>IFERROR(IF($N$5="Sáng",MID(K7923,2,7)-MID($L$2,2,7),MID(K7923,2,7)-MID($Q$2,2,7)),"")</f>
        <v/>
      </c>
      <c r="Q7923" t="str">
        <f>IF(B7923&lt;&gt;"",IF(AND(P7923="",F7923=""),"Không phép ",""),"")</f>
        <v/>
      </c>
      <c r="R7923" t="str">
        <f>UPPER(B7923)</f>
        <v/>
      </c>
      <c r="T7923" t="str">
        <f>IFERROR(IF(J7923&lt;&gt;"", INDEX($S$5:$S$1433, MATCH(J7923, $E$5:$E$1433, 0)),""),"")</f>
        <v/>
      </c>
      <c r="V7923" t="str">
        <f>IFERROR(IF(J7923&lt;&gt;"", INDEX($U$5:$U$1433, MATCH(J7923, $E$5:$E$1433, 0)),""),"")</f>
        <v/>
      </c>
    </row>
    <row r="7924">
      <c r="A7924" t="str">
        <f>IF(B7924&lt;&gt;"",A7923+1,"")</f>
        <v/>
      </c>
      <c r="F7924" t="str">
        <f>IFERROR(IF(VLOOKUP(E7924,J:J,1,0)=E7924,"X",""),"")</f>
        <v/>
      </c>
      <c r="G7924" t="str">
        <f>IF(J7924&lt;&gt;"", INDEX($C$5:$C$1433, MATCH(J7924, $E$5:$E$1433, 0)),"")</f>
        <v/>
      </c>
      <c r="H7924" t="str">
        <f>IF(J7924&lt;&gt;"", INDEX($D$5:$D$1433, MATCH(J7924, $E$5:$E$1433, 0)),"")</f>
        <v/>
      </c>
      <c r="I7924" t="str">
        <f>IFERROR(IF(J7924&lt;&gt;"", INDEX($B$5:$B$1433, MATCH(J7924, $E$5:$E$1433, 0)),""),"SAI")</f>
        <v/>
      </c>
      <c r="L7924" t="str">
        <f>IFERROR(IF($N$5="Sáng",IF(MID(K7924,2,7)-MID($L$2,2,7)&gt;0,"Trễ",""),IF(MID(K7924,2,7)-MID($Q$2,2,7)&gt;0,"Trễ","")),"")</f>
        <v/>
      </c>
      <c r="M7924" t="str">
        <f>IFERROR(IF($N$5="Sáng",MID(K7924,2,7)-MID($L$2,2,7),MID(K7924,2,7)-MID($Q$2,2,7)),"")</f>
        <v/>
      </c>
      <c r="Q7924" t="str">
        <f>IF(B7924&lt;&gt;"",IF(AND(P7924="",F7924=""),"Không phép ",""),"")</f>
        <v/>
      </c>
      <c r="R7924" t="str">
        <f>UPPER(B7924)</f>
        <v/>
      </c>
      <c r="T7924" t="str">
        <f>IFERROR(IF(J7924&lt;&gt;"", INDEX($S$5:$S$1433, MATCH(J7924, $E$5:$E$1433, 0)),""),"")</f>
        <v/>
      </c>
      <c r="V7924" t="str">
        <f>IFERROR(IF(J7924&lt;&gt;"", INDEX($U$5:$U$1433, MATCH(J7924, $E$5:$E$1433, 0)),""),"")</f>
        <v/>
      </c>
    </row>
    <row r="7925">
      <c r="A7925" t="str">
        <f>IF(B7925&lt;&gt;"",A7924+1,"")</f>
        <v/>
      </c>
      <c r="F7925" t="str">
        <f>IFERROR(IF(VLOOKUP(E7925,J:J,1,0)=E7925,"X",""),"")</f>
        <v/>
      </c>
      <c r="G7925" t="str">
        <f>IF(J7925&lt;&gt;"", INDEX($C$5:$C$1433, MATCH(J7925, $E$5:$E$1433, 0)),"")</f>
        <v/>
      </c>
      <c r="H7925" t="str">
        <f>IF(J7925&lt;&gt;"", INDEX($D$5:$D$1433, MATCH(J7925, $E$5:$E$1433, 0)),"")</f>
        <v/>
      </c>
      <c r="I7925" t="str">
        <f>IFERROR(IF(J7925&lt;&gt;"", INDEX($B$5:$B$1433, MATCH(J7925, $E$5:$E$1433, 0)),""),"SAI")</f>
        <v/>
      </c>
      <c r="L7925" t="str">
        <f>IFERROR(IF($N$5="Sáng",IF(MID(K7925,2,7)-MID($L$2,2,7)&gt;0,"Trễ",""),IF(MID(K7925,2,7)-MID($Q$2,2,7)&gt;0,"Trễ","")),"")</f>
        <v/>
      </c>
      <c r="M7925" t="str">
        <f>IFERROR(IF($N$5="Sáng",MID(K7925,2,7)-MID($L$2,2,7),MID(K7925,2,7)-MID($Q$2,2,7)),"")</f>
        <v/>
      </c>
      <c r="Q7925" t="str">
        <f>IF(B7925&lt;&gt;"",IF(AND(P7925="",F7925=""),"Không phép ",""),"")</f>
        <v/>
      </c>
      <c r="R7925" t="str">
        <f>UPPER(B7925)</f>
        <v/>
      </c>
      <c r="T7925" t="str">
        <f>IFERROR(IF(J7925&lt;&gt;"", INDEX($S$5:$S$1433, MATCH(J7925, $E$5:$E$1433, 0)),""),"")</f>
        <v/>
      </c>
      <c r="V7925" t="str">
        <f>IFERROR(IF(J7925&lt;&gt;"", INDEX($U$5:$U$1433, MATCH(J7925, $E$5:$E$1433, 0)),""),"")</f>
        <v/>
      </c>
    </row>
    <row r="7926">
      <c r="A7926" t="str">
        <f>IF(B7926&lt;&gt;"",A7925+1,"")</f>
        <v/>
      </c>
      <c r="F7926" t="str">
        <f>IFERROR(IF(VLOOKUP(E7926,J:J,1,0)=E7926,"X",""),"")</f>
        <v/>
      </c>
      <c r="G7926" t="str">
        <f>IF(J7926&lt;&gt;"", INDEX($C$5:$C$1433, MATCH(J7926, $E$5:$E$1433, 0)),"")</f>
        <v/>
      </c>
      <c r="H7926" t="str">
        <f>IF(J7926&lt;&gt;"", INDEX($D$5:$D$1433, MATCH(J7926, $E$5:$E$1433, 0)),"")</f>
        <v/>
      </c>
      <c r="I7926" t="str">
        <f>IFERROR(IF(J7926&lt;&gt;"", INDEX($B$5:$B$1433, MATCH(J7926, $E$5:$E$1433, 0)),""),"SAI")</f>
        <v/>
      </c>
      <c r="L7926" t="str">
        <f>IFERROR(IF($N$5="Sáng",IF(MID(K7926,2,7)-MID($L$2,2,7)&gt;0,"Trễ",""),IF(MID(K7926,2,7)-MID($Q$2,2,7)&gt;0,"Trễ","")),"")</f>
        <v/>
      </c>
      <c r="M7926" t="str">
        <f>IFERROR(IF($N$5="Sáng",MID(K7926,2,7)-MID($L$2,2,7),MID(K7926,2,7)-MID($Q$2,2,7)),"")</f>
        <v/>
      </c>
      <c r="Q7926" t="str">
        <f>IF(B7926&lt;&gt;"",IF(AND(P7926="",F7926=""),"Không phép ",""),"")</f>
        <v/>
      </c>
      <c r="R7926" t="str">
        <f>UPPER(B7926)</f>
        <v/>
      </c>
      <c r="T7926" t="str">
        <f>IFERROR(IF(J7926&lt;&gt;"", INDEX($S$5:$S$1433, MATCH(J7926, $E$5:$E$1433, 0)),""),"")</f>
        <v/>
      </c>
      <c r="V7926" t="str">
        <f>IFERROR(IF(J7926&lt;&gt;"", INDEX($U$5:$U$1433, MATCH(J7926, $E$5:$E$1433, 0)),""),"")</f>
        <v/>
      </c>
    </row>
    <row r="7927">
      <c r="A7927" t="str">
        <f>IF(B7927&lt;&gt;"",A7926+1,"")</f>
        <v/>
      </c>
      <c r="F7927" t="str">
        <f>IFERROR(IF(VLOOKUP(E7927,J:J,1,0)=E7927,"X",""),"")</f>
        <v/>
      </c>
      <c r="G7927" t="str">
        <f>IF(J7927&lt;&gt;"", INDEX($C$5:$C$1433, MATCH(J7927, $E$5:$E$1433, 0)),"")</f>
        <v/>
      </c>
      <c r="H7927" t="str">
        <f>IF(J7927&lt;&gt;"", INDEX($D$5:$D$1433, MATCH(J7927, $E$5:$E$1433, 0)),"")</f>
        <v/>
      </c>
      <c r="I7927" t="str">
        <f>IFERROR(IF(J7927&lt;&gt;"", INDEX($B$5:$B$1433, MATCH(J7927, $E$5:$E$1433, 0)),""),"SAI")</f>
        <v/>
      </c>
      <c r="L7927" t="str">
        <f>IFERROR(IF($N$5="Sáng",IF(MID(K7927,2,7)-MID($L$2,2,7)&gt;0,"Trễ",""),IF(MID(K7927,2,7)-MID($Q$2,2,7)&gt;0,"Trễ","")),"")</f>
        <v/>
      </c>
      <c r="M7927" t="str">
        <f>IFERROR(IF($N$5="Sáng",MID(K7927,2,7)-MID($L$2,2,7),MID(K7927,2,7)-MID($Q$2,2,7)),"")</f>
        <v/>
      </c>
      <c r="Q7927" t="str">
        <f>IF(B7927&lt;&gt;"",IF(AND(P7927="",F7927=""),"Không phép ",""),"")</f>
        <v/>
      </c>
      <c r="R7927" t="str">
        <f>UPPER(B7927)</f>
        <v/>
      </c>
      <c r="T7927" t="str">
        <f>IFERROR(IF(J7927&lt;&gt;"", INDEX($S$5:$S$1433, MATCH(J7927, $E$5:$E$1433, 0)),""),"")</f>
        <v/>
      </c>
      <c r="V7927" t="str">
        <f>IFERROR(IF(J7927&lt;&gt;"", INDEX($U$5:$U$1433, MATCH(J7927, $E$5:$E$1433, 0)),""),"")</f>
        <v/>
      </c>
    </row>
    <row r="7928">
      <c r="A7928" t="str">
        <f>IF(B7928&lt;&gt;"",A7927+1,"")</f>
        <v/>
      </c>
      <c r="F7928" t="str">
        <f>IFERROR(IF(VLOOKUP(E7928,J:J,1,0)=E7928,"X",""),"")</f>
        <v/>
      </c>
      <c r="G7928" t="str">
        <f>IF(J7928&lt;&gt;"", INDEX($C$5:$C$1433, MATCH(J7928, $E$5:$E$1433, 0)),"")</f>
        <v/>
      </c>
      <c r="H7928" t="str">
        <f>IF(J7928&lt;&gt;"", INDEX($D$5:$D$1433, MATCH(J7928, $E$5:$E$1433, 0)),"")</f>
        <v/>
      </c>
      <c r="I7928" t="str">
        <f>IFERROR(IF(J7928&lt;&gt;"", INDEX($B$5:$B$1433, MATCH(J7928, $E$5:$E$1433, 0)),""),"SAI")</f>
        <v/>
      </c>
      <c r="L7928" t="str">
        <f>IFERROR(IF($N$5="Sáng",IF(MID(K7928,2,7)-MID($L$2,2,7)&gt;0,"Trễ",""),IF(MID(K7928,2,7)-MID($Q$2,2,7)&gt;0,"Trễ","")),"")</f>
        <v/>
      </c>
      <c r="M7928" t="str">
        <f>IFERROR(IF($N$5="Sáng",MID(K7928,2,7)-MID($L$2,2,7),MID(K7928,2,7)-MID($Q$2,2,7)),"")</f>
        <v/>
      </c>
      <c r="Q7928" t="str">
        <f>IF(B7928&lt;&gt;"",IF(AND(P7928="",F7928=""),"Không phép ",""),"")</f>
        <v/>
      </c>
      <c r="R7928" t="str">
        <f>UPPER(B7928)</f>
        <v/>
      </c>
      <c r="T7928" t="str">
        <f>IFERROR(IF(J7928&lt;&gt;"", INDEX($S$5:$S$1433, MATCH(J7928, $E$5:$E$1433, 0)),""),"")</f>
        <v/>
      </c>
      <c r="V7928" t="str">
        <f>IFERROR(IF(J7928&lt;&gt;"", INDEX($U$5:$U$1433, MATCH(J7928, $E$5:$E$1433, 0)),""),"")</f>
        <v/>
      </c>
    </row>
    <row r="7929">
      <c r="A7929" t="str">
        <f>IF(B7929&lt;&gt;"",A7928+1,"")</f>
        <v/>
      </c>
      <c r="F7929" t="str">
        <f>IFERROR(IF(VLOOKUP(E7929,J:J,1,0)=E7929,"X",""),"")</f>
        <v/>
      </c>
      <c r="G7929" t="str">
        <f>IF(J7929&lt;&gt;"", INDEX($C$5:$C$1433, MATCH(J7929, $E$5:$E$1433, 0)),"")</f>
        <v/>
      </c>
      <c r="H7929" t="str">
        <f>IF(J7929&lt;&gt;"", INDEX($D$5:$D$1433, MATCH(J7929, $E$5:$E$1433, 0)),"")</f>
        <v/>
      </c>
      <c r="I7929" t="str">
        <f>IFERROR(IF(J7929&lt;&gt;"", INDEX($B$5:$B$1433, MATCH(J7929, $E$5:$E$1433, 0)),""),"SAI")</f>
        <v/>
      </c>
      <c r="L7929" t="str">
        <f>IFERROR(IF($N$5="Sáng",IF(MID(K7929,2,7)-MID($L$2,2,7)&gt;0,"Trễ",""),IF(MID(K7929,2,7)-MID($Q$2,2,7)&gt;0,"Trễ","")),"")</f>
        <v/>
      </c>
      <c r="M7929" t="str">
        <f>IFERROR(IF($N$5="Sáng",MID(K7929,2,7)-MID($L$2,2,7),MID(K7929,2,7)-MID($Q$2,2,7)),"")</f>
        <v/>
      </c>
      <c r="Q7929" t="str">
        <f>IF(B7929&lt;&gt;"",IF(AND(P7929="",F7929=""),"Không phép ",""),"")</f>
        <v/>
      </c>
      <c r="R7929" t="str">
        <f>UPPER(B7929)</f>
        <v/>
      </c>
      <c r="T7929" t="str">
        <f>IFERROR(IF(J7929&lt;&gt;"", INDEX($S$5:$S$1433, MATCH(J7929, $E$5:$E$1433, 0)),""),"")</f>
        <v/>
      </c>
      <c r="V7929" t="str">
        <f>IFERROR(IF(J7929&lt;&gt;"", INDEX($U$5:$U$1433, MATCH(J7929, $E$5:$E$1433, 0)),""),"")</f>
        <v/>
      </c>
    </row>
    <row r="7930">
      <c r="A7930" t="str">
        <f>IF(B7930&lt;&gt;"",A7929+1,"")</f>
        <v/>
      </c>
      <c r="F7930" t="str">
        <f>IFERROR(IF(VLOOKUP(E7930,J:J,1,0)=E7930,"X",""),"")</f>
        <v/>
      </c>
      <c r="G7930" t="str">
        <f>IF(J7930&lt;&gt;"", INDEX($C$5:$C$1433, MATCH(J7930, $E$5:$E$1433, 0)),"")</f>
        <v/>
      </c>
      <c r="H7930" t="str">
        <f>IF(J7930&lt;&gt;"", INDEX($D$5:$D$1433, MATCH(J7930, $E$5:$E$1433, 0)),"")</f>
        <v/>
      </c>
      <c r="I7930" t="str">
        <f>IFERROR(IF(J7930&lt;&gt;"", INDEX($B$5:$B$1433, MATCH(J7930, $E$5:$E$1433, 0)),""),"SAI")</f>
        <v/>
      </c>
      <c r="L7930" t="str">
        <f>IFERROR(IF($N$5="Sáng",IF(MID(K7930,2,7)-MID($L$2,2,7)&gt;0,"Trễ",""),IF(MID(K7930,2,7)-MID($Q$2,2,7)&gt;0,"Trễ","")),"")</f>
        <v/>
      </c>
      <c r="M7930" t="str">
        <f>IFERROR(IF($N$5="Sáng",MID(K7930,2,7)-MID($L$2,2,7),MID(K7930,2,7)-MID($Q$2,2,7)),"")</f>
        <v/>
      </c>
      <c r="Q7930" t="str">
        <f>IF(B7930&lt;&gt;"",IF(AND(P7930="",F7930=""),"Không phép ",""),"")</f>
        <v/>
      </c>
      <c r="R7930" t="str">
        <f>UPPER(B7930)</f>
        <v/>
      </c>
      <c r="T7930" t="str">
        <f>IFERROR(IF(J7930&lt;&gt;"", INDEX($S$5:$S$1433, MATCH(J7930, $E$5:$E$1433, 0)),""),"")</f>
        <v/>
      </c>
      <c r="V7930" t="str">
        <f>IFERROR(IF(J7930&lt;&gt;"", INDEX($U$5:$U$1433, MATCH(J7930, $E$5:$E$1433, 0)),""),"")</f>
        <v/>
      </c>
    </row>
    <row r="7931">
      <c r="A7931" t="str">
        <f>IF(B7931&lt;&gt;"",A7930+1,"")</f>
        <v/>
      </c>
      <c r="F7931" t="str">
        <f>IFERROR(IF(VLOOKUP(E7931,J:J,1,0)=E7931,"X",""),"")</f>
        <v/>
      </c>
      <c r="G7931" t="str">
        <f>IF(J7931&lt;&gt;"", INDEX($C$5:$C$1433, MATCH(J7931, $E$5:$E$1433, 0)),"")</f>
        <v/>
      </c>
      <c r="H7931" t="str">
        <f>IF(J7931&lt;&gt;"", INDEX($D$5:$D$1433, MATCH(J7931, $E$5:$E$1433, 0)),"")</f>
        <v/>
      </c>
      <c r="I7931" t="str">
        <f>IFERROR(IF(J7931&lt;&gt;"", INDEX($B$5:$B$1433, MATCH(J7931, $E$5:$E$1433, 0)),""),"SAI")</f>
        <v/>
      </c>
      <c r="L7931" t="str">
        <f>IFERROR(IF($N$5="Sáng",IF(MID(K7931,2,7)-MID($L$2,2,7)&gt;0,"Trễ",""),IF(MID(K7931,2,7)-MID($Q$2,2,7)&gt;0,"Trễ","")),"")</f>
        <v/>
      </c>
      <c r="M7931" t="str">
        <f>IFERROR(IF($N$5="Sáng",MID(K7931,2,7)-MID($L$2,2,7),MID(K7931,2,7)-MID($Q$2,2,7)),"")</f>
        <v/>
      </c>
      <c r="Q7931" t="str">
        <f>IF(B7931&lt;&gt;"",IF(AND(P7931="",F7931=""),"Không phép ",""),"")</f>
        <v/>
      </c>
      <c r="R7931" t="str">
        <f>UPPER(B7931)</f>
        <v/>
      </c>
      <c r="T7931" t="str">
        <f>IFERROR(IF(J7931&lt;&gt;"", INDEX($S$5:$S$1433, MATCH(J7931, $E$5:$E$1433, 0)),""),"")</f>
        <v/>
      </c>
      <c r="V7931" t="str">
        <f>IFERROR(IF(J7931&lt;&gt;"", INDEX($U$5:$U$1433, MATCH(J7931, $E$5:$E$1433, 0)),""),"")</f>
        <v/>
      </c>
    </row>
    <row r="7932">
      <c r="A7932" t="str">
        <f>IF(B7932&lt;&gt;"",A7931+1,"")</f>
        <v/>
      </c>
      <c r="F7932" t="str">
        <f>IFERROR(IF(VLOOKUP(E7932,J:J,1,0)=E7932,"X",""),"")</f>
        <v/>
      </c>
      <c r="G7932" t="str">
        <f>IF(J7932&lt;&gt;"", INDEX($C$5:$C$1433, MATCH(J7932, $E$5:$E$1433, 0)),"")</f>
        <v/>
      </c>
      <c r="H7932" t="str">
        <f>IF(J7932&lt;&gt;"", INDEX($D$5:$D$1433, MATCH(J7932, $E$5:$E$1433, 0)),"")</f>
        <v/>
      </c>
      <c r="I7932" t="str">
        <f>IFERROR(IF(J7932&lt;&gt;"", INDEX($B$5:$B$1433, MATCH(J7932, $E$5:$E$1433, 0)),""),"SAI")</f>
        <v/>
      </c>
      <c r="L7932" t="str">
        <f>IFERROR(IF($N$5="Sáng",IF(MID(K7932,2,7)-MID($L$2,2,7)&gt;0,"Trễ",""),IF(MID(K7932,2,7)-MID($Q$2,2,7)&gt;0,"Trễ","")),"")</f>
        <v/>
      </c>
      <c r="M7932" t="str">
        <f>IFERROR(IF($N$5="Sáng",MID(K7932,2,7)-MID($L$2,2,7),MID(K7932,2,7)-MID($Q$2,2,7)),"")</f>
        <v/>
      </c>
      <c r="Q7932" t="str">
        <f>IF(B7932&lt;&gt;"",IF(AND(P7932="",F7932=""),"Không phép ",""),"")</f>
        <v/>
      </c>
      <c r="R7932" t="str">
        <f>UPPER(B7932)</f>
        <v/>
      </c>
      <c r="T7932" t="str">
        <f>IFERROR(IF(J7932&lt;&gt;"", INDEX($S$5:$S$1433, MATCH(J7932, $E$5:$E$1433, 0)),""),"")</f>
        <v/>
      </c>
      <c r="V7932" t="str">
        <f>IFERROR(IF(J7932&lt;&gt;"", INDEX($U$5:$U$1433, MATCH(J7932, $E$5:$E$1433, 0)),""),"")</f>
        <v/>
      </c>
    </row>
    <row r="7933">
      <c r="A7933" t="str">
        <f>IF(B7933&lt;&gt;"",A7932+1,"")</f>
        <v/>
      </c>
      <c r="F7933" t="str">
        <f>IFERROR(IF(VLOOKUP(E7933,J:J,1,0)=E7933,"X",""),"")</f>
        <v/>
      </c>
      <c r="G7933" t="str">
        <f>IF(J7933&lt;&gt;"", INDEX($C$5:$C$1433, MATCH(J7933, $E$5:$E$1433, 0)),"")</f>
        <v/>
      </c>
      <c r="H7933" t="str">
        <f>IF(J7933&lt;&gt;"", INDEX($D$5:$D$1433, MATCH(J7933, $E$5:$E$1433, 0)),"")</f>
        <v/>
      </c>
      <c r="I7933" t="str">
        <f>IFERROR(IF(J7933&lt;&gt;"", INDEX($B$5:$B$1433, MATCH(J7933, $E$5:$E$1433, 0)),""),"SAI")</f>
        <v/>
      </c>
      <c r="L7933" t="str">
        <f>IFERROR(IF($N$5="Sáng",IF(MID(K7933,2,7)-MID($L$2,2,7)&gt;0,"Trễ",""),IF(MID(K7933,2,7)-MID($Q$2,2,7)&gt;0,"Trễ","")),"")</f>
        <v/>
      </c>
      <c r="M7933" t="str">
        <f>IFERROR(IF($N$5="Sáng",MID(K7933,2,7)-MID($L$2,2,7),MID(K7933,2,7)-MID($Q$2,2,7)),"")</f>
        <v/>
      </c>
      <c r="Q7933" t="str">
        <f>IF(B7933&lt;&gt;"",IF(AND(P7933="",F7933=""),"Không phép ",""),"")</f>
        <v/>
      </c>
      <c r="R7933" t="str">
        <f>UPPER(B7933)</f>
        <v/>
      </c>
      <c r="T7933" t="str">
        <f>IFERROR(IF(J7933&lt;&gt;"", INDEX($S$5:$S$1433, MATCH(J7933, $E$5:$E$1433, 0)),""),"")</f>
        <v/>
      </c>
      <c r="V7933" t="str">
        <f>IFERROR(IF(J7933&lt;&gt;"", INDEX($U$5:$U$1433, MATCH(J7933, $E$5:$E$1433, 0)),""),"")</f>
        <v/>
      </c>
    </row>
    <row r="7934">
      <c r="A7934" t="str">
        <f>IF(B7934&lt;&gt;"",A7933+1,"")</f>
        <v/>
      </c>
      <c r="F7934" t="str">
        <f>IFERROR(IF(VLOOKUP(E7934,J:J,1,0)=E7934,"X",""),"")</f>
        <v/>
      </c>
      <c r="G7934" t="str">
        <f>IF(J7934&lt;&gt;"", INDEX($C$5:$C$1433, MATCH(J7934, $E$5:$E$1433, 0)),"")</f>
        <v/>
      </c>
      <c r="H7934" t="str">
        <f>IF(J7934&lt;&gt;"", INDEX($D$5:$D$1433, MATCH(J7934, $E$5:$E$1433, 0)),"")</f>
        <v/>
      </c>
      <c r="I7934" t="str">
        <f>IFERROR(IF(J7934&lt;&gt;"", INDEX($B$5:$B$1433, MATCH(J7934, $E$5:$E$1433, 0)),""),"SAI")</f>
        <v/>
      </c>
      <c r="L7934" t="str">
        <f>IFERROR(IF($N$5="Sáng",IF(MID(K7934,2,7)-MID($L$2,2,7)&gt;0,"Trễ",""),IF(MID(K7934,2,7)-MID($Q$2,2,7)&gt;0,"Trễ","")),"")</f>
        <v/>
      </c>
      <c r="M7934" t="str">
        <f>IFERROR(IF($N$5="Sáng",MID(K7934,2,7)-MID($L$2,2,7),MID(K7934,2,7)-MID($Q$2,2,7)),"")</f>
        <v/>
      </c>
      <c r="Q7934" t="str">
        <f>IF(B7934&lt;&gt;"",IF(AND(P7934="",F7934=""),"Không phép ",""),"")</f>
        <v/>
      </c>
      <c r="R7934" t="str">
        <f>UPPER(B7934)</f>
        <v/>
      </c>
      <c r="T7934" t="str">
        <f>IFERROR(IF(J7934&lt;&gt;"", INDEX($S$5:$S$1433, MATCH(J7934, $E$5:$E$1433, 0)),""),"")</f>
        <v/>
      </c>
      <c r="V7934" t="str">
        <f>IFERROR(IF(J7934&lt;&gt;"", INDEX($U$5:$U$1433, MATCH(J7934, $E$5:$E$1433, 0)),""),"")</f>
        <v/>
      </c>
    </row>
    <row r="7935">
      <c r="A7935" t="str">
        <f>IF(B7935&lt;&gt;"",A7934+1,"")</f>
        <v/>
      </c>
      <c r="F7935" t="str">
        <f>IFERROR(IF(VLOOKUP(E7935,J:J,1,0)=E7935,"X",""),"")</f>
        <v/>
      </c>
      <c r="G7935" t="str">
        <f>IF(J7935&lt;&gt;"", INDEX($C$5:$C$1433, MATCH(J7935, $E$5:$E$1433, 0)),"")</f>
        <v/>
      </c>
      <c r="H7935" t="str">
        <f>IF(J7935&lt;&gt;"", INDEX($D$5:$D$1433, MATCH(J7935, $E$5:$E$1433, 0)),"")</f>
        <v/>
      </c>
      <c r="I7935" t="str">
        <f>IFERROR(IF(J7935&lt;&gt;"", INDEX($B$5:$B$1433, MATCH(J7935, $E$5:$E$1433, 0)),""),"SAI")</f>
        <v/>
      </c>
      <c r="L7935" t="str">
        <f>IFERROR(IF($N$5="Sáng",IF(MID(K7935,2,7)-MID($L$2,2,7)&gt;0,"Trễ",""),IF(MID(K7935,2,7)-MID($Q$2,2,7)&gt;0,"Trễ","")),"")</f>
        <v/>
      </c>
      <c r="M7935" t="str">
        <f>IFERROR(IF($N$5="Sáng",MID(K7935,2,7)-MID($L$2,2,7),MID(K7935,2,7)-MID($Q$2,2,7)),"")</f>
        <v/>
      </c>
      <c r="Q7935" t="str">
        <f>IF(B7935&lt;&gt;"",IF(AND(P7935="",F7935=""),"Không phép ",""),"")</f>
        <v/>
      </c>
      <c r="R7935" t="str">
        <f>UPPER(B7935)</f>
        <v/>
      </c>
      <c r="T7935" t="str">
        <f>IFERROR(IF(J7935&lt;&gt;"", INDEX($S$5:$S$1433, MATCH(J7935, $E$5:$E$1433, 0)),""),"")</f>
        <v/>
      </c>
      <c r="V7935" t="str">
        <f>IFERROR(IF(J7935&lt;&gt;"", INDEX($U$5:$U$1433, MATCH(J7935, $E$5:$E$1433, 0)),""),"")</f>
        <v/>
      </c>
    </row>
    <row r="7936">
      <c r="A7936" t="str">
        <f>IF(B7936&lt;&gt;"",A7935+1,"")</f>
        <v/>
      </c>
      <c r="F7936" t="str">
        <f>IFERROR(IF(VLOOKUP(E7936,J:J,1,0)=E7936,"X",""),"")</f>
        <v/>
      </c>
      <c r="G7936" t="str">
        <f>IF(J7936&lt;&gt;"", INDEX($C$5:$C$1433, MATCH(J7936, $E$5:$E$1433, 0)),"")</f>
        <v/>
      </c>
      <c r="H7936" t="str">
        <f>IF(J7936&lt;&gt;"", INDEX($D$5:$D$1433, MATCH(J7936, $E$5:$E$1433, 0)),"")</f>
        <v/>
      </c>
      <c r="I7936" t="str">
        <f>IFERROR(IF(J7936&lt;&gt;"", INDEX($B$5:$B$1433, MATCH(J7936, $E$5:$E$1433, 0)),""),"SAI")</f>
        <v/>
      </c>
      <c r="L7936" t="str">
        <f>IFERROR(IF($N$5="Sáng",IF(MID(K7936,2,7)-MID($L$2,2,7)&gt;0,"Trễ",""),IF(MID(K7936,2,7)-MID($Q$2,2,7)&gt;0,"Trễ","")),"")</f>
        <v/>
      </c>
      <c r="M7936" t="str">
        <f>IFERROR(IF($N$5="Sáng",MID(K7936,2,7)-MID($L$2,2,7),MID(K7936,2,7)-MID($Q$2,2,7)),"")</f>
        <v/>
      </c>
      <c r="Q7936" t="str">
        <f>IF(B7936&lt;&gt;"",IF(AND(P7936="",F7936=""),"Không phép ",""),"")</f>
        <v/>
      </c>
      <c r="R7936" t="str">
        <f>UPPER(B7936)</f>
        <v/>
      </c>
      <c r="T7936" t="str">
        <f>IFERROR(IF(J7936&lt;&gt;"", INDEX($S$5:$S$1433, MATCH(J7936, $E$5:$E$1433, 0)),""),"")</f>
        <v/>
      </c>
      <c r="V7936" t="str">
        <f>IFERROR(IF(J7936&lt;&gt;"", INDEX($U$5:$U$1433, MATCH(J7936, $E$5:$E$1433, 0)),""),"")</f>
        <v/>
      </c>
    </row>
    <row r="7937">
      <c r="A7937" t="str">
        <f>IF(B7937&lt;&gt;"",A7936+1,"")</f>
        <v/>
      </c>
      <c r="F7937" t="str">
        <f>IFERROR(IF(VLOOKUP(E7937,J:J,1,0)=E7937,"X",""),"")</f>
        <v/>
      </c>
      <c r="G7937" t="str">
        <f>IF(J7937&lt;&gt;"", INDEX($C$5:$C$1433, MATCH(J7937, $E$5:$E$1433, 0)),"")</f>
        <v/>
      </c>
      <c r="H7937" t="str">
        <f>IF(J7937&lt;&gt;"", INDEX($D$5:$D$1433, MATCH(J7937, $E$5:$E$1433, 0)),"")</f>
        <v/>
      </c>
      <c r="I7937" t="str">
        <f>IFERROR(IF(J7937&lt;&gt;"", INDEX($B$5:$B$1433, MATCH(J7937, $E$5:$E$1433, 0)),""),"SAI")</f>
        <v/>
      </c>
      <c r="L7937" t="str">
        <f>IFERROR(IF($N$5="Sáng",IF(MID(K7937,2,7)-MID($L$2,2,7)&gt;0,"Trễ",""),IF(MID(K7937,2,7)-MID($Q$2,2,7)&gt;0,"Trễ","")),"")</f>
        <v/>
      </c>
      <c r="M7937" t="str">
        <f>IFERROR(IF($N$5="Sáng",MID(K7937,2,7)-MID($L$2,2,7),MID(K7937,2,7)-MID($Q$2,2,7)),"")</f>
        <v/>
      </c>
      <c r="Q7937" t="str">
        <f>IF(B7937&lt;&gt;"",IF(AND(P7937="",F7937=""),"Không phép ",""),"")</f>
        <v/>
      </c>
      <c r="R7937" t="str">
        <f>UPPER(B7937)</f>
        <v/>
      </c>
      <c r="T7937" t="str">
        <f>IFERROR(IF(J7937&lt;&gt;"", INDEX($S$5:$S$1433, MATCH(J7937, $E$5:$E$1433, 0)),""),"")</f>
        <v/>
      </c>
      <c r="V7937" t="str">
        <f>IFERROR(IF(J7937&lt;&gt;"", INDEX($U$5:$U$1433, MATCH(J7937, $E$5:$E$1433, 0)),""),"")</f>
        <v/>
      </c>
    </row>
    <row r="7938">
      <c r="A7938" t="str">
        <f>IF(B7938&lt;&gt;"",A7937+1,"")</f>
        <v/>
      </c>
      <c r="F7938" t="str">
        <f>IFERROR(IF(VLOOKUP(E7938,J:J,1,0)=E7938,"X",""),"")</f>
        <v/>
      </c>
      <c r="G7938" t="str">
        <f>IF(J7938&lt;&gt;"", INDEX($C$5:$C$1433, MATCH(J7938, $E$5:$E$1433, 0)),"")</f>
        <v/>
      </c>
      <c r="H7938" t="str">
        <f>IF(J7938&lt;&gt;"", INDEX($D$5:$D$1433, MATCH(J7938, $E$5:$E$1433, 0)),"")</f>
        <v/>
      </c>
      <c r="I7938" t="str">
        <f>IFERROR(IF(J7938&lt;&gt;"", INDEX($B$5:$B$1433, MATCH(J7938, $E$5:$E$1433, 0)),""),"SAI")</f>
        <v/>
      </c>
      <c r="L7938" t="str">
        <f>IFERROR(IF($N$5="Sáng",IF(MID(K7938,2,7)-MID($L$2,2,7)&gt;0,"Trễ",""),IF(MID(K7938,2,7)-MID($Q$2,2,7)&gt;0,"Trễ","")),"")</f>
        <v/>
      </c>
      <c r="M7938" t="str">
        <f>IFERROR(IF($N$5="Sáng",MID(K7938,2,7)-MID($L$2,2,7),MID(K7938,2,7)-MID($Q$2,2,7)),"")</f>
        <v/>
      </c>
      <c r="Q7938" t="str">
        <f>IF(B7938&lt;&gt;"",IF(AND(P7938="",F7938=""),"Không phép ",""),"")</f>
        <v/>
      </c>
      <c r="R7938" t="str">
        <f>UPPER(B7938)</f>
        <v/>
      </c>
      <c r="T7938" t="str">
        <f>IFERROR(IF(J7938&lt;&gt;"", INDEX($S$5:$S$1433, MATCH(J7938, $E$5:$E$1433, 0)),""),"")</f>
        <v/>
      </c>
      <c r="V7938" t="str">
        <f>IFERROR(IF(J7938&lt;&gt;"", INDEX($U$5:$U$1433, MATCH(J7938, $E$5:$E$1433, 0)),""),"")</f>
        <v/>
      </c>
    </row>
    <row r="7939">
      <c r="A7939" t="str">
        <f>IF(B7939&lt;&gt;"",A7938+1,"")</f>
        <v/>
      </c>
      <c r="F7939" t="str">
        <f>IFERROR(IF(VLOOKUP(E7939,J:J,1,0)=E7939,"X",""),"")</f>
        <v/>
      </c>
      <c r="G7939" t="str">
        <f>IF(J7939&lt;&gt;"", INDEX($C$5:$C$1433, MATCH(J7939, $E$5:$E$1433, 0)),"")</f>
        <v/>
      </c>
      <c r="H7939" t="str">
        <f>IF(J7939&lt;&gt;"", INDEX($D$5:$D$1433, MATCH(J7939, $E$5:$E$1433, 0)),"")</f>
        <v/>
      </c>
      <c r="I7939" t="str">
        <f>IFERROR(IF(J7939&lt;&gt;"", INDEX($B$5:$B$1433, MATCH(J7939, $E$5:$E$1433, 0)),""),"SAI")</f>
        <v/>
      </c>
      <c r="L7939" t="str">
        <f>IFERROR(IF($N$5="Sáng",IF(MID(K7939,2,7)-MID($L$2,2,7)&gt;0,"Trễ",""),IF(MID(K7939,2,7)-MID($Q$2,2,7)&gt;0,"Trễ","")),"")</f>
        <v/>
      </c>
      <c r="M7939" t="str">
        <f>IFERROR(IF($N$5="Sáng",MID(K7939,2,7)-MID($L$2,2,7),MID(K7939,2,7)-MID($Q$2,2,7)),"")</f>
        <v/>
      </c>
      <c r="Q7939" t="str">
        <f>IF(B7939&lt;&gt;"",IF(AND(P7939="",F7939=""),"Không phép ",""),"")</f>
        <v/>
      </c>
      <c r="R7939" t="str">
        <f>UPPER(B7939)</f>
        <v/>
      </c>
      <c r="T7939" t="str">
        <f>IFERROR(IF(J7939&lt;&gt;"", INDEX($S$5:$S$1433, MATCH(J7939, $E$5:$E$1433, 0)),""),"")</f>
        <v/>
      </c>
      <c r="V7939" t="str">
        <f>IFERROR(IF(J7939&lt;&gt;"", INDEX($U$5:$U$1433, MATCH(J7939, $E$5:$E$1433, 0)),""),"")</f>
        <v/>
      </c>
    </row>
    <row r="7940">
      <c r="A7940" t="str">
        <f>IF(B7940&lt;&gt;"",A7939+1,"")</f>
        <v/>
      </c>
      <c r="F7940" t="str">
        <f>IFERROR(IF(VLOOKUP(E7940,J:J,1,0)=E7940,"X",""),"")</f>
        <v/>
      </c>
      <c r="G7940" t="str">
        <f>IF(J7940&lt;&gt;"", INDEX($C$5:$C$1433, MATCH(J7940, $E$5:$E$1433, 0)),"")</f>
        <v/>
      </c>
      <c r="H7940" t="str">
        <f>IF(J7940&lt;&gt;"", INDEX($D$5:$D$1433, MATCH(J7940, $E$5:$E$1433, 0)),"")</f>
        <v/>
      </c>
      <c r="I7940" t="str">
        <f>IFERROR(IF(J7940&lt;&gt;"", INDEX($B$5:$B$1433, MATCH(J7940, $E$5:$E$1433, 0)),""),"SAI")</f>
        <v/>
      </c>
      <c r="L7940" t="str">
        <f>IFERROR(IF($N$5="Sáng",IF(MID(K7940,2,7)-MID($L$2,2,7)&gt;0,"Trễ",""),IF(MID(K7940,2,7)-MID($Q$2,2,7)&gt;0,"Trễ","")),"")</f>
        <v/>
      </c>
      <c r="M7940" t="str">
        <f>IFERROR(IF($N$5="Sáng",MID(K7940,2,7)-MID($L$2,2,7),MID(K7940,2,7)-MID($Q$2,2,7)),"")</f>
        <v/>
      </c>
      <c r="Q7940" t="str">
        <f>IF(B7940&lt;&gt;"",IF(AND(P7940="",F7940=""),"Không phép ",""),"")</f>
        <v/>
      </c>
      <c r="R7940" t="str">
        <f>UPPER(B7940)</f>
        <v/>
      </c>
      <c r="T7940" t="str">
        <f>IFERROR(IF(J7940&lt;&gt;"", INDEX($S$5:$S$1433, MATCH(J7940, $E$5:$E$1433, 0)),""),"")</f>
        <v/>
      </c>
      <c r="V7940" t="str">
        <f>IFERROR(IF(J7940&lt;&gt;"", INDEX($U$5:$U$1433, MATCH(J7940, $E$5:$E$1433, 0)),""),"")</f>
        <v/>
      </c>
    </row>
    <row r="7941">
      <c r="A7941" t="str">
        <f>IF(B7941&lt;&gt;"",A7940+1,"")</f>
        <v/>
      </c>
      <c r="F7941" t="str">
        <f>IFERROR(IF(VLOOKUP(E7941,J:J,1,0)=E7941,"X",""),"")</f>
        <v/>
      </c>
      <c r="G7941" t="str">
        <f>IF(J7941&lt;&gt;"", INDEX($C$5:$C$1433, MATCH(J7941, $E$5:$E$1433, 0)),"")</f>
        <v/>
      </c>
      <c r="H7941" t="str">
        <f>IF(J7941&lt;&gt;"", INDEX($D$5:$D$1433, MATCH(J7941, $E$5:$E$1433, 0)),"")</f>
        <v/>
      </c>
      <c r="I7941" t="str">
        <f>IFERROR(IF(J7941&lt;&gt;"", INDEX($B$5:$B$1433, MATCH(J7941, $E$5:$E$1433, 0)),""),"SAI")</f>
        <v/>
      </c>
      <c r="L7941" t="str">
        <f>IFERROR(IF($N$5="Sáng",IF(MID(K7941,2,7)-MID($L$2,2,7)&gt;0,"Trễ",""),IF(MID(K7941,2,7)-MID($Q$2,2,7)&gt;0,"Trễ","")),"")</f>
        <v/>
      </c>
      <c r="M7941" t="str">
        <f>IFERROR(IF($N$5="Sáng",MID(K7941,2,7)-MID($L$2,2,7),MID(K7941,2,7)-MID($Q$2,2,7)),"")</f>
        <v/>
      </c>
      <c r="Q7941" t="str">
        <f>IF(B7941&lt;&gt;"",IF(AND(P7941="",F7941=""),"Không phép ",""),"")</f>
        <v/>
      </c>
      <c r="R7941" t="str">
        <f>UPPER(B7941)</f>
        <v/>
      </c>
      <c r="T7941" t="str">
        <f>IFERROR(IF(J7941&lt;&gt;"", INDEX($S$5:$S$1433, MATCH(J7941, $E$5:$E$1433, 0)),""),"")</f>
        <v/>
      </c>
      <c r="V7941" t="str">
        <f>IFERROR(IF(J7941&lt;&gt;"", INDEX($U$5:$U$1433, MATCH(J7941, $E$5:$E$1433, 0)),""),"")</f>
        <v/>
      </c>
    </row>
    <row r="7942">
      <c r="A7942" t="str">
        <f>IF(B7942&lt;&gt;"",A7941+1,"")</f>
        <v/>
      </c>
      <c r="F7942" t="str">
        <f>IFERROR(IF(VLOOKUP(E7942,J:J,1,0)=E7942,"X",""),"")</f>
        <v/>
      </c>
      <c r="G7942" t="str">
        <f>IF(J7942&lt;&gt;"", INDEX($C$5:$C$1433, MATCH(J7942, $E$5:$E$1433, 0)),"")</f>
        <v/>
      </c>
      <c r="H7942" t="str">
        <f>IF(J7942&lt;&gt;"", INDEX($D$5:$D$1433, MATCH(J7942, $E$5:$E$1433, 0)),"")</f>
        <v/>
      </c>
      <c r="I7942" t="str">
        <f>IFERROR(IF(J7942&lt;&gt;"", INDEX($B$5:$B$1433, MATCH(J7942, $E$5:$E$1433, 0)),""),"SAI")</f>
        <v/>
      </c>
      <c r="L7942" t="str">
        <f>IFERROR(IF($N$5="Sáng",IF(MID(K7942,2,7)-MID($L$2,2,7)&gt;0,"Trễ",""),IF(MID(K7942,2,7)-MID($Q$2,2,7)&gt;0,"Trễ","")),"")</f>
        <v/>
      </c>
      <c r="M7942" t="str">
        <f>IFERROR(IF($N$5="Sáng",MID(K7942,2,7)-MID($L$2,2,7),MID(K7942,2,7)-MID($Q$2,2,7)),"")</f>
        <v/>
      </c>
      <c r="Q7942" t="str">
        <f>IF(B7942&lt;&gt;"",IF(AND(P7942="",F7942=""),"Không phép ",""),"")</f>
        <v/>
      </c>
      <c r="R7942" t="str">
        <f>UPPER(B7942)</f>
        <v/>
      </c>
      <c r="T7942" t="str">
        <f>IFERROR(IF(J7942&lt;&gt;"", INDEX($S$5:$S$1433, MATCH(J7942, $E$5:$E$1433, 0)),""),"")</f>
        <v/>
      </c>
      <c r="V7942" t="str">
        <f>IFERROR(IF(J7942&lt;&gt;"", INDEX($U$5:$U$1433, MATCH(J7942, $E$5:$E$1433, 0)),""),"")</f>
        <v/>
      </c>
    </row>
    <row r="7943">
      <c r="A7943" t="str">
        <f>IF(B7943&lt;&gt;"",A7942+1,"")</f>
        <v/>
      </c>
      <c r="F7943" t="str">
        <f>IFERROR(IF(VLOOKUP(E7943,J:J,1,0)=E7943,"X",""),"")</f>
        <v/>
      </c>
      <c r="G7943" t="str">
        <f>IF(J7943&lt;&gt;"", INDEX($C$5:$C$1433, MATCH(J7943, $E$5:$E$1433, 0)),"")</f>
        <v/>
      </c>
      <c r="H7943" t="str">
        <f>IF(J7943&lt;&gt;"", INDEX($D$5:$D$1433, MATCH(J7943, $E$5:$E$1433, 0)),"")</f>
        <v/>
      </c>
      <c r="I7943" t="str">
        <f>IFERROR(IF(J7943&lt;&gt;"", INDEX($B$5:$B$1433, MATCH(J7943, $E$5:$E$1433, 0)),""),"SAI")</f>
        <v/>
      </c>
      <c r="L7943" t="str">
        <f>IFERROR(IF($N$5="Sáng",IF(MID(K7943,2,7)-MID($L$2,2,7)&gt;0,"Trễ",""),IF(MID(K7943,2,7)-MID($Q$2,2,7)&gt;0,"Trễ","")),"")</f>
        <v/>
      </c>
      <c r="M7943" t="str">
        <f>IFERROR(IF($N$5="Sáng",MID(K7943,2,7)-MID($L$2,2,7),MID(K7943,2,7)-MID($Q$2,2,7)),"")</f>
        <v/>
      </c>
      <c r="Q7943" t="str">
        <f>IF(B7943&lt;&gt;"",IF(AND(P7943="",F7943=""),"Không phép ",""),"")</f>
        <v/>
      </c>
      <c r="R7943" t="str">
        <f>UPPER(B7943)</f>
        <v/>
      </c>
      <c r="T7943" t="str">
        <f>IFERROR(IF(J7943&lt;&gt;"", INDEX($S$5:$S$1433, MATCH(J7943, $E$5:$E$1433, 0)),""),"")</f>
        <v/>
      </c>
      <c r="V7943" t="str">
        <f>IFERROR(IF(J7943&lt;&gt;"", INDEX($U$5:$U$1433, MATCH(J7943, $E$5:$E$1433, 0)),""),"")</f>
        <v/>
      </c>
    </row>
    <row r="7944">
      <c r="A7944" t="str">
        <f>IF(B7944&lt;&gt;"",A7943+1,"")</f>
        <v/>
      </c>
      <c r="F7944" t="str">
        <f>IFERROR(IF(VLOOKUP(E7944,J:J,1,0)=E7944,"X",""),"")</f>
        <v/>
      </c>
      <c r="G7944" t="str">
        <f>IF(J7944&lt;&gt;"", INDEX($C$5:$C$1433, MATCH(J7944, $E$5:$E$1433, 0)),"")</f>
        <v/>
      </c>
      <c r="H7944" t="str">
        <f>IF(J7944&lt;&gt;"", INDEX($D$5:$D$1433, MATCH(J7944, $E$5:$E$1433, 0)),"")</f>
        <v/>
      </c>
      <c r="I7944" t="str">
        <f>IFERROR(IF(J7944&lt;&gt;"", INDEX($B$5:$B$1433, MATCH(J7944, $E$5:$E$1433, 0)),""),"SAI")</f>
        <v/>
      </c>
      <c r="L7944" t="str">
        <f>IFERROR(IF($N$5="Sáng",IF(MID(K7944,2,7)-MID($L$2,2,7)&gt;0,"Trễ",""),IF(MID(K7944,2,7)-MID($Q$2,2,7)&gt;0,"Trễ","")),"")</f>
        <v/>
      </c>
      <c r="M7944" t="str">
        <f>IFERROR(IF($N$5="Sáng",MID(K7944,2,7)-MID($L$2,2,7),MID(K7944,2,7)-MID($Q$2,2,7)),"")</f>
        <v/>
      </c>
      <c r="Q7944" t="str">
        <f>IF(B7944&lt;&gt;"",IF(AND(P7944="",F7944=""),"Không phép ",""),"")</f>
        <v/>
      </c>
      <c r="R7944" t="str">
        <f>UPPER(B7944)</f>
        <v/>
      </c>
      <c r="T7944" t="str">
        <f>IFERROR(IF(J7944&lt;&gt;"", INDEX($S$5:$S$1433, MATCH(J7944, $E$5:$E$1433, 0)),""),"")</f>
        <v/>
      </c>
      <c r="V7944" t="str">
        <f>IFERROR(IF(J7944&lt;&gt;"", INDEX($U$5:$U$1433, MATCH(J7944, $E$5:$E$1433, 0)),""),"")</f>
        <v/>
      </c>
    </row>
    <row r="7945">
      <c r="A7945" t="str">
        <f>IF(B7945&lt;&gt;"",A7944+1,"")</f>
        <v/>
      </c>
      <c r="F7945" t="str">
        <f>IFERROR(IF(VLOOKUP(E7945,J:J,1,0)=E7945,"X",""),"")</f>
        <v/>
      </c>
      <c r="G7945" t="str">
        <f>IF(J7945&lt;&gt;"", INDEX($C$5:$C$1433, MATCH(J7945, $E$5:$E$1433, 0)),"")</f>
        <v/>
      </c>
      <c r="H7945" t="str">
        <f>IF(J7945&lt;&gt;"", INDEX($D$5:$D$1433, MATCH(J7945, $E$5:$E$1433, 0)),"")</f>
        <v/>
      </c>
      <c r="I7945" t="str">
        <f>IFERROR(IF(J7945&lt;&gt;"", INDEX($B$5:$B$1433, MATCH(J7945, $E$5:$E$1433, 0)),""),"SAI")</f>
        <v/>
      </c>
      <c r="L7945" t="str">
        <f>IFERROR(IF($N$5="Sáng",IF(MID(K7945,2,7)-MID($L$2,2,7)&gt;0,"Trễ",""),IF(MID(K7945,2,7)-MID($Q$2,2,7)&gt;0,"Trễ","")),"")</f>
        <v/>
      </c>
      <c r="M7945" t="str">
        <f>IFERROR(IF($N$5="Sáng",MID(K7945,2,7)-MID($L$2,2,7),MID(K7945,2,7)-MID($Q$2,2,7)),"")</f>
        <v/>
      </c>
      <c r="Q7945" t="str">
        <f>IF(B7945&lt;&gt;"",IF(AND(P7945="",F7945=""),"Không phép ",""),"")</f>
        <v/>
      </c>
      <c r="R7945" t="str">
        <f>UPPER(B7945)</f>
        <v/>
      </c>
      <c r="T7945" t="str">
        <f>IFERROR(IF(J7945&lt;&gt;"", INDEX($S$5:$S$1433, MATCH(J7945, $E$5:$E$1433, 0)),""),"")</f>
        <v/>
      </c>
      <c r="V7945" t="str">
        <f>IFERROR(IF(J7945&lt;&gt;"", INDEX($U$5:$U$1433, MATCH(J7945, $E$5:$E$1433, 0)),""),"")</f>
        <v/>
      </c>
    </row>
    <row r="7946">
      <c r="A7946" t="str">
        <f>IF(B7946&lt;&gt;"",A7945+1,"")</f>
        <v/>
      </c>
      <c r="F7946" t="str">
        <f>IFERROR(IF(VLOOKUP(E7946,J:J,1,0)=E7946,"X",""),"")</f>
        <v/>
      </c>
      <c r="G7946" t="str">
        <f>IF(J7946&lt;&gt;"", INDEX($C$5:$C$1433, MATCH(J7946, $E$5:$E$1433, 0)),"")</f>
        <v/>
      </c>
      <c r="H7946" t="str">
        <f>IF(J7946&lt;&gt;"", INDEX($D$5:$D$1433, MATCH(J7946, $E$5:$E$1433, 0)),"")</f>
        <v/>
      </c>
      <c r="I7946" t="str">
        <f>IFERROR(IF(J7946&lt;&gt;"", INDEX($B$5:$B$1433, MATCH(J7946, $E$5:$E$1433, 0)),""),"SAI")</f>
        <v/>
      </c>
      <c r="L7946" t="str">
        <f>IFERROR(IF($N$5="Sáng",IF(MID(K7946,2,7)-MID($L$2,2,7)&gt;0,"Trễ",""),IF(MID(K7946,2,7)-MID($Q$2,2,7)&gt;0,"Trễ","")),"")</f>
        <v/>
      </c>
      <c r="M7946" t="str">
        <f>IFERROR(IF($N$5="Sáng",MID(K7946,2,7)-MID($L$2,2,7),MID(K7946,2,7)-MID($Q$2,2,7)),"")</f>
        <v/>
      </c>
      <c r="Q7946" t="str">
        <f>IF(B7946&lt;&gt;"",IF(AND(P7946="",F7946=""),"Không phép ",""),"")</f>
        <v/>
      </c>
      <c r="R7946" t="str">
        <f>UPPER(B7946)</f>
        <v/>
      </c>
      <c r="T7946" t="str">
        <f>IFERROR(IF(J7946&lt;&gt;"", INDEX($S$5:$S$1433, MATCH(J7946, $E$5:$E$1433, 0)),""),"")</f>
        <v/>
      </c>
      <c r="V7946" t="str">
        <f>IFERROR(IF(J7946&lt;&gt;"", INDEX($U$5:$U$1433, MATCH(J7946, $E$5:$E$1433, 0)),""),"")</f>
        <v/>
      </c>
    </row>
    <row r="7947">
      <c r="A7947" t="str">
        <f>IF(B7947&lt;&gt;"",A7946+1,"")</f>
        <v/>
      </c>
      <c r="F7947" t="str">
        <f>IFERROR(IF(VLOOKUP(E7947,J:J,1,0)=E7947,"X",""),"")</f>
        <v/>
      </c>
      <c r="G7947" t="str">
        <f>IF(J7947&lt;&gt;"", INDEX($C$5:$C$1433, MATCH(J7947, $E$5:$E$1433, 0)),"")</f>
        <v/>
      </c>
      <c r="H7947" t="str">
        <f>IF(J7947&lt;&gt;"", INDEX($D$5:$D$1433, MATCH(J7947, $E$5:$E$1433, 0)),"")</f>
        <v/>
      </c>
      <c r="I7947" t="str">
        <f>IFERROR(IF(J7947&lt;&gt;"", INDEX($B$5:$B$1433, MATCH(J7947, $E$5:$E$1433, 0)),""),"SAI")</f>
        <v/>
      </c>
      <c r="L7947" t="str">
        <f>IFERROR(IF($N$5="Sáng",IF(MID(K7947,2,7)-MID($L$2,2,7)&gt;0,"Trễ",""),IF(MID(K7947,2,7)-MID($Q$2,2,7)&gt;0,"Trễ","")),"")</f>
        <v/>
      </c>
      <c r="M7947" t="str">
        <f>IFERROR(IF($N$5="Sáng",MID(K7947,2,7)-MID($L$2,2,7),MID(K7947,2,7)-MID($Q$2,2,7)),"")</f>
        <v/>
      </c>
      <c r="Q7947" t="str">
        <f>IF(B7947&lt;&gt;"",IF(AND(P7947="",F7947=""),"Không phép ",""),"")</f>
        <v/>
      </c>
      <c r="R7947" t="str">
        <f>UPPER(B7947)</f>
        <v/>
      </c>
      <c r="T7947" t="str">
        <f>IFERROR(IF(J7947&lt;&gt;"", INDEX($S$5:$S$1433, MATCH(J7947, $E$5:$E$1433, 0)),""),"")</f>
        <v/>
      </c>
      <c r="V7947" t="str">
        <f>IFERROR(IF(J7947&lt;&gt;"", INDEX($U$5:$U$1433, MATCH(J7947, $E$5:$E$1433, 0)),""),"")</f>
        <v/>
      </c>
    </row>
    <row r="7948">
      <c r="A7948" t="str">
        <f>IF(B7948&lt;&gt;"",A7947+1,"")</f>
        <v/>
      </c>
      <c r="F7948" t="str">
        <f>IFERROR(IF(VLOOKUP(E7948,J:J,1,0)=E7948,"X",""),"")</f>
        <v/>
      </c>
      <c r="G7948" t="str">
        <f>IF(J7948&lt;&gt;"", INDEX($C$5:$C$1433, MATCH(J7948, $E$5:$E$1433, 0)),"")</f>
        <v/>
      </c>
      <c r="H7948" t="str">
        <f>IF(J7948&lt;&gt;"", INDEX($D$5:$D$1433, MATCH(J7948, $E$5:$E$1433, 0)),"")</f>
        <v/>
      </c>
      <c r="I7948" t="str">
        <f>IFERROR(IF(J7948&lt;&gt;"", INDEX($B$5:$B$1433, MATCH(J7948, $E$5:$E$1433, 0)),""),"SAI")</f>
        <v/>
      </c>
      <c r="L7948" t="str">
        <f>IFERROR(IF($N$5="Sáng",IF(MID(K7948,2,7)-MID($L$2,2,7)&gt;0,"Trễ",""),IF(MID(K7948,2,7)-MID($Q$2,2,7)&gt;0,"Trễ","")),"")</f>
        <v/>
      </c>
      <c r="M7948" t="str">
        <f>IFERROR(IF($N$5="Sáng",MID(K7948,2,7)-MID($L$2,2,7),MID(K7948,2,7)-MID($Q$2,2,7)),"")</f>
        <v/>
      </c>
      <c r="Q7948" t="str">
        <f>IF(B7948&lt;&gt;"",IF(AND(P7948="",F7948=""),"Không phép ",""),"")</f>
        <v/>
      </c>
      <c r="R7948" t="str">
        <f>UPPER(B7948)</f>
        <v/>
      </c>
      <c r="T7948" t="str">
        <f>IFERROR(IF(J7948&lt;&gt;"", INDEX($S$5:$S$1433, MATCH(J7948, $E$5:$E$1433, 0)),""),"")</f>
        <v/>
      </c>
      <c r="V7948" t="str">
        <f>IFERROR(IF(J7948&lt;&gt;"", INDEX($U$5:$U$1433, MATCH(J7948, $E$5:$E$1433, 0)),""),"")</f>
        <v/>
      </c>
    </row>
    <row r="7949">
      <c r="A7949" t="str">
        <f>IF(B7949&lt;&gt;"",A7948+1,"")</f>
        <v/>
      </c>
      <c r="F7949" t="str">
        <f>IFERROR(IF(VLOOKUP(E7949,J:J,1,0)=E7949,"X",""),"")</f>
        <v/>
      </c>
      <c r="G7949" t="str">
        <f>IF(J7949&lt;&gt;"", INDEX($C$5:$C$1433, MATCH(J7949, $E$5:$E$1433, 0)),"")</f>
        <v/>
      </c>
      <c r="H7949" t="str">
        <f>IF(J7949&lt;&gt;"", INDEX($D$5:$D$1433, MATCH(J7949, $E$5:$E$1433, 0)),"")</f>
        <v/>
      </c>
      <c r="I7949" t="str">
        <f>IFERROR(IF(J7949&lt;&gt;"", INDEX($B$5:$B$1433, MATCH(J7949, $E$5:$E$1433, 0)),""),"SAI")</f>
        <v/>
      </c>
      <c r="L7949" t="str">
        <f>IFERROR(IF($N$5="Sáng",IF(MID(K7949,2,7)-MID($L$2,2,7)&gt;0,"Trễ",""),IF(MID(K7949,2,7)-MID($Q$2,2,7)&gt;0,"Trễ","")),"")</f>
        <v/>
      </c>
      <c r="M7949" t="str">
        <f>IFERROR(IF($N$5="Sáng",MID(K7949,2,7)-MID($L$2,2,7),MID(K7949,2,7)-MID($Q$2,2,7)),"")</f>
        <v/>
      </c>
      <c r="Q7949" t="str">
        <f>IF(B7949&lt;&gt;"",IF(AND(P7949="",F7949=""),"Không phép ",""),"")</f>
        <v/>
      </c>
      <c r="R7949" t="str">
        <f>UPPER(B7949)</f>
        <v/>
      </c>
      <c r="T7949" t="str">
        <f>IFERROR(IF(J7949&lt;&gt;"", INDEX($S$5:$S$1433, MATCH(J7949, $E$5:$E$1433, 0)),""),"")</f>
        <v/>
      </c>
      <c r="V7949" t="str">
        <f>IFERROR(IF(J7949&lt;&gt;"", INDEX($U$5:$U$1433, MATCH(J7949, $E$5:$E$1433, 0)),""),"")</f>
        <v/>
      </c>
    </row>
    <row r="7950">
      <c r="A7950" t="str">
        <f>IF(B7950&lt;&gt;"",A7949+1,"")</f>
        <v/>
      </c>
      <c r="F7950" t="str">
        <f>IFERROR(IF(VLOOKUP(E7950,J:J,1,0)=E7950,"X",""),"")</f>
        <v/>
      </c>
      <c r="G7950" t="str">
        <f>IF(J7950&lt;&gt;"", INDEX($C$5:$C$1433, MATCH(J7950, $E$5:$E$1433, 0)),"")</f>
        <v/>
      </c>
      <c r="H7950" t="str">
        <f>IF(J7950&lt;&gt;"", INDEX($D$5:$D$1433, MATCH(J7950, $E$5:$E$1433, 0)),"")</f>
        <v/>
      </c>
      <c r="I7950" t="str">
        <f>IFERROR(IF(J7950&lt;&gt;"", INDEX($B$5:$B$1433, MATCH(J7950, $E$5:$E$1433, 0)),""),"SAI")</f>
        <v/>
      </c>
      <c r="L7950" t="str">
        <f>IFERROR(IF($N$5="Sáng",IF(MID(K7950,2,7)-MID($L$2,2,7)&gt;0,"Trễ",""),IF(MID(K7950,2,7)-MID($Q$2,2,7)&gt;0,"Trễ","")),"")</f>
        <v/>
      </c>
      <c r="M7950" t="str">
        <f>IFERROR(IF($N$5="Sáng",MID(K7950,2,7)-MID($L$2,2,7),MID(K7950,2,7)-MID($Q$2,2,7)),"")</f>
        <v/>
      </c>
      <c r="Q7950" t="str">
        <f>IF(B7950&lt;&gt;"",IF(AND(P7950="",F7950=""),"Không phép ",""),"")</f>
        <v/>
      </c>
      <c r="R7950" t="str">
        <f>UPPER(B7950)</f>
        <v/>
      </c>
      <c r="T7950" t="str">
        <f>IFERROR(IF(J7950&lt;&gt;"", INDEX($S$5:$S$1433, MATCH(J7950, $E$5:$E$1433, 0)),""),"")</f>
        <v/>
      </c>
      <c r="V7950" t="str">
        <f>IFERROR(IF(J7950&lt;&gt;"", INDEX($U$5:$U$1433, MATCH(J7950, $E$5:$E$1433, 0)),""),"")</f>
        <v/>
      </c>
    </row>
    <row r="7951">
      <c r="A7951" t="str">
        <f>IF(B7951&lt;&gt;"",A7950+1,"")</f>
        <v/>
      </c>
      <c r="F7951" t="str">
        <f>IFERROR(IF(VLOOKUP(E7951,J:J,1,0)=E7951,"X",""),"")</f>
        <v/>
      </c>
      <c r="G7951" t="str">
        <f>IF(J7951&lt;&gt;"", INDEX($C$5:$C$1433, MATCH(J7951, $E$5:$E$1433, 0)),"")</f>
        <v/>
      </c>
      <c r="H7951" t="str">
        <f>IF(J7951&lt;&gt;"", INDEX($D$5:$D$1433, MATCH(J7951, $E$5:$E$1433, 0)),"")</f>
        <v/>
      </c>
      <c r="I7951" t="str">
        <f>IFERROR(IF(J7951&lt;&gt;"", INDEX($B$5:$B$1433, MATCH(J7951, $E$5:$E$1433, 0)),""),"SAI")</f>
        <v/>
      </c>
      <c r="L7951" t="str">
        <f>IFERROR(IF($N$5="Sáng",IF(MID(K7951,2,7)-MID($L$2,2,7)&gt;0,"Trễ",""),IF(MID(K7951,2,7)-MID($Q$2,2,7)&gt;0,"Trễ","")),"")</f>
        <v/>
      </c>
      <c r="M7951" t="str">
        <f>IFERROR(IF($N$5="Sáng",MID(K7951,2,7)-MID($L$2,2,7),MID(K7951,2,7)-MID($Q$2,2,7)),"")</f>
        <v/>
      </c>
      <c r="Q7951" t="str">
        <f>IF(B7951&lt;&gt;"",IF(AND(P7951="",F7951=""),"Không phép ",""),"")</f>
        <v/>
      </c>
      <c r="R7951" t="str">
        <f>UPPER(B7951)</f>
        <v/>
      </c>
      <c r="T7951" t="str">
        <f>IFERROR(IF(J7951&lt;&gt;"", INDEX($S$5:$S$1433, MATCH(J7951, $E$5:$E$1433, 0)),""),"")</f>
        <v/>
      </c>
      <c r="V7951" t="str">
        <f>IFERROR(IF(J7951&lt;&gt;"", INDEX($U$5:$U$1433, MATCH(J7951, $E$5:$E$1433, 0)),""),"")</f>
        <v/>
      </c>
    </row>
    <row r="7952">
      <c r="A7952" t="str">
        <f>IF(B7952&lt;&gt;"",A7951+1,"")</f>
        <v/>
      </c>
      <c r="F7952" t="str">
        <f>IFERROR(IF(VLOOKUP(E7952,J:J,1,0)=E7952,"X",""),"")</f>
        <v/>
      </c>
      <c r="G7952" t="str">
        <f>IF(J7952&lt;&gt;"", INDEX($C$5:$C$1433, MATCH(J7952, $E$5:$E$1433, 0)),"")</f>
        <v/>
      </c>
      <c r="H7952" t="str">
        <f>IF(J7952&lt;&gt;"", INDEX($D$5:$D$1433, MATCH(J7952, $E$5:$E$1433, 0)),"")</f>
        <v/>
      </c>
      <c r="I7952" t="str">
        <f>IFERROR(IF(J7952&lt;&gt;"", INDEX($B$5:$B$1433, MATCH(J7952, $E$5:$E$1433, 0)),""),"SAI")</f>
        <v/>
      </c>
      <c r="L7952" t="str">
        <f>IFERROR(IF($N$5="Sáng",IF(MID(K7952,2,7)-MID($L$2,2,7)&gt;0,"Trễ",""),IF(MID(K7952,2,7)-MID($Q$2,2,7)&gt;0,"Trễ","")),"")</f>
        <v/>
      </c>
      <c r="M7952" t="str">
        <f>IFERROR(IF($N$5="Sáng",MID(K7952,2,7)-MID($L$2,2,7),MID(K7952,2,7)-MID($Q$2,2,7)),"")</f>
        <v/>
      </c>
      <c r="Q7952" t="str">
        <f>IF(B7952&lt;&gt;"",IF(AND(P7952="",F7952=""),"Không phép ",""),"")</f>
        <v/>
      </c>
      <c r="R7952" t="str">
        <f>UPPER(B7952)</f>
        <v/>
      </c>
      <c r="T7952" t="str">
        <f>IFERROR(IF(J7952&lt;&gt;"", INDEX($S$5:$S$1433, MATCH(J7952, $E$5:$E$1433, 0)),""),"")</f>
        <v/>
      </c>
      <c r="V7952" t="str">
        <f>IFERROR(IF(J7952&lt;&gt;"", INDEX($U$5:$U$1433, MATCH(J7952, $E$5:$E$1433, 0)),""),"")</f>
        <v/>
      </c>
    </row>
    <row r="7953">
      <c r="A7953" t="str">
        <f>IF(B7953&lt;&gt;"",A7952+1,"")</f>
        <v/>
      </c>
      <c r="F7953" t="str">
        <f>IFERROR(IF(VLOOKUP(E7953,J:J,1,0)=E7953,"X",""),"")</f>
        <v/>
      </c>
      <c r="G7953" t="str">
        <f>IF(J7953&lt;&gt;"", INDEX($C$5:$C$1433, MATCH(J7953, $E$5:$E$1433, 0)),"")</f>
        <v/>
      </c>
      <c r="H7953" t="str">
        <f>IF(J7953&lt;&gt;"", INDEX($D$5:$D$1433, MATCH(J7953, $E$5:$E$1433, 0)),"")</f>
        <v/>
      </c>
      <c r="I7953" t="str">
        <f>IFERROR(IF(J7953&lt;&gt;"", INDEX($B$5:$B$1433, MATCH(J7953, $E$5:$E$1433, 0)),""),"SAI")</f>
        <v/>
      </c>
      <c r="L7953" t="str">
        <f>IFERROR(IF($N$5="Sáng",IF(MID(K7953,2,7)-MID($L$2,2,7)&gt;0,"Trễ",""),IF(MID(K7953,2,7)-MID($Q$2,2,7)&gt;0,"Trễ","")),"")</f>
        <v/>
      </c>
      <c r="M7953" t="str">
        <f>IFERROR(IF($N$5="Sáng",MID(K7953,2,7)-MID($L$2,2,7),MID(K7953,2,7)-MID($Q$2,2,7)),"")</f>
        <v/>
      </c>
      <c r="Q7953" t="str">
        <f>IF(B7953&lt;&gt;"",IF(AND(P7953="",F7953=""),"Không phép ",""),"")</f>
        <v/>
      </c>
      <c r="R7953" t="str">
        <f>UPPER(B7953)</f>
        <v/>
      </c>
      <c r="T7953" t="str">
        <f>IFERROR(IF(J7953&lt;&gt;"", INDEX($S$5:$S$1433, MATCH(J7953, $E$5:$E$1433, 0)),""),"")</f>
        <v/>
      </c>
      <c r="V7953" t="str">
        <f>IFERROR(IF(J7953&lt;&gt;"", INDEX($U$5:$U$1433, MATCH(J7953, $E$5:$E$1433, 0)),""),"")</f>
        <v/>
      </c>
    </row>
    <row r="7954">
      <c r="A7954" t="str">
        <f>IF(B7954&lt;&gt;"",A7953+1,"")</f>
        <v/>
      </c>
      <c r="F7954" t="str">
        <f>IFERROR(IF(VLOOKUP(E7954,J:J,1,0)=E7954,"X",""),"")</f>
        <v/>
      </c>
      <c r="G7954" t="str">
        <f>IF(J7954&lt;&gt;"", INDEX($C$5:$C$1433, MATCH(J7954, $E$5:$E$1433, 0)),"")</f>
        <v/>
      </c>
      <c r="H7954" t="str">
        <f>IF(J7954&lt;&gt;"", INDEX($D$5:$D$1433, MATCH(J7954, $E$5:$E$1433, 0)),"")</f>
        <v/>
      </c>
      <c r="I7954" t="str">
        <f>IFERROR(IF(J7954&lt;&gt;"", INDEX($B$5:$B$1433, MATCH(J7954, $E$5:$E$1433, 0)),""),"SAI")</f>
        <v/>
      </c>
      <c r="L7954" t="str">
        <f>IFERROR(IF($N$5="Sáng",IF(MID(K7954,2,7)-MID($L$2,2,7)&gt;0,"Trễ",""),IF(MID(K7954,2,7)-MID($Q$2,2,7)&gt;0,"Trễ","")),"")</f>
        <v/>
      </c>
      <c r="M7954" t="str">
        <f>IFERROR(IF($N$5="Sáng",MID(K7954,2,7)-MID($L$2,2,7),MID(K7954,2,7)-MID($Q$2,2,7)),"")</f>
        <v/>
      </c>
      <c r="Q7954" t="str">
        <f>IF(B7954&lt;&gt;"",IF(AND(P7954="",F7954=""),"Không phép ",""),"")</f>
        <v/>
      </c>
      <c r="R7954" t="str">
        <f>UPPER(B7954)</f>
        <v/>
      </c>
      <c r="T7954" t="str">
        <f>IFERROR(IF(J7954&lt;&gt;"", INDEX($S$5:$S$1433, MATCH(J7954, $E$5:$E$1433, 0)),""),"")</f>
        <v/>
      </c>
      <c r="V7954" t="str">
        <f>IFERROR(IF(J7954&lt;&gt;"", INDEX($U$5:$U$1433, MATCH(J7954, $E$5:$E$1433, 0)),""),"")</f>
        <v/>
      </c>
    </row>
    <row r="7955">
      <c r="A7955" t="str">
        <f>IF(B7955&lt;&gt;"",A7954+1,"")</f>
        <v/>
      </c>
      <c r="F7955" t="str">
        <f>IFERROR(IF(VLOOKUP(E7955,J:J,1,0)=E7955,"X",""),"")</f>
        <v/>
      </c>
      <c r="G7955" t="str">
        <f>IF(J7955&lt;&gt;"", INDEX($C$5:$C$1433, MATCH(J7955, $E$5:$E$1433, 0)),"")</f>
        <v/>
      </c>
      <c r="H7955" t="str">
        <f>IF(J7955&lt;&gt;"", INDEX($D$5:$D$1433, MATCH(J7955, $E$5:$E$1433, 0)),"")</f>
        <v/>
      </c>
      <c r="I7955" t="str">
        <f>IFERROR(IF(J7955&lt;&gt;"", INDEX($B$5:$B$1433, MATCH(J7955, $E$5:$E$1433, 0)),""),"SAI")</f>
        <v/>
      </c>
      <c r="L7955" t="str">
        <f>IFERROR(IF($N$5="Sáng",IF(MID(K7955,2,7)-MID($L$2,2,7)&gt;0,"Trễ",""),IF(MID(K7955,2,7)-MID($Q$2,2,7)&gt;0,"Trễ","")),"")</f>
        <v/>
      </c>
      <c r="M7955" t="str">
        <f>IFERROR(IF($N$5="Sáng",MID(K7955,2,7)-MID($L$2,2,7),MID(K7955,2,7)-MID($Q$2,2,7)),"")</f>
        <v/>
      </c>
      <c r="Q7955" t="str">
        <f>IF(B7955&lt;&gt;"",IF(AND(P7955="",F7955=""),"Không phép ",""),"")</f>
        <v/>
      </c>
      <c r="R7955" t="str">
        <f>UPPER(B7955)</f>
        <v/>
      </c>
      <c r="T7955" t="str">
        <f>IFERROR(IF(J7955&lt;&gt;"", INDEX($S$5:$S$1433, MATCH(J7955, $E$5:$E$1433, 0)),""),"")</f>
        <v/>
      </c>
      <c r="V7955" t="str">
        <f>IFERROR(IF(J7955&lt;&gt;"", INDEX($U$5:$U$1433, MATCH(J7955, $E$5:$E$1433, 0)),""),"")</f>
        <v/>
      </c>
    </row>
    <row r="7956">
      <c r="A7956" t="str">
        <f>IF(B7956&lt;&gt;"",A7955+1,"")</f>
        <v/>
      </c>
      <c r="F7956" t="str">
        <f>IFERROR(IF(VLOOKUP(E7956,J:J,1,0)=E7956,"X",""),"")</f>
        <v/>
      </c>
      <c r="G7956" t="str">
        <f>IF(J7956&lt;&gt;"", INDEX($C$5:$C$1433, MATCH(J7956, $E$5:$E$1433, 0)),"")</f>
        <v/>
      </c>
      <c r="H7956" t="str">
        <f>IF(J7956&lt;&gt;"", INDEX($D$5:$D$1433, MATCH(J7956, $E$5:$E$1433, 0)),"")</f>
        <v/>
      </c>
      <c r="I7956" t="str">
        <f>IFERROR(IF(J7956&lt;&gt;"", INDEX($B$5:$B$1433, MATCH(J7956, $E$5:$E$1433, 0)),""),"SAI")</f>
        <v/>
      </c>
      <c r="L7956" t="str">
        <f>IFERROR(IF($N$5="Sáng",IF(MID(K7956,2,7)-MID($L$2,2,7)&gt;0,"Trễ",""),IF(MID(K7956,2,7)-MID($Q$2,2,7)&gt;0,"Trễ","")),"")</f>
        <v/>
      </c>
      <c r="M7956" t="str">
        <f>IFERROR(IF($N$5="Sáng",MID(K7956,2,7)-MID($L$2,2,7),MID(K7956,2,7)-MID($Q$2,2,7)),"")</f>
        <v/>
      </c>
      <c r="Q7956" t="str">
        <f>IF(B7956&lt;&gt;"",IF(AND(P7956="",F7956=""),"Không phép ",""),"")</f>
        <v/>
      </c>
      <c r="R7956" t="str">
        <f>UPPER(B7956)</f>
        <v/>
      </c>
      <c r="T7956" t="str">
        <f>IFERROR(IF(J7956&lt;&gt;"", INDEX($S$5:$S$1433, MATCH(J7956, $E$5:$E$1433, 0)),""),"")</f>
        <v/>
      </c>
      <c r="V7956" t="str">
        <f>IFERROR(IF(J7956&lt;&gt;"", INDEX($U$5:$U$1433, MATCH(J7956, $E$5:$E$1433, 0)),""),"")</f>
        <v/>
      </c>
    </row>
    <row r="7957">
      <c r="A7957" t="str">
        <f>IF(B7957&lt;&gt;"",A7956+1,"")</f>
        <v/>
      </c>
      <c r="F7957" t="str">
        <f>IFERROR(IF(VLOOKUP(E7957,J:J,1,0)=E7957,"X",""),"")</f>
        <v/>
      </c>
      <c r="G7957" t="str">
        <f>IF(J7957&lt;&gt;"", INDEX($C$5:$C$1433, MATCH(J7957, $E$5:$E$1433, 0)),"")</f>
        <v/>
      </c>
      <c r="H7957" t="str">
        <f>IF(J7957&lt;&gt;"", INDEX($D$5:$D$1433, MATCH(J7957, $E$5:$E$1433, 0)),"")</f>
        <v/>
      </c>
      <c r="I7957" t="str">
        <f>IFERROR(IF(J7957&lt;&gt;"", INDEX($B$5:$B$1433, MATCH(J7957, $E$5:$E$1433, 0)),""),"SAI")</f>
        <v/>
      </c>
      <c r="L7957" t="str">
        <f>IFERROR(IF($N$5="Sáng",IF(MID(K7957,2,7)-MID($L$2,2,7)&gt;0,"Trễ",""),IF(MID(K7957,2,7)-MID($Q$2,2,7)&gt;0,"Trễ","")),"")</f>
        <v/>
      </c>
      <c r="M7957" t="str">
        <f>IFERROR(IF($N$5="Sáng",MID(K7957,2,7)-MID($L$2,2,7),MID(K7957,2,7)-MID($Q$2,2,7)),"")</f>
        <v/>
      </c>
      <c r="Q7957" t="str">
        <f>IF(B7957&lt;&gt;"",IF(AND(P7957="",F7957=""),"Không phép ",""),"")</f>
        <v/>
      </c>
      <c r="R7957" t="str">
        <f>UPPER(B7957)</f>
        <v/>
      </c>
      <c r="T7957" t="str">
        <f>IFERROR(IF(J7957&lt;&gt;"", INDEX($S$5:$S$1433, MATCH(J7957, $E$5:$E$1433, 0)),""),"")</f>
        <v/>
      </c>
      <c r="V7957" t="str">
        <f>IFERROR(IF(J7957&lt;&gt;"", INDEX($U$5:$U$1433, MATCH(J7957, $E$5:$E$1433, 0)),""),"")</f>
        <v/>
      </c>
    </row>
    <row r="7958">
      <c r="A7958" t="str">
        <f>IF(B7958&lt;&gt;"",A7957+1,"")</f>
        <v/>
      </c>
      <c r="F7958" t="str">
        <f>IFERROR(IF(VLOOKUP(E7958,J:J,1,0)=E7958,"X",""),"")</f>
        <v/>
      </c>
      <c r="G7958" t="str">
        <f>IF(J7958&lt;&gt;"", INDEX($C$5:$C$1433, MATCH(J7958, $E$5:$E$1433, 0)),"")</f>
        <v/>
      </c>
      <c r="H7958" t="str">
        <f>IF(J7958&lt;&gt;"", INDEX($D$5:$D$1433, MATCH(J7958, $E$5:$E$1433, 0)),"")</f>
        <v/>
      </c>
      <c r="I7958" t="str">
        <f>IFERROR(IF(J7958&lt;&gt;"", INDEX($B$5:$B$1433, MATCH(J7958, $E$5:$E$1433, 0)),""),"SAI")</f>
        <v/>
      </c>
      <c r="L7958" t="str">
        <f>IFERROR(IF($N$5="Sáng",IF(MID(K7958,2,7)-MID($L$2,2,7)&gt;0,"Trễ",""),IF(MID(K7958,2,7)-MID($Q$2,2,7)&gt;0,"Trễ","")),"")</f>
        <v/>
      </c>
      <c r="M7958" t="str">
        <f>IFERROR(IF($N$5="Sáng",MID(K7958,2,7)-MID($L$2,2,7),MID(K7958,2,7)-MID($Q$2,2,7)),"")</f>
        <v/>
      </c>
      <c r="Q7958" t="str">
        <f>IF(B7958&lt;&gt;"",IF(AND(P7958="",F7958=""),"Không phép ",""),"")</f>
        <v/>
      </c>
      <c r="R7958" t="str">
        <f>UPPER(B7958)</f>
        <v/>
      </c>
      <c r="T7958" t="str">
        <f>IFERROR(IF(J7958&lt;&gt;"", INDEX($S$5:$S$1433, MATCH(J7958, $E$5:$E$1433, 0)),""),"")</f>
        <v/>
      </c>
      <c r="V7958" t="str">
        <f>IFERROR(IF(J7958&lt;&gt;"", INDEX($U$5:$U$1433, MATCH(J7958, $E$5:$E$1433, 0)),""),"")</f>
        <v/>
      </c>
    </row>
    <row r="7959">
      <c r="A7959" t="str">
        <f>IF(B7959&lt;&gt;"",A7958+1,"")</f>
        <v/>
      </c>
      <c r="F7959" t="str">
        <f>IFERROR(IF(VLOOKUP(E7959,J:J,1,0)=E7959,"X",""),"")</f>
        <v/>
      </c>
      <c r="G7959" t="str">
        <f>IF(J7959&lt;&gt;"", INDEX($C$5:$C$1433, MATCH(J7959, $E$5:$E$1433, 0)),"")</f>
        <v/>
      </c>
      <c r="H7959" t="str">
        <f>IF(J7959&lt;&gt;"", INDEX($D$5:$D$1433, MATCH(J7959, $E$5:$E$1433, 0)),"")</f>
        <v/>
      </c>
      <c r="I7959" t="str">
        <f>IFERROR(IF(J7959&lt;&gt;"", INDEX($B$5:$B$1433, MATCH(J7959, $E$5:$E$1433, 0)),""),"SAI")</f>
        <v/>
      </c>
      <c r="L7959" t="str">
        <f>IFERROR(IF($N$5="Sáng",IF(MID(K7959,2,7)-MID($L$2,2,7)&gt;0,"Trễ",""),IF(MID(K7959,2,7)-MID($Q$2,2,7)&gt;0,"Trễ","")),"")</f>
        <v/>
      </c>
      <c r="M7959" t="str">
        <f>IFERROR(IF($N$5="Sáng",MID(K7959,2,7)-MID($L$2,2,7),MID(K7959,2,7)-MID($Q$2,2,7)),"")</f>
        <v/>
      </c>
      <c r="Q7959" t="str">
        <f>IF(B7959&lt;&gt;"",IF(AND(P7959="",F7959=""),"Không phép ",""),"")</f>
        <v/>
      </c>
      <c r="R7959" t="str">
        <f>UPPER(B7959)</f>
        <v/>
      </c>
      <c r="T7959" t="str">
        <f>IFERROR(IF(J7959&lt;&gt;"", INDEX($S$5:$S$1433, MATCH(J7959, $E$5:$E$1433, 0)),""),"")</f>
        <v/>
      </c>
      <c r="V7959" t="str">
        <f>IFERROR(IF(J7959&lt;&gt;"", INDEX($U$5:$U$1433, MATCH(J7959, $E$5:$E$1433, 0)),""),"")</f>
        <v/>
      </c>
    </row>
    <row r="7960">
      <c r="A7960" t="str">
        <f>IF(B7960&lt;&gt;"",A7959+1,"")</f>
        <v/>
      </c>
      <c r="F7960" t="str">
        <f>IFERROR(IF(VLOOKUP(E7960,J:J,1,0)=E7960,"X",""),"")</f>
        <v/>
      </c>
      <c r="G7960" t="str">
        <f>IF(J7960&lt;&gt;"", INDEX($C$5:$C$1433, MATCH(J7960, $E$5:$E$1433, 0)),"")</f>
        <v/>
      </c>
      <c r="H7960" t="str">
        <f>IF(J7960&lt;&gt;"", INDEX($D$5:$D$1433, MATCH(J7960, $E$5:$E$1433, 0)),"")</f>
        <v/>
      </c>
      <c r="I7960" t="str">
        <f>IFERROR(IF(J7960&lt;&gt;"", INDEX($B$5:$B$1433, MATCH(J7960, $E$5:$E$1433, 0)),""),"SAI")</f>
        <v/>
      </c>
      <c r="L7960" t="str">
        <f>IFERROR(IF($N$5="Sáng",IF(MID(K7960,2,7)-MID($L$2,2,7)&gt;0,"Trễ",""),IF(MID(K7960,2,7)-MID($Q$2,2,7)&gt;0,"Trễ","")),"")</f>
        <v/>
      </c>
      <c r="M7960" t="str">
        <f>IFERROR(IF($N$5="Sáng",MID(K7960,2,7)-MID($L$2,2,7),MID(K7960,2,7)-MID($Q$2,2,7)),"")</f>
        <v/>
      </c>
      <c r="Q7960" t="str">
        <f>IF(B7960&lt;&gt;"",IF(AND(P7960="",F7960=""),"Không phép ",""),"")</f>
        <v/>
      </c>
      <c r="R7960" t="str">
        <f>UPPER(B7960)</f>
        <v/>
      </c>
      <c r="T7960" t="str">
        <f>IFERROR(IF(J7960&lt;&gt;"", INDEX($S$5:$S$1433, MATCH(J7960, $E$5:$E$1433, 0)),""),"")</f>
        <v/>
      </c>
      <c r="V7960" t="str">
        <f>IFERROR(IF(J7960&lt;&gt;"", INDEX($U$5:$U$1433, MATCH(J7960, $E$5:$E$1433, 0)),""),"")</f>
        <v/>
      </c>
    </row>
    <row r="7961">
      <c r="A7961" t="str">
        <f>IF(B7961&lt;&gt;"",A7960+1,"")</f>
        <v/>
      </c>
      <c r="F7961" t="str">
        <f>IFERROR(IF(VLOOKUP(E7961,J:J,1,0)=E7961,"X",""),"")</f>
        <v/>
      </c>
      <c r="G7961" t="str">
        <f>IF(J7961&lt;&gt;"", INDEX($C$5:$C$1433, MATCH(J7961, $E$5:$E$1433, 0)),"")</f>
        <v/>
      </c>
      <c r="H7961" t="str">
        <f>IF(J7961&lt;&gt;"", INDEX($D$5:$D$1433, MATCH(J7961, $E$5:$E$1433, 0)),"")</f>
        <v/>
      </c>
      <c r="I7961" t="str">
        <f>IFERROR(IF(J7961&lt;&gt;"", INDEX($B$5:$B$1433, MATCH(J7961, $E$5:$E$1433, 0)),""),"SAI")</f>
        <v/>
      </c>
      <c r="L7961" t="str">
        <f>IFERROR(IF($N$5="Sáng",IF(MID(K7961,2,7)-MID($L$2,2,7)&gt;0,"Trễ",""),IF(MID(K7961,2,7)-MID($Q$2,2,7)&gt;0,"Trễ","")),"")</f>
        <v/>
      </c>
      <c r="M7961" t="str">
        <f>IFERROR(IF($N$5="Sáng",MID(K7961,2,7)-MID($L$2,2,7),MID(K7961,2,7)-MID($Q$2,2,7)),"")</f>
        <v/>
      </c>
      <c r="Q7961" t="str">
        <f>IF(B7961&lt;&gt;"",IF(AND(P7961="",F7961=""),"Không phép ",""),"")</f>
        <v/>
      </c>
      <c r="R7961" t="str">
        <f>UPPER(B7961)</f>
        <v/>
      </c>
      <c r="T7961" t="str">
        <f>IFERROR(IF(J7961&lt;&gt;"", INDEX($S$5:$S$1433, MATCH(J7961, $E$5:$E$1433, 0)),""),"")</f>
        <v/>
      </c>
      <c r="V7961" t="str">
        <f>IFERROR(IF(J7961&lt;&gt;"", INDEX($U$5:$U$1433, MATCH(J7961, $E$5:$E$1433, 0)),""),"")</f>
        <v/>
      </c>
    </row>
    <row r="7962">
      <c r="A7962" t="str">
        <f>IF(B7962&lt;&gt;"",A7961+1,"")</f>
        <v/>
      </c>
      <c r="F7962" t="str">
        <f>IFERROR(IF(VLOOKUP(E7962,J:J,1,0)=E7962,"X",""),"")</f>
        <v/>
      </c>
      <c r="G7962" t="str">
        <f>IF(J7962&lt;&gt;"", INDEX($C$5:$C$1433, MATCH(J7962, $E$5:$E$1433, 0)),"")</f>
        <v/>
      </c>
      <c r="H7962" t="str">
        <f>IF(J7962&lt;&gt;"", INDEX($D$5:$D$1433, MATCH(J7962, $E$5:$E$1433, 0)),"")</f>
        <v/>
      </c>
      <c r="I7962" t="str">
        <f>IFERROR(IF(J7962&lt;&gt;"", INDEX($B$5:$B$1433, MATCH(J7962, $E$5:$E$1433, 0)),""),"SAI")</f>
        <v/>
      </c>
      <c r="L7962" t="str">
        <f>IFERROR(IF($N$5="Sáng",IF(MID(K7962,2,7)-MID($L$2,2,7)&gt;0,"Trễ",""),IF(MID(K7962,2,7)-MID($Q$2,2,7)&gt;0,"Trễ","")),"")</f>
        <v/>
      </c>
      <c r="M7962" t="str">
        <f>IFERROR(IF($N$5="Sáng",MID(K7962,2,7)-MID($L$2,2,7),MID(K7962,2,7)-MID($Q$2,2,7)),"")</f>
        <v/>
      </c>
      <c r="Q7962" t="str">
        <f>IF(B7962&lt;&gt;"",IF(AND(P7962="",F7962=""),"Không phép ",""),"")</f>
        <v/>
      </c>
      <c r="R7962" t="str">
        <f>UPPER(B7962)</f>
        <v/>
      </c>
      <c r="T7962" t="str">
        <f>IFERROR(IF(J7962&lt;&gt;"", INDEX($S$5:$S$1433, MATCH(J7962, $E$5:$E$1433, 0)),""),"")</f>
        <v/>
      </c>
      <c r="V7962" t="str">
        <f>IFERROR(IF(J7962&lt;&gt;"", INDEX($U$5:$U$1433, MATCH(J7962, $E$5:$E$1433, 0)),""),"")</f>
        <v/>
      </c>
    </row>
    <row r="7963">
      <c r="A7963" t="str">
        <f>IF(B7963&lt;&gt;"",A7962+1,"")</f>
        <v/>
      </c>
      <c r="F7963" t="str">
        <f>IFERROR(IF(VLOOKUP(E7963,J:J,1,0)=E7963,"X",""),"")</f>
        <v/>
      </c>
      <c r="G7963" t="str">
        <f>IF(J7963&lt;&gt;"", INDEX($C$5:$C$1433, MATCH(J7963, $E$5:$E$1433, 0)),"")</f>
        <v/>
      </c>
      <c r="H7963" t="str">
        <f>IF(J7963&lt;&gt;"", INDEX($D$5:$D$1433, MATCH(J7963, $E$5:$E$1433, 0)),"")</f>
        <v/>
      </c>
      <c r="I7963" t="str">
        <f>IFERROR(IF(J7963&lt;&gt;"", INDEX($B$5:$B$1433, MATCH(J7963, $E$5:$E$1433, 0)),""),"SAI")</f>
        <v/>
      </c>
      <c r="L7963" t="str">
        <f>IFERROR(IF($N$5="Sáng",IF(MID(K7963,2,7)-MID($L$2,2,7)&gt;0,"Trễ",""),IF(MID(K7963,2,7)-MID($Q$2,2,7)&gt;0,"Trễ","")),"")</f>
        <v/>
      </c>
      <c r="M7963" t="str">
        <f>IFERROR(IF($N$5="Sáng",MID(K7963,2,7)-MID($L$2,2,7),MID(K7963,2,7)-MID($Q$2,2,7)),"")</f>
        <v/>
      </c>
      <c r="Q7963" t="str">
        <f>IF(B7963&lt;&gt;"",IF(AND(P7963="",F7963=""),"Không phép ",""),"")</f>
        <v/>
      </c>
      <c r="R7963" t="str">
        <f>UPPER(B7963)</f>
        <v/>
      </c>
      <c r="T7963" t="str">
        <f>IFERROR(IF(J7963&lt;&gt;"", INDEX($S$5:$S$1433, MATCH(J7963, $E$5:$E$1433, 0)),""),"")</f>
        <v/>
      </c>
      <c r="V7963" t="str">
        <f>IFERROR(IF(J7963&lt;&gt;"", INDEX($U$5:$U$1433, MATCH(J7963, $E$5:$E$1433, 0)),""),"")</f>
        <v/>
      </c>
    </row>
    <row r="7964">
      <c r="A7964" t="str">
        <f>IF(B7964&lt;&gt;"",A7963+1,"")</f>
        <v/>
      </c>
      <c r="F7964" t="str">
        <f>IFERROR(IF(VLOOKUP(E7964,J:J,1,0)=E7964,"X",""),"")</f>
        <v/>
      </c>
      <c r="G7964" t="str">
        <f>IF(J7964&lt;&gt;"", INDEX($C$5:$C$1433, MATCH(J7964, $E$5:$E$1433, 0)),"")</f>
        <v/>
      </c>
      <c r="H7964" t="str">
        <f>IF(J7964&lt;&gt;"", INDEX($D$5:$D$1433, MATCH(J7964, $E$5:$E$1433, 0)),"")</f>
        <v/>
      </c>
      <c r="I7964" t="str">
        <f>IFERROR(IF(J7964&lt;&gt;"", INDEX($B$5:$B$1433, MATCH(J7964, $E$5:$E$1433, 0)),""),"SAI")</f>
        <v/>
      </c>
      <c r="L7964" t="str">
        <f>IFERROR(IF($N$5="Sáng",IF(MID(K7964,2,7)-MID($L$2,2,7)&gt;0,"Trễ",""),IF(MID(K7964,2,7)-MID($Q$2,2,7)&gt;0,"Trễ","")),"")</f>
        <v/>
      </c>
      <c r="M7964" t="str">
        <f>IFERROR(IF($N$5="Sáng",MID(K7964,2,7)-MID($L$2,2,7),MID(K7964,2,7)-MID($Q$2,2,7)),"")</f>
        <v/>
      </c>
      <c r="Q7964" t="str">
        <f>IF(B7964&lt;&gt;"",IF(AND(P7964="",F7964=""),"Không phép ",""),"")</f>
        <v/>
      </c>
      <c r="R7964" t="str">
        <f>UPPER(B7964)</f>
        <v/>
      </c>
      <c r="T7964" t="str">
        <f>IFERROR(IF(J7964&lt;&gt;"", INDEX($S$5:$S$1433, MATCH(J7964, $E$5:$E$1433, 0)),""),"")</f>
        <v/>
      </c>
      <c r="V7964" t="str">
        <f>IFERROR(IF(J7964&lt;&gt;"", INDEX($U$5:$U$1433, MATCH(J7964, $E$5:$E$1433, 0)),""),"")</f>
        <v/>
      </c>
    </row>
    <row r="7965">
      <c r="A7965" t="str">
        <f>IF(B7965&lt;&gt;"",A7964+1,"")</f>
        <v/>
      </c>
      <c r="F7965" t="str">
        <f>IFERROR(IF(VLOOKUP(E7965,J:J,1,0)=E7965,"X",""),"")</f>
        <v/>
      </c>
      <c r="G7965" t="str">
        <f>IF(J7965&lt;&gt;"", INDEX($C$5:$C$1433, MATCH(J7965, $E$5:$E$1433, 0)),"")</f>
        <v/>
      </c>
      <c r="H7965" t="str">
        <f>IF(J7965&lt;&gt;"", INDEX($D$5:$D$1433, MATCH(J7965, $E$5:$E$1433, 0)),"")</f>
        <v/>
      </c>
      <c r="I7965" t="str">
        <f>IFERROR(IF(J7965&lt;&gt;"", INDEX($B$5:$B$1433, MATCH(J7965, $E$5:$E$1433, 0)),""),"SAI")</f>
        <v/>
      </c>
      <c r="L7965" t="str">
        <f>IFERROR(IF($N$5="Sáng",IF(MID(K7965,2,7)-MID($L$2,2,7)&gt;0,"Trễ",""),IF(MID(K7965,2,7)-MID($Q$2,2,7)&gt;0,"Trễ","")),"")</f>
        <v/>
      </c>
      <c r="M7965" t="str">
        <f>IFERROR(IF($N$5="Sáng",MID(K7965,2,7)-MID($L$2,2,7),MID(K7965,2,7)-MID($Q$2,2,7)),"")</f>
        <v/>
      </c>
      <c r="Q7965" t="str">
        <f>IF(B7965&lt;&gt;"",IF(AND(P7965="",F7965=""),"Không phép ",""),"")</f>
        <v/>
      </c>
      <c r="R7965" t="str">
        <f>UPPER(B7965)</f>
        <v/>
      </c>
      <c r="T7965" t="str">
        <f>IFERROR(IF(J7965&lt;&gt;"", INDEX($S$5:$S$1433, MATCH(J7965, $E$5:$E$1433, 0)),""),"")</f>
        <v/>
      </c>
      <c r="V7965" t="str">
        <f>IFERROR(IF(J7965&lt;&gt;"", INDEX($U$5:$U$1433, MATCH(J7965, $E$5:$E$1433, 0)),""),"")</f>
        <v/>
      </c>
    </row>
    <row r="7966">
      <c r="A7966" t="str">
        <f>IF(B7966&lt;&gt;"",A7965+1,"")</f>
        <v/>
      </c>
      <c r="F7966" t="str">
        <f>IFERROR(IF(VLOOKUP(E7966,J:J,1,0)=E7966,"X",""),"")</f>
        <v/>
      </c>
      <c r="G7966" t="str">
        <f>IF(J7966&lt;&gt;"", INDEX($C$5:$C$1433, MATCH(J7966, $E$5:$E$1433, 0)),"")</f>
        <v/>
      </c>
      <c r="H7966" t="str">
        <f>IF(J7966&lt;&gt;"", INDEX($D$5:$D$1433, MATCH(J7966, $E$5:$E$1433, 0)),"")</f>
        <v/>
      </c>
      <c r="I7966" t="str">
        <f>IFERROR(IF(J7966&lt;&gt;"", INDEX($B$5:$B$1433, MATCH(J7966, $E$5:$E$1433, 0)),""),"SAI")</f>
        <v/>
      </c>
      <c r="L7966" t="str">
        <f>IFERROR(IF($N$5="Sáng",IF(MID(K7966,2,7)-MID($L$2,2,7)&gt;0,"Trễ",""),IF(MID(K7966,2,7)-MID($Q$2,2,7)&gt;0,"Trễ","")),"")</f>
        <v/>
      </c>
      <c r="M7966" t="str">
        <f>IFERROR(IF($N$5="Sáng",MID(K7966,2,7)-MID($L$2,2,7),MID(K7966,2,7)-MID($Q$2,2,7)),"")</f>
        <v/>
      </c>
      <c r="Q7966" t="str">
        <f>IF(B7966&lt;&gt;"",IF(AND(P7966="",F7966=""),"Không phép ",""),"")</f>
        <v/>
      </c>
      <c r="R7966" t="str">
        <f>UPPER(B7966)</f>
        <v/>
      </c>
      <c r="T7966" t="str">
        <f>IFERROR(IF(J7966&lt;&gt;"", INDEX($S$5:$S$1433, MATCH(J7966, $E$5:$E$1433, 0)),""),"")</f>
        <v/>
      </c>
      <c r="V7966" t="str">
        <f>IFERROR(IF(J7966&lt;&gt;"", INDEX($U$5:$U$1433, MATCH(J7966, $E$5:$E$1433, 0)),""),"")</f>
        <v/>
      </c>
    </row>
    <row r="7967">
      <c r="A7967" t="str">
        <f>IF(B7967&lt;&gt;"",A7966+1,"")</f>
        <v/>
      </c>
      <c r="F7967" t="str">
        <f>IFERROR(IF(VLOOKUP(E7967,J:J,1,0)=E7967,"X",""),"")</f>
        <v/>
      </c>
      <c r="G7967" t="str">
        <f>IF(J7967&lt;&gt;"", INDEX($C$5:$C$1433, MATCH(J7967, $E$5:$E$1433, 0)),"")</f>
        <v/>
      </c>
      <c r="H7967" t="str">
        <f>IF(J7967&lt;&gt;"", INDEX($D$5:$D$1433, MATCH(J7967, $E$5:$E$1433, 0)),"")</f>
        <v/>
      </c>
      <c r="I7967" t="str">
        <f>IFERROR(IF(J7967&lt;&gt;"", INDEX($B$5:$B$1433, MATCH(J7967, $E$5:$E$1433, 0)),""),"SAI")</f>
        <v/>
      </c>
      <c r="L7967" t="str">
        <f>IFERROR(IF($N$5="Sáng",IF(MID(K7967,2,7)-MID($L$2,2,7)&gt;0,"Trễ",""),IF(MID(K7967,2,7)-MID($Q$2,2,7)&gt;0,"Trễ","")),"")</f>
        <v/>
      </c>
      <c r="M7967" t="str">
        <f>IFERROR(IF($N$5="Sáng",MID(K7967,2,7)-MID($L$2,2,7),MID(K7967,2,7)-MID($Q$2,2,7)),"")</f>
        <v/>
      </c>
      <c r="Q7967" t="str">
        <f>IF(B7967&lt;&gt;"",IF(AND(P7967="",F7967=""),"Không phép ",""),"")</f>
        <v/>
      </c>
      <c r="R7967" t="str">
        <f>UPPER(B7967)</f>
        <v/>
      </c>
      <c r="T7967" t="str">
        <f>IFERROR(IF(J7967&lt;&gt;"", INDEX($S$5:$S$1433, MATCH(J7967, $E$5:$E$1433, 0)),""),"")</f>
        <v/>
      </c>
      <c r="V7967" t="str">
        <f>IFERROR(IF(J7967&lt;&gt;"", INDEX($U$5:$U$1433, MATCH(J7967, $E$5:$E$1433, 0)),""),"")</f>
        <v/>
      </c>
    </row>
    <row r="7968">
      <c r="A7968" t="str">
        <f>IF(B7968&lt;&gt;"",A7967+1,"")</f>
        <v/>
      </c>
      <c r="F7968" t="str">
        <f>IFERROR(IF(VLOOKUP(E7968,J:J,1,0)=E7968,"X",""),"")</f>
        <v/>
      </c>
      <c r="G7968" t="str">
        <f>IF(J7968&lt;&gt;"", INDEX($C$5:$C$1433, MATCH(J7968, $E$5:$E$1433, 0)),"")</f>
        <v/>
      </c>
      <c r="H7968" t="str">
        <f>IF(J7968&lt;&gt;"", INDEX($D$5:$D$1433, MATCH(J7968, $E$5:$E$1433, 0)),"")</f>
        <v/>
      </c>
      <c r="I7968" t="str">
        <f>IFERROR(IF(J7968&lt;&gt;"", INDEX($B$5:$B$1433, MATCH(J7968, $E$5:$E$1433, 0)),""),"SAI")</f>
        <v/>
      </c>
      <c r="L7968" t="str">
        <f>IFERROR(IF($N$5="Sáng",IF(MID(K7968,2,7)-MID($L$2,2,7)&gt;0,"Trễ",""),IF(MID(K7968,2,7)-MID($Q$2,2,7)&gt;0,"Trễ","")),"")</f>
        <v/>
      </c>
      <c r="M7968" t="str">
        <f>IFERROR(IF($N$5="Sáng",MID(K7968,2,7)-MID($L$2,2,7),MID(K7968,2,7)-MID($Q$2,2,7)),"")</f>
        <v/>
      </c>
      <c r="Q7968" t="str">
        <f>IF(B7968&lt;&gt;"",IF(AND(P7968="",F7968=""),"Không phép ",""),"")</f>
        <v/>
      </c>
      <c r="R7968" t="str">
        <f>UPPER(B7968)</f>
        <v/>
      </c>
      <c r="T7968" t="str">
        <f>IFERROR(IF(J7968&lt;&gt;"", INDEX($S$5:$S$1433, MATCH(J7968, $E$5:$E$1433, 0)),""),"")</f>
        <v/>
      </c>
      <c r="V7968" t="str">
        <f>IFERROR(IF(J7968&lt;&gt;"", INDEX($U$5:$U$1433, MATCH(J7968, $E$5:$E$1433, 0)),""),"")</f>
        <v/>
      </c>
    </row>
    <row r="7969">
      <c r="A7969" t="str">
        <f>IF(B7969&lt;&gt;"",A7968+1,"")</f>
        <v/>
      </c>
      <c r="F7969" t="str">
        <f>IFERROR(IF(VLOOKUP(E7969,J:J,1,0)=E7969,"X",""),"")</f>
        <v/>
      </c>
      <c r="G7969" t="str">
        <f>IF(J7969&lt;&gt;"", INDEX($C$5:$C$1433, MATCH(J7969, $E$5:$E$1433, 0)),"")</f>
        <v/>
      </c>
      <c r="H7969" t="str">
        <f>IF(J7969&lt;&gt;"", INDEX($D$5:$D$1433, MATCH(J7969, $E$5:$E$1433, 0)),"")</f>
        <v/>
      </c>
      <c r="I7969" t="str">
        <f>IFERROR(IF(J7969&lt;&gt;"", INDEX($B$5:$B$1433, MATCH(J7969, $E$5:$E$1433, 0)),""),"SAI")</f>
        <v/>
      </c>
      <c r="L7969" t="str">
        <f>IFERROR(IF($N$5="Sáng",IF(MID(K7969,2,7)-MID($L$2,2,7)&gt;0,"Trễ",""),IF(MID(K7969,2,7)-MID($Q$2,2,7)&gt;0,"Trễ","")),"")</f>
        <v/>
      </c>
      <c r="M7969" t="str">
        <f>IFERROR(IF($N$5="Sáng",MID(K7969,2,7)-MID($L$2,2,7),MID(K7969,2,7)-MID($Q$2,2,7)),"")</f>
        <v/>
      </c>
      <c r="Q7969" t="str">
        <f>IF(B7969&lt;&gt;"",IF(AND(P7969="",F7969=""),"Không phép ",""),"")</f>
        <v/>
      </c>
      <c r="R7969" t="str">
        <f>UPPER(B7969)</f>
        <v/>
      </c>
      <c r="T7969" t="str">
        <f>IFERROR(IF(J7969&lt;&gt;"", INDEX($S$5:$S$1433, MATCH(J7969, $E$5:$E$1433, 0)),""),"")</f>
        <v/>
      </c>
      <c r="V7969" t="str">
        <f>IFERROR(IF(J7969&lt;&gt;"", INDEX($U$5:$U$1433, MATCH(J7969, $E$5:$E$1433, 0)),""),"")</f>
        <v/>
      </c>
    </row>
    <row r="7970">
      <c r="A7970" t="str">
        <f>IF(B7970&lt;&gt;"",A7969+1,"")</f>
        <v/>
      </c>
      <c r="F7970" t="str">
        <f>IFERROR(IF(VLOOKUP(E7970,J:J,1,0)=E7970,"X",""),"")</f>
        <v/>
      </c>
      <c r="G7970" t="str">
        <f>IF(J7970&lt;&gt;"", INDEX($C$5:$C$1433, MATCH(J7970, $E$5:$E$1433, 0)),"")</f>
        <v/>
      </c>
      <c r="H7970" t="str">
        <f>IF(J7970&lt;&gt;"", INDEX($D$5:$D$1433, MATCH(J7970, $E$5:$E$1433, 0)),"")</f>
        <v/>
      </c>
      <c r="I7970" t="str">
        <f>IFERROR(IF(J7970&lt;&gt;"", INDEX($B$5:$B$1433, MATCH(J7970, $E$5:$E$1433, 0)),""),"SAI")</f>
        <v/>
      </c>
      <c r="L7970" t="str">
        <f>IFERROR(IF($N$5="Sáng",IF(MID(K7970,2,7)-MID($L$2,2,7)&gt;0,"Trễ",""),IF(MID(K7970,2,7)-MID($Q$2,2,7)&gt;0,"Trễ","")),"")</f>
        <v/>
      </c>
      <c r="M7970" t="str">
        <f>IFERROR(IF($N$5="Sáng",MID(K7970,2,7)-MID($L$2,2,7),MID(K7970,2,7)-MID($Q$2,2,7)),"")</f>
        <v/>
      </c>
      <c r="Q7970" t="str">
        <f>IF(B7970&lt;&gt;"",IF(AND(P7970="",F7970=""),"Không phép ",""),"")</f>
        <v/>
      </c>
      <c r="R7970" t="str">
        <f>UPPER(B7970)</f>
        <v/>
      </c>
      <c r="T7970" t="str">
        <f>IFERROR(IF(J7970&lt;&gt;"", INDEX($S$5:$S$1433, MATCH(J7970, $E$5:$E$1433, 0)),""),"")</f>
        <v/>
      </c>
      <c r="V7970" t="str">
        <f>IFERROR(IF(J7970&lt;&gt;"", INDEX($U$5:$U$1433, MATCH(J7970, $E$5:$E$1433, 0)),""),"")</f>
        <v/>
      </c>
    </row>
    <row r="7971">
      <c r="A7971" t="str">
        <f>IF(B7971&lt;&gt;"",A7970+1,"")</f>
        <v/>
      </c>
      <c r="F7971" t="str">
        <f>IFERROR(IF(VLOOKUP(E7971,J:J,1,0)=E7971,"X",""),"")</f>
        <v/>
      </c>
      <c r="G7971" t="str">
        <f>IF(J7971&lt;&gt;"", INDEX($C$5:$C$1433, MATCH(J7971, $E$5:$E$1433, 0)),"")</f>
        <v/>
      </c>
      <c r="H7971" t="str">
        <f>IF(J7971&lt;&gt;"", INDEX($D$5:$D$1433, MATCH(J7971, $E$5:$E$1433, 0)),"")</f>
        <v/>
      </c>
      <c r="I7971" t="str">
        <f>IFERROR(IF(J7971&lt;&gt;"", INDEX($B$5:$B$1433, MATCH(J7971, $E$5:$E$1433, 0)),""),"SAI")</f>
        <v/>
      </c>
      <c r="L7971" t="str">
        <f>IFERROR(IF($N$5="Sáng",IF(MID(K7971,2,7)-MID($L$2,2,7)&gt;0,"Trễ",""),IF(MID(K7971,2,7)-MID($Q$2,2,7)&gt;0,"Trễ","")),"")</f>
        <v/>
      </c>
      <c r="M7971" t="str">
        <f>IFERROR(IF($N$5="Sáng",MID(K7971,2,7)-MID($L$2,2,7),MID(K7971,2,7)-MID($Q$2,2,7)),"")</f>
        <v/>
      </c>
      <c r="Q7971" t="str">
        <f>IF(B7971&lt;&gt;"",IF(AND(P7971="",F7971=""),"Không phép ",""),"")</f>
        <v/>
      </c>
      <c r="R7971" t="str">
        <f>UPPER(B7971)</f>
        <v/>
      </c>
      <c r="T7971" t="str">
        <f>IFERROR(IF(J7971&lt;&gt;"", INDEX($S$5:$S$1433, MATCH(J7971, $E$5:$E$1433, 0)),""),"")</f>
        <v/>
      </c>
      <c r="V7971" t="str">
        <f>IFERROR(IF(J7971&lt;&gt;"", INDEX($U$5:$U$1433, MATCH(J7971, $E$5:$E$1433, 0)),""),"")</f>
        <v/>
      </c>
    </row>
    <row r="7972">
      <c r="A7972" t="str">
        <f>IF(B7972&lt;&gt;"",A7971+1,"")</f>
        <v/>
      </c>
      <c r="F7972" t="str">
        <f>IFERROR(IF(VLOOKUP(E7972,J:J,1,0)=E7972,"X",""),"")</f>
        <v/>
      </c>
      <c r="G7972" t="str">
        <f>IF(J7972&lt;&gt;"", INDEX($C$5:$C$1433, MATCH(J7972, $E$5:$E$1433, 0)),"")</f>
        <v/>
      </c>
      <c r="H7972" t="str">
        <f>IF(J7972&lt;&gt;"", INDEX($D$5:$D$1433, MATCH(J7972, $E$5:$E$1433, 0)),"")</f>
        <v/>
      </c>
      <c r="I7972" t="str">
        <f>IFERROR(IF(J7972&lt;&gt;"", INDEX($B$5:$B$1433, MATCH(J7972, $E$5:$E$1433, 0)),""),"SAI")</f>
        <v/>
      </c>
      <c r="L7972" t="str">
        <f>IFERROR(IF($N$5="Sáng",IF(MID(K7972,2,7)-MID($L$2,2,7)&gt;0,"Trễ",""),IF(MID(K7972,2,7)-MID($Q$2,2,7)&gt;0,"Trễ","")),"")</f>
        <v/>
      </c>
      <c r="M7972" t="str">
        <f>IFERROR(IF($N$5="Sáng",MID(K7972,2,7)-MID($L$2,2,7),MID(K7972,2,7)-MID($Q$2,2,7)),"")</f>
        <v/>
      </c>
      <c r="Q7972" t="str">
        <f>IF(B7972&lt;&gt;"",IF(AND(P7972="",F7972=""),"Không phép ",""),"")</f>
        <v/>
      </c>
      <c r="R7972" t="str">
        <f>UPPER(B7972)</f>
        <v/>
      </c>
      <c r="T7972" t="str">
        <f>IFERROR(IF(J7972&lt;&gt;"", INDEX($S$5:$S$1433, MATCH(J7972, $E$5:$E$1433, 0)),""),"")</f>
        <v/>
      </c>
      <c r="V7972" t="str">
        <f>IFERROR(IF(J7972&lt;&gt;"", INDEX($U$5:$U$1433, MATCH(J7972, $E$5:$E$1433, 0)),""),"")</f>
        <v/>
      </c>
    </row>
    <row r="7973">
      <c r="A7973" t="str">
        <f>IF(B7973&lt;&gt;"",A7972+1,"")</f>
        <v/>
      </c>
      <c r="F7973" t="str">
        <f>IFERROR(IF(VLOOKUP(E7973,J:J,1,0)=E7973,"X",""),"")</f>
        <v/>
      </c>
      <c r="G7973" t="str">
        <f>IF(J7973&lt;&gt;"", INDEX($C$5:$C$1433, MATCH(J7973, $E$5:$E$1433, 0)),"")</f>
        <v/>
      </c>
      <c r="H7973" t="str">
        <f>IF(J7973&lt;&gt;"", INDEX($D$5:$D$1433, MATCH(J7973, $E$5:$E$1433, 0)),"")</f>
        <v/>
      </c>
      <c r="I7973" t="str">
        <f>IFERROR(IF(J7973&lt;&gt;"", INDEX($B$5:$B$1433, MATCH(J7973, $E$5:$E$1433, 0)),""),"SAI")</f>
        <v/>
      </c>
      <c r="L7973" t="str">
        <f>IFERROR(IF($N$5="Sáng",IF(MID(K7973,2,7)-MID($L$2,2,7)&gt;0,"Trễ",""),IF(MID(K7973,2,7)-MID($Q$2,2,7)&gt;0,"Trễ","")),"")</f>
        <v/>
      </c>
      <c r="M7973" t="str">
        <f>IFERROR(IF($N$5="Sáng",MID(K7973,2,7)-MID($L$2,2,7),MID(K7973,2,7)-MID($Q$2,2,7)),"")</f>
        <v/>
      </c>
      <c r="Q7973" t="str">
        <f>IF(B7973&lt;&gt;"",IF(AND(P7973="",F7973=""),"Không phép ",""),"")</f>
        <v/>
      </c>
      <c r="R7973" t="str">
        <f>UPPER(B7973)</f>
        <v/>
      </c>
      <c r="T7973" t="str">
        <f>IFERROR(IF(J7973&lt;&gt;"", INDEX($S$5:$S$1433, MATCH(J7973, $E$5:$E$1433, 0)),""),"")</f>
        <v/>
      </c>
      <c r="V7973" t="str">
        <f>IFERROR(IF(J7973&lt;&gt;"", INDEX($U$5:$U$1433, MATCH(J7973, $E$5:$E$1433, 0)),""),"")</f>
        <v/>
      </c>
    </row>
    <row r="7974">
      <c r="A7974" t="str">
        <f>IF(B7974&lt;&gt;"",A7973+1,"")</f>
        <v/>
      </c>
      <c r="F7974" t="str">
        <f>IFERROR(IF(VLOOKUP(E7974,J:J,1,0)=E7974,"X",""),"")</f>
        <v/>
      </c>
      <c r="G7974" t="str">
        <f>IF(J7974&lt;&gt;"", INDEX($C$5:$C$1433, MATCH(J7974, $E$5:$E$1433, 0)),"")</f>
        <v/>
      </c>
      <c r="H7974" t="str">
        <f>IF(J7974&lt;&gt;"", INDEX($D$5:$D$1433, MATCH(J7974, $E$5:$E$1433, 0)),"")</f>
        <v/>
      </c>
      <c r="I7974" t="str">
        <f>IFERROR(IF(J7974&lt;&gt;"", INDEX($B$5:$B$1433, MATCH(J7974, $E$5:$E$1433, 0)),""),"SAI")</f>
        <v/>
      </c>
      <c r="L7974" t="str">
        <f>IFERROR(IF($N$5="Sáng",IF(MID(K7974,2,7)-MID($L$2,2,7)&gt;0,"Trễ",""),IF(MID(K7974,2,7)-MID($Q$2,2,7)&gt;0,"Trễ","")),"")</f>
        <v/>
      </c>
      <c r="M7974" t="str">
        <f>IFERROR(IF($N$5="Sáng",MID(K7974,2,7)-MID($L$2,2,7),MID(K7974,2,7)-MID($Q$2,2,7)),"")</f>
        <v/>
      </c>
      <c r="Q7974" t="str">
        <f>IF(B7974&lt;&gt;"",IF(AND(P7974="",F7974=""),"Không phép ",""),"")</f>
        <v/>
      </c>
      <c r="R7974" t="str">
        <f>UPPER(B7974)</f>
        <v/>
      </c>
      <c r="T7974" t="str">
        <f>IFERROR(IF(J7974&lt;&gt;"", INDEX($S$5:$S$1433, MATCH(J7974, $E$5:$E$1433, 0)),""),"")</f>
        <v/>
      </c>
      <c r="V7974" t="str">
        <f>IFERROR(IF(J7974&lt;&gt;"", INDEX($U$5:$U$1433, MATCH(J7974, $E$5:$E$1433, 0)),""),"")</f>
        <v/>
      </c>
    </row>
    <row r="7975">
      <c r="A7975" t="str">
        <f>IF(B7975&lt;&gt;"",A7974+1,"")</f>
        <v/>
      </c>
      <c r="F7975" t="str">
        <f>IFERROR(IF(VLOOKUP(E7975,J:J,1,0)=E7975,"X",""),"")</f>
        <v/>
      </c>
      <c r="G7975" t="str">
        <f>IF(J7975&lt;&gt;"", INDEX($C$5:$C$1433, MATCH(J7975, $E$5:$E$1433, 0)),"")</f>
        <v/>
      </c>
      <c r="H7975" t="str">
        <f>IF(J7975&lt;&gt;"", INDEX($D$5:$D$1433, MATCH(J7975, $E$5:$E$1433, 0)),"")</f>
        <v/>
      </c>
      <c r="I7975" t="str">
        <f>IFERROR(IF(J7975&lt;&gt;"", INDEX($B$5:$B$1433, MATCH(J7975, $E$5:$E$1433, 0)),""),"SAI")</f>
        <v/>
      </c>
      <c r="L7975" t="str">
        <f>IFERROR(IF($N$5="Sáng",IF(MID(K7975,2,7)-MID($L$2,2,7)&gt;0,"Trễ",""),IF(MID(K7975,2,7)-MID($Q$2,2,7)&gt;0,"Trễ","")),"")</f>
        <v/>
      </c>
      <c r="M7975" t="str">
        <f>IFERROR(IF($N$5="Sáng",MID(K7975,2,7)-MID($L$2,2,7),MID(K7975,2,7)-MID($Q$2,2,7)),"")</f>
        <v/>
      </c>
      <c r="Q7975" t="str">
        <f>IF(B7975&lt;&gt;"",IF(AND(P7975="",F7975=""),"Không phép ",""),"")</f>
        <v/>
      </c>
      <c r="R7975" t="str">
        <f>UPPER(B7975)</f>
        <v/>
      </c>
      <c r="T7975" t="str">
        <f>IFERROR(IF(J7975&lt;&gt;"", INDEX($S$5:$S$1433, MATCH(J7975, $E$5:$E$1433, 0)),""),"")</f>
        <v/>
      </c>
      <c r="V7975" t="str">
        <f>IFERROR(IF(J7975&lt;&gt;"", INDEX($U$5:$U$1433, MATCH(J7975, $E$5:$E$1433, 0)),""),"")</f>
        <v/>
      </c>
    </row>
    <row r="7976">
      <c r="A7976" t="str">
        <f>IF(B7976&lt;&gt;"",A7975+1,"")</f>
        <v/>
      </c>
      <c r="F7976" t="str">
        <f>IFERROR(IF(VLOOKUP(E7976,J:J,1,0)=E7976,"X",""),"")</f>
        <v/>
      </c>
      <c r="G7976" t="str">
        <f>IF(J7976&lt;&gt;"", INDEX($C$5:$C$1433, MATCH(J7976, $E$5:$E$1433, 0)),"")</f>
        <v/>
      </c>
      <c r="H7976" t="str">
        <f>IF(J7976&lt;&gt;"", INDEX($D$5:$D$1433, MATCH(J7976, $E$5:$E$1433, 0)),"")</f>
        <v/>
      </c>
      <c r="I7976" t="str">
        <f>IFERROR(IF(J7976&lt;&gt;"", INDEX($B$5:$B$1433, MATCH(J7976, $E$5:$E$1433, 0)),""),"SAI")</f>
        <v/>
      </c>
      <c r="L7976" t="str">
        <f>IFERROR(IF($N$5="Sáng",IF(MID(K7976,2,7)-MID($L$2,2,7)&gt;0,"Trễ",""),IF(MID(K7976,2,7)-MID($Q$2,2,7)&gt;0,"Trễ","")),"")</f>
        <v/>
      </c>
      <c r="M7976" t="str">
        <f>IFERROR(IF($N$5="Sáng",MID(K7976,2,7)-MID($L$2,2,7),MID(K7976,2,7)-MID($Q$2,2,7)),"")</f>
        <v/>
      </c>
      <c r="Q7976" t="str">
        <f>IF(B7976&lt;&gt;"",IF(AND(P7976="",F7976=""),"Không phép ",""),"")</f>
        <v/>
      </c>
      <c r="R7976" t="str">
        <f>UPPER(B7976)</f>
        <v/>
      </c>
      <c r="T7976" t="str">
        <f>IFERROR(IF(J7976&lt;&gt;"", INDEX($S$5:$S$1433, MATCH(J7976, $E$5:$E$1433, 0)),""),"")</f>
        <v/>
      </c>
      <c r="V7976" t="str">
        <f>IFERROR(IF(J7976&lt;&gt;"", INDEX($U$5:$U$1433, MATCH(J7976, $E$5:$E$1433, 0)),""),"")</f>
        <v/>
      </c>
    </row>
    <row r="7977">
      <c r="A7977" t="str">
        <f>IF(B7977&lt;&gt;"",A7976+1,"")</f>
        <v/>
      </c>
      <c r="F7977" t="str">
        <f>IFERROR(IF(VLOOKUP(E7977,J:J,1,0)=E7977,"X",""),"")</f>
        <v/>
      </c>
      <c r="G7977" t="str">
        <f>IF(J7977&lt;&gt;"", INDEX($C$5:$C$1433, MATCH(J7977, $E$5:$E$1433, 0)),"")</f>
        <v/>
      </c>
      <c r="H7977" t="str">
        <f>IF(J7977&lt;&gt;"", INDEX($D$5:$D$1433, MATCH(J7977, $E$5:$E$1433, 0)),"")</f>
        <v/>
      </c>
      <c r="I7977" t="str">
        <f>IFERROR(IF(J7977&lt;&gt;"", INDEX($B$5:$B$1433, MATCH(J7977, $E$5:$E$1433, 0)),""),"SAI")</f>
        <v/>
      </c>
      <c r="L7977" t="str">
        <f>IFERROR(IF($N$5="Sáng",IF(MID(K7977,2,7)-MID($L$2,2,7)&gt;0,"Trễ",""),IF(MID(K7977,2,7)-MID($Q$2,2,7)&gt;0,"Trễ","")),"")</f>
        <v/>
      </c>
      <c r="M7977" t="str">
        <f>IFERROR(IF($N$5="Sáng",MID(K7977,2,7)-MID($L$2,2,7),MID(K7977,2,7)-MID($Q$2,2,7)),"")</f>
        <v/>
      </c>
      <c r="Q7977" t="str">
        <f>IF(B7977&lt;&gt;"",IF(AND(P7977="",F7977=""),"Không phép ",""),"")</f>
        <v/>
      </c>
      <c r="R7977" t="str">
        <f>UPPER(B7977)</f>
        <v/>
      </c>
      <c r="T7977" t="str">
        <f>IFERROR(IF(J7977&lt;&gt;"", INDEX($S$5:$S$1433, MATCH(J7977, $E$5:$E$1433, 0)),""),"")</f>
        <v/>
      </c>
      <c r="V7977" t="str">
        <f>IFERROR(IF(J7977&lt;&gt;"", INDEX($U$5:$U$1433, MATCH(J7977, $E$5:$E$1433, 0)),""),"")</f>
        <v/>
      </c>
    </row>
    <row r="7978">
      <c r="A7978" t="str">
        <f>IF(B7978&lt;&gt;"",A7977+1,"")</f>
        <v/>
      </c>
      <c r="F7978" t="str">
        <f>IFERROR(IF(VLOOKUP(E7978,J:J,1,0)=E7978,"X",""),"")</f>
        <v/>
      </c>
      <c r="G7978" t="str">
        <f>IF(J7978&lt;&gt;"", INDEX($C$5:$C$1433, MATCH(J7978, $E$5:$E$1433, 0)),"")</f>
        <v/>
      </c>
      <c r="H7978" t="str">
        <f>IF(J7978&lt;&gt;"", INDEX($D$5:$D$1433, MATCH(J7978, $E$5:$E$1433, 0)),"")</f>
        <v/>
      </c>
      <c r="I7978" t="str">
        <f>IFERROR(IF(J7978&lt;&gt;"", INDEX($B$5:$B$1433, MATCH(J7978, $E$5:$E$1433, 0)),""),"SAI")</f>
        <v/>
      </c>
      <c r="L7978" t="str">
        <f>IFERROR(IF($N$5="Sáng",IF(MID(K7978,2,7)-MID($L$2,2,7)&gt;0,"Trễ",""),IF(MID(K7978,2,7)-MID($Q$2,2,7)&gt;0,"Trễ","")),"")</f>
        <v/>
      </c>
      <c r="M7978" t="str">
        <f>IFERROR(IF($N$5="Sáng",MID(K7978,2,7)-MID($L$2,2,7),MID(K7978,2,7)-MID($Q$2,2,7)),"")</f>
        <v/>
      </c>
      <c r="Q7978" t="str">
        <f>IF(B7978&lt;&gt;"",IF(AND(P7978="",F7978=""),"Không phép ",""),"")</f>
        <v/>
      </c>
      <c r="R7978" t="str">
        <f>UPPER(B7978)</f>
        <v/>
      </c>
      <c r="T7978" t="str">
        <f>IFERROR(IF(J7978&lt;&gt;"", INDEX($S$5:$S$1433, MATCH(J7978, $E$5:$E$1433, 0)),""),"")</f>
        <v/>
      </c>
      <c r="V7978" t="str">
        <f>IFERROR(IF(J7978&lt;&gt;"", INDEX($U$5:$U$1433, MATCH(J7978, $E$5:$E$1433, 0)),""),"")</f>
        <v/>
      </c>
    </row>
    <row r="7979">
      <c r="A7979" t="str">
        <f>IF(B7979&lt;&gt;"",A7978+1,"")</f>
        <v/>
      </c>
      <c r="F7979" t="str">
        <f>IFERROR(IF(VLOOKUP(E7979,J:J,1,0)=E7979,"X",""),"")</f>
        <v/>
      </c>
      <c r="G7979" t="str">
        <f>IF(J7979&lt;&gt;"", INDEX($C$5:$C$1433, MATCH(J7979, $E$5:$E$1433, 0)),"")</f>
        <v/>
      </c>
      <c r="H7979" t="str">
        <f>IF(J7979&lt;&gt;"", INDEX($D$5:$D$1433, MATCH(J7979, $E$5:$E$1433, 0)),"")</f>
        <v/>
      </c>
      <c r="I7979" t="str">
        <f>IFERROR(IF(J7979&lt;&gt;"", INDEX($B$5:$B$1433, MATCH(J7979, $E$5:$E$1433, 0)),""),"SAI")</f>
        <v/>
      </c>
      <c r="L7979" t="str">
        <f>IFERROR(IF($N$5="Sáng",IF(MID(K7979,2,7)-MID($L$2,2,7)&gt;0,"Trễ",""),IF(MID(K7979,2,7)-MID($Q$2,2,7)&gt;0,"Trễ","")),"")</f>
        <v/>
      </c>
      <c r="M7979" t="str">
        <f>IFERROR(IF($N$5="Sáng",MID(K7979,2,7)-MID($L$2,2,7),MID(K7979,2,7)-MID($Q$2,2,7)),"")</f>
        <v/>
      </c>
      <c r="Q7979" t="str">
        <f>IF(B7979&lt;&gt;"",IF(AND(P7979="",F7979=""),"Không phép ",""),"")</f>
        <v/>
      </c>
      <c r="R7979" t="str">
        <f>UPPER(B7979)</f>
        <v/>
      </c>
      <c r="T7979" t="str">
        <f>IFERROR(IF(J7979&lt;&gt;"", INDEX($S$5:$S$1433, MATCH(J7979, $E$5:$E$1433, 0)),""),"")</f>
        <v/>
      </c>
      <c r="V7979" t="str">
        <f>IFERROR(IF(J7979&lt;&gt;"", INDEX($U$5:$U$1433, MATCH(J7979, $E$5:$E$1433, 0)),""),"")</f>
        <v/>
      </c>
    </row>
    <row r="7980">
      <c r="A7980" t="str">
        <f>IF(B7980&lt;&gt;"",A7979+1,"")</f>
        <v/>
      </c>
      <c r="F7980" t="str">
        <f>IFERROR(IF(VLOOKUP(E7980,J:J,1,0)=E7980,"X",""),"")</f>
        <v/>
      </c>
      <c r="G7980" t="str">
        <f>IF(J7980&lt;&gt;"", INDEX($C$5:$C$1433, MATCH(J7980, $E$5:$E$1433, 0)),"")</f>
        <v/>
      </c>
      <c r="H7980" t="str">
        <f>IF(J7980&lt;&gt;"", INDEX($D$5:$D$1433, MATCH(J7980, $E$5:$E$1433, 0)),"")</f>
        <v/>
      </c>
      <c r="I7980" t="str">
        <f>IFERROR(IF(J7980&lt;&gt;"", INDEX($B$5:$B$1433, MATCH(J7980, $E$5:$E$1433, 0)),""),"SAI")</f>
        <v/>
      </c>
      <c r="L7980" t="str">
        <f>IFERROR(IF($N$5="Sáng",IF(MID(K7980,2,7)-MID($L$2,2,7)&gt;0,"Trễ",""),IF(MID(K7980,2,7)-MID($Q$2,2,7)&gt;0,"Trễ","")),"")</f>
        <v/>
      </c>
      <c r="M7980" t="str">
        <f>IFERROR(IF($N$5="Sáng",MID(K7980,2,7)-MID($L$2,2,7),MID(K7980,2,7)-MID($Q$2,2,7)),"")</f>
        <v/>
      </c>
      <c r="Q7980" t="str">
        <f>IF(B7980&lt;&gt;"",IF(AND(P7980="",F7980=""),"Không phép ",""),"")</f>
        <v/>
      </c>
      <c r="R7980" t="str">
        <f>UPPER(B7980)</f>
        <v/>
      </c>
      <c r="T7980" t="str">
        <f>IFERROR(IF(J7980&lt;&gt;"", INDEX($S$5:$S$1433, MATCH(J7980, $E$5:$E$1433, 0)),""),"")</f>
        <v/>
      </c>
      <c r="V7980" t="str">
        <f>IFERROR(IF(J7980&lt;&gt;"", INDEX($U$5:$U$1433, MATCH(J7980, $E$5:$E$1433, 0)),""),"")</f>
        <v/>
      </c>
    </row>
    <row r="7981">
      <c r="A7981" t="str">
        <f>IF(B7981&lt;&gt;"",A7980+1,"")</f>
        <v/>
      </c>
      <c r="F7981" t="str">
        <f>IFERROR(IF(VLOOKUP(E7981,J:J,1,0)=E7981,"X",""),"")</f>
        <v/>
      </c>
      <c r="G7981" t="str">
        <f>IF(J7981&lt;&gt;"", INDEX($C$5:$C$1433, MATCH(J7981, $E$5:$E$1433, 0)),"")</f>
        <v/>
      </c>
      <c r="H7981" t="str">
        <f>IF(J7981&lt;&gt;"", INDEX($D$5:$D$1433, MATCH(J7981, $E$5:$E$1433, 0)),"")</f>
        <v/>
      </c>
      <c r="I7981" t="str">
        <f>IFERROR(IF(J7981&lt;&gt;"", INDEX($B$5:$B$1433, MATCH(J7981, $E$5:$E$1433, 0)),""),"SAI")</f>
        <v/>
      </c>
      <c r="L7981" t="str">
        <f>IFERROR(IF($N$5="Sáng",IF(MID(K7981,2,7)-MID($L$2,2,7)&gt;0,"Trễ",""),IF(MID(K7981,2,7)-MID($Q$2,2,7)&gt;0,"Trễ","")),"")</f>
        <v/>
      </c>
      <c r="M7981" t="str">
        <f>IFERROR(IF($N$5="Sáng",MID(K7981,2,7)-MID($L$2,2,7),MID(K7981,2,7)-MID($Q$2,2,7)),"")</f>
        <v/>
      </c>
      <c r="Q7981" t="str">
        <f>IF(B7981&lt;&gt;"",IF(AND(P7981="",F7981=""),"Không phép ",""),"")</f>
        <v/>
      </c>
      <c r="R7981" t="str">
        <f>UPPER(B7981)</f>
        <v/>
      </c>
      <c r="T7981" t="str">
        <f>IFERROR(IF(J7981&lt;&gt;"", INDEX($S$5:$S$1433, MATCH(J7981, $E$5:$E$1433, 0)),""),"")</f>
        <v/>
      </c>
      <c r="V7981" t="str">
        <f>IFERROR(IF(J7981&lt;&gt;"", INDEX($U$5:$U$1433, MATCH(J7981, $E$5:$E$1433, 0)),""),"")</f>
        <v/>
      </c>
    </row>
    <row r="7982">
      <c r="A7982" t="str">
        <f>IF(B7982&lt;&gt;"",A7981+1,"")</f>
        <v/>
      </c>
      <c r="F7982" t="str">
        <f>IFERROR(IF(VLOOKUP(E7982,J:J,1,0)=E7982,"X",""),"")</f>
        <v/>
      </c>
      <c r="G7982" t="str">
        <f>IF(J7982&lt;&gt;"", INDEX($C$5:$C$1433, MATCH(J7982, $E$5:$E$1433, 0)),"")</f>
        <v/>
      </c>
      <c r="H7982" t="str">
        <f>IF(J7982&lt;&gt;"", INDEX($D$5:$D$1433, MATCH(J7982, $E$5:$E$1433, 0)),"")</f>
        <v/>
      </c>
      <c r="I7982" t="str">
        <f>IFERROR(IF(J7982&lt;&gt;"", INDEX($B$5:$B$1433, MATCH(J7982, $E$5:$E$1433, 0)),""),"SAI")</f>
        <v/>
      </c>
      <c r="L7982" t="str">
        <f>IFERROR(IF($N$5="Sáng",IF(MID(K7982,2,7)-MID($L$2,2,7)&gt;0,"Trễ",""),IF(MID(K7982,2,7)-MID($Q$2,2,7)&gt;0,"Trễ","")),"")</f>
        <v/>
      </c>
      <c r="M7982" t="str">
        <f>IFERROR(IF($N$5="Sáng",MID(K7982,2,7)-MID($L$2,2,7),MID(K7982,2,7)-MID($Q$2,2,7)),"")</f>
        <v/>
      </c>
      <c r="Q7982" t="str">
        <f>IF(B7982&lt;&gt;"",IF(AND(P7982="",F7982=""),"Không phép ",""),"")</f>
        <v/>
      </c>
      <c r="R7982" t="str">
        <f>UPPER(B7982)</f>
        <v/>
      </c>
      <c r="T7982" t="str">
        <f>IFERROR(IF(J7982&lt;&gt;"", INDEX($S$5:$S$1433, MATCH(J7982, $E$5:$E$1433, 0)),""),"")</f>
        <v/>
      </c>
      <c r="V7982" t="str">
        <f>IFERROR(IF(J7982&lt;&gt;"", INDEX($U$5:$U$1433, MATCH(J7982, $E$5:$E$1433, 0)),""),"")</f>
        <v/>
      </c>
    </row>
    <row r="7983">
      <c r="A7983" t="str">
        <f>IF(B7983&lt;&gt;"",A7982+1,"")</f>
        <v/>
      </c>
      <c r="F7983" t="str">
        <f>IFERROR(IF(VLOOKUP(E7983,J:J,1,0)=E7983,"X",""),"")</f>
        <v/>
      </c>
      <c r="G7983" t="str">
        <f>IF(J7983&lt;&gt;"", INDEX($C$5:$C$1433, MATCH(J7983, $E$5:$E$1433, 0)),"")</f>
        <v/>
      </c>
      <c r="H7983" t="str">
        <f>IF(J7983&lt;&gt;"", INDEX($D$5:$D$1433, MATCH(J7983, $E$5:$E$1433, 0)),"")</f>
        <v/>
      </c>
      <c r="I7983" t="str">
        <f>IFERROR(IF(J7983&lt;&gt;"", INDEX($B$5:$B$1433, MATCH(J7983, $E$5:$E$1433, 0)),""),"SAI")</f>
        <v/>
      </c>
      <c r="L7983" t="str">
        <f>IFERROR(IF($N$5="Sáng",IF(MID(K7983,2,7)-MID($L$2,2,7)&gt;0,"Trễ",""),IF(MID(K7983,2,7)-MID($Q$2,2,7)&gt;0,"Trễ","")),"")</f>
        <v/>
      </c>
      <c r="M7983" t="str">
        <f>IFERROR(IF($N$5="Sáng",MID(K7983,2,7)-MID($L$2,2,7),MID(K7983,2,7)-MID($Q$2,2,7)),"")</f>
        <v/>
      </c>
      <c r="Q7983" t="str">
        <f>IF(B7983&lt;&gt;"",IF(AND(P7983="",F7983=""),"Không phép ",""),"")</f>
        <v/>
      </c>
      <c r="R7983" t="str">
        <f>UPPER(B7983)</f>
        <v/>
      </c>
      <c r="T7983" t="str">
        <f>IFERROR(IF(J7983&lt;&gt;"", INDEX($S$5:$S$1433, MATCH(J7983, $E$5:$E$1433, 0)),""),"")</f>
        <v/>
      </c>
      <c r="V7983" t="str">
        <f>IFERROR(IF(J7983&lt;&gt;"", INDEX($U$5:$U$1433, MATCH(J7983, $E$5:$E$1433, 0)),""),"")</f>
        <v/>
      </c>
    </row>
    <row r="7984">
      <c r="A7984" t="str">
        <f>IF(B7984&lt;&gt;"",A7983+1,"")</f>
        <v/>
      </c>
      <c r="F7984" t="str">
        <f>IFERROR(IF(VLOOKUP(E7984,J:J,1,0)=E7984,"X",""),"")</f>
        <v/>
      </c>
      <c r="G7984" t="str">
        <f>IF(J7984&lt;&gt;"", INDEX($C$5:$C$1433, MATCH(J7984, $E$5:$E$1433, 0)),"")</f>
        <v/>
      </c>
      <c r="H7984" t="str">
        <f>IF(J7984&lt;&gt;"", INDEX($D$5:$D$1433, MATCH(J7984, $E$5:$E$1433, 0)),"")</f>
        <v/>
      </c>
      <c r="I7984" t="str">
        <f>IFERROR(IF(J7984&lt;&gt;"", INDEX($B$5:$B$1433, MATCH(J7984, $E$5:$E$1433, 0)),""),"SAI")</f>
        <v/>
      </c>
      <c r="L7984" t="str">
        <f>IFERROR(IF($N$5="Sáng",IF(MID(K7984,2,7)-MID($L$2,2,7)&gt;0,"Trễ",""),IF(MID(K7984,2,7)-MID($Q$2,2,7)&gt;0,"Trễ","")),"")</f>
        <v/>
      </c>
      <c r="M7984" t="str">
        <f>IFERROR(IF($N$5="Sáng",MID(K7984,2,7)-MID($L$2,2,7),MID(K7984,2,7)-MID($Q$2,2,7)),"")</f>
        <v/>
      </c>
      <c r="Q7984" t="str">
        <f>IF(B7984&lt;&gt;"",IF(AND(P7984="",F7984=""),"Không phép ",""),"")</f>
        <v/>
      </c>
      <c r="R7984" t="str">
        <f>UPPER(B7984)</f>
        <v/>
      </c>
      <c r="T7984" t="str">
        <f>IFERROR(IF(J7984&lt;&gt;"", INDEX($S$5:$S$1433, MATCH(J7984, $E$5:$E$1433, 0)),""),"")</f>
        <v/>
      </c>
      <c r="V7984" t="str">
        <f>IFERROR(IF(J7984&lt;&gt;"", INDEX($U$5:$U$1433, MATCH(J7984, $E$5:$E$1433, 0)),""),"")</f>
        <v/>
      </c>
    </row>
    <row r="7985">
      <c r="A7985" t="str">
        <f>IF(B7985&lt;&gt;"",A7984+1,"")</f>
        <v/>
      </c>
      <c r="F7985" t="str">
        <f>IFERROR(IF(VLOOKUP(E7985,J:J,1,0)=E7985,"X",""),"")</f>
        <v/>
      </c>
      <c r="G7985" t="str">
        <f>IF(J7985&lt;&gt;"", INDEX($C$5:$C$1433, MATCH(J7985, $E$5:$E$1433, 0)),"")</f>
        <v/>
      </c>
      <c r="H7985" t="str">
        <f>IF(J7985&lt;&gt;"", INDEX($D$5:$D$1433, MATCH(J7985, $E$5:$E$1433, 0)),"")</f>
        <v/>
      </c>
      <c r="I7985" t="str">
        <f>IFERROR(IF(J7985&lt;&gt;"", INDEX($B$5:$B$1433, MATCH(J7985, $E$5:$E$1433, 0)),""),"SAI")</f>
        <v/>
      </c>
      <c r="L7985" t="str">
        <f>IFERROR(IF($N$5="Sáng",IF(MID(K7985,2,7)-MID($L$2,2,7)&gt;0,"Trễ",""),IF(MID(K7985,2,7)-MID($Q$2,2,7)&gt;0,"Trễ","")),"")</f>
        <v/>
      </c>
      <c r="M7985" t="str">
        <f>IFERROR(IF($N$5="Sáng",MID(K7985,2,7)-MID($L$2,2,7),MID(K7985,2,7)-MID($Q$2,2,7)),"")</f>
        <v/>
      </c>
      <c r="Q7985" t="str">
        <f>IF(B7985&lt;&gt;"",IF(AND(P7985="",F7985=""),"Không phép ",""),"")</f>
        <v/>
      </c>
      <c r="R7985" t="str">
        <f>UPPER(B7985)</f>
        <v/>
      </c>
      <c r="T7985" t="str">
        <f>IFERROR(IF(J7985&lt;&gt;"", INDEX($S$5:$S$1433, MATCH(J7985, $E$5:$E$1433, 0)),""),"")</f>
        <v/>
      </c>
      <c r="V7985" t="str">
        <f>IFERROR(IF(J7985&lt;&gt;"", INDEX($U$5:$U$1433, MATCH(J7985, $E$5:$E$1433, 0)),""),"")</f>
        <v/>
      </c>
    </row>
    <row r="7986">
      <c r="A7986" t="str">
        <f>IF(B7986&lt;&gt;"",A7985+1,"")</f>
        <v/>
      </c>
      <c r="F7986" t="str">
        <f>IFERROR(IF(VLOOKUP(E7986,J:J,1,0)=E7986,"X",""),"")</f>
        <v/>
      </c>
      <c r="G7986" t="str">
        <f>IF(J7986&lt;&gt;"", INDEX($C$5:$C$1433, MATCH(J7986, $E$5:$E$1433, 0)),"")</f>
        <v/>
      </c>
      <c r="H7986" t="str">
        <f>IF(J7986&lt;&gt;"", INDEX($D$5:$D$1433, MATCH(J7986, $E$5:$E$1433, 0)),"")</f>
        <v/>
      </c>
      <c r="I7986" t="str">
        <f>IFERROR(IF(J7986&lt;&gt;"", INDEX($B$5:$B$1433, MATCH(J7986, $E$5:$E$1433, 0)),""),"SAI")</f>
        <v/>
      </c>
      <c r="L7986" t="str">
        <f>IFERROR(IF($N$5="Sáng",IF(MID(K7986,2,7)-MID($L$2,2,7)&gt;0,"Trễ",""),IF(MID(K7986,2,7)-MID($Q$2,2,7)&gt;0,"Trễ","")),"")</f>
        <v/>
      </c>
      <c r="M7986" t="str">
        <f>IFERROR(IF($N$5="Sáng",MID(K7986,2,7)-MID($L$2,2,7),MID(K7986,2,7)-MID($Q$2,2,7)),"")</f>
        <v/>
      </c>
      <c r="Q7986" t="str">
        <f>IF(B7986&lt;&gt;"",IF(AND(P7986="",F7986=""),"Không phép ",""),"")</f>
        <v/>
      </c>
      <c r="R7986" t="str">
        <f>UPPER(B7986)</f>
        <v/>
      </c>
      <c r="T7986" t="str">
        <f>IFERROR(IF(J7986&lt;&gt;"", INDEX($S$5:$S$1433, MATCH(J7986, $E$5:$E$1433, 0)),""),"")</f>
        <v/>
      </c>
      <c r="V7986" t="str">
        <f>IFERROR(IF(J7986&lt;&gt;"", INDEX($U$5:$U$1433, MATCH(J7986, $E$5:$E$1433, 0)),""),"")</f>
        <v/>
      </c>
    </row>
    <row r="7987">
      <c r="A7987" t="str">
        <f>IF(B7987&lt;&gt;"",A7986+1,"")</f>
        <v/>
      </c>
      <c r="F7987" t="str">
        <f>IFERROR(IF(VLOOKUP(E7987,J:J,1,0)=E7987,"X",""),"")</f>
        <v/>
      </c>
      <c r="G7987" t="str">
        <f>IF(J7987&lt;&gt;"", INDEX($C$5:$C$1433, MATCH(J7987, $E$5:$E$1433, 0)),"")</f>
        <v/>
      </c>
      <c r="H7987" t="str">
        <f>IF(J7987&lt;&gt;"", INDEX($D$5:$D$1433, MATCH(J7987, $E$5:$E$1433, 0)),"")</f>
        <v/>
      </c>
      <c r="I7987" t="str">
        <f>IFERROR(IF(J7987&lt;&gt;"", INDEX($B$5:$B$1433, MATCH(J7987, $E$5:$E$1433, 0)),""),"SAI")</f>
        <v/>
      </c>
      <c r="L7987" t="str">
        <f>IFERROR(IF($N$5="Sáng",IF(MID(K7987,2,7)-MID($L$2,2,7)&gt;0,"Trễ",""),IF(MID(K7987,2,7)-MID($Q$2,2,7)&gt;0,"Trễ","")),"")</f>
        <v/>
      </c>
      <c r="M7987" t="str">
        <f>IFERROR(IF($N$5="Sáng",MID(K7987,2,7)-MID($L$2,2,7),MID(K7987,2,7)-MID($Q$2,2,7)),"")</f>
        <v/>
      </c>
      <c r="Q7987" t="str">
        <f>IF(B7987&lt;&gt;"",IF(AND(P7987="",F7987=""),"Không phép ",""),"")</f>
        <v/>
      </c>
      <c r="R7987" t="str">
        <f>UPPER(B7987)</f>
        <v/>
      </c>
      <c r="T7987" t="str">
        <f>IFERROR(IF(J7987&lt;&gt;"", INDEX($S$5:$S$1433, MATCH(J7987, $E$5:$E$1433, 0)),""),"")</f>
        <v/>
      </c>
      <c r="V7987" t="str">
        <f>IFERROR(IF(J7987&lt;&gt;"", INDEX($U$5:$U$1433, MATCH(J7987, $E$5:$E$1433, 0)),""),"")</f>
        <v/>
      </c>
    </row>
    <row r="7988">
      <c r="A7988" t="str">
        <f>IF(B7988&lt;&gt;"",A7987+1,"")</f>
        <v/>
      </c>
      <c r="F7988" t="str">
        <f>IFERROR(IF(VLOOKUP(E7988,J:J,1,0)=E7988,"X",""),"")</f>
        <v/>
      </c>
      <c r="G7988" t="str">
        <f>IF(J7988&lt;&gt;"", INDEX($C$5:$C$1433, MATCH(J7988, $E$5:$E$1433, 0)),"")</f>
        <v/>
      </c>
      <c r="H7988" t="str">
        <f>IF(J7988&lt;&gt;"", INDEX($D$5:$D$1433, MATCH(J7988, $E$5:$E$1433, 0)),"")</f>
        <v/>
      </c>
      <c r="I7988" t="str">
        <f>IFERROR(IF(J7988&lt;&gt;"", INDEX($B$5:$B$1433, MATCH(J7988, $E$5:$E$1433, 0)),""),"SAI")</f>
        <v/>
      </c>
      <c r="L7988" t="str">
        <f>IFERROR(IF($N$5="Sáng",IF(MID(K7988,2,7)-MID($L$2,2,7)&gt;0,"Trễ",""),IF(MID(K7988,2,7)-MID($Q$2,2,7)&gt;0,"Trễ","")),"")</f>
        <v/>
      </c>
      <c r="M7988" t="str">
        <f>IFERROR(IF($N$5="Sáng",MID(K7988,2,7)-MID($L$2,2,7),MID(K7988,2,7)-MID($Q$2,2,7)),"")</f>
        <v/>
      </c>
      <c r="Q7988" t="str">
        <f>IF(B7988&lt;&gt;"",IF(AND(P7988="",F7988=""),"Không phép ",""),"")</f>
        <v/>
      </c>
      <c r="R7988" t="str">
        <f>UPPER(B7988)</f>
        <v/>
      </c>
      <c r="T7988" t="str">
        <f>IFERROR(IF(J7988&lt;&gt;"", INDEX($S$5:$S$1433, MATCH(J7988, $E$5:$E$1433, 0)),""),"")</f>
        <v/>
      </c>
      <c r="V7988" t="str">
        <f>IFERROR(IF(J7988&lt;&gt;"", INDEX($U$5:$U$1433, MATCH(J7988, $E$5:$E$1433, 0)),""),"")</f>
        <v/>
      </c>
    </row>
    <row r="7989">
      <c r="A7989" t="str">
        <f>IF(B7989&lt;&gt;"",A7988+1,"")</f>
        <v/>
      </c>
      <c r="F7989" t="str">
        <f>IFERROR(IF(VLOOKUP(E7989,J:J,1,0)=E7989,"X",""),"")</f>
        <v/>
      </c>
      <c r="G7989" t="str">
        <f>IF(J7989&lt;&gt;"", INDEX($C$5:$C$1433, MATCH(J7989, $E$5:$E$1433, 0)),"")</f>
        <v/>
      </c>
      <c r="H7989" t="str">
        <f>IF(J7989&lt;&gt;"", INDEX($D$5:$D$1433, MATCH(J7989, $E$5:$E$1433, 0)),"")</f>
        <v/>
      </c>
      <c r="I7989" t="str">
        <f>IFERROR(IF(J7989&lt;&gt;"", INDEX($B$5:$B$1433, MATCH(J7989, $E$5:$E$1433, 0)),""),"SAI")</f>
        <v/>
      </c>
      <c r="L7989" t="str">
        <f>IFERROR(IF($N$5="Sáng",IF(MID(K7989,2,7)-MID($L$2,2,7)&gt;0,"Trễ",""),IF(MID(K7989,2,7)-MID($Q$2,2,7)&gt;0,"Trễ","")),"")</f>
        <v/>
      </c>
      <c r="M7989" t="str">
        <f>IFERROR(IF($N$5="Sáng",MID(K7989,2,7)-MID($L$2,2,7),MID(K7989,2,7)-MID($Q$2,2,7)),"")</f>
        <v/>
      </c>
      <c r="Q7989" t="str">
        <f>IF(B7989&lt;&gt;"",IF(AND(P7989="",F7989=""),"Không phép ",""),"")</f>
        <v/>
      </c>
      <c r="R7989" t="str">
        <f>UPPER(B7989)</f>
        <v/>
      </c>
      <c r="T7989" t="str">
        <f>IFERROR(IF(J7989&lt;&gt;"", INDEX($S$5:$S$1433, MATCH(J7989, $E$5:$E$1433, 0)),""),"")</f>
        <v/>
      </c>
      <c r="V7989" t="str">
        <f>IFERROR(IF(J7989&lt;&gt;"", INDEX($U$5:$U$1433, MATCH(J7989, $E$5:$E$1433, 0)),""),"")</f>
        <v/>
      </c>
    </row>
    <row r="7990">
      <c r="A7990" t="str">
        <f>IF(B7990&lt;&gt;"",A7989+1,"")</f>
        <v/>
      </c>
      <c r="F7990" t="str">
        <f>IFERROR(IF(VLOOKUP(E7990,J:J,1,0)=E7990,"X",""),"")</f>
        <v/>
      </c>
      <c r="G7990" t="str">
        <f>IF(J7990&lt;&gt;"", INDEX($C$5:$C$1433, MATCH(J7990, $E$5:$E$1433, 0)),"")</f>
        <v/>
      </c>
      <c r="H7990" t="str">
        <f>IF(J7990&lt;&gt;"", INDEX($D$5:$D$1433, MATCH(J7990, $E$5:$E$1433, 0)),"")</f>
        <v/>
      </c>
      <c r="I7990" t="str">
        <f>IFERROR(IF(J7990&lt;&gt;"", INDEX($B$5:$B$1433, MATCH(J7990, $E$5:$E$1433, 0)),""),"SAI")</f>
        <v/>
      </c>
      <c r="L7990" t="str">
        <f>IFERROR(IF($N$5="Sáng",IF(MID(K7990,2,7)-MID($L$2,2,7)&gt;0,"Trễ",""),IF(MID(K7990,2,7)-MID($Q$2,2,7)&gt;0,"Trễ","")),"")</f>
        <v/>
      </c>
      <c r="M7990" t="str">
        <f>IFERROR(IF($N$5="Sáng",MID(K7990,2,7)-MID($L$2,2,7),MID(K7990,2,7)-MID($Q$2,2,7)),"")</f>
        <v/>
      </c>
      <c r="Q7990" t="str">
        <f>IF(B7990&lt;&gt;"",IF(AND(P7990="",F7990=""),"Không phép ",""),"")</f>
        <v/>
      </c>
      <c r="R7990" t="str">
        <f>UPPER(B7990)</f>
        <v/>
      </c>
      <c r="T7990" t="str">
        <f>IFERROR(IF(J7990&lt;&gt;"", INDEX($S$5:$S$1433, MATCH(J7990, $E$5:$E$1433, 0)),""),"")</f>
        <v/>
      </c>
      <c r="V7990" t="str">
        <f>IFERROR(IF(J7990&lt;&gt;"", INDEX($U$5:$U$1433, MATCH(J7990, $E$5:$E$1433, 0)),""),"")</f>
        <v/>
      </c>
    </row>
    <row r="7991">
      <c r="A7991" t="str">
        <f>IF(B7991&lt;&gt;"",A7990+1,"")</f>
        <v/>
      </c>
      <c r="F7991" t="str">
        <f>IFERROR(IF(VLOOKUP(E7991,J:J,1,0)=E7991,"X",""),"")</f>
        <v/>
      </c>
      <c r="G7991" t="str">
        <f>IF(J7991&lt;&gt;"", INDEX($C$5:$C$1433, MATCH(J7991, $E$5:$E$1433, 0)),"")</f>
        <v/>
      </c>
      <c r="H7991" t="str">
        <f>IF(J7991&lt;&gt;"", INDEX($D$5:$D$1433, MATCH(J7991, $E$5:$E$1433, 0)),"")</f>
        <v/>
      </c>
      <c r="I7991" t="str">
        <f>IFERROR(IF(J7991&lt;&gt;"", INDEX($B$5:$B$1433, MATCH(J7991, $E$5:$E$1433, 0)),""),"SAI")</f>
        <v/>
      </c>
      <c r="L7991" t="str">
        <f>IFERROR(IF($N$5="Sáng",IF(MID(K7991,2,7)-MID($L$2,2,7)&gt;0,"Trễ",""),IF(MID(K7991,2,7)-MID($Q$2,2,7)&gt;0,"Trễ","")),"")</f>
        <v/>
      </c>
      <c r="M7991" t="str">
        <f>IFERROR(IF($N$5="Sáng",MID(K7991,2,7)-MID($L$2,2,7),MID(K7991,2,7)-MID($Q$2,2,7)),"")</f>
        <v/>
      </c>
      <c r="Q7991" t="str">
        <f>IF(B7991&lt;&gt;"",IF(AND(P7991="",F7991=""),"Không phép ",""),"")</f>
        <v/>
      </c>
      <c r="R7991" t="str">
        <f>UPPER(B7991)</f>
        <v/>
      </c>
      <c r="T7991" t="str">
        <f>IFERROR(IF(J7991&lt;&gt;"", INDEX($S$5:$S$1433, MATCH(J7991, $E$5:$E$1433, 0)),""),"")</f>
        <v/>
      </c>
      <c r="V7991" t="str">
        <f>IFERROR(IF(J7991&lt;&gt;"", INDEX($U$5:$U$1433, MATCH(J7991, $E$5:$E$1433, 0)),""),"")</f>
        <v/>
      </c>
    </row>
    <row r="7992">
      <c r="A7992" t="str">
        <f>IF(B7992&lt;&gt;"",A7991+1,"")</f>
        <v/>
      </c>
      <c r="F7992" t="str">
        <f>IFERROR(IF(VLOOKUP(E7992,J:J,1,0)=E7992,"X",""),"")</f>
        <v/>
      </c>
      <c r="G7992" t="str">
        <f>IF(J7992&lt;&gt;"", INDEX($C$5:$C$1433, MATCH(J7992, $E$5:$E$1433, 0)),"")</f>
        <v/>
      </c>
      <c r="H7992" t="str">
        <f>IF(J7992&lt;&gt;"", INDEX($D$5:$D$1433, MATCH(J7992, $E$5:$E$1433, 0)),"")</f>
        <v/>
      </c>
      <c r="I7992" t="str">
        <f>IFERROR(IF(J7992&lt;&gt;"", INDEX($B$5:$B$1433, MATCH(J7992, $E$5:$E$1433, 0)),""),"SAI")</f>
        <v/>
      </c>
      <c r="L7992" t="str">
        <f>IFERROR(IF($N$5="Sáng",IF(MID(K7992,2,7)-MID($L$2,2,7)&gt;0,"Trễ",""),IF(MID(K7992,2,7)-MID($Q$2,2,7)&gt;0,"Trễ","")),"")</f>
        <v/>
      </c>
      <c r="M7992" t="str">
        <f>IFERROR(IF($N$5="Sáng",MID(K7992,2,7)-MID($L$2,2,7),MID(K7992,2,7)-MID($Q$2,2,7)),"")</f>
        <v/>
      </c>
      <c r="Q7992" t="str">
        <f>IF(B7992&lt;&gt;"",IF(AND(P7992="",F7992=""),"Không phép ",""),"")</f>
        <v/>
      </c>
      <c r="R7992" t="str">
        <f>UPPER(B7992)</f>
        <v/>
      </c>
      <c r="T7992" t="str">
        <f>IFERROR(IF(J7992&lt;&gt;"", INDEX($S$5:$S$1433, MATCH(J7992, $E$5:$E$1433, 0)),""),"")</f>
        <v/>
      </c>
      <c r="V7992" t="str">
        <f>IFERROR(IF(J7992&lt;&gt;"", INDEX($U$5:$U$1433, MATCH(J7992, $E$5:$E$1433, 0)),""),"")</f>
        <v/>
      </c>
    </row>
    <row r="7993">
      <c r="A7993" t="str">
        <f>IF(B7993&lt;&gt;"",A7992+1,"")</f>
        <v/>
      </c>
      <c r="F7993" t="str">
        <f>IFERROR(IF(VLOOKUP(E7993,J:J,1,0)=E7993,"X",""),"")</f>
        <v/>
      </c>
      <c r="G7993" t="str">
        <f>IF(J7993&lt;&gt;"", INDEX($C$5:$C$1433, MATCH(J7993, $E$5:$E$1433, 0)),"")</f>
        <v/>
      </c>
      <c r="H7993" t="str">
        <f>IF(J7993&lt;&gt;"", INDEX($D$5:$D$1433, MATCH(J7993, $E$5:$E$1433, 0)),"")</f>
        <v/>
      </c>
      <c r="I7993" t="str">
        <f>IFERROR(IF(J7993&lt;&gt;"", INDEX($B$5:$B$1433, MATCH(J7993, $E$5:$E$1433, 0)),""),"SAI")</f>
        <v/>
      </c>
      <c r="L7993" t="str">
        <f>IFERROR(IF($N$5="Sáng",IF(MID(K7993,2,7)-MID($L$2,2,7)&gt;0,"Trễ",""),IF(MID(K7993,2,7)-MID($Q$2,2,7)&gt;0,"Trễ","")),"")</f>
        <v/>
      </c>
      <c r="M7993" t="str">
        <f>IFERROR(IF($N$5="Sáng",MID(K7993,2,7)-MID($L$2,2,7),MID(K7993,2,7)-MID($Q$2,2,7)),"")</f>
        <v/>
      </c>
      <c r="Q7993" t="str">
        <f>IF(B7993&lt;&gt;"",IF(AND(P7993="",F7993=""),"Không phép ",""),"")</f>
        <v/>
      </c>
      <c r="R7993" t="str">
        <f>UPPER(B7993)</f>
        <v/>
      </c>
      <c r="T7993" t="str">
        <f>IFERROR(IF(J7993&lt;&gt;"", INDEX($S$5:$S$1433, MATCH(J7993, $E$5:$E$1433, 0)),""),"")</f>
        <v/>
      </c>
      <c r="V7993" t="str">
        <f>IFERROR(IF(J7993&lt;&gt;"", INDEX($U$5:$U$1433, MATCH(J7993, $E$5:$E$1433, 0)),""),"")</f>
        <v/>
      </c>
    </row>
    <row r="7994">
      <c r="A7994" t="str">
        <f>IF(B7994&lt;&gt;"",A7993+1,"")</f>
        <v/>
      </c>
      <c r="F7994" t="str">
        <f>IFERROR(IF(VLOOKUP(E7994,J:J,1,0)=E7994,"X",""),"")</f>
        <v/>
      </c>
      <c r="G7994" t="str">
        <f>IF(J7994&lt;&gt;"", INDEX($C$5:$C$1433, MATCH(J7994, $E$5:$E$1433, 0)),"")</f>
        <v/>
      </c>
      <c r="H7994" t="str">
        <f>IF(J7994&lt;&gt;"", INDEX($D$5:$D$1433, MATCH(J7994, $E$5:$E$1433, 0)),"")</f>
        <v/>
      </c>
      <c r="I7994" t="str">
        <f>IFERROR(IF(J7994&lt;&gt;"", INDEX($B$5:$B$1433, MATCH(J7994, $E$5:$E$1433, 0)),""),"SAI")</f>
        <v/>
      </c>
      <c r="L7994" t="str">
        <f>IFERROR(IF($N$5="Sáng",IF(MID(K7994,2,7)-MID($L$2,2,7)&gt;0,"Trễ",""),IF(MID(K7994,2,7)-MID($Q$2,2,7)&gt;0,"Trễ","")),"")</f>
        <v/>
      </c>
      <c r="M7994" t="str">
        <f>IFERROR(IF($N$5="Sáng",MID(K7994,2,7)-MID($L$2,2,7),MID(K7994,2,7)-MID($Q$2,2,7)),"")</f>
        <v/>
      </c>
      <c r="Q7994" t="str">
        <f>IF(B7994&lt;&gt;"",IF(AND(P7994="",F7994=""),"Không phép ",""),"")</f>
        <v/>
      </c>
      <c r="R7994" t="str">
        <f>UPPER(B7994)</f>
        <v/>
      </c>
      <c r="T7994" t="str">
        <f>IFERROR(IF(J7994&lt;&gt;"", INDEX($S$5:$S$1433, MATCH(J7994, $E$5:$E$1433, 0)),""),"")</f>
        <v/>
      </c>
      <c r="V7994" t="str">
        <f>IFERROR(IF(J7994&lt;&gt;"", INDEX($U$5:$U$1433, MATCH(J7994, $E$5:$E$1433, 0)),""),"")</f>
        <v/>
      </c>
    </row>
    <row r="7995">
      <c r="A7995" t="str">
        <f>IF(B7995&lt;&gt;"",A7994+1,"")</f>
        <v/>
      </c>
      <c r="F7995" t="str">
        <f>IFERROR(IF(VLOOKUP(E7995,J:J,1,0)=E7995,"X",""),"")</f>
        <v/>
      </c>
      <c r="G7995" t="str">
        <f>IF(J7995&lt;&gt;"", INDEX($C$5:$C$1433, MATCH(J7995, $E$5:$E$1433, 0)),"")</f>
        <v/>
      </c>
      <c r="H7995" t="str">
        <f>IF(J7995&lt;&gt;"", INDEX($D$5:$D$1433, MATCH(J7995, $E$5:$E$1433, 0)),"")</f>
        <v/>
      </c>
      <c r="I7995" t="str">
        <f>IFERROR(IF(J7995&lt;&gt;"", INDEX($B$5:$B$1433, MATCH(J7995, $E$5:$E$1433, 0)),""),"SAI")</f>
        <v/>
      </c>
      <c r="L7995" t="str">
        <f>IFERROR(IF($N$5="Sáng",IF(MID(K7995,2,7)-MID($L$2,2,7)&gt;0,"Trễ",""),IF(MID(K7995,2,7)-MID($Q$2,2,7)&gt;0,"Trễ","")),"")</f>
        <v/>
      </c>
      <c r="M7995" t="str">
        <f>IFERROR(IF($N$5="Sáng",MID(K7995,2,7)-MID($L$2,2,7),MID(K7995,2,7)-MID($Q$2,2,7)),"")</f>
        <v/>
      </c>
      <c r="Q7995" t="str">
        <f>IF(B7995&lt;&gt;"",IF(AND(P7995="",F7995=""),"Không phép ",""),"")</f>
        <v/>
      </c>
      <c r="R7995" t="str">
        <f>UPPER(B7995)</f>
        <v/>
      </c>
      <c r="T7995" t="str">
        <f>IFERROR(IF(J7995&lt;&gt;"", INDEX($S$5:$S$1433, MATCH(J7995, $E$5:$E$1433, 0)),""),"")</f>
        <v/>
      </c>
      <c r="V7995" t="str">
        <f>IFERROR(IF(J7995&lt;&gt;"", INDEX($U$5:$U$1433, MATCH(J7995, $E$5:$E$1433, 0)),""),"")</f>
        <v/>
      </c>
    </row>
    <row r="7996">
      <c r="A7996" t="str">
        <f>IF(B7996&lt;&gt;"",A7995+1,"")</f>
        <v/>
      </c>
      <c r="F7996" t="str">
        <f>IFERROR(IF(VLOOKUP(E7996,J:J,1,0)=E7996,"X",""),"")</f>
        <v/>
      </c>
      <c r="G7996" t="str">
        <f>IF(J7996&lt;&gt;"", INDEX($C$5:$C$1433, MATCH(J7996, $E$5:$E$1433, 0)),"")</f>
        <v/>
      </c>
      <c r="H7996" t="str">
        <f>IF(J7996&lt;&gt;"", INDEX($D$5:$D$1433, MATCH(J7996, $E$5:$E$1433, 0)),"")</f>
        <v/>
      </c>
      <c r="I7996" t="str">
        <f>IFERROR(IF(J7996&lt;&gt;"", INDEX($B$5:$B$1433, MATCH(J7996, $E$5:$E$1433, 0)),""),"SAI")</f>
        <v/>
      </c>
      <c r="L7996" t="str">
        <f>IFERROR(IF($N$5="Sáng",IF(MID(K7996,2,7)-MID($L$2,2,7)&gt;0,"Trễ",""),IF(MID(K7996,2,7)-MID($Q$2,2,7)&gt;0,"Trễ","")),"")</f>
        <v/>
      </c>
      <c r="M7996" t="str">
        <f>IFERROR(IF($N$5="Sáng",MID(K7996,2,7)-MID($L$2,2,7),MID(K7996,2,7)-MID($Q$2,2,7)),"")</f>
        <v/>
      </c>
      <c r="Q7996" t="str">
        <f>IF(B7996&lt;&gt;"",IF(AND(P7996="",F7996=""),"Không phép ",""),"")</f>
        <v/>
      </c>
      <c r="R7996" t="str">
        <f>UPPER(B7996)</f>
        <v/>
      </c>
      <c r="T7996" t="str">
        <f>IFERROR(IF(J7996&lt;&gt;"", INDEX($S$5:$S$1433, MATCH(J7996, $E$5:$E$1433, 0)),""),"")</f>
        <v/>
      </c>
      <c r="V7996" t="str">
        <f>IFERROR(IF(J7996&lt;&gt;"", INDEX($U$5:$U$1433, MATCH(J7996, $E$5:$E$1433, 0)),""),"")</f>
        <v/>
      </c>
    </row>
    <row r="7997">
      <c r="A7997" t="str">
        <f>IF(B7997&lt;&gt;"",A7996+1,"")</f>
        <v/>
      </c>
      <c r="F7997" t="str">
        <f>IFERROR(IF(VLOOKUP(E7997,J:J,1,0)=E7997,"X",""),"")</f>
        <v/>
      </c>
      <c r="G7997" t="str">
        <f>IF(J7997&lt;&gt;"", INDEX($C$5:$C$1433, MATCH(J7997, $E$5:$E$1433, 0)),"")</f>
        <v/>
      </c>
      <c r="H7997" t="str">
        <f>IF(J7997&lt;&gt;"", INDEX($D$5:$D$1433, MATCH(J7997, $E$5:$E$1433, 0)),"")</f>
        <v/>
      </c>
      <c r="I7997" t="str">
        <f>IFERROR(IF(J7997&lt;&gt;"", INDEX($B$5:$B$1433, MATCH(J7997, $E$5:$E$1433, 0)),""),"SAI")</f>
        <v/>
      </c>
      <c r="L7997" t="str">
        <f>IFERROR(IF($N$5="Sáng",IF(MID(K7997,2,7)-MID($L$2,2,7)&gt;0,"Trễ",""),IF(MID(K7997,2,7)-MID($Q$2,2,7)&gt;0,"Trễ","")),"")</f>
        <v/>
      </c>
      <c r="M7997" t="str">
        <f>IFERROR(IF($N$5="Sáng",MID(K7997,2,7)-MID($L$2,2,7),MID(K7997,2,7)-MID($Q$2,2,7)),"")</f>
        <v/>
      </c>
      <c r="Q7997" t="str">
        <f>IF(B7997&lt;&gt;"",IF(AND(P7997="",F7997=""),"Không phép ",""),"")</f>
        <v/>
      </c>
      <c r="R7997" t="str">
        <f>UPPER(B7997)</f>
        <v/>
      </c>
      <c r="T7997" t="str">
        <f>IFERROR(IF(J7997&lt;&gt;"", INDEX($S$5:$S$1433, MATCH(J7997, $E$5:$E$1433, 0)),""),"")</f>
        <v/>
      </c>
      <c r="V7997" t="str">
        <f>IFERROR(IF(J7997&lt;&gt;"", INDEX($U$5:$U$1433, MATCH(J7997, $E$5:$E$1433, 0)),""),"")</f>
        <v/>
      </c>
    </row>
    <row r="7998">
      <c r="A7998" t="str">
        <f>IF(B7998&lt;&gt;"",A7997+1,"")</f>
        <v/>
      </c>
      <c r="F7998" t="str">
        <f>IFERROR(IF(VLOOKUP(E7998,J:J,1,0)=E7998,"X",""),"")</f>
        <v/>
      </c>
      <c r="G7998" t="str">
        <f>IF(J7998&lt;&gt;"", INDEX($C$5:$C$1433, MATCH(J7998, $E$5:$E$1433, 0)),"")</f>
        <v/>
      </c>
      <c r="H7998" t="str">
        <f>IF(J7998&lt;&gt;"", INDEX($D$5:$D$1433, MATCH(J7998, $E$5:$E$1433, 0)),"")</f>
        <v/>
      </c>
      <c r="I7998" t="str">
        <f>IFERROR(IF(J7998&lt;&gt;"", INDEX($B$5:$B$1433, MATCH(J7998, $E$5:$E$1433, 0)),""),"SAI")</f>
        <v/>
      </c>
      <c r="L7998" t="str">
        <f>IFERROR(IF($N$5="Sáng",IF(MID(K7998,2,7)-MID($L$2,2,7)&gt;0,"Trễ",""),IF(MID(K7998,2,7)-MID($Q$2,2,7)&gt;0,"Trễ","")),"")</f>
        <v/>
      </c>
      <c r="M7998" t="str">
        <f>IFERROR(IF($N$5="Sáng",MID(K7998,2,7)-MID($L$2,2,7),MID(K7998,2,7)-MID($Q$2,2,7)),"")</f>
        <v/>
      </c>
      <c r="Q7998" t="str">
        <f>IF(B7998&lt;&gt;"",IF(AND(P7998="",F7998=""),"Không phép ",""),"")</f>
        <v/>
      </c>
      <c r="R7998" t="str">
        <f>UPPER(B7998)</f>
        <v/>
      </c>
      <c r="T7998" t="str">
        <f>IFERROR(IF(J7998&lt;&gt;"", INDEX($S$5:$S$1433, MATCH(J7998, $E$5:$E$1433, 0)),""),"")</f>
        <v/>
      </c>
      <c r="V7998" t="str">
        <f>IFERROR(IF(J7998&lt;&gt;"", INDEX($U$5:$U$1433, MATCH(J7998, $E$5:$E$1433, 0)),""),"")</f>
        <v/>
      </c>
    </row>
    <row r="7999">
      <c r="A7999" t="str">
        <f>IF(B7999&lt;&gt;"",A7998+1,"")</f>
        <v/>
      </c>
      <c r="F7999" t="str">
        <f>IFERROR(IF(VLOOKUP(E7999,J:J,1,0)=E7999,"X",""),"")</f>
        <v/>
      </c>
      <c r="G7999" t="str">
        <f>IF(J7999&lt;&gt;"", INDEX($C$5:$C$1433, MATCH(J7999, $E$5:$E$1433, 0)),"")</f>
        <v/>
      </c>
      <c r="H7999" t="str">
        <f>IF(J7999&lt;&gt;"", INDEX($D$5:$D$1433, MATCH(J7999, $E$5:$E$1433, 0)),"")</f>
        <v/>
      </c>
      <c r="I7999" t="str">
        <f>IFERROR(IF(J7999&lt;&gt;"", INDEX($B$5:$B$1433, MATCH(J7999, $E$5:$E$1433, 0)),""),"SAI")</f>
        <v/>
      </c>
      <c r="L7999" t="str">
        <f>IFERROR(IF($N$5="Sáng",IF(MID(K7999,2,7)-MID($L$2,2,7)&gt;0,"Trễ",""),IF(MID(K7999,2,7)-MID($Q$2,2,7)&gt;0,"Trễ","")),"")</f>
        <v/>
      </c>
      <c r="M7999" t="str">
        <f>IFERROR(IF($N$5="Sáng",MID(K7999,2,7)-MID($L$2,2,7),MID(K7999,2,7)-MID($Q$2,2,7)),"")</f>
        <v/>
      </c>
      <c r="Q7999" t="str">
        <f>IF(B7999&lt;&gt;"",IF(AND(P7999="",F7999=""),"Không phép ",""),"")</f>
        <v/>
      </c>
      <c r="R7999" t="str">
        <f>UPPER(B7999)</f>
        <v/>
      </c>
      <c r="T7999" t="str">
        <f>IFERROR(IF(J7999&lt;&gt;"", INDEX($S$5:$S$1433, MATCH(J7999, $E$5:$E$1433, 0)),""),"")</f>
        <v/>
      </c>
      <c r="V7999" t="str">
        <f>IFERROR(IF(J7999&lt;&gt;"", INDEX($U$5:$U$1433, MATCH(J7999, $E$5:$E$1433, 0)),""),"")</f>
        <v/>
      </c>
    </row>
    <row r="8000">
      <c r="S8000" t="str">
        <v>2025-2028</v>
      </c>
      <c r="T8000" t="str">
        <f>IFERROR(IF(J8000&lt;&gt;"", INDEX($S$5:$S$1433, MATCH(J8000, $E$5:$E$1433, 0)),""),"")</f>
        <v/>
      </c>
    </row>
    <row r="8001">
      <c r="T8001" t="str">
        <f>IFERROR(IF(J8001&lt;&gt;"", INDEX($S$5:$S$1433, MATCH(J8001, $E$5:$E$1433, 0)),""),"")</f>
        <v/>
      </c>
    </row>
    <row r="8002">
      <c r="T8002" t="str">
        <f>IFERROR(IF(J8002&lt;&gt;"", INDEX($S$5:$S$1433, MATCH(J8002, $E$5:$E$1433, 0)),""),"")</f>
        <v/>
      </c>
    </row>
    <row r="8003">
      <c r="T8003" t="str">
        <f>IFERROR(IF(J8003&lt;&gt;"", INDEX($S$5:$S$1433, MATCH(J8003, $E$5:$E$1433, 0)),""),"")</f>
        <v/>
      </c>
    </row>
    <row r="8004">
      <c r="T8004" t="str">
        <f>IFERROR(IF(J8004&lt;&gt;"", INDEX($S$5:$S$1433, MATCH(J8004, $E$5:$E$1433, 0)),""),"")</f>
        <v/>
      </c>
    </row>
    <row r="8005">
      <c r="T8005" t="str">
        <f>IFERROR(IF(J8005&lt;&gt;"", INDEX($S$5:$S$1433, MATCH(J8005, $E$5:$E$1433, 0)),""),"")</f>
        <v/>
      </c>
    </row>
    <row r="8006">
      <c r="T8006" t="str">
        <f>IFERROR(IF(J8006&lt;&gt;"", INDEX($S$5:$S$1433, MATCH(J8006, $E$5:$E$1433, 0)),""),"")</f>
        <v/>
      </c>
    </row>
    <row r="8007">
      <c r="T8007" t="str">
        <f>IFERROR(IF(J8007&lt;&gt;"", INDEX($S$5:$S$1433, MATCH(J8007, $E$5:$E$1433, 0)),""),"")</f>
        <v/>
      </c>
    </row>
    <row r="8008">
      <c r="T8008" t="str">
        <f>IFERROR(IF(J8008&lt;&gt;"", INDEX($S$5:$S$1433, MATCH(J8008, $E$5:$E$1433, 0)),""),"")</f>
        <v/>
      </c>
    </row>
    <row r="8009">
      <c r="T8009" t="str">
        <f>IFERROR(IF(J8009&lt;&gt;"", INDEX($S$5:$S$1433, MATCH(J8009, $E$5:$E$1433, 0)),""),"")</f>
        <v/>
      </c>
    </row>
    <row r="8010">
      <c r="T8010" t="str">
        <f>IFERROR(IF(J8010&lt;&gt;"", INDEX($S$5:$S$1433, MATCH(J8010, $E$5:$E$1433, 0)),""),"")</f>
        <v/>
      </c>
    </row>
    <row r="8011">
      <c r="T8011" t="str">
        <f>IFERROR(IF(J8011&lt;&gt;"", INDEX($S$5:$S$1433, MATCH(J8011, $E$5:$E$1433, 0)),""),"")</f>
        <v/>
      </c>
    </row>
    <row r="8012">
      <c r="T8012" t="str">
        <f>IFERROR(IF(J8012&lt;&gt;"", INDEX($S$5:$S$1433, MATCH(J8012, $E$5:$E$1433, 0)),""),"")</f>
        <v/>
      </c>
    </row>
    <row r="8013">
      <c r="T8013" t="str">
        <f>IFERROR(IF(J8013&lt;&gt;"", INDEX($S$5:$S$1433, MATCH(J8013, $E$5:$E$1433, 0)),""),"")</f>
        <v/>
      </c>
    </row>
    <row r="8014">
      <c r="T8014" t="str">
        <f>IFERROR(IF(J8014&lt;&gt;"", INDEX($S$5:$S$1433, MATCH(J8014, $E$5:$E$1433, 0)),""),"")</f>
        <v/>
      </c>
    </row>
    <row r="8015">
      <c r="T8015" t="str">
        <f>IFERROR(IF(J8015&lt;&gt;"", INDEX($S$5:$S$1433, MATCH(J8015, $E$5:$E$1433, 0)),""),"")</f>
        <v/>
      </c>
    </row>
    <row r="8016">
      <c r="T8016" t="str">
        <f>IFERROR(IF(J8016&lt;&gt;"", INDEX($S$5:$S$1433, MATCH(J8016, $E$5:$E$1433, 0)),""),"")</f>
        <v/>
      </c>
    </row>
    <row r="8017">
      <c r="T8017" t="str">
        <f>IFERROR(IF(J8017&lt;&gt;"", INDEX($S$5:$S$1433, MATCH(J8017, $E$5:$E$1433, 0)),""),"")</f>
        <v/>
      </c>
    </row>
    <row r="8018">
      <c r="T8018" t="str">
        <f>IFERROR(IF(J8018&lt;&gt;"", INDEX($S$5:$S$1433, MATCH(J8018, $E$5:$E$1433, 0)),""),"")</f>
        <v/>
      </c>
    </row>
    <row r="8019">
      <c r="T8019" t="str">
        <f>IFERROR(IF(J8019&lt;&gt;"", INDEX($S$5:$S$1433, MATCH(J8019, $E$5:$E$1433, 0)),""),"")</f>
        <v/>
      </c>
    </row>
    <row r="8020">
      <c r="T8020" t="str">
        <f>IFERROR(IF(J8020&lt;&gt;"", INDEX($S$5:$S$1433, MATCH(J8020, $E$5:$E$1433, 0)),""),"")</f>
        <v/>
      </c>
    </row>
    <row r="8021">
      <c r="T8021" t="str">
        <f>IFERROR(IF(J8021&lt;&gt;"", INDEX($S$5:$S$1433, MATCH(J8021, $E$5:$E$1433, 0)),""),"")</f>
        <v/>
      </c>
    </row>
    <row r="8022">
      <c r="T8022" t="str">
        <f>IFERROR(IF(J8022&lt;&gt;"", INDEX($S$5:$S$1433, MATCH(J8022, $E$5:$E$1433, 0)),""),"")</f>
        <v/>
      </c>
    </row>
    <row r="8023">
      <c r="T8023" t="str">
        <f>IFERROR(IF(J8023&lt;&gt;"", INDEX($S$5:$S$1433, MATCH(J8023, $E$5:$E$1433, 0)),""),"")</f>
        <v/>
      </c>
    </row>
    <row r="8024">
      <c r="T8024" t="str">
        <f>IFERROR(IF(J8024&lt;&gt;"", INDEX($S$5:$S$1433, MATCH(J8024, $E$5:$E$1433, 0)),""),"")</f>
        <v/>
      </c>
    </row>
    <row r="8025">
      <c r="T8025" t="str">
        <f>IFERROR(IF(J8025&lt;&gt;"", INDEX($S$5:$S$1433, MATCH(J8025, $E$5:$E$1433, 0)),""),"")</f>
        <v/>
      </c>
    </row>
    <row r="8026">
      <c r="T8026" t="str">
        <f>IFERROR(IF(J8026&lt;&gt;"", INDEX($S$5:$S$1433, MATCH(J8026, $E$5:$E$1433, 0)),""),"")</f>
        <v/>
      </c>
    </row>
    <row r="8027">
      <c r="T8027" t="str">
        <f>IFERROR(IF(J8027&lt;&gt;"", INDEX($S$5:$S$1433, MATCH(J8027, $E$5:$E$1433, 0)),""),"")</f>
        <v/>
      </c>
    </row>
    <row r="8028">
      <c r="T8028" t="str">
        <f>IFERROR(IF(J8028&lt;&gt;"", INDEX($S$5:$S$1433, MATCH(J8028, $E$5:$E$1433, 0)),""),"")</f>
        <v/>
      </c>
    </row>
    <row r="8029">
      <c r="T8029" t="str">
        <f>IFERROR(IF(J8029&lt;&gt;"", INDEX($S$5:$S$1433, MATCH(J8029, $E$5:$E$1433, 0)),""),"")</f>
        <v/>
      </c>
    </row>
    <row r="8030">
      <c r="T8030" t="str">
        <f>IFERROR(IF(J8030&lt;&gt;"", INDEX($S$5:$S$1433, MATCH(J8030, $E$5:$E$1433, 0)),""),"")</f>
        <v/>
      </c>
    </row>
    <row r="8031">
      <c r="T8031" t="str">
        <f>IFERROR(IF(J8031&lt;&gt;"", INDEX($S$5:$S$1433, MATCH(J8031, $E$5:$E$1433, 0)),""),"")</f>
        <v/>
      </c>
    </row>
    <row r="8032">
      <c r="T8032" t="str">
        <f>IFERROR(IF(J8032&lt;&gt;"", INDEX($S$5:$S$1433, MATCH(J8032, $E$5:$E$1433, 0)),""),"")</f>
        <v/>
      </c>
    </row>
    <row r="8033">
      <c r="T8033" t="str">
        <f>IFERROR(IF(J8033&lt;&gt;"", INDEX($S$5:$S$1433, MATCH(J8033, $E$5:$E$1433, 0)),""),"")</f>
        <v/>
      </c>
    </row>
    <row r="8034">
      <c r="T8034" t="str">
        <f>IFERROR(IF(J8034&lt;&gt;"", INDEX($S$5:$S$1433, MATCH(J8034, $E$5:$E$1433, 0)),""),"")</f>
        <v/>
      </c>
    </row>
    <row r="8035">
      <c r="T8035" t="str">
        <f>IFERROR(IF(J8035&lt;&gt;"", INDEX($S$5:$S$1433, MATCH(J8035, $E$5:$E$1433, 0)),""),"")</f>
        <v/>
      </c>
    </row>
    <row r="8036">
      <c r="T8036" t="str">
        <f>IFERROR(IF(J8036&lt;&gt;"", INDEX($S$5:$S$1433, MATCH(J8036, $E$5:$E$1433, 0)),""),"")</f>
        <v/>
      </c>
    </row>
    <row r="8037">
      <c r="T8037" t="str">
        <f>IFERROR(IF(J8037&lt;&gt;"", INDEX($S$5:$S$1433, MATCH(J8037, $E$5:$E$1433, 0)),""),"")</f>
        <v/>
      </c>
    </row>
    <row r="8038">
      <c r="T8038" t="str">
        <f>IFERROR(IF(J8038&lt;&gt;"", INDEX($S$5:$S$1433, MATCH(J8038, $E$5:$E$1433, 0)),""),"")</f>
        <v/>
      </c>
    </row>
    <row r="8039">
      <c r="T8039" t="str">
        <f>IFERROR(IF(J8039&lt;&gt;"", INDEX($S$5:$S$1433, MATCH(J8039, $E$5:$E$1433, 0)),""),"")</f>
        <v/>
      </c>
    </row>
    <row r="8040">
      <c r="T8040" t="str">
        <f>IFERROR(IF(J8040&lt;&gt;"", INDEX($S$5:$S$1433, MATCH(J8040, $E$5:$E$1433, 0)),""),"")</f>
        <v/>
      </c>
    </row>
    <row r="8041">
      <c r="T8041" t="str">
        <f>IFERROR(IF(J8041&lt;&gt;"", INDEX($S$5:$S$1433, MATCH(J8041, $E$5:$E$1433, 0)),""),"")</f>
        <v/>
      </c>
    </row>
    <row r="8042">
      <c r="T8042" t="str">
        <f>IFERROR(IF(J8042&lt;&gt;"", INDEX($S$5:$S$1433, MATCH(J8042, $E$5:$E$1433, 0)),""),"")</f>
        <v/>
      </c>
    </row>
    <row r="8043">
      <c r="T8043" t="str">
        <f>IFERROR(IF(J8043&lt;&gt;"", INDEX($S$5:$S$1433, MATCH(J8043, $E$5:$E$1433, 0)),""),"")</f>
        <v/>
      </c>
    </row>
    <row r="8044">
      <c r="T8044" t="str">
        <f>IFERROR(IF(J8044&lt;&gt;"", INDEX($S$5:$S$1433, MATCH(J8044, $E$5:$E$1433, 0)),""),"")</f>
        <v/>
      </c>
    </row>
    <row r="8045">
      <c r="T8045" t="str">
        <f>IFERROR(IF(J8045&lt;&gt;"", INDEX($S$5:$S$1433, MATCH(J8045, $E$5:$E$1433, 0)),""),"")</f>
        <v/>
      </c>
    </row>
    <row r="8046">
      <c r="T8046" t="str">
        <f>IFERROR(IF(J8046&lt;&gt;"", INDEX($S$5:$S$1433, MATCH(J8046, $E$5:$E$1433, 0)),""),"")</f>
        <v/>
      </c>
    </row>
    <row r="8047">
      <c r="T8047" t="str">
        <f>IFERROR(IF(J8047&lt;&gt;"", INDEX($S$5:$S$1433, MATCH(J8047, $E$5:$E$1433, 0)),""),"")</f>
        <v/>
      </c>
    </row>
    <row r="8048">
      <c r="T8048" t="str">
        <f>IFERROR(IF(J8048&lt;&gt;"", INDEX($S$5:$S$1433, MATCH(J8048, $E$5:$E$1433, 0)),""),"")</f>
        <v/>
      </c>
    </row>
    <row r="8049">
      <c r="T8049" t="str">
        <f>IFERROR(IF(J8049&lt;&gt;"", INDEX($S$5:$S$1433, MATCH(J8049, $E$5:$E$1433, 0)),""),"")</f>
        <v/>
      </c>
    </row>
    <row r="8050">
      <c r="T8050" t="str">
        <f>IFERROR(IF(J8050&lt;&gt;"", INDEX($S$5:$S$1433, MATCH(J8050, $E$5:$E$1433, 0)),""),"")</f>
        <v/>
      </c>
    </row>
    <row r="8051">
      <c r="T8051" t="str">
        <f>IFERROR(IF(J8051&lt;&gt;"", INDEX($S$5:$S$1433, MATCH(J8051, $E$5:$E$1433, 0)),""),"")</f>
        <v/>
      </c>
    </row>
    <row r="8052">
      <c r="T8052" t="str">
        <f>IFERROR(IF(J8052&lt;&gt;"", INDEX($S$5:$S$1433, MATCH(J8052, $E$5:$E$1433, 0)),""),"")</f>
        <v/>
      </c>
    </row>
    <row r="8053">
      <c r="T8053" t="str">
        <f>IFERROR(IF(J8053&lt;&gt;"", INDEX($S$5:$S$1433, MATCH(J8053, $E$5:$E$1433, 0)),""),"")</f>
        <v/>
      </c>
    </row>
    <row r="8054">
      <c r="T8054" t="str">
        <f>IFERROR(IF(J8054&lt;&gt;"", INDEX($S$5:$S$1433, MATCH(J8054, $E$5:$E$1433, 0)),""),"")</f>
        <v/>
      </c>
    </row>
    <row r="8055">
      <c r="T8055" t="str">
        <f>IFERROR(IF(J8055&lt;&gt;"", INDEX($S$5:$S$1433, MATCH(J8055, $E$5:$E$1433, 0)),""),"")</f>
        <v/>
      </c>
    </row>
    <row r="8056">
      <c r="T8056" t="str">
        <f>IFERROR(IF(J8056&lt;&gt;"", INDEX($S$5:$S$1433, MATCH(J8056, $E$5:$E$1433, 0)),""),"")</f>
        <v/>
      </c>
    </row>
    <row r="8057">
      <c r="T8057" t="str">
        <f>IFERROR(IF(J8057&lt;&gt;"", INDEX($S$5:$S$1433, MATCH(J8057, $E$5:$E$1433, 0)),""),"")</f>
        <v/>
      </c>
    </row>
    <row r="8058">
      <c r="T8058" t="str">
        <f>IFERROR(IF(J8058&lt;&gt;"", INDEX($S$5:$S$1433, MATCH(J8058, $E$5:$E$1433, 0)),""),"")</f>
        <v/>
      </c>
    </row>
    <row r="8059">
      <c r="T8059" t="str">
        <f>IFERROR(IF(J8059&lt;&gt;"", INDEX($S$5:$S$1433, MATCH(J8059, $E$5:$E$1433, 0)),""),"")</f>
        <v/>
      </c>
    </row>
    <row r="8060">
      <c r="T8060" t="str">
        <f>IFERROR(IF(J8060&lt;&gt;"", INDEX($S$5:$S$1433, MATCH(J8060, $E$5:$E$1433, 0)),""),"")</f>
        <v/>
      </c>
    </row>
    <row r="8061">
      <c r="T8061" t="str">
        <f>IFERROR(IF(J8061&lt;&gt;"", INDEX($S$5:$S$1433, MATCH(J8061, $E$5:$E$1433, 0)),""),"")</f>
        <v/>
      </c>
    </row>
    <row r="8062">
      <c r="T8062" t="str">
        <f>IFERROR(IF(J8062&lt;&gt;"", INDEX($S$5:$S$1433, MATCH(J8062, $E$5:$E$1433, 0)),""),"")</f>
        <v/>
      </c>
    </row>
    <row r="8063">
      <c r="T8063" t="str">
        <f>IFERROR(IF(J8063&lt;&gt;"", INDEX($S$5:$S$1433, MATCH(J8063, $E$5:$E$1433, 0)),""),"")</f>
        <v/>
      </c>
    </row>
    <row r="8064">
      <c r="T8064" t="str">
        <f>IFERROR(IF(J8064&lt;&gt;"", INDEX($S$5:$S$1433, MATCH(J8064, $E$5:$E$1433, 0)),""),"")</f>
        <v/>
      </c>
    </row>
    <row r="8065">
      <c r="T8065" t="str">
        <f>IFERROR(IF(J8065&lt;&gt;"", INDEX($S$5:$S$1433, MATCH(J8065, $E$5:$E$1433, 0)),""),"")</f>
        <v/>
      </c>
    </row>
    <row r="8066">
      <c r="T8066" t="str">
        <f>IFERROR(IF(J8066&lt;&gt;"", INDEX($S$5:$S$1433, MATCH(J8066, $E$5:$E$1433, 0)),""),"")</f>
        <v/>
      </c>
    </row>
    <row r="8067">
      <c r="T8067" t="str">
        <f>IFERROR(IF(J8067&lt;&gt;"", INDEX($S$5:$S$1433, MATCH(J8067, $E$5:$E$1433, 0)),""),"")</f>
        <v/>
      </c>
    </row>
    <row r="8068">
      <c r="T8068" t="str">
        <f>IFERROR(IF(J8068&lt;&gt;"", INDEX($S$5:$S$1433, MATCH(J8068, $E$5:$E$1433, 0)),""),"")</f>
        <v/>
      </c>
    </row>
    <row r="8069">
      <c r="T8069" t="str">
        <f>IFERROR(IF(J8069&lt;&gt;"", INDEX($S$5:$S$1433, MATCH(J8069, $E$5:$E$1433, 0)),""),"")</f>
        <v/>
      </c>
    </row>
    <row r="8070">
      <c r="T8070" t="str">
        <f>IFERROR(IF(J8070&lt;&gt;"", INDEX($S$5:$S$1433, MATCH(J8070, $E$5:$E$1433, 0)),""),"")</f>
        <v/>
      </c>
    </row>
    <row r="8071">
      <c r="T8071" t="str">
        <f>IFERROR(IF(J8071&lt;&gt;"", INDEX($S$5:$S$1433, MATCH(J8071, $E$5:$E$1433, 0)),""),"")</f>
        <v/>
      </c>
    </row>
    <row r="8072">
      <c r="T8072" t="str">
        <f>IFERROR(IF(J8072&lt;&gt;"", INDEX($S$5:$S$1433, MATCH(J8072, $E$5:$E$1433, 0)),""),"")</f>
        <v/>
      </c>
    </row>
    <row r="8073">
      <c r="T8073" t="str">
        <f>IFERROR(IF(J8073&lt;&gt;"", INDEX($S$5:$S$1433, MATCH(J8073, $E$5:$E$1433, 0)),""),"")</f>
        <v/>
      </c>
    </row>
    <row r="8074">
      <c r="T8074" t="str">
        <f>IFERROR(IF(J8074&lt;&gt;"", INDEX($S$5:$S$1433, MATCH(J8074, $E$5:$E$1433, 0)),""),"")</f>
        <v/>
      </c>
    </row>
    <row r="8075">
      <c r="T8075" t="str">
        <f>IFERROR(IF(J8075&lt;&gt;"", INDEX($S$5:$S$1433, MATCH(J8075, $E$5:$E$1433, 0)),""),"")</f>
        <v/>
      </c>
    </row>
    <row r="8076">
      <c r="T8076" t="str">
        <f>IFERROR(IF(J8076&lt;&gt;"", INDEX($S$5:$S$1433, MATCH(J8076, $E$5:$E$1433, 0)),""),"")</f>
        <v/>
      </c>
    </row>
    <row r="8077">
      <c r="T8077" t="str">
        <f>IFERROR(IF(J8077&lt;&gt;"", INDEX($S$5:$S$1433, MATCH(J8077, $E$5:$E$1433, 0)),""),"")</f>
        <v/>
      </c>
    </row>
    <row r="8078">
      <c r="T8078" t="str">
        <f>IFERROR(IF(J8078&lt;&gt;"", INDEX($S$5:$S$1433, MATCH(J8078, $E$5:$E$1433, 0)),""),"")</f>
        <v/>
      </c>
    </row>
    <row r="8079">
      <c r="T8079" t="str">
        <f>IFERROR(IF(J8079&lt;&gt;"", INDEX($S$5:$S$1433, MATCH(J8079, $E$5:$E$1433, 0)),""),"")</f>
        <v/>
      </c>
    </row>
    <row r="8080">
      <c r="T8080" t="str">
        <f>IFERROR(IF(J8080&lt;&gt;"", INDEX($S$5:$S$1433, MATCH(J8080, $E$5:$E$1433, 0)),""),"")</f>
        <v/>
      </c>
    </row>
    <row r="8081">
      <c r="T8081" t="str">
        <f>IFERROR(IF(J8081&lt;&gt;"", INDEX($S$5:$S$1433, MATCH(J8081, $E$5:$E$1433, 0)),""),"")</f>
        <v/>
      </c>
    </row>
    <row r="8082">
      <c r="T8082" t="str">
        <f>IFERROR(IF(J8082&lt;&gt;"", INDEX($S$5:$S$1433, MATCH(J8082, $E$5:$E$1433, 0)),""),"")</f>
        <v/>
      </c>
    </row>
    <row r="8083">
      <c r="T8083" t="str">
        <f>IFERROR(IF(J8083&lt;&gt;"", INDEX($S$5:$S$1433, MATCH(J8083, $E$5:$E$1433, 0)),""),"")</f>
        <v/>
      </c>
    </row>
    <row r="8084">
      <c r="T8084" t="str">
        <f>IFERROR(IF(J8084&lt;&gt;"", INDEX($S$5:$S$1433, MATCH(J8084, $E$5:$E$1433, 0)),""),"")</f>
        <v/>
      </c>
    </row>
    <row r="8085">
      <c r="T8085" t="str">
        <f>IFERROR(IF(J8085&lt;&gt;"", INDEX($S$5:$S$1433, MATCH(J8085, $E$5:$E$1433, 0)),""),"")</f>
        <v/>
      </c>
    </row>
    <row r="8086">
      <c r="T8086" t="str">
        <f>IFERROR(IF(J8086&lt;&gt;"", INDEX($S$5:$S$1433, MATCH(J8086, $E$5:$E$1433, 0)),""),"")</f>
        <v/>
      </c>
    </row>
    <row r="8087">
      <c r="T8087" t="str">
        <f>IFERROR(IF(J8087&lt;&gt;"", INDEX($S$5:$S$1433, MATCH(J8087, $E$5:$E$1433, 0)),""),"")</f>
        <v/>
      </c>
    </row>
    <row r="8088">
      <c r="T8088" t="str">
        <f>IFERROR(IF(J8088&lt;&gt;"", INDEX($S$5:$S$1433, MATCH(J8088, $E$5:$E$1433, 0)),""),"")</f>
        <v/>
      </c>
    </row>
    <row r="8089">
      <c r="T8089" t="str">
        <f>IFERROR(IF(J8089&lt;&gt;"", INDEX($S$5:$S$1433, MATCH(J8089, $E$5:$E$1433, 0)),""),"")</f>
        <v/>
      </c>
    </row>
    <row r="8090">
      <c r="T8090" t="str">
        <f>IFERROR(IF(J8090&lt;&gt;"", INDEX($S$5:$S$1433, MATCH(J8090, $E$5:$E$1433, 0)),""),"")</f>
        <v/>
      </c>
    </row>
    <row r="8091">
      <c r="T8091" t="str">
        <f>IFERROR(IF(J8091&lt;&gt;"", INDEX($S$5:$S$1433, MATCH(J8091, $E$5:$E$1433, 0)),""),"")</f>
        <v/>
      </c>
    </row>
    <row r="8092">
      <c r="T8092" t="str">
        <f>IFERROR(IF(J8092&lt;&gt;"", INDEX($S$5:$S$1433, MATCH(J8092, $E$5:$E$1433, 0)),""),"")</f>
        <v/>
      </c>
    </row>
    <row r="8093">
      <c r="T8093" t="str">
        <f>IFERROR(IF(J8093&lt;&gt;"", INDEX($S$5:$S$1433, MATCH(J8093, $E$5:$E$1433, 0)),""),"")</f>
        <v/>
      </c>
    </row>
  </sheetData>
  <autoFilter ref="A4:AB8093"/>
  <mergeCells count="7">
    <mergeCell ref="A1:Q1"/>
    <mergeCell ref="D3:D4"/>
    <mergeCell ref="P3:Q3"/>
    <mergeCell ref="A3:A4"/>
    <mergeCell ref="B3:B4"/>
    <mergeCell ref="C3:C4"/>
    <mergeCell ref="E3:E4"/>
  </mergeCells>
  <pageMargins left="0.7" right="0.7" top="0.75" bottom="0.75" header="0" footer="0"/>
  <ignoredErrors>
    <ignoredError numberStoredAsText="1" sqref="A1:AB1000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O13591"/>
  <sheetViews>
    <sheetView workbookViewId="0" rightToLeft="0"/>
  </sheetViews>
  <sheetData>
    <row r="1">
      <c r="A1" t="str">
        <v>THỐNG KÊ HỌC SINH VẮNG HỌC NGÀY</v>
      </c>
      <c r="G1">
        <v>46284</v>
      </c>
    </row>
    <row r="3">
      <c r="A3" t="str">
        <v>Thống kê học sinh vắng hôm nay</v>
      </c>
    </row>
    <row r="4">
      <c r="A4" t="str">
        <v>TT</v>
      </c>
      <c r="B4" t="str">
        <v>HỌ VÀ TÊN</v>
      </c>
      <c r="C4" t="str">
        <v>lớp</v>
      </c>
      <c r="D4" t="str">
        <v>Phép</v>
      </c>
      <c r="E4" t="str">
        <v xml:space="preserve">Không phép </v>
      </c>
      <c r="F4" t="str">
        <v>ID PHHS</v>
      </c>
      <c r="G4" t="str">
        <v>THỐNG KÊ DANH SÁCH VẮNG THEO LỚP</v>
      </c>
      <c r="R4" t="str">
        <v>SL vang (zalo)</v>
      </c>
      <c r="W4" t="str">
        <v xml:space="preserve">Tổng số buổi vắng đến hiện tại là: </v>
      </c>
      <c r="AE4" t="str">
        <v>SLTRỄ</v>
      </c>
      <c r="AF4" t="str">
        <v>T/G TRỄ</v>
      </c>
    </row>
    <row r="5">
      <c r="A5">
        <f>IF(B5&lt;&gt;"",1,"")</f>
        <v>1</v>
      </c>
      <c r="B5" t="str">
        <v>TRẦN VIẾT BÌNH AN</v>
      </c>
      <c r="C5" t="str">
        <v>10A1</v>
      </c>
      <c r="E5" t="str">
        <v xml:space="preserve">Không phép </v>
      </c>
      <c r="F5">
        <v>33000000</v>
      </c>
      <c r="R5">
        <f>IF(B5&lt;&gt;"", INDEX($V$8:$V$1491, MATCH(B5, $T$8:$T$1491, 0)),"")</f>
        <v>3</v>
      </c>
      <c r="S5" t="str">
        <v>THỐNG KÊ  TỔNG SỐ BUỔI NGHỈ</v>
      </c>
      <c r="AE5">
        <f>IF(B5&lt;&gt;"", INDEX($X$8:$X$1491, MATCH(B5, $T$8:$T$1491, 0)),"")</f>
        <v>0</v>
      </c>
      <c r="AF5">
        <f>IF(AH8&lt;&gt;"", INDEX($AJ$8:$AJ$1491, MATCH(AH8, $T$8:$T$1491, 0)),"")</f>
        <v>0.1046187222222223</v>
      </c>
      <c r="AK5" t="str">
        <v/>
      </c>
    </row>
    <row r="6">
      <c r="A6">
        <f>IF(B6&lt;&gt;"",A5+1,"")</f>
        <v>2</v>
      </c>
      <c r="B6" t="str">
        <v>NGUYỄN THỊ MAI ANH</v>
      </c>
      <c r="C6" t="str">
        <v>10A1</v>
      </c>
      <c r="E6" t="str">
        <v xml:space="preserve">Không phép </v>
      </c>
      <c r="F6">
        <v>33000001</v>
      </c>
      <c r="G6" t="str">
        <v>10A1</v>
      </c>
      <c r="H6" t="str">
        <v>10A2</v>
      </c>
      <c r="I6" t="str">
        <v>10A3</v>
      </c>
      <c r="J6" t="str">
        <v>10A4</v>
      </c>
      <c r="K6" t="str">
        <v>10A5</v>
      </c>
      <c r="L6" t="str">
        <v>10A6</v>
      </c>
      <c r="M6" t="str">
        <v>10A7</v>
      </c>
      <c r="N6" t="str">
        <v>10A8</v>
      </c>
      <c r="O6" t="str">
        <v>10A9</v>
      </c>
      <c r="P6" t="str">
        <v>10A10</v>
      </c>
      <c r="Q6" t="str">
        <v>10A11</v>
      </c>
      <c r="R6">
        <f>IF(B6&lt;&gt;"", INDEX($V$8:$V$1491, MATCH(B6, $T$8:$T$1491, 0)),"")</f>
        <v>3</v>
      </c>
      <c r="W6" t="str">
        <v xml:space="preserve">APP TÁC PHONG HỌC SINH (số lần HS vi phạm tác phong) </v>
      </c>
      <c r="AE6">
        <f>IF(B6&lt;&gt;"", INDEX($X$8:$X$1491, MATCH(B6, $T$8:$T$1491, 0)),"")</f>
        <v>0</v>
      </c>
      <c r="AF6">
        <f>IF(AH9&lt;&gt;"", INDEX($AJ$8:$AJ$1491, MATCH(AH9, $T$8:$T$1491, 0)),"")</f>
        <v>0.10463029629629633</v>
      </c>
      <c r="AG6" t="str">
        <v>DANH SÁCH TRỄ</v>
      </c>
    </row>
    <row r="7">
      <c r="A7">
        <f>IF(B7&lt;&gt;"",A6+1,"")</f>
        <v>3</v>
      </c>
      <c r="B7" t="str">
        <v>TRẦN HUỲNH KHÁNH BĂNG</v>
      </c>
      <c r="C7" t="str">
        <v>10A1</v>
      </c>
      <c r="E7" t="str">
        <v xml:space="preserve">Không phép </v>
      </c>
      <c r="F7">
        <v>33000002</v>
      </c>
      <c r="G7">
        <f>COUNTIF($C$5:$C$1491,G6)</f>
        <v>44</v>
      </c>
      <c r="H7">
        <f>COUNTIF($C$5:$C$1491,H6)</f>
        <v>35</v>
      </c>
      <c r="I7">
        <f>COUNTIF($C$5:$C$1491,I6)</f>
        <v>46</v>
      </c>
      <c r="J7">
        <f>COUNTIF($C$5:$C$1491,J6)</f>
        <v>40</v>
      </c>
      <c r="K7">
        <f>COUNTIF($C$5:$C$1491,K6)</f>
        <v>44</v>
      </c>
      <c r="L7">
        <f>COUNTIF($C$5:$C$1491,L6)</f>
        <v>43</v>
      </c>
      <c r="M7">
        <f>COUNTIF($C$5:$C$1491,M6)</f>
        <v>41</v>
      </c>
      <c r="N7">
        <f>COUNTIF($C$5:$C$1491,N6)</f>
        <v>45</v>
      </c>
      <c r="O7">
        <f>COUNTIF($C$5:$C$1491,O6)</f>
        <v>42</v>
      </c>
      <c r="P7">
        <f>COUNTIF($C$5:$C$1491,P6)</f>
        <v>45</v>
      </c>
      <c r="Q7">
        <f>COUNTIF($C$5:$C$1491,Q6)</f>
        <v>14</v>
      </c>
      <c r="R7">
        <f>IF(B7&lt;&gt;"", INDEX($V$8:$V$1491, MATCH(B7, $T$8:$T$1491, 0)),"")</f>
        <v>3</v>
      </c>
      <c r="S7" t="str">
        <v>TT</v>
      </c>
      <c r="T7" t="str">
        <v>HỌ VÀ TÊN</v>
      </c>
      <c r="U7" t="str">
        <v>LỚP</v>
      </c>
      <c r="V7" t="str">
        <v xml:space="preserve">SL VẮNG </v>
      </c>
      <c r="W7" t="str">
        <v>SL VẮNG1</v>
      </c>
      <c r="X7" t="str">
        <v>SL trễ</v>
      </c>
      <c r="Y7" t="str">
        <v>DÉP LÊ</v>
      </c>
      <c r="Z7" t="str">
        <v>TÓC</v>
      </c>
      <c r="AA7" t="str">
        <v>SON</v>
      </c>
      <c r="AB7" t="str">
        <v>NÓI TỤC</v>
      </c>
      <c r="AC7" t="str">
        <v>XÃ RÁC</v>
      </c>
      <c r="AD7" t="str">
        <v>KHÁC (ghi cụ thể)</v>
      </c>
      <c r="AE7">
        <f>IF(B7&lt;&gt;"", INDEX($X$8:$X$1491, MATCH(B7, $T$8:$T$1491, 0)),"")</f>
        <v>0</v>
      </c>
      <c r="AF7">
        <f>IF(AH10&lt;&gt;"", INDEX($AJ$8:$AJ$1491, MATCH(AH10, $T$8:$T$1491, 0)),"")</f>
        <v>0.14204900000000004</v>
      </c>
      <c r="AG7" t="str">
        <v>TT</v>
      </c>
      <c r="AH7" t="str">
        <v>TÊN HS</v>
      </c>
      <c r="AI7" t="str">
        <v>LỚP</v>
      </c>
      <c r="AJ7" t="str">
        <v>TG TRỄ</v>
      </c>
      <c r="AK7" t="str">
        <v>Sl trễ</v>
      </c>
    </row>
    <row r="8">
      <c r="A8">
        <f>IF(B8&lt;&gt;"",A7+1,"")</f>
        <v>4</v>
      </c>
      <c r="B8" t="str">
        <v>TRẦN NGUYỄN THẾ BẢO</v>
      </c>
      <c r="C8" t="str">
        <v>10A1</v>
      </c>
      <c r="E8" t="str">
        <v xml:space="preserve">Không phép </v>
      </c>
      <c r="F8">
        <v>33000003</v>
      </c>
      <c r="G8" t="str">
        <v>11A1</v>
      </c>
      <c r="H8" t="str">
        <v>11A2</v>
      </c>
      <c r="I8" t="str">
        <v>11A3</v>
      </c>
      <c r="J8" t="str">
        <v>11A4</v>
      </c>
      <c r="K8" t="str">
        <v>11A5</v>
      </c>
      <c r="L8" t="str">
        <v>11A6</v>
      </c>
      <c r="M8" t="str">
        <v>11A7</v>
      </c>
      <c r="N8" t="str">
        <v>11A8</v>
      </c>
      <c r="O8" t="str">
        <v>11A9</v>
      </c>
      <c r="P8" t="str">
        <v>11A10</v>
      </c>
      <c r="Q8" t="str">
        <v>11A11</v>
      </c>
      <c r="R8">
        <f>IF(B8&lt;&gt;"", INDEX($V$8:$V$1491, MATCH(B8, $T$8:$T$1491, 0)),"")</f>
        <v>3</v>
      </c>
      <c r="S8">
        <f>IF(T8&lt;&gt;"",1,"")</f>
        <v>1</v>
      </c>
      <c r="T8" t="str">
        <f>data!B5</f>
        <v>TRẦN VIẾT BÌNH AN</v>
      </c>
      <c r="U8" t="str">
        <f>data!C5</f>
        <v>10A1</v>
      </c>
      <c r="V8">
        <v>3</v>
      </c>
      <c r="Y8">
        <f>'10a1tr'!H2</f>
        <v>0</v>
      </c>
      <c r="Z8">
        <f>'10a1tr'!I2</f>
        <v>0</v>
      </c>
      <c r="AA8">
        <f>'10a1tr'!J2</f>
        <v>0</v>
      </c>
      <c r="AB8">
        <f>'10a1tr'!K2</f>
        <v>0</v>
      </c>
      <c r="AC8">
        <f>'10a1tr'!L2</f>
        <v>0</v>
      </c>
      <c r="AE8">
        <f>IF(B8&lt;&gt;"", INDEX($X$8:$X$1491, MATCH(B8, $T$8:$T$1491, 0)),"")</f>
        <v>0</v>
      </c>
      <c r="AF8">
        <f>IF(AH11&lt;&gt;"", INDEX($AJ$8:$AJ$1491, MATCH(AH11, $T$8:$T$1491, 0)),"")</f>
        <v>0</v>
      </c>
      <c r="AG8">
        <f>IF(AH8&lt;&gt;"",1,"")</f>
        <v>1</v>
      </c>
      <c r="AH8" t="str">
        <v>VÕ THÚY AN</v>
      </c>
      <c r="AI8" t="str">
        <v>10A3</v>
      </c>
      <c r="AJ8">
        <v>0.12056779629629633</v>
      </c>
      <c r="AK8" t="str">
        <v/>
      </c>
    </row>
    <row r="9">
      <c r="A9">
        <f>IF(B9&lt;&gt;"",A8+1,"")</f>
        <v>5</v>
      </c>
      <c r="B9" t="str">
        <v>THÁI AN BÌNH</v>
      </c>
      <c r="C9" t="str">
        <v>10A1</v>
      </c>
      <c r="E9" t="str">
        <v xml:space="preserve">Không phép </v>
      </c>
      <c r="F9">
        <v>33000004</v>
      </c>
      <c r="G9">
        <f>COUNTIF($C$5:$C$1491,G8)</f>
        <v>9</v>
      </c>
      <c r="H9">
        <f>COUNTIF($C$5:$C$1491,H8)</f>
        <v>14</v>
      </c>
      <c r="I9">
        <f>COUNTIF($C$5:$C$1491,I8)</f>
        <v>22</v>
      </c>
      <c r="J9">
        <f>COUNTIF($C$5:$C$1491,J8)</f>
        <v>17</v>
      </c>
      <c r="K9">
        <f>COUNTIF($C$5:$C$1491,K8)</f>
        <v>13</v>
      </c>
      <c r="L9">
        <f>COUNTIF($C$5:$C$1491,L8)</f>
        <v>19</v>
      </c>
      <c r="M9">
        <f>COUNTIF($C$5:$C$1491,M8)</f>
        <v>23</v>
      </c>
      <c r="N9">
        <f>COUNTIF($C$5:$C$1491,N8)</f>
        <v>15</v>
      </c>
      <c r="O9">
        <f>COUNTIF($C$5:$C$1491,O8)</f>
        <v>27</v>
      </c>
      <c r="P9">
        <f>COUNTIF($C$5:$C$1491,P8)</f>
        <v>19</v>
      </c>
      <c r="Q9">
        <f>COUNTIF($C$5:$C$1491,Q8)</f>
        <v>0</v>
      </c>
      <c r="R9">
        <f>IF(B9&lt;&gt;"", INDEX($V$8:$V$1491, MATCH(B9, $T$8:$T$1491, 0)),"")</f>
        <v>3</v>
      </c>
      <c r="S9">
        <f>IF(T9&lt;&gt;"",S8+1,"")</f>
        <v>2</v>
      </c>
      <c r="T9" t="str">
        <f>data!B6</f>
        <v>NGUYỄN THỊ MAI ANH</v>
      </c>
      <c r="U9" t="str">
        <f>data!C6</f>
        <v>10A1</v>
      </c>
      <c r="V9">
        <v>3</v>
      </c>
      <c r="Y9">
        <f>'10a1tr'!H3</f>
        <v>0</v>
      </c>
      <c r="Z9">
        <f>'10a1tr'!I3</f>
        <v>0</v>
      </c>
      <c r="AA9">
        <f>'10a1tr'!J3</f>
        <v>0</v>
      </c>
      <c r="AB9">
        <f>'10a1tr'!K3</f>
        <v>0</v>
      </c>
      <c r="AC9">
        <f>'10a1tr'!L3</f>
        <v>0</v>
      </c>
      <c r="AE9">
        <f>IF(B9&lt;&gt;"", INDEX($X$8:$X$1491, MATCH(B9, $T$8:$T$1491, 0)),"")</f>
        <v>0</v>
      </c>
      <c r="AF9">
        <f>IF(AH12&lt;&gt;"", INDEX($AJ$8:$AJ$1491, MATCH(AH12, $T$8:$T$1491, 0)),"")</f>
        <v>0</v>
      </c>
      <c r="AG9">
        <f>IF(AH9&lt;&gt;"",AG8+1, "")</f>
        <v>2</v>
      </c>
      <c r="AH9" t="str">
        <v>LÊ HUỲNH ANH</v>
      </c>
      <c r="AI9" t="str">
        <v>10A3</v>
      </c>
      <c r="AJ9">
        <v>0.12057937037037036</v>
      </c>
      <c r="AK9" t="str">
        <v/>
      </c>
    </row>
    <row r="10">
      <c r="A10">
        <f>IF(B10&lt;&gt;"",A9+1,"")</f>
        <v>6</v>
      </c>
      <c r="B10" t="str">
        <v>TRẦN VŨ NAM BÌNH</v>
      </c>
      <c r="C10" t="str">
        <v>10A1</v>
      </c>
      <c r="E10" t="str">
        <v xml:space="preserve">Không phép </v>
      </c>
      <c r="F10">
        <v>33000005</v>
      </c>
      <c r="G10" t="str">
        <v>12A1</v>
      </c>
      <c r="H10" t="str">
        <v>12A2</v>
      </c>
      <c r="I10" t="str">
        <v>12A3</v>
      </c>
      <c r="J10" t="str">
        <v>12A4</v>
      </c>
      <c r="K10" t="str">
        <v>12A5</v>
      </c>
      <c r="L10" t="str">
        <v>12A6</v>
      </c>
      <c r="M10" t="str">
        <v>12A7</v>
      </c>
      <c r="N10" t="str">
        <v>12A8</v>
      </c>
      <c r="O10" t="str">
        <v>12A9</v>
      </c>
      <c r="P10" t="str">
        <v>12A10</v>
      </c>
      <c r="Q10" t="str">
        <v>12A11</v>
      </c>
      <c r="R10">
        <f>IF(B10&lt;&gt;"", INDEX($V$8:$V$1491, MATCH(B10, $T$8:$T$1491, 0)),"")</f>
        <v>3</v>
      </c>
      <c r="S10">
        <f>IF(T10&lt;&gt;"",S9+1,"")</f>
        <v>3</v>
      </c>
      <c r="T10" t="str">
        <f>data!B7</f>
        <v>TRẦN HUỲNH KHÁNH BĂNG</v>
      </c>
      <c r="U10" t="str">
        <f>data!C7</f>
        <v>10A1</v>
      </c>
      <c r="V10">
        <v>3</v>
      </c>
      <c r="Y10">
        <f>'10a1tr'!H4</f>
        <v>0</v>
      </c>
      <c r="Z10">
        <f>'10a1tr'!I4</f>
        <v>0</v>
      </c>
      <c r="AA10">
        <f>'10a1tr'!J4</f>
        <v>0</v>
      </c>
      <c r="AB10">
        <f>'10a1tr'!K4</f>
        <v>0</v>
      </c>
      <c r="AC10">
        <f>'10a1tr'!L4</f>
        <v>0</v>
      </c>
      <c r="AE10">
        <f>IF(B10&lt;&gt;"", INDEX($X$8:$X$1491, MATCH(B10, $T$8:$T$1491, 0)),"")</f>
        <v>0</v>
      </c>
      <c r="AF10">
        <f>IF(AH13&lt;&gt;"", INDEX($AJ$8:$AJ$1491, MATCH(AH13, $T$8:$T$1491, 0)),"")</f>
        <v>0</v>
      </c>
      <c r="AG10">
        <f>IF(AH10&lt;&gt;"",AG9+1, "")</f>
        <v>3</v>
      </c>
      <c r="AH10" t="str">
        <v>TRIỆU QUỐC BẢO</v>
      </c>
      <c r="AI10" t="str">
        <v>10A3</v>
      </c>
      <c r="AJ10">
        <v>0.132894</v>
      </c>
      <c r="AK10" t="str">
        <v/>
      </c>
    </row>
    <row r="11">
      <c r="A11">
        <f>IF(B11&lt;&gt;"",A10+1,"")</f>
        <v>7</v>
      </c>
      <c r="B11" t="str">
        <v>LÝ NGUYỄN KHÁNH DI</v>
      </c>
      <c r="C11" t="str">
        <v>10A1</v>
      </c>
      <c r="E11" t="str">
        <v xml:space="preserve">Không phép </v>
      </c>
      <c r="F11">
        <v>33000006</v>
      </c>
      <c r="G11">
        <f>COUNTIF($C$5:$C$1491,G10)</f>
        <v>5</v>
      </c>
      <c r="H11">
        <f>COUNTIF($C$5:$C$1491,H10)</f>
        <v>11</v>
      </c>
      <c r="I11">
        <f>COUNTIF($C$5:$C$1491,I10)</f>
        <v>1</v>
      </c>
      <c r="J11">
        <f>COUNTIF($C$5:$C$1491,J10)</f>
        <v>6</v>
      </c>
      <c r="K11">
        <f>COUNTIF($C$5:$C$1491,K10)</f>
        <v>5</v>
      </c>
      <c r="L11">
        <f>COUNTIF($C$5:$C$1491,L10)</f>
        <v>6</v>
      </c>
      <c r="M11">
        <f>COUNTIF($C$5:$C$1491,M10)</f>
        <v>6</v>
      </c>
      <c r="N11">
        <f>COUNTIF($C$5:$C$1491,N10)</f>
        <v>6</v>
      </c>
      <c r="O11">
        <f>COUNTIF($C$5:$C$1491,O10)</f>
        <v>6</v>
      </c>
      <c r="P11">
        <f>COUNTIF($C$5:$C$1491,P10)</f>
        <v>5</v>
      </c>
      <c r="Q11">
        <f>COUNTIF($C$5:$C$1491,Q10)</f>
        <v>1</v>
      </c>
      <c r="R11">
        <f>IF(B11&lt;&gt;"", INDEX($V$8:$V$1491, MATCH(B11, $T$8:$T$1491, 0)),"")</f>
        <v>3</v>
      </c>
      <c r="S11">
        <f>IF(T11&lt;&gt;"",S10+1,"")</f>
        <v>4</v>
      </c>
      <c r="T11" t="str">
        <f>data!B8</f>
        <v>TRẦN NGUYỄN THẾ BẢO</v>
      </c>
      <c r="U11" t="str">
        <f>data!C8</f>
        <v>10A1</v>
      </c>
      <c r="V11">
        <v>3</v>
      </c>
      <c r="Y11">
        <f>'10a1tr'!H5</f>
        <v>0</v>
      </c>
      <c r="Z11">
        <f>'10a1tr'!I5</f>
        <v>0</v>
      </c>
      <c r="AA11">
        <f>'10a1tr'!J5</f>
        <v>0</v>
      </c>
      <c r="AB11">
        <f>'10a1tr'!K5</f>
        <v>0</v>
      </c>
      <c r="AC11">
        <f>'10a1tr'!L5</f>
        <v>0</v>
      </c>
      <c r="AE11">
        <f>IF(B11&lt;&gt;"", INDEX($X$8:$X$1491, MATCH(B11, $T$8:$T$1491, 0)),"")</f>
        <v>0</v>
      </c>
      <c r="AF11">
        <f>IF(AH14&lt;&gt;"", INDEX($AJ$8:$AJ$1491, MATCH(AH14, $T$8:$T$1491, 0)),"")</f>
        <v>0</v>
      </c>
      <c r="AG11">
        <f>IF(AH11&lt;&gt;"",AG10+1, "")</f>
        <v>4</v>
      </c>
      <c r="AH11" t="str">
        <v>VÕ DUY THÁI</v>
      </c>
      <c r="AI11" t="str">
        <v>12A10</v>
      </c>
      <c r="AJ11">
        <v>0.000012240740740743217</v>
      </c>
      <c r="AK11" t="str">
        <v/>
      </c>
    </row>
    <row r="12">
      <c r="A12">
        <f>IF(B12&lt;&gt;"",A11+1,"")</f>
        <v>8</v>
      </c>
      <c r="B12" t="str">
        <v>LÊ NGUYỄN HUYỀN DIỆU</v>
      </c>
      <c r="C12" t="str">
        <v>10A1</v>
      </c>
      <c r="E12" t="str">
        <v xml:space="preserve">Không phép </v>
      </c>
      <c r="F12">
        <v>33000007</v>
      </c>
      <c r="G12" t="str">
        <v>TỔNG SỐ:</v>
      </c>
      <c r="I12">
        <f>SUM(G7:Q7,G9:Q9,G11:P11)</f>
        <v>674</v>
      </c>
      <c r="R12">
        <f>IF(B12&lt;&gt;"", INDEX($V$8:$V$1491, MATCH(B12, $T$8:$T$1491, 0)),"")</f>
        <v>3</v>
      </c>
      <c r="S12">
        <f>IF(T12&lt;&gt;"",S11+1,"")</f>
        <v>5</v>
      </c>
      <c r="T12" t="str">
        <f>data!B9</f>
        <v>THÁI AN BÌNH</v>
      </c>
      <c r="U12" t="str">
        <f>data!C9</f>
        <v>10A1</v>
      </c>
      <c r="V12">
        <v>3</v>
      </c>
      <c r="Y12">
        <f>'10a1tr'!H6</f>
        <v>0</v>
      </c>
      <c r="Z12">
        <f>'10a1tr'!I6</f>
        <v>0</v>
      </c>
      <c r="AA12">
        <f>'10a1tr'!J6</f>
        <v>0</v>
      </c>
      <c r="AB12">
        <f>'10a1tr'!K6</f>
        <v>0</v>
      </c>
      <c r="AC12">
        <f>'10a1tr'!L6</f>
        <v>0</v>
      </c>
      <c r="AE12">
        <f>IF(B12&lt;&gt;"", INDEX($X$8:$X$1491, MATCH(B12, $T$8:$T$1491, 0)),"")</f>
        <v>0</v>
      </c>
      <c r="AF12">
        <f>IF(AH15&lt;&gt;"", INDEX($AJ$8:$AJ$1491, MATCH(AH15, $T$8:$T$1491, 0)),"")</f>
        <v>0</v>
      </c>
      <c r="AG12">
        <f>IF(AH12&lt;&gt;"",AG11+1, "")</f>
        <v>5</v>
      </c>
      <c r="AH12" t="str">
        <v>NGUYỄN VÕ MINH THƯ</v>
      </c>
      <c r="AI12" t="str">
        <v>12A10</v>
      </c>
      <c r="AJ12">
        <v>0.0000932592592592929</v>
      </c>
      <c r="AK12" t="str">
        <v/>
      </c>
    </row>
    <row r="13">
      <c r="A13">
        <f>IF(B13&lt;&gt;"",A12+1,"")</f>
        <v>9</v>
      </c>
      <c r="B13" t="str">
        <v>HỨA THANH DUNG</v>
      </c>
      <c r="C13" t="str">
        <v>10A1</v>
      </c>
      <c r="E13" t="str">
        <v xml:space="preserve">Không phép </v>
      </c>
      <c r="F13">
        <v>33000008</v>
      </c>
      <c r="R13">
        <f>IF(B13&lt;&gt;"", INDEX($V$8:$V$1491, MATCH(B13, $T$8:$T$1491, 0)),"")</f>
        <v>3</v>
      </c>
      <c r="S13">
        <f>IF(T13&lt;&gt;"",S12+1,"")</f>
        <v>6</v>
      </c>
      <c r="T13" t="str">
        <f>data!B10</f>
        <v>TRẦN VŨ NAM BÌNH</v>
      </c>
      <c r="U13" t="str">
        <f>data!C10</f>
        <v>10A1</v>
      </c>
      <c r="V13">
        <v>3</v>
      </c>
      <c r="Y13">
        <f>'10a1tr'!H7</f>
        <v>0</v>
      </c>
      <c r="Z13">
        <f>'10a1tr'!I7</f>
        <v>0</v>
      </c>
      <c r="AA13">
        <f>'10a1tr'!J7</f>
        <v>0</v>
      </c>
      <c r="AB13">
        <f>'10a1tr'!K7</f>
        <v>0</v>
      </c>
      <c r="AC13">
        <f>'10a1tr'!L7</f>
        <v>0</v>
      </c>
      <c r="AE13">
        <f>IF(B13&lt;&gt;"", INDEX($X$8:$X$1491, MATCH(B13, $T$8:$T$1491, 0)),"")</f>
        <v>0</v>
      </c>
      <c r="AF13">
        <f>IF(AH16&lt;&gt;"", INDEX($AJ$8:$AJ$1491, MATCH(AH16, $T$8:$T$1491, 0)),"")</f>
        <v>0</v>
      </c>
      <c r="AG13">
        <f>IF(AH13&lt;&gt;"",AG12+1, "")</f>
        <v>6</v>
      </c>
      <c r="AH13" t="str">
        <v>NGUYỄN VŨ BẢO THY</v>
      </c>
      <c r="AI13" t="str">
        <v>12A10</v>
      </c>
      <c r="AJ13">
        <v>0.00013955555555555943</v>
      </c>
      <c r="AK13" t="str">
        <v/>
      </c>
    </row>
    <row r="14">
      <c r="A14">
        <f>IF(B14&lt;&gt;"",A13+1,"")</f>
        <v>10</v>
      </c>
      <c r="B14" t="str">
        <v>PHAN NGUYỄN THÙY DƯƠNG</v>
      </c>
      <c r="C14" t="str">
        <v>10A1</v>
      </c>
      <c r="E14" t="str">
        <v xml:space="preserve">Không phép </v>
      </c>
      <c r="F14">
        <v>33000009</v>
      </c>
      <c r="R14">
        <f>IF(B14&lt;&gt;"", INDEX($V$8:$V$1491, MATCH(B14, $T$8:$T$1491, 0)),"")</f>
        <v>3</v>
      </c>
      <c r="S14">
        <f>IF(T14&lt;&gt;"",S13+1,"")</f>
        <v>7</v>
      </c>
      <c r="T14" t="str">
        <f>data!B11</f>
        <v>LÝ NGUYỄN KHÁNH DI</v>
      </c>
      <c r="U14" t="str">
        <f>data!C11</f>
        <v>10A1</v>
      </c>
      <c r="V14">
        <v>3</v>
      </c>
      <c r="Y14">
        <f>'10a1tr'!H8</f>
        <v>0</v>
      </c>
      <c r="Z14">
        <f>'10a1tr'!I8</f>
        <v>0</v>
      </c>
      <c r="AA14">
        <f>'10a1tr'!J8</f>
        <v>0</v>
      </c>
      <c r="AB14">
        <f>'10a1tr'!K8</f>
        <v>0</v>
      </c>
      <c r="AC14">
        <f>'10a1tr'!L8</f>
        <v>0</v>
      </c>
      <c r="AE14">
        <f>IF(B14&lt;&gt;"", INDEX($X$8:$X$1491, MATCH(B14, $T$8:$T$1491, 0)),"")</f>
        <v>0</v>
      </c>
      <c r="AF14">
        <f>IF(AH17&lt;&gt;"", INDEX($AJ$8:$AJ$1491, MATCH(AH17, $T$8:$T$1491, 0)),"")</f>
        <v>0</v>
      </c>
      <c r="AG14">
        <f>IF(AH14&lt;&gt;"",AG13+1, "")</f>
        <v>7</v>
      </c>
      <c r="AH14" t="str">
        <v>LÊ ĐOÀN BẢO THY</v>
      </c>
      <c r="AI14" t="str">
        <v>12A10</v>
      </c>
      <c r="AJ14">
        <v>0.0016326111111111263</v>
      </c>
      <c r="AK14" t="str">
        <v/>
      </c>
    </row>
    <row r="15">
      <c r="A15">
        <f>IF(B15&lt;&gt;"",A14+1,"")</f>
        <v>11</v>
      </c>
      <c r="B15" t="str">
        <v>THÁI LÝ GIA HÂN</v>
      </c>
      <c r="C15" t="str">
        <v>10A1</v>
      </c>
      <c r="E15" t="str">
        <v xml:space="preserve">Không phép </v>
      </c>
      <c r="F15">
        <v>33000010</v>
      </c>
      <c r="R15">
        <f>IF(B15&lt;&gt;"", INDEX($V$8:$V$1491, MATCH(B15, $T$8:$T$1491, 0)),"")</f>
        <v>3</v>
      </c>
      <c r="S15">
        <f>IF(T15&lt;&gt;"",S14+1,"")</f>
        <v>8</v>
      </c>
      <c r="T15" t="str">
        <f>data!B12</f>
        <v>LÊ NGUYỄN HUYỀN DIỆU</v>
      </c>
      <c r="U15" t="str">
        <f>data!C12</f>
        <v>10A1</v>
      </c>
      <c r="V15">
        <v>3</v>
      </c>
      <c r="Y15">
        <f>'10a1tr'!H9</f>
        <v>0</v>
      </c>
      <c r="Z15">
        <f>'10a1tr'!I9</f>
        <v>0</v>
      </c>
      <c r="AA15">
        <f>'10a1tr'!J9</f>
        <v>0</v>
      </c>
      <c r="AB15">
        <f>'10a1tr'!K9</f>
        <v>0</v>
      </c>
      <c r="AC15">
        <f>'10a1tr'!L9</f>
        <v>0</v>
      </c>
      <c r="AE15">
        <f>IF(B15&lt;&gt;"", INDEX($X$8:$X$1491, MATCH(B15, $T$8:$T$1491, 0)),"")</f>
        <v>0</v>
      </c>
      <c r="AF15">
        <f>IF(AH18&lt;&gt;"", INDEX($AJ$8:$AJ$1491, MATCH(AH18, $T$8:$T$1491, 0)),"")</f>
        <v>0</v>
      </c>
      <c r="AG15">
        <f>IF(AH15&lt;&gt;"",AG14+1, "")</f>
        <v>8</v>
      </c>
      <c r="AH15" t="str">
        <v>ĐẶNG NGUYỄN CÁT TƯỜNG</v>
      </c>
      <c r="AI15" t="str">
        <v>12A10</v>
      </c>
      <c r="AJ15">
        <v>0.05089187037037041</v>
      </c>
      <c r="AK15" t="str">
        <v/>
      </c>
    </row>
    <row r="16">
      <c r="A16">
        <f>IF(B16&lt;&gt;"",A15+1,"")</f>
        <v>12</v>
      </c>
      <c r="B16" t="str">
        <v>NGUYỄN THỊ PHƯƠNG HẬU</v>
      </c>
      <c r="C16" t="str">
        <v>10A1</v>
      </c>
      <c r="E16" t="str">
        <v xml:space="preserve">Không phép </v>
      </c>
      <c r="F16">
        <v>33000011</v>
      </c>
      <c r="R16">
        <f>IF(B16&lt;&gt;"", INDEX($V$8:$V$1491, MATCH(B16, $T$8:$T$1491, 0)),"")</f>
        <v>3</v>
      </c>
      <c r="S16">
        <f>IF(T16&lt;&gt;"",S15+1,"")</f>
        <v>9</v>
      </c>
      <c r="T16" t="str">
        <f>data!B13</f>
        <v>HỨA THANH DUNG</v>
      </c>
      <c r="U16" t="str">
        <f>data!C13</f>
        <v>10A1</v>
      </c>
      <c r="V16">
        <v>3</v>
      </c>
      <c r="Y16">
        <f>'10a1tr'!H10</f>
        <v>0</v>
      </c>
      <c r="Z16">
        <f>'10a1tr'!I10</f>
        <v>0</v>
      </c>
      <c r="AA16">
        <f>'10a1tr'!J10</f>
        <v>0</v>
      </c>
      <c r="AB16">
        <f>'10a1tr'!K10</f>
        <v>0</v>
      </c>
      <c r="AC16">
        <f>'10a1tr'!L10</f>
        <v>0</v>
      </c>
      <c r="AE16">
        <f>IF(B16&lt;&gt;"", INDEX($X$8:$X$1491, MATCH(B16, $T$8:$T$1491, 0)),"")</f>
        <v>0</v>
      </c>
      <c r="AF16">
        <f>IF(AH19&lt;&gt;"", INDEX($AJ$8:$AJ$1491, MATCH(AH19, $T$8:$T$1491, 0)),"")</f>
        <v>0</v>
      </c>
      <c r="AG16">
        <f>IF(AH16&lt;&gt;"",AG15+1, "")</f>
        <v>9</v>
      </c>
      <c r="AH16" t="str">
        <v>NGUYỄN TRỌNG VĨ</v>
      </c>
      <c r="AI16" t="str">
        <v>12A10</v>
      </c>
      <c r="AJ16">
        <v>0.11128538888888889</v>
      </c>
      <c r="AK16" t="str">
        <v/>
      </c>
    </row>
    <row r="17">
      <c r="A17">
        <f>IF(B17&lt;&gt;"",A16+1,"")</f>
        <v>13</v>
      </c>
      <c r="B17" t="str">
        <v>TRẦN VĨ HIỆP</v>
      </c>
      <c r="C17" t="str">
        <v>10A1</v>
      </c>
      <c r="E17" t="str">
        <v xml:space="preserve">Không phép </v>
      </c>
      <c r="F17">
        <v>33000012</v>
      </c>
      <c r="R17">
        <f>IF(B17&lt;&gt;"", INDEX($V$8:$V$1491, MATCH(B17, $T$8:$T$1491, 0)),"")</f>
        <v>3</v>
      </c>
      <c r="S17">
        <f>IF(T17&lt;&gt;"",S16+1,"")</f>
        <v>10</v>
      </c>
      <c r="T17" t="str">
        <f>data!B14</f>
        <v>PHAN NGUYỄN THÙY DƯƠNG</v>
      </c>
      <c r="U17" t="str">
        <f>data!C14</f>
        <v>10A1</v>
      </c>
      <c r="V17">
        <v>3</v>
      </c>
      <c r="Y17">
        <f>'10a1tr'!H11</f>
        <v>0</v>
      </c>
      <c r="Z17">
        <f>'10a1tr'!I11</f>
        <v>0</v>
      </c>
      <c r="AA17">
        <f>'10a1tr'!J11</f>
        <v>0</v>
      </c>
      <c r="AB17">
        <f>'10a1tr'!K11</f>
        <v>0</v>
      </c>
      <c r="AC17">
        <f>'10a1tr'!L11</f>
        <v>0</v>
      </c>
      <c r="AE17">
        <f>IF(B17&lt;&gt;"", INDEX($X$8:$X$1491, MATCH(B17, $T$8:$T$1491, 0)),"")</f>
        <v>0</v>
      </c>
      <c r="AF17">
        <f>IF(AH20&lt;&gt;"", INDEX($AJ$8:$AJ$1491, MATCH(AH20, $T$8:$T$1491, 0)),"")</f>
        <v>0</v>
      </c>
      <c r="AG17">
        <f>IF(AH17&lt;&gt;"",AG16+1, "")</f>
        <v>10</v>
      </c>
      <c r="AH17" t="str">
        <v>HUỲNH QUỐC VINH</v>
      </c>
      <c r="AI17" t="str">
        <v>12A10</v>
      </c>
      <c r="AJ17">
        <v>0.147963</v>
      </c>
      <c r="AK17" t="str">
        <v/>
      </c>
    </row>
    <row r="18">
      <c r="A18">
        <f>IF(B18&lt;&gt;"",A17+1,"")</f>
        <v>14</v>
      </c>
      <c r="B18" t="str">
        <v>VÕ LÊ GIA HUY</v>
      </c>
      <c r="C18" t="str">
        <v>10A1</v>
      </c>
      <c r="E18" t="str">
        <v xml:space="preserve">Không phép </v>
      </c>
      <c r="F18">
        <v>33000013</v>
      </c>
      <c r="R18">
        <f>IF(B18&lt;&gt;"", INDEX($V$8:$V$1491, MATCH(B18, $T$8:$T$1491, 0)),"")</f>
        <v>3</v>
      </c>
      <c r="S18">
        <f>IF(T18&lt;&gt;"",S17+1,"")</f>
        <v>11</v>
      </c>
      <c r="T18" t="str">
        <f>data!B15</f>
        <v>THÁI LÝ GIA HÂN</v>
      </c>
      <c r="U18" t="str">
        <f>data!C15</f>
        <v>10A1</v>
      </c>
      <c r="V18">
        <v>3</v>
      </c>
      <c r="Y18">
        <f>'10a1tr'!H12</f>
        <v>0</v>
      </c>
      <c r="Z18">
        <f>'10a1tr'!I12</f>
        <v>0</v>
      </c>
      <c r="AA18">
        <f>'10a1tr'!J12</f>
        <v>0</v>
      </c>
      <c r="AB18">
        <f>'10a1tr'!K12</f>
        <v>0</v>
      </c>
      <c r="AC18">
        <f>'10a1tr'!L12</f>
        <v>0</v>
      </c>
      <c r="AE18">
        <f>IF(B18&lt;&gt;"", INDEX($X$8:$X$1491, MATCH(B18, $T$8:$T$1491, 0)),"")</f>
        <v>0</v>
      </c>
      <c r="AF18">
        <f>IF(AH21&lt;&gt;"", INDEX($AJ$8:$AJ$1491, MATCH(AH21, $T$8:$T$1491, 0)),"")</f>
        <v>0</v>
      </c>
      <c r="AG18">
        <f>IF(AH18&lt;&gt;"",AG17+1, "")</f>
        <v>11</v>
      </c>
      <c r="AH18" t="str">
        <v>NGÔ TRƯỜNG VŨ</v>
      </c>
      <c r="AI18" t="str">
        <v>12A10</v>
      </c>
      <c r="AJ18">
        <v>0.14797500000000002</v>
      </c>
      <c r="AK18" t="str">
        <v/>
      </c>
    </row>
    <row r="19">
      <c r="A19">
        <f>IF(B19&lt;&gt;"",A18+1,"")</f>
        <v>15</v>
      </c>
      <c r="B19" t="str">
        <v>LÊ NGỌC KHANH</v>
      </c>
      <c r="C19" t="str">
        <v>10A1</v>
      </c>
      <c r="E19" t="str">
        <v xml:space="preserve">Không phép </v>
      </c>
      <c r="F19">
        <v>33000015</v>
      </c>
      <c r="R19">
        <f>IF(B19&lt;&gt;"", INDEX($V$8:$V$1491, MATCH(B19, $T$8:$T$1491, 0)),"")</f>
        <v>3</v>
      </c>
      <c r="S19">
        <f>IF(T19&lt;&gt;"",S18+1,"")</f>
        <v>12</v>
      </c>
      <c r="T19" t="str">
        <f>data!B16</f>
        <v>NGUYỄN THỊ PHƯƠNG HẬU</v>
      </c>
      <c r="U19" t="str">
        <f>data!C16</f>
        <v>10A1</v>
      </c>
      <c r="V19">
        <v>3</v>
      </c>
      <c r="Y19">
        <f>'10a1tr'!H13</f>
        <v>0</v>
      </c>
      <c r="Z19">
        <f>'10a1tr'!I13</f>
        <v>0</v>
      </c>
      <c r="AA19">
        <f>'10a1tr'!J13</f>
        <v>0</v>
      </c>
      <c r="AB19">
        <f>'10a1tr'!K13</f>
        <v>0</v>
      </c>
      <c r="AC19">
        <f>'10a1tr'!L13</f>
        <v>0</v>
      </c>
      <c r="AE19">
        <f>IF(B19&lt;&gt;"", INDEX($X$8:$X$1491, MATCH(B19, $T$8:$T$1491, 0)),"")</f>
        <v>0</v>
      </c>
      <c r="AF19">
        <f>IF(AH22&lt;&gt;"", INDEX($AJ$8:$AJ$1491, MATCH(AH22, $T$8:$T$1491, 0)),"")</f>
        <v>0</v>
      </c>
      <c r="AG19">
        <f>IF(AH19&lt;&gt;"",AG18+1, "")</f>
        <v>12</v>
      </c>
      <c r="AH19" t="str">
        <v>TRƯƠNG THẢO VY</v>
      </c>
      <c r="AI19" t="str">
        <v>12A10</v>
      </c>
      <c r="AJ19">
        <v>0.14921300000000004</v>
      </c>
      <c r="AK19" t="str">
        <v/>
      </c>
    </row>
    <row r="20">
      <c r="A20">
        <f>IF(B20&lt;&gt;"",A19+1,"")</f>
        <v>16</v>
      </c>
      <c r="B20" t="str">
        <v>NGUYỄN HOÀNG GIA KHÁNH</v>
      </c>
      <c r="C20" t="str">
        <v>10A1</v>
      </c>
      <c r="E20" t="str">
        <v xml:space="preserve">Không phép </v>
      </c>
      <c r="F20">
        <v>33000016</v>
      </c>
      <c r="R20">
        <f>IF(B20&lt;&gt;"", INDEX($V$8:$V$1491, MATCH(B20, $T$8:$T$1491, 0)),"")</f>
        <v>3</v>
      </c>
      <c r="S20">
        <f>IF(T20&lt;&gt;"",S19+1,"")</f>
        <v>13</v>
      </c>
      <c r="T20" t="str">
        <f>data!B17</f>
        <v>TRẦN VĨ HIỆP</v>
      </c>
      <c r="U20" t="str">
        <f>data!C17</f>
        <v>10A1</v>
      </c>
      <c r="V20">
        <v>3</v>
      </c>
      <c r="Y20">
        <f>'10a1tr'!H14</f>
        <v>0</v>
      </c>
      <c r="Z20">
        <f>'10a1tr'!I14</f>
        <v>0</v>
      </c>
      <c r="AA20">
        <f>'10a1tr'!J14</f>
        <v>0</v>
      </c>
      <c r="AB20">
        <f>'10a1tr'!K14</f>
        <v>0</v>
      </c>
      <c r="AC20">
        <f>'10a1tr'!L14</f>
        <v>0</v>
      </c>
      <c r="AE20">
        <f>IF(B20&lt;&gt;"", INDEX($X$8:$X$1491, MATCH(B20, $T$8:$T$1491, 0)),"")</f>
        <v>0</v>
      </c>
      <c r="AF20">
        <f>IF(AH23&lt;&gt;"", INDEX($AJ$8:$AJ$1491, MATCH(AH23, $T$8:$T$1491, 0)),"")</f>
        <v>0</v>
      </c>
      <c r="AG20">
        <f>IF(AH20&lt;&gt;"",AG19+1, "")</f>
        <v>13</v>
      </c>
      <c r="AH20" t="str">
        <v>VÕ NGỌC PHƯƠNG VY</v>
      </c>
      <c r="AI20" t="str">
        <v>12A10</v>
      </c>
      <c r="AJ20">
        <v>0.149225</v>
      </c>
      <c r="AK20" t="str">
        <v/>
      </c>
    </row>
    <row r="21">
      <c r="A21">
        <f>IF(B21&lt;&gt;"",A20+1,"")</f>
        <v>17</v>
      </c>
      <c r="B21" t="str">
        <v>ĐỖ THỊ TRÚC LAM</v>
      </c>
      <c r="C21" t="str">
        <v>10A1</v>
      </c>
      <c r="E21" t="str">
        <v xml:space="preserve">Không phép </v>
      </c>
      <c r="F21">
        <v>33000017</v>
      </c>
      <c r="R21">
        <f>IF(B21&lt;&gt;"", INDEX($V$8:$V$1491, MATCH(B21, $T$8:$T$1491, 0)),"")</f>
        <v>3</v>
      </c>
      <c r="S21">
        <f>IF(T21&lt;&gt;"",S20+1,"")</f>
        <v>14</v>
      </c>
      <c r="T21" t="str">
        <f>data!B18</f>
        <v>VÕ LÊ GIA HUY</v>
      </c>
      <c r="U21" t="str">
        <f>data!C18</f>
        <v>10A1</v>
      </c>
      <c r="V21">
        <v>3</v>
      </c>
      <c r="Y21">
        <f>'10a1tr'!H15</f>
        <v>0</v>
      </c>
      <c r="Z21">
        <f>'10a1tr'!I15</f>
        <v>0</v>
      </c>
      <c r="AA21">
        <f>'10a1tr'!J15</f>
        <v>0</v>
      </c>
      <c r="AB21">
        <f>'10a1tr'!K15</f>
        <v>0</v>
      </c>
      <c r="AC21">
        <f>'10a1tr'!L15</f>
        <v>0</v>
      </c>
      <c r="AE21">
        <f>IF(B21&lt;&gt;"", INDEX($X$8:$X$1491, MATCH(B21, $T$8:$T$1491, 0)),"")</f>
        <v>0</v>
      </c>
      <c r="AF21">
        <f>IF(AH24&lt;&gt;"", INDEX($AJ$8:$AJ$1491, MATCH(AH24, $T$8:$T$1491, 0)),"")</f>
        <v>0</v>
      </c>
      <c r="AG21">
        <f>IF(AH21&lt;&gt;"",AG20+1, "")</f>
        <v>14</v>
      </c>
      <c r="AH21" t="str">
        <v>TRẦN THỊ ÁNH XUÂN</v>
      </c>
      <c r="AI21" t="str">
        <v>12A10</v>
      </c>
      <c r="AJ21">
        <v>0.150185</v>
      </c>
      <c r="AK21" t="str">
        <v/>
      </c>
    </row>
    <row r="22">
      <c r="A22">
        <f>IF(B22&lt;&gt;"",A21+1,"")</f>
        <v>18</v>
      </c>
      <c r="B22" t="str">
        <v>LÝ NGỌC VÂN LAM</v>
      </c>
      <c r="C22" t="str">
        <v>10A1</v>
      </c>
      <c r="E22" t="str">
        <v xml:space="preserve">Không phép </v>
      </c>
      <c r="F22">
        <v>33000018</v>
      </c>
      <c r="R22">
        <f>IF(B22&lt;&gt;"", INDEX($V$8:$V$1491, MATCH(B22, $T$8:$T$1491, 0)),"")</f>
        <v>3</v>
      </c>
      <c r="S22">
        <f>IF(T22&lt;&gt;"",S21+1,"")</f>
        <v>15</v>
      </c>
      <c r="T22" t="str">
        <f>data!B19</f>
        <v>TỐNG THỊ NGỌC HUỲNH</v>
      </c>
      <c r="U22" t="str">
        <f>data!C19</f>
        <v>10A1</v>
      </c>
      <c r="V22">
        <v>1</v>
      </c>
      <c r="Y22">
        <f>'10a1tr'!H16</f>
        <v>0</v>
      </c>
      <c r="Z22">
        <f>'10a1tr'!I16</f>
        <v>0</v>
      </c>
      <c r="AA22">
        <f>'10a1tr'!J16</f>
        <v>0</v>
      </c>
      <c r="AB22">
        <f>'10a1tr'!K16</f>
        <v>0</v>
      </c>
      <c r="AC22">
        <f>'10a1tr'!L16</f>
        <v>0</v>
      </c>
      <c r="AE22">
        <f>IF(B22&lt;&gt;"", INDEX($X$8:$X$1491, MATCH(B22, $T$8:$T$1491, 0)),"")</f>
        <v>0</v>
      </c>
      <c r="AF22">
        <f>IF(AH25&lt;&gt;"", INDEX($AJ$8:$AJ$1491, MATCH(AH25, $T$8:$T$1491, 0)),"")</f>
        <v>0</v>
      </c>
      <c r="AG22">
        <f>IF(AH22&lt;&gt;"",AG21+1, "")</f>
        <v>15</v>
      </c>
      <c r="AH22" t="str">
        <v>NGUYỄN NGỌC NHƯ Ý</v>
      </c>
      <c r="AI22" t="str">
        <v>12A10</v>
      </c>
      <c r="AJ22">
        <v>0.15027800000000002</v>
      </c>
      <c r="AK22" t="str">
        <v/>
      </c>
    </row>
    <row r="23">
      <c r="A23">
        <f>IF(B23&lt;&gt;"",A22+1,"")</f>
        <v>19</v>
      </c>
      <c r="B23" t="str">
        <v>LÊ MỸ LINH</v>
      </c>
      <c r="C23" t="str">
        <v>10A1</v>
      </c>
      <c r="E23" t="str">
        <v xml:space="preserve">Không phép </v>
      </c>
      <c r="F23">
        <v>33000019</v>
      </c>
      <c r="R23">
        <f>IF(B23&lt;&gt;"", INDEX($V$8:$V$1491, MATCH(B23, $T$8:$T$1491, 0)),"")</f>
        <v>3</v>
      </c>
      <c r="S23">
        <f>IF(T23&lt;&gt;"",S22+1,"")</f>
        <v>16</v>
      </c>
      <c r="T23" t="str">
        <f>data!B20</f>
        <v>LÊ NGỌC KHANH</v>
      </c>
      <c r="U23" t="str">
        <f>data!C20</f>
        <v>10A1</v>
      </c>
      <c r="V23">
        <v>3</v>
      </c>
      <c r="Y23">
        <f>'10a1tr'!H17</f>
        <v>0</v>
      </c>
      <c r="Z23">
        <f>'10a1tr'!I17</f>
        <v>0</v>
      </c>
      <c r="AA23">
        <f>'10a1tr'!J17</f>
        <v>0</v>
      </c>
      <c r="AB23">
        <f>'10a1tr'!K17</f>
        <v>0</v>
      </c>
      <c r="AC23">
        <f>'10a1tr'!L17</f>
        <v>0</v>
      </c>
      <c r="AE23">
        <f>IF(B23&lt;&gt;"", INDEX($X$8:$X$1491, MATCH(B23, $T$8:$T$1491, 0)),"")</f>
        <v>0</v>
      </c>
      <c r="AF23">
        <f>IF(AH26&lt;&gt;"", INDEX($AJ$8:$AJ$1491, MATCH(AH26, $T$8:$T$1491, 0)),"")</f>
        <v>0</v>
      </c>
      <c r="AG23">
        <f>IF(AH23&lt;&gt;"",AG22+1, "")</f>
        <v>16</v>
      </c>
      <c r="AH23" t="str">
        <v>LƯU NGUYỄN NGỌC ÁI</v>
      </c>
      <c r="AI23" t="str">
        <v>12A11</v>
      </c>
      <c r="AJ23">
        <v>0.15027800000000002</v>
      </c>
      <c r="AK23" t="str">
        <v/>
      </c>
    </row>
    <row r="24">
      <c r="A24">
        <f>IF(B24&lt;&gt;"",A23+1,"")</f>
        <v>20</v>
      </c>
      <c r="B24" t="str">
        <v>PHẠM LÊ THANH NGÂN</v>
      </c>
      <c r="C24" t="str">
        <v>10A1</v>
      </c>
      <c r="E24" t="str">
        <v xml:space="preserve">Không phép </v>
      </c>
      <c r="F24">
        <v>33000020</v>
      </c>
      <c r="R24">
        <f>IF(B24&lt;&gt;"", INDEX($V$8:$V$1491, MATCH(B24, $T$8:$T$1491, 0)),"")</f>
        <v>3</v>
      </c>
      <c r="S24">
        <f>IF(T24&lt;&gt;"",S23+1,"")</f>
        <v>17</v>
      </c>
      <c r="T24" t="str">
        <f>data!B21</f>
        <v>NGUYỄN HOÀNG GIA KHÁNH</v>
      </c>
      <c r="U24" t="str">
        <f>data!C21</f>
        <v>10A1</v>
      </c>
      <c r="V24">
        <v>3</v>
      </c>
      <c r="Y24">
        <f>'10a1tr'!H18</f>
        <v>0</v>
      </c>
      <c r="Z24">
        <f>'10a1tr'!I18</f>
        <v>0</v>
      </c>
      <c r="AA24">
        <f>'10a1tr'!J18</f>
        <v>0</v>
      </c>
      <c r="AB24">
        <f>'10a1tr'!K18</f>
        <v>0</v>
      </c>
      <c r="AC24">
        <f>'10a1tr'!L18</f>
        <v>0</v>
      </c>
      <c r="AE24">
        <f>IF(B24&lt;&gt;"", INDEX($X$8:$X$1491, MATCH(B24, $T$8:$T$1491, 0)),"")</f>
        <v>0</v>
      </c>
      <c r="AF24">
        <f>IF(AH27&lt;&gt;"", INDEX($AJ$8:$AJ$1491, MATCH(AH27, $T$8:$T$1491, 0)),"")</f>
        <v>0.15252300000000002</v>
      </c>
      <c r="AG24">
        <f>IF(AH24&lt;&gt;"",AG23+1, "")</f>
        <v>17</v>
      </c>
      <c r="AH24" t="str">
        <v>ĐÀM PHƯƠNG AN</v>
      </c>
      <c r="AI24" t="str">
        <v>12A11</v>
      </c>
      <c r="AJ24">
        <v>0.150509</v>
      </c>
      <c r="AK24" t="str">
        <v/>
      </c>
    </row>
    <row r="25">
      <c r="A25">
        <f>IF(B25&lt;&gt;"",A24+1,"")</f>
        <v>21</v>
      </c>
      <c r="B25" t="str">
        <v>LÊ HOÀNG BẢO NGỌC</v>
      </c>
      <c r="C25" t="str">
        <v>10A1</v>
      </c>
      <c r="E25" t="str">
        <v xml:space="preserve">Không phép </v>
      </c>
      <c r="F25">
        <v>33000021</v>
      </c>
      <c r="R25">
        <f>IF(B25&lt;&gt;"", INDEX($V$8:$V$1491, MATCH(B25, $T$8:$T$1491, 0)),"")</f>
        <v>3</v>
      </c>
      <c r="S25">
        <f>IF(T25&lt;&gt;"",S24+1,"")</f>
        <v>18</v>
      </c>
      <c r="T25" t="str">
        <f>data!B22</f>
        <v>ĐỖ THỊ TRÚC LAM</v>
      </c>
      <c r="U25" t="str">
        <f>data!C22</f>
        <v>10A1</v>
      </c>
      <c r="V25">
        <v>3</v>
      </c>
      <c r="Y25">
        <f>'10a1tr'!H19</f>
        <v>0</v>
      </c>
      <c r="Z25">
        <f>'10a1tr'!I19</f>
        <v>0</v>
      </c>
      <c r="AA25">
        <f>'10a1tr'!J19</f>
        <v>0</v>
      </c>
      <c r="AB25">
        <f>'10a1tr'!K19</f>
        <v>0</v>
      </c>
      <c r="AC25">
        <f>'10a1tr'!L19</f>
        <v>0</v>
      </c>
      <c r="AE25">
        <f>IF(B25&lt;&gt;"", INDEX($X$8:$X$1491, MATCH(B25, $T$8:$T$1491, 0)),"")</f>
        <v>0</v>
      </c>
      <c r="AF25">
        <f>IF(AH28&lt;&gt;"", INDEX($AJ$8:$AJ$1491, MATCH(AH28, $T$8:$T$1491, 0)),"")</f>
        <v>0</v>
      </c>
      <c r="AG25">
        <f>IF(AH25&lt;&gt;"",AG24+1, "")</f>
        <v>18</v>
      </c>
      <c r="AH25" t="str">
        <v>ĐỖ THỊ LAN ANH</v>
      </c>
      <c r="AI25" t="str">
        <v>12A11</v>
      </c>
      <c r="AJ25">
        <v>0.15052100000000002</v>
      </c>
      <c r="AK25" t="str">
        <v/>
      </c>
    </row>
    <row r="26">
      <c r="A26">
        <f>IF(B26&lt;&gt;"",A25+1,"")</f>
        <v>22</v>
      </c>
      <c r="B26" t="str">
        <v>TRẦN NGUYỄN HỒNG NGỌC</v>
      </c>
      <c r="C26" t="str">
        <v>10A1</v>
      </c>
      <c r="E26" t="str">
        <v xml:space="preserve">Không phép </v>
      </c>
      <c r="F26">
        <v>33000022</v>
      </c>
      <c r="R26">
        <f>IF(B26&lt;&gt;"", INDEX($V$8:$V$1491, MATCH(B26, $T$8:$T$1491, 0)),"")</f>
        <v>3</v>
      </c>
      <c r="S26">
        <f>IF(T26&lt;&gt;"",S25+1,"")</f>
        <v>19</v>
      </c>
      <c r="T26" t="str">
        <f>data!B23</f>
        <v>LÝ NGỌC VÂN LAM</v>
      </c>
      <c r="U26" t="str">
        <f>data!C23</f>
        <v>10A1</v>
      </c>
      <c r="V26">
        <v>3</v>
      </c>
      <c r="Y26">
        <f>'10a1tr'!H20</f>
        <v>0</v>
      </c>
      <c r="Z26">
        <f>'10a1tr'!I20</f>
        <v>0</v>
      </c>
      <c r="AA26">
        <f>'10a1tr'!J20</f>
        <v>0</v>
      </c>
      <c r="AB26">
        <f>'10a1tr'!K20</f>
        <v>0</v>
      </c>
      <c r="AC26">
        <f>'10a1tr'!L20</f>
        <v>0</v>
      </c>
      <c r="AE26">
        <f>IF(B26&lt;&gt;"", INDEX($X$8:$X$1491, MATCH(B26, $T$8:$T$1491, 0)),"")</f>
        <v>0</v>
      </c>
      <c r="AF26">
        <f>IF(AH29&lt;&gt;"", INDEX($AJ$8:$AJ$1491, MATCH(AH29, $T$8:$T$1491, 0)),"")</f>
        <v>0</v>
      </c>
      <c r="AG26">
        <f>IF(AH26&lt;&gt;"",AG25+1, "")</f>
        <v>19</v>
      </c>
      <c r="AH26" t="str">
        <v>ĐỖ TRẦN GIA BẢO</v>
      </c>
      <c r="AI26" t="str">
        <v>12A11</v>
      </c>
      <c r="AJ26">
        <v>0.15099600000000002</v>
      </c>
      <c r="AK26" t="str">
        <v/>
      </c>
    </row>
    <row r="27">
      <c r="A27">
        <f>IF(B27&lt;&gt;"",A26+1,"")</f>
        <v>23</v>
      </c>
      <c r="B27" t="str">
        <v>PHAN NGUYỄN NGỌC NHI</v>
      </c>
      <c r="C27" t="str">
        <v>10A1</v>
      </c>
      <c r="E27" t="str">
        <v xml:space="preserve">Không phép </v>
      </c>
      <c r="F27">
        <v>33000023</v>
      </c>
      <c r="R27">
        <f>IF(B27&lt;&gt;"", INDEX($V$8:$V$1491, MATCH(B27, $T$8:$T$1491, 0)),"")</f>
        <v>3</v>
      </c>
      <c r="S27">
        <f>IF(T27&lt;&gt;"",S26+1,"")</f>
        <v>20</v>
      </c>
      <c r="T27" t="str">
        <f>data!B24</f>
        <v>LÊ MỸ LINH</v>
      </c>
      <c r="U27" t="str">
        <f>data!C24</f>
        <v>10A1</v>
      </c>
      <c r="V27">
        <v>3</v>
      </c>
      <c r="Y27">
        <f>'10a1tr'!H21</f>
        <v>0</v>
      </c>
      <c r="Z27">
        <f>'10a1tr'!I21</f>
        <v>0</v>
      </c>
      <c r="AA27">
        <f>'10a1tr'!J21</f>
        <v>0</v>
      </c>
      <c r="AB27">
        <f>'10a1tr'!K21</f>
        <v>0</v>
      </c>
      <c r="AC27">
        <f>'10a1tr'!L21</f>
        <v>0</v>
      </c>
      <c r="AE27">
        <f>IF(B27&lt;&gt;"", INDEX($X$8:$X$1491, MATCH(B27, $T$8:$T$1491, 0)),"")</f>
        <v>0</v>
      </c>
      <c r="AF27">
        <f>IF(AH30&lt;&gt;"", INDEX($AJ$8:$AJ$1491, MATCH(AH30, $T$8:$T$1491, 0)),"")</f>
        <v>0</v>
      </c>
      <c r="AG27">
        <f>IF(AH27&lt;&gt;"",AG26+1, "")</f>
        <v>20</v>
      </c>
      <c r="AH27" t="str">
        <v>NGUYỄN BẢO CHÂU</v>
      </c>
      <c r="AI27" t="str">
        <v>12A11</v>
      </c>
      <c r="AJ27">
        <v>0.151748</v>
      </c>
      <c r="AK27" t="str">
        <v/>
      </c>
    </row>
    <row r="28">
      <c r="A28">
        <f>IF(B28&lt;&gt;"",A27+1,"")</f>
        <v>24</v>
      </c>
      <c r="B28" t="str">
        <v>LÊ THỊ KHÁNH NHIÊN</v>
      </c>
      <c r="C28" t="str">
        <v>10A1</v>
      </c>
      <c r="E28" t="str">
        <v xml:space="preserve">Không phép </v>
      </c>
      <c r="F28">
        <v>33000024</v>
      </c>
      <c r="R28">
        <f>IF(B28&lt;&gt;"", INDEX($V$8:$V$1491, MATCH(B28, $T$8:$T$1491, 0)),"")</f>
        <v>3</v>
      </c>
      <c r="S28">
        <f>IF(T28&lt;&gt;"",S27+1,"")</f>
        <v>21</v>
      </c>
      <c r="T28" t="str">
        <f>data!B25</f>
        <v>PHẠM LÊ THANH NGÂN</v>
      </c>
      <c r="U28" t="str">
        <f>data!C25</f>
        <v>10A1</v>
      </c>
      <c r="V28">
        <v>3</v>
      </c>
      <c r="Y28">
        <f>'10a1tr'!H22</f>
        <v>0</v>
      </c>
      <c r="Z28">
        <f>'10a1tr'!I22</f>
        <v>0</v>
      </c>
      <c r="AA28">
        <f>'10a1tr'!J22</f>
        <v>0</v>
      </c>
      <c r="AB28">
        <f>'10a1tr'!K22</f>
        <v>0</v>
      </c>
      <c r="AC28">
        <f>'10a1tr'!L22</f>
        <v>0</v>
      </c>
      <c r="AE28">
        <f>IF(B28&lt;&gt;"", INDEX($X$8:$X$1491, MATCH(B28, $T$8:$T$1491, 0)),"")</f>
        <v>0</v>
      </c>
      <c r="AF28">
        <f>IF(AH31&lt;&gt;"", INDEX($AJ$8:$AJ$1491, MATCH(AH31, $T$8:$T$1491, 0)),"")</f>
        <v>0</v>
      </c>
      <c r="AG28">
        <f>IF(AH28&lt;&gt;"",AG27+1, "")</f>
        <v>21</v>
      </c>
      <c r="AH28" t="str">
        <v>DANH HOÀNG ĐÚNG</v>
      </c>
      <c r="AI28" t="str">
        <v>12A11</v>
      </c>
      <c r="AJ28">
        <v>0.15191000000000004</v>
      </c>
      <c r="AK28" t="str">
        <v/>
      </c>
    </row>
    <row r="29">
      <c r="A29">
        <f>IF(B29&lt;&gt;"",A28+1,"")</f>
        <v>25</v>
      </c>
      <c r="B29" t="str">
        <v>TRƯƠNG THỊ HUỲNH NHƯ</v>
      </c>
      <c r="C29" t="str">
        <v>10A1</v>
      </c>
      <c r="E29" t="str">
        <v xml:space="preserve">Không phép </v>
      </c>
      <c r="F29">
        <v>33000025</v>
      </c>
      <c r="R29">
        <f>IF(B29&lt;&gt;"", INDEX($V$8:$V$1491, MATCH(B29, $T$8:$T$1491, 0)),"")</f>
        <v>3</v>
      </c>
      <c r="S29">
        <f>IF(T29&lt;&gt;"",S28+1,"")</f>
        <v>22</v>
      </c>
      <c r="T29" t="str">
        <f>data!B26</f>
        <v>LÊ HOÀNG BẢO NGỌC</v>
      </c>
      <c r="U29" t="str">
        <f>data!C26</f>
        <v>10A1</v>
      </c>
      <c r="V29">
        <v>3</v>
      </c>
      <c r="Y29">
        <f>'10a1tr'!H23</f>
        <v>0</v>
      </c>
      <c r="Z29">
        <f>'10a1tr'!I23</f>
        <v>0</v>
      </c>
      <c r="AA29">
        <f>'10a1tr'!J23</f>
        <v>0</v>
      </c>
      <c r="AB29">
        <f>'10a1tr'!K23</f>
        <v>0</v>
      </c>
      <c r="AC29">
        <f>'10a1tr'!L23</f>
        <v>0</v>
      </c>
      <c r="AE29">
        <f>IF(B29&lt;&gt;"", INDEX($X$8:$X$1491, MATCH(B29, $T$8:$T$1491, 0)),"")</f>
        <v>0</v>
      </c>
      <c r="AF29">
        <f>IF(AH32&lt;&gt;"", INDEX($AJ$8:$AJ$1491, MATCH(AH32, $T$8:$T$1491, 0)),"")</f>
        <v>0</v>
      </c>
      <c r="AG29">
        <f>IF(AH29&lt;&gt;"",AG28+1, "")</f>
        <v>22</v>
      </c>
      <c r="AH29" t="str">
        <v>DANH THỊ CẨM DUYÊN</v>
      </c>
      <c r="AI29" t="str">
        <v>12A11</v>
      </c>
      <c r="AJ29">
        <v>0.15225700000000003</v>
      </c>
      <c r="AK29" t="str">
        <v/>
      </c>
    </row>
    <row r="30">
      <c r="A30">
        <f>IF(B30&lt;&gt;"",A29+1,"")</f>
        <v>26</v>
      </c>
      <c r="B30" t="str">
        <v>PHAN THẾ PHONG</v>
      </c>
      <c r="C30" t="str">
        <v>10A1</v>
      </c>
      <c r="E30" t="str">
        <v xml:space="preserve">Không phép </v>
      </c>
      <c r="F30">
        <v>33000026</v>
      </c>
      <c r="R30">
        <f>IF(B30&lt;&gt;"", INDEX($V$8:$V$1491, MATCH(B30, $T$8:$T$1491, 0)),"")</f>
        <v>3</v>
      </c>
      <c r="S30">
        <f>IF(T30&lt;&gt;"",S29+1,"")</f>
        <v>23</v>
      </c>
      <c r="T30" t="str">
        <f>data!B27</f>
        <v>TRẦN NGUYỄN HỒNG NGỌC</v>
      </c>
      <c r="U30" t="str">
        <f>data!C27</f>
        <v>10A1</v>
      </c>
      <c r="V30">
        <v>3</v>
      </c>
      <c r="Y30">
        <f>'10a1tr'!H24</f>
        <v>0</v>
      </c>
      <c r="Z30">
        <f>'10a1tr'!I24</f>
        <v>0</v>
      </c>
      <c r="AA30">
        <f>'10a1tr'!J24</f>
        <v>0</v>
      </c>
      <c r="AB30">
        <f>'10a1tr'!K24</f>
        <v>0</v>
      </c>
      <c r="AC30">
        <f>'10a1tr'!L24</f>
        <v>0</v>
      </c>
      <c r="AE30">
        <f>IF(B30&lt;&gt;"", INDEX($X$8:$X$1491, MATCH(B30, $T$8:$T$1491, 0)),"")</f>
        <v>0</v>
      </c>
      <c r="AF30">
        <f>IF(AH33&lt;&gt;"", INDEX($AJ$8:$AJ$1491, MATCH(AH33, $T$8:$T$1491, 0)),"")</f>
        <v>0</v>
      </c>
      <c r="AG30">
        <f>IF(AH30&lt;&gt;"",AG29+1, "")</f>
        <v>23</v>
      </c>
      <c r="AH30" t="str">
        <v>NGUYỄN HOÀNG HÔN</v>
      </c>
      <c r="AI30" t="str">
        <v>12A11</v>
      </c>
      <c r="AJ30">
        <v>0.15226900000000004</v>
      </c>
      <c r="AK30" t="str">
        <v/>
      </c>
    </row>
    <row r="31">
      <c r="A31">
        <f>IF(B31&lt;&gt;"",A30+1,"")</f>
        <v>27</v>
      </c>
      <c r="B31" t="str">
        <v>TIÊU PHONG</v>
      </c>
      <c r="C31" t="str">
        <v>10A1</v>
      </c>
      <c r="E31" t="str">
        <v xml:space="preserve">Không phép </v>
      </c>
      <c r="F31">
        <v>33000027</v>
      </c>
      <c r="R31">
        <f>IF(B31&lt;&gt;"", INDEX($V$8:$V$1491, MATCH(B31, $T$8:$T$1491, 0)),"")</f>
        <v>3</v>
      </c>
      <c r="S31">
        <f>IF(T31&lt;&gt;"",S30+1,"")</f>
        <v>24</v>
      </c>
      <c r="T31" t="str">
        <f>data!B28</f>
        <v>PHAN NGUYỄN NGỌC NHI</v>
      </c>
      <c r="U31" t="str">
        <f>data!C28</f>
        <v>10A1</v>
      </c>
      <c r="V31">
        <v>3</v>
      </c>
      <c r="Y31">
        <f>'10a1tr'!H25</f>
        <v>0</v>
      </c>
      <c r="Z31">
        <f>'10a1tr'!I25</f>
        <v>0</v>
      </c>
      <c r="AA31">
        <f>'10a1tr'!J25</f>
        <v>0</v>
      </c>
      <c r="AB31">
        <f>'10a1tr'!K25</f>
        <v>0</v>
      </c>
      <c r="AC31">
        <f>'10a1tr'!L25</f>
        <v>0</v>
      </c>
      <c r="AE31">
        <f>IF(B31&lt;&gt;"", INDEX($X$8:$X$1491, MATCH(B31, $T$8:$T$1491, 0)),"")</f>
        <v>0</v>
      </c>
      <c r="AF31">
        <f>IF(AH34&lt;&gt;"", INDEX($AJ$8:$AJ$1491, MATCH(AH34, $T$8:$T$1491, 0)),"")</f>
        <v>0</v>
      </c>
      <c r="AG31">
        <f>IF(AH31&lt;&gt;"",AG30+1, "")</f>
        <v>24</v>
      </c>
      <c r="AH31" t="str">
        <v>NGUYỄN THỊ LAN HƯƠNG</v>
      </c>
      <c r="AI31" t="str">
        <v>12A11</v>
      </c>
      <c r="AJ31">
        <v>0.15228000000000003</v>
      </c>
      <c r="AK31" t="str">
        <v/>
      </c>
    </row>
    <row r="32">
      <c r="A32">
        <f>IF(B32&lt;&gt;"",A31+1,"")</f>
        <v>28</v>
      </c>
      <c r="B32" t="str">
        <v>TRẦN THIÊN PHÚC</v>
      </c>
      <c r="C32" t="str">
        <v>10A1</v>
      </c>
      <c r="E32" t="str">
        <v xml:space="preserve">Không phép </v>
      </c>
      <c r="F32">
        <v>33000028</v>
      </c>
      <c r="R32">
        <f>IF(B32&lt;&gt;"", INDEX($V$8:$V$1491, MATCH(B32, $T$8:$T$1491, 0)),"")</f>
        <v>3</v>
      </c>
      <c r="S32">
        <f>IF(T32&lt;&gt;"",S31+1,"")</f>
        <v>25</v>
      </c>
      <c r="T32" t="str">
        <f>data!B29</f>
        <v>LÊ THỊ KHÁNH NHIÊN</v>
      </c>
      <c r="U32" t="str">
        <f>data!C29</f>
        <v>10A1</v>
      </c>
      <c r="V32">
        <v>3</v>
      </c>
      <c r="Y32">
        <f>'10a1tr'!H26</f>
        <v>0</v>
      </c>
      <c r="Z32">
        <f>'10a1tr'!I26</f>
        <v>0</v>
      </c>
      <c r="AA32">
        <f>'10a1tr'!J26</f>
        <v>0</v>
      </c>
      <c r="AB32">
        <f>'10a1tr'!K26</f>
        <v>0</v>
      </c>
      <c r="AC32">
        <f>'10a1tr'!L26</f>
        <v>0</v>
      </c>
      <c r="AE32">
        <f>IF(B32&lt;&gt;"", INDEX($X$8:$X$1491, MATCH(B32, $T$8:$T$1491, 0)),"")</f>
        <v>0</v>
      </c>
      <c r="AF32">
        <f>IF(AH35&lt;&gt;"", INDEX($AJ$8:$AJ$1491, MATCH(AH35, $T$8:$T$1491, 0)),"")</f>
        <v>0</v>
      </c>
      <c r="AG32">
        <f>IF(AH32&lt;&gt;"",AG31+1, "")</f>
        <v>25</v>
      </c>
      <c r="AH32" t="str">
        <v>LÊ HOÀNG KHANG</v>
      </c>
      <c r="AI32" t="str">
        <v>12A11</v>
      </c>
      <c r="AJ32">
        <v>0.15228000000000003</v>
      </c>
      <c r="AK32" t="str">
        <v/>
      </c>
    </row>
    <row r="33">
      <c r="A33">
        <f>IF(B33&lt;&gt;"",A32+1,"")</f>
        <v>29</v>
      </c>
      <c r="B33" t="str">
        <v>TRẦN ĐẶNG NGUYÊN QUỐC</v>
      </c>
      <c r="C33" t="str">
        <v>10A1</v>
      </c>
      <c r="E33" t="str">
        <v xml:space="preserve">Không phép </v>
      </c>
      <c r="F33">
        <v>33000029</v>
      </c>
      <c r="R33">
        <f>IF(B33&lt;&gt;"", INDEX($V$8:$V$1491, MATCH(B33, $T$8:$T$1491, 0)),"")</f>
        <v>3</v>
      </c>
      <c r="S33">
        <f>IF(T33&lt;&gt;"",S32+1,"")</f>
        <v>26</v>
      </c>
      <c r="T33" t="str">
        <f>data!B30</f>
        <v>TRƯƠNG THỊ HUỲNH NHƯ</v>
      </c>
      <c r="U33" t="str">
        <f>data!C30</f>
        <v>10A1</v>
      </c>
      <c r="V33">
        <v>3</v>
      </c>
      <c r="Y33">
        <f>'10a1tr'!H27</f>
        <v>0</v>
      </c>
      <c r="Z33">
        <f>'10a1tr'!I27</f>
        <v>0</v>
      </c>
      <c r="AA33">
        <f>'10a1tr'!J27</f>
        <v>0</v>
      </c>
      <c r="AB33">
        <f>'10a1tr'!K27</f>
        <v>0</v>
      </c>
      <c r="AC33">
        <f>'10a1tr'!L27</f>
        <v>0</v>
      </c>
      <c r="AE33">
        <f>IF(B33&lt;&gt;"", INDEX($X$8:$X$1491, MATCH(B33, $T$8:$T$1491, 0)),"")</f>
        <v>0</v>
      </c>
      <c r="AF33">
        <f>IF(AH36&lt;&gt;"", INDEX($AJ$8:$AJ$1491, MATCH(AH36, $T$8:$T$1491, 0)),"")</f>
        <v>0</v>
      </c>
      <c r="AG33">
        <f>IF(AH33&lt;&gt;"",AG32+1, "")</f>
        <v>26</v>
      </c>
      <c r="AH33" t="str">
        <v>VÕ NHẬT KHÁNH</v>
      </c>
      <c r="AI33" t="str">
        <v>12A11</v>
      </c>
      <c r="AJ33">
        <v>0.15229200000000004</v>
      </c>
      <c r="AK33" t="str">
        <v/>
      </c>
    </row>
    <row r="34">
      <c r="A34">
        <f>IF(B34&lt;&gt;"",A33+1,"")</f>
        <v>30</v>
      </c>
      <c r="B34" t="str">
        <v>LÊ NGỌC THẢO QUYÊN</v>
      </c>
      <c r="C34" t="str">
        <v>10A1</v>
      </c>
      <c r="E34" t="str">
        <v xml:space="preserve">Không phép </v>
      </c>
      <c r="F34">
        <v>33000030</v>
      </c>
      <c r="R34">
        <f>IF(B34&lt;&gt;"", INDEX($V$8:$V$1491, MATCH(B34, $T$8:$T$1491, 0)),"")</f>
        <v>3</v>
      </c>
      <c r="S34">
        <f>IF(T34&lt;&gt;"",S33+1,"")</f>
        <v>27</v>
      </c>
      <c r="T34" t="str">
        <f>data!B31</f>
        <v>PHAN THẾ PHONG</v>
      </c>
      <c r="U34" t="str">
        <f>data!C31</f>
        <v>10A1</v>
      </c>
      <c r="V34">
        <v>3</v>
      </c>
      <c r="Y34">
        <f>'10a1tr'!H28</f>
        <v>0</v>
      </c>
      <c r="Z34">
        <f>'10a1tr'!I28</f>
        <v>0</v>
      </c>
      <c r="AA34">
        <f>'10a1tr'!J28</f>
        <v>0</v>
      </c>
      <c r="AB34">
        <f>'10a1tr'!K28</f>
        <v>0</v>
      </c>
      <c r="AC34">
        <f>'10a1tr'!L28</f>
        <v>0</v>
      </c>
      <c r="AE34">
        <f>IF(B34&lt;&gt;"", INDEX($X$8:$X$1491, MATCH(B34, $T$8:$T$1491, 0)),"")</f>
        <v>0</v>
      </c>
      <c r="AF34">
        <f>IF(AH37&lt;&gt;"", INDEX($AJ$8:$AJ$1491, MATCH(AH37, $T$8:$T$1491, 0)),"")</f>
        <v>0</v>
      </c>
      <c r="AG34">
        <f>IF(AH34&lt;&gt;"",AG33+1, "")</f>
        <v>27</v>
      </c>
      <c r="AH34" t="str">
        <v>TRẦN NGUYỄN PHƯƠNG LAN</v>
      </c>
      <c r="AI34" t="str">
        <v>12A11</v>
      </c>
      <c r="AJ34">
        <v>0.15230300000000002</v>
      </c>
      <c r="AK34" t="str">
        <v/>
      </c>
    </row>
    <row r="35">
      <c r="A35">
        <f>IF(B35&lt;&gt;"",A34+1,"")</f>
        <v>31</v>
      </c>
      <c r="B35" t="str">
        <v>PHẠM THANH TÂM</v>
      </c>
      <c r="C35" t="str">
        <v>10A1</v>
      </c>
      <c r="E35" t="str">
        <v xml:space="preserve">Không phép </v>
      </c>
      <c r="F35">
        <v>33000032</v>
      </c>
      <c r="R35">
        <f>IF(B35&lt;&gt;"", INDEX($V$8:$V$1491, MATCH(B35, $T$8:$T$1491, 0)),"")</f>
        <v>3</v>
      </c>
      <c r="S35">
        <f>IF(T35&lt;&gt;"",S34+1,"")</f>
        <v>28</v>
      </c>
      <c r="T35" t="str">
        <f>data!B32</f>
        <v>TIÊU PHONG</v>
      </c>
      <c r="U35" t="str">
        <f>data!C32</f>
        <v>10A1</v>
      </c>
      <c r="V35">
        <v>3</v>
      </c>
      <c r="Y35">
        <f>'10a1tr'!H29</f>
        <v>0</v>
      </c>
      <c r="Z35">
        <f>'10a1tr'!I29</f>
        <v>0</v>
      </c>
      <c r="AA35">
        <f>'10a1tr'!J29</f>
        <v>0</v>
      </c>
      <c r="AB35">
        <f>'10a1tr'!K29</f>
        <v>0</v>
      </c>
      <c r="AC35">
        <f>'10a1tr'!L29</f>
        <v>0</v>
      </c>
      <c r="AE35">
        <f>IF(B35&lt;&gt;"", INDEX($X$8:$X$1491, MATCH(B35, $T$8:$T$1491, 0)),"")</f>
        <v>0</v>
      </c>
      <c r="AF35">
        <f>IF(AH38&lt;&gt;"", INDEX($AJ$8:$AJ$1491, MATCH(AH38, $T$8:$T$1491, 0)),"")</f>
        <v>0</v>
      </c>
      <c r="AG35">
        <f>IF(AH35&lt;&gt;"",AG34+1, "")</f>
        <v>28</v>
      </c>
      <c r="AH35" t="str">
        <v>NGÔ BẢO LỘC</v>
      </c>
      <c r="AI35" t="str">
        <v>12A11</v>
      </c>
      <c r="AJ35">
        <v>0.15230300000000002</v>
      </c>
      <c r="AK35" t="str">
        <v/>
      </c>
    </row>
    <row r="36">
      <c r="A36">
        <f>IF(B36&lt;&gt;"",A35+1,"")</f>
        <v>32</v>
      </c>
      <c r="B36" t="str">
        <v>CAO THẮNG</v>
      </c>
      <c r="C36" t="str">
        <v>10A1</v>
      </c>
      <c r="E36" t="str">
        <v xml:space="preserve">Không phép </v>
      </c>
      <c r="F36">
        <v>33000033</v>
      </c>
      <c r="R36">
        <f>IF(B36&lt;&gt;"", INDEX($V$8:$V$1491, MATCH(B36, $T$8:$T$1491, 0)),"")</f>
        <v>3</v>
      </c>
      <c r="S36">
        <f>IF(T36&lt;&gt;"",S35+1,"")</f>
        <v>29</v>
      </c>
      <c r="T36" t="str">
        <f>data!B33</f>
        <v>TRẦN THIÊN PHÚC</v>
      </c>
      <c r="U36" t="str">
        <f>data!C33</f>
        <v>10A1</v>
      </c>
      <c r="V36">
        <v>3</v>
      </c>
      <c r="Y36">
        <f>'10a1tr'!H30</f>
        <v>0</v>
      </c>
      <c r="Z36">
        <f>'10a1tr'!I30</f>
        <v>0</v>
      </c>
      <c r="AA36">
        <f>'10a1tr'!J30</f>
        <v>0</v>
      </c>
      <c r="AB36">
        <f>'10a1tr'!K30</f>
        <v>0</v>
      </c>
      <c r="AC36">
        <f>'10a1tr'!L30</f>
        <v>0</v>
      </c>
      <c r="AE36">
        <f>IF(B36&lt;&gt;"", INDEX($X$8:$X$1491, MATCH(B36, $T$8:$T$1491, 0)),"")</f>
        <v>0</v>
      </c>
      <c r="AF36">
        <f>IF(AH39&lt;&gt;"", INDEX($AJ$8:$AJ$1491, MATCH(AH39, $T$8:$T$1491, 0)),"")</f>
        <v>0</v>
      </c>
      <c r="AG36">
        <f>IF(AH36&lt;&gt;"",AG35+1, "")</f>
        <v>29</v>
      </c>
      <c r="AH36" t="str">
        <v>NGUYỄN THỊ CẨM MY</v>
      </c>
      <c r="AI36" t="str">
        <v>12A11</v>
      </c>
      <c r="AJ36">
        <v>0.15231500000000003</v>
      </c>
      <c r="AK36" t="str">
        <v/>
      </c>
    </row>
    <row r="37">
      <c r="A37">
        <f>IF(B37&lt;&gt;"",A36+1,"")</f>
        <v>33</v>
      </c>
      <c r="B37" t="str">
        <v>TRIỆU HOÀNG THANH</v>
      </c>
      <c r="C37" t="str">
        <v>10A1</v>
      </c>
      <c r="E37" t="str">
        <v xml:space="preserve">Không phép </v>
      </c>
      <c r="F37">
        <v>33000034</v>
      </c>
      <c r="R37">
        <f>IF(B37&lt;&gt;"", INDEX($V$8:$V$1491, MATCH(B37, $T$8:$T$1491, 0)),"")</f>
        <v>3</v>
      </c>
      <c r="S37">
        <f>IF(T37&lt;&gt;"",S36+1,"")</f>
        <v>30</v>
      </c>
      <c r="T37" t="str">
        <f>data!B34</f>
        <v>TRẦN ĐẶNG NGUYÊN QUỐC</v>
      </c>
      <c r="U37" t="str">
        <f>data!C34</f>
        <v>10A1</v>
      </c>
      <c r="V37">
        <v>3</v>
      </c>
      <c r="Y37">
        <f>'10a1tr'!H31</f>
        <v>0</v>
      </c>
      <c r="Z37">
        <f>'10a1tr'!I31</f>
        <v>0</v>
      </c>
      <c r="AA37">
        <f>'10a1tr'!J31</f>
        <v>0</v>
      </c>
      <c r="AB37">
        <f>'10a1tr'!K31</f>
        <v>0</v>
      </c>
      <c r="AC37">
        <f>'10a1tr'!L31</f>
        <v>0</v>
      </c>
      <c r="AE37">
        <f>IF(B37&lt;&gt;"", INDEX($X$8:$X$1491, MATCH(B37, $T$8:$T$1491, 0)),"")</f>
        <v>0</v>
      </c>
      <c r="AF37">
        <f>IF(AH40&lt;&gt;"", INDEX($AJ$8:$AJ$1491, MATCH(AH40, $T$8:$T$1491, 0)),"")</f>
        <v>0</v>
      </c>
      <c r="AG37">
        <f>IF(AH37&lt;&gt;"",AG36+1, "")</f>
        <v>30</v>
      </c>
      <c r="AH37" t="str">
        <v>PHẠM THỊ KIỀU MY</v>
      </c>
      <c r="AI37" t="str">
        <v>12A11</v>
      </c>
      <c r="AJ37">
        <v>0.15232700000000005</v>
      </c>
      <c r="AK37" t="str">
        <v/>
      </c>
    </row>
    <row r="38">
      <c r="A38">
        <f>IF(B38&lt;&gt;"",A37+1,"")</f>
        <v>34</v>
      </c>
      <c r="B38" t="str">
        <v>LÊ NGUYỄN ANH THI</v>
      </c>
      <c r="C38" t="str">
        <v>10A1</v>
      </c>
      <c r="E38" t="str">
        <v xml:space="preserve">Không phép </v>
      </c>
      <c r="F38">
        <v>33000035</v>
      </c>
      <c r="R38">
        <f>IF(B38&lt;&gt;"", INDEX($V$8:$V$1491, MATCH(B38, $T$8:$T$1491, 0)),"")</f>
        <v>3</v>
      </c>
      <c r="S38">
        <f>IF(T38&lt;&gt;"",S37+1,"")</f>
        <v>31</v>
      </c>
      <c r="T38" t="str">
        <f>data!B35</f>
        <v>LÊ NGỌC THẢO QUYÊN</v>
      </c>
      <c r="U38" t="str">
        <f>data!C35</f>
        <v>10A1</v>
      </c>
      <c r="V38">
        <v>3</v>
      </c>
      <c r="Y38">
        <f>'10a1tr'!H32</f>
        <v>0</v>
      </c>
      <c r="Z38">
        <f>'10a1tr'!I32</f>
        <v>0</v>
      </c>
      <c r="AA38">
        <f>'10a1tr'!J32</f>
        <v>0</v>
      </c>
      <c r="AB38">
        <f>'10a1tr'!K32</f>
        <v>0</v>
      </c>
      <c r="AC38">
        <f>'10a1tr'!L32</f>
        <v>0</v>
      </c>
      <c r="AE38">
        <f>IF(B38&lt;&gt;"", INDEX($X$8:$X$1491, MATCH(B38, $T$8:$T$1491, 0)),"")</f>
        <v>0</v>
      </c>
      <c r="AF38">
        <f>IF(AH41&lt;&gt;"", INDEX($AJ$8:$AJ$1491, MATCH(AH41, $T$8:$T$1491, 0)),"")</f>
        <v>0</v>
      </c>
      <c r="AG38">
        <f>IF(AH38&lt;&gt;"",AG37+1, "")</f>
        <v>31</v>
      </c>
      <c r="AH38" t="str">
        <v>PHẠM THỊ TRÀ MY</v>
      </c>
      <c r="AI38" t="str">
        <v>12A11</v>
      </c>
      <c r="AJ38">
        <v>0.15233800000000003</v>
      </c>
      <c r="AK38" t="str">
        <v/>
      </c>
    </row>
    <row r="39">
      <c r="A39">
        <f>IF(B39&lt;&gt;"",A38+1,"")</f>
        <v>35</v>
      </c>
      <c r="B39" t="str">
        <v>NGUYỄN LÊ GIA THỊNH</v>
      </c>
      <c r="C39" t="str">
        <v>10A1</v>
      </c>
      <c r="E39" t="str">
        <v xml:space="preserve">Không phép </v>
      </c>
      <c r="F39">
        <v>33000036</v>
      </c>
      <c r="R39">
        <f>IF(B39&lt;&gt;"", INDEX($V$8:$V$1491, MATCH(B39, $T$8:$T$1491, 0)),"")</f>
        <v>3</v>
      </c>
      <c r="S39">
        <f>IF(T39&lt;&gt;"",S38+1,"")</f>
        <v>32</v>
      </c>
      <c r="T39" t="str">
        <f>data!B36</f>
        <v>LÊ KHÁNH QUỲNH</v>
      </c>
      <c r="U39" t="str">
        <f>data!C36</f>
        <v>10A1</v>
      </c>
      <c r="V39">
        <v>1</v>
      </c>
      <c r="Y39">
        <f>'10a1tr'!H33</f>
        <v>0</v>
      </c>
      <c r="Z39">
        <f>'10a1tr'!I33</f>
        <v>0</v>
      </c>
      <c r="AA39">
        <f>'10a1tr'!J33</f>
        <v>0</v>
      </c>
      <c r="AB39">
        <f>'10a1tr'!K33</f>
        <v>0</v>
      </c>
      <c r="AC39">
        <f>'10a1tr'!L33</f>
        <v>0</v>
      </c>
      <c r="AE39">
        <f>IF(B39&lt;&gt;"", INDEX($X$8:$X$1491, MATCH(B39, $T$8:$T$1491, 0)),"")</f>
        <v>0</v>
      </c>
      <c r="AF39">
        <f>IF(AH42&lt;&gt;"", INDEX($AJ$8:$AJ$1491, MATCH(AH42, $T$8:$T$1491, 0)),"")</f>
        <v>0</v>
      </c>
      <c r="AG39">
        <f>IF(AH39&lt;&gt;"",AG38+1, "")</f>
        <v>32</v>
      </c>
      <c r="AH39" t="str">
        <v>HỒ HOÀN MỸ</v>
      </c>
      <c r="AI39" t="str">
        <v>12A11</v>
      </c>
      <c r="AJ39">
        <v>0.15233800000000003</v>
      </c>
      <c r="AK39" t="str">
        <v/>
      </c>
    </row>
    <row r="40">
      <c r="A40">
        <f>IF(B40&lt;&gt;"",A39+1,"")</f>
        <v>36</v>
      </c>
      <c r="B40" t="str">
        <v>VÕ GIA THỊNH</v>
      </c>
      <c r="C40" t="str">
        <v>10A1</v>
      </c>
      <c r="E40" t="str">
        <v xml:space="preserve">Không phép </v>
      </c>
      <c r="F40">
        <v>33000037</v>
      </c>
      <c r="R40">
        <f>IF(B40&lt;&gt;"", INDEX($V$8:$V$1491, MATCH(B40, $T$8:$T$1491, 0)),"")</f>
        <v>3</v>
      </c>
      <c r="S40">
        <f>IF(T40&lt;&gt;"",S39+1,"")</f>
        <v>33</v>
      </c>
      <c r="T40" t="str">
        <f>data!B37</f>
        <v>PHẠM THANH TÂM</v>
      </c>
      <c r="U40" t="str">
        <f>data!C37</f>
        <v>10A1</v>
      </c>
      <c r="V40">
        <v>3</v>
      </c>
      <c r="Y40">
        <f>'10a1tr'!H34</f>
        <v>0</v>
      </c>
      <c r="Z40">
        <f>'10a1tr'!I34</f>
        <v>0</v>
      </c>
      <c r="AA40">
        <f>'10a1tr'!J34</f>
        <v>0</v>
      </c>
      <c r="AB40">
        <f>'10a1tr'!K34</f>
        <v>0</v>
      </c>
      <c r="AC40">
        <f>'10a1tr'!L34</f>
        <v>0</v>
      </c>
      <c r="AE40">
        <f>IF(B40&lt;&gt;"", INDEX($X$8:$X$1491, MATCH(B40, $T$8:$T$1491, 0)),"")</f>
        <v>0</v>
      </c>
      <c r="AF40">
        <f>IF(AH43&lt;&gt;"", INDEX($AJ$8:$AJ$1491, MATCH(AH43, $T$8:$T$1491, 0)),"")</f>
        <v>0</v>
      </c>
      <c r="AG40">
        <f>IF(AH40&lt;&gt;"",AG39+1, "")</f>
        <v>33</v>
      </c>
      <c r="AH40" t="str">
        <v>VÕ THÀNH NHÂN</v>
      </c>
      <c r="AI40" t="str">
        <v>12A11</v>
      </c>
      <c r="AJ40">
        <v>0.15235000000000004</v>
      </c>
      <c r="AK40" t="str">
        <v/>
      </c>
    </row>
    <row r="41">
      <c r="A41">
        <f>IF(B41&lt;&gt;"",A40+1,"")</f>
        <v>37</v>
      </c>
      <c r="B41" t="str">
        <v>LƯ TRẦN MINH THƯ</v>
      </c>
      <c r="C41" t="str">
        <v>10A1</v>
      </c>
      <c r="E41" t="str">
        <v xml:space="preserve">Không phép </v>
      </c>
      <c r="F41">
        <v>33000038</v>
      </c>
      <c r="R41">
        <f>IF(B41&lt;&gt;"", INDEX($V$8:$V$1491, MATCH(B41, $T$8:$T$1491, 0)),"")</f>
        <v>3</v>
      </c>
      <c r="S41">
        <f>IF(T41&lt;&gt;"",S40+1,"")</f>
        <v>34</v>
      </c>
      <c r="T41" t="str">
        <f>data!B38</f>
        <v>CAO THẮNG</v>
      </c>
      <c r="U41" t="str">
        <f>data!C38</f>
        <v>10A1</v>
      </c>
      <c r="V41">
        <v>3</v>
      </c>
      <c r="Y41">
        <f>'10a1tr'!H35</f>
        <v>0</v>
      </c>
      <c r="Z41">
        <f>'10a1tr'!I35</f>
        <v>0</v>
      </c>
      <c r="AA41">
        <f>'10a1tr'!J35</f>
        <v>0</v>
      </c>
      <c r="AB41">
        <f>'10a1tr'!K35</f>
        <v>0</v>
      </c>
      <c r="AC41">
        <f>'10a1tr'!L35</f>
        <v>0</v>
      </c>
      <c r="AE41">
        <f>IF(B41&lt;&gt;"", INDEX($X$8:$X$1491, MATCH(B41, $T$8:$T$1491, 0)),"")</f>
        <v>0</v>
      </c>
      <c r="AF41">
        <f>IF(AH44&lt;&gt;"", INDEX($AJ$8:$AJ$1491, MATCH(AH44, $T$8:$T$1491, 0)),"")</f>
        <v>0</v>
      </c>
      <c r="AG41">
        <f>IF(AH41&lt;&gt;"",AG40+1, "")</f>
        <v>34</v>
      </c>
      <c r="AH41" t="str">
        <v>LÊ HỒNG NHUNG</v>
      </c>
      <c r="AI41" t="str">
        <v>12A11</v>
      </c>
      <c r="AJ41">
        <v>0.15236100000000002</v>
      </c>
      <c r="AK41" t="str">
        <v/>
      </c>
    </row>
    <row r="42">
      <c r="A42">
        <f>IF(B42&lt;&gt;"",A41+1,"")</f>
        <v>38</v>
      </c>
      <c r="B42" t="str">
        <v>NGUYỄN ĐẶNG MINH THƯ</v>
      </c>
      <c r="C42" t="str">
        <v>10A1</v>
      </c>
      <c r="E42" t="str">
        <v xml:space="preserve">Không phép </v>
      </c>
      <c r="F42">
        <v>33000039</v>
      </c>
      <c r="R42">
        <f>IF(B42&lt;&gt;"", INDEX($V$8:$V$1491, MATCH(B42, $T$8:$T$1491, 0)),"")</f>
        <v>3</v>
      </c>
      <c r="S42">
        <f>IF(T42&lt;&gt;"",S41+1,"")</f>
        <v>35</v>
      </c>
      <c r="T42" t="str">
        <f>data!B39</f>
        <v>TRIỆU HOÀNG THANH</v>
      </c>
      <c r="U42" t="str">
        <f>data!C39</f>
        <v>10A1</v>
      </c>
      <c r="V42">
        <v>3</v>
      </c>
      <c r="Y42">
        <f>'10a1tr'!H36</f>
        <v>0</v>
      </c>
      <c r="Z42">
        <f>'10a1tr'!I36</f>
        <v>0</v>
      </c>
      <c r="AA42">
        <f>'10a1tr'!J36</f>
        <v>0</v>
      </c>
      <c r="AB42">
        <f>'10a1tr'!K36</f>
        <v>0</v>
      </c>
      <c r="AC42">
        <f>'10a1tr'!L36</f>
        <v>0</v>
      </c>
      <c r="AE42">
        <f>IF(B42&lt;&gt;"", INDEX($X$8:$X$1491, MATCH(B42, $T$8:$T$1491, 0)),"")</f>
        <v>0</v>
      </c>
      <c r="AF42">
        <f>IF(AH45&lt;&gt;"", INDEX($AJ$8:$AJ$1491, MATCH(AH45, $T$8:$T$1491, 0)),"")</f>
        <v>0</v>
      </c>
      <c r="AG42">
        <f>IF(AH42&lt;&gt;"",AG41+1, "")</f>
        <v>35</v>
      </c>
      <c r="AH42" t="str">
        <v>TRẦN THỊNH PHÁT</v>
      </c>
      <c r="AI42" t="str">
        <v>12A11</v>
      </c>
      <c r="AJ42">
        <v>0.15236100000000002</v>
      </c>
      <c r="AK42" t="str">
        <v/>
      </c>
    </row>
    <row r="43">
      <c r="A43">
        <f>IF(B43&lt;&gt;"",A42+1,"")</f>
        <v>39</v>
      </c>
      <c r="B43" t="str">
        <v>TRƯƠNG NGỌC ANH THƯ</v>
      </c>
      <c r="C43" t="str">
        <v>10A1</v>
      </c>
      <c r="E43" t="str">
        <v xml:space="preserve">Không phép </v>
      </c>
      <c r="F43">
        <v>33000040</v>
      </c>
      <c r="R43">
        <f>IF(B43&lt;&gt;"", INDEX($V$8:$V$1491, MATCH(B43, $T$8:$T$1491, 0)),"")</f>
        <v>3</v>
      </c>
      <c r="S43">
        <f>IF(T43&lt;&gt;"",S42+1,"")</f>
        <v>36</v>
      </c>
      <c r="T43" t="str">
        <f>data!B40</f>
        <v>LÊ NGUYỄN ANH THI</v>
      </c>
      <c r="U43" t="str">
        <f>data!C40</f>
        <v>10A1</v>
      </c>
      <c r="V43">
        <v>3</v>
      </c>
      <c r="Y43">
        <f>'10a1tr'!H37</f>
        <v>0</v>
      </c>
      <c r="Z43">
        <f>'10a1tr'!I37</f>
        <v>0</v>
      </c>
      <c r="AA43">
        <f>'10a1tr'!J37</f>
        <v>0</v>
      </c>
      <c r="AB43">
        <f>'10a1tr'!K37</f>
        <v>0</v>
      </c>
      <c r="AC43">
        <f>'10a1tr'!L37</f>
        <v>0</v>
      </c>
      <c r="AE43">
        <f>IF(B43&lt;&gt;"", INDEX($X$8:$X$1491, MATCH(B43, $T$8:$T$1491, 0)),"")</f>
        <v>0</v>
      </c>
      <c r="AF43">
        <f>IF(AH46&lt;&gt;"", INDEX($AJ$8:$AJ$1491, MATCH(AH46, $T$8:$T$1491, 0)),"")</f>
        <v>0</v>
      </c>
      <c r="AG43">
        <f>IF(AH43&lt;&gt;"",AG42+1, "")</f>
        <v>36</v>
      </c>
      <c r="AH43" t="str">
        <v>LÊ TRẦN NHẬT PHƯƠNG</v>
      </c>
      <c r="AI43" t="str">
        <v>12A11</v>
      </c>
      <c r="AJ43">
        <v>0.15237300000000004</v>
      </c>
      <c r="AK43" t="str">
        <v/>
      </c>
    </row>
    <row r="44">
      <c r="A44">
        <f>IF(B44&lt;&gt;"",A43+1,"")</f>
        <v>40</v>
      </c>
      <c r="B44" t="str">
        <v>VÕ THỊ MINH THƯ</v>
      </c>
      <c r="C44" t="str">
        <v>10A1</v>
      </c>
      <c r="E44" t="str">
        <v xml:space="preserve">Không phép </v>
      </c>
      <c r="F44">
        <v>33000041</v>
      </c>
      <c r="R44">
        <f>IF(B44&lt;&gt;"", INDEX($V$8:$V$1491, MATCH(B44, $T$8:$T$1491, 0)),"")</f>
        <v>3</v>
      </c>
      <c r="S44">
        <f>IF(T44&lt;&gt;"",S43+1,"")</f>
        <v>37</v>
      </c>
      <c r="T44" t="str">
        <f>data!B41</f>
        <v>NGUYỄN LÊ GIA THỊNH</v>
      </c>
      <c r="U44" t="str">
        <f>data!C41</f>
        <v>10A1</v>
      </c>
      <c r="V44">
        <v>3</v>
      </c>
      <c r="Y44">
        <f>'10a1tr'!H38</f>
        <v>0</v>
      </c>
      <c r="Z44">
        <f>'10a1tr'!I38</f>
        <v>0</v>
      </c>
      <c r="AA44">
        <f>'10a1tr'!J38</f>
        <v>0</v>
      </c>
      <c r="AB44">
        <f>'10a1tr'!K38</f>
        <v>0</v>
      </c>
      <c r="AC44">
        <f>'10a1tr'!L38</f>
        <v>0</v>
      </c>
      <c r="AE44">
        <f>IF(B44&lt;&gt;"", INDEX($X$8:$X$1491, MATCH(B44, $T$8:$T$1491, 0)),"")</f>
        <v>0</v>
      </c>
      <c r="AF44">
        <f>IF(AH47&lt;&gt;"", INDEX($AJ$8:$AJ$1491, MATCH(AH47, $T$8:$T$1491, 0)),"")</f>
        <v>0</v>
      </c>
      <c r="AG44">
        <f>IF(AH44&lt;&gt;"",AG43+1, "")</f>
        <v>37</v>
      </c>
      <c r="AH44" t="str">
        <v>NGUYỄN THANH QUỲNH</v>
      </c>
      <c r="AI44" t="str">
        <v>12A11</v>
      </c>
      <c r="AJ44">
        <v>0.15238400000000002</v>
      </c>
      <c r="AK44" t="str">
        <v/>
      </c>
    </row>
    <row r="45">
      <c r="A45">
        <f>IF(B45&lt;&gt;"",A44+1,"")</f>
        <v>41</v>
      </c>
      <c r="B45" t="str">
        <v>NGUYỄN LÂM THUẬN</v>
      </c>
      <c r="C45" t="str">
        <v>10A1</v>
      </c>
      <c r="E45" t="str">
        <v xml:space="preserve">Không phép </v>
      </c>
      <c r="F45">
        <v>33000042</v>
      </c>
      <c r="R45">
        <f>IF(B45&lt;&gt;"", INDEX($V$8:$V$1491, MATCH(B45, $T$8:$T$1491, 0)),"")</f>
        <v>3</v>
      </c>
      <c r="S45">
        <f>IF(T45&lt;&gt;"",S44+1,"")</f>
        <v>38</v>
      </c>
      <c r="T45" t="str">
        <f>data!B42</f>
        <v>VÕ GIA THỊNH</v>
      </c>
      <c r="U45" t="str">
        <f>data!C42</f>
        <v>10A1</v>
      </c>
      <c r="V45">
        <v>3</v>
      </c>
      <c r="Y45">
        <f>'10a1tr'!H39</f>
        <v>0</v>
      </c>
      <c r="Z45">
        <f>'10a1tr'!I39</f>
        <v>0</v>
      </c>
      <c r="AA45">
        <f>'10a1tr'!J39</f>
        <v>0</v>
      </c>
      <c r="AB45">
        <f>'10a1tr'!K39</f>
        <v>0</v>
      </c>
      <c r="AC45">
        <f>'10a1tr'!L39</f>
        <v>0</v>
      </c>
      <c r="AE45">
        <f>IF(B45&lt;&gt;"", INDEX($X$8:$X$1491, MATCH(B45, $T$8:$T$1491, 0)),"")</f>
        <v>0</v>
      </c>
      <c r="AF45">
        <f>IF(AH48&lt;&gt;"", INDEX($AJ$8:$AJ$1491, MATCH(AH48, $T$8:$T$1491, 0)),"")</f>
        <v>0</v>
      </c>
      <c r="AG45">
        <f>IF(AH45&lt;&gt;"",AG44+1, "")</f>
        <v>38</v>
      </c>
      <c r="AH45" t="str">
        <v>LÂM THU THẢO</v>
      </c>
      <c r="AI45" t="str">
        <v>12A11</v>
      </c>
      <c r="AJ45">
        <v>0.15239600000000003</v>
      </c>
      <c r="AK45" t="str">
        <v/>
      </c>
    </row>
    <row r="46">
      <c r="A46">
        <f>IF(B46&lt;&gt;"",A45+1,"")</f>
        <v>42</v>
      </c>
      <c r="B46" t="str">
        <v>LÊ PHÚC TƯỜNG</v>
      </c>
      <c r="C46" t="str">
        <v>10A1</v>
      </c>
      <c r="E46" t="str">
        <v xml:space="preserve">Không phép </v>
      </c>
      <c r="F46">
        <v>33000043</v>
      </c>
      <c r="R46">
        <f>IF(B46&lt;&gt;"", INDEX($V$8:$V$1491, MATCH(B46, $T$8:$T$1491, 0)),"")</f>
        <v>3</v>
      </c>
      <c r="S46">
        <f>IF(T46&lt;&gt;"",S45+1,"")</f>
        <v>39</v>
      </c>
      <c r="T46" t="str">
        <f>data!B43</f>
        <v>LƯ TRẦN MINH THƯ</v>
      </c>
      <c r="U46" t="str">
        <f>data!C43</f>
        <v>10A1</v>
      </c>
      <c r="V46">
        <v>3</v>
      </c>
      <c r="Y46">
        <f>'10a1tr'!H40</f>
        <v>0</v>
      </c>
      <c r="Z46">
        <f>'10a1tr'!I40</f>
        <v>0</v>
      </c>
      <c r="AA46">
        <f>'10a1tr'!J40</f>
        <v>0</v>
      </c>
      <c r="AB46">
        <f>'10a1tr'!K40</f>
        <v>0</v>
      </c>
      <c r="AC46">
        <f>'10a1tr'!L40</f>
        <v>0</v>
      </c>
      <c r="AE46">
        <f>IF(B46&lt;&gt;"", INDEX($X$8:$X$1491, MATCH(B46, $T$8:$T$1491, 0)),"")</f>
        <v>0</v>
      </c>
      <c r="AF46">
        <f>IF(AH49&lt;&gt;"", INDEX($AJ$8:$AJ$1491, MATCH(AH49, $T$8:$T$1491, 0)),"")</f>
        <v>0</v>
      </c>
      <c r="AG46">
        <f>IF(AH46&lt;&gt;"",AG45+1, "")</f>
        <v>39</v>
      </c>
      <c r="AH46" t="str">
        <v>LA MINH THƯ</v>
      </c>
      <c r="AI46" t="str">
        <v>12A11</v>
      </c>
      <c r="AJ46">
        <v>0.15239600000000003</v>
      </c>
      <c r="AK46" t="str">
        <v/>
      </c>
    </row>
    <row r="47">
      <c r="A47">
        <f>IF(B47&lt;&gt;"",A46+1,"")</f>
        <v>43</v>
      </c>
      <c r="B47" t="str">
        <v>VÕ NGỌC NHƯ Ý</v>
      </c>
      <c r="C47" t="str">
        <v>10A1</v>
      </c>
      <c r="E47" t="str">
        <v xml:space="preserve">Không phép </v>
      </c>
      <c r="F47">
        <v>33000044</v>
      </c>
      <c r="R47">
        <f>IF(B47&lt;&gt;"", INDEX($V$8:$V$1491, MATCH(B47, $T$8:$T$1491, 0)),"")</f>
        <v>3</v>
      </c>
      <c r="S47">
        <f>IF(T47&lt;&gt;"",S46+1,"")</f>
        <v>40</v>
      </c>
      <c r="T47" t="str">
        <f>data!B44</f>
        <v>NGUYỄN ĐẶNG MINH THƯ</v>
      </c>
      <c r="U47" t="str">
        <f>data!C44</f>
        <v>10A1</v>
      </c>
      <c r="V47">
        <v>3</v>
      </c>
      <c r="Y47">
        <f>'10a1tr'!H41</f>
        <v>0</v>
      </c>
      <c r="Z47">
        <f>'10a1tr'!I41</f>
        <v>0</v>
      </c>
      <c r="AA47">
        <f>'10a1tr'!J41</f>
        <v>0</v>
      </c>
      <c r="AB47">
        <f>'10a1tr'!K41</f>
        <v>0</v>
      </c>
      <c r="AC47">
        <f>'10a1tr'!L41</f>
        <v>0</v>
      </c>
      <c r="AE47">
        <f>IF(B47&lt;&gt;"", INDEX($X$8:$X$1491, MATCH(B47, $T$8:$T$1491, 0)),"")</f>
        <v>0</v>
      </c>
      <c r="AF47">
        <f>IF(AH50&lt;&gt;"", INDEX($AJ$8:$AJ$1491, MATCH(AH50, $T$8:$T$1491, 0)),"")</f>
        <v>0</v>
      </c>
      <c r="AG47">
        <f>IF(AH47&lt;&gt;"",AG46+1, "")</f>
        <v>40</v>
      </c>
      <c r="AH47" t="str">
        <v>LÊ ÁNH THUẬN</v>
      </c>
      <c r="AI47" t="str">
        <v>12A11</v>
      </c>
      <c r="AJ47">
        <v>0.15240800000000004</v>
      </c>
      <c r="AK47" t="str">
        <v/>
      </c>
    </row>
    <row r="48">
      <c r="A48">
        <f>IF(B48&lt;&gt;"",A47+1,"")</f>
        <v>44</v>
      </c>
      <c r="B48" t="str">
        <v>LÊ NGỌC HẢI YẾN</v>
      </c>
      <c r="C48" t="str">
        <v>10A1</v>
      </c>
      <c r="E48" t="str">
        <v xml:space="preserve">Không phép </v>
      </c>
      <c r="F48">
        <v>33000045</v>
      </c>
      <c r="R48">
        <f>IF(B48&lt;&gt;"", INDEX($V$8:$V$1491, MATCH(B48, $T$8:$T$1491, 0)),"")</f>
        <v>3</v>
      </c>
      <c r="S48">
        <f>IF(T48&lt;&gt;"",S47+1,"")</f>
        <v>41</v>
      </c>
      <c r="T48" t="str">
        <f>data!B45</f>
        <v>TRƯƠNG NGỌC ANH THƯ</v>
      </c>
      <c r="U48" t="str">
        <f>data!C45</f>
        <v>10A1</v>
      </c>
      <c r="V48">
        <v>3</v>
      </c>
      <c r="Y48">
        <f>'10a1tr'!H42</f>
        <v>0</v>
      </c>
      <c r="Z48">
        <f>'10a1tr'!I42</f>
        <v>0</v>
      </c>
      <c r="AA48">
        <f>'10a1tr'!J42</f>
        <v>0</v>
      </c>
      <c r="AB48">
        <f>'10a1tr'!K42</f>
        <v>0</v>
      </c>
      <c r="AC48">
        <f>'10a1tr'!L42</f>
        <v>0</v>
      </c>
      <c r="AE48">
        <f>IF(B48&lt;&gt;"", INDEX($X$8:$X$1491, MATCH(B48, $T$8:$T$1491, 0)),"")</f>
        <v>0</v>
      </c>
      <c r="AF48">
        <f>IF(AH51&lt;&gt;"", INDEX($AJ$8:$AJ$1491, MATCH(AH51, $T$8:$T$1491, 0)),"")</f>
        <v>0</v>
      </c>
      <c r="AG48">
        <f>IF(AH48&lt;&gt;"",AG47+1, "")</f>
        <v>41</v>
      </c>
      <c r="AH48" t="str">
        <v>PHAN THỊ MỸ TIÊN</v>
      </c>
      <c r="AI48" t="str">
        <v>12A11</v>
      </c>
      <c r="AJ48">
        <v>0.15241900000000003</v>
      </c>
      <c r="AK48" t="str">
        <v/>
      </c>
    </row>
    <row r="49">
      <c r="A49">
        <f>IF(B49&lt;&gt;"",A48+1,"")</f>
        <v>45</v>
      </c>
      <c r="B49" t="str">
        <v>NGUYỄN TRẦN NGỌC ÁNH</v>
      </c>
      <c r="C49" t="str">
        <v>10A10</v>
      </c>
      <c r="E49" t="str">
        <v xml:space="preserve">Không phép </v>
      </c>
      <c r="F49">
        <v>33000046</v>
      </c>
      <c r="R49">
        <f>IF(B49&lt;&gt;"", INDEX($V$8:$V$1491, MATCH(B49, $T$8:$T$1491, 0)),"")</f>
        <v>3</v>
      </c>
      <c r="S49">
        <f>IF(T49&lt;&gt;"",S48+1,"")</f>
        <v>42</v>
      </c>
      <c r="T49" t="str">
        <f>data!B46</f>
        <v>VÕ THỊ MINH THƯ</v>
      </c>
      <c r="U49" t="str">
        <f>data!C46</f>
        <v>10A1</v>
      </c>
      <c r="V49">
        <v>3</v>
      </c>
      <c r="Y49">
        <f>'10a1tr'!H43</f>
        <v>0</v>
      </c>
      <c r="Z49">
        <f>'10a1tr'!I43</f>
        <v>0</v>
      </c>
      <c r="AA49">
        <f>'10a1tr'!J43</f>
        <v>0</v>
      </c>
      <c r="AB49">
        <f>'10a1tr'!K43</f>
        <v>0</v>
      </c>
      <c r="AC49">
        <f>'10a1tr'!L43</f>
        <v>0</v>
      </c>
      <c r="AE49">
        <f>IF(B49&lt;&gt;"", INDEX($X$8:$X$1491, MATCH(B49, $T$8:$T$1491, 0)),"")</f>
        <v>0</v>
      </c>
      <c r="AF49">
        <f>IF(AH52&lt;&gt;"", INDEX($AJ$8:$AJ$1491, MATCH(AH52, $T$8:$T$1491, 0)),"")</f>
        <v>0</v>
      </c>
      <c r="AG49">
        <f>IF(AH49&lt;&gt;"",AG48+1, "")</f>
        <v>42</v>
      </c>
      <c r="AH49" t="str">
        <v>HỒNG BẢO TRÂN</v>
      </c>
      <c r="AI49" t="str">
        <v>12A11</v>
      </c>
      <c r="AJ49">
        <v>0.15243100000000004</v>
      </c>
      <c r="AK49" t="str">
        <v/>
      </c>
    </row>
    <row r="50">
      <c r="A50">
        <f>IF(B50&lt;&gt;"",A49+1,"")</f>
        <v>46</v>
      </c>
      <c r="B50" t="str">
        <v>NGUYỄN NGỌC KHÁNH BĂNG</v>
      </c>
      <c r="C50" t="str">
        <v>10A10</v>
      </c>
      <c r="E50" t="str">
        <v xml:space="preserve">Không phép </v>
      </c>
      <c r="F50">
        <v>33000047</v>
      </c>
      <c r="R50">
        <f>IF(B50&lt;&gt;"", INDEX($V$8:$V$1491, MATCH(B50, $T$8:$T$1491, 0)),"")</f>
        <v>3</v>
      </c>
      <c r="S50">
        <f>IF(T50&lt;&gt;"",S49+1,"")</f>
        <v>43</v>
      </c>
      <c r="T50" t="str">
        <f>data!B47</f>
        <v>NGUYỄN LÂM THUẬN</v>
      </c>
      <c r="U50" t="str">
        <f>data!C47</f>
        <v>10A1</v>
      </c>
      <c r="V50">
        <v>3</v>
      </c>
      <c r="Y50">
        <f>'10a1tr'!H44</f>
        <v>0</v>
      </c>
      <c r="Z50">
        <f>'10a1tr'!I44</f>
        <v>0</v>
      </c>
      <c r="AA50">
        <f>'10a1tr'!J44</f>
        <v>0</v>
      </c>
      <c r="AB50">
        <f>'10a1tr'!K44</f>
        <v>0</v>
      </c>
      <c r="AC50">
        <f>'10a1tr'!L44</f>
        <v>0</v>
      </c>
      <c r="AE50">
        <f>IF(B50&lt;&gt;"", INDEX($X$8:$X$1491, MATCH(B50, $T$8:$T$1491, 0)),"")</f>
        <v>0</v>
      </c>
      <c r="AF50">
        <f>IF(AH53&lt;&gt;"", INDEX($AJ$8:$AJ$1491, MATCH(AH53, $T$8:$T$1491, 0)),"")</f>
        <v>0</v>
      </c>
      <c r="AG50">
        <f>IF(AH50&lt;&gt;"",AG49+1, "")</f>
        <v>43</v>
      </c>
      <c r="AH50" t="str">
        <v>ĐẶNG MINH TRIẾT</v>
      </c>
      <c r="AI50" t="str">
        <v>12A11</v>
      </c>
      <c r="AJ50">
        <v>0.15244200000000002</v>
      </c>
      <c r="AK50" t="str">
        <v/>
      </c>
    </row>
    <row r="51">
      <c r="A51">
        <f>IF(B51&lt;&gt;"",A50+1,"")</f>
        <v>47</v>
      </c>
      <c r="B51" t="str">
        <v>NGUYỄN TRẦN GIA BẢO</v>
      </c>
      <c r="C51" t="str">
        <v>10A10</v>
      </c>
      <c r="E51" t="str">
        <v xml:space="preserve">Không phép </v>
      </c>
      <c r="F51">
        <v>33000048</v>
      </c>
      <c r="R51">
        <f>IF(B51&lt;&gt;"", INDEX($V$8:$V$1491, MATCH(B51, $T$8:$T$1491, 0)),"")</f>
        <v>3</v>
      </c>
      <c r="S51">
        <f>IF(T51&lt;&gt;"",S50+1,"")</f>
        <v>44</v>
      </c>
      <c r="T51" t="str">
        <f>data!B48</f>
        <v>LÊ PHÚC TƯỜNG</v>
      </c>
      <c r="U51" t="str">
        <f>data!C48</f>
        <v>10A1</v>
      </c>
      <c r="V51">
        <v>3</v>
      </c>
      <c r="Y51">
        <f>'10a1tr'!H45</f>
        <v>0</v>
      </c>
      <c r="Z51">
        <f>'10a1tr'!I45</f>
        <v>0</v>
      </c>
      <c r="AA51">
        <f>'10a1tr'!J45</f>
        <v>0</v>
      </c>
      <c r="AB51">
        <f>'10a1tr'!K45</f>
        <v>0</v>
      </c>
      <c r="AC51">
        <f>'10a1tr'!L45</f>
        <v>0</v>
      </c>
      <c r="AE51">
        <f>IF(B51&lt;&gt;"", INDEX($X$8:$X$1491, MATCH(B51, $T$8:$T$1491, 0)),"")</f>
        <v>0</v>
      </c>
      <c r="AF51">
        <f>IF(AH54&lt;&gt;"", INDEX($AJ$8:$AJ$1491, MATCH(AH54, $T$8:$T$1491, 0)),"")</f>
        <v>0</v>
      </c>
      <c r="AG51">
        <f>IF(AH51&lt;&gt;"",AG50+1, "")</f>
        <v>44</v>
      </c>
      <c r="AH51" t="str">
        <v>NGUYỄN HỮU TRỌNG</v>
      </c>
      <c r="AI51" t="str">
        <v>12A11</v>
      </c>
      <c r="AJ51">
        <v>0.15245400000000003</v>
      </c>
      <c r="AK51" t="str">
        <v/>
      </c>
    </row>
    <row r="52">
      <c r="A52">
        <f>IF(B52&lt;&gt;"",A51+1,"")</f>
        <v>48</v>
      </c>
      <c r="B52" t="str">
        <v>NGUYỄN TRẦN QUỐC BẢO</v>
      </c>
      <c r="C52" t="str">
        <v>10A10</v>
      </c>
      <c r="E52" t="str">
        <v xml:space="preserve">Không phép </v>
      </c>
      <c r="F52">
        <v>33000049</v>
      </c>
      <c r="R52">
        <f>IF(B52&lt;&gt;"", INDEX($V$8:$V$1491, MATCH(B52, $T$8:$T$1491, 0)),"")</f>
        <v>2</v>
      </c>
      <c r="S52">
        <f>IF(T52&lt;&gt;"",S51+1,"")</f>
        <v>45</v>
      </c>
      <c r="T52" t="str">
        <f>data!B49</f>
        <v>VÕ NGỌC NHƯ Ý</v>
      </c>
      <c r="U52" t="str">
        <f>data!C49</f>
        <v>10A1</v>
      </c>
      <c r="V52">
        <v>3</v>
      </c>
      <c r="Y52">
        <f>'10a1tr'!H46</f>
        <v>0</v>
      </c>
      <c r="Z52">
        <f>'10a1tr'!I46</f>
        <v>0</v>
      </c>
      <c r="AA52">
        <f>'10a1tr'!J46</f>
        <v>0</v>
      </c>
      <c r="AB52">
        <f>'10a1tr'!K46</f>
        <v>0</v>
      </c>
      <c r="AC52">
        <f>'10a1tr'!L46</f>
        <v>0</v>
      </c>
      <c r="AE52">
        <f>IF(B52&lt;&gt;"", INDEX($X$8:$X$1491, MATCH(B52, $T$8:$T$1491, 0)),"")</f>
        <v>0</v>
      </c>
      <c r="AF52">
        <f>IF(AH55&lt;&gt;"", INDEX($AJ$8:$AJ$1491, MATCH(AH55, $T$8:$T$1491, 0)),"")</f>
        <v>0</v>
      </c>
      <c r="AG52">
        <f>IF(AH52&lt;&gt;"",AG51+1, "")</f>
        <v>45</v>
      </c>
      <c r="AH52" t="str">
        <v>ĐẶNG THANH TRỨ</v>
      </c>
      <c r="AI52" t="str">
        <v>12A11</v>
      </c>
      <c r="AJ52">
        <v>0.15246500000000002</v>
      </c>
      <c r="AK52" t="str">
        <v/>
      </c>
    </row>
    <row r="53">
      <c r="A53">
        <f>IF(B53&lt;&gt;"",A52+1,"")</f>
        <v>49</v>
      </c>
      <c r="B53" t="str">
        <v>TRẦN GIA BẢO</v>
      </c>
      <c r="C53" t="str">
        <v>10A10</v>
      </c>
      <c r="E53" t="str">
        <v xml:space="preserve">Không phép </v>
      </c>
      <c r="F53">
        <v>33000050</v>
      </c>
      <c r="R53">
        <f>IF(B53&lt;&gt;"", INDEX($V$8:$V$1491, MATCH(B53, $T$8:$T$1491, 0)),"")</f>
        <v>3</v>
      </c>
      <c r="S53">
        <f>IF(T53&lt;&gt;"",S52+1,"")</f>
        <v>46</v>
      </c>
      <c r="T53" t="str">
        <f>data!B50</f>
        <v>LÊ NGỌC HẢI YẾN</v>
      </c>
      <c r="U53" t="str">
        <f>data!C50</f>
        <v>10A1</v>
      </c>
      <c r="V53">
        <v>3</v>
      </c>
      <c r="Y53">
        <f>'10a1tr'!H47</f>
        <v>0</v>
      </c>
      <c r="Z53">
        <f>'10a1tr'!I47</f>
        <v>0</v>
      </c>
      <c r="AA53">
        <f>'10a1tr'!J47</f>
        <v>0</v>
      </c>
      <c r="AB53">
        <f>'10a1tr'!K47</f>
        <v>0</v>
      </c>
      <c r="AC53">
        <f>'10a1tr'!L47</f>
        <v>0</v>
      </c>
      <c r="AE53">
        <f>IF(B53&lt;&gt;"", INDEX($X$8:$X$1491, MATCH(B53, $T$8:$T$1491, 0)),"")</f>
        <v>0</v>
      </c>
      <c r="AF53">
        <f>IF(AH56&lt;&gt;"", INDEX($AJ$8:$AJ$1491, MATCH(AH56, $T$8:$T$1491, 0)),"")</f>
        <v>0</v>
      </c>
      <c r="AG53">
        <f>IF(AH53&lt;&gt;"",AG52+1, "")</f>
        <v>46</v>
      </c>
      <c r="AH53" t="str">
        <v>NGUYỄN NGỌC HOÀNG TUYÊN</v>
      </c>
      <c r="AI53" t="str">
        <v>12A11</v>
      </c>
      <c r="AJ53">
        <v>0.15247700000000003</v>
      </c>
      <c r="AK53" t="str">
        <v/>
      </c>
    </row>
    <row r="54">
      <c r="A54">
        <f>IF(B54&lt;&gt;"",A53+1,"")</f>
        <v>50</v>
      </c>
      <c r="B54" t="str">
        <v>NGUYỄN BẢO CHÂU</v>
      </c>
      <c r="C54" t="str">
        <v>10A10</v>
      </c>
      <c r="E54" t="str">
        <v xml:space="preserve">Không phép </v>
      </c>
      <c r="F54">
        <v>33000051</v>
      </c>
      <c r="R54">
        <f>IF(B54&lt;&gt;"", INDEX($V$8:$V$1491, MATCH(B54, $T$8:$T$1491, 0)),"")</f>
        <v>3</v>
      </c>
      <c r="S54">
        <f>IF(T54&lt;&gt;"",S53+1,"")</f>
        <v>47</v>
      </c>
      <c r="T54" t="str">
        <f>data!B51</f>
        <v>NGUYỄN TRẦN NGỌC ÁNH</v>
      </c>
      <c r="U54" t="str">
        <f>data!C51</f>
        <v>10A10</v>
      </c>
      <c r="V54">
        <v>3</v>
      </c>
      <c r="Y54">
        <f>'10a1tr'!H48</f>
        <v>0</v>
      </c>
      <c r="Z54">
        <f>'10a1tr'!I48</f>
        <v>0</v>
      </c>
      <c r="AA54">
        <f>'10a1tr'!J48</f>
        <v>0</v>
      </c>
      <c r="AB54">
        <f>'10a1tr'!K48</f>
        <v>0</v>
      </c>
      <c r="AC54">
        <f>'10a1tr'!L48</f>
        <v>0</v>
      </c>
      <c r="AE54">
        <f>IF(B54&lt;&gt;"", INDEX($X$8:$X$1491, MATCH(B54, $T$8:$T$1491, 0)),"")</f>
        <v>2</v>
      </c>
      <c r="AF54">
        <f>IF(AH57&lt;&gt;"", INDEX($AJ$8:$AJ$1491, MATCH(AH57, $T$8:$T$1491, 0)),"")</f>
        <v>0</v>
      </c>
      <c r="AG54">
        <f>IF(AH54&lt;&gt;"",AG53+1, "")</f>
        <v>47</v>
      </c>
      <c r="AH54" t="str">
        <v>TRẦN THỊ MỸ TUYỀN</v>
      </c>
      <c r="AI54" t="str">
        <v>12A11</v>
      </c>
      <c r="AJ54">
        <v>0.15247700000000003</v>
      </c>
      <c r="AK54" t="str">
        <v/>
      </c>
    </row>
    <row r="55">
      <c r="A55">
        <f>IF(B55&lt;&gt;"",A54+1,"")</f>
        <v>51</v>
      </c>
      <c r="B55" t="str">
        <v>HUỲNH CHÍ ĐẠO</v>
      </c>
      <c r="C55" t="str">
        <v>10A10</v>
      </c>
      <c r="E55" t="str">
        <v xml:space="preserve">Không phép </v>
      </c>
      <c r="F55">
        <v>33000052</v>
      </c>
      <c r="R55">
        <f>IF(B55&lt;&gt;"", INDEX($V$8:$V$1491, MATCH(B55, $T$8:$T$1491, 0)),"")</f>
        <v>3</v>
      </c>
      <c r="S55">
        <f>IF(T55&lt;&gt;"",S54+1,"")</f>
        <v>48</v>
      </c>
      <c r="T55" t="str">
        <f>data!B52</f>
        <v>NGUYỄN NGỌC KHÁNH BĂNG</v>
      </c>
      <c r="U55" t="str">
        <f>data!C52</f>
        <v>10A10</v>
      </c>
      <c r="V55">
        <v>3</v>
      </c>
      <c r="Y55">
        <f>'10a1tr'!H49</f>
        <v>0</v>
      </c>
      <c r="Z55">
        <f>'10a1tr'!I49</f>
        <v>0</v>
      </c>
      <c r="AA55">
        <f>'10a1tr'!J49</f>
        <v>0</v>
      </c>
      <c r="AB55">
        <f>'10a1tr'!K49</f>
        <v>0</v>
      </c>
      <c r="AC55">
        <f>'10a1tr'!L49</f>
        <v>0</v>
      </c>
      <c r="AE55">
        <f>IF(B55&lt;&gt;"", INDEX($X$8:$X$1491, MATCH(B55, $T$8:$T$1491, 0)),"")</f>
        <v>0</v>
      </c>
      <c r="AF55">
        <f>IF(AH58&lt;&gt;"", INDEX($AJ$8:$AJ$1491, MATCH(AH58, $T$8:$T$1491, 0)),"")</f>
        <v>0</v>
      </c>
      <c r="AG55">
        <f>IF(AH55&lt;&gt;"",AG54+1, "")</f>
        <v>48</v>
      </c>
      <c r="AH55" t="str">
        <v>HOÀNG ÁI VY</v>
      </c>
      <c r="AI55" t="str">
        <v>12A11</v>
      </c>
      <c r="AJ55">
        <v>0.15248900000000004</v>
      </c>
      <c r="AK55" t="str">
        <v/>
      </c>
    </row>
    <row r="56">
      <c r="A56">
        <f>IF(B56&lt;&gt;"",A55+1,"")</f>
        <v>52</v>
      </c>
      <c r="B56" t="str">
        <v>NGUYỄN MAI SƠN GIANG</v>
      </c>
      <c r="C56" t="str">
        <v>10A10</v>
      </c>
      <c r="E56" t="str">
        <v xml:space="preserve">Không phép </v>
      </c>
      <c r="F56">
        <v>33000053</v>
      </c>
      <c r="R56">
        <f>IF(B56&lt;&gt;"", INDEX($V$8:$V$1491, MATCH(B56, $T$8:$T$1491, 0)),"")</f>
        <v>3</v>
      </c>
      <c r="S56">
        <f>IF(T56&lt;&gt;"",S55+1,"")</f>
        <v>49</v>
      </c>
      <c r="T56" t="str">
        <f>data!B53</f>
        <v>NGUYỄN TRẦN GIA BẢO</v>
      </c>
      <c r="U56" t="str">
        <f>data!C53</f>
        <v>10A10</v>
      </c>
      <c r="V56">
        <v>3</v>
      </c>
      <c r="Y56">
        <f>'10a1tr'!H50</f>
        <v>0</v>
      </c>
      <c r="Z56">
        <f>'10a1tr'!I50</f>
        <v>0</v>
      </c>
      <c r="AA56">
        <f>'10a1tr'!J50</f>
        <v>0</v>
      </c>
      <c r="AB56">
        <f>'10a1tr'!K50</f>
        <v>0</v>
      </c>
      <c r="AC56">
        <f>'10a1tr'!L50</f>
        <v>0</v>
      </c>
      <c r="AE56">
        <f>IF(B56&lt;&gt;"", INDEX($X$8:$X$1491, MATCH(B56, $T$8:$T$1491, 0)),"")</f>
        <v>0</v>
      </c>
      <c r="AF56">
        <f>IF(AH59&lt;&gt;"", INDEX($AJ$8:$AJ$1491, MATCH(AH59, $T$8:$T$1491, 0)),"")</f>
        <v>0</v>
      </c>
      <c r="AG56">
        <f>IF(AH56&lt;&gt;"",AG55+1, "")</f>
        <v>49</v>
      </c>
      <c r="AH56" t="str">
        <v>TRẦN NGỌC THẢO VY</v>
      </c>
      <c r="AI56" t="str">
        <v>12A11</v>
      </c>
      <c r="AJ56">
        <v>0.15250000000000002</v>
      </c>
    </row>
    <row r="57">
      <c r="A57">
        <f>IF(B57&lt;&gt;"",A56+1,"")</f>
        <v>53</v>
      </c>
      <c r="B57" t="str">
        <v>ĐẶNG QUANG HOÀNG HIỆP</v>
      </c>
      <c r="C57" t="str">
        <v>10A10</v>
      </c>
      <c r="E57" t="str">
        <v xml:space="preserve">Không phép </v>
      </c>
      <c r="F57">
        <v>33000054</v>
      </c>
      <c r="R57">
        <f>IF(B57&lt;&gt;"", INDEX($V$8:$V$1491, MATCH(B57, $T$8:$T$1491, 0)),"")</f>
        <v>3</v>
      </c>
      <c r="S57">
        <f>IF(T57&lt;&gt;"",S56+1,"")</f>
        <v>50</v>
      </c>
      <c r="T57" t="str">
        <f>data!B54</f>
        <v>NGUYỄN TRẦN QUỐC BẢO</v>
      </c>
      <c r="U57" t="str">
        <f>data!C54</f>
        <v>10A10</v>
      </c>
      <c r="V57">
        <v>2</v>
      </c>
      <c r="Y57">
        <f>'10a1tr'!H51</f>
        <v>0</v>
      </c>
      <c r="Z57">
        <f>'10a1tr'!I51</f>
        <v>0</v>
      </c>
      <c r="AA57">
        <f>'10a1tr'!J51</f>
        <v>0</v>
      </c>
      <c r="AB57">
        <f>'10a1tr'!K51</f>
        <v>0</v>
      </c>
      <c r="AC57">
        <f>'10a1tr'!L51</f>
        <v>0</v>
      </c>
      <c r="AE57">
        <f>IF(B57&lt;&gt;"", INDEX($X$8:$X$1491, MATCH(B57, $T$8:$T$1491, 0)),"")</f>
        <v>0</v>
      </c>
      <c r="AF57">
        <f>IF(AH60&lt;&gt;"", INDEX($AJ$8:$AJ$1491, MATCH(AH60, $T$8:$T$1491, 0)),"")</f>
        <v>0</v>
      </c>
      <c r="AG57">
        <f>IF(AH57&lt;&gt;"",AG56+1, "")</f>
        <v>50</v>
      </c>
      <c r="AH57" t="str">
        <v>NGUYỄN THỊ ÁI VY</v>
      </c>
      <c r="AI57" t="str">
        <v>12A11</v>
      </c>
      <c r="AJ57">
        <v>0.15250000000000002</v>
      </c>
    </row>
    <row r="58">
      <c r="A58">
        <f>IF(B58&lt;&gt;"",A57+1,"")</f>
        <v>54</v>
      </c>
      <c r="B58" t="str">
        <v>NGUYỄN NHẤT HUY</v>
      </c>
      <c r="C58" t="str">
        <v>10A10</v>
      </c>
      <c r="E58" t="str">
        <v xml:space="preserve">Không phép </v>
      </c>
      <c r="F58">
        <v>33000055</v>
      </c>
      <c r="R58">
        <f>IF(B58&lt;&gt;"", INDEX($V$8:$V$1491, MATCH(B58, $T$8:$T$1491, 0)),"")</f>
        <v>3</v>
      </c>
      <c r="S58">
        <f>IF(T58&lt;&gt;"",S57+1,"")</f>
        <v>51</v>
      </c>
      <c r="T58" t="str">
        <f>data!B55</f>
        <v>TRẦN GIA BẢO</v>
      </c>
      <c r="U58" t="str">
        <f>data!C55</f>
        <v>10A10</v>
      </c>
      <c r="V58">
        <v>3</v>
      </c>
      <c r="Y58">
        <f>'10a1tr'!H52</f>
        <v>0</v>
      </c>
      <c r="Z58">
        <f>'10a1tr'!I52</f>
        <v>0</v>
      </c>
      <c r="AA58">
        <f>'10a1tr'!J52</f>
        <v>0</v>
      </c>
      <c r="AB58">
        <f>'10a1tr'!K52</f>
        <v>0</v>
      </c>
      <c r="AC58">
        <f>'10a1tr'!L52</f>
        <v>0</v>
      </c>
      <c r="AE58">
        <f>IF(B58&lt;&gt;"", INDEX($X$8:$X$1491, MATCH(B58, $T$8:$T$1491, 0)),"")</f>
        <v>0</v>
      </c>
      <c r="AF58">
        <f>IF(AH61&lt;&gt;"", INDEX($AJ$8:$AJ$1491, MATCH(AH61, $T$8:$T$1491, 0)),"")</f>
        <v>0</v>
      </c>
      <c r="AG58">
        <f>IF(AH58&lt;&gt;"",AG57+1, "")</f>
        <v>51</v>
      </c>
      <c r="AH58" t="str">
        <v>NGUYỄN NGỌC NHƯ Ý</v>
      </c>
      <c r="AI58" t="str">
        <v>12A11</v>
      </c>
      <c r="AJ58">
        <v>0.15251200000000004</v>
      </c>
    </row>
    <row r="59">
      <c r="A59">
        <f>IF(B59&lt;&gt;"",A58+1,"")</f>
        <v>55</v>
      </c>
      <c r="B59" t="str">
        <v>HUỲNH LÂM QUỐC KHÁNH</v>
      </c>
      <c r="C59" t="str">
        <v>10A10</v>
      </c>
      <c r="E59" t="str">
        <v xml:space="preserve">Không phép </v>
      </c>
      <c r="F59">
        <v>33000056</v>
      </c>
      <c r="R59">
        <f>IF(B59&lt;&gt;"", INDEX($V$8:$V$1491, MATCH(B59, $T$8:$T$1491, 0)),"")</f>
        <v>3</v>
      </c>
      <c r="S59">
        <f>IF(T59&lt;&gt;"",S58+1,"")</f>
        <v>52</v>
      </c>
      <c r="T59" t="str">
        <f>data!B56</f>
        <v>NGUYỄN BẢO CHÂU</v>
      </c>
      <c r="U59" t="str">
        <f>data!C56</f>
        <v>10A10</v>
      </c>
      <c r="V59">
        <v>3</v>
      </c>
      <c r="X59">
        <v>2</v>
      </c>
      <c r="Y59">
        <f>'10a1tr'!H53</f>
        <v>0</v>
      </c>
      <c r="Z59">
        <f>'10a1tr'!I53</f>
        <v>0</v>
      </c>
      <c r="AA59">
        <f>'10a1tr'!J53</f>
        <v>0</v>
      </c>
      <c r="AB59">
        <f>'10a1tr'!K53</f>
        <v>0</v>
      </c>
      <c r="AC59">
        <f>'10a1tr'!L53</f>
        <v>0</v>
      </c>
      <c r="AE59">
        <f>IF(B59&lt;&gt;"", INDEX($X$8:$X$1491, MATCH(B59, $T$8:$T$1491, 0)),"")</f>
        <v>0</v>
      </c>
      <c r="AF59">
        <f>IF(AH62&lt;&gt;"", INDEX($AJ$8:$AJ$1491, MATCH(AH62, $T$8:$T$1491, 0)),"")</f>
        <v>0</v>
      </c>
      <c r="AG59">
        <f>IF(AH59&lt;&gt;"",AG58+1, "")</f>
        <v>52</v>
      </c>
      <c r="AH59" t="str">
        <v>TRƯƠNG THỊ THUÝ AN</v>
      </c>
      <c r="AI59" t="str">
        <v>12A2</v>
      </c>
      <c r="AJ59">
        <v>0.15252300000000002</v>
      </c>
    </row>
    <row r="60">
      <c r="A60">
        <f>IF(B60&lt;&gt;"",A59+1,"")</f>
        <v>56</v>
      </c>
      <c r="B60" t="str">
        <v>PHẠM TRẦN MINH KHÔI</v>
      </c>
      <c r="C60" t="str">
        <v>10A10</v>
      </c>
      <c r="E60" t="str">
        <v xml:space="preserve">Không phép </v>
      </c>
      <c r="F60">
        <v>33000057</v>
      </c>
      <c r="R60">
        <f>IF(B60&lt;&gt;"", INDEX($V$8:$V$1491, MATCH(B60, $T$8:$T$1491, 0)),"")</f>
        <v>3</v>
      </c>
      <c r="S60">
        <f>IF(T60&lt;&gt;"",S59+1,"")</f>
        <v>53</v>
      </c>
      <c r="T60" t="str">
        <f>data!B57</f>
        <v>HUỲNH CHÍ ĐẠO</v>
      </c>
      <c r="U60" t="str">
        <f>data!C57</f>
        <v>10A10</v>
      </c>
      <c r="V60">
        <v>3</v>
      </c>
      <c r="Y60">
        <f>'10a1tr'!H54</f>
        <v>0</v>
      </c>
      <c r="Z60">
        <f>'10a1tr'!I54</f>
        <v>0</v>
      </c>
      <c r="AA60">
        <f>'10a1tr'!J54</f>
        <v>0</v>
      </c>
      <c r="AB60">
        <f>'10a1tr'!K54</f>
        <v>0</v>
      </c>
      <c r="AC60">
        <f>'10a1tr'!L54</f>
        <v>0</v>
      </c>
      <c r="AE60">
        <f>IF(B60&lt;&gt;"", INDEX($X$8:$X$1491, MATCH(B60, $T$8:$T$1491, 0)),"")</f>
        <v>0</v>
      </c>
      <c r="AF60">
        <f>IF(AH63&lt;&gt;"", INDEX($AJ$8:$AJ$1491, MATCH(AH63, $T$8:$T$1491, 0)),"")</f>
        <v>0</v>
      </c>
      <c r="AG60">
        <f>IF(AH60&lt;&gt;"",AG59+1, "")</f>
        <v>53</v>
      </c>
      <c r="AH60" t="str">
        <v>LÂM NHÃ ÂN</v>
      </c>
      <c r="AI60" t="str">
        <v>12A2</v>
      </c>
      <c r="AJ60">
        <v>0.15252300000000002</v>
      </c>
    </row>
    <row r="61">
      <c r="A61">
        <f>IF(B61&lt;&gt;"",A60+1,"")</f>
        <v>57</v>
      </c>
      <c r="B61" t="str">
        <v>TRƯƠNG TRÍ KHÔI</v>
      </c>
      <c r="C61" t="str">
        <v>10A10</v>
      </c>
      <c r="E61" t="str">
        <v xml:space="preserve">Không phép </v>
      </c>
      <c r="F61">
        <v>33000058</v>
      </c>
      <c r="R61">
        <f>IF(B61&lt;&gt;"", INDEX($V$8:$V$1491, MATCH(B61, $T$8:$T$1491, 0)),"")</f>
        <v>3</v>
      </c>
      <c r="S61">
        <f>IF(T61&lt;&gt;"",S60+1,"")</f>
        <v>54</v>
      </c>
      <c r="T61" t="str">
        <f>data!B58</f>
        <v>NGUYỄN MAI SƠN GIANG</v>
      </c>
      <c r="U61" t="str">
        <f>data!C58</f>
        <v>10A10</v>
      </c>
      <c r="V61">
        <v>3</v>
      </c>
      <c r="Y61">
        <f>'10a1tr'!H55</f>
        <v>0</v>
      </c>
      <c r="Z61">
        <f>'10a1tr'!I55</f>
        <v>0</v>
      </c>
      <c r="AA61">
        <f>'10a1tr'!J55</f>
        <v>0</v>
      </c>
      <c r="AB61">
        <f>'10a1tr'!K55</f>
        <v>0</v>
      </c>
      <c r="AC61">
        <f>'10a1tr'!L55</f>
        <v>0</v>
      </c>
      <c r="AE61">
        <f>IF(B61&lt;&gt;"", INDEX($X$8:$X$1491, MATCH(B61, $T$8:$T$1491, 0)),"")</f>
        <v>0</v>
      </c>
      <c r="AF61">
        <f>IF(AH64&lt;&gt;"", INDEX($AJ$8:$AJ$1491, MATCH(AH64, $T$8:$T$1491, 0)),"")</f>
        <v>0</v>
      </c>
      <c r="AG61">
        <f>IF(AH61&lt;&gt;"",AG60+1, "")</f>
        <v>54</v>
      </c>
      <c r="AH61" t="str">
        <v>LÊ CAO HOÀNG ANH</v>
      </c>
      <c r="AI61" t="str">
        <v>12A2</v>
      </c>
      <c r="AJ61">
        <v>0.15254600000000001</v>
      </c>
    </row>
    <row r="62">
      <c r="A62">
        <f>IF(B62&lt;&gt;"",A61+1,"")</f>
        <v>58</v>
      </c>
      <c r="B62" t="str">
        <v>VÕ DUY KHÔI</v>
      </c>
      <c r="C62" t="str">
        <v>10A10</v>
      </c>
      <c r="E62" t="str">
        <v xml:space="preserve">Không phép </v>
      </c>
      <c r="F62">
        <v>33000059</v>
      </c>
      <c r="R62">
        <f>IF(B62&lt;&gt;"", INDEX($V$8:$V$1491, MATCH(B62, $T$8:$T$1491, 0)),"")</f>
        <v>3</v>
      </c>
      <c r="S62">
        <f>IF(T62&lt;&gt;"",S61+1,"")</f>
        <v>55</v>
      </c>
      <c r="T62" t="str">
        <f>data!B59</f>
        <v>ĐẶNG QUANG HOÀNG HIỆP</v>
      </c>
      <c r="U62" t="str">
        <f>data!C59</f>
        <v>10A10</v>
      </c>
      <c r="V62">
        <v>3</v>
      </c>
      <c r="Y62">
        <f>'10a1tr'!H56</f>
        <v>0</v>
      </c>
      <c r="Z62">
        <f>'10a1tr'!I56</f>
        <v>0</v>
      </c>
      <c r="AA62">
        <f>'10a1tr'!J56</f>
        <v>0</v>
      </c>
      <c r="AB62">
        <f>'10a1tr'!K56</f>
        <v>0</v>
      </c>
      <c r="AC62">
        <f>'10a1tr'!L56</f>
        <v>0</v>
      </c>
      <c r="AE62">
        <f>IF(B62&lt;&gt;"", INDEX($X$8:$X$1491, MATCH(B62, $T$8:$T$1491, 0)),"")</f>
        <v>0</v>
      </c>
      <c r="AF62">
        <f>IF(AH65&lt;&gt;"", INDEX($AJ$8:$AJ$1491, MATCH(AH65, $T$8:$T$1491, 0)),"")</f>
        <v>0</v>
      </c>
      <c r="AG62">
        <f>IF(AH62&lt;&gt;"",AG61+1, "")</f>
        <v>55</v>
      </c>
      <c r="AH62" t="str">
        <v>TRẦN KỲ ANH</v>
      </c>
      <c r="AI62" t="str">
        <v>12A2</v>
      </c>
      <c r="AJ62">
        <v>0.15254600000000001</v>
      </c>
    </row>
    <row r="63">
      <c r="A63">
        <f>IF(B63&lt;&gt;"",A62+1,"")</f>
        <v>59</v>
      </c>
      <c r="B63" t="str">
        <v>PHẠM THỊ CẨM LY</v>
      </c>
      <c r="C63" t="str">
        <v>10A10</v>
      </c>
      <c r="E63" t="str">
        <v xml:space="preserve">Không phép </v>
      </c>
      <c r="F63">
        <v>33000060</v>
      </c>
      <c r="R63">
        <f>IF(B63&lt;&gt;"", INDEX($V$8:$V$1491, MATCH(B63, $T$8:$T$1491, 0)),"")</f>
        <v>3</v>
      </c>
      <c r="S63">
        <f>IF(T63&lt;&gt;"",S62+1,"")</f>
        <v>56</v>
      </c>
      <c r="T63" t="str">
        <f>data!B60</f>
        <v>NGUYỄN NHẤT HUY</v>
      </c>
      <c r="U63" t="str">
        <f>data!C60</f>
        <v>10A10</v>
      </c>
      <c r="V63">
        <v>3</v>
      </c>
      <c r="Y63">
        <f>'10a1tr'!H57</f>
        <v>0</v>
      </c>
      <c r="Z63">
        <f>'10a1tr'!I57</f>
        <v>0</v>
      </c>
      <c r="AA63">
        <f>'10a1tr'!J57</f>
        <v>0</v>
      </c>
      <c r="AB63">
        <f>'10a1tr'!K57</f>
        <v>0</v>
      </c>
      <c r="AC63">
        <f>'10a1tr'!L57</f>
        <v>0</v>
      </c>
      <c r="AE63">
        <f>IF(B63&lt;&gt;"", INDEX($X$8:$X$1491, MATCH(B63, $T$8:$T$1491, 0)),"")</f>
        <v>0</v>
      </c>
      <c r="AF63">
        <f>IF(AH66&lt;&gt;"", INDEX($AJ$8:$AJ$1491, MATCH(AH66, $T$8:$T$1491, 0)),"")</f>
        <v>0</v>
      </c>
      <c r="AG63">
        <f>IF(AH63&lt;&gt;"",AG62+1, "")</f>
        <v>56</v>
      </c>
      <c r="AH63" t="str">
        <v>VÕ LAN ANH</v>
      </c>
      <c r="AI63" t="str">
        <v>12A2</v>
      </c>
      <c r="AJ63">
        <v>0.15255800000000003</v>
      </c>
    </row>
    <row r="64">
      <c r="A64">
        <f>IF(B64&lt;&gt;"",A63+1,"")</f>
        <v>60</v>
      </c>
      <c r="B64" t="str">
        <v>DANH THỊ NGỌC MAI</v>
      </c>
      <c r="C64" t="str">
        <v>10A10</v>
      </c>
      <c r="E64" t="str">
        <v xml:space="preserve">Không phép </v>
      </c>
      <c r="F64">
        <v>33000061</v>
      </c>
      <c r="R64">
        <f>IF(B64&lt;&gt;"", INDEX($V$8:$V$1491, MATCH(B64, $T$8:$T$1491, 0)),"")</f>
        <v>3</v>
      </c>
      <c r="S64">
        <f>IF(T64&lt;&gt;"",S63+1,"")</f>
        <v>57</v>
      </c>
      <c r="T64" t="str">
        <f>data!B61</f>
        <v>HUỲNH LÂM QUỐC KHÁNH</v>
      </c>
      <c r="U64" t="str">
        <f>data!C61</f>
        <v>10A10</v>
      </c>
      <c r="V64">
        <v>3</v>
      </c>
      <c r="Y64">
        <f>'10a1tr'!H58</f>
        <v>0</v>
      </c>
      <c r="Z64">
        <f>'10a1tr'!I58</f>
        <v>0</v>
      </c>
      <c r="AA64">
        <f>'10a1tr'!J58</f>
        <v>0</v>
      </c>
      <c r="AB64">
        <f>'10a1tr'!K58</f>
        <v>0</v>
      </c>
      <c r="AC64">
        <f>'10a1tr'!L58</f>
        <v>0</v>
      </c>
      <c r="AE64">
        <f>IF(B64&lt;&gt;"", INDEX($X$8:$X$1491, MATCH(B64, $T$8:$T$1491, 0)),"")</f>
        <v>0</v>
      </c>
      <c r="AF64">
        <f>IF(AH67&lt;&gt;"", INDEX($AJ$8:$AJ$1491, MATCH(AH67, $T$8:$T$1491, 0)),"")</f>
        <v>0</v>
      </c>
      <c r="AG64">
        <f>IF(AH64&lt;&gt;"",AG63+1, "")</f>
        <v>57</v>
      </c>
      <c r="AH64" t="str">
        <v>DANH NGUYỄN VIẾT GIA BẢO</v>
      </c>
      <c r="AI64" t="str">
        <v>12A2</v>
      </c>
      <c r="AJ64">
        <v>0.15257000000000004</v>
      </c>
    </row>
    <row r="65">
      <c r="A65">
        <f>IF(B65&lt;&gt;"",A64+1,"")</f>
        <v>61</v>
      </c>
      <c r="B65" t="str">
        <v>TĂNG LÊ NHỰT MINH</v>
      </c>
      <c r="C65" t="str">
        <v>10A10</v>
      </c>
      <c r="E65" t="str">
        <v xml:space="preserve">Không phép </v>
      </c>
      <c r="F65">
        <v>33000062</v>
      </c>
      <c r="R65">
        <f>IF(B65&lt;&gt;"", INDEX($V$8:$V$1491, MATCH(B65, $T$8:$T$1491, 0)),"")</f>
        <v>3</v>
      </c>
      <c r="S65">
        <f>IF(T65&lt;&gt;"",S64+1,"")</f>
        <v>58</v>
      </c>
      <c r="T65" t="str">
        <f>data!B62</f>
        <v>PHẠM TRẦN MINH KHÔI</v>
      </c>
      <c r="U65" t="str">
        <f>data!C62</f>
        <v>10A10</v>
      </c>
      <c r="V65">
        <v>3</v>
      </c>
      <c r="Y65">
        <f>'10a1tr'!H59</f>
        <v>0</v>
      </c>
      <c r="Z65">
        <f>'10a1tr'!I59</f>
        <v>0</v>
      </c>
      <c r="AA65">
        <f>'10a1tr'!J59</f>
        <v>0</v>
      </c>
      <c r="AB65">
        <f>'10a1tr'!K59</f>
        <v>0</v>
      </c>
      <c r="AC65">
        <f>'10a1tr'!L59</f>
        <v>0</v>
      </c>
      <c r="AE65">
        <f>IF(B65&lt;&gt;"", INDEX($X$8:$X$1491, MATCH(B65, $T$8:$T$1491, 0)),"")</f>
        <v>0</v>
      </c>
      <c r="AF65">
        <f>IF(AH68&lt;&gt;"", INDEX($AJ$8:$AJ$1491, MATCH(AH68, $T$8:$T$1491, 0)),"")</f>
        <v>0</v>
      </c>
      <c r="AG65">
        <f>IF(AH65&lt;&gt;"",AG64+1, "")</f>
        <v>58</v>
      </c>
      <c r="AH65" t="str">
        <v>NGUYỄN LÊ BÌNH</v>
      </c>
      <c r="AI65" t="str">
        <v>12A2</v>
      </c>
      <c r="AJ65">
        <v>0.15258100000000002</v>
      </c>
    </row>
    <row r="66">
      <c r="A66">
        <f>IF(B66&lt;&gt;"",A65+1,"")</f>
        <v>62</v>
      </c>
      <c r="B66" t="str">
        <v>NGUYỄN VÕ THÙY MUỘI</v>
      </c>
      <c r="C66" t="str">
        <v>10A10</v>
      </c>
      <c r="E66" t="str">
        <v xml:space="preserve">Không phép </v>
      </c>
      <c r="F66">
        <v>33000063</v>
      </c>
      <c r="R66">
        <f>IF(B66&lt;&gt;"", INDEX($V$8:$V$1491, MATCH(B66, $T$8:$T$1491, 0)),"")</f>
        <v>3</v>
      </c>
      <c r="S66">
        <f>IF(T66&lt;&gt;"",S65+1,"")</f>
        <v>59</v>
      </c>
      <c r="T66" t="str">
        <f>data!B63</f>
        <v>TRƯƠNG TRÍ KHÔI</v>
      </c>
      <c r="U66" t="str">
        <f>data!C63</f>
        <v>10A10</v>
      </c>
      <c r="V66">
        <v>3</v>
      </c>
      <c r="Y66">
        <f>'10a1tr'!H60</f>
        <v>0</v>
      </c>
      <c r="Z66">
        <f>'10a1tr'!I60</f>
        <v>0</v>
      </c>
      <c r="AA66">
        <f>'10a1tr'!J60</f>
        <v>0</v>
      </c>
      <c r="AB66">
        <f>'10a1tr'!K60</f>
        <v>0</v>
      </c>
      <c r="AC66">
        <f>'10a1tr'!L60</f>
        <v>0</v>
      </c>
      <c r="AE66">
        <f>IF(B66&lt;&gt;"", INDEX($X$8:$X$1491, MATCH(B66, $T$8:$T$1491, 0)),"")</f>
        <v>0</v>
      </c>
      <c r="AF66">
        <f>IF(AH69&lt;&gt;"", INDEX($AJ$8:$AJ$1491, MATCH(AH69, $T$8:$T$1491, 0)),"")</f>
        <v>0</v>
      </c>
      <c r="AG66">
        <f>IF(AH66&lt;&gt;"",AG65+1, "")</f>
        <v>59</v>
      </c>
      <c r="AH66" t="str">
        <v>LÊ THỊ THU CÚC</v>
      </c>
      <c r="AI66" t="str">
        <v>12A2</v>
      </c>
      <c r="AJ66">
        <v>0.15258100000000002</v>
      </c>
    </row>
    <row r="67">
      <c r="A67">
        <f>IF(B67&lt;&gt;"",A66+1,"")</f>
        <v>63</v>
      </c>
      <c r="B67" t="str">
        <v>NGUYỄN DƯƠNG DIỄM MY</v>
      </c>
      <c r="C67" t="str">
        <v>10A10</v>
      </c>
      <c r="E67" t="str">
        <v xml:space="preserve">Không phép </v>
      </c>
      <c r="F67">
        <v>33000064</v>
      </c>
      <c r="R67">
        <f>IF(B67&lt;&gt;"", INDEX($V$8:$V$1491, MATCH(B67, $T$8:$T$1491, 0)),"")</f>
        <v>3</v>
      </c>
      <c r="S67">
        <f>IF(T67&lt;&gt;"",S66+1,"")</f>
        <v>60</v>
      </c>
      <c r="T67" t="str">
        <f>data!B64</f>
        <v>VÕ DUY KHÔI</v>
      </c>
      <c r="U67" t="str">
        <f>data!C64</f>
        <v>10A10</v>
      </c>
      <c r="V67">
        <v>3</v>
      </c>
      <c r="Y67">
        <f>'10a1tr'!H61</f>
        <v>0</v>
      </c>
      <c r="Z67">
        <f>'10a1tr'!I61</f>
        <v>0</v>
      </c>
      <c r="AA67">
        <f>'10a1tr'!J61</f>
        <v>0</v>
      </c>
      <c r="AB67">
        <f>'10a1tr'!K61</f>
        <v>0</v>
      </c>
      <c r="AC67">
        <f>'10a1tr'!L61</f>
        <v>0</v>
      </c>
      <c r="AE67">
        <f>IF(B67&lt;&gt;"", INDEX($X$8:$X$1491, MATCH(B67, $T$8:$T$1491, 0)),"")</f>
        <v>0</v>
      </c>
      <c r="AF67">
        <f>IF(AH70&lt;&gt;"", INDEX($AJ$8:$AJ$1491, MATCH(AH70, $T$8:$T$1491, 0)),"")</f>
        <v>0</v>
      </c>
      <c r="AG67">
        <f>IF(AH67&lt;&gt;"",AG66+1, "")</f>
        <v>60</v>
      </c>
      <c r="AH67" t="str">
        <v>ĐẶNG MINH ĐĂNG</v>
      </c>
      <c r="AI67" t="str">
        <v>12A2</v>
      </c>
      <c r="AJ67">
        <v>0.15259300000000003</v>
      </c>
    </row>
    <row r="68">
      <c r="A68">
        <f>IF(B68&lt;&gt;"",A67+1,"")</f>
        <v>64</v>
      </c>
      <c r="B68" t="str">
        <v>NGUYỄN NGỌC KHÁNH NGÂN</v>
      </c>
      <c r="C68" t="str">
        <v>10A10</v>
      </c>
      <c r="E68" t="str">
        <v xml:space="preserve">Không phép </v>
      </c>
      <c r="F68">
        <v>33000065</v>
      </c>
      <c r="R68">
        <f>IF(B68&lt;&gt;"", INDEX($V$8:$V$1491, MATCH(B68, $T$8:$T$1491, 0)),"")</f>
        <v>3</v>
      </c>
      <c r="S68">
        <f>IF(T68&lt;&gt;"",S67+1,"")</f>
        <v>61</v>
      </c>
      <c r="T68" t="str">
        <f>data!B65</f>
        <v>PHẠM THỊ CẨM LY</v>
      </c>
      <c r="U68" t="str">
        <f>data!C65</f>
        <v>10A10</v>
      </c>
      <c r="V68">
        <v>3</v>
      </c>
      <c r="Y68">
        <f>'10a1tr'!H62</f>
        <v>0</v>
      </c>
      <c r="Z68">
        <f>'10a1tr'!I62</f>
        <v>0</v>
      </c>
      <c r="AA68">
        <f>'10a1tr'!J62</f>
        <v>0</v>
      </c>
      <c r="AB68">
        <f>'10a1tr'!K62</f>
        <v>0</v>
      </c>
      <c r="AC68">
        <f>'10a1tr'!L62</f>
        <v>0</v>
      </c>
      <c r="AE68">
        <f>IF(B68&lt;&gt;"", INDEX($X$8:$X$1491, MATCH(B68, $T$8:$T$1491, 0)),"")</f>
        <v>0</v>
      </c>
      <c r="AF68">
        <f>IF(AH71&lt;&gt;"", INDEX($AJ$8:$AJ$1491, MATCH(AH71, $T$8:$T$1491, 0)),"")</f>
        <v>0</v>
      </c>
      <c r="AG68">
        <f>IF(AH68&lt;&gt;"",AG67+1, "")</f>
        <v>61</v>
      </c>
      <c r="AH68" t="str">
        <v>LÊ TRỌNG ĐẠT</v>
      </c>
      <c r="AI68" t="str">
        <v>12A2</v>
      </c>
      <c r="AJ68">
        <v>0.15260400000000002</v>
      </c>
    </row>
    <row r="69">
      <c r="A69">
        <f>IF(B69&lt;&gt;"",A68+1,"")</f>
        <v>65</v>
      </c>
      <c r="B69" t="str">
        <v>TRẦN PHƯƠNG THANH NGÂN</v>
      </c>
      <c r="C69" t="str">
        <v>10A10</v>
      </c>
      <c r="E69" t="str">
        <v xml:space="preserve">Không phép </v>
      </c>
      <c r="F69">
        <v>33000066</v>
      </c>
      <c r="R69">
        <f>IF(B69&lt;&gt;"", INDEX($V$8:$V$1491, MATCH(B69, $T$8:$T$1491, 0)),"")</f>
        <v>3</v>
      </c>
      <c r="S69">
        <f>IF(T69&lt;&gt;"",S68+1,"")</f>
        <v>62</v>
      </c>
      <c r="T69" t="str">
        <f>data!B66</f>
        <v>DANH THỊ NGỌC MAI</v>
      </c>
      <c r="U69" t="str">
        <f>data!C66</f>
        <v>10A10</v>
      </c>
      <c r="V69">
        <v>3</v>
      </c>
      <c r="Y69">
        <f>'10a1tr'!H63</f>
        <v>0</v>
      </c>
      <c r="Z69">
        <f>'10a1tr'!I63</f>
        <v>0</v>
      </c>
      <c r="AA69">
        <f>'10a1tr'!J63</f>
        <v>0</v>
      </c>
      <c r="AB69">
        <f>'10a1tr'!K63</f>
        <v>0</v>
      </c>
      <c r="AC69">
        <f>'10a1tr'!L63</f>
        <v>0</v>
      </c>
      <c r="AE69">
        <f>IF(B69&lt;&gt;"", INDEX($X$8:$X$1491, MATCH(B69, $T$8:$T$1491, 0)),"")</f>
        <v>0</v>
      </c>
      <c r="AF69">
        <f>IF(AH72&lt;&gt;"", INDEX($AJ$8:$AJ$1491, MATCH(AH72, $T$8:$T$1491, 0)),"")</f>
        <v>0</v>
      </c>
      <c r="AG69">
        <f>IF(AH69&lt;&gt;"",AG68+1, "")</f>
        <v>62</v>
      </c>
      <c r="AH69" t="str">
        <v>LÊ ĐÌNH DUY</v>
      </c>
      <c r="AI69" t="str">
        <v>12A2</v>
      </c>
      <c r="AJ69">
        <v>0.15260400000000002</v>
      </c>
    </row>
    <row r="70">
      <c r="A70">
        <f>IF(B70&lt;&gt;"",A69+1,"")</f>
        <v>66</v>
      </c>
      <c r="B70" t="str">
        <v>LÊ KIM NGỌC</v>
      </c>
      <c r="C70" t="str">
        <v>10A10</v>
      </c>
      <c r="E70" t="str">
        <v xml:space="preserve">Không phép </v>
      </c>
      <c r="F70">
        <v>33000067</v>
      </c>
      <c r="R70">
        <f>IF(B70&lt;&gt;"", INDEX($V$8:$V$1491, MATCH(B70, $T$8:$T$1491, 0)),"")</f>
        <v>3</v>
      </c>
      <c r="S70">
        <f>IF(T70&lt;&gt;"",S69+1,"")</f>
        <v>63</v>
      </c>
      <c r="T70" t="str">
        <f>data!B67</f>
        <v>TĂNG LÊ NHỰT MINH</v>
      </c>
      <c r="U70" t="str">
        <f>data!C67</f>
        <v>10A10</v>
      </c>
      <c r="V70">
        <v>3</v>
      </c>
      <c r="Y70">
        <f>'10a1tr'!H64</f>
        <v>0</v>
      </c>
      <c r="Z70">
        <f>'10a1tr'!I64</f>
        <v>0</v>
      </c>
      <c r="AA70">
        <f>'10a1tr'!J64</f>
        <v>0</v>
      </c>
      <c r="AB70">
        <f>'10a1tr'!K64</f>
        <v>0</v>
      </c>
      <c r="AC70">
        <f>'10a1tr'!L64</f>
        <v>0</v>
      </c>
      <c r="AE70">
        <f>IF(B70&lt;&gt;"", INDEX($X$8:$X$1491, MATCH(B70, $T$8:$T$1491, 0)),"")</f>
        <v>0</v>
      </c>
      <c r="AF70">
        <f>IF(AH73&lt;&gt;"", INDEX($AJ$8:$AJ$1491, MATCH(AH73, $T$8:$T$1491, 0)),"")</f>
        <v>0</v>
      </c>
      <c r="AG70">
        <f>IF(AH70&lt;&gt;"",AG69+1, "")</f>
        <v>63</v>
      </c>
      <c r="AH70" t="str">
        <v>BÙI THỊ CẨM GIANG</v>
      </c>
      <c r="AI70" t="str">
        <v>12A2</v>
      </c>
      <c r="AJ70">
        <v>0.152627</v>
      </c>
    </row>
    <row r="71">
      <c r="A71">
        <f>IF(B71&lt;&gt;"",A70+1,"")</f>
        <v>67</v>
      </c>
      <c r="B71" t="str">
        <v>NGUYỄN LÊ THU NGỌC</v>
      </c>
      <c r="C71" t="str">
        <v>10A10</v>
      </c>
      <c r="E71" t="str">
        <v xml:space="preserve">Không phép </v>
      </c>
      <c r="F71">
        <v>33000068</v>
      </c>
      <c r="R71">
        <f>IF(B71&lt;&gt;"", INDEX($V$8:$V$1491, MATCH(B71, $T$8:$T$1491, 0)),"")</f>
        <v>3</v>
      </c>
      <c r="S71">
        <f>IF(T71&lt;&gt;"",S70+1,"")</f>
        <v>64</v>
      </c>
      <c r="T71" t="str">
        <f>data!B68</f>
        <v>NGUYỄN VÕ THÙY MUỘI</v>
      </c>
      <c r="U71" t="str">
        <f>data!C68</f>
        <v>10A10</v>
      </c>
      <c r="V71">
        <v>3</v>
      </c>
      <c r="Y71">
        <f>'10a1tr'!H65</f>
        <v>0</v>
      </c>
      <c r="Z71">
        <f>'10a1tr'!I65</f>
        <v>0</v>
      </c>
      <c r="AA71">
        <f>'10a1tr'!J65</f>
        <v>0</v>
      </c>
      <c r="AB71">
        <f>'10a1tr'!K65</f>
        <v>0</v>
      </c>
      <c r="AC71">
        <f>'10a1tr'!L65</f>
        <v>0</v>
      </c>
      <c r="AE71">
        <f>IF(B71&lt;&gt;"", INDEX($X$8:$X$1491, MATCH(B71, $T$8:$T$1491, 0)),"")</f>
        <v>0</v>
      </c>
      <c r="AF71">
        <f>IF(AH74&lt;&gt;"", INDEX($AJ$8:$AJ$1491, MATCH(AH74, $T$8:$T$1491, 0)),"")</f>
        <v>0</v>
      </c>
      <c r="AG71">
        <f>IF(AH71&lt;&gt;"",AG70+1, "")</f>
        <v>64</v>
      </c>
      <c r="AH71" t="str">
        <v>TRẦN BẢO HÂN</v>
      </c>
      <c r="AI71" t="str">
        <v>12A2</v>
      </c>
      <c r="AJ71">
        <v>0.152627</v>
      </c>
    </row>
    <row r="72">
      <c r="A72">
        <f>IF(B72&lt;&gt;"",A71+1,"")</f>
        <v>68</v>
      </c>
      <c r="B72" t="str">
        <v>TRẦN HOÀI NGỌC</v>
      </c>
      <c r="C72" t="str">
        <v>10A10</v>
      </c>
      <c r="E72" t="str">
        <v xml:space="preserve">Không phép </v>
      </c>
      <c r="F72">
        <v>33000069</v>
      </c>
      <c r="R72">
        <f>IF(B72&lt;&gt;"", INDEX($V$8:$V$1491, MATCH(B72, $T$8:$T$1491, 0)),"")</f>
        <v>3</v>
      </c>
      <c r="S72">
        <f>IF(T72&lt;&gt;"",S71+1,"")</f>
        <v>65</v>
      </c>
      <c r="T72" t="str">
        <f>data!B69</f>
        <v>NGUYỄN DƯƠNG DIỄM MY</v>
      </c>
      <c r="U72" t="str">
        <f>data!C69</f>
        <v>10A10</v>
      </c>
      <c r="V72">
        <v>3</v>
      </c>
      <c r="Y72">
        <f>'10a1tr'!H66</f>
        <v>0</v>
      </c>
      <c r="Z72">
        <f>'10a1tr'!I66</f>
        <v>0</v>
      </c>
      <c r="AA72">
        <f>'10a1tr'!J66</f>
        <v>0</v>
      </c>
      <c r="AB72">
        <f>'10a1tr'!K66</f>
        <v>0</v>
      </c>
      <c r="AC72">
        <f>'10a1tr'!L66</f>
        <v>0</v>
      </c>
      <c r="AE72">
        <f>IF(B72&lt;&gt;"", INDEX($X$8:$X$1491, MATCH(B72, $T$8:$T$1491, 0)),"")</f>
        <v>0</v>
      </c>
      <c r="AF72">
        <f>IF(AH75&lt;&gt;"", INDEX($AJ$8:$AJ$1491, MATCH(AH75, $T$8:$T$1491, 0)),"")</f>
        <v>0</v>
      </c>
      <c r="AG72">
        <f>IF(AH72&lt;&gt;"",AG71+1, "")</f>
        <v>65</v>
      </c>
      <c r="AH72" t="str">
        <v>PHẠM THỊ MỸ HẠNH</v>
      </c>
      <c r="AI72" t="str">
        <v>12A2</v>
      </c>
      <c r="AJ72">
        <v>0.15263900000000002</v>
      </c>
    </row>
    <row r="73">
      <c r="A73">
        <f>IF(B73&lt;&gt;"",A72+1,"")</f>
        <v>69</v>
      </c>
      <c r="B73" t="str">
        <v>TRẦN NGUYỄN BẢO NGỌC</v>
      </c>
      <c r="C73" t="str">
        <v>10A10</v>
      </c>
      <c r="E73" t="str">
        <v xml:space="preserve">Không phép </v>
      </c>
      <c r="F73">
        <v>33000070</v>
      </c>
      <c r="R73">
        <f>IF(B73&lt;&gt;"", INDEX($V$8:$V$1491, MATCH(B73, $T$8:$T$1491, 0)),"")</f>
        <v>3</v>
      </c>
      <c r="S73">
        <f>IF(T73&lt;&gt;"",S72+1,"")</f>
        <v>66</v>
      </c>
      <c r="T73" t="str">
        <f>data!B70</f>
        <v>NGUYỄN NGỌC KHÁNH NGÂN</v>
      </c>
      <c r="U73" t="str">
        <f>data!C70</f>
        <v>10A10</v>
      </c>
      <c r="V73">
        <v>3</v>
      </c>
      <c r="Y73">
        <f>'10a1tr'!H67</f>
        <v>0</v>
      </c>
      <c r="Z73">
        <f>'10a1tr'!I67</f>
        <v>0</v>
      </c>
      <c r="AA73">
        <f>'10a1tr'!J67</f>
        <v>0</v>
      </c>
      <c r="AB73">
        <f>'10a1tr'!K67</f>
        <v>0</v>
      </c>
      <c r="AC73">
        <f>'10a1tr'!L67</f>
        <v>0</v>
      </c>
      <c r="AE73">
        <f>IF(B73&lt;&gt;"", INDEX($X$8:$X$1491, MATCH(B73, $T$8:$T$1491, 0)),"")</f>
        <v>0</v>
      </c>
      <c r="AF73">
        <f>IF(AH76&lt;&gt;"", INDEX($AJ$8:$AJ$1491, MATCH(AH76, $T$8:$T$1491, 0)),"")</f>
        <v>0</v>
      </c>
      <c r="AG73">
        <f>IF(AH73&lt;&gt;"",AG72+1, "")</f>
        <v>66</v>
      </c>
      <c r="AH73" t="str">
        <v>HỒ HUỲNH NGỌC HIỀN</v>
      </c>
      <c r="AI73" t="str">
        <v>12A2</v>
      </c>
      <c r="AJ73">
        <v>0.15265100000000004</v>
      </c>
    </row>
    <row r="74">
      <c r="A74">
        <f>IF(B74&lt;&gt;"",A73+1,"")</f>
        <v>70</v>
      </c>
      <c r="B74" t="str">
        <v>LÂM THỊ THÚY NHI</v>
      </c>
      <c r="C74" t="str">
        <v>10A10</v>
      </c>
      <c r="E74" t="str">
        <v xml:space="preserve">Không phép </v>
      </c>
      <c r="F74">
        <v>33000071</v>
      </c>
      <c r="R74">
        <f>IF(B74&lt;&gt;"", INDEX($V$8:$V$1491, MATCH(B74, $T$8:$T$1491, 0)),"")</f>
        <v>3</v>
      </c>
      <c r="S74">
        <f>IF(T74&lt;&gt;"",S73+1,"")</f>
        <v>67</v>
      </c>
      <c r="T74" t="str">
        <f>data!B71</f>
        <v>TRẦN PHƯƠNG THANH NGÂN</v>
      </c>
      <c r="U74" t="str">
        <f>data!C71</f>
        <v>10A10</v>
      </c>
      <c r="V74">
        <v>3</v>
      </c>
      <c r="Y74">
        <f>'10a1tr'!H68</f>
        <v>0</v>
      </c>
      <c r="Z74">
        <f>'10a1tr'!I68</f>
        <v>0</v>
      </c>
      <c r="AA74">
        <f>'10a1tr'!J68</f>
        <v>0</v>
      </c>
      <c r="AB74">
        <f>'10a1tr'!K68</f>
        <v>0</v>
      </c>
      <c r="AC74">
        <f>'10a1tr'!L68</f>
        <v>0</v>
      </c>
      <c r="AE74">
        <f>IF(B74&lt;&gt;"", INDEX($X$8:$X$1491, MATCH(B74, $T$8:$T$1491, 0)),"")</f>
        <v>0</v>
      </c>
      <c r="AF74">
        <f>IF(AH77&lt;&gt;"", INDEX($AJ$8:$AJ$1491, MATCH(AH77, $T$8:$T$1491, 0)),"")</f>
        <v>0</v>
      </c>
      <c r="AG74">
        <f>IF(AH74&lt;&gt;"",AG73+1, "")</f>
        <v>67</v>
      </c>
      <c r="AH74" t="str">
        <v>PHÙNG DIỆU HIỀN</v>
      </c>
      <c r="AI74" t="str">
        <v>12A2</v>
      </c>
      <c r="AJ74">
        <v>0.15266200000000002</v>
      </c>
    </row>
    <row r="75">
      <c r="A75">
        <f>IF(B75&lt;&gt;"",A74+1,"")</f>
        <v>71</v>
      </c>
      <c r="B75" t="str">
        <v>TRẦN KHẢ NHI</v>
      </c>
      <c r="C75" t="str">
        <v>10A10</v>
      </c>
      <c r="E75" t="str">
        <v xml:space="preserve">Không phép </v>
      </c>
      <c r="F75">
        <v>33000072</v>
      </c>
      <c r="R75">
        <f>IF(B75&lt;&gt;"", INDEX($V$8:$V$1491, MATCH(B75, $T$8:$T$1491, 0)),"")</f>
        <v>3</v>
      </c>
      <c r="S75">
        <f>IF(T75&lt;&gt;"",S74+1,"")</f>
        <v>68</v>
      </c>
      <c r="T75" t="str">
        <f>data!B72</f>
        <v>LÊ KIM NGỌC</v>
      </c>
      <c r="U75" t="str">
        <f>data!C72</f>
        <v>10A10</v>
      </c>
      <c r="V75">
        <v>3</v>
      </c>
      <c r="Y75">
        <f>'10a1tr'!H69</f>
        <v>0</v>
      </c>
      <c r="Z75">
        <f>'10a1tr'!I69</f>
        <v>0</v>
      </c>
      <c r="AA75">
        <f>'10a1tr'!J69</f>
        <v>0</v>
      </c>
      <c r="AB75">
        <f>'10a1tr'!K69</f>
        <v>0</v>
      </c>
      <c r="AC75">
        <f>'10a1tr'!L69</f>
        <v>0</v>
      </c>
      <c r="AE75">
        <f>IF(B75&lt;&gt;"", INDEX($X$8:$X$1491, MATCH(B75, $T$8:$T$1491, 0)),"")</f>
        <v>0</v>
      </c>
      <c r="AF75">
        <f>IF(AH78&lt;&gt;"", INDEX($AJ$8:$AJ$1491, MATCH(AH78, $T$8:$T$1491, 0)),"")</f>
        <v>0</v>
      </c>
      <c r="AG75">
        <f>IF(AH75&lt;&gt;"",AG74+1, "")</f>
        <v>68</v>
      </c>
      <c r="AH75" t="str">
        <v>ĐẶNG TRUNG HIẾU</v>
      </c>
      <c r="AI75" t="str">
        <v>12A2</v>
      </c>
      <c r="AJ75">
        <v>0.15268500000000002</v>
      </c>
    </row>
    <row r="76">
      <c r="A76">
        <f>IF(B76&lt;&gt;"",A75+1,"")</f>
        <v>72</v>
      </c>
      <c r="B76" t="str">
        <v>ĐOÀN THỊ TRANG NHUNG</v>
      </c>
      <c r="C76" t="str">
        <v>10A10</v>
      </c>
      <c r="E76" t="str">
        <v xml:space="preserve">Không phép </v>
      </c>
      <c r="F76">
        <v>33000073</v>
      </c>
      <c r="R76">
        <f>IF(B76&lt;&gt;"", INDEX($V$8:$V$1491, MATCH(B76, $T$8:$T$1491, 0)),"")</f>
        <v>2</v>
      </c>
      <c r="S76">
        <f>IF(T76&lt;&gt;"",S75+1,"")</f>
        <v>69</v>
      </c>
      <c r="T76" t="str">
        <f>data!B73</f>
        <v>NGUYỄN LÊ THU NGỌC</v>
      </c>
      <c r="U76" t="str">
        <f>data!C73</f>
        <v>10A10</v>
      </c>
      <c r="V76">
        <v>3</v>
      </c>
      <c r="Y76">
        <f>'10a1tr'!H70</f>
        <v>0</v>
      </c>
      <c r="Z76">
        <f>'10a1tr'!I70</f>
        <v>0</v>
      </c>
      <c r="AA76">
        <f>'10a1tr'!J70</f>
        <v>0</v>
      </c>
      <c r="AB76">
        <f>'10a1tr'!K70</f>
        <v>0</v>
      </c>
      <c r="AC76">
        <f>'10a1tr'!L70</f>
        <v>0</v>
      </c>
      <c r="AE76">
        <f>IF(B76&lt;&gt;"", INDEX($X$8:$X$1491, MATCH(B76, $T$8:$T$1491, 0)),"")</f>
        <v>0</v>
      </c>
      <c r="AF76">
        <f>IF(AH79&lt;&gt;"", INDEX($AJ$8:$AJ$1491, MATCH(AH79, $T$8:$T$1491, 0)),"")</f>
        <v>0</v>
      </c>
      <c r="AG76">
        <f>IF(AH76&lt;&gt;"",AG75+1, "")</f>
        <v>69</v>
      </c>
      <c r="AH76" t="str">
        <v>DƯƠNG NHẬT KHANG</v>
      </c>
      <c r="AI76" t="str">
        <v>12A2</v>
      </c>
      <c r="AJ76">
        <v>0.15269700000000003</v>
      </c>
    </row>
    <row r="77">
      <c r="A77">
        <f>IF(B77&lt;&gt;"",A76+1,"")</f>
        <v>73</v>
      </c>
      <c r="B77" t="str">
        <v>PHAN TẤN PHÁT</v>
      </c>
      <c r="C77" t="str">
        <v>10A10</v>
      </c>
      <c r="E77" t="str">
        <v xml:space="preserve">Không phép </v>
      </c>
      <c r="F77">
        <v>33000074</v>
      </c>
      <c r="R77">
        <f>IF(B77&lt;&gt;"", INDEX($V$8:$V$1491, MATCH(B77, $T$8:$T$1491, 0)),"")</f>
        <v>3</v>
      </c>
      <c r="S77">
        <f>IF(T77&lt;&gt;"",S76+1,"")</f>
        <v>70</v>
      </c>
      <c r="T77" t="str">
        <f>data!B74</f>
        <v>TRẦN HOÀI NGỌC</v>
      </c>
      <c r="U77" t="str">
        <f>data!C74</f>
        <v>10A10</v>
      </c>
      <c r="V77">
        <v>3</v>
      </c>
      <c r="Y77">
        <f>'10a1tr'!H71</f>
        <v>0</v>
      </c>
      <c r="Z77">
        <f>'10a1tr'!I71</f>
        <v>0</v>
      </c>
      <c r="AA77">
        <f>'10a1tr'!J71</f>
        <v>0</v>
      </c>
      <c r="AB77">
        <f>'10a1tr'!K71</f>
        <v>0</v>
      </c>
      <c r="AC77">
        <f>'10a1tr'!L71</f>
        <v>0</v>
      </c>
      <c r="AE77">
        <f>IF(B77&lt;&gt;"", INDEX($X$8:$X$1491, MATCH(B77, $T$8:$T$1491, 0)),"")</f>
        <v>0</v>
      </c>
      <c r="AF77">
        <f>IF(AH80&lt;&gt;"", INDEX($AJ$8:$AJ$1491, MATCH(AH80, $T$8:$T$1491, 0)),"")</f>
        <v>0</v>
      </c>
      <c r="AG77">
        <f>IF(AH77&lt;&gt;"",AG76+1, "")</f>
        <v>70</v>
      </c>
      <c r="AH77" t="str">
        <v>ĐINH MINH HOÀNG KHANG</v>
      </c>
      <c r="AI77" t="str">
        <v>12A2</v>
      </c>
      <c r="AJ77">
        <v>0.15270900000000004</v>
      </c>
    </row>
    <row r="78">
      <c r="A78">
        <f>IF(B78&lt;&gt;"",A77+1,"")</f>
        <v>74</v>
      </c>
      <c r="B78" t="str">
        <v>NGUYỄN LÝ GIA PHÚ</v>
      </c>
      <c r="C78" t="str">
        <v>10A10</v>
      </c>
      <c r="E78" t="str">
        <v xml:space="preserve">Không phép </v>
      </c>
      <c r="F78">
        <v>33000075</v>
      </c>
      <c r="R78" t="e">
        <f>IF(B78&lt;&gt;"", INDEX($V$8:$V$1491, MATCH(B78, $T$8:$T$1491, 0)),"")</f>
        <v>#N/A</v>
      </c>
      <c r="S78">
        <f>IF(T78&lt;&gt;"",S77+1,"")</f>
        <v>71</v>
      </c>
      <c r="T78" t="str">
        <f>data!B75</f>
        <v>TRẦN NGUYỄN BẢO NGỌC</v>
      </c>
      <c r="U78" t="str">
        <f>data!C75</f>
        <v>10A10</v>
      </c>
      <c r="V78">
        <v>3</v>
      </c>
      <c r="Y78">
        <f>'10a1tr'!H72</f>
        <v>0</v>
      </c>
      <c r="Z78">
        <f>'10a1tr'!I72</f>
        <v>0</v>
      </c>
      <c r="AA78">
        <f>'10a1tr'!J72</f>
        <v>0</v>
      </c>
      <c r="AB78">
        <f>'10a1tr'!K72</f>
        <v>0</v>
      </c>
      <c r="AC78">
        <f>'10a1tr'!L72</f>
        <v>0</v>
      </c>
      <c r="AE78" t="e">
        <f>IF(B78&lt;&gt;"", INDEX($X$8:$X$1491, MATCH(B78, $T$8:$T$1491, 0)),"")</f>
        <v>#N/A</v>
      </c>
      <c r="AF78">
        <f>IF(AH81&lt;&gt;"", INDEX($AJ$8:$AJ$1491, MATCH(AH81, $T$8:$T$1491, 0)),"")</f>
        <v>0</v>
      </c>
      <c r="AG78">
        <f>IF(AH78&lt;&gt;"",AG77+1, "")</f>
        <v>71</v>
      </c>
      <c r="AH78" t="str">
        <v>PHẠM MINH KHỞI</v>
      </c>
      <c r="AI78" t="str">
        <v>12A2</v>
      </c>
      <c r="AJ78">
        <v>0.15272000000000002</v>
      </c>
    </row>
    <row r="79">
      <c r="A79">
        <f>IF(B79&lt;&gt;"",A78+1,"")</f>
        <v>75</v>
      </c>
      <c r="B79" t="str">
        <v>NGUYỄN THANH PHÚC</v>
      </c>
      <c r="C79" t="str">
        <v>10A10</v>
      </c>
      <c r="E79" t="str">
        <v xml:space="preserve">Không phép </v>
      </c>
      <c r="F79">
        <v>33000076</v>
      </c>
      <c r="R79">
        <f>IF(B79&lt;&gt;"", INDEX($V$8:$V$1491, MATCH(B79, $T$8:$T$1491, 0)),"")</f>
        <v>3</v>
      </c>
      <c r="S79">
        <f>IF(T79&lt;&gt;"",S78+1,"")</f>
        <v>72</v>
      </c>
      <c r="T79" t="str">
        <f>data!B76</f>
        <v>LÂM THỊ THÚY NHI</v>
      </c>
      <c r="U79" t="str">
        <f>data!C76</f>
        <v>10A10</v>
      </c>
      <c r="V79">
        <v>3</v>
      </c>
      <c r="Y79">
        <f>'10a1tr'!H73</f>
        <v>0</v>
      </c>
      <c r="Z79">
        <f>'10a1tr'!I73</f>
        <v>0</v>
      </c>
      <c r="AA79">
        <f>'10a1tr'!J73</f>
        <v>0</v>
      </c>
      <c r="AB79">
        <f>'10a1tr'!K73</f>
        <v>0</v>
      </c>
      <c r="AC79">
        <f>'10a1tr'!L73</f>
        <v>0</v>
      </c>
      <c r="AE79">
        <f>IF(B79&lt;&gt;"", INDEX($X$8:$X$1491, MATCH(B79, $T$8:$T$1491, 0)),"")</f>
        <v>0</v>
      </c>
      <c r="AF79">
        <f>IF(AH82&lt;&gt;"", INDEX($AJ$8:$AJ$1491, MATCH(AH82, $T$8:$T$1491, 0)),"")</f>
        <v>0</v>
      </c>
      <c r="AG79">
        <f>IF(AH79&lt;&gt;"",AG78+1, "")</f>
        <v>72</v>
      </c>
      <c r="AH79" t="str">
        <v>NGÔ HOÀNG LỘC</v>
      </c>
      <c r="AI79" t="str">
        <v>12A2</v>
      </c>
      <c r="AJ79">
        <v>0.15273200000000003</v>
      </c>
    </row>
    <row r="80">
      <c r="A80">
        <f>IF(B80&lt;&gt;"",A79+1,"")</f>
        <v>76</v>
      </c>
      <c r="B80" t="str">
        <v>BÙI KHANG AN PHƯỚC</v>
      </c>
      <c r="C80" t="str">
        <v>10A10</v>
      </c>
      <c r="E80" t="str">
        <v xml:space="preserve">Không phép </v>
      </c>
      <c r="F80">
        <v>33000077</v>
      </c>
      <c r="R80">
        <f>IF(B80&lt;&gt;"", INDEX($V$8:$V$1491, MATCH(B80, $T$8:$T$1491, 0)),"")</f>
        <v>3</v>
      </c>
      <c r="S80">
        <f>IF(T80&lt;&gt;"",S79+1,"")</f>
        <v>73</v>
      </c>
      <c r="T80" t="str">
        <f>data!B77</f>
        <v>TRẦN KHẢ NHI</v>
      </c>
      <c r="U80" t="str">
        <f>data!C77</f>
        <v>10A10</v>
      </c>
      <c r="V80">
        <v>3</v>
      </c>
      <c r="Y80">
        <f>'10a1tr'!H74</f>
        <v>0</v>
      </c>
      <c r="Z80">
        <f>'10a1tr'!I74</f>
        <v>0</v>
      </c>
      <c r="AA80">
        <f>'10a1tr'!J74</f>
        <v>0</v>
      </c>
      <c r="AB80">
        <f>'10a1tr'!K74</f>
        <v>0</v>
      </c>
      <c r="AC80">
        <f>'10a1tr'!L74</f>
        <v>0</v>
      </c>
      <c r="AE80">
        <f>IF(B80&lt;&gt;"", INDEX($X$8:$X$1491, MATCH(B80, $T$8:$T$1491, 0)),"")</f>
        <v>0</v>
      </c>
      <c r="AF80">
        <f>IF(AH83&lt;&gt;"", INDEX($AJ$8:$AJ$1491, MATCH(AH83, $T$8:$T$1491, 0)),"")</f>
        <v>0</v>
      </c>
      <c r="AG80">
        <f>IF(AH80&lt;&gt;"",AG79+1, "")</f>
        <v>73</v>
      </c>
      <c r="AH80" t="str">
        <v>NGUYỄN QUỲNH NGÂN</v>
      </c>
      <c r="AI80" t="str">
        <v>12A2</v>
      </c>
      <c r="AJ80">
        <v>0.15273200000000003</v>
      </c>
    </row>
    <row r="81">
      <c r="A81">
        <f>IF(B81&lt;&gt;"",A80+1,"")</f>
        <v>77</v>
      </c>
      <c r="B81" t="str">
        <v>NGUYỄN PHƯƠNG THẢO</v>
      </c>
      <c r="C81" t="str">
        <v>10A10</v>
      </c>
      <c r="E81" t="str">
        <v xml:space="preserve">Không phép </v>
      </c>
      <c r="F81">
        <v>33000078</v>
      </c>
      <c r="R81">
        <f>IF(B81&lt;&gt;"", INDEX($V$8:$V$1491, MATCH(B81, $T$8:$T$1491, 0)),"")</f>
        <v>3</v>
      </c>
      <c r="S81">
        <f>IF(T81&lt;&gt;"",S80+1,"")</f>
        <v>74</v>
      </c>
      <c r="T81" t="str">
        <f>data!B78</f>
        <v>ĐOÀN THỊ TRANG NHUNG</v>
      </c>
      <c r="U81" t="str">
        <f>data!C78</f>
        <v>10A10</v>
      </c>
      <c r="V81">
        <v>2</v>
      </c>
      <c r="Y81">
        <f>'10a1tr'!H75</f>
        <v>0</v>
      </c>
      <c r="Z81">
        <f>'10a1tr'!I75</f>
        <v>0</v>
      </c>
      <c r="AA81">
        <f>'10a1tr'!J75</f>
        <v>0</v>
      </c>
      <c r="AB81">
        <f>'10a1tr'!K75</f>
        <v>0</v>
      </c>
      <c r="AC81">
        <f>'10a1tr'!L75</f>
        <v>0</v>
      </c>
      <c r="AE81">
        <f>IF(B81&lt;&gt;"", INDEX($X$8:$X$1491, MATCH(B81, $T$8:$T$1491, 0)),"")</f>
        <v>3</v>
      </c>
      <c r="AF81">
        <f>IF(AH84&lt;&gt;"", INDEX($AJ$8:$AJ$1491, MATCH(AH84, $T$8:$T$1491, 0)),"")</f>
        <v>0</v>
      </c>
      <c r="AG81">
        <f>IF(AH81&lt;&gt;"",AG80+1, "")</f>
        <v>74</v>
      </c>
      <c r="AH81" t="str">
        <v>HỒ BẢO NGỌC</v>
      </c>
      <c r="AI81" t="str">
        <v>12A2</v>
      </c>
      <c r="AJ81">
        <v>0.15274300000000002</v>
      </c>
    </row>
    <row r="82">
      <c r="A82">
        <f>IF(B82&lt;&gt;"",A81+1,"")</f>
        <v>78</v>
      </c>
      <c r="B82" t="str">
        <v>BÙI MINH THƯ</v>
      </c>
      <c r="C82" t="str">
        <v>10A10</v>
      </c>
      <c r="E82" t="str">
        <v xml:space="preserve">Không phép </v>
      </c>
      <c r="F82">
        <v>33000079</v>
      </c>
      <c r="R82">
        <f>IF(B82&lt;&gt;"", INDEX($V$8:$V$1491, MATCH(B82, $T$8:$T$1491, 0)),"")</f>
        <v>3</v>
      </c>
      <c r="S82">
        <f>IF(T82&lt;&gt;"",S81+1,"")</f>
        <v>75</v>
      </c>
      <c r="T82" t="str">
        <f>data!B79</f>
        <v>PHAN TẤN PHÁT</v>
      </c>
      <c r="U82" t="str">
        <f>data!C79</f>
        <v>10A10</v>
      </c>
      <c r="V82">
        <v>3</v>
      </c>
      <c r="Y82">
        <f>'10a1tr'!H76</f>
        <v>0</v>
      </c>
      <c r="Z82">
        <f>'10a1tr'!I76</f>
        <v>0</v>
      </c>
      <c r="AA82">
        <f>'10a1tr'!J76</f>
        <v>0</v>
      </c>
      <c r="AB82">
        <f>'10a1tr'!K76</f>
        <v>0</v>
      </c>
      <c r="AC82">
        <f>'10a1tr'!L76</f>
        <v>0</v>
      </c>
      <c r="AE82">
        <f>IF(B82&lt;&gt;"", INDEX($X$8:$X$1491, MATCH(B82, $T$8:$T$1491, 0)),"")</f>
        <v>0</v>
      </c>
      <c r="AF82">
        <f>IF(AH85&lt;&gt;"", INDEX($AJ$8:$AJ$1491, MATCH(AH85, $T$8:$T$1491, 0)),"")</f>
        <v>0</v>
      </c>
      <c r="AG82">
        <f>IF(AH82&lt;&gt;"",AG81+1, "")</f>
        <v>75</v>
      </c>
      <c r="AH82" t="str">
        <v>LÊ HOÀNG MINH NGUYỆT</v>
      </c>
      <c r="AI82" t="str">
        <v>12A2</v>
      </c>
      <c r="AJ82">
        <v>0.15275500000000003</v>
      </c>
    </row>
    <row r="83">
      <c r="A83">
        <f>IF(B83&lt;&gt;"",A82+1,"")</f>
        <v>79</v>
      </c>
      <c r="B83" t="str">
        <v>NGUYỄN THỊ ANH THƯ</v>
      </c>
      <c r="C83" t="str">
        <v>10A10</v>
      </c>
      <c r="E83" t="str">
        <v xml:space="preserve">Không phép </v>
      </c>
      <c r="F83">
        <v>33000080</v>
      </c>
      <c r="R83">
        <f>IF(B83&lt;&gt;"", INDEX($V$8:$V$1491, MATCH(B83, $T$8:$T$1491, 0)),"")</f>
        <v>3</v>
      </c>
      <c r="S83">
        <f>IF(T83&lt;&gt;"",S82+1,"")</f>
        <v>76</v>
      </c>
      <c r="T83" t="str">
        <f>data!B81</f>
        <v>NGUYỄN THANH PHÚC</v>
      </c>
      <c r="U83" t="str">
        <f>data!C81</f>
        <v>10A10</v>
      </c>
      <c r="V83">
        <v>3</v>
      </c>
      <c r="Y83">
        <f>'10a1tr'!H77</f>
        <v>0</v>
      </c>
      <c r="Z83">
        <f>'10a1tr'!I77</f>
        <v>0</v>
      </c>
      <c r="AA83">
        <f>'10a1tr'!J77</f>
        <v>0</v>
      </c>
      <c r="AB83">
        <f>'10a1tr'!K77</f>
        <v>0</v>
      </c>
      <c r="AC83">
        <f>'10a1tr'!L77</f>
        <v>0</v>
      </c>
      <c r="AE83">
        <f>IF(B83&lt;&gt;"", INDEX($X$8:$X$1491, MATCH(B83, $T$8:$T$1491, 0)),"")</f>
        <v>0</v>
      </c>
      <c r="AF83">
        <f>IF(AH86&lt;&gt;"", INDEX($AJ$8:$AJ$1491, MATCH(AH86, $T$8:$T$1491, 0)),"")</f>
        <v>0</v>
      </c>
      <c r="AG83">
        <f>IF(AH83&lt;&gt;"",AG82+1, "")</f>
        <v>76</v>
      </c>
      <c r="AH83" t="str">
        <v>VŨ PHAN THIỆN NHÂN</v>
      </c>
      <c r="AI83" t="str">
        <v>12A2</v>
      </c>
      <c r="AJ83">
        <v>0.152766</v>
      </c>
    </row>
    <row r="84">
      <c r="A84">
        <f>IF(B84&lt;&gt;"",A83+1,"")</f>
        <v>80</v>
      </c>
      <c r="B84" t="str">
        <v>NGUYỄN NGỌC TRÂM</v>
      </c>
      <c r="C84" t="str">
        <v>10A10</v>
      </c>
      <c r="E84" t="str">
        <v xml:space="preserve">Không phép </v>
      </c>
      <c r="F84">
        <v>33000081</v>
      </c>
      <c r="R84">
        <f>IF(B84&lt;&gt;"", INDEX($V$8:$V$1491, MATCH(B84, $T$8:$T$1491, 0)),"")</f>
        <v>3</v>
      </c>
      <c r="S84">
        <f>IF(T84&lt;&gt;"",S83+1,"")</f>
        <v>77</v>
      </c>
      <c r="T84" t="str">
        <f>data!B82</f>
        <v>BÙI KHANG AN PHƯỚC</v>
      </c>
      <c r="U84" t="str">
        <f>data!C82</f>
        <v>10A10</v>
      </c>
      <c r="V84">
        <v>3</v>
      </c>
      <c r="Y84">
        <f>'10a1tr'!H78</f>
        <v>0</v>
      </c>
      <c r="Z84">
        <f>'10a1tr'!I78</f>
        <v>0</v>
      </c>
      <c r="AA84">
        <f>'10a1tr'!J78</f>
        <v>0</v>
      </c>
      <c r="AB84">
        <f>'10a1tr'!K78</f>
        <v>0</v>
      </c>
      <c r="AC84">
        <f>'10a1tr'!L78</f>
        <v>0</v>
      </c>
      <c r="AE84">
        <f>IF(B84&lt;&gt;"", INDEX($X$8:$X$1491, MATCH(B84, $T$8:$T$1491, 0)),"")</f>
        <v>0</v>
      </c>
      <c r="AF84">
        <f>IF(AH87&lt;&gt;"", INDEX($AJ$8:$AJ$1491, MATCH(AH87, $T$8:$T$1491, 0)),"")</f>
        <v>0</v>
      </c>
      <c r="AG84">
        <f>IF(AH84&lt;&gt;"",AG83+1, "")</f>
        <v>77</v>
      </c>
      <c r="AH84" t="str">
        <v>HOÀNG YẾN NHI</v>
      </c>
      <c r="AI84" t="str">
        <v>12A2</v>
      </c>
      <c r="AJ84">
        <v>0.15277800000000002</v>
      </c>
    </row>
    <row r="85">
      <c r="A85">
        <f>IF(B85&lt;&gt;"",A84+1,"")</f>
        <v>81</v>
      </c>
      <c r="B85" t="str">
        <v>TRẦN THIÊN TRƯỜNG</v>
      </c>
      <c r="C85" t="str">
        <v>10A10</v>
      </c>
      <c r="E85" t="str">
        <v xml:space="preserve">Không phép </v>
      </c>
      <c r="F85">
        <v>33000082</v>
      </c>
      <c r="R85">
        <f>IF(B85&lt;&gt;"", INDEX($V$8:$V$1491, MATCH(B85, $T$8:$T$1491, 0)),"")</f>
        <v>3</v>
      </c>
      <c r="S85">
        <f>IF(T85&lt;&gt;"",S84+1,"")</f>
        <v>78</v>
      </c>
      <c r="T85" t="str">
        <f>data!B83</f>
        <v>NGUYỄN PHƯƠNG THẢO</v>
      </c>
      <c r="U85" t="str">
        <f>data!C83</f>
        <v>10A10</v>
      </c>
      <c r="V85">
        <v>3</v>
      </c>
      <c r="X85">
        <v>3</v>
      </c>
      <c r="Y85">
        <f>'10a1tr'!H79</f>
        <v>0</v>
      </c>
      <c r="Z85">
        <f>'10a1tr'!I79</f>
        <v>0</v>
      </c>
      <c r="AA85">
        <f>'10a1tr'!J79</f>
        <v>0</v>
      </c>
      <c r="AB85">
        <f>'10a1tr'!K79</f>
        <v>0</v>
      </c>
      <c r="AC85">
        <f>'10a1tr'!L79</f>
        <v>0</v>
      </c>
      <c r="AE85">
        <f>IF(B85&lt;&gt;"", INDEX($X$8:$X$1491, MATCH(B85, $T$8:$T$1491, 0)),"")</f>
        <v>0</v>
      </c>
      <c r="AF85">
        <f>IF(AH88&lt;&gt;"", INDEX($AJ$8:$AJ$1491, MATCH(AH88, $T$8:$T$1491, 0)),"")</f>
        <v>0</v>
      </c>
      <c r="AG85">
        <f>IF(AH85&lt;&gt;"",AG84+1, "")</f>
        <v>78</v>
      </c>
      <c r="AH85" t="str">
        <v>NGUYỄN TUỆ NHI</v>
      </c>
      <c r="AI85" t="str">
        <v>12A2</v>
      </c>
      <c r="AJ85">
        <v>0.15279000000000004</v>
      </c>
    </row>
    <row r="86">
      <c r="A86">
        <f>IF(B86&lt;&gt;"",A85+1,"")</f>
        <v>82</v>
      </c>
      <c r="B86" t="str">
        <v>PHẠM DUY TƯỜNG</v>
      </c>
      <c r="C86" t="str">
        <v>10A10</v>
      </c>
      <c r="E86" t="str">
        <v xml:space="preserve">Không phép </v>
      </c>
      <c r="F86">
        <v>33000083</v>
      </c>
      <c r="R86">
        <f>IF(B86&lt;&gt;"", INDEX($V$8:$V$1491, MATCH(B86, $T$8:$T$1491, 0)),"")</f>
        <v>3</v>
      </c>
      <c r="S86">
        <f>IF(T86&lt;&gt;"",S85+1,"")</f>
        <v>79</v>
      </c>
      <c r="T86" t="str">
        <f>data!B84</f>
        <v>BÙI MINH THƯ</v>
      </c>
      <c r="U86" t="str">
        <f>data!C84</f>
        <v>10A10</v>
      </c>
      <c r="V86">
        <v>3</v>
      </c>
      <c r="Y86">
        <f>'10a1tr'!H80</f>
        <v>0</v>
      </c>
      <c r="Z86">
        <f>'10a1tr'!I80</f>
        <v>0</v>
      </c>
      <c r="AA86">
        <f>'10a1tr'!J80</f>
        <v>0</v>
      </c>
      <c r="AB86">
        <f>'10a1tr'!K80</f>
        <v>0</v>
      </c>
      <c r="AC86">
        <f>'10a1tr'!L80</f>
        <v>0</v>
      </c>
      <c r="AE86">
        <f>IF(B86&lt;&gt;"", INDEX($X$8:$X$1491, MATCH(B86, $T$8:$T$1491, 0)),"")</f>
        <v>0</v>
      </c>
      <c r="AF86">
        <f>IF(AH89&lt;&gt;"", INDEX($AJ$8:$AJ$1491, MATCH(AH89, $T$8:$T$1491, 0)),"")</f>
        <v>0</v>
      </c>
      <c r="AG86">
        <f>IF(AH86&lt;&gt;"",AG85+1, "")</f>
        <v>79</v>
      </c>
      <c r="AH86" t="str">
        <v>HUỲNH THỊ KIỀU OANH</v>
      </c>
      <c r="AI86" t="str">
        <v>12A2</v>
      </c>
      <c r="AJ86">
        <v>0.15280100000000002</v>
      </c>
    </row>
    <row r="87">
      <c r="A87">
        <f>IF(B87&lt;&gt;"",A86+1,"")</f>
        <v>83</v>
      </c>
      <c r="B87" t="str">
        <v>TRẦN GIA TƯỜNG</v>
      </c>
      <c r="C87" t="str">
        <v>10A10</v>
      </c>
      <c r="E87" t="str">
        <v xml:space="preserve">Không phép </v>
      </c>
      <c r="F87">
        <v>33000084</v>
      </c>
      <c r="R87">
        <f>IF(B87&lt;&gt;"", INDEX($V$8:$V$1491, MATCH(B87, $T$8:$T$1491, 0)),"")</f>
        <v>3</v>
      </c>
      <c r="S87">
        <f>IF(T87&lt;&gt;"",S86+1,"")</f>
        <v>80</v>
      </c>
      <c r="T87" t="str">
        <f>data!B85</f>
        <v>NGUYỄN THỊ ANH THƯ</v>
      </c>
      <c r="U87" t="str">
        <f>data!C85</f>
        <v>10A10</v>
      </c>
      <c r="V87">
        <v>3</v>
      </c>
      <c r="Y87">
        <f>'10a1tr'!H81</f>
        <v>0</v>
      </c>
      <c r="Z87">
        <f>'10a1tr'!I81</f>
        <v>0</v>
      </c>
      <c r="AA87">
        <f>'10a1tr'!J81</f>
        <v>0</v>
      </c>
      <c r="AB87">
        <f>'10a1tr'!K81</f>
        <v>0</v>
      </c>
      <c r="AC87">
        <f>'10a1tr'!L81</f>
        <v>0</v>
      </c>
      <c r="AE87">
        <f>IF(B87&lt;&gt;"", INDEX($X$8:$X$1491, MATCH(B87, $T$8:$T$1491, 0)),"")</f>
        <v>0</v>
      </c>
      <c r="AF87">
        <f>IF(AH90&lt;&gt;"", INDEX($AJ$8:$AJ$1491, MATCH(AH90, $T$8:$T$1491, 0)),"")</f>
        <v>0</v>
      </c>
      <c r="AG87">
        <f>IF(AH87&lt;&gt;"",AG86+1, "")</f>
        <v>80</v>
      </c>
      <c r="AH87" t="str">
        <v>NGUYỄN NHÃ QUỲNH</v>
      </c>
      <c r="AI87" t="str">
        <v>12A2</v>
      </c>
      <c r="AJ87">
        <v>0.15281300000000003</v>
      </c>
    </row>
    <row r="88">
      <c r="A88">
        <f>IF(B88&lt;&gt;"",A87+1,"")</f>
        <v>84</v>
      </c>
      <c r="B88" t="str">
        <v>NGUYỄN NGỌC TỶ</v>
      </c>
      <c r="C88" t="str">
        <v>10A10</v>
      </c>
      <c r="E88" t="str">
        <v xml:space="preserve">Không phép </v>
      </c>
      <c r="F88">
        <v>33000085</v>
      </c>
      <c r="R88">
        <f>IF(B88&lt;&gt;"", INDEX($V$8:$V$1491, MATCH(B88, $T$8:$T$1491, 0)),"")</f>
        <v>2</v>
      </c>
      <c r="S88">
        <f>IF(T88&lt;&gt;"",S87+1,"")</f>
        <v>81</v>
      </c>
      <c r="T88" t="str">
        <f>data!B86</f>
        <v>NGUYỄN NGỌC TRÂM</v>
      </c>
      <c r="U88" t="str">
        <f>data!C86</f>
        <v>10A10</v>
      </c>
      <c r="V88">
        <v>3</v>
      </c>
      <c r="Y88">
        <f>'10a1tr'!H82</f>
        <v>0</v>
      </c>
      <c r="Z88">
        <f>'10a1tr'!I82</f>
        <v>0</v>
      </c>
      <c r="AA88">
        <f>'10a1tr'!J82</f>
        <v>0</v>
      </c>
      <c r="AB88">
        <f>'10a1tr'!K82</f>
        <v>0</v>
      </c>
      <c r="AC88">
        <f>'10a1tr'!L82</f>
        <v>0</v>
      </c>
      <c r="AE88">
        <f>IF(B88&lt;&gt;"", INDEX($X$8:$X$1491, MATCH(B88, $T$8:$T$1491, 0)),"")</f>
        <v>0</v>
      </c>
      <c r="AF88">
        <f>IF(AH91&lt;&gt;"", INDEX($AJ$8:$AJ$1491, MATCH(AH91, $T$8:$T$1491, 0)),"")</f>
        <v>0</v>
      </c>
      <c r="AG88">
        <f>IF(AH88&lt;&gt;"",AG87+1, "")</f>
        <v>81</v>
      </c>
      <c r="AH88" t="str">
        <v>QUÁCH GIA THẢO</v>
      </c>
      <c r="AI88" t="str">
        <v>12A2</v>
      </c>
      <c r="AJ88">
        <v>0.15282400000000002</v>
      </c>
    </row>
    <row r="89">
      <c r="A89">
        <f>IF(B89&lt;&gt;"",A88+1,"")</f>
        <v>85</v>
      </c>
      <c r="B89" t="str">
        <v>LÊ CÁT TƯỜNG VY</v>
      </c>
      <c r="C89" t="str">
        <v>10A10</v>
      </c>
      <c r="E89" t="str">
        <v xml:space="preserve">Không phép </v>
      </c>
      <c r="F89">
        <v>33000086</v>
      </c>
      <c r="R89">
        <f>IF(B89&lt;&gt;"", INDEX($V$8:$V$1491, MATCH(B89, $T$8:$T$1491, 0)),"")</f>
        <v>3</v>
      </c>
      <c r="S89">
        <f>IF(T89&lt;&gt;"",S88+1,"")</f>
        <v>82</v>
      </c>
      <c r="T89" t="str">
        <f>data!B87</f>
        <v>TRẦN THIÊN TRƯỜNG</v>
      </c>
      <c r="U89" t="str">
        <f>data!C87</f>
        <v>10A10</v>
      </c>
      <c r="V89">
        <v>3</v>
      </c>
      <c r="Y89">
        <f>'10a1tr'!H83</f>
        <v>0</v>
      </c>
      <c r="Z89">
        <f>'10a1tr'!I83</f>
        <v>0</v>
      </c>
      <c r="AA89">
        <f>'10a1tr'!J83</f>
        <v>0</v>
      </c>
      <c r="AB89">
        <f>'10a1tr'!K83</f>
        <v>0</v>
      </c>
      <c r="AC89">
        <f>'10a1tr'!L83</f>
        <v>0</v>
      </c>
      <c r="AE89">
        <f>IF(B89&lt;&gt;"", INDEX($X$8:$X$1491, MATCH(B89, $T$8:$T$1491, 0)),"")</f>
        <v>0</v>
      </c>
      <c r="AF89">
        <f>IF(AH92&lt;&gt;"", INDEX($AJ$8:$AJ$1491, MATCH(AH92, $T$8:$T$1491, 0)),"")</f>
        <v>0</v>
      </c>
      <c r="AG89">
        <f>IF(AH89&lt;&gt;"",AG88+1, "")</f>
        <v>82</v>
      </c>
      <c r="AH89" t="str">
        <v>TRANG PHÚ THỊNH</v>
      </c>
      <c r="AI89" t="str">
        <v>12A2</v>
      </c>
      <c r="AJ89">
        <v>0.152847</v>
      </c>
    </row>
    <row r="90">
      <c r="A90">
        <f>IF(B90&lt;&gt;"",A89+1,"")</f>
        <v>86</v>
      </c>
      <c r="B90" t="str">
        <v>NGUYỄN HUỲNH PHƯƠNG VY</v>
      </c>
      <c r="C90" t="str">
        <v>10A10</v>
      </c>
      <c r="E90" t="str">
        <v xml:space="preserve">Không phép </v>
      </c>
      <c r="F90">
        <v>33000087</v>
      </c>
      <c r="R90">
        <f>IF(B90&lt;&gt;"", INDEX($V$8:$V$1491, MATCH(B90, $T$8:$T$1491, 0)),"")</f>
        <v>3</v>
      </c>
      <c r="S90">
        <f>IF(T90&lt;&gt;"",S89+1,"")</f>
        <v>83</v>
      </c>
      <c r="T90" t="str">
        <f>data!B88</f>
        <v>PHẠM DUY TƯỜNG</v>
      </c>
      <c r="U90" t="str">
        <f>data!C88</f>
        <v>10A10</v>
      </c>
      <c r="V90">
        <v>3</v>
      </c>
      <c r="Y90">
        <f>'10a1tr'!H84</f>
        <v>0</v>
      </c>
      <c r="Z90">
        <f>'10a1tr'!I84</f>
        <v>0</v>
      </c>
      <c r="AA90">
        <f>'10a1tr'!J84</f>
        <v>0</v>
      </c>
      <c r="AB90">
        <f>'10a1tr'!K84</f>
        <v>0</v>
      </c>
      <c r="AC90">
        <f>'10a1tr'!L84</f>
        <v>0</v>
      </c>
      <c r="AE90">
        <f>IF(B90&lt;&gt;"", INDEX($X$8:$X$1491, MATCH(B90, $T$8:$T$1491, 0)),"")</f>
        <v>0</v>
      </c>
      <c r="AF90">
        <f>IF(AH93&lt;&gt;"", INDEX($AJ$8:$AJ$1491, MATCH(AH93, $T$8:$T$1491, 0)),"")</f>
        <v>0</v>
      </c>
      <c r="AG90">
        <f>IF(AH90&lt;&gt;"",AG89+1, "")</f>
        <v>83</v>
      </c>
      <c r="AH90" t="str">
        <v>PHAN MINH THƯ</v>
      </c>
      <c r="AI90" t="str">
        <v>12A2</v>
      </c>
      <c r="AJ90">
        <v>0.15285900000000002</v>
      </c>
    </row>
    <row r="91">
      <c r="A91">
        <f>IF(B91&lt;&gt;"",A90+1,"")</f>
        <v>87</v>
      </c>
      <c r="B91" t="str">
        <v>PHAN DƯƠNG TƯỜNG VY</v>
      </c>
      <c r="C91" t="str">
        <v>10A10</v>
      </c>
      <c r="E91" t="str">
        <v xml:space="preserve">Không phép </v>
      </c>
      <c r="F91">
        <v>33000088</v>
      </c>
      <c r="R91">
        <f>IF(B91&lt;&gt;"", INDEX($V$8:$V$1491, MATCH(B91, $T$8:$T$1491, 0)),"")</f>
        <v>3</v>
      </c>
      <c r="S91">
        <f>IF(T91&lt;&gt;"",S90+1,"")</f>
        <v>84</v>
      </c>
      <c r="T91" t="str">
        <f>data!B89</f>
        <v>TRẦN GIA TƯỜNG</v>
      </c>
      <c r="U91" t="str">
        <f>data!C89</f>
        <v>10A10</v>
      </c>
      <c r="V91">
        <v>3</v>
      </c>
      <c r="Y91">
        <f>'10a1tr'!H85</f>
        <v>0</v>
      </c>
      <c r="Z91">
        <f>'10a1tr'!I85</f>
        <v>0</v>
      </c>
      <c r="AA91">
        <f>'10a1tr'!J85</f>
        <v>0</v>
      </c>
      <c r="AB91">
        <f>'10a1tr'!K85</f>
        <v>0</v>
      </c>
      <c r="AC91">
        <f>'10a1tr'!L85</f>
        <v>0</v>
      </c>
      <c r="AE91">
        <f>IF(B91&lt;&gt;"", INDEX($X$8:$X$1491, MATCH(B91, $T$8:$T$1491, 0)),"")</f>
        <v>0</v>
      </c>
      <c r="AF91">
        <f>IF(AH94&lt;&gt;"", INDEX($AJ$8:$AJ$1491, MATCH(AH94, $T$8:$T$1491, 0)),"")</f>
        <v>0</v>
      </c>
      <c r="AG91">
        <f>IF(AH91&lt;&gt;"",AG90+1, "")</f>
        <v>84</v>
      </c>
      <c r="AH91" t="str">
        <v>DƯƠNG THÁI QUỲNH TRÂM</v>
      </c>
      <c r="AI91" t="str">
        <v>12A2</v>
      </c>
      <c r="AJ91">
        <v>0.15287100000000003</v>
      </c>
    </row>
    <row r="92">
      <c r="A92">
        <f>IF(B92&lt;&gt;"",A91+1,"")</f>
        <v>88</v>
      </c>
      <c r="B92" t="str">
        <v>PHAN THỊ TƯỜNG VY</v>
      </c>
      <c r="C92" t="str">
        <v>10A10</v>
      </c>
      <c r="E92" t="str">
        <v xml:space="preserve">Không phép </v>
      </c>
      <c r="F92">
        <v>33000089</v>
      </c>
      <c r="R92">
        <f>IF(B92&lt;&gt;"", INDEX($V$8:$V$1491, MATCH(B92, $T$8:$T$1491, 0)),"")</f>
        <v>3</v>
      </c>
      <c r="S92">
        <f>IF(T92&lt;&gt;"",S91+1,"")</f>
        <v>85</v>
      </c>
      <c r="T92" t="str">
        <f>data!B90</f>
        <v>NGUYỄN NGỌC TỶ</v>
      </c>
      <c r="U92" t="str">
        <f>data!C90</f>
        <v>10A10</v>
      </c>
      <c r="V92">
        <v>2</v>
      </c>
      <c r="Y92">
        <f>'10a1tr'!H86</f>
        <v>0</v>
      </c>
      <c r="Z92">
        <f>'10a1tr'!I86</f>
        <v>0</v>
      </c>
      <c r="AA92">
        <f>'10a1tr'!J86</f>
        <v>0</v>
      </c>
      <c r="AB92">
        <f>'10a1tr'!K86</f>
        <v>0</v>
      </c>
      <c r="AC92">
        <f>'10a1tr'!L86</f>
        <v>0</v>
      </c>
      <c r="AE92">
        <f>IF(B92&lt;&gt;"", INDEX($X$8:$X$1491, MATCH(B92, $T$8:$T$1491, 0)),"")</f>
        <v>0</v>
      </c>
      <c r="AF92">
        <f>IF(AH95&lt;&gt;"", INDEX($AJ$8:$AJ$1491, MATCH(AH95, $T$8:$T$1491, 0)),"")</f>
        <v>0</v>
      </c>
      <c r="AG92">
        <f>IF(AH92&lt;&gt;"",AG91+1, "")</f>
        <v>85</v>
      </c>
      <c r="AH92" t="str">
        <v>NGUYỄN KHÁNH TRÂN</v>
      </c>
      <c r="AI92" t="str">
        <v>12A2</v>
      </c>
      <c r="AJ92">
        <v>0.15288200000000002</v>
      </c>
    </row>
    <row r="93">
      <c r="A93">
        <f>IF(B93&lt;&gt;"",A92+1,"")</f>
        <v>89</v>
      </c>
      <c r="B93" t="str">
        <v>DANH THẠCH THỊ NHƯ Ý</v>
      </c>
      <c r="C93" t="str">
        <v>10A10</v>
      </c>
      <c r="E93" t="str">
        <v xml:space="preserve">Không phép </v>
      </c>
      <c r="F93">
        <v>33000090</v>
      </c>
      <c r="R93">
        <f>IF(B93&lt;&gt;"", INDEX($V$8:$V$1491, MATCH(B93, $T$8:$T$1491, 0)),"")</f>
        <v>3</v>
      </c>
      <c r="S93">
        <f>IF(T93&lt;&gt;"",S92+1,"")</f>
        <v>86</v>
      </c>
      <c r="T93" t="str">
        <f>data!B91</f>
        <v>LÊ CÁT TƯỜNG VY</v>
      </c>
      <c r="U93" t="str">
        <f>data!C91</f>
        <v>10A10</v>
      </c>
      <c r="V93">
        <v>3</v>
      </c>
      <c r="Y93">
        <f>'10a1tr'!H87</f>
        <v>0</v>
      </c>
      <c r="Z93">
        <f>'10a1tr'!I87</f>
        <v>0</v>
      </c>
      <c r="AA93">
        <f>'10a1tr'!J87</f>
        <v>0</v>
      </c>
      <c r="AB93">
        <f>'10a1tr'!K87</f>
        <v>0</v>
      </c>
      <c r="AC93">
        <f>'10a1tr'!L87</f>
        <v>0</v>
      </c>
      <c r="AE93">
        <f>IF(B93&lt;&gt;"", INDEX($X$8:$X$1491, MATCH(B93, $T$8:$T$1491, 0)),"")</f>
        <v>0</v>
      </c>
      <c r="AF93">
        <f>IF(AH96&lt;&gt;"", INDEX($AJ$8:$AJ$1491, MATCH(AH96, $T$8:$T$1491, 0)),"")</f>
        <v>0</v>
      </c>
      <c r="AG93">
        <f>IF(AH93&lt;&gt;"",AG92+1, "")</f>
        <v>86</v>
      </c>
      <c r="AH93" t="str">
        <v>NGUYỄN NGỌC TRÚC</v>
      </c>
      <c r="AI93" t="str">
        <v>12A2</v>
      </c>
      <c r="AJ93">
        <v>0.152905</v>
      </c>
    </row>
    <row r="94">
      <c r="A94">
        <f>IF(B94&lt;&gt;"",A93+1,"")</f>
        <v>90</v>
      </c>
      <c r="B94" t="str">
        <v>TRẦN HOÀNG THIÊN ÂN</v>
      </c>
      <c r="C94" t="str">
        <v>10A11</v>
      </c>
      <c r="E94" t="str">
        <v xml:space="preserve">Không phép </v>
      </c>
      <c r="F94">
        <v>33000091</v>
      </c>
      <c r="R94">
        <f>IF(B94&lt;&gt;"", INDEX($V$8:$V$1491, MATCH(B94, $T$8:$T$1491, 0)),"")</f>
        <v>3</v>
      </c>
      <c r="S94">
        <f>IF(T94&lt;&gt;"",S93+1,"")</f>
        <v>87</v>
      </c>
      <c r="T94" t="str">
        <f>data!B92</f>
        <v>NGUYỄN HUỲNH PHƯƠNG VY</v>
      </c>
      <c r="U94" t="str">
        <f>data!C92</f>
        <v>10A10</v>
      </c>
      <c r="V94">
        <v>3</v>
      </c>
      <c r="Y94">
        <f>'10a1tr'!H88</f>
        <v>0</v>
      </c>
      <c r="Z94">
        <f>'10a1tr'!I88</f>
        <v>0</v>
      </c>
      <c r="AA94">
        <f>'10a1tr'!J88</f>
        <v>0</v>
      </c>
      <c r="AB94">
        <f>'10a1tr'!K88</f>
        <v>0</v>
      </c>
      <c r="AC94">
        <f>'10a1tr'!L88</f>
        <v>0</v>
      </c>
      <c r="AE94">
        <f>IF(B94&lt;&gt;"", INDEX($X$8:$X$1491, MATCH(B94, $T$8:$T$1491, 0)),"")</f>
        <v>0</v>
      </c>
      <c r="AF94">
        <f>IF(AH97&lt;&gt;"", INDEX($AJ$8:$AJ$1491, MATCH(AH97, $T$8:$T$1491, 0)),"")</f>
        <v>0</v>
      </c>
      <c r="AG94">
        <f>IF(AH94&lt;&gt;"",AG93+1, "")</f>
        <v>87</v>
      </c>
      <c r="AH94" t="str">
        <v>LÊ HOÀNG TUẤN</v>
      </c>
      <c r="AI94" t="str">
        <v>12A2</v>
      </c>
      <c r="AJ94">
        <v>0.15291700000000003</v>
      </c>
    </row>
    <row r="95">
      <c r="A95">
        <f>IF(B95&lt;&gt;"",A94+1,"")</f>
        <v>91</v>
      </c>
      <c r="B95" t="str">
        <v>NGUYỄN QUỲNH ANH</v>
      </c>
      <c r="C95" t="str">
        <v>10A11</v>
      </c>
      <c r="E95" t="str">
        <v xml:space="preserve">Không phép </v>
      </c>
      <c r="F95">
        <v>33000092</v>
      </c>
      <c r="R95">
        <f>IF(B95&lt;&gt;"", INDEX($V$8:$V$1491, MATCH(B95, $T$8:$T$1491, 0)),"")</f>
        <v>3</v>
      </c>
      <c r="S95">
        <f>IF(T95&lt;&gt;"",S94+1,"")</f>
        <v>88</v>
      </c>
      <c r="T95" t="str">
        <f>data!B93</f>
        <v>PHAN DƯƠNG TƯỜNG VY</v>
      </c>
      <c r="U95" t="str">
        <f>data!C93</f>
        <v>10A10</v>
      </c>
      <c r="V95">
        <v>3</v>
      </c>
      <c r="Y95">
        <f>'10a1tr'!H89</f>
        <v>0</v>
      </c>
      <c r="Z95">
        <f>'10a1tr'!I89</f>
        <v>0</v>
      </c>
      <c r="AA95">
        <f>'10a1tr'!J89</f>
        <v>0</v>
      </c>
      <c r="AB95">
        <f>'10a1tr'!K89</f>
        <v>0</v>
      </c>
      <c r="AC95">
        <f>'10a1tr'!L89</f>
        <v>0</v>
      </c>
      <c r="AE95">
        <f>IF(B95&lt;&gt;"", INDEX($X$8:$X$1491, MATCH(B95, $T$8:$T$1491, 0)),"")</f>
        <v>0</v>
      </c>
      <c r="AF95">
        <f>IF(AH98&lt;&gt;"", INDEX($AJ$8:$AJ$1491, MATCH(AH98, $T$8:$T$1491, 0)),"")</f>
        <v>0</v>
      </c>
      <c r="AG95">
        <f>IF(AH95&lt;&gt;"",AG94+1, "")</f>
        <v>88</v>
      </c>
      <c r="AH95" t="str">
        <v>TRẦN MINH TUẤN</v>
      </c>
      <c r="AI95" t="str">
        <v>12A2</v>
      </c>
      <c r="AJ95">
        <v>0.15294000000000002</v>
      </c>
    </row>
    <row r="96">
      <c r="A96">
        <f>IF(B96&lt;&gt;"",A95+1,"")</f>
        <v>92</v>
      </c>
      <c r="B96" t="str">
        <v>TRẦN LÊ DIỆU ANH</v>
      </c>
      <c r="C96" t="str">
        <v>10A11</v>
      </c>
      <c r="E96" t="str">
        <v xml:space="preserve">Không phép </v>
      </c>
      <c r="F96">
        <v>33000093</v>
      </c>
      <c r="R96">
        <f>IF(B96&lt;&gt;"", INDEX($V$8:$V$1491, MATCH(B96, $T$8:$T$1491, 0)),"")</f>
        <v>3</v>
      </c>
      <c r="S96">
        <f>IF(T96&lt;&gt;"",S95+1,"")</f>
        <v>89</v>
      </c>
      <c r="T96" t="str">
        <f>data!B94</f>
        <v>PHAN THỊ TƯỜNG VY</v>
      </c>
      <c r="U96" t="str">
        <f>data!C94</f>
        <v>10A10</v>
      </c>
      <c r="V96">
        <v>3</v>
      </c>
      <c r="Y96">
        <f>'10a1tr'!H90</f>
        <v>0</v>
      </c>
      <c r="Z96">
        <f>'10a1tr'!I90</f>
        <v>0</v>
      </c>
      <c r="AA96">
        <f>'10a1tr'!J90</f>
        <v>0</v>
      </c>
      <c r="AB96">
        <f>'10a1tr'!K90</f>
        <v>0</v>
      </c>
      <c r="AC96">
        <f>'10a1tr'!L90</f>
        <v>0</v>
      </c>
      <c r="AE96">
        <f>IF(B96&lt;&gt;"", INDEX($X$8:$X$1491, MATCH(B96, $T$8:$T$1491, 0)),"")</f>
        <v>0</v>
      </c>
      <c r="AF96">
        <f>IF(AH99&lt;&gt;"", INDEX($AJ$8:$AJ$1491, MATCH(AH99, $T$8:$T$1491, 0)),"")</f>
        <v>0</v>
      </c>
      <c r="AG96">
        <f>IF(AH96&lt;&gt;"",AG95+1, "")</f>
        <v>89</v>
      </c>
      <c r="AH96" t="str">
        <v>NGUYỄN CAO NHÃ UYÊN</v>
      </c>
      <c r="AI96" t="str">
        <v>12A2</v>
      </c>
      <c r="AJ96">
        <v>0.15294000000000002</v>
      </c>
    </row>
    <row r="97">
      <c r="A97">
        <f>IF(B97&lt;&gt;"",A96+1,"")</f>
        <v>93</v>
      </c>
      <c r="B97" t="str">
        <v>TRẦN THỊ QUỲNH ANH</v>
      </c>
      <c r="C97" t="str">
        <v>10A11</v>
      </c>
      <c r="E97" t="str">
        <v xml:space="preserve">Không phép </v>
      </c>
      <c r="F97">
        <v>33000094</v>
      </c>
      <c r="R97">
        <f>IF(B97&lt;&gt;"", INDEX($V$8:$V$1491, MATCH(B97, $T$8:$T$1491, 0)),"")</f>
        <v>3</v>
      </c>
      <c r="S97">
        <f>IF(T97&lt;&gt;"",S96+1,"")</f>
        <v>90</v>
      </c>
      <c r="T97" t="str">
        <f>data!B95</f>
        <v>DANH THẠCH THỊ NHƯ Ý</v>
      </c>
      <c r="U97" t="str">
        <f>data!C95</f>
        <v>10A10</v>
      </c>
      <c r="V97">
        <v>3</v>
      </c>
      <c r="Y97">
        <f>'10a1tr'!H91</f>
        <v>0</v>
      </c>
      <c r="Z97">
        <f>'10a1tr'!I91</f>
        <v>0</v>
      </c>
      <c r="AA97">
        <f>'10a1tr'!J91</f>
        <v>0</v>
      </c>
      <c r="AB97">
        <f>'10a1tr'!K91</f>
        <v>0</v>
      </c>
      <c r="AC97">
        <f>'10a1tr'!L91</f>
        <v>0</v>
      </c>
      <c r="AE97">
        <f>IF(B97&lt;&gt;"", INDEX($X$8:$X$1491, MATCH(B97, $T$8:$T$1491, 0)),"")</f>
        <v>0</v>
      </c>
      <c r="AF97">
        <f>IF(AH100&lt;&gt;"", INDEX($AJ$8:$AJ$1491, MATCH(AH100, $T$8:$T$1491, 0)),"")</f>
        <v>0</v>
      </c>
      <c r="AG97">
        <f>IF(AH97&lt;&gt;"",AG96+1, "")</f>
        <v>90</v>
      </c>
      <c r="AH97" t="str">
        <v>PHAN THỊ NGỌC UYỂN</v>
      </c>
      <c r="AI97" t="str">
        <v>12A2</v>
      </c>
      <c r="AJ97">
        <v>0.15295200000000003</v>
      </c>
    </row>
    <row r="98">
      <c r="A98">
        <f>IF(B98&lt;&gt;"",A97+1,"")</f>
        <v>94</v>
      </c>
      <c r="B98" t="str">
        <v>PHẠM THẾ BẢO</v>
      </c>
      <c r="C98" t="str">
        <v>10A11</v>
      </c>
      <c r="E98" t="str">
        <v xml:space="preserve">Không phép </v>
      </c>
      <c r="F98">
        <v>33000095</v>
      </c>
      <c r="R98">
        <f>IF(B98&lt;&gt;"", INDEX($V$8:$V$1491, MATCH(B98, $T$8:$T$1491, 0)),"")</f>
        <v>3</v>
      </c>
      <c r="S98">
        <f>IF(T98&lt;&gt;"",S97+1,"")</f>
        <v>91</v>
      </c>
      <c r="T98" t="str">
        <f>data!B96</f>
        <v>TRẦN HOÀNG THIÊN ÂN</v>
      </c>
      <c r="U98" t="str">
        <f>data!C96</f>
        <v>10A11</v>
      </c>
      <c r="V98">
        <v>3</v>
      </c>
      <c r="Y98">
        <f>'10a1tr'!H92</f>
        <v>0</v>
      </c>
      <c r="Z98">
        <f>'10a1tr'!I92</f>
        <v>0</v>
      </c>
      <c r="AA98">
        <f>'10a1tr'!J92</f>
        <v>0</v>
      </c>
      <c r="AB98">
        <f>'10a1tr'!K92</f>
        <v>0</v>
      </c>
      <c r="AC98">
        <f>'10a1tr'!L92</f>
        <v>0</v>
      </c>
      <c r="AE98">
        <f>IF(B98&lt;&gt;"", INDEX($X$8:$X$1491, MATCH(B98, $T$8:$T$1491, 0)),"")</f>
        <v>0</v>
      </c>
      <c r="AF98">
        <f>IF(AH101&lt;&gt;"", INDEX($AJ$8:$AJ$1491, MATCH(AH101, $T$8:$T$1491, 0)),"")</f>
        <v>0</v>
      </c>
      <c r="AG98">
        <f>IF(AH98&lt;&gt;"",AG97+1, "")</f>
        <v>91</v>
      </c>
      <c r="AH98" t="str">
        <v>NGUYỄN TRỌNG VĂN</v>
      </c>
      <c r="AI98" t="str">
        <v>12A2</v>
      </c>
      <c r="AJ98">
        <v>0.15296300000000002</v>
      </c>
    </row>
    <row r="99">
      <c r="A99">
        <f>IF(B99&lt;&gt;"",A98+1,"")</f>
        <v>95</v>
      </c>
      <c r="B99" t="str">
        <v>ĐỖ NGỌC CHĂM</v>
      </c>
      <c r="C99" t="str">
        <v>10A11</v>
      </c>
      <c r="E99" t="str">
        <v xml:space="preserve">Không phép </v>
      </c>
      <c r="F99">
        <v>33000096</v>
      </c>
      <c r="R99">
        <f>IF(B99&lt;&gt;"", INDEX($V$8:$V$1491, MATCH(B99, $T$8:$T$1491, 0)),"")</f>
        <v>3</v>
      </c>
      <c r="S99">
        <f>IF(T99&lt;&gt;"",S98+1,"")</f>
        <v>92</v>
      </c>
      <c r="T99" t="str">
        <f>data!B97</f>
        <v>NGUYỄN QUỲNH ANH</v>
      </c>
      <c r="U99" t="str">
        <f>data!C97</f>
        <v>10A11</v>
      </c>
      <c r="V99">
        <v>3</v>
      </c>
      <c r="Y99">
        <f>'10a1tr'!H93</f>
        <v>0</v>
      </c>
      <c r="Z99">
        <f>'10a1tr'!I93</f>
        <v>0</v>
      </c>
      <c r="AA99">
        <f>'10a1tr'!J93</f>
        <v>0</v>
      </c>
      <c r="AB99">
        <f>'10a1tr'!K93</f>
        <v>0</v>
      </c>
      <c r="AC99">
        <f>'10a1tr'!L93</f>
        <v>0</v>
      </c>
      <c r="AE99">
        <f>IF(B99&lt;&gt;"", INDEX($X$8:$X$1491, MATCH(B99, $T$8:$T$1491, 0)),"")</f>
        <v>0</v>
      </c>
      <c r="AF99">
        <f>IF(AH102&lt;&gt;"", INDEX($AJ$8:$AJ$1491, MATCH(AH102, $T$8:$T$1491, 0)),"")</f>
        <v>0</v>
      </c>
      <c r="AG99">
        <f>IF(AH99&lt;&gt;"",AG98+1, "")</f>
        <v>92</v>
      </c>
      <c r="AH99" t="str">
        <v>VŨ KHÁNH VĂN</v>
      </c>
      <c r="AI99" t="str">
        <v>12A2</v>
      </c>
      <c r="AJ99">
        <v>0.15297500000000003</v>
      </c>
    </row>
    <row r="100">
      <c r="A100">
        <f>IF(B100&lt;&gt;"",A99+1,"")</f>
        <v>96</v>
      </c>
      <c r="B100" t="str">
        <v>NGUYỄN HẢI ĐĂNG</v>
      </c>
      <c r="C100" t="str">
        <v>10A11</v>
      </c>
      <c r="E100" t="str">
        <v xml:space="preserve">Không phép </v>
      </c>
      <c r="F100">
        <v>33000097</v>
      </c>
      <c r="R100">
        <f>IF(B100&lt;&gt;"", INDEX($V$8:$V$1491, MATCH(B100, $T$8:$T$1491, 0)),"")</f>
        <v>3</v>
      </c>
      <c r="S100">
        <f>IF(T100&lt;&gt;"",S99+1,"")</f>
        <v>93</v>
      </c>
      <c r="T100" t="str">
        <f>data!B98</f>
        <v>TRẦN LÊ DIỆU ANH</v>
      </c>
      <c r="U100" t="str">
        <f>data!C98</f>
        <v>10A11</v>
      </c>
      <c r="V100">
        <v>3</v>
      </c>
      <c r="Y100">
        <f>'10a1tr'!H94</f>
        <v>0</v>
      </c>
      <c r="Z100">
        <f>'10a1tr'!I94</f>
        <v>0</v>
      </c>
      <c r="AA100">
        <f>'10a1tr'!J94</f>
        <v>0</v>
      </c>
      <c r="AB100">
        <f>'10a1tr'!K94</f>
        <v>0</v>
      </c>
      <c r="AC100">
        <f>'10a1tr'!L94</f>
        <v>0</v>
      </c>
      <c r="AE100">
        <f>IF(B100&lt;&gt;"", INDEX($X$8:$X$1491, MATCH(B100, $T$8:$T$1491, 0)),"")</f>
        <v>0</v>
      </c>
      <c r="AF100">
        <f>IF(AH103&lt;&gt;"", INDEX($AJ$8:$AJ$1491, MATCH(AH103, $T$8:$T$1491, 0)),"")</f>
        <v>0</v>
      </c>
      <c r="AG100">
        <f>IF(AH100&lt;&gt;"",AG99+1, "")</f>
        <v>93</v>
      </c>
      <c r="AH100" t="str">
        <v>VÕ NGUYỄN QUANG VINH</v>
      </c>
      <c r="AI100" t="str">
        <v>12A2</v>
      </c>
      <c r="AJ100">
        <v>0.15299800000000002</v>
      </c>
    </row>
    <row r="101">
      <c r="A101">
        <f>IF(B101&lt;&gt;"",A100+1,"")</f>
        <v>97</v>
      </c>
      <c r="B101" t="str">
        <v>THÁI THỊ HƯƠNG GIANG</v>
      </c>
      <c r="C101" t="str">
        <v>10A11</v>
      </c>
      <c r="E101" t="str">
        <v xml:space="preserve">Không phép </v>
      </c>
      <c r="F101">
        <v>33000098</v>
      </c>
      <c r="R101">
        <f>IF(B101&lt;&gt;"", INDEX($V$8:$V$1491, MATCH(B101, $T$8:$T$1491, 0)),"")</f>
        <v>3</v>
      </c>
      <c r="S101">
        <f>IF(T101&lt;&gt;"",S100+1,"")</f>
        <v>94</v>
      </c>
      <c r="T101" t="str">
        <f>data!B99</f>
        <v>TRẦN THỊ QUỲNH ANH</v>
      </c>
      <c r="U101" t="str">
        <f>data!C99</f>
        <v>10A11</v>
      </c>
      <c r="V101">
        <v>3</v>
      </c>
      <c r="Y101">
        <f>'10a1tr'!H95</f>
        <v>0</v>
      </c>
      <c r="Z101">
        <f>'10a1tr'!I95</f>
        <v>0</v>
      </c>
      <c r="AA101">
        <f>'10a1tr'!J95</f>
        <v>0</v>
      </c>
      <c r="AB101">
        <f>'10a1tr'!K95</f>
        <v>0</v>
      </c>
      <c r="AC101">
        <f>'10a1tr'!L95</f>
        <v>0</v>
      </c>
      <c r="AE101">
        <f>IF(B101&lt;&gt;"", INDEX($X$8:$X$1491, MATCH(B101, $T$8:$T$1491, 0)),"")</f>
        <v>0</v>
      </c>
      <c r="AF101">
        <f>IF(AH104&lt;&gt;"", INDEX($AJ$8:$AJ$1491, MATCH(AH104, $T$8:$T$1491, 0)),"")</f>
        <v>0</v>
      </c>
      <c r="AG101">
        <f>IF(AH101&lt;&gt;"",AG100+1, "")</f>
        <v>94</v>
      </c>
      <c r="AH101" t="str">
        <v>NGÔ XUÂN VY</v>
      </c>
      <c r="AI101" t="str">
        <v>12A2</v>
      </c>
      <c r="AJ101">
        <v>0.153009</v>
      </c>
    </row>
    <row r="102">
      <c r="A102">
        <f>IF(B102&lt;&gt;"",A101+1,"")</f>
        <v>98</v>
      </c>
      <c r="B102" t="str">
        <v>NGUYỄN THANH HOÀ</v>
      </c>
      <c r="C102" t="str">
        <v>10A11</v>
      </c>
      <c r="E102" t="str">
        <v xml:space="preserve">Không phép </v>
      </c>
      <c r="F102">
        <v>33000099</v>
      </c>
      <c r="R102">
        <f>IF(B102&lt;&gt;"", INDEX($V$8:$V$1491, MATCH(B102, $T$8:$T$1491, 0)),"")</f>
        <v>3</v>
      </c>
      <c r="S102">
        <f>IF(T102&lt;&gt;"",S101+1,"")</f>
        <v>95</v>
      </c>
      <c r="T102" t="str">
        <f>data!B100</f>
        <v>PHẠM THẾ BẢO</v>
      </c>
      <c r="U102" t="str">
        <f>data!C100</f>
        <v>10A11</v>
      </c>
      <c r="V102">
        <v>3</v>
      </c>
      <c r="Y102">
        <f>'10a1tr'!H96</f>
        <v>0</v>
      </c>
      <c r="Z102">
        <f>'10a1tr'!I96</f>
        <v>0</v>
      </c>
      <c r="AA102">
        <f>'10a1tr'!J96</f>
        <v>0</v>
      </c>
      <c r="AB102">
        <f>'10a1tr'!K96</f>
        <v>0</v>
      </c>
      <c r="AC102">
        <f>'10a1tr'!L96</f>
        <v>0</v>
      </c>
      <c r="AE102">
        <f>IF(B102&lt;&gt;"", INDEX($X$8:$X$1491, MATCH(B102, $T$8:$T$1491, 0)),"")</f>
        <v>0</v>
      </c>
      <c r="AF102">
        <f>IF(AH105&lt;&gt;"", INDEX($AJ$8:$AJ$1491, MATCH(AH105, $T$8:$T$1491, 0)),"")</f>
        <v>0</v>
      </c>
      <c r="AG102">
        <f>IF(AH102&lt;&gt;"",AG101+1, "")</f>
        <v>95</v>
      </c>
      <c r="AH102" t="str">
        <v>HUỲNH TRIỆU VỸ</v>
      </c>
      <c r="AI102" t="str">
        <v>12A2</v>
      </c>
      <c r="AJ102">
        <v>0.15302100000000002</v>
      </c>
    </row>
    <row r="103">
      <c r="A103">
        <f>IF(B103&lt;&gt;"",A102+1,"")</f>
        <v>99</v>
      </c>
      <c r="B103" t="str">
        <v>NGUYỄN HUỲNH GIA HUY</v>
      </c>
      <c r="C103" t="str">
        <v>10A11</v>
      </c>
      <c r="E103" t="str">
        <v xml:space="preserve">Không phép </v>
      </c>
      <c r="F103">
        <v>33000100</v>
      </c>
      <c r="R103">
        <f>IF(B103&lt;&gt;"", INDEX($V$8:$V$1491, MATCH(B103, $T$8:$T$1491, 0)),"")</f>
        <v>3</v>
      </c>
      <c r="S103">
        <f>IF(T103&lt;&gt;"",S102+1,"")</f>
        <v>96</v>
      </c>
      <c r="T103" t="str">
        <f>data!B101</f>
        <v>ĐỖ NGỌC CHĂM</v>
      </c>
      <c r="U103" t="str">
        <f>data!C101</f>
        <v>10A11</v>
      </c>
      <c r="V103">
        <v>3</v>
      </c>
      <c r="Y103">
        <f>'10a1tr'!H97</f>
        <v>0</v>
      </c>
      <c r="Z103">
        <f>'10a1tr'!I97</f>
        <v>0</v>
      </c>
      <c r="AA103">
        <f>'10a1tr'!J97</f>
        <v>0</v>
      </c>
      <c r="AB103">
        <f>'10a1tr'!K97</f>
        <v>0</v>
      </c>
      <c r="AC103">
        <f>'10a1tr'!L97</f>
        <v>0</v>
      </c>
      <c r="AE103">
        <f>IF(B103&lt;&gt;"", INDEX($X$8:$X$1491, MATCH(B103, $T$8:$T$1491, 0)),"")</f>
        <v>0</v>
      </c>
      <c r="AF103">
        <f>IF(AH106&lt;&gt;"", INDEX($AJ$8:$AJ$1491, MATCH(AH106, $T$8:$T$1491, 0)),"")</f>
        <v>0</v>
      </c>
      <c r="AG103">
        <f>IF(AH103&lt;&gt;"",AG102+1, "")</f>
        <v>96</v>
      </c>
      <c r="AH103" t="str">
        <v>HỨA KỲ ANH</v>
      </c>
      <c r="AI103" t="str">
        <v>12A3</v>
      </c>
      <c r="AJ103">
        <v>0.15303300000000003</v>
      </c>
    </row>
    <row r="104">
      <c r="A104">
        <f>IF(B104&lt;&gt;"",A103+1,"")</f>
        <v>100</v>
      </c>
      <c r="B104" t="str">
        <v>HUỲNH TRỌNG KHANG</v>
      </c>
      <c r="C104" t="str">
        <v>10A11</v>
      </c>
      <c r="E104" t="str">
        <v xml:space="preserve">Không phép </v>
      </c>
      <c r="F104">
        <v>33000101</v>
      </c>
      <c r="R104">
        <f>IF(B104&lt;&gt;"", INDEX($V$8:$V$1491, MATCH(B104, $T$8:$T$1491, 0)),"")</f>
        <v>3</v>
      </c>
      <c r="S104">
        <f>IF(T104&lt;&gt;"",S103+1,"")</f>
        <v>97</v>
      </c>
      <c r="T104" t="str">
        <f>data!B102</f>
        <v>NGUYỄN HẢI ĐĂNG</v>
      </c>
      <c r="U104" t="str">
        <f>data!C102</f>
        <v>10A11</v>
      </c>
      <c r="V104">
        <v>3</v>
      </c>
      <c r="Y104">
        <f>'10a1tr'!H98</f>
        <v>0</v>
      </c>
      <c r="Z104">
        <f>'10a1tr'!I98</f>
        <v>0</v>
      </c>
      <c r="AA104">
        <f>'10a1tr'!J98</f>
        <v>0</v>
      </c>
      <c r="AB104">
        <f>'10a1tr'!K98</f>
        <v>0</v>
      </c>
      <c r="AC104">
        <f>'10a1tr'!L98</f>
        <v>0</v>
      </c>
      <c r="AE104">
        <f>IF(B104&lt;&gt;"", INDEX($X$8:$X$1491, MATCH(B104, $T$8:$T$1491, 0)),"")</f>
        <v>0</v>
      </c>
      <c r="AF104">
        <f>IF(AH107&lt;&gt;"", INDEX($AJ$8:$AJ$1491, MATCH(AH107, $T$8:$T$1491, 0)),"")</f>
        <v>0</v>
      </c>
      <c r="AG104">
        <f>IF(AH104&lt;&gt;"",AG103+1, "")</f>
        <v>97</v>
      </c>
      <c r="AH104" t="str">
        <v>LÊ DUY ANH</v>
      </c>
      <c r="AI104" t="str">
        <v>12A3</v>
      </c>
      <c r="AJ104">
        <v>0.153067</v>
      </c>
    </row>
    <row r="105">
      <c r="A105">
        <f>IF(B105&lt;&gt;"",A104+1,"")</f>
        <v>101</v>
      </c>
      <c r="B105" t="str">
        <v>LƯƠNG LƯU MỸ KHÁNH</v>
      </c>
      <c r="C105" t="str">
        <v>10A11</v>
      </c>
      <c r="E105" t="str">
        <v xml:space="preserve">Không phép </v>
      </c>
      <c r="F105">
        <v>33000102</v>
      </c>
      <c r="R105">
        <f>IF(B105&lt;&gt;"", INDEX($V$8:$V$1491, MATCH(B105, $T$8:$T$1491, 0)),"")</f>
        <v>3</v>
      </c>
      <c r="S105">
        <f>IF(T105&lt;&gt;"",S104+1,"")</f>
        <v>98</v>
      </c>
      <c r="T105" t="str">
        <f>data!B103</f>
        <v>THÁI THỊ HƯƠNG GIANG</v>
      </c>
      <c r="U105" t="str">
        <f>data!C103</f>
        <v>10A11</v>
      </c>
      <c r="V105">
        <v>3</v>
      </c>
      <c r="Y105">
        <f>'10a1tr'!H99</f>
        <v>0</v>
      </c>
      <c r="Z105">
        <f>'10a1tr'!I99</f>
        <v>0</v>
      </c>
      <c r="AA105">
        <f>'10a1tr'!J99</f>
        <v>0</v>
      </c>
      <c r="AB105">
        <f>'10a1tr'!K99</f>
        <v>0</v>
      </c>
      <c r="AC105">
        <f>'10a1tr'!L99</f>
        <v>0</v>
      </c>
      <c r="AE105">
        <f>IF(B105&lt;&gt;"", INDEX($X$8:$X$1491, MATCH(B105, $T$8:$T$1491, 0)),"")</f>
        <v>0</v>
      </c>
      <c r="AF105">
        <f>IF(AH108&lt;&gt;"", INDEX($AJ$8:$AJ$1491, MATCH(AH108, $T$8:$T$1491, 0)),"")</f>
        <v>0</v>
      </c>
      <c r="AG105">
        <f>IF(AH105&lt;&gt;"",AG104+1, "")</f>
        <v>98</v>
      </c>
      <c r="AH105" t="str">
        <v>PHẠM KHÁNH BĂNG</v>
      </c>
      <c r="AI105" t="str">
        <v>12A3</v>
      </c>
      <c r="AJ105">
        <v>0.153067</v>
      </c>
    </row>
    <row r="106">
      <c r="A106">
        <f>IF(B106&lt;&gt;"",A105+1,"")</f>
        <v>102</v>
      </c>
      <c r="B106" t="str">
        <v>LÂM KHÔI</v>
      </c>
      <c r="C106" t="str">
        <v>10A11</v>
      </c>
      <c r="E106" t="str">
        <v xml:space="preserve">Không phép </v>
      </c>
      <c r="F106">
        <v>33000103</v>
      </c>
      <c r="R106">
        <f>IF(B106&lt;&gt;"", INDEX($V$8:$V$1491, MATCH(B106, $T$8:$T$1491, 0)),"")</f>
        <v>3</v>
      </c>
      <c r="S106">
        <f>IF(T106&lt;&gt;"",S105+1,"")</f>
        <v>99</v>
      </c>
      <c r="T106" t="str">
        <f>data!B104</f>
        <v>NGUYỄN THANH HOÀ</v>
      </c>
      <c r="U106" t="str">
        <f>data!C104</f>
        <v>10A11</v>
      </c>
      <c r="V106">
        <v>3</v>
      </c>
      <c r="Y106">
        <f>'10a1tr'!H100</f>
        <v>0</v>
      </c>
      <c r="Z106">
        <f>'10a1tr'!I100</f>
        <v>0</v>
      </c>
      <c r="AA106">
        <f>'10a1tr'!J100</f>
        <v>0</v>
      </c>
      <c r="AB106">
        <f>'10a1tr'!K100</f>
        <v>0</v>
      </c>
      <c r="AC106">
        <f>'10a1tr'!L100</f>
        <v>0</v>
      </c>
      <c r="AE106">
        <f>IF(B106&lt;&gt;"", INDEX($X$8:$X$1491, MATCH(B106, $T$8:$T$1491, 0)),"")</f>
        <v>0</v>
      </c>
      <c r="AF106">
        <f>IF(AH109&lt;&gt;"", INDEX($AJ$8:$AJ$1491, MATCH(AH109, $T$8:$T$1491, 0)),"")</f>
        <v>0</v>
      </c>
      <c r="AG106">
        <f>IF(AH106&lt;&gt;"",AG105+1, "")</f>
        <v>99</v>
      </c>
      <c r="AH106" t="str">
        <v>NGUYỄN NGỌC BẢO</v>
      </c>
      <c r="AI106" t="str">
        <v>12A3</v>
      </c>
      <c r="AJ106">
        <v>0.15307900000000002</v>
      </c>
    </row>
    <row r="107">
      <c r="A107">
        <f>IF(B107&lt;&gt;"",A106+1,"")</f>
        <v>103</v>
      </c>
      <c r="B107" t="str">
        <v>DANH KIỆT</v>
      </c>
      <c r="C107" t="str">
        <v>10A11</v>
      </c>
      <c r="E107" t="str">
        <v xml:space="preserve">Không phép </v>
      </c>
      <c r="F107">
        <v>33000104</v>
      </c>
      <c r="R107">
        <f>IF(B107&lt;&gt;"", INDEX($V$8:$V$1491, MATCH(B107, $T$8:$T$1491, 0)),"")</f>
        <v>3</v>
      </c>
      <c r="S107">
        <f>IF(T107&lt;&gt;"",S106+1,"")</f>
        <v>100</v>
      </c>
      <c r="T107" t="str">
        <f>data!B105</f>
        <v>NGUYỄN HUỲNH GIA HUY</v>
      </c>
      <c r="U107" t="str">
        <f>data!C105</f>
        <v>10A11</v>
      </c>
      <c r="V107">
        <v>3</v>
      </c>
      <c r="Y107">
        <f>'10a1tr'!H101</f>
        <v>0</v>
      </c>
      <c r="Z107">
        <f>'10a1tr'!I101</f>
        <v>0</v>
      </c>
      <c r="AA107">
        <f>'10a1tr'!J101</f>
        <v>0</v>
      </c>
      <c r="AB107">
        <f>'10a1tr'!K101</f>
        <v>0</v>
      </c>
      <c r="AC107">
        <f>'10a1tr'!L101</f>
        <v>0</v>
      </c>
      <c r="AE107">
        <f>IF(B107&lt;&gt;"", INDEX($X$8:$X$1491, MATCH(B107, $T$8:$T$1491, 0)),"")</f>
        <v>0</v>
      </c>
      <c r="AF107">
        <f>IF(AH110&lt;&gt;"", INDEX($AJ$8:$AJ$1491, MATCH(AH110, $T$8:$T$1491, 0)),"")</f>
        <v>0</v>
      </c>
      <c r="AG107">
        <f>IF(AH107&lt;&gt;"",AG106+1, "")</f>
        <v>100</v>
      </c>
      <c r="AH107" t="str">
        <v>TRẦN NGUYỄN QUỐC BẢO</v>
      </c>
      <c r="AI107" t="str">
        <v>12A3</v>
      </c>
      <c r="AJ107">
        <v>0.15307900000000002</v>
      </c>
    </row>
    <row r="108">
      <c r="A108">
        <f>IF(B108&lt;&gt;"",A107+1,"")</f>
        <v>104</v>
      </c>
      <c r="B108" t="str">
        <v>VÕ DIỆP AN AN</v>
      </c>
      <c r="C108" t="str">
        <v>10A2</v>
      </c>
      <c r="E108" t="str">
        <v xml:space="preserve">Không phép </v>
      </c>
      <c r="F108">
        <v>33000137</v>
      </c>
      <c r="R108">
        <f>IF(B108&lt;&gt;"", INDEX($V$8:$V$1491, MATCH(B108, $T$8:$T$1491, 0)),"")</f>
        <v>3</v>
      </c>
      <c r="S108">
        <f>IF(T108&lt;&gt;"",S107+1,"")</f>
        <v>101</v>
      </c>
      <c r="T108" t="str">
        <f>data!B106</f>
        <v>HUỲNH TRỌNG KHANG</v>
      </c>
      <c r="U108" t="str">
        <f>data!C106</f>
        <v>10A11</v>
      </c>
      <c r="V108">
        <v>3</v>
      </c>
      <c r="Y108">
        <f>'10a1tr'!H102</f>
        <v>0</v>
      </c>
      <c r="Z108">
        <f>'10a1tr'!I102</f>
        <v>0</v>
      </c>
      <c r="AA108">
        <f>'10a1tr'!J102</f>
        <v>0</v>
      </c>
      <c r="AB108">
        <f>'10a1tr'!K102</f>
        <v>0</v>
      </c>
      <c r="AC108">
        <f>'10a1tr'!L102</f>
        <v>0</v>
      </c>
      <c r="AE108">
        <f>IF(B108&lt;&gt;"", INDEX($X$8:$X$1491, MATCH(B108, $T$8:$T$1491, 0)),"")</f>
        <v>0</v>
      </c>
      <c r="AF108">
        <f>IF(AH111&lt;&gt;"", INDEX($AJ$8:$AJ$1491, MATCH(AH111, $T$8:$T$1491, 0)),"")</f>
        <v>0</v>
      </c>
      <c r="AG108">
        <f>IF(AH108&lt;&gt;"",AG107+1, "")</f>
        <v>101</v>
      </c>
      <c r="AH108" t="str">
        <v>LĂNG NGUYỄN HOÀNG ĐĂNG</v>
      </c>
      <c r="AI108" t="str">
        <v>12A3</v>
      </c>
      <c r="AJ108">
        <v>0.15309</v>
      </c>
    </row>
    <row r="109">
      <c r="A109">
        <f>IF(B109&lt;&gt;"",A108+1,"")</f>
        <v>105</v>
      </c>
      <c r="B109" t="str">
        <v>SỬ HỒNG ANH</v>
      </c>
      <c r="C109" t="str">
        <v>10A2</v>
      </c>
      <c r="E109" t="str">
        <v xml:space="preserve">Không phép </v>
      </c>
      <c r="F109">
        <v>33000138</v>
      </c>
      <c r="R109">
        <f>IF(B109&lt;&gt;"", INDEX($V$8:$V$1491, MATCH(B109, $T$8:$T$1491, 0)),"")</f>
        <v>3</v>
      </c>
      <c r="S109">
        <f>IF(T109&lt;&gt;"",S108+1,"")</f>
        <v>102</v>
      </c>
      <c r="T109" t="str">
        <f>data!B107</f>
        <v>LƯƠNG LƯU MỸ KHÁNH</v>
      </c>
      <c r="U109" t="str">
        <f>data!C107</f>
        <v>10A11</v>
      </c>
      <c r="V109">
        <v>3</v>
      </c>
      <c r="Y109">
        <f>'10a1tr'!H103</f>
        <v>0</v>
      </c>
      <c r="Z109">
        <f>'10a1tr'!I103</f>
        <v>0</v>
      </c>
      <c r="AA109">
        <f>'10a1tr'!J103</f>
        <v>0</v>
      </c>
      <c r="AB109">
        <f>'10a1tr'!K103</f>
        <v>0</v>
      </c>
      <c r="AC109">
        <f>'10a1tr'!L103</f>
        <v>0</v>
      </c>
      <c r="AE109">
        <f>IF(B109&lt;&gt;"", INDEX($X$8:$X$1491, MATCH(B109, $T$8:$T$1491, 0)),"")</f>
        <v>0</v>
      </c>
      <c r="AF109">
        <f>IF(AH112&lt;&gt;"", INDEX($AJ$8:$AJ$1491, MATCH(AH112, $T$8:$T$1491, 0)),"")</f>
        <v>0</v>
      </c>
      <c r="AG109">
        <f>IF(AH109&lt;&gt;"",AG108+1, "")</f>
        <v>102</v>
      </c>
      <c r="AH109" t="str">
        <v>TRẦN TIẾN ĐẠT</v>
      </c>
      <c r="AI109" t="str">
        <v>12A3</v>
      </c>
      <c r="AJ109">
        <v>0.15309</v>
      </c>
    </row>
    <row r="110">
      <c r="A110">
        <f>IF(B110&lt;&gt;"",A109+1,"")</f>
        <v>106</v>
      </c>
      <c r="B110" t="str">
        <v>LÊ KHÁNH BĂNG</v>
      </c>
      <c r="C110" t="str">
        <v>10A2</v>
      </c>
      <c r="E110" t="str">
        <v xml:space="preserve">Không phép </v>
      </c>
      <c r="F110">
        <v>33000139</v>
      </c>
      <c r="R110">
        <f>IF(B110&lt;&gt;"", INDEX($V$8:$V$1491, MATCH(B110, $T$8:$T$1491, 0)),"")</f>
        <v>3</v>
      </c>
      <c r="S110">
        <f>IF(T110&lt;&gt;"",S109+1,"")</f>
        <v>103</v>
      </c>
      <c r="T110" t="str">
        <f>data!B108</f>
        <v>LÂM KHÔI</v>
      </c>
      <c r="U110" t="str">
        <f>data!C108</f>
        <v>10A11</v>
      </c>
      <c r="V110">
        <v>3</v>
      </c>
      <c r="Y110">
        <f>'10a1tr'!H104</f>
        <v>0</v>
      </c>
      <c r="Z110">
        <f>'10a1tr'!I104</f>
        <v>0</v>
      </c>
      <c r="AA110">
        <f>'10a1tr'!J104</f>
        <v>0</v>
      </c>
      <c r="AB110">
        <f>'10a1tr'!K104</f>
        <v>0</v>
      </c>
      <c r="AC110">
        <f>'10a1tr'!L104</f>
        <v>0</v>
      </c>
      <c r="AE110">
        <f>IF(B110&lt;&gt;"", INDEX($X$8:$X$1491, MATCH(B110, $T$8:$T$1491, 0)),"")</f>
        <v>0</v>
      </c>
      <c r="AF110">
        <f>IF(AH113&lt;&gt;"", INDEX($AJ$8:$AJ$1491, MATCH(AH113, $T$8:$T$1491, 0)),"")</f>
        <v>0</v>
      </c>
      <c r="AG110">
        <f>IF(AH110&lt;&gt;"",AG109+1, "")</f>
        <v>103</v>
      </c>
      <c r="AH110" t="str">
        <v>HUỲNH THỊ NGỌC DUNG</v>
      </c>
      <c r="AI110" t="str">
        <v>12A3</v>
      </c>
      <c r="AJ110">
        <v>0.15310200000000002</v>
      </c>
    </row>
    <row r="111">
      <c r="A111">
        <f>IF(B111&lt;&gt;"",A110+1,"")</f>
        <v>107</v>
      </c>
      <c r="B111" t="str">
        <v>TRƯƠNG QUANG BÌNH</v>
      </c>
      <c r="C111" t="str">
        <v>10A2</v>
      </c>
      <c r="E111" t="str">
        <v xml:space="preserve">Không phép </v>
      </c>
      <c r="F111">
        <v>33000140</v>
      </c>
      <c r="R111">
        <f>IF(B111&lt;&gt;"", INDEX($V$8:$V$1491, MATCH(B111, $T$8:$T$1491, 0)),"")</f>
        <v>3</v>
      </c>
      <c r="S111">
        <f>IF(T111&lt;&gt;"",S110+1,"")</f>
        <v>104</v>
      </c>
      <c r="T111" t="str">
        <f>data!B109</f>
        <v>DANH KIỆT</v>
      </c>
      <c r="U111" t="str">
        <f>data!C109</f>
        <v>10A11</v>
      </c>
      <c r="V111">
        <v>3</v>
      </c>
      <c r="Y111">
        <f>'10a1tr'!H105</f>
        <v>0</v>
      </c>
      <c r="Z111">
        <f>'10a1tr'!I105</f>
        <v>0</v>
      </c>
      <c r="AA111">
        <f>'10a1tr'!J105</f>
        <v>0</v>
      </c>
      <c r="AB111">
        <f>'10a1tr'!K105</f>
        <v>0</v>
      </c>
      <c r="AC111">
        <f>'10a1tr'!L105</f>
        <v>0</v>
      </c>
      <c r="AE111">
        <f>IF(B111&lt;&gt;"", INDEX($X$8:$X$1491, MATCH(B111, $T$8:$T$1491, 0)),"")</f>
        <v>0</v>
      </c>
      <c r="AF111">
        <f>IF(AH114&lt;&gt;"", INDEX($AJ$8:$AJ$1491, MATCH(AH114, $T$8:$T$1491, 0)),"")</f>
        <v>0</v>
      </c>
      <c r="AG111">
        <f>IF(AH111&lt;&gt;"",AG110+1, "")</f>
        <v>104</v>
      </c>
      <c r="AH111" t="str">
        <v>TÔ PHƯỚC DUY</v>
      </c>
      <c r="AI111" t="str">
        <v>12A3</v>
      </c>
      <c r="AJ111">
        <v>0.15311400000000003</v>
      </c>
    </row>
    <row r="112">
      <c r="A112">
        <f>IF(B112&lt;&gt;"",A111+1,"")</f>
        <v>108</v>
      </c>
      <c r="B112" t="str">
        <v>NGUYỄN NGỌC BẢO CHÂU</v>
      </c>
      <c r="C112" t="str">
        <v>10A2</v>
      </c>
      <c r="E112" t="str">
        <v xml:space="preserve">Không phép </v>
      </c>
      <c r="F112">
        <v>33000141</v>
      </c>
      <c r="R112">
        <f>IF(B112&lt;&gt;"", INDEX($V$8:$V$1491, MATCH(B112, $T$8:$T$1491, 0)),"")</f>
        <v>3</v>
      </c>
      <c r="S112">
        <f>IF(T112&lt;&gt;"",S111+1,"")</f>
        <v>105</v>
      </c>
      <c r="T112" t="str">
        <f>data!B110</f>
        <v>TRẦN ANH KIỆT</v>
      </c>
      <c r="U112" t="str">
        <f>data!C110</f>
        <v>10A11</v>
      </c>
      <c r="Y112">
        <f>'10a1tr'!H106</f>
        <v>0</v>
      </c>
      <c r="Z112">
        <f>'10a1tr'!I106</f>
        <v>0</v>
      </c>
      <c r="AA112">
        <f>'10a1tr'!J106</f>
        <v>0</v>
      </c>
      <c r="AB112">
        <f>'10a1tr'!K106</f>
        <v>0</v>
      </c>
      <c r="AC112">
        <f>'10a1tr'!L106</f>
        <v>0</v>
      </c>
      <c r="AE112">
        <f>IF(B112&lt;&gt;"", INDEX($X$8:$X$1491, MATCH(B112, $T$8:$T$1491, 0)),"")</f>
        <v>0</v>
      </c>
      <c r="AF112">
        <f>IF(AH115&lt;&gt;"", INDEX($AJ$8:$AJ$1491, MATCH(AH115, $T$8:$T$1491, 0)),"")</f>
        <v>0</v>
      </c>
      <c r="AG112">
        <f>IF(AH112&lt;&gt;"",AG111+1, "")</f>
        <v>105</v>
      </c>
      <c r="AH112" t="str">
        <v>KHA HÂN HÂN</v>
      </c>
      <c r="AI112" t="str">
        <v>12A3</v>
      </c>
      <c r="AJ112">
        <v>0.15311400000000003</v>
      </c>
    </row>
    <row r="113">
      <c r="A113">
        <f>IF(B113&lt;&gt;"",A112+1,"")</f>
        <v>109</v>
      </c>
      <c r="B113" t="str">
        <v>NGUYỄN THỊ KIM CƯƠNG</v>
      </c>
      <c r="C113" t="str">
        <v>10A2</v>
      </c>
      <c r="E113" t="str">
        <v xml:space="preserve">Không phép </v>
      </c>
      <c r="F113">
        <v>33000143</v>
      </c>
      <c r="R113">
        <f>IF(B113&lt;&gt;"", INDEX($V$8:$V$1491, MATCH(B113, $T$8:$T$1491, 0)),"")</f>
        <v>3</v>
      </c>
      <c r="S113">
        <f>IF(T113&lt;&gt;"",S112+1,"")</f>
        <v>106</v>
      </c>
      <c r="T113" t="str">
        <f>data!B111</f>
        <v>LÊ NGỌC THIÊN KIM</v>
      </c>
      <c r="U113" t="str">
        <f>data!C111</f>
        <v>10A11</v>
      </c>
      <c r="Y113">
        <f>'10a1tr'!H107</f>
        <v>0</v>
      </c>
      <c r="Z113">
        <f>'10a1tr'!I107</f>
        <v>0</v>
      </c>
      <c r="AA113">
        <f>'10a1tr'!J107</f>
        <v>0</v>
      </c>
      <c r="AB113">
        <f>'10a1tr'!K107</f>
        <v>0</v>
      </c>
      <c r="AC113">
        <f>'10a1tr'!L107</f>
        <v>0</v>
      </c>
      <c r="AE113">
        <f>IF(B113&lt;&gt;"", INDEX($X$8:$X$1491, MATCH(B113, $T$8:$T$1491, 0)),"")</f>
        <v>0</v>
      </c>
      <c r="AF113">
        <f>IF(AH116&lt;&gt;"", INDEX($AJ$8:$AJ$1491, MATCH(AH116, $T$8:$T$1491, 0)),"")</f>
        <v>0</v>
      </c>
      <c r="AG113">
        <f>IF(AH113&lt;&gt;"",AG112+1, "")</f>
        <v>106</v>
      </c>
      <c r="AH113" t="str">
        <v>ĐÀO VÕ PHƯƠNG HIẾU</v>
      </c>
      <c r="AI113" t="str">
        <v>12A3</v>
      </c>
      <c r="AJ113">
        <v>0.153125</v>
      </c>
    </row>
    <row r="114">
      <c r="A114">
        <f>IF(B114&lt;&gt;"",A113+1,"")</f>
        <v>110</v>
      </c>
      <c r="B114" t="str">
        <v>LÊ NHÃ ĐAN</v>
      </c>
      <c r="C114" t="str">
        <v>10A2</v>
      </c>
      <c r="E114" t="str">
        <v xml:space="preserve">Không phép </v>
      </c>
      <c r="F114">
        <v>33000144</v>
      </c>
      <c r="R114">
        <f>IF(B114&lt;&gt;"", INDEX($V$8:$V$1491, MATCH(B114, $T$8:$T$1491, 0)),"")</f>
        <v>3</v>
      </c>
      <c r="S114">
        <f>IF(T114&lt;&gt;"",S113+1,"")</f>
        <v>107</v>
      </c>
      <c r="T114" t="str">
        <f>data!B112</f>
        <v>PHAN NGỌC MỸ KIM</v>
      </c>
      <c r="U114" t="str">
        <f>data!C112</f>
        <v>10A11</v>
      </c>
      <c r="Y114">
        <f>'10a1tr'!H108</f>
        <v>0</v>
      </c>
      <c r="Z114">
        <f>'10a1tr'!I108</f>
        <v>0</v>
      </c>
      <c r="AA114">
        <f>'10a1tr'!J108</f>
        <v>0</v>
      </c>
      <c r="AB114">
        <f>'10a1tr'!K108</f>
        <v>0</v>
      </c>
      <c r="AC114">
        <f>'10a1tr'!L108</f>
        <v>0</v>
      </c>
      <c r="AE114">
        <f>IF(B114&lt;&gt;"", INDEX($X$8:$X$1491, MATCH(B114, $T$8:$T$1491, 0)),"")</f>
        <v>0</v>
      </c>
      <c r="AF114">
        <f>IF(AH117&lt;&gt;"", INDEX($AJ$8:$AJ$1491, MATCH(AH117, $T$8:$T$1491, 0)),"")</f>
        <v>0</v>
      </c>
      <c r="AG114">
        <f>IF(AH114&lt;&gt;"",AG113+1, "")</f>
        <v>107</v>
      </c>
      <c r="AH114" t="str">
        <v>LÊ NGỌC HOÀNG</v>
      </c>
      <c r="AI114" t="str">
        <v>12A3</v>
      </c>
      <c r="AJ114">
        <v>0.15313700000000002</v>
      </c>
    </row>
    <row r="115">
      <c r="A115">
        <f>IF(B115&lt;&gt;"",A114+1,"")</f>
        <v>111</v>
      </c>
      <c r="B115" t="str">
        <v>DANH HIỀN</v>
      </c>
      <c r="C115" t="str">
        <v>10A2</v>
      </c>
      <c r="E115" t="str">
        <v xml:space="preserve">Không phép </v>
      </c>
      <c r="F115">
        <v>33000149</v>
      </c>
      <c r="R115">
        <f>IF(B115&lt;&gt;"", INDEX($V$8:$V$1491, MATCH(B115, $T$8:$T$1491, 0)),"")</f>
        <v>3</v>
      </c>
      <c r="S115">
        <f>IF(T115&lt;&gt;"",S114+1,"")</f>
        <v>108</v>
      </c>
      <c r="T115" t="str">
        <f>data!B113</f>
        <v>DANH THỊ THANH LAM</v>
      </c>
      <c r="U115" t="str">
        <f>data!C113</f>
        <v>10A11</v>
      </c>
      <c r="Y115">
        <f>'10a1tr'!H109</f>
        <v>0</v>
      </c>
      <c r="Z115">
        <f>'10a1tr'!I109</f>
        <v>0</v>
      </c>
      <c r="AA115">
        <f>'10a1tr'!J109</f>
        <v>0</v>
      </c>
      <c r="AB115">
        <f>'10a1tr'!K109</f>
        <v>0</v>
      </c>
      <c r="AC115">
        <f>'10a1tr'!L109</f>
        <v>0</v>
      </c>
      <c r="AE115">
        <f>IF(B115&lt;&gt;"", INDEX($X$8:$X$1491, MATCH(B115, $T$8:$T$1491, 0)),"")</f>
        <v>0</v>
      </c>
      <c r="AF115">
        <f>IF(AH118&lt;&gt;"", INDEX($AJ$8:$AJ$1491, MATCH(AH118, $T$8:$T$1491, 0)),"")</f>
        <v>0</v>
      </c>
      <c r="AG115">
        <f>IF(AH115&lt;&gt;"",AG114+1, "")</f>
        <v>108</v>
      </c>
      <c r="AH115" t="str">
        <v>TRƯƠNG THỊ MỸ HƯƠNG</v>
      </c>
      <c r="AI115" t="str">
        <v>12A3</v>
      </c>
      <c r="AJ115">
        <v>0.15316000000000002</v>
      </c>
    </row>
    <row r="116">
      <c r="A116">
        <f>IF(B116&lt;&gt;"",A115+1,"")</f>
        <v>112</v>
      </c>
      <c r="B116" t="str">
        <v>PHẠM THỊ DIỆU HIỀN</v>
      </c>
      <c r="C116" t="str">
        <v>10A2</v>
      </c>
      <c r="E116" t="str">
        <v xml:space="preserve">Không phép </v>
      </c>
      <c r="F116">
        <v>33000150</v>
      </c>
      <c r="R116">
        <f>IF(B116&lt;&gt;"", INDEX($V$8:$V$1491, MATCH(B116, $T$8:$T$1491, 0)),"")</f>
        <v>3</v>
      </c>
      <c r="S116">
        <f>IF(T116&lt;&gt;"",S115+1,"")</f>
        <v>109</v>
      </c>
      <c r="T116" t="str">
        <f>data!B114</f>
        <v>NGUYỄN VÕ THÙY LÂM</v>
      </c>
      <c r="U116" t="str">
        <f>data!C114</f>
        <v>10A11</v>
      </c>
      <c r="Y116">
        <f>'10a1tr'!H110</f>
        <v>0</v>
      </c>
      <c r="Z116">
        <f>'10a1tr'!I110</f>
        <v>0</v>
      </c>
      <c r="AA116">
        <f>'10a1tr'!J110</f>
        <v>0</v>
      </c>
      <c r="AB116">
        <f>'10a1tr'!K110</f>
        <v>0</v>
      </c>
      <c r="AC116">
        <f>'10a1tr'!L110</f>
        <v>0</v>
      </c>
      <c r="AE116">
        <f>IF(B116&lt;&gt;"", INDEX($X$8:$X$1491, MATCH(B116, $T$8:$T$1491, 0)),"")</f>
        <v>0</v>
      </c>
      <c r="AF116">
        <f>IF(AH119&lt;&gt;"", INDEX($AJ$8:$AJ$1491, MATCH(AH119, $T$8:$T$1491, 0)),"")</f>
        <v>0</v>
      </c>
      <c r="AG116">
        <f>IF(AH116&lt;&gt;"",AG115+1, "")</f>
        <v>109</v>
      </c>
      <c r="AH116" t="str">
        <v>NGUYỄN GIA HUY</v>
      </c>
      <c r="AI116" t="str">
        <v>12A3</v>
      </c>
      <c r="AJ116">
        <v>0.153183</v>
      </c>
    </row>
    <row r="117">
      <c r="A117">
        <f>IF(B117&lt;&gt;"",A116+1,"")</f>
        <v>113</v>
      </c>
      <c r="B117" t="str">
        <v>TRƯƠNG THỊ THU HOÀI</v>
      </c>
      <c r="C117" t="str">
        <v>10A2</v>
      </c>
      <c r="E117" t="str">
        <v xml:space="preserve">Không phép </v>
      </c>
      <c r="F117">
        <v>33000151</v>
      </c>
      <c r="R117">
        <f>IF(B117&lt;&gt;"", INDEX($V$8:$V$1491, MATCH(B117, $T$8:$T$1491, 0)),"")</f>
        <v>3</v>
      </c>
      <c r="S117">
        <f>IF(T117&lt;&gt;"",S116+1,"")</f>
        <v>110</v>
      </c>
      <c r="T117" t="str">
        <f>data!B115</f>
        <v>HUỲNH THỊ THU LAN</v>
      </c>
      <c r="U117" t="str">
        <f>data!C115</f>
        <v>10A11</v>
      </c>
      <c r="Y117">
        <f>'10a1tr'!H111</f>
        <v>0</v>
      </c>
      <c r="Z117">
        <f>'10a1tr'!I111</f>
        <v>0</v>
      </c>
      <c r="AA117">
        <f>'10a1tr'!J111</f>
        <v>0</v>
      </c>
      <c r="AB117">
        <f>'10a1tr'!K111</f>
        <v>0</v>
      </c>
      <c r="AC117">
        <f>'10a1tr'!L111</f>
        <v>0</v>
      </c>
      <c r="AE117">
        <f>IF(B117&lt;&gt;"", INDEX($X$8:$X$1491, MATCH(B117, $T$8:$T$1491, 0)),"")</f>
        <v>0</v>
      </c>
      <c r="AF117">
        <f>IF(AH120&lt;&gt;"", INDEX($AJ$8:$AJ$1491, MATCH(AH120, $T$8:$T$1491, 0)),"")</f>
        <v>0</v>
      </c>
      <c r="AG117">
        <f>IF(AH117&lt;&gt;"",AG116+1, "")</f>
        <v>110</v>
      </c>
      <c r="AH117" t="str">
        <v>NGUYỄN QUANG HUY</v>
      </c>
      <c r="AI117" t="str">
        <v>12A3</v>
      </c>
      <c r="AJ117">
        <v>0.153183</v>
      </c>
    </row>
    <row r="118">
      <c r="A118">
        <f>IF(B118&lt;&gt;"",A117+1,"")</f>
        <v>114</v>
      </c>
      <c r="B118" t="str">
        <v>DƯƠNG VĂN ĐÌNH HUY</v>
      </c>
      <c r="C118" t="str">
        <v>10A2</v>
      </c>
      <c r="E118" t="str">
        <v xml:space="preserve">Không phép </v>
      </c>
      <c r="F118">
        <v>33000152</v>
      </c>
      <c r="R118">
        <f>IF(B118&lt;&gt;"", INDEX($V$8:$V$1491, MATCH(B118, $T$8:$T$1491, 0)),"")</f>
        <v>3</v>
      </c>
      <c r="S118">
        <f>IF(T118&lt;&gt;"",S117+1,"")</f>
        <v>111</v>
      </c>
      <c r="T118" t="str">
        <f>data!B116</f>
        <v>NGUYỄN XUÂN LỘC</v>
      </c>
      <c r="U118" t="str">
        <f>data!C116</f>
        <v>10A11</v>
      </c>
      <c r="Y118">
        <f>'10a1tr'!H112</f>
        <v>0</v>
      </c>
      <c r="Z118">
        <f>'10a1tr'!I112</f>
        <v>0</v>
      </c>
      <c r="AA118">
        <f>'10a1tr'!J112</f>
        <v>0</v>
      </c>
      <c r="AB118">
        <f>'10a1tr'!K112</f>
        <v>0</v>
      </c>
      <c r="AC118">
        <f>'10a1tr'!L112</f>
        <v>0</v>
      </c>
      <c r="AE118">
        <f>IF(B118&lt;&gt;"", INDEX($X$8:$X$1491, MATCH(B118, $T$8:$T$1491, 0)),"")</f>
        <v>0</v>
      </c>
      <c r="AF118">
        <f>IF(AH121&lt;&gt;"", INDEX($AJ$8:$AJ$1491, MATCH(AH121, $T$8:$T$1491, 0)),"")</f>
        <v>0</v>
      </c>
      <c r="AG118">
        <f>IF(AH118&lt;&gt;"",AG117+1, "")</f>
        <v>111</v>
      </c>
      <c r="AH118" t="str">
        <v>NGUYỄN QUỐC HUY</v>
      </c>
      <c r="AI118" t="str">
        <v>12A3</v>
      </c>
      <c r="AJ118">
        <v>0.15319500000000003</v>
      </c>
    </row>
    <row r="119">
      <c r="A119">
        <f>IF(B119&lt;&gt;"",A118+1,"")</f>
        <v>115</v>
      </c>
      <c r="B119" t="str">
        <v>THÁI HUỲNH GIA KHIÊM</v>
      </c>
      <c r="C119" t="str">
        <v>10A2</v>
      </c>
      <c r="E119" t="str">
        <v xml:space="preserve">Không phép </v>
      </c>
      <c r="F119">
        <v>33000153</v>
      </c>
      <c r="R119">
        <f>IF(B119&lt;&gt;"", INDEX($V$8:$V$1491, MATCH(B119, $T$8:$T$1491, 0)),"")</f>
        <v>3</v>
      </c>
      <c r="S119">
        <f>IF(T119&lt;&gt;"",S118+1,"")</f>
        <v>112</v>
      </c>
      <c r="T119" t="str">
        <f>data!B117</f>
        <v>NGUYỄN QUỐC MĨ</v>
      </c>
      <c r="U119" t="str">
        <f>data!C117</f>
        <v>10A11</v>
      </c>
      <c r="Y119">
        <f>'10a1tr'!H113</f>
        <v>0</v>
      </c>
      <c r="Z119">
        <f>'10a1tr'!I113</f>
        <v>0</v>
      </c>
      <c r="AA119">
        <f>'10a1tr'!J113</f>
        <v>0</v>
      </c>
      <c r="AB119">
        <f>'10a1tr'!K113</f>
        <v>0</v>
      </c>
      <c r="AC119">
        <f>'10a1tr'!L113</f>
        <v>0</v>
      </c>
      <c r="AE119">
        <f>IF(B119&lt;&gt;"", INDEX($X$8:$X$1491, MATCH(B119, $T$8:$T$1491, 0)),"")</f>
        <v>0</v>
      </c>
      <c r="AF119">
        <f>IF(AH122&lt;&gt;"", INDEX($AJ$8:$AJ$1491, MATCH(AH122, $T$8:$T$1491, 0)),"")</f>
        <v>0</v>
      </c>
      <c r="AG119">
        <f>IF(AH119&lt;&gt;"",AG118+1, "")</f>
        <v>112</v>
      </c>
      <c r="AH119" t="str">
        <v>TRẦN QUỐC GIA KHƯƠNG</v>
      </c>
      <c r="AI119" t="str">
        <v>12A3</v>
      </c>
      <c r="AJ119">
        <v>0.153206</v>
      </c>
    </row>
    <row r="120">
      <c r="A120">
        <f>IF(B120&lt;&gt;"",A119+1,"")</f>
        <v>116</v>
      </c>
      <c r="B120" t="str">
        <v>TRANG NHẬT KHOA</v>
      </c>
      <c r="C120" t="str">
        <v>10A2</v>
      </c>
      <c r="E120" t="str">
        <v xml:space="preserve">Không phép </v>
      </c>
      <c r="F120">
        <v>33000154</v>
      </c>
      <c r="R120">
        <f>IF(B120&lt;&gt;"", INDEX($V$8:$V$1491, MATCH(B120, $T$8:$T$1491, 0)),"")</f>
        <v>3</v>
      </c>
      <c r="S120">
        <f>IF(T120&lt;&gt;"",S119+1,"")</f>
        <v>113</v>
      </c>
      <c r="T120" t="str">
        <f>data!B118</f>
        <v>NGUYỄN TRIỆU BÍCH NGÂN</v>
      </c>
      <c r="U120" t="str">
        <f>data!C118</f>
        <v>10A11</v>
      </c>
      <c r="Y120">
        <f>'10a1tr'!H114</f>
        <v>0</v>
      </c>
      <c r="Z120">
        <f>'10a1tr'!I114</f>
        <v>0</v>
      </c>
      <c r="AA120">
        <f>'10a1tr'!J114</f>
        <v>0</v>
      </c>
      <c r="AB120">
        <f>'10a1tr'!K114</f>
        <v>0</v>
      </c>
      <c r="AC120">
        <f>'10a1tr'!L114</f>
        <v>0</v>
      </c>
      <c r="AE120">
        <f>IF(B120&lt;&gt;"", INDEX($X$8:$X$1491, MATCH(B120, $T$8:$T$1491, 0)),"")</f>
        <v>0</v>
      </c>
      <c r="AF120">
        <f>IF(AH123&lt;&gt;"", INDEX($AJ$8:$AJ$1491, MATCH(AH123, $T$8:$T$1491, 0)),"")</f>
        <v>0</v>
      </c>
      <c r="AG120">
        <f>IF(AH120&lt;&gt;"",AG119+1, "")</f>
        <v>113</v>
      </c>
      <c r="AH120" t="str">
        <v>TRẦN MINH KIỆT</v>
      </c>
      <c r="AI120" t="str">
        <v>12A3</v>
      </c>
      <c r="AJ120">
        <v>0.15321800000000002</v>
      </c>
    </row>
    <row r="121">
      <c r="A121">
        <f>IF(B121&lt;&gt;"",A120+1,"")</f>
        <v>117</v>
      </c>
      <c r="B121" t="str">
        <v>TRƯƠNG THỊ TƯỜNG LAM</v>
      </c>
      <c r="C121" t="str">
        <v>10A2</v>
      </c>
      <c r="E121" t="str">
        <v xml:space="preserve">Không phép </v>
      </c>
      <c r="F121">
        <v>33000156</v>
      </c>
      <c r="R121">
        <f>IF(B121&lt;&gt;"", INDEX($V$8:$V$1491, MATCH(B121, $T$8:$T$1491, 0)),"")</f>
        <v>3</v>
      </c>
      <c r="S121">
        <f>IF(T121&lt;&gt;"",S120+1,"")</f>
        <v>114</v>
      </c>
      <c r="T121" t="str">
        <f>data!B119</f>
        <v>LƯU PHỤNG NGHI</v>
      </c>
      <c r="U121" t="str">
        <f>data!C119</f>
        <v>10A11</v>
      </c>
      <c r="Y121">
        <f>'10a1tr'!H115</f>
        <v>0</v>
      </c>
      <c r="Z121">
        <f>'10a1tr'!I115</f>
        <v>0</v>
      </c>
      <c r="AA121">
        <f>'10a1tr'!J115</f>
        <v>0</v>
      </c>
      <c r="AB121">
        <f>'10a1tr'!K115</f>
        <v>0</v>
      </c>
      <c r="AC121">
        <f>'10a1tr'!L115</f>
        <v>0</v>
      </c>
      <c r="AE121">
        <f>IF(B121&lt;&gt;"", INDEX($X$8:$X$1491, MATCH(B121, $T$8:$T$1491, 0)),"")</f>
        <v>0</v>
      </c>
      <c r="AF121">
        <f>IF(AH124&lt;&gt;"", INDEX($AJ$8:$AJ$1491, MATCH(AH124, $T$8:$T$1491, 0)),"")</f>
        <v>0</v>
      </c>
      <c r="AG121">
        <f>IF(AH121&lt;&gt;"",AG120+1, "")</f>
        <v>114</v>
      </c>
      <c r="AH121" t="str">
        <v>HUỲNH GIA KỲ</v>
      </c>
      <c r="AI121" t="str">
        <v>12A3</v>
      </c>
      <c r="AJ121">
        <v>0.153229</v>
      </c>
    </row>
    <row r="122">
      <c r="A122">
        <f>IF(B122&lt;&gt;"",A121+1,"")</f>
        <v>118</v>
      </c>
      <c r="B122" t="str">
        <v>TRẦN CHÚC LIÊN</v>
      </c>
      <c r="C122" t="str">
        <v>10A2</v>
      </c>
      <c r="E122" t="str">
        <v xml:space="preserve">Không phép </v>
      </c>
      <c r="F122">
        <v>33000157</v>
      </c>
      <c r="R122">
        <f>IF(B122&lt;&gt;"", INDEX($V$8:$V$1491, MATCH(B122, $T$8:$T$1491, 0)),"")</f>
        <v>3</v>
      </c>
      <c r="S122">
        <f>IF(T122&lt;&gt;"",S121+1,"")</f>
        <v>115</v>
      </c>
      <c r="T122" t="str">
        <f>data!B120</f>
        <v>PHẠM NGỌC PHƯƠNG NGHI</v>
      </c>
      <c r="U122" t="str">
        <f>data!C120</f>
        <v>10A11</v>
      </c>
      <c r="Y122">
        <f>'10a1tr'!H116</f>
        <v>0</v>
      </c>
      <c r="Z122">
        <f>'10a1tr'!I116</f>
        <v>0</v>
      </c>
      <c r="AA122">
        <f>'10a1tr'!J116</f>
        <v>0</v>
      </c>
      <c r="AB122">
        <f>'10a1tr'!K116</f>
        <v>0</v>
      </c>
      <c r="AC122">
        <f>'10a1tr'!L116</f>
        <v>0</v>
      </c>
      <c r="AE122">
        <f>IF(B122&lt;&gt;"", INDEX($X$8:$X$1491, MATCH(B122, $T$8:$T$1491, 0)),"")</f>
        <v>0</v>
      </c>
      <c r="AF122">
        <f>IF(AH125&lt;&gt;"", INDEX($AJ$8:$AJ$1491, MATCH(AH125, $T$8:$T$1491, 0)),"")</f>
        <v>0</v>
      </c>
      <c r="AG122">
        <f>IF(AH122&lt;&gt;"",AG121+1, "")</f>
        <v>115</v>
      </c>
      <c r="AH122" t="str">
        <v>BÙI NGUYỄN HUỲNH MAI</v>
      </c>
      <c r="AI122" t="str">
        <v>12A3</v>
      </c>
      <c r="AJ122">
        <v>0.153426</v>
      </c>
    </row>
    <row r="123">
      <c r="A123">
        <f>IF(B123&lt;&gt;"",A122+1,"")</f>
        <v>119</v>
      </c>
      <c r="B123" t="str">
        <v>PHẠM BẢO NGÂN</v>
      </c>
      <c r="C123" t="str">
        <v>10A2</v>
      </c>
      <c r="E123" t="str">
        <v xml:space="preserve">Không phép </v>
      </c>
      <c r="F123">
        <v>33000161</v>
      </c>
      <c r="R123">
        <f>IF(B123&lt;&gt;"", INDEX($V$8:$V$1491, MATCH(B123, $T$8:$T$1491, 0)),"")</f>
        <v>3</v>
      </c>
      <c r="S123">
        <f>IF(T123&lt;&gt;"",S122+1,"")</f>
        <v>116</v>
      </c>
      <c r="T123" t="str">
        <f>data!B121</f>
        <v>LÊ THỊ HỒNG NGỌC</v>
      </c>
      <c r="U123" t="str">
        <f>data!C121</f>
        <v>10A11</v>
      </c>
      <c r="Y123">
        <f>'10a1tr'!H117</f>
        <v>0</v>
      </c>
      <c r="Z123">
        <f>'10a1tr'!I117</f>
        <v>0</v>
      </c>
      <c r="AA123">
        <f>'10a1tr'!J117</f>
        <v>0</v>
      </c>
      <c r="AB123">
        <f>'10a1tr'!K117</f>
        <v>0</v>
      </c>
      <c r="AC123">
        <f>'10a1tr'!L117</f>
        <v>0</v>
      </c>
      <c r="AE123">
        <f>IF(B123&lt;&gt;"", INDEX($X$8:$X$1491, MATCH(B123, $T$8:$T$1491, 0)),"")</f>
        <v>0</v>
      </c>
      <c r="AF123">
        <f>IF(AH126&lt;&gt;"", INDEX($AJ$8:$AJ$1491, MATCH(AH126, $T$8:$T$1491, 0)),"")</f>
        <v>0</v>
      </c>
      <c r="AG123">
        <f>IF(AH123&lt;&gt;"",AG122+1, "")</f>
        <v>116</v>
      </c>
      <c r="AH123" t="str">
        <v>NGUYỄN NGỌC MAI</v>
      </c>
      <c r="AI123" t="str">
        <v>12A3</v>
      </c>
      <c r="AJ123">
        <v>0.15346100000000001</v>
      </c>
    </row>
    <row r="124">
      <c r="A124">
        <f>IF(B124&lt;&gt;"",A123+1,"")</f>
        <v>120</v>
      </c>
      <c r="B124" t="str">
        <v>LÊ HUỲNH BẢO NGỌC</v>
      </c>
      <c r="C124" t="str">
        <v>10A2</v>
      </c>
      <c r="E124" t="str">
        <v xml:space="preserve">Không phép </v>
      </c>
      <c r="F124">
        <v>33000162</v>
      </c>
      <c r="R124">
        <f>IF(B124&lt;&gt;"", INDEX($V$8:$V$1491, MATCH(B124, $T$8:$T$1491, 0)),"")</f>
        <v>3</v>
      </c>
      <c r="S124">
        <f>IF(T124&lt;&gt;"",S123+1,"")</f>
        <v>117</v>
      </c>
      <c r="T124" t="str">
        <f>data!B122</f>
        <v>NGUYỄN THỊ PHƯƠNG NHÃ</v>
      </c>
      <c r="U124" t="str">
        <f>data!C122</f>
        <v>10A11</v>
      </c>
      <c r="Y124">
        <f>'10a1tr'!H118</f>
        <v>0</v>
      </c>
      <c r="Z124">
        <f>'10a1tr'!I118</f>
        <v>0</v>
      </c>
      <c r="AA124">
        <f>'10a1tr'!J118</f>
        <v>0</v>
      </c>
      <c r="AB124">
        <f>'10a1tr'!K118</f>
        <v>0</v>
      </c>
      <c r="AC124">
        <f>'10a1tr'!L118</f>
        <v>0</v>
      </c>
      <c r="AE124">
        <f>IF(B124&lt;&gt;"", INDEX($X$8:$X$1491, MATCH(B124, $T$8:$T$1491, 0)),"")</f>
        <v>0</v>
      </c>
      <c r="AF124">
        <f>IF(AH127&lt;&gt;"", INDEX($AJ$8:$AJ$1491, MATCH(AH127, $T$8:$T$1491, 0)),"")</f>
        <v>0</v>
      </c>
      <c r="AG124">
        <f>IF(AH124&lt;&gt;"",AG123+1, "")</f>
        <v>117</v>
      </c>
      <c r="AH124" t="str">
        <v>VÕ LÊ NHẬT MINH</v>
      </c>
      <c r="AI124" t="str">
        <v>12A3</v>
      </c>
      <c r="AJ124">
        <v>0.153472</v>
      </c>
    </row>
    <row r="125">
      <c r="A125">
        <f>IF(B125&lt;&gt;"",A124+1,"")</f>
        <v>121</v>
      </c>
      <c r="B125" t="str">
        <v>TRẦN NGUYỄN LAN NGỌC</v>
      </c>
      <c r="C125" t="str">
        <v>10A2</v>
      </c>
      <c r="E125" t="str">
        <v xml:space="preserve">Không phép </v>
      </c>
      <c r="F125">
        <v>33000163</v>
      </c>
      <c r="R125">
        <f>IF(B125&lt;&gt;"", INDEX($V$8:$V$1491, MATCH(B125, $T$8:$T$1491, 0)),"")</f>
        <v>3</v>
      </c>
      <c r="S125">
        <f>IF(T125&lt;&gt;"",S124+1,"")</f>
        <v>118</v>
      </c>
      <c r="T125" t="str">
        <f>data!B123</f>
        <v>HOÀNG TRƯƠNG YẾN NHI</v>
      </c>
      <c r="U125" t="str">
        <f>data!C123</f>
        <v>10A11</v>
      </c>
      <c r="Y125">
        <f>'10a1tr'!H119</f>
        <v>0</v>
      </c>
      <c r="Z125">
        <f>'10a1tr'!I119</f>
        <v>0</v>
      </c>
      <c r="AA125">
        <f>'10a1tr'!J119</f>
        <v>0</v>
      </c>
      <c r="AB125">
        <f>'10a1tr'!K119</f>
        <v>0</v>
      </c>
      <c r="AC125">
        <f>'10a1tr'!L119</f>
        <v>0</v>
      </c>
      <c r="AE125">
        <f>IF(B125&lt;&gt;"", INDEX($X$8:$X$1491, MATCH(B125, $T$8:$T$1491, 0)),"")</f>
        <v>0</v>
      </c>
      <c r="AF125">
        <f>IF(AH128&lt;&gt;"", INDEX($AJ$8:$AJ$1491, MATCH(AH128, $T$8:$T$1491, 0)),"")</f>
        <v>0</v>
      </c>
      <c r="AG125">
        <f>IF(AH125&lt;&gt;"",AG124+1, "")</f>
        <v>118</v>
      </c>
      <c r="AH125" t="str">
        <v>NGUYỄN HOÀNG BẢO NGỌC</v>
      </c>
      <c r="AI125" t="str">
        <v>12A3</v>
      </c>
      <c r="AJ125">
        <v>0.15382</v>
      </c>
    </row>
    <row r="126">
      <c r="A126">
        <f>IF(B126&lt;&gt;"",A125+1,"")</f>
        <v>122</v>
      </c>
      <c r="B126" t="str">
        <v>TRƯƠNG HUỲNH THẢO NGUYÊN</v>
      </c>
      <c r="C126" t="str">
        <v>10A2</v>
      </c>
      <c r="E126" t="str">
        <v xml:space="preserve">Không phép </v>
      </c>
      <c r="F126">
        <v>33000164</v>
      </c>
      <c r="R126">
        <f>IF(B126&lt;&gt;"", INDEX($V$8:$V$1491, MATCH(B126, $T$8:$T$1491, 0)),"")</f>
        <v>3</v>
      </c>
      <c r="S126">
        <f>IF(T126&lt;&gt;"",S125+1,"")</f>
        <v>119</v>
      </c>
      <c r="T126" t="str">
        <f>data!B124</f>
        <v>TRẦN TUYẾT NHI</v>
      </c>
      <c r="U126" t="str">
        <f>data!C124</f>
        <v>10A11</v>
      </c>
      <c r="Y126">
        <f>'10a1tr'!H120</f>
        <v>0</v>
      </c>
      <c r="Z126">
        <f>'10a1tr'!I120</f>
        <v>0</v>
      </c>
      <c r="AA126">
        <f>'10a1tr'!J120</f>
        <v>0</v>
      </c>
      <c r="AB126">
        <f>'10a1tr'!K120</f>
        <v>0</v>
      </c>
      <c r="AC126">
        <f>'10a1tr'!L120</f>
        <v>0</v>
      </c>
      <c r="AE126">
        <f>IF(B126&lt;&gt;"", INDEX($X$8:$X$1491, MATCH(B126, $T$8:$T$1491, 0)),"")</f>
        <v>0</v>
      </c>
      <c r="AF126">
        <f>IF(AH129&lt;&gt;"", INDEX($AJ$8:$AJ$1491, MATCH(AH129, $T$8:$T$1491, 0)),"")</f>
        <v>0</v>
      </c>
      <c r="AG126">
        <f>IF(AH126&lt;&gt;"",AG125+1, "")</f>
        <v>119</v>
      </c>
      <c r="AH126" t="str">
        <v>LƯƠNG HUỲNH PHÚC</v>
      </c>
      <c r="AI126" t="str">
        <v>12A3</v>
      </c>
      <c r="AJ126">
        <v>0.15560200000000002</v>
      </c>
    </row>
    <row r="127">
      <c r="A127">
        <f>IF(B127&lt;&gt;"",A126+1,"")</f>
        <v>123</v>
      </c>
      <c r="B127" t="str">
        <v>LÊ NGUYỄN MINH NHẬT</v>
      </c>
      <c r="C127" t="str">
        <v>10A2</v>
      </c>
      <c r="E127" t="str">
        <v xml:space="preserve">Không phép </v>
      </c>
      <c r="F127">
        <v>33000165</v>
      </c>
      <c r="R127">
        <f>IF(B127&lt;&gt;"", INDEX($V$8:$V$1491, MATCH(B127, $T$8:$T$1491, 0)),"")</f>
        <v>3</v>
      </c>
      <c r="S127">
        <f>IF(T127&lt;&gt;"",S126+1,"")</f>
        <v>120</v>
      </c>
      <c r="T127" t="str">
        <f>data!B125</f>
        <v>NGUYỄN THỊ NGỌC NHƯ</v>
      </c>
      <c r="U127" t="str">
        <f>data!C125</f>
        <v>10A11</v>
      </c>
      <c r="Y127">
        <f>'10a1tr'!H121</f>
        <v>0</v>
      </c>
      <c r="Z127">
        <f>'10a1tr'!I121</f>
        <v>0</v>
      </c>
      <c r="AA127">
        <f>'10a1tr'!J121</f>
        <v>0</v>
      </c>
      <c r="AB127">
        <f>'10a1tr'!K121</f>
        <v>0</v>
      </c>
      <c r="AC127">
        <f>'10a1tr'!L121</f>
        <v>0</v>
      </c>
      <c r="AE127">
        <f>IF(B127&lt;&gt;"", INDEX($X$8:$X$1491, MATCH(B127, $T$8:$T$1491, 0)),"")</f>
        <v>0</v>
      </c>
      <c r="AF127">
        <f>IF(AH130&lt;&gt;"", INDEX($AJ$8:$AJ$1491, MATCH(AH130, $T$8:$T$1491, 0)),"")</f>
        <v>0</v>
      </c>
      <c r="AG127">
        <f>IF(AH127&lt;&gt;"",AG126+1, "")</f>
        <v>120</v>
      </c>
      <c r="AH127" t="str">
        <v>NGUYỄN LÝ GIA PHÚC</v>
      </c>
      <c r="AI127" t="str">
        <v>12A3</v>
      </c>
      <c r="AJ127">
        <v>0.15860000000000002</v>
      </c>
    </row>
    <row r="128">
      <c r="A128">
        <f>IF(B128&lt;&gt;"",A127+1,"")</f>
        <v>124</v>
      </c>
      <c r="B128" t="str">
        <v>NGUYỄN THỊ QUYỂN NHI</v>
      </c>
      <c r="C128" t="str">
        <v>10A2</v>
      </c>
      <c r="E128" t="str">
        <v xml:space="preserve">Không phép </v>
      </c>
      <c r="F128">
        <v>33000166</v>
      </c>
      <c r="R128">
        <f>IF(B128&lt;&gt;"", INDEX($V$8:$V$1491, MATCH(B128, $T$8:$T$1491, 0)),"")</f>
        <v>3</v>
      </c>
      <c r="S128">
        <f>IF(T128&lt;&gt;"",S127+1,"")</f>
        <v>121</v>
      </c>
      <c r="T128" t="str">
        <f>data!B126</f>
        <v>LÝ THỊ LAN PHƯƠNG</v>
      </c>
      <c r="U128" t="str">
        <f>data!C126</f>
        <v>10A11</v>
      </c>
      <c r="Y128">
        <f>'10a1tr'!H122</f>
        <v>0</v>
      </c>
      <c r="Z128">
        <f>'10a1tr'!I122</f>
        <v>0</v>
      </c>
      <c r="AA128">
        <f>'10a1tr'!J122</f>
        <v>0</v>
      </c>
      <c r="AB128">
        <f>'10a1tr'!K122</f>
        <v>0</v>
      </c>
      <c r="AC128">
        <f>'10a1tr'!L122</f>
        <v>0</v>
      </c>
      <c r="AE128">
        <f>IF(B128&lt;&gt;"", INDEX($X$8:$X$1491, MATCH(B128, $T$8:$T$1491, 0)),"")</f>
        <v>0</v>
      </c>
      <c r="AF128">
        <f>IF(AH131&lt;&gt;"", INDEX($AJ$8:$AJ$1491, MATCH(AH131, $T$8:$T$1491, 0)),"")</f>
        <v>0</v>
      </c>
      <c r="AG128">
        <f>IF(AH128&lt;&gt;"",AG127+1, "")</f>
        <v>121</v>
      </c>
      <c r="AH128" t="str">
        <v>VÕ TRỌNG PHÚC</v>
      </c>
      <c r="AI128" t="str">
        <v>12A3</v>
      </c>
      <c r="AJ128">
        <v>0.161574</v>
      </c>
    </row>
    <row r="129">
      <c r="A129">
        <f>IF(B129&lt;&gt;"",A128+1,"")</f>
        <v>125</v>
      </c>
      <c r="B129" t="str">
        <v>ĐỒNG NGỌC NHƯ</v>
      </c>
      <c r="C129" t="str">
        <v>10A2</v>
      </c>
      <c r="E129" t="str">
        <v xml:space="preserve">Không phép </v>
      </c>
      <c r="F129">
        <v>33000167</v>
      </c>
      <c r="R129">
        <f>IF(B129&lt;&gt;"", INDEX($V$8:$V$1491, MATCH(B129, $T$8:$T$1491, 0)),"")</f>
        <v>3</v>
      </c>
      <c r="S129">
        <f>IF(T129&lt;&gt;"",S128+1,"")</f>
        <v>122</v>
      </c>
      <c r="T129" t="str">
        <f>data!B127</f>
        <v>LÊ THANH QUYÊN</v>
      </c>
      <c r="U129" t="str">
        <f>data!C127</f>
        <v>10A11</v>
      </c>
      <c r="Y129">
        <f>'10a1tr'!H123</f>
        <v>0</v>
      </c>
      <c r="Z129">
        <f>'10a1tr'!I123</f>
        <v>0</v>
      </c>
      <c r="AA129">
        <f>'10a1tr'!J123</f>
        <v>0</v>
      </c>
      <c r="AB129">
        <f>'10a1tr'!K123</f>
        <v>0</v>
      </c>
      <c r="AC129">
        <f>'10a1tr'!L123</f>
        <v>0</v>
      </c>
      <c r="AE129">
        <f>IF(B129&lt;&gt;"", INDEX($X$8:$X$1491, MATCH(B129, $T$8:$T$1491, 0)),"")</f>
        <v>0</v>
      </c>
      <c r="AF129">
        <f>IF(AH132&lt;&gt;"", INDEX($AJ$8:$AJ$1491, MATCH(AH132, $T$8:$T$1491, 0)),"")</f>
        <v>0</v>
      </c>
      <c r="AG129">
        <f>IF(AH129&lt;&gt;"",AG128+1, "")</f>
        <v>122</v>
      </c>
      <c r="AH129" t="str">
        <v>TRANG XUÂN QUỲNH</v>
      </c>
      <c r="AI129" t="str">
        <v>12A3</v>
      </c>
      <c r="AJ129">
        <v>0.16250000000000003</v>
      </c>
    </row>
    <row r="130">
      <c r="A130">
        <f>IF(B130&lt;&gt;"",A129+1,"")</f>
        <v>126</v>
      </c>
      <c r="B130" t="str">
        <v>VU ĐÌNH PHÁT</v>
      </c>
      <c r="C130" t="str">
        <v>10A2</v>
      </c>
      <c r="E130" t="str">
        <v xml:space="preserve">Không phép </v>
      </c>
      <c r="F130">
        <v>33000169</v>
      </c>
      <c r="R130">
        <f>IF(B130&lt;&gt;"", INDEX($V$8:$V$1491, MATCH(B130, $T$8:$T$1491, 0)),"")</f>
        <v>3</v>
      </c>
      <c r="S130">
        <f>IF(T130&lt;&gt;"",S129+1,"")</f>
        <v>123</v>
      </c>
      <c r="T130" t="str">
        <f>data!B128</f>
        <v>ĐỖ CAO THẮNG</v>
      </c>
      <c r="U130" t="str">
        <f>data!C128</f>
        <v>10A11</v>
      </c>
      <c r="Y130">
        <f>'10a1tr'!H124</f>
        <v>0</v>
      </c>
      <c r="Z130">
        <f>'10a1tr'!I124</f>
        <v>0</v>
      </c>
      <c r="AA130">
        <f>'10a1tr'!J124</f>
        <v>0</v>
      </c>
      <c r="AB130">
        <f>'10a1tr'!K124</f>
        <v>0</v>
      </c>
      <c r="AC130">
        <f>'10a1tr'!L124</f>
        <v>0</v>
      </c>
      <c r="AE130">
        <f>IF(B130&lt;&gt;"", INDEX($X$8:$X$1491, MATCH(B130, $T$8:$T$1491, 0)),"")</f>
        <v>0</v>
      </c>
      <c r="AF130">
        <f>IF(AH133&lt;&gt;"", INDEX($AJ$8:$AJ$1491, MATCH(AH133, $T$8:$T$1491, 0)),"")</f>
        <v>0</v>
      </c>
      <c r="AG130">
        <f>IF(AH130&lt;&gt;"",AG129+1, "")</f>
        <v>123</v>
      </c>
      <c r="AH130" t="str">
        <v>ĐINH QUANG SANG</v>
      </c>
      <c r="AI130" t="str">
        <v>12A3</v>
      </c>
      <c r="AJ130">
        <v>0.16251200000000005</v>
      </c>
    </row>
    <row r="131">
      <c r="A131">
        <f>IF(B131&lt;&gt;"",A130+1,"")</f>
        <v>127</v>
      </c>
      <c r="B131" t="str">
        <v>NGUYỄN HUỲNH HỚN QUANG</v>
      </c>
      <c r="C131" t="str">
        <v>10A2</v>
      </c>
      <c r="E131" t="str">
        <v xml:space="preserve">Không phép </v>
      </c>
      <c r="F131">
        <v>33000170</v>
      </c>
      <c r="R131">
        <f>IF(B131&lt;&gt;"", INDEX($V$8:$V$1491, MATCH(B131, $T$8:$T$1491, 0)),"")</f>
        <v>3</v>
      </c>
      <c r="S131">
        <f>IF(T131&lt;&gt;"",S130+1,"")</f>
        <v>124</v>
      </c>
      <c r="T131" t="str">
        <f>data!B129</f>
        <v>PHẠM VĂN PHƯƠNG THẢO</v>
      </c>
      <c r="U131" t="str">
        <f>data!C129</f>
        <v>10A11</v>
      </c>
      <c r="Y131">
        <f>'10a1tr'!H125</f>
        <v>0</v>
      </c>
      <c r="Z131">
        <f>'10a1tr'!I125</f>
        <v>0</v>
      </c>
      <c r="AA131">
        <f>'10a1tr'!J125</f>
        <v>0</v>
      </c>
      <c r="AB131">
        <f>'10a1tr'!K125</f>
        <v>0</v>
      </c>
      <c r="AC131">
        <f>'10a1tr'!L125</f>
        <v>0</v>
      </c>
      <c r="AE131">
        <f>IF(B131&lt;&gt;"", INDEX($X$8:$X$1491, MATCH(B131, $T$8:$T$1491, 0)),"")</f>
        <v>0</v>
      </c>
      <c r="AF131">
        <f>IF(AH134&lt;&gt;"", INDEX($AJ$8:$AJ$1491, MATCH(AH134, $T$8:$T$1491, 0)),"")</f>
        <v>0</v>
      </c>
      <c r="AG131">
        <f>IF(AH131&lt;&gt;"",AG130+1, "")</f>
        <v>124</v>
      </c>
      <c r="AH131" t="str">
        <v>LÊ HOÀNG SANG</v>
      </c>
      <c r="AI131" t="str">
        <v>12A3</v>
      </c>
      <c r="AJ131">
        <v>0.164688</v>
      </c>
    </row>
    <row r="132">
      <c r="A132">
        <f>IF(B132&lt;&gt;"",A131+1,"")</f>
        <v>128</v>
      </c>
      <c r="B132" t="str">
        <v>NGUYỄN HOÀI THANH</v>
      </c>
      <c r="C132" t="str">
        <v>10A2</v>
      </c>
      <c r="E132" t="str">
        <v xml:space="preserve">Không phép </v>
      </c>
      <c r="F132">
        <v>33000172</v>
      </c>
      <c r="R132">
        <f>IF(B132&lt;&gt;"", INDEX($V$8:$V$1491, MATCH(B132, $T$8:$T$1491, 0)),"")</f>
        <v>3</v>
      </c>
      <c r="S132">
        <f>IF(T132&lt;&gt;"",S131+1,"")</f>
        <v>125</v>
      </c>
      <c r="T132" t="str">
        <f>data!B130</f>
        <v>LÊ CHÍ THIỆN</v>
      </c>
      <c r="U132" t="str">
        <f>data!C130</f>
        <v>10A11</v>
      </c>
      <c r="Y132">
        <f>'10a1tr'!H126</f>
        <v>0</v>
      </c>
      <c r="Z132">
        <f>'10a1tr'!I126</f>
        <v>0</v>
      </c>
      <c r="AA132">
        <f>'10a1tr'!J126</f>
        <v>0</v>
      </c>
      <c r="AB132">
        <f>'10a1tr'!K126</f>
        <v>0</v>
      </c>
      <c r="AC132">
        <f>'10a1tr'!L126</f>
        <v>0</v>
      </c>
      <c r="AE132">
        <f>IF(B132&lt;&gt;"", INDEX($X$8:$X$1491, MATCH(B132, $T$8:$T$1491, 0)),"")</f>
        <v>0</v>
      </c>
      <c r="AF132" t="str">
        <f>IF(AH135&lt;&gt;"", INDEX($AJ$8:$AJ$1491, MATCH(AH135, $T$8:$T$1491, 0)),"")</f>
        <v/>
      </c>
      <c r="AG132">
        <f>IF(AH132&lt;&gt;"",AG131+1, "")</f>
        <v>125</v>
      </c>
      <c r="AH132" t="str">
        <v>NGUYỄN HUỲNH THẮNG</v>
      </c>
      <c r="AI132" t="str">
        <v>12A3</v>
      </c>
      <c r="AJ132">
        <v>0.164688</v>
      </c>
    </row>
    <row r="133">
      <c r="A133">
        <f>IF(B133&lt;&gt;"",A132+1,"")</f>
        <v>129</v>
      </c>
      <c r="B133" t="str">
        <v>NGUYỄN MINH THIỆN</v>
      </c>
      <c r="C133" t="str">
        <v>10A2</v>
      </c>
      <c r="E133" t="str">
        <v xml:space="preserve">Không phép </v>
      </c>
      <c r="F133">
        <v>33000173</v>
      </c>
      <c r="R133">
        <f>IF(B133&lt;&gt;"", INDEX($V$8:$V$1491, MATCH(B133, $T$8:$T$1491, 0)),"")</f>
        <v>3</v>
      </c>
      <c r="S133">
        <f>IF(T133&lt;&gt;"",S132+1,"")</f>
        <v>126</v>
      </c>
      <c r="T133" t="str">
        <f>data!B131</f>
        <v>DANH THỊ HOÀNG ANH THƠ</v>
      </c>
      <c r="U133" t="str">
        <f>data!C131</f>
        <v>10A11</v>
      </c>
      <c r="Y133">
        <f>'10a1tr'!H127</f>
        <v>0</v>
      </c>
      <c r="Z133">
        <f>'10a1tr'!I127</f>
        <v>0</v>
      </c>
      <c r="AA133">
        <f>'10a1tr'!J127</f>
        <v>0</v>
      </c>
      <c r="AB133">
        <f>'10a1tr'!K127</f>
        <v>0</v>
      </c>
      <c r="AC133">
        <f>'10a1tr'!L127</f>
        <v>0</v>
      </c>
      <c r="AE133">
        <f>IF(B133&lt;&gt;"", INDEX($X$8:$X$1491, MATCH(B133, $T$8:$T$1491, 0)),"")</f>
        <v>0</v>
      </c>
      <c r="AF133" t="str">
        <f>IF(AH136&lt;&gt;"", INDEX($AJ$8:$AJ$1491, MATCH(AH136, $T$8:$T$1491, 0)),"")</f>
        <v/>
      </c>
      <c r="AG133">
        <f>IF(AH133&lt;&gt;"",AG132+1, "")</f>
        <v>126</v>
      </c>
      <c r="AH133" t="str">
        <v>NGUYỄN HUỲNH THẮNG</v>
      </c>
      <c r="AI133" t="str">
        <v>12A3</v>
      </c>
      <c r="AJ133">
        <v>0.17836800000000003</v>
      </c>
    </row>
    <row r="134">
      <c r="A134">
        <f>IF(B134&lt;&gt;"",A133+1,"")</f>
        <v>130</v>
      </c>
      <c r="B134" t="str">
        <v>TRẦN ANH THƠ</v>
      </c>
      <c r="C134" t="str">
        <v>10A2</v>
      </c>
      <c r="E134" t="str">
        <v xml:space="preserve">Không phép </v>
      </c>
      <c r="F134">
        <v>33000174</v>
      </c>
      <c r="R134">
        <f>IF(B134&lt;&gt;"", INDEX($V$8:$V$1491, MATCH(B134, $T$8:$T$1491, 0)),"")</f>
        <v>3</v>
      </c>
      <c r="S134">
        <f>IF(T134&lt;&gt;"",S133+1,"")</f>
        <v>127</v>
      </c>
      <c r="T134" t="str">
        <f>data!B132</f>
        <v>NGUYỄN HỒNG THÚY</v>
      </c>
      <c r="U134" t="str">
        <f>data!C132</f>
        <v>10A11</v>
      </c>
      <c r="Y134">
        <f>'10a1tr'!H128</f>
        <v>0</v>
      </c>
      <c r="Z134">
        <f>'10a1tr'!I128</f>
        <v>0</v>
      </c>
      <c r="AA134">
        <f>'10a1tr'!J128</f>
        <v>0</v>
      </c>
      <c r="AB134">
        <f>'10a1tr'!K128</f>
        <v>0</v>
      </c>
      <c r="AC134">
        <f>'10a1tr'!L128</f>
        <v>0</v>
      </c>
      <c r="AE134">
        <f>IF(B134&lt;&gt;"", INDEX($X$8:$X$1491, MATCH(B134, $T$8:$T$1491, 0)),"")</f>
        <v>0</v>
      </c>
      <c r="AF134" t="str">
        <f>IF(AH137&lt;&gt;"", INDEX($AJ$8:$AJ$1491, MATCH(AH137, $T$8:$T$1491, 0)),"")</f>
        <v/>
      </c>
      <c r="AG134">
        <f>IF(AH134&lt;&gt;"",AG133+1, "")</f>
        <v>127</v>
      </c>
      <c r="AH134" t="str">
        <v>VÕ HUỲNH LAN THANH</v>
      </c>
      <c r="AI134" t="str">
        <v>12A3</v>
      </c>
      <c r="AJ134">
        <v>0.17838000000000004</v>
      </c>
    </row>
    <row r="135">
      <c r="A135">
        <f>IF(B135&lt;&gt;"",A134+1,"")</f>
        <v>131</v>
      </c>
      <c r="B135" t="str">
        <v>PHAN THỊ ANH THUYÊN</v>
      </c>
      <c r="C135" t="str">
        <v>10A2</v>
      </c>
      <c r="E135" t="str">
        <v xml:space="preserve">Không phép </v>
      </c>
      <c r="F135">
        <v>33000175</v>
      </c>
      <c r="R135">
        <f>IF(B135&lt;&gt;"", INDEX($V$8:$V$1491, MATCH(B135, $T$8:$T$1491, 0)),"")</f>
        <v>3</v>
      </c>
      <c r="S135">
        <f>IF(T135&lt;&gt;"",S134+1,"")</f>
        <v>128</v>
      </c>
      <c r="T135" t="str">
        <f>data!B133</f>
        <v>VĂN THỊ THÙY TRANG</v>
      </c>
      <c r="U135" t="str">
        <f>data!C133</f>
        <v>10A11</v>
      </c>
      <c r="Y135">
        <f>'10a1tr'!H129</f>
        <v>0</v>
      </c>
      <c r="Z135">
        <f>'10a1tr'!I129</f>
        <v>0</v>
      </c>
      <c r="AA135">
        <f>'10a1tr'!J129</f>
        <v>0</v>
      </c>
      <c r="AB135">
        <f>'10a1tr'!K129</f>
        <v>0</v>
      </c>
      <c r="AC135">
        <f>'10a1tr'!L129</f>
        <v>0</v>
      </c>
      <c r="AE135">
        <f>IF(B135&lt;&gt;"", INDEX($X$8:$X$1491, MATCH(B135, $T$8:$T$1491, 0)),"")</f>
        <v>0</v>
      </c>
      <c r="AF135" t="str">
        <f>IF(AH138&lt;&gt;"", INDEX($AJ$8:$AJ$1491, MATCH(AH138, $T$8:$T$1491, 0)),"")</f>
        <v/>
      </c>
      <c r="AG135" t="str">
        <f>IF(AH135&lt;&gt;"",AG134+1, "")</f>
        <v/>
      </c>
      <c r="AJ135">
        <v>0.16733800000000004</v>
      </c>
    </row>
    <row r="136">
      <c r="A136">
        <f>IF(B136&lt;&gt;"",A135+1,"")</f>
        <v>132</v>
      </c>
      <c r="B136" t="str">
        <v>PHAN THỦY TIÊN</v>
      </c>
      <c r="C136" t="str">
        <v>10A2</v>
      </c>
      <c r="E136" t="str">
        <v xml:space="preserve">Không phép </v>
      </c>
      <c r="F136">
        <v>33000176</v>
      </c>
      <c r="R136">
        <f>IF(B136&lt;&gt;"", INDEX($V$8:$V$1491, MATCH(B136, $T$8:$T$1491, 0)),"")</f>
        <v>3</v>
      </c>
      <c r="S136">
        <f>IF(T136&lt;&gt;"",S135+1,"")</f>
        <v>129</v>
      </c>
      <c r="T136" t="str">
        <f>data!B134</f>
        <v>NGUYỄN THANH TRÚC</v>
      </c>
      <c r="U136" t="str">
        <f>data!C134</f>
        <v>10A11</v>
      </c>
      <c r="V136">
        <v>3</v>
      </c>
      <c r="Y136">
        <f>'10a1tr'!H130</f>
        <v>0</v>
      </c>
      <c r="Z136">
        <f>'10a1tr'!I130</f>
        <v>0</v>
      </c>
      <c r="AA136">
        <f>'10a1tr'!J130</f>
        <v>0</v>
      </c>
      <c r="AB136">
        <f>'10a1tr'!K130</f>
        <v>0</v>
      </c>
      <c r="AC136">
        <f>'10a1tr'!L130</f>
        <v>0</v>
      </c>
      <c r="AE136">
        <f>IF(B136&lt;&gt;"", INDEX($X$8:$X$1491, MATCH(B136, $T$8:$T$1491, 0)),"")</f>
        <v>0</v>
      </c>
      <c r="AF136" t="str">
        <f>IF(AH139&lt;&gt;"", INDEX($AJ$8:$AJ$1491, MATCH(AH139, $T$8:$T$1491, 0)),"")</f>
        <v/>
      </c>
      <c r="AG136" t="str">
        <f>IF(AH136&lt;&gt;"",AG135+1, "")</f>
        <v/>
      </c>
      <c r="AJ136">
        <v>0.16735</v>
      </c>
    </row>
    <row r="137">
      <c r="A137">
        <f>IF(B137&lt;&gt;"",A136+1,"")</f>
        <v>133</v>
      </c>
      <c r="B137" t="str">
        <v>LÂM THỊ YẾN VY</v>
      </c>
      <c r="C137" t="str">
        <v>10A2</v>
      </c>
      <c r="E137" t="str">
        <v xml:space="preserve">Không phép </v>
      </c>
      <c r="F137">
        <v>33000177</v>
      </c>
      <c r="R137">
        <f>IF(B137&lt;&gt;"", INDEX($V$8:$V$1491, MATCH(B137, $T$8:$T$1491, 0)),"")</f>
        <v>3</v>
      </c>
      <c r="S137">
        <f>IF(T137&lt;&gt;"",S136+1,"")</f>
        <v>130</v>
      </c>
      <c r="T137" t="str">
        <f>data!B135</f>
        <v>NGUYỄN THỊ MINH TÚ</v>
      </c>
      <c r="U137" t="str">
        <f>data!C135</f>
        <v>10A11</v>
      </c>
      <c r="Y137">
        <f>'10a1tr'!H131</f>
        <v>0</v>
      </c>
      <c r="Z137">
        <f>'10a1tr'!I131</f>
        <v>0</v>
      </c>
      <c r="AA137">
        <f>'10a1tr'!J131</f>
        <v>0</v>
      </c>
      <c r="AB137">
        <f>'10a1tr'!K131</f>
        <v>0</v>
      </c>
      <c r="AC137">
        <f>'10a1tr'!L131</f>
        <v>0</v>
      </c>
      <c r="AE137">
        <f>IF(B137&lt;&gt;"", INDEX($X$8:$X$1491, MATCH(B137, $T$8:$T$1491, 0)),"")</f>
        <v>0</v>
      </c>
      <c r="AF137" t="str">
        <f>IF(AH140&lt;&gt;"", INDEX($AJ$8:$AJ$1491, MATCH(AH140, $T$8:$T$1491, 0)),"")</f>
        <v/>
      </c>
      <c r="AG137" t="str">
        <f>IF(AH137&lt;&gt;"",AG136+1, "")</f>
        <v/>
      </c>
      <c r="AJ137">
        <v>0.16735</v>
      </c>
    </row>
    <row r="138">
      <c r="A138">
        <f>IF(B138&lt;&gt;"",A137+1,"")</f>
        <v>134</v>
      </c>
      <c r="B138" t="str">
        <v>PHAN TƯỜNG VY</v>
      </c>
      <c r="C138" t="str">
        <v>10A2</v>
      </c>
      <c r="E138" t="str">
        <v xml:space="preserve">Không phép </v>
      </c>
      <c r="F138">
        <v>33000178</v>
      </c>
      <c r="R138">
        <f>IF(B138&lt;&gt;"", INDEX($V$8:$V$1491, MATCH(B138, $T$8:$T$1491, 0)),"")</f>
        <v>3</v>
      </c>
      <c r="S138">
        <f>IF(T138&lt;&gt;"",S137+1,"")</f>
        <v>131</v>
      </c>
      <c r="T138" t="str">
        <f>data!B136</f>
        <v>NGUYỄN DUY TƯỜNG</v>
      </c>
      <c r="U138" t="str">
        <f>data!C136</f>
        <v>10A11</v>
      </c>
      <c r="Y138">
        <f>'10a1tr'!H132</f>
        <v>0</v>
      </c>
      <c r="Z138">
        <f>'10a1tr'!I132</f>
        <v>0</v>
      </c>
      <c r="AA138">
        <f>'10a1tr'!J132</f>
        <v>0</v>
      </c>
      <c r="AB138">
        <f>'10a1tr'!K132</f>
        <v>0</v>
      </c>
      <c r="AC138">
        <f>'10a1tr'!L132</f>
        <v>0</v>
      </c>
      <c r="AE138">
        <f>IF(B138&lt;&gt;"", INDEX($X$8:$X$1491, MATCH(B138, $T$8:$T$1491, 0)),"")</f>
        <v>0</v>
      </c>
      <c r="AF138" t="str">
        <f>IF(AH141&lt;&gt;"", INDEX($AJ$8:$AJ$1491, MATCH(AH141, $T$8:$T$1491, 0)),"")</f>
        <v/>
      </c>
      <c r="AG138" t="str">
        <f>IF(AH138&lt;&gt;"",AG137+1, "")</f>
        <v/>
      </c>
      <c r="AJ138">
        <v>0.16736100000000004</v>
      </c>
    </row>
    <row r="139">
      <c r="A139">
        <f>IF(B139&lt;&gt;"",A138+1,"")</f>
        <v>135</v>
      </c>
      <c r="B139" t="str">
        <v>PHAN THỊ THANH XƯƠNG</v>
      </c>
      <c r="C139" t="str">
        <v>10A2</v>
      </c>
      <c r="E139" t="str">
        <v xml:space="preserve">Không phép </v>
      </c>
      <c r="F139">
        <v>33000179</v>
      </c>
      <c r="R139">
        <f>IF(B139&lt;&gt;"", INDEX($V$8:$V$1491, MATCH(B139, $T$8:$T$1491, 0)),"")</f>
        <v>3</v>
      </c>
      <c r="S139">
        <f>IF(T139&lt;&gt;"",S138+1,"")</f>
        <v>132</v>
      </c>
      <c r="T139" t="str">
        <f>data!B137</f>
        <v>SƠN THỊ KHÁNH VY</v>
      </c>
      <c r="U139" t="str">
        <f>data!C137</f>
        <v>10A11</v>
      </c>
      <c r="Y139">
        <f>'10a1tr'!H133</f>
        <v>0</v>
      </c>
      <c r="Z139">
        <f>'10a1tr'!I133</f>
        <v>0</v>
      </c>
      <c r="AA139">
        <f>'10a1tr'!J133</f>
        <v>0</v>
      </c>
      <c r="AB139">
        <f>'10a1tr'!K133</f>
        <v>0</v>
      </c>
      <c r="AC139">
        <f>'10a1tr'!L133</f>
        <v>0</v>
      </c>
      <c r="AE139">
        <f>IF(B139&lt;&gt;"", INDEX($X$8:$X$1491, MATCH(B139, $T$8:$T$1491, 0)),"")</f>
        <v>0</v>
      </c>
      <c r="AF139" t="str">
        <f>IF(AH142&lt;&gt;"", INDEX($AJ$8:$AJ$1491, MATCH(AH142, $T$8:$T$1491, 0)),"")</f>
        <v/>
      </c>
      <c r="AG139" t="str">
        <f>IF(AH139&lt;&gt;"",AG138+1, "")</f>
        <v/>
      </c>
      <c r="AJ139">
        <v>0.16736100000000004</v>
      </c>
    </row>
    <row r="140">
      <c r="A140">
        <f>IF(B140&lt;&gt;"",A139+1,"")</f>
        <v>136</v>
      </c>
      <c r="B140" t="str">
        <v>ĐỒNG NGỌC Ý</v>
      </c>
      <c r="C140" t="str">
        <v>10A2</v>
      </c>
      <c r="E140" t="str">
        <v xml:space="preserve">Không phép </v>
      </c>
      <c r="F140">
        <v>33000180</v>
      </c>
      <c r="R140">
        <f>IF(B140&lt;&gt;"", INDEX($V$8:$V$1491, MATCH(B140, $T$8:$T$1491, 0)),"")</f>
        <v>3</v>
      </c>
      <c r="S140">
        <f>IF(T140&lt;&gt;"",S139+1,"")</f>
        <v>133</v>
      </c>
      <c r="T140" t="str">
        <f>data!B138</f>
        <v>DƯƠNG BẢO XUYẾN</v>
      </c>
      <c r="U140" t="str">
        <f>data!C138</f>
        <v>10A11</v>
      </c>
      <c r="Y140">
        <f>'10a1tr'!H134</f>
        <v>0</v>
      </c>
      <c r="Z140">
        <f>'10a1tr'!I134</f>
        <v>0</v>
      </c>
      <c r="AA140">
        <f>'10a1tr'!J134</f>
        <v>0</v>
      </c>
      <c r="AB140">
        <f>'10a1tr'!K134</f>
        <v>0</v>
      </c>
      <c r="AC140">
        <f>'10a1tr'!L134</f>
        <v>0</v>
      </c>
      <c r="AE140">
        <f>IF(B140&lt;&gt;"", INDEX($X$8:$X$1491, MATCH(B140, $T$8:$T$1491, 0)),"")</f>
        <v>0</v>
      </c>
      <c r="AF140" t="str">
        <f>IF(AH143&lt;&gt;"", INDEX($AJ$8:$AJ$1491, MATCH(AH143, $T$8:$T$1491, 0)),"")</f>
        <v/>
      </c>
      <c r="AG140" t="str">
        <f>IF(AH140&lt;&gt;"",AG139+1, "")</f>
        <v/>
      </c>
      <c r="AJ140">
        <v>0.167373</v>
      </c>
    </row>
    <row r="141">
      <c r="A141">
        <f>IF(B141&lt;&gt;"",A140+1,"")</f>
        <v>137</v>
      </c>
      <c r="B141" t="str">
        <v>NGUYỄN THỊ NHƯ Ý</v>
      </c>
      <c r="C141" t="str">
        <v>10A2</v>
      </c>
      <c r="E141" t="str">
        <v xml:space="preserve">Không phép </v>
      </c>
      <c r="F141">
        <v>33000181</v>
      </c>
      <c r="R141">
        <f>IF(B141&lt;&gt;"", INDEX($V$8:$V$1491, MATCH(B141, $T$8:$T$1491, 0)),"")</f>
        <v>3</v>
      </c>
      <c r="S141">
        <f>IF(T141&lt;&gt;"",S140+1,"")</f>
        <v>134</v>
      </c>
      <c r="T141" t="str">
        <f>data!B139</f>
        <v>TRẦN NGUYỄN TUYẾT Y</v>
      </c>
      <c r="U141" t="str">
        <f>data!C139</f>
        <v>10A11</v>
      </c>
      <c r="Y141">
        <f>'10a1tr'!H135</f>
        <v>0</v>
      </c>
      <c r="Z141">
        <f>'10a1tr'!I135</f>
        <v>0</v>
      </c>
      <c r="AA141">
        <f>'10a1tr'!J135</f>
        <v>0</v>
      </c>
      <c r="AB141">
        <f>'10a1tr'!K135</f>
        <v>0</v>
      </c>
      <c r="AC141">
        <f>'10a1tr'!L135</f>
        <v>0</v>
      </c>
      <c r="AE141">
        <f>IF(B141&lt;&gt;"", INDEX($X$8:$X$1491, MATCH(B141, $T$8:$T$1491, 0)),"")</f>
        <v>0</v>
      </c>
      <c r="AF141" t="str">
        <f>IF(AH144&lt;&gt;"", INDEX($AJ$8:$AJ$1491, MATCH(AH144, $T$8:$T$1491, 0)),"")</f>
        <v/>
      </c>
      <c r="AG141" t="str">
        <f>IF(AH141&lt;&gt;"",AG140+1, "")</f>
        <v/>
      </c>
      <c r="AJ141">
        <v>0.16738400000000003</v>
      </c>
    </row>
    <row r="142">
      <c r="A142">
        <f>IF(B142&lt;&gt;"",A141+1,"")</f>
        <v>138</v>
      </c>
      <c r="B142" t="str">
        <v>NGUYỄN THỊ NGỌC YẾN</v>
      </c>
      <c r="C142" t="str">
        <v>10A2</v>
      </c>
      <c r="E142" t="str">
        <v xml:space="preserve">Không phép </v>
      </c>
      <c r="F142">
        <v>33000182</v>
      </c>
      <c r="R142">
        <f>IF(B142&lt;&gt;"", INDEX($V$8:$V$1491, MATCH(B142, $T$8:$T$1491, 0)),"")</f>
        <v>3</v>
      </c>
      <c r="S142">
        <f>IF(T142&lt;&gt;"",S141+1,"")</f>
        <v>135</v>
      </c>
      <c r="T142" t="str">
        <f>data!B140</f>
        <v>TRIỆU HẢI YẾN</v>
      </c>
      <c r="U142" t="str">
        <f>data!C140</f>
        <v>10A11</v>
      </c>
      <c r="Y142">
        <f>'10a1tr'!H136</f>
        <v>0</v>
      </c>
      <c r="Z142">
        <f>'10a1tr'!I136</f>
        <v>0</v>
      </c>
      <c r="AA142">
        <f>'10a1tr'!J136</f>
        <v>0</v>
      </c>
      <c r="AB142">
        <f>'10a1tr'!K136</f>
        <v>0</v>
      </c>
      <c r="AC142">
        <f>'10a1tr'!L136</f>
        <v>0</v>
      </c>
      <c r="AE142">
        <f>IF(B142&lt;&gt;"", INDEX($X$8:$X$1491, MATCH(B142, $T$8:$T$1491, 0)),"")</f>
        <v>0</v>
      </c>
      <c r="AF142" t="str">
        <f>IF(AH145&lt;&gt;"", INDEX($AJ$8:$AJ$1491, MATCH(AH145, $T$8:$T$1491, 0)),"")</f>
        <v/>
      </c>
      <c r="AG142" t="str">
        <f>IF(AH142&lt;&gt;"",AG141+1, "")</f>
        <v/>
      </c>
      <c r="AJ142">
        <v>0.16738400000000003</v>
      </c>
    </row>
    <row r="143">
      <c r="A143">
        <f>IF(B143&lt;&gt;"",A142+1,"")</f>
        <v>139</v>
      </c>
      <c r="B143" t="str">
        <v>VÕ THÚY AN</v>
      </c>
      <c r="C143" t="str">
        <v>10A3</v>
      </c>
      <c r="E143" t="str">
        <v xml:space="preserve">Không phép </v>
      </c>
      <c r="F143">
        <v>33000183</v>
      </c>
      <c r="R143">
        <f>IF(B143&lt;&gt;"", INDEX($V$8:$V$1491, MATCH(B143, $T$8:$T$1491, 0)),"")</f>
        <v>3</v>
      </c>
      <c r="S143">
        <f>IF(T143&lt;&gt;"",S142+1,"")</f>
        <v>136</v>
      </c>
      <c r="T143" t="str">
        <f>data!B141</f>
        <v>TRỊNH THỊ KIỀU YẾN</v>
      </c>
      <c r="U143" t="str">
        <f>data!C141</f>
        <v>10A11</v>
      </c>
      <c r="Y143">
        <f>'10a1tr'!H137</f>
        <v>0</v>
      </c>
      <c r="Z143">
        <f>'10a1tr'!I137</f>
        <v>0</v>
      </c>
      <c r="AA143">
        <f>'10a1tr'!J137</f>
        <v>0</v>
      </c>
      <c r="AB143">
        <f>'10a1tr'!K137</f>
        <v>0</v>
      </c>
      <c r="AC143">
        <f>'10a1tr'!L137</f>
        <v>0</v>
      </c>
      <c r="AE143">
        <f>IF(B143&lt;&gt;"", INDEX($X$8:$X$1491, MATCH(B143, $T$8:$T$1491, 0)),"")</f>
        <v>1</v>
      </c>
      <c r="AF143" t="str">
        <f>IF(AH146&lt;&gt;"", INDEX($AJ$8:$AJ$1491, MATCH(AH146, $T$8:$T$1491, 0)),"")</f>
        <v/>
      </c>
      <c r="AG143" t="str">
        <f>IF(AH143&lt;&gt;"",AG142+1, "")</f>
        <v/>
      </c>
      <c r="AJ143">
        <v>0.16739600000000004</v>
      </c>
    </row>
    <row r="144">
      <c r="A144">
        <f>IF(B144&lt;&gt;"",A143+1,"")</f>
        <v>140</v>
      </c>
      <c r="B144" t="str">
        <v>LÊ HUỲNH ANH</v>
      </c>
      <c r="C144" t="str">
        <v>10A3</v>
      </c>
      <c r="E144" t="str">
        <v xml:space="preserve">Không phép </v>
      </c>
      <c r="F144">
        <v>33000184</v>
      </c>
      <c r="R144">
        <f>IF(B144&lt;&gt;"", INDEX($V$8:$V$1491, MATCH(B144, $T$8:$T$1491, 0)),"")</f>
        <v>3</v>
      </c>
      <c r="S144">
        <f>IF(T144&lt;&gt;"",S143+1,"")</f>
        <v>137</v>
      </c>
      <c r="T144" t="str">
        <f>data!B142</f>
        <v>VÕ DIỆP AN AN</v>
      </c>
      <c r="U144" t="str">
        <f>data!C142</f>
        <v>10A2</v>
      </c>
      <c r="V144">
        <v>3</v>
      </c>
      <c r="Y144">
        <f>'10a1tr'!H138</f>
        <v>0</v>
      </c>
      <c r="Z144">
        <f>'10a1tr'!I138</f>
        <v>0</v>
      </c>
      <c r="AA144">
        <f>'10a1tr'!J138</f>
        <v>0</v>
      </c>
      <c r="AB144">
        <f>'10a1tr'!K138</f>
        <v>0</v>
      </c>
      <c r="AC144">
        <f>'10a1tr'!L138</f>
        <v>0</v>
      </c>
      <c r="AE144">
        <f>IF(B144&lt;&gt;"", INDEX($X$8:$X$1491, MATCH(B144, $T$8:$T$1491, 0)),"")</f>
        <v>1</v>
      </c>
      <c r="AF144" t="str">
        <f>IF(AH147&lt;&gt;"", INDEX($AJ$8:$AJ$1491, MATCH(AH147, $T$8:$T$1491, 0)),"")</f>
        <v/>
      </c>
      <c r="AG144" t="str">
        <f>IF(AH144&lt;&gt;"",AG143+1, "")</f>
        <v/>
      </c>
      <c r="AJ144">
        <v>0.16739600000000004</v>
      </c>
    </row>
    <row r="145">
      <c r="A145">
        <f>IF(B145&lt;&gt;"",A144+1,"")</f>
        <v>141</v>
      </c>
      <c r="B145" t="str">
        <v>TRIỆU QUỐC BẢO</v>
      </c>
      <c r="C145" t="str">
        <v>10A3</v>
      </c>
      <c r="E145" t="str">
        <v xml:space="preserve">Không phép </v>
      </c>
      <c r="F145">
        <v>33000185</v>
      </c>
      <c r="R145">
        <f>IF(B145&lt;&gt;"", INDEX($V$8:$V$1491, MATCH(B145, $T$8:$T$1491, 0)),"")</f>
        <v>3</v>
      </c>
      <c r="S145">
        <f>IF(T145&lt;&gt;"",S144+1,"")</f>
        <v>138</v>
      </c>
      <c r="T145" t="str">
        <f>data!B143</f>
        <v>SỬ HỒNG ANH</v>
      </c>
      <c r="U145" t="str">
        <f>data!C143</f>
        <v>10A2</v>
      </c>
      <c r="V145">
        <v>3</v>
      </c>
      <c r="Y145">
        <f>'10a1tr'!H139</f>
        <v>0</v>
      </c>
      <c r="Z145">
        <f>'10a1tr'!I139</f>
        <v>0</v>
      </c>
      <c r="AA145">
        <f>'10a1tr'!J139</f>
        <v>0</v>
      </c>
      <c r="AB145">
        <f>'10a1tr'!K139</f>
        <v>0</v>
      </c>
      <c r="AC145">
        <f>'10a1tr'!L139</f>
        <v>0</v>
      </c>
      <c r="AE145">
        <f>IF(B145&lt;&gt;"", INDEX($X$8:$X$1491, MATCH(B145, $T$8:$T$1491, 0)),"")</f>
        <v>1</v>
      </c>
      <c r="AF145" t="str">
        <f>IF(AH148&lt;&gt;"", INDEX($AJ$8:$AJ$1491, MATCH(AH148, $T$8:$T$1491, 0)),"")</f>
        <v/>
      </c>
      <c r="AG145" t="str">
        <f>IF(AH145&lt;&gt;"",AG144+1, "")</f>
        <v/>
      </c>
      <c r="AJ145">
        <v>0.167408</v>
      </c>
    </row>
    <row r="146">
      <c r="A146">
        <f>IF(B146&lt;&gt;"",A145+1,"")</f>
        <v>142</v>
      </c>
      <c r="B146" t="str">
        <v>PHẠM NGỌC BÍCH</v>
      </c>
      <c r="C146" t="str">
        <v>10A3</v>
      </c>
      <c r="E146" t="str">
        <v xml:space="preserve">Không phép </v>
      </c>
      <c r="F146">
        <v>33000186</v>
      </c>
      <c r="R146">
        <f>IF(B146&lt;&gt;"", INDEX($V$8:$V$1491, MATCH(B146, $T$8:$T$1491, 0)),"")</f>
        <v>3</v>
      </c>
      <c r="S146">
        <f>IF(T146&lt;&gt;"",S145+1,"")</f>
        <v>139</v>
      </c>
      <c r="T146" t="str">
        <f>data!B144</f>
        <v>LÊ KHÁNH BĂNG</v>
      </c>
      <c r="U146" t="str">
        <f>data!C144</f>
        <v>10A2</v>
      </c>
      <c r="V146">
        <v>3</v>
      </c>
      <c r="Y146">
        <f>'10a1tr'!H140</f>
        <v>0</v>
      </c>
      <c r="Z146">
        <f>'10a1tr'!I140</f>
        <v>0</v>
      </c>
      <c r="AA146">
        <f>'10a1tr'!J140</f>
        <v>0</v>
      </c>
      <c r="AB146">
        <f>'10a1tr'!K140</f>
        <v>0</v>
      </c>
      <c r="AC146">
        <f>'10a1tr'!L140</f>
        <v>0</v>
      </c>
      <c r="AE146">
        <f>IF(B146&lt;&gt;"", INDEX($X$8:$X$1491, MATCH(B146, $T$8:$T$1491, 0)),"")</f>
        <v>0</v>
      </c>
      <c r="AF146" t="str">
        <f>IF(AH149&lt;&gt;"", INDEX($AJ$8:$AJ$1491, MATCH(AH149, $T$8:$T$1491, 0)),"")</f>
        <v/>
      </c>
      <c r="AG146" t="str">
        <f>IF(AH146&lt;&gt;"",AG145+1, "")</f>
        <v/>
      </c>
      <c r="AJ146">
        <v>0.167408</v>
      </c>
    </row>
    <row r="147">
      <c r="A147">
        <f>IF(B147&lt;&gt;"",A146+1,"")</f>
        <v>143</v>
      </c>
      <c r="B147" t="str">
        <v>LÊ THỊ NHƯ BÌNH</v>
      </c>
      <c r="C147" t="str">
        <v>10A3</v>
      </c>
      <c r="E147" t="str">
        <v xml:space="preserve">Không phép </v>
      </c>
      <c r="F147">
        <v>33000187</v>
      </c>
      <c r="R147">
        <f>IF(B147&lt;&gt;"", INDEX($V$8:$V$1491, MATCH(B147, $T$8:$T$1491, 0)),"")</f>
        <v>3</v>
      </c>
      <c r="S147">
        <f>IF(T147&lt;&gt;"",S146+1,"")</f>
        <v>140</v>
      </c>
      <c r="T147" t="str">
        <f>data!B145</f>
        <v>TRƯƠNG QUANG BÌNH</v>
      </c>
      <c r="U147" t="str">
        <f>data!C145</f>
        <v>10A2</v>
      </c>
      <c r="V147">
        <v>3</v>
      </c>
      <c r="Y147">
        <f>'10a1tr'!H141</f>
        <v>0</v>
      </c>
      <c r="Z147">
        <f>'10a1tr'!I141</f>
        <v>0</v>
      </c>
      <c r="AA147">
        <f>'10a1tr'!J141</f>
        <v>0</v>
      </c>
      <c r="AB147">
        <f>'10a1tr'!K141</f>
        <v>0</v>
      </c>
      <c r="AC147">
        <f>'10a1tr'!L141</f>
        <v>0</v>
      </c>
      <c r="AE147">
        <f>IF(B147&lt;&gt;"", INDEX($X$8:$X$1491, MATCH(B147, $T$8:$T$1491, 0)),"")</f>
        <v>0</v>
      </c>
      <c r="AF147" t="str">
        <f>IF(AH150&lt;&gt;"", INDEX($AJ$8:$AJ$1491, MATCH(AH150, $T$8:$T$1491, 0)),"")</f>
        <v/>
      </c>
      <c r="AG147" t="str">
        <f>IF(AH147&lt;&gt;"",AG146+1, "")</f>
        <v/>
      </c>
      <c r="AJ147">
        <v>0.16741900000000004</v>
      </c>
    </row>
    <row r="148">
      <c r="A148">
        <f>IF(B148&lt;&gt;"",A147+1,"")</f>
        <v>144</v>
      </c>
      <c r="B148" t="str">
        <v>VÕ THÀNH CÔNG</v>
      </c>
      <c r="C148" t="str">
        <v>10A3</v>
      </c>
      <c r="E148" t="str">
        <v xml:space="preserve">Không phép </v>
      </c>
      <c r="F148">
        <v>33000188</v>
      </c>
      <c r="R148">
        <f>IF(B148&lt;&gt;"", INDEX($V$8:$V$1491, MATCH(B148, $T$8:$T$1491, 0)),"")</f>
        <v>3</v>
      </c>
      <c r="S148">
        <f>IF(T148&lt;&gt;"",S147+1,"")</f>
        <v>141</v>
      </c>
      <c r="T148" t="str">
        <f>data!B146</f>
        <v>NGUYỄN NGỌC BẢO CHÂU</v>
      </c>
      <c r="U148" t="str">
        <f>data!C146</f>
        <v>10A2</v>
      </c>
      <c r="V148">
        <v>3</v>
      </c>
      <c r="Y148">
        <f>'10a1tr'!H142</f>
        <v>0</v>
      </c>
      <c r="Z148">
        <f>'10a1tr'!I142</f>
        <v>0</v>
      </c>
      <c r="AA148">
        <f>'10a1tr'!J142</f>
        <v>0</v>
      </c>
      <c r="AB148">
        <f>'10a1tr'!K142</f>
        <v>0</v>
      </c>
      <c r="AC148">
        <f>'10a1tr'!L142</f>
        <v>0</v>
      </c>
      <c r="AE148">
        <f>IF(B148&lt;&gt;"", INDEX($X$8:$X$1491, MATCH(B148, $T$8:$T$1491, 0)),"")</f>
        <v>0</v>
      </c>
      <c r="AF148" t="str">
        <f>IF(AH151&lt;&gt;"", INDEX($AJ$8:$AJ$1491, MATCH(AH151, $T$8:$T$1491, 0)),"")</f>
        <v/>
      </c>
      <c r="AG148" t="str">
        <f>IF(AH148&lt;&gt;"",AG147+1, "")</f>
        <v/>
      </c>
      <c r="AJ148">
        <v>0.16741900000000004</v>
      </c>
    </row>
    <row r="149">
      <c r="A149">
        <f>IF(B149&lt;&gt;"",A148+1,"")</f>
        <v>145</v>
      </c>
      <c r="B149" t="str">
        <v>NGUYỄN MINH ĐẠI</v>
      </c>
      <c r="C149" t="str">
        <v>10A3</v>
      </c>
      <c r="E149" t="str">
        <v xml:space="preserve">Không phép </v>
      </c>
      <c r="F149">
        <v>33000189</v>
      </c>
      <c r="R149">
        <f>IF(B149&lt;&gt;"", INDEX($V$8:$V$1491, MATCH(B149, $T$8:$T$1491, 0)),"")</f>
        <v>2</v>
      </c>
      <c r="S149">
        <f>IF(T149&lt;&gt;"",S148+1,"")</f>
        <v>142</v>
      </c>
      <c r="T149" t="str">
        <f>data!B147</f>
        <v>KIM THANH CHÍ</v>
      </c>
      <c r="U149" t="str">
        <f>data!C147</f>
        <v>10A2</v>
      </c>
      <c r="V149">
        <v>1</v>
      </c>
      <c r="Y149">
        <f>'10a1tr'!H143</f>
        <v>0</v>
      </c>
      <c r="Z149">
        <f>'10a1tr'!I143</f>
        <v>0</v>
      </c>
      <c r="AA149">
        <f>'10a1tr'!J143</f>
        <v>0</v>
      </c>
      <c r="AB149">
        <f>'10a1tr'!K143</f>
        <v>0</v>
      </c>
      <c r="AC149">
        <f>'10a1tr'!L143</f>
        <v>0</v>
      </c>
      <c r="AE149">
        <f>IF(B149&lt;&gt;"", INDEX($X$8:$X$1491, MATCH(B149, $T$8:$T$1491, 0)),"")</f>
        <v>0</v>
      </c>
      <c r="AF149" t="str">
        <f>IF(AH152&lt;&gt;"", INDEX($AJ$8:$AJ$1491, MATCH(AH152, $T$8:$T$1491, 0)),"")</f>
        <v/>
      </c>
      <c r="AG149" t="str">
        <f>IF(AH149&lt;&gt;"",AG148+1, "")</f>
        <v/>
      </c>
      <c r="AJ149">
        <v>0.167431</v>
      </c>
    </row>
    <row r="150">
      <c r="A150">
        <f>IF(B150&lt;&gt;"",A149+1,"")</f>
        <v>146</v>
      </c>
      <c r="B150" t="str">
        <v>LÊ THỊ ĐAN ĐAN</v>
      </c>
      <c r="C150" t="str">
        <v>10A3</v>
      </c>
      <c r="E150" t="str">
        <v xml:space="preserve">Không phép </v>
      </c>
      <c r="F150">
        <v>33000190</v>
      </c>
      <c r="R150">
        <f>IF(B150&lt;&gt;"", INDEX($V$8:$V$1491, MATCH(B150, $T$8:$T$1491, 0)),"")</f>
        <v>3</v>
      </c>
      <c r="S150">
        <f>IF(T150&lt;&gt;"",S149+1,"")</f>
        <v>143</v>
      </c>
      <c r="T150" t="str">
        <f>data!B148</f>
        <v>NGUYỄN THỊ KIM CƯƠNG</v>
      </c>
      <c r="U150" t="str">
        <f>data!C148</f>
        <v>10A2</v>
      </c>
      <c r="V150">
        <v>3</v>
      </c>
      <c r="Y150">
        <f>'10a1tr'!H144</f>
        <v>0</v>
      </c>
      <c r="Z150">
        <f>'10a1tr'!I144</f>
        <v>0</v>
      </c>
      <c r="AA150">
        <f>'10a1tr'!J144</f>
        <v>0</v>
      </c>
      <c r="AB150">
        <f>'10a1tr'!K144</f>
        <v>0</v>
      </c>
      <c r="AC150">
        <f>'10a1tr'!L144</f>
        <v>0</v>
      </c>
      <c r="AE150">
        <f>IF(B150&lt;&gt;"", INDEX($X$8:$X$1491, MATCH(B150, $T$8:$T$1491, 0)),"")</f>
        <v>0</v>
      </c>
      <c r="AF150" t="str">
        <f>IF(AH153&lt;&gt;"", INDEX($AJ$8:$AJ$1491, MATCH(AH153, $T$8:$T$1491, 0)),"")</f>
        <v/>
      </c>
      <c r="AG150" t="str">
        <f>IF(AH150&lt;&gt;"",AG149+1, "")</f>
        <v/>
      </c>
      <c r="AJ150">
        <v>0.16744200000000004</v>
      </c>
    </row>
    <row r="151">
      <c r="A151">
        <f>IF(B151&lt;&gt;"",A150+1,"")</f>
        <v>147</v>
      </c>
      <c r="B151" t="str">
        <v>TRƯƠNG HẢI ĐĂNG</v>
      </c>
      <c r="C151" t="str">
        <v>10A3</v>
      </c>
      <c r="E151" t="str">
        <v xml:space="preserve">Không phép </v>
      </c>
      <c r="F151">
        <v>33000191</v>
      </c>
      <c r="R151">
        <f>IF(B151&lt;&gt;"", INDEX($V$8:$V$1491, MATCH(B151, $T$8:$T$1491, 0)),"")</f>
        <v>3</v>
      </c>
      <c r="S151">
        <f>IF(T151&lt;&gt;"",S150+1,"")</f>
        <v>144</v>
      </c>
      <c r="T151" t="str">
        <f>data!B149</f>
        <v>LÊ NHÃ ĐAN</v>
      </c>
      <c r="U151" t="str">
        <f>data!C149</f>
        <v>10A2</v>
      </c>
      <c r="V151">
        <v>3</v>
      </c>
      <c r="Y151">
        <f>'10a1tr'!H145</f>
        <v>0</v>
      </c>
      <c r="Z151">
        <f>'10a1tr'!I145</f>
        <v>0</v>
      </c>
      <c r="AA151">
        <f>'10a1tr'!J145</f>
        <v>0</v>
      </c>
      <c r="AB151">
        <f>'10a1tr'!K145</f>
        <v>0</v>
      </c>
      <c r="AC151">
        <f>'10a1tr'!L145</f>
        <v>0</v>
      </c>
      <c r="AE151">
        <f>IF(B151&lt;&gt;"", INDEX($X$8:$X$1491, MATCH(B151, $T$8:$T$1491, 0)),"")</f>
        <v>0</v>
      </c>
      <c r="AF151" t="str">
        <f>IF(AH154&lt;&gt;"", INDEX($AJ$8:$AJ$1491, MATCH(AH154, $T$8:$T$1491, 0)),"")</f>
        <v/>
      </c>
      <c r="AG151" t="str">
        <f>IF(AH151&lt;&gt;"",AG150+1, "")</f>
        <v/>
      </c>
      <c r="AJ151">
        <v>0.167454</v>
      </c>
    </row>
    <row r="152">
      <c r="A152">
        <f>IF(B152&lt;&gt;"",A151+1,"")</f>
        <v>148</v>
      </c>
      <c r="B152" t="str">
        <v>PHAN BÌNH ĐẲNG</v>
      </c>
      <c r="C152" t="str">
        <v>10A3</v>
      </c>
      <c r="E152" t="str">
        <v xml:space="preserve">Không phép </v>
      </c>
      <c r="F152">
        <v>33000192</v>
      </c>
      <c r="R152">
        <f>IF(B152&lt;&gt;"", INDEX($V$8:$V$1491, MATCH(B152, $T$8:$T$1491, 0)),"")</f>
        <v>3</v>
      </c>
      <c r="S152">
        <f>IF(T152&lt;&gt;"",S151+1,"")</f>
        <v>145</v>
      </c>
      <c r="T152" t="str">
        <f>data!B150</f>
        <v>CAO MINH ĐẠT</v>
      </c>
      <c r="U152" t="str">
        <f>data!C150</f>
        <v>10A2</v>
      </c>
      <c r="V152">
        <v>1</v>
      </c>
      <c r="Y152">
        <f>'10a1tr'!H146</f>
        <v>0</v>
      </c>
      <c r="Z152">
        <f>'10a1tr'!I146</f>
        <v>0</v>
      </c>
      <c r="AA152">
        <f>'10a1tr'!J146</f>
        <v>0</v>
      </c>
      <c r="AB152">
        <f>'10a1tr'!K146</f>
        <v>0</v>
      </c>
      <c r="AC152">
        <f>'10a1tr'!L146</f>
        <v>0</v>
      </c>
      <c r="AE152">
        <f>IF(B152&lt;&gt;"", INDEX($X$8:$X$1491, MATCH(B152, $T$8:$T$1491, 0)),"")</f>
        <v>0</v>
      </c>
      <c r="AF152" t="str">
        <f>IF(AH155&lt;&gt;"", INDEX($AJ$8:$AJ$1491, MATCH(AH155, $T$8:$T$1491, 0)),"")</f>
        <v/>
      </c>
      <c r="AG152" t="str">
        <f>IF(AH152&lt;&gt;"",AG151+1, "")</f>
        <v/>
      </c>
      <c r="AJ152">
        <v>0.167454</v>
      </c>
    </row>
    <row r="153">
      <c r="A153">
        <f>IF(B153&lt;&gt;"",A152+1,"")</f>
        <v>149</v>
      </c>
      <c r="B153" t="str">
        <v>NGUYỄN THÀNH ĐẠT</v>
      </c>
      <c r="C153" t="str">
        <v>10A3</v>
      </c>
      <c r="E153" t="str">
        <v xml:space="preserve">Không phép </v>
      </c>
      <c r="F153">
        <v>33000193</v>
      </c>
      <c r="R153">
        <f>IF(B153&lt;&gt;"", INDEX($V$8:$V$1491, MATCH(B153, $T$8:$T$1491, 0)),"")</f>
        <v>3</v>
      </c>
      <c r="S153">
        <f>IF(T153&lt;&gt;"",S152+1,"")</f>
        <v>146</v>
      </c>
      <c r="T153" t="str">
        <f>data!B151</f>
        <v>PHAN ĐÌNH DUY</v>
      </c>
      <c r="U153" t="str">
        <f>data!C151</f>
        <v>10A2</v>
      </c>
      <c r="V153">
        <v>1</v>
      </c>
      <c r="Y153">
        <f>'10a1tr'!H147</f>
        <v>0</v>
      </c>
      <c r="Z153">
        <f>'10a1tr'!I147</f>
        <v>0</v>
      </c>
      <c r="AA153">
        <f>'10a1tr'!J147</f>
        <v>0</v>
      </c>
      <c r="AB153">
        <f>'10a1tr'!K147</f>
        <v>0</v>
      </c>
      <c r="AC153">
        <f>'10a1tr'!L147</f>
        <v>0</v>
      </c>
      <c r="AE153">
        <f>IF(B153&lt;&gt;"", INDEX($X$8:$X$1491, MATCH(B153, $T$8:$T$1491, 0)),"")</f>
        <v>0</v>
      </c>
      <c r="AF153" t="str">
        <f>IF(AH156&lt;&gt;"", INDEX($AJ$8:$AJ$1491, MATCH(AH156, $T$8:$T$1491, 0)),"")</f>
        <v/>
      </c>
      <c r="AG153" t="str">
        <f>IF(AH153&lt;&gt;"",AG152+1, "")</f>
        <v/>
      </c>
      <c r="AJ153">
        <v>0.16746500000000003</v>
      </c>
    </row>
    <row r="154">
      <c r="A154">
        <f>IF(B154&lt;&gt;"",A153+1,"")</f>
        <v>150</v>
      </c>
      <c r="B154" t="str">
        <v>NGUYỄN THÀNH ĐẠT</v>
      </c>
      <c r="C154" t="str">
        <v>10A3</v>
      </c>
      <c r="E154" t="str">
        <v xml:space="preserve">Không phép </v>
      </c>
      <c r="F154">
        <v>33000194</v>
      </c>
      <c r="R154">
        <f>IF(B154&lt;&gt;"", INDEX($V$8:$V$1491, MATCH(B154, $T$8:$T$1491, 0)),"")</f>
        <v>3</v>
      </c>
      <c r="S154">
        <f>IF(T154&lt;&gt;"",S153+1,"")</f>
        <v>147</v>
      </c>
      <c r="T154" t="str">
        <f>data!B152</f>
        <v>LÊ GIA HÀO</v>
      </c>
      <c r="U154" t="str">
        <f>data!C152</f>
        <v>10A2</v>
      </c>
      <c r="V154">
        <v>1</v>
      </c>
      <c r="Y154">
        <f>'10a1tr'!H148</f>
        <v>0</v>
      </c>
      <c r="Z154">
        <f>'10a1tr'!I148</f>
        <v>0</v>
      </c>
      <c r="AA154">
        <f>'10a1tr'!J148</f>
        <v>0</v>
      </c>
      <c r="AB154">
        <f>'10a1tr'!K148</f>
        <v>0</v>
      </c>
      <c r="AC154">
        <f>'10a1tr'!L148</f>
        <v>0</v>
      </c>
      <c r="AE154">
        <f>IF(B154&lt;&gt;"", INDEX($X$8:$X$1491, MATCH(B154, $T$8:$T$1491, 0)),"")</f>
        <v>0</v>
      </c>
      <c r="AF154" t="str">
        <f>IF(AH157&lt;&gt;"", INDEX($AJ$8:$AJ$1491, MATCH(AH157, $T$8:$T$1491, 0)),"")</f>
        <v/>
      </c>
      <c r="AG154" t="str">
        <f>IF(AH154&lt;&gt;"",AG153+1, "")</f>
        <v/>
      </c>
      <c r="AJ154">
        <v>0.16746500000000003</v>
      </c>
    </row>
    <row r="155">
      <c r="A155">
        <f>IF(B155&lt;&gt;"",A154+1,"")</f>
        <v>151</v>
      </c>
      <c r="B155" t="str">
        <v>NGUYỄN NGỌC GIÀU</v>
      </c>
      <c r="C155" t="str">
        <v>10A3</v>
      </c>
      <c r="E155" t="str">
        <v xml:space="preserve">Không phép </v>
      </c>
      <c r="F155">
        <v>33000195</v>
      </c>
      <c r="R155">
        <f>IF(B155&lt;&gt;"", INDEX($V$8:$V$1491, MATCH(B155, $T$8:$T$1491, 0)),"")</f>
        <v>2</v>
      </c>
      <c r="S155">
        <f>IF(T155&lt;&gt;"",S154+1,"")</f>
        <v>148</v>
      </c>
      <c r="T155" t="str">
        <f>data!B153</f>
        <v>NGÔ HUỲNH NGỌC HẢO</v>
      </c>
      <c r="U155" t="str">
        <f>data!C153</f>
        <v>10A2</v>
      </c>
      <c r="V155">
        <v>1</v>
      </c>
      <c r="Y155">
        <f>'10a1tr'!H149</f>
        <v>0</v>
      </c>
      <c r="Z155">
        <f>'10a1tr'!I149</f>
        <v>0</v>
      </c>
      <c r="AA155">
        <f>'10a1tr'!J149</f>
        <v>0</v>
      </c>
      <c r="AB155">
        <f>'10a1tr'!K149</f>
        <v>0</v>
      </c>
      <c r="AC155">
        <f>'10a1tr'!L149</f>
        <v>0</v>
      </c>
      <c r="AE155">
        <f>IF(B155&lt;&gt;"", INDEX($X$8:$X$1491, MATCH(B155, $T$8:$T$1491, 0)),"")</f>
        <v>0</v>
      </c>
      <c r="AF155" t="str">
        <f>IF(AH158&lt;&gt;"", INDEX($AJ$8:$AJ$1491, MATCH(AH158, $T$8:$T$1491, 0)),"")</f>
        <v/>
      </c>
      <c r="AG155" t="str">
        <f>IF(AH155&lt;&gt;"",AG154+1, "")</f>
        <v/>
      </c>
      <c r="AJ155">
        <v>0.16750000000000004</v>
      </c>
    </row>
    <row r="156">
      <c r="A156">
        <f>IF(B156&lt;&gt;"",A155+1,"")</f>
        <v>152</v>
      </c>
      <c r="B156" t="str">
        <v>ĐỖ NHƯ HẢO</v>
      </c>
      <c r="C156" t="str">
        <v>10A3</v>
      </c>
      <c r="E156" t="str">
        <v xml:space="preserve">Không phép </v>
      </c>
      <c r="F156">
        <v>33000196</v>
      </c>
      <c r="R156">
        <f>IF(B156&lt;&gt;"", INDEX($V$8:$V$1491, MATCH(B156, $T$8:$T$1491, 0)),"")</f>
        <v>3</v>
      </c>
      <c r="S156">
        <f>IF(T156&lt;&gt;"",S155+1,"")</f>
        <v>149</v>
      </c>
      <c r="T156" t="str">
        <f>data!B154</f>
        <v>DANH HIỀN</v>
      </c>
      <c r="U156" t="str">
        <f>data!C154</f>
        <v>10A2</v>
      </c>
      <c r="V156">
        <v>3</v>
      </c>
      <c r="Y156">
        <f>'10a1tr'!H150</f>
        <v>0</v>
      </c>
      <c r="Z156">
        <f>'10a1tr'!I150</f>
        <v>0</v>
      </c>
      <c r="AA156">
        <f>'10a1tr'!J150</f>
        <v>0</v>
      </c>
      <c r="AB156">
        <f>'10a1tr'!K150</f>
        <v>0</v>
      </c>
      <c r="AC156">
        <f>'10a1tr'!L150</f>
        <v>0</v>
      </c>
      <c r="AE156">
        <f>IF(B156&lt;&gt;"", INDEX($X$8:$X$1491, MATCH(B156, $T$8:$T$1491, 0)),"")</f>
        <v>0</v>
      </c>
      <c r="AF156" t="str">
        <f>IF(AH159&lt;&gt;"", INDEX($AJ$8:$AJ$1491, MATCH(AH159, $T$8:$T$1491, 0)),"")</f>
        <v/>
      </c>
      <c r="AG156" t="str">
        <f>IF(AH156&lt;&gt;"",AG155+1, "")</f>
        <v/>
      </c>
      <c r="AJ156">
        <v>0.16772000000000004</v>
      </c>
    </row>
    <row r="157">
      <c r="A157">
        <f>IF(B157&lt;&gt;"",A156+1,"")</f>
        <v>153</v>
      </c>
      <c r="B157" t="str">
        <v>NGUYỄN THANH HOÀI</v>
      </c>
      <c r="C157" t="str">
        <v>10A3</v>
      </c>
      <c r="E157" t="str">
        <v xml:space="preserve">Không phép </v>
      </c>
      <c r="F157">
        <v>33000197</v>
      </c>
      <c r="R157">
        <f>IF(B157&lt;&gt;"", INDEX($V$8:$V$1491, MATCH(B157, $T$8:$T$1491, 0)),"")</f>
        <v>3</v>
      </c>
      <c r="S157">
        <f>IF(T157&lt;&gt;"",S156+1,"")</f>
        <v>150</v>
      </c>
      <c r="T157" t="str">
        <f>data!B155</f>
        <v>PHẠM THỊ DIỆU HIỀN</v>
      </c>
      <c r="U157" t="str">
        <f>data!C155</f>
        <v>10A2</v>
      </c>
      <c r="V157">
        <v>3</v>
      </c>
      <c r="Y157">
        <f>'10a1tr'!H151</f>
        <v>0</v>
      </c>
      <c r="Z157">
        <f>'10a1tr'!I151</f>
        <v>0</v>
      </c>
      <c r="AA157">
        <f>'10a1tr'!J151</f>
        <v>0</v>
      </c>
      <c r="AB157">
        <f>'10a1tr'!K151</f>
        <v>0</v>
      </c>
      <c r="AC157">
        <f>'10a1tr'!L151</f>
        <v>0</v>
      </c>
      <c r="AE157">
        <f>IF(B157&lt;&gt;"", INDEX($X$8:$X$1491, MATCH(B157, $T$8:$T$1491, 0)),"")</f>
        <v>0</v>
      </c>
      <c r="AF157" t="str">
        <f>IF(AH160&lt;&gt;"", INDEX($AJ$8:$AJ$1491, MATCH(AH160, $T$8:$T$1491, 0)),"")</f>
        <v/>
      </c>
      <c r="AG157" t="str">
        <f>IF(AH157&lt;&gt;"",AG156+1, "")</f>
        <v/>
      </c>
      <c r="AJ157">
        <v>0.16772000000000004</v>
      </c>
    </row>
    <row r="158">
      <c r="A158">
        <f>IF(B158&lt;&gt;"",A157+1,"")</f>
        <v>154</v>
      </c>
      <c r="B158" t="str">
        <v>NGUYỄN TRỌNG KHANG</v>
      </c>
      <c r="C158" t="str">
        <v>10A3</v>
      </c>
      <c r="E158" t="str">
        <v xml:space="preserve">Không phép </v>
      </c>
      <c r="F158">
        <v>33000198</v>
      </c>
      <c r="R158">
        <f>IF(B158&lt;&gt;"", INDEX($V$8:$V$1491, MATCH(B158, $T$8:$T$1491, 0)),"")</f>
        <v>3</v>
      </c>
      <c r="S158">
        <f>IF(T158&lt;&gt;"",S157+1,"")</f>
        <v>151</v>
      </c>
      <c r="T158" t="str">
        <f>data!B156</f>
        <v>TRƯƠNG THỊ THU HOÀI</v>
      </c>
      <c r="U158" t="str">
        <f>data!C156</f>
        <v>10A2</v>
      </c>
      <c r="V158">
        <v>3</v>
      </c>
      <c r="Y158">
        <f>'10a1tr'!H152</f>
        <v>0</v>
      </c>
      <c r="Z158">
        <f>'10a1tr'!I152</f>
        <v>0</v>
      </c>
      <c r="AA158">
        <f>'10a1tr'!J152</f>
        <v>0</v>
      </c>
      <c r="AB158">
        <f>'10a1tr'!K152</f>
        <v>0</v>
      </c>
      <c r="AC158">
        <f>'10a1tr'!L152</f>
        <v>0</v>
      </c>
      <c r="AE158">
        <f>IF(B158&lt;&gt;"", INDEX($X$8:$X$1491, MATCH(B158, $T$8:$T$1491, 0)),"")</f>
        <v>0</v>
      </c>
      <c r="AF158" t="str">
        <f>IF(AH161&lt;&gt;"", INDEX($AJ$8:$AJ$1491, MATCH(AH161, $T$8:$T$1491, 0)),"")</f>
        <v/>
      </c>
      <c r="AG158" t="str">
        <f>IF(AH158&lt;&gt;"",AG157+1, "")</f>
        <v/>
      </c>
      <c r="AJ158">
        <v>0.16774300000000003</v>
      </c>
    </row>
    <row r="159">
      <c r="A159">
        <f>IF(B159&lt;&gt;"",A158+1,"")</f>
        <v>155</v>
      </c>
      <c r="B159" t="str">
        <v>PHAN MINH KHANG</v>
      </c>
      <c r="C159" t="str">
        <v>10A3</v>
      </c>
      <c r="E159" t="str">
        <v xml:space="preserve">Không phép </v>
      </c>
      <c r="F159">
        <v>33000199</v>
      </c>
      <c r="R159">
        <f>IF(B159&lt;&gt;"", INDEX($V$8:$V$1491, MATCH(B159, $T$8:$T$1491, 0)),"")</f>
        <v>3</v>
      </c>
      <c r="S159">
        <f>IF(T159&lt;&gt;"",S158+1,"")</f>
        <v>152</v>
      </c>
      <c r="T159" t="str">
        <f>data!B157</f>
        <v>DƯƠNG VĂN ĐÌNH HUY</v>
      </c>
      <c r="U159" t="str">
        <f>data!C157</f>
        <v>10A2</v>
      </c>
      <c r="V159">
        <v>3</v>
      </c>
      <c r="Y159">
        <f>'10a1tr'!H153</f>
        <v>0</v>
      </c>
      <c r="Z159">
        <f>'10a1tr'!I153</f>
        <v>0</v>
      </c>
      <c r="AA159">
        <f>'10a1tr'!J153</f>
        <v>0</v>
      </c>
      <c r="AB159">
        <f>'10a1tr'!K153</f>
        <v>0</v>
      </c>
      <c r="AC159">
        <f>'10a1tr'!L153</f>
        <v>0</v>
      </c>
      <c r="AE159">
        <f>IF(B159&lt;&gt;"", INDEX($X$8:$X$1491, MATCH(B159, $T$8:$T$1491, 0)),"")</f>
        <v>0</v>
      </c>
      <c r="AF159" t="str">
        <f>IF(AH162&lt;&gt;"", INDEX($AJ$8:$AJ$1491, MATCH(AH162, $T$8:$T$1491, 0)),"")</f>
        <v/>
      </c>
      <c r="AG159" t="str">
        <f>IF(AH159&lt;&gt;"",AG158+1, "")</f>
        <v/>
      </c>
      <c r="AJ159">
        <v>0.169514</v>
      </c>
    </row>
    <row r="160">
      <c r="A160">
        <f>IF(B160&lt;&gt;"",A159+1,"")</f>
        <v>156</v>
      </c>
      <c r="B160" t="str">
        <v>TRẦN MINH KHANG</v>
      </c>
      <c r="C160" t="str">
        <v>10A3</v>
      </c>
      <c r="E160" t="str">
        <v xml:space="preserve">Không phép </v>
      </c>
      <c r="F160">
        <v>33000200</v>
      </c>
      <c r="R160">
        <f>IF(B160&lt;&gt;"", INDEX($V$8:$V$1491, MATCH(B160, $T$8:$T$1491, 0)),"")</f>
        <v>3</v>
      </c>
      <c r="S160">
        <f>IF(T160&lt;&gt;"",S159+1,"")</f>
        <v>153</v>
      </c>
      <c r="T160" t="str">
        <f>data!B158</f>
        <v>THÁI HUỲNH GIA KHIÊM</v>
      </c>
      <c r="U160" t="str">
        <f>data!C158</f>
        <v>10A2</v>
      </c>
      <c r="V160">
        <v>3</v>
      </c>
      <c r="Y160">
        <f>'10a1tr'!H154</f>
        <v>0</v>
      </c>
      <c r="Z160">
        <f>'10a1tr'!I154</f>
        <v>0</v>
      </c>
      <c r="AA160">
        <f>'10a1tr'!J154</f>
        <v>0</v>
      </c>
      <c r="AB160">
        <f>'10a1tr'!K154</f>
        <v>0</v>
      </c>
      <c r="AC160">
        <f>'10a1tr'!L154</f>
        <v>0</v>
      </c>
      <c r="AE160">
        <f>IF(B160&lt;&gt;"", INDEX($X$8:$X$1491, MATCH(B160, $T$8:$T$1491, 0)),"")</f>
        <v>0</v>
      </c>
      <c r="AF160" t="str">
        <f>IF(AH163&lt;&gt;"", INDEX($AJ$8:$AJ$1491, MATCH(AH163, $T$8:$T$1491, 0)),"")</f>
        <v/>
      </c>
      <c r="AG160" t="str">
        <f>IF(AH160&lt;&gt;"",AG159+1, "")</f>
        <v/>
      </c>
      <c r="AJ160">
        <v>0.169734</v>
      </c>
    </row>
    <row r="161">
      <c r="A161">
        <f>IF(B161&lt;&gt;"",A160+1,"")</f>
        <v>157</v>
      </c>
      <c r="B161" t="str">
        <v>QUÁCH VÂN KHÁNH</v>
      </c>
      <c r="C161" t="str">
        <v>10A3</v>
      </c>
      <c r="E161" t="str">
        <v xml:space="preserve">Không phép </v>
      </c>
      <c r="F161">
        <v>33000201</v>
      </c>
      <c r="R161">
        <f>IF(B161&lt;&gt;"", INDEX($V$8:$V$1491, MATCH(B161, $T$8:$T$1491, 0)),"")</f>
        <v>3</v>
      </c>
      <c r="S161">
        <f>IF(T161&lt;&gt;"",S160+1,"")</f>
        <v>154</v>
      </c>
      <c r="T161" t="str">
        <f>data!B159</f>
        <v>TRANG NHẬT KHOA</v>
      </c>
      <c r="U161" t="str">
        <f>data!C159</f>
        <v>10A2</v>
      </c>
      <c r="V161">
        <v>3</v>
      </c>
      <c r="Y161">
        <f>'10a1tr'!H155</f>
        <v>0</v>
      </c>
      <c r="Z161">
        <f>'10a1tr'!I155</f>
        <v>0</v>
      </c>
      <c r="AA161">
        <f>'10a1tr'!J155</f>
        <v>0</v>
      </c>
      <c r="AB161">
        <f>'10a1tr'!K155</f>
        <v>0</v>
      </c>
      <c r="AC161">
        <f>'10a1tr'!L155</f>
        <v>0</v>
      </c>
      <c r="AE161">
        <f>IF(B161&lt;&gt;"", INDEX($X$8:$X$1491, MATCH(B161, $T$8:$T$1491, 0)),"")</f>
        <v>0</v>
      </c>
      <c r="AF161" t="str">
        <f>IF(AH164&lt;&gt;"", INDEX($AJ$8:$AJ$1491, MATCH(AH164, $T$8:$T$1491, 0)),"")</f>
        <v/>
      </c>
      <c r="AG161" t="str">
        <f>IF(AH161&lt;&gt;"",AG160+1, "")</f>
        <v/>
      </c>
      <c r="AJ161">
        <v>0.16975700000000005</v>
      </c>
    </row>
    <row r="162">
      <c r="A162">
        <f>IF(B162&lt;&gt;"",A161+1,"")</f>
        <v>158</v>
      </c>
      <c r="B162" t="str">
        <v>HUỲNH THỊ TRÚC LAM</v>
      </c>
      <c r="C162" t="str">
        <v>10A3</v>
      </c>
      <c r="E162" t="str">
        <v xml:space="preserve">Không phép </v>
      </c>
      <c r="F162">
        <v>33000202</v>
      </c>
      <c r="R162">
        <f>IF(B162&lt;&gt;"", INDEX($V$8:$V$1491, MATCH(B162, $T$8:$T$1491, 0)),"")</f>
        <v>3</v>
      </c>
      <c r="S162">
        <f>IF(T162&lt;&gt;"",S161+1,"")</f>
        <v>155</v>
      </c>
      <c r="T162" t="str">
        <f>data!B160</f>
        <v>LÊ NHẬT KHƯƠNG</v>
      </c>
      <c r="U162" t="str">
        <f>data!C160</f>
        <v>10A2</v>
      </c>
      <c r="V162">
        <v>1</v>
      </c>
      <c r="Y162">
        <f>'10a1tr'!H156</f>
        <v>0</v>
      </c>
      <c r="Z162">
        <f>'10a1tr'!I156</f>
        <v>0</v>
      </c>
      <c r="AA162">
        <f>'10a1tr'!J156</f>
        <v>0</v>
      </c>
      <c r="AB162">
        <f>'10a1tr'!K156</f>
        <v>0</v>
      </c>
      <c r="AC162">
        <f>'10a1tr'!L156</f>
        <v>0</v>
      </c>
      <c r="AE162">
        <f>IF(B162&lt;&gt;"", INDEX($X$8:$X$1491, MATCH(B162, $T$8:$T$1491, 0)),"")</f>
        <v>0</v>
      </c>
      <c r="AF162" t="str">
        <f>IF(AH165&lt;&gt;"", INDEX($AJ$8:$AJ$1491, MATCH(AH165, $T$8:$T$1491, 0)),"")</f>
        <v/>
      </c>
      <c r="AG162" t="str">
        <f>IF(AH162&lt;&gt;"",AG161+1, "")</f>
        <v/>
      </c>
      <c r="AJ162">
        <v>0.169792</v>
      </c>
    </row>
    <row r="163">
      <c r="A163">
        <f>IF(B163&lt;&gt;"",A162+1,"")</f>
        <v>159</v>
      </c>
      <c r="B163" t="str">
        <v>NGUYỄN NGỌC LAM</v>
      </c>
      <c r="C163" t="str">
        <v>10A3</v>
      </c>
      <c r="E163" t="str">
        <v xml:space="preserve">Không phép </v>
      </c>
      <c r="F163">
        <v>33000203</v>
      </c>
      <c r="R163">
        <f>IF(B163&lt;&gt;"", INDEX($V$8:$V$1491, MATCH(B163, $T$8:$T$1491, 0)),"")</f>
        <v>3</v>
      </c>
      <c r="S163">
        <f>IF(T163&lt;&gt;"",S162+1,"")</f>
        <v>156</v>
      </c>
      <c r="T163" t="str">
        <f>data!B161</f>
        <v>TRƯƠNG THỊ TƯỜNG LAM</v>
      </c>
      <c r="U163" t="str">
        <f>data!C161</f>
        <v>10A2</v>
      </c>
      <c r="V163">
        <v>3</v>
      </c>
      <c r="Y163">
        <f>'10a1tr'!H157</f>
        <v>0</v>
      </c>
      <c r="Z163">
        <f>'10a1tr'!I157</f>
        <v>0</v>
      </c>
      <c r="AA163">
        <f>'10a1tr'!J157</f>
        <v>0</v>
      </c>
      <c r="AB163">
        <f>'10a1tr'!K157</f>
        <v>0</v>
      </c>
      <c r="AC163">
        <f>'10a1tr'!L157</f>
        <v>0</v>
      </c>
      <c r="AE163">
        <f>IF(B163&lt;&gt;"", INDEX($X$8:$X$1491, MATCH(B163, $T$8:$T$1491, 0)),"")</f>
        <v>0</v>
      </c>
      <c r="AF163" t="e">
        <f>IF(AH166&lt;&gt;"", INDEX($AJ$8:$AJ$1491, MATCH(AH166, $T$8:$T$1491, 0)),"")</f>
        <v>#N/A</v>
      </c>
      <c r="AG163" t="str">
        <f>IF(AH163&lt;&gt;"",AG162+1, "")</f>
        <v/>
      </c>
      <c r="AJ163">
        <v>0.169792</v>
      </c>
    </row>
    <row r="164">
      <c r="A164">
        <f>IF(B164&lt;&gt;"",A163+1,"")</f>
        <v>160</v>
      </c>
      <c r="B164" t="str">
        <v>LÂM XUÂN MAI</v>
      </c>
      <c r="C164" t="str">
        <v>10A3</v>
      </c>
      <c r="E164" t="str">
        <v xml:space="preserve">Không phép </v>
      </c>
      <c r="F164">
        <v>33000204</v>
      </c>
      <c r="R164">
        <f>IF(B164&lt;&gt;"", INDEX($V$8:$V$1491, MATCH(B164, $T$8:$T$1491, 0)),"")</f>
        <v>3</v>
      </c>
      <c r="S164">
        <f>IF(T164&lt;&gt;"",S163+1,"")</f>
        <v>157</v>
      </c>
      <c r="T164" t="str">
        <f>data!B162</f>
        <v>TRẦN CHÚC LIÊN</v>
      </c>
      <c r="U164" t="str">
        <f>data!C162</f>
        <v>10A2</v>
      </c>
      <c r="V164">
        <v>3</v>
      </c>
      <c r="Y164">
        <f>'10a1tr'!H158</f>
        <v>0</v>
      </c>
      <c r="Z164">
        <f>'10a1tr'!I158</f>
        <v>0</v>
      </c>
      <c r="AA164">
        <f>'10a1tr'!J158</f>
        <v>0</v>
      </c>
      <c r="AB164">
        <f>'10a1tr'!K158</f>
        <v>0</v>
      </c>
      <c r="AC164">
        <f>'10a1tr'!L158</f>
        <v>0</v>
      </c>
      <c r="AE164">
        <f>IF(B164&lt;&gt;"", INDEX($X$8:$X$1491, MATCH(B164, $T$8:$T$1491, 0)),"")</f>
        <v>0</v>
      </c>
      <c r="AF164" t="e">
        <f>IF(AH167&lt;&gt;"", INDEX($AJ$8:$AJ$1491, MATCH(AH167, $T$8:$T$1491, 0)),"")</f>
        <v>#N/A</v>
      </c>
      <c r="AG164" t="str">
        <f>IF(AH164&lt;&gt;"",AG163+1, "")</f>
        <v/>
      </c>
      <c r="AJ164">
        <v>0.16980300000000004</v>
      </c>
    </row>
    <row r="165">
      <c r="A165">
        <f>IF(B165&lt;&gt;"",A164+1,"")</f>
        <v>161</v>
      </c>
      <c r="B165" t="str">
        <v>LÝ THỊ NGỌC MINH</v>
      </c>
      <c r="C165" t="str">
        <v>10A3</v>
      </c>
      <c r="E165" t="str">
        <v xml:space="preserve">Không phép </v>
      </c>
      <c r="F165">
        <v>33000205</v>
      </c>
      <c r="R165">
        <f>IF(B165&lt;&gt;"", INDEX($V$8:$V$1491, MATCH(B165, $T$8:$T$1491, 0)),"")</f>
        <v>3</v>
      </c>
      <c r="S165">
        <f>IF(T165&lt;&gt;"",S164+1,"")</f>
        <v>158</v>
      </c>
      <c r="T165" t="str">
        <f>data!B163</f>
        <v>LÊ CÔNG HOÀNG LONG</v>
      </c>
      <c r="U165" t="str">
        <f>data!C163</f>
        <v>10A2</v>
      </c>
      <c r="V165">
        <v>1</v>
      </c>
      <c r="Y165">
        <f>'10a1tr'!H159</f>
        <v>0</v>
      </c>
      <c r="Z165">
        <f>'10a1tr'!I159</f>
        <v>0</v>
      </c>
      <c r="AA165">
        <f>'10a1tr'!J159</f>
        <v>0</v>
      </c>
      <c r="AB165">
        <f>'10a1tr'!K159</f>
        <v>0</v>
      </c>
      <c r="AC165">
        <f>'10a1tr'!L159</f>
        <v>0</v>
      </c>
      <c r="AE165">
        <f>IF(B165&lt;&gt;"", INDEX($X$8:$X$1491, MATCH(B165, $T$8:$T$1491, 0)),"")</f>
        <v>0</v>
      </c>
      <c r="AF165" t="e">
        <f>IF(AH168&lt;&gt;"", INDEX($AJ$8:$AJ$1491, MATCH(AH168, $T$8:$T$1491, 0)),"")</f>
        <v>#N/A</v>
      </c>
      <c r="AG165" t="str">
        <f>IF(AH165&lt;&gt;"",AG164+1, "")</f>
        <v/>
      </c>
      <c r="AJ165">
        <v>0.16980300000000004</v>
      </c>
    </row>
    <row r="166">
      <c r="A166">
        <f>IF(B166&lt;&gt;"",A165+1,"")</f>
        <v>162</v>
      </c>
      <c r="B166" t="str">
        <v>CHÂU THẢO NGÂN</v>
      </c>
      <c r="C166" t="str">
        <v>10A3</v>
      </c>
      <c r="E166" t="str">
        <v xml:space="preserve">Không phép </v>
      </c>
      <c r="F166">
        <v>33000206</v>
      </c>
      <c r="R166">
        <f>IF(B166&lt;&gt;"", INDEX($V$8:$V$1491, MATCH(B166, $T$8:$T$1491, 0)),"")</f>
        <v>3</v>
      </c>
      <c r="S166">
        <f>IF(T166&lt;&gt;"",S165+1,"")</f>
        <v>159</v>
      </c>
      <c r="T166" t="str">
        <f>data!B164</f>
        <v>NGUYỄN HUỲNH HỚN MINH</v>
      </c>
      <c r="U166" t="str">
        <f>data!C164</f>
        <v>10A2</v>
      </c>
      <c r="V166">
        <v>1</v>
      </c>
      <c r="Y166">
        <f>'10a1tr'!H160</f>
        <v>0</v>
      </c>
      <c r="Z166">
        <f>'10a1tr'!I160</f>
        <v>0</v>
      </c>
      <c r="AA166">
        <f>'10a1tr'!J160</f>
        <v>0</v>
      </c>
      <c r="AB166">
        <f>'10a1tr'!K160</f>
        <v>0</v>
      </c>
      <c r="AC166">
        <f>'10a1tr'!L160</f>
        <v>0</v>
      </c>
      <c r="AE166">
        <f>IF(B166&lt;&gt;"", INDEX($X$8:$X$1491, MATCH(B166, $T$8:$T$1491, 0)),"")</f>
        <v>0</v>
      </c>
      <c r="AF166" t="e">
        <f>IF(AH169&lt;&gt;"", INDEX($AJ$8:$AJ$1491, MATCH(AH169, $T$8:$T$1491, 0)),"")</f>
        <v>#N/A</v>
      </c>
      <c r="AG166" t="e">
        <f>IF(AH166&lt;&gt;"",AG165+1, "")</f>
        <v>#VALUE!</v>
      </c>
      <c r="AH166" t="str">
        <v>CAO THỊ MỸ DUYÊN</v>
      </c>
      <c r="AI166" t="str">
        <v>12A10</v>
      </c>
      <c r="AJ166">
        <v>0.04135483333333334</v>
      </c>
    </row>
    <row r="167">
      <c r="A167">
        <f>IF(B167&lt;&gt;"",A166+1,"")</f>
        <v>163</v>
      </c>
      <c r="B167" t="str">
        <v>ĐẶNG KIM NGÂN</v>
      </c>
      <c r="C167" t="str">
        <v>10A3</v>
      </c>
      <c r="E167" t="str">
        <v xml:space="preserve">Không phép </v>
      </c>
      <c r="F167">
        <v>33000207</v>
      </c>
      <c r="R167">
        <f>IF(B167&lt;&gt;"", INDEX($V$8:$V$1491, MATCH(B167, $T$8:$T$1491, 0)),"")</f>
        <v>3</v>
      </c>
      <c r="S167">
        <f>IF(T167&lt;&gt;"",S166+1,"")</f>
        <v>160</v>
      </c>
      <c r="T167" t="str">
        <f>data!B165</f>
        <v>HUỲNH THỊ KIM NGÂN</v>
      </c>
      <c r="U167" t="str">
        <f>data!C165</f>
        <v>10A2</v>
      </c>
      <c r="V167">
        <v>1</v>
      </c>
      <c r="Y167">
        <f>'10a1tr'!H161</f>
        <v>0</v>
      </c>
      <c r="Z167">
        <f>'10a1tr'!I161</f>
        <v>0</v>
      </c>
      <c r="AA167">
        <f>'10a1tr'!J161</f>
        <v>0</v>
      </c>
      <c r="AB167">
        <f>'10a1tr'!K161</f>
        <v>0</v>
      </c>
      <c r="AC167">
        <f>'10a1tr'!L161</f>
        <v>0</v>
      </c>
      <c r="AE167">
        <f>IF(B167&lt;&gt;"", INDEX($X$8:$X$1491, MATCH(B167, $T$8:$T$1491, 0)),"")</f>
        <v>0</v>
      </c>
      <c r="AF167" t="e">
        <f>IF(AH170&lt;&gt;"", INDEX($AJ$8:$AJ$1491, MATCH(AH170, $T$8:$T$1491, 0)),"")</f>
        <v>#N/A</v>
      </c>
      <c r="AG167" t="e">
        <f>IF(AH167&lt;&gt;"",AG166+1, "")</f>
        <v>#VALUE!</v>
      </c>
      <c r="AH167" t="str">
        <v>NGUYỄN THÀNH ĐÔ</v>
      </c>
      <c r="AI167" t="str">
        <v>12A10</v>
      </c>
      <c r="AJ167">
        <v>0.042581685185185236</v>
      </c>
    </row>
    <row r="168">
      <c r="A168">
        <f>IF(B168&lt;&gt;"",A167+1,"")</f>
        <v>164</v>
      </c>
      <c r="B168" t="str">
        <v>PHAN TRUNG NGHĨA</v>
      </c>
      <c r="C168" t="str">
        <v>10A3</v>
      </c>
      <c r="E168" t="str">
        <v xml:space="preserve">Không phép </v>
      </c>
      <c r="F168">
        <v>33000208</v>
      </c>
      <c r="R168">
        <f>IF(B168&lt;&gt;"", INDEX($V$8:$V$1491, MATCH(B168, $T$8:$T$1491, 0)),"")</f>
        <v>3</v>
      </c>
      <c r="S168">
        <f>IF(T168&lt;&gt;"",S167+1,"")</f>
        <v>161</v>
      </c>
      <c r="T168" t="str">
        <f>data!B166</f>
        <v>PHẠM BẢO NGÂN</v>
      </c>
      <c r="U168" t="str">
        <f>data!C166</f>
        <v>10A2</v>
      </c>
      <c r="V168">
        <v>3</v>
      </c>
      <c r="Y168">
        <f>'10a1tr'!H162</f>
        <v>0</v>
      </c>
      <c r="Z168">
        <f>'10a1tr'!I162</f>
        <v>0</v>
      </c>
      <c r="AA168">
        <f>'10a1tr'!J162</f>
        <v>0</v>
      </c>
      <c r="AB168">
        <f>'10a1tr'!K162</f>
        <v>0</v>
      </c>
      <c r="AC168">
        <f>'10a1tr'!L162</f>
        <v>0</v>
      </c>
      <c r="AE168">
        <f>IF(B168&lt;&gt;"", INDEX($X$8:$X$1491, MATCH(B168, $T$8:$T$1491, 0)),"")</f>
        <v>0</v>
      </c>
      <c r="AF168" t="e">
        <f>IF(AH171&lt;&gt;"", INDEX($AJ$8:$AJ$1491, MATCH(AH171, $T$8:$T$1491, 0)),"")</f>
        <v>#N/A</v>
      </c>
      <c r="AG168" t="e">
        <f>IF(AH168&lt;&gt;"",AG167+1, "")</f>
        <v>#VALUE!</v>
      </c>
      <c r="AH168" t="str">
        <v>LÂM NHẬT HÀO</v>
      </c>
      <c r="AI168" t="str">
        <v>12A10</v>
      </c>
      <c r="AJ168">
        <v>0.042593259259259275</v>
      </c>
    </row>
    <row r="169">
      <c r="A169">
        <f>IF(B169&lt;&gt;"",A168+1,"")</f>
        <v>165</v>
      </c>
      <c r="B169" t="str">
        <v>VÕ THÀNH NGHIỆP</v>
      </c>
      <c r="C169" t="str">
        <v>10A3</v>
      </c>
      <c r="E169" t="str">
        <v xml:space="preserve">Không phép </v>
      </c>
      <c r="F169">
        <v>33000209</v>
      </c>
      <c r="R169">
        <f>IF(B169&lt;&gt;"", INDEX($V$8:$V$1491, MATCH(B169, $T$8:$T$1491, 0)),"")</f>
        <v>3</v>
      </c>
      <c r="S169">
        <f>IF(T169&lt;&gt;"",S168+1,"")</f>
        <v>162</v>
      </c>
      <c r="T169" t="str">
        <f>data!B167</f>
        <v>LÊ HUỲNH BẢO NGỌC</v>
      </c>
      <c r="U169" t="str">
        <f>data!C167</f>
        <v>10A2</v>
      </c>
      <c r="V169">
        <v>3</v>
      </c>
      <c r="Y169">
        <f>'10a1tr'!H163</f>
        <v>0</v>
      </c>
      <c r="Z169">
        <f>'10a1tr'!I163</f>
        <v>0</v>
      </c>
      <c r="AA169">
        <f>'10a1tr'!J163</f>
        <v>0</v>
      </c>
      <c r="AB169">
        <f>'10a1tr'!K163</f>
        <v>0</v>
      </c>
      <c r="AC169">
        <f>'10a1tr'!L163</f>
        <v>0</v>
      </c>
      <c r="AE169">
        <f>IF(B169&lt;&gt;"", INDEX($X$8:$X$1491, MATCH(B169, $T$8:$T$1491, 0)),"")</f>
        <v>0</v>
      </c>
      <c r="AF169" t="e">
        <f>IF(AH172&lt;&gt;"", INDEX($AJ$8:$AJ$1491, MATCH(AH172, $T$8:$T$1491, 0)),"")</f>
        <v>#N/A</v>
      </c>
      <c r="AG169" t="e">
        <f>IF(AH169&lt;&gt;"",AG168+1, "")</f>
        <v>#VALUE!</v>
      </c>
      <c r="AH169" t="str">
        <v>TĂNG PHÚC HẬU</v>
      </c>
      <c r="AI169" t="str">
        <v>12A10</v>
      </c>
      <c r="AJ169">
        <v>0.0433918703703704</v>
      </c>
    </row>
    <row r="170">
      <c r="A170">
        <f>IF(B170&lt;&gt;"",A169+1,"")</f>
        <v>166</v>
      </c>
      <c r="B170" t="str">
        <v>NGỤY KIM YẾN NGỌC</v>
      </c>
      <c r="C170" t="str">
        <v>10A3</v>
      </c>
      <c r="E170" t="str">
        <v xml:space="preserve">Không phép </v>
      </c>
      <c r="F170">
        <v>33000210</v>
      </c>
      <c r="R170">
        <f>IF(B170&lt;&gt;"", INDEX($V$8:$V$1491, MATCH(B170, $T$8:$T$1491, 0)),"")</f>
        <v>3</v>
      </c>
      <c r="S170">
        <f>IF(T170&lt;&gt;"",S169+1,"")</f>
        <v>163</v>
      </c>
      <c r="T170" t="str">
        <f>data!B168</f>
        <v>TRẦN NGUYỄN LAN NGỌC</v>
      </c>
      <c r="U170" t="str">
        <f>data!C168</f>
        <v>10A2</v>
      </c>
      <c r="V170">
        <v>3</v>
      </c>
      <c r="Y170">
        <f>'10a1tr'!H164</f>
        <v>0</v>
      </c>
      <c r="Z170">
        <f>'10a1tr'!I164</f>
        <v>0</v>
      </c>
      <c r="AA170">
        <f>'10a1tr'!J164</f>
        <v>0</v>
      </c>
      <c r="AB170">
        <f>'10a1tr'!K164</f>
        <v>0</v>
      </c>
      <c r="AC170">
        <f>'10a1tr'!L164</f>
        <v>0</v>
      </c>
      <c r="AE170">
        <f>IF(B170&lt;&gt;"", INDEX($X$8:$X$1491, MATCH(B170, $T$8:$T$1491, 0)),"")</f>
        <v>0</v>
      </c>
      <c r="AF170" t="e">
        <f>IF(AH173&lt;&gt;"", INDEX($AJ$8:$AJ$1491, MATCH(AH173, $T$8:$T$1491, 0)),"")</f>
        <v>#N/A</v>
      </c>
      <c r="AG170" t="e">
        <f>IF(AH170&lt;&gt;"",AG169+1, "")</f>
        <v>#VALUE!</v>
      </c>
      <c r="AH170" t="str">
        <v>ĐẶNG TRIỆU HUY HOÀNG</v>
      </c>
      <c r="AI170" t="str">
        <v>12A10</v>
      </c>
      <c r="AJ170">
        <v>0.04340344444444444</v>
      </c>
    </row>
    <row r="171">
      <c r="A171">
        <f>IF(B171&lt;&gt;"",A170+1,"")</f>
        <v>167</v>
      </c>
      <c r="B171" t="str">
        <v>KHƯU ĐÌNH KỲ NGUYÊN</v>
      </c>
      <c r="C171" t="str">
        <v>10A3</v>
      </c>
      <c r="E171" t="str">
        <v xml:space="preserve">Không phép </v>
      </c>
      <c r="F171">
        <v>33000211</v>
      </c>
      <c r="R171">
        <f>IF(B171&lt;&gt;"", INDEX($V$8:$V$1491, MATCH(B171, $T$8:$T$1491, 0)),"")</f>
        <v>3</v>
      </c>
      <c r="S171">
        <f>IF(T171&lt;&gt;"",S170+1,"")</f>
        <v>164</v>
      </c>
      <c r="T171" t="str">
        <f>data!B169</f>
        <v>TRƯƠNG HUỲNH THẢO NGUYÊN</v>
      </c>
      <c r="U171" t="str">
        <f>data!C169</f>
        <v>10A2</v>
      </c>
      <c r="V171">
        <v>3</v>
      </c>
      <c r="Y171">
        <f>'10a1tr'!H165</f>
        <v>0</v>
      </c>
      <c r="Z171">
        <f>'10a1tr'!I165</f>
        <v>0</v>
      </c>
      <c r="AA171">
        <f>'10a1tr'!J165</f>
        <v>0</v>
      </c>
      <c r="AB171">
        <f>'10a1tr'!K165</f>
        <v>0</v>
      </c>
      <c r="AC171">
        <f>'10a1tr'!L165</f>
        <v>0</v>
      </c>
      <c r="AE171">
        <f>IF(B171&lt;&gt;"", INDEX($X$8:$X$1491, MATCH(B171, $T$8:$T$1491, 0)),"")</f>
        <v>0</v>
      </c>
      <c r="AF171" t="e">
        <f>IF(AH174&lt;&gt;"", INDEX($AJ$8:$AJ$1491, MATCH(AH174, $T$8:$T$1491, 0)),"")</f>
        <v>#N/A</v>
      </c>
      <c r="AG171" t="e">
        <f>IF(AH171&lt;&gt;"",AG170+1, "")</f>
        <v>#VALUE!</v>
      </c>
      <c r="AH171" t="str">
        <v>NGÔ HOÀNG HUYNH</v>
      </c>
      <c r="AI171" t="str">
        <v>12A10</v>
      </c>
      <c r="AJ171">
        <v>0.04341501851851853</v>
      </c>
    </row>
    <row r="172">
      <c r="A172">
        <f>IF(B172&lt;&gt;"",A171+1,"")</f>
        <v>168</v>
      </c>
      <c r="B172" t="str">
        <v>NGUYỄN TRỌNG NGUYỄN</v>
      </c>
      <c r="C172" t="str">
        <v>10A3</v>
      </c>
      <c r="E172" t="str">
        <v xml:space="preserve">Không phép </v>
      </c>
      <c r="F172">
        <v>33000212</v>
      </c>
      <c r="R172">
        <f>IF(B172&lt;&gt;"", INDEX($V$8:$V$1491, MATCH(B172, $T$8:$T$1491, 0)),"")</f>
        <v>3</v>
      </c>
      <c r="S172">
        <f>IF(T172&lt;&gt;"",S171+1,"")</f>
        <v>165</v>
      </c>
      <c r="T172" t="str">
        <f>data!B170</f>
        <v>LÊ NGUYỄN MINH NHẬT</v>
      </c>
      <c r="U172" t="str">
        <f>data!C170</f>
        <v>10A2</v>
      </c>
      <c r="V172">
        <v>3</v>
      </c>
      <c r="Y172">
        <f>'10a1tr'!H166</f>
        <v>0</v>
      </c>
      <c r="Z172">
        <f>'10a1tr'!I166</f>
        <v>0</v>
      </c>
      <c r="AA172">
        <f>'10a1tr'!J166</f>
        <v>0</v>
      </c>
      <c r="AB172">
        <f>'10a1tr'!K166</f>
        <v>0</v>
      </c>
      <c r="AC172">
        <f>'10a1tr'!L166</f>
        <v>0</v>
      </c>
      <c r="AE172">
        <f>IF(B172&lt;&gt;"", INDEX($X$8:$X$1491, MATCH(B172, $T$8:$T$1491, 0)),"")</f>
        <v>0</v>
      </c>
      <c r="AF172" t="e">
        <f>IF(AH175&lt;&gt;"", INDEX($AJ$8:$AJ$1491, MATCH(AH175, $T$8:$T$1491, 0)),"")</f>
        <v>#N/A</v>
      </c>
      <c r="AG172" t="e">
        <f>IF(AH172&lt;&gt;"",AG171+1, "")</f>
        <v>#VALUE!</v>
      </c>
      <c r="AH172" t="str">
        <v>LÊ VĨ KHANG</v>
      </c>
      <c r="AI172" t="str">
        <v>12A10</v>
      </c>
      <c r="AJ172">
        <v>0.04341501851851853</v>
      </c>
    </row>
    <row r="173">
      <c r="A173">
        <f>IF(B173&lt;&gt;"",A172+1,"")</f>
        <v>169</v>
      </c>
      <c r="B173" t="str">
        <v>CHIÊM NGỌC NHƯ</v>
      </c>
      <c r="C173" t="str">
        <v>10A3</v>
      </c>
      <c r="E173" t="str">
        <v xml:space="preserve">Không phép </v>
      </c>
      <c r="F173">
        <v>33000213</v>
      </c>
      <c r="R173">
        <f>IF(B173&lt;&gt;"", INDEX($V$8:$V$1491, MATCH(B173, $T$8:$T$1491, 0)),"")</f>
        <v>3</v>
      </c>
      <c r="S173">
        <f>IF(T173&lt;&gt;"",S172+1,"")</f>
        <v>166</v>
      </c>
      <c r="T173" t="str">
        <f>data!B171</f>
        <v>NGUYỄN THỊ QUYỂN NHI</v>
      </c>
      <c r="U173" t="str">
        <f>data!C171</f>
        <v>10A2</v>
      </c>
      <c r="V173">
        <v>3</v>
      </c>
      <c r="Y173">
        <f>'10a1tr'!H167</f>
        <v>0</v>
      </c>
      <c r="Z173">
        <f>'10a1tr'!I167</f>
        <v>0</v>
      </c>
      <c r="AA173">
        <f>'10a1tr'!J167</f>
        <v>0</v>
      </c>
      <c r="AB173">
        <f>'10a1tr'!K167</f>
        <v>0</v>
      </c>
      <c r="AC173">
        <f>'10a1tr'!L167</f>
        <v>0</v>
      </c>
      <c r="AE173">
        <f>IF(B173&lt;&gt;"", INDEX($X$8:$X$1491, MATCH(B173, $T$8:$T$1491, 0)),"")</f>
        <v>0</v>
      </c>
      <c r="AF173" t="e">
        <f>IF(AH176&lt;&gt;"", INDEX($AJ$8:$AJ$1491, MATCH(AH176, $T$8:$T$1491, 0)),"")</f>
        <v>#N/A</v>
      </c>
      <c r="AG173" t="e">
        <f>IF(AH173&lt;&gt;"",AG172+1, "")</f>
        <v>#VALUE!</v>
      </c>
      <c r="AH173" t="str">
        <v>ĐOÀN ĐĂNG KHOA</v>
      </c>
      <c r="AI173" t="str">
        <v>12A10</v>
      </c>
      <c r="AJ173">
        <v>0.04342659259259257</v>
      </c>
    </row>
    <row r="174">
      <c r="A174">
        <f>IF(B174&lt;&gt;"",A173+1,"")</f>
        <v>170</v>
      </c>
      <c r="B174" t="str">
        <v>HUỲNH TẤN PHÁT</v>
      </c>
      <c r="C174" t="str">
        <v>10A3</v>
      </c>
      <c r="E174" t="str">
        <v xml:space="preserve">Không phép </v>
      </c>
      <c r="F174">
        <v>33000214</v>
      </c>
      <c r="R174">
        <f>IF(B174&lt;&gt;"", INDEX($V$8:$V$1491, MATCH(B174, $T$8:$T$1491, 0)),"")</f>
        <v>3</v>
      </c>
      <c r="S174">
        <f>IF(T174&lt;&gt;"",S173+1,"")</f>
        <v>167</v>
      </c>
      <c r="T174" t="str">
        <f>data!B172</f>
        <v>ĐỒNG NGỌC NHƯ</v>
      </c>
      <c r="U174" t="str">
        <f>data!C172</f>
        <v>10A2</v>
      </c>
      <c r="V174">
        <v>3</v>
      </c>
      <c r="Y174">
        <f>'10a1tr'!H168</f>
        <v>0</v>
      </c>
      <c r="Z174">
        <f>'10a1tr'!I168</f>
        <v>0</v>
      </c>
      <c r="AA174">
        <f>'10a1tr'!J168</f>
        <v>0</v>
      </c>
      <c r="AB174">
        <f>'10a1tr'!K168</f>
        <v>0</v>
      </c>
      <c r="AC174">
        <f>'10a1tr'!L168</f>
        <v>0</v>
      </c>
      <c r="AE174">
        <f>IF(B174&lt;&gt;"", INDEX($X$8:$X$1491, MATCH(B174, $T$8:$T$1491, 0)),"")</f>
        <v>0</v>
      </c>
      <c r="AF174" t="e">
        <f>IF(AH177&lt;&gt;"", INDEX($AJ$8:$AJ$1491, MATCH(AH177, $T$8:$T$1491, 0)),"")</f>
        <v>#N/A</v>
      </c>
      <c r="AG174" t="e">
        <f>IF(AH174&lt;&gt;"",AG173+1, "")</f>
        <v>#VALUE!</v>
      </c>
      <c r="AH174" t="str">
        <v>ĐÀO ANH KIỆT</v>
      </c>
      <c r="AI174" t="str">
        <v>12A10</v>
      </c>
      <c r="AJ174">
        <v>0.04342659259259257</v>
      </c>
    </row>
    <row r="175">
      <c r="A175">
        <f>IF(B175&lt;&gt;"",A174+1,"")</f>
        <v>171</v>
      </c>
      <c r="B175" t="str">
        <v>TRẦN BÙI MINH PHÚC</v>
      </c>
      <c r="C175" t="str">
        <v>10A3</v>
      </c>
      <c r="E175" t="str">
        <v xml:space="preserve">Không phép </v>
      </c>
      <c r="F175">
        <v>33000215</v>
      </c>
      <c r="R175">
        <f>IF(B175&lt;&gt;"", INDEX($V$8:$V$1491, MATCH(B175, $T$8:$T$1491, 0)),"")</f>
        <v>3</v>
      </c>
      <c r="S175">
        <f>IF(T175&lt;&gt;"",S174+1,"")</f>
        <v>168</v>
      </c>
      <c r="T175" t="str">
        <f>data!B173</f>
        <v>TRẦN LÊ GIA PHÁT</v>
      </c>
      <c r="U175" t="str">
        <f>data!C173</f>
        <v>10A2</v>
      </c>
      <c r="V175">
        <v>1</v>
      </c>
      <c r="Y175">
        <f>'10a1tr'!H169</f>
        <v>0</v>
      </c>
      <c r="Z175">
        <f>'10a1tr'!I169</f>
        <v>0</v>
      </c>
      <c r="AA175">
        <f>'10a1tr'!J169</f>
        <v>0</v>
      </c>
      <c r="AB175">
        <f>'10a1tr'!K169</f>
        <v>0</v>
      </c>
      <c r="AC175">
        <f>'10a1tr'!L169</f>
        <v>0</v>
      </c>
      <c r="AE175">
        <f>IF(B175&lt;&gt;"", INDEX($X$8:$X$1491, MATCH(B175, $T$8:$T$1491, 0)),"")</f>
        <v>0</v>
      </c>
      <c r="AF175" t="e">
        <f>IF(AH178&lt;&gt;"", INDEX($AJ$8:$AJ$1491, MATCH(AH178, $T$8:$T$1491, 0)),"")</f>
        <v>#N/A</v>
      </c>
      <c r="AG175" t="e">
        <f>IF(AH175&lt;&gt;"",AG174+1, "")</f>
        <v>#VALUE!</v>
      </c>
      <c r="AH175" t="str">
        <v>LÊ NGUYỄN GIA LINH</v>
      </c>
      <c r="AI175" t="str">
        <v>12A10</v>
      </c>
      <c r="AJ175">
        <v>0.04404001851851852</v>
      </c>
    </row>
    <row r="176">
      <c r="A176">
        <f>IF(B176&lt;&gt;"",A175+1,"")</f>
        <v>172</v>
      </c>
      <c r="B176" t="str">
        <v>NGUYỄN NGỌC THIÊN PHỤNG</v>
      </c>
      <c r="C176" t="str">
        <v>10A3</v>
      </c>
      <c r="E176" t="str">
        <v xml:space="preserve">Không phép </v>
      </c>
      <c r="F176">
        <v>33000216</v>
      </c>
      <c r="R176">
        <f>IF(B176&lt;&gt;"", INDEX($V$8:$V$1491, MATCH(B176, $T$8:$T$1491, 0)),"")</f>
        <v>3</v>
      </c>
      <c r="S176">
        <f>IF(T176&lt;&gt;"",S175+1,"")</f>
        <v>169</v>
      </c>
      <c r="T176" t="str">
        <f>data!B174</f>
        <v>VU ĐÌNH PHÁT</v>
      </c>
      <c r="U176" t="str">
        <f>data!C174</f>
        <v>10A2</v>
      </c>
      <c r="V176">
        <v>3</v>
      </c>
      <c r="Y176">
        <f>'10a1tr'!H170</f>
        <v>0</v>
      </c>
      <c r="Z176">
        <f>'10a1tr'!I170</f>
        <v>0</v>
      </c>
      <c r="AA176">
        <f>'10a1tr'!J170</f>
        <v>0</v>
      </c>
      <c r="AB176">
        <f>'10a1tr'!K170</f>
        <v>0</v>
      </c>
      <c r="AC176">
        <f>'10a1tr'!L170</f>
        <v>0</v>
      </c>
      <c r="AE176">
        <f>IF(B176&lt;&gt;"", INDEX($X$8:$X$1491, MATCH(B176, $T$8:$T$1491, 0)),"")</f>
        <v>0</v>
      </c>
      <c r="AF176" t="e">
        <f>IF(AH179&lt;&gt;"", INDEX($AJ$8:$AJ$1491, MATCH(AH179, $T$8:$T$1491, 0)),"")</f>
        <v>#N/A</v>
      </c>
      <c r="AG176" t="e">
        <f>IF(AH176&lt;&gt;"",AG175+1, "")</f>
        <v>#VALUE!</v>
      </c>
      <c r="AH176" t="str">
        <v>TRẦN NHẬT LỢI</v>
      </c>
      <c r="AI176" t="str">
        <v>12A10</v>
      </c>
      <c r="AJ176">
        <v>0.045394185185185176</v>
      </c>
    </row>
    <row r="177">
      <c r="A177">
        <f>IF(B177&lt;&gt;"",A176+1,"")</f>
        <v>173</v>
      </c>
      <c r="B177" t="str">
        <v>HUỲNH PHƯỚC THẮNG</v>
      </c>
      <c r="C177" t="str">
        <v>10A3</v>
      </c>
      <c r="E177" t="str">
        <v xml:space="preserve">Không phép </v>
      </c>
      <c r="F177">
        <v>33000217</v>
      </c>
      <c r="R177">
        <f>IF(B177&lt;&gt;"", INDEX($V$8:$V$1491, MATCH(B177, $T$8:$T$1491, 0)),"")</f>
        <v>3</v>
      </c>
      <c r="S177">
        <f>IF(T177&lt;&gt;"",S176+1,"")</f>
        <v>170</v>
      </c>
      <c r="T177" t="str">
        <f>data!B175</f>
        <v>NGUYỄN HUỲNH HỚN QUANG</v>
      </c>
      <c r="U177" t="str">
        <f>data!C175</f>
        <v>10A2</v>
      </c>
      <c r="V177">
        <v>3</v>
      </c>
      <c r="Y177">
        <f>'10a1tr'!H171</f>
        <v>0</v>
      </c>
      <c r="Z177">
        <f>'10a1tr'!I171</f>
        <v>0</v>
      </c>
      <c r="AA177">
        <f>'10a1tr'!J171</f>
        <v>0</v>
      </c>
      <c r="AB177">
        <f>'10a1tr'!K171</f>
        <v>0</v>
      </c>
      <c r="AC177">
        <f>'10a1tr'!L171</f>
        <v>0</v>
      </c>
      <c r="AE177">
        <f>IF(B177&lt;&gt;"", INDEX($X$8:$X$1491, MATCH(B177, $T$8:$T$1491, 0)),"")</f>
        <v>0</v>
      </c>
      <c r="AF177" t="e">
        <f>IF(AH180&lt;&gt;"", INDEX($AJ$8:$AJ$1491, MATCH(AH180, $T$8:$T$1491, 0)),"")</f>
        <v>#N/A</v>
      </c>
      <c r="AG177" t="e">
        <f>IF(AH177&lt;&gt;"",AG176+1, "")</f>
        <v>#VALUE!</v>
      </c>
      <c r="AH177" t="str">
        <v>LÊ NGỌC NGÂN</v>
      </c>
      <c r="AI177" t="str">
        <v>12A10</v>
      </c>
      <c r="AJ177">
        <v>0.045405759259259326</v>
      </c>
    </row>
    <row r="178">
      <c r="A178">
        <f>IF(B178&lt;&gt;"",A177+1,"")</f>
        <v>174</v>
      </c>
      <c r="B178" t="str">
        <v>CAO MINH THẢO</v>
      </c>
      <c r="C178" t="str">
        <v>10A3</v>
      </c>
      <c r="E178" t="str">
        <v xml:space="preserve">Không phép </v>
      </c>
      <c r="F178">
        <v>33000218</v>
      </c>
      <c r="R178">
        <f>IF(B178&lt;&gt;"", INDEX($V$8:$V$1491, MATCH(B178, $T$8:$T$1491, 0)),"")</f>
        <v>3</v>
      </c>
      <c r="S178">
        <f>IF(T178&lt;&gt;"",S177+1,"")</f>
        <v>171</v>
      </c>
      <c r="T178" t="str">
        <f>data!B176</f>
        <v>NGUYỄN HOÀI TÂM</v>
      </c>
      <c r="U178" t="str">
        <f>data!C176</f>
        <v>10A2</v>
      </c>
      <c r="V178">
        <v>2</v>
      </c>
      <c r="Y178">
        <f>'10a1tr'!H172</f>
        <v>0</v>
      </c>
      <c r="Z178">
        <f>'10a1tr'!I172</f>
        <v>0</v>
      </c>
      <c r="AA178">
        <f>'10a1tr'!J172</f>
        <v>0</v>
      </c>
      <c r="AB178">
        <f>'10a1tr'!K172</f>
        <v>0</v>
      </c>
      <c r="AC178">
        <f>'10a1tr'!L172</f>
        <v>0</v>
      </c>
      <c r="AE178">
        <f>IF(B178&lt;&gt;"", INDEX($X$8:$X$1491, MATCH(B178, $T$8:$T$1491, 0)),"")</f>
        <v>0</v>
      </c>
      <c r="AF178" t="e">
        <f>IF(AH181&lt;&gt;"", INDEX($AJ$8:$AJ$1491, MATCH(AH181, $T$8:$T$1491, 0)),"")</f>
        <v>#N/A</v>
      </c>
      <c r="AG178" t="e">
        <f>IF(AH178&lt;&gt;"",AG177+1, "")</f>
        <v>#VALUE!</v>
      </c>
      <c r="AH178" t="str">
        <v>TRẦN THỊ TUYẾT NGÂN</v>
      </c>
      <c r="AI178" t="str">
        <v>12A10</v>
      </c>
      <c r="AJ178">
        <v>0.04663261111111111</v>
      </c>
    </row>
    <row r="179">
      <c r="A179">
        <f>IF(B179&lt;&gt;"",A178+1,"")</f>
        <v>175</v>
      </c>
      <c r="B179" t="str">
        <v>DANH CHÀNH THI</v>
      </c>
      <c r="C179" t="str">
        <v>10A3</v>
      </c>
      <c r="E179" t="str">
        <v xml:space="preserve">Không phép </v>
      </c>
      <c r="F179">
        <v>33000219</v>
      </c>
      <c r="R179">
        <f>IF(B179&lt;&gt;"", INDEX($V$8:$V$1491, MATCH(B179, $T$8:$T$1491, 0)),"")</f>
        <v>3</v>
      </c>
      <c r="S179">
        <f>IF(T179&lt;&gt;"",S178+1,"")</f>
        <v>172</v>
      </c>
      <c r="T179" t="str">
        <f>data!B177</f>
        <v>NGUYỄN HOÀI THANH</v>
      </c>
      <c r="U179" t="str">
        <f>data!C177</f>
        <v>10A2</v>
      </c>
      <c r="V179">
        <v>3</v>
      </c>
      <c r="Y179">
        <f>'10a1tr'!H173</f>
        <v>0</v>
      </c>
      <c r="Z179">
        <f>'10a1tr'!I173</f>
        <v>0</v>
      </c>
      <c r="AA179">
        <f>'10a1tr'!J173</f>
        <v>0</v>
      </c>
      <c r="AB179">
        <f>'10a1tr'!K173</f>
        <v>0</v>
      </c>
      <c r="AC179">
        <f>'10a1tr'!L173</f>
        <v>0</v>
      </c>
      <c r="AE179">
        <f>IF(B179&lt;&gt;"", INDEX($X$8:$X$1491, MATCH(B179, $T$8:$T$1491, 0)),"")</f>
        <v>0</v>
      </c>
      <c r="AF179" t="e">
        <f>IF(AH182&lt;&gt;"", INDEX($AJ$8:$AJ$1491, MATCH(AH182, $T$8:$T$1491, 0)),"")</f>
        <v>#N/A</v>
      </c>
      <c r="AG179" t="e">
        <f>IF(AH179&lt;&gt;"",AG178+1, "")</f>
        <v>#VALUE!</v>
      </c>
      <c r="AH179" t="str">
        <v>LÊ KHÁNH NGỌC</v>
      </c>
      <c r="AI179" t="str">
        <v>12A10</v>
      </c>
      <c r="AJ179">
        <v>0.04663261111111111</v>
      </c>
    </row>
    <row r="180">
      <c r="A180">
        <f>IF(B180&lt;&gt;"",A179+1,"")</f>
        <v>176</v>
      </c>
      <c r="B180" t="str">
        <v>HUỲNH QUANG THIÊN</v>
      </c>
      <c r="C180" t="str">
        <v>10A3</v>
      </c>
      <c r="E180" t="str">
        <v xml:space="preserve">Không phép </v>
      </c>
      <c r="F180">
        <v>33000220</v>
      </c>
      <c r="R180">
        <f>IF(B180&lt;&gt;"", INDEX($V$8:$V$1491, MATCH(B180, $T$8:$T$1491, 0)),"")</f>
        <v>3</v>
      </c>
      <c r="S180">
        <f>IF(T180&lt;&gt;"",S179+1,"")</f>
        <v>173</v>
      </c>
      <c r="T180" t="str">
        <f>data!B178</f>
        <v>NGUYỄN MINH THIỆN</v>
      </c>
      <c r="U180" t="str">
        <f>data!C178</f>
        <v>10A2</v>
      </c>
      <c r="V180">
        <v>3</v>
      </c>
      <c r="Y180">
        <f>'10a1tr'!H174</f>
        <v>0</v>
      </c>
      <c r="Z180">
        <f>'10a1tr'!I174</f>
        <v>0</v>
      </c>
      <c r="AA180">
        <f>'10a1tr'!J174</f>
        <v>0</v>
      </c>
      <c r="AB180">
        <f>'10a1tr'!K174</f>
        <v>0</v>
      </c>
      <c r="AC180">
        <f>'10a1tr'!L174</f>
        <v>0</v>
      </c>
      <c r="AE180">
        <f>IF(B180&lt;&gt;"", INDEX($X$8:$X$1491, MATCH(B180, $T$8:$T$1491, 0)),"")</f>
        <v>0</v>
      </c>
      <c r="AF180" t="e">
        <f>IF(AH183&lt;&gt;"", INDEX($AJ$8:$AJ$1491, MATCH(AH183, $T$8:$T$1491, 0)),"")</f>
        <v>#N/A</v>
      </c>
      <c r="AG180" t="e">
        <f>IF(AH180&lt;&gt;"",AG179+1, "")</f>
        <v>#VALUE!</v>
      </c>
      <c r="AH180" t="str">
        <v>HUỲNH THIỆN NHÂN</v>
      </c>
      <c r="AI180" t="str">
        <v>12A10</v>
      </c>
      <c r="AJ180">
        <v>0.04877381481481485</v>
      </c>
    </row>
    <row r="181">
      <c r="A181">
        <f>IF(B181&lt;&gt;"",A180+1,"")</f>
        <v>177</v>
      </c>
      <c r="B181" t="str">
        <v>PHAN CHÍ THIỆN</v>
      </c>
      <c r="C181" t="str">
        <v>10A3</v>
      </c>
      <c r="E181" t="str">
        <v xml:space="preserve">Không phép </v>
      </c>
      <c r="F181">
        <v>33000221</v>
      </c>
      <c r="R181">
        <f>IF(B181&lt;&gt;"", INDEX($V$8:$V$1491, MATCH(B181, $T$8:$T$1491, 0)),"")</f>
        <v>3</v>
      </c>
      <c r="S181">
        <f>IF(T181&lt;&gt;"",S180+1,"")</f>
        <v>174</v>
      </c>
      <c r="T181" t="str">
        <f>data!B179</f>
        <v>TRẦN ANH THƠ</v>
      </c>
      <c r="U181" t="str">
        <f>data!C179</f>
        <v>10A2</v>
      </c>
      <c r="V181">
        <v>3</v>
      </c>
      <c r="Y181">
        <f>'10a1tr'!H175</f>
        <v>0</v>
      </c>
      <c r="Z181">
        <f>'10a1tr'!I175</f>
        <v>0</v>
      </c>
      <c r="AA181">
        <f>'10a1tr'!J175</f>
        <v>0</v>
      </c>
      <c r="AB181">
        <f>'10a1tr'!K175</f>
        <v>0</v>
      </c>
      <c r="AC181">
        <f>'10a1tr'!L175</f>
        <v>0</v>
      </c>
      <c r="AE181">
        <f>IF(B181&lt;&gt;"", INDEX($X$8:$X$1491, MATCH(B181, $T$8:$T$1491, 0)),"")</f>
        <v>0</v>
      </c>
      <c r="AF181" t="e">
        <f>IF(AH184&lt;&gt;"", INDEX($AJ$8:$AJ$1491, MATCH(AH184, $T$8:$T$1491, 0)),"")</f>
        <v>#N/A</v>
      </c>
      <c r="AG181" t="e">
        <f>IF(AH181&lt;&gt;"",AG180+1, "")</f>
        <v>#VALUE!</v>
      </c>
      <c r="AH181" t="str">
        <v>NGÔ THIỆN NHÂN</v>
      </c>
      <c r="AI181" t="str">
        <v>12A10</v>
      </c>
      <c r="AJ181">
        <v>0.04877381481481485</v>
      </c>
    </row>
    <row r="182">
      <c r="A182">
        <f>IF(B182&lt;&gt;"",A181+1,"")</f>
        <v>178</v>
      </c>
      <c r="B182" t="str">
        <v>NGUYỄN HUỲNH BẢO TRÂN</v>
      </c>
      <c r="C182" t="str">
        <v>10A3</v>
      </c>
      <c r="E182" t="str">
        <v xml:space="preserve">Không phép </v>
      </c>
      <c r="F182">
        <v>33000222</v>
      </c>
      <c r="R182">
        <f>IF(B182&lt;&gt;"", INDEX($V$8:$V$1491, MATCH(B182, $T$8:$T$1491, 0)),"")</f>
        <v>3</v>
      </c>
      <c r="S182">
        <f>IF(T182&lt;&gt;"",S181+1,"")</f>
        <v>175</v>
      </c>
      <c r="T182" t="str">
        <f>data!B180</f>
        <v>PHAN THỊ ANH THUYÊN</v>
      </c>
      <c r="U182" t="str">
        <f>data!C180</f>
        <v>10A2</v>
      </c>
      <c r="V182">
        <v>3</v>
      </c>
      <c r="Y182">
        <f>'10a1tr'!H176</f>
        <v>0</v>
      </c>
      <c r="Z182">
        <f>'10a1tr'!I176</f>
        <v>0</v>
      </c>
      <c r="AA182">
        <f>'10a1tr'!J176</f>
        <v>0</v>
      </c>
      <c r="AB182">
        <f>'10a1tr'!K176</f>
        <v>0</v>
      </c>
      <c r="AC182">
        <f>'10a1tr'!L176</f>
        <v>0</v>
      </c>
      <c r="AE182">
        <f>IF(B182&lt;&gt;"", INDEX($X$8:$X$1491, MATCH(B182, $T$8:$T$1491, 0)),"")</f>
        <v>0</v>
      </c>
      <c r="AF182" t="e">
        <f>IF(AH185&lt;&gt;"", INDEX($AJ$8:$AJ$1491, MATCH(AH185, $T$8:$T$1491, 0)),"")</f>
        <v>#N/A</v>
      </c>
      <c r="AG182" t="e">
        <f>IF(AH182&lt;&gt;"",AG181+1, "")</f>
        <v>#VALUE!</v>
      </c>
      <c r="AH182" t="str">
        <v>TRẦN BÍCH NHẬT</v>
      </c>
      <c r="AI182" t="str">
        <v>12A10</v>
      </c>
      <c r="AJ182">
        <v>0.0555215</v>
      </c>
    </row>
    <row r="183">
      <c r="A183">
        <f>IF(B183&lt;&gt;"",A182+1,"")</f>
        <v>179</v>
      </c>
      <c r="B183" t="str">
        <v>NGUYỄN TRẦN KHÁNH TRÂN</v>
      </c>
      <c r="C183" t="str">
        <v>10A3</v>
      </c>
      <c r="E183" t="str">
        <v xml:space="preserve">Không phép </v>
      </c>
      <c r="F183">
        <v>33000223</v>
      </c>
      <c r="R183">
        <f>IF(B183&lt;&gt;"", INDEX($V$8:$V$1491, MATCH(B183, $T$8:$T$1491, 0)),"")</f>
        <v>3</v>
      </c>
      <c r="S183">
        <f>IF(T183&lt;&gt;"",S182+1,"")</f>
        <v>176</v>
      </c>
      <c r="T183" t="str">
        <f>data!B181</f>
        <v>PHAN THỦY TIÊN</v>
      </c>
      <c r="U183" t="str">
        <f>data!C181</f>
        <v>10A2</v>
      </c>
      <c r="V183">
        <v>3</v>
      </c>
      <c r="Y183">
        <f>'10a1tr'!H177</f>
        <v>0</v>
      </c>
      <c r="Z183">
        <f>'10a1tr'!I177</f>
        <v>0</v>
      </c>
      <c r="AA183">
        <f>'10a1tr'!J177</f>
        <v>0</v>
      </c>
      <c r="AB183">
        <f>'10a1tr'!K177</f>
        <v>0</v>
      </c>
      <c r="AC183">
        <f>'10a1tr'!L177</f>
        <v>0</v>
      </c>
      <c r="AE183">
        <f>IF(B183&lt;&gt;"", INDEX($X$8:$X$1491, MATCH(B183, $T$8:$T$1491, 0)),"")</f>
        <v>0</v>
      </c>
      <c r="AF183" t="e">
        <f>IF(AH186&lt;&gt;"", INDEX($AJ$8:$AJ$1491, MATCH(AH186, $T$8:$T$1491, 0)),"")</f>
        <v>#N/A</v>
      </c>
      <c r="AG183" t="e">
        <f>IF(AH183&lt;&gt;"",AG182+1, "")</f>
        <v>#VALUE!</v>
      </c>
      <c r="AH183" t="str">
        <v>NGUYỄN HUỲNH KHÁNH NHI</v>
      </c>
      <c r="AI183" t="str">
        <v>12A10</v>
      </c>
      <c r="AJ183">
        <v>0.1038432592592593</v>
      </c>
    </row>
    <row r="184">
      <c r="A184">
        <f>IF(B184&lt;&gt;"",A183+1,"")</f>
        <v>180</v>
      </c>
      <c r="B184" t="str">
        <v>TRẦN NGỌC BẢO TRÂN</v>
      </c>
      <c r="C184" t="str">
        <v>10A3</v>
      </c>
      <c r="E184" t="str">
        <v xml:space="preserve">Không phép </v>
      </c>
      <c r="F184">
        <v>33000224</v>
      </c>
      <c r="R184">
        <f>IF(B184&lt;&gt;"", INDEX($V$8:$V$1491, MATCH(B184, $T$8:$T$1491, 0)),"")</f>
        <v>3</v>
      </c>
      <c r="S184">
        <f>IF(T184&lt;&gt;"",S183+1,"")</f>
        <v>177</v>
      </c>
      <c r="T184" t="str">
        <f>data!B182</f>
        <v>LÂM THỊ YẾN VY</v>
      </c>
      <c r="U184" t="str">
        <f>data!C182</f>
        <v>10A2</v>
      </c>
      <c r="V184">
        <v>3</v>
      </c>
      <c r="Y184">
        <f>'10a1tr'!H178</f>
        <v>0</v>
      </c>
      <c r="Z184">
        <f>'10a1tr'!I178</f>
        <v>0</v>
      </c>
      <c r="AA184">
        <f>'10a1tr'!J178</f>
        <v>0</v>
      </c>
      <c r="AB184">
        <f>'10a1tr'!K178</f>
        <v>0</v>
      </c>
      <c r="AC184">
        <f>'10a1tr'!L178</f>
        <v>0</v>
      </c>
      <c r="AE184">
        <f>IF(B184&lt;&gt;"", INDEX($X$8:$X$1491, MATCH(B184, $T$8:$T$1491, 0)),"")</f>
        <v>0</v>
      </c>
      <c r="AF184" t="e">
        <f>IF(AH187&lt;&gt;"", INDEX($AJ$8:$AJ$1491, MATCH(AH187, $T$8:$T$1491, 0)),"")</f>
        <v>#N/A</v>
      </c>
      <c r="AG184" t="e">
        <f>IF(AH184&lt;&gt;"",AG183+1, "")</f>
        <v>#VALUE!</v>
      </c>
      <c r="AH184" t="str">
        <v>HOÀNG THỊ NHƯ</v>
      </c>
      <c r="AI184" t="str">
        <v>12A10</v>
      </c>
      <c r="AJ184">
        <v>0.10385483333333334</v>
      </c>
    </row>
    <row r="185">
      <c r="A185">
        <f>IF(B185&lt;&gt;"",A184+1,"")</f>
        <v>181</v>
      </c>
      <c r="B185" t="str">
        <v>LÊ HÙNG VĨ</v>
      </c>
      <c r="C185" t="str">
        <v>10A3</v>
      </c>
      <c r="E185" t="str">
        <v xml:space="preserve">Không phép </v>
      </c>
      <c r="F185">
        <v>33000225</v>
      </c>
      <c r="R185">
        <f>IF(B185&lt;&gt;"", INDEX($V$8:$V$1491, MATCH(B185, $T$8:$T$1491, 0)),"")</f>
        <v>3</v>
      </c>
      <c r="S185">
        <f>IF(T185&lt;&gt;"",S184+1,"")</f>
        <v>178</v>
      </c>
      <c r="T185" t="str">
        <f>data!B183</f>
        <v>PHAN TƯỜNG VY</v>
      </c>
      <c r="U185" t="str">
        <f>data!C183</f>
        <v>10A2</v>
      </c>
      <c r="V185">
        <v>3</v>
      </c>
      <c r="Y185">
        <f>'10a1tr'!H179</f>
        <v>0</v>
      </c>
      <c r="Z185">
        <f>'10a1tr'!I179</f>
        <v>0</v>
      </c>
      <c r="AA185">
        <f>'10a1tr'!J179</f>
        <v>0</v>
      </c>
      <c r="AB185">
        <f>'10a1tr'!K179</f>
        <v>0</v>
      </c>
      <c r="AC185">
        <f>'10a1tr'!L179</f>
        <v>0</v>
      </c>
      <c r="AE185">
        <f>IF(B185&lt;&gt;"", INDEX($X$8:$X$1491, MATCH(B185, $T$8:$T$1491, 0)),"")</f>
        <v>0</v>
      </c>
      <c r="AF185" t="e">
        <f>IF(AH188&lt;&gt;"", INDEX($AJ$8:$AJ$1491, MATCH(AH188, $T$8:$T$1491, 0)),"")</f>
        <v>#N/A</v>
      </c>
      <c r="AG185" t="e">
        <f>IF(AH185&lt;&gt;"",AG184+1, "")</f>
        <v>#VALUE!</v>
      </c>
      <c r="AH185" t="str">
        <v>CAO VĂN NHỰT</v>
      </c>
      <c r="AI185" t="str">
        <v>12A10</v>
      </c>
      <c r="AJ185">
        <v>0.10385483333333334</v>
      </c>
    </row>
    <row r="186">
      <c r="A186">
        <f>IF(B186&lt;&gt;"",A185+1,"")</f>
        <v>182</v>
      </c>
      <c r="B186" t="str">
        <v>ĐỖ THỊ KIỀU VY</v>
      </c>
      <c r="C186" t="str">
        <v>10A3</v>
      </c>
      <c r="E186" t="str">
        <v xml:space="preserve">Không phép </v>
      </c>
      <c r="F186">
        <v>33000226</v>
      </c>
      <c r="R186">
        <f>IF(B186&lt;&gt;"", INDEX($V$8:$V$1491, MATCH(B186, $T$8:$T$1491, 0)),"")</f>
        <v>3</v>
      </c>
      <c r="S186">
        <f>IF(T186&lt;&gt;"",S185+1,"")</f>
        <v>179</v>
      </c>
      <c r="T186" t="str">
        <f>data!B184</f>
        <v>PHAN THỊ THANH XƯƠNG</v>
      </c>
      <c r="U186" t="str">
        <f>data!C184</f>
        <v>10A2</v>
      </c>
      <c r="V186">
        <v>3</v>
      </c>
      <c r="Y186">
        <f>'10a1tr'!H180</f>
        <v>0</v>
      </c>
      <c r="Z186">
        <f>'10a1tr'!I180</f>
        <v>0</v>
      </c>
      <c r="AA186">
        <f>'10a1tr'!J180</f>
        <v>0</v>
      </c>
      <c r="AB186">
        <f>'10a1tr'!K180</f>
        <v>0</v>
      </c>
      <c r="AC186">
        <f>'10a1tr'!L180</f>
        <v>0</v>
      </c>
      <c r="AE186">
        <f>IF(B186&lt;&gt;"", INDEX($X$8:$X$1491, MATCH(B186, $T$8:$T$1491, 0)),"")</f>
        <v>0</v>
      </c>
      <c r="AF186" t="e">
        <f>IF(AH189&lt;&gt;"", INDEX($AJ$8:$AJ$1491, MATCH(AH189, $T$8:$T$1491, 0)),"")</f>
        <v>#N/A</v>
      </c>
      <c r="AG186" t="e">
        <f>IF(AH186&lt;&gt;"",AG185+1, "")</f>
        <v>#VALUE!</v>
      </c>
      <c r="AH186" t="str">
        <v>NGUYỄN TẤN PHÁT</v>
      </c>
      <c r="AI186" t="str">
        <v>12A10</v>
      </c>
      <c r="AJ186">
        <v>0.10386640740740744</v>
      </c>
    </row>
    <row r="187">
      <c r="A187">
        <f>IF(B187&lt;&gt;"",A186+1,"")</f>
        <v>183</v>
      </c>
      <c r="B187" t="str">
        <v>TRANG HUỲNH NHƯ Ý</v>
      </c>
      <c r="C187" t="str">
        <v>10A3</v>
      </c>
      <c r="E187" t="str">
        <v xml:space="preserve">Không phép </v>
      </c>
      <c r="F187">
        <v>33000227</v>
      </c>
      <c r="R187">
        <f>IF(B187&lt;&gt;"", INDEX($V$8:$V$1491, MATCH(B187, $T$8:$T$1491, 0)),"")</f>
        <v>3</v>
      </c>
      <c r="S187">
        <f>IF(T187&lt;&gt;"",S186+1,"")</f>
        <v>180</v>
      </c>
      <c r="T187" t="str">
        <f>data!B185</f>
        <v>ĐỒNG NGỌC Ý</v>
      </c>
      <c r="U187" t="str">
        <f>data!C185</f>
        <v>10A2</v>
      </c>
      <c r="V187">
        <v>3</v>
      </c>
      <c r="Y187">
        <f>'10a1tr'!H181</f>
        <v>0</v>
      </c>
      <c r="Z187">
        <f>'10a1tr'!I181</f>
        <v>0</v>
      </c>
      <c r="AA187">
        <f>'10a1tr'!J181</f>
        <v>0</v>
      </c>
      <c r="AB187">
        <f>'10a1tr'!K181</f>
        <v>0</v>
      </c>
      <c r="AC187">
        <f>'10a1tr'!L181</f>
        <v>0</v>
      </c>
      <c r="AE187">
        <f>IF(B187&lt;&gt;"", INDEX($X$8:$X$1491, MATCH(B187, $T$8:$T$1491, 0)),"")</f>
        <v>0</v>
      </c>
      <c r="AF187" t="e">
        <f>IF(AH190&lt;&gt;"", INDEX($AJ$8:$AJ$1491, MATCH(AH190, $T$8:$T$1491, 0)),"")</f>
        <v>#N/A</v>
      </c>
      <c r="AG187" t="e">
        <f>IF(AH187&lt;&gt;"",AG186+1, "")</f>
        <v>#VALUE!</v>
      </c>
      <c r="AH187" t="str">
        <v>NGUYỄN NHẬT PHI</v>
      </c>
      <c r="AI187" t="str">
        <v>12A10</v>
      </c>
      <c r="AJ187">
        <v>0.10386640740740744</v>
      </c>
    </row>
    <row r="188">
      <c r="A188">
        <f>IF(B188&lt;&gt;"",A187+1,"")</f>
        <v>184</v>
      </c>
      <c r="B188" t="str">
        <v>NGUYỄN THỊ KIM YẾN</v>
      </c>
      <c r="C188" t="str">
        <v>10A3</v>
      </c>
      <c r="E188" t="str">
        <v xml:space="preserve">Không phép </v>
      </c>
      <c r="F188">
        <v>33000228</v>
      </c>
      <c r="R188">
        <f>IF(B188&lt;&gt;"", INDEX($V$8:$V$1491, MATCH(B188, $T$8:$T$1491, 0)),"")</f>
        <v>3</v>
      </c>
      <c r="S188">
        <f>IF(T188&lt;&gt;"",S187+1,"")</f>
        <v>181</v>
      </c>
      <c r="T188" t="str">
        <f>data!B186</f>
        <v>NGUYỄN THỊ NHƯ Ý</v>
      </c>
      <c r="U188" t="str">
        <f>data!C186</f>
        <v>10A2</v>
      </c>
      <c r="V188">
        <v>3</v>
      </c>
      <c r="Y188">
        <f>'10a1tr'!H182</f>
        <v>0</v>
      </c>
      <c r="Z188">
        <f>'10a1tr'!I182</f>
        <v>0</v>
      </c>
      <c r="AA188">
        <f>'10a1tr'!J182</f>
        <v>0</v>
      </c>
      <c r="AB188">
        <f>'10a1tr'!K182</f>
        <v>0</v>
      </c>
      <c r="AC188">
        <f>'10a1tr'!L182</f>
        <v>0</v>
      </c>
      <c r="AE188">
        <f>IF(B188&lt;&gt;"", INDEX($X$8:$X$1491, MATCH(B188, $T$8:$T$1491, 0)),"")</f>
        <v>0</v>
      </c>
      <c r="AF188">
        <f>IF(AH191&lt;&gt;"", INDEX($AJ$8:$AJ$1491, MATCH(AH191, $T$8:$T$1491, 0)),"")</f>
        <v>0.15279000000000004</v>
      </c>
      <c r="AG188" t="e">
        <f>IF(AH188&lt;&gt;"",AG187+1, "")</f>
        <v>#VALUE!</v>
      </c>
      <c r="AH188" t="str">
        <v>NGUYỄN CHÍ QUANG</v>
      </c>
      <c r="AI188" t="str">
        <v>12A10</v>
      </c>
      <c r="AJ188">
        <v>0.10387798148148147</v>
      </c>
    </row>
    <row r="189">
      <c r="A189">
        <f>IF(B189&lt;&gt;"",A188+1,"")</f>
        <v>185</v>
      </c>
      <c r="B189" t="str">
        <v>PHAN AN</v>
      </c>
      <c r="C189" t="str">
        <v>10A4</v>
      </c>
      <c r="E189" t="str">
        <v xml:space="preserve">Không phép </v>
      </c>
      <c r="F189">
        <v>33000229</v>
      </c>
      <c r="R189">
        <f>IF(B189&lt;&gt;"", INDEX($V$8:$V$1491, MATCH(B189, $T$8:$T$1491, 0)),"")</f>
        <v>3</v>
      </c>
      <c r="S189">
        <f>IF(T189&lt;&gt;"",S188+1,"")</f>
        <v>182</v>
      </c>
      <c r="T189" t="str">
        <f>data!B187</f>
        <v>NGUYỄN THỊ NGỌC YẾN</v>
      </c>
      <c r="U189" t="str">
        <f>data!C187</f>
        <v>10A2</v>
      </c>
      <c r="V189">
        <v>3</v>
      </c>
      <c r="Y189">
        <f>'10a1tr'!H183</f>
        <v>0</v>
      </c>
      <c r="Z189">
        <f>'10a1tr'!I183</f>
        <v>0</v>
      </c>
      <c r="AA189">
        <f>'10a1tr'!J183</f>
        <v>0</v>
      </c>
      <c r="AB189">
        <f>'10a1tr'!K183</f>
        <v>0</v>
      </c>
      <c r="AC189">
        <f>'10a1tr'!L183</f>
        <v>0</v>
      </c>
      <c r="AE189">
        <f>IF(B189&lt;&gt;"", INDEX($X$8:$X$1491, MATCH(B189, $T$8:$T$1491, 0)),"")</f>
        <v>0</v>
      </c>
      <c r="AF189" t="e">
        <f>IF(AH192&lt;&gt;"", INDEX($AJ$8:$AJ$1491, MATCH(AH192, $T$8:$T$1491, 0)),"")</f>
        <v>#N/A</v>
      </c>
      <c r="AG189" t="e">
        <f>IF(AH189&lt;&gt;"",AG188+1, "")</f>
        <v>#VALUE!</v>
      </c>
      <c r="AH189" t="str">
        <v>LÂM PHÁT TÀI</v>
      </c>
      <c r="AI189" t="str">
        <v>12A10</v>
      </c>
      <c r="AJ189">
        <v>0.1046187222222223</v>
      </c>
    </row>
    <row r="190">
      <c r="A190">
        <f>IF(B190&lt;&gt;"",A189+1,"")</f>
        <v>186</v>
      </c>
      <c r="B190" t="str">
        <v>LÊ NGỌC PHƯƠNG ANH</v>
      </c>
      <c r="C190" t="str">
        <v>10A4</v>
      </c>
      <c r="E190" t="str">
        <v xml:space="preserve">Không phép </v>
      </c>
      <c r="F190">
        <v>33000230</v>
      </c>
      <c r="R190">
        <f>IF(B190&lt;&gt;"", INDEX($V$8:$V$1491, MATCH(B190, $T$8:$T$1491, 0)),"")</f>
        <v>3</v>
      </c>
      <c r="S190">
        <f>IF(T190&lt;&gt;"",S189+1,"")</f>
        <v>183</v>
      </c>
      <c r="T190" t="str">
        <f>data!B188</f>
        <v>VÕ THÚY AN</v>
      </c>
      <c r="U190" t="str">
        <f>data!C188</f>
        <v>10A3</v>
      </c>
      <c r="V190">
        <v>3</v>
      </c>
      <c r="X190">
        <v>1</v>
      </c>
      <c r="Y190">
        <f>'10a1tr'!H184</f>
        <v>0</v>
      </c>
      <c r="Z190">
        <f>'10a1tr'!I184</f>
        <v>0</v>
      </c>
      <c r="AA190">
        <f>'10a1tr'!J184</f>
        <v>0</v>
      </c>
      <c r="AB190">
        <f>'10a1tr'!K184</f>
        <v>0</v>
      </c>
      <c r="AC190">
        <f>'10a1tr'!L184</f>
        <v>0</v>
      </c>
      <c r="AE190">
        <f>IF(B190&lt;&gt;"", INDEX($X$8:$X$1491, MATCH(B190, $T$8:$T$1491, 0)),"")</f>
        <v>0</v>
      </c>
      <c r="AF190" t="e">
        <f>IF(AH193&lt;&gt;"", INDEX($AJ$8:$AJ$1491, MATCH(AH193, $T$8:$T$1491, 0)),"")</f>
        <v>#N/A</v>
      </c>
      <c r="AG190" t="e">
        <f>IF(AH190&lt;&gt;"",AG189+1, "")</f>
        <v>#VALUE!</v>
      </c>
      <c r="AH190" t="str">
        <v>NGUYỄN QUỐC THANH</v>
      </c>
      <c r="AI190" t="str">
        <v>12A10</v>
      </c>
      <c r="AJ190">
        <v>0.1046187222222223</v>
      </c>
    </row>
    <row r="191">
      <c r="A191">
        <f>IF(B191&lt;&gt;"",A190+1,"")</f>
        <v>187</v>
      </c>
      <c r="B191" t="str">
        <v>BÙI NGỌC CHÂU</v>
      </c>
      <c r="C191" t="str">
        <v>10A4</v>
      </c>
      <c r="E191" t="str">
        <v xml:space="preserve">Không phép </v>
      </c>
      <c r="F191">
        <v>33000232</v>
      </c>
      <c r="R191">
        <f>IF(B191&lt;&gt;"", INDEX($V$8:$V$1491, MATCH(B191, $T$8:$T$1491, 0)),"")</f>
        <v>3</v>
      </c>
      <c r="S191">
        <f>IF(T191&lt;&gt;"",S190+1,"")</f>
        <v>184</v>
      </c>
      <c r="T191" t="str">
        <f>data!B189</f>
        <v>LÊ HUỲNH ANH</v>
      </c>
      <c r="U191" t="str">
        <f>data!C189</f>
        <v>10A3</v>
      </c>
      <c r="V191">
        <v>3</v>
      </c>
      <c r="X191">
        <v>1</v>
      </c>
      <c r="Y191">
        <f>'10a1tr'!H185</f>
        <v>0</v>
      </c>
      <c r="Z191">
        <f>'10a1tr'!I185</f>
        <v>0</v>
      </c>
      <c r="AA191">
        <f>'10a1tr'!J185</f>
        <v>0</v>
      </c>
      <c r="AB191">
        <f>'10a1tr'!K185</f>
        <v>0</v>
      </c>
      <c r="AC191">
        <f>'10a1tr'!L185</f>
        <v>0</v>
      </c>
      <c r="AE191">
        <f>IF(B191&lt;&gt;"", INDEX($X$8:$X$1491, MATCH(B191, $T$8:$T$1491, 0)),"")</f>
        <v>0</v>
      </c>
      <c r="AF191" t="e">
        <f>IF(AH194&lt;&gt;"", INDEX($AJ$8:$AJ$1491, MATCH(AH194, $T$8:$T$1491, 0)),"")</f>
        <v>#N/A</v>
      </c>
      <c r="AG191" t="e">
        <f>IF(AH191&lt;&gt;"",AG190+1, "")</f>
        <v>#VALUE!</v>
      </c>
      <c r="AH191" t="str">
        <v>NGUYỄN PHƯƠNG THẢO</v>
      </c>
      <c r="AI191" t="str">
        <v>12A10</v>
      </c>
      <c r="AJ191">
        <v>0.10463029629629633</v>
      </c>
    </row>
    <row r="192">
      <c r="A192">
        <f>IF(B192&lt;&gt;"",A191+1,"")</f>
        <v>188</v>
      </c>
      <c r="B192" t="str">
        <v>LÊ BẢO CHÂU</v>
      </c>
      <c r="C192" t="str">
        <v>10A4</v>
      </c>
      <c r="E192" t="str">
        <v xml:space="preserve">Không phép </v>
      </c>
      <c r="F192">
        <v>33000233</v>
      </c>
      <c r="R192">
        <f>IF(B192&lt;&gt;"", INDEX($V$8:$V$1491, MATCH(B192, $T$8:$T$1491, 0)),"")</f>
        <v>2</v>
      </c>
      <c r="S192">
        <f>IF(T192&lt;&gt;"",S191+1,"")</f>
        <v>185</v>
      </c>
      <c r="T192" t="str">
        <f>data!B190</f>
        <v>TRIỆU QUỐC BẢO</v>
      </c>
      <c r="U192" t="str">
        <f>data!C190</f>
        <v>10A3</v>
      </c>
      <c r="V192">
        <v>3</v>
      </c>
      <c r="X192">
        <v>1</v>
      </c>
      <c r="Y192">
        <f>'10a1tr'!H186</f>
        <v>0</v>
      </c>
      <c r="Z192">
        <f>'10a1tr'!I186</f>
        <v>0</v>
      </c>
      <c r="AA192">
        <f>'10a1tr'!J186</f>
        <v>0</v>
      </c>
      <c r="AB192">
        <f>'10a1tr'!K186</f>
        <v>0</v>
      </c>
      <c r="AC192">
        <f>'10a1tr'!L186</f>
        <v>0</v>
      </c>
      <c r="AE192">
        <f>IF(B192&lt;&gt;"", INDEX($X$8:$X$1491, MATCH(B192, $T$8:$T$1491, 0)),"")</f>
        <v>0</v>
      </c>
      <c r="AF192" t="e">
        <f>IF(AH195&lt;&gt;"", INDEX($AJ$8:$AJ$1491, MATCH(AH195, $T$8:$T$1491, 0)),"")</f>
        <v>#N/A</v>
      </c>
      <c r="AG192" t="e">
        <f>IF(AH192&lt;&gt;"",AG191+1, "")</f>
        <v>#VALUE!</v>
      </c>
      <c r="AH192" t="str">
        <v>LÊ HUỲNH THUẬN</v>
      </c>
      <c r="AI192" t="str">
        <v>12A10</v>
      </c>
      <c r="AJ192">
        <v>0.14204900000000004</v>
      </c>
    </row>
    <row r="193">
      <c r="A193">
        <f>IF(B193&lt;&gt;"",A192+1,"")</f>
        <v>189</v>
      </c>
      <c r="B193" t="str">
        <v>NGUYỄN KHÁNH ĐĂNG</v>
      </c>
      <c r="C193" t="str">
        <v>10A4</v>
      </c>
      <c r="E193" t="str">
        <v xml:space="preserve">Không phép </v>
      </c>
      <c r="F193">
        <v>33000235</v>
      </c>
      <c r="R193">
        <f>IF(B193&lt;&gt;"", INDEX($V$8:$V$1491, MATCH(B193, $T$8:$T$1491, 0)),"")</f>
        <v>3</v>
      </c>
      <c r="S193">
        <f>IF(T193&lt;&gt;"",S192+1,"")</f>
        <v>186</v>
      </c>
      <c r="T193" t="str">
        <f>data!B191</f>
        <v>PHẠM NGỌC BÍCH</v>
      </c>
      <c r="U193" t="str">
        <f>data!C191</f>
        <v>10A3</v>
      </c>
      <c r="V193">
        <v>3</v>
      </c>
      <c r="Y193">
        <f>'10a1tr'!H187</f>
        <v>0</v>
      </c>
      <c r="Z193">
        <f>'10a1tr'!I187</f>
        <v>0</v>
      </c>
      <c r="AA193">
        <f>'10a1tr'!J187</f>
        <v>0</v>
      </c>
      <c r="AB193">
        <f>'10a1tr'!K187</f>
        <v>0</v>
      </c>
      <c r="AC193">
        <f>'10a1tr'!L187</f>
        <v>0</v>
      </c>
      <c r="AE193">
        <f>IF(B193&lt;&gt;"", INDEX($X$8:$X$1491, MATCH(B193, $T$8:$T$1491, 0)),"")</f>
        <v>0</v>
      </c>
      <c r="AF193" t="e">
        <f>IF(AH196&lt;&gt;"", INDEX($AJ$8:$AJ$1491, MATCH(AH196, $T$8:$T$1491, 0)),"")</f>
        <v>#N/A</v>
      </c>
      <c r="AG193" t="e">
        <f>IF(AH193&lt;&gt;"",AG192+1, "")</f>
        <v>#VALUE!</v>
      </c>
      <c r="AH193" t="str">
        <v>LÊ MINH THƯ</v>
      </c>
      <c r="AI193" t="str">
        <v>12A10</v>
      </c>
      <c r="AJ193">
        <v>0.14204900000000004</v>
      </c>
    </row>
    <row r="194">
      <c r="A194">
        <f>IF(B194&lt;&gt;"",A193+1,"")</f>
        <v>190</v>
      </c>
      <c r="B194" t="str">
        <v>TRƯƠNG GIA ĐẠT</v>
      </c>
      <c r="C194" t="str">
        <v>10A4</v>
      </c>
      <c r="E194" t="str">
        <v xml:space="preserve">Không phép </v>
      </c>
      <c r="F194">
        <v>33000236</v>
      </c>
      <c r="R194">
        <f>IF(B194&lt;&gt;"", INDEX($V$8:$V$1491, MATCH(B194, $T$8:$T$1491, 0)),"")</f>
        <v>3</v>
      </c>
      <c r="S194">
        <f>IF(T194&lt;&gt;"",S193+1,"")</f>
        <v>187</v>
      </c>
      <c r="T194" t="str">
        <f>data!B192</f>
        <v>LÊ THỊ NHƯ BÌNH</v>
      </c>
      <c r="U194" t="str">
        <f>data!C192</f>
        <v>10A3</v>
      </c>
      <c r="V194">
        <v>3</v>
      </c>
      <c r="Y194">
        <f>'10a1tr'!H188</f>
        <v>0</v>
      </c>
      <c r="Z194">
        <f>'10a1tr'!I188</f>
        <v>0</v>
      </c>
      <c r="AA194">
        <f>'10a1tr'!J188</f>
        <v>0</v>
      </c>
      <c r="AB194">
        <f>'10a1tr'!K188</f>
        <v>0</v>
      </c>
      <c r="AC194">
        <f>'10a1tr'!L188</f>
        <v>0</v>
      </c>
      <c r="AE194">
        <f>IF(B194&lt;&gt;"", INDEX($X$8:$X$1491, MATCH(B194, $T$8:$T$1491, 0)),"")</f>
        <v>0</v>
      </c>
      <c r="AF194" t="e">
        <f>IF(AH197&lt;&gt;"", INDEX($AJ$8:$AJ$1491, MATCH(AH197, $T$8:$T$1491, 0)),"")</f>
        <v>#N/A</v>
      </c>
      <c r="AG194" t="e">
        <f>IF(AH194&lt;&gt;"",AG193+1, "")</f>
        <v>#VALUE!</v>
      </c>
      <c r="AH194" t="str">
        <v>VÕ HỮU TÌNH</v>
      </c>
      <c r="AI194" t="str">
        <v>12A10</v>
      </c>
      <c r="AJ194">
        <v>0.14295200000000002</v>
      </c>
    </row>
    <row r="195">
      <c r="A195">
        <f>IF(B195&lt;&gt;"",A194+1,"")</f>
        <v>191</v>
      </c>
      <c r="B195" t="str">
        <v>NGÔ TRẦN KỲ DUYÊN</v>
      </c>
      <c r="C195" t="str">
        <v>10A4</v>
      </c>
      <c r="E195" t="str">
        <v xml:space="preserve">Không phép </v>
      </c>
      <c r="F195">
        <v>33000237</v>
      </c>
      <c r="R195">
        <f>IF(B195&lt;&gt;"", INDEX($V$8:$V$1491, MATCH(B195, $T$8:$T$1491, 0)),"")</f>
        <v>3</v>
      </c>
      <c r="S195">
        <f>IF(T195&lt;&gt;"",S194+1,"")</f>
        <v>188</v>
      </c>
      <c r="T195" t="str">
        <f>data!B193</f>
        <v>VÕ THÀNH CÔNG</v>
      </c>
      <c r="U195" t="str">
        <f>data!C193</f>
        <v>10A3</v>
      </c>
      <c r="V195">
        <v>3</v>
      </c>
      <c r="Y195">
        <f>'10a1tr'!H189</f>
        <v>0</v>
      </c>
      <c r="Z195">
        <f>'10a1tr'!I189</f>
        <v>0</v>
      </c>
      <c r="AA195">
        <f>'10a1tr'!J189</f>
        <v>0</v>
      </c>
      <c r="AB195">
        <f>'10a1tr'!K189</f>
        <v>0</v>
      </c>
      <c r="AC195">
        <f>'10a1tr'!L189</f>
        <v>0</v>
      </c>
      <c r="AE195">
        <f>IF(B195&lt;&gt;"", INDEX($X$8:$X$1491, MATCH(B195, $T$8:$T$1491, 0)),"")</f>
        <v>0</v>
      </c>
      <c r="AF195" t="e">
        <f>IF(AH198&lt;&gt;"", INDEX($AJ$8:$AJ$1491, MATCH(AH198, $T$8:$T$1491, 0)),"")</f>
        <v>#N/A</v>
      </c>
      <c r="AG195" t="e">
        <f>IF(AH195&lt;&gt;"",AG194+1, "")</f>
        <v>#VALUE!</v>
      </c>
      <c r="AH195" t="str">
        <v>NGUYỄN NGỌC THÙY TRÂM</v>
      </c>
      <c r="AI195" t="str">
        <v>12A10</v>
      </c>
      <c r="AJ195">
        <v>0.143148</v>
      </c>
    </row>
    <row r="196">
      <c r="A196">
        <f>IF(B196&lt;&gt;"",A195+1,"")</f>
        <v>192</v>
      </c>
      <c r="B196" t="str">
        <v>HUỲNH LA HỒNG GIAO</v>
      </c>
      <c r="C196" t="str">
        <v>10A4</v>
      </c>
      <c r="E196" t="str">
        <v xml:space="preserve">Không phép </v>
      </c>
      <c r="F196">
        <v>33000238</v>
      </c>
      <c r="R196">
        <f>IF(B196&lt;&gt;"", INDEX($V$8:$V$1491, MATCH(B196, $T$8:$T$1491, 0)),"")</f>
        <v>3</v>
      </c>
      <c r="S196">
        <f>IF(T196&lt;&gt;"",S195+1,"")</f>
        <v>189</v>
      </c>
      <c r="T196" t="str">
        <f>data!B194</f>
        <v>NGUYỄN MINH ĐẠI</v>
      </c>
      <c r="U196" t="str">
        <f>data!C194</f>
        <v>10A3</v>
      </c>
      <c r="V196">
        <v>2</v>
      </c>
      <c r="Y196">
        <f>'10a1tr'!H190</f>
        <v>0</v>
      </c>
      <c r="Z196">
        <f>'10a1tr'!I190</f>
        <v>0</v>
      </c>
      <c r="AA196">
        <f>'10a1tr'!J190</f>
        <v>0</v>
      </c>
      <c r="AB196">
        <f>'10a1tr'!K190</f>
        <v>0</v>
      </c>
      <c r="AC196">
        <f>'10a1tr'!L190</f>
        <v>0</v>
      </c>
      <c r="AE196">
        <f>IF(B196&lt;&gt;"", INDEX($X$8:$X$1491, MATCH(B196, $T$8:$T$1491, 0)),"")</f>
        <v>0</v>
      </c>
      <c r="AF196" t="e">
        <f>IF(AH199&lt;&gt;"", INDEX($AJ$8:$AJ$1491, MATCH(AH199, $T$8:$T$1491, 0)),"")</f>
        <v>#N/A</v>
      </c>
      <c r="AG196" t="e">
        <f>IF(AH196&lt;&gt;"",AG195+1, "")</f>
        <v>#VALUE!</v>
      </c>
      <c r="AH196" t="str">
        <v>NGUYỄN HOÀNG TRUNG</v>
      </c>
      <c r="AI196" t="str">
        <v>12A10</v>
      </c>
      <c r="AJ196">
        <v>0.143148</v>
      </c>
    </row>
    <row r="197">
      <c r="A197">
        <f>IF(B197&lt;&gt;"",A196+1,"")</f>
        <v>193</v>
      </c>
      <c r="B197" t="str">
        <v>LÊ HUỲNH NHÃ HÂN</v>
      </c>
      <c r="C197" t="str">
        <v>10A4</v>
      </c>
      <c r="E197" t="str">
        <v xml:space="preserve">Không phép </v>
      </c>
      <c r="F197">
        <v>33000239</v>
      </c>
      <c r="R197">
        <f>IF(B197&lt;&gt;"", INDEX($V$8:$V$1491, MATCH(B197, $T$8:$T$1491, 0)),"")</f>
        <v>3</v>
      </c>
      <c r="S197">
        <f>IF(T197&lt;&gt;"",S196+1,"")</f>
        <v>190</v>
      </c>
      <c r="T197" t="str">
        <f>data!B195</f>
        <v>LÊ THỊ ĐAN ĐAN</v>
      </c>
      <c r="U197" t="str">
        <f>data!C195</f>
        <v>10A3</v>
      </c>
      <c r="V197">
        <v>3</v>
      </c>
      <c r="Y197">
        <f>'10a1tr'!H191</f>
        <v>0</v>
      </c>
      <c r="Z197">
        <f>'10a1tr'!I191</f>
        <v>0</v>
      </c>
      <c r="AA197">
        <f>'10a1tr'!J191</f>
        <v>0</v>
      </c>
      <c r="AB197">
        <f>'10a1tr'!K191</f>
        <v>0</v>
      </c>
      <c r="AC197">
        <f>'10a1tr'!L191</f>
        <v>0</v>
      </c>
      <c r="AE197">
        <f>IF(B197&lt;&gt;"", INDEX($X$8:$X$1491, MATCH(B197, $T$8:$T$1491, 0)),"")</f>
        <v>0</v>
      </c>
      <c r="AF197" t="e">
        <f>IF(AH200&lt;&gt;"", INDEX($AJ$8:$AJ$1491, MATCH(AH200, $T$8:$T$1491, 0)),"")</f>
        <v>#N/A</v>
      </c>
      <c r="AG197" t="e">
        <f>IF(AH197&lt;&gt;"",AG196+1, "")</f>
        <v>#VALUE!</v>
      </c>
      <c r="AH197" t="str">
        <v>PHẠM HOÀNG VỈ</v>
      </c>
      <c r="AI197" t="str">
        <v>12A10</v>
      </c>
      <c r="AJ197">
        <v>0.14316</v>
      </c>
    </row>
    <row r="198">
      <c r="A198">
        <f>IF(B198&lt;&gt;"",A197+1,"")</f>
        <v>194</v>
      </c>
      <c r="B198" t="str">
        <v>PHAN ANH HÀO</v>
      </c>
      <c r="C198" t="str">
        <v>10A4</v>
      </c>
      <c r="E198" t="str">
        <v xml:space="preserve">Không phép </v>
      </c>
      <c r="F198">
        <v>33000240</v>
      </c>
      <c r="R198">
        <f>IF(B198&lt;&gt;"", INDEX($V$8:$V$1491, MATCH(B198, $T$8:$T$1491, 0)),"")</f>
        <v>3</v>
      </c>
      <c r="S198">
        <f>IF(T198&lt;&gt;"",S197+1,"")</f>
        <v>191</v>
      </c>
      <c r="T198" t="str">
        <f>data!B196</f>
        <v>TRƯƠNG HẢI ĐĂNG</v>
      </c>
      <c r="U198" t="str">
        <f>data!C196</f>
        <v>10A3</v>
      </c>
      <c r="V198">
        <v>3</v>
      </c>
      <c r="Y198">
        <f>'10a1tr'!H192</f>
        <v>0</v>
      </c>
      <c r="Z198">
        <f>'10a1tr'!I192</f>
        <v>0</v>
      </c>
      <c r="AA198">
        <f>'10a1tr'!J192</f>
        <v>0</v>
      </c>
      <c r="AB198">
        <f>'10a1tr'!K192</f>
        <v>0</v>
      </c>
      <c r="AC198">
        <f>'10a1tr'!L192</f>
        <v>0</v>
      </c>
      <c r="AE198">
        <f>IF(B198&lt;&gt;"", INDEX($X$8:$X$1491, MATCH(B198, $T$8:$T$1491, 0)),"")</f>
        <v>0</v>
      </c>
      <c r="AF198" t="str">
        <f>IF(AH201&lt;&gt;"", INDEX($AJ$8:$AJ$1491, MATCH(AH201, $T$8:$T$1491, 0)),"")</f>
        <v/>
      </c>
      <c r="AG198" t="e">
        <f>IF(AH198&lt;&gt;"",AG197+1, "")</f>
        <v>#VALUE!</v>
      </c>
      <c r="AH198" t="str">
        <v>NGUYỄN NGỌC KHẢ VY</v>
      </c>
      <c r="AI198" t="str">
        <v>12A10</v>
      </c>
      <c r="AJ198">
        <v>0.14316</v>
      </c>
    </row>
    <row r="199">
      <c r="A199">
        <f>IF(B199&lt;&gt;"",A198+1,"")</f>
        <v>195</v>
      </c>
      <c r="B199" t="str">
        <v>LÊ HOÀNG ANH HUY</v>
      </c>
      <c r="C199" t="str">
        <v>10A4</v>
      </c>
      <c r="E199" t="str">
        <v xml:space="preserve">Không phép </v>
      </c>
      <c r="F199">
        <v>33000241</v>
      </c>
      <c r="R199">
        <f>IF(B199&lt;&gt;"", INDEX($V$8:$V$1491, MATCH(B199, $T$8:$T$1491, 0)),"")</f>
        <v>3</v>
      </c>
      <c r="S199">
        <f>IF(T199&lt;&gt;"",S198+1,"")</f>
        <v>192</v>
      </c>
      <c r="T199" t="str">
        <f>data!B197</f>
        <v>PHAN BÌNH ĐẲNG</v>
      </c>
      <c r="U199" t="str">
        <f>data!C197</f>
        <v>10A3</v>
      </c>
      <c r="V199">
        <v>3</v>
      </c>
      <c r="Y199">
        <f>'10a1tr'!H193</f>
        <v>0</v>
      </c>
      <c r="Z199">
        <f>'10a1tr'!I193</f>
        <v>0</v>
      </c>
      <c r="AA199">
        <f>'10a1tr'!J193</f>
        <v>0</v>
      </c>
      <c r="AB199">
        <f>'10a1tr'!K193</f>
        <v>0</v>
      </c>
      <c r="AC199">
        <f>'10a1tr'!L193</f>
        <v>0</v>
      </c>
      <c r="AE199">
        <f>IF(B199&lt;&gt;"", INDEX($X$8:$X$1491, MATCH(B199, $T$8:$T$1491, 0)),"")</f>
        <v>0</v>
      </c>
      <c r="AF199" t="str">
        <f>IF(AH202&lt;&gt;"", INDEX($AJ$8:$AJ$1491, MATCH(AH202, $T$8:$T$1491, 0)),"")</f>
        <v/>
      </c>
      <c r="AG199" t="e">
        <f>IF(AH199&lt;&gt;"",AG198+1, "")</f>
        <v>#VALUE!</v>
      </c>
      <c r="AH199" t="str">
        <v>THÁI HUỲNH THẢO VY</v>
      </c>
      <c r="AI199" t="str">
        <v>12A10</v>
      </c>
      <c r="AJ199">
        <v>0.14333400000000002</v>
      </c>
    </row>
    <row r="200">
      <c r="A200">
        <f>IF(B200&lt;&gt;"",A199+1,"")</f>
        <v>196</v>
      </c>
      <c r="B200" t="str">
        <v>TRẦN THỊ NHƯ HUỲNH</v>
      </c>
      <c r="C200" t="str">
        <v>10A4</v>
      </c>
      <c r="E200" t="str">
        <v xml:space="preserve">Không phép </v>
      </c>
      <c r="F200">
        <v>33000242</v>
      </c>
      <c r="R200">
        <f>IF(B200&lt;&gt;"", INDEX($V$8:$V$1491, MATCH(B200, $T$8:$T$1491, 0)),"")</f>
        <v>3</v>
      </c>
      <c r="S200">
        <f>IF(T200&lt;&gt;"",S199+1,"")</f>
        <v>193</v>
      </c>
      <c r="T200" t="str">
        <f>data!B198</f>
        <v>NGUYỄN THÀNH ĐẠT</v>
      </c>
      <c r="U200" t="str">
        <f>data!C198</f>
        <v>10A3</v>
      </c>
      <c r="V200">
        <v>3</v>
      </c>
      <c r="Y200">
        <f>'10a1tr'!H194</f>
        <v>0</v>
      </c>
      <c r="Z200">
        <f>'10a1tr'!I194</f>
        <v>0</v>
      </c>
      <c r="AA200">
        <f>'10a1tr'!J194</f>
        <v>0</v>
      </c>
      <c r="AB200">
        <f>'10a1tr'!K194</f>
        <v>0</v>
      </c>
      <c r="AC200">
        <f>'10a1tr'!L194</f>
        <v>0</v>
      </c>
      <c r="AE200">
        <f>IF(B200&lt;&gt;"", INDEX($X$8:$X$1491, MATCH(B200, $T$8:$T$1491, 0)),"")</f>
        <v>0</v>
      </c>
      <c r="AF200" t="str">
        <f>IF(AH203&lt;&gt;"", INDEX($AJ$8:$AJ$1491, MATCH(AH203, $T$8:$T$1491, 0)),"")</f>
        <v/>
      </c>
      <c r="AG200" t="e">
        <f>IF(AH200&lt;&gt;"",AG199+1, "")</f>
        <v>#VALUE!</v>
      </c>
      <c r="AH200" t="str">
        <v>DANH NGỌC Y</v>
      </c>
      <c r="AI200" t="str">
        <v>12A10</v>
      </c>
      <c r="AJ200">
        <v>0.143345</v>
      </c>
    </row>
    <row r="201">
      <c r="A201">
        <f>IF(B201&lt;&gt;"",A200+1,"")</f>
        <v>197</v>
      </c>
      <c r="B201" t="str">
        <v>NGUYỄN HUỲNH GIA KHANG</v>
      </c>
      <c r="C201" t="str">
        <v>10A4</v>
      </c>
      <c r="E201" t="str">
        <v xml:space="preserve">Không phép </v>
      </c>
      <c r="F201">
        <v>33000244</v>
      </c>
      <c r="R201">
        <f>IF(B201&lt;&gt;"", INDEX($V$8:$V$1491, MATCH(B201, $T$8:$T$1491, 0)),"")</f>
        <v>3</v>
      </c>
      <c r="S201">
        <f>IF(T201&lt;&gt;"",S200+1,"")</f>
        <v>194</v>
      </c>
      <c r="T201" t="str">
        <f>data!B199</f>
        <v>NGUYỄN THÀNH ĐẠT</v>
      </c>
      <c r="U201" t="str">
        <f>data!C199</f>
        <v>10A3</v>
      </c>
      <c r="V201">
        <v>3</v>
      </c>
      <c r="Y201">
        <f>'10a1tr'!H195</f>
        <v>0</v>
      </c>
      <c r="Z201">
        <f>'10a1tr'!I195</f>
        <v>0</v>
      </c>
      <c r="AA201">
        <f>'10a1tr'!J195</f>
        <v>0</v>
      </c>
      <c r="AB201">
        <f>'10a1tr'!K195</f>
        <v>0</v>
      </c>
      <c r="AC201">
        <f>'10a1tr'!L195</f>
        <v>0</v>
      </c>
      <c r="AE201">
        <f>IF(B201&lt;&gt;"", INDEX($X$8:$X$1491, MATCH(B201, $T$8:$T$1491, 0)),"")</f>
        <v>0</v>
      </c>
      <c r="AF201" t="str">
        <f>IF(AH204&lt;&gt;"", INDEX($AJ$8:$AJ$1491, MATCH(AH204, $T$8:$T$1491, 0)),"")</f>
        <v/>
      </c>
      <c r="AG201" t="str">
        <f>IF(AH201&lt;&gt;"",AG200+1, "")</f>
        <v/>
      </c>
    </row>
    <row r="202">
      <c r="A202">
        <f>IF(B202&lt;&gt;"",A201+1,"")</f>
        <v>198</v>
      </c>
      <c r="B202" t="str">
        <v>TỐNG NHẬT LAM</v>
      </c>
      <c r="C202" t="str">
        <v>10A4</v>
      </c>
      <c r="E202" t="str">
        <v xml:space="preserve">Không phép </v>
      </c>
      <c r="F202">
        <v>33000245</v>
      </c>
      <c r="R202">
        <f>IF(B202&lt;&gt;"", INDEX($V$8:$V$1491, MATCH(B202, $T$8:$T$1491, 0)),"")</f>
        <v>3</v>
      </c>
      <c r="S202">
        <f>IF(T202&lt;&gt;"",S201+1,"")</f>
        <v>195</v>
      </c>
      <c r="T202" t="str">
        <f>data!B200</f>
        <v>NGUYỄN NGỌC GIÀU</v>
      </c>
      <c r="U202" t="str">
        <f>data!C200</f>
        <v>10A3</v>
      </c>
      <c r="V202">
        <v>2</v>
      </c>
      <c r="Y202">
        <f>'10a1tr'!H196</f>
        <v>0</v>
      </c>
      <c r="Z202">
        <f>'10a1tr'!I196</f>
        <v>0</v>
      </c>
      <c r="AA202">
        <f>'10a1tr'!J196</f>
        <v>0</v>
      </c>
      <c r="AB202">
        <f>'10a1tr'!K196</f>
        <v>0</v>
      </c>
      <c r="AC202">
        <f>'10a1tr'!L196</f>
        <v>0</v>
      </c>
      <c r="AE202">
        <f>IF(B202&lt;&gt;"", INDEX($X$8:$X$1491, MATCH(B202, $T$8:$T$1491, 0)),"")</f>
        <v>0</v>
      </c>
      <c r="AF202" t="str">
        <f>IF(AH205&lt;&gt;"", INDEX($AJ$8:$AJ$1491, MATCH(AH205, $T$8:$T$1491, 0)),"")</f>
        <v/>
      </c>
      <c r="AG202" t="str">
        <f>IF(AH202&lt;&gt;"",AG201+1, "")</f>
        <v/>
      </c>
    </row>
    <row r="203">
      <c r="A203">
        <f>IF(B203&lt;&gt;"",A202+1,"")</f>
        <v>199</v>
      </c>
      <c r="B203" t="str">
        <v>NGUYỄN MỸ LINH</v>
      </c>
      <c r="C203" t="str">
        <v>10A4</v>
      </c>
      <c r="E203" t="str">
        <v xml:space="preserve">Không phép </v>
      </c>
      <c r="F203">
        <v>33000246</v>
      </c>
      <c r="R203">
        <f>IF(B203&lt;&gt;"", INDEX($V$8:$V$1491, MATCH(B203, $T$8:$T$1491, 0)),"")</f>
        <v>3</v>
      </c>
      <c r="S203">
        <f>IF(T203&lt;&gt;"",S202+1,"")</f>
        <v>196</v>
      </c>
      <c r="T203" t="str">
        <f>data!B201</f>
        <v>ĐỖ NHƯ HẢO</v>
      </c>
      <c r="U203" t="str">
        <f>data!C201</f>
        <v>10A3</v>
      </c>
      <c r="V203">
        <v>3</v>
      </c>
      <c r="Y203">
        <f>'10a1tr'!H197</f>
        <v>0</v>
      </c>
      <c r="Z203">
        <f>'10a1tr'!I197</f>
        <v>0</v>
      </c>
      <c r="AA203">
        <f>'10a1tr'!J197</f>
        <v>0</v>
      </c>
      <c r="AB203">
        <f>'10a1tr'!K197</f>
        <v>0</v>
      </c>
      <c r="AC203">
        <f>'10a1tr'!L197</f>
        <v>0</v>
      </c>
      <c r="AE203">
        <f>IF(B203&lt;&gt;"", INDEX($X$8:$X$1491, MATCH(B203, $T$8:$T$1491, 0)),"")</f>
        <v>0</v>
      </c>
      <c r="AF203" t="str">
        <f>IF(AH206&lt;&gt;"", INDEX($AJ$8:$AJ$1491, MATCH(AH206, $T$8:$T$1491, 0)),"")</f>
        <v/>
      </c>
      <c r="AG203" t="str">
        <f>IF(AH203&lt;&gt;"",AG202+1, "")</f>
        <v/>
      </c>
    </row>
    <row r="204">
      <c r="A204">
        <f>IF(B204&lt;&gt;"",A203+1,"")</f>
        <v>200</v>
      </c>
      <c r="B204" t="str">
        <v>TĂNG PHÚC MAI</v>
      </c>
      <c r="C204" t="str">
        <v>10A4</v>
      </c>
      <c r="E204" t="str">
        <v xml:space="preserve">Không phép </v>
      </c>
      <c r="F204">
        <v>33000248</v>
      </c>
      <c r="R204">
        <f>IF(B204&lt;&gt;"", INDEX($V$8:$V$1491, MATCH(B204, $T$8:$T$1491, 0)),"")</f>
        <v>3</v>
      </c>
      <c r="S204">
        <f>IF(T204&lt;&gt;"",S203+1,"")</f>
        <v>197</v>
      </c>
      <c r="T204" t="str">
        <f>data!B202</f>
        <v>NGUYỄN THANH HOÀI</v>
      </c>
      <c r="U204" t="str">
        <f>data!C202</f>
        <v>10A3</v>
      </c>
      <c r="V204">
        <v>3</v>
      </c>
      <c r="Y204">
        <f>'10a1tr'!H198</f>
        <v>0</v>
      </c>
      <c r="Z204">
        <f>'10a1tr'!I198</f>
        <v>0</v>
      </c>
      <c r="AA204">
        <f>'10a1tr'!J198</f>
        <v>0</v>
      </c>
      <c r="AB204">
        <f>'10a1tr'!K198</f>
        <v>0</v>
      </c>
      <c r="AC204">
        <f>'10a1tr'!L198</f>
        <v>0</v>
      </c>
      <c r="AE204">
        <f>IF(B204&lt;&gt;"", INDEX($X$8:$X$1491, MATCH(B204, $T$8:$T$1491, 0)),"")</f>
        <v>0</v>
      </c>
      <c r="AF204" t="str">
        <f>IF(AH207&lt;&gt;"", INDEX($AJ$8:$AJ$1491, MATCH(AH207, $T$8:$T$1491, 0)),"")</f>
        <v/>
      </c>
      <c r="AG204" t="str">
        <f>IF(AH204&lt;&gt;"",AG203+1, "")</f>
        <v/>
      </c>
    </row>
    <row r="205">
      <c r="A205">
        <f>IF(B205&lt;&gt;"",A204+1,"")</f>
        <v>201</v>
      </c>
      <c r="B205" t="str">
        <v>NGUYỄN HÙNG MẠNH</v>
      </c>
      <c r="C205" t="str">
        <v>10A4</v>
      </c>
      <c r="E205" t="str">
        <v xml:space="preserve">Không phép </v>
      </c>
      <c r="F205">
        <v>33000249</v>
      </c>
      <c r="R205">
        <f>IF(B205&lt;&gt;"", INDEX($V$8:$V$1491, MATCH(B205, $T$8:$T$1491, 0)),"")</f>
        <v>3</v>
      </c>
      <c r="S205">
        <f>IF(T205&lt;&gt;"",S204+1,"")</f>
        <v>198</v>
      </c>
      <c r="T205" t="str">
        <f>data!B203</f>
        <v>NGUYỄN TRỌNG KHANG</v>
      </c>
      <c r="U205" t="str">
        <f>data!C203</f>
        <v>10A3</v>
      </c>
      <c r="V205">
        <v>3</v>
      </c>
      <c r="Y205">
        <f>'10a1tr'!H199</f>
        <v>0</v>
      </c>
      <c r="Z205">
        <f>'10a1tr'!I199</f>
        <v>0</v>
      </c>
      <c r="AA205">
        <f>'10a1tr'!J199</f>
        <v>0</v>
      </c>
      <c r="AB205">
        <f>'10a1tr'!K199</f>
        <v>0</v>
      </c>
      <c r="AC205">
        <f>'10a1tr'!L199</f>
        <v>0</v>
      </c>
      <c r="AE205">
        <f>IF(B205&lt;&gt;"", INDEX($X$8:$X$1491, MATCH(B205, $T$8:$T$1491, 0)),"")</f>
        <v>0</v>
      </c>
      <c r="AF205" t="str">
        <f>IF(AH208&lt;&gt;"", INDEX($AJ$8:$AJ$1491, MATCH(AH208, $T$8:$T$1491, 0)),"")</f>
        <v/>
      </c>
      <c r="AG205" t="str">
        <f>IF(AH205&lt;&gt;"",AG204+1, "")</f>
        <v/>
      </c>
    </row>
    <row r="206">
      <c r="A206">
        <f>IF(B206&lt;&gt;"",A205+1,"")</f>
        <v>202</v>
      </c>
      <c r="B206" t="str">
        <v>TRẦN MINH MẠNH</v>
      </c>
      <c r="C206" t="str">
        <v>10A4</v>
      </c>
      <c r="E206" t="str">
        <v xml:space="preserve">Không phép </v>
      </c>
      <c r="F206">
        <v>33000250</v>
      </c>
      <c r="R206">
        <f>IF(B206&lt;&gt;"", INDEX($V$8:$V$1491, MATCH(B206, $T$8:$T$1491, 0)),"")</f>
        <v>3</v>
      </c>
      <c r="S206">
        <f>IF(T206&lt;&gt;"",S205+1,"")</f>
        <v>199</v>
      </c>
      <c r="T206" t="str">
        <f>data!B204</f>
        <v>PHAN MINH KHANG</v>
      </c>
      <c r="U206" t="str">
        <f>data!C204</f>
        <v>10A3</v>
      </c>
      <c r="V206">
        <v>3</v>
      </c>
      <c r="Y206">
        <f>'10a1tr'!H200</f>
        <v>0</v>
      </c>
      <c r="Z206">
        <f>'10a1tr'!I200</f>
        <v>0</v>
      </c>
      <c r="AA206">
        <f>'10a1tr'!J200</f>
        <v>0</v>
      </c>
      <c r="AB206">
        <f>'10a1tr'!K200</f>
        <v>0</v>
      </c>
      <c r="AC206">
        <f>'10a1tr'!L200</f>
        <v>0</v>
      </c>
      <c r="AE206">
        <f>IF(B206&lt;&gt;"", INDEX($X$8:$X$1491, MATCH(B206, $T$8:$T$1491, 0)),"")</f>
        <v>0</v>
      </c>
      <c r="AF206" t="str">
        <f>IF(AH209&lt;&gt;"", INDEX($AJ$8:$AJ$1491, MATCH(AH209, $T$8:$T$1491, 0)),"")</f>
        <v/>
      </c>
      <c r="AG206" t="str">
        <f>IF(AH206&lt;&gt;"",AG205+1, "")</f>
        <v/>
      </c>
    </row>
    <row r="207">
      <c r="A207">
        <f>IF(B207&lt;&gt;"",A206+1,"")</f>
        <v>203</v>
      </c>
      <c r="B207" t="str">
        <v>NGUYỄN PHƯƠNG NGHI</v>
      </c>
      <c r="C207" t="str">
        <v>10A4</v>
      </c>
      <c r="E207" t="str">
        <v xml:space="preserve">Không phép </v>
      </c>
      <c r="F207">
        <v>33000251</v>
      </c>
      <c r="R207">
        <f>IF(B207&lt;&gt;"", INDEX($V$8:$V$1491, MATCH(B207, $T$8:$T$1491, 0)),"")</f>
        <v>3</v>
      </c>
      <c r="S207">
        <f>IF(T207&lt;&gt;"",S206+1,"")</f>
        <v>200</v>
      </c>
      <c r="T207" t="str">
        <f>data!B205</f>
        <v>TRẦN MINH KHANG</v>
      </c>
      <c r="U207" t="str">
        <f>data!C205</f>
        <v>10A3</v>
      </c>
      <c r="V207">
        <v>3</v>
      </c>
      <c r="Y207">
        <f>'10a1tr'!H201</f>
        <v>0</v>
      </c>
      <c r="Z207">
        <f>'10a1tr'!I201</f>
        <v>0</v>
      </c>
      <c r="AA207">
        <f>'10a1tr'!J201</f>
        <v>0</v>
      </c>
      <c r="AB207">
        <f>'10a1tr'!K201</f>
        <v>0</v>
      </c>
      <c r="AC207">
        <f>'10a1tr'!L201</f>
        <v>0</v>
      </c>
      <c r="AE207">
        <f>IF(B207&lt;&gt;"", INDEX($X$8:$X$1491, MATCH(B207, $T$8:$T$1491, 0)),"")</f>
        <v>0</v>
      </c>
      <c r="AF207" t="str">
        <f>IF(AH210&lt;&gt;"", INDEX($AJ$8:$AJ$1491, MATCH(AH210, $T$8:$T$1491, 0)),"")</f>
        <v/>
      </c>
      <c r="AG207" t="str">
        <f>IF(AH207&lt;&gt;"",AG206+1, "")</f>
        <v/>
      </c>
    </row>
    <row r="208">
      <c r="A208">
        <f>IF(B208&lt;&gt;"",A207+1,"")</f>
        <v>204</v>
      </c>
      <c r="B208" t="str">
        <v>PHẠM LÝ TRÍ NGHĨA</v>
      </c>
      <c r="C208" t="str">
        <v>10A4</v>
      </c>
      <c r="E208" t="str">
        <v xml:space="preserve">Không phép </v>
      </c>
      <c r="F208">
        <v>33000252</v>
      </c>
      <c r="R208">
        <f>IF(B208&lt;&gt;"", INDEX($V$8:$V$1491, MATCH(B208, $T$8:$T$1491, 0)),"")</f>
        <v>3</v>
      </c>
      <c r="S208">
        <f>IF(T208&lt;&gt;"",S207+1,"")</f>
        <v>201</v>
      </c>
      <c r="T208" t="str">
        <f>data!B206</f>
        <v>QUÁCH VÂN KHÁNH</v>
      </c>
      <c r="U208" t="str">
        <f>data!C206</f>
        <v>10A3</v>
      </c>
      <c r="V208">
        <v>3</v>
      </c>
      <c r="Y208">
        <f>'10a1tr'!H202</f>
        <v>0</v>
      </c>
      <c r="Z208">
        <f>'10a1tr'!I202</f>
        <v>0</v>
      </c>
      <c r="AA208">
        <f>'10a1tr'!J202</f>
        <v>0</v>
      </c>
      <c r="AB208">
        <f>'10a1tr'!K202</f>
        <v>0</v>
      </c>
      <c r="AC208">
        <f>'10a1tr'!L202</f>
        <v>0</v>
      </c>
      <c r="AE208">
        <f>IF(B208&lt;&gt;"", INDEX($X$8:$X$1491, MATCH(B208, $T$8:$T$1491, 0)),"")</f>
        <v>0</v>
      </c>
      <c r="AF208" t="str">
        <f>IF(AH211&lt;&gt;"", INDEX($AJ$8:$AJ$1491, MATCH(AH211, $T$8:$T$1491, 0)),"")</f>
        <v/>
      </c>
      <c r="AG208" t="str">
        <f>IF(AH208&lt;&gt;"",AG207+1, "")</f>
        <v/>
      </c>
    </row>
    <row r="209">
      <c r="A209">
        <f>IF(B209&lt;&gt;"",A208+1,"")</f>
        <v>205</v>
      </c>
      <c r="B209" t="str">
        <v>VÕ HOÀNG NGHĨA</v>
      </c>
      <c r="C209" t="str">
        <v>10A4</v>
      </c>
      <c r="E209" t="str">
        <v xml:space="preserve">Không phép </v>
      </c>
      <c r="F209">
        <v>33000253</v>
      </c>
      <c r="R209">
        <f>IF(B209&lt;&gt;"", INDEX($V$8:$V$1491, MATCH(B209, $T$8:$T$1491, 0)),"")</f>
        <v>3</v>
      </c>
      <c r="S209">
        <f>IF(T209&lt;&gt;"",S208+1,"")</f>
        <v>202</v>
      </c>
      <c r="T209" t="str">
        <f>data!B207</f>
        <v>HUỲNH THỊ TRÚC LAM</v>
      </c>
      <c r="U209" t="str">
        <f>data!C207</f>
        <v>10A3</v>
      </c>
      <c r="V209">
        <v>3</v>
      </c>
      <c r="Y209">
        <f>'10a1tr'!H203</f>
        <v>0</v>
      </c>
      <c r="Z209">
        <f>'10a1tr'!I203</f>
        <v>0</v>
      </c>
      <c r="AA209">
        <f>'10a1tr'!J203</f>
        <v>0</v>
      </c>
      <c r="AB209">
        <f>'10a1tr'!K203</f>
        <v>0</v>
      </c>
      <c r="AC209">
        <f>'10a1tr'!L203</f>
        <v>0</v>
      </c>
      <c r="AE209">
        <f>IF(B209&lt;&gt;"", INDEX($X$8:$X$1491, MATCH(B209, $T$8:$T$1491, 0)),"")</f>
        <v>0</v>
      </c>
      <c r="AF209" t="str">
        <f>IF(AH212&lt;&gt;"", INDEX($AJ$8:$AJ$1491, MATCH(AH212, $T$8:$T$1491, 0)),"")</f>
        <v/>
      </c>
      <c r="AG209" t="str">
        <f>IF(AH209&lt;&gt;"",AG208+1, "")</f>
        <v/>
      </c>
    </row>
    <row r="210">
      <c r="A210">
        <f>IF(B210&lt;&gt;"",A209+1,"")</f>
        <v>206</v>
      </c>
      <c r="B210" t="str">
        <v>BÙI CHÂU BẢO NGỌC</v>
      </c>
      <c r="C210" t="str">
        <v>10A4</v>
      </c>
      <c r="E210" t="str">
        <v xml:space="preserve">Không phép </v>
      </c>
      <c r="F210">
        <v>33000254</v>
      </c>
      <c r="R210">
        <f>IF(B210&lt;&gt;"", INDEX($V$8:$V$1491, MATCH(B210, $T$8:$T$1491, 0)),"")</f>
        <v>3</v>
      </c>
      <c r="S210">
        <f>IF(T210&lt;&gt;"",S209+1,"")</f>
        <v>203</v>
      </c>
      <c r="T210" t="str">
        <f>data!B208</f>
        <v>NGUYỄN NGỌC LAM</v>
      </c>
      <c r="U210" t="str">
        <f>data!C208</f>
        <v>10A3</v>
      </c>
      <c r="V210">
        <v>3</v>
      </c>
      <c r="Y210">
        <f>'10a1tr'!H204</f>
        <v>0</v>
      </c>
      <c r="Z210">
        <f>'10a1tr'!I204</f>
        <v>0</v>
      </c>
      <c r="AA210">
        <f>'10a1tr'!J204</f>
        <v>0</v>
      </c>
      <c r="AB210">
        <f>'10a1tr'!K204</f>
        <v>0</v>
      </c>
      <c r="AC210">
        <f>'10a1tr'!L204</f>
        <v>0</v>
      </c>
      <c r="AE210">
        <f>IF(B210&lt;&gt;"", INDEX($X$8:$X$1491, MATCH(B210, $T$8:$T$1491, 0)),"")</f>
        <v>0</v>
      </c>
      <c r="AF210" t="str">
        <f>IF(AH213&lt;&gt;"", INDEX($AJ$8:$AJ$1491, MATCH(AH213, $T$8:$T$1491, 0)),"")</f>
        <v/>
      </c>
      <c r="AG210" t="str">
        <f>IF(AH210&lt;&gt;"",AG209+1, "")</f>
        <v/>
      </c>
    </row>
    <row r="211">
      <c r="A211">
        <f>IF(B211&lt;&gt;"",A210+1,"")</f>
        <v>207</v>
      </c>
      <c r="B211" t="str">
        <v>ĐỒNG THANH NGỌC</v>
      </c>
      <c r="C211" t="str">
        <v>10A4</v>
      </c>
      <c r="E211" t="str">
        <v xml:space="preserve">Không phép </v>
      </c>
      <c r="F211">
        <v>33000255</v>
      </c>
      <c r="R211">
        <f>IF(B211&lt;&gt;"", INDEX($V$8:$V$1491, MATCH(B211, $T$8:$T$1491, 0)),"")</f>
        <v>3</v>
      </c>
      <c r="S211">
        <f>IF(T211&lt;&gt;"",S210+1,"")</f>
        <v>204</v>
      </c>
      <c r="T211" t="str">
        <f>data!B209</f>
        <v>LÂM XUÂN MAI</v>
      </c>
      <c r="U211" t="str">
        <f>data!C209</f>
        <v>10A3</v>
      </c>
      <c r="V211">
        <v>3</v>
      </c>
      <c r="Y211">
        <f>'10a1tr'!H205</f>
        <v>0</v>
      </c>
      <c r="Z211">
        <f>'10a1tr'!I205</f>
        <v>0</v>
      </c>
      <c r="AA211">
        <f>'10a1tr'!J205</f>
        <v>0</v>
      </c>
      <c r="AB211">
        <f>'10a1tr'!K205</f>
        <v>0</v>
      </c>
      <c r="AC211">
        <f>'10a1tr'!L205</f>
        <v>0</v>
      </c>
      <c r="AE211">
        <f>IF(B211&lt;&gt;"", INDEX($X$8:$X$1491, MATCH(B211, $T$8:$T$1491, 0)),"")</f>
        <v>0</v>
      </c>
      <c r="AF211" t="str">
        <f>IF(AH214&lt;&gt;"", INDEX($AJ$8:$AJ$1491, MATCH(AH214, $T$8:$T$1491, 0)),"")</f>
        <v/>
      </c>
      <c r="AG211" t="str">
        <f>IF(AH211&lt;&gt;"",AG210+1, "")</f>
        <v/>
      </c>
    </row>
    <row r="212">
      <c r="A212">
        <f>IF(B212&lt;&gt;"",A211+1,"")</f>
        <v>208</v>
      </c>
      <c r="B212" t="str">
        <v>LÊ HUỲNH XUÂN NGỌC</v>
      </c>
      <c r="C212" t="str">
        <v>10A4</v>
      </c>
      <c r="E212" t="str">
        <v xml:space="preserve">Không phép </v>
      </c>
      <c r="F212">
        <v>33000256</v>
      </c>
      <c r="R212">
        <f>IF(B212&lt;&gt;"", INDEX($V$8:$V$1491, MATCH(B212, $T$8:$T$1491, 0)),"")</f>
        <v>3</v>
      </c>
      <c r="S212">
        <f>IF(T212&lt;&gt;"",S211+1,"")</f>
        <v>205</v>
      </c>
      <c r="T212" t="str">
        <f>data!B210</f>
        <v>LÝ THỊ NGỌC MINH</v>
      </c>
      <c r="U212" t="str">
        <f>data!C210</f>
        <v>10A3</v>
      </c>
      <c r="V212">
        <v>3</v>
      </c>
      <c r="Y212">
        <f>'10a1tr'!H206</f>
        <v>0</v>
      </c>
      <c r="Z212">
        <f>'10a1tr'!I206</f>
        <v>0</v>
      </c>
      <c r="AA212">
        <f>'10a1tr'!J206</f>
        <v>0</v>
      </c>
      <c r="AB212">
        <f>'10a1tr'!K206</f>
        <v>0</v>
      </c>
      <c r="AC212">
        <f>'10a1tr'!L206</f>
        <v>0</v>
      </c>
      <c r="AE212">
        <f>IF(B212&lt;&gt;"", INDEX($X$8:$X$1491, MATCH(B212, $T$8:$T$1491, 0)),"")</f>
        <v>0</v>
      </c>
      <c r="AF212" t="str">
        <f>IF(AH215&lt;&gt;"", INDEX($AJ$8:$AJ$1491, MATCH(AH215, $T$8:$T$1491, 0)),"")</f>
        <v/>
      </c>
      <c r="AG212" t="str">
        <f>IF(AH212&lt;&gt;"",AG211+1, "")</f>
        <v/>
      </c>
    </row>
    <row r="213">
      <c r="A213">
        <f>IF(B213&lt;&gt;"",A212+1,"")</f>
        <v>209</v>
      </c>
      <c r="B213" t="str">
        <v>NGUYỄN HƯƠNG NGỌC</v>
      </c>
      <c r="C213" t="str">
        <v>10A4</v>
      </c>
      <c r="E213" t="str">
        <v xml:space="preserve">Không phép </v>
      </c>
      <c r="F213">
        <v>33000257</v>
      </c>
      <c r="R213">
        <f>IF(B213&lt;&gt;"", INDEX($V$8:$V$1491, MATCH(B213, $T$8:$T$1491, 0)),"")</f>
        <v>3</v>
      </c>
      <c r="S213">
        <f>IF(T213&lt;&gt;"",S212+1,"")</f>
        <v>206</v>
      </c>
      <c r="T213" t="str">
        <f>data!B211</f>
        <v>CHÂU THẢO NGÂN</v>
      </c>
      <c r="U213" t="str">
        <f>data!C211</f>
        <v>10A3</v>
      </c>
      <c r="V213">
        <v>3</v>
      </c>
      <c r="Y213">
        <f>'10a1tr'!H207</f>
        <v>0</v>
      </c>
      <c r="Z213">
        <f>'10a1tr'!I207</f>
        <v>0</v>
      </c>
      <c r="AA213">
        <f>'10a1tr'!J207</f>
        <v>0</v>
      </c>
      <c r="AB213">
        <f>'10a1tr'!K207</f>
        <v>0</v>
      </c>
      <c r="AC213">
        <f>'10a1tr'!L207</f>
        <v>0</v>
      </c>
      <c r="AE213">
        <f>IF(B213&lt;&gt;"", INDEX($X$8:$X$1491, MATCH(B213, $T$8:$T$1491, 0)),"")</f>
        <v>0</v>
      </c>
      <c r="AF213" t="str">
        <f>IF(AH216&lt;&gt;"", INDEX($AJ$8:$AJ$1491, MATCH(AH216, $T$8:$T$1491, 0)),"")</f>
        <v/>
      </c>
      <c r="AG213" t="str">
        <f>IF(AH213&lt;&gt;"",AG212+1, "")</f>
        <v/>
      </c>
    </row>
    <row r="214">
      <c r="A214">
        <f>IF(B214&lt;&gt;"",A213+1,"")</f>
        <v>210</v>
      </c>
      <c r="B214" t="str">
        <v>TRƯƠNG NHƯ NGỌC</v>
      </c>
      <c r="C214" t="str">
        <v>10A4</v>
      </c>
      <c r="E214" t="str">
        <v xml:space="preserve">Không phép </v>
      </c>
      <c r="F214">
        <v>33000258</v>
      </c>
      <c r="R214">
        <f>IF(B214&lt;&gt;"", INDEX($V$8:$V$1491, MATCH(B214, $T$8:$T$1491, 0)),"")</f>
        <v>3</v>
      </c>
      <c r="S214">
        <f>IF(T214&lt;&gt;"",S213+1,"")</f>
        <v>207</v>
      </c>
      <c r="T214" t="str">
        <f>data!B212</f>
        <v>ĐẶNG KIM NGÂN</v>
      </c>
      <c r="U214" t="str">
        <f>data!C212</f>
        <v>10A3</v>
      </c>
      <c r="V214">
        <v>3</v>
      </c>
      <c r="Y214">
        <f>'10a1tr'!H208</f>
        <v>0</v>
      </c>
      <c r="Z214">
        <f>'10a1tr'!I208</f>
        <v>0</v>
      </c>
      <c r="AA214">
        <f>'10a1tr'!J208</f>
        <v>0</v>
      </c>
      <c r="AB214">
        <f>'10a1tr'!K208</f>
        <v>0</v>
      </c>
      <c r="AC214">
        <f>'10a1tr'!L208</f>
        <v>0</v>
      </c>
      <c r="AE214">
        <f>IF(B214&lt;&gt;"", INDEX($X$8:$X$1491, MATCH(B214, $T$8:$T$1491, 0)),"")</f>
        <v>0</v>
      </c>
      <c r="AF214" t="str">
        <f>IF(AH217&lt;&gt;"", INDEX($AJ$8:$AJ$1491, MATCH(AH217, $T$8:$T$1491, 0)),"")</f>
        <v/>
      </c>
      <c r="AG214" t="str">
        <f>IF(AH214&lt;&gt;"",AG213+1, "")</f>
        <v/>
      </c>
    </row>
    <row r="215">
      <c r="A215">
        <f>IF(B215&lt;&gt;"",A214+1,"")</f>
        <v>211</v>
      </c>
      <c r="B215" t="str">
        <v>PHẠM NGUYỄN UYÊN NHI</v>
      </c>
      <c r="C215" t="str">
        <v>10A4</v>
      </c>
      <c r="E215" t="str">
        <v xml:space="preserve">Không phép </v>
      </c>
      <c r="F215">
        <v>33000261</v>
      </c>
      <c r="R215">
        <f>IF(B215&lt;&gt;"", INDEX($V$8:$V$1491, MATCH(B215, $T$8:$T$1491, 0)),"")</f>
        <v>3</v>
      </c>
      <c r="S215">
        <f>IF(T215&lt;&gt;"",S214+1,"")</f>
        <v>208</v>
      </c>
      <c r="T215" t="str">
        <f>data!B213</f>
        <v>PHAN TRUNG NGHĨA</v>
      </c>
      <c r="U215" t="str">
        <f>data!C213</f>
        <v>10A3</v>
      </c>
      <c r="V215">
        <v>3</v>
      </c>
      <c r="Y215">
        <f>'10a1tr'!H209</f>
        <v>0</v>
      </c>
      <c r="Z215">
        <f>'10a1tr'!I209</f>
        <v>0</v>
      </c>
      <c r="AA215">
        <f>'10a1tr'!J209</f>
        <v>0</v>
      </c>
      <c r="AB215">
        <f>'10a1tr'!K209</f>
        <v>0</v>
      </c>
      <c r="AC215">
        <f>'10a1tr'!L209</f>
        <v>0</v>
      </c>
      <c r="AE215">
        <f>IF(B215&lt;&gt;"", INDEX($X$8:$X$1491, MATCH(B215, $T$8:$T$1491, 0)),"")</f>
        <v>0</v>
      </c>
      <c r="AF215" t="str">
        <f>IF(AH218&lt;&gt;"", INDEX($AJ$8:$AJ$1491, MATCH(AH218, $T$8:$T$1491, 0)),"")</f>
        <v/>
      </c>
      <c r="AG215" t="str">
        <f>IF(AH215&lt;&gt;"",AG214+1, "")</f>
        <v/>
      </c>
    </row>
    <row r="216">
      <c r="A216">
        <f>IF(B216&lt;&gt;"",A215+1,"")</f>
        <v>212</v>
      </c>
      <c r="B216" t="str">
        <v>LÊ THỊ NGỌC NHIÊN</v>
      </c>
      <c r="C216" t="str">
        <v>10A4</v>
      </c>
      <c r="E216" t="str">
        <v xml:space="preserve">Không phép </v>
      </c>
      <c r="F216">
        <v>33000262</v>
      </c>
      <c r="R216">
        <f>IF(B216&lt;&gt;"", INDEX($V$8:$V$1491, MATCH(B216, $T$8:$T$1491, 0)),"")</f>
        <v>3</v>
      </c>
      <c r="S216">
        <f>IF(T216&lt;&gt;"",S215+1,"")</f>
        <v>209</v>
      </c>
      <c r="T216" t="str">
        <f>data!B214</f>
        <v>VÕ THÀNH NGHIỆP</v>
      </c>
      <c r="U216" t="str">
        <f>data!C214</f>
        <v>10A3</v>
      </c>
      <c r="V216">
        <v>3</v>
      </c>
      <c r="Y216">
        <f>'10a1tr'!H210</f>
        <v>0</v>
      </c>
      <c r="Z216">
        <f>'10a1tr'!I210</f>
        <v>0</v>
      </c>
      <c r="AA216">
        <f>'10a1tr'!J210</f>
        <v>0</v>
      </c>
      <c r="AB216">
        <f>'10a1tr'!K210</f>
        <v>0</v>
      </c>
      <c r="AC216">
        <f>'10a1tr'!L210</f>
        <v>0</v>
      </c>
      <c r="AE216">
        <f>IF(B216&lt;&gt;"", INDEX($X$8:$X$1491, MATCH(B216, $T$8:$T$1491, 0)),"")</f>
        <v>0</v>
      </c>
      <c r="AF216" t="str">
        <f>IF(AH219&lt;&gt;"", INDEX($AJ$8:$AJ$1491, MATCH(AH219, $T$8:$T$1491, 0)),"")</f>
        <v/>
      </c>
      <c r="AG216" t="str">
        <f>IF(AH216&lt;&gt;"",AG215+1, "")</f>
        <v/>
      </c>
    </row>
    <row r="217">
      <c r="A217">
        <f>IF(B217&lt;&gt;"",A216+1,"")</f>
        <v>213</v>
      </c>
      <c r="B217" t="str">
        <v>TRƯƠNG GIA PHÁT</v>
      </c>
      <c r="C217" t="str">
        <v>10A4</v>
      </c>
      <c r="E217" t="str">
        <v xml:space="preserve">Không phép </v>
      </c>
      <c r="F217">
        <v>33000263</v>
      </c>
      <c r="R217">
        <f>IF(B217&lt;&gt;"", INDEX($V$8:$V$1491, MATCH(B217, $T$8:$T$1491, 0)),"")</f>
        <v>3</v>
      </c>
      <c r="S217">
        <f>IF(T217&lt;&gt;"",S216+1,"")</f>
        <v>210</v>
      </c>
      <c r="T217" t="str">
        <f>data!B215</f>
        <v>NGỤY KIM YẾN NGỌC</v>
      </c>
      <c r="U217" t="str">
        <f>data!C215</f>
        <v>10A3</v>
      </c>
      <c r="V217">
        <v>3</v>
      </c>
      <c r="Y217">
        <f>'10a1tr'!H211</f>
        <v>0</v>
      </c>
      <c r="Z217">
        <f>'10a1tr'!I211</f>
        <v>0</v>
      </c>
      <c r="AA217">
        <f>'10a1tr'!J211</f>
        <v>0</v>
      </c>
      <c r="AB217">
        <f>'10a1tr'!K211</f>
        <v>0</v>
      </c>
      <c r="AC217">
        <f>'10a1tr'!L211</f>
        <v>0</v>
      </c>
      <c r="AE217">
        <f>IF(B217&lt;&gt;"", INDEX($X$8:$X$1491, MATCH(B217, $T$8:$T$1491, 0)),"")</f>
        <v>0</v>
      </c>
      <c r="AF217" t="str">
        <f>IF(AH220&lt;&gt;"", INDEX($AJ$8:$AJ$1491, MATCH(AH220, $T$8:$T$1491, 0)),"")</f>
        <v/>
      </c>
      <c r="AG217" t="str">
        <f>IF(AH217&lt;&gt;"",AG216+1, "")</f>
        <v/>
      </c>
    </row>
    <row r="218">
      <c r="A218">
        <f>IF(B218&lt;&gt;"",A217+1,"")</f>
        <v>214</v>
      </c>
      <c r="B218" t="str">
        <v>LÊ NGỌC YẾN PHƯƠNG</v>
      </c>
      <c r="C218" t="str">
        <v>10A4</v>
      </c>
      <c r="E218" t="str">
        <v xml:space="preserve">Không phép </v>
      </c>
      <c r="F218">
        <v>33000264</v>
      </c>
      <c r="R218">
        <f>IF(B218&lt;&gt;"", INDEX($V$8:$V$1491, MATCH(B218, $T$8:$T$1491, 0)),"")</f>
        <v>3</v>
      </c>
      <c r="S218">
        <f>IF(T218&lt;&gt;"",S217+1,"")</f>
        <v>211</v>
      </c>
      <c r="T218" t="str">
        <f>data!B216</f>
        <v>KHƯU ĐÌNH KỲ NGUYÊN</v>
      </c>
      <c r="U218" t="str">
        <f>data!C216</f>
        <v>10A3</v>
      </c>
      <c r="V218">
        <v>3</v>
      </c>
      <c r="Y218">
        <f>'10a1tr'!H212</f>
        <v>0</v>
      </c>
      <c r="Z218">
        <f>'10a1tr'!I212</f>
        <v>0</v>
      </c>
      <c r="AA218">
        <f>'10a1tr'!J212</f>
        <v>0</v>
      </c>
      <c r="AB218">
        <f>'10a1tr'!K212</f>
        <v>0</v>
      </c>
      <c r="AC218">
        <f>'10a1tr'!L212</f>
        <v>0</v>
      </c>
      <c r="AE218">
        <f>IF(B218&lt;&gt;"", INDEX($X$8:$X$1491, MATCH(B218, $T$8:$T$1491, 0)),"")</f>
        <v>0</v>
      </c>
      <c r="AF218" t="str">
        <f>IF(AH221&lt;&gt;"", INDEX($AJ$8:$AJ$1491, MATCH(AH221, $T$8:$T$1491, 0)),"")</f>
        <v/>
      </c>
      <c r="AG218" t="str">
        <f>IF(AH218&lt;&gt;"",AG217+1, "")</f>
        <v/>
      </c>
    </row>
    <row r="219">
      <c r="A219">
        <f>IF(B219&lt;&gt;"",A218+1,"")</f>
        <v>215</v>
      </c>
      <c r="B219" t="str">
        <v>NGUYỄN BẢO NAM PHƯƠNG</v>
      </c>
      <c r="C219" t="str">
        <v>10A4</v>
      </c>
      <c r="E219" t="str">
        <v xml:space="preserve">Không phép </v>
      </c>
      <c r="F219">
        <v>33000265</v>
      </c>
      <c r="R219">
        <f>IF(B219&lt;&gt;"", INDEX($V$8:$V$1491, MATCH(B219, $T$8:$T$1491, 0)),"")</f>
        <v>3</v>
      </c>
      <c r="S219">
        <f>IF(T219&lt;&gt;"",S218+1,"")</f>
        <v>212</v>
      </c>
      <c r="T219" t="str">
        <f>data!B217</f>
        <v>NGUYỄN TRỌNG NGUYỄN</v>
      </c>
      <c r="U219" t="str">
        <f>data!C217</f>
        <v>10A3</v>
      </c>
      <c r="V219">
        <v>3</v>
      </c>
      <c r="Y219">
        <f>'10a1tr'!H213</f>
        <v>0</v>
      </c>
      <c r="Z219">
        <f>'10a1tr'!I213</f>
        <v>0</v>
      </c>
      <c r="AA219">
        <f>'10a1tr'!J213</f>
        <v>0</v>
      </c>
      <c r="AB219">
        <f>'10a1tr'!K213</f>
        <v>0</v>
      </c>
      <c r="AC219">
        <f>'10a1tr'!L213</f>
        <v>0</v>
      </c>
      <c r="AE219">
        <f>IF(B219&lt;&gt;"", INDEX($X$8:$X$1491, MATCH(B219, $T$8:$T$1491, 0)),"")</f>
        <v>0</v>
      </c>
      <c r="AF219" t="str">
        <f>IF(AH222&lt;&gt;"", INDEX($AJ$8:$AJ$1491, MATCH(AH222, $T$8:$T$1491, 0)),"")</f>
        <v/>
      </c>
      <c r="AG219" t="str">
        <f>IF(AH219&lt;&gt;"",AG218+1, "")</f>
        <v/>
      </c>
    </row>
    <row r="220">
      <c r="A220">
        <f>IF(B220&lt;&gt;"",A219+1,"")</f>
        <v>216</v>
      </c>
      <c r="B220" t="str">
        <v>HUỲNH XUÂN QUANG</v>
      </c>
      <c r="C220" t="str">
        <v>10A4</v>
      </c>
      <c r="E220" t="str">
        <v xml:space="preserve">Không phép </v>
      </c>
      <c r="F220">
        <v>33000266</v>
      </c>
      <c r="R220">
        <f>IF(B220&lt;&gt;"", INDEX($V$8:$V$1491, MATCH(B220, $T$8:$T$1491, 0)),"")</f>
        <v>3</v>
      </c>
      <c r="S220">
        <f>IF(T220&lt;&gt;"",S219+1,"")</f>
        <v>213</v>
      </c>
      <c r="T220" t="str">
        <f>data!B218</f>
        <v>CHIÊM NGỌC NHƯ</v>
      </c>
      <c r="U220" t="str">
        <f>data!C218</f>
        <v>10A3</v>
      </c>
      <c r="V220">
        <v>3</v>
      </c>
      <c r="Y220">
        <f>'10a1tr'!H214</f>
        <v>0</v>
      </c>
      <c r="Z220">
        <f>'10a1tr'!I214</f>
        <v>0</v>
      </c>
      <c r="AA220">
        <f>'10a1tr'!J214</f>
        <v>0</v>
      </c>
      <c r="AB220">
        <f>'10a1tr'!K214</f>
        <v>0</v>
      </c>
      <c r="AC220">
        <f>'10a1tr'!L214</f>
        <v>0</v>
      </c>
      <c r="AE220">
        <f>IF(B220&lt;&gt;"", INDEX($X$8:$X$1491, MATCH(B220, $T$8:$T$1491, 0)),"")</f>
        <v>0</v>
      </c>
      <c r="AF220" t="str">
        <f>IF(AH223&lt;&gt;"", INDEX($AJ$8:$AJ$1491, MATCH(AH223, $T$8:$T$1491, 0)),"")</f>
        <v/>
      </c>
      <c r="AG220" t="str">
        <f>IF(AH220&lt;&gt;"",AG219+1, "")</f>
        <v/>
      </c>
    </row>
    <row r="221">
      <c r="A221">
        <f>IF(B221&lt;&gt;"",A220+1,"")</f>
        <v>217</v>
      </c>
      <c r="B221" t="str">
        <v>NGUYỄN CAO KIM QUỲNH</v>
      </c>
      <c r="C221" t="str">
        <v>10A4</v>
      </c>
      <c r="E221" t="str">
        <v xml:space="preserve">Không phép </v>
      </c>
      <c r="F221">
        <v>33000267</v>
      </c>
      <c r="R221">
        <f>IF(B221&lt;&gt;"", INDEX($V$8:$V$1491, MATCH(B221, $T$8:$T$1491, 0)),"")</f>
        <v>3</v>
      </c>
      <c r="S221">
        <f>IF(T221&lt;&gt;"",S220+1,"")</f>
        <v>214</v>
      </c>
      <c r="T221" t="str">
        <f>data!B219</f>
        <v>HUỲNH TẤN PHÁT</v>
      </c>
      <c r="U221" t="str">
        <f>data!C219</f>
        <v>10A3</v>
      </c>
      <c r="V221">
        <v>3</v>
      </c>
      <c r="Y221">
        <f>'10a1tr'!H215</f>
        <v>0</v>
      </c>
      <c r="Z221">
        <f>'10a1tr'!I215</f>
        <v>0</v>
      </c>
      <c r="AA221">
        <f>'10a1tr'!J215</f>
        <v>0</v>
      </c>
      <c r="AB221">
        <f>'10a1tr'!K215</f>
        <v>0</v>
      </c>
      <c r="AC221">
        <f>'10a1tr'!L215</f>
        <v>0</v>
      </c>
      <c r="AE221">
        <f>IF(B221&lt;&gt;"", INDEX($X$8:$X$1491, MATCH(B221, $T$8:$T$1491, 0)),"")</f>
        <v>0</v>
      </c>
      <c r="AF221" t="str">
        <f>IF(AH224&lt;&gt;"", INDEX($AJ$8:$AJ$1491, MATCH(AH224, $T$8:$T$1491, 0)),"")</f>
        <v/>
      </c>
      <c r="AG221" t="str">
        <f>IF(AH221&lt;&gt;"",AG220+1, "")</f>
        <v/>
      </c>
    </row>
    <row r="222">
      <c r="A222">
        <f>IF(B222&lt;&gt;"",A221+1,"")</f>
        <v>218</v>
      </c>
      <c r="B222" t="str">
        <v>LÝ KHIẾT TÂM</v>
      </c>
      <c r="C222" t="str">
        <v>10A4</v>
      </c>
      <c r="E222" t="str">
        <v xml:space="preserve">Không phép </v>
      </c>
      <c r="F222">
        <v>33000268</v>
      </c>
      <c r="R222">
        <f>IF(B222&lt;&gt;"", INDEX($V$8:$V$1491, MATCH(B222, $T$8:$T$1491, 0)),"")</f>
        <v>3</v>
      </c>
      <c r="S222">
        <f>IF(T222&lt;&gt;"",S221+1,"")</f>
        <v>215</v>
      </c>
      <c r="T222" t="str">
        <f>data!B220</f>
        <v>TRẦN BÙI MINH PHÚC</v>
      </c>
      <c r="U222" t="str">
        <f>data!C220</f>
        <v>10A3</v>
      </c>
      <c r="V222">
        <v>3</v>
      </c>
      <c r="Y222">
        <f>'10a1tr'!H216</f>
        <v>0</v>
      </c>
      <c r="Z222">
        <f>'10a1tr'!I216</f>
        <v>0</v>
      </c>
      <c r="AA222">
        <f>'10a1tr'!J216</f>
        <v>0</v>
      </c>
      <c r="AB222">
        <f>'10a1tr'!K216</f>
        <v>0</v>
      </c>
      <c r="AC222">
        <f>'10a1tr'!L216</f>
        <v>0</v>
      </c>
      <c r="AE222">
        <f>IF(B222&lt;&gt;"", INDEX($X$8:$X$1491, MATCH(B222, $T$8:$T$1491, 0)),"")</f>
        <v>0</v>
      </c>
      <c r="AF222" t="str">
        <f>IF(AH225&lt;&gt;"", INDEX($AJ$8:$AJ$1491, MATCH(AH225, $T$8:$T$1491, 0)),"")</f>
        <v/>
      </c>
      <c r="AG222" t="str">
        <f>IF(AH222&lt;&gt;"",AG221+1, "")</f>
        <v/>
      </c>
    </row>
    <row r="223">
      <c r="A223">
        <f>IF(B223&lt;&gt;"",A222+1,"")</f>
        <v>219</v>
      </c>
      <c r="B223" t="str">
        <v>LÊ PHÚC THỊNH</v>
      </c>
      <c r="C223" t="str">
        <v>10A4</v>
      </c>
      <c r="E223" t="str">
        <v xml:space="preserve">Không phép </v>
      </c>
      <c r="F223">
        <v>33000269</v>
      </c>
      <c r="R223">
        <f>IF(B223&lt;&gt;"", INDEX($V$8:$V$1491, MATCH(B223, $T$8:$T$1491, 0)),"")</f>
        <v>3</v>
      </c>
      <c r="S223">
        <f>IF(T223&lt;&gt;"",S222+1,"")</f>
        <v>216</v>
      </c>
      <c r="T223" t="str">
        <f>data!B221</f>
        <v>NGUYỄN NGỌC THIÊN PHỤNG</v>
      </c>
      <c r="U223" t="str">
        <f>data!C221</f>
        <v>10A3</v>
      </c>
      <c r="V223">
        <v>3</v>
      </c>
      <c r="Y223">
        <f>'10a1tr'!H217</f>
        <v>0</v>
      </c>
      <c r="Z223">
        <f>'10a1tr'!I217</f>
        <v>0</v>
      </c>
      <c r="AA223">
        <f>'10a1tr'!J217</f>
        <v>0</v>
      </c>
      <c r="AB223">
        <f>'10a1tr'!K217</f>
        <v>0</v>
      </c>
      <c r="AC223">
        <f>'10a1tr'!L217</f>
        <v>0</v>
      </c>
      <c r="AE223">
        <f>IF(B223&lt;&gt;"", INDEX($X$8:$X$1491, MATCH(B223, $T$8:$T$1491, 0)),"")</f>
        <v>0</v>
      </c>
      <c r="AF223" t="str">
        <f>IF(AH226&lt;&gt;"", INDEX($AJ$8:$AJ$1491, MATCH(AH226, $T$8:$T$1491, 0)),"")</f>
        <v/>
      </c>
      <c r="AG223" t="str">
        <f>IF(AH223&lt;&gt;"",AG222+1, "")</f>
        <v/>
      </c>
    </row>
    <row r="224">
      <c r="A224">
        <f>IF(B224&lt;&gt;"",A223+1,"")</f>
        <v>220</v>
      </c>
      <c r="B224" t="str">
        <v>TRẦN HOÀNG UYÊN</v>
      </c>
      <c r="C224" t="str">
        <v>10A4</v>
      </c>
      <c r="E224" t="str">
        <v xml:space="preserve">Không phép </v>
      </c>
      <c r="F224">
        <v>33000271</v>
      </c>
      <c r="R224">
        <f>IF(B224&lt;&gt;"", INDEX($V$8:$V$1491, MATCH(B224, $T$8:$T$1491, 0)),"")</f>
        <v>3</v>
      </c>
      <c r="S224">
        <f>IF(T224&lt;&gt;"",S223+1,"")</f>
        <v>217</v>
      </c>
      <c r="T224" t="str">
        <f>data!B222</f>
        <v>HUỲNH PHƯỚC THẮNG</v>
      </c>
      <c r="U224" t="str">
        <f>data!C222</f>
        <v>10A3</v>
      </c>
      <c r="V224">
        <v>3</v>
      </c>
      <c r="Y224">
        <f>'10a1tr'!H218</f>
        <v>0</v>
      </c>
      <c r="Z224">
        <f>'10a1tr'!I218</f>
        <v>0</v>
      </c>
      <c r="AA224">
        <f>'10a1tr'!J218</f>
        <v>0</v>
      </c>
      <c r="AB224">
        <f>'10a1tr'!K218</f>
        <v>0</v>
      </c>
      <c r="AC224">
        <f>'10a1tr'!L218</f>
        <v>0</v>
      </c>
      <c r="AE224">
        <f>IF(B224&lt;&gt;"", INDEX($X$8:$X$1491, MATCH(B224, $T$8:$T$1491, 0)),"")</f>
        <v>0</v>
      </c>
      <c r="AF224" t="str">
        <f>IF(AH227&lt;&gt;"", INDEX($AJ$8:$AJ$1491, MATCH(AH227, $T$8:$T$1491, 0)),"")</f>
        <v/>
      </c>
      <c r="AG224" t="str">
        <f>IF(AH224&lt;&gt;"",AG223+1, "")</f>
        <v/>
      </c>
    </row>
    <row r="225">
      <c r="A225">
        <f>IF(B225&lt;&gt;"",A224+1,"")</f>
        <v>221</v>
      </c>
      <c r="B225" t="str">
        <v>LÊ NGỌC KHÁNH VÂN</v>
      </c>
      <c r="C225" t="str">
        <v>10A4</v>
      </c>
      <c r="E225" t="str">
        <v xml:space="preserve">Không phép </v>
      </c>
      <c r="F225">
        <v>33000272</v>
      </c>
      <c r="R225">
        <f>IF(B225&lt;&gt;"", INDEX($V$8:$V$1491, MATCH(B225, $T$8:$T$1491, 0)),"")</f>
        <v>3</v>
      </c>
      <c r="S225">
        <f>IF(T225&lt;&gt;"",S224+1,"")</f>
        <v>218</v>
      </c>
      <c r="T225" t="str">
        <f>data!B223</f>
        <v>CAO MINH THẢO</v>
      </c>
      <c r="U225" t="str">
        <f>data!C223</f>
        <v>10A3</v>
      </c>
      <c r="V225">
        <v>3</v>
      </c>
      <c r="Y225">
        <f>'10a1tr'!H219</f>
        <v>0</v>
      </c>
      <c r="Z225">
        <f>'10a1tr'!I219</f>
        <v>0</v>
      </c>
      <c r="AA225">
        <f>'10a1tr'!J219</f>
        <v>0</v>
      </c>
      <c r="AB225">
        <f>'10a1tr'!K219</f>
        <v>0</v>
      </c>
      <c r="AC225">
        <f>'10a1tr'!L219</f>
        <v>0</v>
      </c>
      <c r="AE225">
        <f>IF(B225&lt;&gt;"", INDEX($X$8:$X$1491, MATCH(B225, $T$8:$T$1491, 0)),"")</f>
        <v>0</v>
      </c>
      <c r="AF225" t="str">
        <f>IF(AH228&lt;&gt;"", INDEX($AJ$8:$AJ$1491, MATCH(AH228, $T$8:$T$1491, 0)),"")</f>
        <v/>
      </c>
      <c r="AG225" t="str">
        <f>IF(AH225&lt;&gt;"",AG224+1, "")</f>
        <v/>
      </c>
    </row>
    <row r="226">
      <c r="A226">
        <f>IF(B226&lt;&gt;"",A225+1,"")</f>
        <v>222</v>
      </c>
      <c r="B226" t="str">
        <v>LÊ TIẾN VINH</v>
      </c>
      <c r="C226" t="str">
        <v>10A4</v>
      </c>
      <c r="E226" t="str">
        <v xml:space="preserve">Không phép </v>
      </c>
      <c r="F226">
        <v>33000273</v>
      </c>
      <c r="R226">
        <f>IF(B226&lt;&gt;"", INDEX($V$8:$V$1491, MATCH(B226, $T$8:$T$1491, 0)),"")</f>
        <v>3</v>
      </c>
      <c r="S226">
        <f>IF(T226&lt;&gt;"",S225+1,"")</f>
        <v>219</v>
      </c>
      <c r="T226" t="str">
        <f>data!B224</f>
        <v>DANH CHÀNH THI</v>
      </c>
      <c r="U226" t="str">
        <f>data!C224</f>
        <v>10A3</v>
      </c>
      <c r="V226">
        <v>3</v>
      </c>
      <c r="Y226">
        <f>'10a1tr'!H220</f>
        <v>0</v>
      </c>
      <c r="Z226">
        <f>'10a1tr'!I220</f>
        <v>0</v>
      </c>
      <c r="AA226">
        <f>'10a1tr'!J220</f>
        <v>0</v>
      </c>
      <c r="AB226">
        <f>'10a1tr'!K220</f>
        <v>0</v>
      </c>
      <c r="AC226">
        <f>'10a1tr'!L220</f>
        <v>0</v>
      </c>
      <c r="AE226">
        <f>IF(B226&lt;&gt;"", INDEX($X$8:$X$1491, MATCH(B226, $T$8:$T$1491, 0)),"")</f>
        <v>0</v>
      </c>
      <c r="AF226" t="str">
        <f>IF(AH229&lt;&gt;"", INDEX($AJ$8:$AJ$1491, MATCH(AH229, $T$8:$T$1491, 0)),"")</f>
        <v/>
      </c>
      <c r="AG226" t="str">
        <f>IF(AH226&lt;&gt;"",AG225+1, "")</f>
        <v/>
      </c>
    </row>
    <row r="227">
      <c r="A227">
        <f>IF(B227&lt;&gt;"",A226+1,"")</f>
        <v>223</v>
      </c>
      <c r="B227" t="str">
        <v>NGÔ NGỌC TƯỜNG VY</v>
      </c>
      <c r="C227" t="str">
        <v>10A4</v>
      </c>
      <c r="E227" t="str">
        <v xml:space="preserve">Không phép </v>
      </c>
      <c r="F227">
        <v>33000274</v>
      </c>
      <c r="R227">
        <f>IF(B227&lt;&gt;"", INDEX($V$8:$V$1491, MATCH(B227, $T$8:$T$1491, 0)),"")</f>
        <v>3</v>
      </c>
      <c r="S227">
        <f>IF(T227&lt;&gt;"",S226+1,"")</f>
        <v>220</v>
      </c>
      <c r="T227" t="str">
        <f>data!B225</f>
        <v>HUỲNH QUANG THIÊN</v>
      </c>
      <c r="U227" t="str">
        <f>data!C225</f>
        <v>10A3</v>
      </c>
      <c r="V227">
        <v>3</v>
      </c>
      <c r="Y227">
        <f>'10a1tr'!H221</f>
        <v>0</v>
      </c>
      <c r="Z227">
        <f>'10a1tr'!I221</f>
        <v>0</v>
      </c>
      <c r="AA227">
        <f>'10a1tr'!J221</f>
        <v>0</v>
      </c>
      <c r="AB227">
        <f>'10a1tr'!K221</f>
        <v>0</v>
      </c>
      <c r="AC227">
        <f>'10a1tr'!L221</f>
        <v>0</v>
      </c>
      <c r="AE227">
        <f>IF(B227&lt;&gt;"", INDEX($X$8:$X$1491, MATCH(B227, $T$8:$T$1491, 0)),"")</f>
        <v>0</v>
      </c>
      <c r="AF227" t="str">
        <f>IF(AH230&lt;&gt;"", INDEX($AJ$8:$AJ$1491, MATCH(AH230, $T$8:$T$1491, 0)),"")</f>
        <v/>
      </c>
      <c r="AG227" t="str">
        <f>IF(AH227&lt;&gt;"",AG226+1, "")</f>
        <v/>
      </c>
    </row>
    <row r="228">
      <c r="A228">
        <f>IF(B228&lt;&gt;"",A227+1,"")</f>
        <v>224</v>
      </c>
      <c r="B228" t="str">
        <v>NGUYỄN NGỌC MINH VY</v>
      </c>
      <c r="C228" t="str">
        <v>10A4</v>
      </c>
      <c r="E228" t="str">
        <v xml:space="preserve">Không phép </v>
      </c>
      <c r="F228">
        <v>33000275</v>
      </c>
      <c r="R228">
        <f>IF(B228&lt;&gt;"", INDEX($V$8:$V$1491, MATCH(B228, $T$8:$T$1491, 0)),"")</f>
        <v>3</v>
      </c>
      <c r="S228">
        <f>IF(T228&lt;&gt;"",S227+1,"")</f>
        <v>221</v>
      </c>
      <c r="T228" t="str">
        <f>data!B226</f>
        <v>PHAN CHÍ THIỆN</v>
      </c>
      <c r="U228" t="str">
        <f>data!C226</f>
        <v>10A3</v>
      </c>
      <c r="V228">
        <v>3</v>
      </c>
      <c r="Y228">
        <f>'10a1tr'!H222</f>
        <v>0</v>
      </c>
      <c r="Z228">
        <f>'10a1tr'!I222</f>
        <v>0</v>
      </c>
      <c r="AA228">
        <f>'10a1tr'!J222</f>
        <v>0</v>
      </c>
      <c r="AB228">
        <f>'10a1tr'!K222</f>
        <v>0</v>
      </c>
      <c r="AC228">
        <f>'10a1tr'!L222</f>
        <v>0</v>
      </c>
      <c r="AE228">
        <f>IF(B228&lt;&gt;"", INDEX($X$8:$X$1491, MATCH(B228, $T$8:$T$1491, 0)),"")</f>
        <v>0</v>
      </c>
      <c r="AF228" t="str">
        <f>IF(AH231&lt;&gt;"", INDEX($AJ$8:$AJ$1491, MATCH(AH231, $T$8:$T$1491, 0)),"")</f>
        <v/>
      </c>
      <c r="AG228" t="str">
        <f>IF(AH228&lt;&gt;"",AG227+1, "")</f>
        <v/>
      </c>
    </row>
    <row r="229">
      <c r="A229">
        <f>IF(B229&lt;&gt;"",A228+1,"")</f>
        <v>225</v>
      </c>
      <c r="B229" t="str">
        <v>LÊ KHẢ ÁI</v>
      </c>
      <c r="C229" t="str">
        <v>10A5</v>
      </c>
      <c r="E229" t="str">
        <v xml:space="preserve">Không phép </v>
      </c>
      <c r="F229">
        <v>33000277</v>
      </c>
      <c r="R229">
        <f>IF(B229&lt;&gt;"", INDEX($V$8:$V$1491, MATCH(B229, $T$8:$T$1491, 0)),"")</f>
        <v>3</v>
      </c>
      <c r="S229">
        <f>IF(T229&lt;&gt;"",S228+1,"")</f>
        <v>222</v>
      </c>
      <c r="T229" t="str">
        <f>data!B227</f>
        <v>NGUYỄN HUỲNH BẢO TRÂN</v>
      </c>
      <c r="U229" t="str">
        <f>data!C227</f>
        <v>10A3</v>
      </c>
      <c r="V229">
        <v>3</v>
      </c>
      <c r="Y229">
        <f>'10a1tr'!H223</f>
        <v>0</v>
      </c>
      <c r="Z229">
        <f>'10a1tr'!I223</f>
        <v>0</v>
      </c>
      <c r="AA229">
        <f>'10a1tr'!J223</f>
        <v>0</v>
      </c>
      <c r="AB229">
        <f>'10a1tr'!K223</f>
        <v>0</v>
      </c>
      <c r="AC229">
        <f>'10a1tr'!L223</f>
        <v>0</v>
      </c>
      <c r="AE229">
        <f>IF(B229&lt;&gt;"", INDEX($X$8:$X$1491, MATCH(B229, $T$8:$T$1491, 0)),"")</f>
        <v>0</v>
      </c>
      <c r="AF229" t="str">
        <f>IF(AH232&lt;&gt;"", INDEX($AJ$8:$AJ$1491, MATCH(AH232, $T$8:$T$1491, 0)),"")</f>
        <v/>
      </c>
      <c r="AG229" t="str">
        <f>IF(AH229&lt;&gt;"",AG228+1, "")</f>
        <v/>
      </c>
    </row>
    <row r="230">
      <c r="A230">
        <f>IF(B230&lt;&gt;"",A229+1,"")</f>
        <v>226</v>
      </c>
      <c r="B230" t="str">
        <v>ĐINH NGỌC QUỲNH ANH</v>
      </c>
      <c r="C230" t="str">
        <v>10A5</v>
      </c>
      <c r="E230" t="str">
        <v xml:space="preserve">Không phép </v>
      </c>
      <c r="F230">
        <v>33000278</v>
      </c>
      <c r="R230">
        <f>IF(B230&lt;&gt;"", INDEX($V$8:$V$1491, MATCH(B230, $T$8:$T$1491, 0)),"")</f>
        <v>3</v>
      </c>
      <c r="S230">
        <f>IF(T230&lt;&gt;"",S229+1,"")</f>
        <v>223</v>
      </c>
      <c r="T230" t="str">
        <f>data!B228</f>
        <v>NGUYỄN TRẦN KHÁNH TRÂN</v>
      </c>
      <c r="U230" t="str">
        <f>data!C228</f>
        <v>10A3</v>
      </c>
      <c r="V230">
        <v>3</v>
      </c>
      <c r="Y230">
        <f>'10a1tr'!H224</f>
        <v>0</v>
      </c>
      <c r="Z230">
        <f>'10a1tr'!I224</f>
        <v>0</v>
      </c>
      <c r="AA230">
        <f>'10a1tr'!J224</f>
        <v>0</v>
      </c>
      <c r="AB230">
        <f>'10a1tr'!K224</f>
        <v>0</v>
      </c>
      <c r="AC230">
        <f>'10a1tr'!L224</f>
        <v>0</v>
      </c>
      <c r="AE230">
        <f>IF(B230&lt;&gt;"", INDEX($X$8:$X$1491, MATCH(B230, $T$8:$T$1491, 0)),"")</f>
        <v>0</v>
      </c>
      <c r="AF230" t="str">
        <f>IF(AH233&lt;&gt;"", INDEX($AJ$8:$AJ$1491, MATCH(AH233, $T$8:$T$1491, 0)),"")</f>
        <v/>
      </c>
      <c r="AG230" t="str">
        <f>IF(AH230&lt;&gt;"",AG229+1, "")</f>
        <v/>
      </c>
    </row>
    <row r="231">
      <c r="A231">
        <f>IF(B231&lt;&gt;"",A230+1,"")</f>
        <v>227</v>
      </c>
      <c r="B231" t="str">
        <v>TRẦN HỒNG BÍCH</v>
      </c>
      <c r="C231" t="str">
        <v>10A5</v>
      </c>
      <c r="E231" t="str">
        <v xml:space="preserve">Không phép </v>
      </c>
      <c r="F231">
        <v>33000279</v>
      </c>
      <c r="R231">
        <f>IF(B231&lt;&gt;"", INDEX($V$8:$V$1491, MATCH(B231, $T$8:$T$1491, 0)),"")</f>
        <v>3</v>
      </c>
      <c r="S231">
        <f>IF(T231&lt;&gt;"",S230+1,"")</f>
        <v>224</v>
      </c>
      <c r="T231" t="str">
        <f>data!B229</f>
        <v>TRẦN NGỌC BẢO TRÂN</v>
      </c>
      <c r="U231" t="str">
        <f>data!C229</f>
        <v>10A3</v>
      </c>
      <c r="V231">
        <v>3</v>
      </c>
      <c r="Y231">
        <f>'10a1tr'!H225</f>
        <v>0</v>
      </c>
      <c r="Z231">
        <f>'10a1tr'!I225</f>
        <v>0</v>
      </c>
      <c r="AA231">
        <f>'10a1tr'!J225</f>
        <v>0</v>
      </c>
      <c r="AB231">
        <f>'10a1tr'!K225</f>
        <v>0</v>
      </c>
      <c r="AC231">
        <f>'10a1tr'!L225</f>
        <v>0</v>
      </c>
      <c r="AE231">
        <f>IF(B231&lt;&gt;"", INDEX($X$8:$X$1491, MATCH(B231, $T$8:$T$1491, 0)),"")</f>
        <v>0</v>
      </c>
      <c r="AF231" t="str">
        <f>IF(AH234&lt;&gt;"", INDEX($AJ$8:$AJ$1491, MATCH(AH234, $T$8:$T$1491, 0)),"")</f>
        <v/>
      </c>
      <c r="AG231" t="str">
        <f>IF(AH231&lt;&gt;"",AG230+1, "")</f>
        <v/>
      </c>
    </row>
    <row r="232">
      <c r="A232">
        <f>IF(B232&lt;&gt;"",A231+1,"")</f>
        <v>228</v>
      </c>
      <c r="B232" t="str">
        <v>ĐÀO PHƯƠNG CHÂU</v>
      </c>
      <c r="C232" t="str">
        <v>10A5</v>
      </c>
      <c r="E232" t="str">
        <v xml:space="preserve">Không phép </v>
      </c>
      <c r="F232">
        <v>33000281</v>
      </c>
      <c r="R232">
        <f>IF(B232&lt;&gt;"", INDEX($V$8:$V$1491, MATCH(B232, $T$8:$T$1491, 0)),"")</f>
        <v>3</v>
      </c>
      <c r="S232">
        <f>IF(T232&lt;&gt;"",S231+1,"")</f>
        <v>225</v>
      </c>
      <c r="T232" t="str">
        <f>data!B230</f>
        <v>LÊ HÙNG VĨ</v>
      </c>
      <c r="U232" t="str">
        <f>data!C230</f>
        <v>10A3</v>
      </c>
      <c r="V232">
        <v>3</v>
      </c>
      <c r="Y232">
        <f>'10a1tr'!H226</f>
        <v>0</v>
      </c>
      <c r="Z232">
        <f>'10a1tr'!I226</f>
        <v>0</v>
      </c>
      <c r="AA232">
        <f>'10a1tr'!J226</f>
        <v>0</v>
      </c>
      <c r="AB232">
        <f>'10a1tr'!K226</f>
        <v>0</v>
      </c>
      <c r="AC232">
        <f>'10a1tr'!L226</f>
        <v>0</v>
      </c>
      <c r="AE232">
        <f>IF(B232&lt;&gt;"", INDEX($X$8:$X$1491, MATCH(B232, $T$8:$T$1491, 0)),"")</f>
        <v>0</v>
      </c>
      <c r="AF232" t="str">
        <f>IF(AH235&lt;&gt;"", INDEX($AJ$8:$AJ$1491, MATCH(AH235, $T$8:$T$1491, 0)),"")</f>
        <v/>
      </c>
      <c r="AG232" t="str">
        <f>IF(AH232&lt;&gt;"",AG231+1, "")</f>
        <v/>
      </c>
    </row>
    <row r="233">
      <c r="A233">
        <f>IF(B233&lt;&gt;"",A232+1,"")</f>
        <v>229</v>
      </c>
      <c r="B233" t="str">
        <v>DƯƠNG NGUYỄN THIỆN CHÍ</v>
      </c>
      <c r="C233" t="str">
        <v>10A5</v>
      </c>
      <c r="E233" t="str">
        <v xml:space="preserve">Không phép </v>
      </c>
      <c r="F233">
        <v>33000283</v>
      </c>
      <c r="R233">
        <f>IF(B233&lt;&gt;"", INDEX($V$8:$V$1491, MATCH(B233, $T$8:$T$1491, 0)),"")</f>
        <v>3</v>
      </c>
      <c r="S233">
        <f>IF(T233&lt;&gt;"",S232+1,"")</f>
        <v>226</v>
      </c>
      <c r="T233" t="str">
        <f>data!B231</f>
        <v>ĐỖ THỊ KIỀU VY</v>
      </c>
      <c r="U233" t="str">
        <f>data!C231</f>
        <v>10A3</v>
      </c>
      <c r="V233">
        <v>3</v>
      </c>
      <c r="Y233">
        <f>'10a1tr'!H227</f>
        <v>0</v>
      </c>
      <c r="Z233">
        <f>'10a1tr'!I227</f>
        <v>0</v>
      </c>
      <c r="AA233">
        <f>'10a1tr'!J227</f>
        <v>0</v>
      </c>
      <c r="AB233">
        <f>'10a1tr'!K227</f>
        <v>0</v>
      </c>
      <c r="AC233">
        <f>'10a1tr'!L227</f>
        <v>0</v>
      </c>
      <c r="AE233">
        <f>IF(B233&lt;&gt;"", INDEX($X$8:$X$1491, MATCH(B233, $T$8:$T$1491, 0)),"")</f>
        <v>0</v>
      </c>
      <c r="AF233" t="str">
        <f>IF(AH236&lt;&gt;"", INDEX($AJ$8:$AJ$1491, MATCH(AH236, $T$8:$T$1491, 0)),"")</f>
        <v/>
      </c>
      <c r="AG233" t="str">
        <f>IF(AH233&lt;&gt;"",AG232+1, "")</f>
        <v/>
      </c>
    </row>
    <row r="234">
      <c r="A234">
        <f>IF(B234&lt;&gt;"",A233+1,"")</f>
        <v>230</v>
      </c>
      <c r="B234" t="str">
        <v>NGUYỄN MAI ANH ĐÀO</v>
      </c>
      <c r="C234" t="str">
        <v>10A5</v>
      </c>
      <c r="E234" t="str">
        <v xml:space="preserve">Không phép </v>
      </c>
      <c r="F234">
        <v>33000284</v>
      </c>
      <c r="R234">
        <f>IF(B234&lt;&gt;"", INDEX($V$8:$V$1491, MATCH(B234, $T$8:$T$1491, 0)),"")</f>
        <v>3</v>
      </c>
      <c r="S234">
        <f>IF(T234&lt;&gt;"",S233+1,"")</f>
        <v>227</v>
      </c>
      <c r="T234" t="str">
        <f>data!B232</f>
        <v>TRANG HUỲNH NHƯ Ý</v>
      </c>
      <c r="U234" t="str">
        <f>data!C232</f>
        <v>10A3</v>
      </c>
      <c r="V234">
        <v>3</v>
      </c>
      <c r="Y234">
        <f>'10a1tr'!H228</f>
        <v>0</v>
      </c>
      <c r="Z234">
        <f>'10a1tr'!I228</f>
        <v>0</v>
      </c>
      <c r="AA234">
        <f>'10a1tr'!J228</f>
        <v>0</v>
      </c>
      <c r="AB234">
        <f>'10a1tr'!K228</f>
        <v>0</v>
      </c>
      <c r="AC234">
        <f>'10a1tr'!L228</f>
        <v>0</v>
      </c>
      <c r="AE234">
        <f>IF(B234&lt;&gt;"", INDEX($X$8:$X$1491, MATCH(B234, $T$8:$T$1491, 0)),"")</f>
        <v>0</v>
      </c>
      <c r="AF234" t="str">
        <f>IF(AH237&lt;&gt;"", INDEX($AJ$8:$AJ$1491, MATCH(AH237, $T$8:$T$1491, 0)),"")</f>
        <v/>
      </c>
      <c r="AG234" t="str">
        <f>IF(AH234&lt;&gt;"",AG233+1, "")</f>
        <v/>
      </c>
    </row>
    <row r="235">
      <c r="A235">
        <f>IF(B235&lt;&gt;"",A234+1,"")</f>
        <v>231</v>
      </c>
      <c r="B235" t="str">
        <v>TRƯƠNG GIA HÂN</v>
      </c>
      <c r="C235" t="str">
        <v>10A5</v>
      </c>
      <c r="E235" t="str">
        <v xml:space="preserve">Không phép </v>
      </c>
      <c r="F235">
        <v>33000285</v>
      </c>
      <c r="R235">
        <f>IF(B235&lt;&gt;"", INDEX($V$8:$V$1491, MATCH(B235, $T$8:$T$1491, 0)),"")</f>
        <v>3</v>
      </c>
      <c r="S235">
        <f>IF(T235&lt;&gt;"",S234+1,"")</f>
        <v>228</v>
      </c>
      <c r="T235" t="str">
        <f>data!B233</f>
        <v>NGUYỄN THỊ KIM YẾN</v>
      </c>
      <c r="U235" t="str">
        <f>data!C233</f>
        <v>10A3</v>
      </c>
      <c r="V235">
        <v>3</v>
      </c>
      <c r="Y235">
        <f>'10a1tr'!H229</f>
        <v>0</v>
      </c>
      <c r="Z235">
        <f>'10a1tr'!I229</f>
        <v>0</v>
      </c>
      <c r="AA235">
        <f>'10a1tr'!J229</f>
        <v>0</v>
      </c>
      <c r="AB235">
        <f>'10a1tr'!K229</f>
        <v>0</v>
      </c>
      <c r="AC235">
        <f>'10a1tr'!L229</f>
        <v>0</v>
      </c>
      <c r="AE235">
        <f>IF(B235&lt;&gt;"", INDEX($X$8:$X$1491, MATCH(B235, $T$8:$T$1491, 0)),"")</f>
        <v>0</v>
      </c>
      <c r="AF235" t="str">
        <f>IF(AH238&lt;&gt;"", INDEX($AJ$8:$AJ$1491, MATCH(AH238, $T$8:$T$1491, 0)),"")</f>
        <v/>
      </c>
      <c r="AG235" t="str">
        <f>IF(AH235&lt;&gt;"",AG234+1, "")</f>
        <v/>
      </c>
    </row>
    <row r="236">
      <c r="A236">
        <f>IF(B236&lt;&gt;"",A235+1,"")</f>
        <v>232</v>
      </c>
      <c r="B236" t="str">
        <v>PHẠM THỊ KIM HẠNH</v>
      </c>
      <c r="C236" t="str">
        <v>10A5</v>
      </c>
      <c r="E236" t="str">
        <v xml:space="preserve">Không phép </v>
      </c>
      <c r="F236">
        <v>33000286</v>
      </c>
      <c r="R236">
        <f>IF(B236&lt;&gt;"", INDEX($V$8:$V$1491, MATCH(B236, $T$8:$T$1491, 0)),"")</f>
        <v>3</v>
      </c>
      <c r="S236">
        <f>IF(T236&lt;&gt;"",S235+1,"")</f>
        <v>229</v>
      </c>
      <c r="T236" t="str">
        <f>data!B234</f>
        <v>PHAN AN</v>
      </c>
      <c r="U236" t="str">
        <f>data!C234</f>
        <v>10A4</v>
      </c>
      <c r="V236">
        <v>3</v>
      </c>
      <c r="Y236">
        <f>'10a1tr'!H230</f>
        <v>0</v>
      </c>
      <c r="Z236">
        <f>'10a1tr'!I230</f>
        <v>0</v>
      </c>
      <c r="AA236">
        <f>'10a1tr'!J230</f>
        <v>0</v>
      </c>
      <c r="AB236">
        <f>'10a1tr'!K230</f>
        <v>0</v>
      </c>
      <c r="AC236">
        <f>'10a1tr'!L230</f>
        <v>0</v>
      </c>
      <c r="AE236">
        <f>IF(B236&lt;&gt;"", INDEX($X$8:$X$1491, MATCH(B236, $T$8:$T$1491, 0)),"")</f>
        <v>0</v>
      </c>
      <c r="AF236" t="str">
        <f>IF(AH239&lt;&gt;"", INDEX($AJ$8:$AJ$1491, MATCH(AH239, $T$8:$T$1491, 0)),"")</f>
        <v/>
      </c>
      <c r="AG236" t="str">
        <f>IF(AH236&lt;&gt;"",AG235+1, "")</f>
        <v/>
      </c>
    </row>
    <row r="237">
      <c r="A237">
        <f>IF(B237&lt;&gt;"",A236+1,"")</f>
        <v>233</v>
      </c>
      <c r="B237" t="str">
        <v>DƯƠNG TRÍ HÀO</v>
      </c>
      <c r="C237" t="str">
        <v>10A5</v>
      </c>
      <c r="E237" t="str">
        <v xml:space="preserve">Không phép </v>
      </c>
      <c r="F237">
        <v>33000287</v>
      </c>
      <c r="R237">
        <f>IF(B237&lt;&gt;"", INDEX($V$8:$V$1491, MATCH(B237, $T$8:$T$1491, 0)),"")</f>
        <v>3</v>
      </c>
      <c r="S237">
        <f>IF(T237&lt;&gt;"",S236+1,"")</f>
        <v>230</v>
      </c>
      <c r="T237" t="str">
        <f>data!B235</f>
        <v>LÊ NGỌC PHƯƠNG ANH</v>
      </c>
      <c r="U237" t="str">
        <f>data!C235</f>
        <v>10A4</v>
      </c>
      <c r="V237">
        <v>3</v>
      </c>
      <c r="Y237">
        <f>'10a1tr'!H231</f>
        <v>0</v>
      </c>
      <c r="Z237">
        <f>'10a1tr'!I231</f>
        <v>0</v>
      </c>
      <c r="AA237">
        <f>'10a1tr'!J231</f>
        <v>0</v>
      </c>
      <c r="AB237">
        <f>'10a1tr'!K231</f>
        <v>0</v>
      </c>
      <c r="AC237">
        <f>'10a1tr'!L231</f>
        <v>0</v>
      </c>
      <c r="AE237">
        <f>IF(B237&lt;&gt;"", INDEX($X$8:$X$1491, MATCH(B237, $T$8:$T$1491, 0)),"")</f>
        <v>0</v>
      </c>
      <c r="AF237" t="str">
        <f>IF(AH240&lt;&gt;"", INDEX($AJ$8:$AJ$1491, MATCH(AH240, $T$8:$T$1491, 0)),"")</f>
        <v/>
      </c>
      <c r="AG237" t="str">
        <f>IF(AH237&lt;&gt;"",AG236+1, "")</f>
        <v/>
      </c>
    </row>
    <row r="238">
      <c r="A238">
        <f>IF(B238&lt;&gt;"",A237+1,"")</f>
        <v>234</v>
      </c>
      <c r="B238" t="str">
        <v>HUỲNH VŨ THIÊN HÀO</v>
      </c>
      <c r="C238" t="str">
        <v>10A5</v>
      </c>
      <c r="E238" t="str">
        <v xml:space="preserve">Không phép </v>
      </c>
      <c r="F238">
        <v>33000288</v>
      </c>
      <c r="R238">
        <f>IF(B238&lt;&gt;"", INDEX($V$8:$V$1491, MATCH(B238, $T$8:$T$1491, 0)),"")</f>
        <v>3</v>
      </c>
      <c r="S238">
        <f>IF(T238&lt;&gt;"",S237+1,"")</f>
        <v>231</v>
      </c>
      <c r="T238" t="str">
        <f>data!B236</f>
        <v>TÀO TRÍ ANH</v>
      </c>
      <c r="U238" t="str">
        <f>data!C236</f>
        <v>10A4</v>
      </c>
      <c r="V238">
        <v>1</v>
      </c>
      <c r="Y238">
        <f>'10a1tr'!H232</f>
        <v>0</v>
      </c>
      <c r="Z238">
        <f>'10a1tr'!I232</f>
        <v>0</v>
      </c>
      <c r="AA238">
        <f>'10a1tr'!J232</f>
        <v>0</v>
      </c>
      <c r="AB238">
        <f>'10a1tr'!K232</f>
        <v>0</v>
      </c>
      <c r="AC238">
        <f>'10a1tr'!L232</f>
        <v>0</v>
      </c>
      <c r="AE238">
        <f>IF(B238&lt;&gt;"", INDEX($X$8:$X$1491, MATCH(B238, $T$8:$T$1491, 0)),"")</f>
        <v>0</v>
      </c>
      <c r="AF238" t="str">
        <f>IF(AH241&lt;&gt;"", INDEX($AJ$8:$AJ$1491, MATCH(AH241, $T$8:$T$1491, 0)),"")</f>
        <v/>
      </c>
      <c r="AG238" t="str">
        <f>IF(AH238&lt;&gt;"",AG237+1, "")</f>
        <v/>
      </c>
    </row>
    <row r="239">
      <c r="A239">
        <f>IF(B239&lt;&gt;"",A238+1,"")</f>
        <v>235</v>
      </c>
      <c r="B239" t="str">
        <v>NGUYỄN LÂM CHÍ HIẾU</v>
      </c>
      <c r="C239" t="str">
        <v>10A5</v>
      </c>
      <c r="E239" t="str">
        <v xml:space="preserve">Không phép </v>
      </c>
      <c r="F239">
        <v>33000289</v>
      </c>
      <c r="R239">
        <f>IF(B239&lt;&gt;"", INDEX($V$8:$V$1491, MATCH(B239, $T$8:$T$1491, 0)),"")</f>
        <v>3</v>
      </c>
      <c r="S239">
        <f>IF(T239&lt;&gt;"",S238+1,"")</f>
        <v>232</v>
      </c>
      <c r="T239" t="str">
        <f>data!B237</f>
        <v>BÙI NGỌC CHÂU</v>
      </c>
      <c r="U239" t="str">
        <f>data!C237</f>
        <v>10A4</v>
      </c>
      <c r="V239">
        <v>3</v>
      </c>
      <c r="Y239">
        <f>'10a1tr'!H233</f>
        <v>0</v>
      </c>
      <c r="Z239">
        <f>'10a1tr'!I233</f>
        <v>0</v>
      </c>
      <c r="AA239">
        <f>'10a1tr'!J233</f>
        <v>0</v>
      </c>
      <c r="AB239">
        <f>'10a1tr'!K233</f>
        <v>0</v>
      </c>
      <c r="AC239">
        <f>'10a1tr'!L233</f>
        <v>0</v>
      </c>
      <c r="AE239">
        <f>IF(B239&lt;&gt;"", INDEX($X$8:$X$1491, MATCH(B239, $T$8:$T$1491, 0)),"")</f>
        <v>0</v>
      </c>
      <c r="AF239" t="str">
        <f>IF(AH242&lt;&gt;"", INDEX($AJ$8:$AJ$1491, MATCH(AH242, $T$8:$T$1491, 0)),"")</f>
        <v/>
      </c>
      <c r="AG239" t="str">
        <f>IF(AH239&lt;&gt;"",AG238+1, "")</f>
        <v/>
      </c>
    </row>
    <row r="240">
      <c r="A240">
        <f>IF(B240&lt;&gt;"",A239+1,"")</f>
        <v>236</v>
      </c>
      <c r="B240" t="str">
        <v>NGUYỄN VĂN HỘI</v>
      </c>
      <c r="C240" t="str">
        <v>10A5</v>
      </c>
      <c r="E240" t="str">
        <v xml:space="preserve">Không phép </v>
      </c>
      <c r="F240">
        <v>33000290</v>
      </c>
      <c r="R240">
        <f>IF(B240&lt;&gt;"", INDEX($V$8:$V$1491, MATCH(B240, $T$8:$T$1491, 0)),"")</f>
        <v>3</v>
      </c>
      <c r="S240">
        <f>IF(T240&lt;&gt;"",S239+1,"")</f>
        <v>233</v>
      </c>
      <c r="T240" t="str">
        <f>data!B238</f>
        <v>LÊ BẢO CHÂU</v>
      </c>
      <c r="U240" t="str">
        <f>data!C238</f>
        <v>10A4</v>
      </c>
      <c r="V240">
        <v>2</v>
      </c>
      <c r="Y240">
        <f>'10a1tr'!H234</f>
        <v>0</v>
      </c>
      <c r="Z240">
        <f>'10a1tr'!I234</f>
        <v>0</v>
      </c>
      <c r="AA240">
        <f>'10a1tr'!J234</f>
        <v>0</v>
      </c>
      <c r="AB240">
        <f>'10a1tr'!K234</f>
        <v>0</v>
      </c>
      <c r="AC240">
        <f>'10a1tr'!L234</f>
        <v>0</v>
      </c>
      <c r="AE240">
        <f>IF(B240&lt;&gt;"", INDEX($X$8:$X$1491, MATCH(B240, $T$8:$T$1491, 0)),"")</f>
        <v>0</v>
      </c>
      <c r="AF240" t="str">
        <f>IF(AH243&lt;&gt;"", INDEX($AJ$8:$AJ$1491, MATCH(AH243, $T$8:$T$1491, 0)),"")</f>
        <v/>
      </c>
      <c r="AG240" t="str">
        <f>IF(AH240&lt;&gt;"",AG239+1, "")</f>
        <v/>
      </c>
    </row>
    <row r="241">
      <c r="A241">
        <f>IF(B241&lt;&gt;"",A240+1,"")</f>
        <v>237</v>
      </c>
      <c r="B241" t="str">
        <v>PHẠM ĐẶNG DIỆU HƯƠNG</v>
      </c>
      <c r="C241" t="str">
        <v>10A5</v>
      </c>
      <c r="E241" t="str">
        <v xml:space="preserve">Không phép </v>
      </c>
      <c r="F241">
        <v>33000291</v>
      </c>
      <c r="R241">
        <f>IF(B241&lt;&gt;"", INDEX($V$8:$V$1491, MATCH(B241, $T$8:$T$1491, 0)),"")</f>
        <v>3</v>
      </c>
      <c r="S241">
        <f>IF(T241&lt;&gt;"",S240+1,"")</f>
        <v>234</v>
      </c>
      <c r="T241" t="str">
        <f>data!B239</f>
        <v>BÙI QUỐC ĐẠI</v>
      </c>
      <c r="U241" t="str">
        <f>data!C239</f>
        <v>10A4</v>
      </c>
      <c r="V241">
        <v>1</v>
      </c>
      <c r="Y241">
        <f>'10a1tr'!H235</f>
        <v>0</v>
      </c>
      <c r="Z241">
        <f>'10a1tr'!I235</f>
        <v>0</v>
      </c>
      <c r="AA241">
        <f>'10a1tr'!J235</f>
        <v>0</v>
      </c>
      <c r="AB241">
        <f>'10a1tr'!K235</f>
        <v>0</v>
      </c>
      <c r="AC241">
        <f>'10a1tr'!L235</f>
        <v>0</v>
      </c>
      <c r="AE241">
        <f>IF(B241&lt;&gt;"", INDEX($X$8:$X$1491, MATCH(B241, $T$8:$T$1491, 0)),"")</f>
        <v>0</v>
      </c>
      <c r="AF241" t="str">
        <f>IF(AH244&lt;&gt;"", INDEX($AJ$8:$AJ$1491, MATCH(AH244, $T$8:$T$1491, 0)),"")</f>
        <v/>
      </c>
      <c r="AG241" t="str">
        <f>IF(AH241&lt;&gt;"",AG240+1, "")</f>
        <v/>
      </c>
    </row>
    <row r="242">
      <c r="A242">
        <f>IF(B242&lt;&gt;"",A241+1,"")</f>
        <v>238</v>
      </c>
      <c r="B242" t="str">
        <v>TRẦN TRỌNG KHANG</v>
      </c>
      <c r="C242" t="str">
        <v>10A5</v>
      </c>
      <c r="E242" t="str">
        <v xml:space="preserve">Không phép </v>
      </c>
      <c r="F242">
        <v>33000293</v>
      </c>
      <c r="R242">
        <f>IF(B242&lt;&gt;"", INDEX($V$8:$V$1491, MATCH(B242, $T$8:$T$1491, 0)),"")</f>
        <v>3</v>
      </c>
      <c r="S242">
        <f>IF(T242&lt;&gt;"",S241+1,"")</f>
        <v>235</v>
      </c>
      <c r="T242" t="str">
        <f>data!B240</f>
        <v>NGUYỄN KHÁNH ĐĂNG</v>
      </c>
      <c r="U242" t="str">
        <f>data!C240</f>
        <v>10A4</v>
      </c>
      <c r="V242">
        <v>3</v>
      </c>
      <c r="Y242">
        <f>'10a1tr'!H236</f>
        <v>0</v>
      </c>
      <c r="Z242">
        <f>'10a1tr'!I236</f>
        <v>0</v>
      </c>
      <c r="AA242">
        <f>'10a1tr'!J236</f>
        <v>0</v>
      </c>
      <c r="AB242">
        <f>'10a1tr'!K236</f>
        <v>0</v>
      </c>
      <c r="AC242">
        <f>'10a1tr'!L236</f>
        <v>0</v>
      </c>
      <c r="AE242">
        <f>IF(B242&lt;&gt;"", INDEX($X$8:$X$1491, MATCH(B242, $T$8:$T$1491, 0)),"")</f>
        <v>0</v>
      </c>
      <c r="AF242" t="str">
        <f>IF(AH245&lt;&gt;"", INDEX($AJ$8:$AJ$1491, MATCH(AH245, $T$8:$T$1491, 0)),"")</f>
        <v/>
      </c>
      <c r="AG242" t="str">
        <f>IF(AH242&lt;&gt;"",AG241+1, "")</f>
        <v/>
      </c>
    </row>
    <row r="243">
      <c r="A243">
        <f>IF(B243&lt;&gt;"",A242+1,"")</f>
        <v>239</v>
      </c>
      <c r="B243" t="str">
        <v>BÙI TRÍ KIÊN</v>
      </c>
      <c r="C243" t="str">
        <v>10A5</v>
      </c>
      <c r="E243" t="str">
        <v xml:space="preserve">Không phép </v>
      </c>
      <c r="F243">
        <v>33000294</v>
      </c>
      <c r="R243">
        <f>IF(B243&lt;&gt;"", INDEX($V$8:$V$1491, MATCH(B243, $T$8:$T$1491, 0)),"")</f>
        <v>3</v>
      </c>
      <c r="S243">
        <f>IF(T243&lt;&gt;"",S242+1,"")</f>
        <v>236</v>
      </c>
      <c r="T243" t="str">
        <f>data!B241</f>
        <v>TRƯƠNG GIA ĐẠT</v>
      </c>
      <c r="U243" t="str">
        <f>data!C241</f>
        <v>10A4</v>
      </c>
      <c r="V243">
        <v>3</v>
      </c>
      <c r="Y243">
        <f>'10a1tr'!H237</f>
        <v>0</v>
      </c>
      <c r="Z243">
        <f>'10a1tr'!I237</f>
        <v>0</v>
      </c>
      <c r="AA243">
        <f>'10a1tr'!J237</f>
        <v>0</v>
      </c>
      <c r="AB243">
        <f>'10a1tr'!K237</f>
        <v>0</v>
      </c>
      <c r="AC243">
        <f>'10a1tr'!L237</f>
        <v>0</v>
      </c>
      <c r="AE243">
        <f>IF(B243&lt;&gt;"", INDEX($X$8:$X$1491, MATCH(B243, $T$8:$T$1491, 0)),"")</f>
        <v>0</v>
      </c>
      <c r="AF243" t="str">
        <f>IF(AH246&lt;&gt;"", INDEX($AJ$8:$AJ$1491, MATCH(AH246, $T$8:$T$1491, 0)),"")</f>
        <v/>
      </c>
      <c r="AG243" t="str">
        <f>IF(AH243&lt;&gt;"",AG242+1, "")</f>
        <v/>
      </c>
    </row>
    <row r="244">
      <c r="A244">
        <f>IF(B244&lt;&gt;"",A243+1,"")</f>
        <v>240</v>
      </c>
      <c r="B244" t="str">
        <v>NGUYỄN ANH KIỆT</v>
      </c>
      <c r="C244" t="str">
        <v>10A5</v>
      </c>
      <c r="E244" t="str">
        <v xml:space="preserve">Không phép </v>
      </c>
      <c r="F244">
        <v>33000295</v>
      </c>
      <c r="R244">
        <f>IF(B244&lt;&gt;"", INDEX($V$8:$V$1491, MATCH(B244, $T$8:$T$1491, 0)),"")</f>
        <v>3</v>
      </c>
      <c r="S244">
        <f>IF(T244&lt;&gt;"",S243+1,"")</f>
        <v>237</v>
      </c>
      <c r="T244" t="str">
        <f>data!B242</f>
        <v>NGÔ TRẦN KỲ DUYÊN</v>
      </c>
      <c r="U244" t="str">
        <f>data!C242</f>
        <v>10A4</v>
      </c>
      <c r="V244">
        <v>3</v>
      </c>
      <c r="Y244">
        <f>'10a1tr'!H238</f>
        <v>0</v>
      </c>
      <c r="Z244">
        <f>'10a1tr'!I238</f>
        <v>0</v>
      </c>
      <c r="AA244">
        <f>'10a1tr'!J238</f>
        <v>0</v>
      </c>
      <c r="AB244">
        <f>'10a1tr'!K238</f>
        <v>0</v>
      </c>
      <c r="AC244">
        <f>'10a1tr'!L238</f>
        <v>0</v>
      </c>
      <c r="AE244">
        <f>IF(B244&lt;&gt;"", INDEX($X$8:$X$1491, MATCH(B244, $T$8:$T$1491, 0)),"")</f>
        <v>0</v>
      </c>
      <c r="AF244" t="str">
        <f>IF(AH247&lt;&gt;"", INDEX($AJ$8:$AJ$1491, MATCH(AH247, $T$8:$T$1491, 0)),"")</f>
        <v/>
      </c>
      <c r="AG244" t="str">
        <f>IF(AH244&lt;&gt;"",AG243+1, "")</f>
        <v/>
      </c>
    </row>
    <row r="245">
      <c r="A245">
        <f>IF(B245&lt;&gt;"",A244+1,"")</f>
        <v>241</v>
      </c>
      <c r="B245" t="str">
        <v>PHẠM BỬU LỘC</v>
      </c>
      <c r="C245" t="str">
        <v>10A5</v>
      </c>
      <c r="E245" t="str">
        <v xml:space="preserve">Không phép </v>
      </c>
      <c r="F245">
        <v>33000296</v>
      </c>
      <c r="R245">
        <f>IF(B245&lt;&gt;"", INDEX($V$8:$V$1491, MATCH(B245, $T$8:$T$1491, 0)),"")</f>
        <v>2</v>
      </c>
      <c r="S245">
        <f>IF(T245&lt;&gt;"",S244+1,"")</f>
        <v>238</v>
      </c>
      <c r="T245" t="str">
        <f>data!B243</f>
        <v>HUỲNH LA HỒNG GIAO</v>
      </c>
      <c r="U245" t="str">
        <f>data!C243</f>
        <v>10A4</v>
      </c>
      <c r="V245">
        <v>3</v>
      </c>
      <c r="Y245">
        <f>'10a1tr'!H239</f>
        <v>0</v>
      </c>
      <c r="Z245">
        <f>'10a1tr'!I239</f>
        <v>0</v>
      </c>
      <c r="AA245">
        <f>'10a1tr'!J239</f>
        <v>0</v>
      </c>
      <c r="AB245">
        <f>'10a1tr'!K239</f>
        <v>0</v>
      </c>
      <c r="AC245">
        <f>'10a1tr'!L239</f>
        <v>0</v>
      </c>
      <c r="AE245">
        <f>IF(B245&lt;&gt;"", INDEX($X$8:$X$1491, MATCH(B245, $T$8:$T$1491, 0)),"")</f>
        <v>0</v>
      </c>
      <c r="AF245" t="str">
        <f>IF(AH248&lt;&gt;"", INDEX($AJ$8:$AJ$1491, MATCH(AH248, $T$8:$T$1491, 0)),"")</f>
        <v/>
      </c>
      <c r="AG245" t="str">
        <f>IF(AH245&lt;&gt;"",AG244+1, "")</f>
        <v/>
      </c>
    </row>
    <row r="246">
      <c r="A246">
        <f>IF(B246&lt;&gt;"",A245+1,"")</f>
        <v>242</v>
      </c>
      <c r="B246" t="str">
        <v>HUỲNH HIỂN LONG</v>
      </c>
      <c r="C246" t="str">
        <v>10A5</v>
      </c>
      <c r="E246" t="str">
        <v xml:space="preserve">Không phép </v>
      </c>
      <c r="F246">
        <v>33000297</v>
      </c>
      <c r="R246">
        <f>IF(B246&lt;&gt;"", INDEX($V$8:$V$1491, MATCH(B246, $T$8:$T$1491, 0)),"")</f>
        <v>3</v>
      </c>
      <c r="S246">
        <f>IF(T246&lt;&gt;"",S245+1,"")</f>
        <v>239</v>
      </c>
      <c r="T246" t="str">
        <f>data!B244</f>
        <v>LÊ HUỲNH NHÃ HÂN</v>
      </c>
      <c r="U246" t="str">
        <f>data!C244</f>
        <v>10A4</v>
      </c>
      <c r="V246">
        <v>3</v>
      </c>
      <c r="Y246">
        <f>'10a1tr'!H240</f>
        <v>0</v>
      </c>
      <c r="Z246">
        <f>'10a1tr'!I240</f>
        <v>0</v>
      </c>
      <c r="AA246">
        <f>'10a1tr'!J240</f>
        <v>0</v>
      </c>
      <c r="AB246">
        <f>'10a1tr'!K240</f>
        <v>0</v>
      </c>
      <c r="AC246">
        <f>'10a1tr'!L240</f>
        <v>0</v>
      </c>
      <c r="AE246">
        <f>IF(B246&lt;&gt;"", INDEX($X$8:$X$1491, MATCH(B246, $T$8:$T$1491, 0)),"")</f>
        <v>0</v>
      </c>
      <c r="AF246" t="str">
        <f>IF(AH249&lt;&gt;"", INDEX($AJ$8:$AJ$1491, MATCH(AH249, $T$8:$T$1491, 0)),"")</f>
        <v/>
      </c>
      <c r="AG246" t="str">
        <f>IF(AH246&lt;&gt;"",AG245+1, "")</f>
        <v/>
      </c>
    </row>
    <row r="247">
      <c r="A247">
        <f>IF(B247&lt;&gt;"",A246+1,"")</f>
        <v>243</v>
      </c>
      <c r="B247" t="str">
        <v>DANH HUYỀN KHA LY</v>
      </c>
      <c r="C247" t="str">
        <v>10A5</v>
      </c>
      <c r="E247" t="str">
        <v xml:space="preserve">Không phép </v>
      </c>
      <c r="F247">
        <v>33000298</v>
      </c>
      <c r="R247">
        <f>IF(B247&lt;&gt;"", INDEX($V$8:$V$1491, MATCH(B247, $T$8:$T$1491, 0)),"")</f>
        <v>3</v>
      </c>
      <c r="S247">
        <f>IF(T247&lt;&gt;"",S246+1,"")</f>
        <v>240</v>
      </c>
      <c r="T247" t="str">
        <f>data!B245</f>
        <v>PHAN ANH HÀO</v>
      </c>
      <c r="U247" t="str">
        <f>data!C245</f>
        <v>10A4</v>
      </c>
      <c r="V247">
        <v>3</v>
      </c>
      <c r="Y247">
        <f>'10a1tr'!H241</f>
        <v>0</v>
      </c>
      <c r="Z247">
        <f>'10a1tr'!I241</f>
        <v>0</v>
      </c>
      <c r="AA247">
        <f>'10a1tr'!J241</f>
        <v>0</v>
      </c>
      <c r="AB247">
        <f>'10a1tr'!K241</f>
        <v>0</v>
      </c>
      <c r="AC247">
        <f>'10a1tr'!L241</f>
        <v>0</v>
      </c>
      <c r="AE247">
        <f>IF(B247&lt;&gt;"", INDEX($X$8:$X$1491, MATCH(B247, $T$8:$T$1491, 0)),"")</f>
        <v>0</v>
      </c>
      <c r="AF247" t="str">
        <f>IF(AH250&lt;&gt;"", INDEX($AJ$8:$AJ$1491, MATCH(AH250, $T$8:$T$1491, 0)),"")</f>
        <v/>
      </c>
      <c r="AG247" t="str">
        <f>IF(AH247&lt;&gt;"",AG246+1, "")</f>
        <v/>
      </c>
    </row>
    <row r="248">
      <c r="A248">
        <f>IF(B248&lt;&gt;"",A247+1,"")</f>
        <v>244</v>
      </c>
      <c r="B248" t="str">
        <v>HUỲNH PHẠM NGỌC MI</v>
      </c>
      <c r="C248" t="str">
        <v>10A5</v>
      </c>
      <c r="E248" t="str">
        <v xml:space="preserve">Không phép </v>
      </c>
      <c r="F248">
        <v>33000299</v>
      </c>
      <c r="R248">
        <f>IF(B248&lt;&gt;"", INDEX($V$8:$V$1491, MATCH(B248, $T$8:$T$1491, 0)),"")</f>
        <v>3</v>
      </c>
      <c r="S248">
        <f>IF(T248&lt;&gt;"",S247+1,"")</f>
        <v>241</v>
      </c>
      <c r="T248" t="str">
        <f>data!B246</f>
        <v>LÊ HOÀNG ANH HUY</v>
      </c>
      <c r="U248" t="str">
        <f>data!C246</f>
        <v>10A4</v>
      </c>
      <c r="V248">
        <v>3</v>
      </c>
      <c r="Y248">
        <f>'10a1tr'!H242</f>
        <v>0</v>
      </c>
      <c r="Z248">
        <f>'10a1tr'!I242</f>
        <v>0</v>
      </c>
      <c r="AA248">
        <f>'10a1tr'!J242</f>
        <v>0</v>
      </c>
      <c r="AB248">
        <f>'10a1tr'!K242</f>
        <v>0</v>
      </c>
      <c r="AC248">
        <f>'10a1tr'!L242</f>
        <v>0</v>
      </c>
      <c r="AE248">
        <f>IF(B248&lt;&gt;"", INDEX($X$8:$X$1491, MATCH(B248, $T$8:$T$1491, 0)),"")</f>
        <v>0</v>
      </c>
      <c r="AF248" t="str">
        <f>IF(AH251&lt;&gt;"", INDEX($AJ$8:$AJ$1491, MATCH(AH251, $T$8:$T$1491, 0)),"")</f>
        <v/>
      </c>
      <c r="AG248" t="str">
        <f>IF(AH248&lt;&gt;"",AG247+1, "")</f>
        <v/>
      </c>
    </row>
    <row r="249">
      <c r="A249">
        <f>IF(B249&lt;&gt;"",A248+1,"")</f>
        <v>245</v>
      </c>
      <c r="B249" t="str">
        <v>NGUYỄN THỊ TUYẾT NGÂN</v>
      </c>
      <c r="C249" t="str">
        <v>10A5</v>
      </c>
      <c r="E249" t="str">
        <v xml:space="preserve">Không phép </v>
      </c>
      <c r="F249">
        <v>33000300</v>
      </c>
      <c r="R249">
        <f>IF(B249&lt;&gt;"", INDEX($V$8:$V$1491, MATCH(B249, $T$8:$T$1491, 0)),"")</f>
        <v>3</v>
      </c>
      <c r="S249">
        <f>IF(T249&lt;&gt;"",S248+1,"")</f>
        <v>242</v>
      </c>
      <c r="T249" t="str">
        <f>data!B247</f>
        <v>TRẦN THỊ NHƯ HUỲNH</v>
      </c>
      <c r="U249" t="str">
        <f>data!C247</f>
        <v>10A4</v>
      </c>
      <c r="V249">
        <v>3</v>
      </c>
      <c r="Y249">
        <f>'10a1tr'!H243</f>
        <v>0</v>
      </c>
      <c r="Z249">
        <f>'10a1tr'!I243</f>
        <v>0</v>
      </c>
      <c r="AA249">
        <f>'10a1tr'!J243</f>
        <v>0</v>
      </c>
      <c r="AB249">
        <f>'10a1tr'!K243</f>
        <v>0</v>
      </c>
      <c r="AC249">
        <f>'10a1tr'!L243</f>
        <v>0</v>
      </c>
      <c r="AE249">
        <f>IF(B249&lt;&gt;"", INDEX($X$8:$X$1491, MATCH(B249, $T$8:$T$1491, 0)),"")</f>
        <v>0</v>
      </c>
      <c r="AF249" t="str">
        <f>IF(AH252&lt;&gt;"", INDEX($AJ$8:$AJ$1491, MATCH(AH252, $T$8:$T$1491, 0)),"")</f>
        <v/>
      </c>
      <c r="AG249" t="str">
        <f>IF(AH249&lt;&gt;"",AG248+1, "")</f>
        <v/>
      </c>
    </row>
    <row r="250">
      <c r="A250">
        <f>IF(B250&lt;&gt;"",A249+1,"")</f>
        <v>246</v>
      </c>
      <c r="B250" t="str">
        <v>PHẠM QUÍ KIM NGÂN</v>
      </c>
      <c r="C250" t="str">
        <v>10A5</v>
      </c>
      <c r="E250" t="str">
        <v xml:space="preserve">Không phép </v>
      </c>
      <c r="F250">
        <v>33000301</v>
      </c>
      <c r="R250">
        <f>IF(B250&lt;&gt;"", INDEX($V$8:$V$1491, MATCH(B250, $T$8:$T$1491, 0)),"")</f>
        <v>3</v>
      </c>
      <c r="S250">
        <f>IF(T250&lt;&gt;"",S249+1,"")</f>
        <v>243</v>
      </c>
      <c r="T250" t="str">
        <f>data!B248</f>
        <v>LÂM NHỰT KHANG</v>
      </c>
      <c r="U250" t="str">
        <f>data!C248</f>
        <v>10A4</v>
      </c>
      <c r="V250">
        <v>1</v>
      </c>
      <c r="Y250">
        <f>'10a1tr'!H244</f>
        <v>0</v>
      </c>
      <c r="Z250">
        <f>'10a1tr'!I244</f>
        <v>0</v>
      </c>
      <c r="AA250">
        <f>'10a1tr'!J244</f>
        <v>0</v>
      </c>
      <c r="AB250">
        <f>'10a1tr'!K244</f>
        <v>0</v>
      </c>
      <c r="AC250">
        <f>'10a1tr'!L244</f>
        <v>0</v>
      </c>
      <c r="AE250">
        <f>IF(B250&lt;&gt;"", INDEX($X$8:$X$1491, MATCH(B250, $T$8:$T$1491, 0)),"")</f>
        <v>0</v>
      </c>
      <c r="AF250" t="str">
        <f>IF(AH253&lt;&gt;"", INDEX($AJ$8:$AJ$1491, MATCH(AH253, $T$8:$T$1491, 0)),"")</f>
        <v/>
      </c>
      <c r="AG250" t="str">
        <f>IF(AH250&lt;&gt;"",AG249+1, "")</f>
        <v/>
      </c>
    </row>
    <row r="251">
      <c r="A251">
        <f>IF(B251&lt;&gt;"",A250+1,"")</f>
        <v>247</v>
      </c>
      <c r="B251" t="str">
        <v>PHAN PHẠM BẢO NGHI</v>
      </c>
      <c r="C251" t="str">
        <v>10A5</v>
      </c>
      <c r="E251" t="str">
        <v xml:space="preserve">Không phép </v>
      </c>
      <c r="F251">
        <v>33000302</v>
      </c>
      <c r="R251">
        <f>IF(B251&lt;&gt;"", INDEX($V$8:$V$1491, MATCH(B251, $T$8:$T$1491, 0)),"")</f>
        <v>3</v>
      </c>
      <c r="S251">
        <f>IF(T251&lt;&gt;"",S250+1,"")</f>
        <v>244</v>
      </c>
      <c r="T251" t="str">
        <f>data!B249</f>
        <v>NGUYỄN HUỲNH GIA KHANG</v>
      </c>
      <c r="U251" t="str">
        <f>data!C249</f>
        <v>10A4</v>
      </c>
      <c r="V251">
        <v>3</v>
      </c>
      <c r="Y251">
        <f>'10a1tr'!H245</f>
        <v>0</v>
      </c>
      <c r="Z251">
        <f>'10a1tr'!I245</f>
        <v>0</v>
      </c>
      <c r="AA251">
        <f>'10a1tr'!J245</f>
        <v>0</v>
      </c>
      <c r="AB251">
        <f>'10a1tr'!K245</f>
        <v>0</v>
      </c>
      <c r="AC251">
        <f>'10a1tr'!L245</f>
        <v>0</v>
      </c>
      <c r="AE251">
        <f>IF(B251&lt;&gt;"", INDEX($X$8:$X$1491, MATCH(B251, $T$8:$T$1491, 0)),"")</f>
        <v>0</v>
      </c>
      <c r="AF251" t="str">
        <f>IF(AH254&lt;&gt;"", INDEX($AJ$8:$AJ$1491, MATCH(AH254, $T$8:$T$1491, 0)),"")</f>
        <v/>
      </c>
      <c r="AG251" t="str">
        <f>IF(AH251&lt;&gt;"",AG250+1, "")</f>
        <v/>
      </c>
    </row>
    <row r="252">
      <c r="A252">
        <f>IF(B252&lt;&gt;"",A251+1,"")</f>
        <v>248</v>
      </c>
      <c r="B252" t="str">
        <v>PHẠM TRỌNG NGHĨA</v>
      </c>
      <c r="C252" t="str">
        <v>10A5</v>
      </c>
      <c r="E252" t="str">
        <v xml:space="preserve">Không phép </v>
      </c>
      <c r="F252">
        <v>33000303</v>
      </c>
      <c r="R252">
        <f>IF(B252&lt;&gt;"", INDEX($V$8:$V$1491, MATCH(B252, $T$8:$T$1491, 0)),"")</f>
        <v>3</v>
      </c>
      <c r="S252">
        <f>IF(T252&lt;&gt;"",S251+1,"")</f>
        <v>245</v>
      </c>
      <c r="T252" t="str">
        <f>data!B250</f>
        <v>TỐNG NHẬT LAM</v>
      </c>
      <c r="U252" t="str">
        <f>data!C250</f>
        <v>10A4</v>
      </c>
      <c r="V252">
        <v>3</v>
      </c>
      <c r="Y252">
        <f>'10a1tr'!H246</f>
        <v>0</v>
      </c>
      <c r="Z252">
        <f>'10a1tr'!I246</f>
        <v>0</v>
      </c>
      <c r="AA252">
        <f>'10a1tr'!J246</f>
        <v>0</v>
      </c>
      <c r="AB252">
        <f>'10a1tr'!K246</f>
        <v>0</v>
      </c>
      <c r="AC252">
        <f>'10a1tr'!L246</f>
        <v>0</v>
      </c>
      <c r="AE252">
        <f>IF(B252&lt;&gt;"", INDEX($X$8:$X$1491, MATCH(B252, $T$8:$T$1491, 0)),"")</f>
        <v>0</v>
      </c>
      <c r="AF252" t="str">
        <f>IF(AH255&lt;&gt;"", INDEX($AJ$8:$AJ$1491, MATCH(AH255, $T$8:$T$1491, 0)),"")</f>
        <v/>
      </c>
      <c r="AG252" t="str">
        <f>IF(AH252&lt;&gt;"",AG251+1, "")</f>
        <v/>
      </c>
    </row>
    <row r="253">
      <c r="A253">
        <f>IF(B253&lt;&gt;"",A252+1,"")</f>
        <v>249</v>
      </c>
      <c r="B253" t="str">
        <v>TRẦN GIA NGHIÊM</v>
      </c>
      <c r="C253" t="str">
        <v>10A5</v>
      </c>
      <c r="E253" t="str">
        <v xml:space="preserve">Không phép </v>
      </c>
      <c r="F253">
        <v>33000304</v>
      </c>
      <c r="R253">
        <f>IF(B253&lt;&gt;"", INDEX($V$8:$V$1491, MATCH(B253, $T$8:$T$1491, 0)),"")</f>
        <v>3</v>
      </c>
      <c r="S253">
        <f>IF(T253&lt;&gt;"",S252+1,"")</f>
        <v>246</v>
      </c>
      <c r="T253" t="str">
        <f>data!B251</f>
        <v>NGUYỄN MỸ LINH</v>
      </c>
      <c r="U253" t="str">
        <f>data!C251</f>
        <v>10A4</v>
      </c>
      <c r="V253">
        <v>3</v>
      </c>
      <c r="Y253">
        <f>'10a1tr'!H247</f>
        <v>0</v>
      </c>
      <c r="Z253">
        <f>'10a1tr'!I247</f>
        <v>0</v>
      </c>
      <c r="AA253">
        <f>'10a1tr'!J247</f>
        <v>0</v>
      </c>
      <c r="AB253">
        <f>'10a1tr'!K247</f>
        <v>0</v>
      </c>
      <c r="AC253">
        <f>'10a1tr'!L247</f>
        <v>0</v>
      </c>
      <c r="AE253">
        <f>IF(B253&lt;&gt;"", INDEX($X$8:$X$1491, MATCH(B253, $T$8:$T$1491, 0)),"")</f>
        <v>0</v>
      </c>
      <c r="AF253" t="str">
        <f>IF(AH256&lt;&gt;"", INDEX($AJ$8:$AJ$1491, MATCH(AH256, $T$8:$T$1491, 0)),"")</f>
        <v/>
      </c>
      <c r="AG253" t="str">
        <f>IF(AH253&lt;&gt;"",AG252+1, "")</f>
        <v/>
      </c>
    </row>
    <row r="254">
      <c r="A254">
        <f>IF(B254&lt;&gt;"",A253+1,"")</f>
        <v>250</v>
      </c>
      <c r="B254" t="str">
        <v>PHẠM NGỌC NGOAN</v>
      </c>
      <c r="C254" t="str">
        <v>10A5</v>
      </c>
      <c r="E254" t="str">
        <v xml:space="preserve">Không phép </v>
      </c>
      <c r="F254">
        <v>33000305</v>
      </c>
      <c r="R254">
        <f>IF(B254&lt;&gt;"", INDEX($V$8:$V$1491, MATCH(B254, $T$8:$T$1491, 0)),"")</f>
        <v>2</v>
      </c>
      <c r="S254">
        <f>IF(T254&lt;&gt;"",S253+1,"")</f>
        <v>247</v>
      </c>
      <c r="T254" t="str">
        <f>data!B252</f>
        <v>PHAN THIÊN LỘC</v>
      </c>
      <c r="U254" t="str">
        <f>data!C252</f>
        <v>10A4</v>
      </c>
      <c r="V254">
        <v>1</v>
      </c>
      <c r="Y254">
        <f>'10a1tr'!H248</f>
        <v>0</v>
      </c>
      <c r="Z254">
        <f>'10a1tr'!I248</f>
        <v>0</v>
      </c>
      <c r="AA254">
        <f>'10a1tr'!J248</f>
        <v>0</v>
      </c>
      <c r="AB254">
        <f>'10a1tr'!K248</f>
        <v>0</v>
      </c>
      <c r="AC254">
        <f>'10a1tr'!L248</f>
        <v>0</v>
      </c>
      <c r="AE254">
        <f>IF(B254&lt;&gt;"", INDEX($X$8:$X$1491, MATCH(B254, $T$8:$T$1491, 0)),"")</f>
        <v>0</v>
      </c>
      <c r="AF254" t="str">
        <f>IF(AH257&lt;&gt;"", INDEX($AJ$8:$AJ$1491, MATCH(AH257, $T$8:$T$1491, 0)),"")</f>
        <v/>
      </c>
      <c r="AG254" t="str">
        <f>IF(AH254&lt;&gt;"",AG253+1, "")</f>
        <v/>
      </c>
    </row>
    <row r="255">
      <c r="A255">
        <f>IF(B255&lt;&gt;"",A254+1,"")</f>
        <v>251</v>
      </c>
      <c r="B255" t="str">
        <v>LƯU THỊ TUYẾT NHI</v>
      </c>
      <c r="C255" t="str">
        <v>10A5</v>
      </c>
      <c r="E255" t="str">
        <v xml:space="preserve">Không phép </v>
      </c>
      <c r="F255">
        <v>33000306</v>
      </c>
      <c r="R255">
        <f>IF(B255&lt;&gt;"", INDEX($V$8:$V$1491, MATCH(B255, $T$8:$T$1491, 0)),"")</f>
        <v>3</v>
      </c>
      <c r="S255">
        <f>IF(T255&lt;&gt;"",S254+1,"")</f>
        <v>248</v>
      </c>
      <c r="T255" t="str">
        <f>data!B253</f>
        <v>TĂNG PHÚC MAI</v>
      </c>
      <c r="U255" t="str">
        <f>data!C253</f>
        <v>10A4</v>
      </c>
      <c r="V255">
        <v>3</v>
      </c>
      <c r="Y255">
        <f>'10a1tr'!H249</f>
        <v>0</v>
      </c>
      <c r="Z255">
        <f>'10a1tr'!I249</f>
        <v>0</v>
      </c>
      <c r="AA255">
        <f>'10a1tr'!J249</f>
        <v>0</v>
      </c>
      <c r="AB255">
        <f>'10a1tr'!K249</f>
        <v>0</v>
      </c>
      <c r="AC255">
        <f>'10a1tr'!L249</f>
        <v>0</v>
      </c>
      <c r="AE255">
        <f>IF(B255&lt;&gt;"", INDEX($X$8:$X$1491, MATCH(B255, $T$8:$T$1491, 0)),"")</f>
        <v>0</v>
      </c>
      <c r="AF255" t="str">
        <f>IF(AH258&lt;&gt;"", INDEX($AJ$8:$AJ$1491, MATCH(AH258, $T$8:$T$1491, 0)),"")</f>
        <v/>
      </c>
      <c r="AG255" t="str">
        <f>IF(AH255&lt;&gt;"",AG254+1, "")</f>
        <v/>
      </c>
    </row>
    <row r="256">
      <c r="A256">
        <f>IF(B256&lt;&gt;"",A255+1,"")</f>
        <v>252</v>
      </c>
      <c r="B256" t="str">
        <v>TRẦN GIA PHÚC</v>
      </c>
      <c r="C256" t="str">
        <v>10A5</v>
      </c>
      <c r="E256" t="str">
        <v xml:space="preserve">Không phép </v>
      </c>
      <c r="F256">
        <v>33000307</v>
      </c>
      <c r="R256">
        <f>IF(B256&lt;&gt;"", INDEX($V$8:$V$1491, MATCH(B256, $T$8:$T$1491, 0)),"")</f>
        <v>3</v>
      </c>
      <c r="S256">
        <f>IF(T256&lt;&gt;"",S255+1,"")</f>
        <v>249</v>
      </c>
      <c r="T256" t="str">
        <f>data!B254</f>
        <v>NGUYỄN HÙNG MẠNH</v>
      </c>
      <c r="U256" t="str">
        <f>data!C254</f>
        <v>10A4</v>
      </c>
      <c r="V256">
        <v>3</v>
      </c>
      <c r="Y256">
        <f>'10a1tr'!H250</f>
        <v>0</v>
      </c>
      <c r="Z256">
        <f>'10a1tr'!I250</f>
        <v>0</v>
      </c>
      <c r="AA256">
        <f>'10a1tr'!J250</f>
        <v>0</v>
      </c>
      <c r="AB256">
        <f>'10a1tr'!K250</f>
        <v>0</v>
      </c>
      <c r="AC256">
        <f>'10a1tr'!L250</f>
        <v>0</v>
      </c>
      <c r="AE256">
        <f>IF(B256&lt;&gt;"", INDEX($X$8:$X$1491, MATCH(B256, $T$8:$T$1491, 0)),"")</f>
        <v>0</v>
      </c>
      <c r="AF256" t="str">
        <f>IF(AH259&lt;&gt;"", INDEX($AJ$8:$AJ$1491, MATCH(AH259, $T$8:$T$1491, 0)),"")</f>
        <v/>
      </c>
      <c r="AG256" t="str">
        <f>IF(AH256&lt;&gt;"",AG255+1, "")</f>
        <v/>
      </c>
    </row>
    <row r="257">
      <c r="A257">
        <f>IF(B257&lt;&gt;"",A256+1,"")</f>
        <v>253</v>
      </c>
      <c r="B257" t="str">
        <v>DƯƠNG THỊ BẢO QUYÊN</v>
      </c>
      <c r="C257" t="str">
        <v>10A5</v>
      </c>
      <c r="E257" t="str">
        <v xml:space="preserve">Không phép </v>
      </c>
      <c r="F257">
        <v>33000308</v>
      </c>
      <c r="R257">
        <f>IF(B257&lt;&gt;"", INDEX($V$8:$V$1491, MATCH(B257, $T$8:$T$1491, 0)),"")</f>
        <v>3</v>
      </c>
      <c r="S257">
        <f>IF(T257&lt;&gt;"",S256+1,"")</f>
        <v>250</v>
      </c>
      <c r="T257" t="str">
        <f>data!B255</f>
        <v>TRẦN MINH MẠNH</v>
      </c>
      <c r="U257" t="str">
        <f>data!C255</f>
        <v>10A4</v>
      </c>
      <c r="V257">
        <v>3</v>
      </c>
      <c r="Y257">
        <f>'10a1tr'!H251</f>
        <v>0</v>
      </c>
      <c r="Z257">
        <f>'10a1tr'!I251</f>
        <v>0</v>
      </c>
      <c r="AA257">
        <f>'10a1tr'!J251</f>
        <v>0</v>
      </c>
      <c r="AB257">
        <f>'10a1tr'!K251</f>
        <v>0</v>
      </c>
      <c r="AC257">
        <f>'10a1tr'!L251</f>
        <v>0</v>
      </c>
      <c r="AE257">
        <f>IF(B257&lt;&gt;"", INDEX($X$8:$X$1491, MATCH(B257, $T$8:$T$1491, 0)),"")</f>
        <v>0</v>
      </c>
      <c r="AF257" t="str">
        <f>IF(AH260&lt;&gt;"", INDEX($AJ$8:$AJ$1491, MATCH(AH260, $T$8:$T$1491, 0)),"")</f>
        <v/>
      </c>
      <c r="AG257" t="str">
        <f>IF(AH257&lt;&gt;"",AG256+1, "")</f>
        <v/>
      </c>
    </row>
    <row r="258">
      <c r="A258">
        <f>IF(B258&lt;&gt;"",A257+1,"")</f>
        <v>254</v>
      </c>
      <c r="B258" t="str">
        <v>NGUYỄN NGỌC NHƯ QUỲNH</v>
      </c>
      <c r="C258" t="str">
        <v>10A5</v>
      </c>
      <c r="E258" t="str">
        <v xml:space="preserve">Không phép </v>
      </c>
      <c r="F258">
        <v>33000309</v>
      </c>
      <c r="R258">
        <f>IF(B258&lt;&gt;"", INDEX($V$8:$V$1491, MATCH(B258, $T$8:$T$1491, 0)),"")</f>
        <v>3</v>
      </c>
      <c r="S258">
        <f>IF(T258&lt;&gt;"",S257+1,"")</f>
        <v>251</v>
      </c>
      <c r="T258" t="str">
        <f>data!B256</f>
        <v>NGUYỄN PHƯƠNG NGHI</v>
      </c>
      <c r="U258" t="str">
        <f>data!C256</f>
        <v>10A4</v>
      </c>
      <c r="V258">
        <v>3</v>
      </c>
      <c r="Y258">
        <f>'10a1tr'!H252</f>
        <v>0</v>
      </c>
      <c r="Z258">
        <f>'10a1tr'!I252</f>
        <v>0</v>
      </c>
      <c r="AA258">
        <f>'10a1tr'!J252</f>
        <v>0</v>
      </c>
      <c r="AB258">
        <f>'10a1tr'!K252</f>
        <v>0</v>
      </c>
      <c r="AC258">
        <f>'10a1tr'!L252</f>
        <v>0</v>
      </c>
      <c r="AE258">
        <f>IF(B258&lt;&gt;"", INDEX($X$8:$X$1491, MATCH(B258, $T$8:$T$1491, 0)),"")</f>
        <v>0</v>
      </c>
      <c r="AF258" t="str">
        <f>IF(AH261&lt;&gt;"", INDEX($AJ$8:$AJ$1491, MATCH(AH261, $T$8:$T$1491, 0)),"")</f>
        <v/>
      </c>
      <c r="AG258" t="str">
        <f>IF(AH258&lt;&gt;"",AG257+1, "")</f>
        <v/>
      </c>
    </row>
    <row r="259">
      <c r="A259">
        <f>IF(B259&lt;&gt;"",A258+1,"")</f>
        <v>255</v>
      </c>
      <c r="B259" t="str">
        <v>TRANG TRƯƠNG NHẬT TÂN</v>
      </c>
      <c r="C259" t="str">
        <v>10A5</v>
      </c>
      <c r="E259" t="str">
        <v xml:space="preserve">Không phép </v>
      </c>
      <c r="F259">
        <v>33000310</v>
      </c>
      <c r="R259">
        <f>IF(B259&lt;&gt;"", INDEX($V$8:$V$1491, MATCH(B259, $T$8:$T$1491, 0)),"")</f>
        <v>3</v>
      </c>
      <c r="S259" t="e">
        <f>IF(T259&lt;&gt;"",S258+1,"")</f>
        <v>#REF!</v>
      </c>
      <c r="T259" t="e">
        <f>data!#REF!</f>
        <v>#REF!</v>
      </c>
      <c r="U259" t="e">
        <f>data!#REF!</f>
        <v>#REF!</v>
      </c>
      <c r="Y259">
        <f>'10a1tr'!H253</f>
        <v>0</v>
      </c>
      <c r="Z259">
        <f>'10a1tr'!I253</f>
        <v>0</v>
      </c>
      <c r="AA259">
        <f>'10a1tr'!J253</f>
        <v>0</v>
      </c>
      <c r="AB259">
        <f>'10a1tr'!K253</f>
        <v>0</v>
      </c>
      <c r="AC259">
        <f>'10a1tr'!L253</f>
        <v>0</v>
      </c>
      <c r="AE259">
        <f>IF(B259&lt;&gt;"", INDEX($X$8:$X$1491, MATCH(B259, $T$8:$T$1491, 0)),"")</f>
        <v>0</v>
      </c>
      <c r="AF259" t="str">
        <f>IF(AH262&lt;&gt;"", INDEX($AJ$8:$AJ$1491, MATCH(AH262, $T$8:$T$1491, 0)),"")</f>
        <v/>
      </c>
      <c r="AG259" t="str">
        <f>IF(AH259&lt;&gt;"",AG258+1, "")</f>
        <v/>
      </c>
    </row>
    <row r="260">
      <c r="A260">
        <f>IF(B260&lt;&gt;"",A259+1,"")</f>
        <v>256</v>
      </c>
      <c r="B260" t="str">
        <v>VÕ CHÍ THANH</v>
      </c>
      <c r="C260" t="str">
        <v>10A5</v>
      </c>
      <c r="E260" t="str">
        <v xml:space="preserve">Không phép </v>
      </c>
      <c r="F260">
        <v>33000311</v>
      </c>
      <c r="R260">
        <f>IF(B260&lt;&gt;"", INDEX($V$8:$V$1491, MATCH(B260, $T$8:$T$1491, 0)),"")</f>
        <v>3</v>
      </c>
      <c r="S260" t="e">
        <f>IF(T260&lt;&gt;"",S259+1,"")</f>
        <v>#REF!</v>
      </c>
      <c r="T260" t="str">
        <f>data!B257</f>
        <v>PHẠM LÝ TRÍ NGHĨA</v>
      </c>
      <c r="U260" t="str">
        <f>data!C257</f>
        <v>10A4</v>
      </c>
      <c r="V260">
        <v>3</v>
      </c>
      <c r="Y260">
        <f>'10a1tr'!H254</f>
        <v>0</v>
      </c>
      <c r="Z260">
        <f>'10a1tr'!I254</f>
        <v>0</v>
      </c>
      <c r="AA260">
        <f>'10a1tr'!J254</f>
        <v>0</v>
      </c>
      <c r="AB260">
        <f>'10a1tr'!K254</f>
        <v>0</v>
      </c>
      <c r="AC260">
        <f>'10a1tr'!L254</f>
        <v>0</v>
      </c>
      <c r="AE260">
        <f>IF(B260&lt;&gt;"", INDEX($X$8:$X$1491, MATCH(B260, $T$8:$T$1491, 0)),"")</f>
        <v>0</v>
      </c>
      <c r="AF260" t="str">
        <f>IF(AH263&lt;&gt;"", INDEX($AJ$8:$AJ$1491, MATCH(AH263, $T$8:$T$1491, 0)),"")</f>
        <v/>
      </c>
      <c r="AG260" t="str">
        <f>IF(AH260&lt;&gt;"",AG259+1, "")</f>
        <v/>
      </c>
    </row>
    <row r="261">
      <c r="A261">
        <f>IF(B261&lt;&gt;"",A260+1,"")</f>
        <v>257</v>
      </c>
      <c r="B261" t="str">
        <v>NGUYỄN HIỂU THIÊN</v>
      </c>
      <c r="C261" t="str">
        <v>10A5</v>
      </c>
      <c r="E261" t="str">
        <v xml:space="preserve">Không phép </v>
      </c>
      <c r="F261">
        <v>33000312</v>
      </c>
      <c r="R261">
        <f>IF(B261&lt;&gt;"", INDEX($V$8:$V$1491, MATCH(B261, $T$8:$T$1491, 0)),"")</f>
        <v>3</v>
      </c>
      <c r="S261" t="e">
        <f>IF(T261&lt;&gt;"",S260+1,"")</f>
        <v>#REF!</v>
      </c>
      <c r="T261" t="str">
        <f>data!B258</f>
        <v>VÕ HOÀNG NGHĨA</v>
      </c>
      <c r="U261" t="str">
        <f>data!C258</f>
        <v>10A4</v>
      </c>
      <c r="V261">
        <v>3</v>
      </c>
      <c r="Y261">
        <f>'10a1tr'!H255</f>
        <v>0</v>
      </c>
      <c r="Z261">
        <f>'10a1tr'!I255</f>
        <v>0</v>
      </c>
      <c r="AA261">
        <f>'10a1tr'!J255</f>
        <v>0</v>
      </c>
      <c r="AB261">
        <f>'10a1tr'!K255</f>
        <v>0</v>
      </c>
      <c r="AC261">
        <f>'10a1tr'!L255</f>
        <v>0</v>
      </c>
      <c r="AE261">
        <f>IF(B261&lt;&gt;"", INDEX($X$8:$X$1491, MATCH(B261, $T$8:$T$1491, 0)),"")</f>
        <v>0</v>
      </c>
      <c r="AF261" t="str">
        <f>IF(AH264&lt;&gt;"", INDEX($AJ$8:$AJ$1491, MATCH(AH264, $T$8:$T$1491, 0)),"")</f>
        <v/>
      </c>
      <c r="AG261" t="str">
        <f>IF(AH261&lt;&gt;"",AG260+1, "")</f>
        <v/>
      </c>
    </row>
    <row r="262">
      <c r="A262">
        <f>IF(B262&lt;&gt;"",A261+1,"")</f>
        <v>258</v>
      </c>
      <c r="B262" t="str">
        <v>DANH THỊ MINH THƯ</v>
      </c>
      <c r="C262" t="str">
        <v>10A5</v>
      </c>
      <c r="E262" t="str">
        <v xml:space="preserve">Không phép </v>
      </c>
      <c r="F262">
        <v>33000314</v>
      </c>
      <c r="R262">
        <f>IF(B262&lt;&gt;"", INDEX($V$8:$V$1491, MATCH(B262, $T$8:$T$1491, 0)),"")</f>
        <v>3</v>
      </c>
      <c r="S262" t="e">
        <f>IF(T262&lt;&gt;"",S261+1,"")</f>
        <v>#REF!</v>
      </c>
      <c r="T262" t="str">
        <f>data!B259</f>
        <v>BÙI CHÂU BẢO NGỌC</v>
      </c>
      <c r="U262" t="str">
        <f>data!C259</f>
        <v>10A4</v>
      </c>
      <c r="V262">
        <v>3</v>
      </c>
      <c r="Y262">
        <f>'10a1tr'!H256</f>
        <v>0</v>
      </c>
      <c r="Z262">
        <f>'10a1tr'!I256</f>
        <v>0</v>
      </c>
      <c r="AA262">
        <f>'10a1tr'!J256</f>
        <v>0</v>
      </c>
      <c r="AB262">
        <f>'10a1tr'!K256</f>
        <v>0</v>
      </c>
      <c r="AC262">
        <f>'10a1tr'!L256</f>
        <v>0</v>
      </c>
      <c r="AE262">
        <f>IF(B262&lt;&gt;"", INDEX($X$8:$X$1491, MATCH(B262, $T$8:$T$1491, 0)),"")</f>
        <v>0</v>
      </c>
      <c r="AF262" t="str">
        <f>IF(AH265&lt;&gt;"", INDEX($AJ$8:$AJ$1491, MATCH(AH265, $T$8:$T$1491, 0)),"")</f>
        <v/>
      </c>
      <c r="AG262" t="str">
        <f>IF(AH262&lt;&gt;"",AG261+1, "")</f>
        <v/>
      </c>
    </row>
    <row r="263">
      <c r="A263">
        <f>IF(B263&lt;&gt;"",A262+1,"")</f>
        <v>259</v>
      </c>
      <c r="B263" t="str">
        <v>VŨ THANH THƯ</v>
      </c>
      <c r="C263" t="str">
        <v>10A5</v>
      </c>
      <c r="E263" t="str">
        <v xml:space="preserve">Không phép </v>
      </c>
      <c r="F263">
        <v>33000315</v>
      </c>
      <c r="R263">
        <f>IF(B263&lt;&gt;"", INDEX($V$8:$V$1491, MATCH(B263, $T$8:$T$1491, 0)),"")</f>
        <v>3</v>
      </c>
      <c r="S263" t="e">
        <f>IF(T263&lt;&gt;"",S262+1,"")</f>
        <v>#REF!</v>
      </c>
      <c r="T263" t="str">
        <f>data!B260</f>
        <v>ĐỒNG THANH NGỌC</v>
      </c>
      <c r="U263" t="str">
        <f>data!C260</f>
        <v>10A4</v>
      </c>
      <c r="V263">
        <v>3</v>
      </c>
      <c r="Y263">
        <f>'10a1tr'!H257</f>
        <v>0</v>
      </c>
      <c r="Z263">
        <f>'10a1tr'!I257</f>
        <v>0</v>
      </c>
      <c r="AA263">
        <f>'10a1tr'!J257</f>
        <v>0</v>
      </c>
      <c r="AB263">
        <f>'10a1tr'!K257</f>
        <v>0</v>
      </c>
      <c r="AC263">
        <f>'10a1tr'!L257</f>
        <v>0</v>
      </c>
      <c r="AE263">
        <f>IF(B263&lt;&gt;"", INDEX($X$8:$X$1491, MATCH(B263, $T$8:$T$1491, 0)),"")</f>
        <v>0</v>
      </c>
      <c r="AF263" t="str">
        <f>IF(AH266&lt;&gt;"", INDEX($AJ$8:$AJ$1491, MATCH(AH266, $T$8:$T$1491, 0)),"")</f>
        <v/>
      </c>
      <c r="AG263" t="str">
        <f>IF(AH263&lt;&gt;"",AG262+1, "")</f>
        <v/>
      </c>
    </row>
    <row r="264">
      <c r="A264">
        <f>IF(B264&lt;&gt;"",A263+1,"")</f>
        <v>260</v>
      </c>
      <c r="B264" t="str">
        <v>PHẠM CAO TIẾN</v>
      </c>
      <c r="C264" t="str">
        <v>10A5</v>
      </c>
      <c r="E264" t="str">
        <v xml:space="preserve">Không phép </v>
      </c>
      <c r="F264">
        <v>33000316</v>
      </c>
      <c r="R264">
        <f>IF(B264&lt;&gt;"", INDEX($V$8:$V$1491, MATCH(B264, $T$8:$T$1491, 0)),"")</f>
        <v>3</v>
      </c>
      <c r="S264" t="e">
        <f>IF(T264&lt;&gt;"",S263+1,"")</f>
        <v>#REF!</v>
      </c>
      <c r="T264" t="str">
        <f>data!B261</f>
        <v>LÊ HUỲNH XUÂN NGỌC</v>
      </c>
      <c r="U264" t="str">
        <f>data!C261</f>
        <v>10A4</v>
      </c>
      <c r="V264">
        <v>3</v>
      </c>
      <c r="Y264">
        <f>'10a1tr'!H258</f>
        <v>0</v>
      </c>
      <c r="Z264">
        <f>'10a1tr'!I258</f>
        <v>0</v>
      </c>
      <c r="AA264">
        <f>'10a1tr'!J258</f>
        <v>0</v>
      </c>
      <c r="AB264">
        <f>'10a1tr'!K258</f>
        <v>0</v>
      </c>
      <c r="AC264">
        <f>'10a1tr'!L258</f>
        <v>0</v>
      </c>
      <c r="AE264">
        <f>IF(B264&lt;&gt;"", INDEX($X$8:$X$1491, MATCH(B264, $T$8:$T$1491, 0)),"")</f>
        <v>0</v>
      </c>
      <c r="AF264" t="str">
        <f>IF(AH267&lt;&gt;"", INDEX($AJ$8:$AJ$1491, MATCH(AH267, $T$8:$T$1491, 0)),"")</f>
        <v/>
      </c>
      <c r="AG264" t="str">
        <f>IF(AH264&lt;&gt;"",AG263+1, "")</f>
        <v/>
      </c>
    </row>
    <row r="265">
      <c r="A265">
        <f>IF(B265&lt;&gt;"",A264+1,"")</f>
        <v>261</v>
      </c>
      <c r="B265" t="str">
        <v>NGUYỄN NGỌC TRÂM</v>
      </c>
      <c r="C265" t="str">
        <v>10A5</v>
      </c>
      <c r="E265" t="str">
        <v xml:space="preserve">Không phép </v>
      </c>
      <c r="F265">
        <v>33000317</v>
      </c>
      <c r="R265">
        <f>IF(B265&lt;&gt;"", INDEX($V$8:$V$1491, MATCH(B265, $T$8:$T$1491, 0)),"")</f>
        <v>3</v>
      </c>
      <c r="S265" t="e">
        <f>IF(T265&lt;&gt;"",S264+1,"")</f>
        <v>#REF!</v>
      </c>
      <c r="T265" t="str">
        <f>data!B262</f>
        <v>NGUYỄN HƯƠNG NGỌC</v>
      </c>
      <c r="U265" t="str">
        <f>data!C262</f>
        <v>10A4</v>
      </c>
      <c r="V265">
        <v>3</v>
      </c>
      <c r="Y265">
        <f>'10a1tr'!H259</f>
        <v>0</v>
      </c>
      <c r="Z265">
        <f>'10a1tr'!I259</f>
        <v>0</v>
      </c>
      <c r="AA265">
        <f>'10a1tr'!J259</f>
        <v>0</v>
      </c>
      <c r="AB265">
        <f>'10a1tr'!K259</f>
        <v>0</v>
      </c>
      <c r="AC265">
        <f>'10a1tr'!L259</f>
        <v>0</v>
      </c>
      <c r="AE265">
        <f>IF(B265&lt;&gt;"", INDEX($X$8:$X$1491, MATCH(B265, $T$8:$T$1491, 0)),"")</f>
        <v>0</v>
      </c>
      <c r="AF265" t="str">
        <f>IF(AH268&lt;&gt;"", INDEX($AJ$8:$AJ$1491, MATCH(AH268, $T$8:$T$1491, 0)),"")</f>
        <v/>
      </c>
      <c r="AG265" t="str">
        <f>IF(AH265&lt;&gt;"",AG264+1, "")</f>
        <v/>
      </c>
    </row>
    <row r="266">
      <c r="A266">
        <f>IF(B266&lt;&gt;"",A265+1,"")</f>
        <v>262</v>
      </c>
      <c r="B266" t="str">
        <v>ĐẶNG TRẦN NGỌC TRÂN</v>
      </c>
      <c r="C266" t="str">
        <v>10A5</v>
      </c>
      <c r="E266" t="str">
        <v xml:space="preserve">Không phép </v>
      </c>
      <c r="F266">
        <v>33000318</v>
      </c>
      <c r="R266">
        <f>IF(B266&lt;&gt;"", INDEX($V$8:$V$1491, MATCH(B266, $T$8:$T$1491, 0)),"")</f>
        <v>3</v>
      </c>
      <c r="S266" t="e">
        <f>IF(T266&lt;&gt;"",S265+1,"")</f>
        <v>#REF!</v>
      </c>
      <c r="T266" t="str">
        <f>data!B263</f>
        <v>TRƯƠNG NHƯ NGỌC</v>
      </c>
      <c r="U266" t="str">
        <f>data!C263</f>
        <v>10A4</v>
      </c>
      <c r="V266">
        <v>3</v>
      </c>
      <c r="Y266">
        <f>'10a1tr'!H260</f>
        <v>0</v>
      </c>
      <c r="Z266">
        <f>'10a1tr'!I260</f>
        <v>0</v>
      </c>
      <c r="AA266">
        <f>'10a1tr'!J260</f>
        <v>0</v>
      </c>
      <c r="AB266">
        <f>'10a1tr'!K260</f>
        <v>0</v>
      </c>
      <c r="AC266">
        <f>'10a1tr'!L260</f>
        <v>0</v>
      </c>
      <c r="AE266">
        <f>IF(B266&lt;&gt;"", INDEX($X$8:$X$1491, MATCH(B266, $T$8:$T$1491, 0)),"")</f>
        <v>0</v>
      </c>
      <c r="AF266" t="str">
        <f>IF(AH269&lt;&gt;"", INDEX($AJ$8:$AJ$1491, MATCH(AH269, $T$8:$T$1491, 0)),"")</f>
        <v/>
      </c>
      <c r="AG266" t="str">
        <f>IF(AH266&lt;&gt;"",AG265+1, "")</f>
        <v/>
      </c>
    </row>
    <row r="267">
      <c r="A267">
        <f>IF(B267&lt;&gt;"",A266+1,"")</f>
        <v>263</v>
      </c>
      <c r="B267" t="str">
        <v>NGUYỄN LÂM THANH TRÚC</v>
      </c>
      <c r="C267" t="str">
        <v>10A5</v>
      </c>
      <c r="E267" t="str">
        <v xml:space="preserve">Không phép </v>
      </c>
      <c r="F267">
        <v>33000319</v>
      </c>
      <c r="R267">
        <f>IF(B267&lt;&gt;"", INDEX($V$8:$V$1491, MATCH(B267, $T$8:$T$1491, 0)),"")</f>
        <v>3</v>
      </c>
      <c r="S267" t="e">
        <f>IF(T267&lt;&gt;"",S266+1,"")</f>
        <v>#REF!</v>
      </c>
      <c r="T267" t="str">
        <f>data!B264</f>
        <v>ĐỖ KHÔI NGUYÊN</v>
      </c>
      <c r="U267" t="str">
        <f>data!C264</f>
        <v>10A4</v>
      </c>
      <c r="V267">
        <v>1</v>
      </c>
      <c r="Y267">
        <f>'10a1tr'!H261</f>
        <v>0</v>
      </c>
      <c r="Z267">
        <f>'10a1tr'!I261</f>
        <v>0</v>
      </c>
      <c r="AA267">
        <f>'10a1tr'!J261</f>
        <v>0</v>
      </c>
      <c r="AB267">
        <f>'10a1tr'!K261</f>
        <v>0</v>
      </c>
      <c r="AC267">
        <f>'10a1tr'!L261</f>
        <v>0</v>
      </c>
      <c r="AE267">
        <f>IF(B267&lt;&gt;"", INDEX($X$8:$X$1491, MATCH(B267, $T$8:$T$1491, 0)),"")</f>
        <v>0</v>
      </c>
      <c r="AF267" t="str">
        <f>IF(AH270&lt;&gt;"", INDEX($AJ$8:$AJ$1491, MATCH(AH270, $T$8:$T$1491, 0)),"")</f>
        <v/>
      </c>
      <c r="AG267" t="str">
        <f>IF(AH267&lt;&gt;"",AG266+1, "")</f>
        <v/>
      </c>
    </row>
    <row r="268">
      <c r="A268">
        <f>IF(B268&lt;&gt;"",A267+1,"")</f>
        <v>264</v>
      </c>
      <c r="B268" t="str">
        <v>NGUYỄN THANH TRÚC</v>
      </c>
      <c r="C268" t="str">
        <v>10A5</v>
      </c>
      <c r="E268" t="str">
        <v xml:space="preserve">Không phép </v>
      </c>
      <c r="F268">
        <v>33000320</v>
      </c>
      <c r="R268">
        <f>IF(B268&lt;&gt;"", INDEX($V$8:$V$1491, MATCH(B268, $T$8:$T$1491, 0)),"")</f>
        <v>3</v>
      </c>
      <c r="S268" t="e">
        <f>IF(T268&lt;&gt;"",S267+1,"")</f>
        <v>#REF!</v>
      </c>
      <c r="T268" t="str">
        <f>data!B265</f>
        <v>NGUYỄN PHÚC NGUYÊN</v>
      </c>
      <c r="U268" t="str">
        <f>data!C265</f>
        <v>10A4</v>
      </c>
      <c r="V268">
        <v>1</v>
      </c>
      <c r="Y268">
        <f>'10a1tr'!H262</f>
        <v>0</v>
      </c>
      <c r="Z268">
        <f>'10a1tr'!I262</f>
        <v>0</v>
      </c>
      <c r="AA268">
        <f>'10a1tr'!J262</f>
        <v>0</v>
      </c>
      <c r="AB268">
        <f>'10a1tr'!K262</f>
        <v>0</v>
      </c>
      <c r="AC268">
        <f>'10a1tr'!L262</f>
        <v>0</v>
      </c>
      <c r="AE268">
        <f>IF(B268&lt;&gt;"", INDEX($X$8:$X$1491, MATCH(B268, $T$8:$T$1491, 0)),"")</f>
        <v>0</v>
      </c>
      <c r="AF268" t="str">
        <f>IF(AH271&lt;&gt;"", INDEX($AJ$8:$AJ$1491, MATCH(AH271, $T$8:$T$1491, 0)),"")</f>
        <v/>
      </c>
      <c r="AG268" t="str">
        <f>IF(AH268&lt;&gt;"",AG267+1, "")</f>
        <v/>
      </c>
    </row>
    <row r="269">
      <c r="A269">
        <f>IF(B269&lt;&gt;"",A268+1,"")</f>
        <v>265</v>
      </c>
      <c r="B269" t="str">
        <v>TRẦN BÙI GIA TƯỜNG</v>
      </c>
      <c r="C269" t="str">
        <v>10A5</v>
      </c>
      <c r="E269" t="str">
        <v xml:space="preserve">Không phép </v>
      </c>
      <c r="F269">
        <v>33000321</v>
      </c>
      <c r="R269">
        <f>IF(B269&lt;&gt;"", INDEX($V$8:$V$1491, MATCH(B269, $T$8:$T$1491, 0)),"")</f>
        <v>3</v>
      </c>
      <c r="S269" t="e">
        <f>IF(T269&lt;&gt;"",S268+1,"")</f>
        <v>#REF!</v>
      </c>
      <c r="T269" t="str">
        <f>data!B266</f>
        <v>PHẠM NGUYỄN UYÊN NHI</v>
      </c>
      <c r="U269" t="str">
        <f>data!C266</f>
        <v>10A4</v>
      </c>
      <c r="V269">
        <v>3</v>
      </c>
      <c r="Y269">
        <f>'10a1tr'!H263</f>
        <v>0</v>
      </c>
      <c r="Z269">
        <f>'10a1tr'!I263</f>
        <v>0</v>
      </c>
      <c r="AA269">
        <f>'10a1tr'!J263</f>
        <v>0</v>
      </c>
      <c r="AB269">
        <f>'10a1tr'!K263</f>
        <v>0</v>
      </c>
      <c r="AC269">
        <f>'10a1tr'!L263</f>
        <v>0</v>
      </c>
      <c r="AE269">
        <f>IF(B269&lt;&gt;"", INDEX($X$8:$X$1491, MATCH(B269, $T$8:$T$1491, 0)),"")</f>
        <v>0</v>
      </c>
      <c r="AF269" t="str">
        <f>IF(AH272&lt;&gt;"", INDEX($AJ$8:$AJ$1491, MATCH(AH272, $T$8:$T$1491, 0)),"")</f>
        <v/>
      </c>
      <c r="AG269" t="str">
        <f>IF(AH269&lt;&gt;"",AG268+1, "")</f>
        <v/>
      </c>
    </row>
    <row r="270">
      <c r="A270">
        <f>IF(B270&lt;&gt;"",A269+1,"")</f>
        <v>266</v>
      </c>
      <c r="B270" t="str">
        <v>LÊ THỊ TƯỜNG VY</v>
      </c>
      <c r="C270" t="str">
        <v>10A5</v>
      </c>
      <c r="E270" t="str">
        <v xml:space="preserve">Không phép </v>
      </c>
      <c r="F270">
        <v>33000322</v>
      </c>
      <c r="R270">
        <f>IF(B270&lt;&gt;"", INDEX($V$8:$V$1491, MATCH(B270, $T$8:$T$1491, 0)),"")</f>
        <v>3</v>
      </c>
      <c r="S270" t="e">
        <f>IF(T270&lt;&gt;"",S269+1,"")</f>
        <v>#REF!</v>
      </c>
      <c r="T270" t="str">
        <f>data!B267</f>
        <v>LÊ THỊ NGỌC NHIÊN</v>
      </c>
      <c r="U270" t="str">
        <f>data!C267</f>
        <v>10A4</v>
      </c>
      <c r="V270">
        <v>3</v>
      </c>
      <c r="Y270">
        <f>'10a1tr'!H264</f>
        <v>0</v>
      </c>
      <c r="Z270">
        <f>'10a1tr'!I264</f>
        <v>0</v>
      </c>
      <c r="AA270">
        <f>'10a1tr'!J264</f>
        <v>0</v>
      </c>
      <c r="AB270">
        <f>'10a1tr'!K264</f>
        <v>0</v>
      </c>
      <c r="AC270">
        <f>'10a1tr'!L264</f>
        <v>0</v>
      </c>
      <c r="AE270">
        <f>IF(B270&lt;&gt;"", INDEX($X$8:$X$1491, MATCH(B270, $T$8:$T$1491, 0)),"")</f>
        <v>0</v>
      </c>
      <c r="AF270" t="str">
        <f>IF(AH273&lt;&gt;"", INDEX($AJ$8:$AJ$1491, MATCH(AH273, $T$8:$T$1491, 0)),"")</f>
        <v/>
      </c>
      <c r="AG270" t="str">
        <f>IF(AH270&lt;&gt;"",AG269+1, "")</f>
        <v/>
      </c>
    </row>
    <row r="271">
      <c r="A271">
        <f>IF(B271&lt;&gt;"",A270+1,"")</f>
        <v>267</v>
      </c>
      <c r="B271" t="str">
        <v>LÊ NGỌC YẾN</v>
      </c>
      <c r="C271" t="str">
        <v>10A5</v>
      </c>
      <c r="E271" t="str">
        <v xml:space="preserve">Không phép </v>
      </c>
      <c r="F271">
        <v>33000323</v>
      </c>
      <c r="R271">
        <f>IF(B271&lt;&gt;"", INDEX($V$8:$V$1491, MATCH(B271, $T$8:$T$1491, 0)),"")</f>
        <v>3</v>
      </c>
      <c r="S271" t="e">
        <f>IF(T271&lt;&gt;"",S270+1,"")</f>
        <v>#REF!</v>
      </c>
      <c r="T271" t="str">
        <f>data!B268</f>
        <v>TRƯƠNG GIA PHÁT</v>
      </c>
      <c r="U271" t="str">
        <f>data!C268</f>
        <v>10A4</v>
      </c>
      <c r="V271">
        <v>3</v>
      </c>
      <c r="Y271">
        <f>'10a1tr'!H265</f>
        <v>0</v>
      </c>
      <c r="Z271">
        <f>'10a1tr'!I265</f>
        <v>0</v>
      </c>
      <c r="AA271">
        <f>'10a1tr'!J265</f>
        <v>0</v>
      </c>
      <c r="AB271">
        <f>'10a1tr'!K265</f>
        <v>0</v>
      </c>
      <c r="AC271">
        <f>'10a1tr'!L265</f>
        <v>0</v>
      </c>
      <c r="AE271">
        <f>IF(B271&lt;&gt;"", INDEX($X$8:$X$1491, MATCH(B271, $T$8:$T$1491, 0)),"")</f>
        <v>0</v>
      </c>
      <c r="AF271" t="str">
        <f>IF(AH274&lt;&gt;"", INDEX($AJ$8:$AJ$1491, MATCH(AH274, $T$8:$T$1491, 0)),"")</f>
        <v/>
      </c>
      <c r="AG271" t="str">
        <f>IF(AH271&lt;&gt;"",AG270+1, "")</f>
        <v/>
      </c>
    </row>
    <row r="272">
      <c r="A272">
        <f>IF(B272&lt;&gt;"",A271+1,"")</f>
        <v>268</v>
      </c>
      <c r="B272" t="str">
        <v>PHẠM KIM YẾN</v>
      </c>
      <c r="C272" t="str">
        <v>10A5</v>
      </c>
      <c r="E272" t="str">
        <v xml:space="preserve">Không phép </v>
      </c>
      <c r="F272">
        <v>33000324</v>
      </c>
      <c r="R272">
        <f>IF(B272&lt;&gt;"", INDEX($V$8:$V$1491, MATCH(B272, $T$8:$T$1491, 0)),"")</f>
        <v>3</v>
      </c>
      <c r="S272" t="e">
        <f>IF(T272&lt;&gt;"",S271+1,"")</f>
        <v>#REF!</v>
      </c>
      <c r="T272" t="str">
        <f>data!B269</f>
        <v>LÊ NGỌC YẾN PHƯƠNG</v>
      </c>
      <c r="U272" t="str">
        <f>data!C269</f>
        <v>10A4</v>
      </c>
      <c r="V272">
        <v>3</v>
      </c>
      <c r="Y272">
        <f>'10a1tr'!H266</f>
        <v>0</v>
      </c>
      <c r="Z272">
        <f>'10a1tr'!I266</f>
        <v>0</v>
      </c>
      <c r="AA272">
        <f>'10a1tr'!J266</f>
        <v>0</v>
      </c>
      <c r="AB272">
        <f>'10a1tr'!K266</f>
        <v>0</v>
      </c>
      <c r="AC272">
        <f>'10a1tr'!L266</f>
        <v>0</v>
      </c>
      <c r="AE272">
        <f>IF(B272&lt;&gt;"", INDEX($X$8:$X$1491, MATCH(B272, $T$8:$T$1491, 0)),"")</f>
        <v>0</v>
      </c>
      <c r="AF272" t="str">
        <f>IF(AH275&lt;&gt;"", INDEX($AJ$8:$AJ$1491, MATCH(AH275, $T$8:$T$1491, 0)),"")</f>
        <v/>
      </c>
      <c r="AG272" t="str">
        <f>IF(AH272&lt;&gt;"",AG271+1, "")</f>
        <v/>
      </c>
    </row>
    <row r="273">
      <c r="A273">
        <f>IF(B273&lt;&gt;"",A272+1,"")</f>
        <v>269</v>
      </c>
      <c r="B273" t="str">
        <v>TRẦN NGÔ KHÁNH BĂNG</v>
      </c>
      <c r="C273" t="str">
        <v>10A6</v>
      </c>
      <c r="E273" t="str">
        <v xml:space="preserve">Không phép </v>
      </c>
      <c r="F273">
        <v>33000325</v>
      </c>
      <c r="R273">
        <f>IF(B273&lt;&gt;"", INDEX($V$8:$V$1491, MATCH(B273, $T$8:$T$1491, 0)),"")</f>
        <v>3</v>
      </c>
      <c r="S273" t="e">
        <f>IF(T273&lt;&gt;"",S272+1,"")</f>
        <v>#REF!</v>
      </c>
      <c r="T273" t="str">
        <f>data!B270</f>
        <v>NGUYỄN BẢO NAM PHƯƠNG</v>
      </c>
      <c r="U273" t="str">
        <f>data!C270</f>
        <v>10A4</v>
      </c>
      <c r="V273">
        <v>3</v>
      </c>
      <c r="Y273">
        <f>'10a1tr'!H267</f>
        <v>0</v>
      </c>
      <c r="Z273">
        <f>'10a1tr'!I267</f>
        <v>0</v>
      </c>
      <c r="AA273">
        <f>'10a1tr'!J267</f>
        <v>0</v>
      </c>
      <c r="AB273">
        <f>'10a1tr'!K267</f>
        <v>0</v>
      </c>
      <c r="AC273">
        <f>'10a1tr'!L267</f>
        <v>0</v>
      </c>
      <c r="AE273">
        <f>IF(B273&lt;&gt;"", INDEX($X$8:$X$1491, MATCH(B273, $T$8:$T$1491, 0)),"")</f>
        <v>0</v>
      </c>
      <c r="AF273" t="str">
        <f>IF(AH276&lt;&gt;"", INDEX($AJ$8:$AJ$1491, MATCH(AH276, $T$8:$T$1491, 0)),"")</f>
        <v/>
      </c>
      <c r="AG273" t="str">
        <f>IF(AH273&lt;&gt;"",AG272+1, "")</f>
        <v/>
      </c>
    </row>
    <row r="274">
      <c r="A274">
        <f>IF(B274&lt;&gt;"",A273+1,"")</f>
        <v>270</v>
      </c>
      <c r="B274" t="str">
        <v>LÊ CHÍ BẢO</v>
      </c>
      <c r="C274" t="str">
        <v>10A6</v>
      </c>
      <c r="E274" t="str">
        <v xml:space="preserve">Không phép </v>
      </c>
      <c r="F274">
        <v>33000326</v>
      </c>
      <c r="R274">
        <f>IF(B274&lt;&gt;"", INDEX($V$8:$V$1491, MATCH(B274, $T$8:$T$1491, 0)),"")</f>
        <v>3</v>
      </c>
      <c r="S274" t="e">
        <f>IF(T274&lt;&gt;"",S273+1,"")</f>
        <v>#REF!</v>
      </c>
      <c r="T274" t="str">
        <f>data!B271</f>
        <v>HUỲNH XUÂN QUANG</v>
      </c>
      <c r="U274" t="str">
        <f>data!C271</f>
        <v>10A4</v>
      </c>
      <c r="V274">
        <v>3</v>
      </c>
      <c r="Y274">
        <f>'10a1tr'!H268</f>
        <v>0</v>
      </c>
      <c r="Z274">
        <f>'10a1tr'!I268</f>
        <v>0</v>
      </c>
      <c r="AA274">
        <f>'10a1tr'!J268</f>
        <v>0</v>
      </c>
      <c r="AB274">
        <f>'10a1tr'!K268</f>
        <v>0</v>
      </c>
      <c r="AC274">
        <f>'10a1tr'!L268</f>
        <v>0</v>
      </c>
      <c r="AE274">
        <f>IF(B274&lt;&gt;"", INDEX($X$8:$X$1491, MATCH(B274, $T$8:$T$1491, 0)),"")</f>
        <v>0</v>
      </c>
      <c r="AF274" t="str">
        <f>IF(AH277&lt;&gt;"", INDEX($AJ$8:$AJ$1491, MATCH(AH277, $T$8:$T$1491, 0)),"")</f>
        <v/>
      </c>
      <c r="AG274" t="str">
        <f>IF(AH274&lt;&gt;"",AG273+1, "")</f>
        <v/>
      </c>
    </row>
    <row r="275">
      <c r="A275">
        <f>IF(B275&lt;&gt;"",A274+1,"")</f>
        <v>271</v>
      </c>
      <c r="B275" t="str">
        <v>LƯU THANH DOAN</v>
      </c>
      <c r="C275" t="str">
        <v>10A6</v>
      </c>
      <c r="E275" t="str">
        <v xml:space="preserve">Không phép </v>
      </c>
      <c r="F275">
        <v>33000327</v>
      </c>
      <c r="R275">
        <f>IF(B275&lt;&gt;"", INDEX($V$8:$V$1491, MATCH(B275, $T$8:$T$1491, 0)),"")</f>
        <v>3</v>
      </c>
      <c r="S275" t="e">
        <f>IF(T275&lt;&gt;"",S274+1,"")</f>
        <v>#REF!</v>
      </c>
      <c r="T275" t="str">
        <f>data!B272</f>
        <v>NGUYỄN CAO KIM QUỲNH</v>
      </c>
      <c r="U275" t="str">
        <f>data!C272</f>
        <v>10A4</v>
      </c>
      <c r="V275">
        <v>3</v>
      </c>
      <c r="Y275">
        <f>'10a1tr'!H269</f>
        <v>0</v>
      </c>
      <c r="Z275">
        <f>'10a1tr'!I269</f>
        <v>0</v>
      </c>
      <c r="AA275">
        <f>'10a1tr'!J269</f>
        <v>0</v>
      </c>
      <c r="AB275">
        <f>'10a1tr'!K269</f>
        <v>0</v>
      </c>
      <c r="AC275">
        <f>'10a1tr'!L269</f>
        <v>0</v>
      </c>
      <c r="AE275">
        <f>IF(B275&lt;&gt;"", INDEX($X$8:$X$1491, MATCH(B275, $T$8:$T$1491, 0)),"")</f>
        <v>0</v>
      </c>
      <c r="AF275" t="str">
        <f>IF(AH278&lt;&gt;"", INDEX($AJ$8:$AJ$1491, MATCH(AH278, $T$8:$T$1491, 0)),"")</f>
        <v/>
      </c>
      <c r="AG275" t="str">
        <f>IF(AH275&lt;&gt;"",AG274+1, "")</f>
        <v/>
      </c>
    </row>
    <row r="276">
      <c r="A276">
        <f>IF(B276&lt;&gt;"",A275+1,"")</f>
        <v>272</v>
      </c>
      <c r="B276" t="str">
        <v>NGUYỄN NHẤT DUY</v>
      </c>
      <c r="C276" t="str">
        <v>10A6</v>
      </c>
      <c r="E276" t="str">
        <v xml:space="preserve">Không phép </v>
      </c>
      <c r="F276">
        <v>33000328</v>
      </c>
      <c r="R276">
        <f>IF(B276&lt;&gt;"", INDEX($V$8:$V$1491, MATCH(B276, $T$8:$T$1491, 0)),"")</f>
        <v>3</v>
      </c>
      <c r="S276" t="e">
        <f>IF(T276&lt;&gt;"",S275+1,"")</f>
        <v>#REF!</v>
      </c>
      <c r="T276" t="str">
        <f>data!B273</f>
        <v>LÝ KHIẾT TÂM</v>
      </c>
      <c r="U276" t="str">
        <f>data!C273</f>
        <v>10A4</v>
      </c>
      <c r="V276">
        <v>3</v>
      </c>
      <c r="Y276">
        <f>'10a1tr'!H270</f>
        <v>0</v>
      </c>
      <c r="Z276">
        <f>'10a1tr'!I270</f>
        <v>0</v>
      </c>
      <c r="AA276">
        <f>'10a1tr'!J270</f>
        <v>0</v>
      </c>
      <c r="AB276">
        <f>'10a1tr'!K270</f>
        <v>0</v>
      </c>
      <c r="AC276">
        <f>'10a1tr'!L270</f>
        <v>0</v>
      </c>
      <c r="AE276">
        <f>IF(B276&lt;&gt;"", INDEX($X$8:$X$1491, MATCH(B276, $T$8:$T$1491, 0)),"")</f>
        <v>0</v>
      </c>
      <c r="AF276" t="str">
        <f>IF(AH279&lt;&gt;"", INDEX($AJ$8:$AJ$1491, MATCH(AH279, $T$8:$T$1491, 0)),"")</f>
        <v/>
      </c>
      <c r="AG276" t="str">
        <f>IF(AH276&lt;&gt;"",AG275+1, "")</f>
        <v/>
      </c>
    </row>
    <row r="277">
      <c r="A277">
        <f>IF(B277&lt;&gt;"",A276+1,"")</f>
        <v>273</v>
      </c>
      <c r="B277" t="str">
        <v>NGÔ THÀNH HẢI</v>
      </c>
      <c r="C277" t="str">
        <v>10A6</v>
      </c>
      <c r="E277" t="str">
        <v xml:space="preserve">Không phép </v>
      </c>
      <c r="F277">
        <v>33000329</v>
      </c>
      <c r="R277">
        <f>IF(B277&lt;&gt;"", INDEX($V$8:$V$1491, MATCH(B277, $T$8:$T$1491, 0)),"")</f>
        <v>3</v>
      </c>
      <c r="S277" t="e">
        <f>IF(T277&lt;&gt;"",S276+1,"")</f>
        <v>#REF!</v>
      </c>
      <c r="T277" t="str">
        <f>data!B274</f>
        <v>LÊ PHÚC THỊNH</v>
      </c>
      <c r="U277" t="str">
        <f>data!C274</f>
        <v>10A4</v>
      </c>
      <c r="V277">
        <v>3</v>
      </c>
      <c r="Y277">
        <f>'10a1tr'!H271</f>
        <v>0</v>
      </c>
      <c r="Z277">
        <f>'10a1tr'!I271</f>
        <v>0</v>
      </c>
      <c r="AA277">
        <f>'10a1tr'!J271</f>
        <v>0</v>
      </c>
      <c r="AB277">
        <f>'10a1tr'!K271</f>
        <v>0</v>
      </c>
      <c r="AC277">
        <f>'10a1tr'!L271</f>
        <v>0</v>
      </c>
      <c r="AE277">
        <f>IF(B277&lt;&gt;"", INDEX($X$8:$X$1491, MATCH(B277, $T$8:$T$1491, 0)),"")</f>
        <v>0</v>
      </c>
      <c r="AF277" t="str">
        <f>IF(AH280&lt;&gt;"", INDEX($AJ$8:$AJ$1491, MATCH(AH280, $T$8:$T$1491, 0)),"")</f>
        <v/>
      </c>
      <c r="AG277" t="str">
        <f>IF(AH277&lt;&gt;"",AG276+1, "")</f>
        <v/>
      </c>
    </row>
    <row r="278">
      <c r="A278">
        <f>IF(B278&lt;&gt;"",A277+1,"")</f>
        <v>274</v>
      </c>
      <c r="B278" t="str">
        <v>LÂM GIA HÀO</v>
      </c>
      <c r="C278" t="str">
        <v>10A6</v>
      </c>
      <c r="E278" t="str">
        <v xml:space="preserve">Không phép </v>
      </c>
      <c r="F278">
        <v>33000330</v>
      </c>
      <c r="R278">
        <f>IF(B278&lt;&gt;"", INDEX($V$8:$V$1491, MATCH(B278, $T$8:$T$1491, 0)),"")</f>
        <v>3</v>
      </c>
      <c r="S278" t="e">
        <f>IF(T278&lt;&gt;"",S277+1,"")</f>
        <v>#REF!</v>
      </c>
      <c r="T278" t="str">
        <f>data!B275</f>
        <v>NGUYỄN LÊ HÙNG TIẾN</v>
      </c>
      <c r="U278" t="str">
        <f>data!C275</f>
        <v>10A4</v>
      </c>
      <c r="V278">
        <v>1</v>
      </c>
      <c r="Y278">
        <f>'10a1tr'!H272</f>
        <v>0</v>
      </c>
      <c r="Z278">
        <f>'10a1tr'!I272</f>
        <v>0</v>
      </c>
      <c r="AA278">
        <f>'10a1tr'!J272</f>
        <v>0</v>
      </c>
      <c r="AB278">
        <f>'10a1tr'!K272</f>
        <v>0</v>
      </c>
      <c r="AC278">
        <f>'10a1tr'!L272</f>
        <v>0</v>
      </c>
      <c r="AE278">
        <f>IF(B278&lt;&gt;"", INDEX($X$8:$X$1491, MATCH(B278, $T$8:$T$1491, 0)),"")</f>
        <v>0</v>
      </c>
      <c r="AF278" t="str">
        <f>IF(AH281&lt;&gt;"", INDEX($AJ$8:$AJ$1491, MATCH(AH281, $T$8:$T$1491, 0)),"")</f>
        <v/>
      </c>
      <c r="AG278" t="str">
        <f>IF(AH278&lt;&gt;"",AG277+1, "")</f>
        <v/>
      </c>
    </row>
    <row r="279">
      <c r="A279">
        <f>IF(B279&lt;&gt;"",A278+1,"")</f>
        <v>275</v>
      </c>
      <c r="B279" t="str">
        <v>NGUYỄN QUỐC HƯNG</v>
      </c>
      <c r="C279" t="str">
        <v>10A6</v>
      </c>
      <c r="E279" t="str">
        <v xml:space="preserve">Không phép </v>
      </c>
      <c r="F279">
        <v>33000332</v>
      </c>
      <c r="R279">
        <f>IF(B279&lt;&gt;"", INDEX($V$8:$V$1491, MATCH(B279, $T$8:$T$1491, 0)),"")</f>
        <v>3</v>
      </c>
      <c r="S279" t="e">
        <f>IF(T279&lt;&gt;"",S278+1,"")</f>
        <v>#REF!</v>
      </c>
      <c r="T279" t="str">
        <f>data!B276</f>
        <v>TRẦN HOÀNG UYÊN</v>
      </c>
      <c r="U279" t="str">
        <f>data!C276</f>
        <v>10A4</v>
      </c>
      <c r="V279">
        <v>3</v>
      </c>
      <c r="Y279">
        <f>'10a1tr'!H273</f>
        <v>0</v>
      </c>
      <c r="Z279">
        <f>'10a1tr'!I273</f>
        <v>0</v>
      </c>
      <c r="AA279">
        <f>'10a1tr'!J273</f>
        <v>0</v>
      </c>
      <c r="AB279">
        <f>'10a1tr'!K273</f>
        <v>0</v>
      </c>
      <c r="AC279">
        <f>'10a1tr'!L273</f>
        <v>0</v>
      </c>
      <c r="AE279">
        <f>IF(B279&lt;&gt;"", INDEX($X$8:$X$1491, MATCH(B279, $T$8:$T$1491, 0)),"")</f>
        <v>0</v>
      </c>
      <c r="AF279" t="str">
        <f>IF(AH282&lt;&gt;"", INDEX($AJ$8:$AJ$1491, MATCH(AH282, $T$8:$T$1491, 0)),"")</f>
        <v/>
      </c>
      <c r="AG279" t="str">
        <f>IF(AH279&lt;&gt;"",AG278+1, "")</f>
        <v/>
      </c>
    </row>
    <row r="280">
      <c r="A280">
        <f>IF(B280&lt;&gt;"",A279+1,"")</f>
        <v>276</v>
      </c>
      <c r="B280" t="str">
        <v>ĐẶNG KHÁNH HUY</v>
      </c>
      <c r="C280" t="str">
        <v>10A6</v>
      </c>
      <c r="E280" t="str">
        <v xml:space="preserve">Không phép </v>
      </c>
      <c r="F280">
        <v>33000333</v>
      </c>
      <c r="R280">
        <f>IF(B280&lt;&gt;"", INDEX($V$8:$V$1491, MATCH(B280, $T$8:$T$1491, 0)),"")</f>
        <v>3</v>
      </c>
      <c r="S280" t="e">
        <f>IF(T280&lt;&gt;"",S279+1,"")</f>
        <v>#REF!</v>
      </c>
      <c r="T280" t="str">
        <f>data!B277</f>
        <v>LÊ NGỌC KHÁNH VÂN</v>
      </c>
      <c r="U280" t="str">
        <f>data!C277</f>
        <v>10A4</v>
      </c>
      <c r="V280">
        <v>3</v>
      </c>
      <c r="Y280">
        <f>'10a1tr'!H274</f>
        <v>0</v>
      </c>
      <c r="Z280">
        <f>'10a1tr'!I274</f>
        <v>0</v>
      </c>
      <c r="AA280">
        <f>'10a1tr'!J274</f>
        <v>0</v>
      </c>
      <c r="AB280">
        <f>'10a1tr'!K274</f>
        <v>0</v>
      </c>
      <c r="AC280">
        <f>'10a1tr'!L274</f>
        <v>0</v>
      </c>
      <c r="AE280">
        <f>IF(B280&lt;&gt;"", INDEX($X$8:$X$1491, MATCH(B280, $T$8:$T$1491, 0)),"")</f>
        <v>0</v>
      </c>
      <c r="AF280" t="str">
        <f>IF(AH283&lt;&gt;"", INDEX($AJ$8:$AJ$1491, MATCH(AH283, $T$8:$T$1491, 0)),"")</f>
        <v/>
      </c>
      <c r="AG280" t="str">
        <f>IF(AH280&lt;&gt;"",AG279+1, "")</f>
        <v/>
      </c>
    </row>
    <row r="281">
      <c r="A281">
        <f>IF(B281&lt;&gt;"",A280+1,"")</f>
        <v>277</v>
      </c>
      <c r="B281" t="str">
        <v>TRẦN ĐỨC HUY</v>
      </c>
      <c r="C281" t="str">
        <v>10A6</v>
      </c>
      <c r="E281" t="str">
        <v xml:space="preserve">Không phép </v>
      </c>
      <c r="F281">
        <v>33000334</v>
      </c>
      <c r="R281">
        <f>IF(B281&lt;&gt;"", INDEX($V$8:$V$1491, MATCH(B281, $T$8:$T$1491, 0)),"")</f>
        <v>3</v>
      </c>
      <c r="S281" t="e">
        <f>IF(T281&lt;&gt;"",S280+1,"")</f>
        <v>#REF!</v>
      </c>
      <c r="T281" t="str">
        <f>data!B278</f>
        <v>LÊ TIẾN VINH</v>
      </c>
      <c r="U281" t="str">
        <f>data!C278</f>
        <v>10A4</v>
      </c>
      <c r="V281">
        <v>3</v>
      </c>
      <c r="Y281">
        <f>'10a1tr'!H275</f>
        <v>0</v>
      </c>
      <c r="Z281">
        <f>'10a1tr'!I275</f>
        <v>0</v>
      </c>
      <c r="AA281">
        <f>'10a1tr'!J275</f>
        <v>0</v>
      </c>
      <c r="AB281">
        <f>'10a1tr'!K275</f>
        <v>0</v>
      </c>
      <c r="AC281">
        <f>'10a1tr'!L275</f>
        <v>0</v>
      </c>
      <c r="AE281">
        <f>IF(B281&lt;&gt;"", INDEX($X$8:$X$1491, MATCH(B281, $T$8:$T$1491, 0)),"")</f>
        <v>0</v>
      </c>
      <c r="AF281" t="str">
        <f>IF(AH284&lt;&gt;"", INDEX($AJ$8:$AJ$1491, MATCH(AH284, $T$8:$T$1491, 0)),"")</f>
        <v/>
      </c>
      <c r="AG281" t="str">
        <f>IF(AH281&lt;&gt;"",AG280+1, "")</f>
        <v/>
      </c>
    </row>
    <row r="282">
      <c r="A282">
        <f>IF(B282&lt;&gt;"",A281+1,"")</f>
        <v>278</v>
      </c>
      <c r="B282" t="str">
        <v>GIANG MỸ HUYỀN</v>
      </c>
      <c r="C282" t="str">
        <v>10A6</v>
      </c>
      <c r="E282" t="str">
        <v xml:space="preserve">Không phép </v>
      </c>
      <c r="F282">
        <v>33000335</v>
      </c>
      <c r="R282">
        <f>IF(B282&lt;&gt;"", INDEX($V$8:$V$1491, MATCH(B282, $T$8:$T$1491, 0)),"")</f>
        <v>3</v>
      </c>
      <c r="S282" t="e">
        <f>IF(T282&lt;&gt;"",S281+1,"")</f>
        <v>#REF!</v>
      </c>
      <c r="T282" t="str">
        <f>data!B279</f>
        <v>NGÔ NGỌC TƯỜNG VY</v>
      </c>
      <c r="U282" t="str">
        <f>data!C279</f>
        <v>10A4</v>
      </c>
      <c r="V282">
        <v>3</v>
      </c>
      <c r="Y282">
        <f>'10a1tr'!H276</f>
        <v>0</v>
      </c>
      <c r="Z282">
        <f>'10a1tr'!I276</f>
        <v>0</v>
      </c>
      <c r="AA282">
        <f>'10a1tr'!J276</f>
        <v>0</v>
      </c>
      <c r="AB282">
        <f>'10a1tr'!K276</f>
        <v>0</v>
      </c>
      <c r="AC282">
        <f>'10a1tr'!L276</f>
        <v>0</v>
      </c>
      <c r="AE282">
        <f>IF(B282&lt;&gt;"", INDEX($X$8:$X$1491, MATCH(B282, $T$8:$T$1491, 0)),"")</f>
        <v>0</v>
      </c>
      <c r="AF282" t="str">
        <f>IF(AH285&lt;&gt;"", INDEX($AJ$8:$AJ$1491, MATCH(AH285, $T$8:$T$1491, 0)),"")</f>
        <v/>
      </c>
      <c r="AG282" t="str">
        <f>IF(AH282&lt;&gt;"",AG281+1, "")</f>
        <v/>
      </c>
    </row>
    <row r="283">
      <c r="A283">
        <f>IF(B283&lt;&gt;"",A282+1,"")</f>
        <v>279</v>
      </c>
      <c r="B283" t="str">
        <v>LÊ PHÚC KHANG</v>
      </c>
      <c r="C283" t="str">
        <v>10A6</v>
      </c>
      <c r="E283" t="str">
        <v xml:space="preserve">Không phép </v>
      </c>
      <c r="F283">
        <v>33000336</v>
      </c>
      <c r="R283">
        <f>IF(B283&lt;&gt;"", INDEX($V$8:$V$1491, MATCH(B283, $T$8:$T$1491, 0)),"")</f>
        <v>3</v>
      </c>
      <c r="S283" t="e">
        <f>IF(T283&lt;&gt;"",S282+1,"")</f>
        <v>#REF!</v>
      </c>
      <c r="T283" t="str">
        <f>data!B280</f>
        <v>NGUYỄN NGỌC MINH VY</v>
      </c>
      <c r="U283" t="str">
        <f>data!C280</f>
        <v>10A4</v>
      </c>
      <c r="V283">
        <v>3</v>
      </c>
      <c r="Y283">
        <f>'10a1tr'!H277</f>
        <v>0</v>
      </c>
      <c r="Z283">
        <f>'10a1tr'!I277</f>
        <v>0</v>
      </c>
      <c r="AA283">
        <f>'10a1tr'!J277</f>
        <v>0</v>
      </c>
      <c r="AB283">
        <f>'10a1tr'!K277</f>
        <v>0</v>
      </c>
      <c r="AC283">
        <f>'10a1tr'!L277</f>
        <v>0</v>
      </c>
      <c r="AE283">
        <f>IF(B283&lt;&gt;"", INDEX($X$8:$X$1491, MATCH(B283, $T$8:$T$1491, 0)),"")</f>
        <v>0</v>
      </c>
      <c r="AF283" t="str">
        <f>IF(AH286&lt;&gt;"", INDEX($AJ$8:$AJ$1491, MATCH(AH286, $T$8:$T$1491, 0)),"")</f>
        <v/>
      </c>
      <c r="AG283" t="str">
        <f>IF(AH283&lt;&gt;"",AG282+1, "")</f>
        <v/>
      </c>
    </row>
    <row r="284">
      <c r="A284">
        <f>IF(B284&lt;&gt;"",A283+1,"")</f>
        <v>280</v>
      </c>
      <c r="B284" t="str">
        <v>TRẦN TRỌNG KHANG</v>
      </c>
      <c r="C284" t="str">
        <v>10A6</v>
      </c>
      <c r="E284" t="str">
        <v xml:space="preserve">Không phép </v>
      </c>
      <c r="F284">
        <v>33000337</v>
      </c>
      <c r="R284">
        <f>IF(B284&lt;&gt;"", INDEX($V$8:$V$1491, MATCH(B284, $T$8:$T$1491, 0)),"")</f>
        <v>3</v>
      </c>
      <c r="S284" t="e">
        <f>IF(T284&lt;&gt;"",S283+1,"")</f>
        <v>#REF!</v>
      </c>
      <c r="T284" t="str">
        <f>data!B281</f>
        <v>LÂM NHƯ Ý</v>
      </c>
      <c r="U284" t="str">
        <f>data!C281</f>
        <v>10A4</v>
      </c>
      <c r="V284">
        <v>1</v>
      </c>
      <c r="Y284">
        <f>'10a1tr'!H278</f>
        <v>0</v>
      </c>
      <c r="Z284">
        <f>'10a1tr'!I278</f>
        <v>0</v>
      </c>
      <c r="AA284">
        <f>'10a1tr'!J278</f>
        <v>0</v>
      </c>
      <c r="AB284">
        <f>'10a1tr'!K278</f>
        <v>0</v>
      </c>
      <c r="AC284">
        <f>'10a1tr'!L278</f>
        <v>0</v>
      </c>
      <c r="AE284">
        <f>IF(B284&lt;&gt;"", INDEX($X$8:$X$1491, MATCH(B284, $T$8:$T$1491, 0)),"")</f>
        <v>0</v>
      </c>
      <c r="AF284" t="str">
        <f>IF(AH287&lt;&gt;"", INDEX($AJ$8:$AJ$1491, MATCH(AH287, $T$8:$T$1491, 0)),"")</f>
        <v/>
      </c>
      <c r="AG284" t="str">
        <f>IF(AH284&lt;&gt;"",AG283+1, "")</f>
        <v/>
      </c>
    </row>
    <row r="285">
      <c r="A285">
        <f>IF(B285&lt;&gt;"",A284+1,"")</f>
        <v>281</v>
      </c>
      <c r="B285" t="str">
        <v>MÃ GIẢNG KHIÊM</v>
      </c>
      <c r="C285" t="str">
        <v>10A6</v>
      </c>
      <c r="E285" t="str">
        <v xml:space="preserve">Không phép </v>
      </c>
      <c r="F285">
        <v>33000338</v>
      </c>
      <c r="R285">
        <f>IF(B285&lt;&gt;"", INDEX($V$8:$V$1491, MATCH(B285, $T$8:$T$1491, 0)),"")</f>
        <v>3</v>
      </c>
      <c r="S285" t="e">
        <f>IF(T285&lt;&gt;"",S284+1,"")</f>
        <v>#REF!</v>
      </c>
      <c r="T285" t="str">
        <f>data!B282</f>
        <v>LÊ KHẢ ÁI</v>
      </c>
      <c r="U285" t="str">
        <f>data!C282</f>
        <v>10A5</v>
      </c>
      <c r="V285">
        <v>3</v>
      </c>
      <c r="Y285">
        <f>'10a1tr'!H279</f>
        <v>0</v>
      </c>
      <c r="Z285">
        <f>'10a1tr'!I279</f>
        <v>0</v>
      </c>
      <c r="AA285">
        <f>'10a1tr'!J279</f>
        <v>0</v>
      </c>
      <c r="AB285">
        <f>'10a1tr'!K279</f>
        <v>0</v>
      </c>
      <c r="AC285">
        <f>'10a1tr'!L279</f>
        <v>0</v>
      </c>
      <c r="AE285">
        <f>IF(B285&lt;&gt;"", INDEX($X$8:$X$1491, MATCH(B285, $T$8:$T$1491, 0)),"")</f>
        <v>0</v>
      </c>
      <c r="AF285" t="str">
        <f>IF(AH288&lt;&gt;"", INDEX($AJ$8:$AJ$1491, MATCH(AH288, $T$8:$T$1491, 0)),"")</f>
        <v/>
      </c>
      <c r="AG285" t="str">
        <f>IF(AH285&lt;&gt;"",AG284+1, "")</f>
        <v/>
      </c>
    </row>
    <row r="286">
      <c r="A286">
        <f>IF(B286&lt;&gt;"",A285+1,"")</f>
        <v>282</v>
      </c>
      <c r="B286" t="str">
        <v>ĐẶNG NGUYỄN THIÊN KIM</v>
      </c>
      <c r="C286" t="str">
        <v>10A6</v>
      </c>
      <c r="E286" t="str">
        <v xml:space="preserve">Không phép </v>
      </c>
      <c r="F286">
        <v>33000339</v>
      </c>
      <c r="R286">
        <f>IF(B286&lt;&gt;"", INDEX($V$8:$V$1491, MATCH(B286, $T$8:$T$1491, 0)),"")</f>
        <v>3</v>
      </c>
      <c r="S286" t="e">
        <f>IF(T286&lt;&gt;"",S285+1,"")</f>
        <v>#REF!</v>
      </c>
      <c r="T286" t="str">
        <f>data!B283</f>
        <v>ĐINH NGỌC QUỲNH ANH</v>
      </c>
      <c r="U286" t="str">
        <f>data!C283</f>
        <v>10A5</v>
      </c>
      <c r="V286">
        <v>3</v>
      </c>
      <c r="Y286">
        <f>'10a1tr'!H280</f>
        <v>0</v>
      </c>
      <c r="Z286">
        <f>'10a1tr'!I280</f>
        <v>0</v>
      </c>
      <c r="AA286">
        <f>'10a1tr'!J280</f>
        <v>0</v>
      </c>
      <c r="AB286">
        <f>'10a1tr'!K280</f>
        <v>0</v>
      </c>
      <c r="AC286">
        <f>'10a1tr'!L280</f>
        <v>0</v>
      </c>
      <c r="AE286">
        <f>IF(B286&lt;&gt;"", INDEX($X$8:$X$1491, MATCH(B286, $T$8:$T$1491, 0)),"")</f>
        <v>0</v>
      </c>
      <c r="AF286" t="str">
        <f>IF(AH289&lt;&gt;"", INDEX($AJ$8:$AJ$1491, MATCH(AH289, $T$8:$T$1491, 0)),"")</f>
        <v/>
      </c>
      <c r="AG286" t="str">
        <f>IF(AH286&lt;&gt;"",AG285+1, "")</f>
        <v/>
      </c>
    </row>
    <row r="287">
      <c r="A287">
        <f>IF(B287&lt;&gt;"",A286+1,"")</f>
        <v>283</v>
      </c>
      <c r="B287" t="str">
        <v>NGUYỄN GIA LỘC</v>
      </c>
      <c r="C287" t="str">
        <v>10A6</v>
      </c>
      <c r="E287" t="str">
        <v xml:space="preserve">Không phép </v>
      </c>
      <c r="F287">
        <v>33000340</v>
      </c>
      <c r="R287">
        <f>IF(B287&lt;&gt;"", INDEX($V$8:$V$1491, MATCH(B287, $T$8:$T$1491, 0)),"")</f>
        <v>3</v>
      </c>
      <c r="S287" t="e">
        <f>IF(T287&lt;&gt;"",S286+1,"")</f>
        <v>#REF!</v>
      </c>
      <c r="T287" t="str">
        <f>data!B284</f>
        <v>TRẦN HỒNG BÍCH</v>
      </c>
      <c r="U287" t="str">
        <f>data!C284</f>
        <v>10A5</v>
      </c>
      <c r="V287">
        <v>3</v>
      </c>
      <c r="Y287">
        <f>'10a1tr'!H281</f>
        <v>0</v>
      </c>
      <c r="Z287">
        <f>'10a1tr'!I281</f>
        <v>0</v>
      </c>
      <c r="AA287">
        <f>'10a1tr'!J281</f>
        <v>0</v>
      </c>
      <c r="AB287">
        <f>'10a1tr'!K281</f>
        <v>0</v>
      </c>
      <c r="AC287">
        <f>'10a1tr'!L281</f>
        <v>0</v>
      </c>
      <c r="AE287">
        <f>IF(B287&lt;&gt;"", INDEX($X$8:$X$1491, MATCH(B287, $T$8:$T$1491, 0)),"")</f>
        <v>0</v>
      </c>
      <c r="AF287" t="str">
        <f>IF(AH290&lt;&gt;"", INDEX($AJ$8:$AJ$1491, MATCH(AH290, $T$8:$T$1491, 0)),"")</f>
        <v/>
      </c>
      <c r="AG287" t="str">
        <f>IF(AH287&lt;&gt;"",AG286+1, "")</f>
        <v/>
      </c>
    </row>
    <row r="288">
      <c r="A288">
        <f>IF(B288&lt;&gt;"",A287+1,"")</f>
        <v>284</v>
      </c>
      <c r="B288" t="str">
        <v>NGUYỄN TRẦN NGỌC MAI</v>
      </c>
      <c r="C288" t="str">
        <v>10A6</v>
      </c>
      <c r="E288" t="str">
        <v xml:space="preserve">Không phép </v>
      </c>
      <c r="F288">
        <v>33000341</v>
      </c>
      <c r="R288">
        <f>IF(B288&lt;&gt;"", INDEX($V$8:$V$1491, MATCH(B288, $T$8:$T$1491, 0)),"")</f>
        <v>3</v>
      </c>
      <c r="S288" t="e">
        <f>IF(T288&lt;&gt;"",S287+1,"")</f>
        <v>#REF!</v>
      </c>
      <c r="T288" t="str">
        <f>data!B285</f>
        <v>BÙI BÁ BỬU</v>
      </c>
      <c r="U288" t="str">
        <f>data!C285</f>
        <v>10A5</v>
      </c>
      <c r="V288">
        <v>1</v>
      </c>
      <c r="Y288">
        <f>'10a1tr'!H282</f>
        <v>0</v>
      </c>
      <c r="Z288">
        <f>'10a1tr'!I282</f>
        <v>0</v>
      </c>
      <c r="AA288">
        <f>'10a1tr'!J282</f>
        <v>0</v>
      </c>
      <c r="AB288">
        <f>'10a1tr'!K282</f>
        <v>0</v>
      </c>
      <c r="AC288">
        <f>'10a1tr'!L282</f>
        <v>0</v>
      </c>
      <c r="AE288">
        <f>IF(B288&lt;&gt;"", INDEX($X$8:$X$1491, MATCH(B288, $T$8:$T$1491, 0)),"")</f>
        <v>0</v>
      </c>
      <c r="AF288" t="str">
        <f>IF(AH291&lt;&gt;"", INDEX($AJ$8:$AJ$1491, MATCH(AH291, $T$8:$T$1491, 0)),"")</f>
        <v/>
      </c>
      <c r="AG288" t="str">
        <f>IF(AH288&lt;&gt;"",AG287+1, "")</f>
        <v/>
      </c>
    </row>
    <row r="289">
      <c r="A289">
        <f>IF(B289&lt;&gt;"",A288+1,"")</f>
        <v>285</v>
      </c>
      <c r="B289" t="str">
        <v>DANH HOÀNG MINH</v>
      </c>
      <c r="C289" t="str">
        <v>10A6</v>
      </c>
      <c r="E289" t="str">
        <v xml:space="preserve">Không phép </v>
      </c>
      <c r="F289">
        <v>33000342</v>
      </c>
      <c r="R289">
        <f>IF(B289&lt;&gt;"", INDEX($V$8:$V$1491, MATCH(B289, $T$8:$T$1491, 0)),"")</f>
        <v>3</v>
      </c>
      <c r="S289" t="e">
        <f>IF(T289&lt;&gt;"",S288+1,"")</f>
        <v>#REF!</v>
      </c>
      <c r="T289" t="str">
        <f>data!B286</f>
        <v>ĐÀO PHƯƠNG CHÂU</v>
      </c>
      <c r="U289" t="str">
        <f>data!C286</f>
        <v>10A5</v>
      </c>
      <c r="V289">
        <v>3</v>
      </c>
      <c r="Y289">
        <f>'10a1tr'!H283</f>
        <v>0</v>
      </c>
      <c r="Z289">
        <f>'10a1tr'!I283</f>
        <v>0</v>
      </c>
      <c r="AA289">
        <f>'10a1tr'!J283</f>
        <v>0</v>
      </c>
      <c r="AB289">
        <f>'10a1tr'!K283</f>
        <v>0</v>
      </c>
      <c r="AC289">
        <f>'10a1tr'!L283</f>
        <v>0</v>
      </c>
      <c r="AE289">
        <f>IF(B289&lt;&gt;"", INDEX($X$8:$X$1491, MATCH(B289, $T$8:$T$1491, 0)),"")</f>
        <v>0</v>
      </c>
      <c r="AF289" t="str">
        <f>IF(AH292&lt;&gt;"", INDEX($AJ$8:$AJ$1491, MATCH(AH292, $T$8:$T$1491, 0)),"")</f>
        <v/>
      </c>
      <c r="AG289" t="str">
        <f>IF(AH289&lt;&gt;"",AG288+1, "")</f>
        <v/>
      </c>
    </row>
    <row r="290">
      <c r="A290">
        <f>IF(B290&lt;&gt;"",A289+1,"")</f>
        <v>286</v>
      </c>
      <c r="B290" t="str">
        <v>NGUYỄN HOÀNG NAM</v>
      </c>
      <c r="C290" t="str">
        <v>10A6</v>
      </c>
      <c r="E290" t="str">
        <v xml:space="preserve">Không phép </v>
      </c>
      <c r="F290">
        <v>33000343</v>
      </c>
      <c r="R290">
        <f>IF(B290&lt;&gt;"", INDEX($V$8:$V$1491, MATCH(B290, $T$8:$T$1491, 0)),"")</f>
        <v>3</v>
      </c>
      <c r="S290" t="e">
        <f>IF(T290&lt;&gt;"",S289+1,"")</f>
        <v>#REF!</v>
      </c>
      <c r="T290" t="str">
        <f>data!B287</f>
        <v>ĐẶNG THÀNH CHÍ</v>
      </c>
      <c r="U290" t="str">
        <f>data!C287</f>
        <v>10A5</v>
      </c>
      <c r="V290">
        <v>1</v>
      </c>
      <c r="Y290">
        <f>'10a1tr'!H284</f>
        <v>0</v>
      </c>
      <c r="Z290">
        <f>'10a1tr'!I284</f>
        <v>0</v>
      </c>
      <c r="AA290">
        <f>'10a1tr'!J284</f>
        <v>0</v>
      </c>
      <c r="AB290">
        <f>'10a1tr'!K284</f>
        <v>0</v>
      </c>
      <c r="AC290">
        <f>'10a1tr'!L284</f>
        <v>0</v>
      </c>
      <c r="AE290">
        <f>IF(B290&lt;&gt;"", INDEX($X$8:$X$1491, MATCH(B290, $T$8:$T$1491, 0)),"")</f>
        <v>0</v>
      </c>
      <c r="AF290" t="str">
        <f>IF(AH293&lt;&gt;"", INDEX($AJ$8:$AJ$1491, MATCH(AH293, $T$8:$T$1491, 0)),"")</f>
        <v/>
      </c>
      <c r="AG290" t="str">
        <f>IF(AH290&lt;&gt;"",AG289+1, "")</f>
        <v/>
      </c>
    </row>
    <row r="291">
      <c r="A291">
        <f>IF(B291&lt;&gt;"",A290+1,"")</f>
        <v>287</v>
      </c>
      <c r="B291" t="str">
        <v>TRẦN HUỲNH NGÂN</v>
      </c>
      <c r="C291" t="str">
        <v>10A6</v>
      </c>
      <c r="E291" t="str">
        <v xml:space="preserve">Không phép </v>
      </c>
      <c r="F291">
        <v>33000344</v>
      </c>
      <c r="R291">
        <f>IF(B291&lt;&gt;"", INDEX($V$8:$V$1491, MATCH(B291, $T$8:$T$1491, 0)),"")</f>
        <v>3</v>
      </c>
      <c r="S291" t="e">
        <f>IF(T291&lt;&gt;"",S290+1,"")</f>
        <v>#REF!</v>
      </c>
      <c r="T291" t="str">
        <f>data!B288</f>
        <v>DƯƠNG NGUYỄN THIỆN CHÍ</v>
      </c>
      <c r="U291" t="str">
        <f>data!C288</f>
        <v>10A5</v>
      </c>
      <c r="V291">
        <v>3</v>
      </c>
      <c r="Y291">
        <f>'10a1tr'!H285</f>
        <v>0</v>
      </c>
      <c r="Z291">
        <f>'10a1tr'!I285</f>
        <v>0</v>
      </c>
      <c r="AA291">
        <f>'10a1tr'!J285</f>
        <v>0</v>
      </c>
      <c r="AB291">
        <f>'10a1tr'!K285</f>
        <v>0</v>
      </c>
      <c r="AC291">
        <f>'10a1tr'!L285</f>
        <v>0</v>
      </c>
      <c r="AE291">
        <f>IF(B291&lt;&gt;"", INDEX($X$8:$X$1491, MATCH(B291, $T$8:$T$1491, 0)),"")</f>
        <v>0</v>
      </c>
      <c r="AF291" t="str">
        <f>IF(AH294&lt;&gt;"", INDEX($AJ$8:$AJ$1491, MATCH(AH294, $T$8:$T$1491, 0)),"")</f>
        <v/>
      </c>
      <c r="AG291" t="str">
        <f>IF(AH291&lt;&gt;"",AG290+1, "")</f>
        <v/>
      </c>
    </row>
    <row r="292">
      <c r="A292">
        <f>IF(B292&lt;&gt;"",A291+1,"")</f>
        <v>288</v>
      </c>
      <c r="B292" t="str">
        <v>HUỲNH ĐẠI NGHĨA</v>
      </c>
      <c r="C292" t="str">
        <v>10A6</v>
      </c>
      <c r="E292" t="str">
        <v xml:space="preserve">Không phép </v>
      </c>
      <c r="F292">
        <v>33000345</v>
      </c>
      <c r="R292">
        <f>IF(B292&lt;&gt;"", INDEX($V$8:$V$1491, MATCH(B292, $T$8:$T$1491, 0)),"")</f>
        <v>3</v>
      </c>
      <c r="S292" t="e">
        <f>IF(T292&lt;&gt;"",S291+1,"")</f>
        <v>#REF!</v>
      </c>
      <c r="T292" t="str">
        <f>data!B289</f>
        <v>NGUYỄN MAI ANH ĐÀO</v>
      </c>
      <c r="U292" t="str">
        <f>data!C289</f>
        <v>10A5</v>
      </c>
      <c r="V292">
        <v>3</v>
      </c>
      <c r="Y292">
        <f>'10a1tr'!H286</f>
        <v>0</v>
      </c>
      <c r="Z292">
        <f>'10a1tr'!I286</f>
        <v>0</v>
      </c>
      <c r="AA292">
        <f>'10a1tr'!J286</f>
        <v>0</v>
      </c>
      <c r="AB292">
        <f>'10a1tr'!K286</f>
        <v>0</v>
      </c>
      <c r="AC292">
        <f>'10a1tr'!L286</f>
        <v>0</v>
      </c>
      <c r="AE292">
        <f>IF(B292&lt;&gt;"", INDEX($X$8:$X$1491, MATCH(B292, $T$8:$T$1491, 0)),"")</f>
        <v>0</v>
      </c>
      <c r="AF292" t="str">
        <f>IF(AH295&lt;&gt;"", INDEX($AJ$8:$AJ$1491, MATCH(AH295, $T$8:$T$1491, 0)),"")</f>
        <v/>
      </c>
      <c r="AG292" t="str">
        <f>IF(AH292&lt;&gt;"",AG291+1, "")</f>
        <v/>
      </c>
    </row>
    <row r="293">
      <c r="A293">
        <f>IF(B293&lt;&gt;"",A292+1,"")</f>
        <v>289</v>
      </c>
      <c r="B293" t="str">
        <v>ĐẶNG LÊ HIẾU NHÂN</v>
      </c>
      <c r="C293" t="str">
        <v>10A6</v>
      </c>
      <c r="E293" t="str">
        <v xml:space="preserve">Không phép </v>
      </c>
      <c r="F293">
        <v>33000346</v>
      </c>
      <c r="R293">
        <f>IF(B293&lt;&gt;"", INDEX($V$8:$V$1491, MATCH(B293, $T$8:$T$1491, 0)),"")</f>
        <v>3</v>
      </c>
      <c r="S293" t="e">
        <f>IF(T293&lt;&gt;"",S292+1,"")</f>
        <v>#REF!</v>
      </c>
      <c r="T293" t="str">
        <f>data!B290</f>
        <v>TRƯƠNG GIA HÂN</v>
      </c>
      <c r="U293" t="str">
        <f>data!C290</f>
        <v>10A5</v>
      </c>
      <c r="V293">
        <v>3</v>
      </c>
      <c r="Y293">
        <f>'10a1tr'!H287</f>
        <v>0</v>
      </c>
      <c r="Z293">
        <f>'10a1tr'!I287</f>
        <v>0</v>
      </c>
      <c r="AA293">
        <f>'10a1tr'!J287</f>
        <v>0</v>
      </c>
      <c r="AB293">
        <f>'10a1tr'!K287</f>
        <v>0</v>
      </c>
      <c r="AC293">
        <f>'10a1tr'!L287</f>
        <v>0</v>
      </c>
      <c r="AE293">
        <f>IF(B293&lt;&gt;"", INDEX($X$8:$X$1491, MATCH(B293, $T$8:$T$1491, 0)),"")</f>
        <v>0</v>
      </c>
      <c r="AF293" t="str">
        <f>IF(AH296&lt;&gt;"", INDEX($AJ$8:$AJ$1491, MATCH(AH296, $T$8:$T$1491, 0)),"")</f>
        <v/>
      </c>
      <c r="AG293" t="str">
        <f>IF(AH293&lt;&gt;"",AG292+1, "")</f>
        <v/>
      </c>
    </row>
    <row r="294">
      <c r="A294">
        <f>IF(B294&lt;&gt;"",A293+1,"")</f>
        <v>290</v>
      </c>
      <c r="B294" t="str">
        <v>NGUYỄN VĂN PHÁT</v>
      </c>
      <c r="C294" t="str">
        <v>10A6</v>
      </c>
      <c r="E294" t="str">
        <v xml:space="preserve">Không phép </v>
      </c>
      <c r="F294">
        <v>33000347</v>
      </c>
      <c r="R294">
        <f>IF(B294&lt;&gt;"", INDEX($V$8:$V$1491, MATCH(B294, $T$8:$T$1491, 0)),"")</f>
        <v>3</v>
      </c>
      <c r="S294" t="e">
        <f>IF(T294&lt;&gt;"",S293+1,"")</f>
        <v>#REF!</v>
      </c>
      <c r="T294" t="str">
        <f>data!B291</f>
        <v>PHẠM THỊ KIM HẠNH</v>
      </c>
      <c r="U294" t="str">
        <f>data!C291</f>
        <v>10A5</v>
      </c>
      <c r="V294">
        <v>3</v>
      </c>
      <c r="Y294">
        <f>'10a1tr'!H288</f>
        <v>0</v>
      </c>
      <c r="Z294">
        <f>'10a1tr'!I288</f>
        <v>0</v>
      </c>
      <c r="AA294">
        <f>'10a1tr'!J288</f>
        <v>0</v>
      </c>
      <c r="AB294">
        <f>'10a1tr'!K288</f>
        <v>0</v>
      </c>
      <c r="AC294">
        <f>'10a1tr'!L288</f>
        <v>0</v>
      </c>
      <c r="AE294">
        <f>IF(B294&lt;&gt;"", INDEX($X$8:$X$1491, MATCH(B294, $T$8:$T$1491, 0)),"")</f>
        <v>0</v>
      </c>
      <c r="AF294" t="str">
        <f>IF(AH297&lt;&gt;"", INDEX($AJ$8:$AJ$1491, MATCH(AH297, $T$8:$T$1491, 0)),"")</f>
        <v/>
      </c>
      <c r="AG294" t="str">
        <f>IF(AH294&lt;&gt;"",AG293+1, "")</f>
        <v/>
      </c>
    </row>
    <row r="295">
      <c r="A295">
        <f>IF(B295&lt;&gt;"",A294+1,"")</f>
        <v>291</v>
      </c>
      <c r="B295" t="str">
        <v>VÕ TẤN PHÁT</v>
      </c>
      <c r="C295" t="str">
        <v>10A6</v>
      </c>
      <c r="E295" t="str">
        <v xml:space="preserve">Không phép </v>
      </c>
      <c r="F295">
        <v>33000348</v>
      </c>
      <c r="R295">
        <f>IF(B295&lt;&gt;"", INDEX($V$8:$V$1491, MATCH(B295, $T$8:$T$1491, 0)),"")</f>
        <v>3</v>
      </c>
      <c r="S295" t="e">
        <f>IF(T295&lt;&gt;"",S294+1,"")</f>
        <v>#REF!</v>
      </c>
      <c r="T295" t="str">
        <f>data!B292</f>
        <v>DƯƠNG TRÍ HÀO</v>
      </c>
      <c r="U295" t="str">
        <f>data!C292</f>
        <v>10A5</v>
      </c>
      <c r="V295">
        <v>3</v>
      </c>
      <c r="Y295">
        <f>'10a1tr'!H289</f>
        <v>0</v>
      </c>
      <c r="Z295">
        <f>'10a1tr'!I289</f>
        <v>0</v>
      </c>
      <c r="AA295">
        <f>'10a1tr'!J289</f>
        <v>0</v>
      </c>
      <c r="AB295">
        <f>'10a1tr'!K289</f>
        <v>0</v>
      </c>
      <c r="AC295">
        <f>'10a1tr'!L289</f>
        <v>0</v>
      </c>
      <c r="AE295">
        <f>IF(B295&lt;&gt;"", INDEX($X$8:$X$1491, MATCH(B295, $T$8:$T$1491, 0)),"")</f>
        <v>0</v>
      </c>
      <c r="AF295" t="str">
        <f>IF(AH298&lt;&gt;"", INDEX($AJ$8:$AJ$1491, MATCH(AH298, $T$8:$T$1491, 0)),"")</f>
        <v/>
      </c>
      <c r="AG295" t="str">
        <f>IF(AH295&lt;&gt;"",AG294+1, "")</f>
        <v/>
      </c>
    </row>
    <row r="296">
      <c r="A296">
        <f>IF(B296&lt;&gt;"",A295+1,"")</f>
        <v>292</v>
      </c>
      <c r="B296" t="str">
        <v>NGUYỄN HOÀI PHONG</v>
      </c>
      <c r="C296" t="str">
        <v>10A6</v>
      </c>
      <c r="E296" t="str">
        <v xml:space="preserve">Không phép </v>
      </c>
      <c r="F296">
        <v>33000349</v>
      </c>
      <c r="R296">
        <f>IF(B296&lt;&gt;"", INDEX($V$8:$V$1491, MATCH(B296, $T$8:$T$1491, 0)),"")</f>
        <v>3</v>
      </c>
      <c r="S296" t="e">
        <f>IF(T296&lt;&gt;"",S295+1,"")</f>
        <v>#REF!</v>
      </c>
      <c r="T296" t="str">
        <f>data!B293</f>
        <v>HUỲNH VŨ THIÊN HÀO</v>
      </c>
      <c r="U296" t="str">
        <f>data!C293</f>
        <v>10A5</v>
      </c>
      <c r="V296">
        <v>3</v>
      </c>
      <c r="Y296">
        <f>'10a1tr'!H290</f>
        <v>0</v>
      </c>
      <c r="Z296">
        <f>'10a1tr'!I290</f>
        <v>0</v>
      </c>
      <c r="AA296">
        <f>'10a1tr'!J290</f>
        <v>0</v>
      </c>
      <c r="AB296">
        <f>'10a1tr'!K290</f>
        <v>0</v>
      </c>
      <c r="AC296">
        <f>'10a1tr'!L290</f>
        <v>0</v>
      </c>
      <c r="AE296">
        <f>IF(B296&lt;&gt;"", INDEX($X$8:$X$1491, MATCH(B296, $T$8:$T$1491, 0)),"")</f>
        <v>0</v>
      </c>
      <c r="AF296" t="str">
        <f>IF(AH299&lt;&gt;"", INDEX($AJ$8:$AJ$1491, MATCH(AH299, $T$8:$T$1491, 0)),"")</f>
        <v/>
      </c>
      <c r="AG296" t="str">
        <f>IF(AH296&lt;&gt;"",AG295+1, "")</f>
        <v/>
      </c>
    </row>
    <row r="297">
      <c r="A297">
        <f>IF(B297&lt;&gt;"",A296+1,"")</f>
        <v>293</v>
      </c>
      <c r="B297" t="str">
        <v>NGUYỄN HOÀNG PHÚC</v>
      </c>
      <c r="C297" t="str">
        <v>10A6</v>
      </c>
      <c r="E297" t="str">
        <v xml:space="preserve">Không phép </v>
      </c>
      <c r="F297">
        <v>33000350</v>
      </c>
      <c r="R297">
        <f>IF(B297&lt;&gt;"", INDEX($V$8:$V$1491, MATCH(B297, $T$8:$T$1491, 0)),"")</f>
        <v>3</v>
      </c>
      <c r="S297" t="e">
        <f>IF(T297&lt;&gt;"",S296+1,"")</f>
        <v>#REF!</v>
      </c>
      <c r="T297" t="str">
        <f>data!B294</f>
        <v>NGUYỄN LÂM CHÍ HIẾU</v>
      </c>
      <c r="U297" t="str">
        <f>data!C294</f>
        <v>10A5</v>
      </c>
      <c r="V297">
        <v>3</v>
      </c>
      <c r="Y297">
        <f>'10a1tr'!H291</f>
        <v>0</v>
      </c>
      <c r="Z297">
        <f>'10a1tr'!I291</f>
        <v>0</v>
      </c>
      <c r="AA297">
        <f>'10a1tr'!J291</f>
        <v>0</v>
      </c>
      <c r="AB297">
        <f>'10a1tr'!K291</f>
        <v>0</v>
      </c>
      <c r="AC297">
        <f>'10a1tr'!L291</f>
        <v>0</v>
      </c>
      <c r="AE297">
        <f>IF(B297&lt;&gt;"", INDEX($X$8:$X$1491, MATCH(B297, $T$8:$T$1491, 0)),"")</f>
        <v>0</v>
      </c>
      <c r="AF297" t="str">
        <f>IF(AH300&lt;&gt;"", INDEX($AJ$8:$AJ$1491, MATCH(AH300, $T$8:$T$1491, 0)),"")</f>
        <v/>
      </c>
      <c r="AG297" t="str">
        <f>IF(AH297&lt;&gt;"",AG296+1, "")</f>
        <v/>
      </c>
    </row>
    <row r="298">
      <c r="A298">
        <f>IF(B298&lt;&gt;"",A297+1,"")</f>
        <v>294</v>
      </c>
      <c r="B298" t="str">
        <v>VÕ THIÊN PHƯỚC</v>
      </c>
      <c r="C298" t="str">
        <v>10A6</v>
      </c>
      <c r="E298" t="str">
        <v xml:space="preserve">Không phép </v>
      </c>
      <c r="F298">
        <v>33000351</v>
      </c>
      <c r="R298">
        <f>IF(B298&lt;&gt;"", INDEX($V$8:$V$1491, MATCH(B298, $T$8:$T$1491, 0)),"")</f>
        <v>3</v>
      </c>
      <c r="S298" t="e">
        <f>IF(T298&lt;&gt;"",S297+1,"")</f>
        <v>#REF!</v>
      </c>
      <c r="T298" t="str">
        <f>data!B295</f>
        <v>NGUYỄN VĂN HỘI</v>
      </c>
      <c r="U298" t="str">
        <f>data!C295</f>
        <v>10A5</v>
      </c>
      <c r="V298">
        <v>3</v>
      </c>
      <c r="Y298">
        <f>'10a1tr'!H292</f>
        <v>0</v>
      </c>
      <c r="Z298">
        <f>'10a1tr'!I292</f>
        <v>0</v>
      </c>
      <c r="AA298">
        <f>'10a1tr'!J292</f>
        <v>0</v>
      </c>
      <c r="AB298">
        <f>'10a1tr'!K292</f>
        <v>0</v>
      </c>
      <c r="AC298">
        <f>'10a1tr'!L292</f>
        <v>0</v>
      </c>
      <c r="AE298">
        <f>IF(B298&lt;&gt;"", INDEX($X$8:$X$1491, MATCH(B298, $T$8:$T$1491, 0)),"")</f>
        <v>0</v>
      </c>
      <c r="AF298" t="str">
        <f>IF(AH301&lt;&gt;"", INDEX($AJ$8:$AJ$1491, MATCH(AH301, $T$8:$T$1491, 0)),"")</f>
        <v/>
      </c>
      <c r="AG298" t="str">
        <f>IF(AH298&lt;&gt;"",AG297+1, "")</f>
        <v/>
      </c>
    </row>
    <row r="299">
      <c r="A299">
        <f>IF(B299&lt;&gt;"",A298+1,"")</f>
        <v>295</v>
      </c>
      <c r="B299" t="str">
        <v>PHẠM THẢO QUYÊN</v>
      </c>
      <c r="C299" t="str">
        <v>10A6</v>
      </c>
      <c r="E299" t="str">
        <v xml:space="preserve">Không phép </v>
      </c>
      <c r="F299">
        <v>33000352</v>
      </c>
      <c r="R299">
        <f>IF(B299&lt;&gt;"", INDEX($V$8:$V$1491, MATCH(B299, $T$8:$T$1491, 0)),"")</f>
        <v>3</v>
      </c>
      <c r="S299" t="e">
        <f>IF(T299&lt;&gt;"",S298+1,"")</f>
        <v>#REF!</v>
      </c>
      <c r="T299" t="str">
        <f>data!B296</f>
        <v>PHẠM ĐẶNG DIỆU HƯƠNG</v>
      </c>
      <c r="U299" t="str">
        <f>data!C296</f>
        <v>10A5</v>
      </c>
      <c r="V299">
        <v>3</v>
      </c>
      <c r="Y299">
        <f>'10a1tr'!H293</f>
        <v>0</v>
      </c>
      <c r="Z299">
        <f>'10a1tr'!I293</f>
        <v>0</v>
      </c>
      <c r="AA299">
        <f>'10a1tr'!J293</f>
        <v>0</v>
      </c>
      <c r="AB299">
        <f>'10a1tr'!K293</f>
        <v>0</v>
      </c>
      <c r="AC299">
        <f>'10a1tr'!L293</f>
        <v>0</v>
      </c>
      <c r="AE299">
        <f>IF(B299&lt;&gt;"", INDEX($X$8:$X$1491, MATCH(B299, $T$8:$T$1491, 0)),"")</f>
        <v>0</v>
      </c>
      <c r="AF299" t="str">
        <f>IF(AH302&lt;&gt;"", INDEX($AJ$8:$AJ$1491, MATCH(AH302, $T$8:$T$1491, 0)),"")</f>
        <v/>
      </c>
      <c r="AG299" t="str">
        <f>IF(AH299&lt;&gt;"",AG298+1, "")</f>
        <v/>
      </c>
    </row>
    <row r="300">
      <c r="A300">
        <f>IF(B300&lt;&gt;"",A299+1,"")</f>
        <v>296</v>
      </c>
      <c r="B300" t="str">
        <v>TRẦN KIM QUYÊN</v>
      </c>
      <c r="C300" t="str">
        <v>10A6</v>
      </c>
      <c r="E300" t="str">
        <v xml:space="preserve">Không phép </v>
      </c>
      <c r="F300">
        <v>33000353</v>
      </c>
      <c r="R300">
        <f>IF(B300&lt;&gt;"", INDEX($V$8:$V$1491, MATCH(B300, $T$8:$T$1491, 0)),"")</f>
        <v>3</v>
      </c>
      <c r="S300" t="e">
        <f>IF(T300&lt;&gt;"",S299+1,"")</f>
        <v>#REF!</v>
      </c>
      <c r="T300" t="str">
        <f>data!B297</f>
        <v>NGUYỄN DUY KHANG</v>
      </c>
      <c r="U300" t="str">
        <f>data!C297</f>
        <v>10A5</v>
      </c>
      <c r="V300">
        <v>1</v>
      </c>
      <c r="X300">
        <v>1</v>
      </c>
      <c r="Y300">
        <f>'10a1tr'!H294</f>
        <v>0</v>
      </c>
      <c r="Z300">
        <f>'10a1tr'!I294</f>
        <v>0</v>
      </c>
      <c r="AA300">
        <f>'10a1tr'!J294</f>
        <v>0</v>
      </c>
      <c r="AB300">
        <f>'10a1tr'!K294</f>
        <v>0</v>
      </c>
      <c r="AC300">
        <f>'10a1tr'!L294</f>
        <v>0</v>
      </c>
      <c r="AE300">
        <f>IF(B300&lt;&gt;"", INDEX($X$8:$X$1491, MATCH(B300, $T$8:$T$1491, 0)),"")</f>
        <v>0</v>
      </c>
      <c r="AF300" t="str">
        <f>IF(AH303&lt;&gt;"", INDEX($AJ$8:$AJ$1491, MATCH(AH303, $T$8:$T$1491, 0)),"")</f>
        <v/>
      </c>
      <c r="AG300" t="str">
        <f>IF(AH300&lt;&gt;"",AG299+1, "")</f>
        <v/>
      </c>
    </row>
    <row r="301">
      <c r="A301">
        <f>IF(B301&lt;&gt;"",A300+1,"")</f>
        <v>297</v>
      </c>
      <c r="B301" t="str">
        <v>LÊ THỊ NGỌC THẮM</v>
      </c>
      <c r="C301" t="str">
        <v>10A6</v>
      </c>
      <c r="E301" t="str">
        <v xml:space="preserve">Không phép </v>
      </c>
      <c r="F301">
        <v>33000355</v>
      </c>
      <c r="R301">
        <f>IF(B301&lt;&gt;"", INDEX($V$8:$V$1491, MATCH(B301, $T$8:$T$1491, 0)),"")</f>
        <v>3</v>
      </c>
      <c r="S301" t="e">
        <f>IF(T301&lt;&gt;"",S300+1,"")</f>
        <v>#REF!</v>
      </c>
      <c r="T301" t="str">
        <f>data!B298</f>
        <v>TRẦN TRỌNG KHANG</v>
      </c>
      <c r="U301" t="str">
        <f>data!C298</f>
        <v>10A5</v>
      </c>
      <c r="V301">
        <v>3</v>
      </c>
      <c r="Y301">
        <f>'10a1tr'!H295</f>
        <v>0</v>
      </c>
      <c r="Z301">
        <f>'10a1tr'!I295</f>
        <v>0</v>
      </c>
      <c r="AA301">
        <f>'10a1tr'!J295</f>
        <v>0</v>
      </c>
      <c r="AB301">
        <f>'10a1tr'!K295</f>
        <v>0</v>
      </c>
      <c r="AC301">
        <f>'10a1tr'!L295</f>
        <v>0</v>
      </c>
      <c r="AE301">
        <f>IF(B301&lt;&gt;"", INDEX($X$8:$X$1491, MATCH(B301, $T$8:$T$1491, 0)),"")</f>
        <v>0</v>
      </c>
      <c r="AF301" t="str">
        <f>IF(AH304&lt;&gt;"", INDEX($AJ$8:$AJ$1491, MATCH(AH304, $T$8:$T$1491, 0)),"")</f>
        <v/>
      </c>
      <c r="AG301" t="str">
        <f>IF(AH301&lt;&gt;"",AG300+1, "")</f>
        <v/>
      </c>
    </row>
    <row r="302">
      <c r="A302">
        <f>IF(B302&lt;&gt;"",A301+1,"")</f>
        <v>298</v>
      </c>
      <c r="B302" t="str">
        <v>MAI VIẾT THẬT</v>
      </c>
      <c r="C302" t="str">
        <v>10A6</v>
      </c>
      <c r="E302" t="str">
        <v xml:space="preserve">Không phép </v>
      </c>
      <c r="F302">
        <v>33000356</v>
      </c>
      <c r="R302">
        <f>IF(B302&lt;&gt;"", INDEX($V$8:$V$1491, MATCH(B302, $T$8:$T$1491, 0)),"")</f>
        <v>3</v>
      </c>
      <c r="S302" t="e">
        <f>IF(T302&lt;&gt;"",S301+1,"")</f>
        <v>#REF!</v>
      </c>
      <c r="T302" t="str">
        <f>data!B299</f>
        <v>BÙI TRÍ KIÊN</v>
      </c>
      <c r="U302" t="str">
        <f>data!C299</f>
        <v>10A5</v>
      </c>
      <c r="V302">
        <v>3</v>
      </c>
      <c r="Y302">
        <f>'10a1tr'!H296</f>
        <v>0</v>
      </c>
      <c r="Z302">
        <f>'10a1tr'!I296</f>
        <v>0</v>
      </c>
      <c r="AA302">
        <f>'10a1tr'!J296</f>
        <v>0</v>
      </c>
      <c r="AB302">
        <f>'10a1tr'!K296</f>
        <v>0</v>
      </c>
      <c r="AC302">
        <f>'10a1tr'!L296</f>
        <v>0</v>
      </c>
      <c r="AE302">
        <f>IF(B302&lt;&gt;"", INDEX($X$8:$X$1491, MATCH(B302, $T$8:$T$1491, 0)),"")</f>
        <v>0</v>
      </c>
      <c r="AF302" t="str">
        <f>IF(AH305&lt;&gt;"", INDEX($AJ$8:$AJ$1491, MATCH(AH305, $T$8:$T$1491, 0)),"")</f>
        <v/>
      </c>
      <c r="AG302" t="str">
        <f>IF(AH302&lt;&gt;"",AG301+1, "")</f>
        <v/>
      </c>
    </row>
    <row r="303">
      <c r="A303">
        <f>IF(B303&lt;&gt;"",A302+1,"")</f>
        <v>299</v>
      </c>
      <c r="B303" t="str">
        <v>PHAN HUỲNH KHÁNH THI</v>
      </c>
      <c r="C303" t="str">
        <v>10A6</v>
      </c>
      <c r="E303" t="str">
        <v xml:space="preserve">Không phép </v>
      </c>
      <c r="F303">
        <v>33000357</v>
      </c>
      <c r="R303">
        <f>IF(B303&lt;&gt;"", INDEX($V$8:$V$1491, MATCH(B303, $T$8:$T$1491, 0)),"")</f>
        <v>3</v>
      </c>
      <c r="S303" t="e">
        <f>IF(T303&lt;&gt;"",S302+1,"")</f>
        <v>#REF!</v>
      </c>
      <c r="T303" t="str">
        <f>data!B300</f>
        <v>NGUYỄN ANH KIỆT</v>
      </c>
      <c r="U303" t="str">
        <f>data!C300</f>
        <v>10A5</v>
      </c>
      <c r="V303">
        <v>3</v>
      </c>
      <c r="Y303">
        <f>'10a1tr'!H297</f>
        <v>0</v>
      </c>
      <c r="Z303">
        <f>'10a1tr'!I297</f>
        <v>0</v>
      </c>
      <c r="AA303">
        <f>'10a1tr'!J297</f>
        <v>0</v>
      </c>
      <c r="AB303">
        <f>'10a1tr'!K297</f>
        <v>0</v>
      </c>
      <c r="AC303">
        <f>'10a1tr'!L297</f>
        <v>0</v>
      </c>
      <c r="AE303">
        <f>IF(B303&lt;&gt;"", INDEX($X$8:$X$1491, MATCH(B303, $T$8:$T$1491, 0)),"")</f>
        <v>0</v>
      </c>
      <c r="AF303" t="str">
        <f>IF(AH306&lt;&gt;"", INDEX($AJ$8:$AJ$1491, MATCH(AH306, $T$8:$T$1491, 0)),"")</f>
        <v/>
      </c>
      <c r="AG303" t="str">
        <f>IF(AH303&lt;&gt;"",AG302+1, "")</f>
        <v/>
      </c>
    </row>
    <row r="304">
      <c r="A304">
        <f>IF(B304&lt;&gt;"",A303+1,"")</f>
        <v>300</v>
      </c>
      <c r="B304" t="str">
        <v>BÙI NGỌC THỊNH</v>
      </c>
      <c r="C304" t="str">
        <v>10A6</v>
      </c>
      <c r="E304" t="str">
        <v xml:space="preserve">Không phép </v>
      </c>
      <c r="F304">
        <v>33000358</v>
      </c>
      <c r="R304">
        <f>IF(B304&lt;&gt;"", INDEX($V$8:$V$1491, MATCH(B304, $T$8:$T$1491, 0)),"")</f>
        <v>3</v>
      </c>
      <c r="S304" t="e">
        <f>IF(T304&lt;&gt;"",S303+1,"")</f>
        <v>#REF!</v>
      </c>
      <c r="T304" t="str">
        <f>data!B301</f>
        <v>PHẠM BỬU LỘC</v>
      </c>
      <c r="U304" t="str">
        <f>data!C301</f>
        <v>10A5</v>
      </c>
      <c r="V304">
        <v>2</v>
      </c>
      <c r="Y304">
        <f>'10a1tr'!H298</f>
        <v>0</v>
      </c>
      <c r="Z304">
        <f>'10a1tr'!I298</f>
        <v>0</v>
      </c>
      <c r="AA304">
        <f>'10a1tr'!J298</f>
        <v>0</v>
      </c>
      <c r="AB304">
        <f>'10a1tr'!K298</f>
        <v>0</v>
      </c>
      <c r="AC304">
        <f>'10a1tr'!L298</f>
        <v>0</v>
      </c>
      <c r="AE304">
        <f>IF(B304&lt;&gt;"", INDEX($X$8:$X$1491, MATCH(B304, $T$8:$T$1491, 0)),"")</f>
        <v>0</v>
      </c>
      <c r="AF304" t="str">
        <f>IF(AH307&lt;&gt;"", INDEX($AJ$8:$AJ$1491, MATCH(AH307, $T$8:$T$1491, 0)),"")</f>
        <v/>
      </c>
      <c r="AG304" t="str">
        <f>IF(AH304&lt;&gt;"",AG303+1, "")</f>
        <v/>
      </c>
    </row>
    <row r="305">
      <c r="A305">
        <f>IF(B305&lt;&gt;"",A304+1,"")</f>
        <v>301</v>
      </c>
      <c r="B305" t="str">
        <v>HUỲNH PHÚC THỊNH</v>
      </c>
      <c r="C305" t="str">
        <v>10A6</v>
      </c>
      <c r="E305" t="str">
        <v xml:space="preserve">Không phép </v>
      </c>
      <c r="F305">
        <v>33000359</v>
      </c>
      <c r="R305">
        <f>IF(B305&lt;&gt;"", INDEX($V$8:$V$1491, MATCH(B305, $T$8:$T$1491, 0)),"")</f>
        <v>3</v>
      </c>
      <c r="S305" t="e">
        <f>IF(T305&lt;&gt;"",S304+1,"")</f>
        <v>#REF!</v>
      </c>
      <c r="T305" t="str">
        <f>data!B302</f>
        <v>HUỲNH HIỂN LONG</v>
      </c>
      <c r="U305" t="str">
        <f>data!C302</f>
        <v>10A5</v>
      </c>
      <c r="V305">
        <v>3</v>
      </c>
      <c r="Y305">
        <f>'10a1tr'!H299</f>
        <v>0</v>
      </c>
      <c r="Z305">
        <f>'10a1tr'!I299</f>
        <v>0</v>
      </c>
      <c r="AA305">
        <f>'10a1tr'!J299</f>
        <v>0</v>
      </c>
      <c r="AB305">
        <f>'10a1tr'!K299</f>
        <v>0</v>
      </c>
      <c r="AC305">
        <f>'10a1tr'!L299</f>
        <v>0</v>
      </c>
      <c r="AE305">
        <f>IF(B305&lt;&gt;"", INDEX($X$8:$X$1491, MATCH(B305, $T$8:$T$1491, 0)),"")</f>
        <v>0</v>
      </c>
      <c r="AF305" t="str">
        <f>IF(AH308&lt;&gt;"", INDEX($AJ$8:$AJ$1491, MATCH(AH308, $T$8:$T$1491, 0)),"")</f>
        <v/>
      </c>
      <c r="AG305" t="str">
        <f>IF(AH305&lt;&gt;"",AG304+1, "")</f>
        <v/>
      </c>
    </row>
    <row r="306">
      <c r="A306">
        <f>IF(B306&lt;&gt;"",A305+1,"")</f>
        <v>302</v>
      </c>
      <c r="B306" t="str">
        <v>LA CƯỜNG THỊNH</v>
      </c>
      <c r="C306" t="str">
        <v>10A6</v>
      </c>
      <c r="E306" t="str">
        <v xml:space="preserve">Không phép </v>
      </c>
      <c r="F306">
        <v>33000360</v>
      </c>
      <c r="R306">
        <f>IF(B306&lt;&gt;"", INDEX($V$8:$V$1491, MATCH(B306, $T$8:$T$1491, 0)),"")</f>
        <v>3</v>
      </c>
      <c r="S306" t="e">
        <f>IF(T306&lt;&gt;"",S305+1,"")</f>
        <v>#REF!</v>
      </c>
      <c r="T306" t="str">
        <f>data!B303</f>
        <v>DANH HUYỀN KHA LY</v>
      </c>
      <c r="U306" t="str">
        <f>data!C303</f>
        <v>10A5</v>
      </c>
      <c r="V306">
        <v>3</v>
      </c>
      <c r="Y306">
        <f>'10a1tr'!H300</f>
        <v>0</v>
      </c>
      <c r="Z306">
        <f>'10a1tr'!I300</f>
        <v>0</v>
      </c>
      <c r="AA306">
        <f>'10a1tr'!J300</f>
        <v>0</v>
      </c>
      <c r="AB306">
        <f>'10a1tr'!K300</f>
        <v>0</v>
      </c>
      <c r="AC306">
        <f>'10a1tr'!L300</f>
        <v>0</v>
      </c>
      <c r="AE306">
        <f>IF(B306&lt;&gt;"", INDEX($X$8:$X$1491, MATCH(B306, $T$8:$T$1491, 0)),"")</f>
        <v>0</v>
      </c>
      <c r="AF306" t="str">
        <f>IF(AH309&lt;&gt;"", INDEX($AJ$8:$AJ$1491, MATCH(AH309, $T$8:$T$1491, 0)),"")</f>
        <v/>
      </c>
      <c r="AG306" t="str">
        <f>IF(AH306&lt;&gt;"",AG305+1, "")</f>
        <v/>
      </c>
    </row>
    <row r="307">
      <c r="A307">
        <f>IF(B307&lt;&gt;"",A306+1,"")</f>
        <v>303</v>
      </c>
      <c r="B307" t="str">
        <v>NGUYỄN CƯỜNG THỊNH</v>
      </c>
      <c r="C307" t="str">
        <v>10A6</v>
      </c>
      <c r="E307" t="str">
        <v xml:space="preserve">Không phép </v>
      </c>
      <c r="F307">
        <v>33000361</v>
      </c>
      <c r="R307">
        <f>IF(B307&lt;&gt;"", INDEX($V$8:$V$1491, MATCH(B307, $T$8:$T$1491, 0)),"")</f>
        <v>3</v>
      </c>
      <c r="S307" t="e">
        <f>IF(T307&lt;&gt;"",S306+1,"")</f>
        <v>#REF!</v>
      </c>
      <c r="T307" t="str">
        <f>data!B304</f>
        <v>HUỲNH PHẠM NGỌC MI</v>
      </c>
      <c r="U307" t="str">
        <f>data!C304</f>
        <v>10A5</v>
      </c>
      <c r="V307">
        <v>3</v>
      </c>
      <c r="Y307">
        <f>'10a1tr'!H301</f>
        <v>0</v>
      </c>
      <c r="Z307">
        <f>'10a1tr'!I301</f>
        <v>0</v>
      </c>
      <c r="AA307">
        <f>'10a1tr'!J301</f>
        <v>0</v>
      </c>
      <c r="AB307">
        <f>'10a1tr'!K301</f>
        <v>0</v>
      </c>
      <c r="AC307">
        <f>'10a1tr'!L301</f>
        <v>0</v>
      </c>
      <c r="AE307">
        <f>IF(B307&lt;&gt;"", INDEX($X$8:$X$1491, MATCH(B307, $T$8:$T$1491, 0)),"")</f>
        <v>0</v>
      </c>
      <c r="AF307" t="str">
        <f>IF(AH310&lt;&gt;"", INDEX($AJ$8:$AJ$1491, MATCH(AH310, $T$8:$T$1491, 0)),"")</f>
        <v/>
      </c>
      <c r="AG307" t="str">
        <f>IF(AH307&lt;&gt;"",AG306+1, "")</f>
        <v/>
      </c>
    </row>
    <row r="308">
      <c r="A308">
        <f>IF(B308&lt;&gt;"",A307+1,"")</f>
        <v>304</v>
      </c>
      <c r="B308" t="str">
        <v>NGUYỄN HUY THỊNH</v>
      </c>
      <c r="C308" t="str">
        <v>10A6</v>
      </c>
      <c r="E308" t="str">
        <v xml:space="preserve">Không phép </v>
      </c>
      <c r="F308">
        <v>33000362</v>
      </c>
      <c r="R308">
        <f>IF(B308&lt;&gt;"", INDEX($V$8:$V$1491, MATCH(B308, $T$8:$T$1491, 0)),"")</f>
        <v>3</v>
      </c>
      <c r="S308" t="e">
        <f>IF(T308&lt;&gt;"",S307+1,"")</f>
        <v>#REF!</v>
      </c>
      <c r="T308" t="str">
        <f>data!B305</f>
        <v>NGUYỄN THỊ TUYẾT NGÂN</v>
      </c>
      <c r="U308" t="str">
        <f>data!C305</f>
        <v>10A5</v>
      </c>
      <c r="V308">
        <v>3</v>
      </c>
      <c r="Y308">
        <f>'10a1tr'!H302</f>
        <v>0</v>
      </c>
      <c r="Z308">
        <f>'10a1tr'!I302</f>
        <v>0</v>
      </c>
      <c r="AA308">
        <f>'10a1tr'!J302</f>
        <v>0</v>
      </c>
      <c r="AB308">
        <f>'10a1tr'!K302</f>
        <v>0</v>
      </c>
      <c r="AC308">
        <f>'10a1tr'!L302</f>
        <v>0</v>
      </c>
      <c r="AE308">
        <f>IF(B308&lt;&gt;"", INDEX($X$8:$X$1491, MATCH(B308, $T$8:$T$1491, 0)),"")</f>
        <v>0</v>
      </c>
      <c r="AF308" t="str">
        <f>IF(AH311&lt;&gt;"", INDEX($AJ$8:$AJ$1491, MATCH(AH311, $T$8:$T$1491, 0)),"")</f>
        <v/>
      </c>
      <c r="AG308" t="str">
        <f>IF(AH308&lt;&gt;"",AG307+1, "")</f>
        <v/>
      </c>
    </row>
    <row r="309">
      <c r="A309">
        <f>IF(B309&lt;&gt;"",A308+1,"")</f>
        <v>305</v>
      </c>
      <c r="B309" t="str">
        <v>HUỲNH ANH THƠ</v>
      </c>
      <c r="C309" t="str">
        <v>10A6</v>
      </c>
      <c r="E309" t="str">
        <v xml:space="preserve">Không phép </v>
      </c>
      <c r="F309">
        <v>33000363</v>
      </c>
      <c r="R309">
        <f>IF(B309&lt;&gt;"", INDEX($V$8:$V$1491, MATCH(B309, $T$8:$T$1491, 0)),"")</f>
        <v>3</v>
      </c>
      <c r="S309" t="e">
        <f>IF(T309&lt;&gt;"",S308+1,"")</f>
        <v>#REF!</v>
      </c>
      <c r="T309" t="str">
        <f>data!B306</f>
        <v>PHẠM QUÍ KIM NGÂN</v>
      </c>
      <c r="U309" t="str">
        <f>data!C306</f>
        <v>10A5</v>
      </c>
      <c r="V309">
        <v>3</v>
      </c>
      <c r="Y309">
        <f>'10a1tr'!H303</f>
        <v>0</v>
      </c>
      <c r="Z309">
        <f>'10a1tr'!I303</f>
        <v>0</v>
      </c>
      <c r="AA309">
        <f>'10a1tr'!J303</f>
        <v>0</v>
      </c>
      <c r="AB309">
        <f>'10a1tr'!K303</f>
        <v>0</v>
      </c>
      <c r="AC309">
        <f>'10a1tr'!L303</f>
        <v>0</v>
      </c>
      <c r="AE309">
        <f>IF(B309&lt;&gt;"", INDEX($X$8:$X$1491, MATCH(B309, $T$8:$T$1491, 0)),"")</f>
        <v>0</v>
      </c>
      <c r="AF309" t="str">
        <f>IF(AH312&lt;&gt;"", INDEX($AJ$8:$AJ$1491, MATCH(AH312, $T$8:$T$1491, 0)),"")</f>
        <v/>
      </c>
    </row>
    <row r="310">
      <c r="A310">
        <f>IF(B310&lt;&gt;"",A309+1,"")</f>
        <v>306</v>
      </c>
      <c r="B310" t="str">
        <v>DƯƠNG LÊ MINH THƯ</v>
      </c>
      <c r="C310" t="str">
        <v>10A6</v>
      </c>
      <c r="E310" t="str">
        <v xml:space="preserve">Không phép </v>
      </c>
      <c r="F310">
        <v>33000364</v>
      </c>
      <c r="R310">
        <f>IF(B310&lt;&gt;"", INDEX($V$8:$V$1491, MATCH(B310, $T$8:$T$1491, 0)),"")</f>
        <v>3</v>
      </c>
      <c r="S310" t="e">
        <f>IF(T310&lt;&gt;"",S309+1,"")</f>
        <v>#REF!</v>
      </c>
      <c r="T310" t="str">
        <f>data!B307</f>
        <v>PHAN PHẠM BẢO NGHI</v>
      </c>
      <c r="U310" t="str">
        <f>data!C307</f>
        <v>10A5</v>
      </c>
      <c r="V310">
        <v>3</v>
      </c>
      <c r="Y310">
        <f>'10a1tr'!H304</f>
        <v>0</v>
      </c>
      <c r="Z310">
        <f>'10a1tr'!I304</f>
        <v>0</v>
      </c>
      <c r="AA310">
        <f>'10a1tr'!J304</f>
        <v>0</v>
      </c>
      <c r="AB310">
        <f>'10a1tr'!K304</f>
        <v>0</v>
      </c>
      <c r="AC310">
        <f>'10a1tr'!L304</f>
        <v>0</v>
      </c>
      <c r="AE310">
        <f>IF(B310&lt;&gt;"", INDEX($X$8:$X$1491, MATCH(B310, $T$8:$T$1491, 0)),"")</f>
        <v>0</v>
      </c>
      <c r="AF310" t="str">
        <f>IF(AH313&lt;&gt;"", INDEX($AJ$8:$AJ$1491, MATCH(AH313, $T$8:$T$1491, 0)),"")</f>
        <v/>
      </c>
    </row>
    <row r="311">
      <c r="A311">
        <f>IF(B311&lt;&gt;"",A310+1,"")</f>
        <v>307</v>
      </c>
      <c r="B311" t="str">
        <v>NGUYỄN NGỌC NHƯ THỦY</v>
      </c>
      <c r="C311" t="str">
        <v>10A6</v>
      </c>
      <c r="E311" t="str">
        <v xml:space="preserve">Không phép </v>
      </c>
      <c r="F311">
        <v>33000365</v>
      </c>
      <c r="R311">
        <f>IF(B311&lt;&gt;"", INDEX($V$8:$V$1491, MATCH(B311, $T$8:$T$1491, 0)),"")</f>
        <v>3</v>
      </c>
      <c r="S311" t="e">
        <f>IF(T311&lt;&gt;"",S310+1,"")</f>
        <v>#REF!</v>
      </c>
      <c r="T311" t="str">
        <f>data!B308</f>
        <v>PHẠM TRỌNG NGHĨA</v>
      </c>
      <c r="U311" t="str">
        <f>data!C308</f>
        <v>10A5</v>
      </c>
      <c r="V311">
        <v>3</v>
      </c>
      <c r="Y311">
        <f>'10a1tr'!H305</f>
        <v>0</v>
      </c>
      <c r="Z311">
        <f>'10a1tr'!I305</f>
        <v>0</v>
      </c>
      <c r="AA311">
        <f>'10a1tr'!J305</f>
        <v>0</v>
      </c>
      <c r="AB311">
        <f>'10a1tr'!K305</f>
        <v>0</v>
      </c>
      <c r="AC311">
        <f>'10a1tr'!L305</f>
        <v>0</v>
      </c>
      <c r="AE311">
        <f>IF(B311&lt;&gt;"", INDEX($X$8:$X$1491, MATCH(B311, $T$8:$T$1491, 0)),"")</f>
        <v>0</v>
      </c>
      <c r="AF311" t="str">
        <f>IF(AH314&lt;&gt;"", INDEX($AJ$8:$AJ$1491, MATCH(AH314, $T$8:$T$1491, 0)),"")</f>
        <v/>
      </c>
    </row>
    <row r="312">
      <c r="A312">
        <f>IF(B312&lt;&gt;"",A311+1,"")</f>
        <v>308</v>
      </c>
      <c r="B312" t="str">
        <v>NGUYỄN NGỌC PHƯƠNG VY</v>
      </c>
      <c r="C312" t="str">
        <v>10A6</v>
      </c>
      <c r="E312" t="str">
        <v xml:space="preserve">Không phép </v>
      </c>
      <c r="F312">
        <v>33000366</v>
      </c>
      <c r="R312">
        <f>IF(B312&lt;&gt;"", INDEX($V$8:$V$1491, MATCH(B312, $T$8:$T$1491, 0)),"")</f>
        <v>3</v>
      </c>
      <c r="S312" t="e">
        <f>IF(T312&lt;&gt;"",S311+1,"")</f>
        <v>#REF!</v>
      </c>
      <c r="T312" t="str">
        <f>data!B309</f>
        <v>TRẦN GIA NGHIÊM</v>
      </c>
      <c r="U312" t="str">
        <f>data!C309</f>
        <v>10A5</v>
      </c>
      <c r="V312">
        <v>3</v>
      </c>
      <c r="Y312">
        <f>'10a1tr'!H306</f>
        <v>0</v>
      </c>
      <c r="Z312">
        <f>'10a1tr'!I306</f>
        <v>0</v>
      </c>
      <c r="AA312">
        <f>'10a1tr'!J306</f>
        <v>0</v>
      </c>
      <c r="AB312">
        <f>'10a1tr'!K306</f>
        <v>0</v>
      </c>
      <c r="AC312">
        <f>'10a1tr'!L306</f>
        <v>0</v>
      </c>
      <c r="AE312">
        <f>IF(B312&lt;&gt;"", INDEX($X$8:$X$1491, MATCH(B312, $T$8:$T$1491, 0)),"")</f>
        <v>0</v>
      </c>
      <c r="AF312" t="str">
        <f>IF(AH315&lt;&gt;"", INDEX($AJ$8:$AJ$1491, MATCH(AH315, $T$8:$T$1491, 0)),"")</f>
        <v/>
      </c>
    </row>
    <row r="313">
      <c r="A313">
        <f>IF(B313&lt;&gt;"",A312+1,"")</f>
        <v>309</v>
      </c>
      <c r="B313" t="str">
        <v>NGUYỄN TƯỜNG VY</v>
      </c>
      <c r="C313" t="str">
        <v>10A6</v>
      </c>
      <c r="E313" t="str">
        <v xml:space="preserve">Không phép </v>
      </c>
      <c r="F313">
        <v>33000367</v>
      </c>
      <c r="R313">
        <f>IF(B313&lt;&gt;"", INDEX($V$8:$V$1491, MATCH(B313, $T$8:$T$1491, 0)),"")</f>
        <v>3</v>
      </c>
      <c r="S313" t="e">
        <f>IF(T313&lt;&gt;"",S312+1,"")</f>
        <v>#REF!</v>
      </c>
      <c r="T313" t="str">
        <f>data!B310</f>
        <v>PHẠM NGỌC NGOAN</v>
      </c>
      <c r="U313" t="str">
        <f>data!C310</f>
        <v>10A5</v>
      </c>
      <c r="V313">
        <v>2</v>
      </c>
      <c r="Y313">
        <f>'10a1tr'!H307</f>
        <v>0</v>
      </c>
      <c r="Z313">
        <f>'10a1tr'!I307</f>
        <v>0</v>
      </c>
      <c r="AA313">
        <f>'10a1tr'!J307</f>
        <v>0</v>
      </c>
      <c r="AB313">
        <f>'10a1tr'!K307</f>
        <v>0</v>
      </c>
      <c r="AC313">
        <f>'10a1tr'!L307</f>
        <v>0</v>
      </c>
      <c r="AE313">
        <f>IF(B313&lt;&gt;"", INDEX($X$8:$X$1491, MATCH(B313, $T$8:$T$1491, 0)),"")</f>
        <v>0</v>
      </c>
      <c r="AF313" t="str">
        <f>IF(AH316&lt;&gt;"", INDEX($AJ$8:$AJ$1491, MATCH(AH316, $T$8:$T$1491, 0)),"")</f>
        <v/>
      </c>
    </row>
    <row r="314">
      <c r="A314">
        <f>IF(B314&lt;&gt;"",A313+1,"")</f>
        <v>310</v>
      </c>
      <c r="B314" t="str">
        <v>THÁI HOÀNG YẾN</v>
      </c>
      <c r="C314" t="str">
        <v>10A6</v>
      </c>
      <c r="E314" t="str">
        <v xml:space="preserve">Không phép </v>
      </c>
      <c r="F314">
        <v>33000368</v>
      </c>
      <c r="R314">
        <f>IF(B314&lt;&gt;"", INDEX($V$8:$V$1491, MATCH(B314, $T$8:$T$1491, 0)),"")</f>
        <v>3</v>
      </c>
      <c r="S314" t="e">
        <f>IF(T314&lt;&gt;"",S313+1,"")</f>
        <v>#REF!</v>
      </c>
      <c r="T314" t="str">
        <f>data!B311</f>
        <v>LƯU THỊ TUYẾT NHI</v>
      </c>
      <c r="U314" t="str">
        <f>data!C311</f>
        <v>10A5</v>
      </c>
      <c r="V314">
        <v>3</v>
      </c>
      <c r="Y314">
        <f>'10a1tr'!H308</f>
        <v>0</v>
      </c>
      <c r="Z314">
        <f>'10a1tr'!I308</f>
        <v>0</v>
      </c>
      <c r="AA314">
        <f>'10a1tr'!J308</f>
        <v>0</v>
      </c>
      <c r="AB314">
        <f>'10a1tr'!K308</f>
        <v>0</v>
      </c>
      <c r="AC314">
        <f>'10a1tr'!L308</f>
        <v>0</v>
      </c>
      <c r="AE314">
        <f>IF(B314&lt;&gt;"", INDEX($X$8:$X$1491, MATCH(B314, $T$8:$T$1491, 0)),"")</f>
        <v>0</v>
      </c>
      <c r="AF314" t="str">
        <f>IF(AH317&lt;&gt;"", INDEX($AJ$8:$AJ$1491, MATCH(AH317, $T$8:$T$1491, 0)),"")</f>
        <v/>
      </c>
    </row>
    <row r="315">
      <c r="A315">
        <f>IF(B315&lt;&gt;"",A314+1,"")</f>
        <v>311</v>
      </c>
      <c r="B315" t="str">
        <v>VÕ HOÀNG YẾN</v>
      </c>
      <c r="C315" t="str">
        <v>10A6</v>
      </c>
      <c r="E315" t="str">
        <v xml:space="preserve">Không phép </v>
      </c>
      <c r="F315">
        <v>33000369</v>
      </c>
      <c r="R315">
        <f>IF(B315&lt;&gt;"", INDEX($V$8:$V$1491, MATCH(B315, $T$8:$T$1491, 0)),"")</f>
        <v>3</v>
      </c>
      <c r="S315" t="e">
        <f>IF(T315&lt;&gt;"",S314+1,"")</f>
        <v>#REF!</v>
      </c>
      <c r="T315" t="str">
        <f>data!B312</f>
        <v>TRẦN GIA PHÚC</v>
      </c>
      <c r="U315" t="str">
        <f>data!C312</f>
        <v>10A5</v>
      </c>
      <c r="V315">
        <v>3</v>
      </c>
      <c r="Y315">
        <f>'10a1tr'!H309</f>
        <v>0</v>
      </c>
      <c r="Z315">
        <f>'10a1tr'!I309</f>
        <v>0</v>
      </c>
      <c r="AA315">
        <f>'10a1tr'!J309</f>
        <v>0</v>
      </c>
      <c r="AB315">
        <f>'10a1tr'!K309</f>
        <v>0</v>
      </c>
      <c r="AC315">
        <f>'10a1tr'!L309</f>
        <v>0</v>
      </c>
      <c r="AE315">
        <f>IF(B315&lt;&gt;"", INDEX($X$8:$X$1491, MATCH(B315, $T$8:$T$1491, 0)),"")</f>
        <v>0</v>
      </c>
      <c r="AF315" t="str">
        <f>IF(AH318&lt;&gt;"", INDEX($AJ$8:$AJ$1491, MATCH(AH318, $T$8:$T$1491, 0)),"")</f>
        <v/>
      </c>
    </row>
    <row r="316">
      <c r="A316">
        <f>IF(B316&lt;&gt;"",A315+1,"")</f>
        <v>312</v>
      </c>
      <c r="B316" t="str">
        <v>TRẦN PHÚC AN</v>
      </c>
      <c r="C316" t="str">
        <v>10A7</v>
      </c>
      <c r="E316" t="str">
        <v xml:space="preserve">Không phép </v>
      </c>
      <c r="F316">
        <v>33000370</v>
      </c>
      <c r="R316">
        <f>IF(B316&lt;&gt;"", INDEX($V$8:$V$1491, MATCH(B316, $T$8:$T$1491, 0)),"")</f>
        <v>3</v>
      </c>
      <c r="S316" t="e">
        <f>IF(T316&lt;&gt;"",S315+1,"")</f>
        <v>#REF!</v>
      </c>
      <c r="T316" t="str">
        <f>data!B313</f>
        <v>DƯƠNG THỊ BẢO QUYÊN</v>
      </c>
      <c r="U316" t="str">
        <f>data!C313</f>
        <v>10A5</v>
      </c>
      <c r="V316">
        <v>3</v>
      </c>
      <c r="Y316">
        <f>'10a1tr'!H310</f>
        <v>0</v>
      </c>
      <c r="Z316">
        <f>'10a1tr'!I310</f>
        <v>0</v>
      </c>
      <c r="AA316">
        <f>'10a1tr'!J310</f>
        <v>0</v>
      </c>
      <c r="AB316">
        <f>'10a1tr'!K310</f>
        <v>0</v>
      </c>
      <c r="AC316">
        <f>'10a1tr'!L310</f>
        <v>0</v>
      </c>
      <c r="AE316">
        <f>IF(B316&lt;&gt;"", INDEX($X$8:$X$1491, MATCH(B316, $T$8:$T$1491, 0)),"")</f>
        <v>0</v>
      </c>
      <c r="AF316" t="str">
        <f>IF(AH319&lt;&gt;"", INDEX($AJ$8:$AJ$1491, MATCH(AH319, $T$8:$T$1491, 0)),"")</f>
        <v/>
      </c>
    </row>
    <row r="317">
      <c r="A317">
        <f>IF(B317&lt;&gt;"",A316+1,"")</f>
        <v>313</v>
      </c>
      <c r="B317" t="str">
        <v>HUỲNH THIÊN ÂN</v>
      </c>
      <c r="C317" t="str">
        <v>10A7</v>
      </c>
      <c r="E317" t="str">
        <v xml:space="preserve">Không phép </v>
      </c>
      <c r="F317">
        <v>33000371</v>
      </c>
      <c r="R317">
        <f>IF(B317&lt;&gt;"", INDEX($V$8:$V$1491, MATCH(B317, $T$8:$T$1491, 0)),"")</f>
        <v>3</v>
      </c>
      <c r="S317" t="e">
        <f>IF(T317&lt;&gt;"",S316+1,"")</f>
        <v>#REF!</v>
      </c>
      <c r="T317" t="str">
        <f>data!B314</f>
        <v>NGUYỄN NGỌC NHƯ QUỲNH</v>
      </c>
      <c r="U317" t="str">
        <f>data!C314</f>
        <v>10A5</v>
      </c>
      <c r="V317">
        <v>3</v>
      </c>
      <c r="Y317">
        <f>'10a1tr'!H311</f>
        <v>0</v>
      </c>
      <c r="Z317">
        <f>'10a1tr'!I311</f>
        <v>0</v>
      </c>
      <c r="AA317">
        <f>'10a1tr'!J311</f>
        <v>0</v>
      </c>
      <c r="AB317">
        <f>'10a1tr'!K311</f>
        <v>0</v>
      </c>
      <c r="AC317">
        <f>'10a1tr'!L311</f>
        <v>0</v>
      </c>
      <c r="AE317">
        <f>IF(B317&lt;&gt;"", INDEX($X$8:$X$1491, MATCH(B317, $T$8:$T$1491, 0)),"")</f>
        <v>0</v>
      </c>
      <c r="AF317" t="str">
        <f>IF(AH320&lt;&gt;"", INDEX($AJ$8:$AJ$1491, MATCH(AH320, $T$8:$T$1491, 0)),"")</f>
        <v/>
      </c>
    </row>
    <row r="318">
      <c r="A318">
        <f>IF(B318&lt;&gt;"",A317+1,"")</f>
        <v>314</v>
      </c>
      <c r="B318" t="str">
        <v>NGUYỄN NHẬT ANH</v>
      </c>
      <c r="C318" t="str">
        <v>10A7</v>
      </c>
      <c r="E318" t="str">
        <v xml:space="preserve">Không phép </v>
      </c>
      <c r="F318">
        <v>33000372</v>
      </c>
      <c r="R318">
        <f>IF(B318&lt;&gt;"", INDEX($V$8:$V$1491, MATCH(B318, $T$8:$T$1491, 0)),"")</f>
        <v>3</v>
      </c>
      <c r="S318" t="e">
        <f>IF(T318&lt;&gt;"",S317+1,"")</f>
        <v>#REF!</v>
      </c>
      <c r="T318" t="str">
        <f>data!B315</f>
        <v>TRANG TRƯƠNG NHẬT TÂN</v>
      </c>
      <c r="U318" t="str">
        <f>data!C315</f>
        <v>10A5</v>
      </c>
      <c r="V318">
        <v>3</v>
      </c>
      <c r="Y318">
        <f>'10a1tr'!H312</f>
        <v>0</v>
      </c>
      <c r="Z318">
        <f>'10a1tr'!I312</f>
        <v>0</v>
      </c>
      <c r="AA318">
        <f>'10a1tr'!J312</f>
        <v>0</v>
      </c>
      <c r="AB318">
        <f>'10a1tr'!K312</f>
        <v>0</v>
      </c>
      <c r="AC318">
        <f>'10a1tr'!L312</f>
        <v>0</v>
      </c>
      <c r="AE318">
        <f>IF(B318&lt;&gt;"", INDEX($X$8:$X$1491, MATCH(B318, $T$8:$T$1491, 0)),"")</f>
        <v>0</v>
      </c>
      <c r="AF318" t="str">
        <f>IF(AH321&lt;&gt;"", INDEX($AJ$8:$AJ$1491, MATCH(AH321, $T$8:$T$1491, 0)),"")</f>
        <v/>
      </c>
    </row>
    <row r="319">
      <c r="A319">
        <f>IF(B319&lt;&gt;"",A318+1,"")</f>
        <v>315</v>
      </c>
      <c r="B319" t="str">
        <v>PHAN HỮU ĐẠT</v>
      </c>
      <c r="C319" t="str">
        <v>10A7</v>
      </c>
      <c r="E319" t="str">
        <v xml:space="preserve">Không phép </v>
      </c>
      <c r="F319">
        <v>33000373</v>
      </c>
      <c r="R319">
        <f>IF(B319&lt;&gt;"", INDEX($V$8:$V$1491, MATCH(B319, $T$8:$T$1491, 0)),"")</f>
        <v>3</v>
      </c>
      <c r="S319" t="e">
        <f>IF(T319&lt;&gt;"",S318+1,"")</f>
        <v>#REF!</v>
      </c>
      <c r="T319" t="str">
        <f>data!B316</f>
        <v>VÕ CHÍ THANH</v>
      </c>
      <c r="U319" t="str">
        <f>data!C316</f>
        <v>10A5</v>
      </c>
      <c r="V319">
        <v>3</v>
      </c>
      <c r="Y319">
        <f>'10a1tr'!H313</f>
        <v>0</v>
      </c>
      <c r="Z319">
        <f>'10a1tr'!I313</f>
        <v>0</v>
      </c>
      <c r="AA319">
        <f>'10a1tr'!J313</f>
        <v>0</v>
      </c>
      <c r="AB319">
        <f>'10a1tr'!K313</f>
        <v>0</v>
      </c>
      <c r="AC319">
        <f>'10a1tr'!L313</f>
        <v>0</v>
      </c>
      <c r="AE319">
        <f>IF(B319&lt;&gt;"", INDEX($X$8:$X$1491, MATCH(B319, $T$8:$T$1491, 0)),"")</f>
        <v>0</v>
      </c>
      <c r="AF319" t="str">
        <f>IF(AH322&lt;&gt;"", INDEX($AJ$8:$AJ$1491, MATCH(AH322, $T$8:$T$1491, 0)),"")</f>
        <v/>
      </c>
    </row>
    <row r="320">
      <c r="A320">
        <f>IF(B320&lt;&gt;"",A319+1,"")</f>
        <v>316</v>
      </c>
      <c r="B320" t="str">
        <v>LÊ THỊ MỸ DUNG</v>
      </c>
      <c r="C320" t="str">
        <v>10A7</v>
      </c>
      <c r="E320" t="str">
        <v xml:space="preserve">Không phép </v>
      </c>
      <c r="F320">
        <v>33000374</v>
      </c>
      <c r="R320">
        <f>IF(B320&lt;&gt;"", INDEX($V$8:$V$1491, MATCH(B320, $T$8:$T$1491, 0)),"")</f>
        <v>3</v>
      </c>
      <c r="S320" t="e">
        <f>IF(T320&lt;&gt;"",S319+1,"")</f>
        <v>#REF!</v>
      </c>
      <c r="T320" t="str">
        <f>data!B317</f>
        <v>NGUYỄN HIỂU THIÊN</v>
      </c>
      <c r="U320" t="str">
        <f>data!C317</f>
        <v>10A5</v>
      </c>
      <c r="V320">
        <v>3</v>
      </c>
      <c r="Y320">
        <f>'10a1tr'!H314</f>
        <v>0</v>
      </c>
      <c r="Z320">
        <f>'10a1tr'!I314</f>
        <v>0</v>
      </c>
      <c r="AA320">
        <f>'10a1tr'!J314</f>
        <v>0</v>
      </c>
      <c r="AB320">
        <f>'10a1tr'!K314</f>
        <v>0</v>
      </c>
      <c r="AC320">
        <f>'10a1tr'!L314</f>
        <v>0</v>
      </c>
      <c r="AE320">
        <f>IF(B320&lt;&gt;"", INDEX($X$8:$X$1491, MATCH(B320, $T$8:$T$1491, 0)),"")</f>
        <v>0</v>
      </c>
      <c r="AF320" t="str">
        <f>IF(AH323&lt;&gt;"", INDEX($AJ$8:$AJ$1491, MATCH(AH323, $T$8:$T$1491, 0)),"")</f>
        <v/>
      </c>
    </row>
    <row r="321">
      <c r="A321">
        <f>IF(B321&lt;&gt;"",A320+1,"")</f>
        <v>317</v>
      </c>
      <c r="B321" t="str">
        <v>TRẦN HOÀNG DUY</v>
      </c>
      <c r="C321" t="str">
        <v>10A7</v>
      </c>
      <c r="E321" t="str">
        <v xml:space="preserve">Không phép </v>
      </c>
      <c r="F321">
        <v>33000375</v>
      </c>
      <c r="R321">
        <f>IF(B321&lt;&gt;"", INDEX($V$8:$V$1491, MATCH(B321, $T$8:$T$1491, 0)),"")</f>
        <v>3</v>
      </c>
      <c r="S321" t="e">
        <f>IF(T321&lt;&gt;"",S320+1,"")</f>
        <v>#REF!</v>
      </c>
      <c r="T321" t="str">
        <f>data!B318</f>
        <v>NGUYỄN CHÍ THIỆN</v>
      </c>
      <c r="U321" t="str">
        <f>data!C318</f>
        <v>10A5</v>
      </c>
      <c r="V321">
        <v>1</v>
      </c>
      <c r="Y321">
        <f>'10a1tr'!H315</f>
        <v>0</v>
      </c>
      <c r="Z321">
        <f>'10a1tr'!I315</f>
        <v>0</v>
      </c>
      <c r="AA321">
        <f>'10a1tr'!J315</f>
        <v>0</v>
      </c>
      <c r="AB321">
        <f>'10a1tr'!K315</f>
        <v>0</v>
      </c>
      <c r="AC321">
        <f>'10a1tr'!L315</f>
        <v>0</v>
      </c>
      <c r="AE321">
        <f>IF(B321&lt;&gt;"", INDEX($X$8:$X$1491, MATCH(B321, $T$8:$T$1491, 0)),"")</f>
        <v>0</v>
      </c>
      <c r="AF321" t="str">
        <f>IF(AH324&lt;&gt;"", INDEX($AJ$8:$AJ$1491, MATCH(AH324, $T$8:$T$1491, 0)),"")</f>
        <v/>
      </c>
    </row>
    <row r="322">
      <c r="A322">
        <f>IF(B322&lt;&gt;"",A321+1,"")</f>
        <v>318</v>
      </c>
      <c r="B322" t="str">
        <v>NGUYỄN THỊ THẢO DUYÊN</v>
      </c>
      <c r="C322" t="str">
        <v>10A7</v>
      </c>
      <c r="E322" t="str">
        <v xml:space="preserve">Không phép </v>
      </c>
      <c r="F322">
        <v>33000376</v>
      </c>
      <c r="R322">
        <f>IF(B322&lt;&gt;"", INDEX($V$8:$V$1491, MATCH(B322, $T$8:$T$1491, 0)),"")</f>
        <v>3</v>
      </c>
      <c r="S322" t="e">
        <f>IF(T322&lt;&gt;"",S321+1,"")</f>
        <v>#REF!</v>
      </c>
      <c r="T322" t="str">
        <f>data!B319</f>
        <v>DANH THỊ MINH THƯ</v>
      </c>
      <c r="U322" t="str">
        <f>data!C319</f>
        <v>10A5</v>
      </c>
      <c r="V322">
        <v>3</v>
      </c>
      <c r="Y322">
        <f>'10a1tr'!H316</f>
        <v>0</v>
      </c>
      <c r="Z322">
        <f>'10a1tr'!I316</f>
        <v>0</v>
      </c>
      <c r="AA322">
        <f>'10a1tr'!J316</f>
        <v>0</v>
      </c>
      <c r="AB322">
        <f>'10a1tr'!K316</f>
        <v>0</v>
      </c>
      <c r="AC322">
        <f>'10a1tr'!L316</f>
        <v>0</v>
      </c>
      <c r="AE322">
        <f>IF(B322&lt;&gt;"", INDEX($X$8:$X$1491, MATCH(B322, $T$8:$T$1491, 0)),"")</f>
        <v>0</v>
      </c>
      <c r="AF322" t="str">
        <f>IF(AH325&lt;&gt;"", INDEX($AJ$8:$AJ$1491, MATCH(AH325, $T$8:$T$1491, 0)),"")</f>
        <v/>
      </c>
    </row>
    <row r="323">
      <c r="A323">
        <f>IF(B323&lt;&gt;"",A322+1,"")</f>
        <v>319</v>
      </c>
      <c r="B323" t="str">
        <v>VÕ THỊ CẨM DUYÊN</v>
      </c>
      <c r="C323" t="str">
        <v>10A7</v>
      </c>
      <c r="E323" t="str">
        <v xml:space="preserve">Không phép </v>
      </c>
      <c r="F323">
        <v>33000377</v>
      </c>
      <c r="R323">
        <f>IF(B323&lt;&gt;"", INDEX($V$8:$V$1491, MATCH(B323, $T$8:$T$1491, 0)),"")</f>
        <v>3</v>
      </c>
      <c r="S323" t="e">
        <f>IF(T323&lt;&gt;"",S322+1,"")</f>
        <v>#REF!</v>
      </c>
      <c r="T323" t="str">
        <f>data!B320</f>
        <v>VŨ THANH THƯ</v>
      </c>
      <c r="U323" t="str">
        <f>data!C320</f>
        <v>10A5</v>
      </c>
      <c r="V323">
        <v>3</v>
      </c>
      <c r="Y323">
        <f>'10a1tr'!H317</f>
        <v>0</v>
      </c>
      <c r="Z323">
        <f>'10a1tr'!I317</f>
        <v>0</v>
      </c>
      <c r="AA323">
        <f>'10a1tr'!J317</f>
        <v>0</v>
      </c>
      <c r="AB323">
        <f>'10a1tr'!K317</f>
        <v>0</v>
      </c>
      <c r="AC323">
        <f>'10a1tr'!L317</f>
        <v>0</v>
      </c>
      <c r="AE323">
        <f>IF(B323&lt;&gt;"", INDEX($X$8:$X$1491, MATCH(B323, $T$8:$T$1491, 0)),"")</f>
        <v>0</v>
      </c>
      <c r="AF323" t="str">
        <f>IF(AH326&lt;&gt;"", INDEX($AJ$8:$AJ$1491, MATCH(AH326, $T$8:$T$1491, 0)),"")</f>
        <v/>
      </c>
    </row>
    <row r="324">
      <c r="A324">
        <f>IF(B324&lt;&gt;"",A323+1,"")</f>
        <v>320</v>
      </c>
      <c r="B324" t="str">
        <v>LÂM GIA HÂN</v>
      </c>
      <c r="C324" t="str">
        <v>10A7</v>
      </c>
      <c r="E324" t="str">
        <v xml:space="preserve">Không phép </v>
      </c>
      <c r="F324">
        <v>33000378</v>
      </c>
      <c r="R324">
        <f>IF(B324&lt;&gt;"", INDEX($V$8:$V$1491, MATCH(B324, $T$8:$T$1491, 0)),"")</f>
        <v>3</v>
      </c>
      <c r="S324" t="e">
        <f>IF(T324&lt;&gt;"",S323+1,"")</f>
        <v>#REF!</v>
      </c>
      <c r="T324" t="str">
        <f>data!B321</f>
        <v>PHẠM CAO TIẾN</v>
      </c>
      <c r="U324" t="str">
        <f>data!C321</f>
        <v>10A5</v>
      </c>
      <c r="V324">
        <v>3</v>
      </c>
      <c r="Y324">
        <f>'10a1tr'!H318</f>
        <v>0</v>
      </c>
      <c r="Z324">
        <f>'10a1tr'!I318</f>
        <v>0</v>
      </c>
      <c r="AA324">
        <f>'10a1tr'!J318</f>
        <v>0</v>
      </c>
      <c r="AB324">
        <f>'10a1tr'!K318</f>
        <v>0</v>
      </c>
      <c r="AC324">
        <f>'10a1tr'!L318</f>
        <v>0</v>
      </c>
      <c r="AE324">
        <f>IF(B324&lt;&gt;"", INDEX($X$8:$X$1491, MATCH(B324, $T$8:$T$1491, 0)),"")</f>
        <v>0</v>
      </c>
      <c r="AF324" t="str">
        <f>IF(AH327&lt;&gt;"", INDEX($AJ$8:$AJ$1491, MATCH(AH327, $T$8:$T$1491, 0)),"")</f>
        <v/>
      </c>
    </row>
    <row r="325">
      <c r="A325">
        <f>IF(B325&lt;&gt;"",A324+1,"")</f>
        <v>321</v>
      </c>
      <c r="B325" t="str">
        <v>VIÊN HOÀNG HUY</v>
      </c>
      <c r="C325" t="str">
        <v>10A7</v>
      </c>
      <c r="E325" t="str">
        <v xml:space="preserve">Không phép </v>
      </c>
      <c r="F325">
        <v>33000382</v>
      </c>
      <c r="R325">
        <f>IF(B325&lt;&gt;"", INDEX($V$8:$V$1491, MATCH(B325, $T$8:$T$1491, 0)),"")</f>
        <v>3</v>
      </c>
      <c r="S325" t="e">
        <f>IF(T325&lt;&gt;"",S324+1,"")</f>
        <v>#REF!</v>
      </c>
      <c r="T325" t="str">
        <f>data!B322</f>
        <v>NGUYỄN NGỌC TRÂM</v>
      </c>
      <c r="U325" t="str">
        <f>data!C322</f>
        <v>10A5</v>
      </c>
      <c r="V325">
        <v>3</v>
      </c>
      <c r="Y325">
        <f>'10a1tr'!H319</f>
        <v>0</v>
      </c>
      <c r="Z325">
        <f>'10a1tr'!I319</f>
        <v>0</v>
      </c>
      <c r="AA325">
        <f>'10a1tr'!J319</f>
        <v>0</v>
      </c>
      <c r="AB325">
        <f>'10a1tr'!K319</f>
        <v>0</v>
      </c>
      <c r="AC325">
        <f>'10a1tr'!L319</f>
        <v>0</v>
      </c>
      <c r="AE325">
        <f>IF(B325&lt;&gt;"", INDEX($X$8:$X$1491, MATCH(B325, $T$8:$T$1491, 0)),"")</f>
        <v>0</v>
      </c>
      <c r="AF325" t="str">
        <f>IF(AH328&lt;&gt;"", INDEX($AJ$8:$AJ$1491, MATCH(AH328, $T$8:$T$1491, 0)),"")</f>
        <v/>
      </c>
    </row>
    <row r="326">
      <c r="A326">
        <f>IF(B326&lt;&gt;"",A325+1,"")</f>
        <v>322</v>
      </c>
      <c r="B326" t="str">
        <v>NGUYỄN NHƯ NGỌC HUYỀN</v>
      </c>
      <c r="C326" t="str">
        <v>10A7</v>
      </c>
      <c r="E326" t="str">
        <v xml:space="preserve">Không phép </v>
      </c>
      <c r="F326">
        <v>33000383</v>
      </c>
      <c r="R326">
        <f>IF(B326&lt;&gt;"", INDEX($V$8:$V$1491, MATCH(B326, $T$8:$T$1491, 0)),"")</f>
        <v>3</v>
      </c>
      <c r="S326" t="e">
        <f>IF(T326&lt;&gt;"",S325+1,"")</f>
        <v>#REF!</v>
      </c>
      <c r="T326" t="str">
        <f>data!B323</f>
        <v>ĐẶNG TRẦN NGỌC TRÂN</v>
      </c>
      <c r="U326" t="str">
        <f>data!C323</f>
        <v>10A5</v>
      </c>
      <c r="V326">
        <v>3</v>
      </c>
      <c r="Y326">
        <f>'10a1tr'!H320</f>
        <v>0</v>
      </c>
      <c r="Z326">
        <f>'10a1tr'!I320</f>
        <v>0</v>
      </c>
      <c r="AA326">
        <f>'10a1tr'!J320</f>
        <v>0</v>
      </c>
      <c r="AB326">
        <f>'10a1tr'!K320</f>
        <v>0</v>
      </c>
      <c r="AC326">
        <f>'10a1tr'!L320</f>
        <v>0</v>
      </c>
      <c r="AE326">
        <f>IF(B326&lt;&gt;"", INDEX($X$8:$X$1491, MATCH(B326, $T$8:$T$1491, 0)),"")</f>
        <v>0</v>
      </c>
      <c r="AF326" t="str">
        <f>IF(AH329&lt;&gt;"", INDEX($AJ$8:$AJ$1491, MATCH(AH329, $T$8:$T$1491, 0)),"")</f>
        <v/>
      </c>
    </row>
    <row r="327">
      <c r="A327">
        <f>IF(B327&lt;&gt;"",A326+1,"")</f>
        <v>323</v>
      </c>
      <c r="B327" t="str">
        <v>BÙI NHẬT KHANH</v>
      </c>
      <c r="C327" t="str">
        <v>10A7</v>
      </c>
      <c r="E327" t="str">
        <v xml:space="preserve">Không phép </v>
      </c>
      <c r="F327">
        <v>33000384</v>
      </c>
      <c r="R327">
        <f>IF(B327&lt;&gt;"", INDEX($V$8:$V$1491, MATCH(B327, $T$8:$T$1491, 0)),"")</f>
        <v>3</v>
      </c>
      <c r="S327" t="e">
        <f>IF(T327&lt;&gt;"",S326+1,"")</f>
        <v>#REF!</v>
      </c>
      <c r="T327" t="str">
        <f>data!B324</f>
        <v>NGUYỄN LÂM THANH TRÚC</v>
      </c>
      <c r="U327" t="str">
        <f>data!C324</f>
        <v>10A5</v>
      </c>
      <c r="V327">
        <v>3</v>
      </c>
      <c r="Y327">
        <f>'10a1tr'!H321</f>
        <v>0</v>
      </c>
      <c r="Z327">
        <f>'10a1tr'!I321</f>
        <v>0</v>
      </c>
      <c r="AA327">
        <f>'10a1tr'!J321</f>
        <v>0</v>
      </c>
      <c r="AB327">
        <f>'10a1tr'!K321</f>
        <v>0</v>
      </c>
      <c r="AC327">
        <f>'10a1tr'!L321</f>
        <v>0</v>
      </c>
      <c r="AE327">
        <f>IF(B327&lt;&gt;"", INDEX($X$8:$X$1491, MATCH(B327, $T$8:$T$1491, 0)),"")</f>
        <v>0</v>
      </c>
      <c r="AF327" t="str">
        <f>IF(AH330&lt;&gt;"", INDEX($AJ$8:$AJ$1491, MATCH(AH330, $T$8:$T$1491, 0)),"")</f>
        <v/>
      </c>
    </row>
    <row r="328">
      <c r="A328">
        <f>IF(B328&lt;&gt;"",A327+1,"")</f>
        <v>324</v>
      </c>
      <c r="B328" t="str">
        <v>LÂM ANH KHÔI</v>
      </c>
      <c r="C328" t="str">
        <v>10A7</v>
      </c>
      <c r="E328" t="str">
        <v xml:space="preserve">Không phép </v>
      </c>
      <c r="F328">
        <v>33000385</v>
      </c>
      <c r="R328">
        <f>IF(B328&lt;&gt;"", INDEX($V$8:$V$1491, MATCH(B328, $T$8:$T$1491, 0)),"")</f>
        <v>3</v>
      </c>
      <c r="S328" t="e">
        <f>IF(T328&lt;&gt;"",S327+1,"")</f>
        <v>#REF!</v>
      </c>
      <c r="T328" t="str">
        <f>data!B325</f>
        <v>NGUYỄN THANH TRÚC</v>
      </c>
      <c r="U328" t="str">
        <f>data!C325</f>
        <v>10A5</v>
      </c>
      <c r="V328">
        <v>3</v>
      </c>
      <c r="Y328">
        <f>'10a1tr'!H322</f>
        <v>0</v>
      </c>
      <c r="Z328">
        <f>'10a1tr'!I322</f>
        <v>0</v>
      </c>
      <c r="AA328">
        <f>'10a1tr'!J322</f>
        <v>0</v>
      </c>
      <c r="AB328">
        <f>'10a1tr'!K322</f>
        <v>0</v>
      </c>
      <c r="AC328">
        <f>'10a1tr'!L322</f>
        <v>0</v>
      </c>
      <c r="AE328">
        <f>IF(B328&lt;&gt;"", INDEX($X$8:$X$1491, MATCH(B328, $T$8:$T$1491, 0)),"")</f>
        <v>0</v>
      </c>
      <c r="AF328" t="str">
        <f>IF(AH331&lt;&gt;"", INDEX($AJ$8:$AJ$1491, MATCH(AH331, $T$8:$T$1491, 0)),"")</f>
        <v/>
      </c>
    </row>
    <row r="329">
      <c r="A329">
        <f>IF(B329&lt;&gt;"",A328+1,"")</f>
        <v>325</v>
      </c>
      <c r="B329" t="str">
        <v>NGUYỄN ANH KHÔI</v>
      </c>
      <c r="C329" t="str">
        <v>10A7</v>
      </c>
      <c r="E329" t="str">
        <v xml:space="preserve">Không phép </v>
      </c>
      <c r="F329">
        <v>33000386</v>
      </c>
      <c r="R329">
        <f>IF(B329&lt;&gt;"", INDEX($V$8:$V$1491, MATCH(B329, $T$8:$T$1491, 0)),"")</f>
        <v>3</v>
      </c>
      <c r="S329" t="e">
        <f>IF(T329&lt;&gt;"",S328+1,"")</f>
        <v>#REF!</v>
      </c>
      <c r="T329" t="str">
        <f>data!B326</f>
        <v>TRẦN BÙI GIA TƯỜNG</v>
      </c>
      <c r="U329" t="str">
        <f>data!C326</f>
        <v>10A5</v>
      </c>
      <c r="V329">
        <v>3</v>
      </c>
      <c r="Y329">
        <f>'10a1tr'!H323</f>
        <v>0</v>
      </c>
      <c r="Z329">
        <f>'10a1tr'!I323</f>
        <v>0</v>
      </c>
      <c r="AA329">
        <f>'10a1tr'!J323</f>
        <v>0</v>
      </c>
      <c r="AB329">
        <f>'10a1tr'!K323</f>
        <v>0</v>
      </c>
      <c r="AC329">
        <f>'10a1tr'!L323</f>
        <v>0</v>
      </c>
      <c r="AE329">
        <f>IF(B329&lt;&gt;"", INDEX($X$8:$X$1491, MATCH(B329, $T$8:$T$1491, 0)),"")</f>
        <v>0</v>
      </c>
      <c r="AF329" t="str">
        <f>IF(AH332&lt;&gt;"", INDEX($AJ$8:$AJ$1491, MATCH(AH332, $T$8:$T$1491, 0)),"")</f>
        <v/>
      </c>
    </row>
    <row r="330">
      <c r="A330">
        <f>IF(B330&lt;&gt;"",A329+1,"")</f>
        <v>326</v>
      </c>
      <c r="B330" t="str">
        <v>DƯƠNG TẤN LỘC</v>
      </c>
      <c r="C330" t="str">
        <v>10A7</v>
      </c>
      <c r="E330" t="str">
        <v xml:space="preserve">Không phép </v>
      </c>
      <c r="F330">
        <v>33000387</v>
      </c>
      <c r="R330">
        <f>IF(B330&lt;&gt;"", INDEX($V$8:$V$1491, MATCH(B330, $T$8:$T$1491, 0)),"")</f>
        <v>3</v>
      </c>
      <c r="S330" t="e">
        <f>IF(T330&lt;&gt;"",S329+1,"")</f>
        <v>#REF!</v>
      </c>
      <c r="T330" t="str">
        <f>data!B327</f>
        <v>LÊ THỊ TƯỜNG VY</v>
      </c>
      <c r="U330" t="str">
        <f>data!C327</f>
        <v>10A5</v>
      </c>
      <c r="V330">
        <v>3</v>
      </c>
      <c r="Y330">
        <f>'10a1tr'!H324</f>
        <v>0</v>
      </c>
      <c r="Z330">
        <f>'10a1tr'!I324</f>
        <v>0</v>
      </c>
      <c r="AA330">
        <f>'10a1tr'!J324</f>
        <v>0</v>
      </c>
      <c r="AB330">
        <f>'10a1tr'!K324</f>
        <v>0</v>
      </c>
      <c r="AC330">
        <f>'10a1tr'!L324</f>
        <v>0</v>
      </c>
      <c r="AE330">
        <f>IF(B330&lt;&gt;"", INDEX($X$8:$X$1491, MATCH(B330, $T$8:$T$1491, 0)),"")</f>
        <v>0</v>
      </c>
      <c r="AF330" t="str">
        <f>IF(AH333&lt;&gt;"", INDEX($AJ$8:$AJ$1491, MATCH(AH333, $T$8:$T$1491, 0)),"")</f>
        <v/>
      </c>
    </row>
    <row r="331">
      <c r="A331">
        <f>IF(B331&lt;&gt;"",A330+1,"")</f>
        <v>327</v>
      </c>
      <c r="B331" t="str">
        <v>TIỀN VĂN LỢI</v>
      </c>
      <c r="C331" t="str">
        <v>10A7</v>
      </c>
      <c r="E331" t="str">
        <v xml:space="preserve">Không phép </v>
      </c>
      <c r="F331">
        <v>33000388</v>
      </c>
      <c r="R331">
        <f>IF(B331&lt;&gt;"", INDEX($V$8:$V$1491, MATCH(B331, $T$8:$T$1491, 0)),"")</f>
        <v>3</v>
      </c>
      <c r="S331" t="e">
        <f>IF(T331&lt;&gt;"",S330+1,"")</f>
        <v>#REF!</v>
      </c>
      <c r="T331" t="str">
        <f>data!B328</f>
        <v>LÊ NGỌC YẾN</v>
      </c>
      <c r="U331" t="str">
        <f>data!C328</f>
        <v>10A5</v>
      </c>
      <c r="V331">
        <v>3</v>
      </c>
      <c r="Y331">
        <f>'10a1tr'!H325</f>
        <v>0</v>
      </c>
      <c r="Z331">
        <f>'10a1tr'!I325</f>
        <v>0</v>
      </c>
      <c r="AA331">
        <f>'10a1tr'!J325</f>
        <v>0</v>
      </c>
      <c r="AB331">
        <f>'10a1tr'!K325</f>
        <v>0</v>
      </c>
      <c r="AC331">
        <f>'10a1tr'!L325</f>
        <v>0</v>
      </c>
      <c r="AE331">
        <f>IF(B331&lt;&gt;"", INDEX($X$8:$X$1491, MATCH(B331, $T$8:$T$1491, 0)),"")</f>
        <v>0</v>
      </c>
      <c r="AF331" t="str">
        <f>IF(AH334&lt;&gt;"", INDEX($AJ$8:$AJ$1491, MATCH(AH334, $T$8:$T$1491, 0)),"")</f>
        <v/>
      </c>
    </row>
    <row r="332">
      <c r="A332">
        <f>IF(B332&lt;&gt;"",A331+1,"")</f>
        <v>328</v>
      </c>
      <c r="B332" t="str">
        <v>NGUYỄN HOÀNG NAM</v>
      </c>
      <c r="C332" t="str">
        <v>10A7</v>
      </c>
      <c r="E332" t="str">
        <v xml:space="preserve">Không phép </v>
      </c>
      <c r="F332">
        <v>33000390</v>
      </c>
      <c r="R332">
        <f>IF(B332&lt;&gt;"", INDEX($V$8:$V$1491, MATCH(B332, $T$8:$T$1491, 0)),"")</f>
        <v>3</v>
      </c>
      <c r="S332" t="e">
        <f>IF(T332&lt;&gt;"",S331+1,"")</f>
        <v>#REF!</v>
      </c>
      <c r="T332" t="str">
        <f>data!B329</f>
        <v>PHẠM KIM YẾN</v>
      </c>
      <c r="U332" t="str">
        <f>data!C329</f>
        <v>10A5</v>
      </c>
      <c r="V332">
        <v>3</v>
      </c>
      <c r="Y332">
        <f>'10a1tr'!H326</f>
        <v>0</v>
      </c>
      <c r="Z332">
        <f>'10a1tr'!I326</f>
        <v>0</v>
      </c>
      <c r="AA332">
        <f>'10a1tr'!J326</f>
        <v>0</v>
      </c>
      <c r="AB332">
        <f>'10a1tr'!K326</f>
        <v>0</v>
      </c>
      <c r="AC332">
        <f>'10a1tr'!L326</f>
        <v>0</v>
      </c>
      <c r="AE332">
        <f>IF(B332&lt;&gt;"", INDEX($X$8:$X$1491, MATCH(B332, $T$8:$T$1491, 0)),"")</f>
        <v>0</v>
      </c>
      <c r="AF332" t="str">
        <f>IF(AH335&lt;&gt;"", INDEX($AJ$8:$AJ$1491, MATCH(AH335, $T$8:$T$1491, 0)),"")</f>
        <v/>
      </c>
    </row>
    <row r="333">
      <c r="A333">
        <f>IF(B333&lt;&gt;"",A332+1,"")</f>
        <v>329</v>
      </c>
      <c r="B333" t="str">
        <v>NGUYỄN HỒNG THU NGÂN</v>
      </c>
      <c r="C333" t="str">
        <v>10A7</v>
      </c>
      <c r="E333" t="str">
        <v xml:space="preserve">Không phép </v>
      </c>
      <c r="F333">
        <v>33000391</v>
      </c>
      <c r="R333">
        <f>IF(B333&lt;&gt;"", INDEX($V$8:$V$1491, MATCH(B333, $T$8:$T$1491, 0)),"")</f>
        <v>3</v>
      </c>
      <c r="S333" t="e">
        <f>IF(T333&lt;&gt;"",S332+1,"")</f>
        <v>#REF!</v>
      </c>
      <c r="T333" t="str">
        <f>data!B330</f>
        <v>TRẦN NGÔ KHÁNH BĂNG</v>
      </c>
      <c r="U333" t="str">
        <f>data!C330</f>
        <v>10A6</v>
      </c>
      <c r="V333">
        <v>3</v>
      </c>
      <c r="Y333">
        <f>'10a1tr'!H327</f>
        <v>0</v>
      </c>
      <c r="Z333">
        <f>'10a1tr'!I327</f>
        <v>0</v>
      </c>
      <c r="AA333">
        <f>'10a1tr'!J327</f>
        <v>0</v>
      </c>
      <c r="AB333">
        <f>'10a1tr'!K327</f>
        <v>0</v>
      </c>
      <c r="AC333">
        <f>'10a1tr'!L327</f>
        <v>0</v>
      </c>
      <c r="AE333">
        <f>IF(B333&lt;&gt;"", INDEX($X$8:$X$1491, MATCH(B333, $T$8:$T$1491, 0)),"")</f>
        <v>0</v>
      </c>
      <c r="AF333" t="str">
        <f>IF(AH336&lt;&gt;"", INDEX($AJ$8:$AJ$1491, MATCH(AH336, $T$8:$T$1491, 0)),"")</f>
        <v/>
      </c>
    </row>
    <row r="334">
      <c r="A334">
        <f>IF(B334&lt;&gt;"",A333+1,"")</f>
        <v>330</v>
      </c>
      <c r="B334" t="str">
        <v>TRIỆU NGUYỄN XUÂN NGHI</v>
      </c>
      <c r="C334" t="str">
        <v>10A7</v>
      </c>
      <c r="E334" t="str">
        <v xml:space="preserve">Không phép </v>
      </c>
      <c r="F334">
        <v>33000392</v>
      </c>
      <c r="R334">
        <f>IF(B334&lt;&gt;"", INDEX($V$8:$V$1491, MATCH(B334, $T$8:$T$1491, 0)),"")</f>
        <v>3</v>
      </c>
      <c r="S334" t="e">
        <f>IF(T334&lt;&gt;"",S333+1,"")</f>
        <v>#REF!</v>
      </c>
      <c r="T334" t="str">
        <f>data!B331</f>
        <v>LÊ CHÍ BẢO</v>
      </c>
      <c r="U334" t="str">
        <f>data!C331</f>
        <v>10A6</v>
      </c>
      <c r="V334">
        <v>3</v>
      </c>
      <c r="Y334">
        <f>'10a1tr'!H328</f>
        <v>0</v>
      </c>
      <c r="Z334">
        <f>'10a1tr'!I328</f>
        <v>0</v>
      </c>
      <c r="AA334">
        <f>'10a1tr'!J328</f>
        <v>0</v>
      </c>
      <c r="AB334">
        <f>'10a1tr'!K328</f>
        <v>0</v>
      </c>
      <c r="AC334">
        <f>'10a1tr'!L328</f>
        <v>0</v>
      </c>
      <c r="AE334">
        <f>IF(B334&lt;&gt;"", INDEX($X$8:$X$1491, MATCH(B334, $T$8:$T$1491, 0)),"")</f>
        <v>0</v>
      </c>
      <c r="AF334" t="str">
        <f>IF(AH337&lt;&gt;"", INDEX($AJ$8:$AJ$1491, MATCH(AH337, $T$8:$T$1491, 0)),"")</f>
        <v/>
      </c>
    </row>
    <row r="335">
      <c r="A335">
        <f>IF(B335&lt;&gt;"",A334+1,"")</f>
        <v>331</v>
      </c>
      <c r="B335" t="str">
        <v>PHẠM NGUYỄN KHÁNH NGỌC</v>
      </c>
      <c r="C335" t="str">
        <v>10A7</v>
      </c>
      <c r="E335" t="str">
        <v xml:space="preserve">Không phép </v>
      </c>
      <c r="F335">
        <v>33000393</v>
      </c>
      <c r="R335">
        <f>IF(B335&lt;&gt;"", INDEX($V$8:$V$1491, MATCH(B335, $T$8:$T$1491, 0)),"")</f>
        <v>3</v>
      </c>
      <c r="S335" t="e">
        <f>IF(T335&lt;&gt;"",S334+1,"")</f>
        <v>#REF!</v>
      </c>
      <c r="T335" t="str">
        <f>data!B332</f>
        <v>LƯU THANH DOAN</v>
      </c>
      <c r="U335" t="str">
        <f>data!C332</f>
        <v>10A6</v>
      </c>
      <c r="V335">
        <v>3</v>
      </c>
      <c r="Y335">
        <f>'10a1tr'!H329</f>
        <v>0</v>
      </c>
      <c r="Z335">
        <f>'10a1tr'!I329</f>
        <v>0</v>
      </c>
      <c r="AA335">
        <f>'10a1tr'!J329</f>
        <v>0</v>
      </c>
      <c r="AB335">
        <f>'10a1tr'!K329</f>
        <v>0</v>
      </c>
      <c r="AC335">
        <f>'10a1tr'!L329</f>
        <v>0</v>
      </c>
      <c r="AE335">
        <f>IF(B335&lt;&gt;"", INDEX($X$8:$X$1491, MATCH(B335, $T$8:$T$1491, 0)),"")</f>
        <v>0</v>
      </c>
      <c r="AF335" t="str">
        <f>IF(AH338&lt;&gt;"", INDEX($AJ$8:$AJ$1491, MATCH(AH338, $T$8:$T$1491, 0)),"")</f>
        <v/>
      </c>
    </row>
    <row r="336">
      <c r="A336">
        <f>IF(B336&lt;&gt;"",A335+1,"")</f>
        <v>332</v>
      </c>
      <c r="B336" t="str">
        <v>VŨ NGỌC QUỲNH NHƯ</v>
      </c>
      <c r="C336" t="str">
        <v>10A7</v>
      </c>
      <c r="E336" t="str">
        <v xml:space="preserve">Không phép </v>
      </c>
      <c r="F336">
        <v>33000395</v>
      </c>
      <c r="S336" t="e">
        <f>IF(T336&lt;&gt;"",S335+1,"")</f>
        <v>#REF!</v>
      </c>
      <c r="T336" t="str">
        <f>data!B333</f>
        <v>NGUYỄN NHẤT DUY</v>
      </c>
      <c r="U336" t="str">
        <f>data!C333</f>
        <v>10A6</v>
      </c>
      <c r="V336">
        <v>3</v>
      </c>
      <c r="AE336">
        <f>IF(B336&lt;&gt;"", INDEX($X$8:$X$1491, MATCH(B336, $T$8:$T$1491, 0)),"")</f>
        <v>0</v>
      </c>
      <c r="AF336" t="str">
        <f>IF(AH339&lt;&gt;"", INDEX($AJ$8:$AJ$1491, MATCH(AH339, $T$8:$T$1491, 0)),"")</f>
        <v/>
      </c>
    </row>
    <row r="337">
      <c r="A337">
        <f>IF(B337&lt;&gt;"",A336+1,"")</f>
        <v>333</v>
      </c>
      <c r="B337" t="str">
        <v>NGUYỄN LÊ THIÊN PHÚ</v>
      </c>
      <c r="C337" t="str">
        <v>10A7</v>
      </c>
      <c r="E337" t="str">
        <v xml:space="preserve">Không phép </v>
      </c>
      <c r="F337">
        <v>33000396</v>
      </c>
      <c r="S337" t="e">
        <f>IF(T337&lt;&gt;"",S336+1,"")</f>
        <v>#REF!</v>
      </c>
      <c r="T337" t="str">
        <f>data!B334</f>
        <v>NGÔ THÀNH HẢI</v>
      </c>
      <c r="U337" t="str">
        <f>data!C334</f>
        <v>10A6</v>
      </c>
      <c r="V337">
        <v>3</v>
      </c>
      <c r="AE337">
        <f>IF(B337&lt;&gt;"", INDEX($X$8:$X$1491, MATCH(B337, $T$8:$T$1491, 0)),"")</f>
        <v>0</v>
      </c>
      <c r="AF337" t="str">
        <f>IF(AH340&lt;&gt;"", INDEX($AJ$8:$AJ$1491, MATCH(AH340, $T$8:$T$1491, 0)),"")</f>
        <v/>
      </c>
    </row>
    <row r="338">
      <c r="A338">
        <f>IF(B338&lt;&gt;"",A337+1,"")</f>
        <v>334</v>
      </c>
      <c r="B338" t="str">
        <v>DANH PHAN THIÊN PHÚC</v>
      </c>
      <c r="C338" t="str">
        <v>10A7</v>
      </c>
      <c r="E338" t="str">
        <v xml:space="preserve">Không phép </v>
      </c>
      <c r="F338">
        <v>33000397</v>
      </c>
      <c r="S338" t="e">
        <f>IF(T338&lt;&gt;"",S337+1,"")</f>
        <v>#REF!</v>
      </c>
      <c r="T338" t="str">
        <f>data!B335</f>
        <v>LÂM GIA HÀO</v>
      </c>
      <c r="U338" t="str">
        <f>data!C335</f>
        <v>10A6</v>
      </c>
      <c r="V338">
        <v>3</v>
      </c>
      <c r="AE338">
        <f>IF(B338&lt;&gt;"", INDEX($X$8:$X$1491, MATCH(B338, $T$8:$T$1491, 0)),"")</f>
        <v>0</v>
      </c>
      <c r="AF338" t="str">
        <f>IF(AH341&lt;&gt;"", INDEX($AJ$8:$AJ$1491, MATCH(AH341, $T$8:$T$1491, 0)),"")</f>
        <v/>
      </c>
    </row>
    <row r="339">
      <c r="A339">
        <f>IF(B339&lt;&gt;"",A338+1,"")</f>
        <v>335</v>
      </c>
      <c r="B339" t="str">
        <v>NGUYỄN MINH PHƯƠNG</v>
      </c>
      <c r="C339" t="str">
        <v>10A7</v>
      </c>
      <c r="E339" t="str">
        <v xml:space="preserve">Không phép </v>
      </c>
      <c r="F339">
        <v>33000398</v>
      </c>
      <c r="S339" t="e">
        <f>IF(T339&lt;&gt;"",S338+1,"")</f>
        <v>#REF!</v>
      </c>
      <c r="T339" t="str">
        <f>data!B336</f>
        <v>TRƯƠNG NHẬT HOÀNG</v>
      </c>
      <c r="U339" t="str">
        <f>data!C336</f>
        <v>10A6</v>
      </c>
      <c r="V339">
        <v>1</v>
      </c>
      <c r="AE339">
        <f>IF(B339&lt;&gt;"", INDEX($X$8:$X$1491, MATCH(B339, $T$8:$T$1491, 0)),"")</f>
        <v>0</v>
      </c>
      <c r="AF339" t="str">
        <f>IF(AH342&lt;&gt;"", INDEX($AJ$8:$AJ$1491, MATCH(AH342, $T$8:$T$1491, 0)),"")</f>
        <v/>
      </c>
    </row>
    <row r="340">
      <c r="A340">
        <f>IF(B340&lt;&gt;"",A339+1,"")</f>
        <v>336</v>
      </c>
      <c r="B340" t="str">
        <v>NGUYỄN MINH QUANG</v>
      </c>
      <c r="C340" t="str">
        <v>10A7</v>
      </c>
      <c r="E340" t="str">
        <v xml:space="preserve">Không phép </v>
      </c>
      <c r="F340">
        <v>33000399</v>
      </c>
      <c r="S340" t="e">
        <f>IF(T340&lt;&gt;"",S339+1,"")</f>
        <v>#REF!</v>
      </c>
      <c r="T340" t="str">
        <f>data!B337</f>
        <v>NGUYỄN QUỐC HƯNG</v>
      </c>
      <c r="U340" t="str">
        <f>data!C337</f>
        <v>10A6</v>
      </c>
      <c r="V340">
        <v>3</v>
      </c>
      <c r="AE340">
        <f>IF(B340&lt;&gt;"", INDEX($X$8:$X$1491, MATCH(B340, $T$8:$T$1491, 0)),"")</f>
        <v>0</v>
      </c>
      <c r="AF340" t="str">
        <f>IF(AH343&lt;&gt;"", INDEX($AJ$8:$AJ$1491, MATCH(AH343, $T$8:$T$1491, 0)),"")</f>
        <v/>
      </c>
    </row>
    <row r="341">
      <c r="A341">
        <f>IF(B341&lt;&gt;"",A340+1,"")</f>
        <v>337</v>
      </c>
      <c r="B341" t="str">
        <v>ĐẶNG NGUYỄN DIỄM QUỲNH</v>
      </c>
      <c r="C341" t="str">
        <v>10A7</v>
      </c>
      <c r="E341" t="str">
        <v xml:space="preserve">Không phép </v>
      </c>
      <c r="F341">
        <v>33000400</v>
      </c>
      <c r="S341" t="e">
        <f>IF(T341&lt;&gt;"",S340+1,"")</f>
        <v>#REF!</v>
      </c>
      <c r="T341" t="str">
        <f>data!B338</f>
        <v>ĐẶNG KHÁNH HUY</v>
      </c>
      <c r="U341" t="str">
        <f>data!C338</f>
        <v>10A6</v>
      </c>
      <c r="V341">
        <v>3</v>
      </c>
      <c r="AE341">
        <f>IF(B341&lt;&gt;"", INDEX($X$8:$X$1491, MATCH(B341, $T$8:$T$1491, 0)),"")</f>
        <v>0</v>
      </c>
      <c r="AF341" t="str">
        <f>IF(AH344&lt;&gt;"", INDEX($AJ$8:$AJ$1491, MATCH(AH344, $T$8:$T$1491, 0)),"")</f>
        <v/>
      </c>
    </row>
    <row r="342">
      <c r="A342">
        <f>IF(B342&lt;&gt;"",A341+1,"")</f>
        <v>338</v>
      </c>
      <c r="B342" t="str">
        <v>TRẦN THÁI HƯƠNG THẢO</v>
      </c>
      <c r="C342" t="str">
        <v>10A7</v>
      </c>
      <c r="E342" t="str">
        <v xml:space="preserve">Không phép </v>
      </c>
      <c r="F342">
        <v>33000401</v>
      </c>
      <c r="S342" t="e">
        <f>IF(T342&lt;&gt;"",S341+1,"")</f>
        <v>#REF!</v>
      </c>
      <c r="T342" t="str">
        <f>data!B339</f>
        <v>TRẦN ĐỨC HUY</v>
      </c>
      <c r="U342" t="str">
        <f>data!C339</f>
        <v>10A6</v>
      </c>
      <c r="V342">
        <v>3</v>
      </c>
      <c r="AE342">
        <f>IF(B342&lt;&gt;"", INDEX($X$8:$X$1491, MATCH(B342, $T$8:$T$1491, 0)),"")</f>
        <v>0</v>
      </c>
      <c r="AF342" t="str">
        <f>IF(AH345&lt;&gt;"", INDEX($AJ$8:$AJ$1491, MATCH(AH345, $T$8:$T$1491, 0)),"")</f>
        <v/>
      </c>
    </row>
    <row r="343">
      <c r="A343">
        <f>IF(B343&lt;&gt;"",A342+1,"")</f>
        <v>339</v>
      </c>
      <c r="B343" t="str">
        <v>NGUYỄN THỊ YẾN THI</v>
      </c>
      <c r="C343" t="str">
        <v>10A7</v>
      </c>
      <c r="E343" t="str">
        <v xml:space="preserve">Không phép </v>
      </c>
      <c r="F343">
        <v>33000402</v>
      </c>
      <c r="S343" t="e">
        <f>IF(T343&lt;&gt;"",S342+1,"")</f>
        <v>#REF!</v>
      </c>
      <c r="T343" t="str">
        <f>data!B340</f>
        <v>GIANG MỸ HUYỀN</v>
      </c>
      <c r="U343" t="str">
        <f>data!C340</f>
        <v>10A6</v>
      </c>
      <c r="V343">
        <v>3</v>
      </c>
      <c r="AE343">
        <f>IF(B343&lt;&gt;"", INDEX($X$8:$X$1491, MATCH(B343, $T$8:$T$1491, 0)),"")</f>
        <v>0</v>
      </c>
      <c r="AF343" t="str">
        <f>IF(AH346&lt;&gt;"", INDEX($AJ$8:$AJ$1491, MATCH(AH346, $T$8:$T$1491, 0)),"")</f>
        <v/>
      </c>
    </row>
    <row r="344">
      <c r="A344">
        <f>IF(B344&lt;&gt;"",A343+1,"")</f>
        <v>340</v>
      </c>
      <c r="B344" t="str">
        <v>MAI QUỐC THỊNH</v>
      </c>
      <c r="C344" t="str">
        <v>10A7</v>
      </c>
      <c r="E344" t="str">
        <v xml:space="preserve">Không phép </v>
      </c>
      <c r="F344">
        <v>33000403</v>
      </c>
      <c r="S344" t="e">
        <f>IF(T344&lt;&gt;"",S343+1,"")</f>
        <v>#REF!</v>
      </c>
      <c r="T344" t="str">
        <f>data!B341</f>
        <v>LÊ PHÚC KHANG</v>
      </c>
      <c r="U344" t="str">
        <f>data!C341</f>
        <v>10A6</v>
      </c>
      <c r="V344">
        <v>3</v>
      </c>
      <c r="AE344">
        <f>IF(B344&lt;&gt;"", INDEX($X$8:$X$1491, MATCH(B344, $T$8:$T$1491, 0)),"")</f>
        <v>0</v>
      </c>
      <c r="AF344" t="str">
        <f>IF(AH347&lt;&gt;"", INDEX($AJ$8:$AJ$1491, MATCH(AH347, $T$8:$T$1491, 0)),"")</f>
        <v/>
      </c>
    </row>
    <row r="345">
      <c r="A345">
        <f>IF(B345&lt;&gt;"",A344+1,"")</f>
        <v>341</v>
      </c>
      <c r="B345" t="str">
        <v>PHÙNG PHƯỚC THỊNH</v>
      </c>
      <c r="C345" t="str">
        <v>10A7</v>
      </c>
      <c r="E345" t="str">
        <v xml:space="preserve">Không phép </v>
      </c>
      <c r="F345">
        <v>33000404</v>
      </c>
      <c r="S345" t="e">
        <f>IF(T345&lt;&gt;"",S344+1,"")</f>
        <v>#REF!</v>
      </c>
      <c r="T345" t="str">
        <f>data!B342</f>
        <v>TRẦN TRỌNG KHANG</v>
      </c>
      <c r="U345" t="str">
        <f>data!C342</f>
        <v>10A6</v>
      </c>
      <c r="V345">
        <v>3</v>
      </c>
      <c r="AE345">
        <f>IF(B345&lt;&gt;"", INDEX($X$8:$X$1491, MATCH(B345, $T$8:$T$1491, 0)),"")</f>
        <v>0</v>
      </c>
      <c r="AF345" t="str">
        <f>IF(AH348&lt;&gt;"", INDEX($AJ$8:$AJ$1491, MATCH(AH348, $T$8:$T$1491, 0)),"")</f>
        <v/>
      </c>
    </row>
    <row r="346">
      <c r="A346">
        <f>IF(B346&lt;&gt;"",A345+1,"")</f>
        <v>342</v>
      </c>
      <c r="B346" t="str">
        <v>PHAN ĐẶNG HOÀI THƯƠNG</v>
      </c>
      <c r="C346" t="str">
        <v>10A7</v>
      </c>
      <c r="E346" t="str">
        <v xml:space="preserve">Không phép </v>
      </c>
      <c r="F346">
        <v>33000405</v>
      </c>
      <c r="S346" t="e">
        <f>IF(T346&lt;&gt;"",S345+1,"")</f>
        <v>#REF!</v>
      </c>
      <c r="T346" t="str">
        <f>data!B343</f>
        <v>MÃ GIẢNG KHIÊM</v>
      </c>
      <c r="U346" t="str">
        <f>data!C343</f>
        <v>10A6</v>
      </c>
      <c r="V346">
        <v>3</v>
      </c>
      <c r="AE346">
        <f>IF(B346&lt;&gt;"", INDEX($X$8:$X$1491, MATCH(B346, $T$8:$T$1491, 0)),"")</f>
        <v>0</v>
      </c>
      <c r="AF346" t="str">
        <f>IF(AH349&lt;&gt;"", INDEX($AJ$8:$AJ$1491, MATCH(AH349, $T$8:$T$1491, 0)),"")</f>
        <v/>
      </c>
    </row>
    <row r="347">
      <c r="A347">
        <f>IF(B347&lt;&gt;"",A346+1,"")</f>
        <v>343</v>
      </c>
      <c r="B347" t="str">
        <v>NGUYỄN PHƯƠNG THÙY</v>
      </c>
      <c r="C347" t="str">
        <v>10A7</v>
      </c>
      <c r="E347" t="str">
        <v xml:space="preserve">Không phép </v>
      </c>
      <c r="F347">
        <v>33000406</v>
      </c>
      <c r="S347" t="e">
        <f>IF(T347&lt;&gt;"",S346+1,"")</f>
        <v>#REF!</v>
      </c>
      <c r="T347" t="str">
        <f>data!B344</f>
        <v>ĐẶNG NGUYỄN THIÊN KIM</v>
      </c>
      <c r="U347" t="str">
        <f>data!C344</f>
        <v>10A6</v>
      </c>
      <c r="V347">
        <v>3</v>
      </c>
      <c r="AE347">
        <f>IF(B347&lt;&gt;"", INDEX($X$8:$X$1491, MATCH(B347, $T$8:$T$1491, 0)),"")</f>
        <v>0</v>
      </c>
      <c r="AF347" t="str">
        <f>IF(AH350&lt;&gt;"", INDEX($AJ$8:$AJ$1491, MATCH(AH350, $T$8:$T$1491, 0)),"")</f>
        <v/>
      </c>
    </row>
    <row r="348">
      <c r="A348">
        <f>IF(B348&lt;&gt;"",A347+1,"")</f>
        <v>344</v>
      </c>
      <c r="B348" t="str">
        <v>PHẠM ĐOAN TRANG</v>
      </c>
      <c r="C348" t="str">
        <v>10A7</v>
      </c>
      <c r="E348" t="str">
        <v xml:space="preserve">Không phép </v>
      </c>
      <c r="F348">
        <v>33000407</v>
      </c>
      <c r="S348" t="e">
        <f>IF(T348&lt;&gt;"",S347+1,"")</f>
        <v>#REF!</v>
      </c>
      <c r="T348" t="str">
        <f>data!B345</f>
        <v>NGUYỄN GIA LỘC</v>
      </c>
      <c r="U348" t="str">
        <f>data!C345</f>
        <v>10A6</v>
      </c>
      <c r="V348">
        <v>3</v>
      </c>
      <c r="AE348">
        <f>IF(B348&lt;&gt;"", INDEX($X$8:$X$1491, MATCH(B348, $T$8:$T$1491, 0)),"")</f>
        <v>0</v>
      </c>
      <c r="AF348" t="str">
        <f>IF(AH351&lt;&gt;"", INDEX($AJ$8:$AJ$1491, MATCH(AH351, $T$8:$T$1491, 0)),"")</f>
        <v/>
      </c>
    </row>
    <row r="349">
      <c r="A349">
        <f>IF(B349&lt;&gt;"",A348+1,"")</f>
        <v>345</v>
      </c>
      <c r="B349" t="str">
        <v>LÊ VĂN TRÍ</v>
      </c>
      <c r="C349" t="str">
        <v>10A7</v>
      </c>
      <c r="E349" t="str">
        <v xml:space="preserve">Không phép </v>
      </c>
      <c r="F349">
        <v>33000408</v>
      </c>
      <c r="S349" t="e">
        <f>IF(T349&lt;&gt;"",S348+1,"")</f>
        <v>#REF!</v>
      </c>
      <c r="T349" t="str">
        <f>data!B346</f>
        <v>NGUYỄN TRẦN NGỌC MAI</v>
      </c>
      <c r="U349" t="str">
        <f>data!C346</f>
        <v>10A6</v>
      </c>
      <c r="V349">
        <v>3</v>
      </c>
      <c r="AE349">
        <f>IF(B349&lt;&gt;"", INDEX($X$8:$X$1491, MATCH(B349, $T$8:$T$1491, 0)),"")</f>
        <v>0</v>
      </c>
      <c r="AF349" t="str">
        <f>IF(AH352&lt;&gt;"", INDEX($AJ$8:$AJ$1491, MATCH(AH352, $T$8:$T$1491, 0)),"")</f>
        <v/>
      </c>
    </row>
    <row r="350">
      <c r="A350">
        <f>IF(B350&lt;&gt;"",A349+1,"")</f>
        <v>346</v>
      </c>
      <c r="B350" t="str">
        <v>TRẦN THỊ TRÚC</v>
      </c>
      <c r="C350" t="str">
        <v>10A7</v>
      </c>
      <c r="E350" t="str">
        <v xml:space="preserve">Không phép </v>
      </c>
      <c r="F350">
        <v>33000409</v>
      </c>
      <c r="S350" t="e">
        <f>IF(T350&lt;&gt;"",S349+1,"")</f>
        <v>#REF!</v>
      </c>
      <c r="T350" t="str">
        <f>data!B347</f>
        <v>DANH HOÀNG MINH</v>
      </c>
      <c r="U350" t="str">
        <f>data!C347</f>
        <v>10A6</v>
      </c>
      <c r="V350">
        <v>3</v>
      </c>
      <c r="AE350">
        <f>IF(B350&lt;&gt;"", INDEX($X$8:$X$1491, MATCH(B350, $T$8:$T$1491, 0)),"")</f>
        <v>0</v>
      </c>
      <c r="AF350" t="str">
        <f>IF(AH353&lt;&gt;"", INDEX($AJ$8:$AJ$1491, MATCH(AH353, $T$8:$T$1491, 0)),"")</f>
        <v/>
      </c>
    </row>
    <row r="351">
      <c r="A351">
        <f>IF(B351&lt;&gt;"",A350+1,"")</f>
        <v>347</v>
      </c>
      <c r="B351" t="str">
        <v>TRƯƠNG GIA TUỆ</v>
      </c>
      <c r="C351" t="str">
        <v>10A7</v>
      </c>
      <c r="E351" t="str">
        <v xml:space="preserve">Không phép </v>
      </c>
      <c r="F351">
        <v>33000410</v>
      </c>
      <c r="S351" t="e">
        <f>IF(T351&lt;&gt;"",S350+1,"")</f>
        <v>#REF!</v>
      </c>
      <c r="T351" t="str">
        <f>data!B348</f>
        <v>NGUYỄN HOÀNG NAM</v>
      </c>
      <c r="U351" t="str">
        <f>data!C348</f>
        <v>10A6</v>
      </c>
      <c r="V351">
        <v>3</v>
      </c>
      <c r="AE351">
        <f>IF(B351&lt;&gt;"", INDEX($X$8:$X$1491, MATCH(B351, $T$8:$T$1491, 0)),"")</f>
        <v>0</v>
      </c>
      <c r="AF351" t="str">
        <f>IF(AH354&lt;&gt;"", INDEX($AJ$8:$AJ$1491, MATCH(AH354, $T$8:$T$1491, 0)),"")</f>
        <v/>
      </c>
    </row>
    <row r="352">
      <c r="A352">
        <f>IF(B352&lt;&gt;"",A351+1,"")</f>
        <v>348</v>
      </c>
      <c r="B352" t="str">
        <v>PHẠM PHƯỚC TƯỜNG</v>
      </c>
      <c r="C352" t="str">
        <v>10A7</v>
      </c>
      <c r="E352" t="str">
        <v xml:space="preserve">Không phép </v>
      </c>
      <c r="F352">
        <v>33000411</v>
      </c>
      <c r="S352" t="e">
        <f>IF(T352&lt;&gt;"",S351+1,"")</f>
        <v>#REF!</v>
      </c>
      <c r="T352" t="str">
        <f>data!B349</f>
        <v>TRẦN HUỲNH NGÂN</v>
      </c>
      <c r="U352" t="str">
        <f>data!C349</f>
        <v>10A6</v>
      </c>
      <c r="V352">
        <v>3</v>
      </c>
      <c r="AE352">
        <f>IF(B352&lt;&gt;"", INDEX($X$8:$X$1491, MATCH(B352, $T$8:$T$1491, 0)),"")</f>
        <v>0</v>
      </c>
      <c r="AF352" t="str">
        <f>IF(AH355&lt;&gt;"", INDEX($AJ$8:$AJ$1491, MATCH(AH355, $T$8:$T$1491, 0)),"")</f>
        <v/>
      </c>
    </row>
    <row r="353">
      <c r="A353">
        <f>IF(B353&lt;&gt;"",A352+1,"")</f>
        <v>349</v>
      </c>
      <c r="B353" t="str">
        <v>NGÔ KIẾN VĂN</v>
      </c>
      <c r="C353" t="str">
        <v>10A7</v>
      </c>
      <c r="E353" t="str">
        <v xml:space="preserve">Không phép </v>
      </c>
      <c r="F353">
        <v>33000412</v>
      </c>
      <c r="S353" t="e">
        <f>IF(T353&lt;&gt;"",S352+1,"")</f>
        <v>#REF!</v>
      </c>
      <c r="T353" t="str">
        <f>data!B350</f>
        <v>HUỲNH ĐẠI NGHĨA</v>
      </c>
      <c r="U353" t="str">
        <f>data!C350</f>
        <v>10A6</v>
      </c>
      <c r="V353">
        <v>3</v>
      </c>
      <c r="AE353">
        <f>IF(B353&lt;&gt;"", INDEX($X$8:$X$1491, MATCH(B353, $T$8:$T$1491, 0)),"")</f>
        <v>0</v>
      </c>
      <c r="AF353" t="str">
        <f>IF(AH356&lt;&gt;"", INDEX($AJ$8:$AJ$1491, MATCH(AH356, $T$8:$T$1491, 0)),"")</f>
        <v/>
      </c>
    </row>
    <row r="354">
      <c r="A354">
        <f>IF(B354&lt;&gt;"",A353+1,"")</f>
        <v>350</v>
      </c>
      <c r="B354" t="str">
        <v>NGUYỄN TRƯỜNG VŨ</v>
      </c>
      <c r="C354" t="str">
        <v>10A7</v>
      </c>
      <c r="E354" t="str">
        <v xml:space="preserve">Không phép </v>
      </c>
      <c r="F354">
        <v>33000413</v>
      </c>
      <c r="S354" t="e">
        <f>IF(T354&lt;&gt;"",S353+1,"")</f>
        <v>#REF!</v>
      </c>
      <c r="T354" t="str">
        <f>data!B351</f>
        <v>ĐẶNG LÊ HIẾU NHÂN</v>
      </c>
      <c r="U354" t="str">
        <f>data!C351</f>
        <v>10A6</v>
      </c>
      <c r="V354">
        <v>3</v>
      </c>
      <c r="AE354">
        <f>IF(B354&lt;&gt;"", INDEX($X$8:$X$1491, MATCH(B354, $T$8:$T$1491, 0)),"")</f>
        <v>0</v>
      </c>
      <c r="AF354" t="str">
        <f>IF(AH357&lt;&gt;"", INDEX($AJ$8:$AJ$1491, MATCH(AH357, $T$8:$T$1491, 0)),"")</f>
        <v/>
      </c>
    </row>
    <row r="355">
      <c r="A355">
        <f>IF(B355&lt;&gt;"",A354+1,"")</f>
        <v>351</v>
      </c>
      <c r="B355" t="str">
        <v>ĐỒNG GIA VỸ</v>
      </c>
      <c r="C355" t="str">
        <v>10A7</v>
      </c>
      <c r="E355" t="str">
        <v xml:space="preserve">Không phép </v>
      </c>
      <c r="F355">
        <v>33000414</v>
      </c>
      <c r="S355" t="e">
        <f>IF(T355&lt;&gt;"",S354+1,"")</f>
        <v>#REF!</v>
      </c>
      <c r="T355" t="str">
        <f>data!B352</f>
        <v>NGUYỄN VĂN PHÁT</v>
      </c>
      <c r="U355" t="str">
        <f>data!C352</f>
        <v>10A6</v>
      </c>
      <c r="V355">
        <v>3</v>
      </c>
      <c r="AE355">
        <f>IF(B355&lt;&gt;"", INDEX($X$8:$X$1491, MATCH(B355, $T$8:$T$1491, 0)),"")</f>
        <v>0</v>
      </c>
      <c r="AF355" t="str">
        <f>IF(AH358&lt;&gt;"", INDEX($AJ$8:$AJ$1491, MATCH(AH358, $T$8:$T$1491, 0)),"")</f>
        <v/>
      </c>
    </row>
    <row r="356">
      <c r="A356">
        <f>IF(B356&lt;&gt;"",A355+1,"")</f>
        <v>352</v>
      </c>
      <c r="B356" t="str">
        <v>HOÀNG YẾN</v>
      </c>
      <c r="C356" t="str">
        <v>10A7</v>
      </c>
      <c r="E356" t="str">
        <v xml:space="preserve">Không phép </v>
      </c>
      <c r="F356">
        <v>33000415</v>
      </c>
      <c r="S356" t="e">
        <f>IF(T356&lt;&gt;"",S355+1,"")</f>
        <v>#REF!</v>
      </c>
      <c r="T356" t="str">
        <f>data!B353</f>
        <v>VÕ TẤN PHÁT</v>
      </c>
      <c r="U356" t="str">
        <f>data!C353</f>
        <v>10A6</v>
      </c>
      <c r="V356">
        <v>3</v>
      </c>
      <c r="AE356">
        <f>IF(B356&lt;&gt;"", INDEX($X$8:$X$1491, MATCH(B356, $T$8:$T$1491, 0)),"")</f>
        <v>0</v>
      </c>
      <c r="AF356" t="str">
        <f>IF(AH359&lt;&gt;"", INDEX($AJ$8:$AJ$1491, MATCH(AH359, $T$8:$T$1491, 0)),"")</f>
        <v/>
      </c>
    </row>
    <row r="357">
      <c r="A357">
        <f>IF(B357&lt;&gt;"",A356+1,"")</f>
        <v>353</v>
      </c>
      <c r="B357" t="str">
        <v>NGUYỄN TRÂM ANH</v>
      </c>
      <c r="C357" t="str">
        <v>10A8</v>
      </c>
      <c r="E357" t="str">
        <v xml:space="preserve">Không phép </v>
      </c>
      <c r="F357">
        <v>33000416</v>
      </c>
      <c r="S357" t="e">
        <f>IF(T357&lt;&gt;"",S356+1,"")</f>
        <v>#REF!</v>
      </c>
      <c r="T357" t="str">
        <f>data!B354</f>
        <v>NGUYỄN HOÀI PHONG</v>
      </c>
      <c r="U357" t="str">
        <f>data!C354</f>
        <v>10A6</v>
      </c>
      <c r="V357">
        <v>3</v>
      </c>
      <c r="AE357">
        <f>IF(B357&lt;&gt;"", INDEX($X$8:$X$1491, MATCH(B357, $T$8:$T$1491, 0)),"")</f>
        <v>0</v>
      </c>
      <c r="AF357" t="str">
        <f>IF(AH360&lt;&gt;"", INDEX($AJ$8:$AJ$1491, MATCH(AH360, $T$8:$T$1491, 0)),"")</f>
        <v/>
      </c>
    </row>
    <row r="358">
      <c r="A358">
        <f>IF(B358&lt;&gt;"",A357+1,"")</f>
        <v>354</v>
      </c>
      <c r="B358" t="str">
        <v>LÊ BÙI GIA BẢO</v>
      </c>
      <c r="C358" t="str">
        <v>10A8</v>
      </c>
      <c r="E358" t="str">
        <v xml:space="preserve">Không phép </v>
      </c>
      <c r="F358">
        <v>33000417</v>
      </c>
      <c r="S358" t="e">
        <f>IF(T358&lt;&gt;"",S357+1,"")</f>
        <v>#REF!</v>
      </c>
      <c r="T358" t="str">
        <f>data!B355</f>
        <v>NGUYỄN HOÀNG PHÚC</v>
      </c>
      <c r="U358" t="str">
        <f>data!C355</f>
        <v>10A6</v>
      </c>
      <c r="V358">
        <v>3</v>
      </c>
      <c r="AE358">
        <f>IF(B358&lt;&gt;"", INDEX($X$8:$X$1491, MATCH(B358, $T$8:$T$1491, 0)),"")</f>
        <v>0</v>
      </c>
      <c r="AF358" t="str">
        <f>IF(AH361&lt;&gt;"", INDEX($AJ$8:$AJ$1491, MATCH(AH361, $T$8:$T$1491, 0)),"")</f>
        <v/>
      </c>
    </row>
    <row r="359">
      <c r="A359">
        <f>IF(B359&lt;&gt;"",A358+1,"")</f>
        <v>355</v>
      </c>
      <c r="B359" t="str">
        <v>TỐNG GIANG</v>
      </c>
      <c r="C359" t="str">
        <v>10A8</v>
      </c>
      <c r="E359" t="str">
        <v xml:space="preserve">Không phép </v>
      </c>
      <c r="F359">
        <v>33000418</v>
      </c>
      <c r="S359" t="e">
        <f>IF(T359&lt;&gt;"",S358+1,"")</f>
        <v>#REF!</v>
      </c>
      <c r="T359" t="str">
        <f>data!B356</f>
        <v>VÕ THIÊN PHƯỚC</v>
      </c>
      <c r="U359" t="str">
        <f>data!C356</f>
        <v>10A6</v>
      </c>
      <c r="V359">
        <v>3</v>
      </c>
      <c r="AE359">
        <f>IF(B359&lt;&gt;"", INDEX($X$8:$X$1491, MATCH(B359, $T$8:$T$1491, 0)),"")</f>
        <v>0</v>
      </c>
      <c r="AF359" t="str">
        <f>IF(AH362&lt;&gt;"", INDEX($AJ$8:$AJ$1491, MATCH(AH362, $T$8:$T$1491, 0)),"")</f>
        <v/>
      </c>
    </row>
    <row r="360">
      <c r="A360">
        <f>IF(B360&lt;&gt;"",A359+1,"")</f>
        <v>356</v>
      </c>
      <c r="B360" t="str">
        <v>NGUYỄN GIA HÂN</v>
      </c>
      <c r="C360" t="str">
        <v>10A8</v>
      </c>
      <c r="E360" t="str">
        <v xml:space="preserve">Không phép </v>
      </c>
      <c r="F360">
        <v>33000419</v>
      </c>
      <c r="S360" t="e">
        <f>IF(T360&lt;&gt;"",S359+1,"")</f>
        <v>#REF!</v>
      </c>
      <c r="T360" t="str">
        <f>data!B357</f>
        <v>PHẠM THẢO QUYÊN</v>
      </c>
      <c r="U360" t="str">
        <f>data!C357</f>
        <v>10A6</v>
      </c>
      <c r="V360">
        <v>3</v>
      </c>
      <c r="AE360">
        <f>IF(B360&lt;&gt;"", INDEX($X$8:$X$1491, MATCH(B360, $T$8:$T$1491, 0)),"")</f>
        <v>0</v>
      </c>
      <c r="AF360" t="str">
        <f>IF(AH363&lt;&gt;"", INDEX($AJ$8:$AJ$1491, MATCH(AH363, $T$8:$T$1491, 0)),"")</f>
        <v/>
      </c>
    </row>
    <row r="361">
      <c r="A361">
        <f>IF(B361&lt;&gt;"",A360+1,"")</f>
        <v>357</v>
      </c>
      <c r="B361" t="str">
        <v>PHẠM BẢO HÂN</v>
      </c>
      <c r="C361" t="str">
        <v>10A8</v>
      </c>
      <c r="E361" t="str">
        <v xml:space="preserve">Không phép </v>
      </c>
      <c r="F361">
        <v>33000420</v>
      </c>
      <c r="S361" t="e">
        <f>IF(T361&lt;&gt;"",S360+1,"")</f>
        <v>#REF!</v>
      </c>
      <c r="T361" t="str">
        <f>data!B358</f>
        <v>TRẦN KIM QUYÊN</v>
      </c>
      <c r="U361" t="str">
        <f>data!C358</f>
        <v>10A6</v>
      </c>
      <c r="V361">
        <v>3</v>
      </c>
      <c r="AE361">
        <f>IF(B361&lt;&gt;"", INDEX($X$8:$X$1491, MATCH(B361, $T$8:$T$1491, 0)),"")</f>
        <v>0</v>
      </c>
      <c r="AF361" t="str">
        <f>IF(AH364&lt;&gt;"", INDEX($AJ$8:$AJ$1491, MATCH(AH364, $T$8:$T$1491, 0)),"")</f>
        <v/>
      </c>
    </row>
    <row r="362">
      <c r="A362">
        <f>IF(B362&lt;&gt;"",A361+1,"")</f>
        <v>358</v>
      </c>
      <c r="B362" t="str">
        <v>THỊNH VƯƠNG HÙNG</v>
      </c>
      <c r="C362" t="str">
        <v>10A8</v>
      </c>
      <c r="E362" t="str">
        <v xml:space="preserve">Không phép </v>
      </c>
      <c r="F362">
        <v>33000421</v>
      </c>
      <c r="S362" t="e">
        <f>IF(T362&lt;&gt;"",S361+1,"")</f>
        <v>#REF!</v>
      </c>
      <c r="T362" t="str">
        <f>data!B359</f>
        <v>DANH CHÍ TÀI</v>
      </c>
      <c r="U362" t="str">
        <f>data!C359</f>
        <v>10A6</v>
      </c>
      <c r="V362">
        <v>1</v>
      </c>
      <c r="AE362">
        <f>IF(B362&lt;&gt;"", INDEX($X$8:$X$1491, MATCH(B362, $T$8:$T$1491, 0)),"")</f>
        <v>0</v>
      </c>
      <c r="AF362" t="str">
        <f>IF(AH365&lt;&gt;"", INDEX($AJ$8:$AJ$1491, MATCH(AH365, $T$8:$T$1491, 0)),"")</f>
        <v/>
      </c>
    </row>
    <row r="363">
      <c r="A363">
        <f>IF(B363&lt;&gt;"",A362+1,"")</f>
        <v>359</v>
      </c>
      <c r="B363" t="str">
        <v>HỒ BẢO HUY</v>
      </c>
      <c r="C363" t="str">
        <v>10A8</v>
      </c>
      <c r="E363" t="str">
        <v xml:space="preserve">Không phép </v>
      </c>
      <c r="F363">
        <v>33000422</v>
      </c>
      <c r="S363" t="e">
        <f>IF(T363&lt;&gt;"",S362+1,"")</f>
        <v>#REF!</v>
      </c>
      <c r="T363" t="str">
        <f>data!B360</f>
        <v>LÊ THỊ NGỌC THẮM</v>
      </c>
      <c r="U363" t="str">
        <f>data!C360</f>
        <v>10A6</v>
      </c>
      <c r="V363">
        <v>3</v>
      </c>
      <c r="AE363">
        <f>IF(B363&lt;&gt;"", INDEX($X$8:$X$1491, MATCH(B363, $T$8:$T$1491, 0)),"")</f>
        <v>0</v>
      </c>
      <c r="AF363" t="str">
        <f>IF(AH366&lt;&gt;"", INDEX($AJ$8:$AJ$1491, MATCH(AH366, $T$8:$T$1491, 0)),"")</f>
        <v/>
      </c>
    </row>
    <row r="364">
      <c r="A364">
        <f>IF(B364&lt;&gt;"",A363+1,"")</f>
        <v>360</v>
      </c>
      <c r="B364" t="str">
        <v>LÊ HOÀNG GIA HUY</v>
      </c>
      <c r="C364" t="str">
        <v>10A8</v>
      </c>
      <c r="E364" t="str">
        <v xml:space="preserve">Không phép </v>
      </c>
      <c r="F364">
        <v>33000423</v>
      </c>
      <c r="S364" t="e">
        <f>IF(T364&lt;&gt;"",S363+1,"")</f>
        <v>#REF!</v>
      </c>
      <c r="T364" t="str">
        <f>data!B361</f>
        <v>MAI VIẾT THẬT</v>
      </c>
      <c r="U364" t="str">
        <f>data!C361</f>
        <v>10A6</v>
      </c>
      <c r="V364">
        <v>3</v>
      </c>
      <c r="AE364">
        <f>IF(B364&lt;&gt;"", INDEX($X$8:$X$1491, MATCH(B364, $T$8:$T$1491, 0)),"")</f>
        <v>0</v>
      </c>
      <c r="AF364" t="str">
        <f>IF(AH367&lt;&gt;"", INDEX($AJ$8:$AJ$1491, MATCH(AH367, $T$8:$T$1491, 0)),"")</f>
        <v/>
      </c>
    </row>
    <row r="365">
      <c r="A365">
        <f>IF(B365&lt;&gt;"",A364+1,"")</f>
        <v>361</v>
      </c>
      <c r="B365" t="str">
        <v>TRẦN QUANG KHẢI</v>
      </c>
      <c r="C365" t="str">
        <v>10A8</v>
      </c>
      <c r="E365" t="str">
        <v xml:space="preserve">Không phép </v>
      </c>
      <c r="F365">
        <v>33000425</v>
      </c>
      <c r="S365" t="e">
        <f>IF(T365&lt;&gt;"",S364+1,"")</f>
        <v>#REF!</v>
      </c>
      <c r="T365" t="str">
        <f>data!B362</f>
        <v>PHAN HUỲNH KHÁNH THI</v>
      </c>
      <c r="U365" t="str">
        <f>data!C362</f>
        <v>10A6</v>
      </c>
      <c r="V365">
        <v>3</v>
      </c>
      <c r="AE365">
        <f>IF(B365&lt;&gt;"", INDEX($X$8:$X$1491, MATCH(B365, $T$8:$T$1491, 0)),"")</f>
        <v>0</v>
      </c>
      <c r="AF365" t="str">
        <f>IF(AH368&lt;&gt;"", INDEX($AJ$8:$AJ$1491, MATCH(AH368, $T$8:$T$1491, 0)),"")</f>
        <v/>
      </c>
    </row>
    <row r="366">
      <c r="A366">
        <f>IF(B366&lt;&gt;"",A365+1,"")</f>
        <v>362</v>
      </c>
      <c r="B366" t="str">
        <v>NGUYỄN HƯNG KHÁNH</v>
      </c>
      <c r="C366" t="str">
        <v>10A8</v>
      </c>
      <c r="E366" t="str">
        <v xml:space="preserve">Không phép </v>
      </c>
      <c r="F366">
        <v>33000426</v>
      </c>
      <c r="S366" t="e">
        <f>IF(T366&lt;&gt;"",S365+1,"")</f>
        <v>#REF!</v>
      </c>
      <c r="T366" t="str">
        <f>data!B363</f>
        <v>BÙI NGỌC THỊNH</v>
      </c>
      <c r="U366" t="str">
        <f>data!C363</f>
        <v>10A6</v>
      </c>
      <c r="V366">
        <v>3</v>
      </c>
      <c r="AE366">
        <f>IF(B366&lt;&gt;"", INDEX($X$8:$X$1491, MATCH(B366, $T$8:$T$1491, 0)),"")</f>
        <v>0</v>
      </c>
      <c r="AF366" t="str">
        <f>IF(AH369&lt;&gt;"", INDEX($AJ$8:$AJ$1491, MATCH(AH369, $T$8:$T$1491, 0)),"")</f>
        <v/>
      </c>
    </row>
    <row r="367">
      <c r="A367">
        <f>IF(B367&lt;&gt;"",A366+1,"")</f>
        <v>363</v>
      </c>
      <c r="B367" t="str">
        <v>NGUYỄN NGỌC MINH KHÔI</v>
      </c>
      <c r="C367" t="str">
        <v>10A8</v>
      </c>
      <c r="E367" t="str">
        <v xml:space="preserve">Không phép </v>
      </c>
      <c r="F367">
        <v>33000427</v>
      </c>
      <c r="S367" t="e">
        <f>IF(T367&lt;&gt;"",S366+1,"")</f>
        <v>#REF!</v>
      </c>
      <c r="T367" t="str">
        <f>data!B364</f>
        <v>HUỲNH PHÚC THỊNH</v>
      </c>
      <c r="U367" t="str">
        <f>data!C364</f>
        <v>10A6</v>
      </c>
      <c r="V367">
        <v>3</v>
      </c>
      <c r="AE367">
        <f>IF(B367&lt;&gt;"", INDEX($X$8:$X$1491, MATCH(B367, $T$8:$T$1491, 0)),"")</f>
        <v>0</v>
      </c>
      <c r="AF367" t="str">
        <f>IF(AH370&lt;&gt;"", INDEX($AJ$8:$AJ$1491, MATCH(AH370, $T$8:$T$1491, 0)),"")</f>
        <v/>
      </c>
    </row>
    <row r="368">
      <c r="A368">
        <f>IF(B368&lt;&gt;"",A367+1,"")</f>
        <v>364</v>
      </c>
      <c r="B368" t="str">
        <v>TRẦN ĐĂNG KHÔI</v>
      </c>
      <c r="C368" t="str">
        <v>10A8</v>
      </c>
      <c r="E368" t="str">
        <v xml:space="preserve">Không phép </v>
      </c>
      <c r="F368">
        <v>33000428</v>
      </c>
      <c r="S368" t="e">
        <f>IF(T368&lt;&gt;"",S367+1,"")</f>
        <v>#REF!</v>
      </c>
      <c r="T368" t="str">
        <f>data!B365</f>
        <v>LA CƯỜNG THỊNH</v>
      </c>
      <c r="U368" t="str">
        <f>data!C365</f>
        <v>10A6</v>
      </c>
      <c r="V368">
        <v>3</v>
      </c>
      <c r="AE368">
        <f>IF(B368&lt;&gt;"", INDEX($X$8:$X$1491, MATCH(B368, $T$8:$T$1491, 0)),"")</f>
        <v>0</v>
      </c>
      <c r="AF368" t="str">
        <f>IF(AH371&lt;&gt;"", INDEX($AJ$8:$AJ$1491, MATCH(AH371, $T$8:$T$1491, 0)),"")</f>
        <v/>
      </c>
    </row>
    <row r="369">
      <c r="A369">
        <f>IF(B369&lt;&gt;"",A368+1,"")</f>
        <v>365</v>
      </c>
      <c r="B369" t="str">
        <v>VŨ THIÊN KIM</v>
      </c>
      <c r="C369" t="str">
        <v>10A8</v>
      </c>
      <c r="E369" t="str">
        <v xml:space="preserve">Không phép </v>
      </c>
      <c r="F369">
        <v>33000429</v>
      </c>
      <c r="S369" t="e">
        <f>IF(T369&lt;&gt;"",S368+1,"")</f>
        <v>#REF!</v>
      </c>
      <c r="T369" t="str">
        <f>data!B366</f>
        <v>NGUYỄN CƯỜNG THỊNH</v>
      </c>
      <c r="U369" t="str">
        <f>data!C366</f>
        <v>10A6</v>
      </c>
      <c r="V369">
        <v>3</v>
      </c>
      <c r="AE369">
        <f>IF(B369&lt;&gt;"", INDEX($X$8:$X$1491, MATCH(B369, $T$8:$T$1491, 0)),"")</f>
        <v>0</v>
      </c>
      <c r="AF369" t="str">
        <f>IF(AH372&lt;&gt;"", INDEX($AJ$8:$AJ$1491, MATCH(AH372, $T$8:$T$1491, 0)),"")</f>
        <v/>
      </c>
    </row>
    <row r="370">
      <c r="A370">
        <f>IF(B370&lt;&gt;"",A369+1,"")</f>
        <v>366</v>
      </c>
      <c r="B370" t="str">
        <v>NGUYỄN HOÀNG CHÂU KỲ</v>
      </c>
      <c r="C370" t="str">
        <v>10A8</v>
      </c>
      <c r="E370" t="str">
        <v xml:space="preserve">Không phép </v>
      </c>
      <c r="F370">
        <v>33000430</v>
      </c>
      <c r="S370" t="e">
        <f>IF(T370&lt;&gt;"",S369+1,"")</f>
        <v>#REF!</v>
      </c>
      <c r="T370" t="str">
        <f>data!B367</f>
        <v>NGUYỄN HUY THỊNH</v>
      </c>
      <c r="U370" t="str">
        <f>data!C367</f>
        <v>10A6</v>
      </c>
      <c r="V370">
        <v>3</v>
      </c>
      <c r="AE370">
        <f>IF(B370&lt;&gt;"", INDEX($X$8:$X$1491, MATCH(B370, $T$8:$T$1491, 0)),"")</f>
        <v>0</v>
      </c>
      <c r="AF370" t="str">
        <f>IF(AH373&lt;&gt;"", INDEX($AJ$8:$AJ$1491, MATCH(AH373, $T$8:$T$1491, 0)),"")</f>
        <v/>
      </c>
    </row>
    <row r="371">
      <c r="A371">
        <f>IF(B371&lt;&gt;"",A370+1,"")</f>
        <v>367</v>
      </c>
      <c r="B371" t="str">
        <v>VÕ NHẬT HOÀNG LAM</v>
      </c>
      <c r="C371" t="str">
        <v>10A8</v>
      </c>
      <c r="E371" t="str">
        <v xml:space="preserve">Không phép </v>
      </c>
      <c r="F371">
        <v>33000431</v>
      </c>
      <c r="S371" t="e">
        <f>IF(T371&lt;&gt;"",S370+1,"")</f>
        <v>#REF!</v>
      </c>
      <c r="T371" t="str">
        <f>data!B368</f>
        <v>HUỲNH ANH THƠ</v>
      </c>
      <c r="U371" t="str">
        <f>data!C368</f>
        <v>10A6</v>
      </c>
      <c r="V371">
        <v>3</v>
      </c>
      <c r="AE371">
        <f>IF(B371&lt;&gt;"", INDEX($X$8:$X$1491, MATCH(B371, $T$8:$T$1491, 0)),"")</f>
        <v>0</v>
      </c>
      <c r="AF371" t="str">
        <f>IF(AH374&lt;&gt;"", INDEX($AJ$8:$AJ$1491, MATCH(AH374, $T$8:$T$1491, 0)),"")</f>
        <v/>
      </c>
    </row>
    <row r="372">
      <c r="A372">
        <f>IF(B372&lt;&gt;"",A371+1,"")</f>
        <v>368</v>
      </c>
      <c r="B372" t="str">
        <v>NGUYỄN CAO TRÍ LÂM</v>
      </c>
      <c r="C372" t="str">
        <v>10A8</v>
      </c>
      <c r="E372" t="str">
        <v xml:space="preserve">Không phép </v>
      </c>
      <c r="F372">
        <v>33000432</v>
      </c>
      <c r="S372" t="e">
        <f>IF(T372&lt;&gt;"",S371+1,"")</f>
        <v>#REF!</v>
      </c>
      <c r="T372" t="str">
        <f>data!B369</f>
        <v>DƯƠNG LÊ MINH THƯ</v>
      </c>
      <c r="U372" t="str">
        <f>data!C369</f>
        <v>10A6</v>
      </c>
      <c r="V372">
        <v>3</v>
      </c>
      <c r="AE372">
        <f>IF(B372&lt;&gt;"", INDEX($X$8:$X$1491, MATCH(B372, $T$8:$T$1491, 0)),"")</f>
        <v>0</v>
      </c>
      <c r="AF372" t="str">
        <f>IF(AH375&lt;&gt;"", INDEX($AJ$8:$AJ$1491, MATCH(AH375, $T$8:$T$1491, 0)),"")</f>
        <v/>
      </c>
    </row>
    <row r="373">
      <c r="A373">
        <f>IF(B373&lt;&gt;"",A372+1,"")</f>
        <v>369</v>
      </c>
      <c r="B373" t="str">
        <v>PHAN KIM LIỄU</v>
      </c>
      <c r="C373" t="str">
        <v>10A8</v>
      </c>
      <c r="E373" t="str">
        <v xml:space="preserve">Không phép </v>
      </c>
      <c r="F373">
        <v>33000433</v>
      </c>
      <c r="S373" t="e">
        <f>IF(T373&lt;&gt;"",S372+1,"")</f>
        <v>#REF!</v>
      </c>
      <c r="T373" t="str">
        <f>data!B370</f>
        <v>NGUYỄN NGỌC NHƯ THỦY</v>
      </c>
      <c r="U373" t="str">
        <f>data!C370</f>
        <v>10A6</v>
      </c>
      <c r="V373">
        <v>3</v>
      </c>
      <c r="AE373">
        <f>IF(B373&lt;&gt;"", INDEX($X$8:$X$1491, MATCH(B373, $T$8:$T$1491, 0)),"")</f>
        <v>0</v>
      </c>
      <c r="AF373" t="str">
        <f>IF(AH376&lt;&gt;"", INDEX($AJ$8:$AJ$1491, MATCH(AH376, $T$8:$T$1491, 0)),"")</f>
        <v/>
      </c>
    </row>
    <row r="374">
      <c r="A374">
        <f>IF(B374&lt;&gt;"",A373+1,"")</f>
        <v>370</v>
      </c>
      <c r="B374" t="str">
        <v>PHẠM ÁI LY</v>
      </c>
      <c r="C374" t="str">
        <v>10A8</v>
      </c>
      <c r="E374" t="str">
        <v xml:space="preserve">Không phép </v>
      </c>
      <c r="F374">
        <v>33000435</v>
      </c>
      <c r="S374" t="e">
        <f>IF(T374&lt;&gt;"",S373+1,"")</f>
        <v>#REF!</v>
      </c>
      <c r="T374" t="str">
        <f>data!B371</f>
        <v>NGUYỄN NGỌC PHƯƠNG VY</v>
      </c>
      <c r="U374" t="str">
        <f>data!C371</f>
        <v>10A6</v>
      </c>
      <c r="V374">
        <v>3</v>
      </c>
      <c r="AE374">
        <f>IF(B374&lt;&gt;"", INDEX($X$8:$X$1491, MATCH(B374, $T$8:$T$1491, 0)),"")</f>
        <v>0</v>
      </c>
      <c r="AF374" t="str">
        <f>IF(AH377&lt;&gt;"", INDEX($AJ$8:$AJ$1491, MATCH(AH377, $T$8:$T$1491, 0)),"")</f>
        <v/>
      </c>
    </row>
    <row r="375">
      <c r="A375">
        <f>IF(B375&lt;&gt;"",A374+1,"")</f>
        <v>371</v>
      </c>
      <c r="B375" t="str">
        <v>ĐOÀN GIA MINH</v>
      </c>
      <c r="C375" t="str">
        <v>10A8</v>
      </c>
      <c r="E375" t="str">
        <v xml:space="preserve">Không phép </v>
      </c>
      <c r="F375">
        <v>33000436</v>
      </c>
      <c r="S375" t="e">
        <f>IF(T375&lt;&gt;"",S374+1,"")</f>
        <v>#REF!</v>
      </c>
      <c r="T375" t="str">
        <f>data!B372</f>
        <v>NGUYỄN TƯỜNG VY</v>
      </c>
      <c r="U375" t="str">
        <f>data!C372</f>
        <v>10A6</v>
      </c>
      <c r="V375">
        <v>3</v>
      </c>
      <c r="AE375">
        <f>IF(B375&lt;&gt;"", INDEX($X$8:$X$1491, MATCH(B375, $T$8:$T$1491, 0)),"")</f>
        <v>0</v>
      </c>
      <c r="AF375" t="str">
        <f>IF(AH378&lt;&gt;"", INDEX($AJ$8:$AJ$1491, MATCH(AH378, $T$8:$T$1491, 0)),"")</f>
        <v/>
      </c>
    </row>
    <row r="376">
      <c r="A376">
        <f>IF(B376&lt;&gt;"",A375+1,"")</f>
        <v>372</v>
      </c>
      <c r="B376" t="str">
        <v>TRẦN LÊ GIA NGHI</v>
      </c>
      <c r="C376" t="str">
        <v>10A8</v>
      </c>
      <c r="E376" t="str">
        <v xml:space="preserve">Không phép </v>
      </c>
      <c r="F376">
        <v>33000437</v>
      </c>
      <c r="S376" t="e">
        <f>IF(T376&lt;&gt;"",S375+1,"")</f>
        <v>#REF!</v>
      </c>
      <c r="T376" t="str">
        <f>data!B373</f>
        <v>THÁI HOÀNG YẾN</v>
      </c>
      <c r="U376" t="str">
        <f>data!C373</f>
        <v>10A6</v>
      </c>
      <c r="V376">
        <v>3</v>
      </c>
      <c r="AE376">
        <f>IF(B376&lt;&gt;"", INDEX($X$8:$X$1491, MATCH(B376, $T$8:$T$1491, 0)),"")</f>
        <v>0</v>
      </c>
      <c r="AF376" t="str">
        <f>IF(AH379&lt;&gt;"", INDEX($AJ$8:$AJ$1491, MATCH(AH379, $T$8:$T$1491, 0)),"")</f>
        <v/>
      </c>
    </row>
    <row r="377">
      <c r="A377">
        <f>IF(B377&lt;&gt;"",A376+1,"")</f>
        <v>373</v>
      </c>
      <c r="B377" t="str">
        <v>CAO ĐẠI NGHĨA</v>
      </c>
      <c r="C377" t="str">
        <v>10A8</v>
      </c>
      <c r="E377" t="str">
        <v xml:space="preserve">Không phép </v>
      </c>
      <c r="F377">
        <v>33000438</v>
      </c>
      <c r="S377" t="e">
        <f>IF(T377&lt;&gt;"",S376+1,"")</f>
        <v>#REF!</v>
      </c>
      <c r="T377" t="str">
        <f>data!B374</f>
        <v>VÕ HOÀNG YẾN</v>
      </c>
      <c r="U377" t="str">
        <f>data!C374</f>
        <v>10A6</v>
      </c>
      <c r="V377">
        <v>3</v>
      </c>
      <c r="AE377">
        <f>IF(B377&lt;&gt;"", INDEX($X$8:$X$1491, MATCH(B377, $T$8:$T$1491, 0)),"")</f>
        <v>0</v>
      </c>
      <c r="AF377" t="str">
        <f>IF(AH380&lt;&gt;"", INDEX($AJ$8:$AJ$1491, MATCH(AH380, $T$8:$T$1491, 0)),"")</f>
        <v/>
      </c>
    </row>
    <row r="378">
      <c r="A378">
        <f>IF(B378&lt;&gt;"",A377+1,"")</f>
        <v>374</v>
      </c>
      <c r="B378" t="str">
        <v>CAO NGUYỄN TUỆ NHÃ</v>
      </c>
      <c r="C378" t="str">
        <v>10A8</v>
      </c>
      <c r="E378" t="str">
        <v xml:space="preserve">Không phép </v>
      </c>
      <c r="F378">
        <v>33000439</v>
      </c>
      <c r="S378" t="e">
        <f>IF(T378&lt;&gt;"",S377+1,"")</f>
        <v>#REF!</v>
      </c>
      <c r="T378" t="str">
        <f>data!B375</f>
        <v>TRẦN PHÚC AN</v>
      </c>
      <c r="U378" t="str">
        <f>data!C375</f>
        <v>10A7</v>
      </c>
      <c r="V378">
        <v>3</v>
      </c>
      <c r="AE378">
        <f>IF(B378&lt;&gt;"", INDEX($X$8:$X$1491, MATCH(B378, $T$8:$T$1491, 0)),"")</f>
        <v>0</v>
      </c>
      <c r="AF378" t="str">
        <f>IF(AH381&lt;&gt;"", INDEX($AJ$8:$AJ$1491, MATCH(AH381, $T$8:$T$1491, 0)),"")</f>
        <v/>
      </c>
    </row>
    <row r="379">
      <c r="A379">
        <f>IF(B379&lt;&gt;"",A378+1,"")</f>
        <v>375</v>
      </c>
      <c r="B379" t="str">
        <v>LÊ THỊ YẾN NHI</v>
      </c>
      <c r="C379" t="str">
        <v>10A8</v>
      </c>
      <c r="E379" t="str">
        <v xml:space="preserve">Không phép </v>
      </c>
      <c r="F379">
        <v>33000440</v>
      </c>
      <c r="S379" t="e">
        <f>IF(T379&lt;&gt;"",S378+1,"")</f>
        <v>#REF!</v>
      </c>
      <c r="T379" t="str">
        <f>data!B376</f>
        <v>HUỲNH THIÊN ÂN</v>
      </c>
      <c r="U379" t="str">
        <f>data!C376</f>
        <v>10A7</v>
      </c>
      <c r="V379">
        <v>3</v>
      </c>
      <c r="AE379">
        <f>IF(B379&lt;&gt;"", INDEX($X$8:$X$1491, MATCH(B379, $T$8:$T$1491, 0)),"")</f>
        <v>0</v>
      </c>
      <c r="AF379" t="str">
        <f>IF(AH382&lt;&gt;"", INDEX($AJ$8:$AJ$1491, MATCH(AH382, $T$8:$T$1491, 0)),"")</f>
        <v/>
      </c>
    </row>
    <row r="380">
      <c r="A380">
        <f>IF(B380&lt;&gt;"",A379+1,"")</f>
        <v>376</v>
      </c>
      <c r="B380" t="str">
        <v>LÂM BẢO NHƯ</v>
      </c>
      <c r="C380" t="str">
        <v>10A8</v>
      </c>
      <c r="E380" t="str">
        <v xml:space="preserve">Không phép </v>
      </c>
      <c r="F380">
        <v>33000441</v>
      </c>
      <c r="S380" t="e">
        <f>IF(T380&lt;&gt;"",S379+1,"")</f>
        <v>#REF!</v>
      </c>
      <c r="T380" t="str">
        <f>data!B377</f>
        <v>NGUYỄN NHẬT ANH</v>
      </c>
      <c r="U380" t="str">
        <f>data!C377</f>
        <v>10A7</v>
      </c>
      <c r="V380">
        <v>3</v>
      </c>
      <c r="AE380">
        <f>IF(B380&lt;&gt;"", INDEX($X$8:$X$1491, MATCH(B380, $T$8:$T$1491, 0)),"")</f>
        <v>0</v>
      </c>
      <c r="AF380" t="str">
        <f>IF(AH383&lt;&gt;"", INDEX($AJ$8:$AJ$1491, MATCH(AH383, $T$8:$T$1491, 0)),"")</f>
        <v/>
      </c>
    </row>
    <row r="381">
      <c r="A381">
        <f>IF(B381&lt;&gt;"",A380+1,"")</f>
        <v>377</v>
      </c>
      <c r="B381" t="str">
        <v>TRẦN NGUYỄN THIỆN NHƯ</v>
      </c>
      <c r="C381" t="str">
        <v>10A8</v>
      </c>
      <c r="E381" t="str">
        <v xml:space="preserve">Không phép </v>
      </c>
      <c r="F381">
        <v>33000442</v>
      </c>
      <c r="S381" t="e">
        <f>IF(T381&lt;&gt;"",S380+1,"")</f>
        <v>#REF!</v>
      </c>
      <c r="T381" t="str">
        <f>data!B378</f>
        <v>PHAN HỮU ĐẠT</v>
      </c>
      <c r="U381" t="str">
        <f>data!C378</f>
        <v>10A7</v>
      </c>
      <c r="V381">
        <v>3</v>
      </c>
      <c r="AE381">
        <f>IF(B381&lt;&gt;"", INDEX($X$8:$X$1491, MATCH(B381, $T$8:$T$1491, 0)),"")</f>
        <v>0</v>
      </c>
      <c r="AF381" t="str">
        <f>IF(AH384&lt;&gt;"", INDEX($AJ$8:$AJ$1491, MATCH(AH384, $T$8:$T$1491, 0)),"")</f>
        <v/>
      </c>
    </row>
    <row r="382">
      <c r="A382">
        <f>IF(B382&lt;&gt;"",A381+1,"")</f>
        <v>378</v>
      </c>
      <c r="B382" t="str">
        <v>HỒ TUYẾT NHUNG</v>
      </c>
      <c r="C382" t="str">
        <v>10A8</v>
      </c>
      <c r="E382" t="str">
        <v xml:space="preserve">Không phép </v>
      </c>
      <c r="F382">
        <v>33000443</v>
      </c>
      <c r="S382" t="e">
        <f>IF(T382&lt;&gt;"",S381+1,"")</f>
        <v>#REF!</v>
      </c>
      <c r="T382" t="str">
        <f>data!B379</f>
        <v>LÊ THỊ MỸ DUNG</v>
      </c>
      <c r="U382" t="str">
        <f>data!C379</f>
        <v>10A7</v>
      </c>
      <c r="V382">
        <v>3</v>
      </c>
      <c r="AE382">
        <f>IF(B382&lt;&gt;"", INDEX($X$8:$X$1491, MATCH(B382, $T$8:$T$1491, 0)),"")</f>
        <v>0</v>
      </c>
      <c r="AF382" t="str">
        <f>IF(AH385&lt;&gt;"", INDEX($AJ$8:$AJ$1491, MATCH(AH385, $T$8:$T$1491, 0)),"")</f>
        <v/>
      </c>
    </row>
    <row r="383">
      <c r="A383">
        <f>IF(B383&lt;&gt;"",A382+1,"")</f>
        <v>379</v>
      </c>
      <c r="B383" t="str">
        <v>HUỲNH THỊ CẨM NHUNG</v>
      </c>
      <c r="C383" t="str">
        <v>10A8</v>
      </c>
      <c r="E383" t="str">
        <v xml:space="preserve">Không phép </v>
      </c>
      <c r="F383">
        <v>33000444</v>
      </c>
      <c r="S383" t="e">
        <f>IF(T383&lt;&gt;"",S382+1,"")</f>
        <v>#REF!</v>
      </c>
      <c r="T383" t="str">
        <f>data!B380</f>
        <v>TRẦN HOÀNG DUY</v>
      </c>
      <c r="U383" t="str">
        <f>data!C380</f>
        <v>10A7</v>
      </c>
      <c r="V383">
        <v>3</v>
      </c>
      <c r="AE383">
        <f>IF(B383&lt;&gt;"", INDEX($X$8:$X$1491, MATCH(B383, $T$8:$T$1491, 0)),"")</f>
        <v>0</v>
      </c>
      <c r="AF383" t="str">
        <f>IF(AH386&lt;&gt;"", INDEX($AJ$8:$AJ$1491, MATCH(AH386, $T$8:$T$1491, 0)),"")</f>
        <v/>
      </c>
    </row>
    <row r="384">
      <c r="A384">
        <f>IF(B384&lt;&gt;"",A383+1,"")</f>
        <v>380</v>
      </c>
      <c r="B384" t="str">
        <v>NGUYỄN HOÀNG NIÊN</v>
      </c>
      <c r="C384" t="str">
        <v>10A8</v>
      </c>
      <c r="E384" t="str">
        <v xml:space="preserve">Không phép </v>
      </c>
      <c r="F384">
        <v>33000445</v>
      </c>
      <c r="S384" t="e">
        <f>IF(T384&lt;&gt;"",S383+1,"")</f>
        <v>#REF!</v>
      </c>
      <c r="T384" t="str">
        <f>data!B381</f>
        <v>NGUYỄN THỊ THẢO DUYÊN</v>
      </c>
      <c r="U384" t="str">
        <f>data!C381</f>
        <v>10A7</v>
      </c>
      <c r="V384">
        <v>3</v>
      </c>
      <c r="AE384">
        <f>IF(B384&lt;&gt;"", INDEX($X$8:$X$1491, MATCH(B384, $T$8:$T$1491, 0)),"")</f>
        <v>0</v>
      </c>
      <c r="AF384" t="str">
        <f>IF(AH387&lt;&gt;"", INDEX($AJ$8:$AJ$1491, MATCH(AH387, $T$8:$T$1491, 0)),"")</f>
        <v/>
      </c>
    </row>
    <row r="385">
      <c r="A385">
        <f>IF(B385&lt;&gt;"",A384+1,"")</f>
        <v>381</v>
      </c>
      <c r="B385" t="str">
        <v>ĐẶNG NHẤT PHONG</v>
      </c>
      <c r="C385" t="str">
        <v>10A8</v>
      </c>
      <c r="E385" t="str">
        <v xml:space="preserve">Không phép </v>
      </c>
      <c r="F385">
        <v>33000446</v>
      </c>
      <c r="S385" t="e">
        <f>IF(T385&lt;&gt;"",S384+1,"")</f>
        <v>#REF!</v>
      </c>
      <c r="T385" t="str">
        <f>data!B382</f>
        <v>VÕ THỊ CẨM DUYÊN</v>
      </c>
      <c r="U385" t="str">
        <f>data!C382</f>
        <v>10A7</v>
      </c>
      <c r="V385">
        <v>3</v>
      </c>
      <c r="AE385">
        <f>IF(B385&lt;&gt;"", INDEX($X$8:$X$1491, MATCH(B385, $T$8:$T$1491, 0)),"")</f>
        <v>0</v>
      </c>
      <c r="AF385" t="str">
        <f>IF(AH388&lt;&gt;"", INDEX($AJ$8:$AJ$1491, MATCH(AH388, $T$8:$T$1491, 0)),"")</f>
        <v/>
      </c>
    </row>
    <row r="386">
      <c r="A386">
        <f>IF(B386&lt;&gt;"",A385+1,"")</f>
        <v>382</v>
      </c>
      <c r="B386" t="str">
        <v>PHAN HÀN PHÚC</v>
      </c>
      <c r="C386" t="str">
        <v>10A8</v>
      </c>
      <c r="E386" t="str">
        <v xml:space="preserve">Không phép </v>
      </c>
      <c r="F386">
        <v>33000447</v>
      </c>
      <c r="S386" t="e">
        <f>IF(T386&lt;&gt;"",S385+1,"")</f>
        <v>#REF!</v>
      </c>
      <c r="T386" t="str">
        <f>data!B383</f>
        <v>LÂM GIA HÂN</v>
      </c>
      <c r="U386" t="str">
        <f>data!C383</f>
        <v>10A7</v>
      </c>
      <c r="V386">
        <v>3</v>
      </c>
      <c r="AE386">
        <f>IF(B386&lt;&gt;"", INDEX($X$8:$X$1491, MATCH(B386, $T$8:$T$1491, 0)),"")</f>
        <v>0</v>
      </c>
      <c r="AF386" t="str">
        <f>IF(AH389&lt;&gt;"", INDEX($AJ$8:$AJ$1491, MATCH(AH389, $T$8:$T$1491, 0)),"")</f>
        <v/>
      </c>
    </row>
    <row r="387">
      <c r="A387">
        <f>IF(B387&lt;&gt;"",A386+1,"")</f>
        <v>383</v>
      </c>
      <c r="B387" t="str">
        <v>DIỆP THIÊN QUÝ</v>
      </c>
      <c r="C387" t="str">
        <v>10A8</v>
      </c>
      <c r="E387" t="str">
        <v xml:space="preserve">Không phép </v>
      </c>
      <c r="F387">
        <v>33000448</v>
      </c>
      <c r="S387" t="e">
        <f>IF(T387&lt;&gt;"",S386+1,"")</f>
        <v>#REF!</v>
      </c>
      <c r="T387" t="str">
        <f>data!B384</f>
        <v>ĐINH XUÂN HẬU</v>
      </c>
      <c r="U387" t="str">
        <f>data!C384</f>
        <v>10A7</v>
      </c>
      <c r="V387">
        <v>1</v>
      </c>
      <c r="AE387">
        <f>IF(B387&lt;&gt;"", INDEX($X$8:$X$1491, MATCH(B387, $T$8:$T$1491, 0)),"")</f>
        <v>0</v>
      </c>
      <c r="AF387" t="str">
        <f>IF(AH390&lt;&gt;"", INDEX($AJ$8:$AJ$1491, MATCH(AH390, $T$8:$T$1491, 0)),"")</f>
        <v/>
      </c>
    </row>
    <row r="388">
      <c r="A388">
        <f>IF(B388&lt;&gt;"",A387+1,"")</f>
        <v>384</v>
      </c>
      <c r="B388" t="str">
        <v>LƯƠNG NGỌC KIM QUYÊN</v>
      </c>
      <c r="C388" t="str">
        <v>10A8</v>
      </c>
      <c r="E388" t="str">
        <v xml:space="preserve">Không phép </v>
      </c>
      <c r="F388">
        <v>33000449</v>
      </c>
      <c r="S388" t="e">
        <f>IF(T388&lt;&gt;"",S387+1,"")</f>
        <v>#REF!</v>
      </c>
      <c r="T388" t="str">
        <f>data!B385</f>
        <v>HỒ SẦM TRỌNG HIẾU</v>
      </c>
      <c r="U388" t="str">
        <f>data!C385</f>
        <v>10A7</v>
      </c>
      <c r="V388">
        <v>1</v>
      </c>
      <c r="AE388">
        <f>IF(B388&lt;&gt;"", INDEX($X$8:$X$1491, MATCH(B388, $T$8:$T$1491, 0)),"")</f>
        <v>0</v>
      </c>
      <c r="AF388" t="str">
        <f>IF(AH391&lt;&gt;"", INDEX($AJ$8:$AJ$1491, MATCH(AH391, $T$8:$T$1491, 0)),"")</f>
        <v/>
      </c>
    </row>
    <row r="389">
      <c r="A389">
        <f>IF(B389&lt;&gt;"",A388+1,"")</f>
        <v>385</v>
      </c>
      <c r="B389" t="str">
        <v>TRẦN NGỌC QUỲNH</v>
      </c>
      <c r="C389" t="str">
        <v>10A8</v>
      </c>
      <c r="E389" t="str">
        <v xml:space="preserve">Không phép </v>
      </c>
      <c r="F389">
        <v>33000450</v>
      </c>
      <c r="S389" t="e">
        <f>IF(T389&lt;&gt;"",S388+1,"")</f>
        <v>#REF!</v>
      </c>
      <c r="T389" t="str">
        <f>data!B386</f>
        <v>PHAN QUỐC HƯNG</v>
      </c>
      <c r="U389" t="str">
        <f>data!C386</f>
        <v>10A7</v>
      </c>
      <c r="V389">
        <v>1</v>
      </c>
      <c r="AE389">
        <f>IF(B389&lt;&gt;"", INDEX($X$8:$X$1491, MATCH(B389, $T$8:$T$1491, 0)),"")</f>
        <v>0</v>
      </c>
      <c r="AF389" t="str">
        <f>IF(AH392&lt;&gt;"", INDEX($AJ$8:$AJ$1491, MATCH(AH392, $T$8:$T$1491, 0)),"")</f>
        <v/>
      </c>
    </row>
    <row r="390">
      <c r="A390">
        <f>IF(B390&lt;&gt;"",A389+1,"")</f>
        <v>386</v>
      </c>
      <c r="B390" t="str">
        <v>ĐẶNG TIẾN TÀI</v>
      </c>
      <c r="C390" t="str">
        <v>10A8</v>
      </c>
      <c r="E390" t="str">
        <v xml:space="preserve">Không phép </v>
      </c>
      <c r="F390">
        <v>33000451</v>
      </c>
      <c r="S390" t="e">
        <f>IF(T390&lt;&gt;"",S389+1,"")</f>
        <v>#REF!</v>
      </c>
      <c r="T390" t="str">
        <f>data!B387</f>
        <v>VIÊN HOÀNG HUY</v>
      </c>
      <c r="U390" t="str">
        <f>data!C387</f>
        <v>10A7</v>
      </c>
      <c r="V390">
        <v>3</v>
      </c>
      <c r="AE390">
        <f>IF(B390&lt;&gt;"", INDEX($X$8:$X$1491, MATCH(B390, $T$8:$T$1491, 0)),"")</f>
        <v>0</v>
      </c>
      <c r="AF390" t="str">
        <f>IF(AH393&lt;&gt;"", INDEX($AJ$8:$AJ$1491, MATCH(AH393, $T$8:$T$1491, 0)),"")</f>
        <v/>
      </c>
    </row>
    <row r="391">
      <c r="A391">
        <f>IF(B391&lt;&gt;"",A390+1,"")</f>
        <v>387</v>
      </c>
      <c r="B391" t="str">
        <v>NGUYỄN THANH THẢO</v>
      </c>
      <c r="C391" t="str">
        <v>10A8</v>
      </c>
      <c r="E391" t="str">
        <v xml:space="preserve">Không phép </v>
      </c>
      <c r="F391">
        <v>33000452</v>
      </c>
      <c r="S391" t="e">
        <f>IF(T391&lt;&gt;"",S390+1,"")</f>
        <v>#REF!</v>
      </c>
      <c r="T391" t="str">
        <f>data!B388</f>
        <v>NGUYỄN NHƯ NGỌC HUYỀN</v>
      </c>
      <c r="U391" t="str">
        <f>data!C388</f>
        <v>10A7</v>
      </c>
      <c r="V391">
        <v>3</v>
      </c>
      <c r="AE391">
        <f>IF(B391&lt;&gt;"", INDEX($X$8:$X$1491, MATCH(B391, $T$8:$T$1491, 0)),"")</f>
        <v>0</v>
      </c>
      <c r="AF391" t="str">
        <f>IF(AH394&lt;&gt;"", INDEX($AJ$8:$AJ$1491, MATCH(AH394, $T$8:$T$1491, 0)),"")</f>
        <v/>
      </c>
    </row>
    <row r="392">
      <c r="A392">
        <f>IF(B392&lt;&gt;"",A391+1,"")</f>
        <v>388</v>
      </c>
      <c r="B392" t="str">
        <v>CHÂU HOÀNG THIỆN</v>
      </c>
      <c r="C392" t="str">
        <v>10A8</v>
      </c>
      <c r="E392" t="str">
        <v xml:space="preserve">Không phép </v>
      </c>
      <c r="F392">
        <v>33000453</v>
      </c>
      <c r="S392" t="e">
        <f>IF(T392&lt;&gt;"",S391+1,"")</f>
        <v>#REF!</v>
      </c>
      <c r="T392" t="str">
        <f>data!B389</f>
        <v>BÙI NHẬT KHANH</v>
      </c>
      <c r="U392" t="str">
        <f>data!C389</f>
        <v>10A7</v>
      </c>
      <c r="V392">
        <v>3</v>
      </c>
      <c r="AE392">
        <f>IF(B392&lt;&gt;"", INDEX($X$8:$X$1491, MATCH(B392, $T$8:$T$1491, 0)),"")</f>
        <v>0</v>
      </c>
      <c r="AF392" t="str">
        <f>IF(AH395&lt;&gt;"", INDEX($AJ$8:$AJ$1491, MATCH(AH395, $T$8:$T$1491, 0)),"")</f>
        <v/>
      </c>
    </row>
    <row r="393">
      <c r="A393">
        <f>IF(B393&lt;&gt;"",A392+1,"")</f>
        <v>389</v>
      </c>
      <c r="B393" t="str">
        <v>DƯƠNG HOÀNG THIỆN</v>
      </c>
      <c r="C393" t="str">
        <v>10A8</v>
      </c>
      <c r="E393" t="str">
        <v xml:space="preserve">Không phép </v>
      </c>
      <c r="F393">
        <v>33000454</v>
      </c>
      <c r="S393" t="e">
        <f>IF(T393&lt;&gt;"",S392+1,"")</f>
        <v>#REF!</v>
      </c>
      <c r="T393" t="str">
        <f>data!B390</f>
        <v>LÂM ANH KHÔI</v>
      </c>
      <c r="U393" t="str">
        <f>data!C390</f>
        <v>10A7</v>
      </c>
      <c r="V393">
        <v>3</v>
      </c>
      <c r="AE393">
        <f>IF(B393&lt;&gt;"", INDEX($X$8:$X$1491, MATCH(B393, $T$8:$T$1491, 0)),"")</f>
        <v>0</v>
      </c>
      <c r="AF393" t="str">
        <f>IF(AH396&lt;&gt;"", INDEX($AJ$8:$AJ$1491, MATCH(AH396, $T$8:$T$1491, 0)),"")</f>
        <v/>
      </c>
    </row>
    <row r="394">
      <c r="A394">
        <f>IF(B394&lt;&gt;"",A393+1,"")</f>
        <v>390</v>
      </c>
      <c r="B394" t="str">
        <v>LÊ HOÀNG ANH THƠ</v>
      </c>
      <c r="C394" t="str">
        <v>10A8</v>
      </c>
      <c r="E394" t="str">
        <v xml:space="preserve">Không phép </v>
      </c>
      <c r="F394">
        <v>33000455</v>
      </c>
      <c r="S394" t="e">
        <f>IF(T394&lt;&gt;"",S393+1,"")</f>
        <v>#REF!</v>
      </c>
      <c r="T394" t="str">
        <f>data!B391</f>
        <v>NGUYỄN ANH KHÔI</v>
      </c>
      <c r="U394" t="str">
        <f>data!C391</f>
        <v>10A7</v>
      </c>
      <c r="V394">
        <v>3</v>
      </c>
      <c r="AE394">
        <f>IF(B394&lt;&gt;"", INDEX($X$8:$X$1491, MATCH(B394, $T$8:$T$1491, 0)),"")</f>
        <v>0</v>
      </c>
      <c r="AF394" t="str">
        <f>IF(AH397&lt;&gt;"", INDEX($AJ$8:$AJ$1491, MATCH(AH397, $T$8:$T$1491, 0)),"")</f>
        <v/>
      </c>
    </row>
    <row r="395">
      <c r="A395">
        <f>IF(B395&lt;&gt;"",A394+1,"")</f>
        <v>391</v>
      </c>
      <c r="B395" t="str">
        <v>PHẠM THỊ ANH THƠ</v>
      </c>
      <c r="C395" t="str">
        <v>10A8</v>
      </c>
      <c r="E395" t="str">
        <v xml:space="preserve">Không phép </v>
      </c>
      <c r="F395">
        <v>33000456</v>
      </c>
      <c r="S395" t="e">
        <f>IF(T395&lt;&gt;"",S394+1,"")</f>
        <v>#REF!</v>
      </c>
      <c r="T395" t="str">
        <f>data!B392</f>
        <v>DƯƠNG TẤN LỘC</v>
      </c>
      <c r="U395" t="str">
        <f>data!C392</f>
        <v>10A7</v>
      </c>
      <c r="V395">
        <v>3</v>
      </c>
      <c r="AE395">
        <f>IF(B395&lt;&gt;"", INDEX($X$8:$X$1491, MATCH(B395, $T$8:$T$1491, 0)),"")</f>
        <v>0</v>
      </c>
      <c r="AF395" t="str">
        <f>IF(AH398&lt;&gt;"", INDEX($AJ$8:$AJ$1491, MATCH(AH398, $T$8:$T$1491, 0)),"")</f>
        <v/>
      </c>
    </row>
    <row r="396">
      <c r="A396">
        <f>IF(B396&lt;&gt;"",A395+1,"")</f>
        <v>392</v>
      </c>
      <c r="B396" t="str">
        <v>NGUYỄN NGỌC BẢO TRANG</v>
      </c>
      <c r="C396" t="str">
        <v>10A8</v>
      </c>
      <c r="E396" t="str">
        <v xml:space="preserve">Không phép </v>
      </c>
      <c r="F396">
        <v>33000457</v>
      </c>
      <c r="S396" t="e">
        <f>IF(T396&lt;&gt;"",S395+1,"")</f>
        <v>#REF!</v>
      </c>
      <c r="T396" t="str">
        <f>data!B393</f>
        <v>TIỀN VĂN LỢI</v>
      </c>
      <c r="U396" t="str">
        <f>data!C393</f>
        <v>10A7</v>
      </c>
      <c r="V396">
        <v>3</v>
      </c>
      <c r="AE396">
        <f>IF(B396&lt;&gt;"", INDEX($X$8:$X$1491, MATCH(B396, $T$8:$T$1491, 0)),"")</f>
        <v>0</v>
      </c>
      <c r="AF396" t="str">
        <f>IF(AH399&lt;&gt;"", INDEX($AJ$8:$AJ$1491, MATCH(AH399, $T$8:$T$1491, 0)),"")</f>
        <v/>
      </c>
    </row>
    <row r="397">
      <c r="A397">
        <f>IF(B397&lt;&gt;"",A396+1,"")</f>
        <v>393</v>
      </c>
      <c r="B397" t="str">
        <v>HUỲNH QUÁCH CÁT TƯỜNG</v>
      </c>
      <c r="C397" t="str">
        <v>10A8</v>
      </c>
      <c r="E397" t="str">
        <v xml:space="preserve">Không phép </v>
      </c>
      <c r="F397">
        <v>33000458</v>
      </c>
      <c r="S397" t="e">
        <f>IF(T397&lt;&gt;"",S396+1,"")</f>
        <v>#REF!</v>
      </c>
      <c r="T397" t="str">
        <f>data!B394</f>
        <v>NGUYỄN MINH LUÂN</v>
      </c>
      <c r="U397" t="str">
        <f>data!C394</f>
        <v>10A7</v>
      </c>
      <c r="V397">
        <v>1</v>
      </c>
      <c r="AE397">
        <f>IF(B397&lt;&gt;"", INDEX($X$8:$X$1491, MATCH(B397, $T$8:$T$1491, 0)),"")</f>
        <v>0</v>
      </c>
      <c r="AF397" t="str">
        <f>IF(AH400&lt;&gt;"", INDEX($AJ$8:$AJ$1491, MATCH(AH400, $T$8:$T$1491, 0)),"")</f>
        <v/>
      </c>
    </row>
    <row r="398">
      <c r="A398">
        <f>IF(B398&lt;&gt;"",A397+1,"")</f>
        <v>394</v>
      </c>
      <c r="B398" t="str">
        <v>THỊ THANH VÂN</v>
      </c>
      <c r="C398" t="str">
        <v>10A8</v>
      </c>
      <c r="E398" t="str">
        <v xml:space="preserve">Không phép </v>
      </c>
      <c r="F398">
        <v>33000459</v>
      </c>
      <c r="S398" t="e">
        <f>IF(T398&lt;&gt;"",S397+1,"")</f>
        <v>#REF!</v>
      </c>
      <c r="T398" t="str">
        <f>data!B395</f>
        <v>NGUYỄN HOÀNG NAM</v>
      </c>
      <c r="U398" t="str">
        <f>data!C395</f>
        <v>10A7</v>
      </c>
      <c r="V398">
        <v>3</v>
      </c>
      <c r="AE398">
        <f>IF(B398&lt;&gt;"", INDEX($X$8:$X$1491, MATCH(B398, $T$8:$T$1491, 0)),"")</f>
        <v>0</v>
      </c>
      <c r="AF398" t="str">
        <f>IF(AH401&lt;&gt;"", INDEX($AJ$8:$AJ$1491, MATCH(AH401, $T$8:$T$1491, 0)),"")</f>
        <v/>
      </c>
    </row>
    <row r="399">
      <c r="A399">
        <f>IF(B399&lt;&gt;"",A398+1,"")</f>
        <v>395</v>
      </c>
      <c r="B399" t="str">
        <v>THÁI KIẾN VĂN</v>
      </c>
      <c r="C399" t="str">
        <v>10A8</v>
      </c>
      <c r="E399" t="str">
        <v xml:space="preserve">Không phép </v>
      </c>
      <c r="F399">
        <v>33000460</v>
      </c>
      <c r="S399" t="e">
        <f>IF(T399&lt;&gt;"",S398+1,"")</f>
        <v>#REF!</v>
      </c>
      <c r="T399" t="str">
        <f>data!B396</f>
        <v>NGUYỄN HỒNG THU NGÂN</v>
      </c>
      <c r="U399" t="str">
        <f>data!C396</f>
        <v>10A7</v>
      </c>
      <c r="V399">
        <v>3</v>
      </c>
      <c r="AE399">
        <f>IF(B399&lt;&gt;"", INDEX($X$8:$X$1491, MATCH(B399, $T$8:$T$1491, 0)),"")</f>
        <v>0</v>
      </c>
      <c r="AF399" t="str">
        <f>IF(AH402&lt;&gt;"", INDEX($AJ$8:$AJ$1491, MATCH(AH402, $T$8:$T$1491, 0)),"")</f>
        <v/>
      </c>
    </row>
    <row r="400">
      <c r="A400">
        <f>IF(B400&lt;&gt;"",A399+1,"")</f>
        <v>396</v>
      </c>
      <c r="B400" t="str">
        <v>LÊ NGUYỄN NHƯ Ý</v>
      </c>
      <c r="C400" t="str">
        <v>10A8</v>
      </c>
      <c r="E400" t="str">
        <v xml:space="preserve">Không phép </v>
      </c>
      <c r="F400">
        <v>33000461</v>
      </c>
      <c r="S400" t="e">
        <f>IF(T400&lt;&gt;"",S399+1,"")</f>
        <v>#REF!</v>
      </c>
      <c r="T400" t="str">
        <f>data!B397</f>
        <v>TRIỆU NGUYỄN XUÂN NGHI</v>
      </c>
      <c r="U400" t="str">
        <f>data!C397</f>
        <v>10A7</v>
      </c>
      <c r="V400">
        <v>3</v>
      </c>
      <c r="AE400">
        <f>IF(B400&lt;&gt;"", INDEX($X$8:$X$1491, MATCH(B400, $T$8:$T$1491, 0)),"")</f>
        <v>0</v>
      </c>
      <c r="AF400" t="str">
        <f>IF(AH403&lt;&gt;"", INDEX($AJ$8:$AJ$1491, MATCH(AH403, $T$8:$T$1491, 0)),"")</f>
        <v/>
      </c>
    </row>
    <row r="401">
      <c r="A401">
        <f>IF(B401&lt;&gt;"",A400+1,"")</f>
        <v>397</v>
      </c>
      <c r="B401" t="str">
        <v>NGUYỄN NGỌC NHƯ Ý</v>
      </c>
      <c r="C401" t="str">
        <v>10A8</v>
      </c>
      <c r="E401" t="str">
        <v xml:space="preserve">Không phép </v>
      </c>
      <c r="F401">
        <v>33000462</v>
      </c>
      <c r="S401" t="e">
        <f>IF(T401&lt;&gt;"",S400+1,"")</f>
        <v>#REF!</v>
      </c>
      <c r="T401" t="str">
        <f>data!B398</f>
        <v>PHẠM NGUYỄN KHÁNH NGỌC</v>
      </c>
      <c r="U401" t="str">
        <f>data!C398</f>
        <v>10A7</v>
      </c>
      <c r="V401">
        <v>3</v>
      </c>
      <c r="AE401">
        <f>IF(B401&lt;&gt;"", INDEX($X$8:$X$1491, MATCH(B401, $T$8:$T$1491, 0)),"")</f>
        <v>2</v>
      </c>
      <c r="AF401" t="str">
        <f>IF(AH404&lt;&gt;"", INDEX($AJ$8:$AJ$1491, MATCH(AH404, $T$8:$T$1491, 0)),"")</f>
        <v/>
      </c>
    </row>
    <row r="402">
      <c r="A402">
        <f>IF(B402&lt;&gt;"",A401+1,"")</f>
        <v>398</v>
      </c>
      <c r="B402" t="str">
        <v>TRẦN LÂM THÙY ANH</v>
      </c>
      <c r="C402" t="str">
        <v>10A9</v>
      </c>
      <c r="E402" t="str">
        <v xml:space="preserve">Không phép </v>
      </c>
      <c r="F402">
        <v>33000463</v>
      </c>
      <c r="S402" t="e">
        <f>IF(T402&lt;&gt;"",S401+1,"")</f>
        <v>#REF!</v>
      </c>
      <c r="T402" t="str">
        <f>data!B399</f>
        <v>NGUYỄN YẾN NHI</v>
      </c>
      <c r="U402" t="str">
        <f>data!C399</f>
        <v>10A7</v>
      </c>
      <c r="V402">
        <v>1</v>
      </c>
      <c r="AE402">
        <f>IF(B402&lt;&gt;"", INDEX($X$8:$X$1491, MATCH(B402, $T$8:$T$1491, 0)),"")</f>
        <v>0</v>
      </c>
      <c r="AF402" t="str">
        <f>IF(AH405&lt;&gt;"", INDEX($AJ$8:$AJ$1491, MATCH(AH405, $T$8:$T$1491, 0)),"")</f>
        <v/>
      </c>
    </row>
    <row r="403">
      <c r="A403">
        <f>IF(B403&lt;&gt;"",A402+1,"")</f>
        <v>399</v>
      </c>
      <c r="B403" t="str">
        <v>TRẦN NGỌC HUYỀN ANH</v>
      </c>
      <c r="C403" t="str">
        <v>10A9</v>
      </c>
      <c r="E403" t="str">
        <v xml:space="preserve">Không phép </v>
      </c>
      <c r="F403">
        <v>33000464</v>
      </c>
      <c r="S403" t="e">
        <f>IF(T403&lt;&gt;"",S402+1,"")</f>
        <v>#REF!</v>
      </c>
      <c r="T403" t="str">
        <f>data!B400</f>
        <v>VŨ NGỌC QUỲNH NHƯ</v>
      </c>
      <c r="U403" t="str">
        <f>data!C400</f>
        <v>10A7</v>
      </c>
      <c r="V403">
        <v>3</v>
      </c>
      <c r="AE403">
        <f>IF(B403&lt;&gt;"", INDEX($X$8:$X$1491, MATCH(B403, $T$8:$T$1491, 0)),"")</f>
        <v>0</v>
      </c>
      <c r="AF403" t="str">
        <f>IF(AH406&lt;&gt;"", INDEX($AJ$8:$AJ$1491, MATCH(AH406, $T$8:$T$1491, 0)),"")</f>
        <v/>
      </c>
    </row>
    <row r="404">
      <c r="A404">
        <f>IF(B404&lt;&gt;"",A403+1,"")</f>
        <v>400</v>
      </c>
      <c r="B404" t="str">
        <v>TRẦN NGUYỄN TIỂU BĂNG</v>
      </c>
      <c r="C404" t="str">
        <v>10A9</v>
      </c>
      <c r="E404" t="str">
        <v xml:space="preserve">Không phép </v>
      </c>
      <c r="F404">
        <v>33000465</v>
      </c>
      <c r="S404" t="e">
        <f>IF(T404&lt;&gt;"",S403+1,"")</f>
        <v>#REF!</v>
      </c>
      <c r="T404" t="str">
        <f>data!B401</f>
        <v>NGUYỄN LÊ THIÊN PHÚ</v>
      </c>
      <c r="U404" t="str">
        <f>data!C401</f>
        <v>10A7</v>
      </c>
      <c r="V404">
        <v>3</v>
      </c>
      <c r="AE404">
        <f>IF(B404&lt;&gt;"", INDEX($X$8:$X$1491, MATCH(B404, $T$8:$T$1491, 0)),"")</f>
        <v>0</v>
      </c>
      <c r="AF404" t="str">
        <f>IF(AH407&lt;&gt;"", INDEX($AJ$8:$AJ$1491, MATCH(AH407, $T$8:$T$1491, 0)),"")</f>
        <v/>
      </c>
    </row>
    <row r="405">
      <c r="A405">
        <f>IF(B405&lt;&gt;"",A404+1,"")</f>
        <v>401</v>
      </c>
      <c r="B405" t="str">
        <v>HUỲNH GIA BẢO</v>
      </c>
      <c r="C405" t="str">
        <v>10A9</v>
      </c>
      <c r="E405" t="str">
        <v xml:space="preserve">Không phép </v>
      </c>
      <c r="F405">
        <v>33000466</v>
      </c>
      <c r="S405" t="e">
        <f>IF(T405&lt;&gt;"",S404+1,"")</f>
        <v>#REF!</v>
      </c>
      <c r="T405" t="str">
        <f>data!B402</f>
        <v>DANH PHAN THIÊN PHÚC</v>
      </c>
      <c r="U405" t="str">
        <f>data!C402</f>
        <v>10A7</v>
      </c>
      <c r="V405">
        <v>3</v>
      </c>
      <c r="AE405">
        <f>IF(B405&lt;&gt;"", INDEX($X$8:$X$1491, MATCH(B405, $T$8:$T$1491, 0)),"")</f>
        <v>0</v>
      </c>
      <c r="AF405" t="str">
        <f>IF(AH408&lt;&gt;"", INDEX($AJ$8:$AJ$1491, MATCH(AH408, $T$8:$T$1491, 0)),"")</f>
        <v/>
      </c>
    </row>
    <row r="406">
      <c r="A406">
        <f>IF(B406&lt;&gt;"",A405+1,"")</f>
        <v>402</v>
      </c>
      <c r="B406" t="str">
        <v>TRẦN NGUYỄN LINH ĐA</v>
      </c>
      <c r="C406" t="str">
        <v>10A9</v>
      </c>
      <c r="E406" t="str">
        <v xml:space="preserve">Không phép </v>
      </c>
      <c r="F406">
        <v>33000467</v>
      </c>
      <c r="S406" t="e">
        <f>IF(T406&lt;&gt;"",S405+1,"")</f>
        <v>#REF!</v>
      </c>
      <c r="T406" t="str">
        <f>data!B403</f>
        <v>NGUYỄN MINH PHƯƠNG</v>
      </c>
      <c r="U406" t="str">
        <f>data!C403</f>
        <v>10A7</v>
      </c>
      <c r="V406">
        <v>3</v>
      </c>
      <c r="AE406">
        <f>IF(B406&lt;&gt;"", INDEX($X$8:$X$1491, MATCH(B406, $T$8:$T$1491, 0)),"")</f>
        <v>0</v>
      </c>
      <c r="AF406" t="str">
        <f>IF(AH409&lt;&gt;"", INDEX($AJ$8:$AJ$1491, MATCH(AH409, $T$8:$T$1491, 0)),"")</f>
        <v/>
      </c>
    </row>
    <row r="407">
      <c r="A407">
        <f>IF(B407&lt;&gt;"",A406+1,"")</f>
        <v>403</v>
      </c>
      <c r="B407" t="str">
        <v>NGUYỄN THỊ NGỌC DIỆP</v>
      </c>
      <c r="C407" t="str">
        <v>10A9</v>
      </c>
      <c r="E407" t="str">
        <v xml:space="preserve">Không phép </v>
      </c>
      <c r="F407">
        <v>33000468</v>
      </c>
      <c r="S407" t="e">
        <f>IF(T407&lt;&gt;"",S406+1,"")</f>
        <v>#REF!</v>
      </c>
      <c r="T407" t="str">
        <f>data!B404</f>
        <v>NGUYỄN MINH QUANG</v>
      </c>
      <c r="U407" t="str">
        <f>data!C404</f>
        <v>10A7</v>
      </c>
      <c r="V407">
        <v>3</v>
      </c>
      <c r="AE407">
        <f>IF(B407&lt;&gt;"", INDEX($X$8:$X$1491, MATCH(B407, $T$8:$T$1491, 0)),"")</f>
        <v>0</v>
      </c>
      <c r="AF407" t="str">
        <f>IF(AH410&lt;&gt;"", INDEX($AJ$8:$AJ$1491, MATCH(AH410, $T$8:$T$1491, 0)),"")</f>
        <v/>
      </c>
    </row>
    <row r="408">
      <c r="A408">
        <f>IF(B408&lt;&gt;"",A407+1,"")</f>
        <v>404</v>
      </c>
      <c r="B408" t="str">
        <v>TÔ THỊ CẨM DUYÊN</v>
      </c>
      <c r="C408" t="str">
        <v>10A9</v>
      </c>
      <c r="E408" t="str">
        <v xml:space="preserve">Không phép </v>
      </c>
      <c r="F408">
        <v>33000469</v>
      </c>
      <c r="S408" t="e">
        <f>IF(T408&lt;&gt;"",S407+1,"")</f>
        <v>#REF!</v>
      </c>
      <c r="T408" t="str">
        <f>data!B405</f>
        <v>ĐẶNG NGUYỄN DIỄM QUỲNH</v>
      </c>
      <c r="U408" t="str">
        <f>data!C405</f>
        <v>10A7</v>
      </c>
      <c r="V408">
        <v>3</v>
      </c>
      <c r="AE408">
        <f>IF(B408&lt;&gt;"", INDEX($X$8:$X$1491, MATCH(B408, $T$8:$T$1491, 0)),"")</f>
        <v>0</v>
      </c>
      <c r="AF408" t="str">
        <f>IF(AH411&lt;&gt;"", INDEX($AJ$8:$AJ$1491, MATCH(AH411, $T$8:$T$1491, 0)),"")</f>
        <v/>
      </c>
    </row>
    <row r="409">
      <c r="A409">
        <f>IF(B409&lt;&gt;"",A408+1,"")</f>
        <v>405</v>
      </c>
      <c r="B409" t="str">
        <v>NGUYỄN THỊ HỒNG GẤM</v>
      </c>
      <c r="C409" t="str">
        <v>10A9</v>
      </c>
      <c r="E409" t="str">
        <v xml:space="preserve">Không phép </v>
      </c>
      <c r="F409">
        <v>33000470</v>
      </c>
      <c r="S409" t="e">
        <f>IF(T409&lt;&gt;"",S408+1,"")</f>
        <v>#REF!</v>
      </c>
      <c r="T409" t="str">
        <f>data!B406</f>
        <v>TRẦN THÁI HƯƠNG THẢO</v>
      </c>
      <c r="U409" t="str">
        <f>data!C406</f>
        <v>10A7</v>
      </c>
      <c r="V409">
        <v>3</v>
      </c>
      <c r="AE409">
        <f>IF(B409&lt;&gt;"", INDEX($X$8:$X$1491, MATCH(B409, $T$8:$T$1491, 0)),"")</f>
        <v>0</v>
      </c>
      <c r="AF409" t="str">
        <f>IF(AH412&lt;&gt;"", INDEX($AJ$8:$AJ$1491, MATCH(AH412, $T$8:$T$1491, 0)),"")</f>
        <v/>
      </c>
    </row>
    <row r="410">
      <c r="A410">
        <f>IF(B410&lt;&gt;"",A409+1,"")</f>
        <v>406</v>
      </c>
      <c r="B410" t="str">
        <v>BÙI HOÀNG NGỌC HÂN</v>
      </c>
      <c r="C410" t="str">
        <v>10A9</v>
      </c>
      <c r="E410" t="str">
        <v xml:space="preserve">Không phép </v>
      </c>
      <c r="F410">
        <v>33000471</v>
      </c>
      <c r="S410" t="e">
        <f>IF(T410&lt;&gt;"",S409+1,"")</f>
        <v>#REF!</v>
      </c>
      <c r="T410" t="str">
        <f>data!B407</f>
        <v>NGUYỄN THỊ YẾN THI</v>
      </c>
      <c r="U410" t="str">
        <f>data!C407</f>
        <v>10A7</v>
      </c>
      <c r="V410">
        <v>3</v>
      </c>
      <c r="AE410">
        <f>IF(B410&lt;&gt;"", INDEX($X$8:$X$1491, MATCH(B410, $T$8:$T$1491, 0)),"")</f>
        <v>0</v>
      </c>
      <c r="AF410" t="str">
        <f>IF(AH413&lt;&gt;"", INDEX($AJ$8:$AJ$1491, MATCH(AH413, $T$8:$T$1491, 0)),"")</f>
        <v/>
      </c>
    </row>
    <row r="411">
      <c r="A411">
        <f>IF(B411&lt;&gt;"",A410+1,"")</f>
        <v>407</v>
      </c>
      <c r="B411" t="str">
        <v>TRẦN NHÃ HÂN</v>
      </c>
      <c r="C411" t="str">
        <v>10A9</v>
      </c>
      <c r="E411" t="str">
        <v xml:space="preserve">Không phép </v>
      </c>
      <c r="F411">
        <v>33000472</v>
      </c>
      <c r="S411" t="e">
        <f>IF(T411&lt;&gt;"",S410+1,"")</f>
        <v>#REF!</v>
      </c>
      <c r="T411" t="str">
        <f>data!B408</f>
        <v>MAI QUỐC THỊNH</v>
      </c>
      <c r="U411" t="str">
        <f>data!C408</f>
        <v>10A7</v>
      </c>
      <c r="V411">
        <v>3</v>
      </c>
      <c r="AE411">
        <f>IF(B411&lt;&gt;"", INDEX($X$8:$X$1491, MATCH(B411, $T$8:$T$1491, 0)),"")</f>
        <v>0</v>
      </c>
      <c r="AF411" t="str">
        <f>IF(AH414&lt;&gt;"", INDEX($AJ$8:$AJ$1491, MATCH(AH414, $T$8:$T$1491, 0)),"")</f>
        <v/>
      </c>
    </row>
    <row r="412">
      <c r="A412">
        <f>IF(B412&lt;&gt;"",A411+1,"")</f>
        <v>408</v>
      </c>
      <c r="B412" t="str">
        <v>TRƯƠNG GIA HUY</v>
      </c>
      <c r="C412" t="str">
        <v>10A9</v>
      </c>
      <c r="E412" t="str">
        <v xml:space="preserve">Không phép </v>
      </c>
      <c r="F412">
        <v>33000473</v>
      </c>
      <c r="S412" t="e">
        <f>IF(T412&lt;&gt;"",S411+1,"")</f>
        <v>#REF!</v>
      </c>
      <c r="T412" t="str">
        <f>data!B409</f>
        <v>PHÙNG PHƯỚC THỊNH</v>
      </c>
      <c r="U412" t="str">
        <f>data!C409</f>
        <v>10A7</v>
      </c>
      <c r="V412">
        <v>3</v>
      </c>
      <c r="AE412">
        <f>IF(B412&lt;&gt;"", INDEX($X$8:$X$1491, MATCH(B412, $T$8:$T$1491, 0)),"")</f>
        <v>1</v>
      </c>
      <c r="AF412" t="str">
        <f>IF(AH415&lt;&gt;"", INDEX($AJ$8:$AJ$1491, MATCH(AH415, $T$8:$T$1491, 0)),"")</f>
        <v/>
      </c>
    </row>
    <row r="413">
      <c r="A413">
        <f>IF(B413&lt;&gt;"",A412+1,"")</f>
        <v>409</v>
      </c>
      <c r="B413" t="str">
        <v>NGUYỄN NGỌC KHỎE</v>
      </c>
      <c r="C413" t="str">
        <v>10A9</v>
      </c>
      <c r="E413" t="str">
        <v xml:space="preserve">Không phép </v>
      </c>
      <c r="F413">
        <v>33000474</v>
      </c>
      <c r="S413" t="e">
        <f>IF(T413&lt;&gt;"",S412+1,"")</f>
        <v>#REF!</v>
      </c>
      <c r="T413" t="str">
        <f>data!B410</f>
        <v>PHAN ĐẶNG HOÀI THƯƠNG</v>
      </c>
      <c r="U413" t="str">
        <f>data!C410</f>
        <v>10A7</v>
      </c>
      <c r="V413">
        <v>3</v>
      </c>
      <c r="AE413">
        <f>IF(B413&lt;&gt;"", INDEX($X$8:$X$1491, MATCH(B413, $T$8:$T$1491, 0)),"")</f>
        <v>0</v>
      </c>
      <c r="AF413" t="str">
        <f>IF(AH416&lt;&gt;"", INDEX($AJ$8:$AJ$1491, MATCH(AH416, $T$8:$T$1491, 0)),"")</f>
        <v/>
      </c>
    </row>
    <row r="414">
      <c r="A414">
        <f>IF(B414&lt;&gt;"",A413+1,"")</f>
        <v>410</v>
      </c>
      <c r="B414" t="str">
        <v>LÊ MỸ KIM</v>
      </c>
      <c r="C414" t="str">
        <v>10A9</v>
      </c>
      <c r="E414" t="str">
        <v xml:space="preserve">Không phép </v>
      </c>
      <c r="F414">
        <v>33000475</v>
      </c>
      <c r="S414" t="e">
        <f>IF(T414&lt;&gt;"",S413+1,"")</f>
        <v>#REF!</v>
      </c>
      <c r="T414" t="str">
        <f>data!B411</f>
        <v>NGUYỄN PHƯƠNG THÙY</v>
      </c>
      <c r="U414" t="str">
        <f>data!C411</f>
        <v>10A7</v>
      </c>
      <c r="V414">
        <v>3</v>
      </c>
      <c r="AE414">
        <f>IF(B414&lt;&gt;"", INDEX($X$8:$X$1491, MATCH(B414, $T$8:$T$1491, 0)),"")</f>
        <v>0</v>
      </c>
      <c r="AF414" t="str">
        <f>IF(AH417&lt;&gt;"", INDEX($AJ$8:$AJ$1491, MATCH(AH417, $T$8:$T$1491, 0)),"")</f>
        <v/>
      </c>
    </row>
    <row r="415">
      <c r="A415">
        <f>IF(B415&lt;&gt;"",A414+1,"")</f>
        <v>411</v>
      </c>
      <c r="B415" t="str">
        <v>NGUYỄN LỘC</v>
      </c>
      <c r="C415" t="str">
        <v>10A9</v>
      </c>
      <c r="E415" t="str">
        <v xml:space="preserve">Không phép </v>
      </c>
      <c r="F415">
        <v>33000476</v>
      </c>
      <c r="S415" t="e">
        <f>IF(T415&lt;&gt;"",S414+1,"")</f>
        <v>#REF!</v>
      </c>
      <c r="T415" t="str">
        <f>data!B412</f>
        <v>PHẠM ĐOAN TRANG</v>
      </c>
      <c r="U415" t="str">
        <f>data!C412</f>
        <v>10A7</v>
      </c>
      <c r="V415">
        <v>3</v>
      </c>
      <c r="AE415">
        <f>IF(B415&lt;&gt;"", INDEX($X$8:$X$1491, MATCH(B415, $T$8:$T$1491, 0)),"")</f>
        <v>0</v>
      </c>
      <c r="AF415" t="str">
        <f>IF(AH418&lt;&gt;"", INDEX($AJ$8:$AJ$1491, MATCH(AH418, $T$8:$T$1491, 0)),"")</f>
        <v/>
      </c>
    </row>
    <row r="416">
      <c r="A416">
        <f>IF(B416&lt;&gt;"",A415+1,"")</f>
        <v>412</v>
      </c>
      <c r="B416" t="str">
        <v>NGUYỄN LÝ GIA LỘC</v>
      </c>
      <c r="C416" t="str">
        <v>10A9</v>
      </c>
      <c r="E416" t="str">
        <v xml:space="preserve">Không phép </v>
      </c>
      <c r="F416">
        <v>33000477</v>
      </c>
      <c r="S416" t="e">
        <f>IF(T416&lt;&gt;"",S415+1,"")</f>
        <v>#REF!</v>
      </c>
      <c r="T416" t="str">
        <f>data!B413</f>
        <v>LÊ VĂN TRÍ</v>
      </c>
      <c r="U416" t="str">
        <f>data!C413</f>
        <v>10A7</v>
      </c>
      <c r="V416">
        <v>3</v>
      </c>
      <c r="AE416">
        <f>IF(B416&lt;&gt;"", INDEX($X$8:$X$1491, MATCH(B416, $T$8:$T$1491, 0)),"")</f>
        <v>0</v>
      </c>
      <c r="AF416" t="str">
        <f>IF(AH419&lt;&gt;"", INDEX($AJ$8:$AJ$1491, MATCH(AH419, $T$8:$T$1491, 0)),"")</f>
        <v/>
      </c>
    </row>
    <row r="417">
      <c r="A417">
        <f>IF(B417&lt;&gt;"",A416+1,"")</f>
        <v>413</v>
      </c>
      <c r="B417" t="str">
        <v>BÙI THỊ CẨM MAI</v>
      </c>
      <c r="C417" t="str">
        <v>10A9</v>
      </c>
      <c r="E417" t="str">
        <v xml:space="preserve">Không phép </v>
      </c>
      <c r="F417">
        <v>33000478</v>
      </c>
      <c r="S417" t="e">
        <f>IF(T417&lt;&gt;"",S416+1,"")</f>
        <v>#REF!</v>
      </c>
      <c r="T417" t="str">
        <f>data!B414</f>
        <v>TRẦN THỊ TRÚC</v>
      </c>
      <c r="U417" t="str">
        <f>data!C414</f>
        <v>10A7</v>
      </c>
      <c r="V417">
        <v>3</v>
      </c>
      <c r="AE417">
        <f>IF(B417&lt;&gt;"", INDEX($X$8:$X$1491, MATCH(B417, $T$8:$T$1491, 0)),"")</f>
        <v>0</v>
      </c>
      <c r="AF417" t="str">
        <f>IF(AH420&lt;&gt;"", INDEX($AJ$8:$AJ$1491, MATCH(AH420, $T$8:$T$1491, 0)),"")</f>
        <v/>
      </c>
    </row>
    <row r="418">
      <c r="A418">
        <f>IF(B418&lt;&gt;"",A417+1,"")</f>
        <v>414</v>
      </c>
      <c r="B418" t="str">
        <v>TÔ THỊ THANH MAI</v>
      </c>
      <c r="C418" t="str">
        <v>10A9</v>
      </c>
      <c r="E418" t="str">
        <v xml:space="preserve">Không phép </v>
      </c>
      <c r="F418">
        <v>33000480</v>
      </c>
      <c r="S418" t="e">
        <f>IF(T418&lt;&gt;"",S417+1,"")</f>
        <v>#REF!</v>
      </c>
      <c r="T418" t="str">
        <f>data!B415</f>
        <v>TRƯƠNG GIA TUỆ</v>
      </c>
      <c r="U418" t="str">
        <f>data!C415</f>
        <v>10A7</v>
      </c>
      <c r="V418">
        <v>3</v>
      </c>
      <c r="AE418">
        <f>IF(B418&lt;&gt;"", INDEX($X$8:$X$1491, MATCH(B418, $T$8:$T$1491, 0)),"")</f>
        <v>0</v>
      </c>
      <c r="AF418" t="str">
        <f>IF(AH421&lt;&gt;"", INDEX($AJ$8:$AJ$1491, MATCH(AH421, $T$8:$T$1491, 0)),"")</f>
        <v/>
      </c>
    </row>
    <row r="419">
      <c r="A419">
        <f>IF(B419&lt;&gt;"",A418+1,"")</f>
        <v>415</v>
      </c>
      <c r="B419" t="str">
        <v>THỊ NGỌC MỸ</v>
      </c>
      <c r="C419" t="str">
        <v>10A9</v>
      </c>
      <c r="E419" t="str">
        <v xml:space="preserve">Không phép </v>
      </c>
      <c r="F419">
        <v>33000481</v>
      </c>
      <c r="S419" t="e">
        <f>IF(T419&lt;&gt;"",S418+1,"")</f>
        <v>#REF!</v>
      </c>
      <c r="T419" t="str">
        <f>data!B416</f>
        <v>PHẠM PHƯỚC TƯỜNG</v>
      </c>
      <c r="U419" t="str">
        <f>data!C416</f>
        <v>10A7</v>
      </c>
      <c r="V419">
        <v>3</v>
      </c>
      <c r="AE419">
        <f>IF(B419&lt;&gt;"", INDEX($X$8:$X$1491, MATCH(B419, $T$8:$T$1491, 0)),"")</f>
        <v>0</v>
      </c>
      <c r="AF419" t="str">
        <f>IF(AH422&lt;&gt;"", INDEX($AJ$8:$AJ$1491, MATCH(AH422, $T$8:$T$1491, 0)),"")</f>
        <v/>
      </c>
    </row>
    <row r="420">
      <c r="A420">
        <f>IF(B420&lt;&gt;"",A419+1,"")</f>
        <v>416</v>
      </c>
      <c r="B420" t="str">
        <v>LÂM BẢO NGÂN</v>
      </c>
      <c r="C420" t="str">
        <v>10A9</v>
      </c>
      <c r="E420" t="str">
        <v xml:space="preserve">Không phép </v>
      </c>
      <c r="F420">
        <v>33000482</v>
      </c>
      <c r="S420" t="e">
        <f>IF(T420&lt;&gt;"",S419+1,"")</f>
        <v>#REF!</v>
      </c>
      <c r="T420" t="str">
        <f>data!B417</f>
        <v>NGÔ KIẾN VĂN</v>
      </c>
      <c r="U420" t="str">
        <f>data!C417</f>
        <v>10A7</v>
      </c>
      <c r="V420">
        <v>3</v>
      </c>
      <c r="AE420">
        <f>IF(B420&lt;&gt;"", INDEX($X$8:$X$1491, MATCH(B420, $T$8:$T$1491, 0)),"")</f>
        <v>0</v>
      </c>
      <c r="AF420" t="str">
        <f>IF(AH423&lt;&gt;"", INDEX($AJ$8:$AJ$1491, MATCH(AH423, $T$8:$T$1491, 0)),"")</f>
        <v/>
      </c>
    </row>
    <row r="421">
      <c r="A421">
        <f>IF(B421&lt;&gt;"",A420+1,"")</f>
        <v>417</v>
      </c>
      <c r="B421" t="str">
        <v>NGUYỄN PHẠM BẢO NGÂN</v>
      </c>
      <c r="C421" t="str">
        <v>10A9</v>
      </c>
      <c r="E421" t="str">
        <v xml:space="preserve">Không phép </v>
      </c>
      <c r="F421">
        <v>33000483</v>
      </c>
      <c r="S421" t="e">
        <f>IF(T421&lt;&gt;"",S420+1,"")</f>
        <v>#REF!</v>
      </c>
      <c r="T421" t="str">
        <f>data!B418</f>
        <v>NGUYỄN TRƯỜNG VŨ</v>
      </c>
      <c r="U421" t="str">
        <f>data!C418</f>
        <v>10A7</v>
      </c>
      <c r="V421">
        <v>3</v>
      </c>
      <c r="AE421">
        <f>IF(B421&lt;&gt;"", INDEX($X$8:$X$1491, MATCH(B421, $T$8:$T$1491, 0)),"")</f>
        <v>0</v>
      </c>
      <c r="AF421" t="str">
        <f>IF(AH424&lt;&gt;"", INDEX($AJ$8:$AJ$1491, MATCH(AH424, $T$8:$T$1491, 0)),"")</f>
        <v/>
      </c>
    </row>
    <row r="422">
      <c r="A422">
        <f>IF(B422&lt;&gt;"",A421+1,"")</f>
        <v>418</v>
      </c>
      <c r="B422" t="str">
        <v>NGUYỄN THỊ KIM NGÂN</v>
      </c>
      <c r="C422" t="str">
        <v>10A9</v>
      </c>
      <c r="E422" t="str">
        <v xml:space="preserve">Không phép </v>
      </c>
      <c r="F422">
        <v>33000484</v>
      </c>
      <c r="S422" t="e">
        <f>IF(T422&lt;&gt;"",S421+1,"")</f>
        <v>#REF!</v>
      </c>
      <c r="T422" t="str">
        <f>data!B419</f>
        <v>ĐỒNG GIA VỸ</v>
      </c>
      <c r="U422" t="str">
        <f>data!C419</f>
        <v>10A7</v>
      </c>
      <c r="V422">
        <v>3</v>
      </c>
      <c r="AE422">
        <f>IF(B422&lt;&gt;"", INDEX($X$8:$X$1491, MATCH(B422, $T$8:$T$1491, 0)),"")</f>
        <v>0</v>
      </c>
      <c r="AF422" t="str">
        <f>IF(AH425&lt;&gt;"", INDEX($AJ$8:$AJ$1491, MATCH(AH425, $T$8:$T$1491, 0)),"")</f>
        <v/>
      </c>
    </row>
    <row r="423">
      <c r="A423">
        <f>IF(B423&lt;&gt;"",A422+1,"")</f>
        <v>419</v>
      </c>
      <c r="B423" t="str">
        <v>PHẠM NGỌC THẢO NGÂN</v>
      </c>
      <c r="C423" t="str">
        <v>10A9</v>
      </c>
      <c r="E423" t="str">
        <v xml:space="preserve">Không phép </v>
      </c>
      <c r="F423">
        <v>33000485</v>
      </c>
      <c r="S423" t="e">
        <f>IF(T423&lt;&gt;"",S422+1,"")</f>
        <v>#REF!</v>
      </c>
      <c r="T423" t="str">
        <f>data!B420</f>
        <v>HOÀNG YẾN</v>
      </c>
      <c r="U423" t="str">
        <f>data!C420</f>
        <v>10A7</v>
      </c>
      <c r="V423">
        <v>3</v>
      </c>
      <c r="AE423">
        <f>IF(B423&lt;&gt;"", INDEX($X$8:$X$1491, MATCH(B423, $T$8:$T$1491, 0)),"")</f>
        <v>0</v>
      </c>
      <c r="AF423" t="str">
        <f>IF(AH426&lt;&gt;"", INDEX($AJ$8:$AJ$1491, MATCH(AH426, $T$8:$T$1491, 0)),"")</f>
        <v/>
      </c>
    </row>
    <row r="424">
      <c r="A424">
        <f>IF(B424&lt;&gt;"",A423+1,"")</f>
        <v>420</v>
      </c>
      <c r="B424" t="str">
        <v>TRƯƠNG NGỌC NGÂN</v>
      </c>
      <c r="C424" t="str">
        <v>10A9</v>
      </c>
      <c r="E424" t="str">
        <v xml:space="preserve">Không phép </v>
      </c>
      <c r="F424">
        <v>33000486</v>
      </c>
      <c r="S424" t="e">
        <f>IF(T424&lt;&gt;"",S423+1,"")</f>
        <v>#REF!</v>
      </c>
      <c r="T424" t="str">
        <f>data!B421</f>
        <v>NGUYỄN TRÂM ANH</v>
      </c>
      <c r="U424" t="str">
        <f>data!C421</f>
        <v>10A8</v>
      </c>
      <c r="V424">
        <v>3</v>
      </c>
      <c r="AE424">
        <f>IF(B424&lt;&gt;"", INDEX($X$8:$X$1491, MATCH(B424, $T$8:$T$1491, 0)),"")</f>
        <v>0</v>
      </c>
      <c r="AF424" t="str">
        <f>IF(AH427&lt;&gt;"", INDEX($AJ$8:$AJ$1491, MATCH(AH427, $T$8:$T$1491, 0)),"")</f>
        <v/>
      </c>
    </row>
    <row r="425">
      <c r="A425">
        <f>IF(B425&lt;&gt;"",A424+1,"")</f>
        <v>421</v>
      </c>
      <c r="B425" t="str">
        <v>NGÔ THỊ MỘNG NGHI</v>
      </c>
      <c r="C425" t="str">
        <v>10A9</v>
      </c>
      <c r="E425" t="str">
        <v xml:space="preserve">Không phép </v>
      </c>
      <c r="F425">
        <v>33000487</v>
      </c>
      <c r="S425" t="e">
        <f>IF(T425&lt;&gt;"",S424+1,"")</f>
        <v>#REF!</v>
      </c>
      <c r="T425" t="str">
        <f>data!B422</f>
        <v>LÊ BÙI GIA BẢO</v>
      </c>
      <c r="U425" t="str">
        <f>data!C422</f>
        <v>10A8</v>
      </c>
      <c r="V425">
        <v>3</v>
      </c>
      <c r="AE425">
        <f>IF(B425&lt;&gt;"", INDEX($X$8:$X$1491, MATCH(B425, $T$8:$T$1491, 0)),"")</f>
        <v>0</v>
      </c>
      <c r="AF425" t="str">
        <f>IF(AH428&lt;&gt;"", INDEX($AJ$8:$AJ$1491, MATCH(AH428, $T$8:$T$1491, 0)),"")</f>
        <v/>
      </c>
    </row>
    <row r="426">
      <c r="A426">
        <f>IF(B426&lt;&gt;"",A425+1,"")</f>
        <v>422</v>
      </c>
      <c r="B426" t="str">
        <v>NGUYỄN THÀNH NGUYỄN</v>
      </c>
      <c r="C426" t="str">
        <v>10A9</v>
      </c>
      <c r="E426" t="str">
        <v xml:space="preserve">Không phép </v>
      </c>
      <c r="F426">
        <v>33000489</v>
      </c>
      <c r="S426" t="e">
        <f>IF(T426&lt;&gt;"",S425+1,"")</f>
        <v>#REF!</v>
      </c>
      <c r="T426" t="str">
        <f>data!B423</f>
        <v>TỐNG GIANG</v>
      </c>
      <c r="U426" t="str">
        <f>data!C423</f>
        <v>10A8</v>
      </c>
      <c r="V426">
        <v>3</v>
      </c>
      <c r="AE426">
        <f>IF(B426&lt;&gt;"", INDEX($X$8:$X$1491, MATCH(B426, $T$8:$T$1491, 0)),"")</f>
        <v>0</v>
      </c>
      <c r="AF426" t="str">
        <f>IF(AH429&lt;&gt;"", INDEX($AJ$8:$AJ$1491, MATCH(AH429, $T$8:$T$1491, 0)),"")</f>
        <v/>
      </c>
    </row>
    <row r="427">
      <c r="A427">
        <f>IF(B427&lt;&gt;"",A426+1,"")</f>
        <v>423</v>
      </c>
      <c r="B427" t="str">
        <v>TRỊNH YẾN OANH</v>
      </c>
      <c r="C427" t="str">
        <v>10A9</v>
      </c>
      <c r="E427" t="str">
        <v xml:space="preserve">Không phép </v>
      </c>
      <c r="F427">
        <v>33000490</v>
      </c>
      <c r="S427" t="e">
        <f>IF(T427&lt;&gt;"",S426+1,"")</f>
        <v>#REF!</v>
      </c>
      <c r="T427" t="str">
        <f>data!B424</f>
        <v>NGUYỄN GIA HÂN</v>
      </c>
      <c r="U427" t="str">
        <f>data!C424</f>
        <v>10A8</v>
      </c>
      <c r="V427">
        <v>3</v>
      </c>
      <c r="AE427">
        <f>IF(B427&lt;&gt;"", INDEX($X$8:$X$1491, MATCH(B427, $T$8:$T$1491, 0)),"")</f>
        <v>0</v>
      </c>
      <c r="AF427" t="str">
        <f>IF(AH430&lt;&gt;"", INDEX($AJ$8:$AJ$1491, MATCH(AH430, $T$8:$T$1491, 0)),"")</f>
        <v/>
      </c>
    </row>
    <row r="428">
      <c r="A428">
        <f>IF(B428&lt;&gt;"",A427+1,"")</f>
        <v>424</v>
      </c>
      <c r="B428" t="str">
        <v>VÕ LÊ GIA PHÁT</v>
      </c>
      <c r="C428" t="str">
        <v>10A9</v>
      </c>
      <c r="E428" t="str">
        <v xml:space="preserve">Không phép </v>
      </c>
      <c r="F428">
        <v>33000491</v>
      </c>
      <c r="S428" t="e">
        <f>IF(T428&lt;&gt;"",S427+1,"")</f>
        <v>#REF!</v>
      </c>
      <c r="T428" t="str">
        <f>data!B425</f>
        <v>PHẠM BẢO HÂN</v>
      </c>
      <c r="U428" t="str">
        <f>data!C425</f>
        <v>10A8</v>
      </c>
      <c r="V428">
        <v>3</v>
      </c>
      <c r="AE428">
        <f>IF(B428&lt;&gt;"", INDEX($X$8:$X$1491, MATCH(B428, $T$8:$T$1491, 0)),"")</f>
        <v>0</v>
      </c>
      <c r="AF428" t="str">
        <f>IF(AH431&lt;&gt;"", INDEX($AJ$8:$AJ$1491, MATCH(AH431, $T$8:$T$1491, 0)),"")</f>
        <v/>
      </c>
    </row>
    <row r="429">
      <c r="A429">
        <f>IF(B429&lt;&gt;"",A428+1,"")</f>
        <v>425</v>
      </c>
      <c r="B429" t="str">
        <v>NGUYỄN THÁI PHI</v>
      </c>
      <c r="C429" t="str">
        <v>10A9</v>
      </c>
      <c r="E429" t="str">
        <v xml:space="preserve">Không phép </v>
      </c>
      <c r="F429">
        <v>33000492</v>
      </c>
      <c r="S429" t="e">
        <f>IF(T429&lt;&gt;"",S428+1,"")</f>
        <v>#REF!</v>
      </c>
      <c r="T429" t="str">
        <f>data!B426</f>
        <v>THỊNH VƯƠNG HÙNG</v>
      </c>
      <c r="U429" t="str">
        <f>data!C426</f>
        <v>10A8</v>
      </c>
      <c r="V429">
        <v>3</v>
      </c>
      <c r="AE429">
        <f>IF(B429&lt;&gt;"", INDEX($X$8:$X$1491, MATCH(B429, $T$8:$T$1491, 0)),"")</f>
        <v>0</v>
      </c>
      <c r="AF429" t="str">
        <f>IF(AH432&lt;&gt;"", INDEX($AJ$8:$AJ$1491, MATCH(AH432, $T$8:$T$1491, 0)),"")</f>
        <v/>
      </c>
    </row>
    <row r="430">
      <c r="A430">
        <f>IF(B430&lt;&gt;"",A429+1,"")</f>
        <v>426</v>
      </c>
      <c r="B430" t="str">
        <v>TRẦN THỊ DIỄM PHÚC</v>
      </c>
      <c r="C430" t="str">
        <v>10A9</v>
      </c>
      <c r="E430" t="str">
        <v xml:space="preserve">Không phép </v>
      </c>
      <c r="F430">
        <v>33000493</v>
      </c>
      <c r="S430" t="e">
        <f>IF(T430&lt;&gt;"",S429+1,"")</f>
        <v>#REF!</v>
      </c>
      <c r="T430" t="str">
        <f>data!B427</f>
        <v>HỒ BẢO HUY</v>
      </c>
      <c r="U430" t="str">
        <f>data!C427</f>
        <v>10A8</v>
      </c>
      <c r="V430">
        <v>2</v>
      </c>
      <c r="AE430">
        <f>IF(B430&lt;&gt;"", INDEX($X$8:$X$1491, MATCH(B430, $T$8:$T$1491, 0)),"")</f>
        <v>0</v>
      </c>
      <c r="AF430" t="str">
        <f>IF(AH433&lt;&gt;"", INDEX($AJ$8:$AJ$1491, MATCH(AH433, $T$8:$T$1491, 0)),"")</f>
        <v/>
      </c>
    </row>
    <row r="431">
      <c r="A431">
        <f>IF(B431&lt;&gt;"",A430+1,"")</f>
        <v>427</v>
      </c>
      <c r="B431" t="str">
        <v>LÊ HUỲNH PHƯƠNG THẢO</v>
      </c>
      <c r="C431" t="str">
        <v>10A9</v>
      </c>
      <c r="E431" t="str">
        <v xml:space="preserve">Không phép </v>
      </c>
      <c r="F431">
        <v>33000494</v>
      </c>
      <c r="S431" t="e">
        <f>IF(T431&lt;&gt;"",S430+1,"")</f>
        <v>#REF!</v>
      </c>
      <c r="T431" t="str">
        <f>data!B428</f>
        <v>LÊ HOÀNG GIA HUY</v>
      </c>
      <c r="U431" t="str">
        <f>data!C428</f>
        <v>10A8</v>
      </c>
      <c r="V431">
        <v>2</v>
      </c>
      <c r="AE431">
        <f>IF(B431&lt;&gt;"", INDEX($X$8:$X$1491, MATCH(B431, $T$8:$T$1491, 0)),"")</f>
        <v>0</v>
      </c>
      <c r="AF431" t="str">
        <f>IF(AH434&lt;&gt;"", INDEX($AJ$8:$AJ$1491, MATCH(AH434, $T$8:$T$1491, 0)),"")</f>
        <v/>
      </c>
    </row>
    <row r="432">
      <c r="A432">
        <f>IF(B432&lt;&gt;"",A431+1,"")</f>
        <v>428</v>
      </c>
      <c r="B432" t="str">
        <v>NGUYỄN THỊ ANH THƠ</v>
      </c>
      <c r="C432" t="str">
        <v>10A9</v>
      </c>
      <c r="E432" t="str">
        <v xml:space="preserve">Không phép </v>
      </c>
      <c r="F432">
        <v>33000495</v>
      </c>
      <c r="S432" t="e">
        <f>IF(T432&lt;&gt;"",S431+1,"")</f>
        <v>#REF!</v>
      </c>
      <c r="T432" t="str">
        <f>data!B429</f>
        <v>LÊ QUANG KHẢI</v>
      </c>
      <c r="U432" t="str">
        <f>data!C429</f>
        <v>10A8</v>
      </c>
      <c r="V432">
        <v>1</v>
      </c>
      <c r="AE432">
        <f>IF(B432&lt;&gt;"", INDEX($X$8:$X$1491, MATCH(B432, $T$8:$T$1491, 0)),"")</f>
        <v>0</v>
      </c>
      <c r="AF432" t="str">
        <f>IF(AH435&lt;&gt;"", INDEX($AJ$8:$AJ$1491, MATCH(AH435, $T$8:$T$1491, 0)),"")</f>
        <v/>
      </c>
    </row>
    <row r="433">
      <c r="A433">
        <f>IF(B433&lt;&gt;"",A432+1,"")</f>
        <v>429</v>
      </c>
      <c r="B433" t="str">
        <v>NGUYỄN ANH THƯ</v>
      </c>
      <c r="C433" t="str">
        <v>10A9</v>
      </c>
      <c r="E433" t="str">
        <v xml:space="preserve">Không phép </v>
      </c>
      <c r="F433">
        <v>33000496</v>
      </c>
      <c r="S433" t="e">
        <f>IF(T433&lt;&gt;"",S432+1,"")</f>
        <v>#REF!</v>
      </c>
      <c r="T433" t="str">
        <f>data!B430</f>
        <v>TRẦN QUANG KHẢI</v>
      </c>
      <c r="U433" t="str">
        <f>data!C430</f>
        <v>10A8</v>
      </c>
      <c r="V433">
        <v>3</v>
      </c>
      <c r="AE433">
        <f>IF(B433&lt;&gt;"", INDEX($X$8:$X$1491, MATCH(B433, $T$8:$T$1491, 0)),"")</f>
        <v>0</v>
      </c>
      <c r="AF433" t="str">
        <f>IF(AH436&lt;&gt;"", INDEX($AJ$8:$AJ$1491, MATCH(AH436, $T$8:$T$1491, 0)),"")</f>
        <v/>
      </c>
    </row>
    <row r="434">
      <c r="A434">
        <f>IF(B434&lt;&gt;"",A433+1,"")</f>
        <v>430</v>
      </c>
      <c r="B434" t="str">
        <v>HỒ NGỌC BẢO TRÂN</v>
      </c>
      <c r="C434" t="str">
        <v>10A9</v>
      </c>
      <c r="E434" t="str">
        <v xml:space="preserve">Không phép </v>
      </c>
      <c r="F434">
        <v>33000497</v>
      </c>
      <c r="S434" t="e">
        <f>IF(T434&lt;&gt;"",S433+1,"")</f>
        <v>#REF!</v>
      </c>
      <c r="T434" t="str">
        <f>data!B431</f>
        <v>NGUYỄN HƯNG KHÁNH</v>
      </c>
      <c r="U434" t="str">
        <f>data!C431</f>
        <v>10A8</v>
      </c>
      <c r="V434">
        <v>3</v>
      </c>
      <c r="AE434">
        <f>IF(B434&lt;&gt;"", INDEX($X$8:$X$1491, MATCH(B434, $T$8:$T$1491, 0)),"")</f>
        <v>0</v>
      </c>
      <c r="AF434" t="str">
        <f>IF(AH437&lt;&gt;"", INDEX($AJ$8:$AJ$1491, MATCH(AH437, $T$8:$T$1491, 0)),"")</f>
        <v/>
      </c>
    </row>
    <row r="435">
      <c r="A435">
        <f>IF(B435&lt;&gt;"",A434+1,"")</f>
        <v>431</v>
      </c>
      <c r="B435" t="str">
        <v>DƯƠNG NGỌC LAM TUYỀN</v>
      </c>
      <c r="C435" t="str">
        <v>10A9</v>
      </c>
      <c r="E435" t="str">
        <v xml:space="preserve">Không phép </v>
      </c>
      <c r="F435">
        <v>33000498</v>
      </c>
      <c r="S435" t="e">
        <f>IF(T435&lt;&gt;"",S434+1,"")</f>
        <v>#REF!</v>
      </c>
      <c r="T435" t="str">
        <f>data!B432</f>
        <v>NGUYỄN NGỌC MINH KHÔI</v>
      </c>
      <c r="U435" t="str">
        <f>data!C432</f>
        <v>10A8</v>
      </c>
      <c r="V435">
        <v>3</v>
      </c>
      <c r="AE435">
        <f>IF(B435&lt;&gt;"", INDEX($X$8:$X$1491, MATCH(B435, $T$8:$T$1491, 0)),"")</f>
        <v>0</v>
      </c>
      <c r="AF435" t="str">
        <f>IF(AH438&lt;&gt;"", INDEX($AJ$8:$AJ$1491, MATCH(AH438, $T$8:$T$1491, 0)),"")</f>
        <v/>
      </c>
    </row>
    <row r="436">
      <c r="A436">
        <f>IF(B436&lt;&gt;"",A435+1,"")</f>
        <v>432</v>
      </c>
      <c r="B436" t="str">
        <v>TRẦN NGỌC TUYỀN</v>
      </c>
      <c r="C436" t="str">
        <v>10A9</v>
      </c>
      <c r="E436" t="str">
        <v xml:space="preserve">Không phép </v>
      </c>
      <c r="F436">
        <v>33000499</v>
      </c>
      <c r="S436" t="e">
        <f>IF(T436&lt;&gt;"",S435+1,"")</f>
        <v>#REF!</v>
      </c>
      <c r="T436" t="str">
        <f>data!B433</f>
        <v>TRẦN ĐĂNG KHÔI</v>
      </c>
      <c r="U436" t="str">
        <f>data!C433</f>
        <v>10A8</v>
      </c>
      <c r="V436">
        <v>2</v>
      </c>
      <c r="AE436">
        <f>IF(B436&lt;&gt;"", INDEX($X$8:$X$1491, MATCH(B436, $T$8:$T$1491, 0)),"")</f>
        <v>0</v>
      </c>
      <c r="AF436" t="str">
        <f>IF(AH439&lt;&gt;"", INDEX($AJ$8:$AJ$1491, MATCH(AH439, $T$8:$T$1491, 0)),"")</f>
        <v/>
      </c>
    </row>
    <row r="437">
      <c r="A437">
        <f>IF(B437&lt;&gt;"",A436+1,"")</f>
        <v>433</v>
      </c>
      <c r="B437" t="str">
        <v>ĐỖ HOÀNG VINH</v>
      </c>
      <c r="C437" t="str">
        <v>10A9</v>
      </c>
      <c r="E437" t="str">
        <v xml:space="preserve">Không phép </v>
      </c>
      <c r="F437">
        <v>33000500</v>
      </c>
      <c r="S437" t="e">
        <f>IF(T437&lt;&gt;"",S436+1,"")</f>
        <v>#REF!</v>
      </c>
      <c r="T437" t="str">
        <f>data!B434</f>
        <v>VŨ THIÊN KIM</v>
      </c>
      <c r="U437" t="str">
        <f>data!C434</f>
        <v>10A8</v>
      </c>
      <c r="V437">
        <v>3</v>
      </c>
      <c r="AE437">
        <f>IF(B437&lt;&gt;"", INDEX($X$8:$X$1491, MATCH(B437, $T$8:$T$1491, 0)),"")</f>
        <v>0</v>
      </c>
      <c r="AF437" t="str">
        <f>IF(AH440&lt;&gt;"", INDEX($AJ$8:$AJ$1491, MATCH(AH440, $T$8:$T$1491, 0)),"")</f>
        <v/>
      </c>
    </row>
    <row r="438">
      <c r="A438">
        <f>IF(B438&lt;&gt;"",A437+1,"")</f>
        <v>434</v>
      </c>
      <c r="B438" t="str">
        <v>HUỲNH TƯỜNG VY</v>
      </c>
      <c r="C438" t="str">
        <v>10A9</v>
      </c>
      <c r="E438" t="str">
        <v xml:space="preserve">Không phép </v>
      </c>
      <c r="F438">
        <v>33000501</v>
      </c>
      <c r="S438" t="e">
        <f>IF(T438&lt;&gt;"",S437+1,"")</f>
        <v>#REF!</v>
      </c>
      <c r="T438" t="str">
        <f>data!B435</f>
        <v>NGUYỄN HOÀNG CHÂU KỲ</v>
      </c>
      <c r="U438" t="str">
        <f>data!C435</f>
        <v>10A8</v>
      </c>
      <c r="V438">
        <v>3</v>
      </c>
      <c r="AE438">
        <f>IF(B438&lt;&gt;"", INDEX($X$8:$X$1491, MATCH(B438, $T$8:$T$1491, 0)),"")</f>
        <v>0</v>
      </c>
      <c r="AF438" t="str">
        <f>IF(AH441&lt;&gt;"", INDEX($AJ$8:$AJ$1491, MATCH(AH441, $T$8:$T$1491, 0)),"")</f>
        <v/>
      </c>
    </row>
    <row r="439">
      <c r="A439">
        <f>IF(B439&lt;&gt;"",A438+1,"")</f>
        <v>435</v>
      </c>
      <c r="B439" t="str">
        <v>LÝ HỒNG NGỌC VY</v>
      </c>
      <c r="C439" t="str">
        <v>10A9</v>
      </c>
      <c r="E439" t="str">
        <v xml:space="preserve">Không phép </v>
      </c>
      <c r="F439">
        <v>33000502</v>
      </c>
      <c r="S439" t="e">
        <f>IF(T439&lt;&gt;"",S438+1,"")</f>
        <v>#REF!</v>
      </c>
      <c r="T439" t="str">
        <f>data!B436</f>
        <v>VÕ NHẬT HOÀNG LAM</v>
      </c>
      <c r="U439" t="str">
        <f>data!C436</f>
        <v>10A8</v>
      </c>
      <c r="V439">
        <v>3</v>
      </c>
      <c r="AE439">
        <f>IF(B439&lt;&gt;"", INDEX($X$8:$X$1491, MATCH(B439, $T$8:$T$1491, 0)),"")</f>
        <v>0</v>
      </c>
      <c r="AF439" t="str">
        <f>IF(AH442&lt;&gt;"", INDEX($AJ$8:$AJ$1491, MATCH(AH442, $T$8:$T$1491, 0)),"")</f>
        <v/>
      </c>
    </row>
    <row r="440">
      <c r="A440">
        <f>IF(B440&lt;&gt;"",A439+1,"")</f>
        <v>436</v>
      </c>
      <c r="B440" t="str">
        <v>NGUYỄN HOÀNG TƯỜNG VY</v>
      </c>
      <c r="C440" t="str">
        <v>10A9</v>
      </c>
      <c r="E440" t="str">
        <v xml:space="preserve">Không phép </v>
      </c>
      <c r="F440">
        <v>33000503</v>
      </c>
      <c r="S440" t="e">
        <f>IF(T440&lt;&gt;"",S439+1,"")</f>
        <v>#REF!</v>
      </c>
      <c r="T440" t="str">
        <f>data!B437</f>
        <v>NGUYỄN CAO TRÍ LÂM</v>
      </c>
      <c r="U440" t="str">
        <f>data!C437</f>
        <v>10A8</v>
      </c>
      <c r="V440">
        <v>3</v>
      </c>
      <c r="AE440">
        <f>IF(B440&lt;&gt;"", INDEX($X$8:$X$1491, MATCH(B440, $T$8:$T$1491, 0)),"")</f>
        <v>0</v>
      </c>
      <c r="AF440" t="str">
        <f>IF(AH443&lt;&gt;"", INDEX($AJ$8:$AJ$1491, MATCH(AH443, $T$8:$T$1491, 0)),"")</f>
        <v/>
      </c>
    </row>
    <row r="441">
      <c r="A441">
        <f>IF(B441&lt;&gt;"",A440+1,"")</f>
        <v>437</v>
      </c>
      <c r="B441" t="str">
        <v>NGUYỄN LÊ THẢO VY</v>
      </c>
      <c r="C441" t="str">
        <v>10A9</v>
      </c>
      <c r="E441" t="str">
        <v xml:space="preserve">Không phép </v>
      </c>
      <c r="F441">
        <v>33000504</v>
      </c>
      <c r="S441" t="e">
        <f>IF(T441&lt;&gt;"",S440+1,"")</f>
        <v>#REF!</v>
      </c>
      <c r="T441" t="str">
        <f>data!B438</f>
        <v>PHAN KIM LIỄU</v>
      </c>
      <c r="U441" t="str">
        <f>data!C438</f>
        <v>10A8</v>
      </c>
      <c r="V441">
        <v>3</v>
      </c>
      <c r="AE441">
        <f>IF(B441&lt;&gt;"", INDEX($X$8:$X$1491, MATCH(B441, $T$8:$T$1491, 0)),"")</f>
        <v>0</v>
      </c>
      <c r="AF441" t="str">
        <f>IF(AH444&lt;&gt;"", INDEX($AJ$8:$AJ$1491, MATCH(AH444, $T$8:$T$1491, 0)),"")</f>
        <v/>
      </c>
    </row>
    <row r="442">
      <c r="A442">
        <f>IF(B442&lt;&gt;"",A441+1,"")</f>
        <v>438</v>
      </c>
      <c r="B442" t="str">
        <v>PHẠM THỊ HOÀNG VY</v>
      </c>
      <c r="C442" t="str">
        <v>10A9</v>
      </c>
      <c r="E442" t="str">
        <v xml:space="preserve">Không phép </v>
      </c>
      <c r="F442">
        <v>33000505</v>
      </c>
      <c r="S442" t="e">
        <f>IF(T442&lt;&gt;"",S441+1,"")</f>
        <v>#REF!</v>
      </c>
      <c r="T442" t="str">
        <f>data!B439</f>
        <v>ĐOÀN THIÊN LONG</v>
      </c>
      <c r="U442" t="str">
        <f>data!C439</f>
        <v>10A8</v>
      </c>
      <c r="V442">
        <v>1</v>
      </c>
      <c r="AE442">
        <f>IF(B442&lt;&gt;"", INDEX($X$8:$X$1491, MATCH(B442, $T$8:$T$1491, 0)),"")</f>
        <v>0</v>
      </c>
      <c r="AF442" t="str">
        <f>IF(AH445&lt;&gt;"", INDEX($AJ$8:$AJ$1491, MATCH(AH445, $T$8:$T$1491, 0)),"")</f>
        <v/>
      </c>
    </row>
    <row r="443">
      <c r="A443">
        <f>IF(B443&lt;&gt;"",A442+1,"")</f>
        <v>439</v>
      </c>
      <c r="B443" t="str">
        <v>HUỲNH KIM YẾN</v>
      </c>
      <c r="C443" t="str">
        <v>10A9</v>
      </c>
      <c r="E443" t="str">
        <v xml:space="preserve">Không phép </v>
      </c>
      <c r="F443">
        <v>33000506</v>
      </c>
      <c r="S443" t="e">
        <f>IF(T443&lt;&gt;"",S442+1,"")</f>
        <v>#REF!</v>
      </c>
      <c r="T443" t="str">
        <f>data!B440</f>
        <v>PHẠM ÁI LY</v>
      </c>
      <c r="U443" t="str">
        <f>data!C440</f>
        <v>10A8</v>
      </c>
      <c r="V443">
        <v>3</v>
      </c>
      <c r="AE443" t="e">
        <f>IF(B443&lt;&gt;"", INDEX($X$8:$X$1491, MATCH(B443, $T$8:$T$1491, 0)),"")</f>
        <v>#N/A</v>
      </c>
      <c r="AF443" t="str">
        <f>IF(AH446&lt;&gt;"", INDEX($AJ$8:$AJ$1491, MATCH(AH446, $T$8:$T$1491, 0)),"")</f>
        <v/>
      </c>
    </row>
    <row r="444">
      <c r="A444">
        <f>IF(B444&lt;&gt;"",A443+1,"")</f>
        <v>440</v>
      </c>
      <c r="B444" t="str">
        <v>NGUYỄN NGỌC TRÂM ANH</v>
      </c>
      <c r="C444" t="str">
        <v>11A1</v>
      </c>
      <c r="E444" t="str">
        <v xml:space="preserve">Không phép </v>
      </c>
      <c r="S444" t="e">
        <f>IF(T444&lt;&gt;"",S443+1,"")</f>
        <v>#REF!</v>
      </c>
      <c r="T444" t="str">
        <f>data!B441</f>
        <v>ĐOÀN GIA MINH</v>
      </c>
      <c r="U444" t="str">
        <f>data!C441</f>
        <v>10A8</v>
      </c>
      <c r="V444">
        <v>2</v>
      </c>
      <c r="AE444">
        <f>IF(B444&lt;&gt;"", INDEX($X$8:$X$1491, MATCH(B444, $T$8:$T$1491, 0)),"")</f>
        <v>0</v>
      </c>
      <c r="AF444" t="str">
        <f>IF(AH447&lt;&gt;"", INDEX($AJ$8:$AJ$1491, MATCH(AH447, $T$8:$T$1491, 0)),"")</f>
        <v/>
      </c>
    </row>
    <row r="445">
      <c r="A445">
        <f>IF(B445&lt;&gt;"",A444+1,"")</f>
        <v>441</v>
      </c>
      <c r="B445" t="str">
        <v>LÊ HUY ĐẠT</v>
      </c>
      <c r="C445" t="str">
        <v>11A1</v>
      </c>
      <c r="E445" t="str">
        <v xml:space="preserve">Không phép </v>
      </c>
      <c r="S445" t="e">
        <f>IF(T445&lt;&gt;"",S444+1,"")</f>
        <v>#REF!</v>
      </c>
      <c r="T445" t="str">
        <f>data!B442</f>
        <v>TRẦN LÊ GIA NGHI</v>
      </c>
      <c r="U445" t="str">
        <f>data!C442</f>
        <v>10A8</v>
      </c>
      <c r="V445">
        <v>3</v>
      </c>
      <c r="AE445">
        <f>IF(B445&lt;&gt;"", INDEX($X$8:$X$1491, MATCH(B445, $T$8:$T$1491, 0)),"")</f>
        <v>0</v>
      </c>
      <c r="AF445" t="str">
        <f>IF(AH448&lt;&gt;"", INDEX($AJ$8:$AJ$1491, MATCH(AH448, $T$8:$T$1491, 0)),"")</f>
        <v/>
      </c>
    </row>
    <row r="446">
      <c r="A446">
        <f>IF(B446&lt;&gt;"",A445+1,"")</f>
        <v>442</v>
      </c>
      <c r="B446" t="str">
        <v>TRƯƠNG KHÁNH LINH</v>
      </c>
      <c r="C446" t="str">
        <v>11A1</v>
      </c>
      <c r="E446" t="str">
        <v xml:space="preserve">Không phép </v>
      </c>
      <c r="S446" t="e">
        <f>IF(T446&lt;&gt;"",S445+1,"")</f>
        <v>#REF!</v>
      </c>
      <c r="T446" t="str">
        <f>data!B443</f>
        <v>CAO ĐẠI NGHĨA</v>
      </c>
      <c r="U446" t="str">
        <f>data!C443</f>
        <v>10A8</v>
      </c>
      <c r="V446">
        <v>3</v>
      </c>
      <c r="AE446">
        <f>IF(B446&lt;&gt;"", INDEX($X$8:$X$1491, MATCH(B446, $T$8:$T$1491, 0)),"")</f>
        <v>0</v>
      </c>
      <c r="AF446" t="str">
        <f>IF(AH449&lt;&gt;"", INDEX($AJ$8:$AJ$1491, MATCH(AH449, $T$8:$T$1491, 0)),"")</f>
        <v/>
      </c>
    </row>
    <row r="447">
      <c r="A447">
        <f>IF(B447&lt;&gt;"",A446+1,"")</f>
        <v>443</v>
      </c>
      <c r="B447" t="str">
        <v>LƯU TUỆ NGHI</v>
      </c>
      <c r="C447" t="str">
        <v>11A1</v>
      </c>
      <c r="E447" t="str">
        <v xml:space="preserve">Không phép </v>
      </c>
      <c r="S447" t="e">
        <f>IF(T447&lt;&gt;"",S446+1,"")</f>
        <v>#REF!</v>
      </c>
      <c r="T447" t="str">
        <f>data!B444</f>
        <v>CAO NGUYỄN TUỆ NHÃ</v>
      </c>
      <c r="U447" t="str">
        <f>data!C444</f>
        <v>10A8</v>
      </c>
      <c r="V447">
        <v>3</v>
      </c>
      <c r="AE447">
        <f>IF(B447&lt;&gt;"", INDEX($X$8:$X$1491, MATCH(B447, $T$8:$T$1491, 0)),"")</f>
        <v>0</v>
      </c>
      <c r="AF447" t="str">
        <f>IF(AH450&lt;&gt;"", INDEX($AJ$8:$AJ$1491, MATCH(AH450, $T$8:$T$1491, 0)),"")</f>
        <v/>
      </c>
    </row>
    <row r="448">
      <c r="A448">
        <f>IF(B448&lt;&gt;"",A447+1,"")</f>
        <v>444</v>
      </c>
      <c r="B448" t="str">
        <v>BÙI HOÀNG NGHIÊM</v>
      </c>
      <c r="C448" t="str">
        <v>11A1</v>
      </c>
      <c r="E448" t="str">
        <v xml:space="preserve">Không phép </v>
      </c>
      <c r="S448" t="e">
        <f>IF(T448&lt;&gt;"",S447+1,"")</f>
        <v>#REF!</v>
      </c>
      <c r="T448" t="str">
        <f>data!B445</f>
        <v>LÊ THỊ YẾN NHI</v>
      </c>
      <c r="U448" t="str">
        <f>data!C445</f>
        <v>10A8</v>
      </c>
      <c r="V448">
        <v>3</v>
      </c>
      <c r="AE448">
        <f>IF(B448&lt;&gt;"", INDEX($X$8:$X$1491, MATCH(B448, $T$8:$T$1491, 0)),"")</f>
        <v>0</v>
      </c>
      <c r="AF448" t="str">
        <f>IF(AH451&lt;&gt;"", INDEX($AJ$8:$AJ$1491, MATCH(AH451, $T$8:$T$1491, 0)),"")</f>
        <v/>
      </c>
    </row>
    <row r="449">
      <c r="A449">
        <f>IF(B449&lt;&gt;"",A448+1,"")</f>
        <v>445</v>
      </c>
      <c r="B449" t="str">
        <v>NGUYỄN ĐỨC NHÂN</v>
      </c>
      <c r="C449" t="str">
        <v>11A1</v>
      </c>
      <c r="E449" t="str">
        <v xml:space="preserve">Không phép </v>
      </c>
      <c r="S449" t="e">
        <f>IF(T449&lt;&gt;"",S448+1,"")</f>
        <v>#REF!</v>
      </c>
      <c r="T449" t="str">
        <f>data!B446</f>
        <v>LÂM BẢO NHƯ</v>
      </c>
      <c r="U449" t="str">
        <f>data!C446</f>
        <v>10A8</v>
      </c>
      <c r="V449">
        <v>3</v>
      </c>
      <c r="AE449">
        <f>IF(B449&lt;&gt;"", INDEX($X$8:$X$1491, MATCH(B449, $T$8:$T$1491, 0)),"")</f>
        <v>0</v>
      </c>
      <c r="AF449" t="str">
        <f>IF(AH452&lt;&gt;"", INDEX($AJ$8:$AJ$1491, MATCH(AH452, $T$8:$T$1491, 0)),"")</f>
        <v/>
      </c>
    </row>
    <row r="450">
      <c r="A450">
        <f>IF(B450&lt;&gt;"",A449+1,"")</f>
        <v>446</v>
      </c>
      <c r="B450" t="str">
        <v>PHAN NGUYỄN HẠO NHIÊN</v>
      </c>
      <c r="C450" t="str">
        <v>11A1</v>
      </c>
      <c r="E450" t="str">
        <v xml:space="preserve">Không phép </v>
      </c>
      <c r="S450" t="e">
        <f>IF(T450&lt;&gt;"",S449+1,"")</f>
        <v>#REF!</v>
      </c>
      <c r="T450" t="str">
        <f>data!B447</f>
        <v>TRẦN NGUYỄN THIỆN NHƯ</v>
      </c>
      <c r="U450" t="str">
        <f>data!C447</f>
        <v>10A8</v>
      </c>
      <c r="V450">
        <v>3</v>
      </c>
      <c r="AE450">
        <f>IF(B450&lt;&gt;"", INDEX($X$8:$X$1491, MATCH(B450, $T$8:$T$1491, 0)),"")</f>
        <v>0</v>
      </c>
      <c r="AF450" t="str">
        <f>IF(AH453&lt;&gt;"", INDEX($AJ$8:$AJ$1491, MATCH(AH453, $T$8:$T$1491, 0)),"")</f>
        <v/>
      </c>
    </row>
    <row r="451">
      <c r="A451">
        <f>IF(B451&lt;&gt;"",A450+1,"")</f>
        <v>447</v>
      </c>
      <c r="B451" t="str">
        <v>KHƯU ĐÔNG PHONG</v>
      </c>
      <c r="C451" t="str">
        <v>11A1</v>
      </c>
      <c r="E451" t="str">
        <v xml:space="preserve">Không phép </v>
      </c>
      <c r="S451" t="e">
        <f>IF(T451&lt;&gt;"",S450+1,"")</f>
        <v>#REF!</v>
      </c>
      <c r="T451" t="str">
        <f>data!B448</f>
        <v>HỒ TUYẾT NHUNG</v>
      </c>
      <c r="U451" t="str">
        <f>data!C448</f>
        <v>10A8</v>
      </c>
      <c r="V451">
        <v>3</v>
      </c>
      <c r="AE451">
        <f>IF(B451&lt;&gt;"", INDEX($X$8:$X$1491, MATCH(B451, $T$8:$T$1491, 0)),"")</f>
        <v>0</v>
      </c>
      <c r="AF451" t="str">
        <f>IF(AH454&lt;&gt;"", INDEX($AJ$8:$AJ$1491, MATCH(AH454, $T$8:$T$1491, 0)),"")</f>
        <v/>
      </c>
    </row>
    <row r="452">
      <c r="A452">
        <f>IF(B452&lt;&gt;"",A451+1,"")</f>
        <v>448</v>
      </c>
      <c r="B452" t="str">
        <v>HUỲNH PHẠM BẢO DUY</v>
      </c>
      <c r="C452" t="str">
        <v>11A10</v>
      </c>
      <c r="E452" t="str">
        <v xml:space="preserve">Không phép </v>
      </c>
      <c r="S452" t="e">
        <f>IF(T452&lt;&gt;"",S451+1,"")</f>
        <v>#REF!</v>
      </c>
      <c r="T452" t="str">
        <f>data!B449</f>
        <v>HUỲNH THỊ CẨM NHUNG</v>
      </c>
      <c r="U452" t="str">
        <f>data!C449</f>
        <v>10A8</v>
      </c>
      <c r="V452">
        <v>3</v>
      </c>
      <c r="AE452">
        <f>IF(B452&lt;&gt;"", INDEX($X$8:$X$1491, MATCH(B452, $T$8:$T$1491, 0)),"")</f>
        <v>0</v>
      </c>
      <c r="AF452" t="str">
        <f>IF(AH455&lt;&gt;"", INDEX($AJ$8:$AJ$1491, MATCH(AH455, $T$8:$T$1491, 0)),"")</f>
        <v/>
      </c>
    </row>
    <row r="453">
      <c r="A453">
        <f>IF(B453&lt;&gt;"",A452+1,"")</f>
        <v>449</v>
      </c>
      <c r="B453" t="str">
        <v>DƯƠNG MỸ HOA</v>
      </c>
      <c r="C453" t="str">
        <v>11A10</v>
      </c>
      <c r="E453" t="str">
        <v xml:space="preserve">Không phép </v>
      </c>
      <c r="S453" t="e">
        <f>IF(T453&lt;&gt;"",S452+1,"")</f>
        <v>#REF!</v>
      </c>
      <c r="T453" t="str">
        <f>data!B450</f>
        <v>NGUYỄN HOÀNG NIÊN</v>
      </c>
      <c r="U453" t="str">
        <f>data!C450</f>
        <v>10A8</v>
      </c>
      <c r="V453">
        <v>3</v>
      </c>
      <c r="AE453">
        <f>IF(B453&lt;&gt;"", INDEX($X$8:$X$1491, MATCH(B453, $T$8:$T$1491, 0)),"")</f>
        <v>0</v>
      </c>
      <c r="AF453" t="str">
        <f>IF(AH456&lt;&gt;"", INDEX($AJ$8:$AJ$1491, MATCH(AH456, $T$8:$T$1491, 0)),"")</f>
        <v/>
      </c>
    </row>
    <row r="454">
      <c r="A454">
        <f>IF(B454&lt;&gt;"",A453+1,"")</f>
        <v>450</v>
      </c>
      <c r="B454" t="str">
        <v>NGUYỄN HOÀNG MINH</v>
      </c>
      <c r="C454" t="str">
        <v>11A10</v>
      </c>
      <c r="E454" t="str">
        <v xml:space="preserve">Không phép </v>
      </c>
      <c r="S454" t="e">
        <f>IF(T454&lt;&gt;"",S453+1,"")</f>
        <v>#REF!</v>
      </c>
      <c r="T454" t="str">
        <f>data!B451</f>
        <v>ĐẶNG NHẤT PHONG</v>
      </c>
      <c r="U454" t="str">
        <f>data!C451</f>
        <v>10A8</v>
      </c>
      <c r="V454">
        <v>2</v>
      </c>
      <c r="AE454">
        <f>IF(B454&lt;&gt;"", INDEX($X$8:$X$1491, MATCH(B454, $T$8:$T$1491, 0)),"")</f>
        <v>0</v>
      </c>
      <c r="AF454" t="str">
        <f>IF(AH457&lt;&gt;"", INDEX($AJ$8:$AJ$1491, MATCH(AH457, $T$8:$T$1491, 0)),"")</f>
        <v/>
      </c>
    </row>
    <row r="455">
      <c r="A455">
        <f>IF(B455&lt;&gt;"",A454+1,"")</f>
        <v>451</v>
      </c>
      <c r="B455" t="str">
        <v>NGUYỄN KHÁNH MINH</v>
      </c>
      <c r="C455" t="str">
        <v>11A10</v>
      </c>
      <c r="E455" t="str">
        <v xml:space="preserve">Không phép </v>
      </c>
      <c r="S455" t="e">
        <f>IF(T455&lt;&gt;"",S454+1,"")</f>
        <v>#REF!</v>
      </c>
      <c r="T455" t="str">
        <f>data!B452</f>
        <v>PHAN HÀN PHÚC</v>
      </c>
      <c r="U455" t="str">
        <f>data!C452</f>
        <v>10A8</v>
      </c>
      <c r="V455">
        <v>3</v>
      </c>
      <c r="AE455">
        <f>IF(B455&lt;&gt;"", INDEX($X$8:$X$1491, MATCH(B455, $T$8:$T$1491, 0)),"")</f>
        <v>0</v>
      </c>
      <c r="AF455" t="str">
        <f>IF(AH458&lt;&gt;"", INDEX($AJ$8:$AJ$1491, MATCH(AH458, $T$8:$T$1491, 0)),"")</f>
        <v/>
      </c>
    </row>
    <row r="456">
      <c r="A456">
        <f>IF(B456&lt;&gt;"",A455+1,"")</f>
        <v>452</v>
      </c>
      <c r="B456" t="str">
        <v>PHAN THỊ XUÂN NGHI</v>
      </c>
      <c r="C456" t="str">
        <v>11A10</v>
      </c>
      <c r="E456" t="str">
        <v xml:space="preserve">Không phép </v>
      </c>
      <c r="S456" t="e">
        <f>IF(T456&lt;&gt;"",S455+1,"")</f>
        <v>#REF!</v>
      </c>
      <c r="T456" t="str">
        <f>data!B453</f>
        <v>DIỆP THIÊN QUÝ</v>
      </c>
      <c r="U456" t="str">
        <f>data!C453</f>
        <v>10A8</v>
      </c>
      <c r="V456">
        <v>3</v>
      </c>
      <c r="AE456">
        <f>IF(B456&lt;&gt;"", INDEX($X$8:$X$1491, MATCH(B456, $T$8:$T$1491, 0)),"")</f>
        <v>0</v>
      </c>
      <c r="AF456" t="str">
        <f>IF(AH459&lt;&gt;"", INDEX($AJ$8:$AJ$1491, MATCH(AH459, $T$8:$T$1491, 0)),"")</f>
        <v/>
      </c>
    </row>
    <row r="457">
      <c r="A457">
        <f>IF(B457&lt;&gt;"",A456+1,"")</f>
        <v>453</v>
      </c>
      <c r="B457" t="str">
        <v>NGUYỄN THÀNH NHÂN</v>
      </c>
      <c r="C457" t="str">
        <v>11A10</v>
      </c>
      <c r="E457" t="str">
        <v xml:space="preserve">Không phép </v>
      </c>
      <c r="S457" t="e">
        <f>IF(T457&lt;&gt;"",S456+1,"")</f>
        <v>#REF!</v>
      </c>
      <c r="T457" t="str">
        <f>data!B454</f>
        <v>LƯƠNG NGỌC KIM QUYÊN</v>
      </c>
      <c r="U457" t="str">
        <f>data!C454</f>
        <v>10A8</v>
      </c>
      <c r="V457">
        <v>3</v>
      </c>
      <c r="AE457">
        <f>IF(B457&lt;&gt;"", INDEX($X$8:$X$1491, MATCH(B457, $T$8:$T$1491, 0)),"")</f>
        <v>0</v>
      </c>
      <c r="AF457" t="str">
        <f>IF(AH460&lt;&gt;"", INDEX($AJ$8:$AJ$1491, MATCH(AH460, $T$8:$T$1491, 0)),"")</f>
        <v/>
      </c>
    </row>
    <row r="458">
      <c r="A458">
        <f>IF(B458&lt;&gt;"",A457+1,"")</f>
        <v>454</v>
      </c>
      <c r="B458" t="str">
        <v>THẠCH THỊ BẢO NHI</v>
      </c>
      <c r="C458" t="str">
        <v>11A10</v>
      </c>
      <c r="E458" t="str">
        <v xml:space="preserve">Không phép </v>
      </c>
      <c r="S458" t="e">
        <f>IF(T458&lt;&gt;"",S457+1,"")</f>
        <v>#REF!</v>
      </c>
      <c r="T458" t="str">
        <f>data!B455</f>
        <v>TRẦN NGỌC QUỲNH</v>
      </c>
      <c r="U458" t="str">
        <f>data!C455</f>
        <v>10A8</v>
      </c>
      <c r="V458">
        <v>3</v>
      </c>
      <c r="AE458">
        <f>IF(B458&lt;&gt;"", INDEX($X$8:$X$1491, MATCH(B458, $T$8:$T$1491, 0)),"")</f>
        <v>0</v>
      </c>
      <c r="AF458" t="str">
        <f>IF(AH461&lt;&gt;"", INDEX($AJ$8:$AJ$1491, MATCH(AH461, $T$8:$T$1491, 0)),"")</f>
        <v/>
      </c>
    </row>
    <row r="459">
      <c r="A459">
        <f>IF(B459&lt;&gt;"",A458+1,"")</f>
        <v>455</v>
      </c>
      <c r="B459" t="str">
        <v>NGUYỄN TÂM NHƯ</v>
      </c>
      <c r="C459" t="str">
        <v>11A10</v>
      </c>
      <c r="E459" t="str">
        <v xml:space="preserve">Không phép </v>
      </c>
      <c r="S459" t="e">
        <f>IF(T459&lt;&gt;"",S458+1,"")</f>
        <v>#REF!</v>
      </c>
      <c r="T459" t="str">
        <f>data!B456</f>
        <v>ĐẶNG TIẾN TÀI</v>
      </c>
      <c r="U459" t="str">
        <f>data!C456</f>
        <v>10A8</v>
      </c>
      <c r="V459">
        <v>2</v>
      </c>
      <c r="AE459">
        <f>IF(B459&lt;&gt;"", INDEX($X$8:$X$1491, MATCH(B459, $T$8:$T$1491, 0)),"")</f>
        <v>0</v>
      </c>
      <c r="AF459" t="str">
        <f>IF(AH462&lt;&gt;"", INDEX($AJ$8:$AJ$1491, MATCH(AH462, $T$8:$T$1491, 0)),"")</f>
        <v/>
      </c>
    </row>
    <row r="460">
      <c r="A460">
        <f>IF(B460&lt;&gt;"",A459+1,"")</f>
        <v>456</v>
      </c>
      <c r="B460" t="str">
        <v>TRẦN QUỲNH NHƯ</v>
      </c>
      <c r="C460" t="str">
        <v>11A10</v>
      </c>
      <c r="E460" t="str">
        <v xml:space="preserve">Không phép </v>
      </c>
      <c r="S460" t="e">
        <f>IF(T460&lt;&gt;"",S459+1,"")</f>
        <v>#REF!</v>
      </c>
      <c r="T460" t="str">
        <f>data!B457</f>
        <v>NGUYỄN THANH THẢO</v>
      </c>
      <c r="U460" t="str">
        <f>data!C457</f>
        <v>10A8</v>
      </c>
      <c r="V460">
        <v>3</v>
      </c>
      <c r="AE460">
        <f>IF(B460&lt;&gt;"", INDEX($X$8:$X$1491, MATCH(B460, $T$8:$T$1491, 0)),"")</f>
        <v>0</v>
      </c>
      <c r="AF460" t="str">
        <f>IF(AH463&lt;&gt;"", INDEX($AJ$8:$AJ$1491, MATCH(AH463, $T$8:$T$1491, 0)),"")</f>
        <v/>
      </c>
    </row>
    <row r="461">
      <c r="A461">
        <f>IF(B461&lt;&gt;"",A460+1,"")</f>
        <v>457</v>
      </c>
      <c r="B461" t="str">
        <v>TRẦN HỒNG PHƯƠNG QUYÊN</v>
      </c>
      <c r="C461" t="str">
        <v>11A10</v>
      </c>
      <c r="E461" t="str">
        <v xml:space="preserve">Không phép </v>
      </c>
      <c r="S461" t="e">
        <f>IF(T461&lt;&gt;"",S460+1,"")</f>
        <v>#REF!</v>
      </c>
      <c r="T461" t="str">
        <f>data!B458</f>
        <v>CHÂU HOÀNG THIỆN</v>
      </c>
      <c r="U461" t="str">
        <f>data!C458</f>
        <v>10A8</v>
      </c>
      <c r="V461">
        <v>2</v>
      </c>
      <c r="AE461">
        <f>IF(B461&lt;&gt;"", INDEX($X$8:$X$1491, MATCH(B461, $T$8:$T$1491, 0)),"")</f>
        <v>0</v>
      </c>
      <c r="AF461" t="str">
        <f>IF(AH464&lt;&gt;"", INDEX($AJ$8:$AJ$1491, MATCH(AH464, $T$8:$T$1491, 0)),"")</f>
        <v/>
      </c>
    </row>
    <row r="462">
      <c r="A462">
        <f>IF(B462&lt;&gt;"",A461+1,"")</f>
        <v>458</v>
      </c>
      <c r="B462" t="str">
        <v>NGUYỄN KHÁNH QUỲNH</v>
      </c>
      <c r="C462" t="str">
        <v>11A10</v>
      </c>
      <c r="E462" t="str">
        <v xml:space="preserve">Không phép </v>
      </c>
      <c r="S462" t="e">
        <f>IF(T462&lt;&gt;"",S461+1,"")</f>
        <v>#REF!</v>
      </c>
      <c r="T462" t="str">
        <f>data!B459</f>
        <v>DƯƠNG HOÀNG THIỆN</v>
      </c>
      <c r="U462" t="str">
        <f>data!C459</f>
        <v>10A8</v>
      </c>
      <c r="V462">
        <v>2</v>
      </c>
      <c r="AE462">
        <f>IF(B462&lt;&gt;"", INDEX($X$8:$X$1491, MATCH(B462, $T$8:$T$1491, 0)),"")</f>
        <v>0</v>
      </c>
      <c r="AF462" t="str">
        <f>IF(AH465&lt;&gt;"", INDEX($AJ$8:$AJ$1491, MATCH(AH465, $T$8:$T$1491, 0)),"")</f>
        <v/>
      </c>
    </row>
    <row r="463">
      <c r="A463">
        <f>IF(B463&lt;&gt;"",A462+1,"")</f>
        <v>459</v>
      </c>
      <c r="B463" t="str">
        <v>LÂM TẤN TÀI</v>
      </c>
      <c r="C463" t="str">
        <v>11A10</v>
      </c>
      <c r="E463" t="str">
        <v xml:space="preserve">Không phép </v>
      </c>
      <c r="S463" t="e">
        <f>IF(T463&lt;&gt;"",S462+1,"")</f>
        <v>#REF!</v>
      </c>
      <c r="T463" t="str">
        <f>data!B460</f>
        <v>LÊ HOÀNG ANH THƠ</v>
      </c>
      <c r="U463" t="str">
        <f>data!C460</f>
        <v>10A8</v>
      </c>
      <c r="V463">
        <v>3</v>
      </c>
      <c r="AE463">
        <f>IF(B463&lt;&gt;"", INDEX($X$8:$X$1491, MATCH(B463, $T$8:$T$1491, 0)),"")</f>
        <v>0</v>
      </c>
      <c r="AF463" t="str">
        <f>IF(AH466&lt;&gt;"", INDEX($AJ$8:$AJ$1491, MATCH(AH466, $T$8:$T$1491, 0)),"")</f>
        <v/>
      </c>
    </row>
    <row r="464">
      <c r="A464">
        <f>IF(B464&lt;&gt;"",A463+1,"")</f>
        <v>460</v>
      </c>
      <c r="B464" t="str">
        <v>NGUYỄN THANH TÂM</v>
      </c>
      <c r="C464" t="str">
        <v>11A10</v>
      </c>
      <c r="E464" t="str">
        <v xml:space="preserve">Không phép </v>
      </c>
      <c r="S464" t="e">
        <f>IF(T464&lt;&gt;"",S463+1,"")</f>
        <v>#REF!</v>
      </c>
      <c r="T464" t="str">
        <f>data!B461</f>
        <v>PHẠM THỊ ANH THƠ</v>
      </c>
      <c r="U464" t="str">
        <f>data!C461</f>
        <v>10A8</v>
      </c>
      <c r="V464">
        <v>3</v>
      </c>
      <c r="AE464">
        <f>IF(B464&lt;&gt;"", INDEX($X$8:$X$1491, MATCH(B464, $T$8:$T$1491, 0)),"")</f>
        <v>0</v>
      </c>
      <c r="AF464" t="str">
        <f>IF(AH467&lt;&gt;"", INDEX($AJ$8:$AJ$1491, MATCH(AH467, $T$8:$T$1491, 0)),"")</f>
        <v/>
      </c>
    </row>
    <row r="465">
      <c r="A465">
        <f>IF(B465&lt;&gt;"",A464+1,"")</f>
        <v>461</v>
      </c>
      <c r="B465" t="str">
        <v>TRẦN HOÀI TÂM</v>
      </c>
      <c r="C465" t="str">
        <v>11A10</v>
      </c>
      <c r="E465" t="str">
        <v xml:space="preserve">Không phép </v>
      </c>
      <c r="S465" t="e">
        <f>IF(T465&lt;&gt;"",S464+1,"")</f>
        <v>#REF!</v>
      </c>
      <c r="T465" t="str">
        <f>data!B462</f>
        <v>NGUYỄN NGỌC BẢO TRANG</v>
      </c>
      <c r="U465" t="str">
        <f>data!C462</f>
        <v>10A8</v>
      </c>
      <c r="V465">
        <v>3</v>
      </c>
      <c r="AE465">
        <f>IF(B465&lt;&gt;"", INDEX($X$8:$X$1491, MATCH(B465, $T$8:$T$1491, 0)),"")</f>
        <v>0</v>
      </c>
      <c r="AF465" t="str">
        <f>IF(AH468&lt;&gt;"", INDEX($AJ$8:$AJ$1491, MATCH(AH468, $T$8:$T$1491, 0)),"")</f>
        <v/>
      </c>
    </row>
    <row r="466">
      <c r="A466">
        <f>IF(B466&lt;&gt;"",A465+1,"")</f>
        <v>462</v>
      </c>
      <c r="B466" t="str">
        <v>LÊ NGỌC THÙY</v>
      </c>
      <c r="C466" t="str">
        <v>11A10</v>
      </c>
      <c r="E466" t="str">
        <v xml:space="preserve">Không phép </v>
      </c>
      <c r="S466" t="e">
        <f>IF(T466&lt;&gt;"",S465+1,"")</f>
        <v>#REF!</v>
      </c>
      <c r="T466" t="str">
        <f>data!B463</f>
        <v>HUỲNH QUÁCH CÁT TƯỜNG</v>
      </c>
      <c r="U466" t="str">
        <f>data!C463</f>
        <v>10A8</v>
      </c>
      <c r="V466">
        <v>3</v>
      </c>
      <c r="AE466">
        <f>IF(B466&lt;&gt;"", INDEX($X$8:$X$1491, MATCH(B466, $T$8:$T$1491, 0)),"")</f>
        <v>0</v>
      </c>
      <c r="AF466" t="str">
        <f>IF(AH469&lt;&gt;"", INDEX($AJ$8:$AJ$1491, MATCH(AH469, $T$8:$T$1491, 0)),"")</f>
        <v/>
      </c>
    </row>
    <row r="467">
      <c r="A467">
        <f>IF(B467&lt;&gt;"",A466+1,"")</f>
        <v>463</v>
      </c>
      <c r="B467" t="str">
        <v>NGUYỄN CHÍ TÍN</v>
      </c>
      <c r="C467" t="str">
        <v>11A10</v>
      </c>
      <c r="E467" t="str">
        <v xml:space="preserve">Không phép </v>
      </c>
      <c r="S467" t="e">
        <f>IF(T467&lt;&gt;"",S466+1,"")</f>
        <v>#REF!</v>
      </c>
      <c r="T467" t="str">
        <f>data!B464</f>
        <v>THỊ THANH VÂN</v>
      </c>
      <c r="U467" t="str">
        <f>data!C464</f>
        <v>10A8</v>
      </c>
      <c r="V467">
        <v>3</v>
      </c>
      <c r="AE467">
        <f>IF(B467&lt;&gt;"", INDEX($X$8:$X$1491, MATCH(B467, $T$8:$T$1491, 0)),"")</f>
        <v>0</v>
      </c>
      <c r="AF467" t="str">
        <f>IF(AH470&lt;&gt;"", INDEX($AJ$8:$AJ$1491, MATCH(AH470, $T$8:$T$1491, 0)),"")</f>
        <v/>
      </c>
    </row>
    <row r="468">
      <c r="A468">
        <f>IF(B468&lt;&gt;"",A467+1,"")</f>
        <v>464</v>
      </c>
      <c r="B468" t="str">
        <v>HUỲNH NHỰT TRƯỜNG</v>
      </c>
      <c r="C468" t="str">
        <v>11A10</v>
      </c>
      <c r="E468" t="str">
        <v xml:space="preserve">Không phép </v>
      </c>
      <c r="S468" t="e">
        <f>IF(T468&lt;&gt;"",S467+1,"")</f>
        <v>#REF!</v>
      </c>
      <c r="T468" t="str">
        <f>data!B465</f>
        <v>THÁI KIẾN VĂN</v>
      </c>
      <c r="U468" t="str">
        <f>data!C465</f>
        <v>10A8</v>
      </c>
      <c r="V468">
        <v>3</v>
      </c>
      <c r="AE468">
        <f>IF(B468&lt;&gt;"", INDEX($X$8:$X$1491, MATCH(B468, $T$8:$T$1491, 0)),"")</f>
        <v>0</v>
      </c>
      <c r="AF468" t="str">
        <f>IF(AH471&lt;&gt;"", INDEX($AJ$8:$AJ$1491, MATCH(AH471, $T$8:$T$1491, 0)),"")</f>
        <v/>
      </c>
    </row>
    <row r="469">
      <c r="A469">
        <f>IF(B469&lt;&gt;"",A468+1,"")</f>
        <v>465</v>
      </c>
      <c r="B469" t="str">
        <v>DANH ÚT</v>
      </c>
      <c r="C469" t="str">
        <v>11A10</v>
      </c>
      <c r="E469" t="str">
        <v xml:space="preserve">Không phép </v>
      </c>
      <c r="S469" t="e">
        <f>IF(T469&lt;&gt;"",S468+1,"")</f>
        <v>#REF!</v>
      </c>
      <c r="T469" t="str">
        <f>data!B466</f>
        <v>LÊ NGUYỄN NHƯ Ý</v>
      </c>
      <c r="U469" t="str">
        <f>data!C466</f>
        <v>10A8</v>
      </c>
      <c r="V469">
        <v>3</v>
      </c>
      <c r="AE469">
        <f>IF(B469&lt;&gt;"", INDEX($X$8:$X$1491, MATCH(B469, $T$8:$T$1491, 0)),"")</f>
        <v>0</v>
      </c>
      <c r="AF469" t="str">
        <f>IF(AH472&lt;&gt;"", INDEX($AJ$8:$AJ$1491, MATCH(AH472, $T$8:$T$1491, 0)),"")</f>
        <v/>
      </c>
    </row>
    <row r="470">
      <c r="A470">
        <f>IF(B470&lt;&gt;"",A469+1,"")</f>
        <v>466</v>
      </c>
      <c r="B470" t="str">
        <v>TRẦN THỊ TƯỜNG VY</v>
      </c>
      <c r="C470" t="str">
        <v>11A10</v>
      </c>
      <c r="E470" t="str">
        <v xml:space="preserve">Không phép </v>
      </c>
      <c r="S470" t="e">
        <f>IF(T470&lt;&gt;"",S469+1,"")</f>
        <v>#REF!</v>
      </c>
      <c r="T470" t="str">
        <f>data!B467</f>
        <v>NGUYỄN NGỌC NHƯ Ý</v>
      </c>
      <c r="U470" t="str">
        <f>data!C467</f>
        <v>10A8</v>
      </c>
      <c r="V470">
        <v>3</v>
      </c>
      <c r="X470">
        <v>2</v>
      </c>
      <c r="AE470">
        <f>IF(B470&lt;&gt;"", INDEX($X$8:$X$1491, MATCH(B470, $T$8:$T$1491, 0)),"")</f>
        <v>0</v>
      </c>
      <c r="AF470" t="str">
        <f>IF(AH473&lt;&gt;"", INDEX($AJ$8:$AJ$1491, MATCH(AH473, $T$8:$T$1491, 0)),"")</f>
        <v/>
      </c>
    </row>
    <row r="471">
      <c r="A471">
        <f>IF(B471&lt;&gt;"",A470+1,"")</f>
        <v>467</v>
      </c>
      <c r="B471" t="str">
        <v>LÊ THÚY AN</v>
      </c>
      <c r="C471" t="str">
        <v>11A2</v>
      </c>
      <c r="E471" t="str">
        <v xml:space="preserve">Không phép </v>
      </c>
      <c r="S471" t="e">
        <f>IF(T471&lt;&gt;"",S470+1,"")</f>
        <v>#REF!</v>
      </c>
      <c r="T471" t="str">
        <f>data!B468</f>
        <v>TRẦN LÂM THÙY ANH</v>
      </c>
      <c r="U471" t="str">
        <f>data!C468</f>
        <v>10A9</v>
      </c>
      <c r="V471">
        <v>3</v>
      </c>
      <c r="AE471">
        <f>IF(B471&lt;&gt;"", INDEX($X$8:$X$1491, MATCH(B471, $T$8:$T$1491, 0)),"")</f>
        <v>0</v>
      </c>
      <c r="AF471" t="str">
        <f>IF(AH474&lt;&gt;"", INDEX($AJ$8:$AJ$1491, MATCH(AH474, $T$8:$T$1491, 0)),"")</f>
        <v/>
      </c>
    </row>
    <row r="472">
      <c r="A472">
        <f>IF(B472&lt;&gt;"",A471+1,"")</f>
        <v>468</v>
      </c>
      <c r="B472" t="str">
        <v>VÕ THÚY AN</v>
      </c>
      <c r="C472" t="str">
        <v>11A2</v>
      </c>
      <c r="E472" t="str">
        <v xml:space="preserve">Không phép </v>
      </c>
      <c r="S472" t="e">
        <f>IF(T472&lt;&gt;"",S471+1,"")</f>
        <v>#REF!</v>
      </c>
      <c r="T472" t="str">
        <f>data!B469</f>
        <v>TRẦN NGỌC HUYỀN ANH</v>
      </c>
      <c r="U472" t="str">
        <f>data!C469</f>
        <v>10A9</v>
      </c>
      <c r="V472">
        <v>3</v>
      </c>
      <c r="AE472">
        <f>IF(B472&lt;&gt;"", INDEX($X$8:$X$1491, MATCH(B472, $T$8:$T$1491, 0)),"")</f>
        <v>1</v>
      </c>
      <c r="AF472" t="str">
        <f>IF(AH475&lt;&gt;"", INDEX($AJ$8:$AJ$1491, MATCH(AH475, $T$8:$T$1491, 0)),"")</f>
        <v/>
      </c>
    </row>
    <row r="473">
      <c r="A473">
        <f>IF(B473&lt;&gt;"",A472+1,"")</f>
        <v>469</v>
      </c>
      <c r="B473" t="str">
        <v>PHẠM TRẦN THANH BÌNH</v>
      </c>
      <c r="C473" t="str">
        <v>11A2</v>
      </c>
      <c r="E473" t="str">
        <v xml:space="preserve">Không phép </v>
      </c>
      <c r="S473" t="e">
        <f>IF(T473&lt;&gt;"",S472+1,"")</f>
        <v>#REF!</v>
      </c>
      <c r="T473" t="str">
        <f>data!B470</f>
        <v>TRẦN NGUYỄN TIỂU BĂNG</v>
      </c>
      <c r="U473" t="str">
        <f>data!C470</f>
        <v>10A9</v>
      </c>
      <c r="V473">
        <v>3</v>
      </c>
      <c r="AE473">
        <f>IF(B473&lt;&gt;"", INDEX($X$8:$X$1491, MATCH(B473, $T$8:$T$1491, 0)),"")</f>
        <v>0</v>
      </c>
      <c r="AF473" t="str">
        <f>IF(AH476&lt;&gt;"", INDEX($AJ$8:$AJ$1491, MATCH(AH476, $T$8:$T$1491, 0)),"")</f>
        <v/>
      </c>
    </row>
    <row r="474">
      <c r="A474">
        <f>IF(B474&lt;&gt;"",A473+1,"")</f>
        <v>470</v>
      </c>
      <c r="B474" t="str">
        <v>VÕ GIA ĐẠT</v>
      </c>
      <c r="C474" t="str">
        <v>11A2</v>
      </c>
      <c r="E474" t="str">
        <v xml:space="preserve">Không phép </v>
      </c>
      <c r="S474" t="e">
        <f>IF(T474&lt;&gt;"",S473+1,"")</f>
        <v>#REF!</v>
      </c>
      <c r="T474" t="str">
        <f>data!B471</f>
        <v>HUỲNH GIA BẢO</v>
      </c>
      <c r="U474" t="str">
        <f>data!C471</f>
        <v>10A9</v>
      </c>
      <c r="V474">
        <v>3</v>
      </c>
      <c r="AE474">
        <f>IF(B474&lt;&gt;"", INDEX($X$8:$X$1491, MATCH(B474, $T$8:$T$1491, 0)),"")</f>
        <v>0</v>
      </c>
      <c r="AF474" t="str">
        <f>IF(AH477&lt;&gt;"", INDEX($AJ$8:$AJ$1491, MATCH(AH477, $T$8:$T$1491, 0)),"")</f>
        <v/>
      </c>
    </row>
    <row r="475">
      <c r="A475">
        <f>IF(B475&lt;&gt;"",A474+1,"")</f>
        <v>471</v>
      </c>
      <c r="B475" t="str">
        <v>DƯƠNG TRỌNG DĨ</v>
      </c>
      <c r="C475" t="str">
        <v>11A2</v>
      </c>
      <c r="E475" t="str">
        <v xml:space="preserve">Không phép </v>
      </c>
      <c r="S475" t="e">
        <f>IF(T475&lt;&gt;"",S474+1,"")</f>
        <v>#REF!</v>
      </c>
      <c r="T475" t="str">
        <f>data!B472</f>
        <v>TRẦN NGUYỄN LINH ĐA</v>
      </c>
      <c r="U475" t="str">
        <f>data!C472</f>
        <v>10A9</v>
      </c>
      <c r="V475">
        <v>3</v>
      </c>
      <c r="AE475">
        <f>IF(B475&lt;&gt;"", INDEX($X$8:$X$1491, MATCH(B475, $T$8:$T$1491, 0)),"")</f>
        <v>0</v>
      </c>
      <c r="AF475" t="str">
        <f>IF(AH478&lt;&gt;"", INDEX($AJ$8:$AJ$1491, MATCH(AH478, $T$8:$T$1491, 0)),"")</f>
        <v/>
      </c>
    </row>
    <row r="476">
      <c r="A476">
        <f>IF(B476&lt;&gt;"",A475+1,"")</f>
        <v>472</v>
      </c>
      <c r="B476" t="str">
        <v>HUỲNH NGỌC DIỂM</v>
      </c>
      <c r="C476" t="str">
        <v>11A2</v>
      </c>
      <c r="E476" t="str">
        <v xml:space="preserve">Không phép </v>
      </c>
      <c r="S476" t="e">
        <f>IF(T476&lt;&gt;"",S475+1,"")</f>
        <v>#REF!</v>
      </c>
      <c r="T476" t="str">
        <f>data!B473</f>
        <v>NGUYỄN THỊ NGỌC DIỆP</v>
      </c>
      <c r="U476" t="str">
        <f>data!C473</f>
        <v>10A9</v>
      </c>
      <c r="V476">
        <v>3</v>
      </c>
      <c r="AE476">
        <f>IF(B476&lt;&gt;"", INDEX($X$8:$X$1491, MATCH(B476, $T$8:$T$1491, 0)),"")</f>
        <v>0</v>
      </c>
      <c r="AF476" t="str">
        <f>IF(AH479&lt;&gt;"", INDEX($AJ$8:$AJ$1491, MATCH(AH479, $T$8:$T$1491, 0)),"")</f>
        <v/>
      </c>
    </row>
    <row r="477">
      <c r="A477">
        <f>IF(B477&lt;&gt;"",A476+1,"")</f>
        <v>473</v>
      </c>
      <c r="B477" t="str">
        <v>NGUYỄN THỊ NGỌC DIỆP</v>
      </c>
      <c r="C477" t="str">
        <v>11A2</v>
      </c>
      <c r="E477" t="str">
        <v xml:space="preserve">Không phép </v>
      </c>
      <c r="S477" t="e">
        <f>IF(T477&lt;&gt;"",S476+1,"")</f>
        <v>#REF!</v>
      </c>
      <c r="T477" t="str">
        <f>data!B474</f>
        <v>TÔ THỊ CẨM DUYÊN</v>
      </c>
      <c r="U477" t="str">
        <f>data!C474</f>
        <v>10A9</v>
      </c>
      <c r="V477">
        <v>3</v>
      </c>
      <c r="AE477">
        <f>IF(B477&lt;&gt;"", INDEX($X$8:$X$1491, MATCH(B477, $T$8:$T$1491, 0)),"")</f>
        <v>0</v>
      </c>
      <c r="AF477" t="str">
        <f>IF(AH480&lt;&gt;"", INDEX($AJ$8:$AJ$1491, MATCH(AH480, $T$8:$T$1491, 0)),"")</f>
        <v/>
      </c>
    </row>
    <row r="478">
      <c r="A478">
        <f>IF(B478&lt;&gt;"",A477+1,"")</f>
        <v>474</v>
      </c>
      <c r="B478" t="str">
        <v>NGUYỄN THỊ NHƯ NGỌC</v>
      </c>
      <c r="C478" t="str">
        <v>11A2</v>
      </c>
      <c r="E478" t="str">
        <v xml:space="preserve">Không phép </v>
      </c>
      <c r="S478" t="e">
        <f>IF(T478&lt;&gt;"",S477+1,"")</f>
        <v>#REF!</v>
      </c>
      <c r="T478" t="str">
        <f>data!B475</f>
        <v>NGUYỄN THỊ HỒNG GẤM</v>
      </c>
      <c r="U478" t="str">
        <f>data!C475</f>
        <v>10A9</v>
      </c>
      <c r="V478">
        <v>3</v>
      </c>
      <c r="AE478">
        <f>IF(B478&lt;&gt;"", INDEX($X$8:$X$1491, MATCH(B478, $T$8:$T$1491, 0)),"")</f>
        <v>0</v>
      </c>
      <c r="AF478" t="str">
        <f>IF(AH481&lt;&gt;"", INDEX($AJ$8:$AJ$1491, MATCH(AH481, $T$8:$T$1491, 0)),"")</f>
        <v/>
      </c>
    </row>
    <row r="479">
      <c r="A479">
        <f>IF(B479&lt;&gt;"",A478+1,"")</f>
        <v>475</v>
      </c>
      <c r="B479" t="str">
        <v>NGUYỄN HỒ MINH PHÚC</v>
      </c>
      <c r="C479" t="str">
        <v>11A2</v>
      </c>
      <c r="E479" t="str">
        <v xml:space="preserve">Không phép </v>
      </c>
      <c r="S479" t="e">
        <f>IF(T479&lt;&gt;"",S478+1,"")</f>
        <v>#REF!</v>
      </c>
      <c r="T479" t="str">
        <f>data!B476</f>
        <v>BÙI HOÀNG NGỌC HÂN</v>
      </c>
      <c r="U479" t="str">
        <f>data!C476</f>
        <v>10A9</v>
      </c>
      <c r="V479">
        <v>3</v>
      </c>
      <c r="AE479">
        <f>IF(B479&lt;&gt;"", INDEX($X$8:$X$1491, MATCH(B479, $T$8:$T$1491, 0)),"")</f>
        <v>0</v>
      </c>
      <c r="AF479" t="str">
        <f>IF(AH482&lt;&gt;"", INDEX($AJ$8:$AJ$1491, MATCH(AH482, $T$8:$T$1491, 0)),"")</f>
        <v/>
      </c>
    </row>
    <row r="480">
      <c r="A480">
        <f>IF(B480&lt;&gt;"",A479+1,"")</f>
        <v>476</v>
      </c>
      <c r="B480" t="str">
        <v>NGUYỄN THỊ MỸ PHỤNG</v>
      </c>
      <c r="C480" t="str">
        <v>11A2</v>
      </c>
      <c r="E480" t="str">
        <v xml:space="preserve">Không phép </v>
      </c>
      <c r="S480" t="e">
        <f>IF(T480&lt;&gt;"",S479+1,"")</f>
        <v>#REF!</v>
      </c>
      <c r="T480" t="str">
        <f>data!B477</f>
        <v>TRẦN NHÃ HÂN</v>
      </c>
      <c r="U480" t="str">
        <f>data!C477</f>
        <v>10A9</v>
      </c>
      <c r="V480">
        <v>3</v>
      </c>
      <c r="AE480">
        <f>IF(B480&lt;&gt;"", INDEX($X$8:$X$1491, MATCH(B480, $T$8:$T$1491, 0)),"")</f>
        <v>0</v>
      </c>
      <c r="AF480" t="str">
        <f>IF(AH483&lt;&gt;"", INDEX($AJ$8:$AJ$1491, MATCH(AH483, $T$8:$T$1491, 0)),"")</f>
        <v/>
      </c>
    </row>
    <row r="481">
      <c r="A481">
        <f>IF(B481&lt;&gt;"",A480+1,"")</f>
        <v>477</v>
      </c>
      <c r="B481" t="str">
        <v>KIỀU THỊ DIỄM THÚY</v>
      </c>
      <c r="C481" t="str">
        <v>11A2</v>
      </c>
      <c r="E481" t="str">
        <v xml:space="preserve">Không phép </v>
      </c>
      <c r="S481" t="e">
        <f>IF(T481&lt;&gt;"",S480+1,"")</f>
        <v>#REF!</v>
      </c>
      <c r="T481" t="str">
        <f>data!B478</f>
        <v>TRƯƠNG GIA HUY</v>
      </c>
      <c r="U481" t="str">
        <f>data!C478</f>
        <v>10A9</v>
      </c>
      <c r="V481">
        <v>3</v>
      </c>
      <c r="X481">
        <v>1</v>
      </c>
      <c r="AE481">
        <f>IF(B481&lt;&gt;"", INDEX($X$8:$X$1491, MATCH(B481, $T$8:$T$1491, 0)),"")</f>
        <v>0</v>
      </c>
      <c r="AF481" t="str">
        <f>IF(AH484&lt;&gt;"", INDEX($AJ$8:$AJ$1491, MATCH(AH484, $T$8:$T$1491, 0)),"")</f>
        <v/>
      </c>
    </row>
    <row r="482">
      <c r="A482">
        <f>IF(B482&lt;&gt;"",A481+1,"")</f>
        <v>478</v>
      </c>
      <c r="B482" t="str">
        <v>CAO THỊ BÍCH TRÂM</v>
      </c>
      <c r="C482" t="str">
        <v>11A2</v>
      </c>
      <c r="E482" t="str">
        <v xml:space="preserve">Không phép </v>
      </c>
      <c r="S482" t="e">
        <f>IF(T482&lt;&gt;"",S481+1,"")</f>
        <v>#REF!</v>
      </c>
      <c r="T482" t="str">
        <f>data!B479</f>
        <v>NGUYỄN NGỌC KHỎE</v>
      </c>
      <c r="U482" t="str">
        <f>data!C479</f>
        <v>10A9</v>
      </c>
      <c r="V482">
        <v>3</v>
      </c>
      <c r="AE482">
        <f>IF(B482&lt;&gt;"", INDEX($X$8:$X$1491, MATCH(B482, $T$8:$T$1491, 0)),"")</f>
        <v>0</v>
      </c>
      <c r="AF482" t="str">
        <f>IF(AH485&lt;&gt;"", INDEX($AJ$8:$AJ$1491, MATCH(AH485, $T$8:$T$1491, 0)),"")</f>
        <v/>
      </c>
    </row>
    <row r="483">
      <c r="A483">
        <f>IF(B483&lt;&gt;"",A482+1,"")</f>
        <v>479</v>
      </c>
      <c r="B483" t="str">
        <v>TRẦN THỊ THÙY TRÂM</v>
      </c>
      <c r="C483" t="str">
        <v>11A2</v>
      </c>
      <c r="E483" t="str">
        <v xml:space="preserve">Không phép </v>
      </c>
      <c r="S483" t="e">
        <f>IF(T483&lt;&gt;"",S482+1,"")</f>
        <v>#REF!</v>
      </c>
      <c r="T483" t="str">
        <f>data!B480</f>
        <v>LÊ MỸ KIM</v>
      </c>
      <c r="U483" t="str">
        <f>data!C480</f>
        <v>10A9</v>
      </c>
      <c r="V483">
        <v>3</v>
      </c>
      <c r="AE483">
        <f>IF(B483&lt;&gt;"", INDEX($X$8:$X$1491, MATCH(B483, $T$8:$T$1491, 0)),"")</f>
        <v>0</v>
      </c>
      <c r="AF483" t="str">
        <f>IF(AH486&lt;&gt;"", INDEX($AJ$8:$AJ$1491, MATCH(AH486, $T$8:$T$1491, 0)),"")</f>
        <v/>
      </c>
    </row>
    <row r="484">
      <c r="A484">
        <f>IF(B484&lt;&gt;"",A483+1,"")</f>
        <v>480</v>
      </c>
      <c r="B484" t="str">
        <v>PHẠM PHAN TƯỜNG VI</v>
      </c>
      <c r="C484" t="str">
        <v>11A2</v>
      </c>
      <c r="E484" t="str">
        <v xml:space="preserve">Không phép </v>
      </c>
      <c r="S484" t="e">
        <f>IF(T484&lt;&gt;"",S483+1,"")</f>
        <v>#REF!</v>
      </c>
      <c r="T484" t="str">
        <f>data!B481</f>
        <v>NGUYỄN LỘC</v>
      </c>
      <c r="U484" t="str">
        <f>data!C481</f>
        <v>10A9</v>
      </c>
      <c r="V484">
        <v>3</v>
      </c>
      <c r="AE484">
        <f>IF(B484&lt;&gt;"", INDEX($X$8:$X$1491, MATCH(B484, $T$8:$T$1491, 0)),"")</f>
        <v>0</v>
      </c>
      <c r="AF484" t="str">
        <f>IF(AH487&lt;&gt;"", INDEX($AJ$8:$AJ$1491, MATCH(AH487, $T$8:$T$1491, 0)),"")</f>
        <v/>
      </c>
    </row>
    <row r="485">
      <c r="A485">
        <f>IF(B485&lt;&gt;"",A484+1,"")</f>
        <v>481</v>
      </c>
      <c r="B485" t="str">
        <v>MAI MỸ ANH</v>
      </c>
      <c r="C485" t="str">
        <v>11A3</v>
      </c>
      <c r="E485" t="str">
        <v xml:space="preserve">Không phép </v>
      </c>
      <c r="S485" t="e">
        <f>IF(T485&lt;&gt;"",S484+1,"")</f>
        <v>#REF!</v>
      </c>
      <c r="T485" t="str">
        <f>data!B482</f>
        <v>NGUYỄN LÝ GIA LỘC</v>
      </c>
      <c r="U485" t="str">
        <f>data!C482</f>
        <v>10A9</v>
      </c>
      <c r="V485">
        <v>3</v>
      </c>
      <c r="AE485">
        <f>IF(B485&lt;&gt;"", INDEX($X$8:$X$1491, MATCH(B485, $T$8:$T$1491, 0)),"")</f>
        <v>0</v>
      </c>
      <c r="AF485" t="str">
        <f>IF(AH488&lt;&gt;"", INDEX($AJ$8:$AJ$1491, MATCH(AH488, $T$8:$T$1491, 0)),"")</f>
        <v/>
      </c>
    </row>
    <row r="486">
      <c r="A486">
        <f>IF(B486&lt;&gt;"",A485+1,"")</f>
        <v>482</v>
      </c>
      <c r="B486" t="str">
        <v>DANH QUỐC DŨNG</v>
      </c>
      <c r="C486" t="str">
        <v>11A3</v>
      </c>
      <c r="E486" t="str">
        <v xml:space="preserve">Không phép </v>
      </c>
      <c r="S486" t="e">
        <f>IF(T486&lt;&gt;"",S485+1,"")</f>
        <v>#REF!</v>
      </c>
      <c r="T486" t="str">
        <f>data!B483</f>
        <v>BÙI THỊ CẨM MAI</v>
      </c>
      <c r="U486" t="str">
        <f>data!C483</f>
        <v>10A9</v>
      </c>
      <c r="V486">
        <v>3</v>
      </c>
      <c r="AE486">
        <f>IF(B486&lt;&gt;"", INDEX($X$8:$X$1491, MATCH(B486, $T$8:$T$1491, 0)),"")</f>
        <v>0</v>
      </c>
      <c r="AF486" t="str">
        <f>IF(AH489&lt;&gt;"", INDEX($AJ$8:$AJ$1491, MATCH(AH489, $T$8:$T$1491, 0)),"")</f>
        <v/>
      </c>
    </row>
    <row r="487">
      <c r="A487">
        <f>IF(B487&lt;&gt;"",A486+1,"")</f>
        <v>483</v>
      </c>
      <c r="B487" t="str">
        <v>PHAN HỒNG GẤM</v>
      </c>
      <c r="C487" t="str">
        <v>11A3</v>
      </c>
      <c r="E487" t="str">
        <v xml:space="preserve">Không phép </v>
      </c>
      <c r="S487" t="e">
        <f>IF(T487&lt;&gt;"",S486+1,"")</f>
        <v>#REF!</v>
      </c>
      <c r="T487" t="str">
        <f>data!B484</f>
        <v>DANH THỊ XUÂN MAI</v>
      </c>
      <c r="U487" t="str">
        <f>data!C484</f>
        <v>10A9</v>
      </c>
      <c r="AE487">
        <f>IF(B487&lt;&gt;"", INDEX($X$8:$X$1491, MATCH(B487, $T$8:$T$1491, 0)),"")</f>
        <v>0</v>
      </c>
      <c r="AF487" t="str">
        <f>IF(AH490&lt;&gt;"", INDEX($AJ$8:$AJ$1491, MATCH(AH490, $T$8:$T$1491, 0)),"")</f>
        <v/>
      </c>
    </row>
    <row r="488">
      <c r="A488">
        <f>IF(B488&lt;&gt;"",A487+1,"")</f>
        <v>484</v>
      </c>
      <c r="B488" t="str">
        <v>TRẦN THẾ HIỂN</v>
      </c>
      <c r="C488" t="str">
        <v>11A3</v>
      </c>
      <c r="E488" t="str">
        <v xml:space="preserve">Không phép </v>
      </c>
      <c r="S488" t="e">
        <f>IF(T488&lt;&gt;"",S487+1,"")</f>
        <v>#REF!</v>
      </c>
      <c r="T488" t="str">
        <f>data!B485</f>
        <v>TÔ THỊ THANH MAI</v>
      </c>
      <c r="U488" t="str">
        <f>data!C485</f>
        <v>10A9</v>
      </c>
      <c r="V488">
        <v>3</v>
      </c>
      <c r="AE488">
        <f>IF(B488&lt;&gt;"", INDEX($X$8:$X$1491, MATCH(B488, $T$8:$T$1491, 0)),"")</f>
        <v>0</v>
      </c>
      <c r="AF488" t="str">
        <f>IF(AH491&lt;&gt;"", INDEX($AJ$8:$AJ$1491, MATCH(AH491, $T$8:$T$1491, 0)),"")</f>
        <v/>
      </c>
    </row>
    <row r="489">
      <c r="A489">
        <f>IF(B489&lt;&gt;"",A488+1,"")</f>
        <v>485</v>
      </c>
      <c r="B489" t="str">
        <v>VÕ MINH HOÀNG</v>
      </c>
      <c r="C489" t="str">
        <v>11A3</v>
      </c>
      <c r="E489" t="str">
        <v xml:space="preserve">Không phép </v>
      </c>
      <c r="S489" t="e">
        <f>IF(T489&lt;&gt;"",S488+1,"")</f>
        <v>#REF!</v>
      </c>
      <c r="T489" t="str">
        <f>data!B486</f>
        <v>THỊ NGỌC MỸ</v>
      </c>
      <c r="U489" t="str">
        <f>data!C486</f>
        <v>10A9</v>
      </c>
      <c r="V489">
        <v>3</v>
      </c>
      <c r="AE489">
        <f>IF(B489&lt;&gt;"", INDEX($X$8:$X$1491, MATCH(B489, $T$8:$T$1491, 0)),"")</f>
        <v>0</v>
      </c>
      <c r="AF489" t="str">
        <f>IF(AH492&lt;&gt;"", INDEX($AJ$8:$AJ$1491, MATCH(AH492, $T$8:$T$1491, 0)),"")</f>
        <v/>
      </c>
    </row>
    <row r="490">
      <c r="A490">
        <f>IF(B490&lt;&gt;"",A489+1,"")</f>
        <v>486</v>
      </c>
      <c r="B490" t="str">
        <v>TRƯƠNG THANH HUY</v>
      </c>
      <c r="C490" t="str">
        <v>11A3</v>
      </c>
      <c r="E490" t="str">
        <v xml:space="preserve">Không phép </v>
      </c>
      <c r="S490" t="e">
        <f>IF(T490&lt;&gt;"",S489+1,"")</f>
        <v>#REF!</v>
      </c>
      <c r="T490" t="str">
        <f>data!B487</f>
        <v>LÂM BẢO NGÂN</v>
      </c>
      <c r="U490" t="str">
        <f>data!C487</f>
        <v>10A9</v>
      </c>
      <c r="V490">
        <v>3</v>
      </c>
      <c r="AE490">
        <f>IF(B490&lt;&gt;"", INDEX($X$8:$X$1491, MATCH(B490, $T$8:$T$1491, 0)),"")</f>
        <v>0</v>
      </c>
      <c r="AF490" t="str">
        <f>IF(AH493&lt;&gt;"", INDEX($AJ$8:$AJ$1491, MATCH(AH493, $T$8:$T$1491, 0)),"")</f>
        <v/>
      </c>
    </row>
    <row r="491">
      <c r="A491">
        <f>IF(B491&lt;&gt;"",A490+1,"")</f>
        <v>487</v>
      </c>
      <c r="B491" t="str">
        <v>BÙI LÊ MỸ KIM</v>
      </c>
      <c r="C491" t="str">
        <v>11A3</v>
      </c>
      <c r="E491" t="str">
        <v xml:space="preserve">Không phép </v>
      </c>
      <c r="S491" t="e">
        <f>IF(T491&lt;&gt;"",S490+1,"")</f>
        <v>#REF!</v>
      </c>
      <c r="T491" t="str">
        <f>data!B488</f>
        <v>NGUYỄN PHẠM BẢO NGÂN</v>
      </c>
      <c r="U491" t="str">
        <f>data!C488</f>
        <v>10A9</v>
      </c>
      <c r="V491">
        <v>3</v>
      </c>
      <c r="AE491">
        <f>IF(B491&lt;&gt;"", INDEX($X$8:$X$1491, MATCH(B491, $T$8:$T$1491, 0)),"")</f>
        <v>0</v>
      </c>
      <c r="AF491" t="str">
        <f>IF(AH494&lt;&gt;"", INDEX($AJ$8:$AJ$1491, MATCH(AH494, $T$8:$T$1491, 0)),"")</f>
        <v/>
      </c>
    </row>
    <row r="492">
      <c r="A492">
        <f>IF(B492&lt;&gt;"",A491+1,"")</f>
        <v>488</v>
      </c>
      <c r="B492" t="str">
        <v>TRƯƠNG TẤN LỘC</v>
      </c>
      <c r="C492" t="str">
        <v>11A3</v>
      </c>
      <c r="E492" t="str">
        <v xml:space="preserve">Không phép </v>
      </c>
      <c r="S492" t="e">
        <f>IF(T492&lt;&gt;"",S491+1,"")</f>
        <v>#REF!</v>
      </c>
      <c r="T492" t="str">
        <f>data!B489</f>
        <v>NGUYỄN THỊ KIM NGÂN</v>
      </c>
      <c r="U492" t="str">
        <f>data!C489</f>
        <v>10A9</v>
      </c>
      <c r="V492">
        <v>3</v>
      </c>
      <c r="AE492">
        <f>IF(B492&lt;&gt;"", INDEX($X$8:$X$1491, MATCH(B492, $T$8:$T$1491, 0)),"")</f>
        <v>0</v>
      </c>
      <c r="AF492" t="str">
        <f>IF(AH495&lt;&gt;"", INDEX($AJ$8:$AJ$1491, MATCH(AH495, $T$8:$T$1491, 0)),"")</f>
        <v/>
      </c>
    </row>
    <row r="493">
      <c r="A493">
        <f>IF(B493&lt;&gt;"",A492+1,"")</f>
        <v>489</v>
      </c>
      <c r="B493" t="str">
        <v>TRẦN MỸ MỸ</v>
      </c>
      <c r="C493" t="str">
        <v>11A3</v>
      </c>
      <c r="E493" t="str">
        <v xml:space="preserve">Không phép </v>
      </c>
      <c r="S493" t="e">
        <f>IF(T493&lt;&gt;"",S492+1,"")</f>
        <v>#REF!</v>
      </c>
      <c r="T493" t="str">
        <f>data!B490</f>
        <v>PHẠM NGỌC THẢO NGÂN</v>
      </c>
      <c r="U493" t="str">
        <f>data!C490</f>
        <v>10A9</v>
      </c>
      <c r="V493">
        <v>3</v>
      </c>
      <c r="AE493">
        <f>IF(B493&lt;&gt;"", INDEX($X$8:$X$1491, MATCH(B493, $T$8:$T$1491, 0)),"")</f>
        <v>0</v>
      </c>
      <c r="AF493" t="str">
        <f>IF(AH496&lt;&gt;"", INDEX($AJ$8:$AJ$1491, MATCH(AH496, $T$8:$T$1491, 0)),"")</f>
        <v/>
      </c>
    </row>
    <row r="494">
      <c r="A494">
        <f>IF(B494&lt;&gt;"",A493+1,"")</f>
        <v>490</v>
      </c>
      <c r="B494" t="str">
        <v>TRẦN BẢO NAM</v>
      </c>
      <c r="C494" t="str">
        <v>11A3</v>
      </c>
      <c r="E494" t="str">
        <v xml:space="preserve">Không phép </v>
      </c>
      <c r="S494" t="e">
        <f>IF(T494&lt;&gt;"",S493+1,"")</f>
        <v>#REF!</v>
      </c>
      <c r="T494" t="str">
        <f>data!B491</f>
        <v>TRƯƠNG NGỌC NGÂN</v>
      </c>
      <c r="U494" t="str">
        <f>data!C491</f>
        <v>10A9</v>
      </c>
      <c r="V494">
        <v>3</v>
      </c>
      <c r="AE494">
        <f>IF(B494&lt;&gt;"", INDEX($X$8:$X$1491, MATCH(B494, $T$8:$T$1491, 0)),"")</f>
        <v>0</v>
      </c>
      <c r="AF494" t="str">
        <f>IF(AH497&lt;&gt;"", INDEX($AJ$8:$AJ$1491, MATCH(AH497, $T$8:$T$1491, 0)),"")</f>
        <v/>
      </c>
    </row>
    <row r="495">
      <c r="A495">
        <f>IF(B495&lt;&gt;"",A494+1,"")</f>
        <v>491</v>
      </c>
      <c r="B495" t="str">
        <v>NGUYỄN THỊ DIỄM NGỌC</v>
      </c>
      <c r="C495" t="str">
        <v>11A3</v>
      </c>
      <c r="E495" t="str">
        <v xml:space="preserve">Không phép </v>
      </c>
      <c r="S495" t="e">
        <f>IF(T495&lt;&gt;"",S494+1,"")</f>
        <v>#REF!</v>
      </c>
      <c r="T495" t="str">
        <f>data!B492</f>
        <v>NGÔ THỊ MỘNG NGHI</v>
      </c>
      <c r="U495" t="str">
        <f>data!C492</f>
        <v>10A9</v>
      </c>
      <c r="V495">
        <v>3</v>
      </c>
      <c r="AE495">
        <f>IF(B495&lt;&gt;"", INDEX($X$8:$X$1491, MATCH(B495, $T$8:$T$1491, 0)),"")</f>
        <v>0</v>
      </c>
      <c r="AF495" t="str">
        <f>IF(AH498&lt;&gt;"", INDEX($AJ$8:$AJ$1491, MATCH(AH498, $T$8:$T$1491, 0)),"")</f>
        <v/>
      </c>
    </row>
    <row r="496">
      <c r="A496">
        <f>IF(B496&lt;&gt;"",A495+1,"")</f>
        <v>492</v>
      </c>
      <c r="B496" t="str">
        <v>LƯƠNG THỊ BẢO NGỌC</v>
      </c>
      <c r="C496" t="str">
        <v>11A3</v>
      </c>
      <c r="E496" t="str">
        <v xml:space="preserve">Không phép </v>
      </c>
      <c r="S496" t="e">
        <f>IF(T496&lt;&gt;"",S495+1,"")</f>
        <v>#REF!</v>
      </c>
      <c r="T496" t="str">
        <f>data!B493</f>
        <v>NGUYỄN HIẾU NGỌC</v>
      </c>
      <c r="U496" t="str">
        <f>data!C493</f>
        <v>10A9</v>
      </c>
      <c r="AE496">
        <f>IF(B496&lt;&gt;"", INDEX($X$8:$X$1491, MATCH(B496, $T$8:$T$1491, 0)),"")</f>
        <v>0</v>
      </c>
      <c r="AF496" t="str">
        <f>IF(AH499&lt;&gt;"", INDEX($AJ$8:$AJ$1491, MATCH(AH499, $T$8:$T$1491, 0)),"")</f>
        <v/>
      </c>
    </row>
    <row r="497">
      <c r="A497">
        <f>IF(B497&lt;&gt;"",A496+1,"")</f>
        <v>493</v>
      </c>
      <c r="B497" t="str">
        <v>NGUYỄN TẤN NGUYÊN</v>
      </c>
      <c r="C497" t="str">
        <v>11A3</v>
      </c>
      <c r="E497" t="str">
        <v xml:space="preserve">Không phép </v>
      </c>
      <c r="S497" t="e">
        <f>IF(T497&lt;&gt;"",S496+1,"")</f>
        <v>#REF!</v>
      </c>
      <c r="T497" t="str">
        <f>data!B494</f>
        <v>NGUYỄN THÀNH NGUYỄN</v>
      </c>
      <c r="U497" t="str">
        <f>data!C494</f>
        <v>10A9</v>
      </c>
      <c r="V497">
        <v>3</v>
      </c>
      <c r="AE497">
        <f>IF(B497&lt;&gt;"", INDEX($X$8:$X$1491, MATCH(B497, $T$8:$T$1491, 0)),"")</f>
        <v>0</v>
      </c>
      <c r="AF497" t="str">
        <f>IF(AH500&lt;&gt;"", INDEX($AJ$8:$AJ$1491, MATCH(AH500, $T$8:$T$1491, 0)),"")</f>
        <v/>
      </c>
    </row>
    <row r="498">
      <c r="A498">
        <f>IF(B498&lt;&gt;"",A497+1,"")</f>
        <v>494</v>
      </c>
      <c r="B498" t="str">
        <v>LÊ NHẬT NGUYỄN</v>
      </c>
      <c r="C498" t="str">
        <v>11A3</v>
      </c>
      <c r="E498" t="str">
        <v xml:space="preserve">Không phép </v>
      </c>
      <c r="S498" t="e">
        <f>IF(T498&lt;&gt;"",S497+1,"")</f>
        <v>#REF!</v>
      </c>
      <c r="T498" t="e">
        <f>data!#REF!</f>
        <v>#REF!</v>
      </c>
      <c r="U498" t="e">
        <f>data!#REF!</f>
        <v>#REF!</v>
      </c>
      <c r="AE498">
        <f>IF(B498&lt;&gt;"", INDEX($X$8:$X$1491, MATCH(B498, $T$8:$T$1491, 0)),"")</f>
        <v>0</v>
      </c>
      <c r="AF498" t="str">
        <f>IF(AH501&lt;&gt;"", INDEX($AJ$8:$AJ$1491, MATCH(AH501, $T$8:$T$1491, 0)),"")</f>
        <v/>
      </c>
    </row>
    <row r="499">
      <c r="A499">
        <f>IF(B499&lt;&gt;"",A498+1,"")</f>
        <v>495</v>
      </c>
      <c r="B499" t="str">
        <v>NGUYỄN MINH QUÝ</v>
      </c>
      <c r="C499" t="str">
        <v>11A3</v>
      </c>
      <c r="E499" t="str">
        <v xml:space="preserve">Không phép </v>
      </c>
      <c r="S499" t="e">
        <f>IF(T499&lt;&gt;"",S498+1,"")</f>
        <v>#REF!</v>
      </c>
      <c r="T499" t="str">
        <f>data!B495</f>
        <v>TRỊNH YẾN OANH</v>
      </c>
      <c r="U499" t="str">
        <f>data!C495</f>
        <v>10A9</v>
      </c>
      <c r="V499">
        <v>3</v>
      </c>
      <c r="AE499">
        <f>IF(B499&lt;&gt;"", INDEX($X$8:$X$1491, MATCH(B499, $T$8:$T$1491, 0)),"")</f>
        <v>0</v>
      </c>
      <c r="AF499" t="str">
        <f>IF(AH502&lt;&gt;"", INDEX($AJ$8:$AJ$1491, MATCH(AH502, $T$8:$T$1491, 0)),"")</f>
        <v/>
      </c>
    </row>
    <row r="500">
      <c r="A500">
        <f>IF(B500&lt;&gt;"",A499+1,"")</f>
        <v>496</v>
      </c>
      <c r="B500" t="str">
        <v>NGUYỄN TRỌNG TẤN</v>
      </c>
      <c r="C500" t="str">
        <v>11A3</v>
      </c>
      <c r="E500" t="str">
        <v xml:space="preserve">Không phép </v>
      </c>
      <c r="S500" t="e">
        <f>IF(T500&lt;&gt;"",S499+1,"")</f>
        <v>#REF!</v>
      </c>
      <c r="T500" t="str">
        <f>data!B496</f>
        <v>VÕ LÊ GIA PHÁT</v>
      </c>
      <c r="U500" t="str">
        <f>data!C496</f>
        <v>10A9</v>
      </c>
      <c r="V500">
        <v>3</v>
      </c>
      <c r="AE500">
        <f>IF(B500&lt;&gt;"", INDEX($X$8:$X$1491, MATCH(B500, $T$8:$T$1491, 0)),"")</f>
        <v>0</v>
      </c>
      <c r="AF500" t="str">
        <f>IF(AH503&lt;&gt;"", INDEX($AJ$8:$AJ$1491, MATCH(AH503, $T$8:$T$1491, 0)),"")</f>
        <v/>
      </c>
    </row>
    <row r="501">
      <c r="A501">
        <f>IF(B501&lt;&gt;"",A500+1,"")</f>
        <v>497</v>
      </c>
      <c r="B501" t="str">
        <v>NGUYỄN NGỌC THẢO</v>
      </c>
      <c r="C501" t="str">
        <v>11A3</v>
      </c>
      <c r="E501" t="str">
        <v xml:space="preserve">Không phép </v>
      </c>
      <c r="S501" t="e">
        <f>IF(T501&lt;&gt;"",S500+1,"")</f>
        <v>#REF!</v>
      </c>
      <c r="T501" t="str">
        <f>data!B497</f>
        <v>NGUYỄN THÁI PHI</v>
      </c>
      <c r="U501" t="str">
        <f>data!C497</f>
        <v>10A9</v>
      </c>
      <c r="V501">
        <v>3</v>
      </c>
      <c r="AE501">
        <f>IF(B501&lt;&gt;"", INDEX($X$8:$X$1491, MATCH(B501, $T$8:$T$1491, 0)),"")</f>
        <v>0</v>
      </c>
      <c r="AF501" t="str">
        <f>IF(AH504&lt;&gt;"", INDEX($AJ$8:$AJ$1491, MATCH(AH504, $T$8:$T$1491, 0)),"")</f>
        <v/>
      </c>
    </row>
    <row r="502">
      <c r="A502">
        <f>IF(B502&lt;&gt;"",A501+1,"")</f>
        <v>498</v>
      </c>
      <c r="B502" t="str">
        <v>NGUYỄN ĐÌNH TOÀN</v>
      </c>
      <c r="C502" t="str">
        <v>11A3</v>
      </c>
      <c r="E502" t="str">
        <v xml:space="preserve">Không phép </v>
      </c>
      <c r="S502" t="e">
        <f>IF(T502&lt;&gt;"",S501+1,"")</f>
        <v>#REF!</v>
      </c>
      <c r="T502" t="str">
        <f>data!B498</f>
        <v>TRẦN THỊ DIỄM PHÚC</v>
      </c>
      <c r="U502" t="str">
        <f>data!C498</f>
        <v>10A9</v>
      </c>
      <c r="V502">
        <v>3</v>
      </c>
      <c r="AE502">
        <f>IF(B502&lt;&gt;"", INDEX($X$8:$X$1491, MATCH(B502, $T$8:$T$1491, 0)),"")</f>
        <v>0</v>
      </c>
      <c r="AF502" t="str">
        <f>IF(AH505&lt;&gt;"", INDEX($AJ$8:$AJ$1491, MATCH(AH505, $T$8:$T$1491, 0)),"")</f>
        <v/>
      </c>
    </row>
    <row r="503">
      <c r="A503">
        <f>IF(B503&lt;&gt;"",A502+1,"")</f>
        <v>499</v>
      </c>
      <c r="B503" t="str">
        <v>NGUYỄN HỮU TRỌNG</v>
      </c>
      <c r="C503" t="str">
        <v>11A3</v>
      </c>
      <c r="E503" t="str">
        <v xml:space="preserve">Không phép </v>
      </c>
      <c r="S503" t="e">
        <f>IF(T503&lt;&gt;"",S502+1,"")</f>
        <v>#REF!</v>
      </c>
      <c r="T503" t="str">
        <f>data!B499</f>
        <v>LÊ HUỲNH PHƯƠNG THẢO</v>
      </c>
      <c r="U503" t="str">
        <f>data!C499</f>
        <v>10A9</v>
      </c>
      <c r="V503">
        <v>3</v>
      </c>
      <c r="AE503">
        <f>IF(B503&lt;&gt;"", INDEX($X$8:$X$1491, MATCH(B503, $T$8:$T$1491, 0)),"")</f>
        <v>2</v>
      </c>
      <c r="AF503" t="str">
        <f>IF(AH506&lt;&gt;"", INDEX($AJ$8:$AJ$1491, MATCH(AH506, $T$8:$T$1491, 0)),"")</f>
        <v/>
      </c>
    </row>
    <row r="504">
      <c r="A504">
        <f>IF(B504&lt;&gt;"",A503+1,"")</f>
        <v>500</v>
      </c>
      <c r="B504" t="str">
        <v>KHƯU HUỲNH DIỄM TRÚC</v>
      </c>
      <c r="C504" t="str">
        <v>11A3</v>
      </c>
      <c r="E504" t="str">
        <v xml:space="preserve">Không phép </v>
      </c>
      <c r="S504" t="e">
        <f>IF(T504&lt;&gt;"",S503+1,"")</f>
        <v>#REF!</v>
      </c>
      <c r="T504" t="str">
        <f>data!B500</f>
        <v>NGUYỄN THỊ ANH THƠ</v>
      </c>
      <c r="U504" t="str">
        <f>data!C500</f>
        <v>10A9</v>
      </c>
      <c r="V504">
        <v>3</v>
      </c>
      <c r="AE504">
        <f>IF(B504&lt;&gt;"", INDEX($X$8:$X$1491, MATCH(B504, $T$8:$T$1491, 0)),"")</f>
        <v>0</v>
      </c>
      <c r="AF504" t="str">
        <f>IF(AH507&lt;&gt;"", INDEX($AJ$8:$AJ$1491, MATCH(AH507, $T$8:$T$1491, 0)),"")</f>
        <v/>
      </c>
    </row>
    <row r="505">
      <c r="A505">
        <f>IF(B505&lt;&gt;"",A504+1,"")</f>
        <v>501</v>
      </c>
      <c r="B505" t="str">
        <v>NGUYỄN NHƯ Ý</v>
      </c>
      <c r="C505" t="str">
        <v>11A3</v>
      </c>
      <c r="E505" t="str">
        <v xml:space="preserve">Không phép </v>
      </c>
      <c r="S505" t="e">
        <f>IF(T505&lt;&gt;"",S504+1,"")</f>
        <v>#REF!</v>
      </c>
      <c r="T505" t="str">
        <f>data!B501</f>
        <v>NGUYỄN ANH THƯ</v>
      </c>
      <c r="U505" t="str">
        <f>data!C501</f>
        <v>10A9</v>
      </c>
      <c r="V505">
        <v>3</v>
      </c>
      <c r="AE505">
        <f>IF(B505&lt;&gt;"", INDEX($X$8:$X$1491, MATCH(B505, $T$8:$T$1491, 0)),"")</f>
        <v>0</v>
      </c>
      <c r="AF505" t="str">
        <f>IF(AH508&lt;&gt;"", INDEX($AJ$8:$AJ$1491, MATCH(AH508, $T$8:$T$1491, 0)),"")</f>
        <v/>
      </c>
    </row>
    <row r="506">
      <c r="A506">
        <f>IF(B506&lt;&gt;"",A505+1,"")</f>
        <v>502</v>
      </c>
      <c r="B506" t="str">
        <v>PHẠM HOÀNG ÂN</v>
      </c>
      <c r="C506" t="str">
        <v>11A4</v>
      </c>
      <c r="E506" t="str">
        <v xml:space="preserve">Không phép </v>
      </c>
      <c r="S506" t="e">
        <f>IF(T506&lt;&gt;"",S505+1,"")</f>
        <v>#REF!</v>
      </c>
      <c r="T506" t="str">
        <f>data!B502</f>
        <v>HỒ NGỌC BẢO TRÂN</v>
      </c>
      <c r="U506" t="str">
        <f>data!C502</f>
        <v>10A9</v>
      </c>
      <c r="V506">
        <v>3</v>
      </c>
      <c r="AE506">
        <f>IF(B506&lt;&gt;"", INDEX($X$8:$X$1491, MATCH(B506, $T$8:$T$1491, 0)),"")</f>
        <v>0</v>
      </c>
      <c r="AF506" t="str">
        <f>IF(AH509&lt;&gt;"", INDEX($AJ$8:$AJ$1491, MATCH(AH509, $T$8:$T$1491, 0)),"")</f>
        <v/>
      </c>
    </row>
    <row r="507">
      <c r="A507">
        <f>IF(B507&lt;&gt;"",A506+1,"")</f>
        <v>503</v>
      </c>
      <c r="B507" t="str">
        <v>TRẦN NAM ANH</v>
      </c>
      <c r="C507" t="str">
        <v>11A4</v>
      </c>
      <c r="E507" t="str">
        <v xml:space="preserve">Không phép </v>
      </c>
      <c r="S507" t="e">
        <f>IF(T507&lt;&gt;"",S506+1,"")</f>
        <v>#REF!</v>
      </c>
      <c r="T507" t="str">
        <f>data!B503</f>
        <v>DƯƠNG NGỌC LAM TUYỀN</v>
      </c>
      <c r="U507" t="str">
        <f>data!C503</f>
        <v>10A9</v>
      </c>
      <c r="V507">
        <v>3</v>
      </c>
      <c r="AE507">
        <f>IF(B507&lt;&gt;"", INDEX($X$8:$X$1491, MATCH(B507, $T$8:$T$1491, 0)),"")</f>
        <v>0</v>
      </c>
      <c r="AF507" t="str">
        <f>IF(AH510&lt;&gt;"", INDEX($AJ$8:$AJ$1491, MATCH(AH510, $T$8:$T$1491, 0)),"")</f>
        <v/>
      </c>
    </row>
    <row r="508">
      <c r="A508">
        <f>IF(B508&lt;&gt;"",A507+1,"")</f>
        <v>504</v>
      </c>
      <c r="B508" t="str">
        <v>TRƯƠNG QUỲNH ANH</v>
      </c>
      <c r="C508" t="str">
        <v>11A4</v>
      </c>
      <c r="E508" t="str">
        <v xml:space="preserve">Không phép </v>
      </c>
      <c r="S508" t="e">
        <f>IF(T508&lt;&gt;"",S507+1,"")</f>
        <v>#REF!</v>
      </c>
      <c r="T508" t="str">
        <f>data!B504</f>
        <v>TRẦN NGỌC TUYỀN</v>
      </c>
      <c r="U508" t="str">
        <f>data!C504</f>
        <v>10A9</v>
      </c>
      <c r="V508">
        <v>2</v>
      </c>
      <c r="AE508">
        <f>IF(B508&lt;&gt;"", INDEX($X$8:$X$1491, MATCH(B508, $T$8:$T$1491, 0)),"")</f>
        <v>0</v>
      </c>
      <c r="AF508" t="str">
        <f>IF(AH511&lt;&gt;"", INDEX($AJ$8:$AJ$1491, MATCH(AH511, $T$8:$T$1491, 0)),"")</f>
        <v/>
      </c>
    </row>
    <row r="509">
      <c r="A509">
        <f>IF(B509&lt;&gt;"",A508+1,"")</f>
        <v>505</v>
      </c>
      <c r="B509" t="str">
        <v>LÊ NGUYỄN KHÁNH BĂNG</v>
      </c>
      <c r="C509" t="str">
        <v>11A4</v>
      </c>
      <c r="E509" t="str">
        <v xml:space="preserve">Không phép </v>
      </c>
      <c r="S509" t="e">
        <f>IF(T509&lt;&gt;"",S508+1,"")</f>
        <v>#REF!</v>
      </c>
      <c r="T509" t="str">
        <f>data!B505</f>
        <v>ĐỖ HOÀNG VINH</v>
      </c>
      <c r="U509" t="str">
        <f>data!C505</f>
        <v>10A9</v>
      </c>
      <c r="V509">
        <v>3</v>
      </c>
      <c r="AE509">
        <f>IF(B509&lt;&gt;"", INDEX($X$8:$X$1491, MATCH(B509, $T$8:$T$1491, 0)),"")</f>
        <v>0</v>
      </c>
      <c r="AF509" t="str">
        <f>IF(AH512&lt;&gt;"", INDEX($AJ$8:$AJ$1491, MATCH(AH512, $T$8:$T$1491, 0)),"")</f>
        <v/>
      </c>
    </row>
    <row r="510">
      <c r="A510">
        <f>IF(B510&lt;&gt;"",A509+1,"")</f>
        <v>506</v>
      </c>
      <c r="B510" t="str">
        <v>PHAN THỊ HỒNG GẤM</v>
      </c>
      <c r="C510" t="str">
        <v>11A4</v>
      </c>
      <c r="E510" t="str">
        <v xml:space="preserve">Không phép </v>
      </c>
      <c r="S510" t="e">
        <f>IF(T510&lt;&gt;"",S509+1,"")</f>
        <v>#REF!</v>
      </c>
      <c r="T510" t="str">
        <f>data!B506</f>
        <v>HUỲNH TƯỜNG VY</v>
      </c>
      <c r="U510" t="str">
        <f>data!C506</f>
        <v>10A9</v>
      </c>
      <c r="V510">
        <v>3</v>
      </c>
      <c r="AE510">
        <f>IF(B510&lt;&gt;"", INDEX($X$8:$X$1491, MATCH(B510, $T$8:$T$1491, 0)),"")</f>
        <v>0</v>
      </c>
      <c r="AF510" t="str">
        <f>IF(AH513&lt;&gt;"", INDEX($AJ$8:$AJ$1491, MATCH(AH513, $T$8:$T$1491, 0)),"")</f>
        <v/>
      </c>
    </row>
    <row r="511">
      <c r="A511">
        <f>IF(B511&lt;&gt;"",A510+1,"")</f>
        <v>507</v>
      </c>
      <c r="B511" t="str">
        <v>TRẦN THỊ NGỌC HÂN</v>
      </c>
      <c r="C511" t="str">
        <v>11A4</v>
      </c>
      <c r="E511" t="str">
        <v xml:space="preserve">Không phép </v>
      </c>
      <c r="S511" t="e">
        <f>IF(T511&lt;&gt;"",S510+1,"")</f>
        <v>#REF!</v>
      </c>
      <c r="T511" t="str">
        <f>data!B507</f>
        <v>LÝ HỒNG NGỌC VY</v>
      </c>
      <c r="U511" t="str">
        <f>data!C507</f>
        <v>10A9</v>
      </c>
      <c r="V511">
        <v>3</v>
      </c>
      <c r="AE511">
        <f>IF(B511&lt;&gt;"", INDEX($X$8:$X$1491, MATCH(B511, $T$8:$T$1491, 0)),"")</f>
        <v>0</v>
      </c>
      <c r="AF511" t="str">
        <f>IF(AH514&lt;&gt;"", INDEX($AJ$8:$AJ$1491, MATCH(AH514, $T$8:$T$1491, 0)),"")</f>
        <v/>
      </c>
    </row>
    <row r="512">
      <c r="A512">
        <f>IF(B512&lt;&gt;"",A511+1,"")</f>
        <v>508</v>
      </c>
      <c r="B512" t="str">
        <v>NGUYỄN TRÍ HẠO</v>
      </c>
      <c r="C512" t="str">
        <v>11A4</v>
      </c>
      <c r="E512" t="str">
        <v xml:space="preserve">Không phép </v>
      </c>
      <c r="S512" t="e">
        <f>IF(T512&lt;&gt;"",S511+1,"")</f>
        <v>#REF!</v>
      </c>
      <c r="T512" t="str">
        <f>data!B508</f>
        <v>NGUYỄN HOÀNG TƯỜNG VY</v>
      </c>
      <c r="U512" t="str">
        <f>data!C508</f>
        <v>10A9</v>
      </c>
      <c r="V512">
        <v>3</v>
      </c>
      <c r="AE512">
        <f>IF(B512&lt;&gt;"", INDEX($X$8:$X$1491, MATCH(B512, $T$8:$T$1491, 0)),"")</f>
        <v>0</v>
      </c>
      <c r="AF512" t="str">
        <f>IF(AH515&lt;&gt;"", INDEX($AJ$8:$AJ$1491, MATCH(AH515, $T$8:$T$1491, 0)),"")</f>
        <v/>
      </c>
    </row>
    <row r="513">
      <c r="A513">
        <f>IF(B513&lt;&gt;"",A512+1,"")</f>
        <v>509</v>
      </c>
      <c r="B513" t="str">
        <v>NGUYỄN CHÍ KHANG</v>
      </c>
      <c r="C513" t="str">
        <v>11A4</v>
      </c>
      <c r="E513" t="str">
        <v xml:space="preserve">Không phép </v>
      </c>
      <c r="S513" t="e">
        <f>IF(T513&lt;&gt;"",S512+1,"")</f>
        <v>#REF!</v>
      </c>
      <c r="T513" t="str">
        <f>data!B509</f>
        <v>NGUYỄN LÊ THẢO VY</v>
      </c>
      <c r="U513" t="str">
        <f>data!C509</f>
        <v>10A9</v>
      </c>
      <c r="V513">
        <v>3</v>
      </c>
      <c r="AE513">
        <f>IF(B513&lt;&gt;"", INDEX($X$8:$X$1491, MATCH(B513, $T$8:$T$1491, 0)),"")</f>
        <v>0</v>
      </c>
      <c r="AF513" t="str">
        <f>IF(AH516&lt;&gt;"", INDEX($AJ$8:$AJ$1491, MATCH(AH516, $T$8:$T$1491, 0)),"")</f>
        <v/>
      </c>
    </row>
    <row r="514">
      <c r="A514">
        <f>IF(B514&lt;&gt;"",A513+1,"")</f>
        <v>510</v>
      </c>
      <c r="B514" t="str">
        <v>THÁI NGUYỄN BẢO KHANG</v>
      </c>
      <c r="C514" t="str">
        <v>11A4</v>
      </c>
      <c r="E514" t="str">
        <v xml:space="preserve">Không phép </v>
      </c>
      <c r="S514" t="e">
        <f>IF(T514&lt;&gt;"",S513+1,"")</f>
        <v>#REF!</v>
      </c>
      <c r="T514" t="str">
        <f>data!B510</f>
        <v>PHẠM THỊ HOÀNG VY</v>
      </c>
      <c r="U514" t="str">
        <f>data!C510</f>
        <v>10A9</v>
      </c>
      <c r="V514">
        <v>3</v>
      </c>
      <c r="AE514">
        <f>IF(B514&lt;&gt;"", INDEX($X$8:$X$1491, MATCH(B514, $T$8:$T$1491, 0)),"")</f>
        <v>0</v>
      </c>
      <c r="AF514" t="str">
        <f>IF(AH517&lt;&gt;"", INDEX($AJ$8:$AJ$1491, MATCH(AH517, $T$8:$T$1491, 0)),"")</f>
        <v/>
      </c>
    </row>
    <row r="515">
      <c r="A515">
        <f>IF(B515&lt;&gt;"",A514+1,"")</f>
        <v>511</v>
      </c>
      <c r="B515" t="str">
        <v>TRƯƠNG NGUYỄN ĐĂNG KHOA</v>
      </c>
      <c r="C515" t="str">
        <v>11A4</v>
      </c>
      <c r="E515" t="str">
        <v xml:space="preserve">Không phép </v>
      </c>
      <c r="S515" t="e">
        <f>IF(T515&lt;&gt;"",S514+1,"")</f>
        <v>#REF!</v>
      </c>
      <c r="T515" t="str">
        <f>data!B512</f>
        <v>PHẠM TRẦN THÚY AN</v>
      </c>
      <c r="U515" t="str">
        <f>data!C512</f>
        <v>11A1</v>
      </c>
      <c r="AE515">
        <f>IF(B515&lt;&gt;"", INDEX($X$8:$X$1491, MATCH(B515, $T$8:$T$1491, 0)),"")</f>
        <v>0</v>
      </c>
      <c r="AF515" t="str">
        <f>IF(AH518&lt;&gt;"", INDEX($AJ$8:$AJ$1491, MATCH(AH518, $T$8:$T$1491, 0)),"")</f>
        <v/>
      </c>
    </row>
    <row r="516">
      <c r="A516">
        <f>IF(B516&lt;&gt;"",A515+1,"")</f>
        <v>512</v>
      </c>
      <c r="B516" t="str">
        <v>NGUYỄN MINH KHÔI</v>
      </c>
      <c r="C516" t="str">
        <v>11A4</v>
      </c>
      <c r="E516" t="str">
        <v xml:space="preserve">Không phép </v>
      </c>
      <c r="S516" t="e">
        <f>IF(T516&lt;&gt;"",S515+1,"")</f>
        <v>#REF!</v>
      </c>
      <c r="T516" t="str">
        <f>data!B513</f>
        <v>NGUYỄN NGỌC TRÂM ANH</v>
      </c>
      <c r="U516" t="str">
        <f>data!C513</f>
        <v>11A1</v>
      </c>
      <c r="V516">
        <v>3</v>
      </c>
      <c r="AE516">
        <f>IF(B516&lt;&gt;"", INDEX($X$8:$X$1491, MATCH(B516, $T$8:$T$1491, 0)),"")</f>
        <v>0</v>
      </c>
      <c r="AF516" t="str">
        <f>IF(AH519&lt;&gt;"", INDEX($AJ$8:$AJ$1491, MATCH(AH519, $T$8:$T$1491, 0)),"")</f>
        <v/>
      </c>
    </row>
    <row r="517">
      <c r="A517">
        <f>IF(B517&lt;&gt;"",A516+1,"")</f>
        <v>513</v>
      </c>
      <c r="B517" t="str">
        <v>HỒ VŨ HÀ MY</v>
      </c>
      <c r="C517" t="str">
        <v>11A4</v>
      </c>
      <c r="E517" t="str">
        <v xml:space="preserve">Không phép </v>
      </c>
      <c r="S517" t="e">
        <f>IF(T517&lt;&gt;"",S516+1,"")</f>
        <v>#REF!</v>
      </c>
      <c r="T517" t="str">
        <f>data!B514</f>
        <v>PHAN BẢO CHĂM</v>
      </c>
      <c r="U517" t="str">
        <f>data!C514</f>
        <v>11A1</v>
      </c>
      <c r="AE517">
        <f>IF(B517&lt;&gt;"", INDEX($X$8:$X$1491, MATCH(B517, $T$8:$T$1491, 0)),"")</f>
        <v>0</v>
      </c>
      <c r="AF517" t="str">
        <f>IF(AH520&lt;&gt;"", INDEX($AJ$8:$AJ$1491, MATCH(AH520, $T$8:$T$1491, 0)),"")</f>
        <v/>
      </c>
    </row>
    <row r="518">
      <c r="A518">
        <f>IF(B518&lt;&gt;"",A517+1,"")</f>
        <v>514</v>
      </c>
      <c r="B518" t="str">
        <v>NGUYỄN THỊ KHÁNH NGỌC</v>
      </c>
      <c r="C518" t="str">
        <v>11A4</v>
      </c>
      <c r="E518" t="str">
        <v xml:space="preserve">Không phép </v>
      </c>
      <c r="S518" t="e">
        <f>IF(T518&lt;&gt;"",S517+1,"")</f>
        <v>#REF!</v>
      </c>
      <c r="T518" t="str">
        <f>data!B515</f>
        <v>LÊ HUY ĐẠT</v>
      </c>
      <c r="U518" t="str">
        <f>data!C515</f>
        <v>11A1</v>
      </c>
      <c r="V518">
        <v>3</v>
      </c>
      <c r="AE518">
        <f>IF(B518&lt;&gt;"", INDEX($X$8:$X$1491, MATCH(B518, $T$8:$T$1491, 0)),"")</f>
        <v>0</v>
      </c>
      <c r="AF518" t="str">
        <f>IF(AH521&lt;&gt;"", INDEX($AJ$8:$AJ$1491, MATCH(AH521, $T$8:$T$1491, 0)),"")</f>
        <v/>
      </c>
    </row>
    <row r="519">
      <c r="A519">
        <f>IF(B519&lt;&gt;"",A518+1,"")</f>
        <v>515</v>
      </c>
      <c r="B519" t="str">
        <v>TRẦN THỊ XUÂN NHÃ</v>
      </c>
      <c r="C519" t="str">
        <v>11A4</v>
      </c>
      <c r="E519" t="str">
        <v xml:space="preserve">Không phép </v>
      </c>
      <c r="S519" t="e">
        <f>IF(T519&lt;&gt;"",S518+1,"")</f>
        <v>#REF!</v>
      </c>
      <c r="T519" t="str">
        <f>data!B516</f>
        <v>KHƯU THỊ NGỌC HÂN</v>
      </c>
      <c r="U519" t="str">
        <f>data!C516</f>
        <v>11A1</v>
      </c>
      <c r="AE519">
        <f>IF(B519&lt;&gt;"", INDEX($X$8:$X$1491, MATCH(B519, $T$8:$T$1491, 0)),"")</f>
        <v>0</v>
      </c>
      <c r="AF519" t="str">
        <f>IF(AH522&lt;&gt;"", INDEX($AJ$8:$AJ$1491, MATCH(AH522, $T$8:$T$1491, 0)),"")</f>
        <v/>
      </c>
    </row>
    <row r="520">
      <c r="A520">
        <f>IF(B520&lt;&gt;"",A519+1,"")</f>
        <v>516</v>
      </c>
      <c r="B520" t="str">
        <v>HÀ LÊ GIA THỊNH</v>
      </c>
      <c r="C520" t="str">
        <v>11A4</v>
      </c>
      <c r="E520" t="str">
        <v xml:space="preserve">Không phép </v>
      </c>
      <c r="S520" t="e">
        <f>IF(T520&lt;&gt;"",S519+1,"")</f>
        <v>#REF!</v>
      </c>
      <c r="T520" t="str">
        <f>data!B517</f>
        <v>TRẦN THỊ NGỌC HÂN</v>
      </c>
      <c r="U520" t="str">
        <f>data!C517</f>
        <v>11A1</v>
      </c>
      <c r="V520">
        <v>3</v>
      </c>
      <c r="AE520">
        <f>IF(B520&lt;&gt;"", INDEX($X$8:$X$1491, MATCH(B520, $T$8:$T$1491, 0)),"")</f>
        <v>0</v>
      </c>
      <c r="AF520" t="str">
        <f>IF(AH523&lt;&gt;"", INDEX($AJ$8:$AJ$1491, MATCH(AH523, $T$8:$T$1491, 0)),"")</f>
        <v/>
      </c>
    </row>
    <row r="521">
      <c r="A521">
        <f>IF(B521&lt;&gt;"",A520+1,"")</f>
        <v>517</v>
      </c>
      <c r="B521" t="str">
        <v>PHẠM PHƯỚC THỊNH</v>
      </c>
      <c r="C521" t="str">
        <v>11A4</v>
      </c>
      <c r="E521" t="str">
        <v xml:space="preserve">Không phép </v>
      </c>
      <c r="S521" t="e">
        <f>IF(T521&lt;&gt;"",S520+1,"")</f>
        <v>#REF!</v>
      </c>
      <c r="T521" t="str">
        <f>data!B518</f>
        <v>NGUYỄN GIA HÀO</v>
      </c>
      <c r="U521" t="str">
        <f>data!C518</f>
        <v>11A1</v>
      </c>
      <c r="V521">
        <v>1</v>
      </c>
      <c r="AE521">
        <f>IF(B521&lt;&gt;"", INDEX($X$8:$X$1491, MATCH(B521, $T$8:$T$1491, 0)),"")</f>
        <v>1</v>
      </c>
      <c r="AF521" t="str">
        <f>IF(AH524&lt;&gt;"", INDEX($AJ$8:$AJ$1491, MATCH(AH524, $T$8:$T$1491, 0)),"")</f>
        <v/>
      </c>
    </row>
    <row r="522">
      <c r="A522">
        <f>IF(B522&lt;&gt;"",A521+1,"")</f>
        <v>518</v>
      </c>
      <c r="B522" t="str">
        <v>LẠI THỊ DIỄM TRANG</v>
      </c>
      <c r="C522" t="str">
        <v>11A4</v>
      </c>
      <c r="E522" t="str">
        <v xml:space="preserve">Không phép </v>
      </c>
      <c r="S522" t="e">
        <f>IF(T522&lt;&gt;"",S521+1,"")</f>
        <v>#REF!</v>
      </c>
      <c r="T522" t="str">
        <f>data!B519</f>
        <v>LÊ HOÀNG HUY</v>
      </c>
      <c r="U522" t="str">
        <f>data!C519</f>
        <v>11A1</v>
      </c>
      <c r="AE522">
        <f>IF(B522&lt;&gt;"", INDEX($X$8:$X$1491, MATCH(B522, $T$8:$T$1491, 0)),"")</f>
        <v>1</v>
      </c>
      <c r="AF522" t="str">
        <f>IF(AH525&lt;&gt;"", INDEX($AJ$8:$AJ$1491, MATCH(AH525, $T$8:$T$1491, 0)),"")</f>
        <v/>
      </c>
    </row>
    <row r="523">
      <c r="A523">
        <f>IF(B523&lt;&gt;"",A522+1,"")</f>
        <v>519</v>
      </c>
      <c r="B523" t="str">
        <v>MAI TRÚC ANH</v>
      </c>
      <c r="C523" t="str">
        <v>11A5</v>
      </c>
      <c r="E523" t="str">
        <v xml:space="preserve">Không phép </v>
      </c>
      <c r="S523" t="e">
        <f>IF(T523&lt;&gt;"",S522+1,"")</f>
        <v>#REF!</v>
      </c>
      <c r="T523" t="str">
        <f>data!B520</f>
        <v>NGÔ CHÍ KHANG</v>
      </c>
      <c r="U523" t="str">
        <f>data!C520</f>
        <v>11A1</v>
      </c>
      <c r="AE523">
        <f>IF(B523&lt;&gt;"", INDEX($X$8:$X$1491, MATCH(B523, $T$8:$T$1491, 0)),"")</f>
        <v>1</v>
      </c>
      <c r="AF523" t="str">
        <f>IF(AH526&lt;&gt;"", INDEX($AJ$8:$AJ$1491, MATCH(AH526, $T$8:$T$1491, 0)),"")</f>
        <v/>
      </c>
    </row>
    <row r="524">
      <c r="A524">
        <f>IF(B524&lt;&gt;"",A523+1,"")</f>
        <v>520</v>
      </c>
      <c r="B524" t="str">
        <v>VƯƠNG VĨ HÀO</v>
      </c>
      <c r="C524" t="str">
        <v>11A5</v>
      </c>
      <c r="E524" t="str">
        <v xml:space="preserve">Không phép </v>
      </c>
      <c r="S524" t="e">
        <f>IF(T524&lt;&gt;"",S523+1,"")</f>
        <v>#REF!</v>
      </c>
      <c r="T524" t="str">
        <f>data!B521</f>
        <v>ĐẶNG THANH KHÔI</v>
      </c>
      <c r="U524" t="str">
        <f>data!C521</f>
        <v>11A1</v>
      </c>
      <c r="AE524">
        <f>IF(B524&lt;&gt;"", INDEX($X$8:$X$1491, MATCH(B524, $T$8:$T$1491, 0)),"")</f>
        <v>1</v>
      </c>
      <c r="AF524" t="str">
        <f>IF(AH527&lt;&gt;"", INDEX($AJ$8:$AJ$1491, MATCH(AH527, $T$8:$T$1491, 0)),"")</f>
        <v/>
      </c>
    </row>
    <row r="525">
      <c r="A525">
        <f>IF(B525&lt;&gt;"",A524+1,"")</f>
        <v>521</v>
      </c>
      <c r="B525" t="str">
        <v>HỒ KIM HƯỞNG</v>
      </c>
      <c r="C525" t="str">
        <v>11A5</v>
      </c>
      <c r="E525" t="str">
        <v xml:space="preserve">Không phép </v>
      </c>
      <c r="S525" t="e">
        <f>IF(T525&lt;&gt;"",S524+1,"")</f>
        <v>#REF!</v>
      </c>
      <c r="T525" t="str">
        <f>data!B522</f>
        <v>PHẠM ĐĂNG KHÔI</v>
      </c>
      <c r="U525" t="str">
        <f>data!C522</f>
        <v>11A1</v>
      </c>
      <c r="AE525">
        <f>IF(B525&lt;&gt;"", INDEX($X$8:$X$1491, MATCH(B525, $T$8:$T$1491, 0)),"")</f>
        <v>1</v>
      </c>
      <c r="AF525" t="str">
        <f>IF(AH528&lt;&gt;"", INDEX($AJ$8:$AJ$1491, MATCH(AH528, $T$8:$T$1491, 0)),"")</f>
        <v/>
      </c>
    </row>
    <row r="526">
      <c r="A526">
        <f>IF(B526&lt;&gt;"",A525+1,"")</f>
        <v>522</v>
      </c>
      <c r="B526" t="str">
        <v>NGUYỄN MINH KHÁNH</v>
      </c>
      <c r="C526" t="str">
        <v>11A5</v>
      </c>
      <c r="E526" t="str">
        <v xml:space="preserve">Không phép </v>
      </c>
      <c r="S526" t="e">
        <f>IF(T526&lt;&gt;"",S525+1,"")</f>
        <v>#REF!</v>
      </c>
      <c r="T526" t="str">
        <f>data!B523</f>
        <v>TẠ TUẤN KIỆT</v>
      </c>
      <c r="U526" t="str">
        <f>data!C523</f>
        <v>11A1</v>
      </c>
      <c r="V526">
        <v>1</v>
      </c>
      <c r="AE526">
        <f>IF(B526&lt;&gt;"", INDEX($X$8:$X$1491, MATCH(B526, $T$8:$T$1491, 0)),"")</f>
        <v>1</v>
      </c>
      <c r="AF526" t="str">
        <f>IF(AH529&lt;&gt;"", INDEX($AJ$8:$AJ$1491, MATCH(AH529, $T$8:$T$1491, 0)),"")</f>
        <v/>
      </c>
    </row>
    <row r="527">
      <c r="A527">
        <f>IF(B527&lt;&gt;"",A526+1,"")</f>
        <v>523</v>
      </c>
      <c r="B527" t="str">
        <v>LÊ TUẤN KIỆT</v>
      </c>
      <c r="C527" t="str">
        <v>11A5</v>
      </c>
      <c r="E527" t="str">
        <v xml:space="preserve">Không phép </v>
      </c>
      <c r="S527" t="e">
        <f>IF(T527&lt;&gt;"",S526+1,"")</f>
        <v>#REF!</v>
      </c>
      <c r="T527" t="str">
        <f>data!B524</f>
        <v>TRƯƠNG KHÁNH LINH</v>
      </c>
      <c r="U527" t="str">
        <f>data!C524</f>
        <v>11A1</v>
      </c>
      <c r="V527">
        <v>3</v>
      </c>
      <c r="AE527">
        <f>IF(B527&lt;&gt;"", INDEX($X$8:$X$1491, MATCH(B527, $T$8:$T$1491, 0)),"")</f>
        <v>1</v>
      </c>
      <c r="AF527" t="str">
        <f>IF(AH530&lt;&gt;"", INDEX($AJ$8:$AJ$1491, MATCH(AH530, $T$8:$T$1491, 0)),"")</f>
        <v/>
      </c>
    </row>
    <row r="528">
      <c r="A528">
        <f>IF(B528&lt;&gt;"",A527+1,"")</f>
        <v>524</v>
      </c>
      <c r="B528" t="str">
        <v>TRƯƠNG TẤN KIỆT</v>
      </c>
      <c r="C528" t="str">
        <v>11A5</v>
      </c>
      <c r="E528" t="str">
        <v xml:space="preserve">Không phép </v>
      </c>
      <c r="S528" t="e">
        <f>IF(T528&lt;&gt;"",S527+1,"")</f>
        <v>#REF!</v>
      </c>
      <c r="T528" t="str">
        <f>data!B525</f>
        <v>VÕ PHÚC MINH</v>
      </c>
      <c r="U528" t="str">
        <f>data!C525</f>
        <v>11A1</v>
      </c>
      <c r="AE528">
        <f>IF(B528&lt;&gt;"", INDEX($X$8:$X$1491, MATCH(B528, $T$8:$T$1491, 0)),"")</f>
        <v>0</v>
      </c>
      <c r="AF528" t="str">
        <f>IF(AH531&lt;&gt;"", INDEX($AJ$8:$AJ$1491, MATCH(AH531, $T$8:$T$1491, 0)),"")</f>
        <v/>
      </c>
    </row>
    <row r="529">
      <c r="A529">
        <f>IF(B529&lt;&gt;"",A528+1,"")</f>
        <v>525</v>
      </c>
      <c r="B529" t="str">
        <v>LÊ THỊ THIÊN KIM</v>
      </c>
      <c r="C529" t="str">
        <v>11A5</v>
      </c>
      <c r="E529" t="str">
        <v xml:space="preserve">Không phép </v>
      </c>
      <c r="S529" t="e">
        <f>IF(T529&lt;&gt;"",S528+1,"")</f>
        <v>#REF!</v>
      </c>
      <c r="T529" t="str">
        <f>data!B526</f>
        <v>NGUYỄN NHẬT ÁI MỸ</v>
      </c>
      <c r="U529" t="str">
        <f>data!C526</f>
        <v>11A1</v>
      </c>
      <c r="AE529">
        <f>IF(B529&lt;&gt;"", INDEX($X$8:$X$1491, MATCH(B529, $T$8:$T$1491, 0)),"")</f>
        <v>0</v>
      </c>
      <c r="AF529" t="str">
        <f>IF(AH532&lt;&gt;"", INDEX($AJ$8:$AJ$1491, MATCH(AH532, $T$8:$T$1491, 0)),"")</f>
        <v/>
      </c>
    </row>
    <row r="530">
      <c r="A530">
        <f>IF(B530&lt;&gt;"",A529+1,"")</f>
        <v>526</v>
      </c>
      <c r="B530" t="str">
        <v>LÊ PHÁT LỢI</v>
      </c>
      <c r="C530" t="str">
        <v>11A5</v>
      </c>
      <c r="E530" t="str">
        <v xml:space="preserve">Không phép </v>
      </c>
      <c r="S530" t="e">
        <f>IF(T530&lt;&gt;"",S529+1,"")</f>
        <v>#REF!</v>
      </c>
      <c r="T530" t="str">
        <f>data!B527</f>
        <v>LÂM TUYẾT NGHI</v>
      </c>
      <c r="U530" t="str">
        <f>data!C527</f>
        <v>11A1</v>
      </c>
      <c r="AE530">
        <f>IF(B530&lt;&gt;"", INDEX($X$8:$X$1491, MATCH(B530, $T$8:$T$1491, 0)),"")</f>
        <v>0</v>
      </c>
      <c r="AF530" t="str">
        <f>IF(AH533&lt;&gt;"", INDEX($AJ$8:$AJ$1491, MATCH(AH533, $T$8:$T$1491, 0)),"")</f>
        <v/>
      </c>
    </row>
    <row r="531">
      <c r="A531">
        <f>IF(B531&lt;&gt;"",A530+1,"")</f>
        <v>527</v>
      </c>
      <c r="B531" t="str">
        <v>PHẠM NGỌC UYỄN NHI</v>
      </c>
      <c r="C531" t="str">
        <v>11A5</v>
      </c>
      <c r="E531" t="str">
        <v xml:space="preserve">Không phép </v>
      </c>
      <c r="S531" t="e">
        <f>IF(T531&lt;&gt;"",S530+1,"")</f>
        <v>#REF!</v>
      </c>
      <c r="T531" t="str">
        <f>data!B528</f>
        <v>LƯU TUỆ NGHI</v>
      </c>
      <c r="U531" t="str">
        <f>data!C528</f>
        <v>11A1</v>
      </c>
      <c r="V531">
        <v>3</v>
      </c>
      <c r="AE531">
        <f>IF(B531&lt;&gt;"", INDEX($X$8:$X$1491, MATCH(B531, $T$8:$T$1491, 0)),"")</f>
        <v>0</v>
      </c>
      <c r="AF531" t="str">
        <f>IF(AH534&lt;&gt;"", INDEX($AJ$8:$AJ$1491, MATCH(AH534, $T$8:$T$1491, 0)),"")</f>
        <v/>
      </c>
    </row>
    <row r="532">
      <c r="A532">
        <f>IF(B532&lt;&gt;"",A531+1,"")</f>
        <v>528</v>
      </c>
      <c r="B532" t="str">
        <v>NGUYỄN NGỌC QUYÊN QUYÊN</v>
      </c>
      <c r="C532" t="str">
        <v>11A5</v>
      </c>
      <c r="E532" t="str">
        <v xml:space="preserve">Không phép </v>
      </c>
      <c r="S532" t="e">
        <f>IF(T532&lt;&gt;"",S531+1,"")</f>
        <v>#REF!</v>
      </c>
      <c r="T532" t="str">
        <f>data!B529</f>
        <v>BÙI HOÀNG NGHIÊM</v>
      </c>
      <c r="U532" t="str">
        <f>data!C529</f>
        <v>11A1</v>
      </c>
      <c r="V532">
        <v>3</v>
      </c>
      <c r="AE532">
        <f>IF(B532&lt;&gt;"", INDEX($X$8:$X$1491, MATCH(B532, $T$8:$T$1491, 0)),"")</f>
        <v>0</v>
      </c>
      <c r="AF532" t="str">
        <f>IF(AH535&lt;&gt;"", INDEX($AJ$8:$AJ$1491, MATCH(AH535, $T$8:$T$1491, 0)),"")</f>
        <v/>
      </c>
    </row>
    <row r="533">
      <c r="A533">
        <f>IF(B533&lt;&gt;"",A532+1,"")</f>
        <v>529</v>
      </c>
      <c r="B533" t="str">
        <v>NGUYỄN GIA THÀNH</v>
      </c>
      <c r="C533" t="str">
        <v>11A5</v>
      </c>
      <c r="E533" t="str">
        <v xml:space="preserve">Không phép </v>
      </c>
      <c r="S533" t="e">
        <f>IF(T533&lt;&gt;"",S532+1,"")</f>
        <v>#REF!</v>
      </c>
      <c r="T533" t="str">
        <f>data!B530</f>
        <v>NGUYỄN BÍCH NGỌC</v>
      </c>
      <c r="U533" t="str">
        <f>data!C530</f>
        <v>11A1</v>
      </c>
      <c r="AE533">
        <f>IF(B533&lt;&gt;"", INDEX($X$8:$X$1491, MATCH(B533, $T$8:$T$1491, 0)),"")</f>
        <v>0</v>
      </c>
      <c r="AF533" t="str">
        <f>IF(AH536&lt;&gt;"", INDEX($AJ$8:$AJ$1491, MATCH(AH536, $T$8:$T$1491, 0)),"")</f>
        <v/>
      </c>
    </row>
    <row r="534">
      <c r="A534">
        <f>IF(B534&lt;&gt;"",A533+1,"")</f>
        <v>530</v>
      </c>
      <c r="B534" t="str">
        <v>TRƯƠNG CHÂU BẢO TOÀN</v>
      </c>
      <c r="C534" t="str">
        <v>11A5</v>
      </c>
      <c r="E534" t="str">
        <v xml:space="preserve">Không phép </v>
      </c>
      <c r="S534" t="e">
        <f>IF(T534&lt;&gt;"",S533+1,"")</f>
        <v>#REF!</v>
      </c>
      <c r="T534" t="str">
        <f>data!B531</f>
        <v>NGUYỄN PHẠM KHÁNH NGỌC</v>
      </c>
      <c r="U534" t="str">
        <f>data!C531</f>
        <v>11A1</v>
      </c>
      <c r="AE534">
        <f>IF(B534&lt;&gt;"", INDEX($X$8:$X$1491, MATCH(B534, $T$8:$T$1491, 0)),"")</f>
        <v>0</v>
      </c>
      <c r="AF534" t="str">
        <f>IF(AH537&lt;&gt;"", INDEX($AJ$8:$AJ$1491, MATCH(AH537, $T$8:$T$1491, 0)),"")</f>
        <v/>
      </c>
    </row>
    <row r="535">
      <c r="A535">
        <f>IF(B535&lt;&gt;"",A534+1,"")</f>
        <v>531</v>
      </c>
      <c r="B535" t="str">
        <v>NGUYỄN THỊ ĐÔNG XUÂN</v>
      </c>
      <c r="C535" t="str">
        <v>11A5</v>
      </c>
      <c r="E535" t="str">
        <v xml:space="preserve">Không phép </v>
      </c>
      <c r="S535" t="e">
        <f>IF(T535&lt;&gt;"",S534+1,"")</f>
        <v>#REF!</v>
      </c>
      <c r="T535" t="str">
        <f>data!B532</f>
        <v>NGUYỄN ĐỨC NHÂN</v>
      </c>
      <c r="U535" t="str">
        <f>data!C532</f>
        <v>11A1</v>
      </c>
      <c r="V535">
        <v>3</v>
      </c>
      <c r="AE535">
        <f>IF(B535&lt;&gt;"", INDEX($X$8:$X$1491, MATCH(B535, $T$8:$T$1491, 0)),"")</f>
        <v>0</v>
      </c>
      <c r="AF535" t="str">
        <f>IF(AH538&lt;&gt;"", INDEX($AJ$8:$AJ$1491, MATCH(AH538, $T$8:$T$1491, 0)),"")</f>
        <v/>
      </c>
    </row>
    <row r="536">
      <c r="A536">
        <f>IF(B536&lt;&gt;"",A535+1,"")</f>
        <v>532</v>
      </c>
      <c r="B536" t="str">
        <v>HUỲNH NGỌC TÚ ANH</v>
      </c>
      <c r="C536" t="str">
        <v>11A6</v>
      </c>
      <c r="E536" t="str">
        <v xml:space="preserve">Không phép </v>
      </c>
      <c r="S536" t="e">
        <f>IF(T536&lt;&gt;"",S535+1,"")</f>
        <v>#REF!</v>
      </c>
      <c r="T536" t="str">
        <f>data!B533</f>
        <v>PHAN NGUYỄN HẠO NHIÊN</v>
      </c>
      <c r="U536" t="str">
        <f>data!C533</f>
        <v>11A1</v>
      </c>
      <c r="V536">
        <v>3</v>
      </c>
      <c r="AE536">
        <f>IF(B536&lt;&gt;"", INDEX($X$8:$X$1491, MATCH(B536, $T$8:$T$1491, 0)),"")</f>
        <v>0</v>
      </c>
      <c r="AF536" t="str">
        <f>IF(AH539&lt;&gt;"", INDEX($AJ$8:$AJ$1491, MATCH(AH539, $T$8:$T$1491, 0)),"")</f>
        <v/>
      </c>
    </row>
    <row r="537">
      <c r="A537">
        <f>IF(B537&lt;&gt;"",A536+1,"")</f>
        <v>533</v>
      </c>
      <c r="B537" t="str">
        <v>LÊ THANH BÌNH</v>
      </c>
      <c r="C537" t="str">
        <v>11A6</v>
      </c>
      <c r="E537" t="str">
        <v xml:space="preserve">Không phép </v>
      </c>
      <c r="S537" t="e">
        <f>IF(T537&lt;&gt;"",S536+1,"")</f>
        <v>#REF!</v>
      </c>
      <c r="T537" t="str">
        <f>data!B534</f>
        <v>LÂM THỊ NHUYỄN</v>
      </c>
      <c r="U537" t="str">
        <f>data!C534</f>
        <v>11A1</v>
      </c>
      <c r="AE537">
        <f>IF(B537&lt;&gt;"", INDEX($X$8:$X$1491, MATCH(B537, $T$8:$T$1491, 0)),"")</f>
        <v>0</v>
      </c>
      <c r="AF537" t="str">
        <f>IF(AH540&lt;&gt;"", INDEX($AJ$8:$AJ$1491, MATCH(AH540, $T$8:$T$1491, 0)),"")</f>
        <v/>
      </c>
    </row>
    <row r="538">
      <c r="A538">
        <f>IF(B538&lt;&gt;"",A537+1,"")</f>
        <v>534</v>
      </c>
      <c r="B538" t="str">
        <v>TRẦN TRƯƠNG TRỌNG HIẾU</v>
      </c>
      <c r="C538" t="str">
        <v>11A6</v>
      </c>
      <c r="E538" t="str">
        <v xml:space="preserve">Không phép </v>
      </c>
      <c r="S538" t="e">
        <f>IF(T538&lt;&gt;"",S537+1,"")</f>
        <v>#REF!</v>
      </c>
      <c r="T538" t="str">
        <f>data!B535</f>
        <v>LÂM GIA PHÁT</v>
      </c>
      <c r="U538" t="str">
        <f>data!C535</f>
        <v>11A1</v>
      </c>
      <c r="AE538">
        <f>IF(B538&lt;&gt;"", INDEX($X$8:$X$1491, MATCH(B538, $T$8:$T$1491, 0)),"")</f>
        <v>0</v>
      </c>
      <c r="AF538" t="str">
        <f>IF(AH541&lt;&gt;"", INDEX($AJ$8:$AJ$1491, MATCH(AH541, $T$8:$T$1491, 0)),"")</f>
        <v/>
      </c>
    </row>
    <row r="539">
      <c r="A539">
        <f>IF(B539&lt;&gt;"",A538+1,"")</f>
        <v>535</v>
      </c>
      <c r="B539" t="str">
        <v>BÙI ĐĂNG KHÔI</v>
      </c>
      <c r="C539" t="str">
        <v>11A6</v>
      </c>
      <c r="E539" t="str">
        <v xml:space="preserve">Không phép </v>
      </c>
      <c r="S539" t="e">
        <f>IF(T539&lt;&gt;"",S538+1,"")</f>
        <v>#REF!</v>
      </c>
      <c r="T539" t="str">
        <f>data!B536</f>
        <v>TRẦN LƯU XUÂN PHÁT</v>
      </c>
      <c r="U539" t="str">
        <f>data!C536</f>
        <v>11A1</v>
      </c>
      <c r="AE539">
        <f>IF(B539&lt;&gt;"", INDEX($X$8:$X$1491, MATCH(B539, $T$8:$T$1491, 0)),"")</f>
        <v>0</v>
      </c>
      <c r="AF539" t="str">
        <f>IF(AH542&lt;&gt;"", INDEX($AJ$8:$AJ$1491, MATCH(AH542, $T$8:$T$1491, 0)),"")</f>
        <v/>
      </c>
    </row>
    <row r="540">
      <c r="A540">
        <f>IF(B540&lt;&gt;"",A539+1,"")</f>
        <v>536</v>
      </c>
      <c r="B540" t="str">
        <v>BÃ NGỌC THÙY NHIÊN</v>
      </c>
      <c r="C540" t="str">
        <v>11A6</v>
      </c>
      <c r="E540" t="str">
        <v xml:space="preserve">Không phép </v>
      </c>
      <c r="S540" t="e">
        <f>IF(T540&lt;&gt;"",S539+1,"")</f>
        <v>#REF!</v>
      </c>
      <c r="T540" t="str">
        <f>data!B537</f>
        <v>KHƯU ĐÔNG PHONG</v>
      </c>
      <c r="U540" t="str">
        <f>data!C537</f>
        <v>11A1</v>
      </c>
      <c r="V540">
        <v>3</v>
      </c>
      <c r="AE540">
        <f>IF(B540&lt;&gt;"", INDEX($X$8:$X$1491, MATCH(B540, $T$8:$T$1491, 0)),"")</f>
        <v>0</v>
      </c>
      <c r="AF540" t="str">
        <f>IF(AH543&lt;&gt;"", INDEX($AJ$8:$AJ$1491, MATCH(AH543, $T$8:$T$1491, 0)),"")</f>
        <v/>
      </c>
    </row>
    <row r="541">
      <c r="A541">
        <f>IF(B541&lt;&gt;"",A540+1,"")</f>
        <v>537</v>
      </c>
      <c r="B541" t="str">
        <v>VÕ THỊ HUYỀN NHƯ</v>
      </c>
      <c r="C541" t="str">
        <v>11A6</v>
      </c>
      <c r="E541" t="str">
        <v xml:space="preserve">Không phép </v>
      </c>
      <c r="S541" t="e">
        <f>IF(T541&lt;&gt;"",S540+1,"")</f>
        <v>#REF!</v>
      </c>
      <c r="T541" t="str">
        <f>data!B538</f>
        <v>TRƯƠNG HOÀNG PHÚ</v>
      </c>
      <c r="U541" t="str">
        <f>data!C538</f>
        <v>11A1</v>
      </c>
      <c r="AE541">
        <f>IF(B541&lt;&gt;"", INDEX($X$8:$X$1491, MATCH(B541, $T$8:$T$1491, 0)),"")</f>
        <v>0</v>
      </c>
      <c r="AF541" t="str">
        <f>IF(AH544&lt;&gt;"", INDEX($AJ$8:$AJ$1491, MATCH(AH544, $T$8:$T$1491, 0)),"")</f>
        <v/>
      </c>
    </row>
    <row r="542">
      <c r="A542">
        <f>IF(B542&lt;&gt;"",A541+1,"")</f>
        <v>538</v>
      </c>
      <c r="B542" t="str">
        <v>LÊ THÀNH PHÁT</v>
      </c>
      <c r="C542" t="str">
        <v>11A6</v>
      </c>
      <c r="E542" t="str">
        <v xml:space="preserve">Không phép </v>
      </c>
      <c r="S542" t="e">
        <f>IF(T542&lt;&gt;"",S541+1,"")</f>
        <v>#REF!</v>
      </c>
      <c r="T542" t="str">
        <f>data!B539</f>
        <v>NGUYỄN THỊ HỒNG THOA</v>
      </c>
      <c r="U542" t="str">
        <f>data!C539</f>
        <v>11A1</v>
      </c>
      <c r="AE542">
        <f>IF(B542&lt;&gt;"", INDEX($X$8:$X$1491, MATCH(B542, $T$8:$T$1491, 0)),"")</f>
        <v>0</v>
      </c>
      <c r="AF542" t="str">
        <f>IF(AH545&lt;&gt;"", INDEX($AJ$8:$AJ$1491, MATCH(AH545, $T$8:$T$1491, 0)),"")</f>
        <v/>
      </c>
    </row>
    <row r="543">
      <c r="A543">
        <f>IF(B543&lt;&gt;"",A542+1,"")</f>
        <v>539</v>
      </c>
      <c r="B543" t="str">
        <v>NGUYỄN PHAN MỸ PHÚC</v>
      </c>
      <c r="C543" t="str">
        <v>11A6</v>
      </c>
      <c r="E543" t="str">
        <v xml:space="preserve">Không phép </v>
      </c>
      <c r="S543" t="e">
        <f>IF(T543&lt;&gt;"",S542+1,"")</f>
        <v>#REF!</v>
      </c>
      <c r="T543" t="str">
        <f>data!B540</f>
        <v>NGUYỄN HỮU TÍN</v>
      </c>
      <c r="U543" t="str">
        <f>data!C540</f>
        <v>11A1</v>
      </c>
      <c r="AE543">
        <f>IF(B543&lt;&gt;"", INDEX($X$8:$X$1491, MATCH(B543, $T$8:$T$1491, 0)),"")</f>
        <v>0</v>
      </c>
      <c r="AF543" t="str">
        <f>IF(AH546&lt;&gt;"", INDEX($AJ$8:$AJ$1491, MATCH(AH546, $T$8:$T$1491, 0)),"")</f>
        <v/>
      </c>
    </row>
    <row r="544">
      <c r="A544">
        <f>IF(B544&lt;&gt;"",A543+1,"")</f>
        <v>540</v>
      </c>
      <c r="B544" t="str">
        <v>TRẦN MAI PHƯƠNG</v>
      </c>
      <c r="C544" t="str">
        <v>11A6</v>
      </c>
      <c r="E544" t="str">
        <v xml:space="preserve">Không phép </v>
      </c>
      <c r="S544" t="e">
        <f>IF(T544&lt;&gt;"",S543+1,"")</f>
        <v>#REF!</v>
      </c>
      <c r="T544" t="str">
        <f>data!B541</f>
        <v>LÊ NGUYỄN NGỌC TRÂM</v>
      </c>
      <c r="U544" t="str">
        <f>data!C541</f>
        <v>11A1</v>
      </c>
      <c r="AE544">
        <f>IF(B544&lt;&gt;"", INDEX($X$8:$X$1491, MATCH(B544, $T$8:$T$1491, 0)),"")</f>
        <v>0</v>
      </c>
      <c r="AF544" t="str">
        <f>IF(AH547&lt;&gt;"", INDEX($AJ$8:$AJ$1491, MATCH(AH547, $T$8:$T$1491, 0)),"")</f>
        <v/>
      </c>
    </row>
    <row r="545">
      <c r="A545">
        <f>IF(B545&lt;&gt;"",A544+1,"")</f>
        <v>541</v>
      </c>
      <c r="B545" t="str">
        <v>LÊ THỊ PHƯƠNG QUYÊN</v>
      </c>
      <c r="C545" t="str">
        <v>11A6</v>
      </c>
      <c r="E545" t="str">
        <v xml:space="preserve">Không phép </v>
      </c>
      <c r="S545" t="e">
        <f>IF(T545&lt;&gt;"",S544+1,"")</f>
        <v>#REF!</v>
      </c>
      <c r="T545" t="str">
        <f>data!B542</f>
        <v>TRƯƠNG BẢO TRÂN</v>
      </c>
      <c r="U545" t="str">
        <f>data!C542</f>
        <v>11A1</v>
      </c>
      <c r="AE545">
        <f>IF(B545&lt;&gt;"", INDEX($X$8:$X$1491, MATCH(B545, $T$8:$T$1491, 0)),"")</f>
        <v>0</v>
      </c>
      <c r="AF545" t="str">
        <f>IF(AH548&lt;&gt;"", INDEX($AJ$8:$AJ$1491, MATCH(AH548, $T$8:$T$1491, 0)),"")</f>
        <v/>
      </c>
    </row>
    <row r="546">
      <c r="A546">
        <f>IF(B546&lt;&gt;"",A545+1,"")</f>
        <v>542</v>
      </c>
      <c r="B546" t="str">
        <v>NGUYỄN THỊ THẢO QUYÊN</v>
      </c>
      <c r="C546" t="str">
        <v>11A6</v>
      </c>
      <c r="E546" t="str">
        <v xml:space="preserve">Không phép </v>
      </c>
      <c r="S546" t="e">
        <f>IF(T546&lt;&gt;"",S545+1,"")</f>
        <v>#REF!</v>
      </c>
      <c r="T546" t="str">
        <f>data!B543</f>
        <v>NGUYỄN HỒNG KHÁNH TRANG</v>
      </c>
      <c r="U546" t="str">
        <f>data!C543</f>
        <v>11A1</v>
      </c>
      <c r="AE546">
        <f>IF(B546&lt;&gt;"", INDEX($X$8:$X$1491, MATCH(B546, $T$8:$T$1491, 0)),"")</f>
        <v>0</v>
      </c>
      <c r="AF546" t="str">
        <f>IF(AH549&lt;&gt;"", INDEX($AJ$8:$AJ$1491, MATCH(AH549, $T$8:$T$1491, 0)),"")</f>
        <v/>
      </c>
    </row>
    <row r="547">
      <c r="A547">
        <f>IF(B547&lt;&gt;"",A546+1,"")</f>
        <v>543</v>
      </c>
      <c r="B547" t="str">
        <v>NGUYỄN THỊ ANH THƠ</v>
      </c>
      <c r="C547" t="str">
        <v>11A6</v>
      </c>
      <c r="E547" t="str">
        <v xml:space="preserve">Không phép </v>
      </c>
      <c r="S547" t="e">
        <f>IF(T547&lt;&gt;"",S546+1,"")</f>
        <v>#REF!</v>
      </c>
      <c r="T547" t="str">
        <f>data!B544</f>
        <v>DANH THỊ KIM TRINH</v>
      </c>
      <c r="U547" t="str">
        <f>data!C544</f>
        <v>11A1</v>
      </c>
      <c r="AE547">
        <f>IF(B547&lt;&gt;"", INDEX($X$8:$X$1491, MATCH(B547, $T$8:$T$1491, 0)),"")</f>
        <v>0</v>
      </c>
      <c r="AF547" t="str">
        <f>IF(AH550&lt;&gt;"", INDEX($AJ$8:$AJ$1491, MATCH(AH550, $T$8:$T$1491, 0)),"")</f>
        <v/>
      </c>
    </row>
    <row r="548">
      <c r="A548">
        <f>IF(B548&lt;&gt;"",A547+1,"")</f>
        <v>544</v>
      </c>
      <c r="B548" t="str">
        <v>TRẦN DANH TÍN</v>
      </c>
      <c r="C548" t="str">
        <v>11A6</v>
      </c>
      <c r="E548" t="str">
        <v xml:space="preserve">Không phép </v>
      </c>
      <c r="S548" t="e">
        <f>IF(T548&lt;&gt;"",S547+1,"")</f>
        <v>#REF!</v>
      </c>
      <c r="T548" t="str">
        <f>data!B545</f>
        <v>DANH THỊ KIM TRÚC</v>
      </c>
      <c r="U548" t="str">
        <f>data!C545</f>
        <v>11A1</v>
      </c>
      <c r="AE548">
        <f>IF(B548&lt;&gt;"", INDEX($X$8:$X$1491, MATCH(B548, $T$8:$T$1491, 0)),"")</f>
        <v>0</v>
      </c>
      <c r="AF548" t="str">
        <f>IF(AH551&lt;&gt;"", INDEX($AJ$8:$AJ$1491, MATCH(AH551, $T$8:$T$1491, 0)),"")</f>
        <v/>
      </c>
    </row>
    <row r="549">
      <c r="A549">
        <f>IF(B549&lt;&gt;"",A548+1,"")</f>
        <v>545</v>
      </c>
      <c r="B549" t="str">
        <v>LÝ PHÁT NHỰT TUYỀN</v>
      </c>
      <c r="C549" t="str">
        <v>11A6</v>
      </c>
      <c r="E549" t="str">
        <v xml:space="preserve">Không phép </v>
      </c>
      <c r="S549" t="e">
        <f>IF(T549&lt;&gt;"",S548+1,"")</f>
        <v>#REF!</v>
      </c>
      <c r="T549" t="str">
        <f>data!B546</f>
        <v>TRẦN TRỌNG TUẤN</v>
      </c>
      <c r="U549" t="str">
        <f>data!C546</f>
        <v>11A1</v>
      </c>
      <c r="AE549" t="e">
        <f>IF(B549&lt;&gt;"", INDEX($X$8:$X$1491, MATCH(B549, $T$8:$T$1491, 0)),"")</f>
        <v>#N/A</v>
      </c>
      <c r="AF549" t="str">
        <f>IF(AH552&lt;&gt;"", INDEX($AJ$8:$AJ$1491, MATCH(AH552, $T$8:$T$1491, 0)),"")</f>
        <v/>
      </c>
    </row>
    <row r="550">
      <c r="A550">
        <f>IF(B550&lt;&gt;"",A549+1,"")</f>
        <v>546</v>
      </c>
      <c r="B550" t="str">
        <v>LÊ THÁI VÂN</v>
      </c>
      <c r="C550" t="str">
        <v>11A6</v>
      </c>
      <c r="E550" t="str">
        <v xml:space="preserve">Không phép </v>
      </c>
      <c r="S550" t="e">
        <f>IF(T550&lt;&gt;"",S549+1,"")</f>
        <v>#REF!</v>
      </c>
      <c r="T550" t="str">
        <f>data!B547</f>
        <v>NGUYỄN THỊ KIM TUYẾN</v>
      </c>
      <c r="U550" t="str">
        <f>data!C547</f>
        <v>11A1</v>
      </c>
      <c r="AE550">
        <f>IF(B550&lt;&gt;"", INDEX($X$8:$X$1491, MATCH(B550, $T$8:$T$1491, 0)),"")</f>
        <v>0</v>
      </c>
      <c r="AF550" t="str">
        <f>IF(AH553&lt;&gt;"", INDEX($AJ$8:$AJ$1491, MATCH(AH553, $T$8:$T$1491, 0)),"")</f>
        <v/>
      </c>
    </row>
    <row r="551">
      <c r="A551">
        <f>IF(B551&lt;&gt;"",A550+1,"")</f>
        <v>547</v>
      </c>
      <c r="B551" t="str">
        <v>ĐINH HOÀNG VĨ</v>
      </c>
      <c r="C551" t="str">
        <v>11A6</v>
      </c>
      <c r="E551" t="str">
        <v xml:space="preserve">Không phép </v>
      </c>
      <c r="S551" t="e">
        <f>IF(T551&lt;&gt;"",S550+1,"")</f>
        <v>#REF!</v>
      </c>
      <c r="T551" t="str">
        <f>data!B548</f>
        <v>NGUYỄN HOÀNG PHƯƠNG VI</v>
      </c>
      <c r="U551" t="str">
        <f>data!C548</f>
        <v>11A1</v>
      </c>
      <c r="AE551">
        <f>IF(B551&lt;&gt;"", INDEX($X$8:$X$1491, MATCH(B551, $T$8:$T$1491, 0)),"")</f>
        <v>0</v>
      </c>
      <c r="AF551" t="str">
        <f>IF(AH554&lt;&gt;"", INDEX($AJ$8:$AJ$1491, MATCH(AH554, $T$8:$T$1491, 0)),"")</f>
        <v/>
      </c>
    </row>
    <row r="552">
      <c r="A552">
        <f>IF(B552&lt;&gt;"",A551+1,"")</f>
        <v>548</v>
      </c>
      <c r="B552" t="str">
        <v>NGUYỄN HUỲNH PHƯƠNG VY</v>
      </c>
      <c r="C552" t="str">
        <v>11A6</v>
      </c>
      <c r="E552" t="str">
        <v xml:space="preserve">Không phép </v>
      </c>
      <c r="S552" t="e">
        <f>IF(T552&lt;&gt;"",S551+1,"")</f>
        <v>#REF!</v>
      </c>
      <c r="T552" t="str">
        <f>data!B549</f>
        <v>LÊ QUANG VINH</v>
      </c>
      <c r="U552" t="str">
        <f>data!C549</f>
        <v>11A1</v>
      </c>
      <c r="AE552">
        <f>IF(B552&lt;&gt;"", INDEX($X$8:$X$1491, MATCH(B552, $T$8:$T$1491, 0)),"")</f>
        <v>0</v>
      </c>
      <c r="AF552" t="str">
        <f>IF(AH555&lt;&gt;"", INDEX($AJ$8:$AJ$1491, MATCH(AH555, $T$8:$T$1491, 0)),"")</f>
        <v/>
      </c>
    </row>
    <row r="553">
      <c r="A553">
        <f>IF(B553&lt;&gt;"",A552+1,"")</f>
        <v>549</v>
      </c>
      <c r="B553" t="str">
        <v>NGUYỄN VIỆT AN</v>
      </c>
      <c r="C553" t="str">
        <v>11A7</v>
      </c>
      <c r="E553" t="str">
        <v xml:space="preserve">Không phép </v>
      </c>
      <c r="S553" t="e">
        <f>IF(T553&lt;&gt;"",S552+1,"")</f>
        <v>#REF!</v>
      </c>
      <c r="T553" t="str">
        <f>data!B550</f>
        <v>NGÔ THỊ TƯỜNG VY</v>
      </c>
      <c r="U553" t="str">
        <f>data!C550</f>
        <v>11A1</v>
      </c>
      <c r="AE553">
        <f>IF(B553&lt;&gt;"", INDEX($X$8:$X$1491, MATCH(B553, $T$8:$T$1491, 0)),"")</f>
        <v>0</v>
      </c>
      <c r="AF553" t="str">
        <f>IF(AH556&lt;&gt;"", INDEX($AJ$8:$AJ$1491, MATCH(AH556, $T$8:$T$1491, 0)),"")</f>
        <v/>
      </c>
    </row>
    <row r="554">
      <c r="A554">
        <f>IF(B554&lt;&gt;"",A553+1,"")</f>
        <v>550</v>
      </c>
      <c r="B554" t="str">
        <v>TRẦN HOÀNG THIÊN ÂN</v>
      </c>
      <c r="C554" t="str">
        <v>11A7</v>
      </c>
      <c r="E554" t="str">
        <v xml:space="preserve">Không phép </v>
      </c>
      <c r="S554" t="e">
        <f>IF(T554&lt;&gt;"",S553+1,"")</f>
        <v>#REF!</v>
      </c>
      <c r="T554" t="str">
        <f>data!B551</f>
        <v>NGUYỄN NGỌC KHÁNH VY</v>
      </c>
      <c r="U554" t="str">
        <f>data!C551</f>
        <v>11A1</v>
      </c>
      <c r="AE554">
        <f>IF(B554&lt;&gt;"", INDEX($X$8:$X$1491, MATCH(B554, $T$8:$T$1491, 0)),"")</f>
        <v>0</v>
      </c>
      <c r="AF554" t="str">
        <f>IF(AH557&lt;&gt;"", INDEX($AJ$8:$AJ$1491, MATCH(AH557, $T$8:$T$1491, 0)),"")</f>
        <v/>
      </c>
    </row>
    <row r="555">
      <c r="A555">
        <f>IF(B555&lt;&gt;"",A554+1,"")</f>
        <v>551</v>
      </c>
      <c r="B555" t="str">
        <v>TRẦN NGUYỄN HOÀNG ÂN</v>
      </c>
      <c r="C555" t="str">
        <v>11A7</v>
      </c>
      <c r="E555" t="str">
        <v xml:space="preserve">Không phép </v>
      </c>
      <c r="S555" t="e">
        <f>IF(T555&lt;&gt;"",S554+1,"")</f>
        <v>#REF!</v>
      </c>
      <c r="T555" t="str">
        <f>data!B552</f>
        <v>PHẠM THẢO VY</v>
      </c>
      <c r="U555" t="str">
        <f>data!C552</f>
        <v>11A1</v>
      </c>
      <c r="AE555">
        <f>IF(B555&lt;&gt;"", INDEX($X$8:$X$1491, MATCH(B555, $T$8:$T$1491, 0)),"")</f>
        <v>0</v>
      </c>
      <c r="AF555" t="str">
        <f>IF(AH558&lt;&gt;"", INDEX($AJ$8:$AJ$1491, MATCH(AH558, $T$8:$T$1491, 0)),"")</f>
        <v/>
      </c>
    </row>
    <row r="556">
      <c r="A556">
        <f>IF(B556&lt;&gt;"",A555+1,"")</f>
        <v>552</v>
      </c>
      <c r="B556" t="str">
        <v>LÊ NGUYỄN QUỲNH ANH</v>
      </c>
      <c r="C556" t="str">
        <v>11A7</v>
      </c>
      <c r="E556" t="str">
        <v xml:space="preserve">Không phép </v>
      </c>
      <c r="S556" t="e">
        <f>IF(T556&lt;&gt;"",S555+1,"")</f>
        <v>#REF!</v>
      </c>
      <c r="T556" t="str">
        <f>data!B553</f>
        <v>CHÂU LÊ TUYẾT ANH</v>
      </c>
      <c r="U556" t="str">
        <f>data!C553</f>
        <v>11A10</v>
      </c>
      <c r="AE556">
        <f>IF(B556&lt;&gt;"", INDEX($X$8:$X$1491, MATCH(B556, $T$8:$T$1491, 0)),"")</f>
        <v>0</v>
      </c>
      <c r="AF556" t="str">
        <f>IF(AH559&lt;&gt;"", INDEX($AJ$8:$AJ$1491, MATCH(AH559, $T$8:$T$1491, 0)),"")</f>
        <v/>
      </c>
    </row>
    <row r="557">
      <c r="A557">
        <f>IF(B557&lt;&gt;"",A556+1,"")</f>
        <v>553</v>
      </c>
      <c r="B557" t="str">
        <v>NGUYỄN NGỌC ÁNH</v>
      </c>
      <c r="C557" t="str">
        <v>11A7</v>
      </c>
      <c r="E557" t="str">
        <v xml:space="preserve">Không phép </v>
      </c>
      <c r="S557" t="e">
        <f>IF(T557&lt;&gt;"",S556+1,"")</f>
        <v>#REF!</v>
      </c>
      <c r="T557" t="str">
        <f>data!B554</f>
        <v>NGUYỄN TRÂM ANH</v>
      </c>
      <c r="U557" t="str">
        <f>data!C554</f>
        <v>11A10</v>
      </c>
      <c r="V557">
        <v>3</v>
      </c>
      <c r="AE557">
        <f>IF(B557&lt;&gt;"", INDEX($X$8:$X$1491, MATCH(B557, $T$8:$T$1491, 0)),"")</f>
        <v>0</v>
      </c>
      <c r="AF557" t="str">
        <f>IF(AH560&lt;&gt;"", INDEX($AJ$8:$AJ$1491, MATCH(AH560, $T$8:$T$1491, 0)),"")</f>
        <v/>
      </c>
    </row>
    <row r="558">
      <c r="A558">
        <f>IF(B558&lt;&gt;"",A557+1,"")</f>
        <v>554</v>
      </c>
      <c r="B558" t="str">
        <v>TRẦN NGỌC BẢO CHÂU</v>
      </c>
      <c r="C558" t="str">
        <v>11A7</v>
      </c>
      <c r="E558" t="str">
        <v xml:space="preserve">Không phép </v>
      </c>
      <c r="S558" t="e">
        <f>IF(T558&lt;&gt;"",S557+1,"")</f>
        <v>#REF!</v>
      </c>
      <c r="T558" t="str">
        <f>data!B555</f>
        <v>NGUYỄN DĨ</v>
      </c>
      <c r="U558" t="str">
        <f>data!C555</f>
        <v>11A10</v>
      </c>
      <c r="AE558">
        <f>IF(B558&lt;&gt;"", INDEX($X$8:$X$1491, MATCH(B558, $T$8:$T$1491, 0)),"")</f>
        <v>0</v>
      </c>
      <c r="AF558" t="str">
        <f>IF(AH561&lt;&gt;"", INDEX($AJ$8:$AJ$1491, MATCH(AH561, $T$8:$T$1491, 0)),"")</f>
        <v/>
      </c>
    </row>
    <row r="559">
      <c r="A559">
        <f>IF(B559&lt;&gt;"",A558+1,"")</f>
        <v>555</v>
      </c>
      <c r="B559" t="str">
        <v>MÃ TẤN ĐẠT</v>
      </c>
      <c r="C559" t="str">
        <v>11A7</v>
      </c>
      <c r="E559" t="str">
        <v xml:space="preserve">Không phép </v>
      </c>
      <c r="S559" t="e">
        <f>IF(T559&lt;&gt;"",S558+1,"")</f>
        <v>#REF!</v>
      </c>
      <c r="T559" t="str">
        <f>data!B556</f>
        <v>TRƯƠNG ANH ĐÔ</v>
      </c>
      <c r="U559" t="str">
        <f>data!C556</f>
        <v>11A10</v>
      </c>
      <c r="AE559">
        <f>IF(B559&lt;&gt;"", INDEX($X$8:$X$1491, MATCH(B559, $T$8:$T$1491, 0)),"")</f>
        <v>0</v>
      </c>
      <c r="AF559" t="str">
        <f>IF(AH562&lt;&gt;"", INDEX($AJ$8:$AJ$1491, MATCH(AH562, $T$8:$T$1491, 0)),"")</f>
        <v/>
      </c>
    </row>
    <row r="560">
      <c r="A560">
        <f>IF(B560&lt;&gt;"",A559+1,"")</f>
        <v>556</v>
      </c>
      <c r="B560" t="str">
        <v>NGUYỄN VŨ TẤN ĐẠT</v>
      </c>
      <c r="C560" t="str">
        <v>11A7</v>
      </c>
      <c r="E560" t="str">
        <v xml:space="preserve">Không phép </v>
      </c>
      <c r="S560" t="e">
        <f>IF(T560&lt;&gt;"",S559+1,"")</f>
        <v>#REF!</v>
      </c>
      <c r="T560" t="str">
        <f>data!B557</f>
        <v>HUỲNH PHẠM BẢO DUY</v>
      </c>
      <c r="U560" t="str">
        <f>data!C557</f>
        <v>11A10</v>
      </c>
      <c r="V560">
        <v>3</v>
      </c>
      <c r="AE560">
        <f>IF(B560&lt;&gt;"", INDEX($X$8:$X$1491, MATCH(B560, $T$8:$T$1491, 0)),"")</f>
        <v>0</v>
      </c>
      <c r="AF560" t="str">
        <f>IF(AH563&lt;&gt;"", INDEX($AJ$8:$AJ$1491, MATCH(AH563, $T$8:$T$1491, 0)),"")</f>
        <v/>
      </c>
    </row>
    <row r="561">
      <c r="A561">
        <f>IF(B561&lt;&gt;"",A560+1,"")</f>
        <v>557</v>
      </c>
      <c r="B561" t="str">
        <v>PHẠM NGỌC GIA HÂN</v>
      </c>
      <c r="C561" t="str">
        <v>11A7</v>
      </c>
      <c r="E561" t="str">
        <v xml:space="preserve">Không phép </v>
      </c>
      <c r="S561" t="e">
        <f>IF(T561&lt;&gt;"",S560+1,"")</f>
        <v>#REF!</v>
      </c>
      <c r="T561" t="str">
        <f>data!B558</f>
        <v>LÂM GIA HÂN</v>
      </c>
      <c r="U561" t="str">
        <f>data!C558</f>
        <v>11A10</v>
      </c>
      <c r="V561">
        <v>3</v>
      </c>
      <c r="AE561">
        <f>IF(B561&lt;&gt;"", INDEX($X$8:$X$1491, MATCH(B561, $T$8:$T$1491, 0)),"")</f>
        <v>0</v>
      </c>
      <c r="AF561" t="str">
        <f>IF(AH564&lt;&gt;"", INDEX($AJ$8:$AJ$1491, MATCH(AH564, $T$8:$T$1491, 0)),"")</f>
        <v/>
      </c>
    </row>
    <row r="562">
      <c r="A562">
        <f>IF(B562&lt;&gt;"",A561+1,"")</f>
        <v>558</v>
      </c>
      <c r="B562" t="str">
        <v>NGUYỄN NHẬT HÀO</v>
      </c>
      <c r="C562" t="str">
        <v>11A7</v>
      </c>
      <c r="E562" t="str">
        <v xml:space="preserve">Không phép </v>
      </c>
      <c r="S562" t="e">
        <f>IF(T562&lt;&gt;"",S561+1,"")</f>
        <v>#REF!</v>
      </c>
      <c r="T562" t="str">
        <f>data!B559</f>
        <v>DƯƠNG MỸ HOA</v>
      </c>
      <c r="U562" t="str">
        <f>data!C559</f>
        <v>11A10</v>
      </c>
      <c r="V562">
        <v>3</v>
      </c>
      <c r="AE562">
        <f>IF(B562&lt;&gt;"", INDEX($X$8:$X$1491, MATCH(B562, $T$8:$T$1491, 0)),"")</f>
        <v>0</v>
      </c>
      <c r="AF562" t="str">
        <f>IF(AH565&lt;&gt;"", INDEX($AJ$8:$AJ$1491, MATCH(AH565, $T$8:$T$1491, 0)),"")</f>
        <v/>
      </c>
    </row>
    <row r="563">
      <c r="A563">
        <f>IF(B563&lt;&gt;"",A562+1,"")</f>
        <v>559</v>
      </c>
      <c r="B563" t="str">
        <v>NGUYỄN ĐĂNG HUY</v>
      </c>
      <c r="C563" t="str">
        <v>11A7</v>
      </c>
      <c r="E563" t="str">
        <v xml:space="preserve">Không phép </v>
      </c>
      <c r="S563" t="e">
        <f>IF(T563&lt;&gt;"",S562+1,"")</f>
        <v>#REF!</v>
      </c>
      <c r="T563" t="str">
        <f>data!B560</f>
        <v>LÝ THANH HÙNG</v>
      </c>
      <c r="U563" t="str">
        <f>data!C560</f>
        <v>11A10</v>
      </c>
      <c r="AE563">
        <f>IF(B563&lt;&gt;"", INDEX($X$8:$X$1491, MATCH(B563, $T$8:$T$1491, 0)),"")</f>
        <v>0</v>
      </c>
      <c r="AF563" t="str">
        <f>IF(AH566&lt;&gt;"", INDEX($AJ$8:$AJ$1491, MATCH(AH566, $T$8:$T$1491, 0)),"")</f>
        <v/>
      </c>
    </row>
    <row r="564">
      <c r="A564">
        <f>IF(B564&lt;&gt;"",A563+1,"")</f>
        <v>560</v>
      </c>
      <c r="B564" t="str">
        <v>NGUYỄN GIA HUY</v>
      </c>
      <c r="C564" t="str">
        <v>11A7</v>
      </c>
      <c r="E564" t="str">
        <v xml:space="preserve">Không phép </v>
      </c>
      <c r="S564" t="e">
        <f>IF(T564&lt;&gt;"",S563+1,"")</f>
        <v>#REF!</v>
      </c>
      <c r="T564" t="str">
        <f>data!B561</f>
        <v>DANH HUY</v>
      </c>
      <c r="U564" t="str">
        <f>data!C561</f>
        <v>11A10</v>
      </c>
      <c r="AE564">
        <f>IF(B564&lt;&gt;"", INDEX($X$8:$X$1491, MATCH(B564, $T$8:$T$1491, 0)),"")</f>
        <v>2</v>
      </c>
      <c r="AF564" t="str">
        <f>IF(AH567&lt;&gt;"", INDEX($AJ$8:$AJ$1491, MATCH(AH567, $T$8:$T$1491, 0)),"")</f>
        <v/>
      </c>
    </row>
    <row r="565">
      <c r="A565">
        <f>IF(B565&lt;&gt;"",A564+1,"")</f>
        <v>561</v>
      </c>
      <c r="B565" t="str">
        <v>NGUYỄN NHẬT LINH</v>
      </c>
      <c r="C565" t="str">
        <v>11A7</v>
      </c>
      <c r="E565" t="str">
        <v xml:space="preserve">Không phép </v>
      </c>
      <c r="S565" t="e">
        <f>IF(T565&lt;&gt;"",S564+1,"")</f>
        <v>#REF!</v>
      </c>
      <c r="T565" t="str">
        <f>data!B562</f>
        <v>LƯ DUY KHANG</v>
      </c>
      <c r="U565" t="str">
        <f>data!C562</f>
        <v>11A10</v>
      </c>
      <c r="AE565">
        <f>IF(B565&lt;&gt;"", INDEX($X$8:$X$1491, MATCH(B565, $T$8:$T$1491, 0)),"")</f>
        <v>0</v>
      </c>
      <c r="AF565" t="str">
        <f>IF(AH568&lt;&gt;"", INDEX($AJ$8:$AJ$1491, MATCH(AH568, $T$8:$T$1491, 0)),"")</f>
        <v/>
      </c>
    </row>
    <row r="566">
      <c r="A566">
        <f>IF(B566&lt;&gt;"",A565+1,"")</f>
        <v>562</v>
      </c>
      <c r="B566" t="str">
        <v>NGUYỄN QUỲNH MAI</v>
      </c>
      <c r="C566" t="str">
        <v>11A7</v>
      </c>
      <c r="E566" t="str">
        <v xml:space="preserve">Không phép </v>
      </c>
      <c r="S566" t="e">
        <f>IF(T566&lt;&gt;"",S565+1,"")</f>
        <v>#REF!</v>
      </c>
      <c r="T566" t="str">
        <f>data!B563</f>
        <v>NGUYỄN TRƯỜNG KHANG</v>
      </c>
      <c r="U566" t="str">
        <f>data!C563</f>
        <v>11A10</v>
      </c>
      <c r="AE566">
        <f>IF(B566&lt;&gt;"", INDEX($X$8:$X$1491, MATCH(B566, $T$8:$T$1491, 0)),"")</f>
        <v>0</v>
      </c>
      <c r="AF566" t="str">
        <f>IF(AH569&lt;&gt;"", INDEX($AJ$8:$AJ$1491, MATCH(AH569, $T$8:$T$1491, 0)),"")</f>
        <v/>
      </c>
    </row>
    <row r="567">
      <c r="A567">
        <f>IF(B567&lt;&gt;"",A566+1,"")</f>
        <v>563</v>
      </c>
      <c r="B567" t="str">
        <v>NGUYỄN QUỐC PHONG</v>
      </c>
      <c r="C567" t="str">
        <v>11A7</v>
      </c>
      <c r="E567" t="str">
        <v xml:space="preserve">Không phép </v>
      </c>
      <c r="S567" t="e">
        <f>IF(T567&lt;&gt;"",S566+1,"")</f>
        <v>#REF!</v>
      </c>
      <c r="T567" t="str">
        <f>data!B564</f>
        <v>NGUYỄN MINH KHIẾT</v>
      </c>
      <c r="U567" t="str">
        <f>data!C564</f>
        <v>11A10</v>
      </c>
      <c r="AE567">
        <f>IF(B567&lt;&gt;"", INDEX($X$8:$X$1491, MATCH(B567, $T$8:$T$1491, 0)),"")</f>
        <v>0</v>
      </c>
      <c r="AF567" t="str">
        <f>IF(AH570&lt;&gt;"", INDEX($AJ$8:$AJ$1491, MATCH(AH570, $T$8:$T$1491, 0)),"")</f>
        <v/>
      </c>
    </row>
    <row r="568">
      <c r="A568">
        <f>IF(B568&lt;&gt;"",A567+1,"")</f>
        <v>564</v>
      </c>
      <c r="B568" t="str">
        <v>HÀ NGỌC PHỤNG</v>
      </c>
      <c r="C568" t="str">
        <v>11A7</v>
      </c>
      <c r="E568" t="str">
        <v xml:space="preserve">Không phép </v>
      </c>
      <c r="S568" t="e">
        <f>IF(T568&lt;&gt;"",S567+1,"")</f>
        <v>#REF!</v>
      </c>
      <c r="T568" t="str">
        <f>data!B565</f>
        <v>NGUYỄN TUẤN KHÔI</v>
      </c>
      <c r="U568" t="str">
        <f>data!C565</f>
        <v>11A10</v>
      </c>
      <c r="AE568">
        <f>IF(B568&lt;&gt;"", INDEX($X$8:$X$1491, MATCH(B568, $T$8:$T$1491, 0)),"")</f>
        <v>0</v>
      </c>
      <c r="AF568" t="str">
        <f>IF(AH571&lt;&gt;"", INDEX($AJ$8:$AJ$1491, MATCH(AH571, $T$8:$T$1491, 0)),"")</f>
        <v/>
      </c>
    </row>
    <row r="569">
      <c r="A569">
        <f>IF(B569&lt;&gt;"",A568+1,"")</f>
        <v>565</v>
      </c>
      <c r="B569" t="str">
        <v>CAO HẠO THIÊN</v>
      </c>
      <c r="C569" t="str">
        <v>11A7</v>
      </c>
      <c r="E569" t="str">
        <v xml:space="preserve">Không phép </v>
      </c>
      <c r="S569" t="e">
        <f>IF(T569&lt;&gt;"",S568+1,"")</f>
        <v>#REF!</v>
      </c>
      <c r="T569" t="str">
        <f>data!B566</f>
        <v>TIỀN TÀI LỢI</v>
      </c>
      <c r="U569" t="str">
        <f>data!C566</f>
        <v>11A10</v>
      </c>
      <c r="AE569">
        <f>IF(B569&lt;&gt;"", INDEX($X$8:$X$1491, MATCH(B569, $T$8:$T$1491, 0)),"")</f>
        <v>0</v>
      </c>
      <c r="AF569" t="str">
        <f>IF(AH572&lt;&gt;"", INDEX($AJ$8:$AJ$1491, MATCH(AH572, $T$8:$T$1491, 0)),"")</f>
        <v/>
      </c>
    </row>
    <row r="570">
      <c r="A570">
        <f>IF(B570&lt;&gt;"",A569+1,"")</f>
        <v>566</v>
      </c>
      <c r="B570" t="str">
        <v>PHẠM LÝ HUỲNH TRÂM</v>
      </c>
      <c r="C570" t="str">
        <v>11A7</v>
      </c>
      <c r="E570" t="str">
        <v xml:space="preserve">Không phép </v>
      </c>
      <c r="S570" t="e">
        <f>IF(T570&lt;&gt;"",S569+1,"")</f>
        <v>#REF!</v>
      </c>
      <c r="T570" t="str">
        <f>data!B567</f>
        <v>NGUYỄN HOÀNG MINH</v>
      </c>
      <c r="U570" t="str">
        <f>data!C567</f>
        <v>11A10</v>
      </c>
      <c r="V570">
        <v>3</v>
      </c>
      <c r="AE570">
        <f>IF(B570&lt;&gt;"", INDEX($X$8:$X$1491, MATCH(B570, $T$8:$T$1491, 0)),"")</f>
        <v>0</v>
      </c>
      <c r="AF570" t="str">
        <f>IF(AH573&lt;&gt;"", INDEX($AJ$8:$AJ$1491, MATCH(AH573, $T$8:$T$1491, 0)),"")</f>
        <v/>
      </c>
    </row>
    <row r="571">
      <c r="A571">
        <f>IF(B571&lt;&gt;"",A570+1,"")</f>
        <v>567</v>
      </c>
      <c r="B571" t="str">
        <v>TRẦN THỊ BÍCH TRÂM</v>
      </c>
      <c r="C571" t="str">
        <v>11A7</v>
      </c>
      <c r="E571" t="str">
        <v xml:space="preserve">Không phép </v>
      </c>
      <c r="S571" t="e">
        <f>IF(T571&lt;&gt;"",S570+1,"")</f>
        <v>#REF!</v>
      </c>
      <c r="T571" t="str">
        <f>data!B568</f>
        <v>NGUYỄN KHÁNH MINH</v>
      </c>
      <c r="U571" t="str">
        <f>data!C568</f>
        <v>11A10</v>
      </c>
      <c r="V571">
        <v>3</v>
      </c>
      <c r="AE571">
        <f>IF(B571&lt;&gt;"", INDEX($X$8:$X$1491, MATCH(B571, $T$8:$T$1491, 0)),"")</f>
        <v>0</v>
      </c>
      <c r="AF571" t="str">
        <f>IF(AH574&lt;&gt;"", INDEX($AJ$8:$AJ$1491, MATCH(AH574, $T$8:$T$1491, 0)),"")</f>
        <v/>
      </c>
    </row>
    <row r="572">
      <c r="A572">
        <f>IF(B572&lt;&gt;"",A571+1,"")</f>
        <v>568</v>
      </c>
      <c r="B572" t="str">
        <v>THÁI NGUYÊN TRẠNG</v>
      </c>
      <c r="C572" t="str">
        <v>11A7</v>
      </c>
      <c r="E572" t="str">
        <v xml:space="preserve">Không phép </v>
      </c>
      <c r="S572" t="e">
        <f>IF(T572&lt;&gt;"",S571+1,"")</f>
        <v>#REF!</v>
      </c>
      <c r="T572" t="str">
        <f>data!B569</f>
        <v>NGÔ VĂN NAM</v>
      </c>
      <c r="U572" t="str">
        <f>data!C569</f>
        <v>11A10</v>
      </c>
      <c r="V572">
        <v>1</v>
      </c>
      <c r="AE572">
        <f>IF(B572&lt;&gt;"", INDEX($X$8:$X$1491, MATCH(B572, $T$8:$T$1491, 0)),"")</f>
        <v>0</v>
      </c>
      <c r="AF572" t="str">
        <f>IF(AH575&lt;&gt;"", INDEX($AJ$8:$AJ$1491, MATCH(AH575, $T$8:$T$1491, 0)),"")</f>
        <v/>
      </c>
    </row>
    <row r="573">
      <c r="A573">
        <f>IF(B573&lt;&gt;"",A572+1,"")</f>
        <v>569</v>
      </c>
      <c r="B573" t="str">
        <v>TRẦN THỊ THỦY TRÚC</v>
      </c>
      <c r="C573" t="str">
        <v>11A7</v>
      </c>
      <c r="E573" t="str">
        <v xml:space="preserve">Không phép </v>
      </c>
      <c r="S573" t="e">
        <f>IF(T573&lt;&gt;"",S572+1,"")</f>
        <v>#REF!</v>
      </c>
      <c r="T573" t="str">
        <f>data!B570</f>
        <v>PHAN THỊ XUÂN NGHI</v>
      </c>
      <c r="U573" t="str">
        <f>data!C570</f>
        <v>11A10</v>
      </c>
      <c r="V573">
        <v>3</v>
      </c>
      <c r="AE573">
        <f>IF(B573&lt;&gt;"", INDEX($X$8:$X$1491, MATCH(B573, $T$8:$T$1491, 0)),"")</f>
        <v>0</v>
      </c>
      <c r="AF573" t="str">
        <f>IF(AH576&lt;&gt;"", INDEX($AJ$8:$AJ$1491, MATCH(AH576, $T$8:$T$1491, 0)),"")</f>
        <v/>
      </c>
    </row>
    <row r="574">
      <c r="A574">
        <f>IF(B574&lt;&gt;"",A573+1,"")</f>
        <v>570</v>
      </c>
      <c r="B574" t="str">
        <v>LÊ NGỌC QUANG VINH</v>
      </c>
      <c r="C574" t="str">
        <v>11A7</v>
      </c>
      <c r="E574" t="str">
        <v xml:space="preserve">Không phép </v>
      </c>
      <c r="S574" t="e">
        <f>IF(T574&lt;&gt;"",S573+1,"")</f>
        <v>#REF!</v>
      </c>
      <c r="T574" t="str">
        <f>data!B571</f>
        <v>ĐỖ MỸ NGỌC</v>
      </c>
      <c r="U574" t="str">
        <f>data!C571</f>
        <v>11A10</v>
      </c>
      <c r="AE574">
        <f>IF(B574&lt;&gt;"", INDEX($X$8:$X$1491, MATCH(B574, $T$8:$T$1491, 0)),"")</f>
        <v>0</v>
      </c>
      <c r="AF574" t="str">
        <f>IF(AH577&lt;&gt;"", INDEX($AJ$8:$AJ$1491, MATCH(AH577, $T$8:$T$1491, 0)),"")</f>
        <v/>
      </c>
    </row>
    <row r="575">
      <c r="A575">
        <f>IF(B575&lt;&gt;"",A574+1,"")</f>
        <v>571</v>
      </c>
      <c r="B575" t="str">
        <v>TRƯƠNG THUÝ VY</v>
      </c>
      <c r="C575" t="str">
        <v>11A7</v>
      </c>
      <c r="E575" t="str">
        <v xml:space="preserve">Không phép </v>
      </c>
      <c r="S575" t="e">
        <f>IF(T575&lt;&gt;"",S574+1,"")</f>
        <v>#REF!</v>
      </c>
      <c r="T575" t="str">
        <f>data!B572</f>
        <v>TRẦN BÙI BẢO NGỌC</v>
      </c>
      <c r="U575" t="str">
        <f>data!C572</f>
        <v>11A10</v>
      </c>
      <c r="AE575">
        <f>IF(B575&lt;&gt;"", INDEX($X$8:$X$1491, MATCH(B575, $T$8:$T$1491, 0)),"")</f>
        <v>0</v>
      </c>
      <c r="AF575" t="str">
        <f>IF(AH578&lt;&gt;"", INDEX($AJ$8:$AJ$1491, MATCH(AH578, $T$8:$T$1491, 0)),"")</f>
        <v/>
      </c>
    </row>
    <row r="576">
      <c r="A576">
        <f>IF(B576&lt;&gt;"",A575+1,"")</f>
        <v>572</v>
      </c>
      <c r="B576" t="str">
        <v>TRƯƠNG MAI ANH</v>
      </c>
      <c r="C576" t="str">
        <v>11A8</v>
      </c>
      <c r="E576" t="str">
        <v xml:space="preserve">Không phép </v>
      </c>
      <c r="S576" t="e">
        <f>IF(T576&lt;&gt;"",S575+1,"")</f>
        <v>#REF!</v>
      </c>
      <c r="T576" t="str">
        <f>data!B573</f>
        <v>NGUYỄN THÀNH NHÂN</v>
      </c>
      <c r="U576" t="str">
        <f>data!C573</f>
        <v>11A10</v>
      </c>
      <c r="V576">
        <v>3</v>
      </c>
      <c r="AE576">
        <f>IF(B576&lt;&gt;"", INDEX($X$8:$X$1491, MATCH(B576, $T$8:$T$1491, 0)),"")</f>
        <v>0</v>
      </c>
      <c r="AF576" t="str">
        <f>IF(AH579&lt;&gt;"", INDEX($AJ$8:$AJ$1491, MATCH(AH579, $T$8:$T$1491, 0)),"")</f>
        <v/>
      </c>
    </row>
    <row r="577">
      <c r="A577">
        <f>IF(B577&lt;&gt;"",A576+1,"")</f>
        <v>573</v>
      </c>
      <c r="B577" t="str">
        <v>TRẦN NGỌC DIỄM</v>
      </c>
      <c r="C577" t="str">
        <v>11A8</v>
      </c>
      <c r="E577" t="str">
        <v xml:space="preserve">Không phép </v>
      </c>
      <c r="S577" t="e">
        <f>IF(T577&lt;&gt;"",S576+1,"")</f>
        <v>#REF!</v>
      </c>
      <c r="T577" t="str">
        <f>data!B574</f>
        <v>THẠCH THỊ BẢO NHI</v>
      </c>
      <c r="U577" t="str">
        <f>data!C574</f>
        <v>11A10</v>
      </c>
      <c r="V577">
        <v>3</v>
      </c>
      <c r="AE577">
        <f>IF(B577&lt;&gt;"", INDEX($X$8:$X$1491, MATCH(B577, $T$8:$T$1491, 0)),"")</f>
        <v>0</v>
      </c>
      <c r="AF577" t="str">
        <f>IF(AH580&lt;&gt;"", INDEX($AJ$8:$AJ$1491, MATCH(AH580, $T$8:$T$1491, 0)),"")</f>
        <v/>
      </c>
    </row>
    <row r="578">
      <c r="A578">
        <f>IF(B578&lt;&gt;"",A577+1,"")</f>
        <v>574</v>
      </c>
      <c r="B578" t="str">
        <v>TRẦN ĐỖ TÂM ĐOAN</v>
      </c>
      <c r="C578" t="str">
        <v>11A8</v>
      </c>
      <c r="E578" t="str">
        <v xml:space="preserve">Không phép </v>
      </c>
      <c r="S578" t="e">
        <f>IF(T578&lt;&gt;"",S577+1,"")</f>
        <v>#REF!</v>
      </c>
      <c r="T578" t="str">
        <f>data!B575</f>
        <v>HUỲNH NGỌC AN NHIÊN</v>
      </c>
      <c r="U578" t="str">
        <f>data!C575</f>
        <v>11A10</v>
      </c>
      <c r="V578">
        <v>1</v>
      </c>
      <c r="AE578">
        <f>IF(B578&lt;&gt;"", INDEX($X$8:$X$1491, MATCH(B578, $T$8:$T$1491, 0)),"")</f>
        <v>0</v>
      </c>
      <c r="AF578" t="str">
        <f>IF(AH581&lt;&gt;"", INDEX($AJ$8:$AJ$1491, MATCH(AH581, $T$8:$T$1491, 0)),"")</f>
        <v/>
      </c>
    </row>
    <row r="579">
      <c r="A579">
        <f>IF(B579&lt;&gt;"",A578+1,"")</f>
        <v>575</v>
      </c>
      <c r="B579" t="str">
        <v>NGUYỄN CHÍ HỌC</v>
      </c>
      <c r="C579" t="str">
        <v>11A8</v>
      </c>
      <c r="E579" t="str">
        <v xml:space="preserve">Không phép </v>
      </c>
      <c r="S579" t="e">
        <f>IF(T579&lt;&gt;"",S578+1,"")</f>
        <v>#REF!</v>
      </c>
      <c r="T579" t="str">
        <f>data!B576</f>
        <v>LA VĂN NHỚ</v>
      </c>
      <c r="U579" t="str">
        <f>data!C576</f>
        <v>11A10</v>
      </c>
      <c r="AE579">
        <f>IF(B579&lt;&gt;"", INDEX($X$8:$X$1491, MATCH(B579, $T$8:$T$1491, 0)),"")</f>
        <v>0</v>
      </c>
      <c r="AF579" t="str">
        <f>IF(AH582&lt;&gt;"", INDEX($AJ$8:$AJ$1491, MATCH(AH582, $T$8:$T$1491, 0)),"")</f>
        <v/>
      </c>
    </row>
    <row r="580">
      <c r="A580">
        <f>IF(B580&lt;&gt;"",A579+1,"")</f>
        <v>576</v>
      </c>
      <c r="B580" t="str">
        <v>NGUYỄN GIA KHIÊM</v>
      </c>
      <c r="C580" t="str">
        <v>11A8</v>
      </c>
      <c r="E580" t="str">
        <v xml:space="preserve">Không phép </v>
      </c>
      <c r="S580" t="e">
        <f>IF(T580&lt;&gt;"",S579+1,"")</f>
        <v>#REF!</v>
      </c>
      <c r="T580" t="str">
        <f>data!B577</f>
        <v>NGUYỄN TÂM NHƯ</v>
      </c>
      <c r="U580" t="str">
        <f>data!C577</f>
        <v>11A10</v>
      </c>
      <c r="V580">
        <v>3</v>
      </c>
      <c r="AE580">
        <f>IF(B580&lt;&gt;"", INDEX($X$8:$X$1491, MATCH(B580, $T$8:$T$1491, 0)),"")</f>
        <v>0</v>
      </c>
      <c r="AF580" t="str">
        <f>IF(AH583&lt;&gt;"", INDEX($AJ$8:$AJ$1491, MATCH(AH583, $T$8:$T$1491, 0)),"")</f>
        <v/>
      </c>
    </row>
    <row r="581">
      <c r="A581">
        <f>IF(B581&lt;&gt;"",A580+1,"")</f>
        <v>577</v>
      </c>
      <c r="B581" t="str">
        <v>LÊ NGUYỄN TRUNG KIÊN</v>
      </c>
      <c r="C581" t="str">
        <v>11A8</v>
      </c>
      <c r="E581" t="str">
        <v xml:space="preserve">Không phép </v>
      </c>
      <c r="S581" t="e">
        <f>IF(T581&lt;&gt;"",S580+1,"")</f>
        <v>#REF!</v>
      </c>
      <c r="T581" t="str">
        <f>data!B578</f>
        <v>TRẦN QUỲNH NHƯ</v>
      </c>
      <c r="U581" t="str">
        <f>data!C578</f>
        <v>11A10</v>
      </c>
      <c r="V581">
        <v>3</v>
      </c>
      <c r="AE581">
        <f>IF(B581&lt;&gt;"", INDEX($X$8:$X$1491, MATCH(B581, $T$8:$T$1491, 0)),"")</f>
        <v>0</v>
      </c>
      <c r="AF581" t="str">
        <f>IF(AH584&lt;&gt;"", INDEX($AJ$8:$AJ$1491, MATCH(AH584, $T$8:$T$1491, 0)),"")</f>
        <v/>
      </c>
    </row>
    <row r="582">
      <c r="A582">
        <f>IF(B582&lt;&gt;"",A581+1,"")</f>
        <v>578</v>
      </c>
      <c r="B582" t="str">
        <v>PHẠM NGỌC NHI</v>
      </c>
      <c r="C582" t="str">
        <v>11A8</v>
      </c>
      <c r="E582" t="str">
        <v xml:space="preserve">Không phép </v>
      </c>
      <c r="S582" t="e">
        <f>IF(T582&lt;&gt;"",S581+1,"")</f>
        <v>#REF!</v>
      </c>
      <c r="T582" t="str">
        <f>data!B579</f>
        <v>TRẦN HỒNG PHƯƠNG QUYÊN</v>
      </c>
      <c r="U582" t="str">
        <f>data!C579</f>
        <v>11A10</v>
      </c>
      <c r="V582">
        <v>3</v>
      </c>
      <c r="AE582">
        <f>IF(B582&lt;&gt;"", INDEX($X$8:$X$1491, MATCH(B582, $T$8:$T$1491, 0)),"")</f>
        <v>0</v>
      </c>
      <c r="AF582" t="str">
        <f>IF(AH585&lt;&gt;"", INDEX($AJ$8:$AJ$1491, MATCH(AH585, $T$8:$T$1491, 0)),"")</f>
        <v/>
      </c>
    </row>
    <row r="583">
      <c r="A583">
        <f>IF(B583&lt;&gt;"",A582+1,"")</f>
        <v>579</v>
      </c>
      <c r="B583" t="str">
        <v>TRẦN THIỆN PHÚC</v>
      </c>
      <c r="C583" t="str">
        <v>11A8</v>
      </c>
      <c r="E583" t="str">
        <v xml:space="preserve">Không phép </v>
      </c>
      <c r="S583" t="e">
        <f>IF(T583&lt;&gt;"",S582+1,"")</f>
        <v>#REF!</v>
      </c>
      <c r="T583" t="str">
        <f>data!B580</f>
        <v>NGUYỄN KHÁNH QUỲNH</v>
      </c>
      <c r="U583" t="str">
        <f>data!C580</f>
        <v>11A10</v>
      </c>
      <c r="V583">
        <v>3</v>
      </c>
      <c r="AE583">
        <f>IF(B583&lt;&gt;"", INDEX($X$8:$X$1491, MATCH(B583, $T$8:$T$1491, 0)),"")</f>
        <v>0</v>
      </c>
      <c r="AF583" t="str">
        <f>IF(AH586&lt;&gt;"", INDEX($AJ$8:$AJ$1491, MATCH(AH586, $T$8:$T$1491, 0)),"")</f>
        <v/>
      </c>
    </row>
    <row r="584">
      <c r="A584">
        <f>IF(B584&lt;&gt;"",A583+1,"")</f>
        <v>580</v>
      </c>
      <c r="B584" t="str">
        <v>ĐỖ TRẦN QUANG</v>
      </c>
      <c r="C584" t="str">
        <v>11A8</v>
      </c>
      <c r="E584" t="str">
        <v xml:space="preserve">Không phép </v>
      </c>
      <c r="S584" t="e">
        <f>IF(T584&lt;&gt;"",S583+1,"")</f>
        <v>#REF!</v>
      </c>
      <c r="T584" t="str">
        <f>data!B581</f>
        <v>LÂM TẤN TÀI</v>
      </c>
      <c r="U584" t="str">
        <f>data!C581</f>
        <v>11A10</v>
      </c>
      <c r="V584">
        <v>3</v>
      </c>
      <c r="AE584">
        <f>IF(B584&lt;&gt;"", INDEX($X$8:$X$1491, MATCH(B584, $T$8:$T$1491, 0)),"")</f>
        <v>0</v>
      </c>
      <c r="AF584" t="str">
        <f>IF(AH587&lt;&gt;"", INDEX($AJ$8:$AJ$1491, MATCH(AH587, $T$8:$T$1491, 0)),"")</f>
        <v/>
      </c>
    </row>
    <row r="585">
      <c r="A585">
        <f>IF(B585&lt;&gt;"",A584+1,"")</f>
        <v>581</v>
      </c>
      <c r="B585" t="str">
        <v>NGUYỄN TRỌNG QUYỀN</v>
      </c>
      <c r="C585" t="str">
        <v>11A8</v>
      </c>
      <c r="E585" t="str">
        <v xml:space="preserve">Không phép </v>
      </c>
      <c r="S585" t="e">
        <f>IF(T585&lt;&gt;"",S584+1,"")</f>
        <v>#REF!</v>
      </c>
      <c r="T585" t="str">
        <f>data!B582</f>
        <v>NGUYỄN THANH TÂM</v>
      </c>
      <c r="U585" t="str">
        <f>data!C582</f>
        <v>11A10</v>
      </c>
      <c r="V585">
        <v>3</v>
      </c>
      <c r="AE585">
        <f>IF(B585&lt;&gt;"", INDEX($X$8:$X$1491, MATCH(B585, $T$8:$T$1491, 0)),"")</f>
        <v>0</v>
      </c>
      <c r="AF585" t="str">
        <f>IF(AH588&lt;&gt;"", INDEX($AJ$8:$AJ$1491, MATCH(AH588, $T$8:$T$1491, 0)),"")</f>
        <v/>
      </c>
    </row>
    <row r="586">
      <c r="A586">
        <f>IF(B586&lt;&gt;"",A585+1,"")</f>
        <v>582</v>
      </c>
      <c r="B586" t="str">
        <v>MAI NGUYỄN ĐÌNH THÁI</v>
      </c>
      <c r="C586" t="str">
        <v>11A8</v>
      </c>
      <c r="E586" t="str">
        <v xml:space="preserve">Không phép </v>
      </c>
      <c r="S586" t="e">
        <f>IF(T586&lt;&gt;"",S585+1,"")</f>
        <v>#REF!</v>
      </c>
      <c r="T586" t="str">
        <f>data!B583</f>
        <v>TRẦN HOÀI TÂM</v>
      </c>
      <c r="U586" t="str">
        <f>data!C583</f>
        <v>11A10</v>
      </c>
      <c r="V586">
        <v>3</v>
      </c>
      <c r="AE586">
        <f>IF(B586&lt;&gt;"", INDEX($X$8:$X$1491, MATCH(B586, $T$8:$T$1491, 0)),"")</f>
        <v>0</v>
      </c>
      <c r="AF586" t="str">
        <f>IF(AH589&lt;&gt;"", INDEX($AJ$8:$AJ$1491, MATCH(AH589, $T$8:$T$1491, 0)),"")</f>
        <v/>
      </c>
    </row>
    <row r="587">
      <c r="A587">
        <f>IF(B587&lt;&gt;"",A586+1,"")</f>
        <v>583</v>
      </c>
      <c r="B587" t="str">
        <v>NGUYỄN LÊ NHÃ TRÚC</v>
      </c>
      <c r="C587" t="str">
        <v>11A8</v>
      </c>
      <c r="E587" t="str">
        <v xml:space="preserve">Không phép </v>
      </c>
      <c r="S587" t="e">
        <f>IF(T587&lt;&gt;"",S586+1,"")</f>
        <v>#REF!</v>
      </c>
      <c r="T587" t="str">
        <f>data!B584</f>
        <v>LÊ NGỌC THÙY</v>
      </c>
      <c r="U587" t="str">
        <f>data!C584</f>
        <v>11A10</v>
      </c>
      <c r="V587">
        <v>3</v>
      </c>
      <c r="AE587">
        <f>IF(B587&lt;&gt;"", INDEX($X$8:$X$1491, MATCH(B587, $T$8:$T$1491, 0)),"")</f>
        <v>0</v>
      </c>
      <c r="AF587" t="str">
        <f>IF(AH590&lt;&gt;"", INDEX($AJ$8:$AJ$1491, MATCH(AH590, $T$8:$T$1491, 0)),"")</f>
        <v/>
      </c>
    </row>
    <row r="588">
      <c r="A588">
        <f>IF(B588&lt;&gt;"",A587+1,"")</f>
        <v>584</v>
      </c>
      <c r="B588" t="str">
        <v>LÊ NGỌC TUYỀN</v>
      </c>
      <c r="C588" t="str">
        <v>11A8</v>
      </c>
      <c r="E588" t="str">
        <v xml:space="preserve">Không phép </v>
      </c>
      <c r="S588" t="e">
        <f>IF(T588&lt;&gt;"",S587+1,"")</f>
        <v>#REF!</v>
      </c>
      <c r="T588" t="str">
        <f>data!B585</f>
        <v>NGUYỄN CHÍ TÍN</v>
      </c>
      <c r="U588" t="str">
        <f>data!C585</f>
        <v>11A10</v>
      </c>
      <c r="V588">
        <v>3</v>
      </c>
      <c r="AE588">
        <f>IF(B588&lt;&gt;"", INDEX($X$8:$X$1491, MATCH(B588, $T$8:$T$1491, 0)),"")</f>
        <v>0</v>
      </c>
      <c r="AF588" t="str">
        <f>IF(AH591&lt;&gt;"", INDEX($AJ$8:$AJ$1491, MATCH(AH591, $T$8:$T$1491, 0)),"")</f>
        <v/>
      </c>
    </row>
    <row r="589">
      <c r="A589">
        <f>IF(B589&lt;&gt;"",A588+1,"")</f>
        <v>585</v>
      </c>
      <c r="B589" t="str">
        <v>NGUYỄN HÙNG VƯỢNG</v>
      </c>
      <c r="C589" t="str">
        <v>11A8</v>
      </c>
      <c r="E589" t="str">
        <v xml:space="preserve">Không phép </v>
      </c>
      <c r="S589" t="e">
        <f>IF(T589&lt;&gt;"",S588+1,"")</f>
        <v>#REF!</v>
      </c>
      <c r="T589" t="str">
        <f>data!B586</f>
        <v>DANH HỮU TOÀN</v>
      </c>
      <c r="U589" t="str">
        <f>data!C586</f>
        <v>11A10</v>
      </c>
      <c r="AE589">
        <f>IF(B589&lt;&gt;"", INDEX($X$8:$X$1491, MATCH(B589, $T$8:$T$1491, 0)),"")</f>
        <v>0</v>
      </c>
      <c r="AF589" t="str">
        <f>IF(AH592&lt;&gt;"", INDEX($AJ$8:$AJ$1491, MATCH(AH592, $T$8:$T$1491, 0)),"")</f>
        <v/>
      </c>
    </row>
    <row r="590">
      <c r="A590">
        <f>IF(B590&lt;&gt;"",A589+1,"")</f>
        <v>586</v>
      </c>
      <c r="B590" t="str">
        <v>NGUYỄN NGỌC TƯỜNG VY</v>
      </c>
      <c r="C590" t="str">
        <v>11A8</v>
      </c>
      <c r="E590" t="str">
        <v xml:space="preserve">Không phép </v>
      </c>
      <c r="S590" t="e">
        <f>IF(T590&lt;&gt;"",S589+1,"")</f>
        <v>#REF!</v>
      </c>
      <c r="T590" t="str">
        <f>data!B587</f>
        <v>LÊ CHÍ TOÀN</v>
      </c>
      <c r="U590" t="str">
        <f>data!C587</f>
        <v>11A10</v>
      </c>
      <c r="AE590">
        <f>IF(B590&lt;&gt;"", INDEX($X$8:$X$1491, MATCH(B590, $T$8:$T$1491, 0)),"")</f>
        <v>0</v>
      </c>
      <c r="AF590" t="str">
        <f>IF(AH593&lt;&gt;"", INDEX($AJ$8:$AJ$1491, MATCH(AH593, $T$8:$T$1491, 0)),"")</f>
        <v/>
      </c>
    </row>
    <row r="591">
      <c r="A591">
        <f>IF(B591&lt;&gt;"",A590+1,"")</f>
        <v>587</v>
      </c>
      <c r="B591" t="str">
        <v>PHẠM GIA BẢO</v>
      </c>
      <c r="C591" t="str">
        <v>11A9</v>
      </c>
      <c r="E591" t="str">
        <v xml:space="preserve">Không phép </v>
      </c>
      <c r="S591" t="e">
        <f>IF(T591&lt;&gt;"",S590+1,"")</f>
        <v>#REF!</v>
      </c>
      <c r="T591" t="str">
        <f>data!B588</f>
        <v>DƯƠNG MỸ TRÂN</v>
      </c>
      <c r="U591" t="str">
        <f>data!C588</f>
        <v>11A10</v>
      </c>
      <c r="AE591">
        <f>IF(B591&lt;&gt;"", INDEX($X$8:$X$1491, MATCH(B591, $T$8:$T$1491, 0)),"")</f>
        <v>0</v>
      </c>
      <c r="AF591" t="str">
        <f>IF(AH594&lt;&gt;"", INDEX($AJ$8:$AJ$1491, MATCH(AH594, $T$8:$T$1491, 0)),"")</f>
        <v/>
      </c>
    </row>
    <row r="592">
      <c r="A592">
        <f>IF(B592&lt;&gt;"",A591+1,"")</f>
        <v>588</v>
      </c>
      <c r="B592" t="str">
        <v>TRIỆU HẢI ĐĂNG</v>
      </c>
      <c r="C592" t="str">
        <v>11A9</v>
      </c>
      <c r="E592" t="str">
        <v xml:space="preserve">Không phép </v>
      </c>
      <c r="S592" t="e">
        <f>IF(T592&lt;&gt;"",S591+1,"")</f>
        <v>#REF!</v>
      </c>
      <c r="T592" t="str">
        <f>data!B589</f>
        <v>PHAN THỊ MỸ TRANG</v>
      </c>
      <c r="U592" t="str">
        <f>data!C589</f>
        <v>11A10</v>
      </c>
      <c r="AE592">
        <f>IF(B592&lt;&gt;"", INDEX($X$8:$X$1491, MATCH(B592, $T$8:$T$1491, 0)),"")</f>
        <v>0</v>
      </c>
      <c r="AF592" t="str">
        <f>IF(AH595&lt;&gt;"", INDEX($AJ$8:$AJ$1491, MATCH(AH595, $T$8:$T$1491, 0)),"")</f>
        <v/>
      </c>
    </row>
    <row r="593">
      <c r="A593">
        <f>IF(B593&lt;&gt;"",A592+1,"")</f>
        <v>589</v>
      </c>
      <c r="B593" t="str">
        <v>VÕ VĂN ĐẠT</v>
      </c>
      <c r="C593" t="str">
        <v>11A9</v>
      </c>
      <c r="E593" t="str">
        <v xml:space="preserve">Không phép </v>
      </c>
      <c r="S593" t="e">
        <f>IF(T593&lt;&gt;"",S592+1,"")</f>
        <v>#REF!</v>
      </c>
      <c r="T593" t="str">
        <f>data!B590</f>
        <v>HUỲNH NHỰT TRƯỜNG</v>
      </c>
      <c r="U593" t="str">
        <f>data!C590</f>
        <v>11A10</v>
      </c>
      <c r="V593">
        <v>3</v>
      </c>
      <c r="AE593">
        <f>IF(B593&lt;&gt;"", INDEX($X$8:$X$1491, MATCH(B593, $T$8:$T$1491, 0)),"")</f>
        <v>0</v>
      </c>
      <c r="AF593" t="str">
        <f>IF(AH596&lt;&gt;"", INDEX($AJ$8:$AJ$1491, MATCH(AH596, $T$8:$T$1491, 0)),"")</f>
        <v/>
      </c>
    </row>
    <row r="594">
      <c r="A594">
        <f>IF(B594&lt;&gt;"",A593+1,"")</f>
        <v>590</v>
      </c>
      <c r="B594" t="str">
        <v>HUỲNH LÊ KHÁNH DUY</v>
      </c>
      <c r="C594" t="str">
        <v>11A9</v>
      </c>
      <c r="E594" t="str">
        <v xml:space="preserve">Không phép </v>
      </c>
      <c r="S594" t="e">
        <f>IF(T594&lt;&gt;"",S593+1,"")</f>
        <v>#REF!</v>
      </c>
      <c r="T594" t="str">
        <f>data!B591</f>
        <v>DANH ÚT</v>
      </c>
      <c r="U594" t="str">
        <f>data!C591</f>
        <v>11A10</v>
      </c>
      <c r="V594">
        <v>3</v>
      </c>
      <c r="AE594">
        <f>IF(B594&lt;&gt;"", INDEX($X$8:$X$1491, MATCH(B594, $T$8:$T$1491, 0)),"")</f>
        <v>0</v>
      </c>
      <c r="AF594" t="str">
        <f>IF(AH597&lt;&gt;"", INDEX($AJ$8:$AJ$1491, MATCH(AH597, $T$8:$T$1491, 0)),"")</f>
        <v/>
      </c>
    </row>
    <row r="595">
      <c r="A595">
        <f>IF(B595&lt;&gt;"",A594+1,"")</f>
        <v>591</v>
      </c>
      <c r="B595" t="str">
        <v>TRẦN HOÀNG DUY</v>
      </c>
      <c r="C595" t="str">
        <v>11A9</v>
      </c>
      <c r="E595" t="str">
        <v xml:space="preserve">Không phép </v>
      </c>
      <c r="S595" t="e">
        <f>IF(T595&lt;&gt;"",S594+1,"")</f>
        <v>#REF!</v>
      </c>
      <c r="T595" t="str">
        <f>data!B592</f>
        <v>TRẦN PHÚC VINH</v>
      </c>
      <c r="U595" t="str">
        <f>data!C592</f>
        <v>11A10</v>
      </c>
      <c r="AE595">
        <f>IF(B595&lt;&gt;"", INDEX($X$8:$X$1491, MATCH(B595, $T$8:$T$1491, 0)),"")</f>
        <v>0</v>
      </c>
      <c r="AF595" t="str">
        <f>IF(AH598&lt;&gt;"", INDEX($AJ$8:$AJ$1491, MATCH(AH598, $T$8:$T$1491, 0)),"")</f>
        <v/>
      </c>
    </row>
    <row r="596">
      <c r="A596">
        <f>IF(B596&lt;&gt;"",A595+1,"")</f>
        <v>592</v>
      </c>
      <c r="B596" t="str">
        <v>NGUYỄN NGỌC GIA HÂN</v>
      </c>
      <c r="C596" t="str">
        <v>11A9</v>
      </c>
      <c r="E596" t="str">
        <v xml:space="preserve">Không phép </v>
      </c>
      <c r="S596" t="e">
        <f>IF(T596&lt;&gt;"",S595+1,"")</f>
        <v>#REF!</v>
      </c>
      <c r="T596" t="str">
        <f>data!B593</f>
        <v>TRẦN THỊ TƯỜNG VY</v>
      </c>
      <c r="U596" t="str">
        <f>data!C593</f>
        <v>11A10</v>
      </c>
      <c r="V596">
        <v>2</v>
      </c>
      <c r="AE596">
        <f>IF(B596&lt;&gt;"", INDEX($X$8:$X$1491, MATCH(B596, $T$8:$T$1491, 0)),"")</f>
        <v>0</v>
      </c>
      <c r="AF596" t="str">
        <f>IF(AH599&lt;&gt;"", INDEX($AJ$8:$AJ$1491, MATCH(AH599, $T$8:$T$1491, 0)),"")</f>
        <v/>
      </c>
    </row>
    <row r="597">
      <c r="A597">
        <f>IF(B597&lt;&gt;"",A596+1,"")</f>
        <v>593</v>
      </c>
      <c r="B597" t="str">
        <v>NGUYỄN NGỌC HÂN</v>
      </c>
      <c r="C597" t="str">
        <v>11A9</v>
      </c>
      <c r="E597" t="str">
        <v xml:space="preserve">Không phép </v>
      </c>
      <c r="S597" t="e">
        <f>IF(T597&lt;&gt;"",S596+1,"")</f>
        <v>#REF!</v>
      </c>
      <c r="T597" t="str">
        <f>data!B594</f>
        <v>LÊ THÚY AN</v>
      </c>
      <c r="U597" t="str">
        <f>data!C594</f>
        <v>11A2</v>
      </c>
      <c r="V597">
        <v>3</v>
      </c>
      <c r="AE597">
        <f>IF(B597&lt;&gt;"", INDEX($X$8:$X$1491, MATCH(B597, $T$8:$T$1491, 0)),"")</f>
        <v>0</v>
      </c>
      <c r="AF597" t="str">
        <f>IF(AH600&lt;&gt;"", INDEX($AJ$8:$AJ$1491, MATCH(AH600, $T$8:$T$1491, 0)),"")</f>
        <v/>
      </c>
    </row>
    <row r="598">
      <c r="A598">
        <f>IF(B598&lt;&gt;"",A597+1,"")</f>
        <v>594</v>
      </c>
      <c r="B598" t="str">
        <v>BÙI NGUYỄN DUY KHANG</v>
      </c>
      <c r="C598" t="str">
        <v>11A9</v>
      </c>
      <c r="E598" t="str">
        <v xml:space="preserve">Không phép </v>
      </c>
      <c r="S598" t="e">
        <f>IF(T598&lt;&gt;"",S597+1,"")</f>
        <v>#REF!</v>
      </c>
      <c r="T598" t="str">
        <f>data!B595</f>
        <v>VÕ THÚY AN</v>
      </c>
      <c r="U598" t="str">
        <f>data!C595</f>
        <v>11A2</v>
      </c>
      <c r="V598">
        <v>3</v>
      </c>
      <c r="X598">
        <v>1</v>
      </c>
      <c r="AE598">
        <f>IF(B598&lt;&gt;"", INDEX($X$8:$X$1491, MATCH(B598, $T$8:$T$1491, 0)),"")</f>
        <v>0</v>
      </c>
      <c r="AF598" t="str">
        <f>IF(AH601&lt;&gt;"", INDEX($AJ$8:$AJ$1491, MATCH(AH601, $T$8:$T$1491, 0)),"")</f>
        <v/>
      </c>
    </row>
    <row r="599">
      <c r="A599">
        <f>IF(B599&lt;&gt;"",A598+1,"")</f>
        <v>595</v>
      </c>
      <c r="B599" t="str">
        <v>TRƯƠNG VĂN LÂM</v>
      </c>
      <c r="C599" t="str">
        <v>11A9</v>
      </c>
      <c r="E599" t="str">
        <v xml:space="preserve">Không phép </v>
      </c>
      <c r="S599" t="e">
        <f>IF(T599&lt;&gt;"",S598+1,"")</f>
        <v>#REF!</v>
      </c>
      <c r="T599" t="str">
        <f>data!B595</f>
        <v>VÕ THÚY AN</v>
      </c>
      <c r="U599" t="str">
        <f>data!C595</f>
        <v>11A2</v>
      </c>
      <c r="V599">
        <v>3</v>
      </c>
      <c r="X599">
        <v>1</v>
      </c>
      <c r="AE599">
        <f>IF(B599&lt;&gt;"", INDEX($X$8:$X$1491, MATCH(B599, $T$8:$T$1491, 0)),"")</f>
        <v>0</v>
      </c>
      <c r="AF599" t="str">
        <f>IF(AH602&lt;&gt;"", INDEX($AJ$8:$AJ$1491, MATCH(AH602, $T$8:$T$1491, 0)),"")</f>
        <v/>
      </c>
    </row>
    <row r="600">
      <c r="A600">
        <f>IF(B600&lt;&gt;"",A599+1,"")</f>
        <v>596</v>
      </c>
      <c r="B600" t="str">
        <v>DƯƠNG THỊ KIỀU NGA</v>
      </c>
      <c r="C600" t="str">
        <v>11A9</v>
      </c>
      <c r="E600" t="str">
        <v xml:space="preserve">Không phép </v>
      </c>
      <c r="S600" t="e">
        <f>IF(T600&lt;&gt;"",S599+1,"")</f>
        <v>#REF!</v>
      </c>
      <c r="T600" t="str">
        <f>data!B596</f>
        <v>NGUYỄN THANH ANH</v>
      </c>
      <c r="U600" t="str">
        <f>data!C596</f>
        <v>11A2</v>
      </c>
      <c r="AE600">
        <f>IF(B600&lt;&gt;"", INDEX($X$8:$X$1491, MATCH(B600, $T$8:$T$1491, 0)),"")</f>
        <v>0</v>
      </c>
      <c r="AF600" t="str">
        <f>IF(AH603&lt;&gt;"", INDEX($AJ$8:$AJ$1491, MATCH(AH603, $T$8:$T$1491, 0)),"")</f>
        <v/>
      </c>
    </row>
    <row r="601">
      <c r="A601">
        <f>IF(B601&lt;&gt;"",A600+1,"")</f>
        <v>597</v>
      </c>
      <c r="B601" t="str">
        <v>TRẦN THỊ KIM NGÂN</v>
      </c>
      <c r="C601" t="str">
        <v>11A9</v>
      </c>
      <c r="E601" t="str">
        <v xml:space="preserve">Không phép </v>
      </c>
      <c r="S601" t="e">
        <f>IF(T601&lt;&gt;"",S600+1,"")</f>
        <v>#REF!</v>
      </c>
      <c r="T601" t="str">
        <f>data!B597</f>
        <v>VÕ HỒNG ANH</v>
      </c>
      <c r="U601" t="str">
        <f>data!C597</f>
        <v>11A2</v>
      </c>
      <c r="AE601">
        <f>IF(B601&lt;&gt;"", INDEX($X$8:$X$1491, MATCH(B601, $T$8:$T$1491, 0)),"")</f>
        <v>0</v>
      </c>
      <c r="AF601" t="str">
        <f>IF(AH604&lt;&gt;"", INDEX($AJ$8:$AJ$1491, MATCH(AH604, $T$8:$T$1491, 0)),"")</f>
        <v/>
      </c>
    </row>
    <row r="602">
      <c r="A602">
        <f>IF(B602&lt;&gt;"",A601+1,"")</f>
        <v>598</v>
      </c>
      <c r="B602" t="str">
        <v>TRẦN HOÀNG YẾN NGHI</v>
      </c>
      <c r="C602" t="str">
        <v>11A9</v>
      </c>
      <c r="E602" t="str">
        <v xml:space="preserve">Không phép </v>
      </c>
      <c r="S602" t="e">
        <f>IF(T602&lt;&gt;"",S601+1,"")</f>
        <v>#REF!</v>
      </c>
      <c r="T602" t="str">
        <f>data!B598</f>
        <v>PHẠM TRẦN THANH BÌNH</v>
      </c>
      <c r="U602" t="str">
        <f>data!C598</f>
        <v>11A2</v>
      </c>
      <c r="V602">
        <v>3</v>
      </c>
      <c r="AE602">
        <f>IF(B602&lt;&gt;"", INDEX($X$8:$X$1491, MATCH(B602, $T$8:$T$1491, 0)),"")</f>
        <v>0</v>
      </c>
      <c r="AF602" t="str">
        <f>IF(AH605&lt;&gt;"", INDEX($AJ$8:$AJ$1491, MATCH(AH605, $T$8:$T$1491, 0)),"")</f>
        <v/>
      </c>
    </row>
    <row r="603">
      <c r="A603">
        <f>IF(B603&lt;&gt;"",A602+1,"")</f>
        <v>599</v>
      </c>
      <c r="B603" t="str">
        <v>NGUYỄN LINH NGỌC</v>
      </c>
      <c r="C603" t="str">
        <v>11A9</v>
      </c>
      <c r="E603" t="str">
        <v xml:space="preserve">Không phép </v>
      </c>
      <c r="S603" t="e">
        <f>IF(T603&lt;&gt;"",S602+1,"")</f>
        <v>#REF!</v>
      </c>
      <c r="T603" t="str">
        <f>data!B599</f>
        <v>VÕ GIA ĐẠT</v>
      </c>
      <c r="U603" t="str">
        <f>data!C599</f>
        <v>11A2</v>
      </c>
      <c r="V603">
        <v>3</v>
      </c>
      <c r="AE603">
        <f>IF(B603&lt;&gt;"", INDEX($X$8:$X$1491, MATCH(B603, $T$8:$T$1491, 0)),"")</f>
        <v>0</v>
      </c>
      <c r="AF603" t="str">
        <f>IF(AH606&lt;&gt;"", INDEX($AJ$8:$AJ$1491, MATCH(AH606, $T$8:$T$1491, 0)),"")</f>
        <v/>
      </c>
    </row>
    <row r="604">
      <c r="A604">
        <f>IF(B604&lt;&gt;"",A603+1,"")</f>
        <v>600</v>
      </c>
      <c r="B604" t="str">
        <v>NGUYỄN HỮU PHÁT</v>
      </c>
      <c r="C604" t="str">
        <v>11A9</v>
      </c>
      <c r="E604" t="str">
        <v xml:space="preserve">Không phép </v>
      </c>
      <c r="S604" t="e">
        <f>IF(T604&lt;&gt;"",S603+1,"")</f>
        <v>#REF!</v>
      </c>
      <c r="T604" t="str">
        <f>data!B600</f>
        <v>DƯƠNG TRỌNG DĨ</v>
      </c>
      <c r="U604" t="str">
        <f>data!C600</f>
        <v>11A2</v>
      </c>
      <c r="V604">
        <v>3</v>
      </c>
      <c r="AE604">
        <f>IF(B604&lt;&gt;"", INDEX($X$8:$X$1491, MATCH(B604, $T$8:$T$1491, 0)),"")</f>
        <v>0</v>
      </c>
      <c r="AF604" t="str">
        <f>IF(AH607&lt;&gt;"", INDEX($AJ$8:$AJ$1491, MATCH(AH607, $T$8:$T$1491, 0)),"")</f>
        <v/>
      </c>
    </row>
    <row r="605">
      <c r="A605">
        <f>IF(B605&lt;&gt;"",A604+1,"")</f>
        <v>601</v>
      </c>
      <c r="B605" t="str">
        <v>LÝ QUANG PHÚ</v>
      </c>
      <c r="C605" t="str">
        <v>11A9</v>
      </c>
      <c r="E605" t="str">
        <v xml:space="preserve">Không phép </v>
      </c>
      <c r="S605" t="e">
        <f>IF(T605&lt;&gt;"",S604+1,"")</f>
        <v>#REF!</v>
      </c>
      <c r="T605" t="str">
        <f>data!B601</f>
        <v>HUỲNH NGỌC DIỂM</v>
      </c>
      <c r="U605" t="str">
        <f>data!C601</f>
        <v>11A2</v>
      </c>
      <c r="V605">
        <v>3</v>
      </c>
      <c r="AE605">
        <f>IF(B605&lt;&gt;"", INDEX($X$8:$X$1491, MATCH(B605, $T$8:$T$1491, 0)),"")</f>
        <v>0</v>
      </c>
      <c r="AF605" t="str">
        <f>IF(AH608&lt;&gt;"", INDEX($AJ$8:$AJ$1491, MATCH(AH608, $T$8:$T$1491, 0)),"")</f>
        <v/>
      </c>
    </row>
    <row r="606">
      <c r="A606">
        <f>IF(B606&lt;&gt;"",A605+1,"")</f>
        <v>602</v>
      </c>
      <c r="B606" t="str">
        <v>NGÔ KHA NHẬT QUANG</v>
      </c>
      <c r="C606" t="str">
        <v>11A9</v>
      </c>
      <c r="E606" t="str">
        <v xml:space="preserve">Không phép </v>
      </c>
      <c r="S606" t="e">
        <f>IF(T606&lt;&gt;"",S605+1,"")</f>
        <v>#REF!</v>
      </c>
      <c r="T606" t="str">
        <f>data!B602</f>
        <v>NGUYỄN THỊ NGỌC DIỆP</v>
      </c>
      <c r="U606" t="str">
        <f>data!C602</f>
        <v>11A2</v>
      </c>
      <c r="V606">
        <v>3</v>
      </c>
      <c r="AE606">
        <f>IF(B606&lt;&gt;"", INDEX($X$8:$X$1491, MATCH(B606, $T$8:$T$1491, 0)),"")</f>
        <v>0</v>
      </c>
      <c r="AF606" t="str">
        <f>IF(AH609&lt;&gt;"", INDEX($AJ$8:$AJ$1491, MATCH(AH609, $T$8:$T$1491, 0)),"")</f>
        <v/>
      </c>
    </row>
    <row r="607">
      <c r="A607">
        <f>IF(B607&lt;&gt;"",A606+1,"")</f>
        <v>603</v>
      </c>
      <c r="B607" t="str">
        <v>LÂM NGỌC KHÁNH QUỲNH</v>
      </c>
      <c r="C607" t="str">
        <v>11A9</v>
      </c>
      <c r="E607" t="str">
        <v xml:space="preserve">Không phép </v>
      </c>
      <c r="S607" t="e">
        <f>IF(T607&lt;&gt;"",S606+1,"")</f>
        <v>#REF!</v>
      </c>
      <c r="T607" t="str">
        <f>data!B603</f>
        <v>NGUYỄN HOÀNG DƯ</v>
      </c>
      <c r="U607" t="str">
        <f>data!C603</f>
        <v>11A2</v>
      </c>
      <c r="AE607">
        <f>IF(B607&lt;&gt;"", INDEX($X$8:$X$1491, MATCH(B607, $T$8:$T$1491, 0)),"")</f>
        <v>0</v>
      </c>
      <c r="AF607" t="str">
        <f>IF(AH610&lt;&gt;"", INDEX($AJ$8:$AJ$1491, MATCH(AH610, $T$8:$T$1491, 0)),"")</f>
        <v/>
      </c>
    </row>
    <row r="608">
      <c r="A608">
        <f>IF(B608&lt;&gt;"",A607+1,"")</f>
        <v>604</v>
      </c>
      <c r="B608" t="str">
        <v>NGUYỄN TRẦN HOÀNG TÂM</v>
      </c>
      <c r="C608" t="str">
        <v>11A9</v>
      </c>
      <c r="E608" t="str">
        <v xml:space="preserve">Không phép </v>
      </c>
      <c r="S608" t="e">
        <f>IF(T608&lt;&gt;"",S607+1,"")</f>
        <v>#REF!</v>
      </c>
      <c r="T608" t="str">
        <f>data!B604</f>
        <v>NGUYỄN MAI NHẬT GIA</v>
      </c>
      <c r="U608" t="str">
        <f>data!C604</f>
        <v>11A2</v>
      </c>
      <c r="AE608">
        <f>IF(B608&lt;&gt;"", INDEX($X$8:$X$1491, MATCH(B608, $T$8:$T$1491, 0)),"")</f>
        <v>0</v>
      </c>
      <c r="AF608" t="str">
        <f>IF(AH611&lt;&gt;"", INDEX($AJ$8:$AJ$1491, MATCH(AH611, $T$8:$T$1491, 0)),"")</f>
        <v/>
      </c>
    </row>
    <row r="609">
      <c r="A609">
        <f>IF(B609&lt;&gt;"",A608+1,"")</f>
        <v>605</v>
      </c>
      <c r="B609" t="str">
        <v>NGUYỄN MINH THANH</v>
      </c>
      <c r="C609" t="str">
        <v>11A9</v>
      </c>
      <c r="E609" t="str">
        <v xml:space="preserve">Không phép </v>
      </c>
      <c r="S609" t="e">
        <f>IF(T609&lt;&gt;"",S608+1,"")</f>
        <v>#REF!</v>
      </c>
      <c r="T609" t="str">
        <f>data!B605</f>
        <v>TRẦN PHAN KHÁNH HÀ</v>
      </c>
      <c r="U609" t="str">
        <f>data!C605</f>
        <v>11A2</v>
      </c>
      <c r="AE609">
        <f>IF(B609&lt;&gt;"", INDEX($X$8:$X$1491, MATCH(B609, $T$8:$T$1491, 0)),"")</f>
        <v>0</v>
      </c>
      <c r="AF609" t="str">
        <f>IF(AH612&lt;&gt;"", INDEX($AJ$8:$AJ$1491, MATCH(AH612, $T$8:$T$1491, 0)),"")</f>
        <v/>
      </c>
    </row>
    <row r="610">
      <c r="A610">
        <f>IF(B610&lt;&gt;"",A609+1,"")</f>
        <v>606</v>
      </c>
      <c r="B610" t="str">
        <v>HUỲNH THU THẢO</v>
      </c>
      <c r="C610" t="str">
        <v>11A9</v>
      </c>
      <c r="E610" t="str">
        <v xml:space="preserve">Không phép </v>
      </c>
      <c r="S610" t="e">
        <f>IF(T610&lt;&gt;"",S609+1,"")</f>
        <v>#REF!</v>
      </c>
      <c r="T610" t="str">
        <f>data!B606</f>
        <v>KHƯU HOÀNG BẢO HÂN</v>
      </c>
      <c r="U610" t="str">
        <f>data!C606</f>
        <v>11A2</v>
      </c>
      <c r="AE610">
        <f>IF(B610&lt;&gt;"", INDEX($X$8:$X$1491, MATCH(B610, $T$8:$T$1491, 0)),"")</f>
        <v>0</v>
      </c>
      <c r="AF610" t="str">
        <f>IF(AH613&lt;&gt;"", INDEX($AJ$8:$AJ$1491, MATCH(AH613, $T$8:$T$1491, 0)),"")</f>
        <v/>
      </c>
    </row>
    <row r="611">
      <c r="A611">
        <f>IF(B611&lt;&gt;"",A610+1,"")</f>
        <v>607</v>
      </c>
      <c r="B611" t="str">
        <v>VÕ QUỐC THỊNH</v>
      </c>
      <c r="C611" t="str">
        <v>11A9</v>
      </c>
      <c r="E611" t="str">
        <v xml:space="preserve">Không phép </v>
      </c>
      <c r="S611" t="e">
        <f>IF(T611&lt;&gt;"",S610+1,"")</f>
        <v>#REF!</v>
      </c>
      <c r="T611" t="str">
        <f>data!B607</f>
        <v>TRỊNH THỊ HỒNG HẠNH</v>
      </c>
      <c r="U611" t="str">
        <f>data!C607</f>
        <v>11A2</v>
      </c>
      <c r="AE611">
        <f>IF(B611&lt;&gt;"", INDEX($X$8:$X$1491, MATCH(B611, $T$8:$T$1491, 0)),"")</f>
        <v>0</v>
      </c>
      <c r="AF611" t="str">
        <f>IF(AH614&lt;&gt;"", INDEX($AJ$8:$AJ$1491, MATCH(AH614, $T$8:$T$1491, 0)),"")</f>
        <v/>
      </c>
    </row>
    <row r="612">
      <c r="A612">
        <f>IF(B612&lt;&gt;"",A611+1,"")</f>
        <v>608</v>
      </c>
      <c r="B612" t="str">
        <v>HUỲNH MINH TIẾN</v>
      </c>
      <c r="C612" t="str">
        <v>11A9</v>
      </c>
      <c r="E612" t="str">
        <v xml:space="preserve">Không phép </v>
      </c>
      <c r="S612" t="e">
        <f>IF(T612&lt;&gt;"",S611+1,"")</f>
        <v>#REF!</v>
      </c>
      <c r="T612" t="str">
        <f>data!B608</f>
        <v>HUỲNH MINH HIẾU</v>
      </c>
      <c r="U612" t="str">
        <f>data!C608</f>
        <v>11A2</v>
      </c>
      <c r="AE612">
        <f>IF(B612&lt;&gt;"", INDEX($X$8:$X$1491, MATCH(B612, $T$8:$T$1491, 0)),"")</f>
        <v>0</v>
      </c>
      <c r="AF612" t="str">
        <f>IF(AH615&lt;&gt;"", INDEX($AJ$8:$AJ$1491, MATCH(AH615, $T$8:$T$1491, 0)),"")</f>
        <v/>
      </c>
    </row>
    <row r="613">
      <c r="A613">
        <f>IF(B613&lt;&gt;"",A612+1,"")</f>
        <v>609</v>
      </c>
      <c r="B613" t="str">
        <v>NGUYỄN VÕ PHƯƠNG TRANG</v>
      </c>
      <c r="C613" t="str">
        <v>11A9</v>
      </c>
      <c r="E613" t="str">
        <v xml:space="preserve">Không phép </v>
      </c>
      <c r="S613" t="e">
        <f>IF(T613&lt;&gt;"",S612+1,"")</f>
        <v>#REF!</v>
      </c>
      <c r="T613" t="str">
        <f>data!B609</f>
        <v>NGUYỄN THỊ NHƯ HIẾU</v>
      </c>
      <c r="U613" t="str">
        <f>data!C609</f>
        <v>11A2</v>
      </c>
      <c r="AE613">
        <f>IF(B613&lt;&gt;"", INDEX($X$8:$X$1491, MATCH(B613, $T$8:$T$1491, 0)),"")</f>
        <v>0</v>
      </c>
      <c r="AF613" t="str">
        <f>IF(AH616&lt;&gt;"", INDEX($AJ$8:$AJ$1491, MATCH(AH616, $T$8:$T$1491, 0)),"")</f>
        <v/>
      </c>
    </row>
    <row r="614">
      <c r="A614">
        <f>IF(B614&lt;&gt;"",A613+1,"")</f>
        <v>610</v>
      </c>
      <c r="B614" t="str">
        <v>PHẠM THỊ KIỀU TRANG</v>
      </c>
      <c r="C614" t="str">
        <v>11A9</v>
      </c>
      <c r="E614" t="str">
        <v xml:space="preserve">Không phép </v>
      </c>
      <c r="S614" t="e">
        <f>IF(T614&lt;&gt;"",S613+1,"")</f>
        <v>#REF!</v>
      </c>
      <c r="T614" t="str">
        <f>data!B610</f>
        <v>LÂM CHẤN HUY</v>
      </c>
      <c r="U614" t="str">
        <f>data!C610</f>
        <v>11A2</v>
      </c>
      <c r="AE614">
        <f>IF(B614&lt;&gt;"", INDEX($X$8:$X$1491, MATCH(B614, $T$8:$T$1491, 0)),"")</f>
        <v>0</v>
      </c>
      <c r="AF614" t="str">
        <f>IF(AH617&lt;&gt;"", INDEX($AJ$8:$AJ$1491, MATCH(AH617, $T$8:$T$1491, 0)),"")</f>
        <v/>
      </c>
    </row>
    <row r="615">
      <c r="A615">
        <f>IF(B615&lt;&gt;"",A614+1,"")</f>
        <v>611</v>
      </c>
      <c r="B615" t="str">
        <v>NGUYỄN THỊ THÚY VY</v>
      </c>
      <c r="C615" t="str">
        <v>11A9</v>
      </c>
      <c r="E615" t="str">
        <v xml:space="preserve">Không phép </v>
      </c>
      <c r="S615" t="e">
        <f>IF(T615&lt;&gt;"",S614+1,"")</f>
        <v>#REF!</v>
      </c>
      <c r="T615" t="str">
        <f>data!B611</f>
        <v>NGUYỄN LÊ KHANG</v>
      </c>
      <c r="U615" t="str">
        <f>data!C611</f>
        <v>11A2</v>
      </c>
      <c r="AE615">
        <f>IF(B615&lt;&gt;"", INDEX($X$8:$X$1491, MATCH(B615, $T$8:$T$1491, 0)),"")</f>
        <v>0</v>
      </c>
      <c r="AF615" t="str">
        <f>IF(AH618&lt;&gt;"", INDEX($AJ$8:$AJ$1491, MATCH(AH618, $T$8:$T$1491, 0)),"")</f>
        <v/>
      </c>
    </row>
    <row r="616">
      <c r="A616">
        <f>IF(B616&lt;&gt;"",A615+1,"")</f>
        <v>612</v>
      </c>
      <c r="B616" t="str">
        <v>NGUYỄN TƯỜNG VY</v>
      </c>
      <c r="C616" t="str">
        <v>11A9</v>
      </c>
      <c r="E616" t="str">
        <v xml:space="preserve">Không phép </v>
      </c>
      <c r="S616" t="e">
        <f>IF(T616&lt;&gt;"",S615+1,"")</f>
        <v>#REF!</v>
      </c>
      <c r="T616" t="str">
        <f>data!B612</f>
        <v>TRƯƠNG THIÊN KIM</v>
      </c>
      <c r="U616" t="str">
        <f>data!C612</f>
        <v>11A2</v>
      </c>
      <c r="AE616">
        <f>IF(B616&lt;&gt;"", INDEX($X$8:$X$1491, MATCH(B616, $T$8:$T$1491, 0)),"")</f>
        <v>0</v>
      </c>
      <c r="AF616" t="str">
        <f>IF(AH619&lt;&gt;"", INDEX($AJ$8:$AJ$1491, MATCH(AH619, $T$8:$T$1491, 0)),"")</f>
        <v/>
      </c>
    </row>
    <row r="617">
      <c r="A617">
        <f>IF(B617&lt;&gt;"",A616+1,"")</f>
        <v>613</v>
      </c>
      <c r="B617" t="str">
        <v>TÔ GIA VỸ</v>
      </c>
      <c r="C617" t="str">
        <v>11A9</v>
      </c>
      <c r="E617" t="str">
        <v xml:space="preserve">Không phép </v>
      </c>
      <c r="S617" t="e">
        <f>IF(T617&lt;&gt;"",S616+1,"")</f>
        <v>#REF!</v>
      </c>
      <c r="T617" t="str">
        <f>data!B613</f>
        <v>HUỲNH KHÁNH LAM</v>
      </c>
      <c r="U617" t="str">
        <f>data!C613</f>
        <v>11A2</v>
      </c>
      <c r="V617">
        <v>1</v>
      </c>
      <c r="AE617">
        <f>IF(B617&lt;&gt;"", INDEX($X$8:$X$1491, MATCH(B617, $T$8:$T$1491, 0)),"")</f>
        <v>0</v>
      </c>
      <c r="AF617" t="str">
        <f>IF(AH620&lt;&gt;"", INDEX($AJ$8:$AJ$1491, MATCH(AH620, $T$8:$T$1491, 0)),"")</f>
        <v/>
      </c>
    </row>
    <row r="618">
      <c r="A618">
        <f>IF(B618&lt;&gt;"",A617+1,"")</f>
        <v>614</v>
      </c>
      <c r="B618" t="str">
        <v>TRẦN HOÀNG THẾ HIỂN</v>
      </c>
      <c r="C618" t="str">
        <v>12A1</v>
      </c>
      <c r="E618" t="str">
        <v xml:space="preserve">Không phép </v>
      </c>
      <c r="S618" t="e">
        <f>IF(T618&lt;&gt;"",S617+1,"")</f>
        <v>#REF!</v>
      </c>
      <c r="T618" t="str">
        <f>data!B614</f>
        <v>VÕ KỲ LONG</v>
      </c>
      <c r="U618" t="str">
        <f>data!C614</f>
        <v>11A2</v>
      </c>
      <c r="AE618">
        <f>IF(B618&lt;&gt;"", INDEX($X$8:$X$1491, MATCH(B618, $T$8:$T$1491, 0)),"")</f>
        <v>0</v>
      </c>
      <c r="AF618" t="str">
        <f>IF(AH621&lt;&gt;"", INDEX($AJ$8:$AJ$1491, MATCH(AH621, $T$8:$T$1491, 0)),"")</f>
        <v/>
      </c>
    </row>
    <row r="619">
      <c r="A619">
        <f>IF(B619&lt;&gt;"",A618+1,"")</f>
        <v>615</v>
      </c>
      <c r="B619" t="str">
        <v>NGUYỄN PHÚ GIA HƯNG</v>
      </c>
      <c r="C619" t="str">
        <v>12A1</v>
      </c>
      <c r="E619" t="str">
        <v xml:space="preserve">Không phép </v>
      </c>
      <c r="S619" t="e">
        <f>IF(T619&lt;&gt;"",S618+1,"")</f>
        <v>#REF!</v>
      </c>
      <c r="T619" t="str">
        <f>data!B615</f>
        <v>THỊ KIM NGÂN</v>
      </c>
      <c r="U619" t="str">
        <f>data!C615</f>
        <v>11A2</v>
      </c>
      <c r="AE619">
        <f>IF(B619&lt;&gt;"", INDEX($X$8:$X$1491, MATCH(B619, $T$8:$T$1491, 0)),"")</f>
        <v>0</v>
      </c>
      <c r="AF619" t="str">
        <f>IF(AH622&lt;&gt;"", INDEX($AJ$8:$AJ$1491, MATCH(AH622, $T$8:$T$1491, 0)),"")</f>
        <v/>
      </c>
    </row>
    <row r="620">
      <c r="A620">
        <f>IF(B620&lt;&gt;"",A619+1,"")</f>
        <v>616</v>
      </c>
      <c r="B620" t="str">
        <v>NGUYỄN THỊ THANH MAI</v>
      </c>
      <c r="C620" t="str">
        <v>12A1</v>
      </c>
      <c r="E620" t="str">
        <v xml:space="preserve">Không phép </v>
      </c>
      <c r="S620" t="e">
        <f>IF(T620&lt;&gt;"",S619+1,"")</f>
        <v>#REF!</v>
      </c>
      <c r="T620" t="str">
        <f>data!B616</f>
        <v>TRẦN KIỀU NGÂN</v>
      </c>
      <c r="U620" t="str">
        <f>data!C616</f>
        <v>11A2</v>
      </c>
      <c r="AE620">
        <f>IF(B620&lt;&gt;"", INDEX($X$8:$X$1491, MATCH(B620, $T$8:$T$1491, 0)),"")</f>
        <v>0</v>
      </c>
      <c r="AF620" t="str">
        <f>IF(AH623&lt;&gt;"", INDEX($AJ$8:$AJ$1491, MATCH(AH623, $T$8:$T$1491, 0)),"")</f>
        <v/>
      </c>
    </row>
    <row r="621">
      <c r="A621">
        <f>IF(B621&lt;&gt;"",A620+1,"")</f>
        <v>617</v>
      </c>
      <c r="B621" t="str">
        <v>ĐỖ THÁI NGUYÊN</v>
      </c>
      <c r="C621" t="str">
        <v>12A1</v>
      </c>
      <c r="E621" t="str">
        <v xml:space="preserve">Không phép </v>
      </c>
      <c r="S621" t="e">
        <f>IF(T621&lt;&gt;"",S620+1,"")</f>
        <v>#REF!</v>
      </c>
      <c r="T621" t="str">
        <f>data!B617</f>
        <v>NGUYỄN THỊ NHƯ NGỌC</v>
      </c>
      <c r="U621" t="str">
        <f>data!C617</f>
        <v>11A2</v>
      </c>
      <c r="V621">
        <v>3</v>
      </c>
      <c r="AE621">
        <f>IF(B621&lt;&gt;"", INDEX($X$8:$X$1491, MATCH(B621, $T$8:$T$1491, 0)),"")</f>
        <v>0</v>
      </c>
      <c r="AF621" t="str">
        <f>IF(AH624&lt;&gt;"", INDEX($AJ$8:$AJ$1491, MATCH(AH624, $T$8:$T$1491, 0)),"")</f>
        <v/>
      </c>
    </row>
    <row r="622">
      <c r="A622">
        <f>IF(B622&lt;&gt;"",A621+1,"")</f>
        <v>618</v>
      </c>
      <c r="B622" t="str">
        <v>TỐNG HUỲNH BẢO TRÚC</v>
      </c>
      <c r="C622" t="str">
        <v>12A1</v>
      </c>
      <c r="E622" t="str">
        <v xml:space="preserve">Không phép </v>
      </c>
      <c r="S622" t="e">
        <f>IF(T622&lt;&gt;"",S621+1,"")</f>
        <v>#REF!</v>
      </c>
      <c r="T622" t="str">
        <f>data!B618</f>
        <v>VÕ THỊ CẨM NGỌC</v>
      </c>
      <c r="U622" t="str">
        <f>data!C618</f>
        <v>11A2</v>
      </c>
      <c r="AE622">
        <f>IF(B622&lt;&gt;"", INDEX($X$8:$X$1491, MATCH(B622, $T$8:$T$1491, 0)),"")</f>
        <v>0</v>
      </c>
      <c r="AF622" t="str">
        <f>IF(AH625&lt;&gt;"", INDEX($AJ$8:$AJ$1491, MATCH(AH625, $T$8:$T$1491, 0)),"")</f>
        <v/>
      </c>
    </row>
    <row r="623">
      <c r="A623">
        <f>IF(B623&lt;&gt;"",A622+1,"")</f>
        <v>619</v>
      </c>
      <c r="B623" t="str">
        <v>NGUYỄN PHẠM THIÊN ÂN</v>
      </c>
      <c r="C623" t="str">
        <v>12A10</v>
      </c>
      <c r="E623" t="str">
        <v xml:space="preserve">Không phép </v>
      </c>
      <c r="S623" t="e">
        <f>IF(T623&lt;&gt;"",S622+1,"")</f>
        <v>#REF!</v>
      </c>
      <c r="T623" t="str">
        <f>data!B619</f>
        <v>LÊ CẨM NHUNG</v>
      </c>
      <c r="U623" t="str">
        <f>data!C619</f>
        <v>11A2</v>
      </c>
      <c r="AE623">
        <f>IF(B623&lt;&gt;"", INDEX($X$8:$X$1491, MATCH(B623, $T$8:$T$1491, 0)),"")</f>
        <v>0</v>
      </c>
      <c r="AF623" t="str">
        <f>IF(AH626&lt;&gt;"", INDEX($AJ$8:$AJ$1491, MATCH(AH626, $T$8:$T$1491, 0)),"")</f>
        <v/>
      </c>
    </row>
    <row r="624">
      <c r="A624">
        <f>IF(B624&lt;&gt;"",A623+1,"")</f>
        <v>620</v>
      </c>
      <c r="B624" t="str">
        <v>LÊ ĐOÀN BẢO THY</v>
      </c>
      <c r="C624" t="str">
        <v>12A10</v>
      </c>
      <c r="E624" t="str">
        <v xml:space="preserve">Không phép </v>
      </c>
      <c r="S624" t="e">
        <f>IF(T624&lt;&gt;"",S623+1,"")</f>
        <v>#REF!</v>
      </c>
      <c r="T624" t="str">
        <f>data!B620</f>
        <v>NGUYỄN HỒ MINH PHÚC</v>
      </c>
      <c r="U624" t="str">
        <f>data!C620</f>
        <v>11A2</v>
      </c>
      <c r="V624">
        <v>3</v>
      </c>
      <c r="AE624">
        <f>IF(B624&lt;&gt;"", INDEX($X$8:$X$1491, MATCH(B624, $T$8:$T$1491, 0)),"")</f>
        <v>3</v>
      </c>
      <c r="AF624" t="str">
        <f>IF(AH627&lt;&gt;"", INDEX($AJ$8:$AJ$1491, MATCH(AH627, $T$8:$T$1491, 0)),"")</f>
        <v/>
      </c>
    </row>
    <row r="625">
      <c r="A625">
        <f>IF(B625&lt;&gt;"",A624+1,"")</f>
        <v>621</v>
      </c>
      <c r="B625" t="str">
        <v>NGÔ TRƯỜNG VŨ</v>
      </c>
      <c r="C625" t="str">
        <v>12A10</v>
      </c>
      <c r="E625" t="str">
        <v xml:space="preserve">Không phép </v>
      </c>
      <c r="S625" t="e">
        <f>IF(T625&lt;&gt;"",S624+1,"")</f>
        <v>#REF!</v>
      </c>
      <c r="T625" t="str">
        <f>data!B621</f>
        <v>NGUYỄN THỊ MỸ PHỤNG</v>
      </c>
      <c r="U625" t="str">
        <f>data!C621</f>
        <v>11A2</v>
      </c>
      <c r="V625">
        <v>3</v>
      </c>
      <c r="AE625">
        <f>IF(B625&lt;&gt;"", INDEX($X$8:$X$1491, MATCH(B625, $T$8:$T$1491, 0)),"")</f>
        <v>2</v>
      </c>
      <c r="AF625" t="str">
        <f>IF(AH628&lt;&gt;"", INDEX($AJ$8:$AJ$1491, MATCH(AH628, $T$8:$T$1491, 0)),"")</f>
        <v/>
      </c>
    </row>
    <row r="626">
      <c r="A626">
        <f>IF(B626&lt;&gt;"",A625+1,"")</f>
        <v>622</v>
      </c>
      <c r="B626" t="str">
        <v>VÕ NGỌC PHƯƠNG VY</v>
      </c>
      <c r="C626" t="str">
        <v>12A10</v>
      </c>
      <c r="E626" t="str">
        <v xml:space="preserve">Không phép </v>
      </c>
      <c r="S626" t="e">
        <f>IF(T626&lt;&gt;"",S625+1,"")</f>
        <v>#REF!</v>
      </c>
      <c r="T626" t="str">
        <f>data!B622</f>
        <v>NGUYỄN NGỌC ANH THƠ</v>
      </c>
      <c r="U626" t="str">
        <f>data!C622</f>
        <v>11A2</v>
      </c>
      <c r="AE626">
        <f>IF(B626&lt;&gt;"", INDEX($X$8:$X$1491, MATCH(B626, $T$8:$T$1491, 0)),"")</f>
        <v>2</v>
      </c>
      <c r="AF626" t="str">
        <f>IF(AH629&lt;&gt;"", INDEX($AJ$8:$AJ$1491, MATCH(AH629, $T$8:$T$1491, 0)),"")</f>
        <v/>
      </c>
    </row>
    <row r="627">
      <c r="A627">
        <f>IF(B627&lt;&gt;"",A626+1,"")</f>
        <v>623</v>
      </c>
      <c r="B627" t="str">
        <v>TRẦN THỊ ÁNH XUÂN</v>
      </c>
      <c r="C627" t="str">
        <v>12A10</v>
      </c>
      <c r="E627" t="str">
        <v xml:space="preserve">Không phép </v>
      </c>
      <c r="S627" t="e">
        <f>IF(T627&lt;&gt;"",S626+1,"")</f>
        <v>#REF!</v>
      </c>
      <c r="T627" t="str">
        <f>data!B623</f>
        <v>KIỀU THỊ DIỄM THÚY</v>
      </c>
      <c r="U627" t="str">
        <f>data!C623</f>
        <v>11A2</v>
      </c>
      <c r="V627">
        <v>3</v>
      </c>
      <c r="AE627">
        <f>IF(B627&lt;&gt;"", INDEX($X$8:$X$1491, MATCH(B627, $T$8:$T$1491, 0)),"")</f>
        <v>2</v>
      </c>
      <c r="AF627" t="str">
        <f>IF(AH630&lt;&gt;"", INDEX($AJ$8:$AJ$1491, MATCH(AH630, $T$8:$T$1491, 0)),"")</f>
        <v/>
      </c>
    </row>
    <row r="628">
      <c r="A628">
        <f>IF(B628&lt;&gt;"",A627+1,"")</f>
        <v>624</v>
      </c>
      <c r="B628" t="str">
        <v>LÂM THU THẢO</v>
      </c>
      <c r="C628" t="str">
        <v>12A11</v>
      </c>
      <c r="E628" t="str">
        <v xml:space="preserve">Không phép </v>
      </c>
      <c r="S628" t="e">
        <f>IF(T628&lt;&gt;"",S627+1,"")</f>
        <v>#REF!</v>
      </c>
      <c r="T628" t="str">
        <f>data!B624</f>
        <v>HUỲNH THỊ MỸ TIÊN</v>
      </c>
      <c r="U628" t="str">
        <f>data!C624</f>
        <v>11A2</v>
      </c>
      <c r="AE628">
        <f>IF(B628&lt;&gt;"", INDEX($X$8:$X$1491, MATCH(B628, $T$8:$T$1491, 0)),"")</f>
        <v>2</v>
      </c>
      <c r="AF628" t="str">
        <f>IF(AH631&lt;&gt;"", INDEX($AJ$8:$AJ$1491, MATCH(AH631, $T$8:$T$1491, 0)),"")</f>
        <v/>
      </c>
    </row>
    <row r="629">
      <c r="A629">
        <f>IF(B629&lt;&gt;"",A628+1,"")</f>
        <v>625</v>
      </c>
      <c r="B629" t="str">
        <v>DANH NGUYỄN VIẾT GIA BẢO</v>
      </c>
      <c r="C629" t="str">
        <v>12A2</v>
      </c>
      <c r="E629" t="str">
        <v xml:space="preserve">Không phép </v>
      </c>
      <c r="S629" t="e">
        <f>IF(T629&lt;&gt;"",S628+1,"")</f>
        <v>#REF!</v>
      </c>
      <c r="T629" t="str">
        <f>data!B625</f>
        <v>VÕ HOÀNG TIẾN</v>
      </c>
      <c r="U629" t="str">
        <f>data!C625</f>
        <v>11A2</v>
      </c>
      <c r="AE629">
        <f>IF(B629&lt;&gt;"", INDEX($X$8:$X$1491, MATCH(B629, $T$8:$T$1491, 0)),"")</f>
        <v>2</v>
      </c>
      <c r="AF629" t="str">
        <f>IF(AH632&lt;&gt;"", INDEX($AJ$8:$AJ$1491, MATCH(AH632, $T$8:$T$1491, 0)),"")</f>
        <v/>
      </c>
    </row>
    <row r="630">
      <c r="A630">
        <f>IF(B630&lt;&gt;"",A629+1,"")</f>
        <v>626</v>
      </c>
      <c r="B630" t="str">
        <v>ĐẶNG TRUNG HIẾU</v>
      </c>
      <c r="C630" t="str">
        <v>12A2</v>
      </c>
      <c r="E630" t="str">
        <v xml:space="preserve">Không phép </v>
      </c>
      <c r="S630" t="e">
        <f>IF(T630&lt;&gt;"",S629+1,"")</f>
        <v>#REF!</v>
      </c>
      <c r="T630" t="str">
        <f>data!B626</f>
        <v>CAO THỊ BÍCH TRÂM</v>
      </c>
      <c r="U630" t="str">
        <f>data!C626</f>
        <v>11A2</v>
      </c>
      <c r="V630">
        <v>3</v>
      </c>
      <c r="AE630">
        <f>IF(B630&lt;&gt;"", INDEX($X$8:$X$1491, MATCH(B630, $T$8:$T$1491, 0)),"")</f>
        <v>2</v>
      </c>
      <c r="AF630" t="str">
        <f>IF(AH633&lt;&gt;"", INDEX($AJ$8:$AJ$1491, MATCH(AH633, $T$8:$T$1491, 0)),"")</f>
        <v/>
      </c>
    </row>
    <row r="631">
      <c r="A631">
        <f>IF(B631&lt;&gt;"",A630+1,"")</f>
        <v>627</v>
      </c>
      <c r="B631" t="str">
        <v>PHẠM MINH KHỞI</v>
      </c>
      <c r="C631" t="str">
        <v>12A2</v>
      </c>
      <c r="E631" t="str">
        <v xml:space="preserve">Không phép </v>
      </c>
      <c r="S631" t="e">
        <f>IF(T631&lt;&gt;"",S630+1,"")</f>
        <v>#REF!</v>
      </c>
      <c r="T631" t="str">
        <f>data!B627</f>
        <v>TRẦN THỊ THÙY TRÂM</v>
      </c>
      <c r="U631" t="str">
        <f>data!C627</f>
        <v>11A2</v>
      </c>
      <c r="V631">
        <v>3</v>
      </c>
      <c r="AE631">
        <f>IF(B631&lt;&gt;"", INDEX($X$8:$X$1491, MATCH(B631, $T$8:$T$1491, 0)),"")</f>
        <v>2</v>
      </c>
      <c r="AF631" t="str">
        <f>IF(AH634&lt;&gt;"", INDEX($AJ$8:$AJ$1491, MATCH(AH634, $T$8:$T$1491, 0)),"")</f>
        <v/>
      </c>
    </row>
    <row r="632">
      <c r="A632">
        <f>IF(B632&lt;&gt;"",A631+1,"")</f>
        <v>628</v>
      </c>
      <c r="B632" t="str">
        <v>NGÔ HOÀNG LỘC</v>
      </c>
      <c r="C632" t="str">
        <v>12A2</v>
      </c>
      <c r="E632" t="str">
        <v xml:space="preserve">Không phép </v>
      </c>
      <c r="S632" t="e">
        <f>IF(T632&lt;&gt;"",S631+1,"")</f>
        <v>#REF!</v>
      </c>
      <c r="T632" t="str">
        <f>data!B628</f>
        <v>LỮ KIM TRÂN</v>
      </c>
      <c r="U632" t="str">
        <f>data!C628</f>
        <v>11A2</v>
      </c>
      <c r="AE632">
        <f>IF(B632&lt;&gt;"", INDEX($X$8:$X$1491, MATCH(B632, $T$8:$T$1491, 0)),"")</f>
        <v>2</v>
      </c>
      <c r="AF632" t="str">
        <f>IF(AH635&lt;&gt;"", INDEX($AJ$8:$AJ$1491, MATCH(AH635, $T$8:$T$1491, 0)),"")</f>
        <v/>
      </c>
    </row>
    <row r="633">
      <c r="A633">
        <f>IF(B633&lt;&gt;"",A632+1,"")</f>
        <v>629</v>
      </c>
      <c r="B633" t="str">
        <v>HỒ BẢO NGỌC</v>
      </c>
      <c r="C633" t="str">
        <v>12A2</v>
      </c>
      <c r="E633" t="str">
        <v xml:space="preserve">Không phép </v>
      </c>
      <c r="S633" t="e">
        <f>IF(T633&lt;&gt;"",S632+1,"")</f>
        <v>#REF!</v>
      </c>
      <c r="T633" t="str">
        <f>data!B629</f>
        <v>HỒNG BẢO TRÍ</v>
      </c>
      <c r="U633" t="str">
        <f>data!C629</f>
        <v>11A2</v>
      </c>
      <c r="AE633">
        <f>IF(B633&lt;&gt;"", INDEX($X$8:$X$1491, MATCH(B633, $T$8:$T$1491, 0)),"")</f>
        <v>2</v>
      </c>
      <c r="AF633" t="str">
        <f>IF(AH636&lt;&gt;"", INDEX($AJ$8:$AJ$1491, MATCH(AH636, $T$8:$T$1491, 0)),"")</f>
        <v/>
      </c>
    </row>
    <row r="634">
      <c r="A634">
        <f>IF(B634&lt;&gt;"",A633+1,"")</f>
        <v>630</v>
      </c>
      <c r="B634" t="str">
        <v>HOÀNG YẾN NHI</v>
      </c>
      <c r="C634" t="str">
        <v>12A2</v>
      </c>
      <c r="E634" t="str">
        <v xml:space="preserve">Không phép </v>
      </c>
      <c r="S634" t="e">
        <f>IF(T634&lt;&gt;"",S633+1,"")</f>
        <v>#REF!</v>
      </c>
      <c r="T634" t="str">
        <f>data!B630</f>
        <v>NGUYỄN TẤN TRIỂN</v>
      </c>
      <c r="U634" t="str">
        <f>data!C630</f>
        <v>11A2</v>
      </c>
      <c r="AE634">
        <f>IF(B634&lt;&gt;"", INDEX($X$8:$X$1491, MATCH(B634, $T$8:$T$1491, 0)),"")</f>
        <v>2</v>
      </c>
      <c r="AF634" t="str">
        <f>IF(AH637&lt;&gt;"", INDEX($AJ$8:$AJ$1491, MATCH(AH637, $T$8:$T$1491, 0)),"")</f>
        <v/>
      </c>
    </row>
    <row r="635">
      <c r="A635">
        <f>IF(B635&lt;&gt;"",A634+1,"")</f>
        <v>631</v>
      </c>
      <c r="B635" t="str">
        <v>NGUYỄN NHÃ QUỲNH</v>
      </c>
      <c r="C635" t="str">
        <v>12A2</v>
      </c>
      <c r="E635" t="str">
        <v xml:space="preserve">Không phép </v>
      </c>
      <c r="S635" t="e">
        <f>IF(T635&lt;&gt;"",S634+1,"")</f>
        <v>#REF!</v>
      </c>
      <c r="T635" t="str">
        <f>data!B631</f>
        <v>PHẠM PHAN TƯỜNG VI</v>
      </c>
      <c r="U635" t="str">
        <f>data!C631</f>
        <v>11A2</v>
      </c>
      <c r="V635">
        <v>3</v>
      </c>
      <c r="AE635">
        <f>IF(B635&lt;&gt;"", INDEX($X$8:$X$1491, MATCH(B635, $T$8:$T$1491, 0)),"")</f>
        <v>2</v>
      </c>
      <c r="AF635" t="str">
        <f>IF(AH638&lt;&gt;"", INDEX($AJ$8:$AJ$1491, MATCH(AH638, $T$8:$T$1491, 0)),"")</f>
        <v/>
      </c>
    </row>
    <row r="636">
      <c r="A636">
        <f>IF(B636&lt;&gt;"",A635+1,"")</f>
        <v>632</v>
      </c>
      <c r="B636" t="str">
        <v>TRANG PHÚ THỊNH</v>
      </c>
      <c r="C636" t="str">
        <v>12A2</v>
      </c>
      <c r="E636" t="str">
        <v xml:space="preserve">Không phép </v>
      </c>
      <c r="S636" t="e">
        <f>IF(T636&lt;&gt;"",S635+1,"")</f>
        <v>#REF!</v>
      </c>
      <c r="T636" t="str">
        <f>data!B632</f>
        <v>TRẦN THỊ TƯỜNG VY</v>
      </c>
      <c r="U636" t="str">
        <f>data!C632</f>
        <v>11A2</v>
      </c>
      <c r="V636">
        <v>2</v>
      </c>
      <c r="AE636">
        <f>IF(B636&lt;&gt;"", INDEX($X$8:$X$1491, MATCH(B636, $T$8:$T$1491, 0)),"")</f>
        <v>2</v>
      </c>
      <c r="AF636" t="str">
        <f>IF(AH639&lt;&gt;"", INDEX($AJ$8:$AJ$1491, MATCH(AH639, $T$8:$T$1491, 0)),"")</f>
        <v/>
      </c>
    </row>
    <row r="637">
      <c r="A637">
        <f>IF(B637&lt;&gt;"",A636+1,"")</f>
        <v>633</v>
      </c>
      <c r="B637" t="str">
        <v>NGUYỄN KHÁNH TRÂN</v>
      </c>
      <c r="C637" t="str">
        <v>12A2</v>
      </c>
      <c r="E637" t="str">
        <v xml:space="preserve">Không phép </v>
      </c>
      <c r="S637" t="e">
        <f>IF(T637&lt;&gt;"",S636+1,"")</f>
        <v>#REF!</v>
      </c>
      <c r="T637" t="str">
        <f>data!B633</f>
        <v>MAI MỸ ANH</v>
      </c>
      <c r="U637" t="str">
        <f>data!C633</f>
        <v>11A3</v>
      </c>
      <c r="V637">
        <v>3</v>
      </c>
      <c r="AE637">
        <f>IF(B637&lt;&gt;"", INDEX($X$8:$X$1491, MATCH(B637, $T$8:$T$1491, 0)),"")</f>
        <v>2</v>
      </c>
      <c r="AF637" t="str">
        <f>IF(AH640&lt;&gt;"", INDEX($AJ$8:$AJ$1491, MATCH(AH640, $T$8:$T$1491, 0)),"")</f>
        <v/>
      </c>
    </row>
    <row r="638">
      <c r="A638">
        <f>IF(B638&lt;&gt;"",A637+1,"")</f>
        <v>634</v>
      </c>
      <c r="B638" t="str">
        <v>NGUYỄN NGỌC TRÚC</v>
      </c>
      <c r="C638" t="str">
        <v>12A2</v>
      </c>
      <c r="E638" t="str">
        <v xml:space="preserve">Không phép </v>
      </c>
      <c r="S638" t="e">
        <f>IF(T638&lt;&gt;"",S637+1,"")</f>
        <v>#REF!</v>
      </c>
      <c r="T638" t="str">
        <f>data!B634</f>
        <v>TRẦN TUẤN ANH</v>
      </c>
      <c r="U638" t="str">
        <f>data!C634</f>
        <v>11A3</v>
      </c>
      <c r="AE638">
        <f>IF(B638&lt;&gt;"", INDEX($X$8:$X$1491, MATCH(B638, $T$8:$T$1491, 0)),"")</f>
        <v>2</v>
      </c>
      <c r="AF638" t="str">
        <f>IF(AH641&lt;&gt;"", INDEX($AJ$8:$AJ$1491, MATCH(AH641, $T$8:$T$1491, 0)),"")</f>
        <v/>
      </c>
    </row>
    <row r="639">
      <c r="A639">
        <f>IF(B639&lt;&gt;"",A638+1,"")</f>
        <v>635</v>
      </c>
      <c r="B639" t="str">
        <v>HUỲNH TRIỆU VỸ</v>
      </c>
      <c r="C639" t="str">
        <v>12A2</v>
      </c>
      <c r="E639" t="str">
        <v xml:space="preserve">Không phép </v>
      </c>
      <c r="S639" t="e">
        <f>IF(T639&lt;&gt;"",S638+1,"")</f>
        <v>#REF!</v>
      </c>
      <c r="T639" t="str">
        <f>data!B635</f>
        <v>DANH QUỐC DŨNG</v>
      </c>
      <c r="U639" t="str">
        <f>data!C635</f>
        <v>11A3</v>
      </c>
      <c r="V639">
        <v>3</v>
      </c>
      <c r="AE639">
        <f>IF(B639&lt;&gt;"", INDEX($X$8:$X$1491, MATCH(B639, $T$8:$T$1491, 0)),"")</f>
        <v>2</v>
      </c>
      <c r="AF639" t="str">
        <f>IF(AH642&lt;&gt;"", INDEX($AJ$8:$AJ$1491, MATCH(AH642, $T$8:$T$1491, 0)),"")</f>
        <v/>
      </c>
    </row>
    <row r="640">
      <c r="A640">
        <f>IF(B640&lt;&gt;"",A639+1,"")</f>
        <v>636</v>
      </c>
      <c r="B640" t="str">
        <v>HỨA KỲ ANH</v>
      </c>
      <c r="C640" t="str">
        <v>12A3</v>
      </c>
      <c r="E640" t="str">
        <v xml:space="preserve">Không phép </v>
      </c>
      <c r="S640" t="e">
        <f>IF(T640&lt;&gt;"",S639+1,"")</f>
        <v>#REF!</v>
      </c>
      <c r="T640" t="str">
        <f>data!B636</f>
        <v>PHAN HỒNG GẤM</v>
      </c>
      <c r="U640" t="str">
        <f>data!C636</f>
        <v>11A3</v>
      </c>
      <c r="V640">
        <v>3</v>
      </c>
      <c r="AE640">
        <f>IF(B640&lt;&gt;"", INDEX($X$8:$X$1491, MATCH(B640, $T$8:$T$1491, 0)),"")</f>
        <v>2</v>
      </c>
      <c r="AF640" t="str">
        <f>IF(AH643&lt;&gt;"", INDEX($AJ$8:$AJ$1491, MATCH(AH643, $T$8:$T$1491, 0)),"")</f>
        <v/>
      </c>
    </row>
    <row r="641">
      <c r="A641">
        <f>IF(B641&lt;&gt;"",A640+1,"")</f>
        <v>637</v>
      </c>
      <c r="B641" t="str">
        <v>NGUYỄN HIỀN</v>
      </c>
      <c r="C641" t="str">
        <v>12A4</v>
      </c>
      <c r="E641" t="str">
        <v xml:space="preserve">Không phép </v>
      </c>
      <c r="S641" t="e">
        <f>IF(T641&lt;&gt;"",S640+1,"")</f>
        <v>#REF!</v>
      </c>
      <c r="T641" t="str">
        <f>data!B637</f>
        <v>TRẦN THẾ HIỂN</v>
      </c>
      <c r="U641" t="str">
        <f>data!C637</f>
        <v>11A3</v>
      </c>
      <c r="V641">
        <v>3</v>
      </c>
      <c r="AE641">
        <f>IF(B641&lt;&gt;"", INDEX($X$8:$X$1491, MATCH(B641, $T$8:$T$1491, 0)),"")</f>
        <v>0</v>
      </c>
      <c r="AF641" t="str">
        <f>IF(AH644&lt;&gt;"", INDEX($AJ$8:$AJ$1491, MATCH(AH644, $T$8:$T$1491, 0)),"")</f>
        <v/>
      </c>
    </row>
    <row r="642">
      <c r="A642">
        <f>IF(B642&lt;&gt;"",A641+1,"")</f>
        <v>638</v>
      </c>
      <c r="B642" t="str">
        <v>LÊ THIÊN LỘC</v>
      </c>
      <c r="C642" t="str">
        <v>12A4</v>
      </c>
      <c r="E642" t="str">
        <v xml:space="preserve">Không phép </v>
      </c>
      <c r="S642" t="e">
        <f>IF(T642&lt;&gt;"",S641+1,"")</f>
        <v>#REF!</v>
      </c>
      <c r="T642" t="str">
        <f>data!B638</f>
        <v>VÕ MINH HOÀNG</v>
      </c>
      <c r="U642" t="str">
        <f>data!C638</f>
        <v>11A3</v>
      </c>
      <c r="V642">
        <v>3</v>
      </c>
      <c r="AE642">
        <f>IF(B642&lt;&gt;"", INDEX($X$8:$X$1491, MATCH(B642, $T$8:$T$1491, 0)),"")</f>
        <v>0</v>
      </c>
      <c r="AF642" t="str">
        <f>IF(AH645&lt;&gt;"", INDEX($AJ$8:$AJ$1491, MATCH(AH645, $T$8:$T$1491, 0)),"")</f>
        <v/>
      </c>
    </row>
    <row r="643">
      <c r="A643">
        <f>IF(B643&lt;&gt;"",A642+1,"")</f>
        <v>639</v>
      </c>
      <c r="B643" t="str">
        <v>TRƯƠNG NGỌC MAI</v>
      </c>
      <c r="C643" t="str">
        <v>12A4</v>
      </c>
      <c r="E643" t="str">
        <v xml:space="preserve">Không phép </v>
      </c>
      <c r="S643" t="e">
        <f>IF(T643&lt;&gt;"",S642+1,"")</f>
        <v>#REF!</v>
      </c>
      <c r="T643" t="str">
        <f>data!B639</f>
        <v>TRƯƠNG THANH HUY</v>
      </c>
      <c r="U643" t="str">
        <f>data!C639</f>
        <v>11A3</v>
      </c>
      <c r="V643">
        <v>3</v>
      </c>
      <c r="AE643">
        <f>IF(B643&lt;&gt;"", INDEX($X$8:$X$1491, MATCH(B643, $T$8:$T$1491, 0)),"")</f>
        <v>0</v>
      </c>
      <c r="AF643" t="str">
        <f>IF(AH646&lt;&gt;"", INDEX($AJ$8:$AJ$1491, MATCH(AH646, $T$8:$T$1491, 0)),"")</f>
        <v/>
      </c>
    </row>
    <row r="644">
      <c r="A644">
        <f>IF(B644&lt;&gt;"",A643+1,"")</f>
        <v>640</v>
      </c>
      <c r="B644" t="str">
        <v>TRƯƠNG HOÀNG MINH</v>
      </c>
      <c r="C644" t="str">
        <v>12A4</v>
      </c>
      <c r="E644" t="str">
        <v xml:space="preserve">Không phép </v>
      </c>
      <c r="S644" t="e">
        <f>IF(T644&lt;&gt;"",S643+1,"")</f>
        <v>#REF!</v>
      </c>
      <c r="T644" t="str">
        <f>data!B640</f>
        <v>TRẦN QUỐC KHANG</v>
      </c>
      <c r="U644" t="str">
        <f>data!C640</f>
        <v>11A3</v>
      </c>
      <c r="V644">
        <v>1</v>
      </c>
      <c r="AE644">
        <f>IF(B644&lt;&gt;"", INDEX($X$8:$X$1491, MATCH(B644, $T$8:$T$1491, 0)),"")</f>
        <v>0</v>
      </c>
      <c r="AF644" t="str">
        <f>IF(AH647&lt;&gt;"", INDEX($AJ$8:$AJ$1491, MATCH(AH647, $T$8:$T$1491, 0)),"")</f>
        <v/>
      </c>
    </row>
    <row r="645">
      <c r="A645">
        <f>IF(B645&lt;&gt;"",A644+1,"")</f>
        <v>641</v>
      </c>
      <c r="B645" t="str">
        <v>PHAN BẢO NGỌC</v>
      </c>
      <c r="C645" t="str">
        <v>12A4</v>
      </c>
      <c r="E645" t="str">
        <v xml:space="preserve">Không phép </v>
      </c>
      <c r="S645" t="e">
        <f>IF(T645&lt;&gt;"",S644+1,"")</f>
        <v>#REF!</v>
      </c>
      <c r="T645" t="str">
        <f>data!B641</f>
        <v>TRƯƠNG MINH KHANG</v>
      </c>
      <c r="U645" t="str">
        <f>data!C641</f>
        <v>11A3</v>
      </c>
      <c r="AE645">
        <f>IF(B645&lt;&gt;"", INDEX($X$8:$X$1491, MATCH(B645, $T$8:$T$1491, 0)),"")</f>
        <v>0</v>
      </c>
      <c r="AF645" t="str">
        <f>IF(AH648&lt;&gt;"", INDEX($AJ$8:$AJ$1491, MATCH(AH648, $T$8:$T$1491, 0)),"")</f>
        <v/>
      </c>
    </row>
    <row r="646">
      <c r="A646">
        <f>IF(B646&lt;&gt;"",A645+1,"")</f>
        <v>642</v>
      </c>
      <c r="B646" t="str">
        <v>NGUYỄN NGỌC TƯỜNG VY</v>
      </c>
      <c r="C646" t="str">
        <v>12A4</v>
      </c>
      <c r="E646" t="str">
        <v xml:space="preserve">Không phép </v>
      </c>
      <c r="S646" t="e">
        <f>IF(T646&lt;&gt;"",S645+1,"")</f>
        <v>#REF!</v>
      </c>
      <c r="T646" t="str">
        <f>data!B642</f>
        <v>MAI TRỌNG KHIÊM</v>
      </c>
      <c r="U646" t="str">
        <f>data!C642</f>
        <v>11A3</v>
      </c>
      <c r="AE646">
        <f>IF(B646&lt;&gt;"", INDEX($X$8:$X$1491, MATCH(B646, $T$8:$T$1491, 0)),"")</f>
        <v>0</v>
      </c>
      <c r="AF646" t="str">
        <f>IF(AH649&lt;&gt;"", INDEX($AJ$8:$AJ$1491, MATCH(AH649, $T$8:$T$1491, 0)),"")</f>
        <v/>
      </c>
    </row>
    <row r="647">
      <c r="A647">
        <f>IF(B647&lt;&gt;"",A646+1,"")</f>
        <v>643</v>
      </c>
      <c r="B647" t="str">
        <v>VÕ THANH LIÊM</v>
      </c>
      <c r="C647" t="str">
        <v>12A5</v>
      </c>
      <c r="E647" t="str">
        <v xml:space="preserve">Không phép </v>
      </c>
      <c r="S647" t="e">
        <f>IF(T647&lt;&gt;"",S646+1,"")</f>
        <v>#REF!</v>
      </c>
      <c r="T647" t="str">
        <f>data!B643</f>
        <v>BÙI LÊ MỸ KIM</v>
      </c>
      <c r="U647" t="str">
        <f>data!C643</f>
        <v>11A3</v>
      </c>
      <c r="V647">
        <v>3</v>
      </c>
      <c r="AE647">
        <f>IF(B647&lt;&gt;"", INDEX($X$8:$X$1491, MATCH(B647, $T$8:$T$1491, 0)),"")</f>
        <v>0</v>
      </c>
      <c r="AF647" t="str">
        <f>IF(AH650&lt;&gt;"", INDEX($AJ$8:$AJ$1491, MATCH(AH650, $T$8:$T$1491, 0)),"")</f>
        <v/>
      </c>
    </row>
    <row r="648">
      <c r="A648">
        <f>IF(B648&lt;&gt;"",A647+1,"")</f>
        <v>644</v>
      </c>
      <c r="B648" t="str">
        <v>NGUYỄN NGỌC MAI</v>
      </c>
      <c r="C648" t="str">
        <v>12A5</v>
      </c>
      <c r="E648" t="str">
        <v xml:space="preserve">Không phép </v>
      </c>
      <c r="S648" t="e">
        <f>IF(T648&lt;&gt;"",S647+1,"")</f>
        <v>#REF!</v>
      </c>
      <c r="T648" t="str">
        <f>data!B644</f>
        <v>PHẠM MINH LẮM</v>
      </c>
      <c r="U648" t="str">
        <f>data!C644</f>
        <v>11A3</v>
      </c>
      <c r="AE648">
        <f>IF(B648&lt;&gt;"", INDEX($X$8:$X$1491, MATCH(B648, $T$8:$T$1491, 0)),"")</f>
        <v>2</v>
      </c>
      <c r="AF648" t="str">
        <f>IF(AH651&lt;&gt;"", INDEX($AJ$8:$AJ$1491, MATCH(AH651, $T$8:$T$1491, 0)),"")</f>
        <v/>
      </c>
    </row>
    <row r="649">
      <c r="A649">
        <f>IF(B649&lt;&gt;"",A648+1,"")</f>
        <v>645</v>
      </c>
      <c r="B649" t="str">
        <v>TRẦN NGUYỄN KHÔI NGUYÊN</v>
      </c>
      <c r="C649" t="str">
        <v>12A5</v>
      </c>
      <c r="E649" t="str">
        <v xml:space="preserve">Không phép </v>
      </c>
      <c r="S649" t="e">
        <f>IF(T649&lt;&gt;"",S648+1,"")</f>
        <v>#REF!</v>
      </c>
      <c r="T649" t="str">
        <f>data!B645</f>
        <v>TRƯƠNG TẤN LỘC</v>
      </c>
      <c r="U649" t="str">
        <f>data!C645</f>
        <v>11A3</v>
      </c>
      <c r="V649">
        <v>3</v>
      </c>
      <c r="AE649">
        <f>IF(B649&lt;&gt;"", INDEX($X$8:$X$1491, MATCH(B649, $T$8:$T$1491, 0)),"")</f>
        <v>0</v>
      </c>
      <c r="AF649" t="str">
        <f>IF(AH652&lt;&gt;"", INDEX($AJ$8:$AJ$1491, MATCH(AH652, $T$8:$T$1491, 0)),"")</f>
        <v/>
      </c>
    </row>
    <row r="650">
      <c r="A650">
        <f>IF(B650&lt;&gt;"",A649+1,"")</f>
        <v>646</v>
      </c>
      <c r="B650" t="str">
        <v>KIM TUẤN NHÂN</v>
      </c>
      <c r="C650" t="str">
        <v>12A5</v>
      </c>
      <c r="E650" t="str">
        <v xml:space="preserve">Không phép </v>
      </c>
      <c r="S650" t="e">
        <f>IF(T650&lt;&gt;"",S649+1,"")</f>
        <v>#REF!</v>
      </c>
      <c r="T650" t="str">
        <f>data!B646</f>
        <v>LƯƠNG NHỰT LONG</v>
      </c>
      <c r="U650" t="str">
        <f>data!C646</f>
        <v>11A3</v>
      </c>
      <c r="AE650">
        <f>IF(B650&lt;&gt;"", INDEX($X$8:$X$1491, MATCH(B650, $T$8:$T$1491, 0)),"")</f>
        <v>0</v>
      </c>
      <c r="AF650" t="str">
        <f>IF(AH653&lt;&gt;"", INDEX($AJ$8:$AJ$1491, MATCH(AH653, $T$8:$T$1491, 0)),"")</f>
        <v/>
      </c>
    </row>
    <row r="651">
      <c r="A651">
        <f>IF(B651&lt;&gt;"",A650+1,"")</f>
        <v>647</v>
      </c>
      <c r="B651" t="str">
        <v>MAI CHÁNH TÍN</v>
      </c>
      <c r="C651" t="str">
        <v>12A5</v>
      </c>
      <c r="E651" t="str">
        <v xml:space="preserve">Không phép </v>
      </c>
      <c r="S651" t="e">
        <f>IF(T651&lt;&gt;"",S650+1,"")</f>
        <v>#REF!</v>
      </c>
      <c r="T651" t="str">
        <f>data!B647</f>
        <v>LÝ DIỄM MY</v>
      </c>
      <c r="U651" t="str">
        <f>data!C647</f>
        <v>11A3</v>
      </c>
      <c r="V651">
        <v>1</v>
      </c>
      <c r="AE651">
        <f>IF(B651&lt;&gt;"", INDEX($X$8:$X$1491, MATCH(B651, $T$8:$T$1491, 0)),"")</f>
        <v>0</v>
      </c>
      <c r="AF651" t="str">
        <f>IF(AH654&lt;&gt;"", INDEX($AJ$8:$AJ$1491, MATCH(AH654, $T$8:$T$1491, 0)),"")</f>
        <v/>
      </c>
    </row>
    <row r="652">
      <c r="A652">
        <f>IF(B652&lt;&gt;"",A651+1,"")</f>
        <v>648</v>
      </c>
      <c r="B652" t="str">
        <v>LÊ TRẦN GIA BẢO</v>
      </c>
      <c r="C652" t="str">
        <v>12A6</v>
      </c>
      <c r="E652" t="str">
        <v xml:space="preserve">Không phép </v>
      </c>
      <c r="S652" t="e">
        <f>IF(T652&lt;&gt;"",S651+1,"")</f>
        <v>#REF!</v>
      </c>
      <c r="T652" t="str">
        <f>data!B649</f>
        <v>LƯU GIA MỸ</v>
      </c>
      <c r="U652" t="str">
        <f>data!C649</f>
        <v>11A3</v>
      </c>
      <c r="AE652">
        <f>IF(B652&lt;&gt;"", INDEX($X$8:$X$1491, MATCH(B652, $T$8:$T$1491, 0)),"")</f>
        <v>0</v>
      </c>
      <c r="AF652" t="str">
        <f>IF(AH655&lt;&gt;"", INDEX($AJ$8:$AJ$1491, MATCH(AH655, $T$8:$T$1491, 0)),"")</f>
        <v/>
      </c>
    </row>
    <row r="653">
      <c r="A653">
        <f>IF(B653&lt;&gt;"",A652+1,"")</f>
        <v>649</v>
      </c>
      <c r="B653" t="str">
        <v>NGUYỄN HUY HOÀNG</v>
      </c>
      <c r="C653" t="str">
        <v>12A6</v>
      </c>
      <c r="E653" t="str">
        <v xml:space="preserve">Không phép </v>
      </c>
      <c r="S653" t="e">
        <f>IF(T653&lt;&gt;"",S652+1,"")</f>
        <v>#REF!</v>
      </c>
      <c r="T653" t="str">
        <f>data!B650</f>
        <v>TRẦN MỸ MỸ</v>
      </c>
      <c r="U653" t="str">
        <f>data!C650</f>
        <v>11A3</v>
      </c>
      <c r="V653">
        <v>3</v>
      </c>
      <c r="AE653">
        <f>IF(B653&lt;&gt;"", INDEX($X$8:$X$1491, MATCH(B653, $T$8:$T$1491, 0)),"")</f>
        <v>0</v>
      </c>
      <c r="AF653" t="str">
        <f>IF(AH656&lt;&gt;"", INDEX($AJ$8:$AJ$1491, MATCH(AH656, $T$8:$T$1491, 0)),"")</f>
        <v/>
      </c>
    </row>
    <row r="654">
      <c r="A654">
        <f>IF(B654&lt;&gt;"",A653+1,"")</f>
        <v>650</v>
      </c>
      <c r="B654" t="str">
        <v>DƯƠNG CHÍ KHANG</v>
      </c>
      <c r="C654" t="str">
        <v>12A6</v>
      </c>
      <c r="E654" t="str">
        <v xml:space="preserve">Không phép </v>
      </c>
      <c r="S654" t="e">
        <f>IF(T654&lt;&gt;"",S653+1,"")</f>
        <v>#REF!</v>
      </c>
      <c r="T654" t="str">
        <f>data!B651</f>
        <v>TRẦN BẢO NAM</v>
      </c>
      <c r="U654" t="str">
        <f>data!C651</f>
        <v>11A3</v>
      </c>
      <c r="V654">
        <v>3</v>
      </c>
      <c r="AE654">
        <f>IF(B654&lt;&gt;"", INDEX($X$8:$X$1491, MATCH(B654, $T$8:$T$1491, 0)),"")</f>
        <v>0</v>
      </c>
      <c r="AF654" t="str">
        <f>IF(AH657&lt;&gt;"", INDEX($AJ$8:$AJ$1491, MATCH(AH657, $T$8:$T$1491, 0)),"")</f>
        <v/>
      </c>
    </row>
    <row r="655">
      <c r="A655">
        <f>IF(B655&lt;&gt;"",A654+1,"")</f>
        <v>651</v>
      </c>
      <c r="B655" t="str">
        <v>DƯƠNG CHÍ THỊNH</v>
      </c>
      <c r="C655" t="str">
        <v>12A6</v>
      </c>
      <c r="E655" t="str">
        <v xml:space="preserve">Không phép </v>
      </c>
      <c r="S655" t="e">
        <f>IF(T655&lt;&gt;"",S654+1,"")</f>
        <v>#REF!</v>
      </c>
      <c r="T655" t="str">
        <f>data!B652</f>
        <v>TẠ KIM NGÂN</v>
      </c>
      <c r="U655" t="str">
        <f>data!C652</f>
        <v>11A3</v>
      </c>
      <c r="AE655">
        <f>IF(B655&lt;&gt;"", INDEX($X$8:$X$1491, MATCH(B655, $T$8:$T$1491, 0)),"")</f>
        <v>0</v>
      </c>
      <c r="AF655" t="str">
        <f>IF(AH658&lt;&gt;"", INDEX($AJ$8:$AJ$1491, MATCH(AH658, $T$8:$T$1491, 0)),"")</f>
        <v/>
      </c>
    </row>
    <row r="656">
      <c r="A656">
        <f>IF(B656&lt;&gt;"",A655+1,"")</f>
        <v>652</v>
      </c>
      <c r="B656" t="str">
        <v>DƯƠNG THỊ HỒNG TƯƠI</v>
      </c>
      <c r="C656" t="str">
        <v>12A6</v>
      </c>
      <c r="E656" t="str">
        <v xml:space="preserve">Không phép </v>
      </c>
      <c r="S656" t="e">
        <f>IF(T656&lt;&gt;"",S655+1,"")</f>
        <v>#REF!</v>
      </c>
      <c r="T656" t="str">
        <f>data!B653</f>
        <v>NGUYỄN THỊ DIỄM NGỌC</v>
      </c>
      <c r="U656" t="str">
        <f>data!C653</f>
        <v>11A3</v>
      </c>
      <c r="V656">
        <v>3</v>
      </c>
      <c r="AE656">
        <f>IF(B656&lt;&gt;"", INDEX($X$8:$X$1491, MATCH(B656, $T$8:$T$1491, 0)),"")</f>
        <v>0</v>
      </c>
      <c r="AF656" t="str">
        <f>IF(AH659&lt;&gt;"", INDEX($AJ$8:$AJ$1491, MATCH(AH659, $T$8:$T$1491, 0)),"")</f>
        <v/>
      </c>
    </row>
    <row r="657">
      <c r="A657">
        <f>IF(B657&lt;&gt;"",A656+1,"")</f>
        <v>653</v>
      </c>
      <c r="B657" t="str">
        <v>TRẦN KHÁNH BĂNG</v>
      </c>
      <c r="C657" t="str">
        <v>12A7</v>
      </c>
      <c r="E657" t="str">
        <v xml:space="preserve">Không phép </v>
      </c>
      <c r="S657" t="e">
        <f>IF(T657&lt;&gt;"",S656+1,"")</f>
        <v>#REF!</v>
      </c>
      <c r="T657" t="str">
        <f>data!B654</f>
        <v>TRẦN THỊ NHƯ NGỌC</v>
      </c>
      <c r="U657" t="str">
        <f>data!C654</f>
        <v>11A3</v>
      </c>
      <c r="AE657">
        <f>IF(B657&lt;&gt;"", INDEX($X$8:$X$1491, MATCH(B657, $T$8:$T$1491, 0)),"")</f>
        <v>0</v>
      </c>
      <c r="AF657" t="str">
        <f>IF(AH660&lt;&gt;"", INDEX($AJ$8:$AJ$1491, MATCH(AH660, $T$8:$T$1491, 0)),"")</f>
        <v/>
      </c>
    </row>
    <row r="658">
      <c r="A658">
        <f>IF(B658&lt;&gt;"",A657+1,"")</f>
        <v>654</v>
      </c>
      <c r="B658" t="str">
        <v>NGUYỄN NHẬT DUY</v>
      </c>
      <c r="C658" t="str">
        <v>12A7</v>
      </c>
      <c r="E658" t="str">
        <v xml:space="preserve">Không phép </v>
      </c>
      <c r="S658" t="e">
        <f>IF(T658&lt;&gt;"",S657+1,"")</f>
        <v>#REF!</v>
      </c>
      <c r="T658" t="str">
        <f>data!B655</f>
        <v>LƯƠNG THỊ BẢO NGỌC</v>
      </c>
      <c r="U658" t="str">
        <f>data!C655</f>
        <v>11A3</v>
      </c>
      <c r="V658">
        <v>3</v>
      </c>
      <c r="AE658">
        <f>IF(B658&lt;&gt;"", INDEX($X$8:$X$1491, MATCH(B658, $T$8:$T$1491, 0)),"")</f>
        <v>0</v>
      </c>
      <c r="AF658" t="str">
        <f>IF(AH661&lt;&gt;"", INDEX($AJ$8:$AJ$1491, MATCH(AH661, $T$8:$T$1491, 0)),"")</f>
        <v/>
      </c>
    </row>
    <row r="659">
      <c r="A659">
        <f>IF(B659&lt;&gt;"",A658+1,"")</f>
        <v>655</v>
      </c>
      <c r="B659" t="str">
        <v>NGUYỄN MINH HUY</v>
      </c>
      <c r="C659" t="str">
        <v>12A7</v>
      </c>
      <c r="E659" t="str">
        <v xml:space="preserve">Không phép </v>
      </c>
      <c r="S659" t="e">
        <f>IF(T659&lt;&gt;"",S658+1,"")</f>
        <v>#REF!</v>
      </c>
      <c r="T659" t="str">
        <f>data!B656</f>
        <v>NGUYỄN TẤN NGUYÊN</v>
      </c>
      <c r="U659" t="str">
        <f>data!C656</f>
        <v>11A3</v>
      </c>
      <c r="V659">
        <v>3</v>
      </c>
      <c r="AE659">
        <f>IF(B659&lt;&gt;"", INDEX($X$8:$X$1491, MATCH(B659, $T$8:$T$1491, 0)),"")</f>
        <v>0</v>
      </c>
      <c r="AF659" t="str">
        <f>IF(AH662&lt;&gt;"", INDEX($AJ$8:$AJ$1491, MATCH(AH662, $T$8:$T$1491, 0)),"")</f>
        <v/>
      </c>
    </row>
    <row r="660">
      <c r="A660">
        <f>IF(B660&lt;&gt;"",A659+1,"")</f>
        <v>656</v>
      </c>
      <c r="B660" t="str">
        <v>NGUYỄN HOÀNG KHA</v>
      </c>
      <c r="C660" t="str">
        <v>12A7</v>
      </c>
      <c r="E660" t="str">
        <v xml:space="preserve">Không phép </v>
      </c>
      <c r="S660" t="e">
        <f>IF(T660&lt;&gt;"",S659+1,"")</f>
        <v>#REF!</v>
      </c>
      <c r="T660" t="str">
        <f>data!B657</f>
        <v>LÊ NHẬT NGUYỄN</v>
      </c>
      <c r="U660" t="str">
        <f>data!C657</f>
        <v>11A3</v>
      </c>
      <c r="V660">
        <v>3</v>
      </c>
      <c r="AE660">
        <f>IF(B660&lt;&gt;"", INDEX($X$8:$X$1491, MATCH(B660, $T$8:$T$1491, 0)),"")</f>
        <v>0</v>
      </c>
      <c r="AF660" t="str">
        <f>IF(AH663&lt;&gt;"", INDEX($AJ$8:$AJ$1491, MATCH(AH663, $T$8:$T$1491, 0)),"")</f>
        <v/>
      </c>
    </row>
    <row r="661">
      <c r="A661">
        <f>IF(B661&lt;&gt;"",A660+1,"")</f>
        <v>657</v>
      </c>
      <c r="B661" t="str">
        <v>ĐOÀN NGỌC HẠNH NGÂN</v>
      </c>
      <c r="C661" t="str">
        <v>12A7</v>
      </c>
      <c r="E661" t="str">
        <v xml:space="preserve">Không phép </v>
      </c>
      <c r="S661" t="e">
        <f>IF(T661&lt;&gt;"",S660+1,"")</f>
        <v>#REF!</v>
      </c>
      <c r="T661" t="str">
        <f>data!B658</f>
        <v>NGUYỄN MINH QUÝ</v>
      </c>
      <c r="U661" t="str">
        <f>data!C658</f>
        <v>11A3</v>
      </c>
      <c r="V661">
        <v>3</v>
      </c>
      <c r="AE661">
        <f>IF(B661&lt;&gt;"", INDEX($X$8:$X$1491, MATCH(B661, $T$8:$T$1491, 0)),"")</f>
        <v>0</v>
      </c>
      <c r="AF661" t="str">
        <f>IF(AH664&lt;&gt;"", INDEX($AJ$8:$AJ$1491, MATCH(AH664, $T$8:$T$1491, 0)),"")</f>
        <v/>
      </c>
    </row>
    <row r="662">
      <c r="A662">
        <f>IF(B662&lt;&gt;"",A661+1,"")</f>
        <v>658</v>
      </c>
      <c r="B662" t="str">
        <v>TRẦN NGUYỄN THIỆN NHÂN</v>
      </c>
      <c r="C662" t="str">
        <v>12A7</v>
      </c>
      <c r="E662" t="str">
        <v xml:space="preserve">Không phép </v>
      </c>
      <c r="S662" t="e">
        <f>IF(T662&lt;&gt;"",S661+1,"")</f>
        <v>#REF!</v>
      </c>
      <c r="T662" t="str">
        <f>data!B659</f>
        <v>NGUYỄN PHÁT TÀI</v>
      </c>
      <c r="U662" t="str">
        <f>data!C659</f>
        <v>11A3</v>
      </c>
      <c r="AE662">
        <f>IF(B662&lt;&gt;"", INDEX($X$8:$X$1491, MATCH(B662, $T$8:$T$1491, 0)),"")</f>
        <v>0</v>
      </c>
      <c r="AF662" t="str">
        <f>IF(AH665&lt;&gt;"", INDEX($AJ$8:$AJ$1491, MATCH(AH665, $T$8:$T$1491, 0)),"")</f>
        <v/>
      </c>
    </row>
    <row r="663">
      <c r="A663">
        <f>IF(B663&lt;&gt;"",A662+1,"")</f>
        <v>659</v>
      </c>
      <c r="B663" t="str">
        <v>NGÔ NHÃ ĐAN</v>
      </c>
      <c r="C663" t="str">
        <v>12A8</v>
      </c>
      <c r="E663" t="str">
        <v xml:space="preserve">Không phép </v>
      </c>
      <c r="S663" t="e">
        <f>IF(T663&lt;&gt;"",S662+1,"")</f>
        <v>#REF!</v>
      </c>
      <c r="T663" t="str">
        <f>data!B660</f>
        <v>HUỲNH VĂN TÂM</v>
      </c>
      <c r="U663" t="str">
        <f>data!C660</f>
        <v>11A3</v>
      </c>
      <c r="AE663">
        <f>IF(B663&lt;&gt;"", INDEX($X$8:$X$1491, MATCH(B663, $T$8:$T$1491, 0)),"")</f>
        <v>0</v>
      </c>
      <c r="AF663" t="str">
        <f>IF(AH666&lt;&gt;"", INDEX($AJ$8:$AJ$1491, MATCH(AH666, $T$8:$T$1491, 0)),"")</f>
        <v/>
      </c>
    </row>
    <row r="664">
      <c r="A664">
        <f>IF(B664&lt;&gt;"",A663+1,"")</f>
        <v>660</v>
      </c>
      <c r="B664" t="str">
        <v>DƯƠNG ĐÀO NGỌC HƯƠNG</v>
      </c>
      <c r="C664" t="str">
        <v>12A8</v>
      </c>
      <c r="E664" t="str">
        <v xml:space="preserve">Không phép </v>
      </c>
      <c r="S664" t="e">
        <f>IF(T664&lt;&gt;"",S663+1,"")</f>
        <v>#REF!</v>
      </c>
      <c r="T664" t="str">
        <f>data!B661</f>
        <v>NGUYỄN TRỌNG TẤN</v>
      </c>
      <c r="U664" t="str">
        <f>data!C661</f>
        <v>11A3</v>
      </c>
      <c r="V664">
        <v>3</v>
      </c>
      <c r="AE664">
        <f>IF(B664&lt;&gt;"", INDEX($X$8:$X$1491, MATCH(B664, $T$8:$T$1491, 0)),"")</f>
        <v>0</v>
      </c>
      <c r="AF664" t="str">
        <f>IF(AH667&lt;&gt;"", INDEX($AJ$8:$AJ$1491, MATCH(AH667, $T$8:$T$1491, 0)),"")</f>
        <v/>
      </c>
    </row>
    <row r="665">
      <c r="A665">
        <f>IF(B665&lt;&gt;"",A664+1,"")</f>
        <v>661</v>
      </c>
      <c r="B665" t="str">
        <v>NGUYỄN MINH KHÔI</v>
      </c>
      <c r="C665" t="str">
        <v>12A8</v>
      </c>
      <c r="E665" t="str">
        <v xml:space="preserve">Không phép </v>
      </c>
      <c r="S665" t="e">
        <f>IF(T665&lt;&gt;"",S664+1,"")</f>
        <v>#REF!</v>
      </c>
      <c r="T665" t="str">
        <f>data!B662</f>
        <v>NGUYỄN NGỌC THẢO</v>
      </c>
      <c r="U665" t="str">
        <f>data!C662</f>
        <v>11A3</v>
      </c>
      <c r="V665">
        <v>3</v>
      </c>
      <c r="AE665">
        <f>IF(B665&lt;&gt;"", INDEX($X$8:$X$1491, MATCH(B665, $T$8:$T$1491, 0)),"")</f>
        <v>0</v>
      </c>
      <c r="AF665" t="str">
        <f>IF(AH668&lt;&gt;"", INDEX($AJ$8:$AJ$1491, MATCH(AH668, $T$8:$T$1491, 0)),"")</f>
        <v/>
      </c>
    </row>
    <row r="666">
      <c r="A666">
        <f>IF(B666&lt;&gt;"",A665+1,"")</f>
        <v>662</v>
      </c>
      <c r="B666" t="str">
        <v>LÊ TƯỜNG NGUYÊN</v>
      </c>
      <c r="C666" t="str">
        <v>12A8</v>
      </c>
      <c r="E666" t="str">
        <v xml:space="preserve">Không phép </v>
      </c>
      <c r="S666" t="e">
        <f>IF(T666&lt;&gt;"",S665+1,"")</f>
        <v>#REF!</v>
      </c>
      <c r="T666" t="str">
        <f>data!B663</f>
        <v>NGÔ QUỐC TOÀN</v>
      </c>
      <c r="U666" t="str">
        <f>data!C663</f>
        <v>11A3</v>
      </c>
      <c r="AE666">
        <f>IF(B666&lt;&gt;"", INDEX($X$8:$X$1491, MATCH(B666, $T$8:$T$1491, 0)),"")</f>
        <v>0</v>
      </c>
      <c r="AF666" t="str">
        <f>IF(AH669&lt;&gt;"", INDEX($AJ$8:$AJ$1491, MATCH(AH669, $T$8:$T$1491, 0)),"")</f>
        <v/>
      </c>
    </row>
    <row r="667">
      <c r="A667">
        <f>IF(B667&lt;&gt;"",A666+1,"")</f>
        <v>663</v>
      </c>
      <c r="B667" t="str">
        <v>PHẠM NGUYỄN BẢO TRÂM</v>
      </c>
      <c r="C667" t="str">
        <v>12A8</v>
      </c>
      <c r="E667" t="str">
        <v xml:space="preserve">Không phép </v>
      </c>
      <c r="S667" t="e">
        <f>IF(T667&lt;&gt;"",S666+1,"")</f>
        <v>#REF!</v>
      </c>
      <c r="T667" t="str">
        <f>data!B664</f>
        <v>NGUYỄN ĐÌNH TOÀN</v>
      </c>
      <c r="U667" t="str">
        <f>data!C664</f>
        <v>11A3</v>
      </c>
      <c r="V667">
        <v>3</v>
      </c>
      <c r="AE667">
        <f>IF(B667&lt;&gt;"", INDEX($X$8:$X$1491, MATCH(B667, $T$8:$T$1491, 0)),"")</f>
        <v>0</v>
      </c>
      <c r="AF667" t="str">
        <f>IF(AH670&lt;&gt;"", INDEX($AJ$8:$AJ$1491, MATCH(AH670, $T$8:$T$1491, 0)),"")</f>
        <v/>
      </c>
    </row>
    <row r="668">
      <c r="A668">
        <f>IF(B668&lt;&gt;"",A667+1,"")</f>
        <v>664</v>
      </c>
      <c r="B668" t="str">
        <v>PHAN NGỌC CÁT TƯỜNG</v>
      </c>
      <c r="C668" t="str">
        <v>12A8</v>
      </c>
      <c r="E668" t="str">
        <v xml:space="preserve">Không phép </v>
      </c>
      <c r="S668" t="e">
        <f>IF(T668&lt;&gt;"",S667+1,"")</f>
        <v>#REF!</v>
      </c>
      <c r="T668" t="str">
        <f>data!B665</f>
        <v>NGUYỄN HỮU TRỌNG</v>
      </c>
      <c r="U668" t="str">
        <f>data!C665</f>
        <v>11A3</v>
      </c>
      <c r="V668">
        <v>3</v>
      </c>
      <c r="X668">
        <v>2</v>
      </c>
      <c r="AE668">
        <f>IF(B668&lt;&gt;"", INDEX($X$8:$X$1491, MATCH(B668, $T$8:$T$1491, 0)),"")</f>
        <v>0</v>
      </c>
      <c r="AF668" t="str">
        <f>IF(AH671&lt;&gt;"", INDEX($AJ$8:$AJ$1491, MATCH(AH671, $T$8:$T$1491, 0)),"")</f>
        <v/>
      </c>
    </row>
    <row r="669">
      <c r="A669">
        <f>IF(B669&lt;&gt;"",A668+1,"")</f>
        <v>665</v>
      </c>
      <c r="B669" t="str">
        <v>HUỲNH THÙY LÂM</v>
      </c>
      <c r="C669" t="str">
        <v>12A9</v>
      </c>
      <c r="E669" t="str">
        <v xml:space="preserve">Không phép </v>
      </c>
      <c r="S669" t="e">
        <f>IF(T669&lt;&gt;"",S668+1,"")</f>
        <v>#REF!</v>
      </c>
      <c r="T669" t="str">
        <f>data!B666</f>
        <v>KHƯU HUỲNH DIỄM TRÚC</v>
      </c>
      <c r="U669" t="str">
        <f>data!C666</f>
        <v>11A3</v>
      </c>
      <c r="V669">
        <v>3</v>
      </c>
      <c r="AE669">
        <f>IF(B669&lt;&gt;"", INDEX($X$8:$X$1491, MATCH(B669, $T$8:$T$1491, 0)),"")</f>
        <v>0</v>
      </c>
      <c r="AF669" t="str">
        <f>IF(AH672&lt;&gt;"", INDEX($AJ$8:$AJ$1491, MATCH(AH672, $T$8:$T$1491, 0)),"")</f>
        <v/>
      </c>
    </row>
    <row r="670">
      <c r="A670">
        <f>IF(B670&lt;&gt;"",A669+1,"")</f>
        <v>666</v>
      </c>
      <c r="B670" t="str">
        <v>TRƯƠNG LÊ KHÁNH NGÂN</v>
      </c>
      <c r="C670" t="str">
        <v>12A9</v>
      </c>
      <c r="E670" t="str">
        <v xml:space="preserve">Không phép </v>
      </c>
      <c r="S670" t="e">
        <f>IF(T670&lt;&gt;"",S669+1,"")</f>
        <v>#REF!</v>
      </c>
      <c r="T670" t="str">
        <f>data!B667</f>
        <v>THỊ THANH TUYỀN</v>
      </c>
      <c r="U670" t="str">
        <f>data!C667</f>
        <v>11A3</v>
      </c>
      <c r="AE670">
        <f>IF(B670&lt;&gt;"", INDEX($X$8:$X$1491, MATCH(B670, $T$8:$T$1491, 0)),"")</f>
        <v>0</v>
      </c>
      <c r="AF670" t="str">
        <f>IF(AH673&lt;&gt;"", INDEX($AJ$8:$AJ$1491, MATCH(AH673, $T$8:$T$1491, 0)),"")</f>
        <v/>
      </c>
    </row>
    <row r="671">
      <c r="A671">
        <f>IF(B671&lt;&gt;"",A670+1,"")</f>
        <v>667</v>
      </c>
      <c r="B671" t="str">
        <v>VÕ THỊ BẢO NGỌC</v>
      </c>
      <c r="C671" t="str">
        <v>12A9</v>
      </c>
      <c r="E671" t="str">
        <v xml:space="preserve">Không phép </v>
      </c>
      <c r="S671" t="e">
        <f>IF(T671&lt;&gt;"",S670+1,"")</f>
        <v>#REF!</v>
      </c>
      <c r="T671" t="str">
        <f>data!B668</f>
        <v>ĐỖ QUỐC VIỆT</v>
      </c>
      <c r="U671" t="str">
        <f>data!C668</f>
        <v>11A3</v>
      </c>
      <c r="AE671">
        <f>IF(B671&lt;&gt;"", INDEX($X$8:$X$1491, MATCH(B671, $T$8:$T$1491, 0)),"")</f>
        <v>0</v>
      </c>
      <c r="AF671" t="str">
        <f>IF(AH674&lt;&gt;"", INDEX($AJ$8:$AJ$1491, MATCH(AH674, $T$8:$T$1491, 0)),"")</f>
        <v/>
      </c>
    </row>
    <row r="672">
      <c r="A672">
        <f>IF(B672&lt;&gt;"",A671+1,"")</f>
        <v>668</v>
      </c>
      <c r="B672" t="str">
        <v>LÊ THANH TÀI</v>
      </c>
      <c r="C672" t="str">
        <v>12A9</v>
      </c>
      <c r="E672" t="str">
        <v xml:space="preserve">Không phép </v>
      </c>
      <c r="S672" t="e">
        <f>IF(T672&lt;&gt;"",S671+1,"")</f>
        <v>#REF!</v>
      </c>
      <c r="T672" t="str">
        <f>data!B669</f>
        <v>ĐOÀN THẢO VY</v>
      </c>
      <c r="U672" t="str">
        <f>data!C669</f>
        <v>11A3</v>
      </c>
      <c r="AE672">
        <f>IF(B672&lt;&gt;"", INDEX($X$8:$X$1491, MATCH(B672, $T$8:$T$1491, 0)),"")</f>
        <v>0</v>
      </c>
      <c r="AF672" t="str">
        <f>IF(AH675&lt;&gt;"", INDEX($AJ$8:$AJ$1491, MATCH(AH675, $T$8:$T$1491, 0)),"")</f>
        <v/>
      </c>
    </row>
    <row r="673">
      <c r="A673">
        <f>IF(B673&lt;&gt;"",A672+1,"")</f>
        <v>669</v>
      </c>
      <c r="B673" t="str">
        <v>LÊ NGỌC NHƯ THẢO</v>
      </c>
      <c r="C673" t="str">
        <v>12A9</v>
      </c>
      <c r="E673" t="str">
        <v xml:space="preserve">Không phép </v>
      </c>
      <c r="S673" t="e">
        <f>IF(T673&lt;&gt;"",S672+1,"")</f>
        <v>#REF!</v>
      </c>
      <c r="T673" t="str">
        <f>data!B670</f>
        <v>NGUYỄN NGỌC Ý</v>
      </c>
      <c r="U673" t="str">
        <f>data!C670</f>
        <v>11A3</v>
      </c>
      <c r="X673">
        <v>1</v>
      </c>
      <c r="AE673">
        <f>IF(B673&lt;&gt;"", INDEX($X$8:$X$1491, MATCH(B673, $T$8:$T$1491, 0)),"")</f>
        <v>0</v>
      </c>
      <c r="AF673" t="e">
        <f>IF(#REF!&lt;&gt;"", INDEX($AJ$8:$AJ$1491, MATCH(#REF!, $T$8:$T$1491, 0)),"")</f>
        <v>#REF!</v>
      </c>
    </row>
    <row r="674">
      <c r="A674">
        <f>IF(B674&lt;&gt;"",A673+1,"")</f>
        <v>670</v>
      </c>
      <c r="B674" t="str">
        <v>NGUYỄN THANH TOÀN</v>
      </c>
      <c r="C674" t="str">
        <v>12A9</v>
      </c>
      <c r="E674" t="str">
        <v xml:space="preserve">Không phép </v>
      </c>
      <c r="S674" t="e">
        <f>IF(T674&lt;&gt;"",S673+1,"")</f>
        <v>#REF!</v>
      </c>
      <c r="T674" t="str">
        <f>data!B671</f>
        <v>NGUYỄN NHƯ Ý</v>
      </c>
      <c r="U674" t="str">
        <f>data!C671</f>
        <v>11A3</v>
      </c>
      <c r="V674">
        <v>3</v>
      </c>
      <c r="AE674">
        <f>IF(B674&lt;&gt;"", INDEX($X$8:$X$1491, MATCH(B674, $T$8:$T$1491, 0)),"")</f>
        <v>0</v>
      </c>
      <c r="AF674" t="str">
        <f>IF(AH676&lt;&gt;"", INDEX($AJ$8:$AJ$1491, MATCH(AH676, $T$8:$T$1491, 0)),"")</f>
        <v/>
      </c>
    </row>
    <row r="675">
      <c r="A675">
        <f>IF(B675&lt;&gt;"",A674+1,"")</f>
        <v>671</v>
      </c>
      <c r="B675" t="str">
        <v>DANH LÊ BẢO UYÊN</v>
      </c>
      <c r="C675" t="str">
        <v>12A6</v>
      </c>
      <c r="E675" t="str">
        <v xml:space="preserve">Không phép </v>
      </c>
      <c r="S675" t="e">
        <f>IF(T675&lt;&gt;"",S674+1,"")</f>
        <v>#REF!</v>
      </c>
      <c r="T675" t="str">
        <f>data!B672</f>
        <v>PHẠM HOÀNG ÂN</v>
      </c>
      <c r="U675" t="str">
        <f>data!C672</f>
        <v>11A4</v>
      </c>
      <c r="V675">
        <v>3</v>
      </c>
      <c r="AE675" t="e">
        <f>IF(B675&lt;&gt;"", INDEX($X$8:$X$1491, MATCH(B675, $T$8:$T$1491, 0)),"")</f>
        <v>#N/A</v>
      </c>
      <c r="AF675" t="str">
        <f>IF(AH677&lt;&gt;"", INDEX($AJ$8:$AJ$1491, MATCH(AH677, $T$8:$T$1491, 0)),"")</f>
        <v/>
      </c>
    </row>
    <row r="676">
      <c r="A676" t="e">
        <f>IF(B676&lt;&gt;"",#REF!+1,"")</f>
        <v>#REF!</v>
      </c>
      <c r="B676" t="str">
        <v>NGUYỄN THÀNH QUÝ</v>
      </c>
      <c r="C676" t="str">
        <v>11A1</v>
      </c>
      <c r="E676" t="str">
        <v xml:space="preserve">Không phép </v>
      </c>
      <c r="F676" t="str">
        <v>chuyển trường</v>
      </c>
      <c r="S676" t="e">
        <f>IF(T676&lt;&gt;"",S675+1,"")</f>
        <v>#REF!</v>
      </c>
      <c r="T676" t="str">
        <f>data!B673</f>
        <v>LÊ THỊ HUỲNH ANH</v>
      </c>
      <c r="U676" t="str">
        <f>data!C673</f>
        <v>11A4</v>
      </c>
      <c r="AE676" t="e">
        <f>IF(B676&lt;&gt;"", INDEX($X$8:$X$1491, MATCH(B676, $T$8:$T$1491, 0)),"")</f>
        <v>#N/A</v>
      </c>
      <c r="AF676" t="str">
        <f>IF(AH678&lt;&gt;"", INDEX($AJ$8:$AJ$1491, MATCH(AH678, $T$8:$T$1491, 0)),"")</f>
        <v/>
      </c>
    </row>
    <row r="677">
      <c r="A677" t="e">
        <f>IF(B677&lt;&gt;"",A676+1,"")</f>
        <v>#REF!</v>
      </c>
      <c r="B677" t="str">
        <v>TRƯƠNG GIA HUY</v>
      </c>
      <c r="C677" t="str">
        <v>11A6</v>
      </c>
      <c r="E677" t="str">
        <v xml:space="preserve">Không phép </v>
      </c>
      <c r="F677" t="str">
        <v>chuyển trường</v>
      </c>
      <c r="S677" t="e">
        <f>IF(T677&lt;&gt;"",S676+1,"")</f>
        <v>#REF!</v>
      </c>
      <c r="T677" t="str">
        <f>data!B674</f>
        <v>TRẦN NAM ANH</v>
      </c>
      <c r="U677" t="str">
        <f>data!C674</f>
        <v>11A4</v>
      </c>
      <c r="V677">
        <v>3</v>
      </c>
      <c r="AE677">
        <f>IF(B677&lt;&gt;"", INDEX($X$8:$X$1491, MATCH(B677, $T$8:$T$1491, 0)),"")</f>
        <v>1</v>
      </c>
      <c r="AF677" t="str">
        <f>IF(AH679&lt;&gt;"", INDEX($AJ$8:$AJ$1491, MATCH(AH679, $T$8:$T$1491, 0)),"")</f>
        <v/>
      </c>
    </row>
    <row r="678">
      <c r="A678" t="e">
        <f>IF(B678&lt;&gt;"",#REF!+1,"")</f>
        <v>#REF!</v>
      </c>
      <c r="B678" t="str">
        <v>NGUYỄN MINH TRUNG</v>
      </c>
      <c r="C678" t="str">
        <v>11A6</v>
      </c>
      <c r="E678" t="str">
        <v xml:space="preserve">Không phép </v>
      </c>
      <c r="F678" t="str">
        <v>chuyển lớp</v>
      </c>
      <c r="S678" t="e">
        <f>IF(T678&lt;&gt;"",S677+1,"")</f>
        <v>#REF!</v>
      </c>
      <c r="T678" t="str">
        <f>data!B675</f>
        <v>TRƯƠNG QUỲNH ANH</v>
      </c>
      <c r="U678" t="str">
        <f>data!C675</f>
        <v>11A4</v>
      </c>
      <c r="V678">
        <v>3</v>
      </c>
      <c r="AE678" t="e">
        <f>IF(B678&lt;&gt;"", INDEX($X$8:$X$1491, MATCH(B678, $T$8:$T$1491, 0)),"")</f>
        <v>#N/A</v>
      </c>
      <c r="AF678" t="str">
        <f>IF(AH681&lt;&gt;"", INDEX($AJ$8:$AJ$1491, MATCH(AH681, $T$8:$T$1491, 0)),"")</f>
        <v/>
      </c>
    </row>
    <row r="679">
      <c r="A679" t="e">
        <f>IF(B679&lt;&gt;"",A678+1,"")</f>
        <v>#REF!</v>
      </c>
      <c r="B679" t="str">
        <v>CAO NGỌC KIM NGÂN</v>
      </c>
      <c r="C679" t="str">
        <v>11A3</v>
      </c>
      <c r="E679" t="str">
        <v xml:space="preserve">Không phép </v>
      </c>
      <c r="F679" t="str">
        <v>chuyển lớp</v>
      </c>
      <c r="S679" t="e">
        <f>IF(T679&lt;&gt;"",S678+1,"")</f>
        <v>#REF!</v>
      </c>
      <c r="T679" t="str">
        <f>data!B676</f>
        <v>LÊ NGUYỄN KHÁNH BĂNG</v>
      </c>
      <c r="U679" t="str">
        <f>data!C676</f>
        <v>11A4</v>
      </c>
      <c r="V679">
        <v>3</v>
      </c>
      <c r="AE679" t="e">
        <f>IF(B679&lt;&gt;"", INDEX($X$8:$X$1491, MATCH(B679, $T$8:$T$1491, 0)),"")</f>
        <v>#N/A</v>
      </c>
      <c r="AF679" t="str">
        <f>IF(AH682&lt;&gt;"", INDEX($AJ$8:$AJ$1491, MATCH(AH682, $T$8:$T$1491, 0)),"")</f>
        <v/>
      </c>
    </row>
    <row r="680">
      <c r="A680" t="str">
        <f>IF(B680&lt;&gt;"",A679+1,"")</f>
        <v/>
      </c>
      <c r="S680" t="e">
        <f>IF(T680&lt;&gt;"",S679+1,"")</f>
        <v>#REF!</v>
      </c>
      <c r="T680" t="str">
        <f>data!B677</f>
        <v>NGUYỄN HOÀI BẢO</v>
      </c>
      <c r="U680" t="str">
        <f>data!C677</f>
        <v>11A4</v>
      </c>
      <c r="AE680" t="str">
        <f>IF(B680&lt;&gt;"", INDEX($X$8:$X$1491, MATCH(B680, $T$8:$T$1491, 0)),"")</f>
        <v/>
      </c>
      <c r="AF680" t="str">
        <f>IF(AH683&lt;&gt;"", INDEX($AJ$8:$AJ$1491, MATCH(AH683, $T$8:$T$1491, 0)),"")</f>
        <v/>
      </c>
    </row>
    <row r="681">
      <c r="A681" t="str">
        <f>IF(B681&lt;&gt;"",A680+1,"")</f>
        <v/>
      </c>
      <c r="S681" t="e">
        <f>IF(T681&lt;&gt;"",S680+1,"")</f>
        <v>#REF!</v>
      </c>
      <c r="T681" t="str">
        <f>data!B678</f>
        <v>PHẠM CHI BẢO</v>
      </c>
      <c r="U681" t="str">
        <f>data!C678</f>
        <v>11A4</v>
      </c>
      <c r="AE681" t="str">
        <f>IF(B681&lt;&gt;"", INDEX($X$8:$X$1491, MATCH(B681, $T$8:$T$1491, 0)),"")</f>
        <v/>
      </c>
      <c r="AF681" t="str">
        <f>IF(AH684&lt;&gt;"", INDEX($AJ$8:$AJ$1491, MATCH(AH684, $T$8:$T$1491, 0)),"")</f>
        <v/>
      </c>
    </row>
    <row r="682">
      <c r="A682" t="str">
        <f>IF(B682&lt;&gt;"",A681+1,"")</f>
        <v/>
      </c>
      <c r="S682" t="e">
        <f>IF(T682&lt;&gt;"",S681+1,"")</f>
        <v>#REF!</v>
      </c>
      <c r="T682" t="str">
        <f>data!B679</f>
        <v>TRƯƠNG TRIỀU CA</v>
      </c>
      <c r="U682" t="str">
        <f>data!C679</f>
        <v>11A4</v>
      </c>
      <c r="AE682" t="str">
        <f>IF(B682&lt;&gt;"", INDEX($X$8:$X$1491, MATCH(B682, $T$8:$T$1491, 0)),"")</f>
        <v/>
      </c>
      <c r="AF682" t="str">
        <f>IF(AH685&lt;&gt;"", INDEX($AJ$8:$AJ$1491, MATCH(AH685, $T$8:$T$1491, 0)),"")</f>
        <v/>
      </c>
    </row>
    <row r="683">
      <c r="A683" t="str">
        <f>IF(B683&lt;&gt;"",A682+1,"")</f>
        <v/>
      </c>
      <c r="S683" t="e">
        <f>IF(T683&lt;&gt;"",S682+1,"")</f>
        <v>#REF!</v>
      </c>
      <c r="T683" t="str">
        <f>data!B680</f>
        <v>NGUYỄN HOÀNG ĐẠT</v>
      </c>
      <c r="U683" t="str">
        <f>data!C680</f>
        <v>11A4</v>
      </c>
      <c r="AE683" t="str">
        <f>IF(B683&lt;&gt;"", INDEX($X$8:$X$1491, MATCH(B683, $T$8:$T$1491, 0)),"")</f>
        <v/>
      </c>
      <c r="AF683" t="str">
        <f>IF(AH686&lt;&gt;"", INDEX($AJ$8:$AJ$1491, MATCH(AH686, $T$8:$T$1491, 0)),"")</f>
        <v/>
      </c>
    </row>
    <row r="684">
      <c r="A684" t="str">
        <f>IF(B684&lt;&gt;"",A683+1,"")</f>
        <v/>
      </c>
      <c r="S684" t="e">
        <f>IF(T684&lt;&gt;"",S683+1,"")</f>
        <v>#REF!</v>
      </c>
      <c r="T684" t="str">
        <f>data!B681</f>
        <v>PHAN THỊ HỒNG GẤM</v>
      </c>
      <c r="U684" t="str">
        <f>data!C681</f>
        <v>11A4</v>
      </c>
      <c r="V684">
        <v>3</v>
      </c>
      <c r="AE684" t="str">
        <f>IF(B684&lt;&gt;"", INDEX($X$8:$X$1491, MATCH(B684, $T$8:$T$1491, 0)),"")</f>
        <v/>
      </c>
      <c r="AF684" t="str">
        <f>IF(AH687&lt;&gt;"", INDEX($AJ$8:$AJ$1491, MATCH(AH687, $T$8:$T$1491, 0)),"")</f>
        <v/>
      </c>
    </row>
    <row r="685">
      <c r="A685" t="str">
        <f>IF(B685&lt;&gt;"",A684+1,"")</f>
        <v/>
      </c>
      <c r="S685" t="e">
        <f>IF(T685&lt;&gt;"",S684+1,"")</f>
        <v>#REF!</v>
      </c>
      <c r="T685" t="str">
        <f>data!B682</f>
        <v>TRẦN THỊ NGỌC HÂN</v>
      </c>
      <c r="U685" t="str">
        <f>data!C682</f>
        <v>11A4</v>
      </c>
      <c r="V685">
        <v>3</v>
      </c>
      <c r="AE685" t="str">
        <f>IF(B685&lt;&gt;"", INDEX($X$8:$X$1491, MATCH(B685, $T$8:$T$1491, 0)),"")</f>
        <v/>
      </c>
      <c r="AF685" t="str">
        <f>IF(AH688&lt;&gt;"", INDEX($AJ$8:$AJ$1491, MATCH(AH688, $T$8:$T$1491, 0)),"")</f>
        <v/>
      </c>
    </row>
    <row r="686">
      <c r="A686" t="str">
        <f>IF(B686&lt;&gt;"",A685+1,"")</f>
        <v/>
      </c>
      <c r="S686" t="e">
        <f>IF(T686&lt;&gt;"",S685+1,"")</f>
        <v>#REF!</v>
      </c>
      <c r="T686" t="str">
        <f>data!B683</f>
        <v>NGUYỄN TRÍ HẠO</v>
      </c>
      <c r="U686" t="str">
        <f>data!C683</f>
        <v>11A4</v>
      </c>
      <c r="V686">
        <v>3</v>
      </c>
      <c r="AE686" t="str">
        <f>IF(B686&lt;&gt;"", INDEX($X$8:$X$1491, MATCH(B686, $T$8:$T$1491, 0)),"")</f>
        <v/>
      </c>
      <c r="AF686" t="str">
        <f>IF(AH689&lt;&gt;"", INDEX($AJ$8:$AJ$1491, MATCH(AH689, $T$8:$T$1491, 0)),"")</f>
        <v/>
      </c>
    </row>
    <row r="687">
      <c r="A687" t="str">
        <f>IF(B687&lt;&gt;"",A686+1,"")</f>
        <v/>
      </c>
      <c r="S687" t="e">
        <f>IF(T687&lt;&gt;"",S686+1,"")</f>
        <v>#REF!</v>
      </c>
      <c r="T687" t="str">
        <f>data!B684</f>
        <v>NGUYỄN VĂN KHA</v>
      </c>
      <c r="U687" t="str">
        <f>data!C684</f>
        <v>11A4</v>
      </c>
      <c r="AE687" t="str">
        <f>IF(B687&lt;&gt;"", INDEX($X$8:$X$1491, MATCH(B687, $T$8:$T$1491, 0)),"")</f>
        <v/>
      </c>
      <c r="AF687" t="str">
        <f>IF(AH690&lt;&gt;"", INDEX($AJ$8:$AJ$1491, MATCH(AH690, $T$8:$T$1491, 0)),"")</f>
        <v/>
      </c>
    </row>
    <row r="688">
      <c r="A688" t="str">
        <f>IF(B688&lt;&gt;"",A687+1,"")</f>
        <v/>
      </c>
      <c r="S688" t="e">
        <f>IF(T688&lt;&gt;"",S687+1,"")</f>
        <v>#REF!</v>
      </c>
      <c r="T688" t="str">
        <f>data!B685</f>
        <v>NGUYỄN CHÍ KHANG</v>
      </c>
      <c r="U688" t="str">
        <f>data!C685</f>
        <v>11A4</v>
      </c>
      <c r="V688">
        <v>3</v>
      </c>
      <c r="AE688" t="str">
        <f>IF(B688&lt;&gt;"", INDEX($X$8:$X$1491, MATCH(B688, $T$8:$T$1491, 0)),"")</f>
        <v/>
      </c>
      <c r="AF688" t="str">
        <f>IF(AH691&lt;&gt;"", INDEX($AJ$8:$AJ$1491, MATCH(AH691, $T$8:$T$1491, 0)),"")</f>
        <v/>
      </c>
    </row>
    <row r="689">
      <c r="A689" t="str">
        <f>IF(B689&lt;&gt;"",A688+1,"")</f>
        <v/>
      </c>
      <c r="S689" t="e">
        <f>IF(T689&lt;&gt;"",S688+1,"")</f>
        <v>#REF!</v>
      </c>
      <c r="T689" t="str">
        <f>data!B686</f>
        <v>THÁI NGUYỄN BẢO KHANG</v>
      </c>
      <c r="U689" t="str">
        <f>data!C686</f>
        <v>11A4</v>
      </c>
      <c r="V689">
        <v>3</v>
      </c>
      <c r="AE689" t="str">
        <f>IF(B689&lt;&gt;"", INDEX($X$8:$X$1491, MATCH(B689, $T$8:$T$1491, 0)),"")</f>
        <v/>
      </c>
      <c r="AF689" t="str">
        <f>IF(AH692&lt;&gt;"", INDEX($AJ$8:$AJ$1491, MATCH(AH692, $T$8:$T$1491, 0)),"")</f>
        <v/>
      </c>
    </row>
    <row r="690">
      <c r="A690" t="str">
        <f>IF(B690&lt;&gt;"",A689+1,"")</f>
        <v/>
      </c>
      <c r="S690" t="e">
        <f>IF(T690&lt;&gt;"",S689+1,"")</f>
        <v>#REF!</v>
      </c>
      <c r="T690" t="str">
        <f>data!B686</f>
        <v>THÁI NGUYỄN BẢO KHANG</v>
      </c>
      <c r="U690" t="str">
        <f>data!C686</f>
        <v>11A4</v>
      </c>
      <c r="V690">
        <v>3</v>
      </c>
      <c r="AE690" t="str">
        <f>IF(B690&lt;&gt;"", INDEX($X$8:$X$1491, MATCH(B690, $T$8:$T$1491, 0)),"")</f>
        <v/>
      </c>
      <c r="AF690" t="str">
        <f>IF(AH693&lt;&gt;"", INDEX($AJ$8:$AJ$1491, MATCH(AH693, $T$8:$T$1491, 0)),"")</f>
        <v/>
      </c>
    </row>
    <row r="691">
      <c r="A691" t="str">
        <f>IF(B691&lt;&gt;"",A690+1,"")</f>
        <v/>
      </c>
      <c r="S691" t="e">
        <f>IF(T691&lt;&gt;"",S690+1,"")</f>
        <v>#REF!</v>
      </c>
      <c r="T691" t="str">
        <f>data!B687</f>
        <v>TRẦN VĂN KHÉO</v>
      </c>
      <c r="U691" t="str">
        <f>data!C687</f>
        <v>11A4</v>
      </c>
      <c r="AE691" t="str">
        <f>IF(B691&lt;&gt;"", INDEX($X$8:$X$1491, MATCH(B691, $T$8:$T$1491, 0)),"")</f>
        <v/>
      </c>
      <c r="AF691" t="str">
        <f>IF(AH694&lt;&gt;"", INDEX($AJ$8:$AJ$1491, MATCH(AH694, $T$8:$T$1491, 0)),"")</f>
        <v/>
      </c>
    </row>
    <row r="692">
      <c r="A692" t="str">
        <f>IF(B692&lt;&gt;"",A691+1,"")</f>
        <v/>
      </c>
      <c r="S692" t="e">
        <f>IF(T692&lt;&gt;"",S691+1,"")</f>
        <v>#REF!</v>
      </c>
      <c r="T692" t="str">
        <f>data!B688</f>
        <v>TRƯƠNG NGUYỄN ĐĂNG KHOA</v>
      </c>
      <c r="U692" t="str">
        <f>data!C688</f>
        <v>11A4</v>
      </c>
      <c r="V692">
        <v>3</v>
      </c>
      <c r="AE692" t="str">
        <f>IF(B692&lt;&gt;"", INDEX($X$8:$X$1491, MATCH(B692, $T$8:$T$1491, 0)),"")</f>
        <v/>
      </c>
      <c r="AF692" t="str">
        <f>IF(AH695&lt;&gt;"", INDEX($AJ$8:$AJ$1491, MATCH(AH695, $T$8:$T$1491, 0)),"")</f>
        <v/>
      </c>
    </row>
    <row r="693">
      <c r="A693" t="str">
        <f>IF(B693&lt;&gt;"",A692+1,"")</f>
        <v/>
      </c>
      <c r="S693" t="e">
        <f>IF(T693&lt;&gt;"",S692+1,"")</f>
        <v>#REF!</v>
      </c>
      <c r="T693" t="str">
        <f>data!B689</f>
        <v>NGUYỄN MINH KHÔI</v>
      </c>
      <c r="U693" t="str">
        <f>data!C689</f>
        <v>11A4</v>
      </c>
      <c r="V693">
        <v>3</v>
      </c>
      <c r="AE693" t="str">
        <f>IF(B693&lt;&gt;"", INDEX($X$8:$X$1491, MATCH(B693, $T$8:$T$1491, 0)),"")</f>
        <v/>
      </c>
      <c r="AF693" t="str">
        <f>IF(AH696&lt;&gt;"", INDEX($AJ$8:$AJ$1491, MATCH(AH696, $T$8:$T$1491, 0)),"")</f>
        <v/>
      </c>
    </row>
    <row r="694">
      <c r="A694" t="str">
        <f>IF(B694&lt;&gt;"",A693+1,"")</f>
        <v/>
      </c>
      <c r="S694" t="e">
        <f>IF(T694&lt;&gt;"",S693+1,"")</f>
        <v>#REF!</v>
      </c>
      <c r="T694" t="str">
        <f>data!B690</f>
        <v>HUỲNH NGỌC THIÊN KIM</v>
      </c>
      <c r="U694" t="str">
        <f>data!C690</f>
        <v>11A4</v>
      </c>
      <c r="AE694" t="str">
        <f>IF(B694&lt;&gt;"", INDEX($X$8:$X$1491, MATCH(B694, $T$8:$T$1491, 0)),"")</f>
        <v/>
      </c>
      <c r="AF694" t="str">
        <f>IF(AH697&lt;&gt;"", INDEX($AJ$8:$AJ$1491, MATCH(AH697, $T$8:$T$1491, 0)),"")</f>
        <v/>
      </c>
    </row>
    <row r="695">
      <c r="A695" t="str">
        <f>IF(B695&lt;&gt;"",A694+1,"")</f>
        <v/>
      </c>
      <c r="S695" t="e">
        <f>IF(T695&lt;&gt;"",S694+1,"")</f>
        <v>#REF!</v>
      </c>
      <c r="T695" t="str">
        <f>data!B691</f>
        <v>HỒ TRÂN MỸ LINH</v>
      </c>
      <c r="U695" t="str">
        <f>data!C691</f>
        <v>11A4</v>
      </c>
      <c r="AE695" t="str">
        <f>IF(B695&lt;&gt;"", INDEX($X$8:$X$1491, MATCH(B695, $T$8:$T$1491, 0)),"")</f>
        <v/>
      </c>
      <c r="AF695" t="str">
        <f>IF(AH698&lt;&gt;"", INDEX($AJ$8:$AJ$1491, MATCH(AH698, $T$8:$T$1491, 0)),"")</f>
        <v/>
      </c>
    </row>
    <row r="696">
      <c r="A696" t="str">
        <f>IF(B696&lt;&gt;"",A695+1,"")</f>
        <v/>
      </c>
      <c r="S696" t="e">
        <f>IF(T696&lt;&gt;"",S695+1,"")</f>
        <v>#REF!</v>
      </c>
      <c r="T696" t="str">
        <f>data!B692</f>
        <v>PHẠM NGUYỄN YẾN LINH</v>
      </c>
      <c r="U696" t="str">
        <f>data!C692</f>
        <v>11A4</v>
      </c>
      <c r="AE696" t="str">
        <f>IF(B696&lt;&gt;"", INDEX($X$8:$X$1491, MATCH(B696, $T$8:$T$1491, 0)),"")</f>
        <v/>
      </c>
      <c r="AF696" t="str">
        <f>IF(AH699&lt;&gt;"", INDEX($AJ$8:$AJ$1491, MATCH(AH699, $T$8:$T$1491, 0)),"")</f>
        <v/>
      </c>
    </row>
    <row r="697">
      <c r="A697" t="str">
        <f>IF(B697&lt;&gt;"",A696+1,"")</f>
        <v/>
      </c>
      <c r="S697" t="e">
        <f>IF(T697&lt;&gt;"",S696+1,"")</f>
        <v>#REF!</v>
      </c>
      <c r="T697" t="str">
        <f>data!B693</f>
        <v>PHÙNG HOÀNG LONG</v>
      </c>
      <c r="U697" t="str">
        <f>data!C693</f>
        <v>11A4</v>
      </c>
      <c r="AE697" t="str">
        <f>IF(B697&lt;&gt;"", INDEX($X$8:$X$1491, MATCH(B697, $T$8:$T$1491, 0)),"")</f>
        <v/>
      </c>
      <c r="AF697" t="str">
        <f>IF(AH700&lt;&gt;"", INDEX($AJ$8:$AJ$1491, MATCH(AH700, $T$8:$T$1491, 0)),"")</f>
        <v/>
      </c>
    </row>
    <row r="698">
      <c r="A698" t="str">
        <f>IF(B698&lt;&gt;"",A697+1,"")</f>
        <v/>
      </c>
      <c r="S698" t="e">
        <f>IF(T698&lt;&gt;"",S697+1,"")</f>
        <v>#REF!</v>
      </c>
      <c r="T698" t="str">
        <f>data!B694</f>
        <v>HỒ VŨ HÀ MY</v>
      </c>
      <c r="U698" t="str">
        <f>data!C694</f>
        <v>11A4</v>
      </c>
      <c r="V698">
        <v>3</v>
      </c>
      <c r="AE698" t="str">
        <f>IF(B698&lt;&gt;"", INDEX($X$8:$X$1491, MATCH(B698, $T$8:$T$1491, 0)),"")</f>
        <v/>
      </c>
      <c r="AF698" t="str">
        <f>IF(AH701&lt;&gt;"", INDEX($AJ$8:$AJ$1491, MATCH(AH701, $T$8:$T$1491, 0)),"")</f>
        <v/>
      </c>
    </row>
    <row r="699">
      <c r="A699" t="str">
        <f>IF(B699&lt;&gt;"",A698+1,"")</f>
        <v/>
      </c>
      <c r="S699" t="e">
        <f>IF(T699&lt;&gt;"",S698+1,"")</f>
        <v>#REF!</v>
      </c>
      <c r="T699" t="str">
        <f>data!B695</f>
        <v>NGUYỄN HOÀNG NAM</v>
      </c>
      <c r="U699" t="str">
        <f>data!C695</f>
        <v>11A4</v>
      </c>
      <c r="V699">
        <v>3</v>
      </c>
      <c r="AE699" t="str">
        <f>IF(B699&lt;&gt;"", INDEX($X$8:$X$1491, MATCH(B699, $T$8:$T$1491, 0)),"")</f>
        <v/>
      </c>
      <c r="AF699" t="str">
        <f>IF(AH702&lt;&gt;"", INDEX($AJ$8:$AJ$1491, MATCH(AH702, $T$8:$T$1491, 0)),"")</f>
        <v/>
      </c>
    </row>
    <row r="700">
      <c r="A700" t="str">
        <f>IF(B700&lt;&gt;"",A699+1,"")</f>
        <v/>
      </c>
      <c r="S700" t="e">
        <f>IF(T700&lt;&gt;"",S699+1,"")</f>
        <v>#REF!</v>
      </c>
      <c r="T700" t="str">
        <f>data!B696</f>
        <v>VÕ THỊ KIM NGÂN</v>
      </c>
      <c r="U700" t="str">
        <f>data!C696</f>
        <v>11A4</v>
      </c>
      <c r="AE700" t="str">
        <f>IF(B700&lt;&gt;"", INDEX($X$8:$X$1491, MATCH(B700, $T$8:$T$1491, 0)),"")</f>
        <v/>
      </c>
      <c r="AF700" t="str">
        <f>IF(AH703&lt;&gt;"", INDEX($AJ$8:$AJ$1491, MATCH(AH703, $T$8:$T$1491, 0)),"")</f>
        <v/>
      </c>
    </row>
    <row r="701">
      <c r="A701" t="str">
        <f>IF(B701&lt;&gt;"",A700+1,"")</f>
        <v/>
      </c>
      <c r="S701" t="e">
        <f>IF(T701&lt;&gt;"",S700+1,"")</f>
        <v>#REF!</v>
      </c>
      <c r="T701" t="str">
        <f>data!B697</f>
        <v>NGUYỄN THỊ KHÁNH NGỌC</v>
      </c>
      <c r="U701" t="str">
        <f>data!C697</f>
        <v>11A4</v>
      </c>
      <c r="V701">
        <v>3</v>
      </c>
      <c r="AE701" t="str">
        <f>IF(B701&lt;&gt;"", INDEX($X$8:$X$1491, MATCH(B701, $T$8:$T$1491, 0)),"")</f>
        <v/>
      </c>
      <c r="AF701" t="str">
        <f>IF(AH704&lt;&gt;"", INDEX($AJ$8:$AJ$1491, MATCH(AH704, $T$8:$T$1491, 0)),"")</f>
        <v/>
      </c>
    </row>
    <row r="702">
      <c r="A702" t="str">
        <f>IF(B702&lt;&gt;"",A701+1,"")</f>
        <v/>
      </c>
      <c r="S702" t="e">
        <f>IF(T702&lt;&gt;"",S701+1,"")</f>
        <v>#REF!</v>
      </c>
      <c r="T702" t="str">
        <f>data!B698</f>
        <v>TRẦN MỸ NGỌC</v>
      </c>
      <c r="U702" t="str">
        <f>data!C698</f>
        <v>11A4</v>
      </c>
      <c r="AE702" t="str">
        <f>IF(B702&lt;&gt;"", INDEX($X$8:$X$1491, MATCH(B702, $T$8:$T$1491, 0)),"")</f>
        <v/>
      </c>
      <c r="AF702" t="str">
        <f>IF(AH705&lt;&gt;"", INDEX($AJ$8:$AJ$1491, MATCH(AH705, $T$8:$T$1491, 0)),"")</f>
        <v/>
      </c>
    </row>
    <row r="703">
      <c r="A703" t="str">
        <f>IF(B703&lt;&gt;"",A702+1,"")</f>
        <v/>
      </c>
      <c r="S703" t="e">
        <f>IF(T703&lt;&gt;"",S702+1,"")</f>
        <v>#REF!</v>
      </c>
      <c r="T703" t="str">
        <f>data!B699</f>
        <v>TRẦN THỊ XUÂN NHÃ</v>
      </c>
      <c r="U703" t="str">
        <f>data!C699</f>
        <v>11A4</v>
      </c>
      <c r="V703">
        <v>3</v>
      </c>
      <c r="AE703" t="str">
        <f>IF(B703&lt;&gt;"", INDEX($X$8:$X$1491, MATCH(B703, $T$8:$T$1491, 0)),"")</f>
        <v/>
      </c>
      <c r="AF703" t="str">
        <f>IF(AH706&lt;&gt;"", INDEX($AJ$8:$AJ$1491, MATCH(AH706, $T$8:$T$1491, 0)),"")</f>
        <v/>
      </c>
    </row>
    <row r="704">
      <c r="A704" t="str">
        <f>IF(B704&lt;&gt;"",A703+1,"")</f>
        <v/>
      </c>
      <c r="S704" t="e">
        <f>IF(T704&lt;&gt;"",S703+1,"")</f>
        <v>#REF!</v>
      </c>
      <c r="T704" t="str">
        <f>data!B700</f>
        <v>NGUYỄN NGỌC PHƯƠNG NHƯ</v>
      </c>
      <c r="U704" t="str">
        <f>data!C700</f>
        <v>11A4</v>
      </c>
      <c r="AE704" t="str">
        <f>IF(B704&lt;&gt;"", INDEX($X$8:$X$1491, MATCH(B704, $T$8:$T$1491, 0)),"")</f>
        <v/>
      </c>
      <c r="AF704" t="str">
        <f>IF(AH707&lt;&gt;"", INDEX($AJ$8:$AJ$1491, MATCH(AH707, $T$8:$T$1491, 0)),"")</f>
        <v/>
      </c>
    </row>
    <row r="705">
      <c r="A705" t="str">
        <f>IF(B705&lt;&gt;"",A704+1,"")</f>
        <v/>
      </c>
      <c r="S705" t="e">
        <f>IF(T705&lt;&gt;"",S704+1,"")</f>
        <v>#REF!</v>
      </c>
      <c r="T705" t="str">
        <f>data!B701</f>
        <v>DANH GIA PHI</v>
      </c>
      <c r="U705" t="str">
        <f>data!C701</f>
        <v>11A4</v>
      </c>
      <c r="AE705" t="str">
        <f>IF(B705&lt;&gt;"", INDEX($X$8:$X$1491, MATCH(B705, $T$8:$T$1491, 0)),"")</f>
        <v/>
      </c>
      <c r="AF705" t="str">
        <f>IF(AH708&lt;&gt;"", INDEX($AJ$8:$AJ$1491, MATCH(AH708, $T$8:$T$1491, 0)),"")</f>
        <v/>
      </c>
    </row>
    <row r="706">
      <c r="A706" t="str">
        <f>IF(B706&lt;&gt;"",A705+1,"")</f>
        <v/>
      </c>
      <c r="S706" t="e">
        <f>IF(T706&lt;&gt;"",S705+1,"")</f>
        <v>#REF!</v>
      </c>
      <c r="T706" t="str">
        <f>data!B702</f>
        <v>HÀ LÊ GIA THỊNH</v>
      </c>
      <c r="U706" t="str">
        <f>data!C702</f>
        <v>11A4</v>
      </c>
      <c r="V706">
        <v>3</v>
      </c>
      <c r="AE706" t="str">
        <f>IF(B706&lt;&gt;"", INDEX($X$8:$X$1491, MATCH(B706, $T$8:$T$1491, 0)),"")</f>
        <v/>
      </c>
      <c r="AF706" t="str">
        <f>IF(AH709&lt;&gt;"", INDEX($AJ$8:$AJ$1491, MATCH(AH709, $T$8:$T$1491, 0)),"")</f>
        <v/>
      </c>
    </row>
    <row r="707">
      <c r="A707" t="str">
        <f>IF(B707&lt;&gt;"",A706+1,"")</f>
        <v/>
      </c>
      <c r="S707" t="e">
        <f>IF(T707&lt;&gt;"",S706+1,"")</f>
        <v>#REF!</v>
      </c>
      <c r="T707" t="str">
        <f>data!B703</f>
        <v>PHẠM PHƯỚC THỊNH</v>
      </c>
      <c r="U707" t="str">
        <f>data!C703</f>
        <v>11A4</v>
      </c>
      <c r="V707">
        <v>3</v>
      </c>
      <c r="X707">
        <v>1</v>
      </c>
      <c r="AE707" t="str">
        <f>IF(B707&lt;&gt;"", INDEX($X$8:$X$1491, MATCH(B707, $T$8:$T$1491, 0)),"")</f>
        <v/>
      </c>
      <c r="AF707" t="str">
        <f>IF(AH710&lt;&gt;"", INDEX($AJ$8:$AJ$1491, MATCH(AH710, $T$8:$T$1491, 0)),"")</f>
        <v/>
      </c>
    </row>
    <row r="708">
      <c r="A708" t="str">
        <f>IF(B708&lt;&gt;"",A707+1,"")</f>
        <v/>
      </c>
      <c r="S708" t="e">
        <f>IF(T708&lt;&gt;"",S707+1,"")</f>
        <v>#REF!</v>
      </c>
      <c r="T708" t="str">
        <f>data!B704</f>
        <v>TRẦN NGỌC THANH THÚY</v>
      </c>
      <c r="U708" t="str">
        <f>data!C704</f>
        <v>11A4</v>
      </c>
      <c r="X708">
        <v>1</v>
      </c>
      <c r="AE708" t="str">
        <f>IF(B708&lt;&gt;"", INDEX($X$8:$X$1491, MATCH(B708, $T$8:$T$1491, 0)),"")</f>
        <v/>
      </c>
      <c r="AF708" t="str">
        <f>IF(AH711&lt;&gt;"", INDEX($AJ$8:$AJ$1491, MATCH(AH711, $T$8:$T$1491, 0)),"")</f>
        <v/>
      </c>
    </row>
    <row r="709">
      <c r="A709" t="str">
        <f>IF(B709&lt;&gt;"",A708+1,"")</f>
        <v/>
      </c>
      <c r="S709" t="e">
        <f>IF(T709&lt;&gt;"",S708+1,"")</f>
        <v>#REF!</v>
      </c>
      <c r="T709" t="str">
        <f>data!B705</f>
        <v>PHẠM THANH THÙY</v>
      </c>
      <c r="U709" t="str">
        <f>data!C705</f>
        <v>11A4</v>
      </c>
      <c r="V709">
        <v>1</v>
      </c>
      <c r="X709">
        <v>1</v>
      </c>
      <c r="AE709" t="str">
        <f>IF(B709&lt;&gt;"", INDEX($X$8:$X$1491, MATCH(B709, $T$8:$T$1491, 0)),"")</f>
        <v/>
      </c>
      <c r="AF709" t="str">
        <f>IF(AH712&lt;&gt;"", INDEX($AJ$8:$AJ$1491, MATCH(AH712, $T$8:$T$1491, 0)),"")</f>
        <v/>
      </c>
    </row>
    <row r="710">
      <c r="A710" t="str">
        <f>IF(B710&lt;&gt;"",A709+1,"")</f>
        <v/>
      </c>
      <c r="S710" t="e">
        <f>IF(T710&lt;&gt;"",S709+1,"")</f>
        <v>#REF!</v>
      </c>
      <c r="T710" t="str">
        <f>data!B707</f>
        <v>LÊ THỊ HUỲNH TRÂM</v>
      </c>
      <c r="U710" t="str">
        <f>data!C707</f>
        <v>11A4</v>
      </c>
      <c r="X710">
        <v>1</v>
      </c>
      <c r="AE710" t="str">
        <f>IF(B710&lt;&gt;"", INDEX($X$8:$X$1491, MATCH(B710, $T$8:$T$1491, 0)),"")</f>
        <v/>
      </c>
      <c r="AF710" t="str">
        <f>IF(AH713&lt;&gt;"", INDEX($AJ$8:$AJ$1491, MATCH(AH713, $T$8:$T$1491, 0)),"")</f>
        <v/>
      </c>
    </row>
    <row r="711">
      <c r="A711" t="str">
        <f>IF(B711&lt;&gt;"",A710+1,"")</f>
        <v/>
      </c>
      <c r="S711" t="e">
        <f>IF(T711&lt;&gt;"",S710+1,"")</f>
        <v>#REF!</v>
      </c>
      <c r="T711" t="str">
        <f>data!B708</f>
        <v>LẠI THỊ DIỄM TRANG</v>
      </c>
      <c r="U711" t="str">
        <f>data!C708</f>
        <v>11A4</v>
      </c>
      <c r="V711">
        <v>3</v>
      </c>
      <c r="X711">
        <v>1</v>
      </c>
      <c r="AE711" t="str">
        <f>IF(B711&lt;&gt;"", INDEX($X$8:$X$1491, MATCH(B711, $T$8:$T$1491, 0)),"")</f>
        <v/>
      </c>
      <c r="AF711" t="str">
        <f>IF(AH714&lt;&gt;"", INDEX($AJ$8:$AJ$1491, MATCH(AH714, $T$8:$T$1491, 0)),"")</f>
        <v/>
      </c>
    </row>
    <row r="712">
      <c r="A712" t="str">
        <f>IF(B712&lt;&gt;"",A711+1,"")</f>
        <v/>
      </c>
      <c r="S712" t="e">
        <f>IF(T712&lt;&gt;"",S711+1,"")</f>
        <v>#REF!</v>
      </c>
      <c r="T712" t="str">
        <f>data!B709</f>
        <v>NGÔ NGUYỄN THANH VÂN</v>
      </c>
      <c r="U712" t="str">
        <f>data!C709</f>
        <v>11A4</v>
      </c>
      <c r="V712">
        <v>1</v>
      </c>
      <c r="X712">
        <v>1</v>
      </c>
      <c r="AE712" t="str">
        <f>IF(B712&lt;&gt;"", INDEX($X$8:$X$1491, MATCH(B712, $T$8:$T$1491, 0)),"")</f>
        <v/>
      </c>
      <c r="AF712" t="str">
        <f>IF(AH715&lt;&gt;"", INDEX($AJ$8:$AJ$1491, MATCH(AH715, $T$8:$T$1491, 0)),"")</f>
        <v/>
      </c>
    </row>
    <row r="713">
      <c r="A713" t="str">
        <f>IF(B713&lt;&gt;"",A712+1,"")</f>
        <v/>
      </c>
      <c r="S713" t="e">
        <f>IF(T713&lt;&gt;"",S712+1,"")</f>
        <v>#REF!</v>
      </c>
      <c r="T713" t="str">
        <f>data!B710</f>
        <v>NGUYỄN KHÁNH VÂN</v>
      </c>
      <c r="U713" t="str">
        <f>data!C710</f>
        <v>11A4</v>
      </c>
      <c r="X713">
        <v>1</v>
      </c>
      <c r="AE713" t="str">
        <f>IF(B713&lt;&gt;"", INDEX($X$8:$X$1491, MATCH(B713, $T$8:$T$1491, 0)),"")</f>
        <v/>
      </c>
      <c r="AF713" t="str">
        <f>IF(AH716&lt;&gt;"", INDEX($AJ$8:$AJ$1491, MATCH(AH716, $T$8:$T$1491, 0)),"")</f>
        <v/>
      </c>
    </row>
    <row r="714">
      <c r="A714" t="str">
        <f>IF(B714&lt;&gt;"",A713+1,"")</f>
        <v/>
      </c>
      <c r="S714" t="e">
        <f>IF(T714&lt;&gt;"",S713+1,"")</f>
        <v>#REF!</v>
      </c>
      <c r="T714" t="str">
        <f>data!B711</f>
        <v>LÝ THỊ TƯỜNG VY</v>
      </c>
      <c r="U714" t="str">
        <f>data!C711</f>
        <v>11A4</v>
      </c>
      <c r="X714">
        <v>1</v>
      </c>
      <c r="AE714" t="str">
        <f>IF(B714&lt;&gt;"", INDEX($X$8:$X$1491, MATCH(B714, $T$8:$T$1491, 0)),"")</f>
        <v/>
      </c>
      <c r="AF714" t="str">
        <f>IF(AH717&lt;&gt;"", INDEX($AJ$8:$AJ$1491, MATCH(AH717, $T$8:$T$1491, 0)),"")</f>
        <v/>
      </c>
    </row>
    <row r="715">
      <c r="A715" t="str">
        <f>IF(B715&lt;&gt;"",A714+1,"")</f>
        <v/>
      </c>
      <c r="S715" t="e">
        <f>IF(T715&lt;&gt;"",S714+1,"")</f>
        <v>#REF!</v>
      </c>
      <c r="T715" t="str">
        <f>data!B712</f>
        <v>NGUYỄN NGỌC Ý</v>
      </c>
      <c r="U715" t="str">
        <f>data!C712</f>
        <v>11A4</v>
      </c>
      <c r="X715">
        <v>1</v>
      </c>
      <c r="AE715" t="str">
        <f>IF(B715&lt;&gt;"", INDEX($X$8:$X$1491, MATCH(B715, $T$8:$T$1491, 0)),"")</f>
        <v/>
      </c>
      <c r="AF715" t="str">
        <f>IF(AH718&lt;&gt;"", INDEX($AJ$8:$AJ$1491, MATCH(AH718, $T$8:$T$1491, 0)),"")</f>
        <v/>
      </c>
    </row>
    <row r="716">
      <c r="A716" t="str">
        <f>IF(B716&lt;&gt;"",A715+1,"")</f>
        <v/>
      </c>
      <c r="S716" t="e">
        <f>IF(T716&lt;&gt;"",S715+1,"")</f>
        <v>#REF!</v>
      </c>
      <c r="T716" t="str">
        <f>data!B713</f>
        <v>MAI TRÚC ANH</v>
      </c>
      <c r="U716" t="str">
        <f>data!C713</f>
        <v>11A5</v>
      </c>
      <c r="V716">
        <v>3</v>
      </c>
      <c r="X716">
        <v>1</v>
      </c>
      <c r="AE716" t="str">
        <f>IF(B716&lt;&gt;"", INDEX($X$8:$X$1491, MATCH(B716, $T$8:$T$1491, 0)),"")</f>
        <v/>
      </c>
      <c r="AF716" t="str">
        <f>IF(AH719&lt;&gt;"", INDEX($AJ$8:$AJ$1491, MATCH(AH719, $T$8:$T$1491, 0)),"")</f>
        <v/>
      </c>
    </row>
    <row r="717">
      <c r="A717" t="str">
        <f>IF(B717&lt;&gt;"",A716+1,"")</f>
        <v/>
      </c>
      <c r="S717" t="e">
        <f>IF(T717&lt;&gt;"",S716+1,"")</f>
        <v>#REF!</v>
      </c>
      <c r="T717" t="str">
        <f>data!B714</f>
        <v>NGUYỄN TUẤN ANH</v>
      </c>
      <c r="U717" t="str">
        <f>data!C714</f>
        <v>11A5</v>
      </c>
      <c r="X717">
        <v>1</v>
      </c>
      <c r="AE717" t="str">
        <f>IF(B717&lt;&gt;"", INDEX($X$8:$X$1491, MATCH(B717, $T$8:$T$1491, 0)),"")</f>
        <v/>
      </c>
      <c r="AF717" t="str">
        <f>IF(AH720&lt;&gt;"", INDEX($AJ$8:$AJ$1491, MATCH(AH720, $T$8:$T$1491, 0)),"")</f>
        <v/>
      </c>
    </row>
    <row r="718">
      <c r="A718" t="str">
        <f>IF(B718&lt;&gt;"",A717+1,"")</f>
        <v/>
      </c>
      <c r="S718" t="e">
        <f>IF(T718&lt;&gt;"",S717+1,"")</f>
        <v>#REF!</v>
      </c>
      <c r="T718" t="str">
        <f>data!B715</f>
        <v>HUỲNH TẤN ĐẠT</v>
      </c>
      <c r="U718" t="str">
        <f>data!C715</f>
        <v>11A5</v>
      </c>
      <c r="X718">
        <v>1</v>
      </c>
      <c r="AE718" t="str">
        <f>IF(B718&lt;&gt;"", INDEX($X$8:$X$1491, MATCH(B718, $T$8:$T$1491, 0)),"")</f>
        <v/>
      </c>
      <c r="AF718" t="str">
        <f>IF(AH721&lt;&gt;"", INDEX($AJ$8:$AJ$1491, MATCH(AH721, $T$8:$T$1491, 0)),"")</f>
        <v/>
      </c>
    </row>
    <row r="719">
      <c r="A719" t="str">
        <f>IF(B719&lt;&gt;"",A718+1,"")</f>
        <v/>
      </c>
      <c r="S719" t="e">
        <f>IF(T719&lt;&gt;"",S718+1,"")</f>
        <v>#REF!</v>
      </c>
      <c r="T719" t="str">
        <f>data!B716</f>
        <v>THỊ NGỌC DIỄM</v>
      </c>
      <c r="U719" t="str">
        <f>data!C716</f>
        <v>11A5</v>
      </c>
      <c r="X719">
        <v>1</v>
      </c>
      <c r="AE719" t="str">
        <f>IF(B719&lt;&gt;"", INDEX($X$8:$X$1491, MATCH(B719, $T$8:$T$1491, 0)),"")</f>
        <v/>
      </c>
      <c r="AF719" t="str">
        <f>IF(AH722&lt;&gt;"", INDEX($AJ$8:$AJ$1491, MATCH(AH722, $T$8:$T$1491, 0)),"")</f>
        <v/>
      </c>
    </row>
    <row r="720">
      <c r="A720" t="str">
        <f>IF(B720&lt;&gt;"",A719+1,"")</f>
        <v/>
      </c>
      <c r="S720" t="e">
        <f>IF(T720&lt;&gt;"",S719+1,"")</f>
        <v>#REF!</v>
      </c>
      <c r="T720" t="str">
        <f>data!B717</f>
        <v>NGUYỄN THANH DƯ</v>
      </c>
      <c r="U720" t="str">
        <f>data!C717</f>
        <v>11A5</v>
      </c>
      <c r="X720">
        <v>1</v>
      </c>
      <c r="AE720" t="str">
        <f>IF(B720&lt;&gt;"", INDEX($X$8:$X$1491, MATCH(B720, $T$8:$T$1491, 0)),"")</f>
        <v/>
      </c>
      <c r="AF720" t="str">
        <f>IF(AH723&lt;&gt;"", INDEX($AJ$8:$AJ$1491, MATCH(AH723, $T$8:$T$1491, 0)),"")</f>
        <v/>
      </c>
    </row>
    <row r="721">
      <c r="A721" t="str">
        <f>IF(B721&lt;&gt;"",A720+1,"")</f>
        <v/>
      </c>
      <c r="S721" t="e">
        <f>IF(T721&lt;&gt;"",S720+1,"")</f>
        <v>#REF!</v>
      </c>
      <c r="T721" t="str">
        <f>data!B718</f>
        <v>NGUYỄN LÊ THÁI DUY</v>
      </c>
      <c r="U721" t="str">
        <f>data!C718</f>
        <v>11A5</v>
      </c>
      <c r="X721">
        <v>1</v>
      </c>
      <c r="AE721" t="str">
        <f>IF(B721&lt;&gt;"", INDEX($X$8:$X$1491, MATCH(B721, $T$8:$T$1491, 0)),"")</f>
        <v/>
      </c>
      <c r="AF721" t="str">
        <f>IF(AH724&lt;&gt;"", INDEX($AJ$8:$AJ$1491, MATCH(AH724, $T$8:$T$1491, 0)),"")</f>
        <v/>
      </c>
    </row>
    <row r="722">
      <c r="A722" t="str">
        <f>IF(B722&lt;&gt;"",A721+1,"")</f>
        <v/>
      </c>
      <c r="S722" t="e">
        <f>IF(T722&lt;&gt;"",S721+1,"")</f>
        <v>#REF!</v>
      </c>
      <c r="T722" t="str">
        <f>data!B719</f>
        <v>NGUYỄN HUỲNH NGỌC HÂN</v>
      </c>
      <c r="U722" t="str">
        <f>data!C719</f>
        <v>11A5</v>
      </c>
      <c r="X722">
        <v>1</v>
      </c>
      <c r="AE722" t="str">
        <f>IF(B722&lt;&gt;"", INDEX($X$8:$X$1491, MATCH(B722, $T$8:$T$1491, 0)),"")</f>
        <v/>
      </c>
      <c r="AF722" t="str">
        <f>IF(AH725&lt;&gt;"", INDEX($AJ$8:$AJ$1491, MATCH(AH725, $T$8:$T$1491, 0)),"")</f>
        <v/>
      </c>
    </row>
    <row r="723">
      <c r="A723" t="str">
        <f>IF(B723&lt;&gt;"",A722+1,"")</f>
        <v/>
      </c>
      <c r="S723" t="e">
        <f>IF(T723&lt;&gt;"",S722+1,"")</f>
        <v>#REF!</v>
      </c>
      <c r="T723" t="str">
        <f>data!B720</f>
        <v>VƯƠNG VĨ HÀO</v>
      </c>
      <c r="U723" t="str">
        <f>data!C720</f>
        <v>11A5</v>
      </c>
      <c r="V723">
        <v>3</v>
      </c>
      <c r="X723">
        <v>1</v>
      </c>
      <c r="AE723" t="str">
        <f>IF(B723&lt;&gt;"", INDEX($X$8:$X$1491, MATCH(B723, $T$8:$T$1491, 0)),"")</f>
        <v/>
      </c>
      <c r="AF723" t="str">
        <f>IF(AH726&lt;&gt;"", INDEX($AJ$8:$AJ$1491, MATCH(AH726, $T$8:$T$1491, 0)),"")</f>
        <v/>
      </c>
    </row>
    <row r="724">
      <c r="A724" t="str">
        <f>IF(B724&lt;&gt;"",A723+1,"")</f>
        <v/>
      </c>
      <c r="S724" t="e">
        <f>IF(T724&lt;&gt;"",S723+1,"")</f>
        <v>#REF!</v>
      </c>
      <c r="T724" t="str">
        <f>data!B721</f>
        <v>ĐỖ HOÀNG ANH HUẤN</v>
      </c>
      <c r="U724" t="str">
        <f>data!C721</f>
        <v>11A5</v>
      </c>
      <c r="X724">
        <v>1</v>
      </c>
      <c r="AE724" t="str">
        <f>IF(B724&lt;&gt;"", INDEX($X$8:$X$1491, MATCH(B724, $T$8:$T$1491, 0)),"")</f>
        <v/>
      </c>
      <c r="AF724" t="str">
        <f>IF(AH727&lt;&gt;"", INDEX($AJ$8:$AJ$1491, MATCH(AH727, $T$8:$T$1491, 0)),"")</f>
        <v/>
      </c>
    </row>
    <row r="725">
      <c r="A725" t="str">
        <f>IF(B725&lt;&gt;"",A724+1,"")</f>
        <v/>
      </c>
      <c r="S725" t="e">
        <f>IF(T725&lt;&gt;"",S724+1,"")</f>
        <v>#REF!</v>
      </c>
      <c r="T725" t="str">
        <f>data!B722</f>
        <v>HỒ KIM HƯỞNG</v>
      </c>
      <c r="U725" t="str">
        <f>data!C722</f>
        <v>11A5</v>
      </c>
      <c r="V725">
        <v>3</v>
      </c>
      <c r="X725">
        <v>1</v>
      </c>
      <c r="AE725" t="str">
        <f>IF(B725&lt;&gt;"", INDEX($X$8:$X$1491, MATCH(B725, $T$8:$T$1491, 0)),"")</f>
        <v/>
      </c>
      <c r="AF725" t="str">
        <f>IF(AH728&lt;&gt;"", INDEX($AJ$8:$AJ$1491, MATCH(AH728, $T$8:$T$1491, 0)),"")</f>
        <v/>
      </c>
    </row>
    <row r="726">
      <c r="A726" t="str">
        <f>IF(B726&lt;&gt;"",A725+1,"")</f>
        <v/>
      </c>
      <c r="S726" t="e">
        <f>IF(T726&lt;&gt;"",S725+1,"")</f>
        <v>#REF!</v>
      </c>
      <c r="T726" t="str">
        <f>data!B723</f>
        <v>HÀ THỊ HUYỀN</v>
      </c>
      <c r="U726" t="str">
        <f>data!C723</f>
        <v>11A5</v>
      </c>
      <c r="X726">
        <v>1</v>
      </c>
      <c r="AE726" t="str">
        <f>IF(B726&lt;&gt;"", INDEX($X$8:$X$1491, MATCH(B726, $T$8:$T$1491, 0)),"")</f>
        <v/>
      </c>
      <c r="AF726" t="str">
        <f>IF(AH729&lt;&gt;"", INDEX($AJ$8:$AJ$1491, MATCH(AH729, $T$8:$T$1491, 0)),"")</f>
        <v/>
      </c>
    </row>
    <row r="727">
      <c r="A727" t="str">
        <f>IF(B727&lt;&gt;"",A726+1,"")</f>
        <v/>
      </c>
      <c r="S727" t="e">
        <f>IF(T727&lt;&gt;"",S726+1,"")</f>
        <v>#REF!</v>
      </c>
      <c r="T727" t="str">
        <f>data!B724</f>
        <v>NGUYỄN MINH KHÁNH</v>
      </c>
      <c r="U727" t="str">
        <f>data!C724</f>
        <v>11A5</v>
      </c>
      <c r="V727">
        <v>3</v>
      </c>
      <c r="X727">
        <v>1</v>
      </c>
      <c r="AE727" t="str">
        <f>IF(B727&lt;&gt;"", INDEX($X$8:$X$1491, MATCH(B727, $T$8:$T$1491, 0)),"")</f>
        <v/>
      </c>
      <c r="AF727" t="str">
        <f>IF(AH730&lt;&gt;"", INDEX($AJ$8:$AJ$1491, MATCH(AH730, $T$8:$T$1491, 0)),"")</f>
        <v/>
      </c>
    </row>
    <row r="728">
      <c r="A728" t="str">
        <f>IF(B728&lt;&gt;"",A727+1,"")</f>
        <v/>
      </c>
      <c r="S728" t="e">
        <f>IF(T728&lt;&gt;"",S727+1,"")</f>
        <v>#REF!</v>
      </c>
      <c r="T728" t="str">
        <f>data!B725</f>
        <v>LÊ NGUYỄN ANH KHÔI</v>
      </c>
      <c r="U728" t="str">
        <f>data!C725</f>
        <v>11A5</v>
      </c>
      <c r="X728">
        <v>1</v>
      </c>
      <c r="AE728" t="str">
        <f>IF(B728&lt;&gt;"", INDEX($X$8:$X$1491, MATCH(B728, $T$8:$T$1491, 0)),"")</f>
        <v/>
      </c>
      <c r="AF728" t="str">
        <f>IF(AH731&lt;&gt;"", INDEX($AJ$8:$AJ$1491, MATCH(AH731, $T$8:$T$1491, 0)),"")</f>
        <v/>
      </c>
    </row>
    <row r="729">
      <c r="A729" t="str">
        <f>IF(B729&lt;&gt;"",A728+1,"")</f>
        <v/>
      </c>
      <c r="S729" t="e">
        <f>IF(T729&lt;&gt;"",S728+1,"")</f>
        <v>#REF!</v>
      </c>
      <c r="T729" t="str">
        <f>data!B726</f>
        <v>LÊ TUẤN KIỆT</v>
      </c>
      <c r="U729" t="str">
        <f>data!C726</f>
        <v>11A5</v>
      </c>
      <c r="V729">
        <v>3</v>
      </c>
      <c r="X729">
        <v>1</v>
      </c>
      <c r="AE729" t="str">
        <f>IF(B729&lt;&gt;"", INDEX($X$8:$X$1491, MATCH(B729, $T$8:$T$1491, 0)),"")</f>
        <v/>
      </c>
      <c r="AF729" t="str">
        <f>IF(AH732&lt;&gt;"", INDEX($AJ$8:$AJ$1491, MATCH(AH732, $T$8:$T$1491, 0)),"")</f>
        <v/>
      </c>
    </row>
    <row r="730">
      <c r="A730" t="str">
        <f>IF(B730&lt;&gt;"",A729+1,"")</f>
        <v/>
      </c>
      <c r="S730" t="e">
        <f>IF(T730&lt;&gt;"",S729+1,"")</f>
        <v>#REF!</v>
      </c>
      <c r="T730" t="str">
        <f>data!B727</f>
        <v>TRƯƠNG TẤN KIỆT</v>
      </c>
      <c r="U730" t="str">
        <f>data!C727</f>
        <v>11A5</v>
      </c>
      <c r="V730">
        <v>3</v>
      </c>
      <c r="AE730" t="str">
        <f>IF(B730&lt;&gt;"", INDEX($X$8:$X$1491, MATCH(B730, $T$8:$T$1491, 0)),"")</f>
        <v/>
      </c>
      <c r="AF730" t="str">
        <f>IF(AH733&lt;&gt;"", INDEX($AJ$8:$AJ$1491, MATCH(AH733, $T$8:$T$1491, 0)),"")</f>
        <v/>
      </c>
    </row>
    <row r="731">
      <c r="A731" t="str">
        <f>IF(B731&lt;&gt;"",A730+1,"")</f>
        <v/>
      </c>
      <c r="S731" t="e">
        <f>IF(T731&lt;&gt;"",S730+1,"")</f>
        <v>#REF!</v>
      </c>
      <c r="T731" t="str">
        <f>data!B728</f>
        <v>LÊ THỊ THIÊN KIM</v>
      </c>
      <c r="U731" t="str">
        <f>data!C728</f>
        <v>11A5</v>
      </c>
      <c r="V731">
        <v>3</v>
      </c>
      <c r="AE731" t="str">
        <f>IF(B731&lt;&gt;"", INDEX($X$8:$X$1491, MATCH(B731, $T$8:$T$1491, 0)),"")</f>
        <v/>
      </c>
      <c r="AF731" t="str">
        <f>IF(AH734&lt;&gt;"", INDEX($AJ$8:$AJ$1491, MATCH(AH734, $T$8:$T$1491, 0)),"")</f>
        <v/>
      </c>
    </row>
    <row r="732">
      <c r="A732" t="str">
        <f>IF(B732&lt;&gt;"",A731+1,"")</f>
        <v/>
      </c>
      <c r="S732" t="e">
        <f>IF(T732&lt;&gt;"",S731+1,"")</f>
        <v>#REF!</v>
      </c>
      <c r="T732" t="str">
        <f>data!B729</f>
        <v>LÊ NGUYỄN LỘC</v>
      </c>
      <c r="U732" t="str">
        <f>data!C729</f>
        <v>11A5</v>
      </c>
      <c r="AE732" t="str">
        <f>IF(B732&lt;&gt;"", INDEX($X$8:$X$1491, MATCH(B732, $T$8:$T$1491, 0)),"")</f>
        <v/>
      </c>
      <c r="AF732" t="str">
        <f>IF(AH735&lt;&gt;"", INDEX($AJ$8:$AJ$1491, MATCH(AH735, $T$8:$T$1491, 0)),"")</f>
        <v/>
      </c>
    </row>
    <row r="733">
      <c r="A733" t="str">
        <f>IF(B733&lt;&gt;"",A732+1,"")</f>
        <v/>
      </c>
      <c r="S733" t="e">
        <f>IF(T733&lt;&gt;"",S732+1,"")</f>
        <v>#REF!</v>
      </c>
      <c r="T733" t="str">
        <f>data!B730</f>
        <v>LÊ PHÁT LỢI</v>
      </c>
      <c r="U733" t="str">
        <f>data!C730</f>
        <v>11A5</v>
      </c>
      <c r="V733">
        <v>3</v>
      </c>
      <c r="AE733" t="str">
        <f>IF(B733&lt;&gt;"", INDEX($X$8:$X$1491, MATCH(B733, $T$8:$T$1491, 0)),"")</f>
        <v/>
      </c>
      <c r="AF733" t="str">
        <f>IF(AH736&lt;&gt;"", INDEX($AJ$8:$AJ$1491, MATCH(AH736, $T$8:$T$1491, 0)),"")</f>
        <v/>
      </c>
    </row>
    <row r="734">
      <c r="A734" t="str">
        <f>IF(B734&lt;&gt;"",A733+1,"")</f>
        <v/>
      </c>
      <c r="S734" t="e">
        <f>IF(T734&lt;&gt;"",S733+1,"")</f>
        <v>#REF!</v>
      </c>
      <c r="T734" t="str">
        <f>data!B731</f>
        <v>ĐẶNG HOÀNG LUÂN</v>
      </c>
      <c r="U734" t="str">
        <f>data!C731</f>
        <v>11A5</v>
      </c>
      <c r="AE734" t="str">
        <f>IF(B734&lt;&gt;"", INDEX($X$8:$X$1491, MATCH(B734, $T$8:$T$1491, 0)),"")</f>
        <v/>
      </c>
      <c r="AF734" t="str">
        <f>IF(AH737&lt;&gt;"", INDEX($AJ$8:$AJ$1491, MATCH(AH737, $T$8:$T$1491, 0)),"")</f>
        <v/>
      </c>
    </row>
    <row r="735">
      <c r="A735" t="str">
        <f>IF(B735&lt;&gt;"",A734+1,"")</f>
        <v/>
      </c>
      <c r="S735" t="e">
        <f>IF(T735&lt;&gt;"",S734+1,"")</f>
        <v>#REF!</v>
      </c>
      <c r="T735" t="str">
        <f>data!B732</f>
        <v>HUỲNH KỲ NAM</v>
      </c>
      <c r="U735" t="str">
        <f>data!C732</f>
        <v>11A5</v>
      </c>
      <c r="AE735" t="str">
        <f>IF(B735&lt;&gt;"", INDEX($X$8:$X$1491, MATCH(B735, $T$8:$T$1491, 0)),"")</f>
        <v/>
      </c>
      <c r="AF735" t="str">
        <f>IF(AH738&lt;&gt;"", INDEX($AJ$8:$AJ$1491, MATCH(AH738, $T$8:$T$1491, 0)),"")</f>
        <v/>
      </c>
    </row>
    <row r="736">
      <c r="A736" t="str">
        <f>IF(B736&lt;&gt;"",A735+1,"")</f>
        <v/>
      </c>
      <c r="S736" t="e">
        <f>IF(T736&lt;&gt;"",S735+1,"")</f>
        <v>#REF!</v>
      </c>
      <c r="T736" t="str">
        <f>data!B733</f>
        <v>PHAN TRỌNG NGHĨA</v>
      </c>
      <c r="U736" t="str">
        <f>data!C733</f>
        <v>11A5</v>
      </c>
      <c r="AE736" t="str">
        <f>IF(B736&lt;&gt;"", INDEX($X$8:$X$1491, MATCH(B736, $T$8:$T$1491, 0)),"")</f>
        <v/>
      </c>
      <c r="AF736" t="str">
        <f>IF(AH739&lt;&gt;"", INDEX($AJ$8:$AJ$1491, MATCH(AH739, $T$8:$T$1491, 0)),"")</f>
        <v/>
      </c>
    </row>
    <row r="737">
      <c r="A737" t="str">
        <f>IF(B737&lt;&gt;"",A736+1,"")</f>
        <v/>
      </c>
      <c r="S737" t="e">
        <f>IF(T737&lt;&gt;"",S736+1,"")</f>
        <v>#REF!</v>
      </c>
      <c r="T737" t="str">
        <f>data!B733</f>
        <v>PHAN TRỌNG NGHĨA</v>
      </c>
      <c r="U737" t="str">
        <f>data!C733</f>
        <v>11A5</v>
      </c>
      <c r="AE737" t="str">
        <f>IF(B737&lt;&gt;"", INDEX($X$8:$X$1491, MATCH(B737, $T$8:$T$1491, 0)),"")</f>
        <v/>
      </c>
      <c r="AF737" t="str">
        <f>IF(AH740&lt;&gt;"", INDEX($AJ$8:$AJ$1491, MATCH(AH740, $T$8:$T$1491, 0)),"")</f>
        <v/>
      </c>
    </row>
    <row r="738">
      <c r="A738" t="str">
        <f>IF(B738&lt;&gt;"",A737+1,"")</f>
        <v/>
      </c>
      <c r="S738" t="e">
        <f>IF(T738&lt;&gt;"",S737+1,"")</f>
        <v>#REF!</v>
      </c>
      <c r="T738" t="str">
        <f>data!B734</f>
        <v>HUỲNH THUYÊN NGUYÊN</v>
      </c>
      <c r="U738" t="str">
        <f>data!C734</f>
        <v>11A5</v>
      </c>
      <c r="AE738" t="str">
        <f>IF(B738&lt;&gt;"", INDEX($X$8:$X$1491, MATCH(B738, $T$8:$T$1491, 0)),"")</f>
        <v/>
      </c>
      <c r="AF738" t="str">
        <f>IF(AH741&lt;&gt;"", INDEX($AJ$8:$AJ$1491, MATCH(AH741, $T$8:$T$1491, 0)),"")</f>
        <v/>
      </c>
    </row>
    <row r="739">
      <c r="A739" t="str">
        <f>IF(B739&lt;&gt;"",A738+1,"")</f>
        <v/>
      </c>
      <c r="S739" t="e">
        <f>IF(T739&lt;&gt;"",S738+1,"")</f>
        <v>#REF!</v>
      </c>
      <c r="T739" t="str">
        <f>data!B735</f>
        <v>PHẠM SỸ NGUYÊN</v>
      </c>
      <c r="U739" t="str">
        <f>data!C735</f>
        <v>11A5</v>
      </c>
      <c r="AE739" t="str">
        <f>IF(B739&lt;&gt;"", INDEX($X$8:$X$1491, MATCH(B739, $T$8:$T$1491, 0)),"")</f>
        <v/>
      </c>
      <c r="AF739" t="str">
        <f>IF(AH742&lt;&gt;"", INDEX($AJ$8:$AJ$1491, MATCH(AH742, $T$8:$T$1491, 0)),"")</f>
        <v/>
      </c>
    </row>
    <row r="740">
      <c r="A740" t="str">
        <f>IF(B740&lt;&gt;"",A739+1,"")</f>
        <v/>
      </c>
      <c r="S740" t="e">
        <f>IF(T740&lt;&gt;"",S739+1,"")</f>
        <v>#REF!</v>
      </c>
      <c r="T740" t="str">
        <f>data!B736</f>
        <v>CAO DOANH NHÂN</v>
      </c>
      <c r="U740" t="str">
        <f>data!C736</f>
        <v>11A5</v>
      </c>
      <c r="AE740" t="str">
        <f>IF(B740&lt;&gt;"", INDEX($X$8:$X$1491, MATCH(B740, $T$8:$T$1491, 0)),"")</f>
        <v/>
      </c>
      <c r="AF740" t="str">
        <f>IF(AH743&lt;&gt;"", INDEX($AJ$8:$AJ$1491, MATCH(AH743, $T$8:$T$1491, 0)),"")</f>
        <v/>
      </c>
    </row>
    <row r="741">
      <c r="A741" t="str">
        <f>IF(B741&lt;&gt;"",A740+1,"")</f>
        <v/>
      </c>
      <c r="S741" t="e">
        <f>IF(T741&lt;&gt;"",S740+1,"")</f>
        <v>#REF!</v>
      </c>
      <c r="T741" t="str">
        <f>data!B737</f>
        <v>NGUYỄN TRƯƠNG PHI NHẬT</v>
      </c>
      <c r="U741" t="str">
        <f>data!C737</f>
        <v>11A5</v>
      </c>
      <c r="AE741" t="str">
        <f>IF(B741&lt;&gt;"", INDEX($X$8:$X$1491, MATCH(B741, $T$8:$T$1491, 0)),"")</f>
        <v/>
      </c>
      <c r="AF741" t="str">
        <f>IF(AH744&lt;&gt;"", INDEX($AJ$8:$AJ$1491, MATCH(AH744, $T$8:$T$1491, 0)),"")</f>
        <v/>
      </c>
    </row>
    <row r="742">
      <c r="A742" t="str">
        <f>IF(B742&lt;&gt;"",A741+1,"")</f>
        <v/>
      </c>
      <c r="S742" t="e">
        <f>IF(T742&lt;&gt;"",S741+1,"")</f>
        <v>#REF!</v>
      </c>
      <c r="T742" t="str">
        <f>data!B738</f>
        <v>PHẠM NGỌC UYỄN NHI</v>
      </c>
      <c r="U742" t="str">
        <f>data!C738</f>
        <v>11A5</v>
      </c>
      <c r="V742">
        <v>3</v>
      </c>
      <c r="AE742" t="str">
        <f>IF(B742&lt;&gt;"", INDEX($X$8:$X$1491, MATCH(B742, $T$8:$T$1491, 0)),"")</f>
        <v/>
      </c>
      <c r="AF742" t="str">
        <f>IF(AH745&lt;&gt;"", INDEX($AJ$8:$AJ$1491, MATCH(AH745, $T$8:$T$1491, 0)),"")</f>
        <v/>
      </c>
    </row>
    <row r="743">
      <c r="A743" t="str">
        <f>IF(B743&lt;&gt;"",A742+1,"")</f>
        <v/>
      </c>
      <c r="S743" t="e">
        <f>IF(T743&lt;&gt;"",S742+1,"")</f>
        <v>#REF!</v>
      </c>
      <c r="T743" t="str">
        <f>data!B739</f>
        <v>LƯƠNG THỊ YẾN NHƯ</v>
      </c>
      <c r="U743" t="str">
        <f>data!C739</f>
        <v>11A5</v>
      </c>
      <c r="AE743" t="str">
        <f>IF(B743&lt;&gt;"", INDEX($X$8:$X$1491, MATCH(B743, $T$8:$T$1491, 0)),"")</f>
        <v/>
      </c>
      <c r="AF743" t="str">
        <f>IF(AH746&lt;&gt;"", INDEX($AJ$8:$AJ$1491, MATCH(AH746, $T$8:$T$1491, 0)),"")</f>
        <v/>
      </c>
    </row>
    <row r="744">
      <c r="A744" t="str">
        <f>IF(B744&lt;&gt;"",A743+1,"")</f>
        <v/>
      </c>
      <c r="S744" t="e">
        <f>IF(T744&lt;&gt;"",S743+1,"")</f>
        <v>#REF!</v>
      </c>
      <c r="T744" t="str">
        <f>data!B740</f>
        <v>CHÂU TẤN PHÁT</v>
      </c>
      <c r="U744" t="str">
        <f>data!C740</f>
        <v>11A5</v>
      </c>
      <c r="AE744" t="str">
        <f>IF(B744&lt;&gt;"", INDEX($X$8:$X$1491, MATCH(B744, $T$8:$T$1491, 0)),"")</f>
        <v/>
      </c>
      <c r="AF744" t="str">
        <f>IF(AH747&lt;&gt;"", INDEX($AJ$8:$AJ$1491, MATCH(AH747, $T$8:$T$1491, 0)),"")</f>
        <v/>
      </c>
    </row>
    <row r="745">
      <c r="A745" t="str">
        <f>IF(B745&lt;&gt;"",A744+1,"")</f>
        <v/>
      </c>
      <c r="S745" t="e">
        <f>IF(T745&lt;&gt;"",S744+1,"")</f>
        <v>#REF!</v>
      </c>
      <c r="T745" t="str">
        <f>data!B741</f>
        <v>BÙI VĂN PHÚ</v>
      </c>
      <c r="U745" t="str">
        <f>data!C741</f>
        <v>11A5</v>
      </c>
      <c r="AE745" t="str">
        <f>IF(B745&lt;&gt;"", INDEX($X$8:$X$1491, MATCH(B745, $T$8:$T$1491, 0)),"")</f>
        <v/>
      </c>
      <c r="AF745" t="str">
        <f>IF(AH748&lt;&gt;"", INDEX($AJ$8:$AJ$1491, MATCH(AH748, $T$8:$T$1491, 0)),"")</f>
        <v/>
      </c>
    </row>
    <row r="746">
      <c r="A746" t="str">
        <f>IF(B746&lt;&gt;"",A745+1,"")</f>
        <v/>
      </c>
      <c r="S746" t="e">
        <f>IF(T746&lt;&gt;"",S745+1,"")</f>
        <v>#REF!</v>
      </c>
      <c r="T746" t="str">
        <f>data!B742</f>
        <v>NGUYỄN HOÀNG PHÚC</v>
      </c>
      <c r="U746" t="str">
        <f>data!C742</f>
        <v>11A5</v>
      </c>
      <c r="V746">
        <v>3</v>
      </c>
      <c r="AE746" t="str">
        <f>IF(B746&lt;&gt;"", INDEX($X$8:$X$1491, MATCH(B746, $T$8:$T$1491, 0)),"")</f>
        <v/>
      </c>
      <c r="AF746" t="str">
        <f>IF(AH749&lt;&gt;"", INDEX($AJ$8:$AJ$1491, MATCH(AH749, $T$8:$T$1491, 0)),"")</f>
        <v/>
      </c>
    </row>
    <row r="747">
      <c r="A747" t="str">
        <f>IF(B747&lt;&gt;"",A746+1,"")</f>
        <v/>
      </c>
      <c r="S747" t="e">
        <f>IF(T747&lt;&gt;"",S746+1,"")</f>
        <v>#REF!</v>
      </c>
      <c r="T747" t="str">
        <f>data!B743</f>
        <v>TRẦN NGỌC BẢO PHÚC</v>
      </c>
      <c r="U747" t="str">
        <f>data!C743</f>
        <v>11A5</v>
      </c>
      <c r="AE747" t="str">
        <f>IF(B747&lt;&gt;"", INDEX($X$8:$X$1491, MATCH(B747, $T$8:$T$1491, 0)),"")</f>
        <v/>
      </c>
      <c r="AF747" t="str">
        <f>IF(AH750&lt;&gt;"", INDEX($AJ$8:$AJ$1491, MATCH(AH750, $T$8:$T$1491, 0)),"")</f>
        <v/>
      </c>
    </row>
    <row r="748">
      <c r="A748" t="str">
        <f>IF(B748&lt;&gt;"",A747+1,"")</f>
        <v/>
      </c>
      <c r="S748" t="e">
        <f>IF(T748&lt;&gt;"",S747+1,"")</f>
        <v>#REF!</v>
      </c>
      <c r="T748" t="str">
        <f>data!B744</f>
        <v>NGUYỄN HỮU PHƯỚC</v>
      </c>
      <c r="U748" t="str">
        <f>data!C744</f>
        <v>11A5</v>
      </c>
      <c r="AE748" t="str">
        <f>IF(B748&lt;&gt;"", INDEX($X$8:$X$1491, MATCH(B748, $T$8:$T$1491, 0)),"")</f>
        <v/>
      </c>
      <c r="AF748" t="str">
        <f>IF(AH751&lt;&gt;"", INDEX($AJ$8:$AJ$1491, MATCH(AH751, $T$8:$T$1491, 0)),"")</f>
        <v/>
      </c>
    </row>
    <row r="749">
      <c r="A749" t="str">
        <f>IF(B749&lt;&gt;"",A748+1,"")</f>
        <v/>
      </c>
      <c r="S749" t="e">
        <f>IF(T749&lt;&gt;"",S748+1,"")</f>
        <v>#REF!</v>
      </c>
      <c r="T749" t="str">
        <f>data!B745</f>
        <v>PHAN TRỊNH NGỌC QUÝ</v>
      </c>
      <c r="U749" t="str">
        <f>data!C745</f>
        <v>11A5</v>
      </c>
      <c r="AE749" t="str">
        <f>IF(B749&lt;&gt;"", INDEX($X$8:$X$1491, MATCH(B749, $T$8:$T$1491, 0)),"")</f>
        <v/>
      </c>
      <c r="AF749" t="str">
        <f>IF(AH752&lt;&gt;"", INDEX($AJ$8:$AJ$1491, MATCH(AH752, $T$8:$T$1491, 0)),"")</f>
        <v/>
      </c>
    </row>
    <row r="750">
      <c r="A750" t="str">
        <f>IF(B750&lt;&gt;"",A749+1,"")</f>
        <v/>
      </c>
      <c r="S750" t="e">
        <f>IF(T750&lt;&gt;"",S749+1,"")</f>
        <v>#REF!</v>
      </c>
      <c r="T750" t="str">
        <f>data!B746</f>
        <v>NGUYỄN NGỌC QUYÊN QUYÊN</v>
      </c>
      <c r="U750" t="str">
        <f>data!C746</f>
        <v>11A5</v>
      </c>
      <c r="V750">
        <v>3</v>
      </c>
      <c r="AE750" t="str">
        <f>IF(B750&lt;&gt;"", INDEX($X$8:$X$1491, MATCH(B750, $T$8:$T$1491, 0)),"")</f>
        <v/>
      </c>
      <c r="AF750" t="str">
        <f>IF(AH753&lt;&gt;"", INDEX($AJ$8:$AJ$1491, MATCH(AH753, $T$8:$T$1491, 0)),"")</f>
        <v/>
      </c>
    </row>
    <row r="751">
      <c r="A751" t="str">
        <f>IF(B751&lt;&gt;"",A750+1,"")</f>
        <v/>
      </c>
      <c r="S751" t="e">
        <f>IF(T751&lt;&gt;"",S750+1,"")</f>
        <v>#REF!</v>
      </c>
      <c r="T751" t="str">
        <f>data!B747</f>
        <v>BÙI NGỌC THÁI</v>
      </c>
      <c r="U751" t="str">
        <f>data!C747</f>
        <v>11A5</v>
      </c>
      <c r="AE751" t="str">
        <f>IF(B751&lt;&gt;"", INDEX($X$8:$X$1491, MATCH(B751, $T$8:$T$1491, 0)),"")</f>
        <v/>
      </c>
      <c r="AF751" t="str">
        <f>IF(AH754&lt;&gt;"", INDEX($AJ$8:$AJ$1491, MATCH(AH754, $T$8:$T$1491, 0)),"")</f>
        <v/>
      </c>
    </row>
    <row r="752">
      <c r="A752" t="str">
        <f>IF(B752&lt;&gt;"",A751+1,"")</f>
        <v/>
      </c>
      <c r="S752" t="e">
        <f>IF(T752&lt;&gt;"",S751+1,"")</f>
        <v>#REF!</v>
      </c>
      <c r="T752" t="str">
        <f>data!B748</f>
        <v>DƯƠNG NHẬT THÀNH</v>
      </c>
      <c r="U752" t="str">
        <f>data!C748</f>
        <v>11A5</v>
      </c>
      <c r="AE752" t="str">
        <f>IF(B752&lt;&gt;"", INDEX($X$8:$X$1491, MATCH(B752, $T$8:$T$1491, 0)),"")</f>
        <v/>
      </c>
      <c r="AF752" t="str">
        <f>IF(AH755&lt;&gt;"", INDEX($AJ$8:$AJ$1491, MATCH(AH755, $T$8:$T$1491, 0)),"")</f>
        <v/>
      </c>
    </row>
    <row r="753">
      <c r="A753" t="str">
        <f>IF(B753&lt;&gt;"",A752+1,"")</f>
        <v/>
      </c>
      <c r="S753" t="e">
        <f>IF(T753&lt;&gt;"",S752+1,"")</f>
        <v>#REF!</v>
      </c>
      <c r="T753" t="str">
        <f>data!B749</f>
        <v>NGUYỄN GIA THÀNH</v>
      </c>
      <c r="U753" t="str">
        <f>data!C749</f>
        <v>11A5</v>
      </c>
      <c r="V753">
        <v>3</v>
      </c>
      <c r="AE753" t="str">
        <f>IF(B753&lt;&gt;"", INDEX($X$8:$X$1491, MATCH(B753, $T$8:$T$1491, 0)),"")</f>
        <v/>
      </c>
      <c r="AF753" t="str">
        <f>IF(AH756&lt;&gt;"", INDEX($AJ$8:$AJ$1491, MATCH(AH756, $T$8:$T$1491, 0)),"")</f>
        <v/>
      </c>
    </row>
    <row r="754">
      <c r="A754" t="str">
        <f>IF(B754&lt;&gt;"",A753+1,"")</f>
        <v/>
      </c>
      <c r="S754" t="e">
        <f>IF(T754&lt;&gt;"",S753+1,"")</f>
        <v>#REF!</v>
      </c>
      <c r="T754" t="str">
        <f>data!B749</f>
        <v>NGUYỄN GIA THÀNH</v>
      </c>
      <c r="U754" t="str">
        <f>data!C749</f>
        <v>11A5</v>
      </c>
      <c r="V754">
        <v>3</v>
      </c>
      <c r="AE754" t="str">
        <f>IF(B754&lt;&gt;"", INDEX($X$8:$X$1491, MATCH(B754, $T$8:$T$1491, 0)),"")</f>
        <v/>
      </c>
      <c r="AF754" t="str">
        <f>IF(AH757&lt;&gt;"", INDEX($AJ$8:$AJ$1491, MATCH(AH757, $T$8:$T$1491, 0)),"")</f>
        <v/>
      </c>
    </row>
    <row r="755">
      <c r="A755" t="str">
        <f>IF(B755&lt;&gt;"",A754+1,"")</f>
        <v/>
      </c>
      <c r="S755" t="e">
        <f>IF(T755&lt;&gt;"",S754+1,"")</f>
        <v>#REF!</v>
      </c>
      <c r="T755" t="str">
        <f>data!B750</f>
        <v>NGUYỄN MINH THUẬN</v>
      </c>
      <c r="U755" t="str">
        <f>data!C750</f>
        <v>11A5</v>
      </c>
      <c r="AE755" t="str">
        <f>IF(B755&lt;&gt;"", INDEX($X$8:$X$1491, MATCH(B755, $T$8:$T$1491, 0)),"")</f>
        <v/>
      </c>
      <c r="AF755" t="str">
        <f>IF(AH758&lt;&gt;"", INDEX($AJ$8:$AJ$1491, MATCH(AH758, $T$8:$T$1491, 0)),"")</f>
        <v/>
      </c>
    </row>
    <row r="756">
      <c r="A756" t="str">
        <f>IF(B756&lt;&gt;"",A755+1,"")</f>
        <v/>
      </c>
      <c r="S756" t="e">
        <f>IF(T756&lt;&gt;"",S755+1,"")</f>
        <v>#REF!</v>
      </c>
      <c r="T756" t="str">
        <f>data!B751</f>
        <v>TRƯƠNG CHÂU BẢO TOÀN</v>
      </c>
      <c r="U756" t="str">
        <f>data!C751</f>
        <v>11A5</v>
      </c>
      <c r="V756">
        <v>3</v>
      </c>
      <c r="AE756" t="str">
        <f>IF(B756&lt;&gt;"", INDEX($X$8:$X$1491, MATCH(B756, $T$8:$T$1491, 0)),"")</f>
        <v/>
      </c>
      <c r="AF756" t="str">
        <f>IF(AH759&lt;&gt;"", INDEX($AJ$8:$AJ$1491, MATCH(AH759, $T$8:$T$1491, 0)),"")</f>
        <v/>
      </c>
    </row>
    <row r="757">
      <c r="A757" t="str">
        <f>IF(B757&lt;&gt;"",A756+1,"")</f>
        <v/>
      </c>
      <c r="S757" t="e">
        <f>IF(T757&lt;&gt;"",S756+1,"")</f>
        <v>#REF!</v>
      </c>
      <c r="T757" t="str">
        <f>data!B752</f>
        <v>DƯƠNG ĐÌNH TRÍ</v>
      </c>
      <c r="U757" t="str">
        <f>data!C752</f>
        <v>11A5</v>
      </c>
      <c r="V757">
        <v>1</v>
      </c>
      <c r="AE757" t="str">
        <f>IF(B757&lt;&gt;"", INDEX($X$8:$X$1491, MATCH(B757, $T$8:$T$1491, 0)),"")</f>
        <v/>
      </c>
      <c r="AF757" t="str">
        <f>IF(AH760&lt;&gt;"", INDEX($AJ$8:$AJ$1491, MATCH(AH760, $T$8:$T$1491, 0)),"")</f>
        <v/>
      </c>
    </row>
    <row r="758">
      <c r="A758" t="str">
        <f>IF(B758&lt;&gt;"",A757+1,"")</f>
        <v/>
      </c>
      <c r="S758" t="e">
        <f>IF(T758&lt;&gt;"",S757+1,"")</f>
        <v>#REF!</v>
      </c>
      <c r="T758" t="str">
        <f>data!B753</f>
        <v>LÊ KHÁNH VY</v>
      </c>
      <c r="U758" t="str">
        <f>data!C753</f>
        <v>11A5</v>
      </c>
      <c r="AE758" t="str">
        <f>IF(B758&lt;&gt;"", INDEX($X$8:$X$1491, MATCH(B758, $T$8:$T$1491, 0)),"")</f>
        <v/>
      </c>
      <c r="AF758" t="str">
        <f>IF(AH761&lt;&gt;"", INDEX($AJ$8:$AJ$1491, MATCH(AH761, $T$8:$T$1491, 0)),"")</f>
        <v/>
      </c>
    </row>
    <row r="759">
      <c r="A759" t="str">
        <f>IF(B759&lt;&gt;"",A758+1,"")</f>
        <v/>
      </c>
      <c r="S759" t="e">
        <f>IF(T759&lt;&gt;"",S758+1,"")</f>
        <v>#REF!</v>
      </c>
      <c r="T759" t="str">
        <f>data!B754</f>
        <v>PHAN THẾ VỸ</v>
      </c>
      <c r="U759" t="str">
        <f>data!C754</f>
        <v>11A5</v>
      </c>
      <c r="AE759" t="str">
        <f>IF(B759&lt;&gt;"", INDEX($X$8:$X$1491, MATCH(B759, $T$8:$T$1491, 0)),"")</f>
        <v/>
      </c>
      <c r="AF759" t="str">
        <f>IF(AH762&lt;&gt;"", INDEX($AJ$8:$AJ$1491, MATCH(AH762, $T$8:$T$1491, 0)),"")</f>
        <v/>
      </c>
    </row>
    <row r="760">
      <c r="A760" t="str">
        <f>IF(B760&lt;&gt;"",A759+1,"")</f>
        <v/>
      </c>
      <c r="S760" t="e">
        <f>IF(T760&lt;&gt;"",S759+1,"")</f>
        <v>#REF!</v>
      </c>
      <c r="T760" t="str">
        <f>data!B755</f>
        <v>NGUYỄN THỊ ĐÔNG XUÂN</v>
      </c>
      <c r="U760" t="str">
        <f>data!C755</f>
        <v>11A5</v>
      </c>
      <c r="V760">
        <v>3</v>
      </c>
      <c r="AE760" t="str">
        <f>IF(B760&lt;&gt;"", INDEX($X$8:$X$1491, MATCH(B760, $T$8:$T$1491, 0)),"")</f>
        <v/>
      </c>
      <c r="AF760" t="str">
        <f>IF(AH763&lt;&gt;"", INDEX($AJ$8:$AJ$1491, MATCH(AH763, $T$8:$T$1491, 0)),"")</f>
        <v/>
      </c>
    </row>
    <row r="761">
      <c r="A761" t="str">
        <f>IF(B761&lt;&gt;"",A760+1,"")</f>
        <v/>
      </c>
      <c r="S761" t="e">
        <f>IF(T761&lt;&gt;"",S760+1,"")</f>
        <v>#REF!</v>
      </c>
      <c r="T761" t="str">
        <f>data!B756</f>
        <v>HUỲNH NGỌC TÚ ANH</v>
      </c>
      <c r="U761" t="str">
        <f>data!C756</f>
        <v>11A6</v>
      </c>
      <c r="V761">
        <v>3</v>
      </c>
      <c r="AE761" t="str">
        <f>IF(B761&lt;&gt;"", INDEX($X$8:$X$1491, MATCH(B761, $T$8:$T$1491, 0)),"")</f>
        <v/>
      </c>
      <c r="AF761" t="str">
        <f>IF(AH764&lt;&gt;"", INDEX($AJ$8:$AJ$1491, MATCH(AH764, $T$8:$T$1491, 0)),"")</f>
        <v/>
      </c>
    </row>
    <row r="762">
      <c r="A762" t="str">
        <f>IF(B762&lt;&gt;"",A761+1,"")</f>
        <v/>
      </c>
      <c r="S762" t="e">
        <f>IF(T762&lt;&gt;"",S761+1,"")</f>
        <v>#REF!</v>
      </c>
      <c r="T762" t="str">
        <f>data!B757</f>
        <v>LÊ THANH BÌNH</v>
      </c>
      <c r="U762" t="str">
        <f>data!C757</f>
        <v>11A6</v>
      </c>
      <c r="V762">
        <v>3</v>
      </c>
      <c r="AE762" t="str">
        <f>IF(B762&lt;&gt;"", INDEX($X$8:$X$1491, MATCH(B762, $T$8:$T$1491, 0)),"")</f>
        <v/>
      </c>
      <c r="AF762" t="str">
        <f>IF(AH765&lt;&gt;"", INDEX($AJ$8:$AJ$1491, MATCH(AH765, $T$8:$T$1491, 0)),"")</f>
        <v/>
      </c>
    </row>
    <row r="763">
      <c r="A763" t="str">
        <f>IF(B763&lt;&gt;"",A762+1,"")</f>
        <v/>
      </c>
      <c r="S763" t="e">
        <f>IF(T763&lt;&gt;"",S762+1,"")</f>
        <v>#REF!</v>
      </c>
      <c r="T763" t="str">
        <f>data!B759</f>
        <v>NGUYỄN THỊ MỸ DUYÊN</v>
      </c>
      <c r="U763" t="str">
        <f>data!C759</f>
        <v>11A6</v>
      </c>
      <c r="AE763" t="str">
        <f>IF(B763&lt;&gt;"", INDEX($X$8:$X$1491, MATCH(B763, $T$8:$T$1491, 0)),"")</f>
        <v/>
      </c>
      <c r="AF763" t="str">
        <f>IF(AH766&lt;&gt;"", INDEX($AJ$8:$AJ$1491, MATCH(AH766, $T$8:$T$1491, 0)),"")</f>
        <v/>
      </c>
    </row>
    <row r="764">
      <c r="A764" t="str">
        <f>IF(B764&lt;&gt;"",A763+1,"")</f>
        <v/>
      </c>
      <c r="S764" t="e">
        <f>IF(T764&lt;&gt;"",S763+1,"")</f>
        <v>#REF!</v>
      </c>
      <c r="T764" t="str">
        <f>data!B760</f>
        <v>DANH HẬN</v>
      </c>
      <c r="U764" t="str">
        <f>data!C760</f>
        <v>11A6</v>
      </c>
      <c r="AE764" t="str">
        <f>IF(B764&lt;&gt;"", INDEX($X$8:$X$1491, MATCH(B764, $T$8:$T$1491, 0)),"")</f>
        <v/>
      </c>
      <c r="AF764" t="str">
        <f>IF(AH767&lt;&gt;"", INDEX($AJ$8:$AJ$1491, MATCH(AH767, $T$8:$T$1491, 0)),"")</f>
        <v/>
      </c>
    </row>
    <row r="765">
      <c r="A765" t="str">
        <f>IF(B765&lt;&gt;"",A764+1,"")</f>
        <v/>
      </c>
      <c r="S765" t="e">
        <f>IF(T765&lt;&gt;"",S764+1,"")</f>
        <v>#REF!</v>
      </c>
      <c r="T765" t="str">
        <f>data!B761</f>
        <v>TRẦN TRƯƠNG TRỌNG HIẾU</v>
      </c>
      <c r="U765" t="str">
        <f>data!C761</f>
        <v>11A6</v>
      </c>
      <c r="V765">
        <v>3</v>
      </c>
      <c r="AE765" t="str">
        <f>IF(B765&lt;&gt;"", INDEX($X$8:$X$1491, MATCH(B765, $T$8:$T$1491, 0)),"")</f>
        <v/>
      </c>
      <c r="AF765" t="str">
        <f>IF(AH768&lt;&gt;"", INDEX($AJ$8:$AJ$1491, MATCH(AH768, $T$8:$T$1491, 0)),"")</f>
        <v/>
      </c>
    </row>
    <row r="766">
      <c r="A766" t="str">
        <f>IF(B766&lt;&gt;"",A765+1,"")</f>
        <v/>
      </c>
      <c r="S766" t="e">
        <f>IF(T766&lt;&gt;"",S765+1,"")</f>
        <v>#REF!</v>
      </c>
      <c r="T766" t="str">
        <f>data!B762</f>
        <v>LÊ NGUYỄN TIẾN HUY</v>
      </c>
      <c r="U766" t="str">
        <f>data!C762</f>
        <v>11A6</v>
      </c>
      <c r="AE766" t="str">
        <f>IF(B766&lt;&gt;"", INDEX($X$8:$X$1491, MATCH(B766, $T$8:$T$1491, 0)),"")</f>
        <v/>
      </c>
      <c r="AF766" t="str">
        <f>IF(AH769&lt;&gt;"", INDEX($AJ$8:$AJ$1491, MATCH(AH769, $T$8:$T$1491, 0)),"")</f>
        <v/>
      </c>
    </row>
    <row r="767">
      <c r="A767" t="str">
        <f>IF(B767&lt;&gt;"",A766+1,"")</f>
        <v/>
      </c>
      <c r="S767" t="e">
        <f>IF(T767&lt;&gt;"",S766+1,"")</f>
        <v>#REF!</v>
      </c>
      <c r="T767" t="str">
        <f>data!B763</f>
        <v>VÕ VĂN HUY</v>
      </c>
      <c r="U767" t="str">
        <f>data!C763</f>
        <v>11A6</v>
      </c>
      <c r="AE767" t="str">
        <f>IF(B767&lt;&gt;"", INDEX($X$8:$X$1491, MATCH(B767, $T$8:$T$1491, 0)),"")</f>
        <v/>
      </c>
      <c r="AF767" t="str">
        <f>IF(AH770&lt;&gt;"", INDEX($AJ$8:$AJ$1491, MATCH(AH770, $T$8:$T$1491, 0)),"")</f>
        <v/>
      </c>
    </row>
    <row r="768">
      <c r="A768" t="str">
        <f>IF(B768&lt;&gt;"",A767+1,"")</f>
        <v/>
      </c>
      <c r="S768" t="e">
        <f>IF(T768&lt;&gt;"",S767+1,"")</f>
        <v>#REF!</v>
      </c>
      <c r="T768" t="str">
        <f>data!B764</f>
        <v>TRẦN NGUYỄN NHƯ HUỲNH</v>
      </c>
      <c r="U768" t="str">
        <f>data!C764</f>
        <v>11A6</v>
      </c>
      <c r="AE768" t="str">
        <f>IF(B768&lt;&gt;"", INDEX($X$8:$X$1491, MATCH(B768, $T$8:$T$1491, 0)),"")</f>
        <v/>
      </c>
      <c r="AF768" t="str">
        <f>IF(AH771&lt;&gt;"", INDEX($AJ$8:$AJ$1491, MATCH(AH771, $T$8:$T$1491, 0)),"")</f>
        <v/>
      </c>
    </row>
    <row r="769">
      <c r="A769" t="str">
        <f>IF(B769&lt;&gt;"",A768+1,"")</f>
        <v/>
      </c>
      <c r="S769" t="e">
        <f>IF(T769&lt;&gt;"",S768+1,"")</f>
        <v>#REF!</v>
      </c>
      <c r="T769" t="str">
        <f>data!B765</f>
        <v>BÙI ĐĂNG KHÔI</v>
      </c>
      <c r="U769" t="str">
        <f>data!C765</f>
        <v>11A6</v>
      </c>
      <c r="V769">
        <v>3</v>
      </c>
      <c r="AE769" t="str">
        <f>IF(B769&lt;&gt;"", INDEX($X$8:$X$1491, MATCH(B769, $T$8:$T$1491, 0)),"")</f>
        <v/>
      </c>
      <c r="AF769" t="str">
        <f>IF(AH772&lt;&gt;"", INDEX($AJ$8:$AJ$1491, MATCH(AH772, $T$8:$T$1491, 0)),"")</f>
        <v/>
      </c>
    </row>
    <row r="770">
      <c r="A770" t="str">
        <f>IF(B770&lt;&gt;"",A769+1,"")</f>
        <v/>
      </c>
      <c r="S770" t="e">
        <f>IF(T770&lt;&gt;"",S769+1,"")</f>
        <v>#REF!</v>
      </c>
      <c r="T770" t="str">
        <f>data!B766</f>
        <v>MAI HIẾU LỄ</v>
      </c>
      <c r="U770" t="str">
        <f>data!C766</f>
        <v>11A6</v>
      </c>
      <c r="AE770" t="str">
        <f>IF(B770&lt;&gt;"", INDEX($X$8:$X$1491, MATCH(B770, $T$8:$T$1491, 0)),"")</f>
        <v/>
      </c>
      <c r="AF770" t="str">
        <f>IF(AH773&lt;&gt;"", INDEX($AJ$8:$AJ$1491, MATCH(AH773, $T$8:$T$1491, 0)),"")</f>
        <v/>
      </c>
    </row>
    <row r="771">
      <c r="A771" t="str">
        <f>IF(B771&lt;&gt;"",A770+1,"")</f>
        <v/>
      </c>
      <c r="S771" t="e">
        <f>IF(T771&lt;&gt;"",S770+1,"")</f>
        <v>#REF!</v>
      </c>
      <c r="T771" t="str">
        <f>data!B767</f>
        <v>MAI THANH LIỄN</v>
      </c>
      <c r="U771" t="str">
        <f>data!C767</f>
        <v>11A6</v>
      </c>
      <c r="V771">
        <v>1</v>
      </c>
      <c r="AE771" t="str">
        <f>IF(B771&lt;&gt;"", INDEX($X$8:$X$1491, MATCH(B771, $T$8:$T$1491, 0)),"")</f>
        <v/>
      </c>
      <c r="AF771" t="str">
        <f>IF(AH774&lt;&gt;"", INDEX($AJ$8:$AJ$1491, MATCH(AH774, $T$8:$T$1491, 0)),"")</f>
        <v/>
      </c>
    </row>
    <row r="772">
      <c r="A772" t="str">
        <f>IF(B772&lt;&gt;"",A771+1,"")</f>
        <v/>
      </c>
      <c r="S772" t="e">
        <f>IF(T772&lt;&gt;"",S771+1,"")</f>
        <v>#REF!</v>
      </c>
      <c r="T772" t="str">
        <f>data!B768</f>
        <v>NGUYỄN TRẦN KIM NGÂN</v>
      </c>
      <c r="U772" t="str">
        <f>data!C768</f>
        <v>11A6</v>
      </c>
      <c r="AE772" t="str">
        <f>IF(B772&lt;&gt;"", INDEX($X$8:$X$1491, MATCH(B772, $T$8:$T$1491, 0)),"")</f>
        <v/>
      </c>
      <c r="AF772" t="str">
        <f>IF(AH775&lt;&gt;"", INDEX($AJ$8:$AJ$1491, MATCH(AH775, $T$8:$T$1491, 0)),"")</f>
        <v/>
      </c>
    </row>
    <row r="773">
      <c r="A773" t="str">
        <f>IF(B773&lt;&gt;"",A772+1,"")</f>
        <v/>
      </c>
      <c r="S773" t="e">
        <f>IF(T773&lt;&gt;"",S772+1,"")</f>
        <v>#REF!</v>
      </c>
      <c r="T773" t="str">
        <f>data!B769</f>
        <v>PHẠM TRÍ NGUYỄN</v>
      </c>
      <c r="U773" t="str">
        <f>data!C769</f>
        <v>11A6</v>
      </c>
      <c r="AE773" t="str">
        <f>IF(B773&lt;&gt;"", INDEX($X$8:$X$1491, MATCH(B773, $T$8:$T$1491, 0)),"")</f>
        <v/>
      </c>
      <c r="AF773" t="str">
        <f>IF(AH776&lt;&gt;"", INDEX($AJ$8:$AJ$1491, MATCH(AH776, $T$8:$T$1491, 0)),"")</f>
        <v/>
      </c>
    </row>
    <row r="774">
      <c r="A774" t="str">
        <f>IF(B774&lt;&gt;"",A773+1,"")</f>
        <v/>
      </c>
      <c r="S774" t="e">
        <f>IF(T774&lt;&gt;"",S773+1,"")</f>
        <v>#REF!</v>
      </c>
      <c r="T774" t="str">
        <f>data!B770</f>
        <v>PHAN THỊ MỸ NHÂN</v>
      </c>
      <c r="U774" t="str">
        <f>data!C770</f>
        <v>11A6</v>
      </c>
      <c r="AE774" t="str">
        <f>IF(B774&lt;&gt;"", INDEX($X$8:$X$1491, MATCH(B774, $T$8:$T$1491, 0)),"")</f>
        <v/>
      </c>
      <c r="AF774" t="str">
        <f>IF(AH777&lt;&gt;"", INDEX($AJ$8:$AJ$1491, MATCH(AH777, $T$8:$T$1491, 0)),"")</f>
        <v/>
      </c>
    </row>
    <row r="775">
      <c r="A775" t="str">
        <f>IF(B775&lt;&gt;"",A774+1,"")</f>
        <v/>
      </c>
      <c r="S775" t="e">
        <f>IF(T775&lt;&gt;"",S774+1,"")</f>
        <v>#REF!</v>
      </c>
      <c r="T775" t="str">
        <f>data!B771</f>
        <v>BÃ NGỌC THÙY NHIÊN</v>
      </c>
      <c r="U775" t="str">
        <f>data!C771</f>
        <v>11A6</v>
      </c>
      <c r="V775">
        <v>3</v>
      </c>
      <c r="AE775" t="str">
        <f>IF(B775&lt;&gt;"", INDEX($X$8:$X$1491, MATCH(B775, $T$8:$T$1491, 0)),"")</f>
        <v/>
      </c>
      <c r="AF775" t="str">
        <f>IF(AH778&lt;&gt;"", INDEX($AJ$8:$AJ$1491, MATCH(AH778, $T$8:$T$1491, 0)),"")</f>
        <v/>
      </c>
    </row>
    <row r="776">
      <c r="A776" t="str">
        <f>IF(B776&lt;&gt;"",A775+1,"")</f>
        <v/>
      </c>
      <c r="S776" t="e">
        <f>IF(T776&lt;&gt;"",S775+1,"")</f>
        <v>#REF!</v>
      </c>
      <c r="T776" t="str">
        <f>data!B772</f>
        <v>VÕ THỊ HUYỀN NHƯ</v>
      </c>
      <c r="U776" t="str">
        <f>data!C772</f>
        <v>11A6</v>
      </c>
      <c r="V776">
        <v>3</v>
      </c>
      <c r="AE776" t="str">
        <f>IF(B776&lt;&gt;"", INDEX($X$8:$X$1491, MATCH(B776, $T$8:$T$1491, 0)),"")</f>
        <v/>
      </c>
      <c r="AF776" t="str">
        <f>IF(AH779&lt;&gt;"", INDEX($AJ$8:$AJ$1491, MATCH(AH779, $T$8:$T$1491, 0)),"")</f>
        <v/>
      </c>
    </row>
    <row r="777">
      <c r="A777" t="str">
        <f>IF(B777&lt;&gt;"",A776+1,"")</f>
        <v/>
      </c>
      <c r="S777" t="e">
        <f>IF(T777&lt;&gt;"",S776+1,"")</f>
        <v>#REF!</v>
      </c>
      <c r="T777" t="str">
        <f>data!B773</f>
        <v>LÊ THÀNH PHÁT</v>
      </c>
      <c r="U777" t="str">
        <f>data!C773</f>
        <v>11A6</v>
      </c>
      <c r="V777">
        <v>3</v>
      </c>
      <c r="AE777" t="str">
        <f>IF(B777&lt;&gt;"", INDEX($X$8:$X$1491, MATCH(B777, $T$8:$T$1491, 0)),"")</f>
        <v/>
      </c>
      <c r="AF777" t="str">
        <f>IF(AH780&lt;&gt;"", INDEX($AJ$8:$AJ$1491, MATCH(AH780, $T$8:$T$1491, 0)),"")</f>
        <v/>
      </c>
    </row>
    <row r="778">
      <c r="A778" t="str">
        <f>IF(B778&lt;&gt;"",A777+1,"")</f>
        <v/>
      </c>
      <c r="S778" t="e">
        <f>IF(T778&lt;&gt;"",S777+1,"")</f>
        <v>#REF!</v>
      </c>
      <c r="T778" t="str">
        <f>data!B774</f>
        <v>NGUYỄN PHAN MỸ PHÚC</v>
      </c>
      <c r="U778" t="str">
        <f>data!C774</f>
        <v>11A6</v>
      </c>
      <c r="V778">
        <v>3</v>
      </c>
      <c r="AE778" t="str">
        <f>IF(B778&lt;&gt;"", INDEX($X$8:$X$1491, MATCH(B778, $T$8:$T$1491, 0)),"")</f>
        <v/>
      </c>
      <c r="AF778" t="str">
        <f>IF(AH781&lt;&gt;"", INDEX($AJ$8:$AJ$1491, MATCH(AH781, $T$8:$T$1491, 0)),"")</f>
        <v/>
      </c>
    </row>
    <row r="779">
      <c r="A779" t="str">
        <f>IF(B779&lt;&gt;"",A778+1,"")</f>
        <v/>
      </c>
      <c r="S779" t="e">
        <f>IF(T779&lt;&gt;"",S778+1,"")</f>
        <v>#REF!</v>
      </c>
      <c r="T779" t="str">
        <f>data!B775</f>
        <v>TRẦN MAI PHƯƠNG</v>
      </c>
      <c r="U779" t="str">
        <f>data!C775</f>
        <v>11A6</v>
      </c>
      <c r="V779">
        <v>3</v>
      </c>
      <c r="AE779" t="str">
        <f>IF(B779&lt;&gt;"", INDEX($X$8:$X$1491, MATCH(B779, $T$8:$T$1491, 0)),"")</f>
        <v/>
      </c>
      <c r="AF779" t="str">
        <f>IF(AH782&lt;&gt;"", INDEX($AJ$8:$AJ$1491, MATCH(AH782, $T$8:$T$1491, 0)),"")</f>
        <v/>
      </c>
    </row>
    <row r="780">
      <c r="A780" t="str">
        <f>IF(B780&lt;&gt;"",A779+1,"")</f>
        <v/>
      </c>
      <c r="S780" t="e">
        <f>IF(T780&lt;&gt;"",S779+1,"")</f>
        <v>#REF!</v>
      </c>
      <c r="T780" t="str">
        <f>data!B776</f>
        <v>LÊ THỊ PHƯƠNG QUYÊN</v>
      </c>
      <c r="U780" t="str">
        <f>data!C776</f>
        <v>11A6</v>
      </c>
      <c r="V780">
        <v>3</v>
      </c>
      <c r="AE780" t="str">
        <f>IF(B780&lt;&gt;"", INDEX($X$8:$X$1491, MATCH(B780, $T$8:$T$1491, 0)),"")</f>
        <v/>
      </c>
      <c r="AF780" t="str">
        <f>IF(AH783&lt;&gt;"", INDEX($AJ$8:$AJ$1491, MATCH(AH783, $T$8:$T$1491, 0)),"")</f>
        <v/>
      </c>
    </row>
    <row r="781">
      <c r="A781" t="str">
        <f>IF(B781&lt;&gt;"",A780+1,"")</f>
        <v/>
      </c>
      <c r="S781" t="e">
        <f>IF(T781&lt;&gt;"",S780+1,"")</f>
        <v>#REF!</v>
      </c>
      <c r="T781" t="str">
        <f>data!B777</f>
        <v>NGUYỄN THỊ THẢO QUYÊN</v>
      </c>
      <c r="U781" t="str">
        <f>data!C777</f>
        <v>11A6</v>
      </c>
      <c r="V781">
        <v>3</v>
      </c>
      <c r="AE781" t="str">
        <f>IF(B781&lt;&gt;"", INDEX($X$8:$X$1491, MATCH(B781, $T$8:$T$1491, 0)),"")</f>
        <v/>
      </c>
      <c r="AF781" t="str">
        <f>IF(AH784&lt;&gt;"", INDEX($AJ$8:$AJ$1491, MATCH(AH784, $T$8:$T$1491, 0)),"")</f>
        <v/>
      </c>
    </row>
    <row r="782">
      <c r="A782" t="str">
        <f>IF(B782&lt;&gt;"",A781+1,"")</f>
        <v/>
      </c>
      <c r="S782" t="e">
        <f>IF(T782&lt;&gt;"",S781+1,"")</f>
        <v>#REF!</v>
      </c>
      <c r="T782" t="str">
        <f>data!B778</f>
        <v>MAI TUẤN THÀNH</v>
      </c>
      <c r="U782" t="str">
        <f>data!C778</f>
        <v>11A6</v>
      </c>
      <c r="V782">
        <v>1</v>
      </c>
      <c r="AE782" t="str">
        <f>IF(B782&lt;&gt;"", INDEX($X$8:$X$1491, MATCH(B782, $T$8:$T$1491, 0)),"")</f>
        <v/>
      </c>
      <c r="AF782" t="str">
        <f>IF(AH785&lt;&gt;"", INDEX($AJ$8:$AJ$1491, MATCH(AH785, $T$8:$T$1491, 0)),"")</f>
        <v/>
      </c>
    </row>
    <row r="783">
      <c r="A783" t="str">
        <f>IF(B783&lt;&gt;"",A782+1,"")</f>
        <v/>
      </c>
      <c r="S783" t="e">
        <f>IF(T783&lt;&gt;"",S782+1,"")</f>
        <v>#REF!</v>
      </c>
      <c r="T783" t="str">
        <f>data!B779</f>
        <v>VÕ ĐÌNH THIÊN</v>
      </c>
      <c r="U783" t="str">
        <f>data!C779</f>
        <v>11A6</v>
      </c>
      <c r="AE783" t="str">
        <f>IF(B783&lt;&gt;"", INDEX($X$8:$X$1491, MATCH(B783, $T$8:$T$1491, 0)),"")</f>
        <v/>
      </c>
      <c r="AF783" t="str">
        <f>IF(AH786&lt;&gt;"", INDEX($AJ$8:$AJ$1491, MATCH(AH786, $T$8:$T$1491, 0)),"")</f>
        <v/>
      </c>
    </row>
    <row r="784">
      <c r="A784" t="str">
        <f>IF(B784&lt;&gt;"",A783+1,"")</f>
        <v/>
      </c>
      <c r="S784" t="e">
        <f>IF(T784&lt;&gt;"",S783+1,"")</f>
        <v>#REF!</v>
      </c>
      <c r="T784" t="str">
        <f>data!B780</f>
        <v>HỒ THỊ ANH THƠ</v>
      </c>
      <c r="U784" t="str">
        <f>data!C780</f>
        <v>11A6</v>
      </c>
      <c r="AE784" t="str">
        <f>IF(B784&lt;&gt;"", INDEX($X$8:$X$1491, MATCH(B784, $T$8:$T$1491, 0)),"")</f>
        <v/>
      </c>
      <c r="AF784" t="str">
        <f>IF(AH787&lt;&gt;"", INDEX($AJ$8:$AJ$1491, MATCH(AH787, $T$8:$T$1491, 0)),"")</f>
        <v/>
      </c>
    </row>
    <row r="785">
      <c r="A785" t="str">
        <f>IF(B785&lt;&gt;"",A784+1,"")</f>
        <v/>
      </c>
      <c r="S785" t="e">
        <f>IF(T785&lt;&gt;"",S784+1,"")</f>
        <v>#REF!</v>
      </c>
      <c r="T785" t="str">
        <f>data!B781</f>
        <v>NGUYỄN THỊ ANH THƠ</v>
      </c>
      <c r="U785" t="str">
        <f>data!C781</f>
        <v>11A6</v>
      </c>
      <c r="V785">
        <v>3</v>
      </c>
      <c r="AE785" t="str">
        <f>IF(B785&lt;&gt;"", INDEX($X$8:$X$1491, MATCH(B785, $T$8:$T$1491, 0)),"")</f>
        <v/>
      </c>
      <c r="AF785" t="str">
        <f>IF(AH788&lt;&gt;"", INDEX($AJ$8:$AJ$1491, MATCH(AH788, $T$8:$T$1491, 0)),"")</f>
        <v/>
      </c>
    </row>
    <row r="786">
      <c r="A786" t="str">
        <f>IF(B786&lt;&gt;"",A785+1,"")</f>
        <v/>
      </c>
      <c r="S786" t="e">
        <f>IF(T786&lt;&gt;"",S785+1,"")</f>
        <v>#REF!</v>
      </c>
      <c r="T786" t="str">
        <f>data!B782</f>
        <v>TRƯƠNG ANH THƠ</v>
      </c>
      <c r="U786" t="str">
        <f>data!C782</f>
        <v>11A6</v>
      </c>
      <c r="AE786" t="str">
        <f>IF(B786&lt;&gt;"", INDEX($X$8:$X$1491, MATCH(B786, $T$8:$T$1491, 0)),"")</f>
        <v/>
      </c>
      <c r="AF786" t="str">
        <f>IF(AH789&lt;&gt;"", INDEX($AJ$8:$AJ$1491, MATCH(AH789, $T$8:$T$1491, 0)),"")</f>
        <v/>
      </c>
    </row>
    <row r="787">
      <c r="A787" t="str">
        <f>IF(B787&lt;&gt;"",A786+1,"")</f>
        <v/>
      </c>
      <c r="S787" t="e">
        <f>IF(T787&lt;&gt;"",S786+1,"")</f>
        <v>#REF!</v>
      </c>
      <c r="T787" t="str">
        <f>data!B783</f>
        <v>TRẦN BÍCH THÙY</v>
      </c>
      <c r="U787" t="str">
        <f>data!C783</f>
        <v>11A6</v>
      </c>
      <c r="AE787" t="str">
        <f>IF(B787&lt;&gt;"", INDEX($X$8:$X$1491, MATCH(B787, $T$8:$T$1491, 0)),"")</f>
        <v/>
      </c>
      <c r="AF787" t="str">
        <f>IF(AH790&lt;&gt;"", INDEX($AJ$8:$AJ$1491, MATCH(AH790, $T$8:$T$1491, 0)),"")</f>
        <v/>
      </c>
    </row>
    <row r="788">
      <c r="A788" t="str">
        <f>IF(B788&lt;&gt;"",A787+1,"")</f>
        <v/>
      </c>
      <c r="S788" t="e">
        <f>IF(T788&lt;&gt;"",S787+1,"")</f>
        <v>#REF!</v>
      </c>
      <c r="T788" t="str">
        <f>data!B784</f>
        <v>NGUYỄN HỒNG THY</v>
      </c>
      <c r="U788" t="str">
        <f>data!C784</f>
        <v>11A6</v>
      </c>
      <c r="AE788" t="str">
        <f>IF(B788&lt;&gt;"", INDEX($X$8:$X$1491, MATCH(B788, $T$8:$T$1491, 0)),"")</f>
        <v/>
      </c>
      <c r="AF788" t="str">
        <f>IF(AH791&lt;&gt;"", INDEX($AJ$8:$AJ$1491, MATCH(AH791, $T$8:$T$1491, 0)),"")</f>
        <v/>
      </c>
    </row>
    <row r="789">
      <c r="A789" t="str">
        <f>IF(B789&lt;&gt;"",A788+1,"")</f>
        <v/>
      </c>
      <c r="S789" t="e">
        <f>IF(T789&lt;&gt;"",S788+1,"")</f>
        <v>#REF!</v>
      </c>
      <c r="T789" t="str">
        <f>data!B785</f>
        <v>TRẦN DANH TÍN</v>
      </c>
      <c r="U789" t="str">
        <f>data!C785</f>
        <v>11A6</v>
      </c>
      <c r="V789">
        <v>3</v>
      </c>
      <c r="AE789" t="str">
        <f>IF(B789&lt;&gt;"", INDEX($X$8:$X$1491, MATCH(B789, $T$8:$T$1491, 0)),"")</f>
        <v/>
      </c>
      <c r="AF789" t="str">
        <f>IF(AH792&lt;&gt;"", INDEX($AJ$8:$AJ$1491, MATCH(AH792, $T$8:$T$1491, 0)),"")</f>
        <v/>
      </c>
    </row>
    <row r="790">
      <c r="A790" t="str">
        <f>IF(B790&lt;&gt;"",A789+1,"")</f>
        <v/>
      </c>
      <c r="S790" t="e">
        <f>IF(T790&lt;&gt;"",S789+1,"")</f>
        <v>#REF!</v>
      </c>
      <c r="T790" t="str">
        <f>data!B787</f>
        <v>LÊ THÁI VÂN</v>
      </c>
      <c r="U790" t="str">
        <f>data!C787</f>
        <v>11A6</v>
      </c>
      <c r="V790">
        <v>3</v>
      </c>
      <c r="AE790" t="str">
        <f>IF(B790&lt;&gt;"", INDEX($X$8:$X$1491, MATCH(B790, $T$8:$T$1491, 0)),"")</f>
        <v/>
      </c>
      <c r="AF790" t="str">
        <f>IF(AH793&lt;&gt;"", INDEX($AJ$8:$AJ$1491, MATCH(AH793, $T$8:$T$1491, 0)),"")</f>
        <v/>
      </c>
    </row>
    <row r="791">
      <c r="A791" t="str">
        <f>IF(B791&lt;&gt;"",A790+1,"")</f>
        <v/>
      </c>
      <c r="S791" t="e">
        <f>IF(T791&lt;&gt;"",S790+1,"")</f>
        <v>#REF!</v>
      </c>
      <c r="T791" t="str">
        <f>data!B788</f>
        <v>ĐINH HOÀNG VĨ</v>
      </c>
      <c r="U791" t="str">
        <f>data!C788</f>
        <v>11A6</v>
      </c>
      <c r="V791">
        <v>3</v>
      </c>
      <c r="AE791" t="str">
        <f>IF(B791&lt;&gt;"", INDEX($X$8:$X$1491, MATCH(B791, $T$8:$T$1491, 0)),"")</f>
        <v/>
      </c>
      <c r="AF791" t="str">
        <f>IF(AH794&lt;&gt;"", INDEX($AJ$8:$AJ$1491, MATCH(AH794, $T$8:$T$1491, 0)),"")</f>
        <v/>
      </c>
    </row>
    <row r="792">
      <c r="A792" t="str">
        <f>IF(B792&lt;&gt;"",A791+1,"")</f>
        <v/>
      </c>
      <c r="S792" t="e">
        <f>IF(T792&lt;&gt;"",S791+1,"")</f>
        <v>#REF!</v>
      </c>
      <c r="T792" t="str">
        <f>data!B789</f>
        <v>LÊ PHƯƠNG VY</v>
      </c>
      <c r="U792" t="str">
        <f>data!C789</f>
        <v>11A6</v>
      </c>
      <c r="AE792" t="str">
        <f>IF(B792&lt;&gt;"", INDEX($X$8:$X$1491, MATCH(B792, $T$8:$T$1491, 0)),"")</f>
        <v/>
      </c>
      <c r="AF792" t="str">
        <f>IF(AH795&lt;&gt;"", INDEX($AJ$8:$AJ$1491, MATCH(AH795, $T$8:$T$1491, 0)),"")</f>
        <v/>
      </c>
    </row>
    <row r="793">
      <c r="A793" t="str">
        <f>IF(B793&lt;&gt;"",A792+1,"")</f>
        <v/>
      </c>
      <c r="S793" t="e">
        <f>IF(T793&lt;&gt;"",S792+1,"")</f>
        <v>#REF!</v>
      </c>
      <c r="T793" t="str">
        <f>data!B790</f>
        <v>NGUYỄN HUỲNH PHƯƠNG VY</v>
      </c>
      <c r="U793" t="str">
        <f>data!C790</f>
        <v>11A6</v>
      </c>
      <c r="V793">
        <v>3</v>
      </c>
      <c r="AE793" t="str">
        <f>IF(B793&lt;&gt;"", INDEX($X$8:$X$1491, MATCH(B793, $T$8:$T$1491, 0)),"")</f>
        <v/>
      </c>
      <c r="AF793" t="str">
        <f>IF(AH796&lt;&gt;"", INDEX($AJ$8:$AJ$1491, MATCH(AH796, $T$8:$T$1491, 0)),"")</f>
        <v/>
      </c>
    </row>
    <row r="794">
      <c r="A794" t="str">
        <f>IF(B794&lt;&gt;"",A793+1,"")</f>
        <v/>
      </c>
      <c r="S794" t="e">
        <f>IF(T794&lt;&gt;"",S793+1,"")</f>
        <v>#REF!</v>
      </c>
      <c r="T794" t="str">
        <f>data!B791</f>
        <v>TRẦN NGUYỄN THẢO VY</v>
      </c>
      <c r="U794" t="str">
        <f>data!C791</f>
        <v>11A6</v>
      </c>
      <c r="AE794" t="str">
        <f>IF(B794&lt;&gt;"", INDEX($X$8:$X$1491, MATCH(B794, $T$8:$T$1491, 0)),"")</f>
        <v/>
      </c>
      <c r="AF794" t="str">
        <f>IF(AH797&lt;&gt;"", INDEX($AJ$8:$AJ$1491, MATCH(AH797, $T$8:$T$1491, 0)),"")</f>
        <v/>
      </c>
    </row>
    <row r="795">
      <c r="A795" t="str">
        <f>IF(B795&lt;&gt;"",A794+1,"")</f>
        <v/>
      </c>
      <c r="S795" t="e">
        <f>IF(T795&lt;&gt;"",S794+1,"")</f>
        <v>#REF!</v>
      </c>
      <c r="T795" t="str">
        <f>data!B792</f>
        <v>NGÔ THỊ HẢI YẾN</v>
      </c>
      <c r="U795" t="str">
        <f>data!C792</f>
        <v>11A6</v>
      </c>
      <c r="AE795" t="str">
        <f>IF(B795&lt;&gt;"", INDEX($X$8:$X$1491, MATCH(B795, $T$8:$T$1491, 0)),"")</f>
        <v/>
      </c>
      <c r="AF795" t="str">
        <f>IF(AH798&lt;&gt;"", INDEX($AJ$8:$AJ$1491, MATCH(AH798, $T$8:$T$1491, 0)),"")</f>
        <v/>
      </c>
    </row>
    <row r="796">
      <c r="A796" t="str">
        <f>IF(B796&lt;&gt;"",A795+1,"")</f>
        <v/>
      </c>
      <c r="S796" t="e">
        <f>IF(T796&lt;&gt;"",S795+1,"")</f>
        <v>#REF!</v>
      </c>
      <c r="T796" t="str">
        <f>data!B793</f>
        <v>TRẦN THỊ HỒNG YẾN</v>
      </c>
      <c r="U796" t="str">
        <f>data!C793</f>
        <v>11A6</v>
      </c>
      <c r="AE796" t="str">
        <f>IF(B796&lt;&gt;"", INDEX($X$8:$X$1491, MATCH(B796, $T$8:$T$1491, 0)),"")</f>
        <v/>
      </c>
      <c r="AF796" t="str">
        <f>IF(AH799&lt;&gt;"", INDEX($AJ$8:$AJ$1491, MATCH(AH799, $T$8:$T$1491, 0)),"")</f>
        <v/>
      </c>
    </row>
    <row r="797">
      <c r="A797" t="str">
        <f>IF(B797&lt;&gt;"",A796+1,"")</f>
        <v/>
      </c>
      <c r="S797" t="e">
        <f>IF(T797&lt;&gt;"",S796+1,"")</f>
        <v>#REF!</v>
      </c>
      <c r="T797" t="str">
        <f>data!B794</f>
        <v>NGUYỄN VIỆT AN</v>
      </c>
      <c r="U797" t="str">
        <f>data!C794</f>
        <v>11A7</v>
      </c>
      <c r="V797">
        <v>3</v>
      </c>
      <c r="AE797" t="str">
        <f>IF(B797&lt;&gt;"", INDEX($X$8:$X$1491, MATCH(B797, $T$8:$T$1491, 0)),"")</f>
        <v/>
      </c>
      <c r="AF797" t="str">
        <f>IF(AH800&lt;&gt;"", INDEX($AJ$8:$AJ$1491, MATCH(AH800, $T$8:$T$1491, 0)),"")</f>
        <v/>
      </c>
    </row>
    <row r="798">
      <c r="A798" t="str">
        <f>IF(B798&lt;&gt;"",A797+1,"")</f>
        <v/>
      </c>
      <c r="S798" t="e">
        <f>IF(T798&lt;&gt;"",S797+1,"")</f>
        <v>#REF!</v>
      </c>
      <c r="T798" t="str">
        <f>data!B795</f>
        <v>TRẦN HOÀNG THIÊN ÂN</v>
      </c>
      <c r="U798" t="str">
        <f>data!C795</f>
        <v>11A7</v>
      </c>
      <c r="V798">
        <v>3</v>
      </c>
      <c r="AE798" t="str">
        <f>IF(B798&lt;&gt;"", INDEX($X$8:$X$1491, MATCH(B798, $T$8:$T$1491, 0)),"")</f>
        <v/>
      </c>
      <c r="AF798" t="str">
        <f>IF(AH801&lt;&gt;"", INDEX($AJ$8:$AJ$1491, MATCH(AH801, $T$8:$T$1491, 0)),"")</f>
        <v/>
      </c>
    </row>
    <row r="799">
      <c r="A799" t="str">
        <f>IF(B799&lt;&gt;"",A798+1,"")</f>
        <v/>
      </c>
      <c r="S799" t="e">
        <f>IF(T799&lt;&gt;"",S798+1,"")</f>
        <v>#REF!</v>
      </c>
      <c r="T799" t="str">
        <f>data!B796</f>
        <v>TRẦN NGUYỄN HOÀNG ÂN</v>
      </c>
      <c r="U799" t="str">
        <f>data!C796</f>
        <v>11A7</v>
      </c>
      <c r="V799">
        <v>3</v>
      </c>
      <c r="AE799" t="str">
        <f>IF(B799&lt;&gt;"", INDEX($X$8:$X$1491, MATCH(B799, $T$8:$T$1491, 0)),"")</f>
        <v/>
      </c>
      <c r="AF799" t="str">
        <f>IF(AH802&lt;&gt;"", INDEX($AJ$8:$AJ$1491, MATCH(AH802, $T$8:$T$1491, 0)),"")</f>
        <v/>
      </c>
    </row>
    <row r="800">
      <c r="A800" t="str">
        <f>IF(B800&lt;&gt;"",A799+1,"")</f>
        <v/>
      </c>
      <c r="S800" t="e">
        <f>IF(T800&lt;&gt;"",S799+1,"")</f>
        <v>#REF!</v>
      </c>
      <c r="T800" t="str">
        <f>data!B797</f>
        <v>LÊ NGUYỄN QUỲNH ANH</v>
      </c>
      <c r="U800" t="str">
        <f>data!C797</f>
        <v>11A7</v>
      </c>
      <c r="V800">
        <v>3</v>
      </c>
      <c r="AE800" t="str">
        <f>IF(B800&lt;&gt;"", INDEX($X$8:$X$1491, MATCH(B800, $T$8:$T$1491, 0)),"")</f>
        <v/>
      </c>
      <c r="AF800" t="str">
        <f>IF(AH803&lt;&gt;"", INDEX($AJ$8:$AJ$1491, MATCH(AH803, $T$8:$T$1491, 0)),"")</f>
        <v/>
      </c>
    </row>
    <row r="801">
      <c r="A801" t="str">
        <f>IF(B801&lt;&gt;"",A800+1,"")</f>
        <v/>
      </c>
      <c r="S801" t="e">
        <f>IF(T801&lt;&gt;"",S800+1,"")</f>
        <v>#REF!</v>
      </c>
      <c r="T801" t="str">
        <f>data!B798</f>
        <v>NGUYỄN NHẬT ANH</v>
      </c>
      <c r="U801" t="str">
        <f>data!C798</f>
        <v>11A7</v>
      </c>
      <c r="V801">
        <v>3</v>
      </c>
      <c r="AE801" t="str">
        <f>IF(B801&lt;&gt;"", INDEX($X$8:$X$1491, MATCH(B801, $T$8:$T$1491, 0)),"")</f>
        <v/>
      </c>
      <c r="AF801" t="str">
        <f>IF(AH804&lt;&gt;"", INDEX($AJ$8:$AJ$1491, MATCH(AH804, $T$8:$T$1491, 0)),"")</f>
        <v/>
      </c>
    </row>
    <row r="802">
      <c r="A802" t="str">
        <f>IF(B802&lt;&gt;"",A801+1,"")</f>
        <v/>
      </c>
      <c r="S802" t="e">
        <f>IF(T802&lt;&gt;"",S801+1,"")</f>
        <v>#REF!</v>
      </c>
      <c r="T802" t="str">
        <f>data!B799</f>
        <v>NGUYỄN NGỌC ÁNH</v>
      </c>
      <c r="U802" t="str">
        <f>data!C799</f>
        <v>11A7</v>
      </c>
      <c r="V802">
        <v>3</v>
      </c>
      <c r="AE802" t="str">
        <f>IF(B802&lt;&gt;"", INDEX($X$8:$X$1491, MATCH(B802, $T$8:$T$1491, 0)),"")</f>
        <v/>
      </c>
      <c r="AF802" t="str">
        <f>IF(AH805&lt;&gt;"", INDEX($AJ$8:$AJ$1491, MATCH(AH805, $T$8:$T$1491, 0)),"")</f>
        <v/>
      </c>
    </row>
    <row r="803">
      <c r="A803" t="str">
        <f>IF(B803&lt;&gt;"",A802+1,"")</f>
        <v/>
      </c>
      <c r="S803" t="e">
        <f>IF(T803&lt;&gt;"",S802+1,"")</f>
        <v>#REF!</v>
      </c>
      <c r="T803" t="str">
        <f>data!B800</f>
        <v>BÙI TUẤN BẢNG</v>
      </c>
      <c r="U803" t="str">
        <f>data!C800</f>
        <v>11A7</v>
      </c>
      <c r="AE803" t="str">
        <f>IF(B803&lt;&gt;"", INDEX($X$8:$X$1491, MATCH(B803, $T$8:$T$1491, 0)),"")</f>
        <v/>
      </c>
      <c r="AF803" t="str">
        <f>IF(AH806&lt;&gt;"", INDEX($AJ$8:$AJ$1491, MATCH(AH806, $T$8:$T$1491, 0)),"")</f>
        <v/>
      </c>
    </row>
    <row r="804">
      <c r="A804" t="str">
        <f>IF(B804&lt;&gt;"",A803+1,"")</f>
        <v/>
      </c>
      <c r="S804" t="e">
        <f>IF(T804&lt;&gt;"",S803+1,"")</f>
        <v>#REF!</v>
      </c>
      <c r="T804" t="str">
        <f>data!B801</f>
        <v>TRẦN NGỌC BẢO CHÂU</v>
      </c>
      <c r="U804" t="str">
        <f>data!C801</f>
        <v>11A7</v>
      </c>
      <c r="V804">
        <v>3</v>
      </c>
      <c r="AE804" t="str">
        <f>IF(B804&lt;&gt;"", INDEX($X$8:$X$1491, MATCH(B804, $T$8:$T$1491, 0)),"")</f>
        <v/>
      </c>
      <c r="AF804" t="str">
        <f>IF(AH807&lt;&gt;"", INDEX($AJ$8:$AJ$1491, MATCH(AH807, $T$8:$T$1491, 0)),"")</f>
        <v/>
      </c>
    </row>
    <row r="805">
      <c r="A805" t="str">
        <f>IF(B805&lt;&gt;"",A804+1,"")</f>
        <v/>
      </c>
      <c r="S805" t="e">
        <f>IF(T805&lt;&gt;"",S804+1,"")</f>
        <v>#REF!</v>
      </c>
      <c r="T805" t="str">
        <f>data!B802</f>
        <v>MÃ TẤN ĐẠT</v>
      </c>
      <c r="U805" t="str">
        <f>data!C802</f>
        <v>11A7</v>
      </c>
      <c r="V805">
        <v>3</v>
      </c>
      <c r="AE805" t="str">
        <f>IF(B805&lt;&gt;"", INDEX($X$8:$X$1491, MATCH(B805, $T$8:$T$1491, 0)),"")</f>
        <v/>
      </c>
      <c r="AF805" t="str">
        <f>IF(AH808&lt;&gt;"", INDEX($AJ$8:$AJ$1491, MATCH(AH808, $T$8:$T$1491, 0)),"")</f>
        <v/>
      </c>
    </row>
    <row r="806">
      <c r="A806" t="str">
        <f>IF(B806&lt;&gt;"",A805+1,"")</f>
        <v/>
      </c>
      <c r="S806" t="e">
        <f>IF(T806&lt;&gt;"",S805+1,"")</f>
        <v>#REF!</v>
      </c>
      <c r="T806" t="str">
        <f>data!B803</f>
        <v>NGUYỄN VŨ TẤN ĐẠT</v>
      </c>
      <c r="U806" t="str">
        <f>data!C803</f>
        <v>11A7</v>
      </c>
      <c r="V806">
        <v>3</v>
      </c>
      <c r="AE806" t="str">
        <f>IF(B806&lt;&gt;"", INDEX($X$8:$X$1491, MATCH(B806, $T$8:$T$1491, 0)),"")</f>
        <v/>
      </c>
      <c r="AF806" t="str">
        <f>IF(AH809&lt;&gt;"", INDEX($AJ$8:$AJ$1491, MATCH(AH809, $T$8:$T$1491, 0)),"")</f>
        <v/>
      </c>
    </row>
    <row r="807">
      <c r="A807" t="str">
        <f>IF(B807&lt;&gt;"",A806+1,"")</f>
        <v/>
      </c>
      <c r="S807" t="e">
        <f>IF(T807&lt;&gt;"",S806+1,"")</f>
        <v>#REF!</v>
      </c>
      <c r="T807" t="str">
        <f>data!B804</f>
        <v>TRƯƠNG CẨM DUYÊN</v>
      </c>
      <c r="U807" t="str">
        <f>data!C804</f>
        <v>11A7</v>
      </c>
      <c r="AE807" t="str">
        <f>IF(B807&lt;&gt;"", INDEX($X$8:$X$1491, MATCH(B807, $T$8:$T$1491, 0)),"")</f>
        <v/>
      </c>
      <c r="AF807" t="str">
        <f>IF(AH810&lt;&gt;"", INDEX($AJ$8:$AJ$1491, MATCH(AH810, $T$8:$T$1491, 0)),"")</f>
        <v/>
      </c>
    </row>
    <row r="808">
      <c r="A808" t="str">
        <f>IF(B808&lt;&gt;"",A807+1,"")</f>
        <v/>
      </c>
      <c r="S808" t="e">
        <f>IF(T808&lt;&gt;"",S807+1,"")</f>
        <v>#REF!</v>
      </c>
      <c r="T808" t="str">
        <f>data!B805</f>
        <v>PHẠM NGỌC GIA HÂN</v>
      </c>
      <c r="U808" t="str">
        <f>data!C805</f>
        <v>11A7</v>
      </c>
      <c r="V808">
        <v>3</v>
      </c>
      <c r="AE808" t="str">
        <f>IF(B808&lt;&gt;"", INDEX($X$8:$X$1491, MATCH(B808, $T$8:$T$1491, 0)),"")</f>
        <v/>
      </c>
      <c r="AF808" t="str">
        <f>IF(AH811&lt;&gt;"", INDEX($AJ$8:$AJ$1491, MATCH(AH811, $T$8:$T$1491, 0)),"")</f>
        <v/>
      </c>
    </row>
    <row r="809">
      <c r="A809" t="str">
        <f>IF(B809&lt;&gt;"",A808+1,"")</f>
        <v/>
      </c>
      <c r="S809" t="e">
        <f>IF(T809&lt;&gt;"",S808+1,"")</f>
        <v>#REF!</v>
      </c>
      <c r="T809" t="str">
        <f>data!B806</f>
        <v>VƯƠNG GIA HÂN</v>
      </c>
      <c r="U809" t="str">
        <f>data!C806</f>
        <v>11A7</v>
      </c>
      <c r="AE809" t="str">
        <f>IF(B809&lt;&gt;"", INDEX($X$8:$X$1491, MATCH(B809, $T$8:$T$1491, 0)),"")</f>
        <v/>
      </c>
      <c r="AF809" t="str">
        <f>IF(AH812&lt;&gt;"", INDEX($AJ$8:$AJ$1491, MATCH(AH812, $T$8:$T$1491, 0)),"")</f>
        <v/>
      </c>
    </row>
    <row r="810">
      <c r="A810" t="str">
        <f>IF(B810&lt;&gt;"",A809+1,"")</f>
        <v/>
      </c>
      <c r="S810" t="e">
        <f>IF(T810&lt;&gt;"",S809+1,"")</f>
        <v>#REF!</v>
      </c>
      <c r="T810" t="str">
        <f>data!B807</f>
        <v>NGUYỄN NHẬT HÀO</v>
      </c>
      <c r="U810" t="str">
        <f>data!C807</f>
        <v>11A7</v>
      </c>
      <c r="V810">
        <v>3</v>
      </c>
      <c r="AE810" t="str">
        <f>IF(B810&lt;&gt;"", INDEX($X$8:$X$1491, MATCH(B810, $T$8:$T$1491, 0)),"")</f>
        <v/>
      </c>
      <c r="AF810" t="str">
        <f>IF(AH813&lt;&gt;"", INDEX($AJ$8:$AJ$1491, MATCH(AH813, $T$8:$T$1491, 0)),"")</f>
        <v/>
      </c>
    </row>
    <row r="811">
      <c r="A811" t="str">
        <f>IF(B811&lt;&gt;"",A810+1,"")</f>
        <v/>
      </c>
      <c r="S811" t="e">
        <f>IF(T811&lt;&gt;"",S810+1,"")</f>
        <v>#REF!</v>
      </c>
      <c r="T811" t="str">
        <f>data!B808</f>
        <v>NGUYỄN ĐĂNG HUY</v>
      </c>
      <c r="U811" t="str">
        <f>data!C808</f>
        <v>11A7</v>
      </c>
      <c r="V811">
        <v>3</v>
      </c>
      <c r="AE811" t="str">
        <f>IF(B811&lt;&gt;"", INDEX($X$8:$X$1491, MATCH(B811, $T$8:$T$1491, 0)),"")</f>
        <v/>
      </c>
      <c r="AF811" t="str">
        <f>IF(AH814&lt;&gt;"", INDEX($AJ$8:$AJ$1491, MATCH(AH814, $T$8:$T$1491, 0)),"")</f>
        <v/>
      </c>
    </row>
    <row r="812">
      <c r="A812" t="str">
        <f>IF(B812&lt;&gt;"",A811+1,"")</f>
        <v/>
      </c>
      <c r="S812" t="e">
        <f>IF(T812&lt;&gt;"",S811+1,"")</f>
        <v>#REF!</v>
      </c>
      <c r="T812" t="str">
        <f>data!B809</f>
        <v>NGUYỄN GIA HUY</v>
      </c>
      <c r="U812" t="str">
        <f>data!C809</f>
        <v>11A7</v>
      </c>
      <c r="V812">
        <v>3</v>
      </c>
      <c r="X812">
        <v>2</v>
      </c>
      <c r="AE812" t="str">
        <f>IF(B812&lt;&gt;"", INDEX($X$8:$X$1491, MATCH(B812, $T$8:$T$1491, 0)),"")</f>
        <v/>
      </c>
      <c r="AF812" t="str">
        <f>IF(AH815&lt;&gt;"", INDEX($AJ$8:$AJ$1491, MATCH(AH815, $T$8:$T$1491, 0)),"")</f>
        <v/>
      </c>
    </row>
    <row r="813">
      <c r="A813" t="str">
        <f>IF(B813&lt;&gt;"",A812+1,"")</f>
        <v/>
      </c>
      <c r="S813" t="e">
        <f>IF(T813&lt;&gt;"",S812+1,"")</f>
        <v>#REF!</v>
      </c>
      <c r="T813" t="str">
        <f>data!B810</f>
        <v>LÊ ĐĂNG KHOA</v>
      </c>
      <c r="U813" t="str">
        <f>data!C810</f>
        <v>11A7</v>
      </c>
      <c r="AE813" t="str">
        <f>IF(B813&lt;&gt;"", INDEX($X$8:$X$1491, MATCH(B813, $T$8:$T$1491, 0)),"")</f>
        <v/>
      </c>
      <c r="AF813" t="str">
        <f>IF(AH816&lt;&gt;"", INDEX($AJ$8:$AJ$1491, MATCH(AH816, $T$8:$T$1491, 0)),"")</f>
        <v/>
      </c>
    </row>
    <row r="814">
      <c r="A814" t="str">
        <f>IF(B814&lt;&gt;"",A813+1,"")</f>
        <v/>
      </c>
      <c r="S814" t="e">
        <f>IF(T814&lt;&gt;"",S813+1,"")</f>
        <v>#REF!</v>
      </c>
      <c r="T814" t="str">
        <f>data!B811</f>
        <v>NGUYỄN NHẬT LINH</v>
      </c>
      <c r="U814" t="str">
        <f>data!C811</f>
        <v>11A7</v>
      </c>
      <c r="V814">
        <v>3</v>
      </c>
      <c r="AE814" t="str">
        <f>IF(B814&lt;&gt;"", INDEX($X$8:$X$1491, MATCH(B814, $T$8:$T$1491, 0)),"")</f>
        <v/>
      </c>
      <c r="AF814" t="str">
        <f>IF(AH817&lt;&gt;"", INDEX($AJ$8:$AJ$1491, MATCH(AH817, $T$8:$T$1491, 0)),"")</f>
        <v/>
      </c>
    </row>
    <row r="815">
      <c r="A815" t="str">
        <f>IF(B815&lt;&gt;"",A814+1,"")</f>
        <v/>
      </c>
      <c r="S815" t="e">
        <f>IF(T815&lt;&gt;"",S814+1,"")</f>
        <v>#REF!</v>
      </c>
      <c r="T815" t="str">
        <f>data!B812</f>
        <v>NGUYỄN THÀNH LUÂN</v>
      </c>
      <c r="U815" t="str">
        <f>data!C812</f>
        <v>11A7</v>
      </c>
      <c r="AE815" t="str">
        <f>IF(B815&lt;&gt;"", INDEX($X$8:$X$1491, MATCH(B815, $T$8:$T$1491, 0)),"")</f>
        <v/>
      </c>
      <c r="AF815" t="str">
        <f>IF(AH818&lt;&gt;"", INDEX($AJ$8:$AJ$1491, MATCH(AH818, $T$8:$T$1491, 0)),"")</f>
        <v/>
      </c>
    </row>
    <row r="816">
      <c r="A816" t="str">
        <f>IF(B816&lt;&gt;"",A815+1,"")</f>
        <v/>
      </c>
      <c r="S816" t="e">
        <f>IF(T816&lt;&gt;"",S815+1,"")</f>
        <v>#REF!</v>
      </c>
      <c r="T816" t="str">
        <f>data!B813</f>
        <v>NGUYỄN QUỲNH MAI</v>
      </c>
      <c r="U816" t="str">
        <f>data!C813</f>
        <v>11A7</v>
      </c>
      <c r="V816">
        <v>3</v>
      </c>
      <c r="AE816" t="str">
        <f>IF(B816&lt;&gt;"", INDEX($X$8:$X$1491, MATCH(B816, $T$8:$T$1491, 0)),"")</f>
        <v/>
      </c>
      <c r="AF816" t="str">
        <f>IF(AH819&lt;&gt;"", INDEX($AJ$8:$AJ$1491, MATCH(AH819, $T$8:$T$1491, 0)),"")</f>
        <v/>
      </c>
    </row>
    <row r="817">
      <c r="A817" t="str">
        <f>IF(B817&lt;&gt;"",A816+1,"")</f>
        <v/>
      </c>
      <c r="S817" t="e">
        <f>IF(T817&lt;&gt;"",S816+1,"")</f>
        <v>#REF!</v>
      </c>
      <c r="T817" t="str">
        <f>data!B814</f>
        <v>LÊ DUY MẠNH</v>
      </c>
      <c r="U817" t="str">
        <f>data!C814</f>
        <v>11A7</v>
      </c>
      <c r="AE817" t="str">
        <f>IF(B817&lt;&gt;"", INDEX($X$8:$X$1491, MATCH(B817, $T$8:$T$1491, 0)),"")</f>
        <v/>
      </c>
      <c r="AF817" t="str">
        <f>IF(AH820&lt;&gt;"", INDEX($AJ$8:$AJ$1491, MATCH(AH820, $T$8:$T$1491, 0)),"")</f>
        <v/>
      </c>
    </row>
    <row r="818">
      <c r="A818" t="str">
        <f>IF(B818&lt;&gt;"",A817+1,"")</f>
        <v/>
      </c>
      <c r="S818" t="e">
        <f>IF(T818&lt;&gt;"",S817+1,"")</f>
        <v>#REF!</v>
      </c>
      <c r="T818" t="str">
        <f>data!B815</f>
        <v>ĐỖ HỮU NGHĨA</v>
      </c>
      <c r="U818" t="str">
        <f>data!C815</f>
        <v>11A7</v>
      </c>
      <c r="AE818" t="str">
        <f>IF(B818&lt;&gt;"", INDEX($X$8:$X$1491, MATCH(B818, $T$8:$T$1491, 0)),"")</f>
        <v/>
      </c>
      <c r="AF818" t="str">
        <f>IF(AH821&lt;&gt;"", INDEX($AJ$8:$AJ$1491, MATCH(AH821, $T$8:$T$1491, 0)),"")</f>
        <v/>
      </c>
    </row>
    <row r="819">
      <c r="A819" t="str">
        <f>IF(B819&lt;&gt;"",A818+1,"")</f>
        <v/>
      </c>
      <c r="S819" t="e">
        <f>IF(T819&lt;&gt;"",S818+1,"")</f>
        <v>#REF!</v>
      </c>
      <c r="T819" t="str">
        <f>data!B816</f>
        <v>NGUYỄN LƯƠNG HỮU NGHĨA</v>
      </c>
      <c r="U819" t="str">
        <f>data!C816</f>
        <v>11A7</v>
      </c>
      <c r="AE819" t="str">
        <f>IF(B819&lt;&gt;"", INDEX($X$8:$X$1491, MATCH(B819, $T$8:$T$1491, 0)),"")</f>
        <v/>
      </c>
      <c r="AF819" t="str">
        <f>IF(AH822&lt;&gt;"", INDEX($AJ$8:$AJ$1491, MATCH(AH822, $T$8:$T$1491, 0)),"")</f>
        <v/>
      </c>
    </row>
    <row r="820">
      <c r="A820" t="str">
        <f>IF(B820&lt;&gt;"",A819+1,"")</f>
        <v/>
      </c>
      <c r="S820" t="e">
        <f>IF(T820&lt;&gt;"",S819+1,"")</f>
        <v>#REF!</v>
      </c>
      <c r="T820" t="str">
        <f>data!B817</f>
        <v>NGUYỄN MINH NGHĨA</v>
      </c>
      <c r="U820" t="str">
        <f>data!C817</f>
        <v>11A7</v>
      </c>
      <c r="AE820" t="str">
        <f>IF(B820&lt;&gt;"", INDEX($X$8:$X$1491, MATCH(B820, $T$8:$T$1491, 0)),"")</f>
        <v/>
      </c>
      <c r="AF820" t="str">
        <f>IF(AH823&lt;&gt;"", INDEX($AJ$8:$AJ$1491, MATCH(AH823, $T$8:$T$1491, 0)),"")</f>
        <v/>
      </c>
    </row>
    <row r="821">
      <c r="A821" t="str">
        <f>IF(B821&lt;&gt;"",A820+1,"")</f>
        <v/>
      </c>
      <c r="S821" t="e">
        <f>IF(T821&lt;&gt;"",S820+1,"")</f>
        <v>#REF!</v>
      </c>
      <c r="T821" t="str">
        <f>data!B818</f>
        <v>NGUYỄN QUỐC PHONG</v>
      </c>
      <c r="U821" t="str">
        <f>data!C818</f>
        <v>11A7</v>
      </c>
      <c r="V821">
        <v>3</v>
      </c>
      <c r="AE821" t="str">
        <f>IF(B821&lt;&gt;"", INDEX($X$8:$X$1491, MATCH(B821, $T$8:$T$1491, 0)),"")</f>
        <v/>
      </c>
      <c r="AF821" t="str">
        <f>IF(AH824&lt;&gt;"", INDEX($AJ$8:$AJ$1491, MATCH(AH824, $T$8:$T$1491, 0)),"")</f>
        <v/>
      </c>
    </row>
    <row r="822">
      <c r="A822" t="str">
        <f>IF(B822&lt;&gt;"",A821+1,"")</f>
        <v/>
      </c>
      <c r="S822" t="e">
        <f>IF(T822&lt;&gt;"",S821+1,"")</f>
        <v>#REF!</v>
      </c>
      <c r="T822" t="str">
        <f>data!B819</f>
        <v>ĐOÀN TRỌNG PHÚ</v>
      </c>
      <c r="U822" t="str">
        <f>data!C819</f>
        <v>11A7</v>
      </c>
      <c r="V822">
        <v>1</v>
      </c>
      <c r="AE822" t="str">
        <f>IF(B822&lt;&gt;"", INDEX($X$8:$X$1491, MATCH(B822, $T$8:$T$1491, 0)),"")</f>
        <v/>
      </c>
      <c r="AF822" t="str">
        <f>IF(AH825&lt;&gt;"", INDEX($AJ$8:$AJ$1491, MATCH(AH825, $T$8:$T$1491, 0)),"")</f>
        <v/>
      </c>
    </row>
    <row r="823">
      <c r="A823" t="str">
        <f>IF(B823&lt;&gt;"",A822+1,"")</f>
        <v/>
      </c>
      <c r="S823" t="e">
        <f>IF(T823&lt;&gt;"",S822+1,"")</f>
        <v>#REF!</v>
      </c>
      <c r="T823" t="str">
        <f>data!B820</f>
        <v>HÀ NGỌC PHỤNG</v>
      </c>
      <c r="U823" t="str">
        <f>data!C820</f>
        <v>11A7</v>
      </c>
      <c r="V823">
        <v>3</v>
      </c>
      <c r="AE823" t="str">
        <f>IF(B823&lt;&gt;"", INDEX($X$8:$X$1491, MATCH(B823, $T$8:$T$1491, 0)),"")</f>
        <v/>
      </c>
      <c r="AF823" t="str">
        <f>IF(AH826&lt;&gt;"", INDEX($AJ$8:$AJ$1491, MATCH(AH826, $T$8:$T$1491, 0)),"")</f>
        <v/>
      </c>
    </row>
    <row r="824">
      <c r="A824" t="str">
        <f>IF(B824&lt;&gt;"",A823+1,"")</f>
        <v/>
      </c>
      <c r="S824" t="e">
        <f>IF(T824&lt;&gt;"",S823+1,"")</f>
        <v>#REF!</v>
      </c>
      <c r="T824" t="str">
        <f>data!B821</f>
        <v>CAO HẠO THIÊN</v>
      </c>
      <c r="U824" t="str">
        <f>data!C821</f>
        <v>11A7</v>
      </c>
      <c r="V824">
        <v>3</v>
      </c>
      <c r="AE824" t="str">
        <f>IF(B824&lt;&gt;"", INDEX($X$8:$X$1491, MATCH(B824, $T$8:$T$1491, 0)),"")</f>
        <v/>
      </c>
      <c r="AF824" t="str">
        <f>IF(AH827&lt;&gt;"", INDEX($AJ$8:$AJ$1491, MATCH(AH827, $T$8:$T$1491, 0)),"")</f>
        <v/>
      </c>
    </row>
    <row r="825">
      <c r="A825" t="str">
        <f>IF(B825&lt;&gt;"",A824+1,"")</f>
        <v/>
      </c>
      <c r="S825" t="e">
        <f>IF(T825&lt;&gt;"",S824+1,"")</f>
        <v>#REF!</v>
      </c>
      <c r="T825" t="str">
        <f>data!B822</f>
        <v>PHẠM LÝ HUỲNH TRÂM</v>
      </c>
      <c r="U825" t="str">
        <f>data!C822</f>
        <v>11A7</v>
      </c>
      <c r="V825">
        <v>3</v>
      </c>
      <c r="AE825" t="str">
        <f>IF(B825&lt;&gt;"", INDEX($X$8:$X$1491, MATCH(B825, $T$8:$T$1491, 0)),"")</f>
        <v/>
      </c>
      <c r="AF825" t="str">
        <f>IF(AH828&lt;&gt;"", INDEX($AJ$8:$AJ$1491, MATCH(AH828, $T$8:$T$1491, 0)),"")</f>
        <v/>
      </c>
    </row>
    <row r="826">
      <c r="A826" t="str">
        <f>IF(B826&lt;&gt;"",A825+1,"")</f>
        <v/>
      </c>
      <c r="S826" t="e">
        <f>IF(T826&lt;&gt;"",S825+1,"")</f>
        <v>#REF!</v>
      </c>
      <c r="T826" t="str">
        <f>data!B823</f>
        <v>TRẦN THỊ BÍCH TRÂM</v>
      </c>
      <c r="U826" t="str">
        <f>data!C823</f>
        <v>11A7</v>
      </c>
      <c r="V826">
        <v>3</v>
      </c>
      <c r="AE826" t="str">
        <f>IF(B826&lt;&gt;"", INDEX($X$8:$X$1491, MATCH(B826, $T$8:$T$1491, 0)),"")</f>
        <v/>
      </c>
      <c r="AF826" t="str">
        <f>IF(AH829&lt;&gt;"", INDEX($AJ$8:$AJ$1491, MATCH(AH829, $T$8:$T$1491, 0)),"")</f>
        <v/>
      </c>
    </row>
    <row r="827">
      <c r="A827" t="str">
        <f>IF(B827&lt;&gt;"",A826+1,"")</f>
        <v/>
      </c>
      <c r="S827" t="e">
        <f>IF(T827&lt;&gt;"",S826+1,"")</f>
        <v>#REF!</v>
      </c>
      <c r="T827" t="str">
        <f>data!B824</f>
        <v>NGUYỄN THỊ MỸ TRANG</v>
      </c>
      <c r="U827" t="str">
        <f>data!C824</f>
        <v>11A7</v>
      </c>
      <c r="AE827" t="str">
        <f>IF(B827&lt;&gt;"", INDEX($X$8:$X$1491, MATCH(B827, $T$8:$T$1491, 0)),"")</f>
        <v/>
      </c>
      <c r="AF827" t="str">
        <f>IF(AH830&lt;&gt;"", INDEX($AJ$8:$AJ$1491, MATCH(AH830, $T$8:$T$1491, 0)),"")</f>
        <v/>
      </c>
    </row>
    <row r="828">
      <c r="A828" t="str">
        <f>IF(B828&lt;&gt;"",A827+1,"")</f>
        <v/>
      </c>
      <c r="S828" t="e">
        <f>IF(T828&lt;&gt;"",S827+1,"")</f>
        <v>#REF!</v>
      </c>
      <c r="T828" t="str">
        <f>data!B825</f>
        <v>THÁI NGUYÊN TRẠNG</v>
      </c>
      <c r="U828" t="str">
        <f>data!C825</f>
        <v>11A7</v>
      </c>
      <c r="V828">
        <v>3</v>
      </c>
      <c r="AE828" t="str">
        <f>IF(B828&lt;&gt;"", INDEX($X$8:$X$1491, MATCH(B828, $T$8:$T$1491, 0)),"")</f>
        <v/>
      </c>
      <c r="AF828" t="str">
        <f>IF(AH831&lt;&gt;"", INDEX($AJ$8:$AJ$1491, MATCH(AH831, $T$8:$T$1491, 0)),"")</f>
        <v/>
      </c>
    </row>
    <row r="829">
      <c r="A829" t="str">
        <f>IF(B829&lt;&gt;"",A828+1,"")</f>
        <v/>
      </c>
      <c r="S829" t="e">
        <f>IF(T829&lt;&gt;"",S828+1,"")</f>
        <v>#REF!</v>
      </c>
      <c r="T829" t="str">
        <f>data!B826</f>
        <v>ĐẶNG MINH TRÍ</v>
      </c>
      <c r="U829" t="str">
        <f>data!C826</f>
        <v>11A7</v>
      </c>
      <c r="AE829" t="str">
        <f>IF(B829&lt;&gt;"", INDEX($X$8:$X$1491, MATCH(B829, $T$8:$T$1491, 0)),"")</f>
        <v/>
      </c>
      <c r="AF829" t="str">
        <f>IF(AH832&lt;&gt;"", INDEX($AJ$8:$AJ$1491, MATCH(AH832, $T$8:$T$1491, 0)),"")</f>
        <v/>
      </c>
    </row>
    <row r="830">
      <c r="A830" t="str">
        <f>IF(B830&lt;&gt;"",A829+1,"")</f>
        <v/>
      </c>
      <c r="S830" t="e">
        <f>IF(T830&lt;&gt;"",S829+1,"")</f>
        <v>#REF!</v>
      </c>
      <c r="T830" t="str">
        <f>data!B827</f>
        <v>TRẦN THỊ THỦY TRÚC</v>
      </c>
      <c r="U830" t="str">
        <f>data!C827</f>
        <v>11A7</v>
      </c>
      <c r="V830">
        <v>3</v>
      </c>
      <c r="AE830" t="str">
        <f>IF(B830&lt;&gt;"", INDEX($X$8:$X$1491, MATCH(B830, $T$8:$T$1491, 0)),"")</f>
        <v/>
      </c>
      <c r="AF830" t="str">
        <f>IF(AH833&lt;&gt;"", INDEX($AJ$8:$AJ$1491, MATCH(AH833, $T$8:$T$1491, 0)),"")</f>
        <v/>
      </c>
    </row>
    <row r="831">
      <c r="A831" t="str">
        <f>IF(B831&lt;&gt;"",A830+1,"")</f>
        <v/>
      </c>
      <c r="S831" t="e">
        <f>IF(T831&lt;&gt;"",S830+1,"")</f>
        <v>#REF!</v>
      </c>
      <c r="T831" t="str">
        <f>data!B828</f>
        <v>LÊ NGỌC QUANG VINH</v>
      </c>
      <c r="U831" t="str">
        <f>data!C828</f>
        <v>11A7</v>
      </c>
      <c r="V831">
        <v>3</v>
      </c>
      <c r="AE831" t="str">
        <f>IF(B831&lt;&gt;"", INDEX($X$8:$X$1491, MATCH(B831, $T$8:$T$1491, 0)),"")</f>
        <v/>
      </c>
      <c r="AF831" t="str">
        <f>IF(AH834&lt;&gt;"", INDEX($AJ$8:$AJ$1491, MATCH(AH834, $T$8:$T$1491, 0)),"")</f>
        <v/>
      </c>
    </row>
    <row r="832">
      <c r="A832" t="str">
        <f>IF(B832&lt;&gt;"",A831+1,"")</f>
        <v/>
      </c>
      <c r="S832" t="e">
        <f>IF(T832&lt;&gt;"",S831+1,"")</f>
        <v>#REF!</v>
      </c>
      <c r="T832" t="str">
        <f>data!B829</f>
        <v>HỒ THỊ THÚY VY</v>
      </c>
      <c r="U832" t="str">
        <f>data!C829</f>
        <v>11A7</v>
      </c>
      <c r="AE832" t="str">
        <f>IF(B832&lt;&gt;"", INDEX($X$8:$X$1491, MATCH(B832, $T$8:$T$1491, 0)),"")</f>
        <v/>
      </c>
      <c r="AF832" t="str">
        <f>IF(AH835&lt;&gt;"", INDEX($AJ$8:$AJ$1491, MATCH(AH835, $T$8:$T$1491, 0)),"")</f>
        <v/>
      </c>
    </row>
    <row r="833">
      <c r="A833" t="str">
        <f>IF(B833&lt;&gt;"",A832+1,"")</f>
        <v/>
      </c>
      <c r="S833" t="e">
        <f>IF(T833&lt;&gt;"",S832+1,"")</f>
        <v>#REF!</v>
      </c>
      <c r="T833" t="str">
        <f>data!B830</f>
        <v>NGUYỄN HUỲNH HẠNH VY</v>
      </c>
      <c r="U833" t="str">
        <f>data!C830</f>
        <v>11A7</v>
      </c>
      <c r="AE833" t="str">
        <f>IF(B833&lt;&gt;"", INDEX($X$8:$X$1491, MATCH(B833, $T$8:$T$1491, 0)),"")</f>
        <v/>
      </c>
      <c r="AF833" t="str">
        <f>IF(AH836&lt;&gt;"", INDEX($AJ$8:$AJ$1491, MATCH(AH836, $T$8:$T$1491, 0)),"")</f>
        <v/>
      </c>
    </row>
    <row r="834">
      <c r="A834" t="str">
        <f>IF(B834&lt;&gt;"",A833+1,"")</f>
        <v/>
      </c>
      <c r="S834" t="e">
        <f>IF(T834&lt;&gt;"",S833+1,"")</f>
        <v>#REF!</v>
      </c>
      <c r="T834" t="str">
        <f>data!B831</f>
        <v>TRƯƠNG THUÝ VY</v>
      </c>
      <c r="U834" t="str">
        <f>data!C831</f>
        <v>11A7</v>
      </c>
      <c r="V834">
        <v>3</v>
      </c>
      <c r="AE834" t="str">
        <f>IF(B834&lt;&gt;"", INDEX($X$8:$X$1491, MATCH(B834, $T$8:$T$1491, 0)),"")</f>
        <v/>
      </c>
      <c r="AF834" t="str">
        <f>IF(AH837&lt;&gt;"", INDEX($AJ$8:$AJ$1491, MATCH(AH837, $T$8:$T$1491, 0)),"")</f>
        <v/>
      </c>
    </row>
    <row r="835">
      <c r="A835" t="str">
        <f>IF(B835&lt;&gt;"",A834+1,"")</f>
        <v/>
      </c>
      <c r="S835" t="e">
        <f>IF(T835&lt;&gt;"",S834+1,"")</f>
        <v>#REF!</v>
      </c>
      <c r="T835" t="str">
        <f>data!B832</f>
        <v>TRƯƠNG MAI ANH</v>
      </c>
      <c r="U835" t="str">
        <f>data!C832</f>
        <v>11A8</v>
      </c>
      <c r="V835">
        <v>3</v>
      </c>
      <c r="AE835" t="str">
        <f>IF(B835&lt;&gt;"", INDEX($X$8:$X$1491, MATCH(B835, $T$8:$T$1491, 0)),"")</f>
        <v/>
      </c>
      <c r="AF835" t="str">
        <f>IF(AH838&lt;&gt;"", INDEX($AJ$8:$AJ$1491, MATCH(AH838, $T$8:$T$1491, 0)),"")</f>
        <v/>
      </c>
    </row>
    <row r="836">
      <c r="A836" t="str">
        <f>IF(B836&lt;&gt;"",A835+1,"")</f>
        <v/>
      </c>
      <c r="S836" t="e">
        <f>IF(T836&lt;&gt;"",S835+1,"")</f>
        <v>#REF!</v>
      </c>
      <c r="T836" t="str">
        <f>data!B833</f>
        <v>NGUYỄN THÀNH CUNG</v>
      </c>
      <c r="U836" t="str">
        <f>data!C833</f>
        <v>11A8</v>
      </c>
      <c r="AE836" t="str">
        <f>IF(B836&lt;&gt;"", INDEX($X$8:$X$1491, MATCH(B836, $T$8:$T$1491, 0)),"")</f>
        <v/>
      </c>
      <c r="AF836" t="str">
        <f>IF(AH839&lt;&gt;"", INDEX($AJ$8:$AJ$1491, MATCH(AH839, $T$8:$T$1491, 0)),"")</f>
        <v/>
      </c>
    </row>
    <row r="837">
      <c r="A837" t="str">
        <f>IF(B837&lt;&gt;"",A836+1,"")</f>
        <v/>
      </c>
      <c r="S837" t="e">
        <f>IF(T837&lt;&gt;"",S836+1,"")</f>
        <v>#REF!</v>
      </c>
      <c r="T837" t="str">
        <f>data!B834</f>
        <v>TRẦN NGỌC DIỄM</v>
      </c>
      <c r="U837" t="str">
        <f>data!C834</f>
        <v>11A8</v>
      </c>
      <c r="V837">
        <v>3</v>
      </c>
      <c r="AE837" t="str">
        <f>IF(B837&lt;&gt;"", INDEX($X$8:$X$1491, MATCH(B837, $T$8:$T$1491, 0)),"")</f>
        <v/>
      </c>
      <c r="AF837" t="str">
        <f>IF(AH840&lt;&gt;"", INDEX($AJ$8:$AJ$1491, MATCH(AH840, $T$8:$T$1491, 0)),"")</f>
        <v/>
      </c>
    </row>
    <row r="838">
      <c r="A838" t="str">
        <f>IF(B838&lt;&gt;"",A837+1,"")</f>
        <v/>
      </c>
      <c r="S838" t="e">
        <f>IF(T838&lt;&gt;"",S837+1,"")</f>
        <v>#REF!</v>
      </c>
      <c r="T838" t="str">
        <f>data!B835</f>
        <v>TRẦN ĐỖ TÂM ĐOAN</v>
      </c>
      <c r="U838" t="str">
        <f>data!C835</f>
        <v>11A8</v>
      </c>
      <c r="V838">
        <v>3</v>
      </c>
      <c r="AE838" t="str">
        <f>IF(B838&lt;&gt;"", INDEX($X$8:$X$1491, MATCH(B838, $T$8:$T$1491, 0)),"")</f>
        <v/>
      </c>
      <c r="AF838" t="str">
        <f>IF(AH841&lt;&gt;"", INDEX($AJ$8:$AJ$1491, MATCH(AH841, $T$8:$T$1491, 0)),"")</f>
        <v/>
      </c>
    </row>
    <row r="839">
      <c r="A839" t="str">
        <f>IF(B839&lt;&gt;"",A838+1,"")</f>
        <v/>
      </c>
      <c r="S839" t="e">
        <f>IF(T839&lt;&gt;"",S838+1,"")</f>
        <v>#REF!</v>
      </c>
      <c r="T839" t="str">
        <f>data!B836</f>
        <v>NGÔ THỊ NGỌC GIÀU</v>
      </c>
      <c r="U839" t="str">
        <f>data!C836</f>
        <v>11A8</v>
      </c>
      <c r="AE839" t="str">
        <f>IF(B839&lt;&gt;"", INDEX($X$8:$X$1491, MATCH(B839, $T$8:$T$1491, 0)),"")</f>
        <v/>
      </c>
      <c r="AF839" t="str">
        <f>IF(AH842&lt;&gt;"", INDEX($AJ$8:$AJ$1491, MATCH(AH842, $T$8:$T$1491, 0)),"")</f>
        <v/>
      </c>
    </row>
    <row r="840">
      <c r="A840" t="str">
        <f>IF(B840&lt;&gt;"",A839+1,"")</f>
        <v/>
      </c>
      <c r="S840" t="e">
        <f>IF(T840&lt;&gt;"",S839+1,"")</f>
        <v>#REF!</v>
      </c>
      <c r="T840" t="str">
        <f>data!B837</f>
        <v>TRỊNH GIA HÀO</v>
      </c>
      <c r="U840" t="str">
        <f>data!C837</f>
        <v>11A8</v>
      </c>
      <c r="AE840" t="str">
        <f>IF(B840&lt;&gt;"", INDEX($X$8:$X$1491, MATCH(B840, $T$8:$T$1491, 0)),"")</f>
        <v/>
      </c>
      <c r="AF840" t="str">
        <f>IF(AH843&lt;&gt;"", INDEX($AJ$8:$AJ$1491, MATCH(AH843, $T$8:$T$1491, 0)),"")</f>
        <v/>
      </c>
    </row>
    <row r="841">
      <c r="A841" t="str">
        <f>IF(B841&lt;&gt;"",A840+1,"")</f>
        <v/>
      </c>
      <c r="S841" t="e">
        <f>IF(T841&lt;&gt;"",S840+1,"")</f>
        <v>#REF!</v>
      </c>
      <c r="T841" t="str">
        <f>data!B838</f>
        <v>TRẦN CÔNG HẬU</v>
      </c>
      <c r="U841" t="str">
        <f>data!C838</f>
        <v>11A8</v>
      </c>
      <c r="AE841" t="str">
        <f>IF(B841&lt;&gt;"", INDEX($X$8:$X$1491, MATCH(B841, $T$8:$T$1491, 0)),"")</f>
        <v/>
      </c>
      <c r="AF841" t="str">
        <f>IF(AH844&lt;&gt;"", INDEX($AJ$8:$AJ$1491, MATCH(AH844, $T$8:$T$1491, 0)),"")</f>
        <v/>
      </c>
    </row>
    <row r="842">
      <c r="A842" t="str">
        <f>IF(B842&lt;&gt;"",A841+1,"")</f>
        <v/>
      </c>
      <c r="S842" t="e">
        <f>IF(T842&lt;&gt;"",S841+1,"")</f>
        <v>#REF!</v>
      </c>
      <c r="T842" t="str">
        <f>data!B839</f>
        <v>LÂM VIỆT HOÀNG</v>
      </c>
      <c r="U842" t="str">
        <f>data!C839</f>
        <v>11A8</v>
      </c>
      <c r="AE842" t="str">
        <f>IF(B842&lt;&gt;"", INDEX($X$8:$X$1491, MATCH(B842, $T$8:$T$1491, 0)),"")</f>
        <v/>
      </c>
      <c r="AF842" t="str">
        <f>IF(AH845&lt;&gt;"", INDEX($AJ$8:$AJ$1491, MATCH(AH845, $T$8:$T$1491, 0)),"")</f>
        <v/>
      </c>
    </row>
    <row r="843">
      <c r="A843" t="str">
        <f>IF(B843&lt;&gt;"",A842+1,"")</f>
        <v/>
      </c>
      <c r="S843" t="e">
        <f>IF(T843&lt;&gt;"",S842+1,"")</f>
        <v>#REF!</v>
      </c>
      <c r="T843" t="str">
        <f>data!B840</f>
        <v>NGUYỄN CHÍ HỌC</v>
      </c>
      <c r="U843" t="str">
        <f>data!C840</f>
        <v>11A8</v>
      </c>
      <c r="V843">
        <v>3</v>
      </c>
      <c r="AE843" t="str">
        <f>IF(B843&lt;&gt;"", INDEX($X$8:$X$1491, MATCH(B843, $T$8:$T$1491, 0)),"")</f>
        <v/>
      </c>
      <c r="AF843" t="str">
        <f>IF(AH846&lt;&gt;"", INDEX($AJ$8:$AJ$1491, MATCH(AH846, $T$8:$T$1491, 0)),"")</f>
        <v/>
      </c>
    </row>
    <row r="844">
      <c r="A844" t="str">
        <f>IF(B844&lt;&gt;"",A843+1,"")</f>
        <v/>
      </c>
      <c r="S844" t="e">
        <f>IF(T844&lt;&gt;"",S843+1,"")</f>
        <v>#REF!</v>
      </c>
      <c r="T844" t="str">
        <f>data!B841</f>
        <v>LÂM QUỐC HUY</v>
      </c>
      <c r="U844" t="str">
        <f>data!C841</f>
        <v>11A8</v>
      </c>
      <c r="AE844" t="str">
        <f>IF(B844&lt;&gt;"", INDEX($X$8:$X$1491, MATCH(B844, $T$8:$T$1491, 0)),"")</f>
        <v/>
      </c>
      <c r="AF844" t="str">
        <f>IF(AH847&lt;&gt;"", INDEX($AJ$8:$AJ$1491, MATCH(AH847, $T$8:$T$1491, 0)),"")</f>
        <v/>
      </c>
    </row>
    <row r="845">
      <c r="A845" t="str">
        <f>IF(B845&lt;&gt;"",A844+1,"")</f>
        <v/>
      </c>
      <c r="S845" t="e">
        <f>IF(T845&lt;&gt;"",S844+1,"")</f>
        <v>#REF!</v>
      </c>
      <c r="T845" t="str">
        <f>data!B842</f>
        <v>LÂM VIỆT HUY</v>
      </c>
      <c r="U845" t="str">
        <f>data!C842</f>
        <v>11A8</v>
      </c>
      <c r="AE845" t="str">
        <f>IF(B845&lt;&gt;"", INDEX($X$8:$X$1491, MATCH(B845, $T$8:$T$1491, 0)),"")</f>
        <v/>
      </c>
      <c r="AF845" t="str">
        <f>IF(AH848&lt;&gt;"", INDEX($AJ$8:$AJ$1491, MATCH(AH848, $T$8:$T$1491, 0)),"")</f>
        <v/>
      </c>
    </row>
    <row r="846">
      <c r="A846" t="str">
        <f>IF(B846&lt;&gt;"",A845+1,"")</f>
        <v/>
      </c>
      <c r="S846" t="e">
        <f>IF(T846&lt;&gt;"",S845+1,"")</f>
        <v>#REF!</v>
      </c>
      <c r="T846" t="str">
        <f>data!B843</f>
        <v>TĂNG PHAO GIA HUY</v>
      </c>
      <c r="U846" t="str">
        <f>data!C843</f>
        <v>11A8</v>
      </c>
      <c r="AE846" t="str">
        <f>IF(B846&lt;&gt;"", INDEX($X$8:$X$1491, MATCH(B846, $T$8:$T$1491, 0)),"")</f>
        <v/>
      </c>
      <c r="AF846" t="str">
        <f>IF(AH849&lt;&gt;"", INDEX($AJ$8:$AJ$1491, MATCH(AH849, $T$8:$T$1491, 0)),"")</f>
        <v/>
      </c>
    </row>
    <row r="847">
      <c r="A847" t="str">
        <f>IF(B847&lt;&gt;"",A846+1,"")</f>
        <v/>
      </c>
      <c r="S847" t="e">
        <f>IF(T847&lt;&gt;"",S846+1,"")</f>
        <v>#REF!</v>
      </c>
      <c r="T847" t="str">
        <f>data!B844</f>
        <v>HUỲNH TRẦN MỸ HUYỀN</v>
      </c>
      <c r="U847" t="str">
        <f>data!C844</f>
        <v>11A8</v>
      </c>
      <c r="AE847" t="str">
        <f>IF(B847&lt;&gt;"", INDEX($X$8:$X$1491, MATCH(B847, $T$8:$T$1491, 0)),"")</f>
        <v/>
      </c>
      <c r="AF847" t="str">
        <f>IF(AH850&lt;&gt;"", INDEX($AJ$8:$AJ$1491, MATCH(AH850, $T$8:$T$1491, 0)),"")</f>
        <v/>
      </c>
    </row>
    <row r="848">
      <c r="A848" t="str">
        <f>IF(B848&lt;&gt;"",A847+1,"")</f>
        <v/>
      </c>
      <c r="S848" t="e">
        <f>IF(T848&lt;&gt;"",S847+1,"")</f>
        <v>#REF!</v>
      </c>
      <c r="T848" t="str">
        <f>data!B845</f>
        <v>NGUYỄN HOÀNG KHẢI</v>
      </c>
      <c r="U848" t="str">
        <f>data!C845</f>
        <v>11A8</v>
      </c>
      <c r="AE848" t="str">
        <f>IF(B848&lt;&gt;"", INDEX($X$8:$X$1491, MATCH(B848, $T$8:$T$1491, 0)),"")</f>
        <v/>
      </c>
      <c r="AF848" t="str">
        <f>IF(AH851&lt;&gt;"", INDEX($AJ$8:$AJ$1491, MATCH(AH851, $T$8:$T$1491, 0)),"")</f>
        <v/>
      </c>
    </row>
    <row r="849">
      <c r="A849" t="str">
        <f>IF(B849&lt;&gt;"",A848+1,"")</f>
        <v/>
      </c>
      <c r="S849" t="e">
        <f>IF(T849&lt;&gt;"",S848+1,"")</f>
        <v>#REF!</v>
      </c>
      <c r="T849" t="str">
        <f>data!B846</f>
        <v>NGUYỄN BẢO KHÁNH</v>
      </c>
      <c r="U849" t="str">
        <f>data!C846</f>
        <v>11A8</v>
      </c>
      <c r="AE849" t="str">
        <f>IF(B849&lt;&gt;"", INDEX($X$8:$X$1491, MATCH(B849, $T$8:$T$1491, 0)),"")</f>
        <v/>
      </c>
      <c r="AF849" t="str">
        <f>IF(AH852&lt;&gt;"", INDEX($AJ$8:$AJ$1491, MATCH(AH852, $T$8:$T$1491, 0)),"")</f>
        <v/>
      </c>
    </row>
    <row r="850">
      <c r="A850" t="str">
        <f>IF(B850&lt;&gt;"",A849+1,"")</f>
        <v/>
      </c>
      <c r="S850" t="e">
        <f>IF(T850&lt;&gt;"",S849+1,"")</f>
        <v>#REF!</v>
      </c>
      <c r="T850" t="str">
        <f>data!B847</f>
        <v>NGUYỄN GIA KHIÊM</v>
      </c>
      <c r="U850" t="str">
        <f>data!C847</f>
        <v>11A8</v>
      </c>
      <c r="V850">
        <v>3</v>
      </c>
      <c r="AE850" t="str">
        <f>IF(B850&lt;&gt;"", INDEX($X$8:$X$1491, MATCH(B850, $T$8:$T$1491, 0)),"")</f>
        <v/>
      </c>
      <c r="AF850" t="str">
        <f>IF(AH853&lt;&gt;"", INDEX($AJ$8:$AJ$1491, MATCH(AH853, $T$8:$T$1491, 0)),"")</f>
        <v/>
      </c>
    </row>
    <row r="851">
      <c r="A851" t="str">
        <f>IF(B851&lt;&gt;"",A850+1,"")</f>
        <v/>
      </c>
      <c r="S851" t="e">
        <f>IF(T851&lt;&gt;"",S850+1,"")</f>
        <v>#REF!</v>
      </c>
      <c r="T851" t="str">
        <f>data!B848</f>
        <v>LÊ NGUYỄN TRUNG KIÊN</v>
      </c>
      <c r="U851" t="str">
        <f>data!C848</f>
        <v>11A8</v>
      </c>
      <c r="V851">
        <v>3</v>
      </c>
      <c r="AE851" t="str">
        <f>IF(B851&lt;&gt;"", INDEX($X$8:$X$1491, MATCH(B851, $T$8:$T$1491, 0)),"")</f>
        <v/>
      </c>
      <c r="AF851" t="str">
        <f>IF(AH854&lt;&gt;"", INDEX($AJ$8:$AJ$1491, MATCH(AH854, $T$8:$T$1491, 0)),"")</f>
        <v/>
      </c>
    </row>
    <row r="852">
      <c r="A852" t="str">
        <f>IF(B852&lt;&gt;"",A851+1,"")</f>
        <v/>
      </c>
      <c r="S852" t="e">
        <f>IF(T852&lt;&gt;"",S851+1,"")</f>
        <v>#REF!</v>
      </c>
      <c r="T852" t="str">
        <f>data!B849</f>
        <v>VĂN THỊ MỸ LINH</v>
      </c>
      <c r="U852" t="str">
        <f>data!C849</f>
        <v>11A8</v>
      </c>
      <c r="AE852" t="str">
        <f>IF(B852&lt;&gt;"", INDEX($X$8:$X$1491, MATCH(B852, $T$8:$T$1491, 0)),"")</f>
        <v/>
      </c>
      <c r="AF852" t="str">
        <f>IF(AH855&lt;&gt;"", INDEX($AJ$8:$AJ$1491, MATCH(AH855, $T$8:$T$1491, 0)),"")</f>
        <v/>
      </c>
    </row>
    <row r="853">
      <c r="A853" t="str">
        <f>IF(B853&lt;&gt;"",A852+1,"")</f>
        <v/>
      </c>
      <c r="S853" t="e">
        <f>IF(T853&lt;&gt;"",S852+1,"")</f>
        <v>#REF!</v>
      </c>
      <c r="T853" t="str">
        <f>data!B850</f>
        <v>ỨNG HUỲNH HOÀI NAM</v>
      </c>
      <c r="U853" t="str">
        <f>data!C850</f>
        <v>11A8</v>
      </c>
      <c r="AE853" t="str">
        <f>IF(B853&lt;&gt;"", INDEX($X$8:$X$1491, MATCH(B853, $T$8:$T$1491, 0)),"")</f>
        <v/>
      </c>
      <c r="AF853" t="str">
        <f>IF(AH856&lt;&gt;"", INDEX($AJ$8:$AJ$1491, MATCH(AH856, $T$8:$T$1491, 0)),"")</f>
        <v/>
      </c>
    </row>
    <row r="854">
      <c r="A854" t="str">
        <f>IF(B854&lt;&gt;"",A853+1,"")</f>
        <v/>
      </c>
      <c r="S854" t="e">
        <f>IF(T854&lt;&gt;"",S853+1,"")</f>
        <v>#REF!</v>
      </c>
      <c r="T854" t="str">
        <f>data!B851</f>
        <v>DƯƠNG YẾN NGÂN</v>
      </c>
      <c r="U854" t="str">
        <f>data!C851</f>
        <v>11A8</v>
      </c>
      <c r="AE854" t="str">
        <f>IF(B854&lt;&gt;"", INDEX($X$8:$X$1491, MATCH(B854, $T$8:$T$1491, 0)),"")</f>
        <v/>
      </c>
      <c r="AF854" t="str">
        <f>IF(AH857&lt;&gt;"", INDEX($AJ$8:$AJ$1491, MATCH(AH857, $T$8:$T$1491, 0)),"")</f>
        <v/>
      </c>
    </row>
    <row r="855">
      <c r="A855" t="str">
        <f>IF(B855&lt;&gt;"",A854+1,"")</f>
        <v/>
      </c>
      <c r="S855" t="e">
        <f>IF(T855&lt;&gt;"",S854+1,"")</f>
        <v>#REF!</v>
      </c>
      <c r="T855" t="str">
        <f>data!B852</f>
        <v>NGUYỄN THÀNH NGOAN</v>
      </c>
      <c r="U855" t="str">
        <f>data!C852</f>
        <v>11A8</v>
      </c>
      <c r="AE855" t="str">
        <f>IF(B855&lt;&gt;"", INDEX($X$8:$X$1491, MATCH(B855, $T$8:$T$1491, 0)),"")</f>
        <v/>
      </c>
      <c r="AF855" t="str">
        <f>IF(AH858&lt;&gt;"", INDEX($AJ$8:$AJ$1491, MATCH(AH858, $T$8:$T$1491, 0)),"")</f>
        <v/>
      </c>
    </row>
    <row r="856">
      <c r="A856" t="str">
        <f>IF(B856&lt;&gt;"",A855+1,"")</f>
        <v/>
      </c>
      <c r="S856" t="e">
        <f>IF(T856&lt;&gt;"",S855+1,"")</f>
        <v>#REF!</v>
      </c>
      <c r="T856" t="str">
        <f>data!B853</f>
        <v>PHẠM NGỌC NHI</v>
      </c>
      <c r="U856" t="str">
        <f>data!C853</f>
        <v>11A8</v>
      </c>
      <c r="V856">
        <v>3</v>
      </c>
      <c r="AE856" t="str">
        <f>IF(B856&lt;&gt;"", INDEX($X$8:$X$1491, MATCH(B856, $T$8:$T$1491, 0)),"")</f>
        <v/>
      </c>
      <c r="AF856" t="str">
        <f>IF(AH859&lt;&gt;"", INDEX($AJ$8:$AJ$1491, MATCH(AH859, $T$8:$T$1491, 0)),"")</f>
        <v/>
      </c>
    </row>
    <row r="857">
      <c r="A857" t="str">
        <f>IF(B857&lt;&gt;"",A856+1,"")</f>
        <v/>
      </c>
      <c r="S857" t="e">
        <f>IF(T857&lt;&gt;"",S856+1,"")</f>
        <v>#REF!</v>
      </c>
      <c r="T857" t="str">
        <f>data!B854</f>
        <v>HUỲNH TẤN PHÁT</v>
      </c>
      <c r="U857" t="str">
        <f>data!C854</f>
        <v>11A8</v>
      </c>
      <c r="V857">
        <v>3</v>
      </c>
      <c r="AE857" t="str">
        <f>IF(B857&lt;&gt;"", INDEX($X$8:$X$1491, MATCH(B857, $T$8:$T$1491, 0)),"")</f>
        <v/>
      </c>
      <c r="AF857" t="str">
        <f>IF(AH860&lt;&gt;"", INDEX($AJ$8:$AJ$1491, MATCH(AH860, $T$8:$T$1491, 0)),"")</f>
        <v/>
      </c>
    </row>
    <row r="858">
      <c r="A858" t="str">
        <f>IF(B858&lt;&gt;"",A857+1,"")</f>
        <v/>
      </c>
      <c r="S858" t="e">
        <f>IF(T858&lt;&gt;"",S857+1,"")</f>
        <v>#REF!</v>
      </c>
      <c r="T858" t="str">
        <f>data!B855</f>
        <v>TRẦN THIỆN PHÁT</v>
      </c>
      <c r="U858" t="str">
        <f>data!C855</f>
        <v>11A8</v>
      </c>
      <c r="AE858" t="str">
        <f>IF(B858&lt;&gt;"", INDEX($X$8:$X$1491, MATCH(B858, $T$8:$T$1491, 0)),"")</f>
        <v/>
      </c>
      <c r="AF858" t="str">
        <f>IF(AH861&lt;&gt;"", INDEX($AJ$8:$AJ$1491, MATCH(AH861, $T$8:$T$1491, 0)),"")</f>
        <v/>
      </c>
    </row>
    <row r="859">
      <c r="A859" t="str">
        <f>IF(B859&lt;&gt;"",A858+1,"")</f>
        <v/>
      </c>
      <c r="S859" t="e">
        <f>IF(T859&lt;&gt;"",S858+1,"")</f>
        <v>#REF!</v>
      </c>
      <c r="T859" t="str">
        <f>data!B856</f>
        <v>DANH MINH PHÚ</v>
      </c>
      <c r="U859" t="str">
        <f>data!C856</f>
        <v>11A8</v>
      </c>
      <c r="AE859" t="str">
        <f>IF(B859&lt;&gt;"", INDEX($X$8:$X$1491, MATCH(B859, $T$8:$T$1491, 0)),"")</f>
        <v/>
      </c>
      <c r="AF859" t="str">
        <f>IF(AH862&lt;&gt;"", INDEX($AJ$8:$AJ$1491, MATCH(AH862, $T$8:$T$1491, 0)),"")</f>
        <v/>
      </c>
    </row>
    <row r="860">
      <c r="A860" t="str">
        <f>IF(B860&lt;&gt;"",A859+1,"")</f>
        <v/>
      </c>
      <c r="S860" t="e">
        <f>IF(T860&lt;&gt;"",S859+1,"")</f>
        <v>#REF!</v>
      </c>
      <c r="T860" t="str">
        <f>data!B857</f>
        <v>TRẦN THIỆN PHÚC</v>
      </c>
      <c r="U860" t="str">
        <f>data!C857</f>
        <v>11A8</v>
      </c>
      <c r="V860">
        <v>3</v>
      </c>
      <c r="AE860" t="str">
        <f>IF(B860&lt;&gt;"", INDEX($X$8:$X$1491, MATCH(B860, $T$8:$T$1491, 0)),"")</f>
        <v/>
      </c>
      <c r="AF860" t="str">
        <f>IF(AH863&lt;&gt;"", INDEX($AJ$8:$AJ$1491, MATCH(AH863, $T$8:$T$1491, 0)),"")</f>
        <v/>
      </c>
    </row>
    <row r="861">
      <c r="A861" t="str">
        <f>IF(B861&lt;&gt;"",A860+1,"")</f>
        <v/>
      </c>
      <c r="S861" t="e">
        <f>IF(T861&lt;&gt;"",S860+1,"")</f>
        <v>#REF!</v>
      </c>
      <c r="T861" t="str">
        <f>data!B858</f>
        <v>TRƯƠNG THỊ KIM PHƯỢNG</v>
      </c>
      <c r="U861" t="str">
        <f>data!C858</f>
        <v>11A8</v>
      </c>
      <c r="AE861" t="str">
        <f>IF(B861&lt;&gt;"", INDEX($X$8:$X$1491, MATCH(B861, $T$8:$T$1491, 0)),"")</f>
        <v/>
      </c>
      <c r="AF861" t="str">
        <f>IF(AH864&lt;&gt;"", INDEX($AJ$8:$AJ$1491, MATCH(AH864, $T$8:$T$1491, 0)),"")</f>
        <v/>
      </c>
    </row>
    <row r="862">
      <c r="A862" t="str">
        <f>IF(B862&lt;&gt;"",A861+1,"")</f>
        <v/>
      </c>
      <c r="S862" t="e">
        <f>IF(T862&lt;&gt;"",S861+1,"")</f>
        <v>#REF!</v>
      </c>
      <c r="T862" t="str">
        <f>data!B859</f>
        <v>ĐỖ TRẦN QUANG</v>
      </c>
      <c r="U862" t="str">
        <f>data!C859</f>
        <v>11A8</v>
      </c>
      <c r="V862">
        <v>3</v>
      </c>
      <c r="AE862" t="str">
        <f>IF(B862&lt;&gt;"", INDEX($X$8:$X$1491, MATCH(B862, $T$8:$T$1491, 0)),"")</f>
        <v/>
      </c>
      <c r="AF862" t="str">
        <f>IF(AH865&lt;&gt;"", INDEX($AJ$8:$AJ$1491, MATCH(AH865, $T$8:$T$1491, 0)),"")</f>
        <v/>
      </c>
    </row>
    <row r="863">
      <c r="A863" t="str">
        <f>IF(B863&lt;&gt;"",A862+1,"")</f>
        <v/>
      </c>
      <c r="S863" t="e">
        <f>IF(T863&lt;&gt;"",S862+1,"")</f>
        <v>#REF!</v>
      </c>
      <c r="T863" t="str">
        <f>data!B860</f>
        <v>NGUYỄN TRỌNG QUYỀN</v>
      </c>
      <c r="U863" t="str">
        <f>data!C860</f>
        <v>11A8</v>
      </c>
      <c r="V863">
        <v>3</v>
      </c>
      <c r="AE863" t="str">
        <f>IF(B863&lt;&gt;"", INDEX($X$8:$X$1491, MATCH(B863, $T$8:$T$1491, 0)),"")</f>
        <v/>
      </c>
      <c r="AF863" t="str">
        <f>IF(AH866&lt;&gt;"", INDEX($AJ$8:$AJ$1491, MATCH(AH866, $T$8:$T$1491, 0)),"")</f>
        <v/>
      </c>
    </row>
    <row r="864">
      <c r="A864" t="str">
        <f>IF(B864&lt;&gt;"",A863+1,"")</f>
        <v/>
      </c>
      <c r="S864" t="e">
        <f>IF(T864&lt;&gt;"",S863+1,"")</f>
        <v>#REF!</v>
      </c>
      <c r="T864" t="str">
        <f>data!B861</f>
        <v>PHẠM TRẦN NHẬT TÂN</v>
      </c>
      <c r="U864" t="str">
        <f>data!C861</f>
        <v>11A8</v>
      </c>
      <c r="AE864" t="str">
        <f>IF(B864&lt;&gt;"", INDEX($X$8:$X$1491, MATCH(B864, $T$8:$T$1491, 0)),"")</f>
        <v/>
      </c>
      <c r="AF864" t="str">
        <f>IF(AH867&lt;&gt;"", INDEX($AJ$8:$AJ$1491, MATCH(AH867, $T$8:$T$1491, 0)),"")</f>
        <v/>
      </c>
    </row>
    <row r="865">
      <c r="A865" t="str">
        <f>IF(B865&lt;&gt;"",A864+1,"")</f>
        <v/>
      </c>
      <c r="S865" t="e">
        <f>IF(T865&lt;&gt;"",S864+1,"")</f>
        <v>#REF!</v>
      </c>
      <c r="T865" t="str">
        <f>data!B862</f>
        <v>MAI NGUYỄN ĐÌNH THÁI</v>
      </c>
      <c r="U865" t="str">
        <f>data!C862</f>
        <v>11A8</v>
      </c>
      <c r="V865">
        <v>3</v>
      </c>
      <c r="AE865" t="str">
        <f>IF(B865&lt;&gt;"", INDEX($X$8:$X$1491, MATCH(B865, $T$8:$T$1491, 0)),"")</f>
        <v/>
      </c>
      <c r="AF865" t="str">
        <f>IF(AH868&lt;&gt;"", INDEX($AJ$8:$AJ$1491, MATCH(AH868, $T$8:$T$1491, 0)),"")</f>
        <v/>
      </c>
    </row>
    <row r="866">
      <c r="A866" t="str">
        <f>IF(B866&lt;&gt;"",A865+1,"")</f>
        <v/>
      </c>
      <c r="S866" t="e">
        <f>IF(T866&lt;&gt;"",S865+1,"")</f>
        <v>#REF!</v>
      </c>
      <c r="T866" t="str">
        <f>data!B863</f>
        <v>PHẠM PHƯƠNG THẢO</v>
      </c>
      <c r="U866" t="str">
        <f>data!C863</f>
        <v>11A8</v>
      </c>
      <c r="AE866" t="str">
        <f>IF(B866&lt;&gt;"", INDEX($X$8:$X$1491, MATCH(B866, $T$8:$T$1491, 0)),"")</f>
        <v/>
      </c>
      <c r="AF866" t="str">
        <f>IF(AH869&lt;&gt;"", INDEX($AJ$8:$AJ$1491, MATCH(AH869, $T$8:$T$1491, 0)),"")</f>
        <v/>
      </c>
    </row>
    <row r="867">
      <c r="A867" t="str">
        <f>IF(B867&lt;&gt;"",A866+1,"")</f>
        <v/>
      </c>
      <c r="S867" t="e">
        <f>IF(T867&lt;&gt;"",S866+1,"")</f>
        <v>#REF!</v>
      </c>
      <c r="T867" t="str">
        <f>data!B864</f>
        <v>DANH THỊ MINH THƯ</v>
      </c>
      <c r="U867" t="str">
        <f>data!C864</f>
        <v>11A8</v>
      </c>
      <c r="V867">
        <v>3</v>
      </c>
      <c r="AE867" t="str">
        <f>IF(B867&lt;&gt;"", INDEX($X$8:$X$1491, MATCH(B867, $T$8:$T$1491, 0)),"")</f>
        <v/>
      </c>
      <c r="AF867" t="str">
        <f>IF(AH870&lt;&gt;"", INDEX($AJ$8:$AJ$1491, MATCH(AH870, $T$8:$T$1491, 0)),"")</f>
        <v/>
      </c>
    </row>
    <row r="868">
      <c r="A868" t="str">
        <f>IF(B868&lt;&gt;"",A867+1,"")</f>
        <v/>
      </c>
      <c r="S868" t="e">
        <f>IF(T868&lt;&gt;"",S867+1,"")</f>
        <v>#REF!</v>
      </c>
      <c r="T868" t="str">
        <f>data!B865</f>
        <v>LÊ BẢO THY</v>
      </c>
      <c r="U868" t="str">
        <f>data!C865</f>
        <v>11A8</v>
      </c>
      <c r="AE868" t="str">
        <f>IF(B868&lt;&gt;"", INDEX($X$8:$X$1491, MATCH(B868, $T$8:$T$1491, 0)),"")</f>
        <v/>
      </c>
      <c r="AF868" t="str">
        <f>IF(AH871&lt;&gt;"", INDEX($AJ$8:$AJ$1491, MATCH(AH871, $T$8:$T$1491, 0)),"")</f>
        <v/>
      </c>
    </row>
    <row r="869">
      <c r="A869" t="str">
        <f>IF(B869&lt;&gt;"",A868+1,"")</f>
        <v/>
      </c>
      <c r="S869" t="e">
        <f>IF(T869&lt;&gt;"",S868+1,"")</f>
        <v>#REF!</v>
      </c>
      <c r="T869" t="str">
        <f>data!B866</f>
        <v>NGUYỄN VĂN TÌNH</v>
      </c>
      <c r="U869" t="str">
        <f>data!C866</f>
        <v>11A8</v>
      </c>
      <c r="AE869" t="str">
        <f>IF(B869&lt;&gt;"", INDEX($X$8:$X$1491, MATCH(B869, $T$8:$T$1491, 0)),"")</f>
        <v/>
      </c>
      <c r="AF869" t="str">
        <f>IF(AH872&lt;&gt;"", INDEX($AJ$8:$AJ$1491, MATCH(AH872, $T$8:$T$1491, 0)),"")</f>
        <v/>
      </c>
    </row>
    <row r="870">
      <c r="A870" t="str">
        <f>IF(B870&lt;&gt;"",A869+1,"")</f>
        <v/>
      </c>
      <c r="S870" t="e">
        <f>IF(T870&lt;&gt;"",S869+1,"")</f>
        <v>#REF!</v>
      </c>
      <c r="T870" t="str">
        <f>data!B867</f>
        <v>NGUYỄN LÊ NHÃ TRÚC</v>
      </c>
      <c r="U870" t="str">
        <f>data!C867</f>
        <v>11A8</v>
      </c>
      <c r="V870">
        <v>3</v>
      </c>
      <c r="AE870" t="str">
        <f>IF(B870&lt;&gt;"", INDEX($X$8:$X$1491, MATCH(B870, $T$8:$T$1491, 0)),"")</f>
        <v/>
      </c>
      <c r="AF870" t="str">
        <f>IF(AH873&lt;&gt;"", INDEX($AJ$8:$AJ$1491, MATCH(AH873, $T$8:$T$1491, 0)),"")</f>
        <v/>
      </c>
    </row>
    <row r="871">
      <c r="A871" t="str">
        <f>IF(B871&lt;&gt;"",A870+1,"")</f>
        <v/>
      </c>
      <c r="S871" t="e">
        <f>IF(T871&lt;&gt;"",S870+1,"")</f>
        <v>#REF!</v>
      </c>
      <c r="T871" t="str">
        <f>data!B868</f>
        <v>PHÙNG THANH TRÚC</v>
      </c>
      <c r="U871" t="str">
        <f>data!C868</f>
        <v>11A8</v>
      </c>
      <c r="AE871" t="str">
        <f>IF(B871&lt;&gt;"", INDEX($X$8:$X$1491, MATCH(B871, $T$8:$T$1491, 0)),"")</f>
        <v/>
      </c>
      <c r="AF871" t="str">
        <f>IF(AH874&lt;&gt;"", INDEX($AJ$8:$AJ$1491, MATCH(AH874, $T$8:$T$1491, 0)),"")</f>
        <v/>
      </c>
    </row>
    <row r="872">
      <c r="A872" t="str">
        <f>IF(B872&lt;&gt;"",A871+1,"")</f>
        <v/>
      </c>
      <c r="S872" t="e">
        <f>IF(T872&lt;&gt;"",S871+1,"")</f>
        <v>#REF!</v>
      </c>
      <c r="T872" t="str">
        <f>data!B869</f>
        <v>NGUYỄN LÂM THANH TÚ</v>
      </c>
      <c r="U872" t="str">
        <f>data!C869</f>
        <v>11A8</v>
      </c>
      <c r="AE872" t="str">
        <f>IF(B872&lt;&gt;"", INDEX($X$8:$X$1491, MATCH(B872, $T$8:$T$1491, 0)),"")</f>
        <v/>
      </c>
      <c r="AF872" t="str">
        <f>IF(AH875&lt;&gt;"", INDEX($AJ$8:$AJ$1491, MATCH(AH875, $T$8:$T$1491, 0)),"")</f>
        <v/>
      </c>
    </row>
    <row r="873">
      <c r="A873" t="str">
        <f>IF(B873&lt;&gt;"",A872+1,"")</f>
        <v/>
      </c>
      <c r="S873" t="e">
        <f>IF(T873&lt;&gt;"",S872+1,"")</f>
        <v>#REF!</v>
      </c>
      <c r="T873" t="str">
        <f>data!B870</f>
        <v>LÊ NGỌC TUYỀN</v>
      </c>
      <c r="U873" t="str">
        <f>data!C870</f>
        <v>11A8</v>
      </c>
      <c r="V873">
        <v>3</v>
      </c>
      <c r="AE873" t="str">
        <f>IF(B873&lt;&gt;"", INDEX($X$8:$X$1491, MATCH(B873, $T$8:$T$1491, 0)),"")</f>
        <v/>
      </c>
      <c r="AF873" t="str">
        <f>IF(AH876&lt;&gt;"", INDEX($AJ$8:$AJ$1491, MATCH(AH876, $T$8:$T$1491, 0)),"")</f>
        <v/>
      </c>
    </row>
    <row r="874">
      <c r="A874" t="str">
        <f>IF(B874&lt;&gt;"",A873+1,"")</f>
        <v/>
      </c>
      <c r="S874" t="e">
        <f>IF(T874&lt;&gt;"",S873+1,"")</f>
        <v>#REF!</v>
      </c>
      <c r="T874" t="str">
        <f>data!B871</f>
        <v>LÝ THẾ VĂN</v>
      </c>
      <c r="U874" t="str">
        <f>data!C871</f>
        <v>11A8</v>
      </c>
      <c r="AE874" t="str">
        <f>IF(B874&lt;&gt;"", INDEX($X$8:$X$1491, MATCH(B874, $T$8:$T$1491, 0)),"")</f>
        <v/>
      </c>
      <c r="AF874" t="str">
        <f>IF(AH877&lt;&gt;"", INDEX($AJ$8:$AJ$1491, MATCH(AH877, $T$8:$T$1491, 0)),"")</f>
        <v/>
      </c>
    </row>
    <row r="875">
      <c r="A875" t="str">
        <f>IF(B875&lt;&gt;"",A874+1,"")</f>
        <v/>
      </c>
      <c r="S875" t="e">
        <f>IF(T875&lt;&gt;"",S874+1,"")</f>
        <v>#REF!</v>
      </c>
      <c r="T875" t="str">
        <f>data!B872</f>
        <v>NGUYỄN HÙNG VƯỢNG</v>
      </c>
      <c r="U875" t="str">
        <f>data!C872</f>
        <v>11A8</v>
      </c>
      <c r="V875">
        <v>2</v>
      </c>
      <c r="AE875" t="str">
        <f>IF(B875&lt;&gt;"", INDEX($X$8:$X$1491, MATCH(B875, $T$8:$T$1491, 0)),"")</f>
        <v/>
      </c>
      <c r="AF875" t="str">
        <f>IF(AH878&lt;&gt;"", INDEX($AJ$8:$AJ$1491, MATCH(AH878, $T$8:$T$1491, 0)),"")</f>
        <v/>
      </c>
    </row>
    <row r="876">
      <c r="A876" t="str">
        <f>IF(B876&lt;&gt;"",A875+1,"")</f>
        <v/>
      </c>
      <c r="S876" t="e">
        <f>IF(T876&lt;&gt;"",S875+1,"")</f>
        <v>#REF!</v>
      </c>
      <c r="T876" t="str">
        <f>data!B873</f>
        <v>NGUYỄN NGỌC TƯỜNG VY</v>
      </c>
      <c r="U876" t="str">
        <f>data!C873</f>
        <v>11A8</v>
      </c>
      <c r="V876">
        <v>3</v>
      </c>
      <c r="AE876" t="str">
        <f>IF(B876&lt;&gt;"", INDEX($X$8:$X$1491, MATCH(B876, $T$8:$T$1491, 0)),"")</f>
        <v/>
      </c>
      <c r="AF876" t="str">
        <f>IF(AH879&lt;&gt;"", INDEX($AJ$8:$AJ$1491, MATCH(AH879, $T$8:$T$1491, 0)),"")</f>
        <v/>
      </c>
    </row>
    <row r="877">
      <c r="A877" t="str">
        <f>IF(B877&lt;&gt;"",A876+1,"")</f>
        <v/>
      </c>
      <c r="S877" t="e">
        <f>IF(T877&lt;&gt;"",S876+1,"")</f>
        <v>#REF!</v>
      </c>
      <c r="T877" t="str">
        <f>data!B874</f>
        <v>CHU THUÝ AN</v>
      </c>
      <c r="U877" t="str">
        <f>data!C874</f>
        <v>11A9</v>
      </c>
      <c r="AE877" t="str">
        <f>IF(B877&lt;&gt;"", INDEX($X$8:$X$1491, MATCH(B877, $T$8:$T$1491, 0)),"")</f>
        <v/>
      </c>
      <c r="AF877" t="str">
        <f>IF(AH880&lt;&gt;"", INDEX($AJ$8:$AJ$1491, MATCH(AH880, $T$8:$T$1491, 0)),"")</f>
        <v/>
      </c>
    </row>
    <row r="878">
      <c r="A878" t="str">
        <f>IF(B878&lt;&gt;"",A877+1,"")</f>
        <v/>
      </c>
      <c r="S878" t="e">
        <f>IF(T878&lt;&gt;"",S877+1,"")</f>
        <v>#REF!</v>
      </c>
      <c r="T878" t="str">
        <f>data!B875</f>
        <v>THỊ QUỲNH ANH</v>
      </c>
      <c r="U878" t="str">
        <f>data!C875</f>
        <v>11A9</v>
      </c>
      <c r="AE878" t="str">
        <f>IF(B878&lt;&gt;"", INDEX($X$8:$X$1491, MATCH(B878, $T$8:$T$1491, 0)),"")</f>
        <v/>
      </c>
      <c r="AF878" t="str">
        <f>IF(AH881&lt;&gt;"", INDEX($AJ$8:$AJ$1491, MATCH(AH881, $T$8:$T$1491, 0)),"")</f>
        <v/>
      </c>
    </row>
    <row r="879">
      <c r="A879" t="str">
        <f>IF(B879&lt;&gt;"",A878+1,"")</f>
        <v/>
      </c>
      <c r="S879" t="e">
        <f>IF(T879&lt;&gt;"",S878+1,"")</f>
        <v>#REF!</v>
      </c>
      <c r="T879" t="str">
        <f>data!B876</f>
        <v>PHẠM GIA BẢO</v>
      </c>
      <c r="U879" t="str">
        <f>data!C876</f>
        <v>11A9</v>
      </c>
      <c r="V879">
        <v>3</v>
      </c>
      <c r="AE879" t="str">
        <f>IF(B879&lt;&gt;"", INDEX($X$8:$X$1491, MATCH(B879, $T$8:$T$1491, 0)),"")</f>
        <v/>
      </c>
      <c r="AF879" t="str">
        <f>IF(AH882&lt;&gt;"", INDEX($AJ$8:$AJ$1491, MATCH(AH882, $T$8:$T$1491, 0)),"")</f>
        <v/>
      </c>
    </row>
    <row r="880">
      <c r="A880" t="str">
        <f>IF(B880&lt;&gt;"",A879+1,"")</f>
        <v/>
      </c>
      <c r="S880" t="e">
        <f>IF(T880&lt;&gt;"",S879+1,"")</f>
        <v>#REF!</v>
      </c>
      <c r="T880" t="str">
        <f>data!B877</f>
        <v>DƯƠNG BẢO CHÂU</v>
      </c>
      <c r="U880" t="str">
        <f>data!C877</f>
        <v>11A9</v>
      </c>
      <c r="AE880" t="str">
        <f>IF(B880&lt;&gt;"", INDEX($X$8:$X$1491, MATCH(B880, $T$8:$T$1491, 0)),"")</f>
        <v/>
      </c>
      <c r="AF880" t="str">
        <f>IF(AH883&lt;&gt;"", INDEX($AJ$8:$AJ$1491, MATCH(AH883, $T$8:$T$1491, 0)),"")</f>
        <v/>
      </c>
    </row>
    <row r="881">
      <c r="A881" t="str">
        <f>IF(B881&lt;&gt;"",A880+1,"")</f>
        <v/>
      </c>
      <c r="S881" t="e">
        <f>IF(T881&lt;&gt;"",S880+1,"")</f>
        <v>#REF!</v>
      </c>
      <c r="T881" t="str">
        <f>data!B878</f>
        <v>TRIỆU HẢI ĐĂNG</v>
      </c>
      <c r="U881" t="str">
        <f>data!C878</f>
        <v>11A9</v>
      </c>
      <c r="V881">
        <v>3</v>
      </c>
      <c r="AE881" t="str">
        <f>IF(B881&lt;&gt;"", INDEX($X$8:$X$1491, MATCH(B881, $T$8:$T$1491, 0)),"")</f>
        <v/>
      </c>
      <c r="AF881" t="str">
        <f>IF(AH884&lt;&gt;"", INDEX($AJ$8:$AJ$1491, MATCH(AH884, $T$8:$T$1491, 0)),"")</f>
        <v/>
      </c>
    </row>
    <row r="882">
      <c r="A882" t="str">
        <f>IF(B882&lt;&gt;"",A881+1,"")</f>
        <v/>
      </c>
      <c r="S882" t="e">
        <f>IF(T882&lt;&gt;"",S881+1,"")</f>
        <v>#REF!</v>
      </c>
      <c r="T882" t="str">
        <f>data!B879</f>
        <v>VÕ VĂN ĐẠT</v>
      </c>
      <c r="U882" t="str">
        <f>data!C879</f>
        <v>11A9</v>
      </c>
      <c r="V882">
        <v>3</v>
      </c>
      <c r="AE882" t="str">
        <f>IF(B882&lt;&gt;"", INDEX($X$8:$X$1491, MATCH(B882, $T$8:$T$1491, 0)),"")</f>
        <v/>
      </c>
      <c r="AF882" t="str">
        <f>IF(AH885&lt;&gt;"", INDEX($AJ$8:$AJ$1491, MATCH(AH885, $T$8:$T$1491, 0)),"")</f>
        <v/>
      </c>
    </row>
    <row r="883">
      <c r="A883" t="str">
        <f>IF(B883&lt;&gt;"",A882+1,"")</f>
        <v/>
      </c>
      <c r="S883" t="e">
        <f>IF(T883&lt;&gt;"",S882+1,"")</f>
        <v>#REF!</v>
      </c>
      <c r="T883" t="str">
        <f>data!B880</f>
        <v>DƯƠNG AN ĐÔNG</v>
      </c>
      <c r="U883" t="str">
        <f>data!C880</f>
        <v>11A9</v>
      </c>
      <c r="AE883" t="str">
        <f>IF(B883&lt;&gt;"", INDEX($X$8:$X$1491, MATCH(B883, $T$8:$T$1491, 0)),"")</f>
        <v/>
      </c>
      <c r="AF883" t="str">
        <f>IF(AH886&lt;&gt;"", INDEX($AJ$8:$AJ$1491, MATCH(AH886, $T$8:$T$1491, 0)),"")</f>
        <v/>
      </c>
    </row>
    <row r="884">
      <c r="A884" t="str">
        <f>IF(B884&lt;&gt;"",A883+1,"")</f>
        <v/>
      </c>
      <c r="S884" t="e">
        <f>IF(T884&lt;&gt;"",S883+1,"")</f>
        <v>#REF!</v>
      </c>
      <c r="T884" t="str">
        <f>data!B881</f>
        <v>HUỲNH LÊ KHÁNH DUY</v>
      </c>
      <c r="U884" t="str">
        <f>data!C881</f>
        <v>11A9</v>
      </c>
      <c r="V884">
        <v>3</v>
      </c>
      <c r="AE884" t="str">
        <f>IF(B884&lt;&gt;"", INDEX($X$8:$X$1491, MATCH(B884, $T$8:$T$1491, 0)),"")</f>
        <v/>
      </c>
      <c r="AF884" t="str">
        <f>IF(AH887&lt;&gt;"", INDEX($AJ$8:$AJ$1491, MATCH(AH887, $T$8:$T$1491, 0)),"")</f>
        <v/>
      </c>
    </row>
    <row r="885">
      <c r="A885" t="str">
        <f>IF(B885&lt;&gt;"",A884+1,"")</f>
        <v/>
      </c>
      <c r="S885" t="e">
        <f>IF(T885&lt;&gt;"",S884+1,"")</f>
        <v>#REF!</v>
      </c>
      <c r="T885" t="str">
        <f>data!B882</f>
        <v>TRẦN HOÀNG DUY</v>
      </c>
      <c r="U885" t="str">
        <f>data!C882</f>
        <v>11A9</v>
      </c>
      <c r="V885">
        <v>3</v>
      </c>
      <c r="AE885" t="str">
        <f>IF(B885&lt;&gt;"", INDEX($X$8:$X$1491, MATCH(B885, $T$8:$T$1491, 0)),"")</f>
        <v/>
      </c>
      <c r="AF885" t="str">
        <f>IF(AH888&lt;&gt;"", INDEX($AJ$8:$AJ$1491, MATCH(AH888, $T$8:$T$1491, 0)),"")</f>
        <v/>
      </c>
    </row>
    <row r="886">
      <c r="A886" t="str">
        <f>IF(B886&lt;&gt;"",A885+1,"")</f>
        <v/>
      </c>
      <c r="S886" t="e">
        <f>IF(T886&lt;&gt;"",S885+1,"")</f>
        <v>#REF!</v>
      </c>
      <c r="T886" t="str">
        <f>data!B883</f>
        <v>NGUYỄN NGỌC GIA HÂN</v>
      </c>
      <c r="U886" t="str">
        <f>data!C883</f>
        <v>11A9</v>
      </c>
      <c r="V886">
        <v>3</v>
      </c>
      <c r="AE886" t="str">
        <f>IF(B886&lt;&gt;"", INDEX($X$8:$X$1491, MATCH(B886, $T$8:$T$1491, 0)),"")</f>
        <v/>
      </c>
      <c r="AF886" t="str">
        <f>IF(AH889&lt;&gt;"", INDEX($AJ$8:$AJ$1491, MATCH(AH889, $T$8:$T$1491, 0)),"")</f>
        <v/>
      </c>
    </row>
    <row r="887">
      <c r="A887" t="str">
        <f>IF(B887&lt;&gt;"",A886+1,"")</f>
        <v/>
      </c>
      <c r="S887" t="e">
        <f>IF(T887&lt;&gt;"",S886+1,"")</f>
        <v>#REF!</v>
      </c>
      <c r="T887" t="str">
        <f>data!B884</f>
        <v>NGUYỄN NGỌC HÂN</v>
      </c>
      <c r="U887" t="str">
        <f>data!C884</f>
        <v>11A9</v>
      </c>
      <c r="V887">
        <v>3</v>
      </c>
      <c r="AE887" t="str">
        <f>IF(B887&lt;&gt;"", INDEX($X$8:$X$1491, MATCH(B887, $T$8:$T$1491, 0)),"")</f>
        <v/>
      </c>
      <c r="AF887" t="str">
        <f>IF(AH890&lt;&gt;"", INDEX($AJ$8:$AJ$1491, MATCH(AH890, $T$8:$T$1491, 0)),"")</f>
        <v/>
      </c>
    </row>
    <row r="888">
      <c r="A888" t="str">
        <f>IF(B888&lt;&gt;"",A887+1,"")</f>
        <v/>
      </c>
      <c r="S888" t="e">
        <f>IF(T888&lt;&gt;"",S887+1,"")</f>
        <v>#REF!</v>
      </c>
      <c r="T888" t="str">
        <f>data!B885</f>
        <v>BÙI NGUYỄN DUY KHANG</v>
      </c>
      <c r="U888" t="str">
        <f>data!C885</f>
        <v>11A9</v>
      </c>
      <c r="V888">
        <v>3</v>
      </c>
      <c r="AE888" t="str">
        <f>IF(B888&lt;&gt;"", INDEX($X$8:$X$1491, MATCH(B888, $T$8:$T$1491, 0)),"")</f>
        <v/>
      </c>
      <c r="AF888" t="str">
        <f>IF(AH891&lt;&gt;"", INDEX($AJ$8:$AJ$1491, MATCH(AH891, $T$8:$T$1491, 0)),"")</f>
        <v/>
      </c>
    </row>
    <row r="889">
      <c r="A889" t="str">
        <f>IF(B889&lt;&gt;"",A888+1,"")</f>
        <v/>
      </c>
      <c r="S889" t="e">
        <f>IF(T889&lt;&gt;"",S888+1,"")</f>
        <v>#REF!</v>
      </c>
      <c r="T889" t="str">
        <f>data!B886</f>
        <v>TRƯƠNG VĂN LÂM</v>
      </c>
      <c r="U889" t="str">
        <f>data!C886</f>
        <v>11A9</v>
      </c>
      <c r="V889">
        <v>3</v>
      </c>
      <c r="AE889" t="str">
        <f>IF(B889&lt;&gt;"", INDEX($X$8:$X$1491, MATCH(B889, $T$8:$T$1491, 0)),"")</f>
        <v/>
      </c>
      <c r="AF889" t="str">
        <f>IF(AH892&lt;&gt;"", INDEX($AJ$8:$AJ$1491, MATCH(AH892, $T$8:$T$1491, 0)),"")</f>
        <v/>
      </c>
    </row>
    <row r="890">
      <c r="A890" t="str">
        <f>IF(B890&lt;&gt;"",A889+1,"")</f>
        <v/>
      </c>
      <c r="S890" t="e">
        <f>IF(T890&lt;&gt;"",S889+1,"")</f>
        <v>#REF!</v>
      </c>
      <c r="T890" t="str">
        <f>data!B887</f>
        <v>TRẦN NGỌC MẨN</v>
      </c>
      <c r="U890" t="str">
        <f>data!C887</f>
        <v>11A9</v>
      </c>
      <c r="V890">
        <v>1</v>
      </c>
      <c r="AE890" t="str">
        <f>IF(B890&lt;&gt;"", INDEX($X$8:$X$1491, MATCH(B890, $T$8:$T$1491, 0)),"")</f>
        <v/>
      </c>
      <c r="AF890" t="e">
        <f>IF(#REF!&lt;&gt;"", INDEX($AJ$8:$AJ$1491, MATCH(#REF!, $T$8:$T$1491, 0)),"")</f>
        <v>#REF!</v>
      </c>
    </row>
    <row r="891">
      <c r="A891" t="str">
        <f>IF(B891&lt;&gt;"",A890+1,"")</f>
        <v/>
      </c>
      <c r="S891" t="e">
        <f>IF(T891&lt;&gt;"",S890+1,"")</f>
        <v>#REF!</v>
      </c>
      <c r="T891" t="str">
        <f>data!B888</f>
        <v>DƯƠNG THỊ KIỀU NGA</v>
      </c>
      <c r="U891" t="str">
        <f>data!C888</f>
        <v>11A9</v>
      </c>
      <c r="V891">
        <v>2</v>
      </c>
      <c r="AE891" t="str">
        <f>IF(B891&lt;&gt;"", INDEX($X$8:$X$1491, MATCH(B891, $T$8:$T$1491, 0)),"")</f>
        <v/>
      </c>
      <c r="AF891" t="str">
        <f>IF(AH893&lt;&gt;"", INDEX($AJ$8:$AJ$1491, MATCH(AH893, $T$8:$T$1491, 0)),"")</f>
        <v/>
      </c>
    </row>
    <row r="892">
      <c r="A892" t="str">
        <f>IF(B892&lt;&gt;"",A891+1,"")</f>
        <v/>
      </c>
      <c r="S892" t="e">
        <f>IF(T892&lt;&gt;"",S891+1,"")</f>
        <v>#REF!</v>
      </c>
      <c r="T892" t="str">
        <f>data!B889</f>
        <v>NGUYỄN CHÂU KIM NGÂN</v>
      </c>
      <c r="U892" t="str">
        <f>data!C889</f>
        <v>11A9</v>
      </c>
      <c r="AE892" t="str">
        <f>IF(B892&lt;&gt;"", INDEX($X$8:$X$1491, MATCH(B892, $T$8:$T$1491, 0)),"")</f>
        <v/>
      </c>
      <c r="AF892" t="str">
        <f>IF(AH894&lt;&gt;"", INDEX($AJ$8:$AJ$1491, MATCH(AH894, $T$8:$T$1491, 0)),"")</f>
        <v/>
      </c>
    </row>
    <row r="893">
      <c r="A893" t="str">
        <f>IF(B893&lt;&gt;"",#REF!+1,"")</f>
        <v/>
      </c>
      <c r="S893" t="e">
        <f>IF(T893&lt;&gt;"",S892+1,"")</f>
        <v>#REF!</v>
      </c>
      <c r="T893" t="str">
        <f>data!B890</f>
        <v>TRẦN THỊ KIM NGÂN</v>
      </c>
      <c r="U893" t="str">
        <f>data!C890</f>
        <v>11A9</v>
      </c>
      <c r="V893">
        <v>3</v>
      </c>
      <c r="AE893" t="str">
        <f>IF(B893&lt;&gt;"", INDEX($X$8:$X$1491, MATCH(B893, $T$8:$T$1491, 0)),"")</f>
        <v/>
      </c>
      <c r="AF893" t="str">
        <f>IF(AH896&lt;&gt;"", INDEX($AJ$8:$AJ$1491, MATCH(AH896, $T$8:$T$1491, 0)),"")</f>
        <v/>
      </c>
    </row>
    <row r="894">
      <c r="A894" t="str">
        <f>IF(B894&lt;&gt;"",A893+1,"")</f>
        <v/>
      </c>
      <c r="S894" t="e">
        <f>IF(T894&lt;&gt;"",S893+1,"")</f>
        <v>#REF!</v>
      </c>
      <c r="T894" t="str">
        <f>data!B891</f>
        <v>TRẦN HOÀNG YẾN NGHI</v>
      </c>
      <c r="U894" t="str">
        <f>data!C891</f>
        <v>11A9</v>
      </c>
      <c r="V894">
        <v>3</v>
      </c>
      <c r="AE894" t="str">
        <f>IF(B894&lt;&gt;"", INDEX($X$8:$X$1491, MATCH(B894, $T$8:$T$1491, 0)),"")</f>
        <v/>
      </c>
      <c r="AF894" t="str">
        <f>IF(AH897&lt;&gt;"", INDEX($AJ$8:$AJ$1491, MATCH(AH897, $T$8:$T$1491, 0)),"")</f>
        <v/>
      </c>
    </row>
    <row r="895">
      <c r="A895" t="str">
        <f>IF(B895&lt;&gt;"",A894+1,"")</f>
        <v/>
      </c>
      <c r="S895" t="e">
        <f>IF(T895&lt;&gt;"",S894+1,"")</f>
        <v>#REF!</v>
      </c>
      <c r="T895" t="str">
        <f>data!B892</f>
        <v>NGUYỄN LINH NGỌC</v>
      </c>
      <c r="U895" t="str">
        <f>data!C892</f>
        <v>11A9</v>
      </c>
      <c r="V895">
        <v>3</v>
      </c>
      <c r="AE895" t="str">
        <f>IF(B895&lt;&gt;"", INDEX($X$8:$X$1491, MATCH(B895, $T$8:$T$1491, 0)),"")</f>
        <v/>
      </c>
      <c r="AF895" t="str">
        <f>IF(AH898&lt;&gt;"", INDEX($AJ$8:$AJ$1491, MATCH(AH898, $T$8:$T$1491, 0)),"")</f>
        <v/>
      </c>
    </row>
    <row r="896">
      <c r="A896" t="str">
        <f>IF(B896&lt;&gt;"",A895+1,"")</f>
        <v/>
      </c>
      <c r="S896" t="e">
        <f>IF(T896&lt;&gt;"",S895+1,"")</f>
        <v>#REF!</v>
      </c>
      <c r="T896" t="str">
        <f>data!B893</f>
        <v>NGUYỄN HỮU PHÁT</v>
      </c>
      <c r="U896" t="str">
        <f>data!C893</f>
        <v>11A9</v>
      </c>
      <c r="V896">
        <v>3</v>
      </c>
      <c r="AE896" t="str">
        <f>IF(B896&lt;&gt;"", INDEX($X$8:$X$1491, MATCH(B896, $T$8:$T$1491, 0)),"")</f>
        <v/>
      </c>
      <c r="AF896" t="str">
        <f>IF(AH899&lt;&gt;"", INDEX($AJ$8:$AJ$1491, MATCH(AH899, $T$8:$T$1491, 0)),"")</f>
        <v/>
      </c>
    </row>
    <row r="897">
      <c r="A897" t="str">
        <f>IF(B897&lt;&gt;"",A896+1,"")</f>
        <v/>
      </c>
      <c r="S897" t="e">
        <f>IF(T897&lt;&gt;"",S896+1,"")</f>
        <v>#REF!</v>
      </c>
      <c r="T897" t="str">
        <f>data!B894</f>
        <v>LÝ QUANG PHÚ</v>
      </c>
      <c r="U897" t="str">
        <f>data!C894</f>
        <v>11A9</v>
      </c>
      <c r="V897">
        <v>3</v>
      </c>
      <c r="AE897" t="str">
        <f>IF(B897&lt;&gt;"", INDEX($X$8:$X$1491, MATCH(B897, $T$8:$T$1491, 0)),"")</f>
        <v/>
      </c>
      <c r="AF897" t="str">
        <f>IF(AH900&lt;&gt;"", INDEX($AJ$8:$AJ$1491, MATCH(AH900, $T$8:$T$1491, 0)),"")</f>
        <v/>
      </c>
    </row>
    <row r="898">
      <c r="A898" t="str">
        <f>IF(B898&lt;&gt;"",A897+1,"")</f>
        <v/>
      </c>
      <c r="S898" t="e">
        <f>IF(T898&lt;&gt;"",S897+1,"")</f>
        <v>#REF!</v>
      </c>
      <c r="T898" t="str">
        <f>data!B895</f>
        <v>LÊ HỒNG PHÚC</v>
      </c>
      <c r="U898" t="str">
        <f>data!C895</f>
        <v>11A9</v>
      </c>
      <c r="AE898" t="str">
        <f>IF(B898&lt;&gt;"", INDEX($X$8:$X$1491, MATCH(B898, $T$8:$T$1491, 0)),"")</f>
        <v/>
      </c>
      <c r="AF898" t="str">
        <f>IF(AH901&lt;&gt;"", INDEX($AJ$8:$AJ$1491, MATCH(AH901, $T$8:$T$1491, 0)),"")</f>
        <v/>
      </c>
    </row>
    <row r="899">
      <c r="A899" t="str">
        <f>IF(B899&lt;&gt;"",A898+1,"")</f>
        <v/>
      </c>
      <c r="S899" t="e">
        <f>IF(T899&lt;&gt;"",S898+1,"")</f>
        <v>#REF!</v>
      </c>
      <c r="T899" t="str">
        <f>data!B896</f>
        <v>LÊ NGUYỄN THIÊN PHƯỚC</v>
      </c>
      <c r="U899" t="str">
        <f>data!C896</f>
        <v>11A9</v>
      </c>
      <c r="AE899" t="str">
        <f>IF(B899&lt;&gt;"", INDEX($X$8:$X$1491, MATCH(B899, $T$8:$T$1491, 0)),"")</f>
        <v/>
      </c>
      <c r="AF899" t="str">
        <f>IF(AH902&lt;&gt;"", INDEX($AJ$8:$AJ$1491, MATCH(AH902, $T$8:$T$1491, 0)),"")</f>
        <v/>
      </c>
    </row>
    <row r="900">
      <c r="A900" t="str">
        <f>IF(B900&lt;&gt;"",A899+1,"")</f>
        <v/>
      </c>
      <c r="S900" t="e">
        <f>IF(T900&lt;&gt;"",S899+1,"")</f>
        <v>#REF!</v>
      </c>
      <c r="T900" t="str">
        <f>data!B897</f>
        <v>NGÔ KHA NHẬT QUANG</v>
      </c>
      <c r="U900" t="str">
        <f>data!C897</f>
        <v>11A9</v>
      </c>
      <c r="V900">
        <v>3</v>
      </c>
      <c r="AE900" t="str">
        <f>IF(B900&lt;&gt;"", INDEX($X$8:$X$1491, MATCH(B900, $T$8:$T$1491, 0)),"")</f>
        <v/>
      </c>
      <c r="AF900" t="str">
        <f>IF(AH903&lt;&gt;"", INDEX($AJ$8:$AJ$1491, MATCH(AH903, $T$8:$T$1491, 0)),"")</f>
        <v/>
      </c>
    </row>
    <row r="901">
      <c r="A901" t="str">
        <f>IF(B901&lt;&gt;"",A900+1,"")</f>
        <v/>
      </c>
      <c r="S901" t="e">
        <f>IF(T901&lt;&gt;"",S900+1,"")</f>
        <v>#REF!</v>
      </c>
      <c r="T901" t="str">
        <f>data!B898</f>
        <v>LÂM NGỌC KHÁNH QUỲNH</v>
      </c>
      <c r="U901" t="str">
        <f>data!C898</f>
        <v>11A9</v>
      </c>
      <c r="V901">
        <v>3</v>
      </c>
      <c r="AE901" t="str">
        <f>IF(B901&lt;&gt;"", INDEX($X$8:$X$1491, MATCH(B901, $T$8:$T$1491, 0)),"")</f>
        <v/>
      </c>
      <c r="AF901" t="str">
        <f>IF(AH904&lt;&gt;"", INDEX($AJ$8:$AJ$1491, MATCH(AH904, $T$8:$T$1491, 0)),"")</f>
        <v/>
      </c>
    </row>
    <row r="902">
      <c r="A902" t="str">
        <f>IF(B902&lt;&gt;"",A901+1,"")</f>
        <v/>
      </c>
      <c r="S902" t="e">
        <f>IF(T902&lt;&gt;"",S901+1,"")</f>
        <v>#REF!</v>
      </c>
      <c r="T902" t="str">
        <f>data!B899</f>
        <v>NGUYỄN TRẦN HOÀNG TÂM</v>
      </c>
      <c r="U902" t="str">
        <f>data!C899</f>
        <v>11A9</v>
      </c>
      <c r="V902">
        <v>3</v>
      </c>
      <c r="AE902" t="str">
        <f>IF(B902&lt;&gt;"", INDEX($X$8:$X$1491, MATCH(B902, $T$8:$T$1491, 0)),"")</f>
        <v/>
      </c>
      <c r="AF902" t="str">
        <f>IF(AH905&lt;&gt;"", INDEX($AJ$8:$AJ$1491, MATCH(AH905, $T$8:$T$1491, 0)),"")</f>
        <v/>
      </c>
    </row>
    <row r="903">
      <c r="A903" t="str">
        <f>IF(B903&lt;&gt;"",A902+1,"")</f>
        <v/>
      </c>
      <c r="S903" t="e">
        <f>IF(T903&lt;&gt;"",S902+1,"")</f>
        <v>#REF!</v>
      </c>
      <c r="T903" t="str">
        <f>data!B900</f>
        <v>NGUYỄN MINH THANH</v>
      </c>
      <c r="U903" t="str">
        <f>data!C900</f>
        <v>11A9</v>
      </c>
      <c r="V903">
        <v>3</v>
      </c>
      <c r="AE903" t="str">
        <f>IF(B903&lt;&gt;"", INDEX($X$8:$X$1491, MATCH(B903, $T$8:$T$1491, 0)),"")</f>
        <v/>
      </c>
      <c r="AF903" t="str">
        <f>IF(AH906&lt;&gt;"", INDEX($AJ$8:$AJ$1491, MATCH(AH906, $T$8:$T$1491, 0)),"")</f>
        <v/>
      </c>
    </row>
    <row r="904">
      <c r="A904" t="str">
        <f>IF(B904&lt;&gt;"",A903+1,"")</f>
        <v/>
      </c>
      <c r="S904" t="e">
        <f>IF(T904&lt;&gt;"",S903+1,"")</f>
        <v>#REF!</v>
      </c>
      <c r="T904" t="str">
        <f>data!B901</f>
        <v>HUỲNH THU THẢO</v>
      </c>
      <c r="U904" t="str">
        <f>data!C901</f>
        <v>11A9</v>
      </c>
      <c r="V904">
        <v>3</v>
      </c>
      <c r="AE904" t="str">
        <f>IF(B904&lt;&gt;"", INDEX($X$8:$X$1491, MATCH(B904, $T$8:$T$1491, 0)),"")</f>
        <v/>
      </c>
      <c r="AF904" t="str">
        <f>IF(AH907&lt;&gt;"", INDEX($AJ$8:$AJ$1491, MATCH(AH907, $T$8:$T$1491, 0)),"")</f>
        <v/>
      </c>
    </row>
    <row r="905">
      <c r="A905" t="str">
        <f>IF(B905&lt;&gt;"",A904+1,"")</f>
        <v/>
      </c>
      <c r="S905" t="e">
        <f>IF(T905&lt;&gt;"",S904+1,"")</f>
        <v>#REF!</v>
      </c>
      <c r="T905" t="str">
        <f>data!B902</f>
        <v>LÊ TRƯỜNG THỊNH</v>
      </c>
      <c r="U905" t="str">
        <f>data!C902</f>
        <v>11A9</v>
      </c>
      <c r="AE905" t="str">
        <f>IF(B905&lt;&gt;"", INDEX($X$8:$X$1491, MATCH(B905, $T$8:$T$1491, 0)),"")</f>
        <v/>
      </c>
      <c r="AF905" t="str">
        <f>IF(AH908&lt;&gt;"", INDEX($AJ$8:$AJ$1491, MATCH(AH908, $T$8:$T$1491, 0)),"")</f>
        <v/>
      </c>
    </row>
    <row r="906">
      <c r="A906" t="str">
        <f>IF(B906&lt;&gt;"",A905+1,"")</f>
        <v/>
      </c>
      <c r="S906" t="e">
        <f>IF(T906&lt;&gt;"",S905+1,"")</f>
        <v>#REF!</v>
      </c>
      <c r="T906" t="str">
        <f>data!B903</f>
        <v>LÊ VÕ TRƯỜNG THỊNH</v>
      </c>
      <c r="U906" t="str">
        <f>data!C903</f>
        <v>11A9</v>
      </c>
      <c r="AE906" t="str">
        <f>IF(B906&lt;&gt;"", INDEX($X$8:$X$1491, MATCH(B906, $T$8:$T$1491, 0)),"")</f>
        <v/>
      </c>
      <c r="AF906" t="str">
        <f>IF(AH909&lt;&gt;"", INDEX($AJ$8:$AJ$1491, MATCH(AH909, $T$8:$T$1491, 0)),"")</f>
        <v/>
      </c>
    </row>
    <row r="907">
      <c r="A907" t="str">
        <f>IF(B907&lt;&gt;"",A906+1,"")</f>
        <v/>
      </c>
      <c r="S907" t="e">
        <f>IF(T907&lt;&gt;"",S906+1,"")</f>
        <v>#REF!</v>
      </c>
      <c r="T907" t="str">
        <f>data!B904</f>
        <v>VÕ QUỐC THỊNH</v>
      </c>
      <c r="U907" t="str">
        <f>data!C904</f>
        <v>11A9</v>
      </c>
      <c r="V907">
        <v>3</v>
      </c>
      <c r="AE907" t="str">
        <f>IF(B907&lt;&gt;"", INDEX($X$8:$X$1491, MATCH(B907, $T$8:$T$1491, 0)),"")</f>
        <v/>
      </c>
      <c r="AF907" t="e">
        <f>IF(#REF!&lt;&gt;"", INDEX($AJ$8:$AJ$1491, MATCH(#REF!, $T$8:$T$1491, 0)),"")</f>
        <v>#REF!</v>
      </c>
    </row>
    <row r="908">
      <c r="A908" t="str">
        <f>IF(B908&lt;&gt;"",A907+1,"")</f>
        <v/>
      </c>
      <c r="S908" t="e">
        <f>IF(T908&lt;&gt;"",S907+1,"")</f>
        <v>#REF!</v>
      </c>
      <c r="T908" t="str">
        <f>data!B905</f>
        <v>NGUYỄN KHÁNH TIÊN</v>
      </c>
      <c r="U908" t="str">
        <f>data!C905</f>
        <v>11A9</v>
      </c>
      <c r="V908">
        <v>1</v>
      </c>
      <c r="AE908" t="str">
        <f>IF(B908&lt;&gt;"", INDEX($X$8:$X$1491, MATCH(B908, $T$8:$T$1491, 0)),"")</f>
        <v/>
      </c>
      <c r="AF908" t="str">
        <f>IF(AH910&lt;&gt;"", INDEX($AJ$8:$AJ$1491, MATCH(AH910, $T$8:$T$1491, 0)),"")</f>
        <v/>
      </c>
    </row>
    <row r="909">
      <c r="A909" t="str">
        <f>IF(B909&lt;&gt;"",A908+1,"")</f>
        <v/>
      </c>
      <c r="S909" t="e">
        <f>IF(T909&lt;&gt;"",S908+1,"")</f>
        <v>#REF!</v>
      </c>
      <c r="T909" t="str">
        <f>data!B906</f>
        <v>HUỲNH MINH TIẾN</v>
      </c>
      <c r="U909" t="str">
        <f>data!C906</f>
        <v>11A9</v>
      </c>
      <c r="V909">
        <v>3</v>
      </c>
      <c r="AE909" t="str">
        <f>IF(B909&lt;&gt;"", INDEX($X$8:$X$1491, MATCH(B909, $T$8:$T$1491, 0)),"")</f>
        <v/>
      </c>
      <c r="AF909" t="str">
        <f>IF(AH911&lt;&gt;"", INDEX($AJ$8:$AJ$1491, MATCH(AH911, $T$8:$T$1491, 0)),"")</f>
        <v/>
      </c>
    </row>
    <row r="910">
      <c r="A910" t="str">
        <f>IF(B910&lt;&gt;"",#REF!+1,"")</f>
        <v/>
      </c>
      <c r="S910" t="e">
        <f>IF(T910&lt;&gt;"",S909+1,"")</f>
        <v>#REF!</v>
      </c>
      <c r="T910" t="str">
        <f>data!B907</f>
        <v>NGUYỄN VÕ PHƯƠNG TRANG</v>
      </c>
      <c r="U910" t="str">
        <f>data!C907</f>
        <v>11A9</v>
      </c>
      <c r="V910">
        <v>3</v>
      </c>
      <c r="AE910" t="str">
        <f>IF(B910&lt;&gt;"", INDEX($X$8:$X$1491, MATCH(B910, $T$8:$T$1491, 0)),"")</f>
        <v/>
      </c>
      <c r="AF910" t="str">
        <f>IF(AH913&lt;&gt;"", INDEX($AJ$8:$AJ$1491, MATCH(AH913, $T$8:$T$1491, 0)),"")</f>
        <v/>
      </c>
    </row>
    <row r="911">
      <c r="A911" t="str">
        <f>IF(B911&lt;&gt;"",A910+1,"")</f>
        <v/>
      </c>
      <c r="S911" t="e">
        <f>IF(T911&lt;&gt;"",S910+1,"")</f>
        <v>#REF!</v>
      </c>
      <c r="T911" t="str">
        <f>data!B908</f>
        <v>PHẠM THỊ KIỀU TRANG</v>
      </c>
      <c r="U911" t="str">
        <f>data!C908</f>
        <v>11A9</v>
      </c>
      <c r="V911">
        <v>3</v>
      </c>
      <c r="AE911" t="str">
        <f>IF(B911&lt;&gt;"", INDEX($X$8:$X$1491, MATCH(B911, $T$8:$T$1491, 0)),"")</f>
        <v/>
      </c>
      <c r="AF911" t="str">
        <f>IF(AH914&lt;&gt;"", INDEX($AJ$8:$AJ$1491, MATCH(AH914, $T$8:$T$1491, 0)),"")</f>
        <v/>
      </c>
    </row>
    <row r="912">
      <c r="A912" t="str">
        <f>IF(B912&lt;&gt;"",A911+1,"")</f>
        <v/>
      </c>
      <c r="S912" t="e">
        <f>IF(T912&lt;&gt;"",S911+1,"")</f>
        <v>#REF!</v>
      </c>
      <c r="T912" t="str">
        <f>data!B909</f>
        <v>DANH VÕ MINH TRIẾT</v>
      </c>
      <c r="U912" t="str">
        <f>data!C909</f>
        <v>11A9</v>
      </c>
      <c r="V912">
        <v>1</v>
      </c>
      <c r="AE912" t="str">
        <f>IF(B912&lt;&gt;"", INDEX($X$8:$X$1491, MATCH(B912, $T$8:$T$1491, 0)),"")</f>
        <v/>
      </c>
      <c r="AF912" t="str">
        <f>IF(AH915&lt;&gt;"", INDEX($AJ$8:$AJ$1491, MATCH(AH915, $T$8:$T$1491, 0)),"")</f>
        <v/>
      </c>
    </row>
    <row r="913">
      <c r="A913" t="str">
        <f>IF(B913&lt;&gt;"",A912+1,"")</f>
        <v/>
      </c>
      <c r="S913" t="e">
        <f>IF(T913&lt;&gt;"",S912+1,"")</f>
        <v>#REF!</v>
      </c>
      <c r="T913" t="str">
        <f>data!B910</f>
        <v>NGUYỄN THỊ THÚY VY</v>
      </c>
      <c r="U913" t="str">
        <f>data!C910</f>
        <v>11A9</v>
      </c>
      <c r="V913">
        <v>3</v>
      </c>
      <c r="AE913" t="str">
        <f>IF(B913&lt;&gt;"", INDEX($X$8:$X$1491, MATCH(B913, $T$8:$T$1491, 0)),"")</f>
        <v/>
      </c>
      <c r="AF913" t="str">
        <f>IF(AH916&lt;&gt;"", INDEX($AJ$8:$AJ$1491, MATCH(AH916, $T$8:$T$1491, 0)),"")</f>
        <v/>
      </c>
    </row>
    <row r="914">
      <c r="A914" t="str">
        <f>IF(B914&lt;&gt;"",A913+1,"")</f>
        <v/>
      </c>
      <c r="S914" t="e">
        <f>IF(T914&lt;&gt;"",S913+1,"")</f>
        <v>#REF!</v>
      </c>
      <c r="T914" t="str">
        <f>data!B911</f>
        <v>NGUYỄN TƯỜNG VY</v>
      </c>
      <c r="U914" t="str">
        <f>data!C911</f>
        <v>11A9</v>
      </c>
      <c r="V914">
        <v>3</v>
      </c>
      <c r="AE914" t="str">
        <f>IF(B914&lt;&gt;"", INDEX($X$8:$X$1491, MATCH(B914, $T$8:$T$1491, 0)),"")</f>
        <v/>
      </c>
      <c r="AF914" t="str">
        <f>IF(AH917&lt;&gt;"", INDEX($AJ$8:$AJ$1491, MATCH(AH917, $T$8:$T$1491, 0)),"")</f>
        <v/>
      </c>
    </row>
    <row r="915">
      <c r="A915" t="str">
        <f>IF(B915&lt;&gt;"",A914+1,"")</f>
        <v/>
      </c>
      <c r="S915" t="e">
        <f>IF(T915&lt;&gt;"",S914+1,"")</f>
        <v>#REF!</v>
      </c>
      <c r="T915" t="str">
        <f>data!B912</f>
        <v>TÔ GIA VỸ</v>
      </c>
      <c r="U915" t="str">
        <f>data!C912</f>
        <v>11A9</v>
      </c>
      <c r="V915">
        <v>3</v>
      </c>
      <c r="AE915" t="str">
        <f>IF(B915&lt;&gt;"", INDEX($X$8:$X$1491, MATCH(B915, $T$8:$T$1491, 0)),"")</f>
        <v/>
      </c>
      <c r="AF915" t="str">
        <f>IF(AH918&lt;&gt;"", INDEX($AJ$8:$AJ$1491, MATCH(AH918, $T$8:$T$1491, 0)),"")</f>
        <v/>
      </c>
    </row>
    <row r="916">
      <c r="A916" t="str">
        <f>IF(B916&lt;&gt;"",A915+1,"")</f>
        <v/>
      </c>
      <c r="S916" t="e">
        <f>IF(T916&lt;&gt;"",S915+1,"")</f>
        <v>#REF!</v>
      </c>
      <c r="T916" t="str">
        <f>data!B913</f>
        <v>HUỲNH NGỌC CHÂU</v>
      </c>
      <c r="U916" t="str">
        <f>data!C913</f>
        <v>12A1</v>
      </c>
      <c r="AE916" t="str">
        <f>IF(B916&lt;&gt;"", INDEX($X$8:$X$1491, MATCH(B916, $T$8:$T$1491, 0)),"")</f>
        <v/>
      </c>
      <c r="AF916" t="str">
        <f>IF(AH919&lt;&gt;"", INDEX($AJ$8:$AJ$1491, MATCH(AH919, $T$8:$T$1491, 0)),"")</f>
        <v/>
      </c>
    </row>
    <row r="917">
      <c r="A917" t="str">
        <f>IF(B917&lt;&gt;"",A916+1,"")</f>
        <v/>
      </c>
      <c r="S917" t="e">
        <f>IF(T917&lt;&gt;"",S916+1,"")</f>
        <v>#REF!</v>
      </c>
      <c r="T917" t="str">
        <f>data!B914</f>
        <v>PHẠM PHÚ CƯỜNG</v>
      </c>
      <c r="U917" t="str">
        <f>data!C914</f>
        <v>12A1</v>
      </c>
      <c r="AE917" t="str">
        <f>IF(B917&lt;&gt;"", INDEX($X$8:$X$1491, MATCH(B917, $T$8:$T$1491, 0)),"")</f>
        <v/>
      </c>
      <c r="AF917" t="str">
        <f>IF(AH920&lt;&gt;"", INDEX($AJ$8:$AJ$1491, MATCH(AH920, $T$8:$T$1491, 0)),"")</f>
        <v/>
      </c>
    </row>
    <row r="918">
      <c r="A918" t="str">
        <f>IF(B918&lt;&gt;"",A917+1,"")</f>
        <v/>
      </c>
      <c r="S918" t="e">
        <f>IF(T918&lt;&gt;"",S917+1,"")</f>
        <v>#REF!</v>
      </c>
      <c r="T918" t="str">
        <f>data!B915</f>
        <v>VÕ TẤN CƯỜNG</v>
      </c>
      <c r="U918" t="str">
        <f>data!C915</f>
        <v>12A1</v>
      </c>
      <c r="AE918" t="str">
        <f>IF(B918&lt;&gt;"", INDEX($X$8:$X$1491, MATCH(B918, $T$8:$T$1491, 0)),"")</f>
        <v/>
      </c>
      <c r="AF918" t="e">
        <f>IF(#REF!&lt;&gt;"", INDEX($AJ$8:$AJ$1491, MATCH(#REF!, $T$8:$T$1491, 0)),"")</f>
        <v>#REF!</v>
      </c>
    </row>
    <row r="919">
      <c r="A919" t="str">
        <f>IF(B919&lt;&gt;"",A918+1,"")</f>
        <v/>
      </c>
      <c r="S919" t="e">
        <f>IF(T919&lt;&gt;"",S918+1,"")</f>
        <v>#REF!</v>
      </c>
      <c r="T919" t="str">
        <f>data!B916</f>
        <v>NGUYỄN THÀNH ĐẠT</v>
      </c>
      <c r="U919" t="str">
        <f>data!C916</f>
        <v>12A1</v>
      </c>
      <c r="V919">
        <v>3</v>
      </c>
      <c r="AE919" t="str">
        <f>IF(B919&lt;&gt;"", INDEX($X$8:$X$1491, MATCH(B919, $T$8:$T$1491, 0)),"")</f>
        <v/>
      </c>
      <c r="AF919" t="str">
        <f>IF(AH921&lt;&gt;"", INDEX($AJ$8:$AJ$1491, MATCH(AH921, $T$8:$T$1491, 0)),"")</f>
        <v/>
      </c>
    </row>
    <row r="920">
      <c r="A920" t="str">
        <f>IF(B920&lt;&gt;"",A919+1,"")</f>
        <v/>
      </c>
      <c r="S920" t="e">
        <f>IF(T920&lt;&gt;"",S919+1,"")</f>
        <v>#REF!</v>
      </c>
      <c r="T920" t="str">
        <f>data!B917</f>
        <v>TRẦN TÍN ĐẠT</v>
      </c>
      <c r="U920" t="str">
        <f>data!C917</f>
        <v>12A1</v>
      </c>
      <c r="AE920" t="str">
        <f>IF(B920&lt;&gt;"", INDEX($X$8:$X$1491, MATCH(B920, $T$8:$T$1491, 0)),"")</f>
        <v/>
      </c>
      <c r="AF920" t="str">
        <f>IF(AH922&lt;&gt;"", INDEX($AJ$8:$AJ$1491, MATCH(AH922, $T$8:$T$1491, 0)),"")</f>
        <v/>
      </c>
    </row>
    <row r="921">
      <c r="A921" t="str">
        <f>IF(B921&lt;&gt;"",#REF!+1,"")</f>
        <v/>
      </c>
      <c r="S921" t="e">
        <f>IF(T921&lt;&gt;"",S920+1,"")</f>
        <v>#REF!</v>
      </c>
      <c r="T921" t="str">
        <f>data!B918</f>
        <v>NGUYỄN MẠNH ĐỨC</v>
      </c>
      <c r="U921" t="str">
        <f>data!C918</f>
        <v>12A1</v>
      </c>
      <c r="V921">
        <v>1</v>
      </c>
      <c r="AE921" t="str">
        <f>IF(B921&lt;&gt;"", INDEX($X$8:$X$1491, MATCH(B921, $T$8:$T$1491, 0)),"")</f>
        <v/>
      </c>
      <c r="AF921" t="str">
        <f>IF(AH924&lt;&gt;"", INDEX($AJ$8:$AJ$1491, MATCH(AH924, $T$8:$T$1491, 0)),"")</f>
        <v/>
      </c>
    </row>
    <row r="922">
      <c r="A922" t="str">
        <f>IF(B922&lt;&gt;"",A921+1,"")</f>
        <v/>
      </c>
      <c r="S922" t="e">
        <f>IF(T922&lt;&gt;"",S921+1,"")</f>
        <v>#REF!</v>
      </c>
      <c r="T922" t="str">
        <f>data!B919</f>
        <v>LÊ HOÀNG GIANG</v>
      </c>
      <c r="U922" t="str">
        <f>data!C919</f>
        <v>12A1</v>
      </c>
      <c r="AE922" t="str">
        <f>IF(B922&lt;&gt;"", INDEX($X$8:$X$1491, MATCH(B922, $T$8:$T$1491, 0)),"")</f>
        <v/>
      </c>
      <c r="AF922" t="str">
        <f>IF(AH925&lt;&gt;"", INDEX($AJ$8:$AJ$1491, MATCH(AH925, $T$8:$T$1491, 0)),"")</f>
        <v/>
      </c>
    </row>
    <row r="923">
      <c r="A923" t="str">
        <f>IF(B923&lt;&gt;"",A922+1,"")</f>
        <v/>
      </c>
      <c r="S923" t="e">
        <f>IF(T923&lt;&gt;"",S922+1,"")</f>
        <v>#REF!</v>
      </c>
      <c r="T923" t="str">
        <f>data!B920</f>
        <v>LÝ GIA HÂN</v>
      </c>
      <c r="U923" t="str">
        <f>data!C920</f>
        <v>12A1</v>
      </c>
      <c r="AE923" t="str">
        <f>IF(B923&lt;&gt;"", INDEX($X$8:$X$1491, MATCH(B923, $T$8:$T$1491, 0)),"")</f>
        <v/>
      </c>
      <c r="AF923" t="str">
        <f>IF(AH926&lt;&gt;"", INDEX($AJ$8:$AJ$1491, MATCH(AH926, $T$8:$T$1491, 0)),"")</f>
        <v/>
      </c>
    </row>
    <row r="924">
      <c r="A924" t="str">
        <f>IF(B924&lt;&gt;"",A923+1,"")</f>
        <v/>
      </c>
      <c r="S924" t="e">
        <f>IF(T924&lt;&gt;"",S923+1,"")</f>
        <v>#REF!</v>
      </c>
      <c r="T924" t="str">
        <f>data!B921</f>
        <v>NGUYỄN GIA HÂN</v>
      </c>
      <c r="U924" t="str">
        <f>data!C921</f>
        <v>12A1</v>
      </c>
      <c r="V924">
        <v>3</v>
      </c>
      <c r="AE924" t="str">
        <f>IF(B924&lt;&gt;"", INDEX($X$8:$X$1491, MATCH(B924, $T$8:$T$1491, 0)),"")</f>
        <v/>
      </c>
      <c r="AF924" t="str">
        <f>IF(AH927&lt;&gt;"", INDEX($AJ$8:$AJ$1491, MATCH(AH927, $T$8:$T$1491, 0)),"")</f>
        <v/>
      </c>
    </row>
    <row r="925">
      <c r="A925" t="str">
        <f>IF(B925&lt;&gt;"",A924+1,"")</f>
        <v/>
      </c>
      <c r="S925" t="e">
        <f>IF(T925&lt;&gt;"",S924+1,"")</f>
        <v>#REF!</v>
      </c>
      <c r="T925" t="str">
        <f>data!B922</f>
        <v>NGUYỄN NHẬT HÀO</v>
      </c>
      <c r="U925" t="str">
        <f>data!C922</f>
        <v>12A1</v>
      </c>
      <c r="V925">
        <v>3</v>
      </c>
      <c r="AE925" t="str">
        <f>IF(B925&lt;&gt;"", INDEX($X$8:$X$1491, MATCH(B925, $T$8:$T$1491, 0)),"")</f>
        <v/>
      </c>
      <c r="AF925" t="str">
        <f>IF(AH928&lt;&gt;"", INDEX($AJ$8:$AJ$1491, MATCH(AH928, $T$8:$T$1491, 0)),"")</f>
        <v/>
      </c>
    </row>
    <row r="926">
      <c r="A926" t="str">
        <f>IF(B926&lt;&gt;"",A925+1,"")</f>
        <v/>
      </c>
      <c r="S926" t="e">
        <f>IF(T926&lt;&gt;"",S925+1,"")</f>
        <v>#REF!</v>
      </c>
      <c r="T926" t="str">
        <f>data!B923</f>
        <v>TRẦN HOÀNG THẾ HIỂN</v>
      </c>
      <c r="U926" t="str">
        <f>data!C923</f>
        <v>12A1</v>
      </c>
      <c r="V926">
        <v>3</v>
      </c>
      <c r="AE926" t="str">
        <f>IF(B926&lt;&gt;"", INDEX($X$8:$X$1491, MATCH(B926, $T$8:$T$1491, 0)),"")</f>
        <v/>
      </c>
      <c r="AF926" t="str">
        <f>IF(AH929&lt;&gt;"", INDEX($AJ$8:$AJ$1491, MATCH(AH929, $T$8:$T$1491, 0)),"")</f>
        <v/>
      </c>
    </row>
    <row r="927">
      <c r="A927" t="str">
        <f>IF(B927&lt;&gt;"",A926+1,"")</f>
        <v/>
      </c>
      <c r="S927" t="e">
        <f>IF(T927&lt;&gt;"",S926+1,"")</f>
        <v>#REF!</v>
      </c>
      <c r="T927" t="str">
        <f>data!B924</f>
        <v>NGUYỄN CHẤN HƯNG</v>
      </c>
      <c r="U927" t="str">
        <f>data!C924</f>
        <v>12A1</v>
      </c>
      <c r="AE927" t="str">
        <f>IF(B927&lt;&gt;"", INDEX($X$8:$X$1491, MATCH(B927, $T$8:$T$1491, 0)),"")</f>
        <v/>
      </c>
      <c r="AF927" t="str">
        <f>IF(AH930&lt;&gt;"", INDEX($AJ$8:$AJ$1491, MATCH(AH930, $T$8:$T$1491, 0)),"")</f>
        <v/>
      </c>
    </row>
    <row r="928">
      <c r="A928" t="str">
        <f>IF(B928&lt;&gt;"",A927+1,"")</f>
        <v/>
      </c>
      <c r="S928" t="e">
        <f>IF(T928&lt;&gt;"",S927+1,"")</f>
        <v>#REF!</v>
      </c>
      <c r="T928" t="str">
        <f>data!B925</f>
        <v>NGUYỄN PHÚ GIA HƯNG</v>
      </c>
      <c r="U928" t="str">
        <f>data!C925</f>
        <v>12A1</v>
      </c>
      <c r="V928">
        <v>3</v>
      </c>
      <c r="AE928" t="str">
        <f>IF(B928&lt;&gt;"", INDEX($X$8:$X$1491, MATCH(B928, $T$8:$T$1491, 0)),"")</f>
        <v/>
      </c>
      <c r="AF928" t="str">
        <f>IF(AH931&lt;&gt;"", INDEX($AJ$8:$AJ$1491, MATCH(AH931, $T$8:$T$1491, 0)),"")</f>
        <v/>
      </c>
    </row>
    <row r="929">
      <c r="A929" t="str">
        <f>IF(B929&lt;&gt;"",A928+1,"")</f>
        <v/>
      </c>
      <c r="S929" t="e">
        <f>IF(T929&lt;&gt;"",S928+1,"")</f>
        <v>#REF!</v>
      </c>
      <c r="T929" t="str">
        <f>data!B926</f>
        <v>DƯƠNG VĂN TRƯỜNG HUY</v>
      </c>
      <c r="U929" t="str">
        <f>data!C926</f>
        <v>12A1</v>
      </c>
      <c r="AE929" t="str">
        <f>IF(B929&lt;&gt;"", INDEX($X$8:$X$1491, MATCH(B929, $T$8:$T$1491, 0)),"")</f>
        <v/>
      </c>
      <c r="AF929" t="str">
        <f>IF(AH932&lt;&gt;"", INDEX($AJ$8:$AJ$1491, MATCH(AH932, $T$8:$T$1491, 0)),"")</f>
        <v/>
      </c>
    </row>
    <row r="930">
      <c r="A930" t="str">
        <f>IF(B930&lt;&gt;"",A929+1,"")</f>
        <v/>
      </c>
      <c r="S930" t="e">
        <f>IF(T930&lt;&gt;"",S929+1,"")</f>
        <v>#REF!</v>
      </c>
      <c r="T930" t="str">
        <f>data!B927</f>
        <v>NGUYỄN GIA HUY</v>
      </c>
      <c r="U930" t="str">
        <f>data!C927</f>
        <v>12A1</v>
      </c>
      <c r="V930">
        <v>3</v>
      </c>
      <c r="X930">
        <v>2</v>
      </c>
      <c r="AE930" t="str">
        <f>IF(B930&lt;&gt;"", INDEX($X$8:$X$1491, MATCH(B930, $T$8:$T$1491, 0)),"")</f>
        <v/>
      </c>
      <c r="AF930" t="str">
        <f>IF(AH933&lt;&gt;"", INDEX($AJ$8:$AJ$1491, MATCH(AH933, $T$8:$T$1491, 0)),"")</f>
        <v/>
      </c>
    </row>
    <row r="931">
      <c r="A931" t="str">
        <f>IF(B931&lt;&gt;"",A930+1,"")</f>
        <v/>
      </c>
      <c r="S931" t="e">
        <f>IF(T931&lt;&gt;"",S930+1,"")</f>
        <v>#REF!</v>
      </c>
      <c r="T931" t="str">
        <f>data!B928</f>
        <v>TRẦN VIỆT KHÔI</v>
      </c>
      <c r="U931" t="str">
        <f>data!C928</f>
        <v>12A1</v>
      </c>
      <c r="AE931" t="str">
        <f>IF(B931&lt;&gt;"", INDEX($X$8:$X$1491, MATCH(B931, $T$8:$T$1491, 0)),"")</f>
        <v/>
      </c>
      <c r="AF931" t="str">
        <f>IF(AH934&lt;&gt;"", INDEX($AJ$8:$AJ$1491, MATCH(AH934, $T$8:$T$1491, 0)),"")</f>
        <v/>
      </c>
    </row>
    <row r="932">
      <c r="A932" t="str">
        <f>IF(B932&lt;&gt;"",A931+1,"")</f>
        <v/>
      </c>
      <c r="S932" t="e">
        <f>IF(T932&lt;&gt;"",S931+1,"")</f>
        <v>#REF!</v>
      </c>
      <c r="T932" t="str">
        <f>data!B929</f>
        <v>TRẦN THIÊN KIM</v>
      </c>
      <c r="U932" t="str">
        <f>data!C929</f>
        <v>12A1</v>
      </c>
      <c r="AE932" t="str">
        <f>IF(B932&lt;&gt;"", INDEX($X$8:$X$1491, MATCH(B932, $T$8:$T$1491, 0)),"")</f>
        <v/>
      </c>
      <c r="AF932" t="str">
        <f>IF(AH935&lt;&gt;"", INDEX($AJ$8:$AJ$1491, MATCH(AH935, $T$8:$T$1491, 0)),"")</f>
        <v/>
      </c>
    </row>
    <row r="933">
      <c r="A933" t="str">
        <f>IF(B933&lt;&gt;"",A932+1,"")</f>
        <v/>
      </c>
      <c r="S933" t="e">
        <f>IF(T933&lt;&gt;"",S932+1,"")</f>
        <v>#REF!</v>
      </c>
      <c r="T933" t="str">
        <f>data!B930</f>
        <v>PHAN THỊ CẨM LÀI</v>
      </c>
      <c r="U933" t="str">
        <f>data!C930</f>
        <v>12A1</v>
      </c>
      <c r="AE933" t="str">
        <f>IF(B933&lt;&gt;"", INDEX($X$8:$X$1491, MATCH(B933, $T$8:$T$1491, 0)),"")</f>
        <v/>
      </c>
      <c r="AF933" t="str">
        <f>IF(AH936&lt;&gt;"", INDEX($AJ$8:$AJ$1491, MATCH(AH936, $T$8:$T$1491, 0)),"")</f>
        <v/>
      </c>
    </row>
    <row r="934">
      <c r="A934" t="str">
        <f>IF(B934&lt;&gt;"",A933+1,"")</f>
        <v/>
      </c>
      <c r="S934" t="e">
        <f>IF(T934&lt;&gt;"",S933+1,"")</f>
        <v>#REF!</v>
      </c>
      <c r="T934" t="str">
        <f>data!B931</f>
        <v>NGUYỄN THỊ THANH MAI</v>
      </c>
      <c r="U934" t="str">
        <f>data!C931</f>
        <v>12A1</v>
      </c>
      <c r="V934">
        <v>2</v>
      </c>
      <c r="AE934" t="str">
        <f>IF(B934&lt;&gt;"", INDEX($X$8:$X$1491, MATCH(B934, $T$8:$T$1491, 0)),"")</f>
        <v/>
      </c>
      <c r="AF934" t="str">
        <f>IF(AH937&lt;&gt;"", INDEX($AJ$8:$AJ$1491, MATCH(AH937, $T$8:$T$1491, 0)),"")</f>
        <v/>
      </c>
    </row>
    <row r="935">
      <c r="A935" t="str">
        <f>IF(B935&lt;&gt;"",A934+1,"")</f>
        <v/>
      </c>
      <c r="S935" t="e">
        <f>IF(T935&lt;&gt;"",S934+1,"")</f>
        <v>#REF!</v>
      </c>
      <c r="T935" t="str">
        <f>data!B932</f>
        <v>LÊ TRẦN THU NGÂN</v>
      </c>
      <c r="U935" t="str">
        <f>data!C932</f>
        <v>12A1</v>
      </c>
      <c r="AE935" t="str">
        <f>IF(B935&lt;&gt;"", INDEX($X$8:$X$1491, MATCH(B935, $T$8:$T$1491, 0)),"")</f>
        <v/>
      </c>
      <c r="AF935" t="str">
        <f>IF(AH938&lt;&gt;"", INDEX($AJ$8:$AJ$1491, MATCH(AH938, $T$8:$T$1491, 0)),"")</f>
        <v/>
      </c>
    </row>
    <row r="936">
      <c r="A936" t="str">
        <f>IF(B936&lt;&gt;"",A935+1,"")</f>
        <v/>
      </c>
      <c r="S936" t="e">
        <f>IF(T936&lt;&gt;"",S935+1,"")</f>
        <v>#REF!</v>
      </c>
      <c r="T936" t="str">
        <f>data!B933</f>
        <v>NGUYỄN THÚY NGỌC</v>
      </c>
      <c r="U936" t="str">
        <f>data!C933</f>
        <v>12A1</v>
      </c>
      <c r="AE936" t="str">
        <f>IF(B936&lt;&gt;"", INDEX($X$8:$X$1491, MATCH(B936, $T$8:$T$1491, 0)),"")</f>
        <v/>
      </c>
      <c r="AF936" t="str">
        <f>IF(AH939&lt;&gt;"", INDEX($AJ$8:$AJ$1491, MATCH(AH939, $T$8:$T$1491, 0)),"")</f>
        <v/>
      </c>
    </row>
    <row r="937">
      <c r="A937" t="str">
        <f>IF(B937&lt;&gt;"",A936+1,"")</f>
        <v/>
      </c>
      <c r="S937" t="e">
        <f>IF(T937&lt;&gt;"",S936+1,"")</f>
        <v>#REF!</v>
      </c>
      <c r="T937" t="str">
        <f>data!B934</f>
        <v>PHAN TRIỆU BẢO NGỌC</v>
      </c>
      <c r="U937" t="str">
        <f>data!C934</f>
        <v>12A1</v>
      </c>
      <c r="V937">
        <v>1</v>
      </c>
      <c r="AE937" t="str">
        <f>IF(B937&lt;&gt;"", INDEX($X$8:$X$1491, MATCH(B937, $T$8:$T$1491, 0)),"")</f>
        <v/>
      </c>
      <c r="AF937" t="str">
        <f>IF(AH940&lt;&gt;"", INDEX($AJ$8:$AJ$1491, MATCH(AH940, $T$8:$T$1491, 0)),"")</f>
        <v/>
      </c>
    </row>
    <row r="938">
      <c r="A938" t="str">
        <f>IF(B938&lt;&gt;"",A937+1,"")</f>
        <v/>
      </c>
      <c r="S938" t="e">
        <f>IF(T938&lt;&gt;"",S937+1,"")</f>
        <v>#REF!</v>
      </c>
      <c r="T938" t="str">
        <f>data!B935</f>
        <v>ĐỖ THÁI NGUYÊN</v>
      </c>
      <c r="U938" t="str">
        <f>data!C935</f>
        <v>12A1</v>
      </c>
      <c r="V938">
        <v>3</v>
      </c>
      <c r="AE938" t="str">
        <f>IF(B938&lt;&gt;"", INDEX($X$8:$X$1491, MATCH(B938, $T$8:$T$1491, 0)),"")</f>
        <v/>
      </c>
      <c r="AF938" t="str">
        <f>IF(AH941&lt;&gt;"", INDEX($AJ$8:$AJ$1491, MATCH(AH941, $T$8:$T$1491, 0)),"")</f>
        <v/>
      </c>
    </row>
    <row r="939">
      <c r="A939" t="str">
        <f>IF(B939&lt;&gt;"",A938+1,"")</f>
        <v/>
      </c>
      <c r="S939" t="e">
        <f>IF(T939&lt;&gt;"",S938+1,"")</f>
        <v>#REF!</v>
      </c>
      <c r="T939" t="str">
        <f>data!B936</f>
        <v>ÂU YẾN NHI</v>
      </c>
      <c r="U939" t="str">
        <f>data!C936</f>
        <v>12A1</v>
      </c>
      <c r="AE939" t="str">
        <f>IF(B939&lt;&gt;"", INDEX($X$8:$X$1491, MATCH(B939, $T$8:$T$1491, 0)),"")</f>
        <v/>
      </c>
      <c r="AF939" t="str">
        <f>IF(AH942&lt;&gt;"", INDEX($AJ$8:$AJ$1491, MATCH(AH942, $T$8:$T$1491, 0)),"")</f>
        <v/>
      </c>
    </row>
    <row r="940">
      <c r="A940" t="str">
        <f>IF(B940&lt;&gt;"",A939+1,"")</f>
        <v/>
      </c>
      <c r="S940" t="e">
        <f>IF(T940&lt;&gt;"",S939+1,"")</f>
        <v>#REF!</v>
      </c>
      <c r="T940" t="str">
        <f>data!B937</f>
        <v>KIỀU THÚY NHI</v>
      </c>
      <c r="U940" t="str">
        <f>data!C937</f>
        <v>12A1</v>
      </c>
      <c r="AE940" t="str">
        <f>IF(B940&lt;&gt;"", INDEX($X$8:$X$1491, MATCH(B940, $T$8:$T$1491, 0)),"")</f>
        <v/>
      </c>
      <c r="AF940" t="str">
        <f>IF(AH943&lt;&gt;"", INDEX($AJ$8:$AJ$1491, MATCH(AH943, $T$8:$T$1491, 0)),"")</f>
        <v/>
      </c>
    </row>
    <row r="941">
      <c r="A941" t="str">
        <f>IF(B941&lt;&gt;"",A940+1,"")</f>
        <v/>
      </c>
      <c r="S941" t="e">
        <f>IF(T941&lt;&gt;"",S940+1,"")</f>
        <v>#REF!</v>
      </c>
      <c r="T941" t="str">
        <f>data!B938</f>
        <v>BÙI THỊNH PHÁT</v>
      </c>
      <c r="U941" t="str">
        <f>data!C938</f>
        <v>12A1</v>
      </c>
      <c r="V941">
        <v>1</v>
      </c>
      <c r="AE941" t="str">
        <f>IF(B941&lt;&gt;"", INDEX($X$8:$X$1491, MATCH(B941, $T$8:$T$1491, 0)),"")</f>
        <v/>
      </c>
      <c r="AF941" t="str">
        <f>IF(AH944&lt;&gt;"", INDEX($AJ$8:$AJ$1491, MATCH(AH944, $T$8:$T$1491, 0)),"")</f>
        <v/>
      </c>
    </row>
    <row r="942">
      <c r="A942" t="str">
        <f>IF(B942&lt;&gt;"",A941+1,"")</f>
        <v/>
      </c>
      <c r="S942" t="e">
        <f>IF(T942&lt;&gt;"",S941+1,"")</f>
        <v>#REF!</v>
      </c>
      <c r="T942" t="str">
        <f>data!B939</f>
        <v>PHẠM THỊ YẾN PHI</v>
      </c>
      <c r="U942" t="str">
        <f>data!C939</f>
        <v>12A1</v>
      </c>
      <c r="AE942" t="str">
        <f>IF(B942&lt;&gt;"", INDEX($X$8:$X$1491, MATCH(B942, $T$8:$T$1491, 0)),"")</f>
        <v/>
      </c>
      <c r="AF942" t="str">
        <f>IF(AH945&lt;&gt;"", INDEX($AJ$8:$AJ$1491, MATCH(AH945, $T$8:$T$1491, 0)),"")</f>
        <v/>
      </c>
    </row>
    <row r="943">
      <c r="A943" t="str">
        <f>IF(B943&lt;&gt;"",A942+1,"")</f>
        <v/>
      </c>
      <c r="S943" t="e">
        <f>IF(T943&lt;&gt;"",S942+1,"")</f>
        <v>#REF!</v>
      </c>
      <c r="T943" t="str">
        <f>data!B940</f>
        <v>NGÔ THANH PHÚ</v>
      </c>
      <c r="U943" t="str">
        <f>data!C940</f>
        <v>12A1</v>
      </c>
      <c r="AE943" t="str">
        <f>IF(B943&lt;&gt;"", INDEX($X$8:$X$1491, MATCH(B943, $T$8:$T$1491, 0)),"")</f>
        <v/>
      </c>
      <c r="AF943" t="str">
        <f>IF(AH946&lt;&gt;"", INDEX($AJ$8:$AJ$1491, MATCH(AH946, $T$8:$T$1491, 0)),"")</f>
        <v/>
      </c>
    </row>
    <row r="944">
      <c r="A944" t="str">
        <f>IF(B944&lt;&gt;"",A943+1,"")</f>
        <v/>
      </c>
      <c r="S944" t="e">
        <f>IF(T944&lt;&gt;"",S943+1,"")</f>
        <v>#REF!</v>
      </c>
      <c r="T944" t="str">
        <f>data!B941</f>
        <v>TRẦN NGỌC TIỂU PHỤNG</v>
      </c>
      <c r="U944" t="str">
        <f>data!C941</f>
        <v>12A1</v>
      </c>
      <c r="AE944" t="str">
        <f>IF(B944&lt;&gt;"", INDEX($X$8:$X$1491, MATCH(B944, $T$8:$T$1491, 0)),"")</f>
        <v/>
      </c>
      <c r="AF944" t="str">
        <f>IF(AH947&lt;&gt;"", INDEX($AJ$8:$AJ$1491, MATCH(AH947, $T$8:$T$1491, 0)),"")</f>
        <v/>
      </c>
    </row>
    <row r="945">
      <c r="A945" t="str">
        <f>IF(B945&lt;&gt;"",A944+1,"")</f>
        <v/>
      </c>
      <c r="S945" t="e">
        <f>IF(T945&lt;&gt;"",S944+1,"")</f>
        <v>#REF!</v>
      </c>
      <c r="T945" t="str">
        <f>data!B942</f>
        <v>TRẦN KHAI TÂM</v>
      </c>
      <c r="U945" t="str">
        <f>data!C942</f>
        <v>12A1</v>
      </c>
      <c r="AE945" t="str">
        <f>IF(B945&lt;&gt;"", INDEX($X$8:$X$1491, MATCH(B945, $T$8:$T$1491, 0)),"")</f>
        <v/>
      </c>
      <c r="AF945" t="str">
        <f>IF(AH948&lt;&gt;"", INDEX($AJ$8:$AJ$1491, MATCH(AH948, $T$8:$T$1491, 0)),"")</f>
        <v/>
      </c>
    </row>
    <row r="946">
      <c r="A946" t="str">
        <f>IF(B946&lt;&gt;"",A945+1,"")</f>
        <v/>
      </c>
      <c r="S946" t="e">
        <f>IF(T946&lt;&gt;"",S945+1,"")</f>
        <v>#REF!</v>
      </c>
      <c r="T946" t="str">
        <f>data!B943</f>
        <v>VÕ ĐỨC THẮNG</v>
      </c>
      <c r="U946" t="str">
        <f>data!C943</f>
        <v>12A1</v>
      </c>
      <c r="AE946" t="str">
        <f>IF(B946&lt;&gt;"", INDEX($X$8:$X$1491, MATCH(B946, $T$8:$T$1491, 0)),"")</f>
        <v/>
      </c>
      <c r="AF946" t="str">
        <f>IF(AH949&lt;&gt;"", INDEX($AJ$8:$AJ$1491, MATCH(AH949, $T$8:$T$1491, 0)),"")</f>
        <v/>
      </c>
    </row>
    <row r="947">
      <c r="A947" t="str">
        <f>IF(B947&lt;&gt;"",A946+1,"")</f>
        <v/>
      </c>
      <c r="S947" t="e">
        <f>IF(T947&lt;&gt;"",S946+1,"")</f>
        <v>#REF!</v>
      </c>
      <c r="T947" t="str">
        <f>data!B944</f>
        <v>NGUYỄN LÂM THẢO</v>
      </c>
      <c r="U947" t="str">
        <f>data!C944</f>
        <v>12A1</v>
      </c>
      <c r="AE947" t="str">
        <f>IF(B947&lt;&gt;"", INDEX($X$8:$X$1491, MATCH(B947, $T$8:$T$1491, 0)),"")</f>
        <v/>
      </c>
      <c r="AF947" t="str">
        <f>IF(AH950&lt;&gt;"", INDEX($AJ$8:$AJ$1491, MATCH(AH950, $T$8:$T$1491, 0)),"")</f>
        <v/>
      </c>
    </row>
    <row r="948">
      <c r="A948" t="str">
        <f>IF(B948&lt;&gt;"",A947+1,"")</f>
        <v/>
      </c>
      <c r="S948" t="e">
        <f>IF(T948&lt;&gt;"",S947+1,"")</f>
        <v>#REF!</v>
      </c>
      <c r="T948" t="str">
        <f>data!B945</f>
        <v>PHAN THANH THẢO</v>
      </c>
      <c r="U948" t="str">
        <f>data!C945</f>
        <v>12A1</v>
      </c>
      <c r="AE948" t="str">
        <f>IF(B948&lt;&gt;"", INDEX($X$8:$X$1491, MATCH(B948, $T$8:$T$1491, 0)),"")</f>
        <v/>
      </c>
      <c r="AF948" t="str">
        <f>IF(AH951&lt;&gt;"", INDEX($AJ$8:$AJ$1491, MATCH(AH951, $T$8:$T$1491, 0)),"")</f>
        <v/>
      </c>
    </row>
    <row r="949">
      <c r="A949" t="str">
        <f>IF(B949&lt;&gt;"",A948+1,"")</f>
        <v/>
      </c>
      <c r="S949" t="e">
        <f>IF(T949&lt;&gt;"",S948+1,"")</f>
        <v>#REF!</v>
      </c>
      <c r="T949" t="str">
        <f>data!B946</f>
        <v>TRẦN ĐOÀN MINH THƯ</v>
      </c>
      <c r="U949" t="str">
        <f>data!C946</f>
        <v>12A1</v>
      </c>
      <c r="AE949" t="str">
        <f>IF(B949&lt;&gt;"", INDEX($X$8:$X$1491, MATCH(B949, $T$8:$T$1491, 0)),"")</f>
        <v/>
      </c>
      <c r="AF949" t="str">
        <f>IF(AH952&lt;&gt;"", INDEX($AJ$8:$AJ$1491, MATCH(AH952, $T$8:$T$1491, 0)),"")</f>
        <v/>
      </c>
    </row>
    <row r="950">
      <c r="A950" t="str">
        <f>IF(B950&lt;&gt;"",A949+1,"")</f>
        <v/>
      </c>
      <c r="S950" t="e">
        <f>IF(T950&lt;&gt;"",S949+1,"")</f>
        <v>#REF!</v>
      </c>
      <c r="T950" t="str">
        <f>data!B947</f>
        <v>TRẦN LÊ KIM THƯ</v>
      </c>
      <c r="U950" t="str">
        <f>data!C947</f>
        <v>12A1</v>
      </c>
      <c r="AE950" t="str">
        <f>IF(B950&lt;&gt;"", INDEX($X$8:$X$1491, MATCH(B950, $T$8:$T$1491, 0)),"")</f>
        <v/>
      </c>
      <c r="AF950" t="str">
        <f>IF(AH953&lt;&gt;"", INDEX($AJ$8:$AJ$1491, MATCH(AH953, $T$8:$T$1491, 0)),"")</f>
        <v/>
      </c>
    </row>
    <row r="951">
      <c r="A951" t="str">
        <f>IF(B951&lt;&gt;"",A950+1,"")</f>
        <v/>
      </c>
      <c r="S951" t="e">
        <f>IF(T951&lt;&gt;"",S950+1,"")</f>
        <v>#REF!</v>
      </c>
      <c r="T951" t="str">
        <f>data!B948</f>
        <v>TRẦN ANH THƯ</v>
      </c>
      <c r="U951" t="str">
        <f>data!C948</f>
        <v>12A1</v>
      </c>
      <c r="AE951" t="str">
        <f>IF(B951&lt;&gt;"", INDEX($X$8:$X$1491, MATCH(B951, $T$8:$T$1491, 0)),"")</f>
        <v/>
      </c>
      <c r="AF951" t="str">
        <f>IF(AH954&lt;&gt;"", INDEX($AJ$8:$AJ$1491, MATCH(AH954, $T$8:$T$1491, 0)),"")</f>
        <v/>
      </c>
    </row>
    <row r="952">
      <c r="A952" t="str">
        <f>IF(B952&lt;&gt;"",A951+1,"")</f>
        <v/>
      </c>
      <c r="S952" t="e">
        <f>IF(T952&lt;&gt;"",S951+1,"")</f>
        <v>#REF!</v>
      </c>
      <c r="T952" t="str">
        <f>data!B949</f>
        <v>TỐNG HUỲNH BẢO TRÚC</v>
      </c>
      <c r="U952" t="str">
        <f>data!C949</f>
        <v>12A1</v>
      </c>
      <c r="V952">
        <v>3</v>
      </c>
      <c r="AE952" t="str">
        <f>IF(B952&lt;&gt;"", INDEX($X$8:$X$1491, MATCH(B952, $T$8:$T$1491, 0)),"")</f>
        <v/>
      </c>
      <c r="AF952" t="str">
        <f>IF(AH955&lt;&gt;"", INDEX($AJ$8:$AJ$1491, MATCH(AH955, $T$8:$T$1491, 0)),"")</f>
        <v/>
      </c>
    </row>
    <row r="953">
      <c r="A953" t="str">
        <f>IF(B953&lt;&gt;"",A952+1,"")</f>
        <v/>
      </c>
      <c r="S953" t="e">
        <f>IF(T953&lt;&gt;"",S952+1,"")</f>
        <v>#REF!</v>
      </c>
      <c r="T953" t="str">
        <f>data!B950</f>
        <v>NGUYỄN NGỌC CẨM TÚ</v>
      </c>
      <c r="U953" t="str">
        <f>data!C950</f>
        <v>12A1</v>
      </c>
      <c r="AE953" t="str">
        <f>IF(B953&lt;&gt;"", INDEX($X$8:$X$1491, MATCH(B953, $T$8:$T$1491, 0)),"")</f>
        <v/>
      </c>
      <c r="AF953" t="str">
        <f>IF(AH956&lt;&gt;"", INDEX($AJ$8:$AJ$1491, MATCH(AH956, $T$8:$T$1491, 0)),"")</f>
        <v/>
      </c>
    </row>
    <row r="954">
      <c r="A954" t="str">
        <f>IF(B954&lt;&gt;"",A953+1,"")</f>
        <v/>
      </c>
      <c r="S954" t="e">
        <f>IF(T954&lt;&gt;"",S953+1,"")</f>
        <v>#REF!</v>
      </c>
      <c r="T954" t="e">
        <f>data!#REF!</f>
        <v>#REF!</v>
      </c>
      <c r="U954" t="e">
        <f>data!#REF!</f>
        <v>#REF!</v>
      </c>
      <c r="AE954" t="str">
        <f>IF(B954&lt;&gt;"", INDEX($X$8:$X$1491, MATCH(B954, $T$8:$T$1491, 0)),"")</f>
        <v/>
      </c>
      <c r="AF954" t="str">
        <f>IF(AH957&lt;&gt;"", INDEX($AJ$8:$AJ$1491, MATCH(AH957, $T$8:$T$1491, 0)),"")</f>
        <v/>
      </c>
    </row>
    <row r="955">
      <c r="A955" t="str">
        <f>IF(B955&lt;&gt;"",A954+1,"")</f>
        <v/>
      </c>
      <c r="S955" t="e">
        <f>IF(T955&lt;&gt;"",S954+1,"")</f>
        <v>#REF!</v>
      </c>
      <c r="T955" t="str">
        <f>data!B951</f>
        <v>LÊ THANH TÙNG</v>
      </c>
      <c r="U955" t="str">
        <f>data!C951</f>
        <v>12A1</v>
      </c>
      <c r="AE955" t="str">
        <f>IF(B955&lt;&gt;"", INDEX($X$8:$X$1491, MATCH(B955, $T$8:$T$1491, 0)),"")</f>
        <v/>
      </c>
      <c r="AF955" t="str">
        <f>IF(AH958&lt;&gt;"", INDEX($AJ$8:$AJ$1491, MATCH(AH958, $T$8:$T$1491, 0)),"")</f>
        <v/>
      </c>
    </row>
    <row r="956">
      <c r="A956" t="str">
        <f>IF(B956&lt;&gt;"",A955+1,"")</f>
        <v/>
      </c>
      <c r="S956" t="e">
        <f>IF(T956&lt;&gt;"",S955+1,"")</f>
        <v>#REF!</v>
      </c>
      <c r="T956" t="str">
        <f>data!B952</f>
        <v>NGUYỄN THẾ VINH</v>
      </c>
      <c r="U956" t="str">
        <f>data!C952</f>
        <v>12A1</v>
      </c>
      <c r="AE956" t="str">
        <f>IF(B956&lt;&gt;"", INDEX($X$8:$X$1491, MATCH(B956, $T$8:$T$1491, 0)),"")</f>
        <v/>
      </c>
      <c r="AF956" t="str">
        <f>IF(AH959&lt;&gt;"", INDEX($AJ$8:$AJ$1491, MATCH(AH959, $T$8:$T$1491, 0)),"")</f>
        <v/>
      </c>
    </row>
    <row r="957">
      <c r="A957" t="str">
        <f>IF(B957&lt;&gt;"",A956+1,"")</f>
        <v/>
      </c>
      <c r="S957" t="e">
        <f>IF(T957&lt;&gt;"",S956+1,"")</f>
        <v>#REF!</v>
      </c>
      <c r="T957" t="str">
        <f>data!B953</f>
        <v>NGUYỄN TƯỜNG VY</v>
      </c>
      <c r="U957" t="str">
        <f>data!C953</f>
        <v>12A1</v>
      </c>
      <c r="V957">
        <v>3</v>
      </c>
      <c r="AE957" t="str">
        <f>IF(B957&lt;&gt;"", INDEX($X$8:$X$1491, MATCH(B957, $T$8:$T$1491, 0)),"")</f>
        <v/>
      </c>
      <c r="AF957" t="str">
        <f>IF(AH960&lt;&gt;"", INDEX($AJ$8:$AJ$1491, MATCH(AH960, $T$8:$T$1491, 0)),"")</f>
        <v/>
      </c>
    </row>
    <row r="958">
      <c r="A958" t="str">
        <f>IF(B958&lt;&gt;"",A957+1,"")</f>
        <v/>
      </c>
      <c r="S958" t="e">
        <f>IF(T958&lt;&gt;"",S957+1,"")</f>
        <v>#REF!</v>
      </c>
      <c r="T958" t="str">
        <f>data!B954</f>
        <v>LÂM NGỌC YẾN</v>
      </c>
      <c r="U958" t="str">
        <f>data!C954</f>
        <v>12A1</v>
      </c>
      <c r="AE958" t="str">
        <f>IF(B958&lt;&gt;"", INDEX($X$8:$X$1491, MATCH(B958, $T$8:$T$1491, 0)),"")</f>
        <v/>
      </c>
      <c r="AF958" t="str">
        <f>IF(AH961&lt;&gt;"", INDEX($AJ$8:$AJ$1491, MATCH(AH961, $T$8:$T$1491, 0)),"")</f>
        <v/>
      </c>
    </row>
    <row r="959">
      <c r="A959" t="str">
        <f>IF(B959&lt;&gt;"",A958+1,"")</f>
        <v/>
      </c>
      <c r="S959" t="e">
        <f>IF(T959&lt;&gt;"",S958+1,"")</f>
        <v>#REF!</v>
      </c>
      <c r="T959" t="str">
        <f>data!B955</f>
        <v>LƯU NHÃ YẾN</v>
      </c>
      <c r="U959" t="str">
        <f>data!C955</f>
        <v>12A1</v>
      </c>
      <c r="AE959" t="str">
        <f>IF(B959&lt;&gt;"", INDEX($X$8:$X$1491, MATCH(B959, $T$8:$T$1491, 0)),"")</f>
        <v/>
      </c>
      <c r="AF959" t="str">
        <f>IF(AH962&lt;&gt;"", INDEX($AJ$8:$AJ$1491, MATCH(AH962, $T$8:$T$1491, 0)),"")</f>
        <v/>
      </c>
    </row>
    <row r="960">
      <c r="A960" t="str">
        <f>IF(B960&lt;&gt;"",A959+1,"")</f>
        <v/>
      </c>
      <c r="S960" t="e">
        <f>IF(T960&lt;&gt;"",S959+1,"")</f>
        <v>#REF!</v>
      </c>
      <c r="T960" t="str">
        <f>data!B956</f>
        <v>NGUYỄN PHẠM THIÊN ÂN</v>
      </c>
      <c r="U960" t="str">
        <f>data!C956</f>
        <v>12A10</v>
      </c>
      <c r="V960">
        <v>3</v>
      </c>
      <c r="AE960" t="str">
        <f>IF(B960&lt;&gt;"", INDEX($X$8:$X$1491, MATCH(B960, $T$8:$T$1491, 0)),"")</f>
        <v/>
      </c>
      <c r="AF960" t="str">
        <f>IF(AH963&lt;&gt;"", INDEX($AJ$8:$AJ$1491, MATCH(AH963, $T$8:$T$1491, 0)),"")</f>
        <v/>
      </c>
    </row>
    <row r="961">
      <c r="A961" t="str">
        <f>IF(B961&lt;&gt;"",A960+1,"")</f>
        <v/>
      </c>
      <c r="S961" t="e">
        <f>IF(T961&lt;&gt;"",S960+1,"")</f>
        <v>#REF!</v>
      </c>
      <c r="T961" t="str">
        <f>data!B957</f>
        <v>HUỲNH TUỆ ANH</v>
      </c>
      <c r="U961" t="str">
        <f>data!C957</f>
        <v>12A10</v>
      </c>
      <c r="AE961" t="str">
        <f>IF(B961&lt;&gt;"", INDEX($X$8:$X$1491, MATCH(B961, $T$8:$T$1491, 0)),"")</f>
        <v/>
      </c>
      <c r="AF961" t="str">
        <f>IF(AH964&lt;&gt;"", INDEX($AJ$8:$AJ$1491, MATCH(AH964, $T$8:$T$1491, 0)),"")</f>
        <v/>
      </c>
    </row>
    <row r="962">
      <c r="A962" t="str">
        <f>IF(B962&lt;&gt;"",A961+1,"")</f>
        <v/>
      </c>
      <c r="S962" t="e">
        <f>IF(T962&lt;&gt;"",S961+1,"")</f>
        <v>#REF!</v>
      </c>
      <c r="T962" t="str">
        <f>data!B958</f>
        <v>PHẠM HỒNG THIÊN BẢO</v>
      </c>
      <c r="U962" t="str">
        <f>data!C958</f>
        <v>12A10</v>
      </c>
      <c r="AE962" t="str">
        <f>IF(B962&lt;&gt;"", INDEX($X$8:$X$1491, MATCH(B962, $T$8:$T$1491, 0)),"")</f>
        <v/>
      </c>
      <c r="AF962" t="str">
        <f>IF(AH965&lt;&gt;"", INDEX($AJ$8:$AJ$1491, MATCH(AH965, $T$8:$T$1491, 0)),"")</f>
        <v/>
      </c>
    </row>
    <row r="963">
      <c r="A963" t="str">
        <f>IF(B963&lt;&gt;"",A962+1,"")</f>
        <v/>
      </c>
      <c r="S963" t="e">
        <f>IF(T963&lt;&gt;"",S962+1,"")</f>
        <v>#REF!</v>
      </c>
      <c r="T963" t="str">
        <f>data!B959</f>
        <v>HÀ NHÃ CA</v>
      </c>
      <c r="U963" t="str">
        <f>data!C959</f>
        <v>12A10</v>
      </c>
      <c r="AE963" t="str">
        <f>IF(B963&lt;&gt;"", INDEX($X$8:$X$1491, MATCH(B963, $T$8:$T$1491, 0)),"")</f>
        <v/>
      </c>
      <c r="AF963" t="str">
        <f>IF(AH966&lt;&gt;"", INDEX($AJ$8:$AJ$1491, MATCH(AH966, $T$8:$T$1491, 0)),"")</f>
        <v/>
      </c>
    </row>
    <row r="964">
      <c r="A964" t="str">
        <f>IF(B964&lt;&gt;"",A963+1,"")</f>
        <v/>
      </c>
      <c r="S964" t="e">
        <f>IF(T964&lt;&gt;"",S963+1,"")</f>
        <v>#REF!</v>
      </c>
      <c r="T964" t="str">
        <f>data!B960</f>
        <v>NGUYỄN THÁI CHÂU</v>
      </c>
      <c r="U964" t="str">
        <f>data!C960</f>
        <v>12A10</v>
      </c>
      <c r="AE964" t="str">
        <f>IF(B964&lt;&gt;"", INDEX($X$8:$X$1491, MATCH(B964, $T$8:$T$1491, 0)),"")</f>
        <v/>
      </c>
      <c r="AF964" t="str">
        <f>IF(AH967&lt;&gt;"", INDEX($AJ$8:$AJ$1491, MATCH(AH967, $T$8:$T$1491, 0)),"")</f>
        <v/>
      </c>
    </row>
    <row r="965">
      <c r="A965" t="str">
        <f>IF(B965&lt;&gt;"",A964+1,"")</f>
        <v/>
      </c>
      <c r="S965" t="e">
        <f>IF(T965&lt;&gt;"",S964+1,"")</f>
        <v>#REF!</v>
      </c>
      <c r="T965" t="str">
        <f>data!B961</f>
        <v>TRẦN PHAN MINH ĐĂNG</v>
      </c>
      <c r="U965" t="str">
        <f>data!C961</f>
        <v>12A10</v>
      </c>
      <c r="AE965" t="str">
        <f>IF(B965&lt;&gt;"", INDEX($X$8:$X$1491, MATCH(B965, $T$8:$T$1491, 0)),"")</f>
        <v/>
      </c>
      <c r="AF965" t="str">
        <f>IF(AH968&lt;&gt;"", INDEX($AJ$8:$AJ$1491, MATCH(AH968, $T$8:$T$1491, 0)),"")</f>
        <v/>
      </c>
    </row>
    <row r="966">
      <c r="A966" t="str">
        <f>IF(B966&lt;&gt;"",A965+1,"")</f>
        <v/>
      </c>
      <c r="S966" t="e">
        <f>IF(T966&lt;&gt;"",S965+1,"")</f>
        <v>#REF!</v>
      </c>
      <c r="T966" t="str">
        <f>data!B962</f>
        <v>LÊ TIẾN ĐẠT</v>
      </c>
      <c r="U966" t="str">
        <f>data!C962</f>
        <v>12A10</v>
      </c>
      <c r="AE966" t="str">
        <f>IF(B966&lt;&gt;"", INDEX($X$8:$X$1491, MATCH(B966, $T$8:$T$1491, 0)),"")</f>
        <v/>
      </c>
      <c r="AF966" t="str">
        <f>IF(AH969&lt;&gt;"", INDEX($AJ$8:$AJ$1491, MATCH(AH969, $T$8:$T$1491, 0)),"")</f>
        <v/>
      </c>
    </row>
    <row r="967">
      <c r="A967" t="str">
        <f>IF(B967&lt;&gt;"",A966+1,"")</f>
        <v/>
      </c>
      <c r="S967" t="e">
        <f>IF(T967&lt;&gt;"",S966+1,"")</f>
        <v>#REF!</v>
      </c>
      <c r="T967" t="str">
        <f>data!B963</f>
        <v>QUÁCH PHAN NGỌC DIỄM</v>
      </c>
      <c r="U967" t="str">
        <f>data!C963</f>
        <v>12A10</v>
      </c>
      <c r="AE967" t="str">
        <f>IF(B967&lt;&gt;"", INDEX($X$8:$X$1491, MATCH(B967, $T$8:$T$1491, 0)),"")</f>
        <v/>
      </c>
      <c r="AF967" t="str">
        <f>IF(AH970&lt;&gt;"", INDEX($AJ$8:$AJ$1491, MATCH(AH970, $T$8:$T$1491, 0)),"")</f>
        <v/>
      </c>
    </row>
    <row r="968">
      <c r="A968" t="str">
        <f>IF(B968&lt;&gt;"",A967+1,"")</f>
        <v/>
      </c>
      <c r="S968" t="e">
        <f>IF(T968&lt;&gt;"",S967+1,"")</f>
        <v>#REF!</v>
      </c>
      <c r="T968" t="str">
        <f>data!B964</f>
        <v>DƯƠNG THỊ BÉ DIỆU</v>
      </c>
      <c r="U968" t="str">
        <f>data!C964</f>
        <v>12A10</v>
      </c>
      <c r="AE968" t="str">
        <f>IF(B968&lt;&gt;"", INDEX($X$8:$X$1491, MATCH(B968, $T$8:$T$1491, 0)),"")</f>
        <v/>
      </c>
      <c r="AF968" t="str">
        <f>IF(AH971&lt;&gt;"", INDEX($AJ$8:$AJ$1491, MATCH(AH971, $T$8:$T$1491, 0)),"")</f>
        <v/>
      </c>
    </row>
    <row r="969">
      <c r="A969" t="str">
        <f>IF(B969&lt;&gt;"",A968+1,"")</f>
        <v/>
      </c>
      <c r="S969" t="e">
        <f>IF(T969&lt;&gt;"",S968+1,"")</f>
        <v>#REF!</v>
      </c>
      <c r="T969" t="str">
        <f>data!B965</f>
        <v>NGÔ THỊ MỘNG ĐIỀU</v>
      </c>
      <c r="U969" t="str">
        <f>data!C965</f>
        <v>12A10</v>
      </c>
      <c r="AE969" t="str">
        <f>IF(B969&lt;&gt;"", INDEX($X$8:$X$1491, MATCH(B969, $T$8:$T$1491, 0)),"")</f>
        <v/>
      </c>
      <c r="AF969" t="str">
        <f>IF(AH972&lt;&gt;"", INDEX($AJ$8:$AJ$1491, MATCH(AH972, $T$8:$T$1491, 0)),"")</f>
        <v/>
      </c>
    </row>
    <row r="970">
      <c r="A970" t="str">
        <f>IF(B970&lt;&gt;"",A969+1,"")</f>
        <v/>
      </c>
      <c r="S970" t="e">
        <f>IF(T970&lt;&gt;"",S969+1,"")</f>
        <v>#REF!</v>
      </c>
      <c r="T970" t="str">
        <f>data!B966</f>
        <v>LƯƠNG PHÚC DUY</v>
      </c>
      <c r="U970" t="str">
        <f>data!C966</f>
        <v>12A10</v>
      </c>
      <c r="V970">
        <v>1</v>
      </c>
      <c r="AE970" t="str">
        <f>IF(B970&lt;&gt;"", INDEX($X$8:$X$1491, MATCH(B970, $T$8:$T$1491, 0)),"")</f>
        <v/>
      </c>
      <c r="AF970" t="str">
        <f>IF(AH973&lt;&gt;"", INDEX($AJ$8:$AJ$1491, MATCH(AH973, $T$8:$T$1491, 0)),"")</f>
        <v/>
      </c>
    </row>
    <row r="971">
      <c r="A971" t="str">
        <f>IF(B971&lt;&gt;"",A970+1,"")</f>
        <v/>
      </c>
      <c r="S971" t="e">
        <f>IF(T971&lt;&gt;"",S970+1,"")</f>
        <v>#REF!</v>
      </c>
      <c r="T971" t="str">
        <f>data!B967</f>
        <v>LÂM THỊ NGỌC HÂN</v>
      </c>
      <c r="U971" t="str">
        <f>data!C967</f>
        <v>12A10</v>
      </c>
      <c r="AE971" t="str">
        <f>IF(B971&lt;&gt;"", INDEX($X$8:$X$1491, MATCH(B971, $T$8:$T$1491, 0)),"")</f>
        <v/>
      </c>
      <c r="AF971" t="str">
        <f>IF(AH974&lt;&gt;"", INDEX($AJ$8:$AJ$1491, MATCH(AH974, $T$8:$T$1491, 0)),"")</f>
        <v/>
      </c>
    </row>
    <row r="972">
      <c r="A972" t="str">
        <f>IF(B972&lt;&gt;"",A971+1,"")</f>
        <v/>
      </c>
      <c r="S972" t="e">
        <f>IF(T972&lt;&gt;"",S971+1,"")</f>
        <v>#REF!</v>
      </c>
      <c r="T972" t="str">
        <f>data!B968</f>
        <v>LÝ GIA HÂN</v>
      </c>
      <c r="U972" t="str">
        <f>data!C968</f>
        <v>12A10</v>
      </c>
      <c r="AE972" t="str">
        <f>IF(B972&lt;&gt;"", INDEX($X$8:$X$1491, MATCH(B972, $T$8:$T$1491, 0)),"")</f>
        <v/>
      </c>
      <c r="AF972" t="str">
        <f>IF(AH975&lt;&gt;"", INDEX($AJ$8:$AJ$1491, MATCH(AH975, $T$8:$T$1491, 0)),"")</f>
        <v/>
      </c>
    </row>
    <row r="973">
      <c r="A973" t="str">
        <f>IF(B973&lt;&gt;"",A972+1,"")</f>
        <v/>
      </c>
      <c r="S973" t="e">
        <f>IF(T973&lt;&gt;"",S972+1,"")</f>
        <v>#REF!</v>
      </c>
      <c r="T973" t="str">
        <f>data!B969</f>
        <v>NGUYỄN THANH HƯNG</v>
      </c>
      <c r="U973" t="str">
        <f>data!C969</f>
        <v>12A10</v>
      </c>
      <c r="AE973" t="str">
        <f>IF(B973&lt;&gt;"", INDEX($X$8:$X$1491, MATCH(B973, $T$8:$T$1491, 0)),"")</f>
        <v/>
      </c>
      <c r="AF973" t="str">
        <f>IF(AH976&lt;&gt;"", INDEX($AJ$8:$AJ$1491, MATCH(AH976, $T$8:$T$1491, 0)),"")</f>
        <v/>
      </c>
    </row>
    <row r="974">
      <c r="A974" t="str">
        <f>IF(B974&lt;&gt;"",A973+1,"")</f>
        <v/>
      </c>
      <c r="S974" t="e">
        <f>IF(T974&lt;&gt;"",S973+1,"")</f>
        <v>#REF!</v>
      </c>
      <c r="T974" t="str">
        <f>data!B970</f>
        <v>NGUYỄN THỊ THÚY HƯƠNG</v>
      </c>
      <c r="U974" t="str">
        <f>data!C970</f>
        <v>12A10</v>
      </c>
      <c r="AE974" t="str">
        <f>IF(B974&lt;&gt;"", INDEX($X$8:$X$1491, MATCH(B974, $T$8:$T$1491, 0)),"")</f>
        <v/>
      </c>
      <c r="AF974" t="str">
        <f>IF(AH977&lt;&gt;"", INDEX($AJ$8:$AJ$1491, MATCH(AH977, $T$8:$T$1491, 0)),"")</f>
        <v/>
      </c>
    </row>
    <row r="975">
      <c r="A975" t="str">
        <f>IF(B975&lt;&gt;"",A974+1,"")</f>
        <v/>
      </c>
      <c r="S975" t="e">
        <f>IF(T975&lt;&gt;"",S974+1,"")</f>
        <v>#REF!</v>
      </c>
      <c r="T975" t="str">
        <f>data!B971</f>
        <v>NGUYỄN GIA HUY</v>
      </c>
      <c r="U975" t="str">
        <f>data!C971</f>
        <v>12A10</v>
      </c>
      <c r="V975">
        <v>3</v>
      </c>
      <c r="X975">
        <v>2</v>
      </c>
      <c r="AE975" t="str">
        <f>IF(B975&lt;&gt;"", INDEX($X$8:$X$1491, MATCH(B975, $T$8:$T$1491, 0)),"")</f>
        <v/>
      </c>
      <c r="AF975" t="str">
        <f>IF(AH978&lt;&gt;"", INDEX($AJ$8:$AJ$1491, MATCH(AH978, $T$8:$T$1491, 0)),"")</f>
        <v/>
      </c>
    </row>
    <row r="976">
      <c r="A976" t="str">
        <f>IF(B976&lt;&gt;"",A975+1,"")</f>
        <v/>
      </c>
      <c r="S976" t="e">
        <f>IF(T976&lt;&gt;"",S975+1,"")</f>
        <v>#REF!</v>
      </c>
      <c r="T976" t="str">
        <f>data!B972</f>
        <v>HUỲNH THỊ NGỌC HUYỀN</v>
      </c>
      <c r="U976" t="str">
        <f>data!C972</f>
        <v>12A10</v>
      </c>
      <c r="AE976" t="str">
        <f>IF(B976&lt;&gt;"", INDEX($X$8:$X$1491, MATCH(B976, $T$8:$T$1491, 0)),"")</f>
        <v/>
      </c>
      <c r="AF976" t="str">
        <f>IF(AH979&lt;&gt;"", INDEX($AJ$8:$AJ$1491, MATCH(AH979, $T$8:$T$1491, 0)),"")</f>
        <v/>
      </c>
    </row>
    <row r="977">
      <c r="A977" t="str">
        <f>IF(B977&lt;&gt;"",A976+1,"")</f>
        <v/>
      </c>
      <c r="S977" t="e">
        <f>IF(T977&lt;&gt;"",S976+1,"")</f>
        <v>#REF!</v>
      </c>
      <c r="T977" t="str">
        <f>data!B973</f>
        <v>TRẦN GIA KIỆT</v>
      </c>
      <c r="U977" t="str">
        <f>data!C973</f>
        <v>12A10</v>
      </c>
      <c r="AE977" t="str">
        <f>IF(B977&lt;&gt;"", INDEX($X$8:$X$1491, MATCH(B977, $T$8:$T$1491, 0)),"")</f>
        <v/>
      </c>
      <c r="AF977" t="str">
        <f>IF(AH980&lt;&gt;"", INDEX($AJ$8:$AJ$1491, MATCH(AH980, $T$8:$T$1491, 0)),"")</f>
        <v/>
      </c>
    </row>
    <row r="978">
      <c r="A978" t="str">
        <f>IF(B978&lt;&gt;"",A977+1,"")</f>
        <v/>
      </c>
      <c r="S978" t="e">
        <f>IF(T978&lt;&gt;"",S977+1,"")</f>
        <v>#REF!</v>
      </c>
      <c r="T978" t="str">
        <f>data!B974</f>
        <v>HUỲNH TẤN LỘC</v>
      </c>
      <c r="U978" t="str">
        <f>data!C974</f>
        <v>12A10</v>
      </c>
      <c r="AE978" t="str">
        <f>IF(B978&lt;&gt;"", INDEX($X$8:$X$1491, MATCH(B978, $T$8:$T$1491, 0)),"")</f>
        <v/>
      </c>
      <c r="AF978" t="str">
        <f>IF(AH981&lt;&gt;"", INDEX($AJ$8:$AJ$1491, MATCH(AH981, $T$8:$T$1491, 0)),"")</f>
        <v/>
      </c>
    </row>
    <row r="979">
      <c r="A979" t="str">
        <f>IF(B979&lt;&gt;"",A978+1,"")</f>
        <v/>
      </c>
      <c r="S979" t="e">
        <f>IF(T979&lt;&gt;"",S978+1,"")</f>
        <v>#REF!</v>
      </c>
      <c r="T979" t="str">
        <f>data!B975</f>
        <v>KHẤU KHẢ MINH</v>
      </c>
      <c r="U979" t="str">
        <f>data!C975</f>
        <v>12A10</v>
      </c>
      <c r="V979">
        <v>1</v>
      </c>
      <c r="AE979" t="str">
        <f>IF(B979&lt;&gt;"", INDEX($X$8:$X$1491, MATCH(B979, $T$8:$T$1491, 0)),"")</f>
        <v/>
      </c>
      <c r="AF979" t="str">
        <f>IF(AH982&lt;&gt;"", INDEX($AJ$8:$AJ$1491, MATCH(AH982, $T$8:$T$1491, 0)),"")</f>
        <v/>
      </c>
    </row>
    <row r="980">
      <c r="A980" t="str">
        <f>IF(B980&lt;&gt;"",A979+1,"")</f>
        <v/>
      </c>
      <c r="S980" t="e">
        <f>IF(T980&lt;&gt;"",S979+1,"")</f>
        <v>#REF!</v>
      </c>
      <c r="T980" t="str">
        <f>data!B976</f>
        <v>LÊ THANH NGÂN</v>
      </c>
      <c r="U980" t="str">
        <f>data!C976</f>
        <v>12A10</v>
      </c>
      <c r="AE980" t="str">
        <f>IF(B980&lt;&gt;"", INDEX($X$8:$X$1491, MATCH(B980, $T$8:$T$1491, 0)),"")</f>
        <v/>
      </c>
      <c r="AF980" t="str">
        <f>IF(AH983&lt;&gt;"", INDEX($AJ$8:$AJ$1491, MATCH(AH983, $T$8:$T$1491, 0)),"")</f>
        <v/>
      </c>
    </row>
    <row r="981">
      <c r="A981" t="str">
        <f>IF(B981&lt;&gt;"",A980+1,"")</f>
        <v/>
      </c>
      <c r="S981" t="e">
        <f>IF(T981&lt;&gt;"",S980+1,"")</f>
        <v>#REF!</v>
      </c>
      <c r="T981" t="str">
        <f>data!B977</f>
        <v>LÊ PHƯƠNG THẢO NGỌC</v>
      </c>
      <c r="U981" t="str">
        <f>data!C977</f>
        <v>12A10</v>
      </c>
      <c r="AE981" t="str">
        <f>IF(B981&lt;&gt;"", INDEX($X$8:$X$1491, MATCH(B981, $T$8:$T$1491, 0)),"")</f>
        <v/>
      </c>
      <c r="AF981" t="str">
        <f>IF(AH984&lt;&gt;"", INDEX($AJ$8:$AJ$1491, MATCH(AH984, $T$8:$T$1491, 0)),"")</f>
        <v/>
      </c>
    </row>
    <row r="982">
      <c r="A982" t="str">
        <f>IF(B982&lt;&gt;"",A981+1,"")</f>
        <v/>
      </c>
      <c r="S982" t="e">
        <f>IF(T982&lt;&gt;"",S981+1,"")</f>
        <v>#REF!</v>
      </c>
      <c r="T982" t="str">
        <f>data!B978</f>
        <v>HUỲNH THỊ THẢO NGUYÊN</v>
      </c>
      <c r="U982" t="str">
        <f>data!C978</f>
        <v>12A10</v>
      </c>
      <c r="AE982" t="str">
        <f>IF(B982&lt;&gt;"", INDEX($X$8:$X$1491, MATCH(B982, $T$8:$T$1491, 0)),"")</f>
        <v/>
      </c>
      <c r="AF982" t="str">
        <f>IF(AH985&lt;&gt;"", INDEX($AJ$8:$AJ$1491, MATCH(AH985, $T$8:$T$1491, 0)),"")</f>
        <v/>
      </c>
    </row>
    <row r="983">
      <c r="A983" t="str">
        <f>IF(B983&lt;&gt;"",A982+1,"")</f>
        <v/>
      </c>
      <c r="S983" t="e">
        <f>IF(T983&lt;&gt;"",S982+1,"")</f>
        <v>#REF!</v>
      </c>
      <c r="T983" t="str">
        <f>data!B979</f>
        <v>TRẦN NGUYỄN HOÀNG NGUYÊN</v>
      </c>
      <c r="U983" t="str">
        <f>data!C979</f>
        <v>12A10</v>
      </c>
      <c r="AE983" t="str">
        <f>IF(B983&lt;&gt;"", INDEX($X$8:$X$1491, MATCH(B983, $T$8:$T$1491, 0)),"")</f>
        <v/>
      </c>
      <c r="AF983" t="str">
        <f>IF(AH986&lt;&gt;"", INDEX($AJ$8:$AJ$1491, MATCH(AH986, $T$8:$T$1491, 0)),"")</f>
        <v/>
      </c>
    </row>
    <row r="984">
      <c r="A984" t="str">
        <f>IF(B984&lt;&gt;"",A983+1,"")</f>
        <v/>
      </c>
      <c r="S984" t="e">
        <f>IF(T984&lt;&gt;"",S983+1,"")</f>
        <v>#REF!</v>
      </c>
      <c r="T984" t="str">
        <f>data!B980</f>
        <v>NGUYỄN ĐOÀN MINH NGUYỆN</v>
      </c>
      <c r="U984" t="str">
        <f>data!C980</f>
        <v>12A10</v>
      </c>
      <c r="AE984" t="str">
        <f>IF(B984&lt;&gt;"", INDEX($X$8:$X$1491, MATCH(B984, $T$8:$T$1491, 0)),"")</f>
        <v/>
      </c>
      <c r="AF984" t="str">
        <f>IF(AH987&lt;&gt;"", INDEX($AJ$8:$AJ$1491, MATCH(AH987, $T$8:$T$1491, 0)),"")</f>
        <v/>
      </c>
    </row>
    <row r="985">
      <c r="A985" t="str">
        <f>IF(B985&lt;&gt;"",A984+1,"")</f>
        <v/>
      </c>
      <c r="S985" t="e">
        <f>IF(T985&lt;&gt;"",S984+1,"")</f>
        <v>#REF!</v>
      </c>
      <c r="T985" t="str">
        <f>data!B981</f>
        <v>TRƯƠNG NGUYỄN KHÁNH NHƯ</v>
      </c>
      <c r="U985" t="str">
        <f>data!C981</f>
        <v>12A10</v>
      </c>
      <c r="AE985" t="str">
        <f>IF(B985&lt;&gt;"", INDEX($X$8:$X$1491, MATCH(B985, $T$8:$T$1491, 0)),"")</f>
        <v/>
      </c>
      <c r="AF985" t="str">
        <f>IF(AH988&lt;&gt;"", INDEX($AJ$8:$AJ$1491, MATCH(AH988, $T$8:$T$1491, 0)),"")</f>
        <v/>
      </c>
    </row>
    <row r="986">
      <c r="A986" t="str">
        <f>IF(B986&lt;&gt;"",A985+1,"")</f>
        <v/>
      </c>
      <c r="S986" t="e">
        <f>IF(T986&lt;&gt;"",S985+1,"")</f>
        <v>#REF!</v>
      </c>
      <c r="T986" t="str">
        <f>data!B982</f>
        <v>ĐỖ THANH PHONG</v>
      </c>
      <c r="U986" t="str">
        <f>data!C982</f>
        <v>12A10</v>
      </c>
      <c r="AE986" t="str">
        <f>IF(B986&lt;&gt;"", INDEX($X$8:$X$1491, MATCH(B986, $T$8:$T$1491, 0)),"")</f>
        <v/>
      </c>
      <c r="AF986" t="str">
        <f>IF(AH989&lt;&gt;"", INDEX($AJ$8:$AJ$1491, MATCH(AH989, $T$8:$T$1491, 0)),"")</f>
        <v/>
      </c>
    </row>
    <row r="987">
      <c r="A987" t="str">
        <f>IF(B987&lt;&gt;"",A986+1,"")</f>
        <v/>
      </c>
      <c r="S987" t="e">
        <f>IF(T987&lt;&gt;"",S986+1,"")</f>
        <v>#REF!</v>
      </c>
      <c r="T987" t="str">
        <f>data!B983</f>
        <v>VÕ DUY THÁI</v>
      </c>
      <c r="U987" t="str">
        <f>data!C983</f>
        <v>12A10</v>
      </c>
      <c r="X987">
        <v>3</v>
      </c>
      <c r="AE987" t="str">
        <f>IF(B987&lt;&gt;"", INDEX($X$8:$X$1491, MATCH(B987, $T$8:$T$1491, 0)),"")</f>
        <v/>
      </c>
      <c r="AF987" t="str">
        <f>IF(AH990&lt;&gt;"", INDEX($AJ$8:$AJ$1491, MATCH(AH990, $T$8:$T$1491, 0)),"")</f>
        <v/>
      </c>
    </row>
    <row r="988">
      <c r="A988" t="str">
        <f>IF(B988&lt;&gt;"",A987+1,"")</f>
        <v/>
      </c>
      <c r="S988" t="e">
        <f>IF(T988&lt;&gt;"",S987+1,"")</f>
        <v>#REF!</v>
      </c>
      <c r="T988" t="str">
        <f>data!B984</f>
        <v>NGUYỄN VÕ MINH THƯ</v>
      </c>
      <c r="U988" t="str">
        <f>data!C984</f>
        <v>12A10</v>
      </c>
      <c r="X988">
        <v>3</v>
      </c>
      <c r="AE988" t="str">
        <f>IF(B988&lt;&gt;"", INDEX($X$8:$X$1491, MATCH(B988, $T$8:$T$1491, 0)),"")</f>
        <v/>
      </c>
      <c r="AF988" t="str">
        <f>IF(AH991&lt;&gt;"", INDEX($AJ$8:$AJ$1491, MATCH(AH991, $T$8:$T$1491, 0)),"")</f>
        <v/>
      </c>
    </row>
    <row r="989">
      <c r="A989" t="str">
        <f>IF(B989&lt;&gt;"",A988+1,"")</f>
        <v/>
      </c>
      <c r="S989" t="e">
        <f>IF(T989&lt;&gt;"",S988+1,"")</f>
        <v>#REF!</v>
      </c>
      <c r="T989" t="str">
        <f>data!B985</f>
        <v>NGUYỄN VŨ BẢO THY</v>
      </c>
      <c r="U989" t="str">
        <f>data!C985</f>
        <v>12A10</v>
      </c>
      <c r="X989">
        <v>3</v>
      </c>
      <c r="AE989" t="str">
        <f>IF(B989&lt;&gt;"", INDEX($X$8:$X$1491, MATCH(B989, $T$8:$T$1491, 0)),"")</f>
        <v/>
      </c>
      <c r="AF989" t="str">
        <f>IF(AH992&lt;&gt;"", INDEX($AJ$8:$AJ$1491, MATCH(AH992, $T$8:$T$1491, 0)),"")</f>
        <v/>
      </c>
    </row>
    <row r="990">
      <c r="A990" t="str">
        <f>IF(B990&lt;&gt;"",A989+1,"")</f>
        <v/>
      </c>
      <c r="S990" t="e">
        <f>IF(T990&lt;&gt;"",S989+1,"")</f>
        <v>#REF!</v>
      </c>
      <c r="T990" t="str">
        <f>data!B986</f>
        <v>LÊ ĐOÀN BẢO THY</v>
      </c>
      <c r="U990" t="str">
        <f>data!C986</f>
        <v>12A10</v>
      </c>
      <c r="V990">
        <v>3</v>
      </c>
      <c r="X990">
        <v>3</v>
      </c>
      <c r="AE990" t="str">
        <f>IF(B990&lt;&gt;"", INDEX($X$8:$X$1491, MATCH(B990, $T$8:$T$1491, 0)),"")</f>
        <v/>
      </c>
      <c r="AF990" t="str">
        <f>IF(AH993&lt;&gt;"", INDEX($AJ$8:$AJ$1491, MATCH(AH993, $T$8:$T$1491, 0)),"")</f>
        <v/>
      </c>
    </row>
    <row r="991">
      <c r="A991" t="str">
        <f>IF(B991&lt;&gt;"",A990+1,"")</f>
        <v/>
      </c>
      <c r="S991" t="e">
        <f>IF(T991&lt;&gt;"",S990+1,"")</f>
        <v>#REF!</v>
      </c>
      <c r="T991" t="str">
        <f>data!B987</f>
        <v>ĐẶNG NGUYỄN CÁT TƯỜNG</v>
      </c>
      <c r="U991" t="str">
        <f>data!C987</f>
        <v>12A10</v>
      </c>
      <c r="X991">
        <v>3</v>
      </c>
      <c r="AE991" t="str">
        <f>IF(B991&lt;&gt;"", INDEX($X$8:$X$1491, MATCH(B991, $T$8:$T$1491, 0)),"")</f>
        <v/>
      </c>
      <c r="AF991" t="str">
        <f>IF(AH994&lt;&gt;"", INDEX($AJ$8:$AJ$1491, MATCH(AH994, $T$8:$T$1491, 0)),"")</f>
        <v/>
      </c>
    </row>
    <row r="992">
      <c r="A992" t="str">
        <f>IF(B992&lt;&gt;"",A991+1,"")</f>
        <v/>
      </c>
      <c r="S992" t="e">
        <f>IF(T992&lt;&gt;"",S991+1,"")</f>
        <v>#REF!</v>
      </c>
      <c r="T992" t="str">
        <f>data!B988</f>
        <v>NGUYỄN TRỌNG VĨ</v>
      </c>
      <c r="U992" t="str">
        <f>data!C988</f>
        <v>12A10</v>
      </c>
      <c r="X992">
        <v>2</v>
      </c>
      <c r="AE992" t="str">
        <f>IF(B992&lt;&gt;"", INDEX($X$8:$X$1491, MATCH(B992, $T$8:$T$1491, 0)),"")</f>
        <v/>
      </c>
      <c r="AF992" t="str">
        <f>IF(AH995&lt;&gt;"", INDEX($AJ$8:$AJ$1491, MATCH(AH995, $T$8:$T$1491, 0)),"")</f>
        <v/>
      </c>
    </row>
    <row r="993">
      <c r="A993" t="str">
        <f>IF(B993&lt;&gt;"",A992+1,"")</f>
        <v/>
      </c>
      <c r="S993" t="e">
        <f>IF(T993&lt;&gt;"",S992+1,"")</f>
        <v>#REF!</v>
      </c>
      <c r="T993" t="str">
        <f>data!B989</f>
        <v>HUỲNH QUỐC VINH</v>
      </c>
      <c r="U993" t="str">
        <f>data!C989</f>
        <v>12A10</v>
      </c>
      <c r="X993">
        <v>2</v>
      </c>
      <c r="AE993" t="str">
        <f>IF(B993&lt;&gt;"", INDEX($X$8:$X$1491, MATCH(B993, $T$8:$T$1491, 0)),"")</f>
        <v/>
      </c>
      <c r="AF993" t="str">
        <f>IF(AH996&lt;&gt;"", INDEX($AJ$8:$AJ$1491, MATCH(AH996, $T$8:$T$1491, 0)),"")</f>
        <v/>
      </c>
    </row>
    <row r="994">
      <c r="A994" t="str">
        <f>IF(B994&lt;&gt;"",A993+1,"")</f>
        <v/>
      </c>
      <c r="S994" t="e">
        <f>IF(T994&lt;&gt;"",S993+1,"")</f>
        <v>#REF!</v>
      </c>
      <c r="T994" t="str">
        <f>data!B990</f>
        <v>NGÔ TRƯỜNG VŨ</v>
      </c>
      <c r="U994" t="str">
        <f>data!C990</f>
        <v>12A10</v>
      </c>
      <c r="V994">
        <v>3</v>
      </c>
      <c r="X994">
        <v>2</v>
      </c>
      <c r="AE994" t="str">
        <f>IF(B994&lt;&gt;"", INDEX($X$8:$X$1491, MATCH(B994, $T$8:$T$1491, 0)),"")</f>
        <v/>
      </c>
      <c r="AF994" t="str">
        <f>IF(AH997&lt;&gt;"", INDEX($AJ$8:$AJ$1491, MATCH(AH997, $T$8:$T$1491, 0)),"")</f>
        <v/>
      </c>
    </row>
    <row r="995">
      <c r="A995" t="str">
        <f>IF(B995&lt;&gt;"",A994+1,"")</f>
        <v/>
      </c>
      <c r="S995" t="e">
        <f>IF(T995&lt;&gt;"",S994+1,"")</f>
        <v>#REF!</v>
      </c>
      <c r="T995" t="str">
        <f>data!B991</f>
        <v>TRƯƠNG THẢO VY</v>
      </c>
      <c r="U995" t="str">
        <f>data!C991</f>
        <v>12A10</v>
      </c>
      <c r="V995">
        <v>1</v>
      </c>
      <c r="X995">
        <v>2</v>
      </c>
      <c r="AE995" t="str">
        <f>IF(B995&lt;&gt;"", INDEX($X$8:$X$1491, MATCH(B995, $T$8:$T$1491, 0)),"")</f>
        <v/>
      </c>
      <c r="AF995" t="str">
        <f>IF(AH998&lt;&gt;"", INDEX($AJ$8:$AJ$1491, MATCH(AH998, $T$8:$T$1491, 0)),"")</f>
        <v/>
      </c>
    </row>
    <row r="996">
      <c r="A996" t="str">
        <f>IF(B996&lt;&gt;"",A995+1,"")</f>
        <v/>
      </c>
      <c r="S996" t="e">
        <f>IF(T996&lt;&gt;"",S995+1,"")</f>
        <v>#REF!</v>
      </c>
      <c r="T996" t="str">
        <f>data!B992</f>
        <v>VÕ NGỌC PHƯƠNG VY</v>
      </c>
      <c r="U996" t="str">
        <f>data!C992</f>
        <v>12A10</v>
      </c>
      <c r="V996">
        <v>3</v>
      </c>
      <c r="X996">
        <v>2</v>
      </c>
      <c r="AE996" t="str">
        <f>IF(B996&lt;&gt;"", INDEX($X$8:$X$1491, MATCH(B996, $T$8:$T$1491, 0)),"")</f>
        <v/>
      </c>
      <c r="AF996" t="str">
        <f>IF(AH999&lt;&gt;"", INDEX($AJ$8:$AJ$1491, MATCH(AH999, $T$8:$T$1491, 0)),"")</f>
        <v/>
      </c>
    </row>
    <row r="997">
      <c r="A997" t="str">
        <f>IF(B997&lt;&gt;"",A996+1,"")</f>
        <v/>
      </c>
      <c r="S997" t="e">
        <f>IF(T997&lt;&gt;"",S996+1,"")</f>
        <v>#REF!</v>
      </c>
      <c r="T997" t="str">
        <f>data!B993</f>
        <v>TRẦN THỊ ÁNH XUÂN</v>
      </c>
      <c r="U997" t="str">
        <f>data!C993</f>
        <v>12A10</v>
      </c>
      <c r="V997">
        <v>3</v>
      </c>
      <c r="X997">
        <v>2</v>
      </c>
      <c r="AE997" t="str">
        <f>IF(B997&lt;&gt;"", INDEX($X$8:$X$1491, MATCH(B997, $T$8:$T$1491, 0)),"")</f>
        <v/>
      </c>
      <c r="AF997" t="str">
        <f>IF(AH1000&lt;&gt;"", INDEX($AJ$8:$AJ$1491, MATCH(AH1000, $T$8:$T$1491, 0)),"")</f>
        <v/>
      </c>
    </row>
    <row r="998">
      <c r="A998" t="str">
        <f>IF(B998&lt;&gt;"",A997+1,"")</f>
        <v/>
      </c>
      <c r="S998" t="e">
        <f>IF(T998&lt;&gt;"",S997+1,"")</f>
        <v>#REF!</v>
      </c>
      <c r="T998" t="str">
        <f>data!B994</f>
        <v>NGUYỄN NGỌC NHƯ Ý</v>
      </c>
      <c r="U998" t="str">
        <f>data!C994</f>
        <v>12A10</v>
      </c>
      <c r="V998">
        <v>3</v>
      </c>
      <c r="X998">
        <v>2</v>
      </c>
      <c r="AE998" t="str">
        <f>IF(B998&lt;&gt;"", INDEX($X$8:$X$1491, MATCH(B998, $T$8:$T$1491, 0)),"")</f>
        <v/>
      </c>
      <c r="AF998" t="str">
        <f>IF(AH1001&lt;&gt;"", INDEX($AJ$8:$AJ$1491, MATCH(AH1001, $T$8:$T$1491, 0)),"")</f>
        <v/>
      </c>
    </row>
    <row r="999">
      <c r="A999" t="str">
        <f>IF(B999&lt;&gt;"",A998+1,"")</f>
        <v/>
      </c>
      <c r="S999" t="e">
        <f>IF(T999&lt;&gt;"",S998+1,"")</f>
        <v>#REF!</v>
      </c>
      <c r="T999" t="str">
        <f>data!B995</f>
        <v>LƯU NGUYỄN NGỌC ÁI</v>
      </c>
      <c r="U999" t="str">
        <f>data!C995</f>
        <v>12A11</v>
      </c>
      <c r="X999">
        <v>2</v>
      </c>
      <c r="AE999" t="str">
        <f>IF(B999&lt;&gt;"", INDEX($X$8:$X$1491, MATCH(B999, $T$8:$T$1491, 0)),"")</f>
        <v/>
      </c>
      <c r="AF999" t="str">
        <f>IF(AH1002&lt;&gt;"", INDEX($AJ$8:$AJ$1491, MATCH(AH1002, $T$8:$T$1491, 0)),"")</f>
        <v/>
      </c>
    </row>
    <row r="1000">
      <c r="A1000" t="str">
        <f>IF(B1000&lt;&gt;"",A999+1,"")</f>
        <v/>
      </c>
      <c r="S1000" t="e">
        <f>IF(T1000&lt;&gt;"",S999+1,"")</f>
        <v>#REF!</v>
      </c>
      <c r="T1000" t="str">
        <f>data!B996</f>
        <v>ĐÀM PHƯƠNG AN</v>
      </c>
      <c r="U1000" t="str">
        <f>data!C996</f>
        <v>12A11</v>
      </c>
      <c r="X1000">
        <v>2</v>
      </c>
      <c r="AE1000" t="str">
        <f>IF(B1000&lt;&gt;"", INDEX($X$8:$X$1491, MATCH(B1000, $T$8:$T$1491, 0)),"")</f>
        <v/>
      </c>
      <c r="AF1000" t="str">
        <f>IF(AH1003&lt;&gt;"", INDEX($AJ$8:$AJ$1491, MATCH(AH1003, $T$8:$T$1491, 0)),"")</f>
        <v/>
      </c>
    </row>
    <row r="1001">
      <c r="A1001" t="str">
        <f>IF(B1001&lt;&gt;"",A1000+1,"")</f>
        <v/>
      </c>
      <c r="S1001" t="e">
        <f>IF(T1001&lt;&gt;"",S1000+1,"")</f>
        <v>#REF!</v>
      </c>
      <c r="T1001" t="str">
        <f>data!B997</f>
        <v>ĐỖ THỊ LAN ANH</v>
      </c>
      <c r="U1001" t="str">
        <f>data!C997</f>
        <v>12A11</v>
      </c>
      <c r="X1001">
        <v>2</v>
      </c>
      <c r="AE1001" t="str">
        <f>IF(B1001&lt;&gt;"", INDEX($X$8:$X$1491, MATCH(B1001, $T$8:$T$1491, 0)),"")</f>
        <v/>
      </c>
      <c r="AF1001" t="str">
        <f>IF(AH1004&lt;&gt;"", INDEX($AJ$8:$AJ$1491, MATCH(AH1004, $T$8:$T$1491, 0)),"")</f>
        <v/>
      </c>
    </row>
    <row r="1002">
      <c r="A1002" t="str">
        <f>IF(B1002&lt;&gt;"",A1001+1,"")</f>
        <v/>
      </c>
      <c r="S1002" t="e">
        <f>IF(T1002&lt;&gt;"",S1001+1,"")</f>
        <v>#REF!</v>
      </c>
      <c r="T1002" t="str">
        <f>data!B998</f>
        <v>ĐỖ TRẦN GIA BẢO</v>
      </c>
      <c r="U1002" t="str">
        <f>data!C998</f>
        <v>12A11</v>
      </c>
      <c r="X1002">
        <v>2</v>
      </c>
      <c r="AE1002" t="str">
        <f>IF(B1002&lt;&gt;"", INDEX($X$8:$X$1491, MATCH(B1002, $T$8:$T$1491, 0)),"")</f>
        <v/>
      </c>
      <c r="AF1002" t="str">
        <f>IF(AH1005&lt;&gt;"", INDEX($AJ$8:$AJ$1491, MATCH(AH1005, $T$8:$T$1491, 0)),"")</f>
        <v/>
      </c>
    </row>
    <row r="1003">
      <c r="A1003" t="str">
        <f>IF(B1003&lt;&gt;"",A1002+1,"")</f>
        <v/>
      </c>
      <c r="S1003" t="e">
        <f>IF(T1003&lt;&gt;"",S1002+1,"")</f>
        <v>#REF!</v>
      </c>
      <c r="T1003" t="str">
        <f>data!B999</f>
        <v>NGUYỄN BẢO CHÂU</v>
      </c>
      <c r="U1003" t="str">
        <f>data!C999</f>
        <v>12A11</v>
      </c>
      <c r="V1003">
        <v>3</v>
      </c>
      <c r="X1003">
        <v>2</v>
      </c>
      <c r="AE1003" t="str">
        <f>IF(B1003&lt;&gt;"", INDEX($X$8:$X$1491, MATCH(B1003, $T$8:$T$1491, 0)),"")</f>
        <v/>
      </c>
      <c r="AF1003" t="str">
        <f>IF(AH1006&lt;&gt;"", INDEX($AJ$8:$AJ$1491, MATCH(AH1006, $T$8:$T$1491, 0)),"")</f>
        <v/>
      </c>
    </row>
    <row r="1004">
      <c r="A1004" t="str">
        <f>IF(B1004&lt;&gt;"",A1003+1,"")</f>
        <v/>
      </c>
      <c r="S1004" t="e">
        <f>IF(T1004&lt;&gt;"",S1003+1,"")</f>
        <v>#REF!</v>
      </c>
      <c r="T1004" t="str">
        <f>data!B1000</f>
        <v>DANH HOÀNG ĐÚNG</v>
      </c>
      <c r="U1004" t="str">
        <f>data!C1000</f>
        <v>12A11</v>
      </c>
      <c r="X1004">
        <v>2</v>
      </c>
      <c r="AE1004" t="str">
        <f>IF(B1004&lt;&gt;"", INDEX($X$8:$X$1491, MATCH(B1004, $T$8:$T$1491, 0)),"")</f>
        <v/>
      </c>
      <c r="AF1004" t="str">
        <f>IF(AH1007&lt;&gt;"", INDEX($AJ$8:$AJ$1491, MATCH(AH1007, $T$8:$T$1491, 0)),"")</f>
        <v/>
      </c>
    </row>
    <row r="1005">
      <c r="A1005" t="str">
        <f>IF(B1005&lt;&gt;"",A1004+1,"")</f>
        <v/>
      </c>
      <c r="S1005" t="e">
        <f>IF(T1005&lt;&gt;"",S1004+1,"")</f>
        <v>#REF!</v>
      </c>
      <c r="T1005" t="str">
        <f>data!B1001</f>
        <v>DANH THỊ CẨM DUYÊN</v>
      </c>
      <c r="U1005" t="str">
        <f>data!C1001</f>
        <v>12A11</v>
      </c>
      <c r="X1005">
        <v>2</v>
      </c>
      <c r="AE1005" t="str">
        <f>IF(B1005&lt;&gt;"", INDEX($X$8:$X$1491, MATCH(B1005, $T$8:$T$1491, 0)),"")</f>
        <v/>
      </c>
      <c r="AF1005" t="str">
        <f>IF(AH1008&lt;&gt;"", INDEX($AJ$8:$AJ$1491, MATCH(AH1008, $T$8:$T$1491, 0)),"")</f>
        <v/>
      </c>
    </row>
    <row r="1006">
      <c r="A1006" t="str">
        <f>IF(B1006&lt;&gt;"",A1005+1,"")</f>
        <v/>
      </c>
      <c r="S1006" t="e">
        <f>IF(T1006&lt;&gt;"",S1005+1,"")</f>
        <v>#REF!</v>
      </c>
      <c r="T1006" t="str">
        <f>data!B1002</f>
        <v>NGUYỄN HOÀNG HÔN</v>
      </c>
      <c r="U1006" t="str">
        <f>data!C1002</f>
        <v>12A11</v>
      </c>
      <c r="X1006">
        <v>2</v>
      </c>
      <c r="AE1006" t="str">
        <f>IF(B1006&lt;&gt;"", INDEX($X$8:$X$1491, MATCH(B1006, $T$8:$T$1491, 0)),"")</f>
        <v/>
      </c>
      <c r="AF1006" t="str">
        <f>IF(AH1009&lt;&gt;"", INDEX($AJ$8:$AJ$1491, MATCH(AH1009, $T$8:$T$1491, 0)),"")</f>
        <v/>
      </c>
    </row>
    <row r="1007">
      <c r="A1007" t="str">
        <f>IF(B1007&lt;&gt;"",A1006+1,"")</f>
        <v/>
      </c>
      <c r="S1007" t="e">
        <f>IF(T1007&lt;&gt;"",S1006+1,"")</f>
        <v>#REF!</v>
      </c>
      <c r="T1007" t="str">
        <f>data!B1003</f>
        <v>NGUYỄN THỊ LAN HƯƠNG</v>
      </c>
      <c r="U1007" t="str">
        <f>data!C1003</f>
        <v>12A11</v>
      </c>
      <c r="X1007">
        <v>2</v>
      </c>
      <c r="AE1007" t="str">
        <f>IF(B1007&lt;&gt;"", INDEX($X$8:$X$1491, MATCH(B1007, $T$8:$T$1491, 0)),"")</f>
        <v/>
      </c>
      <c r="AF1007" t="str">
        <f>IF(AH1010&lt;&gt;"", INDEX($AJ$8:$AJ$1491, MATCH(AH1010, $T$8:$T$1491, 0)),"")</f>
        <v/>
      </c>
    </row>
    <row r="1008">
      <c r="A1008" t="str">
        <f>IF(B1008&lt;&gt;"",A1007+1,"")</f>
        <v/>
      </c>
      <c r="S1008" t="e">
        <f>IF(T1008&lt;&gt;"",S1007+1,"")</f>
        <v>#REF!</v>
      </c>
      <c r="T1008" t="str">
        <f>data!B1004</f>
        <v>LÊ HOÀNG KHANG</v>
      </c>
      <c r="U1008" t="str">
        <f>data!C1004</f>
        <v>12A11</v>
      </c>
      <c r="X1008">
        <v>2</v>
      </c>
      <c r="AE1008" t="str">
        <f>IF(B1008&lt;&gt;"", INDEX($X$8:$X$1491, MATCH(B1008, $T$8:$T$1491, 0)),"")</f>
        <v/>
      </c>
      <c r="AF1008" t="str">
        <f>IF(AH1011&lt;&gt;"", INDEX($AJ$8:$AJ$1491, MATCH(AH1011, $T$8:$T$1491, 0)),"")</f>
        <v/>
      </c>
    </row>
    <row r="1009">
      <c r="A1009" t="str">
        <f>IF(B1009&lt;&gt;"",A1008+1,"")</f>
        <v/>
      </c>
      <c r="S1009" t="e">
        <f>IF(T1009&lt;&gt;"",S1008+1,"")</f>
        <v>#REF!</v>
      </c>
      <c r="T1009" t="str">
        <f>data!B1005</f>
        <v>VÕ NHẬT KHÁNH</v>
      </c>
      <c r="U1009" t="str">
        <f>data!C1005</f>
        <v>12A11</v>
      </c>
      <c r="X1009">
        <v>2</v>
      </c>
      <c r="AE1009" t="str">
        <f>IF(B1009&lt;&gt;"", INDEX($X$8:$X$1491, MATCH(B1009, $T$8:$T$1491, 0)),"")</f>
        <v/>
      </c>
      <c r="AF1009" t="str">
        <f>IF(AH1012&lt;&gt;"", INDEX($AJ$8:$AJ$1491, MATCH(AH1012, $T$8:$T$1491, 0)),"")</f>
        <v/>
      </c>
    </row>
    <row r="1010">
      <c r="A1010" t="str">
        <f>IF(B1010&lt;&gt;"",A1009+1,"")</f>
        <v/>
      </c>
      <c r="S1010" t="e">
        <f>IF(T1010&lt;&gt;"",S1009+1,"")</f>
        <v>#REF!</v>
      </c>
      <c r="T1010" t="str">
        <f>data!B1006</f>
        <v>TRẦN NGUYỄN PHƯƠNG LAN</v>
      </c>
      <c r="U1010" t="str">
        <f>data!C1006</f>
        <v>12A11</v>
      </c>
      <c r="X1010">
        <v>2</v>
      </c>
      <c r="AE1010" t="str">
        <f>IF(B1010&lt;&gt;"", INDEX($X$8:$X$1491, MATCH(B1010, $T$8:$T$1491, 0)),"")</f>
        <v/>
      </c>
      <c r="AF1010" t="str">
        <f>IF(AH1013&lt;&gt;"", INDEX($AJ$8:$AJ$1491, MATCH(AH1013, $T$8:$T$1491, 0)),"")</f>
        <v/>
      </c>
    </row>
    <row r="1011">
      <c r="A1011" t="str">
        <f>IF(B1011&lt;&gt;"",A1010+1,"")</f>
        <v/>
      </c>
      <c r="S1011" t="e">
        <f>IF(T1011&lt;&gt;"",S1010+1,"")</f>
        <v>#REF!</v>
      </c>
      <c r="T1011" t="str">
        <f>data!B1006</f>
        <v>TRẦN NGUYỄN PHƯƠNG LAN</v>
      </c>
      <c r="U1011" t="str">
        <f>data!C1006</f>
        <v>12A11</v>
      </c>
      <c r="X1011">
        <v>2</v>
      </c>
      <c r="AE1011" t="str">
        <f>IF(B1011&lt;&gt;"", INDEX($X$8:$X$1491, MATCH(B1011, $T$8:$T$1491, 0)),"")</f>
        <v/>
      </c>
      <c r="AF1011" t="str">
        <f>IF(AH1014&lt;&gt;"", INDEX($AJ$8:$AJ$1491, MATCH(AH1014, $T$8:$T$1491, 0)),"")</f>
        <v/>
      </c>
    </row>
    <row r="1012">
      <c r="A1012" t="str">
        <f>IF(B1012&lt;&gt;"",A1011+1,"")</f>
        <v/>
      </c>
      <c r="S1012" t="e">
        <f>IF(T1012&lt;&gt;"",S1011+1,"")</f>
        <v>#REF!</v>
      </c>
      <c r="T1012" t="str">
        <f>data!B1007</f>
        <v>NGÔ BẢO LỘC</v>
      </c>
      <c r="U1012" t="str">
        <f>data!C1007</f>
        <v>12A11</v>
      </c>
      <c r="X1012">
        <v>2</v>
      </c>
      <c r="AE1012" t="str">
        <f>IF(B1012&lt;&gt;"", INDEX($X$8:$X$1491, MATCH(B1012, $T$8:$T$1491, 0)),"")</f>
        <v/>
      </c>
      <c r="AF1012" t="str">
        <f>IF(AH1015&lt;&gt;"", INDEX($AJ$8:$AJ$1491, MATCH(AH1015, $T$8:$T$1491, 0)),"")</f>
        <v/>
      </c>
    </row>
    <row r="1013">
      <c r="A1013" t="str">
        <f>IF(B1013&lt;&gt;"",A1012+1,"")</f>
        <v/>
      </c>
      <c r="S1013" t="e">
        <f>IF(T1013&lt;&gt;"",S1012+1,"")</f>
        <v>#REF!</v>
      </c>
      <c r="T1013" t="str">
        <f>data!B1008</f>
        <v>NGUYỄN THỊ CẨM MY</v>
      </c>
      <c r="U1013" t="str">
        <f>data!C1008</f>
        <v>12A11</v>
      </c>
      <c r="X1013">
        <v>2</v>
      </c>
      <c r="AE1013" t="str">
        <f>IF(B1013&lt;&gt;"", INDEX($X$8:$X$1491, MATCH(B1013, $T$8:$T$1491, 0)),"")</f>
        <v/>
      </c>
      <c r="AF1013" t="str">
        <f>IF(AH1016&lt;&gt;"", INDEX($AJ$8:$AJ$1491, MATCH(AH1016, $T$8:$T$1491, 0)),"")</f>
        <v/>
      </c>
    </row>
    <row r="1014">
      <c r="A1014" t="str">
        <f>IF(B1014&lt;&gt;"",A1013+1,"")</f>
        <v/>
      </c>
      <c r="S1014" t="e">
        <f>IF(T1014&lt;&gt;"",S1013+1,"")</f>
        <v>#REF!</v>
      </c>
      <c r="T1014" t="str">
        <f>data!B1009</f>
        <v>PHẠM THỊ KIỀU MY</v>
      </c>
      <c r="U1014" t="str">
        <f>data!C1009</f>
        <v>12A11</v>
      </c>
      <c r="X1014">
        <v>2</v>
      </c>
      <c r="AE1014" t="str">
        <f>IF(B1014&lt;&gt;"", INDEX($X$8:$X$1491, MATCH(B1014, $T$8:$T$1491, 0)),"")</f>
        <v/>
      </c>
      <c r="AF1014" t="str">
        <f>IF(AH1017&lt;&gt;"", INDEX($AJ$8:$AJ$1491, MATCH(AH1017, $T$8:$T$1491, 0)),"")</f>
        <v/>
      </c>
    </row>
    <row r="1015">
      <c r="A1015" t="str">
        <f>IF(B1015&lt;&gt;"",A1014+1,"")</f>
        <v/>
      </c>
      <c r="S1015" t="e">
        <f>IF(T1015&lt;&gt;"",S1014+1,"")</f>
        <v>#REF!</v>
      </c>
      <c r="T1015" t="str">
        <f>data!B1010</f>
        <v>PHẠM THỊ TRÀ MY</v>
      </c>
      <c r="U1015" t="str">
        <f>data!C1010</f>
        <v>12A11</v>
      </c>
      <c r="X1015">
        <v>2</v>
      </c>
      <c r="AE1015" t="str">
        <f>IF(B1015&lt;&gt;"", INDEX($X$8:$X$1491, MATCH(B1015, $T$8:$T$1491, 0)),"")</f>
        <v/>
      </c>
      <c r="AF1015" t="str">
        <f>IF(AH1018&lt;&gt;"", INDEX($AJ$8:$AJ$1491, MATCH(AH1018, $T$8:$T$1491, 0)),"")</f>
        <v/>
      </c>
    </row>
    <row r="1016">
      <c r="A1016" t="str">
        <f>IF(B1016&lt;&gt;"",A1015+1,"")</f>
        <v/>
      </c>
      <c r="S1016" t="e">
        <f>IF(T1016&lt;&gt;"",S1015+1,"")</f>
        <v>#REF!</v>
      </c>
      <c r="T1016" t="str">
        <f>data!B1011</f>
        <v>HỒ HOÀN MỸ</v>
      </c>
      <c r="U1016" t="str">
        <f>data!C1011</f>
        <v>12A11</v>
      </c>
      <c r="X1016">
        <v>2</v>
      </c>
      <c r="AE1016" t="str">
        <f>IF(B1016&lt;&gt;"", INDEX($X$8:$X$1491, MATCH(B1016, $T$8:$T$1491, 0)),"")</f>
        <v/>
      </c>
      <c r="AF1016" t="str">
        <f>IF(AH1019&lt;&gt;"", INDEX($AJ$8:$AJ$1491, MATCH(AH1019, $T$8:$T$1491, 0)),"")</f>
        <v/>
      </c>
    </row>
    <row r="1017">
      <c r="A1017" t="str">
        <f>IF(B1017&lt;&gt;"",A1016+1,"")</f>
        <v/>
      </c>
      <c r="S1017" t="e">
        <f>IF(T1017&lt;&gt;"",S1016+1,"")</f>
        <v>#REF!</v>
      </c>
      <c r="T1017" t="str">
        <f>data!B1012</f>
        <v>VÕ THÀNH NHÂN</v>
      </c>
      <c r="U1017" t="str">
        <f>data!C1012</f>
        <v>12A11</v>
      </c>
      <c r="X1017">
        <v>2</v>
      </c>
      <c r="AE1017" t="str">
        <f>IF(B1017&lt;&gt;"", INDEX($X$8:$X$1491, MATCH(B1017, $T$8:$T$1491, 0)),"")</f>
        <v/>
      </c>
      <c r="AF1017" t="str">
        <f>IF(AH1020&lt;&gt;"", INDEX($AJ$8:$AJ$1491, MATCH(AH1020, $T$8:$T$1491, 0)),"")</f>
        <v/>
      </c>
    </row>
    <row r="1018">
      <c r="A1018" t="str">
        <f>IF(B1018&lt;&gt;"",A1017+1,"")</f>
        <v/>
      </c>
      <c r="S1018" t="e">
        <f>IF(T1018&lt;&gt;"",S1017+1,"")</f>
        <v>#REF!</v>
      </c>
      <c r="T1018" t="str">
        <f>data!B1013</f>
        <v>LÊ HỒNG NHUNG</v>
      </c>
      <c r="U1018" t="str">
        <f>data!C1013</f>
        <v>12A11</v>
      </c>
      <c r="X1018">
        <v>2</v>
      </c>
      <c r="AE1018" t="str">
        <f>IF(B1018&lt;&gt;"", INDEX($X$8:$X$1491, MATCH(B1018, $T$8:$T$1491, 0)),"")</f>
        <v/>
      </c>
      <c r="AF1018" t="str">
        <f>IF(AH1021&lt;&gt;"", INDEX($AJ$8:$AJ$1491, MATCH(AH1021, $T$8:$T$1491, 0)),"")</f>
        <v/>
      </c>
    </row>
    <row r="1019">
      <c r="A1019" t="str">
        <f>IF(B1019&lt;&gt;"",A1018+1,"")</f>
        <v/>
      </c>
      <c r="S1019" t="e">
        <f>IF(T1019&lt;&gt;"",S1018+1,"")</f>
        <v>#REF!</v>
      </c>
      <c r="T1019" t="str">
        <f>data!B1014</f>
        <v>TRẦN THỊNH PHÁT</v>
      </c>
      <c r="U1019" t="str">
        <f>data!C1014</f>
        <v>12A11</v>
      </c>
      <c r="X1019">
        <v>2</v>
      </c>
      <c r="AE1019" t="str">
        <f>IF(B1019&lt;&gt;"", INDEX($X$8:$X$1491, MATCH(B1019, $T$8:$T$1491, 0)),"")</f>
        <v/>
      </c>
      <c r="AF1019" t="str">
        <f>IF(AH1022&lt;&gt;"", INDEX($AJ$8:$AJ$1491, MATCH(AH1022, $T$8:$T$1491, 0)),"")</f>
        <v/>
      </c>
    </row>
    <row r="1020">
      <c r="A1020" t="str">
        <f>IF(B1020&lt;&gt;"",A1019+1,"")</f>
        <v/>
      </c>
      <c r="S1020" t="e">
        <f>IF(T1020&lt;&gt;"",S1019+1,"")</f>
        <v>#REF!</v>
      </c>
      <c r="T1020" t="str">
        <f>data!B1015</f>
        <v>LÊ TRẦN NHẬT PHƯƠNG</v>
      </c>
      <c r="U1020" t="str">
        <f>data!C1015</f>
        <v>12A11</v>
      </c>
      <c r="X1020">
        <v>2</v>
      </c>
      <c r="AE1020" t="str">
        <f>IF(B1020&lt;&gt;"", INDEX($X$8:$X$1491, MATCH(B1020, $T$8:$T$1491, 0)),"")</f>
        <v/>
      </c>
      <c r="AF1020" t="str">
        <f>IF(AH1023&lt;&gt;"", INDEX($AJ$8:$AJ$1491, MATCH(AH1023, $T$8:$T$1491, 0)),"")</f>
        <v/>
      </c>
    </row>
    <row r="1021">
      <c r="A1021" t="str">
        <f>IF(B1021&lt;&gt;"",A1020+1,"")</f>
        <v/>
      </c>
      <c r="S1021" t="e">
        <f>IF(T1021&lt;&gt;"",S1020+1,"")</f>
        <v>#REF!</v>
      </c>
      <c r="T1021" t="str">
        <f>data!B1016</f>
        <v>NGUYỄN THANH QUỲNH</v>
      </c>
      <c r="U1021" t="str">
        <f>data!C1016</f>
        <v>12A11</v>
      </c>
      <c r="X1021">
        <v>2</v>
      </c>
      <c r="AE1021" t="str">
        <f>IF(B1021&lt;&gt;"", INDEX($X$8:$X$1491, MATCH(B1021, $T$8:$T$1491, 0)),"")</f>
        <v/>
      </c>
      <c r="AF1021" t="str">
        <f>IF(AH1024&lt;&gt;"", INDEX($AJ$8:$AJ$1491, MATCH(AH1024, $T$8:$T$1491, 0)),"")</f>
        <v/>
      </c>
    </row>
    <row r="1022">
      <c r="A1022" t="str">
        <f>IF(B1022&lt;&gt;"",A1021+1,"")</f>
        <v/>
      </c>
      <c r="S1022" t="e">
        <f>IF(T1022&lt;&gt;"",S1021+1,"")</f>
        <v>#REF!</v>
      </c>
      <c r="T1022" t="str">
        <f>data!B1017</f>
        <v>LÂM THU THẢO</v>
      </c>
      <c r="U1022" t="str">
        <f>data!C1017</f>
        <v>12A11</v>
      </c>
      <c r="V1022">
        <v>2</v>
      </c>
      <c r="X1022">
        <v>2</v>
      </c>
      <c r="AE1022" t="str">
        <f>IF(B1022&lt;&gt;"", INDEX($X$8:$X$1491, MATCH(B1022, $T$8:$T$1491, 0)),"")</f>
        <v/>
      </c>
      <c r="AF1022" t="str">
        <f>IF(AH1025&lt;&gt;"", INDEX($AJ$8:$AJ$1491, MATCH(AH1025, $T$8:$T$1491, 0)),"")</f>
        <v/>
      </c>
    </row>
    <row r="1023">
      <c r="A1023" t="str">
        <f>IF(B1023&lt;&gt;"",A1022+1,"")</f>
        <v/>
      </c>
      <c r="S1023" t="e">
        <f>IF(T1023&lt;&gt;"",S1022+1,"")</f>
        <v>#REF!</v>
      </c>
      <c r="T1023" t="str">
        <f>data!B1018</f>
        <v>LA MINH THƯ</v>
      </c>
      <c r="U1023" t="str">
        <f>data!C1018</f>
        <v>12A11</v>
      </c>
      <c r="X1023">
        <v>2</v>
      </c>
      <c r="AE1023" t="str">
        <f>IF(B1023&lt;&gt;"", INDEX($X$8:$X$1491, MATCH(B1023, $T$8:$T$1491, 0)),"")</f>
        <v/>
      </c>
      <c r="AF1023" t="str">
        <f>IF(AH1026&lt;&gt;"", INDEX($AJ$8:$AJ$1491, MATCH(AH1026, $T$8:$T$1491, 0)),"")</f>
        <v/>
      </c>
    </row>
    <row r="1024">
      <c r="A1024" t="str">
        <f>IF(B1024&lt;&gt;"",A1023+1,"")</f>
        <v/>
      </c>
      <c r="S1024" t="e">
        <f>IF(T1024&lt;&gt;"",S1023+1,"")</f>
        <v>#REF!</v>
      </c>
      <c r="T1024" t="e">
        <f>data!#REF!</f>
        <v>#REF!</v>
      </c>
      <c r="U1024" t="e">
        <f>data!#REF!</f>
        <v>#REF!</v>
      </c>
      <c r="AE1024" t="str">
        <f>IF(B1024&lt;&gt;"", INDEX($X$8:$X$1491, MATCH(B1024, $T$8:$T$1491, 0)),"")</f>
        <v/>
      </c>
      <c r="AF1024" t="str">
        <f>IF(AH1027&lt;&gt;"", INDEX($AJ$8:$AJ$1491, MATCH(AH1027, $T$8:$T$1491, 0)),"")</f>
        <v/>
      </c>
    </row>
    <row r="1025">
      <c r="A1025" t="str">
        <f>IF(B1025&lt;&gt;"",A1024+1,"")</f>
        <v/>
      </c>
      <c r="S1025" t="e">
        <f>IF(T1025&lt;&gt;"",S1024+1,"")</f>
        <v>#REF!</v>
      </c>
      <c r="T1025" t="str">
        <f>data!B1019</f>
        <v>LÊ ÁNH THUẬN</v>
      </c>
      <c r="U1025" t="str">
        <f>data!C1019</f>
        <v>12A11</v>
      </c>
      <c r="X1025">
        <v>2</v>
      </c>
      <c r="AE1025" t="str">
        <f>IF(B1025&lt;&gt;"", INDEX($X$8:$X$1491, MATCH(B1025, $T$8:$T$1491, 0)),"")</f>
        <v/>
      </c>
      <c r="AF1025" t="str">
        <f>IF(AH1028&lt;&gt;"", INDEX($AJ$8:$AJ$1491, MATCH(AH1028, $T$8:$T$1491, 0)),"")</f>
        <v/>
      </c>
    </row>
    <row r="1026">
      <c r="A1026" t="str">
        <f>IF(B1026&lt;&gt;"",A1025+1,"")</f>
        <v/>
      </c>
      <c r="S1026" t="e">
        <f>IF(T1026&lt;&gt;"",S1025+1,"")</f>
        <v>#REF!</v>
      </c>
      <c r="T1026" t="str">
        <f>data!B1020</f>
        <v>PHAN THỊ MỸ TIÊN</v>
      </c>
      <c r="U1026" t="str">
        <f>data!C1020</f>
        <v>12A11</v>
      </c>
      <c r="X1026">
        <v>2</v>
      </c>
      <c r="AE1026" t="str">
        <f>IF(B1026&lt;&gt;"", INDEX($X$8:$X$1491, MATCH(B1026, $T$8:$T$1491, 0)),"")</f>
        <v/>
      </c>
      <c r="AF1026" t="str">
        <f>IF(AH1029&lt;&gt;"", INDEX($AJ$8:$AJ$1491, MATCH(AH1029, $T$8:$T$1491, 0)),"")</f>
        <v/>
      </c>
    </row>
    <row r="1027">
      <c r="A1027" t="str">
        <f>IF(B1027&lt;&gt;"",A1026+1,"")</f>
        <v/>
      </c>
      <c r="S1027" t="e">
        <f>IF(T1027&lt;&gt;"",S1026+1,"")</f>
        <v>#REF!</v>
      </c>
      <c r="T1027" t="str">
        <f>data!B1021</f>
        <v>HỒNG BẢO TRÂN</v>
      </c>
      <c r="U1027" t="str">
        <f>data!C1021</f>
        <v>12A11</v>
      </c>
      <c r="X1027">
        <v>2</v>
      </c>
      <c r="AE1027" t="str">
        <f>IF(B1027&lt;&gt;"", INDEX($X$8:$X$1491, MATCH(B1027, $T$8:$T$1491, 0)),"")</f>
        <v/>
      </c>
      <c r="AF1027" t="str">
        <f>IF(AH1030&lt;&gt;"", INDEX($AJ$8:$AJ$1491, MATCH(AH1030, $T$8:$T$1491, 0)),"")</f>
        <v/>
      </c>
    </row>
    <row r="1028">
      <c r="A1028" t="str">
        <f>IF(B1028&lt;&gt;"",A1027+1,"")</f>
        <v/>
      </c>
      <c r="S1028" t="e">
        <f>IF(T1028&lt;&gt;"",S1027+1,"")</f>
        <v>#REF!</v>
      </c>
      <c r="T1028" t="str">
        <f>data!B1022</f>
        <v>ĐẶNG MINH TRIẾT</v>
      </c>
      <c r="U1028" t="str">
        <f>data!C1022</f>
        <v>12A11</v>
      </c>
      <c r="X1028">
        <v>2</v>
      </c>
      <c r="AE1028" t="str">
        <f>IF(B1028&lt;&gt;"", INDEX($X$8:$X$1491, MATCH(B1028, $T$8:$T$1491, 0)),"")</f>
        <v/>
      </c>
      <c r="AF1028" t="str">
        <f>IF(AH1031&lt;&gt;"", INDEX($AJ$8:$AJ$1491, MATCH(AH1031, $T$8:$T$1491, 0)),"")</f>
        <v/>
      </c>
    </row>
    <row r="1029">
      <c r="A1029" t="str">
        <f>IF(B1029&lt;&gt;"",A1028+1,"")</f>
        <v/>
      </c>
      <c r="S1029" t="e">
        <f>IF(T1029&lt;&gt;"",S1028+1,"")</f>
        <v>#REF!</v>
      </c>
      <c r="T1029" t="str">
        <f>data!B1023</f>
        <v>NGUYỄN HỮU TRỌNG</v>
      </c>
      <c r="U1029" t="str">
        <f>data!C1023</f>
        <v>12A11</v>
      </c>
      <c r="V1029">
        <v>3</v>
      </c>
      <c r="X1029">
        <v>2</v>
      </c>
      <c r="AE1029" t="str">
        <f>IF(B1029&lt;&gt;"", INDEX($X$8:$X$1491, MATCH(B1029, $T$8:$T$1491, 0)),"")</f>
        <v/>
      </c>
      <c r="AF1029" t="str">
        <f>IF(AH1032&lt;&gt;"", INDEX($AJ$8:$AJ$1491, MATCH(AH1032, $T$8:$T$1491, 0)),"")</f>
        <v/>
      </c>
    </row>
    <row r="1030">
      <c r="A1030" t="str">
        <f>IF(B1030&lt;&gt;"",A1029+1,"")</f>
        <v/>
      </c>
      <c r="S1030" t="e">
        <f>IF(T1030&lt;&gt;"",S1029+1,"")</f>
        <v>#REF!</v>
      </c>
      <c r="T1030" t="str">
        <f>data!B1024</f>
        <v>ĐẶNG THANH TRỨ</v>
      </c>
      <c r="U1030" t="str">
        <f>data!C1024</f>
        <v>12A11</v>
      </c>
      <c r="X1030">
        <v>2</v>
      </c>
      <c r="AE1030" t="str">
        <f>IF(B1030&lt;&gt;"", INDEX($X$8:$X$1491, MATCH(B1030, $T$8:$T$1491, 0)),"")</f>
        <v/>
      </c>
      <c r="AF1030" t="str">
        <f>IF(AH1033&lt;&gt;"", INDEX($AJ$8:$AJ$1491, MATCH(AH1033, $T$8:$T$1491, 0)),"")</f>
        <v/>
      </c>
    </row>
    <row r="1031">
      <c r="A1031" t="str">
        <f>IF(B1031&lt;&gt;"",A1030+1,"")</f>
        <v/>
      </c>
      <c r="S1031" t="e">
        <f>IF(T1031&lt;&gt;"",S1030+1,"")</f>
        <v>#REF!</v>
      </c>
      <c r="T1031" t="str">
        <f>data!B1025</f>
        <v>NGUYỄN NGỌC HOÀNG TUYÊN</v>
      </c>
      <c r="U1031" t="str">
        <f>data!C1025</f>
        <v>12A11</v>
      </c>
      <c r="X1031">
        <v>2</v>
      </c>
      <c r="AE1031" t="str">
        <f>IF(B1031&lt;&gt;"", INDEX($X$8:$X$1491, MATCH(B1031, $T$8:$T$1491, 0)),"")</f>
        <v/>
      </c>
      <c r="AF1031" t="str">
        <f>IF(AH1034&lt;&gt;"", INDEX($AJ$8:$AJ$1491, MATCH(AH1034, $T$8:$T$1491, 0)),"")</f>
        <v/>
      </c>
    </row>
    <row r="1032">
      <c r="A1032" t="str">
        <f>IF(B1032&lt;&gt;"",A1031+1,"")</f>
        <v/>
      </c>
      <c r="S1032" t="e">
        <f>IF(T1032&lt;&gt;"",S1031+1,"")</f>
        <v>#REF!</v>
      </c>
      <c r="T1032" t="str">
        <f>data!B1026</f>
        <v>TRẦN THỊ MỸ TUYỀN</v>
      </c>
      <c r="U1032" t="str">
        <f>data!C1026</f>
        <v>12A11</v>
      </c>
      <c r="X1032">
        <v>2</v>
      </c>
      <c r="AE1032" t="str">
        <f>IF(B1032&lt;&gt;"", INDEX($X$8:$X$1491, MATCH(B1032, $T$8:$T$1491, 0)),"")</f>
        <v/>
      </c>
      <c r="AF1032" t="str">
        <f>IF(AH1035&lt;&gt;"", INDEX($AJ$8:$AJ$1491, MATCH(AH1035, $T$8:$T$1491, 0)),"")</f>
        <v/>
      </c>
    </row>
    <row r="1033">
      <c r="A1033" t="str">
        <f>IF(B1033&lt;&gt;"",A1032+1,"")</f>
        <v/>
      </c>
      <c r="S1033" t="e">
        <f>IF(T1033&lt;&gt;"",S1032+1,"")</f>
        <v>#REF!</v>
      </c>
      <c r="T1033" t="str">
        <f>data!B1027</f>
        <v>HOÀNG ÁI VY</v>
      </c>
      <c r="U1033" t="str">
        <f>data!C1027</f>
        <v>12A11</v>
      </c>
      <c r="X1033">
        <v>2</v>
      </c>
      <c r="AE1033" t="str">
        <f>IF(B1033&lt;&gt;"", INDEX($X$8:$X$1491, MATCH(B1033, $T$8:$T$1491, 0)),"")</f>
        <v/>
      </c>
      <c r="AF1033" t="str">
        <f>IF(AH1036&lt;&gt;"", INDEX($AJ$8:$AJ$1491, MATCH(AH1036, $T$8:$T$1491, 0)),"")</f>
        <v/>
      </c>
    </row>
    <row r="1034">
      <c r="A1034" t="str">
        <f>IF(B1034&lt;&gt;"",A1033+1,"")</f>
        <v/>
      </c>
      <c r="S1034" t="e">
        <f>IF(T1034&lt;&gt;"",S1033+1,"")</f>
        <v>#REF!</v>
      </c>
      <c r="T1034" t="str">
        <f>data!B1028</f>
        <v>TRẦN NGỌC THẢO VY</v>
      </c>
      <c r="U1034" t="str">
        <f>data!C1028</f>
        <v>12A11</v>
      </c>
      <c r="X1034">
        <v>2</v>
      </c>
      <c r="AE1034" t="str">
        <f>IF(B1034&lt;&gt;"", INDEX($X$8:$X$1491, MATCH(B1034, $T$8:$T$1491, 0)),"")</f>
        <v/>
      </c>
      <c r="AF1034" t="str">
        <f>IF(AH1037&lt;&gt;"", INDEX($AJ$8:$AJ$1491, MATCH(AH1037, $T$8:$T$1491, 0)),"")</f>
        <v/>
      </c>
    </row>
    <row r="1035">
      <c r="A1035" t="str">
        <f>IF(B1035&lt;&gt;"",A1034+1,"")</f>
        <v/>
      </c>
      <c r="S1035" t="e">
        <f>IF(T1035&lt;&gt;"",S1034+1,"")</f>
        <v>#REF!</v>
      </c>
      <c r="T1035" t="str">
        <f>data!B1029</f>
        <v>NGUYỄN THỊ ÁI VY</v>
      </c>
      <c r="U1035" t="str">
        <f>data!C1029</f>
        <v>12A11</v>
      </c>
      <c r="X1035">
        <v>2</v>
      </c>
      <c r="AE1035" t="str">
        <f>IF(B1035&lt;&gt;"", INDEX($X$8:$X$1491, MATCH(B1035, $T$8:$T$1491, 0)),"")</f>
        <v/>
      </c>
      <c r="AF1035" t="str">
        <f>IF(AH1038&lt;&gt;"", INDEX($AJ$8:$AJ$1491, MATCH(AH1038, $T$8:$T$1491, 0)),"")</f>
        <v/>
      </c>
    </row>
    <row r="1036">
      <c r="A1036" t="str">
        <f>IF(B1036&lt;&gt;"",A1035+1,"")</f>
        <v/>
      </c>
      <c r="S1036" t="e">
        <f>IF(T1036&lt;&gt;"",S1035+1,"")</f>
        <v>#REF!</v>
      </c>
      <c r="T1036" t="str">
        <f>data!B1030</f>
        <v>NGUYỄN NGỌC NHƯ Ý</v>
      </c>
      <c r="U1036" t="str">
        <f>data!C1030</f>
        <v>12A11</v>
      </c>
      <c r="V1036">
        <v>3</v>
      </c>
      <c r="X1036">
        <v>2</v>
      </c>
      <c r="AE1036" t="str">
        <f>IF(B1036&lt;&gt;"", INDEX($X$8:$X$1491, MATCH(B1036, $T$8:$T$1491, 0)),"")</f>
        <v/>
      </c>
      <c r="AF1036" t="str">
        <f>IF(AH1039&lt;&gt;"", INDEX($AJ$8:$AJ$1491, MATCH(AH1039, $T$8:$T$1491, 0)),"")</f>
        <v/>
      </c>
    </row>
    <row r="1037">
      <c r="A1037" t="str">
        <f>IF(B1037&lt;&gt;"",A1036+1,"")</f>
        <v/>
      </c>
      <c r="S1037" t="e">
        <f>IF(T1037&lt;&gt;"",S1036+1,"")</f>
        <v>#REF!</v>
      </c>
      <c r="T1037" t="str">
        <f>data!B1031</f>
        <v>TRƯƠNG THỊ THUÝ AN</v>
      </c>
      <c r="U1037" t="str">
        <f>data!C1031</f>
        <v>12A2</v>
      </c>
      <c r="X1037">
        <v>2</v>
      </c>
      <c r="AE1037" t="str">
        <f>IF(B1037&lt;&gt;"", INDEX($X$8:$X$1491, MATCH(B1037, $T$8:$T$1491, 0)),"")</f>
        <v/>
      </c>
      <c r="AF1037" t="str">
        <f>IF(AH1040&lt;&gt;"", INDEX($AJ$8:$AJ$1491, MATCH(AH1040, $T$8:$T$1491, 0)),"")</f>
        <v/>
      </c>
    </row>
    <row r="1038">
      <c r="A1038" t="str">
        <f>IF(B1038&lt;&gt;"",A1037+1,"")</f>
        <v/>
      </c>
      <c r="S1038" t="e">
        <f>IF(T1038&lt;&gt;"",S1037+1,"")</f>
        <v>#REF!</v>
      </c>
      <c r="T1038" t="str">
        <f>data!B1032</f>
        <v>LÂM NHÃ ÂN</v>
      </c>
      <c r="U1038" t="str">
        <f>data!C1032</f>
        <v>12A2</v>
      </c>
      <c r="X1038">
        <v>2</v>
      </c>
      <c r="AE1038" t="str">
        <f>IF(B1038&lt;&gt;"", INDEX($X$8:$X$1491, MATCH(B1038, $T$8:$T$1491, 0)),"")</f>
        <v/>
      </c>
      <c r="AF1038" t="str">
        <f>IF(AH1041&lt;&gt;"", INDEX($AJ$8:$AJ$1491, MATCH(AH1041, $T$8:$T$1491, 0)),"")</f>
        <v/>
      </c>
    </row>
    <row r="1039">
      <c r="A1039" t="str">
        <f>IF(B1039&lt;&gt;"",A1038+1,"")</f>
        <v/>
      </c>
      <c r="S1039" t="e">
        <f>IF(T1039&lt;&gt;"",S1038+1,"")</f>
        <v>#REF!</v>
      </c>
      <c r="T1039" t="str">
        <f>data!B1033</f>
        <v>LÊ CAO HOÀNG ANH</v>
      </c>
      <c r="U1039" t="str">
        <f>data!C1033</f>
        <v>12A2</v>
      </c>
      <c r="X1039">
        <v>2</v>
      </c>
      <c r="AE1039" t="str">
        <f>IF(B1039&lt;&gt;"", INDEX($X$8:$X$1491, MATCH(B1039, $T$8:$T$1491, 0)),"")</f>
        <v/>
      </c>
      <c r="AF1039" t="str">
        <f>IF(AH1042&lt;&gt;"", INDEX($AJ$8:$AJ$1491, MATCH(AH1042, $T$8:$T$1491, 0)),"")</f>
        <v/>
      </c>
    </row>
    <row r="1040">
      <c r="A1040" t="str">
        <f>IF(B1040&lt;&gt;"",A1039+1,"")</f>
        <v/>
      </c>
      <c r="S1040" t="e">
        <f>IF(T1040&lt;&gt;"",S1039+1,"")</f>
        <v>#REF!</v>
      </c>
      <c r="T1040" t="str">
        <f>data!B1034</f>
        <v>TRẦN KỲ ANH</v>
      </c>
      <c r="U1040" t="str">
        <f>data!C1034</f>
        <v>12A2</v>
      </c>
      <c r="X1040">
        <v>2</v>
      </c>
      <c r="AE1040" t="str">
        <f>IF(B1040&lt;&gt;"", INDEX($X$8:$X$1491, MATCH(B1040, $T$8:$T$1491, 0)),"")</f>
        <v/>
      </c>
      <c r="AF1040" t="str">
        <f>IF(AH1043&lt;&gt;"", INDEX($AJ$8:$AJ$1491, MATCH(AH1043, $T$8:$T$1491, 0)),"")</f>
        <v/>
      </c>
    </row>
    <row r="1041">
      <c r="A1041" t="str">
        <f>IF(B1041&lt;&gt;"",A1040+1,"")</f>
        <v/>
      </c>
      <c r="S1041" t="e">
        <f>IF(T1041&lt;&gt;"",S1040+1,"")</f>
        <v>#REF!</v>
      </c>
      <c r="T1041" t="str">
        <f>data!B1035</f>
        <v>VÕ LAN ANH</v>
      </c>
      <c r="U1041" t="str">
        <f>data!C1035</f>
        <v>12A2</v>
      </c>
      <c r="X1041">
        <v>2</v>
      </c>
      <c r="AE1041" t="str">
        <f>IF(B1041&lt;&gt;"", INDEX($X$8:$X$1491, MATCH(B1041, $T$8:$T$1491, 0)),"")</f>
        <v/>
      </c>
      <c r="AF1041" t="str">
        <f>IF(AH1044&lt;&gt;"", INDEX($AJ$8:$AJ$1491, MATCH(AH1044, $T$8:$T$1491, 0)),"")</f>
        <v/>
      </c>
    </row>
    <row r="1042">
      <c r="A1042" t="str">
        <f>IF(B1042&lt;&gt;"",A1041+1,"")</f>
        <v/>
      </c>
      <c r="S1042" t="e">
        <f>IF(T1042&lt;&gt;"",S1041+1,"")</f>
        <v>#REF!</v>
      </c>
      <c r="T1042" t="str">
        <f>data!B1036</f>
        <v>DANH NGUYỄN VIẾT GIA BẢO</v>
      </c>
      <c r="U1042" t="str">
        <f>data!C1036</f>
        <v>12A2</v>
      </c>
      <c r="V1042">
        <v>3</v>
      </c>
      <c r="X1042">
        <v>2</v>
      </c>
      <c r="AE1042" t="str">
        <f>IF(B1042&lt;&gt;"", INDEX($X$8:$X$1491, MATCH(B1042, $T$8:$T$1491, 0)),"")</f>
        <v/>
      </c>
      <c r="AF1042" t="str">
        <f>IF(AH1045&lt;&gt;"", INDEX($AJ$8:$AJ$1491, MATCH(AH1045, $T$8:$T$1491, 0)),"")</f>
        <v/>
      </c>
    </row>
    <row r="1043">
      <c r="A1043" t="str">
        <f>IF(B1043&lt;&gt;"",A1042+1,"")</f>
        <v/>
      </c>
      <c r="S1043" t="e">
        <f>IF(T1043&lt;&gt;"",S1042+1,"")</f>
        <v>#REF!</v>
      </c>
      <c r="T1043" t="str">
        <f>data!B1037</f>
        <v>NGUYỄN LÊ BÌNH</v>
      </c>
      <c r="U1043" t="str">
        <f>data!C1037</f>
        <v>12A2</v>
      </c>
      <c r="X1043">
        <v>2</v>
      </c>
      <c r="AE1043" t="str">
        <f>IF(B1043&lt;&gt;"", INDEX($X$8:$X$1491, MATCH(B1043, $T$8:$T$1491, 0)),"")</f>
        <v/>
      </c>
      <c r="AF1043" t="str">
        <f>IF(AH1046&lt;&gt;"", INDEX($AJ$8:$AJ$1491, MATCH(AH1046, $T$8:$T$1491, 0)),"")</f>
        <v/>
      </c>
    </row>
    <row r="1044">
      <c r="A1044" t="str">
        <f>IF(B1044&lt;&gt;"",A1043+1,"")</f>
        <v/>
      </c>
      <c r="S1044" t="e">
        <f>IF(T1044&lt;&gt;"",S1043+1,"")</f>
        <v>#REF!</v>
      </c>
      <c r="T1044" t="str">
        <f>data!B1038</f>
        <v>LÊ THỊ THU CÚC</v>
      </c>
      <c r="U1044" t="str">
        <f>data!C1038</f>
        <v>12A2</v>
      </c>
      <c r="X1044">
        <v>2</v>
      </c>
      <c r="AE1044" t="str">
        <f>IF(B1044&lt;&gt;"", INDEX($X$8:$X$1491, MATCH(B1044, $T$8:$T$1491, 0)),"")</f>
        <v/>
      </c>
      <c r="AF1044" t="str">
        <f>IF(AH1047&lt;&gt;"", INDEX($AJ$8:$AJ$1491, MATCH(AH1047, $T$8:$T$1491, 0)),"")</f>
        <v/>
      </c>
    </row>
    <row r="1045">
      <c r="A1045" t="str">
        <f>IF(B1045&lt;&gt;"",A1044+1,"")</f>
        <v/>
      </c>
      <c r="S1045" t="e">
        <f>IF(T1045&lt;&gt;"",S1044+1,"")</f>
        <v>#REF!</v>
      </c>
      <c r="T1045" t="e">
        <f>data!#REF!</f>
        <v>#REF!</v>
      </c>
      <c r="U1045" t="e">
        <f>data!#REF!</f>
        <v>#REF!</v>
      </c>
      <c r="AE1045" t="str">
        <f>IF(B1045&lt;&gt;"", INDEX($X$8:$X$1491, MATCH(B1045, $T$8:$T$1491, 0)),"")</f>
        <v/>
      </c>
      <c r="AF1045" t="str">
        <f>IF(AH1048&lt;&gt;"", INDEX($AJ$8:$AJ$1491, MATCH(AH1048, $T$8:$T$1491, 0)),"")</f>
        <v/>
      </c>
    </row>
    <row r="1046">
      <c r="A1046" t="str">
        <f>IF(B1046&lt;&gt;"",A1045+1,"")</f>
        <v/>
      </c>
      <c r="S1046" t="e">
        <f>IF(T1046&lt;&gt;"",S1045+1,"")</f>
        <v>#REF!</v>
      </c>
      <c r="T1046" t="str">
        <f>data!B1039</f>
        <v>ĐẶNG MINH ĐĂNG</v>
      </c>
      <c r="U1046" t="str">
        <f>data!C1039</f>
        <v>12A2</v>
      </c>
      <c r="X1046">
        <v>2</v>
      </c>
      <c r="AE1046" t="str">
        <f>IF(B1046&lt;&gt;"", INDEX($X$8:$X$1491, MATCH(B1046, $T$8:$T$1491, 0)),"")</f>
        <v/>
      </c>
      <c r="AF1046" t="str">
        <f>IF(AH1049&lt;&gt;"", INDEX($AJ$8:$AJ$1491, MATCH(AH1049, $T$8:$T$1491, 0)),"")</f>
        <v/>
      </c>
    </row>
    <row r="1047">
      <c r="A1047" t="str">
        <f>IF(B1047&lt;&gt;"",A1046+1,"")</f>
        <v/>
      </c>
      <c r="S1047" t="e">
        <f>IF(T1047&lt;&gt;"",S1046+1,"")</f>
        <v>#REF!</v>
      </c>
      <c r="T1047" t="str">
        <f>data!B1040</f>
        <v>LÊ TRỌNG ĐẠT</v>
      </c>
      <c r="U1047" t="str">
        <f>data!C1040</f>
        <v>12A2</v>
      </c>
      <c r="X1047">
        <v>2</v>
      </c>
      <c r="AE1047" t="str">
        <f>IF(B1047&lt;&gt;"", INDEX($X$8:$X$1491, MATCH(B1047, $T$8:$T$1491, 0)),"")</f>
        <v/>
      </c>
      <c r="AF1047" t="str">
        <f>IF(AH1050&lt;&gt;"", INDEX($AJ$8:$AJ$1491, MATCH(AH1050, $T$8:$T$1491, 0)),"")</f>
        <v/>
      </c>
    </row>
    <row r="1048">
      <c r="A1048" t="str">
        <f>IF(B1048&lt;&gt;"",A1047+1,"")</f>
        <v/>
      </c>
      <c r="S1048" t="e">
        <f>IF(T1048&lt;&gt;"",S1047+1,"")</f>
        <v>#REF!</v>
      </c>
      <c r="T1048" t="str">
        <f>data!B1041</f>
        <v>LÊ ĐÌNH DUY</v>
      </c>
      <c r="U1048" t="str">
        <f>data!C1041</f>
        <v>12A2</v>
      </c>
      <c r="V1048">
        <v>1</v>
      </c>
      <c r="X1048">
        <v>2</v>
      </c>
      <c r="AE1048" t="str">
        <f>IF(B1048&lt;&gt;"", INDEX($X$8:$X$1491, MATCH(B1048, $T$8:$T$1491, 0)),"")</f>
        <v/>
      </c>
      <c r="AF1048" t="e">
        <f>IF(#REF!&lt;&gt;"", INDEX($AJ$8:$AJ$1491, MATCH(#REF!, $T$8:$T$1491, 0)),"")</f>
        <v>#REF!</v>
      </c>
    </row>
    <row r="1049">
      <c r="A1049" t="str">
        <f>IF(B1049&lt;&gt;"",A1048+1,"")</f>
        <v/>
      </c>
      <c r="S1049" t="e">
        <f>IF(T1049&lt;&gt;"",S1048+1,"")</f>
        <v>#REF!</v>
      </c>
      <c r="T1049" t="str">
        <f>data!B1042</f>
        <v>BÙI THỊ CẨM GIANG</v>
      </c>
      <c r="U1049" t="str">
        <f>data!C1042</f>
        <v>12A2</v>
      </c>
      <c r="X1049">
        <v>2</v>
      </c>
      <c r="AE1049" t="str">
        <f>IF(B1049&lt;&gt;"", INDEX($X$8:$X$1491, MATCH(B1049, $T$8:$T$1491, 0)),"")</f>
        <v/>
      </c>
      <c r="AF1049" t="str">
        <f>IF(AH1051&lt;&gt;"", INDEX($AJ$8:$AJ$1491, MATCH(AH1051, $T$8:$T$1491, 0)),"")</f>
        <v/>
      </c>
    </row>
    <row r="1050">
      <c r="A1050" t="str">
        <f>IF(B1050&lt;&gt;"",A1049+1,"")</f>
        <v/>
      </c>
      <c r="S1050" t="e">
        <f>IF(T1050&lt;&gt;"",S1049+1,"")</f>
        <v>#REF!</v>
      </c>
      <c r="T1050" t="str">
        <f>data!B1043</f>
        <v>TRẦN BẢO HÂN</v>
      </c>
      <c r="U1050" t="str">
        <f>data!C1043</f>
        <v>12A2</v>
      </c>
      <c r="X1050">
        <v>2</v>
      </c>
      <c r="AE1050" t="str">
        <f>IF(B1050&lt;&gt;"", INDEX($X$8:$X$1491, MATCH(B1050, $T$8:$T$1491, 0)),"")</f>
        <v/>
      </c>
      <c r="AF1050" t="str">
        <f>IF(AH1052&lt;&gt;"", INDEX($AJ$8:$AJ$1491, MATCH(AH1052, $T$8:$T$1491, 0)),"")</f>
        <v/>
      </c>
    </row>
    <row r="1051">
      <c r="A1051" t="str">
        <f>IF(B1051&lt;&gt;"",#REF!+1,"")</f>
        <v/>
      </c>
      <c r="S1051" t="e">
        <f>IF(T1051&lt;&gt;"",S1050+1,"")</f>
        <v>#REF!</v>
      </c>
      <c r="T1051" t="str">
        <f>data!B1044</f>
        <v>PHẠM THỊ MỸ HẠNH</v>
      </c>
      <c r="U1051" t="str">
        <f>data!C1044</f>
        <v>12A2</v>
      </c>
      <c r="X1051">
        <v>2</v>
      </c>
      <c r="AE1051" t="str">
        <f>IF(B1051&lt;&gt;"", INDEX($X$8:$X$1491, MATCH(B1051, $T$8:$T$1491, 0)),"")</f>
        <v/>
      </c>
      <c r="AF1051" t="str">
        <f>IF(AH1054&lt;&gt;"", INDEX($AJ$8:$AJ$1491, MATCH(AH1054, $T$8:$T$1491, 0)),"")</f>
        <v/>
      </c>
    </row>
    <row r="1052">
      <c r="A1052" t="str">
        <f>IF(B1052&lt;&gt;"",A1051+1,"")</f>
        <v/>
      </c>
      <c r="S1052" t="e">
        <f>IF(T1052&lt;&gt;"",S1051+1,"")</f>
        <v>#REF!</v>
      </c>
      <c r="T1052" t="str">
        <f>data!B1045</f>
        <v>HỒ HUỲNH NGỌC HIỀN</v>
      </c>
      <c r="U1052" t="str">
        <f>data!C1045</f>
        <v>12A2</v>
      </c>
      <c r="X1052">
        <v>2</v>
      </c>
      <c r="AE1052" t="str">
        <f>IF(B1052&lt;&gt;"", INDEX($X$8:$X$1491, MATCH(B1052, $T$8:$T$1491, 0)),"")</f>
        <v/>
      </c>
      <c r="AF1052" t="str">
        <f>IF(AH1055&lt;&gt;"", INDEX($AJ$8:$AJ$1491, MATCH(AH1055, $T$8:$T$1491, 0)),"")</f>
        <v/>
      </c>
    </row>
    <row r="1053">
      <c r="A1053" t="str">
        <f>IF(B1053&lt;&gt;"",A1052+1,"")</f>
        <v/>
      </c>
      <c r="S1053" t="e">
        <f>IF(T1053&lt;&gt;"",S1052+1,"")</f>
        <v>#REF!</v>
      </c>
      <c r="T1053" t="str">
        <f>data!B1046</f>
        <v>PHÙNG DIỆU HIỀN</v>
      </c>
      <c r="U1053" t="str">
        <f>data!C1046</f>
        <v>12A2</v>
      </c>
      <c r="X1053">
        <v>2</v>
      </c>
      <c r="AE1053" t="str">
        <f>IF(B1053&lt;&gt;"", INDEX($X$8:$X$1491, MATCH(B1053, $T$8:$T$1491, 0)),"")</f>
        <v/>
      </c>
      <c r="AF1053" t="str">
        <f>IF(AH1056&lt;&gt;"", INDEX($AJ$8:$AJ$1491, MATCH(AH1056, $T$8:$T$1491, 0)),"")</f>
        <v/>
      </c>
    </row>
    <row r="1054">
      <c r="A1054" t="str">
        <f>IF(B1054&lt;&gt;"",A1053+1,"")</f>
        <v/>
      </c>
      <c r="S1054" t="e">
        <f>IF(T1054&lt;&gt;"",S1053+1,"")</f>
        <v>#REF!</v>
      </c>
      <c r="T1054" t="str">
        <f>data!B1047</f>
        <v>ĐẶNG TRUNG HIẾU</v>
      </c>
      <c r="U1054" t="str">
        <f>data!C1047</f>
        <v>12A2</v>
      </c>
      <c r="V1054">
        <v>3</v>
      </c>
      <c r="X1054">
        <v>2</v>
      </c>
      <c r="AE1054" t="str">
        <f>IF(B1054&lt;&gt;"", INDEX($X$8:$X$1491, MATCH(B1054, $T$8:$T$1491, 0)),"")</f>
        <v/>
      </c>
      <c r="AF1054" t="str">
        <f>IF(AH1057&lt;&gt;"", INDEX($AJ$8:$AJ$1491, MATCH(AH1057, $T$8:$T$1491, 0)),"")</f>
        <v/>
      </c>
    </row>
    <row r="1055">
      <c r="A1055" t="str">
        <f>IF(B1055&lt;&gt;"",A1054+1,"")</f>
        <v/>
      </c>
      <c r="S1055" t="e">
        <f>IF(T1055&lt;&gt;"",S1054+1,"")</f>
        <v>#REF!</v>
      </c>
      <c r="T1055" t="str">
        <f>data!B1048</f>
        <v>DƯƠNG NHẬT KHANG</v>
      </c>
      <c r="U1055" t="str">
        <f>data!C1048</f>
        <v>12A2</v>
      </c>
      <c r="X1055">
        <v>2</v>
      </c>
      <c r="AE1055" t="str">
        <f>IF(B1055&lt;&gt;"", INDEX($X$8:$X$1491, MATCH(B1055, $T$8:$T$1491, 0)),"")</f>
        <v/>
      </c>
      <c r="AF1055" t="str">
        <f>IF(AH1058&lt;&gt;"", INDEX($AJ$8:$AJ$1491, MATCH(AH1058, $T$8:$T$1491, 0)),"")</f>
        <v/>
      </c>
    </row>
    <row r="1056">
      <c r="A1056" t="str">
        <f>IF(B1056&lt;&gt;"",A1055+1,"")</f>
        <v/>
      </c>
      <c r="S1056" t="e">
        <f>IF(T1056&lt;&gt;"",S1055+1,"")</f>
        <v>#REF!</v>
      </c>
      <c r="T1056" t="str">
        <f>data!B1049</f>
        <v>ĐINH MINH HOÀNG KHANG</v>
      </c>
      <c r="U1056" t="str">
        <f>data!C1049</f>
        <v>12A2</v>
      </c>
      <c r="X1056">
        <v>2</v>
      </c>
      <c r="AE1056" t="str">
        <f>IF(B1056&lt;&gt;"", INDEX($X$8:$X$1491, MATCH(B1056, $T$8:$T$1491, 0)),"")</f>
        <v/>
      </c>
      <c r="AF1056" t="str">
        <f>IF(AH1059&lt;&gt;"", INDEX($AJ$8:$AJ$1491, MATCH(AH1059, $T$8:$T$1491, 0)),"")</f>
        <v/>
      </c>
    </row>
    <row r="1057">
      <c r="A1057" t="str">
        <f>IF(B1057&lt;&gt;"",A1056+1,"")</f>
        <v/>
      </c>
      <c r="S1057" t="e">
        <f>IF(T1057&lt;&gt;"",S1056+1,"")</f>
        <v>#REF!</v>
      </c>
      <c r="T1057" t="str">
        <f>data!B1050</f>
        <v>PHẠM MINH KHỞI</v>
      </c>
      <c r="U1057" t="str">
        <f>data!C1050</f>
        <v>12A2</v>
      </c>
      <c r="V1057">
        <v>3</v>
      </c>
      <c r="X1057">
        <v>2</v>
      </c>
      <c r="AE1057" t="str">
        <f>IF(B1057&lt;&gt;"", INDEX($X$8:$X$1491, MATCH(B1057, $T$8:$T$1491, 0)),"")</f>
        <v/>
      </c>
      <c r="AF1057" t="str">
        <f>IF(AH1060&lt;&gt;"", INDEX($AJ$8:$AJ$1491, MATCH(AH1060, $T$8:$T$1491, 0)),"")</f>
        <v/>
      </c>
    </row>
    <row r="1058">
      <c r="A1058" t="str">
        <f>IF(B1058&lt;&gt;"",A1057+1,"")</f>
        <v/>
      </c>
      <c r="S1058" t="e">
        <f>IF(T1058&lt;&gt;"",S1057+1,"")</f>
        <v>#REF!</v>
      </c>
      <c r="T1058" t="str">
        <f>data!B1051</f>
        <v>NGÔ HOÀNG LỘC</v>
      </c>
      <c r="U1058" t="str">
        <f>data!C1051</f>
        <v>12A2</v>
      </c>
      <c r="V1058">
        <v>3</v>
      </c>
      <c r="X1058">
        <v>2</v>
      </c>
      <c r="AE1058" t="str">
        <f>IF(B1058&lt;&gt;"", INDEX($X$8:$X$1491, MATCH(B1058, $T$8:$T$1491, 0)),"")</f>
        <v/>
      </c>
      <c r="AF1058" t="str">
        <f>IF(AH1061&lt;&gt;"", INDEX($AJ$8:$AJ$1491, MATCH(AH1061, $T$8:$T$1491, 0)),"")</f>
        <v/>
      </c>
    </row>
    <row r="1059">
      <c r="A1059" t="str">
        <f>IF(B1059&lt;&gt;"",A1058+1,"")</f>
        <v/>
      </c>
      <c r="S1059" t="e">
        <f>IF(T1059&lt;&gt;"",S1058+1,"")</f>
        <v>#REF!</v>
      </c>
      <c r="T1059" t="str">
        <f>data!B1052</f>
        <v>NGUYỄN QUỲNH NGÂN</v>
      </c>
      <c r="U1059" t="str">
        <f>data!C1052</f>
        <v>12A2</v>
      </c>
      <c r="X1059">
        <v>2</v>
      </c>
      <c r="AE1059" t="str">
        <f>IF(B1059&lt;&gt;"", INDEX($X$8:$X$1491, MATCH(B1059, $T$8:$T$1491, 0)),"")</f>
        <v/>
      </c>
      <c r="AF1059" t="str">
        <f>IF(AH1062&lt;&gt;"", INDEX($AJ$8:$AJ$1491, MATCH(AH1062, $T$8:$T$1491, 0)),"")</f>
        <v/>
      </c>
    </row>
    <row r="1060">
      <c r="A1060" t="str">
        <f>IF(B1060&lt;&gt;"",A1059+1,"")</f>
        <v/>
      </c>
      <c r="S1060" t="e">
        <f>IF(T1060&lt;&gt;"",S1059+1,"")</f>
        <v>#REF!</v>
      </c>
      <c r="T1060" t="str">
        <f>data!B1053</f>
        <v>HỒ BẢO NGỌC</v>
      </c>
      <c r="U1060" t="str">
        <f>data!C1053</f>
        <v>12A2</v>
      </c>
      <c r="V1060">
        <v>3</v>
      </c>
      <c r="X1060">
        <v>2</v>
      </c>
      <c r="AE1060" t="str">
        <f>IF(B1060&lt;&gt;"", INDEX($X$8:$X$1491, MATCH(B1060, $T$8:$T$1491, 0)),"")</f>
        <v/>
      </c>
      <c r="AF1060" t="str">
        <f>IF(AH1063&lt;&gt;"", INDEX($AJ$8:$AJ$1491, MATCH(AH1063, $T$8:$T$1491, 0)),"")</f>
        <v/>
      </c>
    </row>
    <row r="1061">
      <c r="A1061" t="str">
        <f>IF(B1061&lt;&gt;"",A1060+1,"")</f>
        <v/>
      </c>
      <c r="S1061" t="e">
        <f>IF(T1061&lt;&gt;"",S1060+1,"")</f>
        <v>#REF!</v>
      </c>
      <c r="T1061" t="str">
        <f>data!B1054</f>
        <v>LÊ HOÀNG MINH NGUYỆT</v>
      </c>
      <c r="U1061" t="str">
        <f>data!C1054</f>
        <v>12A2</v>
      </c>
      <c r="X1061">
        <v>2</v>
      </c>
      <c r="AE1061" t="str">
        <f>IF(B1061&lt;&gt;"", INDEX($X$8:$X$1491, MATCH(B1061, $T$8:$T$1491, 0)),"")</f>
        <v/>
      </c>
      <c r="AF1061" t="str">
        <f>IF(AH1064&lt;&gt;"", INDEX($AJ$8:$AJ$1491, MATCH(AH1064, $T$8:$T$1491, 0)),"")</f>
        <v/>
      </c>
    </row>
    <row r="1062">
      <c r="A1062" t="str">
        <f>IF(B1062&lt;&gt;"",A1061+1,"")</f>
        <v/>
      </c>
      <c r="S1062" t="e">
        <f>IF(T1062&lt;&gt;"",S1061+1,"")</f>
        <v>#REF!</v>
      </c>
      <c r="T1062" t="str">
        <f>data!B1055</f>
        <v>VŨ PHAN THIỆN NHÂN</v>
      </c>
      <c r="U1062" t="str">
        <f>data!C1055</f>
        <v>12A2</v>
      </c>
      <c r="V1062">
        <v>1</v>
      </c>
      <c r="X1062">
        <v>2</v>
      </c>
      <c r="AE1062" t="str">
        <f>IF(B1062&lt;&gt;"", INDEX($X$8:$X$1491, MATCH(B1062, $T$8:$T$1491, 0)),"")</f>
        <v/>
      </c>
      <c r="AF1062" t="str">
        <f>IF(AH1065&lt;&gt;"", INDEX($AJ$8:$AJ$1491, MATCH(AH1065, $T$8:$T$1491, 0)),"")</f>
        <v/>
      </c>
    </row>
    <row r="1063">
      <c r="A1063" t="str">
        <f>IF(B1063&lt;&gt;"",A1062+1,"")</f>
        <v/>
      </c>
      <c r="S1063" t="e">
        <f>IF(T1063&lt;&gt;"",S1062+1,"")</f>
        <v>#REF!</v>
      </c>
      <c r="T1063" t="str">
        <f>data!B1056</f>
        <v>HOÀNG YẾN NHI</v>
      </c>
      <c r="U1063" t="str">
        <f>data!C1056</f>
        <v>12A2</v>
      </c>
      <c r="V1063">
        <v>3</v>
      </c>
      <c r="X1063">
        <v>2</v>
      </c>
      <c r="AE1063" t="str">
        <f>IF(B1063&lt;&gt;"", INDEX($X$8:$X$1491, MATCH(B1063, $T$8:$T$1491, 0)),"")</f>
        <v/>
      </c>
      <c r="AF1063" t="str">
        <f>IF(AH1066&lt;&gt;"", INDEX($AJ$8:$AJ$1491, MATCH(AH1066, $T$8:$T$1491, 0)),"")</f>
        <v/>
      </c>
    </row>
    <row r="1064">
      <c r="A1064" t="str">
        <f>IF(B1064&lt;&gt;"",A1063+1,"")</f>
        <v/>
      </c>
      <c r="S1064" t="e">
        <f>IF(T1064&lt;&gt;"",S1063+1,"")</f>
        <v>#REF!</v>
      </c>
      <c r="T1064" t="str">
        <f>data!B1057</f>
        <v>NGUYỄN TUỆ NHI</v>
      </c>
      <c r="U1064" t="str">
        <f>data!C1057</f>
        <v>12A2</v>
      </c>
      <c r="X1064">
        <v>2</v>
      </c>
      <c r="AE1064" t="str">
        <f>IF(B1064&lt;&gt;"", INDEX($X$8:$X$1491, MATCH(B1064, $T$8:$T$1491, 0)),"")</f>
        <v/>
      </c>
      <c r="AF1064" t="str">
        <f>IF(AH1067&lt;&gt;"", INDEX($AJ$8:$AJ$1491, MATCH(AH1067, $T$8:$T$1491, 0)),"")</f>
        <v/>
      </c>
    </row>
    <row r="1065">
      <c r="A1065" t="str">
        <f>IF(B1065&lt;&gt;"",A1064+1,"")</f>
        <v/>
      </c>
      <c r="S1065" t="e">
        <f>IF(T1065&lt;&gt;"",S1064+1,"")</f>
        <v>#REF!</v>
      </c>
      <c r="T1065" t="str">
        <f>data!B1058</f>
        <v>HUỲNH THỊ KIỀU OANH</v>
      </c>
      <c r="U1065" t="str">
        <f>data!C1058</f>
        <v>12A2</v>
      </c>
      <c r="X1065">
        <v>2</v>
      </c>
      <c r="AE1065" t="str">
        <f>IF(B1065&lt;&gt;"", INDEX($X$8:$X$1491, MATCH(B1065, $T$8:$T$1491, 0)),"")</f>
        <v/>
      </c>
      <c r="AF1065" t="str">
        <f>IF(AH1068&lt;&gt;"", INDEX($AJ$8:$AJ$1491, MATCH(AH1068, $T$8:$T$1491, 0)),"")</f>
        <v/>
      </c>
    </row>
    <row r="1066">
      <c r="A1066" t="str">
        <f>IF(B1066&lt;&gt;"",A1065+1,"")</f>
        <v/>
      </c>
      <c r="S1066" t="e">
        <f>IF(T1066&lt;&gt;"",S1065+1,"")</f>
        <v>#REF!</v>
      </c>
      <c r="T1066" t="str">
        <f>data!B1059</f>
        <v>NGUYỄN NHÃ QUỲNH</v>
      </c>
      <c r="U1066" t="str">
        <f>data!C1059</f>
        <v>12A2</v>
      </c>
      <c r="V1066">
        <v>3</v>
      </c>
      <c r="X1066">
        <v>2</v>
      </c>
      <c r="AE1066" t="str">
        <f>IF(B1066&lt;&gt;"", INDEX($X$8:$X$1491, MATCH(B1066, $T$8:$T$1491, 0)),"")</f>
        <v/>
      </c>
      <c r="AF1066" t="str">
        <f>IF(AH1069&lt;&gt;"", INDEX($AJ$8:$AJ$1491, MATCH(AH1069, $T$8:$T$1491, 0)),"")</f>
        <v/>
      </c>
    </row>
    <row r="1067">
      <c r="A1067" t="str">
        <f>IF(B1067&lt;&gt;"",A1066+1,"")</f>
        <v/>
      </c>
      <c r="S1067" t="e">
        <f>IF(T1067&lt;&gt;"",S1066+1,"")</f>
        <v>#REF!</v>
      </c>
      <c r="T1067" t="str">
        <f>data!B1060</f>
        <v>QUÁCH GIA THẢO</v>
      </c>
      <c r="U1067" t="str">
        <f>data!C1060</f>
        <v>12A2</v>
      </c>
      <c r="X1067">
        <v>2</v>
      </c>
      <c r="AE1067" t="str">
        <f>IF(B1067&lt;&gt;"", INDEX($X$8:$X$1491, MATCH(B1067, $T$8:$T$1491, 0)),"")</f>
        <v/>
      </c>
      <c r="AF1067" t="str">
        <f>IF(AH1070&lt;&gt;"", INDEX($AJ$8:$AJ$1491, MATCH(AH1070, $T$8:$T$1491, 0)),"")</f>
        <v/>
      </c>
    </row>
    <row r="1068">
      <c r="A1068" t="str">
        <f>IF(B1068&lt;&gt;"",A1067+1,"")</f>
        <v/>
      </c>
      <c r="S1068" t="e">
        <f>IF(T1068&lt;&gt;"",S1067+1,"")</f>
        <v>#REF!</v>
      </c>
      <c r="T1068" t="str">
        <f>data!B1061</f>
        <v>TRANG PHÚ THỊNH</v>
      </c>
      <c r="U1068" t="str">
        <f>data!C1061</f>
        <v>12A2</v>
      </c>
      <c r="V1068">
        <v>3</v>
      </c>
      <c r="X1068">
        <v>2</v>
      </c>
      <c r="AE1068" t="str">
        <f>IF(B1068&lt;&gt;"", INDEX($X$8:$X$1491, MATCH(B1068, $T$8:$T$1491, 0)),"")</f>
        <v/>
      </c>
      <c r="AF1068" t="str">
        <f>IF(AH1071&lt;&gt;"", INDEX($AJ$8:$AJ$1491, MATCH(AH1071, $T$8:$T$1491, 0)),"")</f>
        <v/>
      </c>
    </row>
    <row r="1069">
      <c r="A1069" t="str">
        <f>IF(B1069&lt;&gt;"",A1068+1,"")</f>
        <v/>
      </c>
      <c r="S1069" t="e">
        <f>IF(T1069&lt;&gt;"",S1068+1,"")</f>
        <v>#REF!</v>
      </c>
      <c r="T1069" t="str">
        <f>data!B1062</f>
        <v>PHAN MINH THƯ</v>
      </c>
      <c r="U1069" t="str">
        <f>data!C1062</f>
        <v>12A2</v>
      </c>
      <c r="X1069">
        <v>2</v>
      </c>
      <c r="AE1069" t="str">
        <f>IF(B1069&lt;&gt;"", INDEX($X$8:$X$1491, MATCH(B1069, $T$8:$T$1491, 0)),"")</f>
        <v/>
      </c>
      <c r="AF1069" t="str">
        <f>IF(AH1072&lt;&gt;"", INDEX($AJ$8:$AJ$1491, MATCH(AH1072, $T$8:$T$1491, 0)),"")</f>
        <v/>
      </c>
    </row>
    <row r="1070">
      <c r="A1070" t="str">
        <f>IF(B1070&lt;&gt;"",A1069+1,"")</f>
        <v/>
      </c>
      <c r="S1070" t="e">
        <f>IF(T1070&lt;&gt;"",S1069+1,"")</f>
        <v>#REF!</v>
      </c>
      <c r="T1070" t="str">
        <f>data!B1063</f>
        <v>DƯƠNG THÁI QUỲNH TRÂM</v>
      </c>
      <c r="U1070" t="str">
        <f>data!C1063</f>
        <v>12A2</v>
      </c>
      <c r="X1070">
        <v>2</v>
      </c>
      <c r="AE1070" t="str">
        <f>IF(B1070&lt;&gt;"", INDEX($X$8:$X$1491, MATCH(B1070, $T$8:$T$1491, 0)),"")</f>
        <v/>
      </c>
      <c r="AF1070" t="str">
        <f>IF(AH1073&lt;&gt;"", INDEX($AJ$8:$AJ$1491, MATCH(AH1073, $T$8:$T$1491, 0)),"")</f>
        <v/>
      </c>
    </row>
    <row r="1071">
      <c r="A1071" t="str">
        <f>IF(B1071&lt;&gt;"",A1070+1,"")</f>
        <v/>
      </c>
      <c r="S1071" t="e">
        <f>IF(T1071&lt;&gt;"",S1070+1,"")</f>
        <v>#REF!</v>
      </c>
      <c r="T1071" t="str">
        <f>data!B1064</f>
        <v>NGUYỄN KHÁNH TRÂN</v>
      </c>
      <c r="U1071" t="str">
        <f>data!C1064</f>
        <v>12A2</v>
      </c>
      <c r="V1071">
        <v>3</v>
      </c>
      <c r="X1071">
        <v>2</v>
      </c>
      <c r="AE1071" t="str">
        <f>IF(B1071&lt;&gt;"", INDEX($X$8:$X$1491, MATCH(B1071, $T$8:$T$1491, 0)),"")</f>
        <v/>
      </c>
      <c r="AF1071" t="str">
        <f>IF(AH1074&lt;&gt;"", INDEX($AJ$8:$AJ$1491, MATCH(AH1074, $T$8:$T$1491, 0)),"")</f>
        <v/>
      </c>
    </row>
    <row r="1072">
      <c r="A1072" t="str">
        <f>IF(B1072&lt;&gt;"",A1071+1,"")</f>
        <v/>
      </c>
      <c r="S1072" t="e">
        <f>IF(T1072&lt;&gt;"",S1071+1,"")</f>
        <v>#REF!</v>
      </c>
      <c r="T1072" t="str">
        <f>data!B1065</f>
        <v>NGUYỄN NGỌC TRÚC</v>
      </c>
      <c r="U1072" t="str">
        <f>data!C1065</f>
        <v>12A2</v>
      </c>
      <c r="V1072">
        <v>3</v>
      </c>
      <c r="X1072">
        <v>2</v>
      </c>
      <c r="AE1072" t="str">
        <f>IF(B1072&lt;&gt;"", INDEX($X$8:$X$1491, MATCH(B1072, $T$8:$T$1491, 0)),"")</f>
        <v/>
      </c>
      <c r="AF1072" t="str">
        <f>IF(AH1075&lt;&gt;"", INDEX($AJ$8:$AJ$1491, MATCH(AH1075, $T$8:$T$1491, 0)),"")</f>
        <v/>
      </c>
    </row>
    <row r="1073">
      <c r="A1073" t="str">
        <f>IF(B1073&lt;&gt;"",A1072+1,"")</f>
        <v/>
      </c>
      <c r="S1073" t="e">
        <f>IF(T1073&lt;&gt;"",S1072+1,"")</f>
        <v>#REF!</v>
      </c>
      <c r="T1073" t="str">
        <f>data!B1066</f>
        <v>LÊ HOÀNG TUẤN</v>
      </c>
      <c r="U1073" t="str">
        <f>data!C1066</f>
        <v>12A2</v>
      </c>
      <c r="X1073">
        <v>2</v>
      </c>
      <c r="AE1073" t="str">
        <f>IF(B1073&lt;&gt;"", INDEX($X$8:$X$1491, MATCH(B1073, $T$8:$T$1491, 0)),"")</f>
        <v/>
      </c>
      <c r="AF1073" t="str">
        <f>IF(AH1076&lt;&gt;"", INDEX($AJ$8:$AJ$1491, MATCH(AH1076, $T$8:$T$1491, 0)),"")</f>
        <v/>
      </c>
    </row>
    <row r="1074">
      <c r="A1074" t="str">
        <f>IF(B1074&lt;&gt;"",A1073+1,"")</f>
        <v/>
      </c>
      <c r="S1074" t="e">
        <f>IF(T1074&lt;&gt;"",S1073+1,"")</f>
        <v>#REF!</v>
      </c>
      <c r="T1074" t="str">
        <f>data!B1067</f>
        <v>TRẦN MINH TUẤN</v>
      </c>
      <c r="U1074" t="str">
        <f>data!C1067</f>
        <v>12A2</v>
      </c>
      <c r="X1074">
        <v>2</v>
      </c>
      <c r="AE1074" t="str">
        <f>IF(B1074&lt;&gt;"", INDEX($X$8:$X$1491, MATCH(B1074, $T$8:$T$1491, 0)),"")</f>
        <v/>
      </c>
      <c r="AF1074" t="str">
        <f>IF(AH1077&lt;&gt;"", INDEX($AJ$8:$AJ$1491, MATCH(AH1077, $T$8:$T$1491, 0)),"")</f>
        <v/>
      </c>
    </row>
    <row r="1075">
      <c r="A1075" t="str">
        <f>IF(B1075&lt;&gt;"",A1074+1,"")</f>
        <v/>
      </c>
      <c r="S1075" t="e">
        <f>IF(T1075&lt;&gt;"",S1074+1,"")</f>
        <v>#REF!</v>
      </c>
      <c r="T1075" t="str">
        <f>data!B1068</f>
        <v>NGUYỄN CAO NHÃ UYÊN</v>
      </c>
      <c r="U1075" t="str">
        <f>data!C1068</f>
        <v>12A2</v>
      </c>
      <c r="V1075">
        <v>1</v>
      </c>
      <c r="X1075">
        <v>2</v>
      </c>
      <c r="AE1075" t="str">
        <f>IF(B1075&lt;&gt;"", INDEX($X$8:$X$1491, MATCH(B1075, $T$8:$T$1491, 0)),"")</f>
        <v/>
      </c>
      <c r="AF1075" t="str">
        <f>IF(AH1078&lt;&gt;"", INDEX($AJ$8:$AJ$1491, MATCH(AH1078, $T$8:$T$1491, 0)),"")</f>
        <v/>
      </c>
    </row>
    <row r="1076">
      <c r="A1076" t="str">
        <f>IF(B1076&lt;&gt;"",A1075+1,"")</f>
        <v/>
      </c>
      <c r="S1076" t="e">
        <f>IF(T1076&lt;&gt;"",S1075+1,"")</f>
        <v>#REF!</v>
      </c>
      <c r="T1076" t="str">
        <f>data!B1069</f>
        <v>PHAN THỊ NGỌC UYỂN</v>
      </c>
      <c r="U1076" t="str">
        <f>data!C1069</f>
        <v>12A2</v>
      </c>
      <c r="X1076">
        <v>2</v>
      </c>
      <c r="AE1076" t="str">
        <f>IF(B1076&lt;&gt;"", INDEX($X$8:$X$1491, MATCH(B1076, $T$8:$T$1491, 0)),"")</f>
        <v/>
      </c>
      <c r="AF1076" t="str">
        <f>IF(AH1079&lt;&gt;"", INDEX($AJ$8:$AJ$1491, MATCH(AH1079, $T$8:$T$1491, 0)),"")</f>
        <v/>
      </c>
    </row>
    <row r="1077">
      <c r="A1077" t="str">
        <f>IF(B1077&lt;&gt;"",A1076+1,"")</f>
        <v/>
      </c>
      <c r="S1077" t="e">
        <f>IF(T1077&lt;&gt;"",S1076+1,"")</f>
        <v>#REF!</v>
      </c>
      <c r="T1077" t="str">
        <f>data!B1070</f>
        <v>NGUYỄN TRỌNG VĂN</v>
      </c>
      <c r="U1077" t="str">
        <f>data!C1070</f>
        <v>12A2</v>
      </c>
      <c r="X1077">
        <v>2</v>
      </c>
      <c r="AE1077" t="str">
        <f>IF(B1077&lt;&gt;"", INDEX($X$8:$X$1491, MATCH(B1077, $T$8:$T$1491, 0)),"")</f>
        <v/>
      </c>
      <c r="AF1077" t="str">
        <f>IF(AH1080&lt;&gt;"", INDEX($AJ$8:$AJ$1491, MATCH(AH1080, $T$8:$T$1491, 0)),"")</f>
        <v/>
      </c>
    </row>
    <row r="1078">
      <c r="A1078" t="str">
        <f>IF(B1078&lt;&gt;"",A1077+1,"")</f>
        <v/>
      </c>
      <c r="S1078" t="e">
        <f>IF(T1078&lt;&gt;"",S1077+1,"")</f>
        <v>#REF!</v>
      </c>
      <c r="T1078" t="str">
        <f>data!B1071</f>
        <v>VŨ KHÁNH VĂN</v>
      </c>
      <c r="U1078" t="str">
        <f>data!C1071</f>
        <v>12A2</v>
      </c>
      <c r="X1078">
        <v>2</v>
      </c>
      <c r="AE1078" t="str">
        <f>IF(B1078&lt;&gt;"", INDEX($X$8:$X$1491, MATCH(B1078, $T$8:$T$1491, 0)),"")</f>
        <v/>
      </c>
      <c r="AF1078" t="str">
        <f>IF(AH1081&lt;&gt;"", INDEX($AJ$8:$AJ$1491, MATCH(AH1081, $T$8:$T$1491, 0)),"")</f>
        <v/>
      </c>
    </row>
    <row r="1079">
      <c r="A1079" t="str">
        <f>IF(B1079&lt;&gt;"",A1078+1,"")</f>
        <v/>
      </c>
      <c r="S1079" t="e">
        <f>IF(T1079&lt;&gt;"",S1078+1,"")</f>
        <v>#REF!</v>
      </c>
      <c r="T1079" t="e">
        <f>data!#REF!</f>
        <v>#REF!</v>
      </c>
      <c r="U1079" t="e">
        <f>data!#REF!</f>
        <v>#REF!</v>
      </c>
      <c r="AE1079" t="str">
        <f>IF(B1079&lt;&gt;"", INDEX($X$8:$X$1491, MATCH(B1079, $T$8:$T$1491, 0)),"")</f>
        <v/>
      </c>
      <c r="AF1079" t="str">
        <f>IF(AH1082&lt;&gt;"", INDEX($AJ$8:$AJ$1491, MATCH(AH1082, $T$8:$T$1491, 0)),"")</f>
        <v/>
      </c>
    </row>
    <row r="1080">
      <c r="A1080" t="str">
        <f>IF(B1080&lt;&gt;"",A1079+1,"")</f>
        <v/>
      </c>
      <c r="S1080" t="e">
        <f>IF(T1080&lt;&gt;"",S1079+1,"")</f>
        <v>#REF!</v>
      </c>
      <c r="T1080" t="str">
        <f>data!B1072</f>
        <v>VÕ NGUYỄN QUANG VINH</v>
      </c>
      <c r="U1080" t="str">
        <f>data!C1072</f>
        <v>12A2</v>
      </c>
      <c r="X1080">
        <v>2</v>
      </c>
      <c r="AE1080" t="str">
        <f>IF(B1080&lt;&gt;"", INDEX($X$8:$X$1491, MATCH(B1080, $T$8:$T$1491, 0)),"")</f>
        <v/>
      </c>
      <c r="AF1080" t="str">
        <f>IF(AH1083&lt;&gt;"", INDEX($AJ$8:$AJ$1491, MATCH(AH1083, $T$8:$T$1491, 0)),"")</f>
        <v/>
      </c>
    </row>
    <row r="1081">
      <c r="A1081" t="str">
        <f>IF(B1081&lt;&gt;"",A1080+1,"")</f>
        <v/>
      </c>
      <c r="S1081" t="e">
        <f>IF(T1081&lt;&gt;"",S1080+1,"")</f>
        <v>#REF!</v>
      </c>
      <c r="T1081" t="str">
        <f>data!B1073</f>
        <v>NGÔ XUÂN VY</v>
      </c>
      <c r="U1081" t="str">
        <f>data!C1073</f>
        <v>12A2</v>
      </c>
      <c r="X1081">
        <v>2</v>
      </c>
      <c r="AE1081" t="str">
        <f>IF(B1081&lt;&gt;"", INDEX($X$8:$X$1491, MATCH(B1081, $T$8:$T$1491, 0)),"")</f>
        <v/>
      </c>
      <c r="AF1081" t="str">
        <f>IF(AH1084&lt;&gt;"", INDEX($AJ$8:$AJ$1491, MATCH(AH1084, $T$8:$T$1491, 0)),"")</f>
        <v/>
      </c>
    </row>
    <row r="1082">
      <c r="A1082" t="str">
        <f>IF(B1082&lt;&gt;"",A1081+1,"")</f>
        <v/>
      </c>
      <c r="S1082" t="e">
        <f>IF(T1082&lt;&gt;"",S1081+1,"")</f>
        <v>#REF!</v>
      </c>
      <c r="T1082" t="str">
        <f>data!B1074</f>
        <v>HUỲNH TRIỆU VỸ</v>
      </c>
      <c r="U1082" t="str">
        <f>data!C1074</f>
        <v>12A2</v>
      </c>
      <c r="V1082">
        <v>3</v>
      </c>
      <c r="X1082">
        <v>2</v>
      </c>
      <c r="AE1082" t="str">
        <f>IF(B1082&lt;&gt;"", INDEX($X$8:$X$1491, MATCH(B1082, $T$8:$T$1491, 0)),"")</f>
        <v/>
      </c>
      <c r="AF1082" t="str">
        <f>IF(AH1085&lt;&gt;"", INDEX($AJ$8:$AJ$1491, MATCH(AH1085, $T$8:$T$1491, 0)),"")</f>
        <v/>
      </c>
    </row>
    <row r="1083">
      <c r="A1083" t="str">
        <f>IF(B1083&lt;&gt;"",A1082+1,"")</f>
        <v/>
      </c>
      <c r="S1083" t="e">
        <f>IF(T1083&lt;&gt;"",S1082+1,"")</f>
        <v>#REF!</v>
      </c>
      <c r="T1083" t="str">
        <f>data!B1075</f>
        <v>HỨA KỲ ANH</v>
      </c>
      <c r="U1083" t="str">
        <f>data!C1075</f>
        <v>12A3</v>
      </c>
      <c r="V1083">
        <v>3</v>
      </c>
      <c r="X1083">
        <v>2</v>
      </c>
      <c r="AE1083" t="str">
        <f>IF(B1083&lt;&gt;"", INDEX($X$8:$X$1491, MATCH(B1083, $T$8:$T$1491, 0)),"")</f>
        <v/>
      </c>
      <c r="AF1083" t="str">
        <f>IF(AH1086&lt;&gt;"", INDEX($AJ$8:$AJ$1491, MATCH(AH1086, $T$8:$T$1491, 0)),"")</f>
        <v/>
      </c>
    </row>
    <row r="1084">
      <c r="A1084" t="str">
        <f>IF(B1084&lt;&gt;"",A1083+1,"")</f>
        <v/>
      </c>
      <c r="S1084" t="e">
        <f>IF(T1084&lt;&gt;"",S1083+1,"")</f>
        <v>#REF!</v>
      </c>
      <c r="T1084" t="str">
        <f>data!B1076</f>
        <v>LÊ DUY ANH</v>
      </c>
      <c r="U1084" t="str">
        <f>data!C1076</f>
        <v>12A3</v>
      </c>
      <c r="X1084">
        <v>2</v>
      </c>
      <c r="AE1084" t="str">
        <f>IF(B1084&lt;&gt;"", INDEX($X$8:$X$1491, MATCH(B1084, $T$8:$T$1491, 0)),"")</f>
        <v/>
      </c>
      <c r="AF1084" t="str">
        <f>IF(AH1087&lt;&gt;"", INDEX($AJ$8:$AJ$1491, MATCH(AH1087, $T$8:$T$1491, 0)),"")</f>
        <v/>
      </c>
    </row>
    <row r="1085">
      <c r="A1085" t="str">
        <f>IF(B1085&lt;&gt;"",A1084+1,"")</f>
        <v/>
      </c>
      <c r="S1085" t="e">
        <f>IF(T1085&lt;&gt;"",S1084+1,"")</f>
        <v>#REF!</v>
      </c>
      <c r="T1085" t="str">
        <f>data!B1077</f>
        <v>PHẠM KHÁNH BĂNG</v>
      </c>
      <c r="U1085" t="str">
        <f>data!C1077</f>
        <v>12A3</v>
      </c>
      <c r="X1085">
        <v>2</v>
      </c>
      <c r="AE1085" t="str">
        <f>IF(B1085&lt;&gt;"", INDEX($X$8:$X$1491, MATCH(B1085, $T$8:$T$1491, 0)),"")</f>
        <v/>
      </c>
      <c r="AF1085" t="str">
        <f>IF(AH1088&lt;&gt;"", INDEX($AJ$8:$AJ$1491, MATCH(AH1088, $T$8:$T$1491, 0)),"")</f>
        <v/>
      </c>
    </row>
    <row r="1086">
      <c r="A1086" t="str">
        <f>IF(B1086&lt;&gt;"",A1085+1,"")</f>
        <v/>
      </c>
      <c r="S1086" t="e">
        <f>IF(T1086&lt;&gt;"",S1085+1,"")</f>
        <v>#REF!</v>
      </c>
      <c r="T1086" t="str">
        <f>data!B1078</f>
        <v>NGUYỄN NGỌC BẢO</v>
      </c>
      <c r="U1086" t="str">
        <f>data!C1078</f>
        <v>12A3</v>
      </c>
      <c r="X1086">
        <v>2</v>
      </c>
      <c r="AE1086" t="str">
        <f>IF(B1086&lt;&gt;"", INDEX($X$8:$X$1491, MATCH(B1086, $T$8:$T$1491, 0)),"")</f>
        <v/>
      </c>
      <c r="AF1086" t="str">
        <f>IF(AH1089&lt;&gt;"", INDEX($AJ$8:$AJ$1491, MATCH(AH1089, $T$8:$T$1491, 0)),"")</f>
        <v/>
      </c>
    </row>
    <row r="1087">
      <c r="A1087" t="str">
        <f>IF(B1087&lt;&gt;"",A1086+1,"")</f>
        <v/>
      </c>
      <c r="S1087" t="e">
        <f>IF(T1087&lt;&gt;"",S1086+1,"")</f>
        <v>#REF!</v>
      </c>
      <c r="T1087" t="str">
        <f>data!B1079</f>
        <v>TRẦN NGUYỄN QUỐC BẢO</v>
      </c>
      <c r="U1087" t="str">
        <f>data!C1079</f>
        <v>12A3</v>
      </c>
      <c r="X1087">
        <v>2</v>
      </c>
      <c r="AE1087" t="str">
        <f>IF(B1087&lt;&gt;"", INDEX($X$8:$X$1491, MATCH(B1087, $T$8:$T$1491, 0)),"")</f>
        <v/>
      </c>
      <c r="AF1087" t="str">
        <f>IF(AH1090&lt;&gt;"", INDEX($AJ$8:$AJ$1491, MATCH(AH1090, $T$8:$T$1491, 0)),"")</f>
        <v/>
      </c>
    </row>
    <row r="1088">
      <c r="A1088" t="str">
        <f>IF(B1088&lt;&gt;"",A1087+1,"")</f>
        <v/>
      </c>
      <c r="S1088" t="e">
        <f>IF(T1088&lt;&gt;"",S1087+1,"")</f>
        <v>#REF!</v>
      </c>
      <c r="T1088" t="str">
        <f>data!B1080</f>
        <v>LĂNG NGUYỄN HOÀNG ĐĂNG</v>
      </c>
      <c r="U1088" t="str">
        <f>data!C1080</f>
        <v>12A3</v>
      </c>
      <c r="X1088">
        <v>2</v>
      </c>
      <c r="AE1088" t="str">
        <f>IF(B1088&lt;&gt;"", INDEX($X$8:$X$1491, MATCH(B1088, $T$8:$T$1491, 0)),"")</f>
        <v/>
      </c>
      <c r="AF1088" t="str">
        <f>IF(AH1091&lt;&gt;"", INDEX($AJ$8:$AJ$1491, MATCH(AH1091, $T$8:$T$1491, 0)),"")</f>
        <v/>
      </c>
    </row>
    <row r="1089">
      <c r="A1089" t="str">
        <f>IF(B1089&lt;&gt;"",A1088+1,"")</f>
        <v/>
      </c>
      <c r="S1089" t="e">
        <f>IF(T1089&lt;&gt;"",S1088+1,"")</f>
        <v>#REF!</v>
      </c>
      <c r="T1089" t="str">
        <f>data!B1081</f>
        <v>TRẦN TIẾN ĐẠT</v>
      </c>
      <c r="U1089" t="str">
        <f>data!C1081</f>
        <v>12A3</v>
      </c>
      <c r="X1089">
        <v>2</v>
      </c>
      <c r="AE1089" t="str">
        <f>IF(B1089&lt;&gt;"", INDEX($X$8:$X$1491, MATCH(B1089, $T$8:$T$1491, 0)),"")</f>
        <v/>
      </c>
      <c r="AF1089" t="str">
        <f>IF(AH1092&lt;&gt;"", INDEX($AJ$8:$AJ$1491, MATCH(AH1092, $T$8:$T$1491, 0)),"")</f>
        <v/>
      </c>
    </row>
    <row r="1090">
      <c r="A1090" t="str">
        <f>IF(B1090&lt;&gt;"",A1089+1,"")</f>
        <v/>
      </c>
      <c r="S1090" t="e">
        <f>IF(T1090&lt;&gt;"",S1089+1,"")</f>
        <v>#REF!</v>
      </c>
      <c r="T1090" t="str">
        <f>data!B1082</f>
        <v>HUỲNH THỊ NGỌC DUNG</v>
      </c>
      <c r="U1090" t="str">
        <f>data!C1082</f>
        <v>12A3</v>
      </c>
      <c r="X1090">
        <v>2</v>
      </c>
      <c r="AE1090" t="str">
        <f>IF(B1090&lt;&gt;"", INDEX($X$8:$X$1491, MATCH(B1090, $T$8:$T$1491, 0)),"")</f>
        <v/>
      </c>
      <c r="AF1090" t="str">
        <f>IF(AH1093&lt;&gt;"", INDEX($AJ$8:$AJ$1491, MATCH(AH1093, $T$8:$T$1491, 0)),"")</f>
        <v/>
      </c>
    </row>
    <row r="1091">
      <c r="A1091" t="str">
        <f>IF(B1091&lt;&gt;"",A1090+1,"")</f>
        <v/>
      </c>
      <c r="S1091" t="e">
        <f>IF(T1091&lt;&gt;"",S1090+1,"")</f>
        <v>#REF!</v>
      </c>
      <c r="T1091" t="str">
        <f>data!B1083</f>
        <v>TÔ PHƯỚC DUY</v>
      </c>
      <c r="U1091" t="str">
        <f>data!C1083</f>
        <v>12A3</v>
      </c>
      <c r="X1091">
        <v>2</v>
      </c>
      <c r="AE1091" t="str">
        <f>IF(B1091&lt;&gt;"", INDEX($X$8:$X$1491, MATCH(B1091, $T$8:$T$1491, 0)),"")</f>
        <v/>
      </c>
      <c r="AF1091" t="str">
        <f>IF(AH1094&lt;&gt;"", INDEX($AJ$8:$AJ$1491, MATCH(AH1094, $T$8:$T$1491, 0)),"")</f>
        <v/>
      </c>
    </row>
    <row r="1092">
      <c r="A1092" t="str">
        <f>IF(B1092&lt;&gt;"",A1091+1,"")</f>
        <v/>
      </c>
      <c r="S1092" t="e">
        <f>IF(T1092&lt;&gt;"",S1091+1,"")</f>
        <v>#REF!</v>
      </c>
      <c r="T1092" t="str">
        <f>data!B1084</f>
        <v>KHA HÂN HÂN</v>
      </c>
      <c r="U1092" t="str">
        <f>data!C1084</f>
        <v>12A3</v>
      </c>
      <c r="X1092">
        <v>2</v>
      </c>
      <c r="AE1092" t="str">
        <f>IF(B1092&lt;&gt;"", INDEX($X$8:$X$1491, MATCH(B1092, $T$8:$T$1491, 0)),"")</f>
        <v/>
      </c>
      <c r="AF1092" t="str">
        <f>IF(AH1095&lt;&gt;"", INDEX($AJ$8:$AJ$1491, MATCH(AH1095, $T$8:$T$1491, 0)),"")</f>
        <v/>
      </c>
    </row>
    <row r="1093">
      <c r="A1093" t="str">
        <f>IF(B1093&lt;&gt;"",A1092+1,"")</f>
        <v/>
      </c>
      <c r="S1093" t="e">
        <f>IF(T1093&lt;&gt;"",S1092+1,"")</f>
        <v>#REF!</v>
      </c>
      <c r="T1093" t="str">
        <f>data!B1085</f>
        <v>ĐÀO VÕ PHƯƠNG HIẾU</v>
      </c>
      <c r="U1093" t="str">
        <f>data!C1085</f>
        <v>12A3</v>
      </c>
      <c r="X1093">
        <v>2</v>
      </c>
      <c r="AE1093" t="str">
        <f>IF(B1093&lt;&gt;"", INDEX($X$8:$X$1491, MATCH(B1093, $T$8:$T$1491, 0)),"")</f>
        <v/>
      </c>
      <c r="AF1093" t="str">
        <f>IF(AH1096&lt;&gt;"", INDEX($AJ$8:$AJ$1491, MATCH(AH1096, $T$8:$T$1491, 0)),"")</f>
        <v/>
      </c>
    </row>
    <row r="1094">
      <c r="A1094" t="str">
        <f>IF(B1094&lt;&gt;"",A1093+1,"")</f>
        <v/>
      </c>
      <c r="S1094" t="e">
        <f>IF(T1094&lt;&gt;"",S1093+1,"")</f>
        <v>#REF!</v>
      </c>
      <c r="T1094" t="str">
        <f>data!B1086</f>
        <v>LÊ NGỌC HOÀNG</v>
      </c>
      <c r="U1094" t="str">
        <f>data!C1086</f>
        <v>12A3</v>
      </c>
      <c r="X1094">
        <v>2</v>
      </c>
      <c r="AE1094" t="str">
        <f>IF(B1094&lt;&gt;"", INDEX($X$8:$X$1491, MATCH(B1094, $T$8:$T$1491, 0)),"")</f>
        <v/>
      </c>
      <c r="AF1094" t="str">
        <f>IF(AH1097&lt;&gt;"", INDEX($AJ$8:$AJ$1491, MATCH(AH1097, $T$8:$T$1491, 0)),"")</f>
        <v/>
      </c>
    </row>
    <row r="1095">
      <c r="A1095" t="str">
        <f>IF(B1095&lt;&gt;"",A1094+1,"")</f>
        <v/>
      </c>
      <c r="S1095" t="e">
        <f>IF(T1095&lt;&gt;"",S1094+1,"")</f>
        <v>#REF!</v>
      </c>
      <c r="T1095" t="str">
        <f>data!B1087</f>
        <v>TRƯƠNG THỊ MỸ HƯƠNG</v>
      </c>
      <c r="U1095" t="str">
        <f>data!C1087</f>
        <v>12A3</v>
      </c>
      <c r="X1095">
        <v>2</v>
      </c>
      <c r="AE1095" t="str">
        <f>IF(B1095&lt;&gt;"", INDEX($X$8:$X$1491, MATCH(B1095, $T$8:$T$1491, 0)),"")</f>
        <v/>
      </c>
      <c r="AF1095" t="str">
        <f>IF(AH1098&lt;&gt;"", INDEX($AJ$8:$AJ$1491, MATCH(AH1098, $T$8:$T$1491, 0)),"")</f>
        <v/>
      </c>
    </row>
    <row r="1096">
      <c r="A1096" t="str">
        <f>IF(B1096&lt;&gt;"",A1095+1,"")</f>
        <v/>
      </c>
      <c r="S1096" t="e">
        <f>IF(T1096&lt;&gt;"",S1095+1,"")</f>
        <v>#REF!</v>
      </c>
      <c r="T1096" t="str">
        <f>data!B1088</f>
        <v>NGUYỄN GIA HUY</v>
      </c>
      <c r="U1096" t="str">
        <f>data!C1088</f>
        <v>12A3</v>
      </c>
      <c r="V1096">
        <v>3</v>
      </c>
      <c r="X1096">
        <v>2</v>
      </c>
      <c r="AE1096" t="str">
        <f>IF(B1096&lt;&gt;"", INDEX($X$8:$X$1491, MATCH(B1096, $T$8:$T$1491, 0)),"")</f>
        <v/>
      </c>
      <c r="AF1096" t="str">
        <f>IF(AH1099&lt;&gt;"", INDEX($AJ$8:$AJ$1491, MATCH(AH1099, $T$8:$T$1491, 0)),"")</f>
        <v/>
      </c>
    </row>
    <row r="1097">
      <c r="A1097" t="str">
        <f>IF(B1097&lt;&gt;"",A1096+1,"")</f>
        <v/>
      </c>
      <c r="S1097" t="e">
        <f>IF(T1097&lt;&gt;"",S1096+1,"")</f>
        <v>#REF!</v>
      </c>
      <c r="T1097" t="e">
        <f>data!#REF!</f>
        <v>#REF!</v>
      </c>
      <c r="U1097" t="e">
        <f>data!#REF!</f>
        <v>#REF!</v>
      </c>
      <c r="AE1097" t="str">
        <f>IF(B1097&lt;&gt;"", INDEX($X$8:$X$1491, MATCH(B1097, $T$8:$T$1491, 0)),"")</f>
        <v/>
      </c>
      <c r="AF1097" t="str">
        <f>IF(AH1100&lt;&gt;"", INDEX($AJ$8:$AJ$1491, MATCH(AH1100, $T$8:$T$1491, 0)),"")</f>
        <v/>
      </c>
    </row>
    <row r="1098">
      <c r="A1098" t="str">
        <f>IF(B1098&lt;&gt;"",A1097+1,"")</f>
        <v/>
      </c>
      <c r="S1098" t="e">
        <f>IF(T1098&lt;&gt;"",S1097+1,"")</f>
        <v>#REF!</v>
      </c>
      <c r="T1098" t="str">
        <f>data!B1089</f>
        <v>NGUYỄN QUANG HUY</v>
      </c>
      <c r="U1098" t="str">
        <f>data!C1089</f>
        <v>12A3</v>
      </c>
      <c r="X1098">
        <v>2</v>
      </c>
      <c r="AE1098" t="str">
        <f>IF(B1098&lt;&gt;"", INDEX($X$8:$X$1491, MATCH(B1098, $T$8:$T$1491, 0)),"")</f>
        <v/>
      </c>
      <c r="AF1098" t="str">
        <f>IF(AH1101&lt;&gt;"", INDEX($AJ$8:$AJ$1491, MATCH(AH1101, $T$8:$T$1491, 0)),"")</f>
        <v/>
      </c>
    </row>
    <row r="1099">
      <c r="A1099" t="str">
        <f>IF(B1099&lt;&gt;"",A1098+1,"")</f>
        <v/>
      </c>
      <c r="S1099" t="e">
        <f>IF(T1099&lt;&gt;"",S1098+1,"")</f>
        <v>#REF!</v>
      </c>
      <c r="T1099" t="str">
        <f>data!B1090</f>
        <v>NGUYỄN QUỐC HUY</v>
      </c>
      <c r="U1099" t="str">
        <f>data!C1090</f>
        <v>12A3</v>
      </c>
      <c r="X1099">
        <v>2</v>
      </c>
      <c r="AE1099" t="str">
        <f>IF(B1099&lt;&gt;"", INDEX($X$8:$X$1491, MATCH(B1099, $T$8:$T$1491, 0)),"")</f>
        <v/>
      </c>
      <c r="AF1099" t="str">
        <f>IF(AH1102&lt;&gt;"", INDEX($AJ$8:$AJ$1491, MATCH(AH1102, $T$8:$T$1491, 0)),"")</f>
        <v/>
      </c>
    </row>
    <row r="1100">
      <c r="A1100" t="str">
        <f>IF(B1100&lt;&gt;"",A1099+1,"")</f>
        <v/>
      </c>
      <c r="S1100" t="e">
        <f>IF(T1100&lt;&gt;"",S1099+1,"")</f>
        <v>#REF!</v>
      </c>
      <c r="T1100" t="e">
        <f>data!#REF!</f>
        <v>#REF!</v>
      </c>
      <c r="U1100" t="e">
        <f>data!#REF!</f>
        <v>#REF!</v>
      </c>
      <c r="AE1100" t="str">
        <f>IF(B1100&lt;&gt;"", INDEX($X$8:$X$1491, MATCH(B1100, $T$8:$T$1491, 0)),"")</f>
        <v/>
      </c>
      <c r="AF1100" t="str">
        <f>IF(AH1103&lt;&gt;"", INDEX($AJ$8:$AJ$1491, MATCH(AH1103, $T$8:$T$1491, 0)),"")</f>
        <v/>
      </c>
    </row>
    <row r="1101">
      <c r="A1101" t="str">
        <f>IF(B1101&lt;&gt;"",A1100+1,"")</f>
        <v/>
      </c>
      <c r="S1101" t="e">
        <f>IF(T1101&lt;&gt;"",S1100+1,"")</f>
        <v>#REF!</v>
      </c>
      <c r="T1101" t="str">
        <f>data!B1091</f>
        <v>TRẦN QUỐC GIA KHƯƠNG</v>
      </c>
      <c r="U1101" t="str">
        <f>data!C1091</f>
        <v>12A3</v>
      </c>
      <c r="X1101">
        <v>2</v>
      </c>
      <c r="AE1101" t="str">
        <f>IF(B1101&lt;&gt;"", INDEX($X$8:$X$1491, MATCH(B1101, $T$8:$T$1491, 0)),"")</f>
        <v/>
      </c>
      <c r="AF1101" t="str">
        <f>IF(AH1104&lt;&gt;"", INDEX($AJ$8:$AJ$1491, MATCH(AH1104, $T$8:$T$1491, 0)),"")</f>
        <v/>
      </c>
    </row>
    <row r="1102">
      <c r="A1102" t="str">
        <f>IF(B1102&lt;&gt;"",A1101+1,"")</f>
        <v/>
      </c>
      <c r="S1102" t="e">
        <f>IF(T1102&lt;&gt;"",S1101+1,"")</f>
        <v>#REF!</v>
      </c>
      <c r="T1102" t="str">
        <f>data!B1092</f>
        <v>TRẦN MINH KIỆT</v>
      </c>
      <c r="U1102" t="str">
        <f>data!C1092</f>
        <v>12A3</v>
      </c>
      <c r="X1102">
        <v>2</v>
      </c>
      <c r="AE1102" t="str">
        <f>IF(B1102&lt;&gt;"", INDEX($X$8:$X$1491, MATCH(B1102, $T$8:$T$1491, 0)),"")</f>
        <v/>
      </c>
      <c r="AF1102" t="str">
        <f>IF(AH1105&lt;&gt;"", INDEX($AJ$8:$AJ$1491, MATCH(AH1105, $T$8:$T$1491, 0)),"")</f>
        <v/>
      </c>
    </row>
    <row r="1103">
      <c r="A1103" t="str">
        <f>IF(B1103&lt;&gt;"",A1102+1,"")</f>
        <v/>
      </c>
      <c r="S1103" t="e">
        <f>IF(T1103&lt;&gt;"",S1102+1,"")</f>
        <v>#REF!</v>
      </c>
      <c r="T1103" t="str">
        <f>data!B1093</f>
        <v>HUỲNH GIA KỲ</v>
      </c>
      <c r="U1103" t="str">
        <f>data!C1093</f>
        <v>12A3</v>
      </c>
      <c r="V1103">
        <v>1</v>
      </c>
      <c r="X1103">
        <v>2</v>
      </c>
      <c r="AE1103" t="str">
        <f>IF(B1103&lt;&gt;"", INDEX($X$8:$X$1491, MATCH(B1103, $T$8:$T$1491, 0)),"")</f>
        <v/>
      </c>
      <c r="AF1103" t="str">
        <f>IF(AH1106&lt;&gt;"", INDEX($AJ$8:$AJ$1491, MATCH(AH1106, $T$8:$T$1491, 0)),"")</f>
        <v/>
      </c>
    </row>
    <row r="1104">
      <c r="A1104" t="str">
        <f>IF(B1104&lt;&gt;"",A1103+1,"")</f>
        <v/>
      </c>
      <c r="S1104" t="e">
        <f>IF(T1104&lt;&gt;"",S1103+1,"")</f>
        <v>#REF!</v>
      </c>
      <c r="T1104" t="str">
        <f>data!B1094</f>
        <v>BÙI NGUYỄN HUỲNH MAI</v>
      </c>
      <c r="U1104" t="str">
        <f>data!C1094</f>
        <v>12A3</v>
      </c>
      <c r="X1104">
        <v>2</v>
      </c>
      <c r="AE1104" t="str">
        <f>IF(B1104&lt;&gt;"", INDEX($X$8:$X$1491, MATCH(B1104, $T$8:$T$1491, 0)),"")</f>
        <v/>
      </c>
      <c r="AF1104" t="str">
        <f>IF(AH1107&lt;&gt;"", INDEX($AJ$8:$AJ$1491, MATCH(AH1107, $T$8:$T$1491, 0)),"")</f>
        <v/>
      </c>
    </row>
    <row r="1105">
      <c r="A1105" t="str">
        <f>IF(B1105&lt;&gt;"",A1104+1,"")</f>
        <v/>
      </c>
      <c r="S1105" t="e">
        <f>IF(T1105&lt;&gt;"",S1104+1,"")</f>
        <v>#REF!</v>
      </c>
      <c r="T1105" t="str">
        <f>data!B1095</f>
        <v>NGUYỄN NGỌC MAI</v>
      </c>
      <c r="U1105" t="str">
        <f>data!C1095</f>
        <v>12A3</v>
      </c>
      <c r="V1105">
        <v>3</v>
      </c>
      <c r="X1105">
        <v>2</v>
      </c>
      <c r="AE1105" t="str">
        <f>IF(B1105&lt;&gt;"", INDEX($X$8:$X$1491, MATCH(B1105, $T$8:$T$1491, 0)),"")</f>
        <v/>
      </c>
      <c r="AF1105" t="str">
        <f>IF(AH1108&lt;&gt;"", INDEX($AJ$8:$AJ$1491, MATCH(AH1108, $T$8:$T$1491, 0)),"")</f>
        <v/>
      </c>
    </row>
    <row r="1106">
      <c r="A1106" t="str">
        <f>IF(B1106&lt;&gt;"",A1105+1,"")</f>
        <v/>
      </c>
      <c r="S1106" t="e">
        <f>IF(T1106&lt;&gt;"",S1105+1,"")</f>
        <v>#REF!</v>
      </c>
      <c r="T1106" t="str">
        <f>data!B1096</f>
        <v>VÕ LÊ NHẬT MINH</v>
      </c>
      <c r="U1106" t="str">
        <f>data!C1096</f>
        <v>12A3</v>
      </c>
      <c r="X1106">
        <v>2</v>
      </c>
      <c r="AE1106" t="str">
        <f>IF(B1106&lt;&gt;"", INDEX($X$8:$X$1491, MATCH(B1106, $T$8:$T$1491, 0)),"")</f>
        <v/>
      </c>
      <c r="AF1106" t="str">
        <f>IF(AH1109&lt;&gt;"", INDEX($AJ$8:$AJ$1491, MATCH(AH1109, $T$8:$T$1491, 0)),"")</f>
        <v/>
      </c>
    </row>
    <row r="1107">
      <c r="A1107" t="str">
        <f>IF(B1107&lt;&gt;"",A1106+1,"")</f>
        <v/>
      </c>
      <c r="S1107" t="e">
        <f>IF(T1107&lt;&gt;"",S1106+1,"")</f>
        <v>#REF!</v>
      </c>
      <c r="T1107" t="str">
        <f>data!B1097</f>
        <v>NGUYỄN HOÀNG BẢO NGỌC</v>
      </c>
      <c r="U1107" t="str">
        <f>data!C1097</f>
        <v>12A3</v>
      </c>
      <c r="X1107">
        <v>2</v>
      </c>
      <c r="AE1107" t="str">
        <f>IF(B1107&lt;&gt;"", INDEX($X$8:$X$1491, MATCH(B1107, $T$8:$T$1491, 0)),"")</f>
        <v/>
      </c>
      <c r="AF1107" t="str">
        <f>IF(AH1110&lt;&gt;"", INDEX($AJ$8:$AJ$1491, MATCH(AH1110, $T$8:$T$1491, 0)),"")</f>
        <v/>
      </c>
    </row>
    <row r="1108">
      <c r="A1108" t="str">
        <f>IF(B1108&lt;&gt;"",A1107+1,"")</f>
        <v/>
      </c>
      <c r="S1108" t="e">
        <f>IF(T1108&lt;&gt;"",S1107+1,"")</f>
        <v>#REF!</v>
      </c>
      <c r="T1108" t="str">
        <f>data!B1098</f>
        <v>LƯƠNG HUỲNH PHÚC</v>
      </c>
      <c r="U1108" t="str">
        <f>data!C1098</f>
        <v>12A3</v>
      </c>
      <c r="X1108">
        <v>2</v>
      </c>
      <c r="AE1108" t="str">
        <f>IF(B1108&lt;&gt;"", INDEX($X$8:$X$1491, MATCH(B1108, $T$8:$T$1491, 0)),"")</f>
        <v/>
      </c>
      <c r="AF1108" t="str">
        <f>IF(AH1111&lt;&gt;"", INDEX($AJ$8:$AJ$1491, MATCH(AH1111, $T$8:$T$1491, 0)),"")</f>
        <v/>
      </c>
    </row>
    <row r="1109">
      <c r="A1109" t="str">
        <f>IF(B1109&lt;&gt;"",A1108+1,"")</f>
        <v/>
      </c>
      <c r="S1109" t="e">
        <f>IF(T1109&lt;&gt;"",S1108+1,"")</f>
        <v>#REF!</v>
      </c>
      <c r="T1109" t="str">
        <f>data!B1099</f>
        <v>NGUYỄN LÝ GIA PHÚC</v>
      </c>
      <c r="U1109" t="str">
        <f>data!C1099</f>
        <v>12A3</v>
      </c>
      <c r="X1109">
        <v>2</v>
      </c>
      <c r="AE1109" t="str">
        <f>IF(B1109&lt;&gt;"", INDEX($X$8:$X$1491, MATCH(B1109, $T$8:$T$1491, 0)),"")</f>
        <v/>
      </c>
      <c r="AF1109" t="str">
        <f>IF(AH1112&lt;&gt;"", INDEX($AJ$8:$AJ$1491, MATCH(AH1112, $T$8:$T$1491, 0)),"")</f>
        <v/>
      </c>
    </row>
    <row r="1110">
      <c r="A1110" t="str">
        <f>IF(B1110&lt;&gt;"",A1109+1,"")</f>
        <v/>
      </c>
      <c r="S1110" t="e">
        <f>IF(T1110&lt;&gt;"",S1109+1,"")</f>
        <v>#REF!</v>
      </c>
      <c r="T1110" t="str">
        <f>data!B1100</f>
        <v>VÕ TRỌNG PHÚC</v>
      </c>
      <c r="U1110" t="str">
        <f>data!C1100</f>
        <v>12A3</v>
      </c>
      <c r="X1110">
        <v>2</v>
      </c>
      <c r="AE1110" t="str">
        <f>IF(B1110&lt;&gt;"", INDEX($X$8:$X$1491, MATCH(B1110, $T$8:$T$1491, 0)),"")</f>
        <v/>
      </c>
      <c r="AF1110" t="str">
        <f>IF(AH1113&lt;&gt;"", INDEX($AJ$8:$AJ$1491, MATCH(AH1113, $T$8:$T$1491, 0)),"")</f>
        <v/>
      </c>
    </row>
    <row r="1111">
      <c r="A1111" t="str">
        <f>IF(B1111&lt;&gt;"",A1110+1,"")</f>
        <v/>
      </c>
      <c r="S1111" t="e">
        <f>IF(T1111&lt;&gt;"",S1110+1,"")</f>
        <v>#REF!</v>
      </c>
      <c r="T1111" t="str">
        <f>data!B1101</f>
        <v>TRANG XUÂN QUỲNH</v>
      </c>
      <c r="U1111" t="str">
        <f>data!C1101</f>
        <v>12A3</v>
      </c>
      <c r="X1111">
        <v>2</v>
      </c>
      <c r="AE1111" t="str">
        <f>IF(B1111&lt;&gt;"", INDEX($X$8:$X$1491, MATCH(B1111, $T$8:$T$1491, 0)),"")</f>
        <v/>
      </c>
      <c r="AF1111" t="str">
        <f>IF(AH1114&lt;&gt;"", INDEX($AJ$8:$AJ$1491, MATCH(AH1114, $T$8:$T$1491, 0)),"")</f>
        <v/>
      </c>
    </row>
    <row r="1112">
      <c r="A1112" t="str">
        <f>IF(B1112&lt;&gt;"",A1111+1,"")</f>
        <v/>
      </c>
      <c r="S1112" t="e">
        <f>IF(T1112&lt;&gt;"",S1111+1,"")</f>
        <v>#REF!</v>
      </c>
      <c r="T1112" t="str">
        <f>data!B1102</f>
        <v>ĐINH QUANG SANG</v>
      </c>
      <c r="U1112" t="str">
        <f>data!C1102</f>
        <v>12A3</v>
      </c>
      <c r="X1112">
        <v>2</v>
      </c>
      <c r="AE1112" t="str">
        <f>IF(B1112&lt;&gt;"", INDEX($X$8:$X$1491, MATCH(B1112, $T$8:$T$1491, 0)),"")</f>
        <v/>
      </c>
      <c r="AF1112" t="str">
        <f>IF(AH1115&lt;&gt;"", INDEX($AJ$8:$AJ$1491, MATCH(AH1115, $T$8:$T$1491, 0)),"")</f>
        <v/>
      </c>
    </row>
    <row r="1113">
      <c r="A1113" t="str">
        <f>IF(B1113&lt;&gt;"",A1112+1,"")</f>
        <v/>
      </c>
      <c r="S1113" t="e">
        <f>IF(T1113&lt;&gt;"",S1112+1,"")</f>
        <v>#REF!</v>
      </c>
      <c r="T1113" t="str">
        <f>data!B1103</f>
        <v>LÊ HOÀNG SANG</v>
      </c>
      <c r="U1113" t="str">
        <f>data!C1103</f>
        <v>12A3</v>
      </c>
      <c r="V1113">
        <v>1</v>
      </c>
      <c r="X1113">
        <v>2</v>
      </c>
      <c r="AE1113" t="str">
        <f>IF(B1113&lt;&gt;"", INDEX($X$8:$X$1491, MATCH(B1113, $T$8:$T$1491, 0)),"")</f>
        <v/>
      </c>
      <c r="AF1113" t="str">
        <f>IF(AH1116&lt;&gt;"", INDEX($AJ$8:$AJ$1491, MATCH(AH1116, $T$8:$T$1491, 0)),"")</f>
        <v/>
      </c>
    </row>
    <row r="1114">
      <c r="A1114" t="str">
        <f>IF(B1114&lt;&gt;"",A1113+1,"")</f>
        <v/>
      </c>
      <c r="S1114" t="e">
        <f>IF(T1114&lt;&gt;"",S1113+1,"")</f>
        <v>#REF!</v>
      </c>
      <c r="T1114" t="str">
        <f>data!B1104</f>
        <v>NGUYỄN HUỲNH THẮNG</v>
      </c>
      <c r="U1114" t="str">
        <f>data!C1104</f>
        <v>12A3</v>
      </c>
      <c r="X1114">
        <v>2</v>
      </c>
      <c r="AE1114" t="str">
        <f>IF(B1114&lt;&gt;"", INDEX($X$8:$X$1491, MATCH(B1114, $T$8:$T$1491, 0)),"")</f>
        <v/>
      </c>
      <c r="AF1114" t="str">
        <f>IF(AH1117&lt;&gt;"", INDEX($AJ$8:$AJ$1491, MATCH(AH1117, $T$8:$T$1491, 0)),"")</f>
        <v/>
      </c>
    </row>
    <row r="1115">
      <c r="A1115" t="str">
        <f>IF(B1115&lt;&gt;"",A1114+1,"")</f>
        <v/>
      </c>
      <c r="S1115" t="e">
        <f>IF(T1115&lt;&gt;"",S1114+1,"")</f>
        <v>#REF!</v>
      </c>
      <c r="T1115" t="str">
        <f>data!B1105</f>
        <v>NGUYỄN HUỲNH THẮNG</v>
      </c>
      <c r="U1115" t="str">
        <f>data!C1105</f>
        <v>12A3</v>
      </c>
      <c r="X1115">
        <v>2</v>
      </c>
      <c r="AE1115" t="str">
        <f>IF(B1115&lt;&gt;"", INDEX($X$8:$X$1491, MATCH(B1115, $T$8:$T$1491, 0)),"")</f>
        <v/>
      </c>
      <c r="AF1115" t="str">
        <f>IF(AH1118&lt;&gt;"", INDEX($AJ$8:$AJ$1491, MATCH(AH1118, $T$8:$T$1491, 0)),"")</f>
        <v/>
      </c>
    </row>
    <row r="1116">
      <c r="A1116" t="str">
        <f>IF(B1116&lt;&gt;"",A1115+1,"")</f>
        <v/>
      </c>
      <c r="S1116" t="e">
        <f>IF(T1116&lt;&gt;"",S1115+1,"")</f>
        <v>#REF!</v>
      </c>
      <c r="T1116" t="str">
        <f>data!B1106</f>
        <v>VÕ HUỲNH LAN THANH</v>
      </c>
      <c r="U1116" t="str">
        <f>data!C1106</f>
        <v>12A3</v>
      </c>
      <c r="X1116">
        <v>2</v>
      </c>
      <c r="AE1116" t="str">
        <f>IF(B1116&lt;&gt;"", INDEX($X$8:$X$1491, MATCH(B1116, $T$8:$T$1491, 0)),"")</f>
        <v/>
      </c>
      <c r="AF1116" t="str">
        <f>IF(AH1119&lt;&gt;"", INDEX($AJ$8:$AJ$1491, MATCH(AH1119, $T$8:$T$1491, 0)),"")</f>
        <v/>
      </c>
    </row>
    <row r="1117">
      <c r="A1117" t="str">
        <f>IF(B1117&lt;&gt;"",A1116+1,"")</f>
        <v/>
      </c>
      <c r="S1117" t="e">
        <f>IF(T1117&lt;&gt;"",S1116+1,"")</f>
        <v>#REF!</v>
      </c>
      <c r="T1117" t="str">
        <f>data!B1107</f>
        <v>PHẠM PHƯƠNG THẢO</v>
      </c>
      <c r="U1117" t="str">
        <f>data!C1107</f>
        <v>12A3</v>
      </c>
      <c r="AE1117" t="str">
        <f>IF(B1117&lt;&gt;"", INDEX($X$8:$X$1491, MATCH(B1117, $T$8:$T$1491, 0)),"")</f>
        <v/>
      </c>
      <c r="AF1117" t="str">
        <f>IF(AH1120&lt;&gt;"", INDEX($AJ$8:$AJ$1491, MATCH(AH1120, $T$8:$T$1491, 0)),"")</f>
        <v/>
      </c>
    </row>
    <row r="1118">
      <c r="A1118" t="str">
        <f>IF(B1118&lt;&gt;"",A1117+1,"")</f>
        <v/>
      </c>
      <c r="S1118" t="e">
        <f>IF(T1118&lt;&gt;"",S1117+1,"")</f>
        <v>#REF!</v>
      </c>
      <c r="T1118" t="str">
        <f>data!B1108</f>
        <v>NGUYỄN THANH THIÊN</v>
      </c>
      <c r="U1118" t="str">
        <f>data!C1108</f>
        <v>12A3</v>
      </c>
      <c r="AE1118" t="str">
        <f>IF(B1118&lt;&gt;"", INDEX($X$8:$X$1491, MATCH(B1118, $T$8:$T$1491, 0)),"")</f>
        <v/>
      </c>
      <c r="AF1118" t="str">
        <f>IF(AH1121&lt;&gt;"", INDEX($AJ$8:$AJ$1491, MATCH(AH1121, $T$8:$T$1491, 0)),"")</f>
        <v/>
      </c>
    </row>
    <row r="1119">
      <c r="A1119" t="str">
        <f>IF(B1119&lt;&gt;"",A1118+1,"")</f>
        <v/>
      </c>
      <c r="S1119" t="e">
        <f>IF(T1119&lt;&gt;"",S1118+1,"")</f>
        <v>#REF!</v>
      </c>
      <c r="T1119" t="str">
        <f>data!B1109</f>
        <v>TRẦN THÁI THỊNH</v>
      </c>
      <c r="U1119" t="str">
        <f>data!C1109</f>
        <v>12A3</v>
      </c>
      <c r="AE1119" t="str">
        <f>IF(B1119&lt;&gt;"", INDEX($X$8:$X$1491, MATCH(B1119, $T$8:$T$1491, 0)),"")</f>
        <v/>
      </c>
      <c r="AF1119" t="str">
        <f>IF(AH1122&lt;&gt;"", INDEX($AJ$8:$AJ$1491, MATCH(AH1122, $T$8:$T$1491, 0)),"")</f>
        <v/>
      </c>
    </row>
    <row r="1120">
      <c r="A1120" t="str">
        <f>IF(B1120&lt;&gt;"",A1119+1,"")</f>
        <v/>
      </c>
      <c r="S1120" t="e">
        <f>IF(T1120&lt;&gt;"",S1119+1,"")</f>
        <v>#REF!</v>
      </c>
      <c r="T1120" t="str">
        <f>data!B1110</f>
        <v>ĐINH HỒ MINH THƯ</v>
      </c>
      <c r="U1120" t="str">
        <f>data!C1110</f>
        <v>12A3</v>
      </c>
      <c r="AE1120" t="str">
        <f>IF(B1120&lt;&gt;"", INDEX($X$8:$X$1491, MATCH(B1120, $T$8:$T$1491, 0)),"")</f>
        <v/>
      </c>
      <c r="AF1120" t="str">
        <f>IF(AH1123&lt;&gt;"", INDEX($AJ$8:$AJ$1491, MATCH(AH1123, $T$8:$T$1491, 0)),"")</f>
        <v/>
      </c>
    </row>
    <row r="1121">
      <c r="A1121" t="str">
        <f>IF(B1121&lt;&gt;"",A1120+1,"")</f>
        <v/>
      </c>
      <c r="S1121" t="e">
        <f>IF(T1121&lt;&gt;"",S1120+1,"")</f>
        <v>#REF!</v>
      </c>
      <c r="T1121" t="str">
        <f>data!B1111</f>
        <v>LÊ THỊ ANH THƯ</v>
      </c>
      <c r="U1121" t="str">
        <f>data!C1111</f>
        <v>12A3</v>
      </c>
      <c r="AE1121" t="str">
        <f>IF(B1121&lt;&gt;"", INDEX($X$8:$X$1491, MATCH(B1121, $T$8:$T$1491, 0)),"")</f>
        <v/>
      </c>
      <c r="AF1121" t="str">
        <f>IF(AH1124&lt;&gt;"", INDEX($AJ$8:$AJ$1491, MATCH(AH1124, $T$8:$T$1491, 0)),"")</f>
        <v/>
      </c>
    </row>
    <row r="1122">
      <c r="A1122" t="str">
        <f>IF(B1122&lt;&gt;"",A1121+1,"")</f>
        <v/>
      </c>
      <c r="S1122" t="e">
        <f>IF(T1122&lt;&gt;"",S1121+1,"")</f>
        <v>#REF!</v>
      </c>
      <c r="T1122" t="str">
        <f>data!B1112</f>
        <v>HUỲNH THỊ KIỀU TIÊN</v>
      </c>
      <c r="U1122" t="str">
        <f>data!C1112</f>
        <v>12A3</v>
      </c>
      <c r="AE1122" t="str">
        <f>IF(B1122&lt;&gt;"", INDEX($X$8:$X$1491, MATCH(B1122, $T$8:$T$1491, 0)),"")</f>
        <v/>
      </c>
      <c r="AF1122" t="str">
        <f>IF(AH1125&lt;&gt;"", INDEX($AJ$8:$AJ$1491, MATCH(AH1125, $T$8:$T$1491, 0)),"")</f>
        <v/>
      </c>
    </row>
    <row r="1123">
      <c r="A1123" t="str">
        <f>IF(B1123&lt;&gt;"",A1122+1,"")</f>
        <v/>
      </c>
      <c r="S1123" t="e">
        <f>IF(T1123&lt;&gt;"",S1122+1,"")</f>
        <v>#REF!</v>
      </c>
      <c r="T1123" t="str">
        <f>data!B1113</f>
        <v>HỒ THANH TIẾN</v>
      </c>
      <c r="U1123" t="str">
        <f>data!C1113</f>
        <v>12A3</v>
      </c>
      <c r="AE1123" t="str">
        <f>IF(B1123&lt;&gt;"", INDEX($X$8:$X$1491, MATCH(B1123, $T$8:$T$1491, 0)),"")</f>
        <v/>
      </c>
      <c r="AF1123" t="str">
        <f>IF(AH1126&lt;&gt;"", INDEX($AJ$8:$AJ$1491, MATCH(AH1126, $T$8:$T$1491, 0)),"")</f>
        <v/>
      </c>
    </row>
    <row r="1124">
      <c r="A1124" t="str">
        <f>IF(B1124&lt;&gt;"",A1123+1,"")</f>
        <v/>
      </c>
      <c r="S1124" t="e">
        <f>IF(T1124&lt;&gt;"",S1123+1,"")</f>
        <v>#REF!</v>
      </c>
      <c r="T1124" t="str">
        <f>data!B1114</f>
        <v>THẠCH NGUYỄN NGỌC ÁI</v>
      </c>
      <c r="U1124" t="str">
        <f>data!C1114</f>
        <v>12A4</v>
      </c>
      <c r="AE1124" t="str">
        <f>IF(B1124&lt;&gt;"", INDEX($X$8:$X$1491, MATCH(B1124, $T$8:$T$1491, 0)),"")</f>
        <v/>
      </c>
      <c r="AF1124" t="str">
        <f>IF(AH1127&lt;&gt;"", INDEX($AJ$8:$AJ$1491, MATCH(AH1127, $T$8:$T$1491, 0)),"")</f>
        <v/>
      </c>
    </row>
    <row r="1125">
      <c r="A1125" t="str">
        <f>IF(B1125&lt;&gt;"",A1124+1,"")</f>
        <v/>
      </c>
      <c r="S1125" t="e">
        <f>IF(T1125&lt;&gt;"",S1124+1,"")</f>
        <v>#REF!</v>
      </c>
      <c r="T1125" t="str">
        <f>data!B1115</f>
        <v>PHAN HOÀNG PHÚ AN</v>
      </c>
      <c r="U1125" t="str">
        <f>data!C1115</f>
        <v>12A4</v>
      </c>
      <c r="AE1125" t="str">
        <f>IF(B1125&lt;&gt;"", INDEX($X$8:$X$1491, MATCH(B1125, $T$8:$T$1491, 0)),"")</f>
        <v/>
      </c>
      <c r="AF1125" t="str">
        <f>IF(AH1128&lt;&gt;"", INDEX($AJ$8:$AJ$1491, MATCH(AH1128, $T$8:$T$1491, 0)),"")</f>
        <v/>
      </c>
    </row>
    <row r="1126">
      <c r="A1126" t="str">
        <f>IF(B1126&lt;&gt;"",A1125+1,"")</f>
        <v/>
      </c>
      <c r="S1126" t="e">
        <f>IF(T1126&lt;&gt;"",S1125+1,"")</f>
        <v>#REF!</v>
      </c>
      <c r="T1126" t="str">
        <f>data!B1116</f>
        <v>PHẠM NGỌC MINH ANH</v>
      </c>
      <c r="U1126" t="str">
        <f>data!C1116</f>
        <v>12A4</v>
      </c>
      <c r="AE1126" t="str">
        <f>IF(B1126&lt;&gt;"", INDEX($X$8:$X$1491, MATCH(B1126, $T$8:$T$1491, 0)),"")</f>
        <v/>
      </c>
      <c r="AF1126" t="str">
        <f>IF(AH1129&lt;&gt;"", INDEX($AJ$8:$AJ$1491, MATCH(AH1129, $T$8:$T$1491, 0)),"")</f>
        <v/>
      </c>
    </row>
    <row r="1127">
      <c r="A1127" t="str">
        <f>IF(B1127&lt;&gt;"",A1126+1,"")</f>
        <v/>
      </c>
      <c r="S1127" t="e">
        <f>IF(T1127&lt;&gt;"",S1126+1,"")</f>
        <v>#REF!</v>
      </c>
      <c r="T1127" t="str">
        <f>data!B1117</f>
        <v>NGUYỄN DƯƠNG TRÍ BÌNH</v>
      </c>
      <c r="U1127" t="str">
        <f>data!C1117</f>
        <v>12A4</v>
      </c>
      <c r="AE1127" t="str">
        <f>IF(B1127&lt;&gt;"", INDEX($X$8:$X$1491, MATCH(B1127, $T$8:$T$1491, 0)),"")</f>
        <v/>
      </c>
      <c r="AF1127" t="str">
        <f>IF(AH1130&lt;&gt;"", INDEX($AJ$8:$AJ$1491, MATCH(AH1130, $T$8:$T$1491, 0)),"")</f>
        <v/>
      </c>
    </row>
    <row r="1128">
      <c r="A1128" t="str">
        <f>IF(B1128&lt;&gt;"",A1127+1,"")</f>
        <v/>
      </c>
      <c r="S1128" t="e">
        <f>IF(T1128&lt;&gt;"",S1127+1,"")</f>
        <v>#REF!</v>
      </c>
      <c r="T1128" t="str">
        <f>data!B1118</f>
        <v>ĐÀO KIM CHẮC</v>
      </c>
      <c r="U1128" t="str">
        <f>data!C1118</f>
        <v>12A4</v>
      </c>
      <c r="AE1128" t="str">
        <f>IF(B1128&lt;&gt;"", INDEX($X$8:$X$1491, MATCH(B1128, $T$8:$T$1491, 0)),"")</f>
        <v/>
      </c>
      <c r="AF1128" t="str">
        <f>IF(AH1131&lt;&gt;"", INDEX($AJ$8:$AJ$1491, MATCH(AH1131, $T$8:$T$1491, 0)),"")</f>
        <v/>
      </c>
    </row>
    <row r="1129">
      <c r="A1129" t="str">
        <f>IF(B1129&lt;&gt;"",A1128+1,"")</f>
        <v/>
      </c>
      <c r="S1129" t="e">
        <f>IF(T1129&lt;&gt;"",S1128+1,"")</f>
        <v>#REF!</v>
      </c>
      <c r="T1129" t="str">
        <f>data!B1119</f>
        <v>TRẦN HẢI ĐĂNG</v>
      </c>
      <c r="U1129" t="str">
        <f>data!C1119</f>
        <v>12A4</v>
      </c>
      <c r="AE1129" t="str">
        <f>IF(B1129&lt;&gt;"", INDEX($X$8:$X$1491, MATCH(B1129, $T$8:$T$1491, 0)),"")</f>
        <v/>
      </c>
      <c r="AF1129" t="str">
        <f>IF(AH1132&lt;&gt;"", INDEX($AJ$8:$AJ$1491, MATCH(AH1132, $T$8:$T$1491, 0)),"")</f>
        <v/>
      </c>
    </row>
    <row r="1130">
      <c r="A1130" t="str">
        <f>IF(B1130&lt;&gt;"",A1129+1,"")</f>
        <v/>
      </c>
      <c r="S1130" t="e">
        <f>IF(T1130&lt;&gt;"",S1129+1,"")</f>
        <v>#REF!</v>
      </c>
      <c r="T1130" t="str">
        <f>data!B1120</f>
        <v>LÊ MINH ĐẠT</v>
      </c>
      <c r="U1130" t="str">
        <f>data!C1120</f>
        <v>12A4</v>
      </c>
      <c r="AE1130" t="str">
        <f>IF(B1130&lt;&gt;"", INDEX($X$8:$X$1491, MATCH(B1130, $T$8:$T$1491, 0)),"")</f>
        <v/>
      </c>
      <c r="AF1130" t="str">
        <f>IF(AH1133&lt;&gt;"", INDEX($AJ$8:$AJ$1491, MATCH(AH1133, $T$8:$T$1491, 0)),"")</f>
        <v/>
      </c>
    </row>
    <row r="1131">
      <c r="A1131" t="str">
        <f>IF(B1131&lt;&gt;"",A1130+1,"")</f>
        <v/>
      </c>
      <c r="S1131" t="e">
        <f>IF(T1131&lt;&gt;"",S1130+1,"")</f>
        <v>#REF!</v>
      </c>
      <c r="T1131" t="e">
        <f>data!#REF!</f>
        <v>#REF!</v>
      </c>
      <c r="U1131" t="e">
        <f>data!#REF!</f>
        <v>#REF!</v>
      </c>
      <c r="AE1131" t="str">
        <f>IF(B1131&lt;&gt;"", INDEX($X$8:$X$1491, MATCH(B1131, $T$8:$T$1491, 0)),"")</f>
        <v/>
      </c>
      <c r="AF1131" t="str">
        <f>IF(AH1134&lt;&gt;"", INDEX($AJ$8:$AJ$1491, MATCH(AH1134, $T$8:$T$1491, 0)),"")</f>
        <v/>
      </c>
    </row>
    <row r="1132">
      <c r="A1132" t="str">
        <f>IF(B1132&lt;&gt;"",A1131+1,"")</f>
        <v/>
      </c>
      <c r="S1132" t="e">
        <f>IF(T1132&lt;&gt;"",S1131+1,"")</f>
        <v>#REF!</v>
      </c>
      <c r="T1132" t="str">
        <f>data!B1121</f>
        <v>DANH THỊ KIM DUYÊN</v>
      </c>
      <c r="U1132" t="str">
        <f>data!C1121</f>
        <v>12A4</v>
      </c>
      <c r="AE1132" t="str">
        <f>IF(B1132&lt;&gt;"", INDEX($X$8:$X$1491, MATCH(B1132, $T$8:$T$1491, 0)),"")</f>
        <v/>
      </c>
      <c r="AF1132" t="str">
        <f>IF(AH1135&lt;&gt;"", INDEX($AJ$8:$AJ$1491, MATCH(AH1135, $T$8:$T$1491, 0)),"")</f>
        <v/>
      </c>
    </row>
    <row r="1133">
      <c r="A1133" t="str">
        <f>IF(B1133&lt;&gt;"",A1132+1,"")</f>
        <v/>
      </c>
      <c r="S1133" t="e">
        <f>IF(T1133&lt;&gt;"",S1132+1,"")</f>
        <v>#REF!</v>
      </c>
      <c r="T1133" t="str">
        <f>data!B1122</f>
        <v>NGUYỄN HIỀN</v>
      </c>
      <c r="U1133" t="str">
        <f>data!C1122</f>
        <v>12A4</v>
      </c>
      <c r="V1133">
        <v>3</v>
      </c>
      <c r="AE1133" t="str">
        <f>IF(B1133&lt;&gt;"", INDEX($X$8:$X$1491, MATCH(B1133, $T$8:$T$1491, 0)),"")</f>
        <v/>
      </c>
      <c r="AF1133" t="str">
        <f>IF(AH1136&lt;&gt;"", INDEX($AJ$8:$AJ$1491, MATCH(AH1136, $T$8:$T$1491, 0)),"")</f>
        <v/>
      </c>
    </row>
    <row r="1134">
      <c r="A1134" t="str">
        <f>IF(B1134&lt;&gt;"",A1133+1,"")</f>
        <v/>
      </c>
      <c r="S1134" t="e">
        <f>IF(T1134&lt;&gt;"",S1133+1,"")</f>
        <v>#REF!</v>
      </c>
      <c r="T1134" t="str">
        <f>data!B1123</f>
        <v>NGÔ VĨ KHANG</v>
      </c>
      <c r="U1134" t="str">
        <f>data!C1123</f>
        <v>12A4</v>
      </c>
      <c r="AE1134" t="str">
        <f>IF(B1134&lt;&gt;"", INDEX($X$8:$X$1491, MATCH(B1134, $T$8:$T$1491, 0)),"")</f>
        <v/>
      </c>
      <c r="AF1134" t="str">
        <f>IF(AH1137&lt;&gt;"", INDEX($AJ$8:$AJ$1491, MATCH(AH1137, $T$8:$T$1491, 0)),"")</f>
        <v/>
      </c>
    </row>
    <row r="1135">
      <c r="A1135" t="str">
        <f>IF(B1135&lt;&gt;"",A1134+1,"")</f>
        <v/>
      </c>
      <c r="S1135" t="e">
        <f>IF(T1135&lt;&gt;"",S1134+1,"")</f>
        <v>#REF!</v>
      </c>
      <c r="T1135" t="str">
        <f>data!B1124</f>
        <v>TRƯƠNG DUY KHANG</v>
      </c>
      <c r="U1135" t="str">
        <f>data!C1124</f>
        <v>12A4</v>
      </c>
      <c r="AE1135" t="str">
        <f>IF(B1135&lt;&gt;"", INDEX($X$8:$X$1491, MATCH(B1135, $T$8:$T$1491, 0)),"")</f>
        <v/>
      </c>
      <c r="AF1135" t="str">
        <f>IF(AH1138&lt;&gt;"", INDEX($AJ$8:$AJ$1491, MATCH(AH1138, $T$8:$T$1491, 0)),"")</f>
        <v/>
      </c>
    </row>
    <row r="1136">
      <c r="A1136" t="str">
        <f>IF(B1136&lt;&gt;"",A1135+1,"")</f>
        <v/>
      </c>
      <c r="S1136" t="e">
        <f>IF(T1136&lt;&gt;"",S1135+1,"")</f>
        <v>#REF!</v>
      </c>
      <c r="T1136" t="str">
        <f>data!B1125</f>
        <v>PHẠM NGUYÊN KHÁNH</v>
      </c>
      <c r="U1136" t="str">
        <f>data!C1125</f>
        <v>12A4</v>
      </c>
      <c r="AE1136" t="str">
        <f>IF(B1136&lt;&gt;"", INDEX($X$8:$X$1491, MATCH(B1136, $T$8:$T$1491, 0)),"")</f>
        <v/>
      </c>
      <c r="AF1136" t="str">
        <f>IF(AH1139&lt;&gt;"", INDEX($AJ$8:$AJ$1491, MATCH(AH1139, $T$8:$T$1491, 0)),"")</f>
        <v/>
      </c>
    </row>
    <row r="1137">
      <c r="A1137" t="str">
        <f>IF(B1137&lt;&gt;"",A1136+1,"")</f>
        <v/>
      </c>
      <c r="S1137" t="e">
        <f>IF(T1137&lt;&gt;"",S1136+1,"")</f>
        <v>#REF!</v>
      </c>
      <c r="T1137" t="str">
        <f>data!B1126</f>
        <v>NGUYỄN HỒ NGUYÊN KHÔI</v>
      </c>
      <c r="U1137" t="str">
        <f>data!C1126</f>
        <v>12A4</v>
      </c>
      <c r="V1137">
        <v>1</v>
      </c>
      <c r="AE1137" t="str">
        <f>IF(B1137&lt;&gt;"", INDEX($X$8:$X$1491, MATCH(B1137, $T$8:$T$1491, 0)),"")</f>
        <v/>
      </c>
      <c r="AF1137" t="str">
        <f>IF(AH1140&lt;&gt;"", INDEX($AJ$8:$AJ$1491, MATCH(AH1140, $T$8:$T$1491, 0)),"")</f>
        <v/>
      </c>
    </row>
    <row r="1138">
      <c r="A1138" t="str">
        <f>IF(B1138&lt;&gt;"",A1137+1,"")</f>
        <v/>
      </c>
      <c r="S1138" t="e">
        <f>IF(T1138&lt;&gt;"",S1137+1,"")</f>
        <v>#REF!</v>
      </c>
      <c r="T1138" t="str">
        <f>data!B1127</f>
        <v>VÕ MINH KHÔI</v>
      </c>
      <c r="U1138" t="str">
        <f>data!C1127</f>
        <v>12A4</v>
      </c>
      <c r="AE1138" t="str">
        <f>IF(B1138&lt;&gt;"", INDEX($X$8:$X$1491, MATCH(B1138, $T$8:$T$1491, 0)),"")</f>
        <v/>
      </c>
      <c r="AF1138" t="str">
        <f>IF(AH1141&lt;&gt;"", INDEX($AJ$8:$AJ$1491, MATCH(AH1141, $T$8:$T$1491, 0)),"")</f>
        <v/>
      </c>
    </row>
    <row r="1139">
      <c r="A1139" t="str">
        <f>IF(B1139&lt;&gt;"",A1138+1,"")</f>
        <v/>
      </c>
      <c r="S1139" t="e">
        <f>IF(T1139&lt;&gt;"",S1138+1,"")</f>
        <v>#REF!</v>
      </c>
      <c r="T1139" t="str">
        <f>data!B1128</f>
        <v>LÊ THIÊN LỘC</v>
      </c>
      <c r="U1139" t="str">
        <f>data!C1128</f>
        <v>12A4</v>
      </c>
      <c r="V1139">
        <v>3</v>
      </c>
      <c r="AE1139" t="str">
        <f>IF(B1139&lt;&gt;"", INDEX($X$8:$X$1491, MATCH(B1139, $T$8:$T$1491, 0)),"")</f>
        <v/>
      </c>
      <c r="AF1139" t="str">
        <f>IF(AH1142&lt;&gt;"", INDEX($AJ$8:$AJ$1491, MATCH(AH1142, $T$8:$T$1491, 0)),"")</f>
        <v/>
      </c>
    </row>
    <row r="1140">
      <c r="A1140" t="str">
        <f>IF(B1140&lt;&gt;"",A1139+1,"")</f>
        <v/>
      </c>
      <c r="S1140" t="e">
        <f>IF(T1140&lt;&gt;"",S1139+1,"")</f>
        <v>#REF!</v>
      </c>
      <c r="T1140" t="str">
        <f>data!B1129</f>
        <v>NGUYỄN HỒ MINH LUẬT</v>
      </c>
      <c r="U1140" t="str">
        <f>data!C1129</f>
        <v>12A4</v>
      </c>
      <c r="AE1140" t="str">
        <f>IF(B1140&lt;&gt;"", INDEX($X$8:$X$1491, MATCH(B1140, $T$8:$T$1491, 0)),"")</f>
        <v/>
      </c>
      <c r="AF1140" t="str">
        <f>IF(AH1143&lt;&gt;"", INDEX($AJ$8:$AJ$1491, MATCH(AH1143, $T$8:$T$1491, 0)),"")</f>
        <v/>
      </c>
    </row>
    <row r="1141">
      <c r="A1141" t="str">
        <f>IF(B1141&lt;&gt;"",A1140+1,"")</f>
        <v/>
      </c>
      <c r="S1141" t="e">
        <f>IF(T1141&lt;&gt;"",S1140+1,"")</f>
        <v>#REF!</v>
      </c>
      <c r="T1141" t="str">
        <f>data!B1130</f>
        <v>TRƯƠNG NGỌC MAI</v>
      </c>
      <c r="U1141" t="str">
        <f>data!C1130</f>
        <v>12A4</v>
      </c>
      <c r="V1141">
        <v>3</v>
      </c>
      <c r="AE1141" t="str">
        <f>IF(B1141&lt;&gt;"", INDEX($X$8:$X$1491, MATCH(B1141, $T$8:$T$1491, 0)),"")</f>
        <v/>
      </c>
      <c r="AF1141" t="str">
        <f>IF(AH1144&lt;&gt;"", INDEX($AJ$8:$AJ$1491, MATCH(AH1144, $T$8:$T$1491, 0)),"")</f>
        <v/>
      </c>
    </row>
    <row r="1142">
      <c r="A1142" t="str">
        <f>IF(B1142&lt;&gt;"",A1141+1,"")</f>
        <v/>
      </c>
      <c r="S1142" t="e">
        <f>IF(T1142&lt;&gt;"",S1141+1,"")</f>
        <v>#REF!</v>
      </c>
      <c r="T1142" t="str">
        <f>data!B1131</f>
        <v>TRƯƠNG HOÀNG MINH</v>
      </c>
      <c r="U1142" t="str">
        <f>data!C1131</f>
        <v>12A4</v>
      </c>
      <c r="V1142">
        <v>3</v>
      </c>
      <c r="AE1142" t="str">
        <f>IF(B1142&lt;&gt;"", INDEX($X$8:$X$1491, MATCH(B1142, $T$8:$T$1491, 0)),"")</f>
        <v/>
      </c>
      <c r="AF1142" t="str">
        <f>IF(AH1145&lt;&gt;"", INDEX($AJ$8:$AJ$1491, MATCH(AH1145, $T$8:$T$1491, 0)),"")</f>
        <v/>
      </c>
    </row>
    <row r="1143">
      <c r="A1143" t="str">
        <f>IF(B1143&lt;&gt;"",A1142+1,"")</f>
        <v/>
      </c>
      <c r="S1143" t="e">
        <f>IF(T1143&lt;&gt;"",S1142+1,"")</f>
        <v>#REF!</v>
      </c>
      <c r="T1143" t="str">
        <f>data!B1132</f>
        <v>PHẠM VÕ TRÀ MY</v>
      </c>
      <c r="U1143" t="str">
        <f>data!C1132</f>
        <v>12A4</v>
      </c>
      <c r="AE1143" t="str">
        <f>IF(B1143&lt;&gt;"", INDEX($X$8:$X$1491, MATCH(B1143, $T$8:$T$1491, 0)),"")</f>
        <v/>
      </c>
      <c r="AF1143" t="str">
        <f>IF(AH1146&lt;&gt;"", INDEX($AJ$8:$AJ$1491, MATCH(AH1146, $T$8:$T$1491, 0)),"")</f>
        <v/>
      </c>
    </row>
    <row r="1144">
      <c r="A1144" t="str">
        <f>IF(B1144&lt;&gt;"",A1143+1,"")</f>
        <v/>
      </c>
      <c r="S1144" t="e">
        <f>IF(T1144&lt;&gt;"",S1143+1,"")</f>
        <v>#REF!</v>
      </c>
      <c r="T1144" t="str">
        <f>data!B1133</f>
        <v>HUỲNH ĐỖ KIM NGÂN</v>
      </c>
      <c r="U1144" t="str">
        <f>data!C1133</f>
        <v>12A4</v>
      </c>
      <c r="AE1144" t="str">
        <f>IF(B1144&lt;&gt;"", INDEX($X$8:$X$1491, MATCH(B1144, $T$8:$T$1491, 0)),"")</f>
        <v/>
      </c>
      <c r="AF1144" t="str">
        <f>IF(AH1147&lt;&gt;"", INDEX($AJ$8:$AJ$1491, MATCH(AH1147, $T$8:$T$1491, 0)),"")</f>
        <v/>
      </c>
    </row>
    <row r="1145">
      <c r="A1145" t="str">
        <f>IF(B1145&lt;&gt;"",A1144+1,"")</f>
        <v/>
      </c>
      <c r="S1145" t="e">
        <f>IF(T1145&lt;&gt;"",S1144+1,"")</f>
        <v>#REF!</v>
      </c>
      <c r="T1145" t="e">
        <f>data!#REF!</f>
        <v>#REF!</v>
      </c>
      <c r="U1145" t="e">
        <f>data!#REF!</f>
        <v>#REF!</v>
      </c>
      <c r="AE1145" t="str">
        <f>IF(B1145&lt;&gt;"", INDEX($X$8:$X$1491, MATCH(B1145, $T$8:$T$1491, 0)),"")</f>
        <v/>
      </c>
      <c r="AF1145" t="str">
        <f>IF(AH1148&lt;&gt;"", INDEX($AJ$8:$AJ$1491, MATCH(AH1148, $T$8:$T$1491, 0)),"")</f>
        <v/>
      </c>
    </row>
    <row r="1146">
      <c r="A1146" t="str">
        <f>IF(B1146&lt;&gt;"",A1145+1,"")</f>
        <v/>
      </c>
      <c r="S1146" t="e">
        <f>IF(T1146&lt;&gt;"",S1145+1,"")</f>
        <v>#REF!</v>
      </c>
      <c r="T1146" t="str">
        <f>data!B1134</f>
        <v>LÊ HUỲNH KIM NGÂN</v>
      </c>
      <c r="U1146" t="str">
        <f>data!C1134</f>
        <v>12A4</v>
      </c>
      <c r="AE1146" t="str">
        <f>IF(B1146&lt;&gt;"", INDEX($X$8:$X$1491, MATCH(B1146, $T$8:$T$1491, 0)),"")</f>
        <v/>
      </c>
      <c r="AF1146" t="str">
        <f>IF(AH1149&lt;&gt;"", INDEX($AJ$8:$AJ$1491, MATCH(AH1149, $T$8:$T$1491, 0)),"")</f>
        <v/>
      </c>
    </row>
    <row r="1147">
      <c r="A1147" t="str">
        <f>IF(B1147&lt;&gt;"",A1146+1,"")</f>
        <v/>
      </c>
      <c r="S1147" t="e">
        <f>IF(T1147&lt;&gt;"",S1146+1,"")</f>
        <v>#REF!</v>
      </c>
      <c r="T1147" t="str">
        <f>data!B1135</f>
        <v>PHAN BẢO NGỌC</v>
      </c>
      <c r="U1147" t="str">
        <f>data!C1135</f>
        <v>12A4</v>
      </c>
      <c r="V1147">
        <v>3</v>
      </c>
      <c r="AE1147" t="str">
        <f>IF(B1147&lt;&gt;"", INDEX($X$8:$X$1491, MATCH(B1147, $T$8:$T$1491, 0)),"")</f>
        <v/>
      </c>
      <c r="AF1147" t="str">
        <f>IF(AH1150&lt;&gt;"", INDEX($AJ$8:$AJ$1491, MATCH(AH1150, $T$8:$T$1491, 0)),"")</f>
        <v/>
      </c>
    </row>
    <row r="1148">
      <c r="A1148" t="str">
        <f>IF(B1148&lt;&gt;"",A1147+1,"")</f>
        <v/>
      </c>
      <c r="S1148" t="e">
        <f>IF(T1148&lt;&gt;"",S1147+1,"")</f>
        <v>#REF!</v>
      </c>
      <c r="T1148" t="str">
        <f>data!B1136</f>
        <v>TRẦN PHÚ NHƠN</v>
      </c>
      <c r="U1148" t="str">
        <f>data!C1136</f>
        <v>12A4</v>
      </c>
      <c r="AE1148" t="str">
        <f>IF(B1148&lt;&gt;"", INDEX($X$8:$X$1491, MATCH(B1148, $T$8:$T$1491, 0)),"")</f>
        <v/>
      </c>
      <c r="AF1148" t="str">
        <f>IF(AH1151&lt;&gt;"", INDEX($AJ$8:$AJ$1491, MATCH(AH1151, $T$8:$T$1491, 0)),"")</f>
        <v/>
      </c>
    </row>
    <row r="1149">
      <c r="A1149" t="str">
        <f>IF(B1149&lt;&gt;"",A1148+1,"")</f>
        <v/>
      </c>
      <c r="S1149" t="e">
        <f>IF(T1149&lt;&gt;"",S1148+1,"")</f>
        <v>#REF!</v>
      </c>
      <c r="T1149" t="str">
        <f>data!B1137</f>
        <v>NGUYỄN THỊ YẾN NHƯ</v>
      </c>
      <c r="U1149" t="str">
        <f>data!C1137</f>
        <v>12A4</v>
      </c>
      <c r="AE1149" t="str">
        <f>IF(B1149&lt;&gt;"", INDEX($X$8:$X$1491, MATCH(B1149, $T$8:$T$1491, 0)),"")</f>
        <v/>
      </c>
      <c r="AF1149" t="str">
        <f>IF(AH1152&lt;&gt;"", INDEX($AJ$8:$AJ$1491, MATCH(AH1152, $T$8:$T$1491, 0)),"")</f>
        <v/>
      </c>
    </row>
    <row r="1150">
      <c r="A1150" t="str">
        <f>IF(B1150&lt;&gt;"",A1149+1,"")</f>
        <v/>
      </c>
      <c r="S1150" t="e">
        <f>IF(T1150&lt;&gt;"",S1149+1,"")</f>
        <v>#REF!</v>
      </c>
      <c r="T1150" t="str">
        <f>data!B1138</f>
        <v>TRẦN THỊ HUỲNH NHƯ</v>
      </c>
      <c r="U1150" t="str">
        <f>data!C1138</f>
        <v>12A4</v>
      </c>
      <c r="AE1150" t="str">
        <f>IF(B1150&lt;&gt;"", INDEX($X$8:$X$1491, MATCH(B1150, $T$8:$T$1491, 0)),"")</f>
        <v/>
      </c>
      <c r="AF1150" t="str">
        <f>IF(AH1153&lt;&gt;"", INDEX($AJ$8:$AJ$1491, MATCH(AH1153, $T$8:$T$1491, 0)),"")</f>
        <v/>
      </c>
    </row>
    <row r="1151">
      <c r="A1151" t="str">
        <f>IF(B1151&lt;&gt;"",A1150+1,"")</f>
        <v/>
      </c>
      <c r="S1151" t="e">
        <f>IF(T1151&lt;&gt;"",S1150+1,"")</f>
        <v>#REF!</v>
      </c>
      <c r="T1151" t="str">
        <f>data!B1139</f>
        <v>DƯƠNG THÁI PHONG</v>
      </c>
      <c r="U1151" t="str">
        <f>data!C1139</f>
        <v>12A4</v>
      </c>
      <c r="AE1151" t="str">
        <f>IF(B1151&lt;&gt;"", INDEX($X$8:$X$1491, MATCH(B1151, $T$8:$T$1491, 0)),"")</f>
        <v/>
      </c>
      <c r="AF1151" t="str">
        <f>IF(AH1154&lt;&gt;"", INDEX($AJ$8:$AJ$1491, MATCH(AH1154, $T$8:$T$1491, 0)),"")</f>
        <v/>
      </c>
    </row>
    <row r="1152">
      <c r="A1152" t="str">
        <f>IF(B1152&lt;&gt;"",A1151+1,"")</f>
        <v/>
      </c>
      <c r="S1152" t="e">
        <f>IF(T1152&lt;&gt;"",S1151+1,"")</f>
        <v>#REF!</v>
      </c>
      <c r="T1152" t="str">
        <f>data!B1140</f>
        <v>HOÀNG ĐỨC PHÚC</v>
      </c>
      <c r="U1152" t="str">
        <f>data!C1140</f>
        <v>12A4</v>
      </c>
      <c r="AE1152" t="str">
        <f>IF(B1152&lt;&gt;"", INDEX($X$8:$X$1491, MATCH(B1152, $T$8:$T$1491, 0)),"")</f>
        <v/>
      </c>
      <c r="AF1152" t="str">
        <f>IF(AH1155&lt;&gt;"", INDEX($AJ$8:$AJ$1491, MATCH(AH1155, $T$8:$T$1491, 0)),"")</f>
        <v/>
      </c>
    </row>
    <row r="1153">
      <c r="A1153" t="str">
        <f>IF(B1153&lt;&gt;"",A1152+1,"")</f>
        <v/>
      </c>
      <c r="S1153" t="e">
        <f>IF(T1153&lt;&gt;"",S1152+1,"")</f>
        <v>#REF!</v>
      </c>
      <c r="T1153" t="str">
        <f>data!B1141</f>
        <v>ĐỖ THÀNH QUÝ</v>
      </c>
      <c r="U1153" t="str">
        <f>data!C1141</f>
        <v>12A4</v>
      </c>
      <c r="AE1153" t="str">
        <f>IF(B1153&lt;&gt;"", INDEX($X$8:$X$1491, MATCH(B1153, $T$8:$T$1491, 0)),"")</f>
        <v/>
      </c>
      <c r="AF1153" t="str">
        <f>IF(AH1156&lt;&gt;"", INDEX($AJ$8:$AJ$1491, MATCH(AH1156, $T$8:$T$1491, 0)),"")</f>
        <v/>
      </c>
    </row>
    <row r="1154">
      <c r="A1154" t="str">
        <f>IF(B1154&lt;&gt;"",A1153+1,"")</f>
        <v/>
      </c>
      <c r="S1154" t="e">
        <f>IF(T1154&lt;&gt;"",S1153+1,"")</f>
        <v>#REF!</v>
      </c>
      <c r="T1154" t="str">
        <f>data!B1142</f>
        <v>NGUYỄN BÁ TRƯỜNG SƠN</v>
      </c>
      <c r="U1154" t="str">
        <f>data!C1142</f>
        <v>12A4</v>
      </c>
      <c r="AE1154" t="str">
        <f>IF(B1154&lt;&gt;"", INDEX($X$8:$X$1491, MATCH(B1154, $T$8:$T$1491, 0)),"")</f>
        <v/>
      </c>
      <c r="AF1154" t="str">
        <f>IF(AH1157&lt;&gt;"", INDEX($AJ$8:$AJ$1491, MATCH(AH1157, $T$8:$T$1491, 0)),"")</f>
        <v/>
      </c>
    </row>
    <row r="1155">
      <c r="A1155" t="str">
        <f>IF(B1155&lt;&gt;"",A1154+1,"")</f>
        <v/>
      </c>
      <c r="S1155" t="e">
        <f>IF(T1155&lt;&gt;"",S1154+1,"")</f>
        <v>#REF!</v>
      </c>
      <c r="T1155" t="str">
        <f>data!B1143</f>
        <v>TRẦN THU THẢO</v>
      </c>
      <c r="U1155" t="str">
        <f>data!C1143</f>
        <v>12A4</v>
      </c>
      <c r="AE1155" t="str">
        <f>IF(B1155&lt;&gt;"", INDEX($X$8:$X$1491, MATCH(B1155, $T$8:$T$1491, 0)),"")</f>
        <v/>
      </c>
      <c r="AF1155" t="e">
        <f>IF(#REF!&lt;&gt;"", INDEX($AJ$8:$AJ$1491, MATCH(#REF!, $T$8:$T$1491, 0)),"")</f>
        <v>#REF!</v>
      </c>
    </row>
    <row r="1156">
      <c r="A1156" t="str">
        <f>IF(B1156&lt;&gt;"",A1155+1,"")</f>
        <v/>
      </c>
      <c r="S1156" t="e">
        <f>IF(T1156&lt;&gt;"",S1155+1,"")</f>
        <v>#REF!</v>
      </c>
      <c r="T1156" t="str">
        <f>data!B1144</f>
        <v>LÊ NGUYỄN PHÚC THỌ</v>
      </c>
      <c r="U1156" t="str">
        <f>data!C1144</f>
        <v>12A4</v>
      </c>
      <c r="AE1156" t="str">
        <f>IF(B1156&lt;&gt;"", INDEX($X$8:$X$1491, MATCH(B1156, $T$8:$T$1491, 0)),"")</f>
        <v/>
      </c>
      <c r="AF1156" t="str">
        <f>IF(AH1158&lt;&gt;"", INDEX($AJ$8:$AJ$1491, MATCH(AH1158, $T$8:$T$1491, 0)),"")</f>
        <v/>
      </c>
    </row>
    <row r="1157">
      <c r="A1157" t="str">
        <f>IF(B1157&lt;&gt;"",A1156+1,"")</f>
        <v/>
      </c>
      <c r="S1157" t="e">
        <f>IF(T1157&lt;&gt;"",S1156+1,"")</f>
        <v>#REF!</v>
      </c>
      <c r="T1157" t="str">
        <f>data!B1145</f>
        <v>LÊ THỊ ANH THƯ</v>
      </c>
      <c r="U1157" t="str">
        <f>data!C1145</f>
        <v>12A4</v>
      </c>
      <c r="AE1157" t="str">
        <f>IF(B1157&lt;&gt;"", INDEX($X$8:$X$1491, MATCH(B1157, $T$8:$T$1491, 0)),"")</f>
        <v/>
      </c>
      <c r="AF1157" t="str">
        <f>IF(AH1159&lt;&gt;"", INDEX($AJ$8:$AJ$1491, MATCH(AH1159, $T$8:$T$1491, 0)),"")</f>
        <v/>
      </c>
    </row>
    <row r="1158">
      <c r="A1158" t="str">
        <f>IF(B1158&lt;&gt;"",#REF!+1,"")</f>
        <v/>
      </c>
      <c r="S1158" t="e">
        <f>IF(T1158&lt;&gt;"",S1157+1,"")</f>
        <v>#REF!</v>
      </c>
      <c r="T1158" t="str">
        <f>data!B1146</f>
        <v>NGUYỄN NGỌC QUỲNH THƯ</v>
      </c>
      <c r="U1158" t="str">
        <f>data!C1146</f>
        <v>12A4</v>
      </c>
      <c r="AE1158" t="str">
        <f>IF(B1158&lt;&gt;"", INDEX($X$8:$X$1491, MATCH(B1158, $T$8:$T$1491, 0)),"")</f>
        <v/>
      </c>
      <c r="AF1158" t="str">
        <f>IF(AH1161&lt;&gt;"", INDEX($AJ$8:$AJ$1491, MATCH(AH1161, $T$8:$T$1491, 0)),"")</f>
        <v/>
      </c>
    </row>
    <row r="1159">
      <c r="A1159" t="str">
        <f>IF(B1159&lt;&gt;"",A1158+1,"")</f>
        <v/>
      </c>
      <c r="S1159" t="e">
        <f>IF(T1159&lt;&gt;"",S1158+1,"")</f>
        <v>#REF!</v>
      </c>
      <c r="T1159" t="str">
        <f>data!B1147</f>
        <v>NGUYỄN CAO MỸ TRÂN</v>
      </c>
      <c r="U1159" t="str">
        <f>data!C1147</f>
        <v>12A4</v>
      </c>
      <c r="AE1159" t="str">
        <f>IF(B1159&lt;&gt;"", INDEX($X$8:$X$1491, MATCH(B1159, $T$8:$T$1491, 0)),"")</f>
        <v/>
      </c>
      <c r="AF1159" t="str">
        <f>IF(AH1162&lt;&gt;"", INDEX($AJ$8:$AJ$1491, MATCH(AH1162, $T$8:$T$1491, 0)),"")</f>
        <v/>
      </c>
    </row>
    <row r="1160">
      <c r="A1160" t="str">
        <f>IF(B1160&lt;&gt;"",A1159+1,"")</f>
        <v/>
      </c>
      <c r="S1160" t="e">
        <f>IF(T1160&lt;&gt;"",S1159+1,"")</f>
        <v>#REF!</v>
      </c>
      <c r="T1160" t="str">
        <f>data!B1148</f>
        <v>NGUYỄN THỊ HUYỀN TRÂN</v>
      </c>
      <c r="U1160" t="str">
        <f>data!C1148</f>
        <v>12A4</v>
      </c>
      <c r="AE1160" t="str">
        <f>IF(B1160&lt;&gt;"", INDEX($X$8:$X$1491, MATCH(B1160, $T$8:$T$1491, 0)),"")</f>
        <v/>
      </c>
      <c r="AF1160" t="str">
        <f>IF(AH1163&lt;&gt;"", INDEX($AJ$8:$AJ$1491, MATCH(AH1163, $T$8:$T$1491, 0)),"")</f>
        <v/>
      </c>
    </row>
    <row r="1161">
      <c r="A1161" t="str">
        <f>IF(B1161&lt;&gt;"",A1160+1,"")</f>
        <v/>
      </c>
      <c r="S1161" t="e">
        <f>IF(T1161&lt;&gt;"",S1160+1,"")</f>
        <v>#REF!</v>
      </c>
      <c r="T1161" t="str">
        <f>data!B1149</f>
        <v>CHÂU HOÀN TRIẾT</v>
      </c>
      <c r="U1161" t="str">
        <f>data!C1149</f>
        <v>12A4</v>
      </c>
      <c r="AE1161" t="str">
        <f>IF(B1161&lt;&gt;"", INDEX($X$8:$X$1491, MATCH(B1161, $T$8:$T$1491, 0)),"")</f>
        <v/>
      </c>
      <c r="AF1161" t="str">
        <f>IF(AH1164&lt;&gt;"", INDEX($AJ$8:$AJ$1491, MATCH(AH1164, $T$8:$T$1491, 0)),"")</f>
        <v/>
      </c>
    </row>
    <row r="1162">
      <c r="A1162" t="str">
        <f>IF(B1162&lt;&gt;"",A1161+1,"")</f>
        <v/>
      </c>
      <c r="S1162" t="e">
        <f>IF(T1162&lt;&gt;"",S1161+1,"")</f>
        <v>#REF!</v>
      </c>
      <c r="T1162" t="str">
        <f>data!B1150</f>
        <v>HUỲNH MINH TRIẾT</v>
      </c>
      <c r="U1162" t="str">
        <f>data!C1150</f>
        <v>12A4</v>
      </c>
      <c r="V1162">
        <v>1</v>
      </c>
      <c r="AE1162" t="str">
        <f>IF(B1162&lt;&gt;"", INDEX($X$8:$X$1491, MATCH(B1162, $T$8:$T$1491, 0)),"")</f>
        <v/>
      </c>
      <c r="AF1162" t="str">
        <f>IF(AH1165&lt;&gt;"", INDEX($AJ$8:$AJ$1491, MATCH(AH1165, $T$8:$T$1491, 0)),"")</f>
        <v/>
      </c>
    </row>
    <row r="1163">
      <c r="A1163" t="str">
        <f>IF(B1163&lt;&gt;"",A1162+1,"")</f>
        <v/>
      </c>
      <c r="S1163" t="e">
        <f>IF(T1163&lt;&gt;"",S1162+1,"")</f>
        <v>#REF!</v>
      </c>
      <c r="T1163" t="str">
        <f>data!B1151</f>
        <v>LÊ HÀ VĂN</v>
      </c>
      <c r="U1163" t="str">
        <f>data!C1151</f>
        <v>12A4</v>
      </c>
      <c r="AE1163" t="str">
        <f>IF(B1163&lt;&gt;"", INDEX($X$8:$X$1491, MATCH(B1163, $T$8:$T$1491, 0)),"")</f>
        <v/>
      </c>
      <c r="AF1163" t="str">
        <f>IF(AH1166&lt;&gt;"", INDEX($AJ$8:$AJ$1491, MATCH(AH1166, $T$8:$T$1491, 0)),"")</f>
        <v/>
      </c>
    </row>
    <row r="1164">
      <c r="A1164" t="str">
        <f>IF(B1164&lt;&gt;"",A1163+1,"")</f>
        <v/>
      </c>
      <c r="S1164" t="e">
        <f>IF(T1164&lt;&gt;"",S1163+1,"")</f>
        <v>#REF!</v>
      </c>
      <c r="T1164" t="str">
        <f>data!B1152</f>
        <v>HUỲNH QUỐC VINH</v>
      </c>
      <c r="U1164" t="str">
        <f>data!C1152</f>
        <v>12A4</v>
      </c>
      <c r="X1164">
        <v>2</v>
      </c>
      <c r="AE1164" t="str">
        <f>IF(B1164&lt;&gt;"", INDEX($X$8:$X$1491, MATCH(B1164, $T$8:$T$1491, 0)),"")</f>
        <v/>
      </c>
      <c r="AF1164" t="str">
        <f>IF(AH1167&lt;&gt;"", INDEX($AJ$8:$AJ$1491, MATCH(AH1167, $T$8:$T$1491, 0)),"")</f>
        <v/>
      </c>
    </row>
    <row r="1165">
      <c r="A1165" t="str">
        <f>IF(B1165&lt;&gt;"",A1164+1,"")</f>
        <v/>
      </c>
      <c r="S1165" t="e">
        <f>IF(T1165&lt;&gt;"",S1164+1,"")</f>
        <v>#REF!</v>
      </c>
      <c r="T1165" t="str">
        <f>data!B1153</f>
        <v>NGUYỄN NGỌC TƯỜNG VY</v>
      </c>
      <c r="U1165" t="str">
        <f>data!C1153</f>
        <v>12A4</v>
      </c>
      <c r="V1165">
        <v>3</v>
      </c>
      <c r="AE1165" t="str">
        <f>IF(B1165&lt;&gt;"", INDEX($X$8:$X$1491, MATCH(B1165, $T$8:$T$1491, 0)),"")</f>
        <v/>
      </c>
      <c r="AF1165" t="str">
        <f>IF(AH1168&lt;&gt;"", INDEX($AJ$8:$AJ$1491, MATCH(AH1168, $T$8:$T$1491, 0)),"")</f>
        <v/>
      </c>
    </row>
    <row r="1166">
      <c r="A1166" t="str">
        <f>IF(B1166&lt;&gt;"",A1165+1,"")</f>
        <v/>
      </c>
      <c r="S1166" t="e">
        <f>IF(T1166&lt;&gt;"",S1165+1,"")</f>
        <v>#REF!</v>
      </c>
      <c r="T1166" t="str">
        <f>data!B1154</f>
        <v>NGUYỄN PHƯƠNG VY</v>
      </c>
      <c r="U1166" t="str">
        <f>data!C1154</f>
        <v>12A4</v>
      </c>
      <c r="V1166">
        <v>1</v>
      </c>
      <c r="AE1166" t="str">
        <f>IF(B1166&lt;&gt;"", INDEX($X$8:$X$1491, MATCH(B1166, $T$8:$T$1491, 0)),"")</f>
        <v/>
      </c>
      <c r="AF1166" t="e">
        <f>IF(#REF!&lt;&gt;"", INDEX($AJ$8:$AJ$1491, MATCH(#REF!, $T$8:$T$1491, 0)),"")</f>
        <v>#REF!</v>
      </c>
    </row>
    <row r="1167">
      <c r="A1167" t="str">
        <f>IF(B1167&lt;&gt;"",A1166+1,"")</f>
        <v/>
      </c>
      <c r="S1167" t="e">
        <f>IF(T1167&lt;&gt;"",S1166+1,"")</f>
        <v>#REF!</v>
      </c>
      <c r="T1167" t="str">
        <f>data!B1155</f>
        <v>TRẦN LÊ YẾN VY</v>
      </c>
      <c r="U1167" t="str">
        <f>data!C1155</f>
        <v>12A4</v>
      </c>
      <c r="AE1167" t="str">
        <f>IF(B1167&lt;&gt;"", INDEX($X$8:$X$1491, MATCH(B1167, $T$8:$T$1491, 0)),"")</f>
        <v/>
      </c>
      <c r="AF1167" t="str">
        <f>IF(AH1169&lt;&gt;"", INDEX($AJ$8:$AJ$1491, MATCH(AH1169, $T$8:$T$1491, 0)),"")</f>
        <v/>
      </c>
    </row>
    <row r="1168">
      <c r="A1168" t="str">
        <f>IF(B1168&lt;&gt;"",A1167+1,"")</f>
        <v/>
      </c>
      <c r="S1168" t="e">
        <f>IF(T1168&lt;&gt;"",S1167+1,"")</f>
        <v>#REF!</v>
      </c>
      <c r="T1168" t="str">
        <f>data!B1156</f>
        <v>TRƯƠNG THỊ TRÚC VY</v>
      </c>
      <c r="U1168" t="str">
        <f>data!C1156</f>
        <v>12A4</v>
      </c>
      <c r="AE1168" t="str">
        <f>IF(B1168&lt;&gt;"", INDEX($X$8:$X$1491, MATCH(B1168, $T$8:$T$1491, 0)),"")</f>
        <v/>
      </c>
      <c r="AF1168" t="str">
        <f>IF(AH1170&lt;&gt;"", INDEX($AJ$8:$AJ$1491, MATCH(AH1170, $T$8:$T$1491, 0)),"")</f>
        <v/>
      </c>
    </row>
    <row r="1169">
      <c r="A1169" t="str">
        <f>IF(B1169&lt;&gt;"",#REF!+1,"")</f>
        <v/>
      </c>
      <c r="S1169" t="e">
        <f>IF(T1169&lt;&gt;"",S1168+1,"")</f>
        <v>#REF!</v>
      </c>
      <c r="T1169" t="str">
        <f>data!B1157</f>
        <v>NGUYỄN HUỲNH TUYẾT ANH</v>
      </c>
      <c r="U1169" t="str">
        <f>data!C1157</f>
        <v>12A5</v>
      </c>
      <c r="AE1169" t="str">
        <f>IF(B1169&lt;&gt;"", INDEX($X$8:$X$1491, MATCH(B1169, $T$8:$T$1491, 0)),"")</f>
        <v/>
      </c>
      <c r="AF1169" t="str">
        <f>IF(AH1172&lt;&gt;"", INDEX($AJ$8:$AJ$1491, MATCH(AH1172, $T$8:$T$1491, 0)),"")</f>
        <v/>
      </c>
    </row>
    <row r="1170">
      <c r="A1170" t="str">
        <f>IF(B1170&lt;&gt;"",A1169+1,"")</f>
        <v/>
      </c>
      <c r="S1170" t="e">
        <f>IF(T1170&lt;&gt;"",S1169+1,"")</f>
        <v>#REF!</v>
      </c>
      <c r="T1170" t="str">
        <f>data!B1158</f>
        <v>NGUYỄN THỊ LAN ANH</v>
      </c>
      <c r="U1170" t="str">
        <f>data!C1158</f>
        <v>12A5</v>
      </c>
      <c r="AE1170" t="str">
        <f>IF(B1170&lt;&gt;"", INDEX($X$8:$X$1491, MATCH(B1170, $T$8:$T$1491, 0)),"")</f>
        <v/>
      </c>
      <c r="AF1170" t="str">
        <f>IF(AH1173&lt;&gt;"", INDEX($AJ$8:$AJ$1491, MATCH(AH1173, $T$8:$T$1491, 0)),"")</f>
        <v/>
      </c>
    </row>
    <row r="1171">
      <c r="A1171" t="str">
        <f>IF(B1171&lt;&gt;"",A1170+1,"")</f>
        <v/>
      </c>
      <c r="S1171" t="e">
        <f>IF(T1171&lt;&gt;"",S1170+1,"")</f>
        <v>#REF!</v>
      </c>
      <c r="T1171" t="str">
        <f>data!B1159</f>
        <v>HUỲNH ANH</v>
      </c>
      <c r="U1171" t="str">
        <f>data!C1159</f>
        <v>12A5</v>
      </c>
      <c r="AE1171" t="str">
        <f>IF(B1171&lt;&gt;"", INDEX($X$8:$X$1491, MATCH(B1171, $T$8:$T$1491, 0)),"")</f>
        <v/>
      </c>
      <c r="AF1171" t="str">
        <f>IF(AH1174&lt;&gt;"", INDEX($AJ$8:$AJ$1491, MATCH(AH1174, $T$8:$T$1491, 0)),"")</f>
        <v/>
      </c>
    </row>
    <row r="1172">
      <c r="A1172" t="str">
        <f>IF(B1172&lt;&gt;"",A1171+1,"")</f>
        <v/>
      </c>
      <c r="S1172" t="e">
        <f>IF(T1172&lt;&gt;"",S1171+1,"")</f>
        <v>#REF!</v>
      </c>
      <c r="T1172" t="str">
        <f>data!B1160</f>
        <v>NGUYỄN THỊ NGỌC ÁNH</v>
      </c>
      <c r="U1172" t="str">
        <f>data!C1160</f>
        <v>12A5</v>
      </c>
      <c r="AE1172" t="str">
        <f>IF(B1172&lt;&gt;"", INDEX($X$8:$X$1491, MATCH(B1172, $T$8:$T$1491, 0)),"")</f>
        <v/>
      </c>
      <c r="AF1172" t="str">
        <f>IF(AH1175&lt;&gt;"", INDEX($AJ$8:$AJ$1491, MATCH(AH1175, $T$8:$T$1491, 0)),"")</f>
        <v/>
      </c>
    </row>
    <row r="1173">
      <c r="A1173" t="str">
        <f>IF(B1173&lt;&gt;"",A1172+1,"")</f>
        <v/>
      </c>
      <c r="S1173" t="e">
        <f>IF(T1173&lt;&gt;"",S1172+1,"")</f>
        <v>#REF!</v>
      </c>
      <c r="T1173" t="str">
        <f>data!B1161</f>
        <v>NGUYỄN XUÂN BÁCH</v>
      </c>
      <c r="U1173" t="str">
        <f>data!C1161</f>
        <v>12A5</v>
      </c>
      <c r="AE1173" t="str">
        <f>IF(B1173&lt;&gt;"", INDEX($X$8:$X$1491, MATCH(B1173, $T$8:$T$1491, 0)),"")</f>
        <v/>
      </c>
      <c r="AF1173" t="str">
        <f>IF(AH1176&lt;&gt;"", INDEX($AJ$8:$AJ$1491, MATCH(AH1176, $T$8:$T$1491, 0)),"")</f>
        <v/>
      </c>
    </row>
    <row r="1174">
      <c r="A1174" t="str">
        <f>IF(B1174&lt;&gt;"",A1173+1,"")</f>
        <v/>
      </c>
      <c r="S1174" t="e">
        <f>IF(T1174&lt;&gt;"",S1173+1,"")</f>
        <v>#REF!</v>
      </c>
      <c r="T1174" t="str">
        <f>data!B1162</f>
        <v>PHẠM GIA BẢO</v>
      </c>
      <c r="U1174" t="str">
        <f>data!C1162</f>
        <v>12A5</v>
      </c>
      <c r="V1174">
        <v>3</v>
      </c>
      <c r="AE1174" t="str">
        <f>IF(B1174&lt;&gt;"", INDEX($X$8:$X$1491, MATCH(B1174, $T$8:$T$1491, 0)),"")</f>
        <v/>
      </c>
      <c r="AF1174" t="str">
        <f>IF(AH1177&lt;&gt;"", INDEX($AJ$8:$AJ$1491, MATCH(AH1177, $T$8:$T$1491, 0)),"")</f>
        <v/>
      </c>
    </row>
    <row r="1175">
      <c r="A1175" t="str">
        <f>IF(B1175&lt;&gt;"",A1174+1,"")</f>
        <v/>
      </c>
      <c r="S1175" t="e">
        <f>IF(T1175&lt;&gt;"",S1174+1,"")</f>
        <v>#REF!</v>
      </c>
      <c r="T1175" t="str">
        <f>data!B1163</f>
        <v>ĐỖ BẢO CHÂU</v>
      </c>
      <c r="U1175" t="str">
        <f>data!C1163</f>
        <v>12A5</v>
      </c>
      <c r="AE1175" t="str">
        <f>IF(B1175&lt;&gt;"", INDEX($X$8:$X$1491, MATCH(B1175, $T$8:$T$1491, 0)),"")</f>
        <v/>
      </c>
      <c r="AF1175" t="str">
        <f>IF(AH1178&lt;&gt;"", INDEX($AJ$8:$AJ$1491, MATCH(AH1178, $T$8:$T$1491, 0)),"")</f>
        <v/>
      </c>
    </row>
    <row r="1176">
      <c r="A1176" t="str">
        <f>IF(B1176&lt;&gt;"",A1175+1,"")</f>
        <v/>
      </c>
      <c r="S1176" t="e">
        <f>IF(T1176&lt;&gt;"",S1175+1,"")</f>
        <v>#REF!</v>
      </c>
      <c r="T1176" t="str">
        <f>data!B1164</f>
        <v>TÔ THỊ DIỆP</v>
      </c>
      <c r="U1176" t="str">
        <f>data!C1164</f>
        <v>12A5</v>
      </c>
      <c r="AE1176" t="str">
        <f>IF(B1176&lt;&gt;"", INDEX($X$8:$X$1491, MATCH(B1176, $T$8:$T$1491, 0)),"")</f>
        <v/>
      </c>
      <c r="AF1176" t="str">
        <f>IF(AH1179&lt;&gt;"", INDEX($AJ$8:$AJ$1491, MATCH(AH1179, $T$8:$T$1491, 0)),"")</f>
        <v/>
      </c>
    </row>
    <row r="1177">
      <c r="A1177" t="str">
        <f>IF(B1177&lt;&gt;"",A1176+1,"")</f>
        <v/>
      </c>
      <c r="S1177" t="e">
        <f>IF(T1177&lt;&gt;"",S1176+1,"")</f>
        <v>#REF!</v>
      </c>
      <c r="T1177" t="str">
        <f>data!B1165</f>
        <v>TRẦN HUY ĐỨC</v>
      </c>
      <c r="U1177" t="str">
        <f>data!C1165</f>
        <v>12A5</v>
      </c>
      <c r="AE1177" t="str">
        <f>IF(B1177&lt;&gt;"", INDEX($X$8:$X$1491, MATCH(B1177, $T$8:$T$1491, 0)),"")</f>
        <v/>
      </c>
      <c r="AF1177" t="str">
        <f>IF(AH1180&lt;&gt;"", INDEX($AJ$8:$AJ$1491, MATCH(AH1180, $T$8:$T$1491, 0)),"")</f>
        <v/>
      </c>
    </row>
    <row r="1178">
      <c r="A1178" t="str">
        <f>IF(B1178&lt;&gt;"",A1177+1,"")</f>
        <v/>
      </c>
      <c r="S1178" t="e">
        <f>IF(T1178&lt;&gt;"",S1177+1,"")</f>
        <v>#REF!</v>
      </c>
      <c r="T1178" t="str">
        <f>data!B1166</f>
        <v>NGUYỄN NHẬT DUY</v>
      </c>
      <c r="U1178" t="str">
        <f>data!C1166</f>
        <v>12A5</v>
      </c>
      <c r="V1178">
        <v>3</v>
      </c>
      <c r="AE1178" t="str">
        <f>IF(B1178&lt;&gt;"", INDEX($X$8:$X$1491, MATCH(B1178, $T$8:$T$1491, 0)),"")</f>
        <v/>
      </c>
      <c r="AF1178" t="str">
        <f>IF(AH1181&lt;&gt;"", INDEX($AJ$8:$AJ$1491, MATCH(AH1181, $T$8:$T$1491, 0)),"")</f>
        <v/>
      </c>
    </row>
    <row r="1179">
      <c r="A1179" t="str">
        <f>IF(B1179&lt;&gt;"",A1178+1,"")</f>
        <v/>
      </c>
      <c r="S1179" t="e">
        <f>IF(T1179&lt;&gt;"",S1178+1,"")</f>
        <v>#REF!</v>
      </c>
      <c r="T1179" t="str">
        <f>data!B1167</f>
        <v>PHÙNG THỊ KIM HUỆ</v>
      </c>
      <c r="U1179" t="str">
        <f>data!C1167</f>
        <v>12A5</v>
      </c>
      <c r="AE1179" t="str">
        <f>IF(B1179&lt;&gt;"", INDEX($X$8:$X$1491, MATCH(B1179, $T$8:$T$1491, 0)),"")</f>
        <v/>
      </c>
      <c r="AF1179" t="str">
        <f>IF(AH1182&lt;&gt;"", INDEX($AJ$8:$AJ$1491, MATCH(AH1182, $T$8:$T$1491, 0)),"")</f>
        <v/>
      </c>
    </row>
    <row r="1180">
      <c r="A1180" t="str">
        <f>IF(B1180&lt;&gt;"",A1179+1,"")</f>
        <v/>
      </c>
      <c r="S1180" t="e">
        <f>IF(T1180&lt;&gt;"",S1179+1,"")</f>
        <v>#REF!</v>
      </c>
      <c r="T1180" t="str">
        <f>data!B1168</f>
        <v>NGUYỄN VĂN KHA</v>
      </c>
      <c r="U1180" t="str">
        <f>data!C1168</f>
        <v>12A5</v>
      </c>
      <c r="AE1180" t="str">
        <f>IF(B1180&lt;&gt;"", INDEX($X$8:$X$1491, MATCH(B1180, $T$8:$T$1491, 0)),"")</f>
        <v/>
      </c>
      <c r="AF1180" t="str">
        <f>IF(AH1183&lt;&gt;"", INDEX($AJ$8:$AJ$1491, MATCH(AH1183, $T$8:$T$1491, 0)),"")</f>
        <v/>
      </c>
    </row>
    <row r="1181">
      <c r="A1181" t="str">
        <f>IF(B1181&lt;&gt;"",A1180+1,"")</f>
        <v/>
      </c>
      <c r="S1181" t="e">
        <f>IF(T1181&lt;&gt;"",S1180+1,"")</f>
        <v>#REF!</v>
      </c>
      <c r="T1181" t="str">
        <f>data!B1169</f>
        <v>HUỲNH AN KHANG</v>
      </c>
      <c r="U1181" t="str">
        <f>data!C1169</f>
        <v>12A5</v>
      </c>
      <c r="AE1181" t="str">
        <f>IF(B1181&lt;&gt;"", INDEX($X$8:$X$1491, MATCH(B1181, $T$8:$T$1491, 0)),"")</f>
        <v/>
      </c>
      <c r="AF1181" t="str">
        <f>IF(AH1184&lt;&gt;"", INDEX($AJ$8:$AJ$1491, MATCH(AH1184, $T$8:$T$1491, 0)),"")</f>
        <v/>
      </c>
    </row>
    <row r="1182">
      <c r="A1182" t="str">
        <f>IF(B1182&lt;&gt;"",A1181+1,"")</f>
        <v/>
      </c>
      <c r="S1182" t="e">
        <f>IF(T1182&lt;&gt;"",S1181+1,"")</f>
        <v>#REF!</v>
      </c>
      <c r="T1182" t="str">
        <f>data!B1170</f>
        <v>LÊ QUỐC KHANG</v>
      </c>
      <c r="U1182" t="str">
        <f>data!C1170</f>
        <v>12A5</v>
      </c>
      <c r="AE1182" t="str">
        <f>IF(B1182&lt;&gt;"", INDEX($X$8:$X$1491, MATCH(B1182, $T$8:$T$1491, 0)),"")</f>
        <v/>
      </c>
      <c r="AF1182" t="str">
        <f>IF(AH1185&lt;&gt;"", INDEX($AJ$8:$AJ$1491, MATCH(AH1185, $T$8:$T$1491, 0)),"")</f>
        <v/>
      </c>
    </row>
    <row r="1183">
      <c r="A1183" t="str">
        <f>IF(B1183&lt;&gt;"",A1182+1,"")</f>
        <v/>
      </c>
      <c r="S1183" t="e">
        <f>IF(T1183&lt;&gt;"",S1182+1,"")</f>
        <v>#REF!</v>
      </c>
      <c r="T1183" t="str">
        <f>data!B1171</f>
        <v>HUỲNH GIA KHÁNH</v>
      </c>
      <c r="U1183" t="str">
        <f>data!C1171</f>
        <v>12A5</v>
      </c>
      <c r="AE1183" t="str">
        <f>IF(B1183&lt;&gt;"", INDEX($X$8:$X$1491, MATCH(B1183, $T$8:$T$1491, 0)),"")</f>
        <v/>
      </c>
      <c r="AF1183" t="str">
        <f>IF(AH1186&lt;&gt;"", INDEX($AJ$8:$AJ$1491, MATCH(AH1186, $T$8:$T$1491, 0)),"")</f>
        <v/>
      </c>
    </row>
    <row r="1184">
      <c r="A1184" t="str">
        <f>IF(B1184&lt;&gt;"",A1183+1,"")</f>
        <v/>
      </c>
      <c r="S1184" t="e">
        <f>IF(T1184&lt;&gt;"",S1183+1,"")</f>
        <v>#REF!</v>
      </c>
      <c r="T1184" t="str">
        <f>data!B1172</f>
        <v>TRƯƠNG TRÍ KHIÊM</v>
      </c>
      <c r="U1184" t="str">
        <f>data!C1172</f>
        <v>12A5</v>
      </c>
      <c r="AE1184" t="str">
        <f>IF(B1184&lt;&gt;"", INDEX($X$8:$X$1491, MATCH(B1184, $T$8:$T$1491, 0)),"")</f>
        <v/>
      </c>
      <c r="AF1184" t="str">
        <f>IF(AH1187&lt;&gt;"", INDEX($AJ$8:$AJ$1491, MATCH(AH1187, $T$8:$T$1491, 0)),"")</f>
        <v/>
      </c>
    </row>
    <row r="1185">
      <c r="A1185" t="str">
        <f>IF(B1185&lt;&gt;"",A1184+1,"")</f>
        <v/>
      </c>
      <c r="S1185" t="e">
        <f>IF(T1185&lt;&gt;"",S1184+1,"")</f>
        <v>#REF!</v>
      </c>
      <c r="T1185" t="str">
        <f>data!B1173</f>
        <v>VÕ THANH LIÊM</v>
      </c>
      <c r="U1185" t="str">
        <f>data!C1173</f>
        <v>12A5</v>
      </c>
      <c r="V1185">
        <v>3</v>
      </c>
      <c r="AE1185" t="str">
        <f>IF(B1185&lt;&gt;"", INDEX($X$8:$X$1491, MATCH(B1185, $T$8:$T$1491, 0)),"")</f>
        <v/>
      </c>
      <c r="AF1185" t="str">
        <f>IF(AH1188&lt;&gt;"", INDEX($AJ$8:$AJ$1491, MATCH(AH1188, $T$8:$T$1491, 0)),"")</f>
        <v/>
      </c>
    </row>
    <row r="1186">
      <c r="A1186" t="str">
        <f>IF(B1186&lt;&gt;"",A1185+1,"")</f>
        <v/>
      </c>
      <c r="S1186" t="e">
        <f>IF(T1186&lt;&gt;"",S1185+1,"")</f>
        <v>#REF!</v>
      </c>
      <c r="T1186" t="str">
        <f>data!B1174</f>
        <v>LÊ THỊ MỸ LINH</v>
      </c>
      <c r="U1186" t="str">
        <f>data!C1174</f>
        <v>12A5</v>
      </c>
      <c r="AE1186" t="str">
        <f>IF(B1186&lt;&gt;"", INDEX($X$8:$X$1491, MATCH(B1186, $T$8:$T$1491, 0)),"")</f>
        <v/>
      </c>
      <c r="AF1186" t="str">
        <f>IF(AH1189&lt;&gt;"", INDEX($AJ$8:$AJ$1491, MATCH(AH1189, $T$8:$T$1491, 0)),"")</f>
        <v/>
      </c>
    </row>
    <row r="1187">
      <c r="A1187" t="str">
        <f>IF(B1187&lt;&gt;"",A1186+1,"")</f>
        <v/>
      </c>
      <c r="S1187" t="e">
        <f>IF(T1187&lt;&gt;"",S1186+1,"")</f>
        <v>#REF!</v>
      </c>
      <c r="T1187" t="str">
        <f>data!B1175</f>
        <v>DƯƠNG XUÂN LỘC</v>
      </c>
      <c r="U1187" t="str">
        <f>data!C1175</f>
        <v>12A5</v>
      </c>
      <c r="AE1187" t="str">
        <f>IF(B1187&lt;&gt;"", INDEX($X$8:$X$1491, MATCH(B1187, $T$8:$T$1491, 0)),"")</f>
        <v/>
      </c>
      <c r="AF1187" t="str">
        <f>IF(AH1190&lt;&gt;"", INDEX($AJ$8:$AJ$1491, MATCH(AH1190, $T$8:$T$1491, 0)),"")</f>
        <v/>
      </c>
    </row>
    <row r="1188">
      <c r="A1188" t="str">
        <f>IF(B1188&lt;&gt;"",A1187+1,"")</f>
        <v/>
      </c>
      <c r="S1188" t="e">
        <f>IF(T1188&lt;&gt;"",S1187+1,"")</f>
        <v>#REF!</v>
      </c>
      <c r="T1188" t="str">
        <f>data!B1176</f>
        <v>PHẠM TRẦN TRÚC LY</v>
      </c>
      <c r="U1188" t="str">
        <f>data!C1176</f>
        <v>12A5</v>
      </c>
      <c r="AE1188" t="str">
        <f>IF(B1188&lt;&gt;"", INDEX($X$8:$X$1491, MATCH(B1188, $T$8:$T$1491, 0)),"")</f>
        <v/>
      </c>
      <c r="AF1188" t="str">
        <f>IF(AH1191&lt;&gt;"", INDEX($AJ$8:$AJ$1491, MATCH(AH1191, $T$8:$T$1491, 0)),"")</f>
        <v/>
      </c>
    </row>
    <row r="1189">
      <c r="A1189" t="str">
        <f>IF(B1189&lt;&gt;"",A1188+1,"")</f>
        <v/>
      </c>
      <c r="S1189" t="e">
        <f>IF(T1189&lt;&gt;"",S1188+1,"")</f>
        <v>#REF!</v>
      </c>
      <c r="T1189" t="str">
        <f>data!B1177</f>
        <v>NGUYỄN NGỌC MAI</v>
      </c>
      <c r="U1189" t="str">
        <f>data!C1177</f>
        <v>12A5</v>
      </c>
      <c r="V1189">
        <v>3</v>
      </c>
      <c r="X1189">
        <v>2</v>
      </c>
      <c r="AE1189" t="str">
        <f>IF(B1189&lt;&gt;"", INDEX($X$8:$X$1491, MATCH(B1189, $T$8:$T$1491, 0)),"")</f>
        <v/>
      </c>
      <c r="AF1189" t="str">
        <f>IF(AH1192&lt;&gt;"", INDEX($AJ$8:$AJ$1491, MATCH(AH1192, $T$8:$T$1491, 0)),"")</f>
        <v/>
      </c>
    </row>
    <row r="1190">
      <c r="A1190" t="str">
        <f>IF(B1190&lt;&gt;"",A1189+1,"")</f>
        <v/>
      </c>
      <c r="S1190" t="e">
        <f>IF(T1190&lt;&gt;"",S1189+1,"")</f>
        <v>#REF!</v>
      </c>
      <c r="T1190" t="str">
        <f>data!B1178</f>
        <v>NGUYỄN ĐINH HÀ MI</v>
      </c>
      <c r="U1190" t="str">
        <f>data!C1178</f>
        <v>12A5</v>
      </c>
      <c r="AE1190" t="str">
        <f>IF(B1190&lt;&gt;"", INDEX($X$8:$X$1491, MATCH(B1190, $T$8:$T$1491, 0)),"")</f>
        <v/>
      </c>
      <c r="AF1190" t="str">
        <f>IF(AH1193&lt;&gt;"", INDEX($AJ$8:$AJ$1491, MATCH(AH1193, $T$8:$T$1491, 0)),"")</f>
        <v/>
      </c>
    </row>
    <row r="1191">
      <c r="A1191" t="str">
        <f>IF(B1191&lt;&gt;"",A1190+1,"")</f>
        <v/>
      </c>
      <c r="S1191" t="e">
        <f>IF(T1191&lt;&gt;"",S1190+1,"")</f>
        <v>#REF!</v>
      </c>
      <c r="T1191" t="str">
        <f>data!B1179</f>
        <v>NGUYỄN THỊ THANH NGÂN</v>
      </c>
      <c r="U1191" t="str">
        <f>data!C1179</f>
        <v>12A5</v>
      </c>
      <c r="AE1191" t="str">
        <f>IF(B1191&lt;&gt;"", INDEX($X$8:$X$1491, MATCH(B1191, $T$8:$T$1491, 0)),"")</f>
        <v/>
      </c>
      <c r="AF1191" t="str">
        <f>IF(AH1194&lt;&gt;"", INDEX($AJ$8:$AJ$1491, MATCH(AH1194, $T$8:$T$1491, 0)),"")</f>
        <v/>
      </c>
    </row>
    <row r="1192">
      <c r="A1192" t="str">
        <f>IF(B1192&lt;&gt;"",A1191+1,"")</f>
        <v/>
      </c>
      <c r="S1192" t="e">
        <f>IF(T1192&lt;&gt;"",S1191+1,"")</f>
        <v>#REF!</v>
      </c>
      <c r="T1192" t="str">
        <f>data!B1180</f>
        <v>HUỲNH THÚY NGỌC</v>
      </c>
      <c r="U1192" t="str">
        <f>data!C1180</f>
        <v>12A5</v>
      </c>
      <c r="AE1192" t="str">
        <f>IF(B1192&lt;&gt;"", INDEX($X$8:$X$1491, MATCH(B1192, $T$8:$T$1491, 0)),"")</f>
        <v/>
      </c>
      <c r="AF1192" t="str">
        <f>IF(AH1195&lt;&gt;"", INDEX($AJ$8:$AJ$1491, MATCH(AH1195, $T$8:$T$1491, 0)),"")</f>
        <v/>
      </c>
    </row>
    <row r="1193">
      <c r="A1193" t="str">
        <f>IF(B1193&lt;&gt;"",A1192+1,"")</f>
        <v/>
      </c>
      <c r="S1193" t="e">
        <f>IF(T1193&lt;&gt;"",S1192+1,"")</f>
        <v>#REF!</v>
      </c>
      <c r="T1193" t="str">
        <f>data!B1181</f>
        <v>PHẠM VĂN NGỌT</v>
      </c>
      <c r="U1193" t="str">
        <f>data!C1181</f>
        <v>12A5</v>
      </c>
      <c r="V1193">
        <v>1</v>
      </c>
      <c r="AE1193" t="str">
        <f>IF(B1193&lt;&gt;"", INDEX($X$8:$X$1491, MATCH(B1193, $T$8:$T$1491, 0)),"")</f>
        <v/>
      </c>
      <c r="AF1193" t="str">
        <f>IF(AH1196&lt;&gt;"", INDEX($AJ$8:$AJ$1491, MATCH(AH1196, $T$8:$T$1491, 0)),"")</f>
        <v/>
      </c>
    </row>
    <row r="1194">
      <c r="A1194" t="str">
        <f>IF(B1194&lt;&gt;"",A1193+1,"")</f>
        <v/>
      </c>
      <c r="S1194" t="e">
        <f>IF(T1194&lt;&gt;"",S1193+1,"")</f>
        <v>#REF!</v>
      </c>
      <c r="T1194" t="str">
        <f>data!B1182</f>
        <v>TRẦN NGUYỄN KHÔI NGUYÊN</v>
      </c>
      <c r="U1194" t="str">
        <f>data!C1182</f>
        <v>12A5</v>
      </c>
      <c r="V1194">
        <v>2</v>
      </c>
      <c r="AE1194" t="str">
        <f>IF(B1194&lt;&gt;"", INDEX($X$8:$X$1491, MATCH(B1194, $T$8:$T$1491, 0)),"")</f>
        <v/>
      </c>
      <c r="AF1194" t="str">
        <f>IF(AH1197&lt;&gt;"", INDEX($AJ$8:$AJ$1491, MATCH(AH1197, $T$8:$T$1491, 0)),"")</f>
        <v/>
      </c>
    </row>
    <row r="1195">
      <c r="A1195" t="str">
        <f>IF(B1195&lt;&gt;"",A1194+1,"")</f>
        <v/>
      </c>
      <c r="S1195" t="e">
        <f>IF(T1195&lt;&gt;"",S1194+1,"")</f>
        <v>#REF!</v>
      </c>
      <c r="T1195" t="str">
        <f>data!B1183</f>
        <v>KIM TUẤN NHÂN</v>
      </c>
      <c r="U1195" t="str">
        <f>data!C1183</f>
        <v>12A5</v>
      </c>
      <c r="V1195">
        <v>3</v>
      </c>
      <c r="AE1195" t="str">
        <f>IF(B1195&lt;&gt;"", INDEX($X$8:$X$1491, MATCH(B1195, $T$8:$T$1491, 0)),"")</f>
        <v/>
      </c>
      <c r="AF1195" t="str">
        <f>IF(AH1198&lt;&gt;"", INDEX($AJ$8:$AJ$1491, MATCH(AH1198, $T$8:$T$1491, 0)),"")</f>
        <v/>
      </c>
    </row>
    <row r="1196">
      <c r="A1196" t="str">
        <f>IF(B1196&lt;&gt;"",A1195+1,"")</f>
        <v/>
      </c>
      <c r="S1196" t="e">
        <f>IF(T1196&lt;&gt;"",S1195+1,"")</f>
        <v>#REF!</v>
      </c>
      <c r="T1196" t="str">
        <f>data!B1184</f>
        <v>NGUYỄN HỮU NHÂN</v>
      </c>
      <c r="U1196" t="str">
        <f>data!C1184</f>
        <v>12A5</v>
      </c>
      <c r="AE1196" t="str">
        <f>IF(B1196&lt;&gt;"", INDEX($X$8:$X$1491, MATCH(B1196, $T$8:$T$1491, 0)),"")</f>
        <v/>
      </c>
      <c r="AF1196" t="str">
        <f>IF(AH1199&lt;&gt;"", INDEX($AJ$8:$AJ$1491, MATCH(AH1199, $T$8:$T$1491, 0)),"")</f>
        <v/>
      </c>
    </row>
    <row r="1197">
      <c r="A1197" t="str">
        <f>IF(B1197&lt;&gt;"",A1196+1,"")</f>
        <v/>
      </c>
      <c r="S1197" t="e">
        <f>IF(T1197&lt;&gt;"",S1196+1,"")</f>
        <v>#REF!</v>
      </c>
      <c r="T1197" t="str">
        <f>data!B1185</f>
        <v>HUỲNH NGỌC NHI</v>
      </c>
      <c r="U1197" t="str">
        <f>data!C1185</f>
        <v>12A5</v>
      </c>
      <c r="AE1197" t="str">
        <f>IF(B1197&lt;&gt;"", INDEX($X$8:$X$1491, MATCH(B1197, $T$8:$T$1491, 0)),"")</f>
        <v/>
      </c>
      <c r="AF1197" t="str">
        <f>IF(AH1200&lt;&gt;"", INDEX($AJ$8:$AJ$1491, MATCH(AH1200, $T$8:$T$1491, 0)),"")</f>
        <v/>
      </c>
    </row>
    <row r="1198">
      <c r="A1198" t="str">
        <f>IF(B1198&lt;&gt;"",A1197+1,"")</f>
        <v/>
      </c>
      <c r="S1198" t="e">
        <f>IF(T1198&lt;&gt;"",S1197+1,"")</f>
        <v>#REF!</v>
      </c>
      <c r="T1198" t="str">
        <f>data!B1186</f>
        <v>NGUYỄN THỊ YẾN NHI</v>
      </c>
      <c r="U1198" t="str">
        <f>data!C1186</f>
        <v>12A5</v>
      </c>
      <c r="AE1198" t="str">
        <f>IF(B1198&lt;&gt;"", INDEX($X$8:$X$1491, MATCH(B1198, $T$8:$T$1491, 0)),"")</f>
        <v/>
      </c>
      <c r="AF1198" t="str">
        <f>IF(AH1201&lt;&gt;"", INDEX($AJ$8:$AJ$1491, MATCH(AH1201, $T$8:$T$1491, 0)),"")</f>
        <v/>
      </c>
    </row>
    <row r="1199">
      <c r="A1199" t="str">
        <f>IF(B1199&lt;&gt;"",A1198+1,"")</f>
        <v/>
      </c>
      <c r="S1199" t="e">
        <f>IF(T1199&lt;&gt;"",S1198+1,"")</f>
        <v>#REF!</v>
      </c>
      <c r="T1199" t="str">
        <f>data!B1187</f>
        <v>ĐẶNG DUY NHỰT</v>
      </c>
      <c r="U1199" t="str">
        <f>data!C1187</f>
        <v>12A5</v>
      </c>
      <c r="AE1199" t="str">
        <f>IF(B1199&lt;&gt;"", INDEX($X$8:$X$1491, MATCH(B1199, $T$8:$T$1491, 0)),"")</f>
        <v/>
      </c>
      <c r="AF1199" t="str">
        <f>IF(AH1202&lt;&gt;"", INDEX($AJ$8:$AJ$1491, MATCH(AH1202, $T$8:$T$1491, 0)),"")</f>
        <v/>
      </c>
    </row>
    <row r="1200">
      <c r="A1200" t="str">
        <f>IF(B1200&lt;&gt;"",A1199+1,"")</f>
        <v/>
      </c>
      <c r="S1200" t="e">
        <f>IF(T1200&lt;&gt;"",S1199+1,"")</f>
        <v>#REF!</v>
      </c>
      <c r="T1200" t="str">
        <f>data!B1188</f>
        <v>HUỲNH THANH TÂN</v>
      </c>
      <c r="U1200" t="str">
        <f>data!C1188</f>
        <v>12A5</v>
      </c>
      <c r="AE1200" t="str">
        <f>IF(B1200&lt;&gt;"", INDEX($X$8:$X$1491, MATCH(B1200, $T$8:$T$1491, 0)),"")</f>
        <v/>
      </c>
      <c r="AF1200" t="str">
        <f>IF(AH1203&lt;&gt;"", INDEX($AJ$8:$AJ$1491, MATCH(AH1203, $T$8:$T$1491, 0)),"")</f>
        <v/>
      </c>
    </row>
    <row r="1201">
      <c r="A1201" t="str">
        <f>IF(B1201&lt;&gt;"",A1200+1,"")</f>
        <v/>
      </c>
      <c r="S1201" t="e">
        <f>IF(T1201&lt;&gt;"",S1200+1,"")</f>
        <v>#REF!</v>
      </c>
      <c r="T1201" t="str">
        <f>data!B1189</f>
        <v>BÙI THỊ THẠCH THẢO</v>
      </c>
      <c r="U1201" t="str">
        <f>data!C1189</f>
        <v>12A5</v>
      </c>
      <c r="AE1201" t="str">
        <f>IF(B1201&lt;&gt;"", INDEX($X$8:$X$1491, MATCH(B1201, $T$8:$T$1491, 0)),"")</f>
        <v/>
      </c>
      <c r="AF1201" t="str">
        <f>IF(AH1204&lt;&gt;"", INDEX($AJ$8:$AJ$1491, MATCH(AH1204, $T$8:$T$1491, 0)),"")</f>
        <v/>
      </c>
    </row>
    <row r="1202">
      <c r="A1202" t="str">
        <f>IF(B1202&lt;&gt;"",A1201+1,"")</f>
        <v/>
      </c>
      <c r="S1202" t="e">
        <f>IF(T1202&lt;&gt;"",S1201+1,"")</f>
        <v>#REF!</v>
      </c>
      <c r="T1202" t="str">
        <f>data!B1190</f>
        <v>TRẦN NGỌC THẢO</v>
      </c>
      <c r="U1202" t="str">
        <f>data!C1190</f>
        <v>12A5</v>
      </c>
      <c r="AE1202" t="str">
        <f>IF(B1202&lt;&gt;"", INDEX($X$8:$X$1491, MATCH(B1202, $T$8:$T$1491, 0)),"")</f>
        <v/>
      </c>
      <c r="AF1202" t="str">
        <f>IF(AH1205&lt;&gt;"", INDEX($AJ$8:$AJ$1491, MATCH(AH1205, $T$8:$T$1491, 0)),"")</f>
        <v/>
      </c>
    </row>
    <row r="1203">
      <c r="A1203" t="str">
        <f>IF(B1203&lt;&gt;"",A1202+1,"")</f>
        <v/>
      </c>
      <c r="S1203" t="e">
        <f>IF(T1203&lt;&gt;"",S1202+1,"")</f>
        <v>#REF!</v>
      </c>
      <c r="T1203" t="str">
        <f>data!B1191</f>
        <v>NGUYỄN THỊ BẢO THI</v>
      </c>
      <c r="U1203" t="str">
        <f>data!C1191</f>
        <v>12A5</v>
      </c>
      <c r="AE1203" t="str">
        <f>IF(B1203&lt;&gt;"", INDEX($X$8:$X$1491, MATCH(B1203, $T$8:$T$1491, 0)),"")</f>
        <v/>
      </c>
      <c r="AF1203" t="str">
        <f>IF(AH1206&lt;&gt;"", INDEX($AJ$8:$AJ$1491, MATCH(AH1206, $T$8:$T$1491, 0)),"")</f>
        <v/>
      </c>
    </row>
    <row r="1204">
      <c r="A1204" t="str">
        <f>IF(B1204&lt;&gt;"",A1203+1,"")</f>
        <v/>
      </c>
      <c r="S1204" t="e">
        <f>IF(T1204&lt;&gt;"",S1203+1,"")</f>
        <v>#REF!</v>
      </c>
      <c r="T1204" t="str">
        <f>data!B1192</f>
        <v>LÂM QUANG THIÊN</v>
      </c>
      <c r="U1204" t="str">
        <f>data!C1192</f>
        <v>12A5</v>
      </c>
      <c r="AE1204" t="str">
        <f>IF(B1204&lt;&gt;"", INDEX($X$8:$X$1491, MATCH(B1204, $T$8:$T$1491, 0)),"")</f>
        <v/>
      </c>
      <c r="AF1204" t="str">
        <f>IF(AH1207&lt;&gt;"", INDEX($AJ$8:$AJ$1491, MATCH(AH1207, $T$8:$T$1491, 0)),"")</f>
        <v/>
      </c>
    </row>
    <row r="1205">
      <c r="A1205" t="str">
        <f>IF(B1205&lt;&gt;"",A1204+1,"")</f>
        <v/>
      </c>
      <c r="S1205" t="e">
        <f>IF(T1205&lt;&gt;"",S1204+1,"")</f>
        <v>#REF!</v>
      </c>
      <c r="T1205" t="str">
        <f>data!B1193</f>
        <v>TRẦN THỊ MỸ THUẬN</v>
      </c>
      <c r="U1205" t="str">
        <f>data!C1193</f>
        <v>12A5</v>
      </c>
      <c r="AE1205" t="str">
        <f>IF(B1205&lt;&gt;"", INDEX($X$8:$X$1491, MATCH(B1205, $T$8:$T$1491, 0)),"")</f>
        <v/>
      </c>
      <c r="AF1205" t="str">
        <f>IF(AH1208&lt;&gt;"", INDEX($AJ$8:$AJ$1491, MATCH(AH1208, $T$8:$T$1491, 0)),"")</f>
        <v/>
      </c>
    </row>
    <row r="1206">
      <c r="A1206" t="str">
        <f>IF(B1206&lt;&gt;"",A1205+1,"")</f>
        <v/>
      </c>
      <c r="S1206" t="e">
        <f>IF(T1206&lt;&gt;"",S1205+1,"")</f>
        <v>#REF!</v>
      </c>
      <c r="T1206" t="str">
        <f>data!B1194</f>
        <v>MAI CHÁNH TÍN</v>
      </c>
      <c r="U1206" t="str">
        <f>data!C1194</f>
        <v>12A5</v>
      </c>
      <c r="V1206">
        <v>3</v>
      </c>
      <c r="AE1206" t="str">
        <f>IF(B1206&lt;&gt;"", INDEX($X$8:$X$1491, MATCH(B1206, $T$8:$T$1491, 0)),"")</f>
        <v/>
      </c>
      <c r="AF1206" t="str">
        <f>IF(AH1209&lt;&gt;"", INDEX($AJ$8:$AJ$1491, MATCH(AH1209, $T$8:$T$1491, 0)),"")</f>
        <v/>
      </c>
    </row>
    <row r="1207">
      <c r="A1207" t="str">
        <f>IF(B1207&lt;&gt;"",A1206+1,"")</f>
        <v/>
      </c>
      <c r="S1207" t="e">
        <f>IF(T1207&lt;&gt;"",S1206+1,"")</f>
        <v>#REF!</v>
      </c>
      <c r="T1207" t="str">
        <f>data!B1195</f>
        <v>NGÔ THỊ BẢO TRÂN</v>
      </c>
      <c r="U1207" t="str">
        <f>data!C1195</f>
        <v>12A5</v>
      </c>
      <c r="AE1207" t="str">
        <f>IF(B1207&lt;&gt;"", INDEX($X$8:$X$1491, MATCH(B1207, $T$8:$T$1491, 0)),"")</f>
        <v/>
      </c>
      <c r="AF1207" t="str">
        <f>IF(AH1210&lt;&gt;"", INDEX($AJ$8:$AJ$1491, MATCH(AH1210, $T$8:$T$1491, 0)),"")</f>
        <v/>
      </c>
    </row>
    <row r="1208">
      <c r="A1208" t="str">
        <f>IF(B1208&lt;&gt;"",A1207+1,"")</f>
        <v/>
      </c>
      <c r="S1208" t="e">
        <f>IF(T1208&lt;&gt;"",S1207+1,"")</f>
        <v>#REF!</v>
      </c>
      <c r="T1208" t="str">
        <f>data!B1196</f>
        <v>NGUYỄN THỊ NGỌC TRÚC</v>
      </c>
      <c r="U1208" t="str">
        <f>data!C1196</f>
        <v>12A5</v>
      </c>
      <c r="X1208">
        <v>1</v>
      </c>
      <c r="AE1208" t="str">
        <f>IF(B1208&lt;&gt;"", INDEX($X$8:$X$1491, MATCH(B1208, $T$8:$T$1491, 0)),"")</f>
        <v/>
      </c>
      <c r="AF1208" t="str">
        <f>IF(AH1211&lt;&gt;"", INDEX($AJ$8:$AJ$1491, MATCH(AH1211, $T$8:$T$1491, 0)),"")</f>
        <v/>
      </c>
    </row>
    <row r="1209">
      <c r="A1209" t="str">
        <f>IF(B1209&lt;&gt;"",A1208+1,"")</f>
        <v/>
      </c>
      <c r="S1209" t="e">
        <f>IF(T1209&lt;&gt;"",S1208+1,"")</f>
        <v>#REF!</v>
      </c>
      <c r="T1209" t="str">
        <f>data!B1197</f>
        <v>ĐỖ QUỐC TRUNG</v>
      </c>
      <c r="U1209" t="str">
        <f>data!C1197</f>
        <v>12A5</v>
      </c>
      <c r="AE1209" t="str">
        <f>IF(B1209&lt;&gt;"", INDEX($X$8:$X$1491, MATCH(B1209, $T$8:$T$1491, 0)),"")</f>
        <v/>
      </c>
      <c r="AF1209" t="str">
        <f>IF(AH1212&lt;&gt;"", INDEX($AJ$8:$AJ$1491, MATCH(AH1212, $T$8:$T$1491, 0)),"")</f>
        <v/>
      </c>
    </row>
    <row r="1210">
      <c r="A1210" t="str">
        <f>IF(B1210&lt;&gt;"",A1209+1,"")</f>
        <v/>
      </c>
      <c r="S1210" t="e">
        <f>IF(T1210&lt;&gt;"",S1209+1,"")</f>
        <v>#REF!</v>
      </c>
      <c r="T1210" t="str">
        <f>data!B1198</f>
        <v>LÊ NGUYỄN MAI UYÊN</v>
      </c>
      <c r="U1210" t="str">
        <f>data!C1198</f>
        <v>12A5</v>
      </c>
      <c r="AE1210" t="str">
        <f>IF(B1210&lt;&gt;"", INDEX($X$8:$X$1491, MATCH(B1210, $T$8:$T$1491, 0)),"")</f>
        <v/>
      </c>
      <c r="AF1210" t="str">
        <f>IF(AH1213&lt;&gt;"", INDEX($AJ$8:$AJ$1491, MATCH(AH1213, $T$8:$T$1491, 0)),"")</f>
        <v/>
      </c>
    </row>
    <row r="1211">
      <c r="A1211" t="str">
        <f>IF(B1211&lt;&gt;"",A1210+1,"")</f>
        <v/>
      </c>
      <c r="S1211" t="e">
        <f>IF(T1211&lt;&gt;"",S1210+1,"")</f>
        <v>#REF!</v>
      </c>
      <c r="T1211" t="str">
        <f>data!B1199</f>
        <v>LÊ NGUYỄN TƯỜNG VY</v>
      </c>
      <c r="U1211" t="str">
        <f>data!C1199</f>
        <v>12A5</v>
      </c>
      <c r="AE1211" t="str">
        <f>IF(B1211&lt;&gt;"", INDEX($X$8:$X$1491, MATCH(B1211, $T$8:$T$1491, 0)),"")</f>
        <v/>
      </c>
      <c r="AF1211" t="str">
        <f>IF(AH1214&lt;&gt;"", INDEX($AJ$8:$AJ$1491, MATCH(AH1214, $T$8:$T$1491, 0)),"")</f>
        <v/>
      </c>
    </row>
    <row r="1212">
      <c r="A1212" t="str">
        <f>IF(B1212&lt;&gt;"",A1211+1,"")</f>
        <v/>
      </c>
      <c r="S1212" t="e">
        <f>IF(T1212&lt;&gt;"",S1211+1,"")</f>
        <v>#REF!</v>
      </c>
      <c r="T1212" t="str">
        <f>data!B1200</f>
        <v>TRƯƠNG KỲ ANH</v>
      </c>
      <c r="U1212" t="str">
        <f>data!C1200</f>
        <v>12A6</v>
      </c>
      <c r="AE1212" t="str">
        <f>IF(B1212&lt;&gt;"", INDEX($X$8:$X$1491, MATCH(B1212, $T$8:$T$1491, 0)),"")</f>
        <v/>
      </c>
      <c r="AF1212" t="str">
        <f>IF(AH1215&lt;&gt;"", INDEX($AJ$8:$AJ$1491, MATCH(AH1215, $T$8:$T$1491, 0)),"")</f>
        <v/>
      </c>
    </row>
    <row r="1213">
      <c r="A1213" t="str">
        <f>IF(B1213&lt;&gt;"",A1212+1,"")</f>
        <v/>
      </c>
      <c r="S1213" t="e">
        <f>IF(T1213&lt;&gt;"",S1212+1,"")</f>
        <v>#REF!</v>
      </c>
      <c r="T1213" t="str">
        <f>data!B1201</f>
        <v>LÊ TRẦN GIA BẢO</v>
      </c>
      <c r="U1213" t="str">
        <f>data!C1201</f>
        <v>12A6</v>
      </c>
      <c r="V1213">
        <v>3</v>
      </c>
      <c r="AE1213" t="str">
        <f>IF(B1213&lt;&gt;"", INDEX($X$8:$X$1491, MATCH(B1213, $T$8:$T$1491, 0)),"")</f>
        <v/>
      </c>
      <c r="AF1213" t="str">
        <f>IF(AH1216&lt;&gt;"", INDEX($AJ$8:$AJ$1491, MATCH(AH1216, $T$8:$T$1491, 0)),"")</f>
        <v/>
      </c>
    </row>
    <row r="1214">
      <c r="A1214" t="str">
        <f>IF(B1214&lt;&gt;"",A1213+1,"")</f>
        <v/>
      </c>
      <c r="S1214" t="e">
        <f>IF(T1214&lt;&gt;"",S1213+1,"")</f>
        <v>#REF!</v>
      </c>
      <c r="T1214" t="str">
        <f>data!B1202</f>
        <v>TRẦN THIÊN BẢO</v>
      </c>
      <c r="U1214" t="str">
        <f>data!C1202</f>
        <v>12A6</v>
      </c>
      <c r="V1214">
        <v>1</v>
      </c>
      <c r="AE1214" t="str">
        <f>IF(B1214&lt;&gt;"", INDEX($X$8:$X$1491, MATCH(B1214, $T$8:$T$1491, 0)),"")</f>
        <v/>
      </c>
      <c r="AF1214" t="str">
        <f>IF(AH1217&lt;&gt;"", INDEX($AJ$8:$AJ$1491, MATCH(AH1217, $T$8:$T$1491, 0)),"")</f>
        <v/>
      </c>
    </row>
    <row r="1215">
      <c r="A1215" t="str">
        <f>IF(B1215&lt;&gt;"",A1214+1,"")</f>
        <v/>
      </c>
      <c r="S1215" t="e">
        <f>IF(T1215&lt;&gt;"",S1214+1,"")</f>
        <v>#REF!</v>
      </c>
      <c r="T1215" t="str">
        <f>data!B1203</f>
        <v>TRẦN XUÂN BẢO CHÂU</v>
      </c>
      <c r="U1215" t="str">
        <f>data!C1203</f>
        <v>12A6</v>
      </c>
      <c r="AE1215" t="str">
        <f>IF(B1215&lt;&gt;"", INDEX($X$8:$X$1491, MATCH(B1215, $T$8:$T$1491, 0)),"")</f>
        <v/>
      </c>
      <c r="AF1215" t="str">
        <f>IF(AH1218&lt;&gt;"", INDEX($AJ$8:$AJ$1491, MATCH(AH1218, $T$8:$T$1491, 0)),"")</f>
        <v/>
      </c>
    </row>
    <row r="1216">
      <c r="A1216" t="str">
        <f>IF(B1216&lt;&gt;"",A1215+1,"")</f>
        <v/>
      </c>
      <c r="S1216" t="e">
        <f>IF(T1216&lt;&gt;"",S1215+1,"")</f>
        <v>#REF!</v>
      </c>
      <c r="T1216" t="str">
        <f>data!B1204</f>
        <v>NGUYỄN CHÍ CÔNG</v>
      </c>
      <c r="U1216" t="str">
        <f>data!C1204</f>
        <v>12A6</v>
      </c>
      <c r="AE1216" t="str">
        <f>IF(B1216&lt;&gt;"", INDEX($X$8:$X$1491, MATCH(B1216, $T$8:$T$1491, 0)),"")</f>
        <v/>
      </c>
      <c r="AF1216" t="str">
        <f>IF(AH1219&lt;&gt;"", INDEX($AJ$8:$AJ$1491, MATCH(AH1219, $T$8:$T$1491, 0)),"")</f>
        <v/>
      </c>
    </row>
    <row r="1217">
      <c r="A1217" t="str">
        <f>IF(B1217&lt;&gt;"",A1216+1,"")</f>
        <v/>
      </c>
      <c r="S1217" t="e">
        <f>IF(T1217&lt;&gt;"",S1216+1,"")</f>
        <v>#REF!</v>
      </c>
      <c r="T1217" t="str">
        <f>data!B1205</f>
        <v>NGUYỄN BÍCH DIÊN</v>
      </c>
      <c r="U1217" t="str">
        <f>data!C1205</f>
        <v>12A6</v>
      </c>
      <c r="AE1217" t="str">
        <f>IF(B1217&lt;&gt;"", INDEX($X$8:$X$1491, MATCH(B1217, $T$8:$T$1491, 0)),"")</f>
        <v/>
      </c>
      <c r="AF1217" t="str">
        <f>IF(AH1220&lt;&gt;"", INDEX($AJ$8:$AJ$1491, MATCH(AH1220, $T$8:$T$1491, 0)),"")</f>
        <v/>
      </c>
    </row>
    <row r="1218">
      <c r="A1218" t="str">
        <f>IF(B1218&lt;&gt;"",A1217+1,"")</f>
        <v/>
      </c>
      <c r="S1218" t="e">
        <f>IF(T1218&lt;&gt;"",S1217+1,"")</f>
        <v>#REF!</v>
      </c>
      <c r="T1218" t="str">
        <f>data!B1206</f>
        <v>ĐÀO QUỐC HẢI</v>
      </c>
      <c r="U1218" t="str">
        <f>data!C1206</f>
        <v>12A6</v>
      </c>
      <c r="AE1218" t="str">
        <f>IF(B1218&lt;&gt;"", INDEX($X$8:$X$1491, MATCH(B1218, $T$8:$T$1491, 0)),"")</f>
        <v/>
      </c>
      <c r="AF1218" t="str">
        <f>IF(AH1221&lt;&gt;"", INDEX($AJ$8:$AJ$1491, MATCH(AH1221, $T$8:$T$1491, 0)),"")</f>
        <v/>
      </c>
    </row>
    <row r="1219">
      <c r="A1219" t="str">
        <f>IF(B1219&lt;&gt;"",A1218+1,"")</f>
        <v/>
      </c>
      <c r="S1219" t="e">
        <f>IF(T1219&lt;&gt;"",S1218+1,"")</f>
        <v>#REF!</v>
      </c>
      <c r="T1219" t="str">
        <f>data!B1207</f>
        <v>TẠ QUỐC HÀO</v>
      </c>
      <c r="U1219" t="str">
        <f>data!C1207</f>
        <v>12A6</v>
      </c>
      <c r="AE1219" t="str">
        <f>IF(B1219&lt;&gt;"", INDEX($X$8:$X$1491, MATCH(B1219, $T$8:$T$1491, 0)),"")</f>
        <v/>
      </c>
      <c r="AF1219" t="str">
        <f>IF(AH1222&lt;&gt;"", INDEX($AJ$8:$AJ$1491, MATCH(AH1222, $T$8:$T$1491, 0)),"")</f>
        <v/>
      </c>
    </row>
    <row r="1220">
      <c r="A1220" t="str">
        <f>IF(B1220&lt;&gt;"",A1219+1,"")</f>
        <v/>
      </c>
      <c r="S1220" t="e">
        <f>IF(T1220&lt;&gt;"",S1219+1,"")</f>
        <v>#REF!</v>
      </c>
      <c r="T1220" t="str">
        <f>data!B1208</f>
        <v>NGUYỄN HUY HOÀNG</v>
      </c>
      <c r="U1220" t="str">
        <f>data!C1208</f>
        <v>12A6</v>
      </c>
      <c r="V1220">
        <v>3</v>
      </c>
      <c r="AE1220" t="str">
        <f>IF(B1220&lt;&gt;"", INDEX($X$8:$X$1491, MATCH(B1220, $T$8:$T$1491, 0)),"")</f>
        <v/>
      </c>
      <c r="AF1220" t="str">
        <f>IF(AH1223&lt;&gt;"", INDEX($AJ$8:$AJ$1491, MATCH(AH1223, $T$8:$T$1491, 0)),"")</f>
        <v/>
      </c>
    </row>
    <row r="1221">
      <c r="A1221" t="str">
        <f>IF(B1221&lt;&gt;"",A1220+1,"")</f>
        <v/>
      </c>
      <c r="S1221" t="e">
        <f>IF(T1221&lt;&gt;"",S1220+1,"")</f>
        <v>#REF!</v>
      </c>
      <c r="T1221" t="str">
        <f>data!B1209</f>
        <v>DƯƠNG CHÍ KHANG</v>
      </c>
      <c r="U1221" t="str">
        <f>data!C1209</f>
        <v>12A6</v>
      </c>
      <c r="V1221">
        <v>3</v>
      </c>
      <c r="AE1221" t="str">
        <f>IF(B1221&lt;&gt;"", INDEX($X$8:$X$1491, MATCH(B1221, $T$8:$T$1491, 0)),"")</f>
        <v/>
      </c>
      <c r="AF1221" t="str">
        <f>IF(AH1224&lt;&gt;"", INDEX($AJ$8:$AJ$1491, MATCH(AH1224, $T$8:$T$1491, 0)),"")</f>
        <v/>
      </c>
    </row>
    <row r="1222">
      <c r="A1222" t="str">
        <f>IF(B1222&lt;&gt;"",A1221+1,"")</f>
        <v/>
      </c>
      <c r="S1222" t="e">
        <f>IF(T1222&lt;&gt;"",S1221+1,"")</f>
        <v>#REF!</v>
      </c>
      <c r="T1222" t="str">
        <f>data!B1210</f>
        <v>NGUYỄN DUY KHANG</v>
      </c>
      <c r="U1222" t="str">
        <f>data!C1210</f>
        <v>12A6</v>
      </c>
      <c r="V1222">
        <v>1</v>
      </c>
      <c r="X1222">
        <v>1</v>
      </c>
      <c r="AE1222" t="str">
        <f>IF(B1222&lt;&gt;"", INDEX($X$8:$X$1491, MATCH(B1222, $T$8:$T$1491, 0)),"")</f>
        <v/>
      </c>
      <c r="AF1222" t="str">
        <f>IF(AH1225&lt;&gt;"", INDEX($AJ$8:$AJ$1491, MATCH(AH1225, $T$8:$T$1491, 0)),"")</f>
        <v/>
      </c>
    </row>
    <row r="1223">
      <c r="A1223" t="str">
        <f>IF(B1223&lt;&gt;"",A1222+1,"")</f>
        <v/>
      </c>
      <c r="S1223" t="e">
        <f>IF(T1223&lt;&gt;"",S1222+1,"")</f>
        <v>#REF!</v>
      </c>
      <c r="T1223" t="str">
        <f>data!B1211</f>
        <v>TRẦN MINH LỄ</v>
      </c>
      <c r="U1223" t="str">
        <f>data!C1211</f>
        <v>12A6</v>
      </c>
      <c r="AE1223" t="str">
        <f>IF(B1223&lt;&gt;"", INDEX($X$8:$X$1491, MATCH(B1223, $T$8:$T$1491, 0)),"")</f>
        <v/>
      </c>
      <c r="AF1223" t="str">
        <f>IF(AH1226&lt;&gt;"", INDEX($AJ$8:$AJ$1491, MATCH(AH1226, $T$8:$T$1491, 0)),"")</f>
        <v/>
      </c>
    </row>
    <row r="1224">
      <c r="A1224" t="str">
        <f>IF(B1224&lt;&gt;"",A1223+1,"")</f>
        <v/>
      </c>
      <c r="S1224" t="e">
        <f>IF(T1224&lt;&gt;"",S1223+1,"")</f>
        <v>#REF!</v>
      </c>
      <c r="T1224" t="str">
        <f>data!B1212</f>
        <v>NGUYỄN KIM LY</v>
      </c>
      <c r="U1224" t="str">
        <f>data!C1212</f>
        <v>12A6</v>
      </c>
      <c r="AE1224" t="str">
        <f>IF(B1224&lt;&gt;"", INDEX($X$8:$X$1491, MATCH(B1224, $T$8:$T$1491, 0)),"")</f>
        <v/>
      </c>
      <c r="AF1224" t="str">
        <f>IF(AH1227&lt;&gt;"", INDEX($AJ$8:$AJ$1491, MATCH(AH1227, $T$8:$T$1491, 0)),"")</f>
        <v/>
      </c>
    </row>
    <row r="1225">
      <c r="A1225" t="str">
        <f>IF(B1225&lt;&gt;"",A1224+1,"")</f>
        <v/>
      </c>
      <c r="S1225" t="e">
        <f>IF(T1225&lt;&gt;"",S1224+1,"")</f>
        <v>#REF!</v>
      </c>
      <c r="T1225" t="str">
        <f>data!B1213</f>
        <v>NGUYỄN THẢO MY</v>
      </c>
      <c r="U1225" t="str">
        <f>data!C1213</f>
        <v>12A6</v>
      </c>
      <c r="AE1225" t="str">
        <f>IF(B1225&lt;&gt;"", INDEX($X$8:$X$1491, MATCH(B1225, $T$8:$T$1491, 0)),"")</f>
        <v/>
      </c>
      <c r="AF1225" t="str">
        <f>IF(AH1228&lt;&gt;"", INDEX($AJ$8:$AJ$1491, MATCH(AH1228, $T$8:$T$1491, 0)),"")</f>
        <v/>
      </c>
    </row>
    <row r="1226">
      <c r="A1226" t="str">
        <f>IF(B1226&lt;&gt;"",A1225+1,"")</f>
        <v/>
      </c>
      <c r="S1226" t="e">
        <f>IF(T1226&lt;&gt;"",S1225+1,"")</f>
        <v>#REF!</v>
      </c>
      <c r="T1226" t="str">
        <f>data!B1214</f>
        <v>TRẦN DIỄM MY</v>
      </c>
      <c r="U1226" t="str">
        <f>data!C1214</f>
        <v>12A6</v>
      </c>
      <c r="AE1226" t="str">
        <f>IF(B1226&lt;&gt;"", INDEX($X$8:$X$1491, MATCH(B1226, $T$8:$T$1491, 0)),"")</f>
        <v/>
      </c>
      <c r="AF1226" t="str">
        <f>IF(AH1229&lt;&gt;"", INDEX($AJ$8:$AJ$1491, MATCH(AH1229, $T$8:$T$1491, 0)),"")</f>
        <v/>
      </c>
    </row>
    <row r="1227">
      <c r="A1227" t="str">
        <f>IF(B1227&lt;&gt;"",A1226+1,"")</f>
        <v/>
      </c>
      <c r="S1227" t="e">
        <f>IF(T1227&lt;&gt;"",S1226+1,"")</f>
        <v>#REF!</v>
      </c>
      <c r="T1227" t="str">
        <f>data!B1215</f>
        <v>BÙI TRẦN KIM NGÂN</v>
      </c>
      <c r="U1227" t="str">
        <f>data!C1215</f>
        <v>12A6</v>
      </c>
      <c r="AE1227" t="str">
        <f>IF(B1227&lt;&gt;"", INDEX($X$8:$X$1491, MATCH(B1227, $T$8:$T$1491, 0)),"")</f>
        <v/>
      </c>
      <c r="AF1227" t="str">
        <f>IF(AH1230&lt;&gt;"", INDEX($AJ$8:$AJ$1491, MATCH(AH1230, $T$8:$T$1491, 0)),"")</f>
        <v/>
      </c>
    </row>
    <row r="1228">
      <c r="A1228" t="str">
        <f>IF(B1228&lt;&gt;"",A1227+1,"")</f>
        <v/>
      </c>
      <c r="S1228" t="e">
        <f>IF(T1228&lt;&gt;"",S1227+1,"")</f>
        <v>#REF!</v>
      </c>
      <c r="T1228" t="str">
        <f>data!B1216</f>
        <v>BÙI KIM BẢO NGỌC</v>
      </c>
      <c r="U1228" t="str">
        <f>data!C1216</f>
        <v>12A6</v>
      </c>
      <c r="AE1228" t="str">
        <f>IF(B1228&lt;&gt;"", INDEX($X$8:$X$1491, MATCH(B1228, $T$8:$T$1491, 0)),"")</f>
        <v/>
      </c>
      <c r="AF1228" t="str">
        <f>IF(AH1231&lt;&gt;"", INDEX($AJ$8:$AJ$1491, MATCH(AH1231, $T$8:$T$1491, 0)),"")</f>
        <v/>
      </c>
    </row>
    <row r="1229">
      <c r="A1229" t="str">
        <f>IF(B1229&lt;&gt;"",A1228+1,"")</f>
        <v/>
      </c>
      <c r="S1229" t="e">
        <f>IF(T1229&lt;&gt;"",S1228+1,"")</f>
        <v>#REF!</v>
      </c>
      <c r="T1229" t="str">
        <f>data!B1217</f>
        <v>LÊ YẾN NGỌC</v>
      </c>
      <c r="U1229" t="str">
        <f>data!C1217</f>
        <v>12A6</v>
      </c>
      <c r="AE1229" t="str">
        <f>IF(B1229&lt;&gt;"", INDEX($X$8:$X$1491, MATCH(B1229, $T$8:$T$1491, 0)),"")</f>
        <v/>
      </c>
      <c r="AF1229" t="str">
        <f>IF(AH1232&lt;&gt;"", INDEX($AJ$8:$AJ$1491, MATCH(AH1232, $T$8:$T$1491, 0)),"")</f>
        <v/>
      </c>
    </row>
    <row r="1230">
      <c r="A1230" t="str">
        <f>IF(B1230&lt;&gt;"",A1229+1,"")</f>
        <v/>
      </c>
      <c r="S1230" t="e">
        <f>IF(T1230&lt;&gt;"",S1229+1,"")</f>
        <v>#REF!</v>
      </c>
      <c r="T1230" t="str">
        <f>data!B1218</f>
        <v>NGUYỄN LÊ TRÚC NGUYÊN</v>
      </c>
      <c r="U1230" t="str">
        <f>data!C1218</f>
        <v>12A6</v>
      </c>
      <c r="AE1230" t="str">
        <f>IF(B1230&lt;&gt;"", INDEX($X$8:$X$1491, MATCH(B1230, $T$8:$T$1491, 0)),"")</f>
        <v/>
      </c>
      <c r="AF1230" t="str">
        <f>IF(AH1233&lt;&gt;"", INDEX($AJ$8:$AJ$1491, MATCH(AH1233, $T$8:$T$1491, 0)),"")</f>
        <v/>
      </c>
    </row>
    <row r="1231">
      <c r="A1231" t="str">
        <f>IF(B1231&lt;&gt;"",A1230+1,"")</f>
        <v/>
      </c>
      <c r="S1231" t="e">
        <f>IF(T1231&lt;&gt;"",S1230+1,"")</f>
        <v>#REF!</v>
      </c>
      <c r="T1231" t="str">
        <f>data!B1219</f>
        <v>MAI NGUYỄN MINH NHẬT</v>
      </c>
      <c r="U1231" t="str">
        <f>data!C1219</f>
        <v>12A6</v>
      </c>
      <c r="AE1231" t="str">
        <f>IF(B1231&lt;&gt;"", INDEX($X$8:$X$1491, MATCH(B1231, $T$8:$T$1491, 0)),"")</f>
        <v/>
      </c>
      <c r="AF1231" t="str">
        <f>IF(AH1234&lt;&gt;"", INDEX($AJ$8:$AJ$1491, MATCH(AH1234, $T$8:$T$1491, 0)),"")</f>
        <v/>
      </c>
    </row>
    <row r="1232">
      <c r="A1232" t="str">
        <f>IF(B1232&lt;&gt;"",A1231+1,"")</f>
        <v/>
      </c>
      <c r="S1232" t="e">
        <f>IF(T1232&lt;&gt;"",S1231+1,"")</f>
        <v>#REF!</v>
      </c>
      <c r="T1232" t="str">
        <f>data!B1220</f>
        <v>TRẦN HUỲNH YẾN NHI</v>
      </c>
      <c r="U1232" t="str">
        <f>data!C1220</f>
        <v>12A6</v>
      </c>
      <c r="AE1232" t="str">
        <f>IF(B1232&lt;&gt;"", INDEX($X$8:$X$1491, MATCH(B1232, $T$8:$T$1491, 0)),"")</f>
        <v/>
      </c>
      <c r="AF1232" t="str">
        <f>IF(AH1235&lt;&gt;"", INDEX($AJ$8:$AJ$1491, MATCH(AH1235, $T$8:$T$1491, 0)),"")</f>
        <v/>
      </c>
    </row>
    <row r="1233">
      <c r="A1233" t="str">
        <f>IF(B1233&lt;&gt;"",A1232+1,"")</f>
        <v/>
      </c>
      <c r="S1233" t="e">
        <f>IF(T1233&lt;&gt;"",S1232+1,"")</f>
        <v>#REF!</v>
      </c>
      <c r="T1233" t="str">
        <f>data!B1221</f>
        <v>LÊ HUỲNH NHƯ</v>
      </c>
      <c r="U1233" t="str">
        <f>data!C1221</f>
        <v>12A6</v>
      </c>
      <c r="AE1233" t="str">
        <f>IF(B1233&lt;&gt;"", INDEX($X$8:$X$1491, MATCH(B1233, $T$8:$T$1491, 0)),"")</f>
        <v/>
      </c>
      <c r="AF1233" t="str">
        <f>IF(AH1236&lt;&gt;"", INDEX($AJ$8:$AJ$1491, MATCH(AH1236, $T$8:$T$1491, 0)),"")</f>
        <v/>
      </c>
    </row>
    <row r="1234">
      <c r="A1234" t="str">
        <f>IF(B1234&lt;&gt;"",A1233+1,"")</f>
        <v/>
      </c>
      <c r="S1234" t="e">
        <f>IF(T1234&lt;&gt;"",S1233+1,"")</f>
        <v>#REF!</v>
      </c>
      <c r="T1234" t="str">
        <f>data!B1222</f>
        <v>TRẦN HUỲNH YẾN NHƯ</v>
      </c>
      <c r="U1234" t="str">
        <f>data!C1222</f>
        <v>12A6</v>
      </c>
      <c r="AE1234" t="str">
        <f>IF(B1234&lt;&gt;"", INDEX($X$8:$X$1491, MATCH(B1234, $T$8:$T$1491, 0)),"")</f>
        <v/>
      </c>
      <c r="AF1234" t="str">
        <f>IF(AH1237&lt;&gt;"", INDEX($AJ$8:$AJ$1491, MATCH(AH1237, $T$8:$T$1491, 0)),"")</f>
        <v/>
      </c>
    </row>
    <row r="1235">
      <c r="A1235" t="str">
        <f>IF(B1235&lt;&gt;"",A1234+1,"")</f>
        <v/>
      </c>
      <c r="S1235" t="e">
        <f>IF(T1235&lt;&gt;"",S1234+1,"")</f>
        <v>#REF!</v>
      </c>
      <c r="T1235" t="str">
        <f>data!B1223</f>
        <v>DANH THỊ THANH THẢO</v>
      </c>
      <c r="U1235" t="str">
        <f>data!C1223</f>
        <v>12A6</v>
      </c>
      <c r="AE1235" t="str">
        <f>IF(B1235&lt;&gt;"", INDEX($X$8:$X$1491, MATCH(B1235, $T$8:$T$1491, 0)),"")</f>
        <v/>
      </c>
      <c r="AF1235" t="str">
        <f>IF(AH1238&lt;&gt;"", INDEX($AJ$8:$AJ$1491, MATCH(AH1238, $T$8:$T$1491, 0)),"")</f>
        <v/>
      </c>
    </row>
    <row r="1236">
      <c r="A1236" t="str">
        <f>IF(B1236&lt;&gt;"",A1235+1,"")</f>
        <v/>
      </c>
      <c r="S1236" t="e">
        <f>IF(T1236&lt;&gt;"",S1235+1,"")</f>
        <v>#REF!</v>
      </c>
      <c r="T1236" t="str">
        <f>data!B1224</f>
        <v>TRẦN CHÍ THIỆN</v>
      </c>
      <c r="U1236" t="str">
        <f>data!C1224</f>
        <v>12A6</v>
      </c>
      <c r="AE1236" t="str">
        <f>IF(B1236&lt;&gt;"", INDEX($X$8:$X$1491, MATCH(B1236, $T$8:$T$1491, 0)),"")</f>
        <v/>
      </c>
      <c r="AF1236" t="str">
        <f>IF(AH1239&lt;&gt;"", INDEX($AJ$8:$AJ$1491, MATCH(AH1239, $T$8:$T$1491, 0)),"")</f>
        <v/>
      </c>
    </row>
    <row r="1237">
      <c r="A1237" t="str">
        <f>IF(B1237&lt;&gt;"",A1236+1,"")</f>
        <v/>
      </c>
      <c r="S1237" t="e">
        <f>IF(T1237&lt;&gt;"",S1236+1,"")</f>
        <v>#REF!</v>
      </c>
      <c r="T1237" t="str">
        <f>data!B1225</f>
        <v>DƯƠNG CHÍ THỊNH</v>
      </c>
      <c r="U1237" t="str">
        <f>data!C1225</f>
        <v>12A6</v>
      </c>
      <c r="V1237">
        <v>3</v>
      </c>
      <c r="AE1237" t="str">
        <f>IF(B1237&lt;&gt;"", INDEX($X$8:$X$1491, MATCH(B1237, $T$8:$T$1491, 0)),"")</f>
        <v/>
      </c>
      <c r="AF1237" t="str">
        <f>IF(AH1240&lt;&gt;"", INDEX($AJ$8:$AJ$1491, MATCH(AH1240, $T$8:$T$1491, 0)),"")</f>
        <v/>
      </c>
    </row>
    <row r="1238">
      <c r="A1238" t="str">
        <f>IF(B1238&lt;&gt;"",A1237+1,"")</f>
        <v/>
      </c>
      <c r="S1238" t="e">
        <f>IF(T1238&lt;&gt;"",S1237+1,"")</f>
        <v>#REF!</v>
      </c>
      <c r="T1238" t="str">
        <f>data!B1226</f>
        <v>PHAN LÊ THỊ KIM THOA</v>
      </c>
      <c r="U1238" t="str">
        <f>data!C1226</f>
        <v>12A6</v>
      </c>
      <c r="AE1238" t="str">
        <f>IF(B1238&lt;&gt;"", INDEX($X$8:$X$1491, MATCH(B1238, $T$8:$T$1491, 0)),"")</f>
        <v/>
      </c>
      <c r="AF1238" t="str">
        <f>IF(AH1241&lt;&gt;"", INDEX($AJ$8:$AJ$1491, MATCH(AH1241, $T$8:$T$1491, 0)),"")</f>
        <v/>
      </c>
    </row>
    <row r="1239">
      <c r="A1239" t="str">
        <f>IF(B1239&lt;&gt;"",A1238+1,"")</f>
        <v/>
      </c>
      <c r="S1239" t="e">
        <f>IF(T1239&lt;&gt;"",S1238+1,"")</f>
        <v>#REF!</v>
      </c>
      <c r="T1239" t="str">
        <f>data!B1227</f>
        <v>VU HOÀNG THÔNG</v>
      </c>
      <c r="U1239" t="str">
        <f>data!C1227</f>
        <v>12A6</v>
      </c>
      <c r="AE1239" t="str">
        <f>IF(B1239&lt;&gt;"", INDEX($X$8:$X$1491, MATCH(B1239, $T$8:$T$1491, 0)),"")</f>
        <v/>
      </c>
      <c r="AF1239" t="str">
        <f>IF(AH1242&lt;&gt;"", INDEX($AJ$8:$AJ$1491, MATCH(AH1242, $T$8:$T$1491, 0)),"")</f>
        <v/>
      </c>
    </row>
    <row r="1240">
      <c r="A1240" t="str">
        <f>IF(B1240&lt;&gt;"",A1239+1,"")</f>
        <v/>
      </c>
      <c r="S1240" t="e">
        <f>IF(T1240&lt;&gt;"",S1239+1,"")</f>
        <v>#REF!</v>
      </c>
      <c r="T1240" t="str">
        <f>data!B1228</f>
        <v>DƯƠNG THỊ ANH THƯ</v>
      </c>
      <c r="U1240" t="str">
        <f>data!C1228</f>
        <v>12A6</v>
      </c>
      <c r="AE1240" t="str">
        <f>IF(B1240&lt;&gt;"", INDEX($X$8:$X$1491, MATCH(B1240, $T$8:$T$1491, 0)),"")</f>
        <v/>
      </c>
      <c r="AF1240" t="str">
        <f>IF(AH1243&lt;&gt;"", INDEX($AJ$8:$AJ$1491, MATCH(AH1243, $T$8:$T$1491, 0)),"")</f>
        <v/>
      </c>
    </row>
    <row r="1241">
      <c r="A1241" t="str">
        <f>IF(B1241&lt;&gt;"",A1240+1,"")</f>
        <v/>
      </c>
      <c r="S1241" t="e">
        <f>IF(T1241&lt;&gt;"",S1240+1,"")</f>
        <v>#REF!</v>
      </c>
      <c r="T1241" t="str">
        <f>data!B1229</f>
        <v>NGUYỄN ĐOÀN THUẬN</v>
      </c>
      <c r="U1241" t="str">
        <f>data!C1229</f>
        <v>12A6</v>
      </c>
      <c r="AE1241" t="str">
        <f>IF(B1241&lt;&gt;"", INDEX($X$8:$X$1491, MATCH(B1241, $T$8:$T$1491, 0)),"")</f>
        <v/>
      </c>
      <c r="AF1241" t="str">
        <f>IF(AH1244&lt;&gt;"", INDEX($AJ$8:$AJ$1491, MATCH(AH1244, $T$8:$T$1491, 0)),"")</f>
        <v/>
      </c>
    </row>
    <row r="1242">
      <c r="A1242" t="str">
        <f>IF(B1242&lt;&gt;"",A1241+1,"")</f>
        <v/>
      </c>
      <c r="S1242" t="e">
        <f>IF(T1242&lt;&gt;"",S1241+1,"")</f>
        <v>#REF!</v>
      </c>
      <c r="T1242" t="str">
        <f>data!B1230</f>
        <v>NGUYỄN THANH TOÀN</v>
      </c>
      <c r="U1242" t="str">
        <f>data!C1230</f>
        <v>12A6</v>
      </c>
      <c r="V1242">
        <v>3</v>
      </c>
      <c r="AE1242" t="str">
        <f>IF(B1242&lt;&gt;"", INDEX($X$8:$X$1491, MATCH(B1242, $T$8:$T$1491, 0)),"")</f>
        <v/>
      </c>
      <c r="AF1242" t="str">
        <f>IF(AH1245&lt;&gt;"", INDEX($AJ$8:$AJ$1491, MATCH(AH1245, $T$8:$T$1491, 0)),"")</f>
        <v/>
      </c>
    </row>
    <row r="1243">
      <c r="A1243" t="str">
        <f>IF(B1243&lt;&gt;"",A1242+1,"")</f>
        <v/>
      </c>
      <c r="S1243" t="e">
        <f>IF(T1243&lt;&gt;"",S1242+1,"")</f>
        <v>#REF!</v>
      </c>
      <c r="T1243" t="str">
        <f>data!B1231</f>
        <v>TRẦN ĐÌNH TOẢN</v>
      </c>
      <c r="U1243" t="str">
        <f>data!C1231</f>
        <v>12A6</v>
      </c>
      <c r="AE1243" t="str">
        <f>IF(B1243&lt;&gt;"", INDEX($X$8:$X$1491, MATCH(B1243, $T$8:$T$1491, 0)),"")</f>
        <v/>
      </c>
      <c r="AF1243" t="str">
        <f>IF(AH1246&lt;&gt;"", INDEX($AJ$8:$AJ$1491, MATCH(AH1246, $T$8:$T$1491, 0)),"")</f>
        <v/>
      </c>
    </row>
    <row r="1244">
      <c r="A1244" t="str">
        <f>IF(B1244&lt;&gt;"",A1243+1,"")</f>
        <v/>
      </c>
      <c r="S1244" t="e">
        <f>IF(T1244&lt;&gt;"",S1243+1,"")</f>
        <v>#REF!</v>
      </c>
      <c r="T1244" t="str">
        <f>data!B1232</f>
        <v>DƯƠNG NGỌC QUẾ TRÂN</v>
      </c>
      <c r="U1244" t="str">
        <f>data!C1232</f>
        <v>12A6</v>
      </c>
      <c r="AE1244" t="str">
        <f>IF(B1244&lt;&gt;"", INDEX($X$8:$X$1491, MATCH(B1244, $T$8:$T$1491, 0)),"")</f>
        <v/>
      </c>
      <c r="AF1244" t="str">
        <f>IF(AH1247&lt;&gt;"", INDEX($AJ$8:$AJ$1491, MATCH(AH1247, $T$8:$T$1491, 0)),"")</f>
        <v/>
      </c>
    </row>
    <row r="1245">
      <c r="A1245" t="str">
        <f>IF(B1245&lt;&gt;"",A1244+1,"")</f>
        <v/>
      </c>
      <c r="S1245" t="e">
        <f>IF(T1245&lt;&gt;"",S1244+1,"")</f>
        <v>#REF!</v>
      </c>
      <c r="T1245" t="str">
        <f>data!B1233</f>
        <v>LÊ PHƯƠNG BẢO TRÂN</v>
      </c>
      <c r="U1245" t="str">
        <f>data!C1233</f>
        <v>12A6</v>
      </c>
      <c r="AE1245" t="str">
        <f>IF(B1245&lt;&gt;"", INDEX($X$8:$X$1491, MATCH(B1245, $T$8:$T$1491, 0)),"")</f>
        <v/>
      </c>
      <c r="AF1245" t="str">
        <f>IF(AH1248&lt;&gt;"", INDEX($AJ$8:$AJ$1491, MATCH(AH1248, $T$8:$T$1491, 0)),"")</f>
        <v/>
      </c>
    </row>
    <row r="1246">
      <c r="A1246" t="str">
        <f>IF(B1246&lt;&gt;"",A1245+1,"")</f>
        <v/>
      </c>
      <c r="S1246" t="e">
        <f>IF(T1246&lt;&gt;"",S1245+1,"")</f>
        <v>#REF!</v>
      </c>
      <c r="T1246" t="str">
        <f>data!B1234</f>
        <v>NGUYỄN VÕ THUỲ TRANG</v>
      </c>
      <c r="U1246" t="str">
        <f>data!C1234</f>
        <v>12A6</v>
      </c>
      <c r="AE1246" t="str">
        <f>IF(B1246&lt;&gt;"", INDEX($X$8:$X$1491, MATCH(B1246, $T$8:$T$1491, 0)),"")</f>
        <v/>
      </c>
      <c r="AF1246" t="str">
        <f>IF(AH1249&lt;&gt;"", INDEX($AJ$8:$AJ$1491, MATCH(AH1249, $T$8:$T$1491, 0)),"")</f>
        <v/>
      </c>
    </row>
    <row r="1247">
      <c r="A1247" t="str">
        <f>IF(B1247&lt;&gt;"",A1246+1,"")</f>
        <v/>
      </c>
      <c r="S1247" t="e">
        <f>IF(T1247&lt;&gt;"",S1246+1,"")</f>
        <v>#REF!</v>
      </c>
      <c r="T1247" t="str">
        <f>data!B1235</f>
        <v>TRẦN THANH TUẤN</v>
      </c>
      <c r="U1247" t="str">
        <f>data!C1235</f>
        <v>12A6</v>
      </c>
      <c r="AE1247" t="str">
        <f>IF(B1247&lt;&gt;"", INDEX($X$8:$X$1491, MATCH(B1247, $T$8:$T$1491, 0)),"")</f>
        <v/>
      </c>
      <c r="AF1247" t="str">
        <f>IF(AH1250&lt;&gt;"", INDEX($AJ$8:$AJ$1491, MATCH(AH1250, $T$8:$T$1491, 0)),"")</f>
        <v/>
      </c>
    </row>
    <row r="1248">
      <c r="A1248" t="str">
        <f>IF(B1248&lt;&gt;"",A1247+1,"")</f>
        <v/>
      </c>
      <c r="S1248" t="e">
        <f>IF(T1248&lt;&gt;"",S1247+1,"")</f>
        <v>#REF!</v>
      </c>
      <c r="T1248" t="str">
        <f>data!B1236</f>
        <v>DƯƠNG THỊ HỒNG TƯƠI</v>
      </c>
      <c r="U1248" t="str">
        <f>data!C1236</f>
        <v>12A6</v>
      </c>
      <c r="V1248">
        <v>3</v>
      </c>
      <c r="AE1248" t="str">
        <f>IF(B1248&lt;&gt;"", INDEX($X$8:$X$1491, MATCH(B1248, $T$8:$T$1491, 0)),"")</f>
        <v/>
      </c>
      <c r="AF1248" t="str">
        <f>IF(AH1251&lt;&gt;"", INDEX($AJ$8:$AJ$1491, MATCH(AH1251, $T$8:$T$1491, 0)),"")</f>
        <v/>
      </c>
    </row>
    <row r="1249">
      <c r="A1249" t="str">
        <f>IF(B1249&lt;&gt;"",A1248+1,"")</f>
        <v/>
      </c>
      <c r="S1249" t="e">
        <f>IF(T1249&lt;&gt;"",S1248+1,"")</f>
        <v>#REF!</v>
      </c>
      <c r="T1249" t="e">
        <f>data!#REF!</f>
        <v>#REF!</v>
      </c>
      <c r="U1249" t="e">
        <f>data!#REF!</f>
        <v>#REF!</v>
      </c>
      <c r="AE1249" t="str">
        <f>IF(B1249&lt;&gt;"", INDEX($X$8:$X$1491, MATCH(B1249, $T$8:$T$1491, 0)),"")</f>
        <v/>
      </c>
      <c r="AF1249" t="str">
        <f>IF(AH1252&lt;&gt;"", INDEX($AJ$8:$AJ$1491, MATCH(AH1252, $T$8:$T$1491, 0)),"")</f>
        <v/>
      </c>
    </row>
    <row r="1250">
      <c r="A1250" t="str">
        <f>IF(B1250&lt;&gt;"",A1249+1,"")</f>
        <v/>
      </c>
      <c r="S1250" t="e">
        <f>IF(T1250&lt;&gt;"",S1249+1,"")</f>
        <v>#REF!</v>
      </c>
      <c r="T1250" t="str">
        <f>data!B1237</f>
        <v>TÔ TIỀN NGÂN TUYẾT</v>
      </c>
      <c r="U1250" t="str">
        <f>data!C1237</f>
        <v>12A6</v>
      </c>
      <c r="AE1250" t="str">
        <f>IF(B1250&lt;&gt;"", INDEX($X$8:$X$1491, MATCH(B1250, $T$8:$T$1491, 0)),"")</f>
        <v/>
      </c>
      <c r="AF1250" t="str">
        <f>IF(AH1253&lt;&gt;"", INDEX($AJ$8:$AJ$1491, MATCH(AH1253, $T$8:$T$1491, 0)),"")</f>
        <v/>
      </c>
    </row>
    <row r="1251">
      <c r="A1251" t="str">
        <f>IF(B1251&lt;&gt;"",A1250+1,"")</f>
        <v/>
      </c>
      <c r="S1251" t="e">
        <f>IF(T1251&lt;&gt;"",S1250+1,"")</f>
        <v>#REF!</v>
      </c>
      <c r="T1251" t="str">
        <f>data!B1238</f>
        <v>NGUYỄN THỊ THẢO VY</v>
      </c>
      <c r="U1251" t="str">
        <f>data!C1238</f>
        <v>12A6</v>
      </c>
      <c r="AE1251" t="str">
        <f>IF(B1251&lt;&gt;"", INDEX($X$8:$X$1491, MATCH(B1251, $T$8:$T$1491, 0)),"")</f>
        <v/>
      </c>
      <c r="AF1251" t="str">
        <f>IF(AH1254&lt;&gt;"", INDEX($AJ$8:$AJ$1491, MATCH(AH1254, $T$8:$T$1491, 0)),"")</f>
        <v/>
      </c>
    </row>
    <row r="1252">
      <c r="A1252" t="str">
        <f>IF(B1252&lt;&gt;"",A1251+1,"")</f>
        <v/>
      </c>
      <c r="S1252" t="e">
        <f>IF(T1252&lt;&gt;"",S1251+1,"")</f>
        <v>#REF!</v>
      </c>
      <c r="T1252" t="e">
        <f>data!#REF!</f>
        <v>#REF!</v>
      </c>
      <c r="U1252" t="e">
        <f>data!#REF!</f>
        <v>#REF!</v>
      </c>
      <c r="AE1252" t="str">
        <f>IF(B1252&lt;&gt;"", INDEX($X$8:$X$1491, MATCH(B1252, $T$8:$T$1491, 0)),"")</f>
        <v/>
      </c>
      <c r="AF1252" t="str">
        <f>IF(AH1255&lt;&gt;"", INDEX($AJ$8:$AJ$1491, MATCH(AH1255, $T$8:$T$1491, 0)),"")</f>
        <v/>
      </c>
    </row>
    <row r="1253">
      <c r="A1253" t="str">
        <f>IF(B1253&lt;&gt;"",A1252+1,"")</f>
        <v/>
      </c>
      <c r="S1253" t="e">
        <f>IF(T1253&lt;&gt;"",S1252+1,"")</f>
        <v>#REF!</v>
      </c>
      <c r="T1253" t="str">
        <f>data!B1239</f>
        <v>NGUYỄN THỊ TƯỜNG VY</v>
      </c>
      <c r="U1253" t="str">
        <f>data!C1239</f>
        <v>12A6</v>
      </c>
      <c r="AE1253" t="str">
        <f>IF(B1253&lt;&gt;"", INDEX($X$8:$X$1491, MATCH(B1253, $T$8:$T$1491, 0)),"")</f>
        <v/>
      </c>
      <c r="AF1253" t="str">
        <f>IF(AH1256&lt;&gt;"", INDEX($AJ$8:$AJ$1491, MATCH(AH1256, $T$8:$T$1491, 0)),"")</f>
        <v/>
      </c>
    </row>
    <row r="1254">
      <c r="A1254" t="str">
        <f>IF(B1254&lt;&gt;"",A1253+1,"")</f>
        <v/>
      </c>
      <c r="S1254" t="e">
        <f>IF(T1254&lt;&gt;"",S1253+1,"")</f>
        <v>#REF!</v>
      </c>
      <c r="T1254" t="str">
        <f>data!B1240</f>
        <v>PHẠM THẢO VY</v>
      </c>
      <c r="U1254" t="str">
        <f>data!C1240</f>
        <v>12A6</v>
      </c>
      <c r="AE1254" t="str">
        <f>IF(B1254&lt;&gt;"", INDEX($X$8:$X$1491, MATCH(B1254, $T$8:$T$1491, 0)),"")</f>
        <v/>
      </c>
      <c r="AF1254" t="str">
        <f>IF(AH1257&lt;&gt;"", INDEX($AJ$8:$AJ$1491, MATCH(AH1257, $T$8:$T$1491, 0)),"")</f>
        <v/>
      </c>
    </row>
    <row r="1255">
      <c r="A1255" t="str">
        <f>IF(B1255&lt;&gt;"",A1254+1,"")</f>
        <v/>
      </c>
      <c r="S1255" t="e">
        <f>IF(T1255&lt;&gt;"",S1254+1,"")</f>
        <v>#REF!</v>
      </c>
      <c r="T1255" t="e">
        <f>data!#REF!</f>
        <v>#REF!</v>
      </c>
      <c r="U1255" t="e">
        <f>data!#REF!</f>
        <v>#REF!</v>
      </c>
      <c r="AE1255" t="str">
        <f>IF(B1255&lt;&gt;"", INDEX($X$8:$X$1491, MATCH(B1255, $T$8:$T$1491, 0)),"")</f>
        <v/>
      </c>
      <c r="AF1255" t="str">
        <f>IF(AH1258&lt;&gt;"", INDEX($AJ$8:$AJ$1491, MATCH(AH1258, $T$8:$T$1491, 0)),"")</f>
        <v/>
      </c>
    </row>
    <row r="1256">
      <c r="A1256" t="str">
        <f>IF(B1256&lt;&gt;"",A1255+1,"")</f>
        <v/>
      </c>
      <c r="S1256" t="e">
        <f>IF(T1256&lt;&gt;"",S1255+1,"")</f>
        <v>#REF!</v>
      </c>
      <c r="T1256" t="str">
        <f>data!B1241</f>
        <v>TRẦN KHÁNH BĂNG</v>
      </c>
      <c r="U1256" t="str">
        <f>data!C1241</f>
        <v>12A7</v>
      </c>
      <c r="V1256">
        <v>3</v>
      </c>
      <c r="AE1256" t="str">
        <f>IF(B1256&lt;&gt;"", INDEX($X$8:$X$1491, MATCH(B1256, $T$8:$T$1491, 0)),"")</f>
        <v/>
      </c>
      <c r="AF1256" t="str">
        <f>IF(AH1259&lt;&gt;"", INDEX($AJ$8:$AJ$1491, MATCH(AH1259, $T$8:$T$1491, 0)),"")</f>
        <v/>
      </c>
    </row>
    <row r="1257">
      <c r="A1257" t="str">
        <f>IF(B1257&lt;&gt;"",A1256+1,"")</f>
        <v/>
      </c>
      <c r="S1257" t="e">
        <f>IF(T1257&lt;&gt;"",S1256+1,"")</f>
        <v>#REF!</v>
      </c>
      <c r="T1257" t="str">
        <f>data!B1242</f>
        <v>TRẦN THANH BẢO</v>
      </c>
      <c r="U1257" t="str">
        <f>data!C1242</f>
        <v>12A7</v>
      </c>
      <c r="AE1257" t="str">
        <f>IF(B1257&lt;&gt;"", INDEX($X$8:$X$1491, MATCH(B1257, $T$8:$T$1491, 0)),"")</f>
        <v/>
      </c>
      <c r="AF1257" t="str">
        <f>IF(AH1260&lt;&gt;"", INDEX($AJ$8:$AJ$1491, MATCH(AH1260, $T$8:$T$1491, 0)),"")</f>
        <v/>
      </c>
    </row>
    <row r="1258">
      <c r="A1258" t="str">
        <f>IF(B1258&lt;&gt;"",A1257+1,"")</f>
        <v/>
      </c>
      <c r="S1258" t="e">
        <f>IF(T1258&lt;&gt;"",S1257+1,"")</f>
        <v>#REF!</v>
      </c>
      <c r="T1258" t="str">
        <f>data!B1243</f>
        <v>LÂM TRƯỜNG CHÂU</v>
      </c>
      <c r="U1258" t="str">
        <f>data!C1243</f>
        <v>12A7</v>
      </c>
      <c r="AE1258" t="str">
        <f>IF(B1258&lt;&gt;"", INDEX($X$8:$X$1491, MATCH(B1258, $T$8:$T$1491, 0)),"")</f>
        <v/>
      </c>
      <c r="AF1258" t="str">
        <f>IF(AH1261&lt;&gt;"", INDEX($AJ$8:$AJ$1491, MATCH(AH1261, $T$8:$T$1491, 0)),"")</f>
        <v/>
      </c>
    </row>
    <row r="1259">
      <c r="A1259" t="str">
        <f>IF(B1259&lt;&gt;"",A1258+1,"")</f>
        <v/>
      </c>
      <c r="S1259" t="e">
        <f>IF(T1259&lt;&gt;"",S1258+1,"")</f>
        <v>#REF!</v>
      </c>
      <c r="T1259" t="str">
        <f>data!B1244</f>
        <v>PHAN THẾ ĐAN</v>
      </c>
      <c r="U1259" t="str">
        <f>data!C1244</f>
        <v>12A7</v>
      </c>
      <c r="AE1259" t="str">
        <f>IF(B1259&lt;&gt;"", INDEX($X$8:$X$1491, MATCH(B1259, $T$8:$T$1491, 0)),"")</f>
        <v/>
      </c>
      <c r="AF1259" t="str">
        <f>IF(AH1262&lt;&gt;"", INDEX($AJ$8:$AJ$1491, MATCH(AH1262, $T$8:$T$1491, 0)),"")</f>
        <v/>
      </c>
    </row>
    <row r="1260">
      <c r="A1260" t="str">
        <f>IF(B1260&lt;&gt;"",A1259+1,"")</f>
        <v/>
      </c>
      <c r="S1260" t="e">
        <f>IF(T1260&lt;&gt;"",S1259+1,"")</f>
        <v>#REF!</v>
      </c>
      <c r="T1260" t="str">
        <f>data!B1245</f>
        <v>NGUYỄN PHI ĐẰNG</v>
      </c>
      <c r="U1260" t="str">
        <f>data!C1245</f>
        <v>12A7</v>
      </c>
      <c r="AE1260" t="str">
        <f>IF(B1260&lt;&gt;"", INDEX($X$8:$X$1491, MATCH(B1260, $T$8:$T$1491, 0)),"")</f>
        <v/>
      </c>
      <c r="AF1260" t="str">
        <f>IF(AH1263&lt;&gt;"", INDEX($AJ$8:$AJ$1491, MATCH(AH1263, $T$8:$T$1491, 0)),"")</f>
        <v/>
      </c>
    </row>
    <row r="1261">
      <c r="A1261" t="str">
        <f>IF(B1261&lt;&gt;"",A1260+1,"")</f>
        <v/>
      </c>
      <c r="S1261" t="e">
        <f>IF(T1261&lt;&gt;"",S1260+1,"")</f>
        <v>#REF!</v>
      </c>
      <c r="T1261" t="str">
        <f>data!B1246</f>
        <v>PHAN THỤY THÙY DƯƠNG</v>
      </c>
      <c r="U1261" t="str">
        <f>data!C1246</f>
        <v>12A7</v>
      </c>
      <c r="V1261">
        <v>1</v>
      </c>
      <c r="AE1261" t="str">
        <f>IF(B1261&lt;&gt;"", INDEX($X$8:$X$1491, MATCH(B1261, $T$8:$T$1491, 0)),"")</f>
        <v/>
      </c>
      <c r="AF1261" t="str">
        <f>IF(AH1264&lt;&gt;"", INDEX($AJ$8:$AJ$1491, MATCH(AH1264, $T$8:$T$1491, 0)),"")</f>
        <v/>
      </c>
    </row>
    <row r="1262">
      <c r="A1262" t="str">
        <f>IF(B1262&lt;&gt;"",A1261+1,"")</f>
        <v/>
      </c>
      <c r="S1262" t="e">
        <f>IF(T1262&lt;&gt;"",S1261+1,"")</f>
        <v>#REF!</v>
      </c>
      <c r="T1262" t="str">
        <f>data!B1247</f>
        <v>NGÔ PHẠM HOÀNG DUY</v>
      </c>
      <c r="U1262" t="str">
        <f>data!C1247</f>
        <v>12A7</v>
      </c>
      <c r="AE1262" t="str">
        <f>IF(B1262&lt;&gt;"", INDEX($X$8:$X$1491, MATCH(B1262, $T$8:$T$1491, 0)),"")</f>
        <v/>
      </c>
      <c r="AF1262" t="str">
        <f>IF(AH1265&lt;&gt;"", INDEX($AJ$8:$AJ$1491, MATCH(AH1265, $T$8:$T$1491, 0)),"")</f>
        <v/>
      </c>
    </row>
    <row r="1263">
      <c r="A1263" t="str">
        <f>IF(B1263&lt;&gt;"",A1262+1,"")</f>
        <v/>
      </c>
      <c r="S1263" t="e">
        <f>IF(T1263&lt;&gt;"",S1262+1,"")</f>
        <v>#REF!</v>
      </c>
      <c r="T1263" t="str">
        <f>data!B1248</f>
        <v>NGUYỄN NHẬT DUY</v>
      </c>
      <c r="U1263" t="str">
        <f>data!C1248</f>
        <v>12A7</v>
      </c>
      <c r="V1263">
        <v>3</v>
      </c>
      <c r="AE1263" t="str">
        <f>IF(B1263&lt;&gt;"", INDEX($X$8:$X$1491, MATCH(B1263, $T$8:$T$1491, 0)),"")</f>
        <v/>
      </c>
      <c r="AF1263" t="str">
        <f>IF(AH1266&lt;&gt;"", INDEX($AJ$8:$AJ$1491, MATCH(AH1266, $T$8:$T$1491, 0)),"")</f>
        <v/>
      </c>
    </row>
    <row r="1264">
      <c r="A1264" t="str">
        <f>IF(B1264&lt;&gt;"",A1263+1,"")</f>
        <v/>
      </c>
      <c r="S1264" t="e">
        <f>IF(T1264&lt;&gt;"",S1263+1,"")</f>
        <v>#REF!</v>
      </c>
      <c r="T1264" t="str">
        <f>data!B1249</f>
        <v>NGÔ TUẤN HUY</v>
      </c>
      <c r="U1264" t="str">
        <f>data!C1249</f>
        <v>12A7</v>
      </c>
      <c r="AE1264" t="str">
        <f>IF(B1264&lt;&gt;"", INDEX($X$8:$X$1491, MATCH(B1264, $T$8:$T$1491, 0)),"")</f>
        <v/>
      </c>
      <c r="AF1264" t="str">
        <f>IF(AH1267&lt;&gt;"", INDEX($AJ$8:$AJ$1491, MATCH(AH1267, $T$8:$T$1491, 0)),"")</f>
        <v/>
      </c>
    </row>
    <row r="1265">
      <c r="A1265" t="str">
        <f>IF(B1265&lt;&gt;"",A1264+1,"")</f>
        <v/>
      </c>
      <c r="S1265" t="e">
        <f>IF(T1265&lt;&gt;"",S1264+1,"")</f>
        <v>#REF!</v>
      </c>
      <c r="T1265" t="e">
        <f>data!#REF!</f>
        <v>#REF!</v>
      </c>
      <c r="U1265" t="e">
        <f>data!#REF!</f>
        <v>#REF!</v>
      </c>
      <c r="AE1265" t="str">
        <f>IF(B1265&lt;&gt;"", INDEX($X$8:$X$1491, MATCH(B1265, $T$8:$T$1491, 0)),"")</f>
        <v/>
      </c>
      <c r="AF1265" t="str">
        <f>IF(AH1268&lt;&gt;"", INDEX($AJ$8:$AJ$1491, MATCH(AH1268, $T$8:$T$1491, 0)),"")</f>
        <v/>
      </c>
    </row>
    <row r="1266">
      <c r="A1266" t="str">
        <f>IF(B1266&lt;&gt;"",A1265+1,"")</f>
        <v/>
      </c>
      <c r="S1266" t="e">
        <f>IF(T1266&lt;&gt;"",S1265+1,"")</f>
        <v>#REF!</v>
      </c>
      <c r="T1266" t="e">
        <f>data!#REF!</f>
        <v>#REF!</v>
      </c>
      <c r="U1266" t="e">
        <f>data!#REF!</f>
        <v>#REF!</v>
      </c>
      <c r="AE1266" t="str">
        <f>IF(B1266&lt;&gt;"", INDEX($X$8:$X$1491, MATCH(B1266, $T$8:$T$1491, 0)),"")</f>
        <v/>
      </c>
      <c r="AF1266" t="str">
        <f>IF(AH1269&lt;&gt;"", INDEX($AJ$8:$AJ$1491, MATCH(AH1269, $T$8:$T$1491, 0)),"")</f>
        <v/>
      </c>
    </row>
    <row r="1267">
      <c r="A1267" t="str">
        <f>IF(B1267&lt;&gt;"",A1266+1,"")</f>
        <v/>
      </c>
      <c r="S1267" t="e">
        <f>IF(T1267&lt;&gt;"",S1266+1,"")</f>
        <v>#REF!</v>
      </c>
      <c r="T1267" t="str">
        <f>data!B1250</f>
        <v>NGUYỄN MINH HUY</v>
      </c>
      <c r="U1267" t="str">
        <f>data!C1250</f>
        <v>12A7</v>
      </c>
      <c r="V1267">
        <v>3</v>
      </c>
      <c r="AE1267" t="str">
        <f>IF(B1267&lt;&gt;"", INDEX($X$8:$X$1491, MATCH(B1267, $T$8:$T$1491, 0)),"")</f>
        <v/>
      </c>
      <c r="AF1267" t="str">
        <f>IF(AH1270&lt;&gt;"", INDEX($AJ$8:$AJ$1491, MATCH(AH1270, $T$8:$T$1491, 0)),"")</f>
        <v/>
      </c>
    </row>
    <row r="1268">
      <c r="A1268" t="str">
        <f>IF(B1268&lt;&gt;"",A1267+1,"")</f>
        <v/>
      </c>
      <c r="S1268" t="e">
        <f>IF(T1268&lt;&gt;"",S1267+1,"")</f>
        <v>#REF!</v>
      </c>
      <c r="T1268" t="e">
        <f>data!#REF!</f>
        <v>#REF!</v>
      </c>
      <c r="U1268" t="e">
        <f>data!#REF!</f>
        <v>#REF!</v>
      </c>
      <c r="AE1268" t="str">
        <f>IF(B1268&lt;&gt;"", INDEX($X$8:$X$1491, MATCH(B1268, $T$8:$T$1491, 0)),"")</f>
        <v/>
      </c>
      <c r="AF1268" t="str">
        <f>IF(AH1271&lt;&gt;"", INDEX($AJ$8:$AJ$1491, MATCH(AH1271, $T$8:$T$1491, 0)),"")</f>
        <v/>
      </c>
    </row>
    <row r="1269">
      <c r="A1269" t="str">
        <f>IF(B1269&lt;&gt;"",A1268+1,"")</f>
        <v/>
      </c>
      <c r="S1269" t="e">
        <f>IF(T1269&lt;&gt;"",S1268+1,"")</f>
        <v>#REF!</v>
      </c>
      <c r="T1269" t="str">
        <f>data!B1251</f>
        <v>NGUYỄN HOÀNG KHA</v>
      </c>
      <c r="U1269" t="str">
        <f>data!C1251</f>
        <v>12A7</v>
      </c>
      <c r="V1269">
        <v>3</v>
      </c>
      <c r="AE1269" t="str">
        <f>IF(B1269&lt;&gt;"", INDEX($X$8:$X$1491, MATCH(B1269, $T$8:$T$1491, 0)),"")</f>
        <v/>
      </c>
      <c r="AF1269" t="str">
        <f>IF(AH1272&lt;&gt;"", INDEX($AJ$8:$AJ$1491, MATCH(AH1272, $T$8:$T$1491, 0)),"")</f>
        <v/>
      </c>
    </row>
    <row r="1270">
      <c r="A1270" t="str">
        <f>IF(B1270&lt;&gt;"",A1269+1,"")</f>
        <v/>
      </c>
      <c r="S1270" t="e">
        <f>IF(T1270&lt;&gt;"",S1269+1,"")</f>
        <v>#REF!</v>
      </c>
      <c r="T1270" t="str">
        <f>data!B1252</f>
        <v>TRẦN HOÀNG KHIÊM</v>
      </c>
      <c r="U1270" t="str">
        <f>data!C1252</f>
        <v>12A7</v>
      </c>
      <c r="AE1270" t="str">
        <f>IF(B1270&lt;&gt;"", INDEX($X$8:$X$1491, MATCH(B1270, $T$8:$T$1491, 0)),"")</f>
        <v/>
      </c>
      <c r="AF1270" t="str">
        <f>IF(AH1273&lt;&gt;"", INDEX($AJ$8:$AJ$1491, MATCH(AH1273, $T$8:$T$1491, 0)),"")</f>
        <v/>
      </c>
    </row>
    <row r="1271">
      <c r="A1271" t="str">
        <f>IF(B1271&lt;&gt;"",A1270+1,"")</f>
        <v/>
      </c>
      <c r="S1271" t="e">
        <f>IF(T1271&lt;&gt;"",S1270+1,"")</f>
        <v>#REF!</v>
      </c>
      <c r="T1271" t="str">
        <f>data!B1253</f>
        <v>PHẠM MINH KHÔI</v>
      </c>
      <c r="U1271" t="str">
        <f>data!C1253</f>
        <v>12A7</v>
      </c>
      <c r="V1271">
        <v>1</v>
      </c>
      <c r="AE1271" t="str">
        <f>IF(B1271&lt;&gt;"", INDEX($X$8:$X$1491, MATCH(B1271, $T$8:$T$1491, 0)),"")</f>
        <v/>
      </c>
      <c r="AF1271" t="str">
        <f>IF(AH1274&lt;&gt;"", INDEX($AJ$8:$AJ$1491, MATCH(AH1274, $T$8:$T$1491, 0)),"")</f>
        <v/>
      </c>
    </row>
    <row r="1272">
      <c r="A1272" t="str">
        <f>IF(B1272&lt;&gt;"",A1271+1,"")</f>
        <v/>
      </c>
      <c r="S1272" t="e">
        <f>IF(T1272&lt;&gt;"",S1271+1,"")</f>
        <v>#REF!</v>
      </c>
      <c r="T1272" t="str">
        <f>data!B1254</f>
        <v>HUỲNH TRUNG KIÊN</v>
      </c>
      <c r="U1272" t="str">
        <f>data!C1254</f>
        <v>12A7</v>
      </c>
      <c r="AE1272" t="str">
        <f>IF(B1272&lt;&gt;"", INDEX($X$8:$X$1491, MATCH(B1272, $T$8:$T$1491, 0)),"")</f>
        <v/>
      </c>
      <c r="AF1272" t="str">
        <f>IF(AH1275&lt;&gt;"", INDEX($AJ$8:$AJ$1491, MATCH(AH1275, $T$8:$T$1491, 0)),"")</f>
        <v/>
      </c>
    </row>
    <row r="1273">
      <c r="A1273" t="str">
        <f>IF(B1273&lt;&gt;"",A1272+1,"")</f>
        <v/>
      </c>
      <c r="S1273" t="e">
        <f>IF(T1273&lt;&gt;"",S1272+1,"")</f>
        <v>#REF!</v>
      </c>
      <c r="T1273" t="str">
        <f>data!B1255</f>
        <v>LÊ LƯƠNG KIM MY</v>
      </c>
      <c r="U1273" t="str">
        <f>data!C1255</f>
        <v>12A7</v>
      </c>
      <c r="AE1273" t="str">
        <f>IF(B1273&lt;&gt;"", INDEX($X$8:$X$1491, MATCH(B1273, $T$8:$T$1491, 0)),"")</f>
        <v/>
      </c>
      <c r="AF1273" t="str">
        <f>IF(AH1276&lt;&gt;"", INDEX($AJ$8:$AJ$1491, MATCH(AH1276, $T$8:$T$1491, 0)),"")</f>
        <v/>
      </c>
    </row>
    <row r="1274">
      <c r="A1274" t="str">
        <f>IF(B1274&lt;&gt;"",A1273+1,"")</f>
        <v/>
      </c>
      <c r="S1274" t="e">
        <f>IF(T1274&lt;&gt;"",S1273+1,"")</f>
        <v>#REF!</v>
      </c>
      <c r="T1274" t="str">
        <f>data!B1256</f>
        <v>ĐOÀN NGỌC HẠNH NGÂN</v>
      </c>
      <c r="U1274" t="str">
        <f>data!C1256</f>
        <v>12A7</v>
      </c>
      <c r="V1274">
        <v>3</v>
      </c>
      <c r="AE1274" t="str">
        <f>IF(B1274&lt;&gt;"", INDEX($X$8:$X$1491, MATCH(B1274, $T$8:$T$1491, 0)),"")</f>
        <v/>
      </c>
      <c r="AF1274" t="str">
        <f>IF(AH1277&lt;&gt;"", INDEX($AJ$8:$AJ$1491, MATCH(AH1277, $T$8:$T$1491, 0)),"")</f>
        <v/>
      </c>
    </row>
    <row r="1275">
      <c r="A1275" t="str">
        <f>IF(B1275&lt;&gt;"",A1274+1,"")</f>
        <v/>
      </c>
      <c r="S1275" t="e">
        <f>IF(T1275&lt;&gt;"",S1274+1,"")</f>
        <v>#REF!</v>
      </c>
      <c r="T1275" t="str">
        <f>data!B1257</f>
        <v>LƯU NGUYỄN KIM NGÂN</v>
      </c>
      <c r="U1275" t="str">
        <f>data!C1257</f>
        <v>12A7</v>
      </c>
      <c r="AE1275" t="str">
        <f>IF(B1275&lt;&gt;"", INDEX($X$8:$X$1491, MATCH(B1275, $T$8:$T$1491, 0)),"")</f>
        <v/>
      </c>
      <c r="AF1275" t="str">
        <f>IF(AH1278&lt;&gt;"", INDEX($AJ$8:$AJ$1491, MATCH(AH1278, $T$8:$T$1491, 0)),"")</f>
        <v/>
      </c>
    </row>
    <row r="1276">
      <c r="A1276" t="str">
        <f>IF(B1276&lt;&gt;"",A1275+1,"")</f>
        <v/>
      </c>
      <c r="S1276" t="e">
        <f>IF(T1276&lt;&gt;"",S1275+1,"")</f>
        <v>#REF!</v>
      </c>
      <c r="T1276" t="str">
        <f>data!B1258</f>
        <v>TRẦN NGUYỄN THIỆN NHÂN</v>
      </c>
      <c r="U1276" t="str">
        <f>data!C1258</f>
        <v>12A7</v>
      </c>
      <c r="V1276">
        <v>3</v>
      </c>
      <c r="AE1276" t="str">
        <f>IF(B1276&lt;&gt;"", INDEX($X$8:$X$1491, MATCH(B1276, $T$8:$T$1491, 0)),"")</f>
        <v/>
      </c>
      <c r="AF1276" t="str">
        <f>IF(AH1279&lt;&gt;"", INDEX($AJ$8:$AJ$1491, MATCH(AH1279, $T$8:$T$1491, 0)),"")</f>
        <v/>
      </c>
    </row>
    <row r="1277">
      <c r="A1277" t="str">
        <f>IF(B1277&lt;&gt;"",A1276+1,"")</f>
        <v/>
      </c>
      <c r="S1277" t="e">
        <f>IF(T1277&lt;&gt;"",S1276+1,"")</f>
        <v>#REF!</v>
      </c>
      <c r="T1277" t="str">
        <f>data!B1259</f>
        <v>BÙI THỊ XUÂN NHI</v>
      </c>
      <c r="U1277" t="str">
        <f>data!C1259</f>
        <v>12A7</v>
      </c>
      <c r="AE1277" t="str">
        <f>IF(B1277&lt;&gt;"", INDEX($X$8:$X$1491, MATCH(B1277, $T$8:$T$1491, 0)),"")</f>
        <v/>
      </c>
      <c r="AF1277" t="str">
        <f>IF(AH1280&lt;&gt;"", INDEX($AJ$8:$AJ$1491, MATCH(AH1280, $T$8:$T$1491, 0)),"")</f>
        <v/>
      </c>
    </row>
    <row r="1278">
      <c r="A1278" t="str">
        <f>IF(B1278&lt;&gt;"",A1277+1,"")</f>
        <v/>
      </c>
      <c r="S1278" t="e">
        <f>IF(T1278&lt;&gt;"",S1277+1,"")</f>
        <v>#REF!</v>
      </c>
      <c r="T1278" t="str">
        <f>data!B1260</f>
        <v>PHÙNG THỊ NGUYỆT NHI</v>
      </c>
      <c r="U1278" t="str">
        <f>data!C1260</f>
        <v>12A7</v>
      </c>
      <c r="AE1278" t="str">
        <f>IF(B1278&lt;&gt;"", INDEX($X$8:$X$1491, MATCH(B1278, $T$8:$T$1491, 0)),"")</f>
        <v/>
      </c>
      <c r="AF1278" t="str">
        <f>IF(AH1281&lt;&gt;"", INDEX($AJ$8:$AJ$1491, MATCH(AH1281, $T$8:$T$1491, 0)),"")</f>
        <v/>
      </c>
    </row>
    <row r="1279">
      <c r="A1279" t="str">
        <f>IF(B1279&lt;&gt;"",A1278+1,"")</f>
        <v/>
      </c>
      <c r="S1279" t="e">
        <f>IF(T1279&lt;&gt;"",S1278+1,"")</f>
        <v>#REF!</v>
      </c>
      <c r="T1279" t="str">
        <f>data!B1261</f>
        <v>DƯƠNG NHUẬN PHÁT</v>
      </c>
      <c r="U1279" t="str">
        <f>data!C1261</f>
        <v>12A7</v>
      </c>
      <c r="V1279">
        <v>1</v>
      </c>
      <c r="AE1279" t="str">
        <f>IF(B1279&lt;&gt;"", INDEX($X$8:$X$1491, MATCH(B1279, $T$8:$T$1491, 0)),"")</f>
        <v/>
      </c>
      <c r="AF1279" t="str">
        <f>IF(AH1282&lt;&gt;"", INDEX($AJ$8:$AJ$1491, MATCH(AH1282, $T$8:$T$1491, 0)),"")</f>
        <v/>
      </c>
    </row>
    <row r="1280">
      <c r="A1280" t="str">
        <f>IF(B1280&lt;&gt;"",A1279+1,"")</f>
        <v/>
      </c>
      <c r="S1280" t="e">
        <f>IF(T1280&lt;&gt;"",S1279+1,"")</f>
        <v>#REF!</v>
      </c>
      <c r="T1280" t="str">
        <f>data!B1262</f>
        <v>LÊ THỊ MỸ PHÚC</v>
      </c>
      <c r="U1280" t="str">
        <f>data!C1262</f>
        <v>12A7</v>
      </c>
      <c r="AE1280" t="str">
        <f>IF(B1280&lt;&gt;"", INDEX($X$8:$X$1491, MATCH(B1280, $T$8:$T$1491, 0)),"")</f>
        <v/>
      </c>
      <c r="AF1280" t="str">
        <f>IF(AH1283&lt;&gt;"", INDEX($AJ$8:$AJ$1491, MATCH(AH1283, $T$8:$T$1491, 0)),"")</f>
        <v/>
      </c>
    </row>
    <row r="1281">
      <c r="A1281" t="str">
        <f>IF(B1281&lt;&gt;"",A1280+1,"")</f>
        <v/>
      </c>
      <c r="S1281" t="e">
        <f>IF(T1281&lt;&gt;"",S1280+1,"")</f>
        <v>#REF!</v>
      </c>
      <c r="T1281" t="str">
        <f>data!B1263</f>
        <v>NGUYỄN GIA PHÚC</v>
      </c>
      <c r="U1281" t="str">
        <f>data!C1263</f>
        <v>12A7</v>
      </c>
      <c r="AE1281" t="str">
        <f>IF(B1281&lt;&gt;"", INDEX($X$8:$X$1491, MATCH(B1281, $T$8:$T$1491, 0)),"")</f>
        <v/>
      </c>
      <c r="AF1281" t="str">
        <f>IF(AH1284&lt;&gt;"", INDEX($AJ$8:$AJ$1491, MATCH(AH1284, $T$8:$T$1491, 0)),"")</f>
        <v/>
      </c>
    </row>
    <row r="1282">
      <c r="A1282" t="str">
        <f>IF(B1282&lt;&gt;"",A1281+1,"")</f>
        <v/>
      </c>
      <c r="S1282" t="e">
        <f>IF(T1282&lt;&gt;"",S1281+1,"")</f>
        <v>#REF!</v>
      </c>
      <c r="T1282" t="str">
        <f>data!B1264</f>
        <v>NGUYỄN NHÂN PHÚ QUÝ</v>
      </c>
      <c r="U1282" t="str">
        <f>data!C1264</f>
        <v>12A7</v>
      </c>
      <c r="AE1282" t="str">
        <f>IF(B1282&lt;&gt;"", INDEX($X$8:$X$1491, MATCH(B1282, $T$8:$T$1491, 0)),"")</f>
        <v/>
      </c>
      <c r="AF1282" t="str">
        <f>IF(AH1285&lt;&gt;"", INDEX($AJ$8:$AJ$1491, MATCH(AH1285, $T$8:$T$1491, 0)),"")</f>
        <v/>
      </c>
    </row>
    <row r="1283">
      <c r="A1283" t="str">
        <f>IF(B1283&lt;&gt;"",A1282+1,"")</f>
        <v/>
      </c>
      <c r="S1283" t="e">
        <f>IF(T1283&lt;&gt;"",S1282+1,"")</f>
        <v>#REF!</v>
      </c>
      <c r="T1283" t="str">
        <f>data!B1265</f>
        <v>LÊ THÀNH TÂM</v>
      </c>
      <c r="U1283" t="str">
        <f>data!C1265</f>
        <v>12A7</v>
      </c>
      <c r="AE1283" t="str">
        <f>IF(B1283&lt;&gt;"", INDEX($X$8:$X$1491, MATCH(B1283, $T$8:$T$1491, 0)),"")</f>
        <v/>
      </c>
      <c r="AF1283" t="str">
        <f>IF(AH1286&lt;&gt;"", INDEX($AJ$8:$AJ$1491, MATCH(AH1286, $T$8:$T$1491, 0)),"")</f>
        <v/>
      </c>
    </row>
    <row r="1284">
      <c r="A1284" t="str">
        <f>IF(B1284&lt;&gt;"",A1283+1,"")</f>
        <v/>
      </c>
      <c r="S1284" t="e">
        <f>IF(T1284&lt;&gt;"",S1283+1,"")</f>
        <v>#REF!</v>
      </c>
      <c r="T1284" t="str">
        <f>data!B1266</f>
        <v>Nguyễn Viết Tâm</v>
      </c>
      <c r="U1284" t="str">
        <f>data!C1266</f>
        <v>12A7</v>
      </c>
      <c r="AE1284" t="str">
        <f>IF(B1284&lt;&gt;"", INDEX($X$8:$X$1491, MATCH(B1284, $T$8:$T$1491, 0)),"")</f>
        <v/>
      </c>
      <c r="AF1284" t="str">
        <f>IF(AH1287&lt;&gt;"", INDEX($AJ$8:$AJ$1491, MATCH(AH1287, $T$8:$T$1491, 0)),"")</f>
        <v/>
      </c>
    </row>
    <row r="1285">
      <c r="A1285" t="str">
        <f>IF(B1285&lt;&gt;"",A1284+1,"")</f>
        <v/>
      </c>
      <c r="S1285" t="e">
        <f>IF(T1285&lt;&gt;"",S1284+1,"")</f>
        <v>#REF!</v>
      </c>
      <c r="T1285" t="str">
        <f>data!B1267</f>
        <v>NGUYỄN PHƯƠNG ĐẠI THANH</v>
      </c>
      <c r="U1285" t="str">
        <f>data!C1267</f>
        <v>12A7</v>
      </c>
      <c r="AE1285" t="str">
        <f>IF(B1285&lt;&gt;"", INDEX($X$8:$X$1491, MATCH(B1285, $T$8:$T$1491, 0)),"")</f>
        <v/>
      </c>
      <c r="AF1285" t="str">
        <f>IF(AH1288&lt;&gt;"", INDEX($AJ$8:$AJ$1491, MATCH(AH1288, $T$8:$T$1491, 0)),"")</f>
        <v/>
      </c>
    </row>
    <row r="1286">
      <c r="A1286" t="str">
        <f>IF(B1286&lt;&gt;"",A1285+1,"")</f>
        <v/>
      </c>
      <c r="S1286" t="e">
        <f>IF(T1286&lt;&gt;"",S1285+1,"")</f>
        <v>#REF!</v>
      </c>
      <c r="T1286" t="str">
        <f>data!B1268</f>
        <v>TRẦN PHẠM TẤT THÀNH</v>
      </c>
      <c r="U1286" t="str">
        <f>data!C1268</f>
        <v>12A7</v>
      </c>
      <c r="AE1286" t="str">
        <f>IF(B1286&lt;&gt;"", INDEX($X$8:$X$1491, MATCH(B1286, $T$8:$T$1491, 0)),"")</f>
        <v/>
      </c>
      <c r="AF1286" t="str">
        <f>IF(AH1289&lt;&gt;"", INDEX($AJ$8:$AJ$1491, MATCH(AH1289, $T$8:$T$1491, 0)),"")</f>
        <v/>
      </c>
    </row>
    <row r="1287">
      <c r="A1287" t="str">
        <f>IF(B1287&lt;&gt;"",A1286+1,"")</f>
        <v/>
      </c>
      <c r="S1287" t="e">
        <f>IF(T1287&lt;&gt;"",S1286+1,"")</f>
        <v>#REF!</v>
      </c>
      <c r="T1287" t="str">
        <f>data!B1269</f>
        <v>TRẦN THỊ PHƯƠNG THẢO</v>
      </c>
      <c r="U1287" t="str">
        <f>data!C1269</f>
        <v>12A7</v>
      </c>
      <c r="AE1287" t="str">
        <f>IF(B1287&lt;&gt;"", INDEX($X$8:$X$1491, MATCH(B1287, $T$8:$T$1491, 0)),"")</f>
        <v/>
      </c>
      <c r="AF1287" t="str">
        <f>IF(AH1290&lt;&gt;"", INDEX($AJ$8:$AJ$1491, MATCH(AH1290, $T$8:$T$1491, 0)),"")</f>
        <v/>
      </c>
    </row>
    <row r="1288">
      <c r="A1288" t="str">
        <f>IF(B1288&lt;&gt;"",A1287+1,"")</f>
        <v/>
      </c>
      <c r="S1288" t="e">
        <f>IF(T1288&lt;&gt;"",S1287+1,"")</f>
        <v>#REF!</v>
      </c>
      <c r="T1288" t="str">
        <f>data!B1270</f>
        <v>ĐÀO NGỌC ANH THI</v>
      </c>
      <c r="U1288" t="str">
        <f>data!C1270</f>
        <v>12A7</v>
      </c>
      <c r="AE1288" t="str">
        <f>IF(B1288&lt;&gt;"", INDEX($X$8:$X$1491, MATCH(B1288, $T$8:$T$1491, 0)),"")</f>
        <v/>
      </c>
      <c r="AF1288" t="str">
        <f>IF(AH1291&lt;&gt;"", INDEX($AJ$8:$AJ$1491, MATCH(AH1291, $T$8:$T$1491, 0)),"")</f>
        <v/>
      </c>
    </row>
    <row r="1289">
      <c r="A1289" t="str">
        <f>IF(B1289&lt;&gt;"",A1288+1,"")</f>
        <v/>
      </c>
      <c r="S1289" t="e">
        <f>IF(T1289&lt;&gt;"",S1288+1,"")</f>
        <v>#REF!</v>
      </c>
      <c r="T1289" t="str">
        <f>data!B1271</f>
        <v>VŨ NHẬT THI</v>
      </c>
      <c r="U1289" t="str">
        <f>data!C1271</f>
        <v>12A7</v>
      </c>
      <c r="AE1289" t="str">
        <f>IF(B1289&lt;&gt;"", INDEX($X$8:$X$1491, MATCH(B1289, $T$8:$T$1491, 0)),"")</f>
        <v/>
      </c>
      <c r="AF1289" t="str">
        <f>IF(AH1292&lt;&gt;"", INDEX($AJ$8:$AJ$1491, MATCH(AH1292, $T$8:$T$1491, 0)),"")</f>
        <v/>
      </c>
    </row>
    <row r="1290">
      <c r="A1290" t="str">
        <f>IF(B1290&lt;&gt;"",A1289+1,"")</f>
        <v/>
      </c>
      <c r="S1290" t="e">
        <f>IF(T1290&lt;&gt;"",S1289+1,"")</f>
        <v>#REF!</v>
      </c>
      <c r="T1290" t="str">
        <f>data!B1272</f>
        <v>NGUYỄN QUỐC THỊNH</v>
      </c>
      <c r="U1290" t="str">
        <f>data!C1272</f>
        <v>12A7</v>
      </c>
      <c r="AE1290" t="str">
        <f>IF(B1290&lt;&gt;"", INDEX($X$8:$X$1491, MATCH(B1290, $T$8:$T$1491, 0)),"")</f>
        <v/>
      </c>
      <c r="AF1290" t="str">
        <f>IF(AH1293&lt;&gt;"", INDEX($AJ$8:$AJ$1491, MATCH(AH1293, $T$8:$T$1491, 0)),"")</f>
        <v/>
      </c>
    </row>
    <row r="1291">
      <c r="A1291" t="str">
        <f>IF(B1291&lt;&gt;"",A1290+1,"")</f>
        <v/>
      </c>
      <c r="S1291" t="e">
        <f>IF(T1291&lt;&gt;"",S1290+1,"")</f>
        <v>#REF!</v>
      </c>
      <c r="T1291" t="str">
        <f>data!B1273</f>
        <v>VÕ DOÃN THÔNG</v>
      </c>
      <c r="U1291" t="str">
        <f>data!C1273</f>
        <v>12A7</v>
      </c>
      <c r="AE1291" t="str">
        <f>IF(B1291&lt;&gt;"", INDEX($X$8:$X$1491, MATCH(B1291, $T$8:$T$1491, 0)),"")</f>
        <v/>
      </c>
      <c r="AF1291" t="str">
        <f>IF(AH1294&lt;&gt;"", INDEX($AJ$8:$AJ$1491, MATCH(AH1294, $T$8:$T$1491, 0)),"")</f>
        <v/>
      </c>
    </row>
    <row r="1292">
      <c r="A1292" t="str">
        <f>IF(B1292&lt;&gt;"",A1291+1,"")</f>
        <v/>
      </c>
      <c r="S1292" t="e">
        <f>IF(T1292&lt;&gt;"",S1291+1,"")</f>
        <v>#REF!</v>
      </c>
      <c r="T1292" t="str">
        <f>data!B1274</f>
        <v>DƯƠNG ANH THUẬN</v>
      </c>
      <c r="U1292" t="str">
        <f>data!C1274</f>
        <v>12A7</v>
      </c>
      <c r="AE1292" t="str">
        <f>IF(B1292&lt;&gt;"", INDEX($X$8:$X$1491, MATCH(B1292, $T$8:$T$1491, 0)),"")</f>
        <v/>
      </c>
      <c r="AF1292" t="str">
        <f>IF(AH1295&lt;&gt;"", INDEX($AJ$8:$AJ$1491, MATCH(AH1295, $T$8:$T$1491, 0)),"")</f>
        <v/>
      </c>
    </row>
    <row r="1293">
      <c r="A1293" t="str">
        <f>IF(B1293&lt;&gt;"",A1292+1,"")</f>
        <v/>
      </c>
      <c r="S1293" t="e">
        <f>IF(T1293&lt;&gt;"",S1292+1,"")</f>
        <v>#REF!</v>
      </c>
      <c r="T1293" t="str">
        <f>data!B1275</f>
        <v>HUỲNH NHẬT TIẾN</v>
      </c>
      <c r="U1293" t="str">
        <f>data!C1275</f>
        <v>12A7</v>
      </c>
      <c r="AE1293" t="str">
        <f>IF(B1293&lt;&gt;"", INDEX($X$8:$X$1491, MATCH(B1293, $T$8:$T$1491, 0)),"")</f>
        <v/>
      </c>
      <c r="AF1293" t="str">
        <f>IF(AH1296&lt;&gt;"", INDEX($AJ$8:$AJ$1491, MATCH(AH1296, $T$8:$T$1491, 0)),"")</f>
        <v/>
      </c>
    </row>
    <row r="1294">
      <c r="A1294" t="str">
        <f>IF(B1294&lt;&gt;"",A1293+1,"")</f>
        <v/>
      </c>
      <c r="S1294" t="e">
        <f>IF(T1294&lt;&gt;"",S1293+1,"")</f>
        <v>#REF!</v>
      </c>
      <c r="T1294" t="str">
        <f>data!B1276</f>
        <v>ĐOÀN NGỌC TOÀN</v>
      </c>
      <c r="U1294" t="str">
        <f>data!C1276</f>
        <v>12A7</v>
      </c>
      <c r="AE1294" t="str">
        <f>IF(B1294&lt;&gt;"", INDEX($X$8:$X$1491, MATCH(B1294, $T$8:$T$1491, 0)),"")</f>
        <v/>
      </c>
      <c r="AF1294" t="str">
        <f>IF(AH1297&lt;&gt;"", INDEX($AJ$8:$AJ$1491, MATCH(AH1297, $T$8:$T$1491, 0)),"")</f>
        <v/>
      </c>
    </row>
    <row r="1295">
      <c r="A1295" t="str">
        <f>IF(B1295&lt;&gt;"",A1294+1,"")</f>
        <v/>
      </c>
      <c r="S1295" t="e">
        <f>IF(T1295&lt;&gt;"",S1294+1,"")</f>
        <v>#REF!</v>
      </c>
      <c r="T1295" t="str">
        <f>data!B1277</f>
        <v>NGUYỄN BẢO TOÀN</v>
      </c>
      <c r="U1295" t="str">
        <f>data!C1277</f>
        <v>12A7</v>
      </c>
      <c r="AE1295" t="str">
        <f>IF(B1295&lt;&gt;"", INDEX($X$8:$X$1491, MATCH(B1295, $T$8:$T$1491, 0)),"")</f>
        <v/>
      </c>
      <c r="AF1295" t="str">
        <f>IF(AH1298&lt;&gt;"", INDEX($AJ$8:$AJ$1491, MATCH(AH1298, $T$8:$T$1491, 0)),"")</f>
        <v/>
      </c>
    </row>
    <row r="1296">
      <c r="A1296" t="str">
        <f>IF(B1296&lt;&gt;"",A1295+1,"")</f>
        <v/>
      </c>
      <c r="S1296" t="e">
        <f>IF(T1296&lt;&gt;"",S1295+1,"")</f>
        <v>#REF!</v>
      </c>
      <c r="T1296" t="str">
        <f>data!B1278</f>
        <v>NGUYỄN THỊ NGỌC TRÂN</v>
      </c>
      <c r="U1296" t="str">
        <f>data!C1278</f>
        <v>12A7</v>
      </c>
      <c r="AE1296" t="str">
        <f>IF(B1296&lt;&gt;"", INDEX($X$8:$X$1491, MATCH(B1296, $T$8:$T$1491, 0)),"")</f>
        <v/>
      </c>
      <c r="AF1296" t="str">
        <f>IF(AH1299&lt;&gt;"", INDEX($AJ$8:$AJ$1491, MATCH(AH1299, $T$8:$T$1491, 0)),"")</f>
        <v/>
      </c>
    </row>
    <row r="1297">
      <c r="A1297" t="str">
        <f>IF(B1297&lt;&gt;"",A1296+1,"")</f>
        <v/>
      </c>
      <c r="S1297" t="e">
        <f>IF(T1297&lt;&gt;"",S1296+1,"")</f>
        <v>#REF!</v>
      </c>
      <c r="T1297" t="str">
        <f>data!B1279</f>
        <v>THƯ ĐỨC TRÍ</v>
      </c>
      <c r="U1297" t="str">
        <f>data!C1279</f>
        <v>12A7</v>
      </c>
      <c r="AE1297" t="str">
        <f>IF(B1297&lt;&gt;"", INDEX($X$8:$X$1491, MATCH(B1297, $T$8:$T$1491, 0)),"")</f>
        <v/>
      </c>
      <c r="AF1297" t="str">
        <f>IF(AH1300&lt;&gt;"", INDEX($AJ$8:$AJ$1491, MATCH(AH1300, $T$8:$T$1491, 0)),"")</f>
        <v/>
      </c>
    </row>
    <row r="1298">
      <c r="A1298" t="str">
        <f>IF(B1298&lt;&gt;"",A1297+1,"")</f>
        <v/>
      </c>
      <c r="S1298" t="e">
        <f>IF(T1298&lt;&gt;"",S1297+1,"")</f>
        <v>#REF!</v>
      </c>
      <c r="T1298" t="str">
        <f>data!B1280</f>
        <v>PHẠM LÊ THẢO TRINH</v>
      </c>
      <c r="U1298" t="str">
        <f>data!C1280</f>
        <v>12A7</v>
      </c>
      <c r="AE1298" t="str">
        <f>IF(B1298&lt;&gt;"", INDEX($X$8:$X$1491, MATCH(B1298, $T$8:$T$1491, 0)),"")</f>
        <v/>
      </c>
      <c r="AF1298" t="str">
        <f>IF(AH1301&lt;&gt;"", INDEX($AJ$8:$AJ$1491, MATCH(AH1301, $T$8:$T$1491, 0)),"")</f>
        <v/>
      </c>
    </row>
    <row r="1299">
      <c r="A1299" t="str">
        <f>IF(B1299&lt;&gt;"",A1298+1,"")</f>
        <v/>
      </c>
      <c r="S1299" t="e">
        <f>IF(T1299&lt;&gt;"",S1298+1,"")</f>
        <v>#REF!</v>
      </c>
      <c r="T1299" t="str">
        <f>data!B1281</f>
        <v>CAO NGUYỄN CÁT TƯỜNG</v>
      </c>
      <c r="U1299" t="str">
        <f>data!C1281</f>
        <v>12A7</v>
      </c>
      <c r="AE1299" t="str">
        <f>IF(B1299&lt;&gt;"", INDEX($X$8:$X$1491, MATCH(B1299, $T$8:$T$1491, 0)),"")</f>
        <v/>
      </c>
      <c r="AF1299" t="str">
        <f>IF(AH1302&lt;&gt;"", INDEX($AJ$8:$AJ$1491, MATCH(AH1302, $T$8:$T$1491, 0)),"")</f>
        <v/>
      </c>
    </row>
    <row r="1300">
      <c r="A1300" t="str">
        <f>IF(B1300&lt;&gt;"",A1299+1,"")</f>
        <v/>
      </c>
      <c r="S1300" t="e">
        <f>IF(T1300&lt;&gt;"",S1299+1,"")</f>
        <v>#REF!</v>
      </c>
      <c r="T1300" t="str">
        <f>data!B1282</f>
        <v>NGUYỄN CHÍ TƯỜNG</v>
      </c>
      <c r="U1300" t="str">
        <f>data!C1282</f>
        <v>12A7</v>
      </c>
      <c r="AE1300" t="str">
        <f>IF(B1300&lt;&gt;"", INDEX($X$8:$X$1491, MATCH(B1300, $T$8:$T$1491, 0)),"")</f>
        <v/>
      </c>
      <c r="AF1300" t="str">
        <f>IF(AH1303&lt;&gt;"", INDEX($AJ$8:$AJ$1491, MATCH(AH1303, $T$8:$T$1491, 0)),"")</f>
        <v/>
      </c>
    </row>
    <row r="1301">
      <c r="A1301" t="str">
        <f>IF(B1301&lt;&gt;"",A1300+1,"")</f>
        <v/>
      </c>
      <c r="S1301" t="e">
        <f>IF(T1301&lt;&gt;"",S1300+1,"")</f>
        <v>#REF!</v>
      </c>
      <c r="T1301" t="str">
        <f>data!B1283</f>
        <v>TRẦN TRANG CÁT TƯỜNG</v>
      </c>
      <c r="U1301" t="str">
        <f>data!C1283</f>
        <v>12A7</v>
      </c>
      <c r="AE1301" t="str">
        <f>IF(B1301&lt;&gt;"", INDEX($X$8:$X$1491, MATCH(B1301, $T$8:$T$1491, 0)),"")</f>
        <v/>
      </c>
      <c r="AF1301" t="str">
        <f>IF(AH1304&lt;&gt;"", INDEX($AJ$8:$AJ$1491, MATCH(AH1304, $T$8:$T$1491, 0)),"")</f>
        <v/>
      </c>
    </row>
    <row r="1302">
      <c r="A1302" t="str">
        <f>IF(B1302&lt;&gt;"",A1301+1,"")</f>
        <v/>
      </c>
      <c r="S1302" t="e">
        <f>IF(T1302&lt;&gt;"",S1301+1,"")</f>
        <v>#REF!</v>
      </c>
      <c r="T1302" t="str">
        <f>data!B1284</f>
        <v>NGUYỄN THỊ LỆ UYÊN</v>
      </c>
      <c r="U1302" t="str">
        <f>data!C1284</f>
        <v>12A7</v>
      </c>
      <c r="AE1302" t="str">
        <f>IF(B1302&lt;&gt;"", INDEX($X$8:$X$1491, MATCH(B1302, $T$8:$T$1491, 0)),"")</f>
        <v/>
      </c>
      <c r="AF1302" t="str">
        <f>IF(AH1305&lt;&gt;"", INDEX($AJ$8:$AJ$1491, MATCH(AH1305, $T$8:$T$1491, 0)),"")</f>
        <v/>
      </c>
    </row>
    <row r="1303">
      <c r="A1303" t="str">
        <f>IF(B1303&lt;&gt;"",A1302+1,"")</f>
        <v/>
      </c>
      <c r="S1303" t="e">
        <f>IF(T1303&lt;&gt;"",S1302+1,"")</f>
        <v>#REF!</v>
      </c>
      <c r="T1303" t="str">
        <f>data!B1285</f>
        <v>BÙI KHẢ VÂN</v>
      </c>
      <c r="U1303" t="str">
        <f>data!C1285</f>
        <v>12A7</v>
      </c>
      <c r="AE1303" t="str">
        <f>IF(B1303&lt;&gt;"", INDEX($X$8:$X$1491, MATCH(B1303, $T$8:$T$1491, 0)),"")</f>
        <v/>
      </c>
      <c r="AF1303" t="str">
        <f>IF(AH1306&lt;&gt;"", INDEX($AJ$8:$AJ$1491, MATCH(AH1306, $T$8:$T$1491, 0)),"")</f>
        <v/>
      </c>
    </row>
    <row r="1304">
      <c r="A1304" t="str">
        <f>IF(B1304&lt;&gt;"",A1303+1,"")</f>
        <v/>
      </c>
      <c r="S1304" t="e">
        <f>IF(T1304&lt;&gt;"",S1303+1,"")</f>
        <v>#REF!</v>
      </c>
      <c r="T1304" t="str">
        <f>data!B1286</f>
        <v>BÙI NHẬT ANH</v>
      </c>
      <c r="U1304" t="str">
        <f>data!C1286</f>
        <v>12A8</v>
      </c>
      <c r="AE1304" t="str">
        <f>IF(B1304&lt;&gt;"", INDEX($X$8:$X$1491, MATCH(B1304, $T$8:$T$1491, 0)),"")</f>
        <v/>
      </c>
      <c r="AF1304" t="str">
        <f>IF(AH1307&lt;&gt;"", INDEX($AJ$8:$AJ$1491, MATCH(AH1307, $T$8:$T$1491, 0)),"")</f>
        <v/>
      </c>
    </row>
    <row r="1305">
      <c r="A1305" t="str">
        <f>IF(B1305&lt;&gt;"",A1304+1,"")</f>
        <v/>
      </c>
      <c r="S1305" t="e">
        <f>IF(T1305&lt;&gt;"",S1304+1,"")</f>
        <v>#REF!</v>
      </c>
      <c r="T1305" t="e">
        <f>data!#REF!</f>
        <v>#REF!</v>
      </c>
      <c r="U1305" t="e">
        <f>data!#REF!</f>
        <v>#REF!</v>
      </c>
      <c r="AE1305" t="str">
        <f>IF(B1305&lt;&gt;"", INDEX($X$8:$X$1491, MATCH(B1305, $T$8:$T$1491, 0)),"")</f>
        <v/>
      </c>
      <c r="AF1305" t="str">
        <f>IF(AH1308&lt;&gt;"", INDEX($AJ$8:$AJ$1491, MATCH(AH1308, $T$8:$T$1491, 0)),"")</f>
        <v/>
      </c>
    </row>
    <row r="1306">
      <c r="A1306" t="str">
        <f>IF(B1306&lt;&gt;"",A1305+1,"")</f>
        <v/>
      </c>
      <c r="S1306" t="e">
        <f>IF(T1306&lt;&gt;"",S1305+1,"")</f>
        <v>#REF!</v>
      </c>
      <c r="T1306" t="str">
        <f>data!B1287</f>
        <v>VƯƠNG QUỲNH ANH</v>
      </c>
      <c r="U1306" t="str">
        <f>data!C1287</f>
        <v>12A8</v>
      </c>
      <c r="AE1306" t="str">
        <f>IF(B1306&lt;&gt;"", INDEX($X$8:$X$1491, MATCH(B1306, $T$8:$T$1491, 0)),"")</f>
        <v/>
      </c>
      <c r="AF1306" t="str">
        <f>IF(AH1309&lt;&gt;"", INDEX($AJ$8:$AJ$1491, MATCH(AH1309, $T$8:$T$1491, 0)),"")</f>
        <v/>
      </c>
    </row>
    <row r="1307">
      <c r="A1307" t="str">
        <f>IF(B1307&lt;&gt;"",A1306+1,"")</f>
        <v/>
      </c>
      <c r="S1307" t="e">
        <f>IF(T1307&lt;&gt;"",S1306+1,"")</f>
        <v>#REF!</v>
      </c>
      <c r="T1307" t="str">
        <f>data!B1288</f>
        <v>TRƯƠNG HOÀNG BỬU</v>
      </c>
      <c r="U1307" t="str">
        <f>data!C1288</f>
        <v>12A8</v>
      </c>
      <c r="AE1307" t="str">
        <f>IF(B1307&lt;&gt;"", INDEX($X$8:$X$1491, MATCH(B1307, $T$8:$T$1491, 0)),"")</f>
        <v/>
      </c>
      <c r="AF1307" t="e">
        <f>IF(#REF!&lt;&gt;"", INDEX($AJ$8:$AJ$1491, MATCH(#REF!, $T$8:$T$1491, 0)),"")</f>
        <v>#REF!</v>
      </c>
    </row>
    <row r="1308">
      <c r="A1308" t="str">
        <f>IF(B1308&lt;&gt;"",A1307+1,"")</f>
        <v/>
      </c>
      <c r="S1308" t="e">
        <f>IF(T1308&lt;&gt;"",S1307+1,"")</f>
        <v>#REF!</v>
      </c>
      <c r="T1308" t="str">
        <f>data!B1289</f>
        <v>NGÔ NHÃ ĐAN</v>
      </c>
      <c r="U1308" t="str">
        <f>data!C1289</f>
        <v>12A8</v>
      </c>
      <c r="V1308">
        <v>3</v>
      </c>
      <c r="AE1308" t="str">
        <f>IF(B1308&lt;&gt;"", INDEX($X$8:$X$1491, MATCH(B1308, $T$8:$T$1491, 0)),"")</f>
        <v/>
      </c>
      <c r="AF1308" t="str">
        <f>IF(AH1310&lt;&gt;"", INDEX($AJ$8:$AJ$1491, MATCH(AH1310, $T$8:$T$1491, 0)),"")</f>
        <v/>
      </c>
    </row>
    <row r="1309">
      <c r="A1309" t="str">
        <f>IF(B1309&lt;&gt;"",A1308+1,"")</f>
        <v/>
      </c>
      <c r="S1309" t="e">
        <f>IF(T1309&lt;&gt;"",S1308+1,"")</f>
        <v>#REF!</v>
      </c>
      <c r="T1309" t="str">
        <f>data!B1290</f>
        <v>LÊ CÔNG ĐỈNH</v>
      </c>
      <c r="U1309" t="str">
        <f>data!C1290</f>
        <v>12A8</v>
      </c>
      <c r="AE1309" t="str">
        <f>IF(B1309&lt;&gt;"", INDEX($X$8:$X$1491, MATCH(B1309, $T$8:$T$1491, 0)),"")</f>
        <v/>
      </c>
      <c r="AF1309" t="str">
        <f>IF(AH1311&lt;&gt;"", INDEX($AJ$8:$AJ$1491, MATCH(AH1311, $T$8:$T$1491, 0)),"")</f>
        <v/>
      </c>
    </row>
    <row r="1310">
      <c r="A1310" t="str">
        <f>IF(B1310&lt;&gt;"",#REF!+1,"")</f>
        <v/>
      </c>
      <c r="S1310" t="e">
        <f>IF(T1310&lt;&gt;"",S1309+1,"")</f>
        <v>#REF!</v>
      </c>
      <c r="T1310" t="str">
        <f>data!B1291</f>
        <v>LÊ KIM DUYÊN</v>
      </c>
      <c r="U1310" t="str">
        <f>data!C1291</f>
        <v>12A8</v>
      </c>
      <c r="AE1310" t="str">
        <f>IF(B1310&lt;&gt;"", INDEX($X$8:$X$1491, MATCH(B1310, $T$8:$T$1491, 0)),"")</f>
        <v/>
      </c>
      <c r="AF1310" t="str">
        <f>IF(AH1313&lt;&gt;"", INDEX($AJ$8:$AJ$1491, MATCH(AH1313, $T$8:$T$1491, 0)),"")</f>
        <v/>
      </c>
    </row>
    <row r="1311">
      <c r="A1311" t="str">
        <f>IF(B1311&lt;&gt;"",A1310+1,"")</f>
        <v/>
      </c>
      <c r="S1311" t="e">
        <f>IF(T1311&lt;&gt;"",S1310+1,"")</f>
        <v>#REF!</v>
      </c>
      <c r="T1311" t="str">
        <f>data!B1292</f>
        <v>NGUYỄN THỊ NGỌC GIÀU</v>
      </c>
      <c r="U1311" t="str">
        <f>data!C1292</f>
        <v>12A8</v>
      </c>
      <c r="AE1311" t="str">
        <f>IF(B1311&lt;&gt;"", INDEX($X$8:$X$1491, MATCH(B1311, $T$8:$T$1491, 0)),"")</f>
        <v/>
      </c>
      <c r="AF1311" t="str">
        <f>IF(AH1314&lt;&gt;"", INDEX($AJ$8:$AJ$1491, MATCH(AH1314, $T$8:$T$1491, 0)),"")</f>
        <v/>
      </c>
    </row>
    <row r="1312">
      <c r="A1312" t="str">
        <f>IF(B1312&lt;&gt;"",A1311+1,"")</f>
        <v/>
      </c>
      <c r="S1312" t="e">
        <f>IF(T1312&lt;&gt;"",S1311+1,"")</f>
        <v>#REF!</v>
      </c>
      <c r="T1312" t="str">
        <f>data!B1293</f>
        <v>PHẠM KHÁNH HÀ</v>
      </c>
      <c r="U1312" t="str">
        <f>data!C1293</f>
        <v>12A8</v>
      </c>
      <c r="AE1312" t="str">
        <f>IF(B1312&lt;&gt;"", INDEX($X$8:$X$1491, MATCH(B1312, $T$8:$T$1491, 0)),"")</f>
        <v/>
      </c>
      <c r="AF1312" t="str">
        <f>IF(AH1315&lt;&gt;"", INDEX($AJ$8:$AJ$1491, MATCH(AH1315, $T$8:$T$1491, 0)),"")</f>
        <v/>
      </c>
    </row>
    <row r="1313">
      <c r="A1313" t="str">
        <f>IF(B1313&lt;&gt;"",A1312+1,"")</f>
        <v/>
      </c>
      <c r="S1313" t="e">
        <f>IF(T1313&lt;&gt;"",S1312+1,"")</f>
        <v>#REF!</v>
      </c>
      <c r="T1313" t="str">
        <f>data!B1294</f>
        <v>LÊ VĂN HẬU</v>
      </c>
      <c r="U1313" t="str">
        <f>data!C1294</f>
        <v>12A8</v>
      </c>
      <c r="AE1313" t="str">
        <f>IF(B1313&lt;&gt;"", INDEX($X$8:$X$1491, MATCH(B1313, $T$8:$T$1491, 0)),"")</f>
        <v/>
      </c>
      <c r="AF1313" t="str">
        <f>IF(AH1316&lt;&gt;"", INDEX($AJ$8:$AJ$1491, MATCH(AH1316, $T$8:$T$1491, 0)),"")</f>
        <v/>
      </c>
    </row>
    <row r="1314">
      <c r="A1314" t="str">
        <f>IF(B1314&lt;&gt;"",A1313+1,"")</f>
        <v/>
      </c>
      <c r="S1314" t="e">
        <f>IF(T1314&lt;&gt;"",S1313+1,"")</f>
        <v>#REF!</v>
      </c>
      <c r="T1314" t="e">
        <f>data!#REF!</f>
        <v>#REF!</v>
      </c>
      <c r="U1314" t="e">
        <f>data!#REF!</f>
        <v>#REF!</v>
      </c>
      <c r="AE1314" t="str">
        <f>IF(B1314&lt;&gt;"", INDEX($X$8:$X$1491, MATCH(B1314, $T$8:$T$1491, 0)),"")</f>
        <v/>
      </c>
      <c r="AF1314" t="str">
        <f>IF(AH1317&lt;&gt;"", INDEX($AJ$8:$AJ$1491, MATCH(AH1317, $T$8:$T$1491, 0)),"")</f>
        <v/>
      </c>
    </row>
    <row r="1315">
      <c r="A1315" t="str">
        <f>IF(B1315&lt;&gt;"",A1314+1,"")</f>
        <v/>
      </c>
      <c r="S1315" t="e">
        <f>IF(T1315&lt;&gt;"",S1314+1,"")</f>
        <v>#REF!</v>
      </c>
      <c r="T1315" t="str">
        <f>data!B1295</f>
        <v>DƯƠNG ĐÀO NGỌC HƯƠNG</v>
      </c>
      <c r="U1315" t="str">
        <f>data!C1295</f>
        <v>12A8</v>
      </c>
      <c r="V1315">
        <v>3</v>
      </c>
      <c r="AE1315" t="str">
        <f>IF(B1315&lt;&gt;"", INDEX($X$8:$X$1491, MATCH(B1315, $T$8:$T$1491, 0)),"")</f>
        <v/>
      </c>
      <c r="AF1315" t="str">
        <f>IF(AH1318&lt;&gt;"", INDEX($AJ$8:$AJ$1491, MATCH(AH1318, $T$8:$T$1491, 0)),"")</f>
        <v/>
      </c>
    </row>
    <row r="1316">
      <c r="A1316" t="str">
        <f>IF(B1316&lt;&gt;"",A1315+1,"")</f>
        <v/>
      </c>
      <c r="S1316" t="e">
        <f>IF(T1316&lt;&gt;"",S1315+1,"")</f>
        <v>#REF!</v>
      </c>
      <c r="T1316" t="str">
        <f>data!B1296</f>
        <v>NGHIÊM XUÂN HOÀNG MINH KHOA</v>
      </c>
      <c r="U1316" t="str">
        <f>data!C1296</f>
        <v>12A8</v>
      </c>
      <c r="AE1316" t="str">
        <f>IF(B1316&lt;&gt;"", INDEX($X$8:$X$1491, MATCH(B1316, $T$8:$T$1491, 0)),"")</f>
        <v/>
      </c>
      <c r="AF1316" t="str">
        <f>IF(AH1319&lt;&gt;"", INDEX($AJ$8:$AJ$1491, MATCH(AH1319, $T$8:$T$1491, 0)),"")</f>
        <v/>
      </c>
    </row>
    <row r="1317">
      <c r="A1317" t="str">
        <f>IF(B1317&lt;&gt;"",A1316+1,"")</f>
        <v/>
      </c>
      <c r="S1317" t="e">
        <f>IF(T1317&lt;&gt;"",S1316+1,"")</f>
        <v>#REF!</v>
      </c>
      <c r="T1317" t="str">
        <f>data!B1297</f>
        <v>NGUYỄN ANH KHÔI</v>
      </c>
      <c r="U1317" t="str">
        <f>data!C1297</f>
        <v>12A8</v>
      </c>
      <c r="V1317">
        <v>3</v>
      </c>
      <c r="AE1317" t="str">
        <f>IF(B1317&lt;&gt;"", INDEX($X$8:$X$1491, MATCH(B1317, $T$8:$T$1491, 0)),"")</f>
        <v/>
      </c>
      <c r="AF1317" t="str">
        <f>IF(AH1320&lt;&gt;"", INDEX($AJ$8:$AJ$1491, MATCH(AH1320, $T$8:$T$1491, 0)),"")</f>
        <v/>
      </c>
    </row>
    <row r="1318">
      <c r="A1318" t="str">
        <f>IF(B1318&lt;&gt;"",A1317+1,"")</f>
        <v/>
      </c>
      <c r="S1318" t="e">
        <f>IF(T1318&lt;&gt;"",S1317+1,"")</f>
        <v>#REF!</v>
      </c>
      <c r="T1318" t="str">
        <f>data!B1298</f>
        <v>NGUYỄN MINH KHÔI</v>
      </c>
      <c r="U1318" t="str">
        <f>data!C1298</f>
        <v>12A8</v>
      </c>
      <c r="V1318">
        <v>3</v>
      </c>
      <c r="AE1318" t="str">
        <f>IF(B1318&lt;&gt;"", INDEX($X$8:$X$1491, MATCH(B1318, $T$8:$T$1491, 0)),"")</f>
        <v/>
      </c>
      <c r="AF1318" t="str">
        <f>IF(AH1321&lt;&gt;"", INDEX($AJ$8:$AJ$1491, MATCH(AH1321, $T$8:$T$1491, 0)),"")</f>
        <v/>
      </c>
    </row>
    <row r="1319">
      <c r="A1319" t="str">
        <f>IF(B1319&lt;&gt;"",A1318+1,"")</f>
        <v/>
      </c>
      <c r="S1319" t="e">
        <f>IF(T1319&lt;&gt;"",S1318+1,"")</f>
        <v>#REF!</v>
      </c>
      <c r="T1319" t="str">
        <f>data!B1299</f>
        <v>PHÙNG ANH KHÔI</v>
      </c>
      <c r="U1319" t="str">
        <f>data!C1299</f>
        <v>12A8</v>
      </c>
      <c r="AE1319" t="str">
        <f>IF(B1319&lt;&gt;"", INDEX($X$8:$X$1491, MATCH(B1319, $T$8:$T$1491, 0)),"")</f>
        <v/>
      </c>
      <c r="AF1319" t="str">
        <f>IF(AH1322&lt;&gt;"", INDEX($AJ$8:$AJ$1491, MATCH(AH1322, $T$8:$T$1491, 0)),"")</f>
        <v/>
      </c>
    </row>
    <row r="1320">
      <c r="A1320" t="str">
        <f>IF(B1320&lt;&gt;"",A1319+1,"")</f>
        <v/>
      </c>
      <c r="S1320" t="e">
        <f>IF(T1320&lt;&gt;"",S1319+1,"")</f>
        <v>#REF!</v>
      </c>
      <c r="T1320" t="str">
        <f>data!B1300</f>
        <v>TRƯƠNG THỊ MỸ LINH</v>
      </c>
      <c r="U1320" t="str">
        <f>data!C1300</f>
        <v>12A8</v>
      </c>
      <c r="AE1320" t="str">
        <f>IF(B1320&lt;&gt;"", INDEX($X$8:$X$1491, MATCH(B1320, $T$8:$T$1491, 0)),"")</f>
        <v/>
      </c>
      <c r="AF1320" t="str">
        <f>IF(AH1323&lt;&gt;"", INDEX($AJ$8:$AJ$1491, MATCH(AH1323, $T$8:$T$1491, 0)),"")</f>
        <v/>
      </c>
    </row>
    <row r="1321">
      <c r="A1321" t="str">
        <f>IF(B1321&lt;&gt;"",A1320+1,"")</f>
        <v/>
      </c>
      <c r="S1321" t="e">
        <f>IF(T1321&lt;&gt;"",S1320+1,"")</f>
        <v>#REF!</v>
      </c>
      <c r="T1321" t="str">
        <f>data!B1301</f>
        <v>NGUYỄN NGỌC LONG</v>
      </c>
      <c r="U1321" t="str">
        <f>data!C1301</f>
        <v>12A8</v>
      </c>
      <c r="AE1321" t="str">
        <f>IF(B1321&lt;&gt;"", INDEX($X$8:$X$1491, MATCH(B1321, $T$8:$T$1491, 0)),"")</f>
        <v/>
      </c>
      <c r="AF1321" t="str">
        <f>IF(AH1324&lt;&gt;"", INDEX($AJ$8:$AJ$1491, MATCH(AH1324, $T$8:$T$1491, 0)),"")</f>
        <v/>
      </c>
    </row>
    <row r="1322">
      <c r="A1322" t="str">
        <f>IF(B1322&lt;&gt;"",A1321+1,"")</f>
        <v/>
      </c>
      <c r="S1322" t="e">
        <f>IF(T1322&lt;&gt;"",S1321+1,"")</f>
        <v>#REF!</v>
      </c>
      <c r="T1322" t="str">
        <f>data!B1302</f>
        <v>PHẠM QUỐC MINH</v>
      </c>
      <c r="U1322" t="str">
        <f>data!C1302</f>
        <v>12A8</v>
      </c>
      <c r="AE1322" t="str">
        <f>IF(B1322&lt;&gt;"", INDEX($X$8:$X$1491, MATCH(B1322, $T$8:$T$1491, 0)),"")</f>
        <v/>
      </c>
      <c r="AF1322" t="str">
        <f>IF(AH1325&lt;&gt;"", INDEX($AJ$8:$AJ$1491, MATCH(AH1325, $T$8:$T$1491, 0)),"")</f>
        <v/>
      </c>
    </row>
    <row r="1323">
      <c r="A1323" t="str">
        <f>IF(B1323&lt;&gt;"",A1322+1,"")</f>
        <v/>
      </c>
      <c r="S1323" t="e">
        <f>IF(T1323&lt;&gt;"",S1322+1,"")</f>
        <v>#REF!</v>
      </c>
      <c r="T1323" t="str">
        <f>data!B1303</f>
        <v>VÕ NGUYỄN TRỌNG NGHĨA</v>
      </c>
      <c r="U1323" t="str">
        <f>data!C1303</f>
        <v>12A8</v>
      </c>
      <c r="AE1323" t="str">
        <f>IF(B1323&lt;&gt;"", INDEX($X$8:$X$1491, MATCH(B1323, $T$8:$T$1491, 0)),"")</f>
        <v/>
      </c>
      <c r="AF1323" t="str">
        <f>IF(AH1326&lt;&gt;"", INDEX($AJ$8:$AJ$1491, MATCH(AH1326, $T$8:$T$1491, 0)),"")</f>
        <v/>
      </c>
    </row>
    <row r="1324">
      <c r="A1324" t="str">
        <f>IF(B1324&lt;&gt;"",A1323+1,"")</f>
        <v/>
      </c>
      <c r="S1324" t="e">
        <f>IF(T1324&lt;&gt;"",S1323+1,"")</f>
        <v>#REF!</v>
      </c>
      <c r="T1324" t="str">
        <f>data!B1304</f>
        <v>NGUYỄN THỊ NGỌC</v>
      </c>
      <c r="U1324" t="str">
        <f>data!C1304</f>
        <v>12A8</v>
      </c>
      <c r="AE1324" t="str">
        <f>IF(B1324&lt;&gt;"", INDEX($X$8:$X$1491, MATCH(B1324, $T$8:$T$1491, 0)),"")</f>
        <v/>
      </c>
      <c r="AF1324" t="str">
        <f>IF(AH1327&lt;&gt;"", INDEX($AJ$8:$AJ$1491, MATCH(AH1327, $T$8:$T$1491, 0)),"")</f>
        <v/>
      </c>
    </row>
    <row r="1325">
      <c r="A1325" t="str">
        <f>IF(B1325&lt;&gt;"",A1324+1,"")</f>
        <v/>
      </c>
      <c r="S1325" t="e">
        <f>IF(T1325&lt;&gt;"",S1324+1,"")</f>
        <v>#REF!</v>
      </c>
      <c r="T1325" t="str">
        <f>data!B1305</f>
        <v>LÊ TƯỜNG NGUYÊN</v>
      </c>
      <c r="U1325" t="str">
        <f>data!C1305</f>
        <v>12A8</v>
      </c>
      <c r="V1325">
        <v>3</v>
      </c>
      <c r="AE1325" t="str">
        <f>IF(B1325&lt;&gt;"", INDEX($X$8:$X$1491, MATCH(B1325, $T$8:$T$1491, 0)),"")</f>
        <v/>
      </c>
      <c r="AF1325" t="str">
        <f>IF(AH1328&lt;&gt;"", INDEX($AJ$8:$AJ$1491, MATCH(AH1328, $T$8:$T$1491, 0)),"")</f>
        <v/>
      </c>
    </row>
    <row r="1326">
      <c r="A1326" t="str">
        <f>IF(B1326&lt;&gt;"",A1325+1,"")</f>
        <v/>
      </c>
      <c r="S1326" t="e">
        <f>IF(T1326&lt;&gt;"",S1325+1,"")</f>
        <v>#REF!</v>
      </c>
      <c r="T1326" t="str">
        <f>data!B1306</f>
        <v>NGUYỄN LÊ YẾN NHI</v>
      </c>
      <c r="U1326" t="str">
        <f>data!C1306</f>
        <v>12A8</v>
      </c>
      <c r="AE1326" t="str">
        <f>IF(B1326&lt;&gt;"", INDEX($X$8:$X$1491, MATCH(B1326, $T$8:$T$1491, 0)),"")</f>
        <v/>
      </c>
      <c r="AF1326" t="str">
        <f>IF(AH1329&lt;&gt;"", INDEX($AJ$8:$AJ$1491, MATCH(AH1329, $T$8:$T$1491, 0)),"")</f>
        <v/>
      </c>
    </row>
    <row r="1327">
      <c r="A1327" t="str">
        <f>IF(B1327&lt;&gt;"",A1326+1,"")</f>
        <v/>
      </c>
      <c r="S1327" t="e">
        <f>IF(T1327&lt;&gt;"",S1326+1,"")</f>
        <v>#REF!</v>
      </c>
      <c r="T1327" t="e">
        <f>data!#REF!</f>
        <v>#REF!</v>
      </c>
      <c r="U1327" t="e">
        <f>data!#REF!</f>
        <v>#REF!</v>
      </c>
      <c r="AE1327" t="str">
        <f>IF(B1327&lt;&gt;"", INDEX($X$8:$X$1491, MATCH(B1327, $T$8:$T$1491, 0)),"")</f>
        <v/>
      </c>
      <c r="AF1327" t="str">
        <f>IF(AH1330&lt;&gt;"", INDEX($AJ$8:$AJ$1491, MATCH(AH1330, $T$8:$T$1491, 0)),"")</f>
        <v/>
      </c>
    </row>
    <row r="1328">
      <c r="A1328" t="str">
        <f>IF(B1328&lt;&gt;"",A1327+1,"")</f>
        <v/>
      </c>
      <c r="S1328" t="e">
        <f>IF(T1328&lt;&gt;"",S1327+1,"")</f>
        <v>#REF!</v>
      </c>
      <c r="T1328" t="e">
        <f>data!#REF!</f>
        <v>#REF!</v>
      </c>
      <c r="U1328" t="e">
        <f>data!#REF!</f>
        <v>#REF!</v>
      </c>
      <c r="AE1328" t="str">
        <f>IF(B1328&lt;&gt;"", INDEX($X$8:$X$1491, MATCH(B1328, $T$8:$T$1491, 0)),"")</f>
        <v/>
      </c>
      <c r="AF1328" t="str">
        <f>IF(AH1331&lt;&gt;"", INDEX($AJ$8:$AJ$1491, MATCH(AH1331, $T$8:$T$1491, 0)),"")</f>
        <v/>
      </c>
    </row>
    <row r="1329">
      <c r="A1329" t="str">
        <f>IF(B1329&lt;&gt;"",A1328+1,"")</f>
        <v/>
      </c>
      <c r="S1329" t="e">
        <f>IF(T1329&lt;&gt;"",S1328+1,"")</f>
        <v>#REF!</v>
      </c>
      <c r="T1329" t="str">
        <f>data!B1307</f>
        <v>NGUYỄN QUỲNH NHƯ</v>
      </c>
      <c r="U1329" t="str">
        <f>data!C1307</f>
        <v>12A8</v>
      </c>
      <c r="AE1329" t="str">
        <f>IF(B1329&lt;&gt;"", INDEX($X$8:$X$1491, MATCH(B1329, $T$8:$T$1491, 0)),"")</f>
        <v/>
      </c>
      <c r="AF1329" t="str">
        <f>IF(AH1332&lt;&gt;"", INDEX($AJ$8:$AJ$1491, MATCH(AH1332, $T$8:$T$1491, 0)),"")</f>
        <v/>
      </c>
    </row>
    <row r="1330">
      <c r="A1330" t="str">
        <f>IF(B1330&lt;&gt;"",A1329+1,"")</f>
        <v/>
      </c>
      <c r="S1330" t="e">
        <f>IF(T1330&lt;&gt;"",S1329+1,"")</f>
        <v>#REF!</v>
      </c>
      <c r="T1330" t="str">
        <f>data!B1308</f>
        <v>TRƯƠNG QUỲNH NHƯ</v>
      </c>
      <c r="U1330" t="str">
        <f>data!C1308</f>
        <v>12A8</v>
      </c>
      <c r="V1330">
        <v>1</v>
      </c>
      <c r="AE1330" t="str">
        <f>IF(B1330&lt;&gt;"", INDEX($X$8:$X$1491, MATCH(B1330, $T$8:$T$1491, 0)),"")</f>
        <v/>
      </c>
      <c r="AF1330" t="str">
        <f>IF(AH1333&lt;&gt;"", INDEX($AJ$8:$AJ$1491, MATCH(AH1333, $T$8:$T$1491, 0)),"")</f>
        <v/>
      </c>
    </row>
    <row r="1331">
      <c r="A1331" t="str">
        <f>IF(B1331&lt;&gt;"",A1330+1,"")</f>
        <v/>
      </c>
      <c r="S1331" t="e">
        <f>IF(T1331&lt;&gt;"",S1330+1,"")</f>
        <v>#REF!</v>
      </c>
      <c r="T1331" t="str">
        <f>data!B1309</f>
        <v>PHAN LÊ ĐĂNG NHỰT</v>
      </c>
      <c r="U1331" t="str">
        <f>data!C1309</f>
        <v>12A8</v>
      </c>
      <c r="AE1331" t="str">
        <f>IF(B1331&lt;&gt;"", INDEX($X$8:$X$1491, MATCH(B1331, $T$8:$T$1491, 0)),"")</f>
        <v/>
      </c>
      <c r="AF1331" t="str">
        <f>IF(AH1334&lt;&gt;"", INDEX($AJ$8:$AJ$1491, MATCH(AH1334, $T$8:$T$1491, 0)),"")</f>
        <v/>
      </c>
    </row>
    <row r="1332">
      <c r="A1332" t="str">
        <f>IF(B1332&lt;&gt;"",A1331+1,"")</f>
        <v/>
      </c>
      <c r="S1332" t="e">
        <f>IF(T1332&lt;&gt;"",S1331+1,"")</f>
        <v>#REF!</v>
      </c>
      <c r="T1332" t="str">
        <f>data!B1310</f>
        <v>ĐƯỜNG MỸ PHƯƠNG</v>
      </c>
      <c r="U1332" t="str">
        <f>data!C1310</f>
        <v>12A8</v>
      </c>
      <c r="AE1332" t="str">
        <f>IF(B1332&lt;&gt;"", INDEX($X$8:$X$1491, MATCH(B1332, $T$8:$T$1491, 0)),"")</f>
        <v/>
      </c>
      <c r="AF1332" t="str">
        <f>IF(AH1335&lt;&gt;"", INDEX($AJ$8:$AJ$1491, MATCH(AH1335, $T$8:$T$1491, 0)),"")</f>
        <v/>
      </c>
    </row>
    <row r="1333">
      <c r="A1333" t="str">
        <f>IF(B1333&lt;&gt;"",A1332+1,"")</f>
        <v/>
      </c>
      <c r="S1333" t="e">
        <f>IF(T1333&lt;&gt;"",S1332+1,"")</f>
        <v>#REF!</v>
      </c>
      <c r="T1333" t="str">
        <f>data!B1311</f>
        <v>LÊ NGUYỄN ĐĂNG QUANG</v>
      </c>
      <c r="U1333" t="str">
        <f>data!C1311</f>
        <v>12A8</v>
      </c>
      <c r="AE1333" t="str">
        <f>IF(B1333&lt;&gt;"", INDEX($X$8:$X$1491, MATCH(B1333, $T$8:$T$1491, 0)),"")</f>
        <v/>
      </c>
      <c r="AF1333" t="str">
        <f>IF(AH1336&lt;&gt;"", INDEX($AJ$8:$AJ$1491, MATCH(AH1336, $T$8:$T$1491, 0)),"")</f>
        <v/>
      </c>
    </row>
    <row r="1334">
      <c r="A1334" t="str">
        <f>IF(B1334&lt;&gt;"",A1333+1,"")</f>
        <v/>
      </c>
      <c r="S1334" t="e">
        <f>IF(T1334&lt;&gt;"",S1333+1,"")</f>
        <v>#REF!</v>
      </c>
      <c r="T1334" t="str">
        <f>data!B1312</f>
        <v>CAO NGUYỄN PHƯƠNG QUYÊN</v>
      </c>
      <c r="U1334" t="str">
        <f>data!C1312</f>
        <v>12A8</v>
      </c>
      <c r="AE1334" t="str">
        <f>IF(B1334&lt;&gt;"", INDEX($X$8:$X$1491, MATCH(B1334, $T$8:$T$1491, 0)),"")</f>
        <v/>
      </c>
      <c r="AF1334" t="str">
        <f>IF(AH1337&lt;&gt;"", INDEX($AJ$8:$AJ$1491, MATCH(AH1337, $T$8:$T$1491, 0)),"")</f>
        <v/>
      </c>
    </row>
    <row r="1335">
      <c r="A1335" t="str">
        <f>IF(B1335&lt;&gt;"",A1334+1,"")</f>
        <v/>
      </c>
      <c r="S1335" t="e">
        <f>IF(T1335&lt;&gt;"",S1334+1,"")</f>
        <v>#REF!</v>
      </c>
      <c r="T1335" t="str">
        <f>data!B1313</f>
        <v>NGHIÊM THỊ NGỌC THẢO</v>
      </c>
      <c r="U1335" t="str">
        <f>data!C1313</f>
        <v>12A8</v>
      </c>
      <c r="AE1335" t="str">
        <f>IF(B1335&lt;&gt;"", INDEX($X$8:$X$1491, MATCH(B1335, $T$8:$T$1491, 0)),"")</f>
        <v/>
      </c>
      <c r="AF1335" t="str">
        <f>IF(AH1338&lt;&gt;"", INDEX($AJ$8:$AJ$1491, MATCH(AH1338, $T$8:$T$1491, 0)),"")</f>
        <v/>
      </c>
    </row>
    <row r="1336">
      <c r="A1336" t="str">
        <f>IF(B1336&lt;&gt;"",A1335+1,"")</f>
        <v/>
      </c>
      <c r="S1336" t="e">
        <f>IF(T1336&lt;&gt;"",S1335+1,"")</f>
        <v>#REF!</v>
      </c>
      <c r="T1336" t="str">
        <f>data!B1314</f>
        <v>NGUYỄN THANH THẢO</v>
      </c>
      <c r="U1336" t="str">
        <f>data!C1314</f>
        <v>12A8</v>
      </c>
      <c r="V1336">
        <v>3</v>
      </c>
      <c r="AE1336" t="str">
        <f>IF(B1336&lt;&gt;"", INDEX($X$8:$X$1491, MATCH(B1336, $T$8:$T$1491, 0)),"")</f>
        <v/>
      </c>
      <c r="AF1336" t="str">
        <f>IF(AH1339&lt;&gt;"", INDEX($AJ$8:$AJ$1491, MATCH(AH1339, $T$8:$T$1491, 0)),"")</f>
        <v/>
      </c>
    </row>
    <row r="1337">
      <c r="A1337" t="str">
        <f>IF(B1337&lt;&gt;"",A1336+1,"")</f>
        <v/>
      </c>
      <c r="S1337" t="e">
        <f>IF(T1337&lt;&gt;"",S1336+1,"")</f>
        <v>#REF!</v>
      </c>
      <c r="T1337" t="str">
        <f>data!B1315</f>
        <v>NGUYỄN PHƯƠNG THÔNG</v>
      </c>
      <c r="U1337" t="str">
        <f>data!C1315</f>
        <v>12A8</v>
      </c>
      <c r="AE1337" t="str">
        <f>IF(B1337&lt;&gt;"", INDEX($X$8:$X$1491, MATCH(B1337, $T$8:$T$1491, 0)),"")</f>
        <v/>
      </c>
      <c r="AF1337" t="str">
        <f>IF(AH1340&lt;&gt;"", INDEX($AJ$8:$AJ$1491, MATCH(AH1340, $T$8:$T$1491, 0)),"")</f>
        <v/>
      </c>
    </row>
    <row r="1338">
      <c r="A1338" t="str">
        <f>IF(B1338&lt;&gt;"",A1337+1,"")</f>
        <v/>
      </c>
      <c r="S1338" t="e">
        <f>IF(T1338&lt;&gt;"",S1337+1,"")</f>
        <v>#REF!</v>
      </c>
      <c r="T1338" t="str">
        <f>data!B1316</f>
        <v>NGUYỄN THỊ MINH THƯ</v>
      </c>
      <c r="U1338" t="str">
        <f>data!C1316</f>
        <v>12A8</v>
      </c>
      <c r="AE1338" t="str">
        <f>IF(B1338&lt;&gt;"", INDEX($X$8:$X$1491, MATCH(B1338, $T$8:$T$1491, 0)),"")</f>
        <v/>
      </c>
      <c r="AF1338" t="str">
        <f>IF(AH1341&lt;&gt;"", INDEX($AJ$8:$AJ$1491, MATCH(AH1341, $T$8:$T$1491, 0)),"")</f>
        <v/>
      </c>
    </row>
    <row r="1339">
      <c r="A1339" t="str">
        <f>IF(B1339&lt;&gt;"",A1338+1,"")</f>
        <v/>
      </c>
      <c r="S1339" t="e">
        <f>IF(T1339&lt;&gt;"",S1338+1,"")</f>
        <v>#REF!</v>
      </c>
      <c r="T1339" t="str">
        <f>data!B1317</f>
        <v>TẠ MINH THƯ</v>
      </c>
      <c r="U1339" t="str">
        <f>data!C1317</f>
        <v>12A8</v>
      </c>
      <c r="AE1339" t="str">
        <f>IF(B1339&lt;&gt;"", INDEX($X$8:$X$1491, MATCH(B1339, $T$8:$T$1491, 0)),"")</f>
        <v/>
      </c>
      <c r="AF1339" t="str">
        <f>IF(AH1342&lt;&gt;"", INDEX($AJ$8:$AJ$1491, MATCH(AH1342, $T$8:$T$1491, 0)),"")</f>
        <v/>
      </c>
    </row>
    <row r="1340">
      <c r="A1340" t="str">
        <f>IF(B1340&lt;&gt;"",A1339+1,"")</f>
        <v/>
      </c>
      <c r="S1340" t="e">
        <f>IF(T1340&lt;&gt;"",S1339+1,"")</f>
        <v>#REF!</v>
      </c>
      <c r="T1340" t="str">
        <f>data!B1318</f>
        <v>TRẦN TRÍ THỨC</v>
      </c>
      <c r="U1340" t="str">
        <f>data!C1318</f>
        <v>12A8</v>
      </c>
      <c r="AE1340" t="str">
        <f>IF(B1340&lt;&gt;"", INDEX($X$8:$X$1491, MATCH(B1340, $T$8:$T$1491, 0)),"")</f>
        <v/>
      </c>
      <c r="AF1340" t="str">
        <f>IF(AH1343&lt;&gt;"", INDEX($AJ$8:$AJ$1491, MATCH(AH1343, $T$8:$T$1491, 0)),"")</f>
        <v/>
      </c>
    </row>
    <row r="1341">
      <c r="A1341" t="str">
        <f>IF(B1341&lt;&gt;"",A1340+1,"")</f>
        <v/>
      </c>
      <c r="S1341" t="e">
        <f>IF(T1341&lt;&gt;"",S1340+1,"")</f>
        <v>#REF!</v>
      </c>
      <c r="T1341" t="str">
        <f>data!B1319</f>
        <v>BÙI THANH THÚY</v>
      </c>
      <c r="U1341" t="str">
        <f>data!C1319</f>
        <v>12A8</v>
      </c>
      <c r="AE1341" t="str">
        <f>IF(B1341&lt;&gt;"", INDEX($X$8:$X$1491, MATCH(B1341, $T$8:$T$1491, 0)),"")</f>
        <v/>
      </c>
      <c r="AF1341" t="str">
        <f>IF(AH1344&lt;&gt;"", INDEX($AJ$8:$AJ$1491, MATCH(AH1344, $T$8:$T$1491, 0)),"")</f>
        <v/>
      </c>
    </row>
    <row r="1342">
      <c r="A1342" t="str">
        <f>IF(B1342&lt;&gt;"",A1341+1,"")</f>
        <v/>
      </c>
      <c r="S1342" t="e">
        <f>IF(T1342&lt;&gt;"",S1341+1,"")</f>
        <v>#REF!</v>
      </c>
      <c r="T1342" t="str">
        <f>data!B1320</f>
        <v>BÙI HỬU TÌNH</v>
      </c>
      <c r="U1342" t="str">
        <f>data!C1320</f>
        <v>12A8</v>
      </c>
      <c r="AE1342" t="str">
        <f>IF(B1342&lt;&gt;"", INDEX($X$8:$X$1491, MATCH(B1342, $T$8:$T$1491, 0)),"")</f>
        <v/>
      </c>
      <c r="AF1342" t="str">
        <f>IF(AH1345&lt;&gt;"", INDEX($AJ$8:$AJ$1491, MATCH(AH1345, $T$8:$T$1491, 0)),"")</f>
        <v/>
      </c>
    </row>
    <row r="1343">
      <c r="A1343" t="str">
        <f>IF(B1343&lt;&gt;"",A1342+1,"")</f>
        <v/>
      </c>
      <c r="S1343" t="e">
        <f>IF(T1343&lt;&gt;"",S1342+1,"")</f>
        <v>#REF!</v>
      </c>
      <c r="T1343" t="str">
        <f>data!B1321</f>
        <v>PHẠM NGUYỄN BẢO TRÂM</v>
      </c>
      <c r="U1343" t="str">
        <f>data!C1321</f>
        <v>12A8</v>
      </c>
      <c r="V1343">
        <v>3</v>
      </c>
      <c r="AE1343" t="str">
        <f>IF(B1343&lt;&gt;"", INDEX($X$8:$X$1491, MATCH(B1343, $T$8:$T$1491, 0)),"")</f>
        <v/>
      </c>
      <c r="AF1343" t="str">
        <f>IF(AH1346&lt;&gt;"", INDEX($AJ$8:$AJ$1491, MATCH(AH1346, $T$8:$T$1491, 0)),"")</f>
        <v/>
      </c>
    </row>
    <row r="1344">
      <c r="A1344" t="str">
        <f>IF(B1344&lt;&gt;"",A1343+1,"")</f>
        <v/>
      </c>
      <c r="S1344" t="e">
        <f>IF(T1344&lt;&gt;"",S1343+1,"")</f>
        <v>#REF!</v>
      </c>
      <c r="T1344" t="str">
        <f>data!B1322</f>
        <v>VÕ THỊ NGỌC TRÂM</v>
      </c>
      <c r="U1344" t="str">
        <f>data!C1322</f>
        <v>12A8</v>
      </c>
      <c r="AE1344" t="str">
        <f>IF(B1344&lt;&gt;"", INDEX($X$8:$X$1491, MATCH(B1344, $T$8:$T$1491, 0)),"")</f>
        <v/>
      </c>
      <c r="AF1344" t="str">
        <f>IF(AH1347&lt;&gt;"", INDEX($AJ$8:$AJ$1491, MATCH(AH1347, $T$8:$T$1491, 0)),"")</f>
        <v/>
      </c>
    </row>
    <row r="1345">
      <c r="A1345" t="str">
        <f>IF(B1345&lt;&gt;"",A1344+1,"")</f>
        <v/>
      </c>
      <c r="S1345" t="e">
        <f>IF(T1345&lt;&gt;"",S1344+1,"")</f>
        <v>#REF!</v>
      </c>
      <c r="T1345" t="str">
        <f>data!B1323</f>
        <v>NGUYỄN THỊ BẢO TRÂN</v>
      </c>
      <c r="U1345" t="str">
        <f>data!C1323</f>
        <v>12A8</v>
      </c>
      <c r="AE1345" t="str">
        <f>IF(B1345&lt;&gt;"", INDEX($X$8:$X$1491, MATCH(B1345, $T$8:$T$1491, 0)),"")</f>
        <v/>
      </c>
      <c r="AF1345" t="str">
        <f>IF(AH1348&lt;&gt;"", INDEX($AJ$8:$AJ$1491, MATCH(AH1348, $T$8:$T$1491, 0)),"")</f>
        <v/>
      </c>
    </row>
    <row r="1346">
      <c r="A1346" t="str">
        <f>IF(B1346&lt;&gt;"",A1345+1,"")</f>
        <v/>
      </c>
      <c r="S1346" t="e">
        <f>IF(T1346&lt;&gt;"",S1345+1,"")</f>
        <v>#REF!</v>
      </c>
      <c r="T1346" t="str">
        <f>data!B1324</f>
        <v>VÕ MINH TRIỆU</v>
      </c>
      <c r="U1346" t="str">
        <f>data!C1324</f>
        <v>12A8</v>
      </c>
      <c r="AE1346" t="str">
        <f>IF(B1346&lt;&gt;"", INDEX($X$8:$X$1491, MATCH(B1346, $T$8:$T$1491, 0)),"")</f>
        <v/>
      </c>
      <c r="AF1346" t="str">
        <f>IF(AH1349&lt;&gt;"", INDEX($AJ$8:$AJ$1491, MATCH(AH1349, $T$8:$T$1491, 0)),"")</f>
        <v/>
      </c>
    </row>
    <row r="1347">
      <c r="A1347" t="str">
        <f>IF(B1347&lt;&gt;"",A1346+1,"")</f>
        <v/>
      </c>
      <c r="S1347" t="e">
        <f>IF(T1347&lt;&gt;"",S1346+1,"")</f>
        <v>#REF!</v>
      </c>
      <c r="T1347" t="str">
        <f>data!B1325</f>
        <v>NGUYỄN MINH TƯỜNG</v>
      </c>
      <c r="U1347" t="str">
        <f>data!C1325</f>
        <v>12A8</v>
      </c>
      <c r="AE1347" t="str">
        <f>IF(B1347&lt;&gt;"", INDEX($X$8:$X$1491, MATCH(B1347, $T$8:$T$1491, 0)),"")</f>
        <v/>
      </c>
      <c r="AF1347" t="str">
        <f>IF(AH1350&lt;&gt;"", INDEX($AJ$8:$AJ$1491, MATCH(AH1350, $T$8:$T$1491, 0)),"")</f>
        <v/>
      </c>
    </row>
    <row r="1348">
      <c r="A1348" t="str">
        <f>IF(B1348&lt;&gt;"",A1347+1,"")</f>
        <v/>
      </c>
      <c r="S1348" t="e">
        <f>IF(T1348&lt;&gt;"",S1347+1,"")</f>
        <v>#REF!</v>
      </c>
      <c r="T1348" t="str">
        <f>data!B1326</f>
        <v>PHAN NGỌC CÁT TƯỜNG</v>
      </c>
      <c r="U1348" t="str">
        <f>data!C1326</f>
        <v>12A8</v>
      </c>
      <c r="V1348">
        <v>3</v>
      </c>
      <c r="AE1348" t="str">
        <f>IF(B1348&lt;&gt;"", INDEX($X$8:$X$1491, MATCH(B1348, $T$8:$T$1491, 0)),"")</f>
        <v/>
      </c>
      <c r="AF1348" t="str">
        <f>IF(AH1351&lt;&gt;"", INDEX($AJ$8:$AJ$1491, MATCH(AH1351, $T$8:$T$1491, 0)),"")</f>
        <v/>
      </c>
    </row>
    <row r="1349">
      <c r="A1349" t="str">
        <f>IF(B1349&lt;&gt;"",A1348+1,"")</f>
        <v/>
      </c>
      <c r="S1349" t="e">
        <f>IF(T1349&lt;&gt;"",S1348+1,"")</f>
        <v>#REF!</v>
      </c>
      <c r="T1349" t="str">
        <f>data!B1327</f>
        <v>NGUYỄN ÁNH TUYẾT</v>
      </c>
      <c r="U1349" t="str">
        <f>data!C1327</f>
        <v>12A8</v>
      </c>
      <c r="AE1349" t="str">
        <f>IF(B1349&lt;&gt;"", INDEX($X$8:$X$1491, MATCH(B1349, $T$8:$T$1491, 0)),"")</f>
        <v/>
      </c>
      <c r="AF1349" t="str">
        <f>IF(AH1352&lt;&gt;"", INDEX($AJ$8:$AJ$1491, MATCH(AH1352, $T$8:$T$1491, 0)),"")</f>
        <v/>
      </c>
    </row>
    <row r="1350">
      <c r="A1350" t="str">
        <f>IF(B1350&lt;&gt;"",A1349+1,"")</f>
        <v/>
      </c>
      <c r="S1350" t="e">
        <f>IF(T1350&lt;&gt;"",S1349+1,"")</f>
        <v>#REF!</v>
      </c>
      <c r="T1350" t="str">
        <f>data!B1328</f>
        <v>DƯƠNG NGỌC THẢO VY</v>
      </c>
      <c r="U1350" t="str">
        <f>data!C1328</f>
        <v>12A8</v>
      </c>
      <c r="AE1350" t="str">
        <f>IF(B1350&lt;&gt;"", INDEX($X$8:$X$1491, MATCH(B1350, $T$8:$T$1491, 0)),"")</f>
        <v/>
      </c>
      <c r="AF1350" t="str">
        <f>IF(AH1353&lt;&gt;"", INDEX($AJ$8:$AJ$1491, MATCH(AH1353, $T$8:$T$1491, 0)),"")</f>
        <v/>
      </c>
    </row>
    <row r="1351">
      <c r="A1351" t="str">
        <f>IF(B1351&lt;&gt;"",A1350+1,"")</f>
        <v/>
      </c>
      <c r="S1351" t="e">
        <f>IF(T1351&lt;&gt;"",S1350+1,"")</f>
        <v>#REF!</v>
      </c>
      <c r="T1351" t="str">
        <f>data!B1329</f>
        <v>NGUYỄN PHƯƠNG VY</v>
      </c>
      <c r="U1351" t="str">
        <f>data!C1329</f>
        <v>12A8</v>
      </c>
      <c r="V1351">
        <v>1</v>
      </c>
      <c r="AE1351" t="str">
        <f>IF(B1351&lt;&gt;"", INDEX($X$8:$X$1491, MATCH(B1351, $T$8:$T$1491, 0)),"")</f>
        <v/>
      </c>
      <c r="AF1351" t="str">
        <f>IF(AH1354&lt;&gt;"", INDEX($AJ$8:$AJ$1491, MATCH(AH1354, $T$8:$T$1491, 0)),"")</f>
        <v/>
      </c>
    </row>
    <row r="1352">
      <c r="A1352" t="str">
        <f>IF(B1352&lt;&gt;"",A1351+1,"")</f>
        <v/>
      </c>
      <c r="S1352" t="e">
        <f>IF(T1352&lt;&gt;"",S1351+1,"")</f>
        <v>#REF!</v>
      </c>
      <c r="T1352" t="str">
        <f>data!B1330</f>
        <v>NGUYỄN THỊ MỸ YÊN</v>
      </c>
      <c r="U1352" t="str">
        <f>data!C1330</f>
        <v>12A8</v>
      </c>
      <c r="AE1352" t="str">
        <f>IF(B1352&lt;&gt;"", INDEX($X$8:$X$1491, MATCH(B1352, $T$8:$T$1491, 0)),"")</f>
        <v/>
      </c>
      <c r="AF1352" t="str">
        <f>IF(AH1355&lt;&gt;"", INDEX($AJ$8:$AJ$1491, MATCH(AH1355, $T$8:$T$1491, 0)),"")</f>
        <v/>
      </c>
    </row>
    <row r="1353">
      <c r="A1353" t="str">
        <f>IF(B1353&lt;&gt;"",A1352+1,"")</f>
        <v/>
      </c>
      <c r="S1353" t="e">
        <f>IF(T1353&lt;&gt;"",S1352+1,"")</f>
        <v>#REF!</v>
      </c>
      <c r="T1353" t="str">
        <f>data!B1331</f>
        <v>BÙI LÝ TUẤN ANH</v>
      </c>
      <c r="U1353" t="str">
        <f>data!C1331</f>
        <v>12A9</v>
      </c>
      <c r="AE1353" t="str">
        <f>IF(B1353&lt;&gt;"", INDEX($X$8:$X$1491, MATCH(B1353, $T$8:$T$1491, 0)),"")</f>
        <v/>
      </c>
      <c r="AF1353" t="str">
        <f>IF(AH1356&lt;&gt;"", INDEX($AJ$8:$AJ$1491, MATCH(AH1356, $T$8:$T$1491, 0)),"")</f>
        <v/>
      </c>
    </row>
    <row r="1354">
      <c r="A1354" t="str">
        <f>IF(B1354&lt;&gt;"",A1353+1,"")</f>
        <v/>
      </c>
      <c r="S1354" t="e">
        <f>IF(T1354&lt;&gt;"",S1353+1,"")</f>
        <v>#REF!</v>
      </c>
      <c r="T1354" t="str">
        <f>data!B1332</f>
        <v>NGUYỄN GIA BẢO</v>
      </c>
      <c r="U1354" t="str">
        <f>data!C1332</f>
        <v>12A9</v>
      </c>
      <c r="AE1354" t="str">
        <f>IF(B1354&lt;&gt;"", INDEX($X$8:$X$1491, MATCH(B1354, $T$8:$T$1491, 0)),"")</f>
        <v/>
      </c>
      <c r="AF1354" t="str">
        <f>IF(AH1357&lt;&gt;"", INDEX($AJ$8:$AJ$1491, MATCH(AH1357, $T$8:$T$1491, 0)),"")</f>
        <v/>
      </c>
    </row>
    <row r="1355">
      <c r="A1355" t="str">
        <f>IF(B1355&lt;&gt;"",A1354+1,"")</f>
        <v/>
      </c>
      <c r="S1355" t="e">
        <f>IF(T1355&lt;&gt;"",S1354+1,"")</f>
        <v>#REF!</v>
      </c>
      <c r="T1355" t="str">
        <f>data!B1333</f>
        <v>BÙI THỊ KIỀU DIỄM</v>
      </c>
      <c r="U1355" t="str">
        <f>data!C1333</f>
        <v>12A9</v>
      </c>
      <c r="AE1355" t="str">
        <f>IF(B1355&lt;&gt;"", INDEX($X$8:$X$1491, MATCH(B1355, $T$8:$T$1491, 0)),"")</f>
        <v/>
      </c>
      <c r="AF1355" t="str">
        <f>IF(AH1358&lt;&gt;"", INDEX($AJ$8:$AJ$1491, MATCH(AH1358, $T$8:$T$1491, 0)),"")</f>
        <v/>
      </c>
    </row>
    <row r="1356">
      <c r="A1356" t="str">
        <f>IF(B1356&lt;&gt;"",A1355+1,"")</f>
        <v/>
      </c>
      <c r="S1356" t="e">
        <f>IF(T1356&lt;&gt;"",S1355+1,"")</f>
        <v>#REF!</v>
      </c>
      <c r="T1356" t="str">
        <f>data!B1334</f>
        <v>THÁI THANH ĐIỀN</v>
      </c>
      <c r="U1356" t="str">
        <f>data!C1334</f>
        <v>12A9</v>
      </c>
      <c r="AE1356" t="str">
        <f>IF(B1356&lt;&gt;"", INDEX($X$8:$X$1491, MATCH(B1356, $T$8:$T$1491, 0)),"")</f>
        <v/>
      </c>
      <c r="AF1356" t="str">
        <f>IF(AH1359&lt;&gt;"", INDEX($AJ$8:$AJ$1491, MATCH(AH1359, $T$8:$T$1491, 0)),"")</f>
        <v/>
      </c>
    </row>
    <row r="1357">
      <c r="A1357" t="str">
        <f>IF(B1357&lt;&gt;"",A1356+1,"")</f>
        <v/>
      </c>
      <c r="S1357" t="e">
        <f>IF(T1357&lt;&gt;"",S1356+1,"")</f>
        <v>#REF!</v>
      </c>
      <c r="T1357" t="str">
        <f>data!B1335</f>
        <v>DƯƠNG KHÁNH DUY</v>
      </c>
      <c r="U1357" t="str">
        <f>data!C1335</f>
        <v>12A9</v>
      </c>
      <c r="AE1357" t="str">
        <f>IF(B1357&lt;&gt;"", INDEX($X$8:$X$1491, MATCH(B1357, $T$8:$T$1491, 0)),"")</f>
        <v/>
      </c>
      <c r="AF1357" t="str">
        <f>IF(AH1360&lt;&gt;"", INDEX($AJ$8:$AJ$1491, MATCH(AH1360, $T$8:$T$1491, 0)),"")</f>
        <v/>
      </c>
    </row>
    <row r="1358">
      <c r="A1358" t="str">
        <f>IF(B1358&lt;&gt;"",A1357+1,"")</f>
        <v/>
      </c>
      <c r="S1358" t="e">
        <f>IF(T1358&lt;&gt;"",S1357+1,"")</f>
        <v>#REF!</v>
      </c>
      <c r="T1358" t="str">
        <f>data!B1336</f>
        <v>LỮ TÚ DUYÊN</v>
      </c>
      <c r="U1358" t="str">
        <f>data!C1336</f>
        <v>12A9</v>
      </c>
      <c r="AE1358" t="str">
        <f>IF(B1358&lt;&gt;"", INDEX($X$8:$X$1491, MATCH(B1358, $T$8:$T$1491, 0)),"")</f>
        <v/>
      </c>
      <c r="AF1358" t="str">
        <f>IF(AH1361&lt;&gt;"", INDEX($AJ$8:$AJ$1491, MATCH(AH1361, $T$8:$T$1491, 0)),"")</f>
        <v/>
      </c>
    </row>
    <row r="1359">
      <c r="A1359" t="str">
        <f>IF(B1359&lt;&gt;"",A1358+1,"")</f>
        <v/>
      </c>
      <c r="S1359" t="e">
        <f>IF(T1359&lt;&gt;"",S1358+1,"")</f>
        <v>#REF!</v>
      </c>
      <c r="T1359" t="str">
        <f>data!B1337</f>
        <v>NGUYỄN THỊ MỸ DUYÊN</v>
      </c>
      <c r="U1359" t="str">
        <f>data!C1337</f>
        <v>12A9</v>
      </c>
      <c r="AE1359" t="str">
        <f>IF(B1359&lt;&gt;"", INDEX($X$8:$X$1491, MATCH(B1359, $T$8:$T$1491, 0)),"")</f>
        <v/>
      </c>
      <c r="AF1359" t="str">
        <f>IF(AH1362&lt;&gt;"", INDEX($AJ$8:$AJ$1491, MATCH(AH1362, $T$8:$T$1491, 0)),"")</f>
        <v/>
      </c>
    </row>
    <row r="1360">
      <c r="A1360" t="str">
        <f>IF(B1360&lt;&gt;"",A1359+1,"")</f>
        <v/>
      </c>
      <c r="S1360" t="e">
        <f>IF(T1360&lt;&gt;"",S1359+1,"")</f>
        <v>#REF!</v>
      </c>
      <c r="T1360" t="str">
        <f>data!B1338</f>
        <v>LÂM NGỌC HÂN</v>
      </c>
      <c r="U1360" t="str">
        <f>data!C1338</f>
        <v>12A9</v>
      </c>
      <c r="AE1360" t="str">
        <f>IF(B1360&lt;&gt;"", INDEX($X$8:$X$1491, MATCH(B1360, $T$8:$T$1491, 0)),"")</f>
        <v/>
      </c>
      <c r="AF1360" t="str">
        <f>IF(AH1363&lt;&gt;"", INDEX($AJ$8:$AJ$1491, MATCH(AH1363, $T$8:$T$1491, 0)),"")</f>
        <v/>
      </c>
    </row>
    <row r="1361">
      <c r="A1361" t="str">
        <f>IF(B1361&lt;&gt;"",A1360+1,"")</f>
        <v/>
      </c>
      <c r="S1361" t="e">
        <f>IF(T1361&lt;&gt;"",S1360+1,"")</f>
        <v>#REF!</v>
      </c>
      <c r="T1361" t="str">
        <f>data!B1339</f>
        <v>NGUYỄN PHÚC HẬU</v>
      </c>
      <c r="U1361" t="str">
        <f>data!C1339</f>
        <v>12A9</v>
      </c>
      <c r="V1361">
        <v>1</v>
      </c>
      <c r="AE1361" t="str">
        <f>IF(B1361&lt;&gt;"", INDEX($X$8:$X$1491, MATCH(B1361, $T$8:$T$1491, 0)),"")</f>
        <v/>
      </c>
      <c r="AF1361" t="str">
        <f>IF(AH1364&lt;&gt;"", INDEX($AJ$8:$AJ$1491, MATCH(AH1364, $T$8:$T$1491, 0)),"")</f>
        <v/>
      </c>
    </row>
    <row r="1362">
      <c r="A1362" t="str">
        <f>IF(B1362&lt;&gt;"",A1361+1,"")</f>
        <v/>
      </c>
      <c r="S1362" t="e">
        <f>IF(T1362&lt;&gt;"",S1361+1,"")</f>
        <v>#REF!</v>
      </c>
      <c r="T1362" t="str">
        <f>data!B1340</f>
        <v>LÊ THỊ HUỲNH HOA</v>
      </c>
      <c r="U1362" t="str">
        <f>data!C1340</f>
        <v>12A9</v>
      </c>
      <c r="AE1362" t="str">
        <f>IF(B1362&lt;&gt;"", INDEX($X$8:$X$1491, MATCH(B1362, $T$8:$T$1491, 0)),"")</f>
        <v/>
      </c>
      <c r="AF1362" t="str">
        <f>IF(AH1365&lt;&gt;"", INDEX($AJ$8:$AJ$1491, MATCH(AH1365, $T$8:$T$1491, 0)),"")</f>
        <v/>
      </c>
    </row>
    <row r="1363">
      <c r="A1363" t="str">
        <f>IF(B1363&lt;&gt;"",A1362+1,"")</f>
        <v/>
      </c>
      <c r="S1363" t="e">
        <f>IF(T1363&lt;&gt;"",S1362+1,"")</f>
        <v>#REF!</v>
      </c>
      <c r="T1363" t="str">
        <f>data!B1341</f>
        <v>LÊ THIÊN HƯƠNG</v>
      </c>
      <c r="U1363" t="str">
        <f>data!C1341</f>
        <v>12A9</v>
      </c>
      <c r="AE1363" t="str">
        <f>IF(B1363&lt;&gt;"", INDEX($X$8:$X$1491, MATCH(B1363, $T$8:$T$1491, 0)),"")</f>
        <v/>
      </c>
      <c r="AF1363" t="str">
        <f>IF(AH1366&lt;&gt;"", INDEX($AJ$8:$AJ$1491, MATCH(AH1366, $T$8:$T$1491, 0)),"")</f>
        <v/>
      </c>
    </row>
    <row r="1364">
      <c r="A1364" t="str">
        <f>IF(B1364&lt;&gt;"",A1363+1,"")</f>
        <v/>
      </c>
      <c r="S1364" t="e">
        <f>IF(T1364&lt;&gt;"",S1363+1,"")</f>
        <v>#REF!</v>
      </c>
      <c r="T1364" t="str">
        <f>data!B1342</f>
        <v>MAI ĐOÀN GIA HUY</v>
      </c>
      <c r="U1364" t="str">
        <f>data!C1342</f>
        <v>12A9</v>
      </c>
      <c r="AE1364" t="str">
        <f>IF(B1364&lt;&gt;"", INDEX($X$8:$X$1491, MATCH(B1364, $T$8:$T$1491, 0)),"")</f>
        <v/>
      </c>
      <c r="AF1364" t="str">
        <f>IF(AH1367&lt;&gt;"", INDEX($AJ$8:$AJ$1491, MATCH(AH1367, $T$8:$T$1491, 0)),"")</f>
        <v/>
      </c>
    </row>
    <row r="1365">
      <c r="A1365" t="str">
        <f>IF(B1365&lt;&gt;"",A1364+1,"")</f>
        <v/>
      </c>
      <c r="S1365" t="e">
        <f>IF(T1365&lt;&gt;"",S1364+1,"")</f>
        <v>#REF!</v>
      </c>
      <c r="T1365" t="str">
        <f>data!B1343</f>
        <v>TRẦN GIA HUY</v>
      </c>
      <c r="U1365" t="str">
        <f>data!C1343</f>
        <v>12A9</v>
      </c>
      <c r="AE1365" t="str">
        <f>IF(B1365&lt;&gt;"", INDEX($X$8:$X$1491, MATCH(B1365, $T$8:$T$1491, 0)),"")</f>
        <v/>
      </c>
      <c r="AF1365" t="str">
        <f>IF(AH1368&lt;&gt;"", INDEX($AJ$8:$AJ$1491, MATCH(AH1368, $T$8:$T$1491, 0)),"")</f>
        <v/>
      </c>
    </row>
    <row r="1366">
      <c r="A1366" t="str">
        <f>IF(B1366&lt;&gt;"",A1365+1,"")</f>
        <v/>
      </c>
      <c r="S1366" t="e">
        <f>IF(T1366&lt;&gt;"",S1365+1,"")</f>
        <v>#REF!</v>
      </c>
      <c r="T1366" t="str">
        <f>data!B1344</f>
        <v>NGUYỄN ĐẶNG NGỌC HUYỀN</v>
      </c>
      <c r="U1366" t="str">
        <f>data!C1344</f>
        <v>12A9</v>
      </c>
      <c r="V1366">
        <v>1</v>
      </c>
      <c r="AE1366" t="str">
        <f>IF(B1366&lt;&gt;"", INDEX($X$8:$X$1491, MATCH(B1366, $T$8:$T$1491, 0)),"")</f>
        <v/>
      </c>
      <c r="AF1366" t="str">
        <f>IF(AH1369&lt;&gt;"", INDEX($AJ$8:$AJ$1491, MATCH(AH1369, $T$8:$T$1491, 0)),"")</f>
        <v/>
      </c>
    </row>
    <row r="1367">
      <c r="A1367" t="str">
        <f>IF(B1367&lt;&gt;"",A1366+1,"")</f>
        <v/>
      </c>
      <c r="S1367" t="e">
        <f>IF(T1367&lt;&gt;"",S1366+1,"")</f>
        <v>#REF!</v>
      </c>
      <c r="T1367" t="str">
        <f>data!B1345</f>
        <v>MAI VĂN KHỖNG</v>
      </c>
      <c r="U1367" t="str">
        <f>data!C1345</f>
        <v>12A9</v>
      </c>
      <c r="AE1367" t="str">
        <f>IF(B1367&lt;&gt;"", INDEX($X$8:$X$1491, MATCH(B1367, $T$8:$T$1491, 0)),"")</f>
        <v/>
      </c>
      <c r="AF1367" t="str">
        <f>IF(AH1370&lt;&gt;"", INDEX($AJ$8:$AJ$1491, MATCH(AH1370, $T$8:$T$1491, 0)),"")</f>
        <v/>
      </c>
    </row>
    <row r="1368">
      <c r="A1368" t="str">
        <f>IF(B1368&lt;&gt;"",A1367+1,"")</f>
        <v/>
      </c>
      <c r="S1368" t="e">
        <f>IF(T1368&lt;&gt;"",S1367+1,"")</f>
        <v>#REF!</v>
      </c>
      <c r="T1368" t="str">
        <f>data!B1346</f>
        <v>TRIỆU DUY KHƯƠNG</v>
      </c>
      <c r="U1368" t="str">
        <f>data!C1346</f>
        <v>12A9</v>
      </c>
      <c r="AE1368" t="str">
        <f>IF(B1368&lt;&gt;"", INDEX($X$8:$X$1491, MATCH(B1368, $T$8:$T$1491, 0)),"")</f>
        <v/>
      </c>
      <c r="AF1368" t="str">
        <f>IF(AH1371&lt;&gt;"", INDEX($AJ$8:$AJ$1491, MATCH(AH1371, $T$8:$T$1491, 0)),"")</f>
        <v/>
      </c>
    </row>
    <row r="1369">
      <c r="A1369" t="str">
        <f>IF(B1369&lt;&gt;"",A1368+1,"")</f>
        <v/>
      </c>
      <c r="S1369" t="e">
        <f>IF(T1369&lt;&gt;"",S1368+1,"")</f>
        <v>#REF!</v>
      </c>
      <c r="T1369" t="str">
        <f>data!B1347</f>
        <v>LÊ MỸ KỲ</v>
      </c>
      <c r="U1369" t="str">
        <f>data!C1347</f>
        <v>12A9</v>
      </c>
      <c r="AE1369" t="str">
        <f>IF(B1369&lt;&gt;"", INDEX($X$8:$X$1491, MATCH(B1369, $T$8:$T$1491, 0)),"")</f>
        <v/>
      </c>
      <c r="AF1369" t="str">
        <f>IF(AH1372&lt;&gt;"", INDEX($AJ$8:$AJ$1491, MATCH(AH1372, $T$8:$T$1491, 0)),"")</f>
        <v/>
      </c>
    </row>
    <row r="1370">
      <c r="A1370" t="str">
        <f>IF(B1370&lt;&gt;"",A1369+1,"")</f>
        <v/>
      </c>
      <c r="S1370" t="e">
        <f>IF(T1370&lt;&gt;"",S1369+1,"")</f>
        <v>#REF!</v>
      </c>
      <c r="T1370" t="e">
        <f>data!#REF!</f>
        <v>#REF!</v>
      </c>
      <c r="U1370" t="e">
        <f>data!#REF!</f>
        <v>#REF!</v>
      </c>
      <c r="AE1370" t="str">
        <f>IF(B1370&lt;&gt;"", INDEX($X$8:$X$1491, MATCH(B1370, $T$8:$T$1491, 0)),"")</f>
        <v/>
      </c>
      <c r="AF1370" t="str">
        <f>IF(AH1373&lt;&gt;"", INDEX($AJ$8:$AJ$1491, MATCH(AH1373, $T$8:$T$1491, 0)),"")</f>
        <v/>
      </c>
    </row>
    <row r="1371">
      <c r="A1371" t="str">
        <f>IF(B1371&lt;&gt;"",A1370+1,"")</f>
        <v/>
      </c>
      <c r="S1371" t="e">
        <f>IF(T1371&lt;&gt;"",S1370+1,"")</f>
        <v>#REF!</v>
      </c>
      <c r="T1371" t="str">
        <f>data!B1348</f>
        <v>HUỲNH THÙY LÂM</v>
      </c>
      <c r="U1371" t="str">
        <f>data!C1348</f>
        <v>12A9</v>
      </c>
      <c r="V1371">
        <v>3</v>
      </c>
      <c r="AE1371" t="str">
        <f>IF(B1371&lt;&gt;"", INDEX($X$8:$X$1491, MATCH(B1371, $T$8:$T$1491, 0)),"")</f>
        <v/>
      </c>
      <c r="AF1371" t="str">
        <f>IF(AH1374&lt;&gt;"", INDEX($AJ$8:$AJ$1491, MATCH(AH1374, $T$8:$T$1491, 0)),"")</f>
        <v/>
      </c>
    </row>
    <row r="1372">
      <c r="A1372" t="str">
        <f>IF(B1372&lt;&gt;"",A1371+1,"")</f>
        <v/>
      </c>
      <c r="S1372" t="e">
        <f>IF(T1372&lt;&gt;"",S1371+1,"")</f>
        <v>#REF!</v>
      </c>
      <c r="T1372" t="str">
        <f>data!B1349</f>
        <v>VÕ MINH LẮM</v>
      </c>
      <c r="U1372" t="str">
        <f>data!C1349</f>
        <v>12A9</v>
      </c>
      <c r="AE1372" t="str">
        <f>IF(B1372&lt;&gt;"", INDEX($X$8:$X$1491, MATCH(B1372, $T$8:$T$1491, 0)),"")</f>
        <v/>
      </c>
      <c r="AF1372" t="str">
        <f>IF(AH1375&lt;&gt;"", INDEX($AJ$8:$AJ$1491, MATCH(AH1375, $T$8:$T$1491, 0)),"")</f>
        <v/>
      </c>
    </row>
    <row r="1373">
      <c r="A1373" t="str">
        <f>IF(B1373&lt;&gt;"",A1372+1,"")</f>
        <v/>
      </c>
      <c r="S1373" t="e">
        <f>IF(T1373&lt;&gt;"",S1372+1,"")</f>
        <v>#REF!</v>
      </c>
      <c r="T1373" t="str">
        <f>data!B1350</f>
        <v>NGUYỄN THANH LAN</v>
      </c>
      <c r="U1373" t="str">
        <f>data!C1350</f>
        <v>12A9</v>
      </c>
      <c r="AE1373" t="str">
        <f>IF(B1373&lt;&gt;"", INDEX($X$8:$X$1491, MATCH(B1373, $T$8:$T$1491, 0)),"")</f>
        <v/>
      </c>
      <c r="AF1373" t="str">
        <f>IF(AH1376&lt;&gt;"", INDEX($AJ$8:$AJ$1491, MATCH(AH1376, $T$8:$T$1491, 0)),"")</f>
        <v/>
      </c>
    </row>
    <row r="1374">
      <c r="A1374" t="str">
        <f>IF(B1374&lt;&gt;"",A1373+1,"")</f>
        <v/>
      </c>
      <c r="S1374" t="e">
        <f>IF(T1374&lt;&gt;"",S1373+1,"")</f>
        <v>#REF!</v>
      </c>
      <c r="T1374" t="str">
        <f>data!B1351</f>
        <v>NGUYỄN HUỲNH LÊ</v>
      </c>
      <c r="U1374" t="str">
        <f>data!C1351</f>
        <v>12A9</v>
      </c>
      <c r="AE1374" t="str">
        <f>IF(B1374&lt;&gt;"", INDEX($X$8:$X$1491, MATCH(B1374, $T$8:$T$1491, 0)),"")</f>
        <v/>
      </c>
      <c r="AF1374" t="str">
        <f>IF(AH1377&lt;&gt;"", INDEX($AJ$8:$AJ$1491, MATCH(AH1377, $T$8:$T$1491, 0)),"")</f>
        <v/>
      </c>
    </row>
    <row r="1375">
      <c r="A1375" t="str">
        <f>IF(B1375&lt;&gt;"",A1374+1,"")</f>
        <v/>
      </c>
      <c r="S1375" t="e">
        <f>IF(T1375&lt;&gt;"",S1374+1,"")</f>
        <v>#REF!</v>
      </c>
      <c r="T1375" t="str">
        <f>data!B1352</f>
        <v>TRƯƠNG LÊ KHÁNH NGÂN</v>
      </c>
      <c r="U1375" t="str">
        <f>data!C1352</f>
        <v>12A9</v>
      </c>
      <c r="V1375">
        <v>3</v>
      </c>
      <c r="AE1375" t="str">
        <f>IF(B1375&lt;&gt;"", INDEX($X$8:$X$1491, MATCH(B1375, $T$8:$T$1491, 0)),"")</f>
        <v/>
      </c>
      <c r="AF1375" t="str">
        <f>IF(AH1378&lt;&gt;"", INDEX($AJ$8:$AJ$1491, MATCH(AH1378, $T$8:$T$1491, 0)),"")</f>
        <v/>
      </c>
    </row>
    <row r="1376">
      <c r="A1376" t="str">
        <f>IF(B1376&lt;&gt;"",A1375+1,"")</f>
        <v/>
      </c>
      <c r="S1376" t="e">
        <f>IF(T1376&lt;&gt;"",S1375+1,"")</f>
        <v>#REF!</v>
      </c>
      <c r="T1376" t="str">
        <f>data!B1353</f>
        <v>VÕ THỊ KIM NGÂN</v>
      </c>
      <c r="U1376" t="str">
        <f>data!C1353</f>
        <v>12A9</v>
      </c>
      <c r="AE1376" t="str">
        <f>IF(B1376&lt;&gt;"", INDEX($X$8:$X$1491, MATCH(B1376, $T$8:$T$1491, 0)),"")</f>
        <v/>
      </c>
      <c r="AF1376" t="str">
        <f>IF(AH1379&lt;&gt;"", INDEX($AJ$8:$AJ$1491, MATCH(AH1379, $T$8:$T$1491, 0)),"")</f>
        <v/>
      </c>
    </row>
    <row r="1377">
      <c r="A1377" t="str">
        <f>IF(B1377&lt;&gt;"",A1376+1,"")</f>
        <v/>
      </c>
      <c r="S1377" t="e">
        <f>IF(T1377&lt;&gt;"",S1376+1,"")</f>
        <v>#REF!</v>
      </c>
      <c r="T1377" t="e">
        <f>data!#REF!</f>
        <v>#REF!</v>
      </c>
      <c r="U1377" t="e">
        <f>data!#REF!</f>
        <v>#REF!</v>
      </c>
      <c r="AE1377" t="str">
        <f>IF(B1377&lt;&gt;"", INDEX($X$8:$X$1491, MATCH(B1377, $T$8:$T$1491, 0)),"")</f>
        <v/>
      </c>
      <c r="AF1377" t="str">
        <f>IF(AH1380&lt;&gt;"", INDEX($AJ$8:$AJ$1491, MATCH(AH1380, $T$8:$T$1491, 0)),"")</f>
        <v/>
      </c>
    </row>
    <row r="1378">
      <c r="A1378" t="str">
        <f>IF(B1378&lt;&gt;"",A1377+1,"")</f>
        <v/>
      </c>
      <c r="S1378" t="e">
        <f>IF(T1378&lt;&gt;"",S1377+1,"")</f>
        <v>#REF!</v>
      </c>
      <c r="T1378" t="str">
        <f>data!B1354</f>
        <v>TRẦN BẢO NGỌC</v>
      </c>
      <c r="U1378" t="str">
        <f>data!C1354</f>
        <v>12A9</v>
      </c>
      <c r="AE1378" t="str">
        <f>IF(B1378&lt;&gt;"", INDEX($X$8:$X$1491, MATCH(B1378, $T$8:$T$1491, 0)),"")</f>
        <v/>
      </c>
      <c r="AF1378" t="str">
        <f>IF(AH1381&lt;&gt;"", INDEX($AJ$8:$AJ$1491, MATCH(AH1381, $T$8:$T$1491, 0)),"")</f>
        <v/>
      </c>
    </row>
    <row r="1379">
      <c r="A1379" t="str">
        <f>IF(B1379&lt;&gt;"",A1378+1,"")</f>
        <v/>
      </c>
      <c r="S1379" t="e">
        <f>IF(T1379&lt;&gt;"",S1378+1,"")</f>
        <v>#REF!</v>
      </c>
      <c r="T1379" t="str">
        <f>data!B1355</f>
        <v>VÕ THỊ BẢO NGỌC</v>
      </c>
      <c r="U1379" t="str">
        <f>data!C1355</f>
        <v>12A9</v>
      </c>
      <c r="V1379">
        <v>3</v>
      </c>
      <c r="AE1379" t="str">
        <f>IF(B1379&lt;&gt;"", INDEX($X$8:$X$1491, MATCH(B1379, $T$8:$T$1491, 0)),"")</f>
        <v/>
      </c>
      <c r="AF1379" t="str">
        <f>IF(AH1382&lt;&gt;"", INDEX($AJ$8:$AJ$1491, MATCH(AH1382, $T$8:$T$1491, 0)),"")</f>
        <v/>
      </c>
    </row>
    <row r="1380">
      <c r="A1380" t="str">
        <f>IF(B1380&lt;&gt;"",A1379+1,"")</f>
        <v/>
      </c>
      <c r="S1380" t="e">
        <f>IF(T1380&lt;&gt;"",S1379+1,"")</f>
        <v>#REF!</v>
      </c>
      <c r="T1380" t="str">
        <f>data!B1356</f>
        <v>ĐINH LÊ ĐÔNG NHI</v>
      </c>
      <c r="U1380" t="str">
        <f>data!C1356</f>
        <v>12A9</v>
      </c>
      <c r="AE1380" t="str">
        <f>IF(B1380&lt;&gt;"", INDEX($X$8:$X$1491, MATCH(B1380, $T$8:$T$1491, 0)),"")</f>
        <v/>
      </c>
      <c r="AF1380" t="str">
        <f>IF(AH1383&lt;&gt;"", INDEX($AJ$8:$AJ$1491, MATCH(AH1383, $T$8:$T$1491, 0)),"")</f>
        <v/>
      </c>
    </row>
    <row r="1381">
      <c r="A1381" t="str">
        <f>IF(B1381&lt;&gt;"",A1380+1,"")</f>
        <v/>
      </c>
      <c r="S1381" t="e">
        <f>IF(T1381&lt;&gt;"",S1380+1,"")</f>
        <v>#REF!</v>
      </c>
      <c r="T1381" t="str">
        <f>data!B1357</f>
        <v>TRẦN YẾN NHI</v>
      </c>
      <c r="U1381" t="str">
        <f>data!C1357</f>
        <v>12A9</v>
      </c>
      <c r="AE1381" t="str">
        <f>IF(B1381&lt;&gt;"", INDEX($X$8:$X$1491, MATCH(B1381, $T$8:$T$1491, 0)),"")</f>
        <v/>
      </c>
      <c r="AF1381" t="str">
        <f>IF(AH1384&lt;&gt;"", INDEX($AJ$8:$AJ$1491, MATCH(AH1384, $T$8:$T$1491, 0)),"")</f>
        <v/>
      </c>
    </row>
    <row r="1382">
      <c r="A1382" t="str">
        <f>IF(B1382&lt;&gt;"",A1381+1,"")</f>
        <v/>
      </c>
      <c r="S1382" t="e">
        <f>IF(T1382&lt;&gt;"",S1381+1,"")</f>
        <v>#REF!</v>
      </c>
      <c r="T1382" t="str">
        <f>data!B1358</f>
        <v>LÊ NGỌC YẾN NHƯ</v>
      </c>
      <c r="U1382" t="str">
        <f>data!C1358</f>
        <v>12A9</v>
      </c>
      <c r="AE1382" t="str">
        <f>IF(B1382&lt;&gt;"", INDEX($X$8:$X$1491, MATCH(B1382, $T$8:$T$1491, 0)),"")</f>
        <v/>
      </c>
      <c r="AF1382" t="str">
        <f>IF(AH1385&lt;&gt;"", INDEX($AJ$8:$AJ$1491, MATCH(AH1385, $T$8:$T$1491, 0)),"")</f>
        <v/>
      </c>
    </row>
    <row r="1383">
      <c r="A1383" t="str">
        <f>IF(B1383&lt;&gt;"",A1382+1,"")</f>
        <v/>
      </c>
      <c r="S1383" t="e">
        <f>IF(T1383&lt;&gt;"",S1382+1,"")</f>
        <v>#REF!</v>
      </c>
      <c r="T1383" t="str">
        <f>data!B1359</f>
        <v>ÔNG THỊ HỒNG NHUNG</v>
      </c>
      <c r="U1383" t="str">
        <f>data!C1359</f>
        <v>12A9</v>
      </c>
      <c r="AE1383" t="str">
        <f>IF(B1383&lt;&gt;"", INDEX($X$8:$X$1491, MATCH(B1383, $T$8:$T$1491, 0)),"")</f>
        <v/>
      </c>
      <c r="AF1383" t="str">
        <f>IF(AH1386&lt;&gt;"", INDEX($AJ$8:$AJ$1491, MATCH(AH1386, $T$8:$T$1491, 0)),"")</f>
        <v/>
      </c>
    </row>
    <row r="1384">
      <c r="A1384" t="str">
        <f>IF(B1384&lt;&gt;"",A1383+1,"")</f>
        <v/>
      </c>
      <c r="S1384" t="e">
        <f>IF(T1384&lt;&gt;"",S1383+1,"")</f>
        <v>#REF!</v>
      </c>
      <c r="T1384" t="str">
        <f>data!B1360</f>
        <v>NGUYỄN HOÀNG GIA PHÁT</v>
      </c>
      <c r="U1384" t="str">
        <f>data!C1360</f>
        <v>12A9</v>
      </c>
      <c r="AE1384" t="str">
        <f>IF(B1384&lt;&gt;"", INDEX($X$8:$X$1491, MATCH(B1384, $T$8:$T$1491, 0)),"")</f>
        <v/>
      </c>
      <c r="AF1384" t="str">
        <f>IF(AH1387&lt;&gt;"", INDEX($AJ$8:$AJ$1491, MATCH(AH1387, $T$8:$T$1491, 0)),"")</f>
        <v/>
      </c>
    </row>
    <row r="1385">
      <c r="A1385" t="str">
        <f>IF(B1385&lt;&gt;"",A1384+1,"")</f>
        <v/>
      </c>
      <c r="S1385" t="e">
        <f>IF(T1385&lt;&gt;"",S1384+1,"")</f>
        <v>#REF!</v>
      </c>
      <c r="T1385" t="str">
        <f>data!B1361</f>
        <v>TRẦN TRUNG PHONG</v>
      </c>
      <c r="U1385" t="str">
        <f>data!C1361</f>
        <v>12A9</v>
      </c>
      <c r="AE1385" t="str">
        <f>IF(B1385&lt;&gt;"", INDEX($X$8:$X$1491, MATCH(B1385, $T$8:$T$1491, 0)),"")</f>
        <v/>
      </c>
      <c r="AF1385" t="str">
        <f>IF(AH1388&lt;&gt;"", INDEX($AJ$8:$AJ$1491, MATCH(AH1388, $T$8:$T$1491, 0)),"")</f>
        <v/>
      </c>
    </row>
    <row r="1386">
      <c r="A1386" t="str">
        <f>IF(B1386&lt;&gt;"",A1385+1,"")</f>
        <v/>
      </c>
      <c r="S1386" t="e">
        <f>IF(T1386&lt;&gt;"",S1385+1,"")</f>
        <v>#REF!</v>
      </c>
      <c r="T1386" t="str">
        <f>data!B1362</f>
        <v>LÊ HOÀNG PHÚC</v>
      </c>
      <c r="U1386" t="str">
        <f>data!C1362</f>
        <v>12A9</v>
      </c>
      <c r="AE1386" t="str">
        <f>IF(B1386&lt;&gt;"", INDEX($X$8:$X$1491, MATCH(B1386, $T$8:$T$1491, 0)),"")</f>
        <v/>
      </c>
      <c r="AF1386" t="str">
        <f>IF(AH1389&lt;&gt;"", INDEX($AJ$8:$AJ$1491, MATCH(AH1389, $T$8:$T$1491, 0)),"")</f>
        <v/>
      </c>
    </row>
    <row r="1387">
      <c r="A1387" t="str">
        <f>IF(B1387&lt;&gt;"",A1386+1,"")</f>
        <v/>
      </c>
      <c r="S1387" t="e">
        <f>IF(T1387&lt;&gt;"",S1386+1,"")</f>
        <v>#REF!</v>
      </c>
      <c r="T1387" t="str">
        <f>data!B1363</f>
        <v>NGUYỄN NHẬT QUÂN</v>
      </c>
      <c r="U1387" t="str">
        <f>data!C1363</f>
        <v>12A9</v>
      </c>
      <c r="AE1387" t="str">
        <f>IF(B1387&lt;&gt;"", INDEX($X$8:$X$1491, MATCH(B1387, $T$8:$T$1491, 0)),"")</f>
        <v/>
      </c>
      <c r="AF1387" t="str">
        <f>IF(AH1390&lt;&gt;"", INDEX($AJ$8:$AJ$1491, MATCH(AH1390, $T$8:$T$1491, 0)),"")</f>
        <v/>
      </c>
    </row>
    <row r="1388">
      <c r="A1388" t="str">
        <f>IF(B1388&lt;&gt;"",A1387+1,"")</f>
        <v/>
      </c>
      <c r="S1388" t="e">
        <f>IF(T1388&lt;&gt;"",S1387+1,"")</f>
        <v>#REF!</v>
      </c>
      <c r="T1388" t="str">
        <f>data!B1364</f>
        <v>NGUYỄN MINH DIỄM QUỲNH</v>
      </c>
      <c r="U1388" t="str">
        <f>data!C1364</f>
        <v>12A9</v>
      </c>
      <c r="AE1388" t="str">
        <f>IF(B1388&lt;&gt;"", INDEX($X$8:$X$1491, MATCH(B1388, $T$8:$T$1491, 0)),"")</f>
        <v/>
      </c>
      <c r="AF1388" t="str">
        <f>IF(AH1391&lt;&gt;"", INDEX($AJ$8:$AJ$1491, MATCH(AH1391, $T$8:$T$1491, 0)),"")</f>
        <v/>
      </c>
    </row>
    <row r="1389">
      <c r="A1389" t="str">
        <f>IF(B1389&lt;&gt;"",A1388+1,"")</f>
        <v/>
      </c>
      <c r="S1389" t="e">
        <f>IF(T1389&lt;&gt;"",S1388+1,"")</f>
        <v>#REF!</v>
      </c>
      <c r="T1389" t="str">
        <f>data!B1365</f>
        <v>LÊ THANH TÀI</v>
      </c>
      <c r="U1389" t="str">
        <f>data!C1365</f>
        <v>12A9</v>
      </c>
      <c r="V1389">
        <v>3</v>
      </c>
      <c r="AE1389" t="str">
        <f>IF(B1389&lt;&gt;"", INDEX($X$8:$X$1491, MATCH(B1389, $T$8:$T$1491, 0)),"")</f>
        <v/>
      </c>
      <c r="AF1389" t="str">
        <f>IF(AH1392&lt;&gt;"", INDEX($AJ$8:$AJ$1491, MATCH(AH1392, $T$8:$T$1491, 0)),"")</f>
        <v/>
      </c>
    </row>
    <row r="1390">
      <c r="A1390" t="str">
        <f>IF(B1390&lt;&gt;"",A1389+1,"")</f>
        <v/>
      </c>
      <c r="S1390" t="e">
        <f>IF(T1390&lt;&gt;"",S1389+1,"")</f>
        <v>#REF!</v>
      </c>
      <c r="T1390" t="str">
        <f>data!B1366</f>
        <v>LÊ NGỌC NHƯ THẢO</v>
      </c>
      <c r="U1390" t="str">
        <f>data!C1366</f>
        <v>12A9</v>
      </c>
      <c r="V1390">
        <v>3</v>
      </c>
      <c r="AE1390" t="str">
        <f>IF(B1390&lt;&gt;"", INDEX($X$8:$X$1491, MATCH(B1390, $T$8:$T$1491, 0)),"")</f>
        <v/>
      </c>
      <c r="AF1390" t="str">
        <f>IF(AH1393&lt;&gt;"", INDEX($AJ$8:$AJ$1491, MATCH(AH1393, $T$8:$T$1491, 0)),"")</f>
        <v/>
      </c>
    </row>
    <row r="1391">
      <c r="A1391" t="str">
        <f>IF(B1391&lt;&gt;"",A1390+1,"")</f>
        <v/>
      </c>
      <c r="S1391" t="e">
        <f>IF(T1391&lt;&gt;"",S1390+1,"")</f>
        <v>#REF!</v>
      </c>
      <c r="T1391" t="e">
        <f>data!#REF!</f>
        <v>#REF!</v>
      </c>
      <c r="U1391" t="e">
        <f>data!#REF!</f>
        <v>#REF!</v>
      </c>
      <c r="AE1391" t="str">
        <f>IF(B1391&lt;&gt;"", INDEX($X$8:$X$1491, MATCH(B1391, $T$8:$T$1491, 0)),"")</f>
        <v/>
      </c>
      <c r="AF1391" t="str">
        <f>IF(AH1394&lt;&gt;"", INDEX($AJ$8:$AJ$1491, MATCH(AH1394, $T$8:$T$1491, 0)),"")</f>
        <v/>
      </c>
    </row>
    <row r="1392">
      <c r="A1392" t="str">
        <f>IF(B1392&lt;&gt;"",A1391+1,"")</f>
        <v/>
      </c>
      <c r="S1392" t="e">
        <f>IF(T1392&lt;&gt;"",S1391+1,"")</f>
        <v>#REF!</v>
      </c>
      <c r="T1392" t="str">
        <f>data!B1367</f>
        <v>NGUYỄN KIM THY</v>
      </c>
      <c r="U1392" t="str">
        <f>data!C1367</f>
        <v>12A9</v>
      </c>
      <c r="AE1392" t="str">
        <f>IF(B1392&lt;&gt;"", INDEX($X$8:$X$1491, MATCH(B1392, $T$8:$T$1491, 0)),"")</f>
        <v/>
      </c>
      <c r="AF1392" t="str">
        <f>IF(AH1395&lt;&gt;"", INDEX($AJ$8:$AJ$1491, MATCH(AH1395, $T$8:$T$1491, 0)),"")</f>
        <v/>
      </c>
    </row>
    <row r="1393">
      <c r="A1393" t="str">
        <f>IF(B1393&lt;&gt;"",A1392+1,"")</f>
        <v/>
      </c>
      <c r="S1393" t="e">
        <f>IF(T1393&lt;&gt;"",S1392+1,"")</f>
        <v>#REF!</v>
      </c>
      <c r="T1393" t="str">
        <f>data!B1368</f>
        <v>NGUYỄN THANH TOÀN</v>
      </c>
      <c r="U1393" t="str">
        <f>data!C1368</f>
        <v>12A9</v>
      </c>
      <c r="V1393">
        <v>3</v>
      </c>
      <c r="AE1393" t="str">
        <f>IF(B1393&lt;&gt;"", INDEX($X$8:$X$1491, MATCH(B1393, $T$8:$T$1491, 0)),"")</f>
        <v/>
      </c>
      <c r="AF1393" t="str">
        <f>IF(AH1396&lt;&gt;"", INDEX($AJ$8:$AJ$1491, MATCH(AH1396, $T$8:$T$1491, 0)),"")</f>
        <v/>
      </c>
    </row>
    <row r="1394">
      <c r="A1394" t="str">
        <f>IF(B1394&lt;&gt;"",A1393+1,"")</f>
        <v/>
      </c>
      <c r="S1394" t="e">
        <f>IF(T1394&lt;&gt;"",S1393+1,"")</f>
        <v>#REF!</v>
      </c>
      <c r="T1394" t="str">
        <f>data!B1369</f>
        <v>NGUYỄN THỊ NGỌC TRÂN</v>
      </c>
      <c r="U1394" t="str">
        <f>data!C1369</f>
        <v>12A9</v>
      </c>
      <c r="AE1394" t="str">
        <f>IF(B1394&lt;&gt;"", INDEX($X$8:$X$1491, MATCH(B1394, $T$8:$T$1491, 0)),"")</f>
        <v/>
      </c>
      <c r="AF1394" t="str">
        <f>IF(AH1397&lt;&gt;"", INDEX($AJ$8:$AJ$1491, MATCH(AH1397, $T$8:$T$1491, 0)),"")</f>
        <v/>
      </c>
    </row>
    <row r="1395">
      <c r="A1395" t="str">
        <f>IF(B1395&lt;&gt;"",A1394+1,"")</f>
        <v/>
      </c>
      <c r="S1395" t="e">
        <f>IF(T1395&lt;&gt;"",S1394+1,"")</f>
        <v>#REF!</v>
      </c>
      <c r="T1395" t="str">
        <f>data!B1370</f>
        <v>DANH THỊ THU TRINH</v>
      </c>
      <c r="U1395" t="str">
        <f>data!C1370</f>
        <v>12A9</v>
      </c>
      <c r="AE1395" t="str">
        <f>IF(B1395&lt;&gt;"", INDEX($X$8:$X$1491, MATCH(B1395, $T$8:$T$1491, 0)),"")</f>
        <v/>
      </c>
      <c r="AF1395" t="str">
        <f>IF(AH1398&lt;&gt;"", INDEX($AJ$8:$AJ$1491, MATCH(AH1398, $T$8:$T$1491, 0)),"")</f>
        <v/>
      </c>
    </row>
    <row r="1396">
      <c r="A1396" t="str">
        <f>IF(B1396&lt;&gt;"",A1395+1,"")</f>
        <v/>
      </c>
      <c r="S1396" t="e">
        <f>IF(T1396&lt;&gt;"",S1395+1,"")</f>
        <v>#REF!</v>
      </c>
      <c r="T1396" t="str">
        <f>data!B1371</f>
        <v>PHAN HÀ GIA TRINH</v>
      </c>
      <c r="U1396" t="str">
        <f>data!C1371</f>
        <v>12A9</v>
      </c>
      <c r="AE1396" t="str">
        <f>IF(B1396&lt;&gt;"", INDEX($X$8:$X$1491, MATCH(B1396, $T$8:$T$1491, 0)),"")</f>
        <v/>
      </c>
      <c r="AF1396" t="str">
        <f>IF(AH1399&lt;&gt;"", INDEX($AJ$8:$AJ$1491, MATCH(AH1399, $T$8:$T$1491, 0)),"")</f>
        <v/>
      </c>
    </row>
    <row r="1397">
      <c r="A1397" t="str">
        <f>IF(B1397&lt;&gt;"",A1396+1,"")</f>
        <v/>
      </c>
      <c r="S1397" t="e">
        <f>IF(T1397&lt;&gt;"",S1396+1,"")</f>
        <v>#REF!</v>
      </c>
      <c r="T1397" t="str">
        <f>data!B1372</f>
        <v>LƯU NGỌC THANH TRÚC</v>
      </c>
      <c r="U1397" t="str">
        <f>data!C1372</f>
        <v>12A9</v>
      </c>
      <c r="AE1397" t="str">
        <f>IF(B1397&lt;&gt;"", INDEX($X$8:$X$1491, MATCH(B1397, $T$8:$T$1491, 0)),"")</f>
        <v/>
      </c>
      <c r="AF1397" t="str">
        <f>IF(AH1400&lt;&gt;"", INDEX($AJ$8:$AJ$1491, MATCH(AH1400, $T$8:$T$1491, 0)),"")</f>
        <v/>
      </c>
    </row>
    <row r="1398">
      <c r="A1398" t="str">
        <f>IF(B1398&lt;&gt;"",A1397+1,"")</f>
        <v/>
      </c>
      <c r="S1398" t="e">
        <f>IF(T1398&lt;&gt;"",S1397+1,"")</f>
        <v>#REF!</v>
      </c>
      <c r="T1398" t="str">
        <f>data!B1373</f>
        <v>ĐỖ HOÀNG VINH</v>
      </c>
      <c r="U1398" t="str">
        <f>data!C1373</f>
        <v>12A9</v>
      </c>
      <c r="V1398">
        <v>3</v>
      </c>
      <c r="AE1398" t="str">
        <f>IF(B1398&lt;&gt;"", INDEX($X$8:$X$1491, MATCH(B1398, $T$8:$T$1491, 0)),"")</f>
        <v/>
      </c>
      <c r="AF1398" t="str">
        <f>IF(AH1401&lt;&gt;"", INDEX($AJ$8:$AJ$1491, MATCH(AH1401, $T$8:$T$1491, 0)),"")</f>
        <v/>
      </c>
    </row>
    <row r="1399">
      <c r="A1399" t="str">
        <f>IF(B1399&lt;&gt;"",A1398+1,"")</f>
        <v/>
      </c>
      <c r="S1399" t="e">
        <f>IF(T1399&lt;&gt;"",S1398+1,"")</f>
        <v>#REF!</v>
      </c>
      <c r="T1399" t="str">
        <f>data!B1374</f>
        <v>TRẦN NHƯ Ý</v>
      </c>
      <c r="U1399" t="str">
        <f>data!C1374</f>
        <v>12A9</v>
      </c>
      <c r="V1399">
        <v>1</v>
      </c>
      <c r="AE1399" t="str">
        <f>IF(B1399&lt;&gt;"", INDEX($X$8:$X$1491, MATCH(B1399, $T$8:$T$1491, 0)),"")</f>
        <v/>
      </c>
      <c r="AF1399" t="str">
        <f>IF(AH1402&lt;&gt;"", INDEX($AJ$8:$AJ$1491, MATCH(AH1402, $T$8:$T$1491, 0)),"")</f>
        <v/>
      </c>
    </row>
    <row r="1400">
      <c r="A1400" t="str">
        <f>IF(B1400&lt;&gt;"",A1399+1,"")</f>
        <v/>
      </c>
      <c r="S1400" t="e">
        <f>IF(T1400&lt;&gt;"",S1399+1,"")</f>
        <v>#REF!</v>
      </c>
      <c r="T1400" t="e">
        <f>data!#REF!</f>
        <v>#REF!</v>
      </c>
      <c r="U1400" t="e">
        <f>data!#REF!</f>
        <v>#REF!</v>
      </c>
      <c r="AE1400" t="str">
        <f>IF(B1400&lt;&gt;"", INDEX($X$8:$X$1491, MATCH(B1400, $T$8:$T$1491, 0)),"")</f>
        <v/>
      </c>
      <c r="AF1400" t="str">
        <f>IF(AH1403&lt;&gt;"", INDEX($AJ$8:$AJ$1491, MATCH(AH1403, $T$8:$T$1491, 0)),"")</f>
        <v/>
      </c>
    </row>
    <row r="1401">
      <c r="A1401" t="str">
        <f>IF(B1401&lt;&gt;"",A1400+1,"")</f>
        <v/>
      </c>
      <c r="S1401" t="e">
        <f>IF(T1401&lt;&gt;"",S1400+1,"")</f>
        <v>#REF!</v>
      </c>
      <c r="T1401" t="e">
        <f>data!#REF!</f>
        <v>#REF!</v>
      </c>
      <c r="U1401" t="e">
        <f>data!#REF!</f>
        <v>#REF!</v>
      </c>
      <c r="AE1401" t="str">
        <f>IF(B1401&lt;&gt;"", INDEX($X$8:$X$1491, MATCH(B1401, $T$8:$T$1491, 0)),"")</f>
        <v/>
      </c>
      <c r="AF1401" t="str">
        <f>IF(AH1404&lt;&gt;"", INDEX($AJ$8:$AJ$1491, MATCH(AH1404, $T$8:$T$1491, 0)),"")</f>
        <v/>
      </c>
    </row>
    <row r="1402">
      <c r="A1402" t="str">
        <f>IF(B1402&lt;&gt;"",A1401+1,"")</f>
        <v/>
      </c>
      <c r="S1402" t="e">
        <f>IF(T1402&lt;&gt;"",S1401+1,"")</f>
        <v>#REF!</v>
      </c>
      <c r="T1402" t="e">
        <f>data!#REF!</f>
        <v>#REF!</v>
      </c>
      <c r="U1402" t="e">
        <f>data!#REF!</f>
        <v>#REF!</v>
      </c>
      <c r="AE1402" t="str">
        <f>IF(B1402&lt;&gt;"", INDEX($X$8:$X$1491, MATCH(B1402, $T$8:$T$1491, 0)),"")</f>
        <v/>
      </c>
      <c r="AF1402" t="str">
        <f>IF(AH1405&lt;&gt;"", INDEX($AJ$8:$AJ$1491, MATCH(AH1405, $T$8:$T$1491, 0)),"")</f>
        <v/>
      </c>
    </row>
    <row r="1403">
      <c r="A1403" t="str">
        <f>IF(B1403&lt;&gt;"",A1402+1,"")</f>
        <v/>
      </c>
      <c r="S1403" t="e">
        <f>IF(T1403&lt;&gt;"",S1402+1,"")</f>
        <v>#REF!</v>
      </c>
      <c r="T1403" t="e">
        <f>data!#REF!</f>
        <v>#REF!</v>
      </c>
      <c r="U1403" t="e">
        <f>data!#REF!</f>
        <v>#REF!</v>
      </c>
      <c r="AE1403" t="str">
        <f>IF(B1403&lt;&gt;"", INDEX($X$8:$X$1491, MATCH(B1403, $T$8:$T$1491, 0)),"")</f>
        <v/>
      </c>
      <c r="AF1403" t="str">
        <f>IF(AH1406&lt;&gt;"", INDEX($AJ$8:$AJ$1491, MATCH(AH1406, $T$8:$T$1491, 0)),"")</f>
        <v/>
      </c>
    </row>
    <row r="1404">
      <c r="A1404" t="str">
        <f>IF(B1404&lt;&gt;"",A1403+1,"")</f>
        <v/>
      </c>
      <c r="S1404" t="e">
        <f>IF(T1404&lt;&gt;"",S1403+1,"")</f>
        <v>#REF!</v>
      </c>
      <c r="T1404" t="e">
        <f>data!#REF!</f>
        <v>#REF!</v>
      </c>
      <c r="U1404" t="e">
        <f>data!#REF!</f>
        <v>#REF!</v>
      </c>
      <c r="AE1404" t="str">
        <f>IF(B1404&lt;&gt;"", INDEX($X$8:$X$1491, MATCH(B1404, $T$8:$T$1491, 0)),"")</f>
        <v/>
      </c>
      <c r="AF1404" t="str">
        <f>IF(AH1407&lt;&gt;"", INDEX($AJ$8:$AJ$1491, MATCH(AH1407, $T$8:$T$1491, 0)),"")</f>
        <v/>
      </c>
    </row>
    <row r="1405">
      <c r="A1405" t="str">
        <f>IF(B1405&lt;&gt;"",A1404+1,"")</f>
        <v/>
      </c>
      <c r="S1405" t="e">
        <f>IF(T1405&lt;&gt;"",S1404+1,"")</f>
        <v>#REF!</v>
      </c>
      <c r="T1405" t="e">
        <f>data!#REF!</f>
        <v>#REF!</v>
      </c>
      <c r="U1405" t="e">
        <f>data!#REF!</f>
        <v>#REF!</v>
      </c>
      <c r="AE1405" t="str">
        <f>IF(B1405&lt;&gt;"", INDEX($X$8:$X$1491, MATCH(B1405, $T$8:$T$1491, 0)),"")</f>
        <v/>
      </c>
      <c r="AF1405" t="str">
        <f>IF(AH1408&lt;&gt;"", INDEX($AJ$8:$AJ$1491, MATCH(AH1408, $T$8:$T$1491, 0)),"")</f>
        <v/>
      </c>
    </row>
    <row r="1406">
      <c r="A1406" t="str">
        <f>IF(B1406&lt;&gt;"",A1405+1,"")</f>
        <v/>
      </c>
      <c r="S1406" t="e">
        <f>IF(T1406&lt;&gt;"",S1405+1,"")</f>
        <v>#REF!</v>
      </c>
      <c r="T1406" t="e">
        <f>data!#REF!</f>
        <v>#REF!</v>
      </c>
      <c r="U1406" t="e">
        <f>data!#REF!</f>
        <v>#REF!</v>
      </c>
      <c r="AE1406" t="str">
        <f>IF(B1406&lt;&gt;"", INDEX($X$8:$X$1491, MATCH(B1406, $T$8:$T$1491, 0)),"")</f>
        <v/>
      </c>
      <c r="AF1406" t="str">
        <f>IF(AH1409&lt;&gt;"", INDEX($AJ$8:$AJ$1491, MATCH(AH1409, $T$8:$T$1491, 0)),"")</f>
        <v/>
      </c>
    </row>
    <row r="1407">
      <c r="A1407" t="str">
        <f>IF(B1407&lt;&gt;"",A1406+1,"")</f>
        <v/>
      </c>
      <c r="S1407" t="e">
        <f>IF(T1407&lt;&gt;"",S1406+1,"")</f>
        <v>#REF!</v>
      </c>
      <c r="T1407" t="e">
        <f>data!#REF!</f>
        <v>#REF!</v>
      </c>
      <c r="U1407" t="e">
        <f>data!#REF!</f>
        <v>#REF!</v>
      </c>
      <c r="AE1407" t="str">
        <f>IF(B1407&lt;&gt;"", INDEX($X$8:$X$1491, MATCH(B1407, $T$8:$T$1491, 0)),"")</f>
        <v/>
      </c>
      <c r="AF1407" t="str">
        <f>IF(AH1410&lt;&gt;"", INDEX($AJ$8:$AJ$1491, MATCH(AH1410, $T$8:$T$1491, 0)),"")</f>
        <v/>
      </c>
    </row>
    <row r="1408">
      <c r="A1408" t="str">
        <f>IF(B1408&lt;&gt;"",A1407+1,"")</f>
        <v/>
      </c>
      <c r="S1408" t="e">
        <f>IF(T1408&lt;&gt;"",S1407+1,"")</f>
        <v>#REF!</v>
      </c>
      <c r="T1408" t="e">
        <f>data!#REF!</f>
        <v>#REF!</v>
      </c>
      <c r="U1408" t="e">
        <f>data!#REF!</f>
        <v>#REF!</v>
      </c>
      <c r="AE1408" t="str">
        <f>IF(B1408&lt;&gt;"", INDEX($X$8:$X$1491, MATCH(B1408, $T$8:$T$1491, 0)),"")</f>
        <v/>
      </c>
      <c r="AF1408" t="str">
        <f>IF(AH1411&lt;&gt;"", INDEX($AJ$8:$AJ$1491, MATCH(AH1411, $T$8:$T$1491, 0)),"")</f>
        <v/>
      </c>
    </row>
    <row r="1409">
      <c r="A1409" t="str">
        <f>IF(B1409&lt;&gt;"",A1408+1,"")</f>
        <v/>
      </c>
      <c r="S1409" t="e">
        <f>IF(T1409&lt;&gt;"",S1408+1,"")</f>
        <v>#REF!</v>
      </c>
      <c r="T1409" t="e">
        <f>data!#REF!</f>
        <v>#REF!</v>
      </c>
      <c r="U1409" t="e">
        <f>data!#REF!</f>
        <v>#REF!</v>
      </c>
      <c r="AE1409" t="str">
        <f>IF(B1409&lt;&gt;"", INDEX($X$8:$X$1491, MATCH(B1409, $T$8:$T$1491, 0)),"")</f>
        <v/>
      </c>
      <c r="AF1409" t="str">
        <f>IF(AH1412&lt;&gt;"", INDEX($AJ$8:$AJ$1491, MATCH(AH1412, $T$8:$T$1491, 0)),"")</f>
        <v/>
      </c>
    </row>
    <row r="1410">
      <c r="A1410" t="str">
        <f>IF(B1410&lt;&gt;"",A1409+1,"")</f>
        <v/>
      </c>
      <c r="S1410" t="e">
        <f>IF(T1410&lt;&gt;"",S1409+1,"")</f>
        <v>#REF!</v>
      </c>
      <c r="T1410" t="e">
        <f>data!#REF!</f>
        <v>#REF!</v>
      </c>
      <c r="U1410" t="e">
        <f>data!#REF!</f>
        <v>#REF!</v>
      </c>
      <c r="AE1410" t="str">
        <f>IF(B1410&lt;&gt;"", INDEX($X$8:$X$1491, MATCH(B1410, $T$8:$T$1491, 0)),"")</f>
        <v/>
      </c>
      <c r="AF1410" t="str">
        <f>IF(AH1413&lt;&gt;"", INDEX($AJ$8:$AJ$1491, MATCH(AH1413, $T$8:$T$1491, 0)),"")</f>
        <v/>
      </c>
    </row>
    <row r="1411">
      <c r="A1411" t="str">
        <f>IF(B1411&lt;&gt;"",A1410+1,"")</f>
        <v/>
      </c>
      <c r="S1411" t="e">
        <f>IF(T1411&lt;&gt;"",S1410+1,"")</f>
        <v>#REF!</v>
      </c>
      <c r="T1411" t="e">
        <f>data!#REF!</f>
        <v>#REF!</v>
      </c>
      <c r="U1411" t="e">
        <f>data!#REF!</f>
        <v>#REF!</v>
      </c>
      <c r="AE1411" t="str">
        <f>IF(B1411&lt;&gt;"", INDEX($X$8:$X$1491, MATCH(B1411, $T$8:$T$1491, 0)),"")</f>
        <v/>
      </c>
      <c r="AF1411" t="str">
        <f>IF(AH1414&lt;&gt;"", INDEX($AJ$8:$AJ$1491, MATCH(AH1414, $T$8:$T$1491, 0)),"")</f>
        <v/>
      </c>
    </row>
    <row r="1412">
      <c r="A1412" t="str">
        <f>IF(B1412&lt;&gt;"",A1411+1,"")</f>
        <v/>
      </c>
      <c r="S1412" t="e">
        <f>IF(T1412&lt;&gt;"",S1411+1,"")</f>
        <v>#REF!</v>
      </c>
      <c r="T1412" t="e">
        <f>data!#REF!</f>
        <v>#REF!</v>
      </c>
      <c r="U1412" t="e">
        <f>data!#REF!</f>
        <v>#REF!</v>
      </c>
      <c r="AE1412" t="str">
        <f>IF(B1412&lt;&gt;"", INDEX($X$8:$X$1491, MATCH(B1412, $T$8:$T$1491, 0)),"")</f>
        <v/>
      </c>
      <c r="AF1412" t="str">
        <f>IF(AH1415&lt;&gt;"", INDEX($AJ$8:$AJ$1491, MATCH(AH1415, $T$8:$T$1491, 0)),"")</f>
        <v/>
      </c>
    </row>
    <row r="1413">
      <c r="A1413" t="str">
        <f>IF(B1413&lt;&gt;"",A1412+1,"")</f>
        <v/>
      </c>
      <c r="S1413" t="e">
        <f>IF(T1413&lt;&gt;"",S1412+1,"")</f>
        <v>#REF!</v>
      </c>
      <c r="T1413" t="e">
        <f>data!#REF!</f>
        <v>#REF!</v>
      </c>
      <c r="U1413" t="e">
        <f>data!#REF!</f>
        <v>#REF!</v>
      </c>
      <c r="AE1413" t="str">
        <f>IF(B1413&lt;&gt;"", INDEX($X$8:$X$1491, MATCH(B1413, $T$8:$T$1491, 0)),"")</f>
        <v/>
      </c>
      <c r="AF1413" t="str">
        <f>IF(AH1416&lt;&gt;"", INDEX($AJ$8:$AJ$1491, MATCH(AH1416, $T$8:$T$1491, 0)),"")</f>
        <v/>
      </c>
    </row>
    <row r="1414">
      <c r="A1414" t="str">
        <f>IF(B1414&lt;&gt;"",A1413+1,"")</f>
        <v/>
      </c>
      <c r="S1414" t="e">
        <f>IF(T1414&lt;&gt;"",S1413+1,"")</f>
        <v>#REF!</v>
      </c>
      <c r="T1414" t="e">
        <f>data!#REF!</f>
        <v>#REF!</v>
      </c>
      <c r="U1414" t="e">
        <f>data!#REF!</f>
        <v>#REF!</v>
      </c>
      <c r="AE1414" t="str">
        <f>IF(B1414&lt;&gt;"", INDEX($X$8:$X$1491, MATCH(B1414, $T$8:$T$1491, 0)),"")</f>
        <v/>
      </c>
      <c r="AF1414" t="str">
        <f>IF(AH1417&lt;&gt;"", INDEX($AJ$8:$AJ$1491, MATCH(AH1417, $T$8:$T$1491, 0)),"")</f>
        <v/>
      </c>
    </row>
    <row r="1415">
      <c r="A1415" t="str">
        <f>IF(B1415&lt;&gt;"",A1414+1,"")</f>
        <v/>
      </c>
      <c r="S1415" t="e">
        <f>IF(T1415&lt;&gt;"",S1414+1,"")</f>
        <v>#REF!</v>
      </c>
      <c r="T1415" t="e">
        <f>data!#REF!</f>
        <v>#REF!</v>
      </c>
      <c r="U1415" t="e">
        <f>data!#REF!</f>
        <v>#REF!</v>
      </c>
      <c r="AE1415" t="str">
        <f>IF(B1415&lt;&gt;"", INDEX($X$8:$X$1491, MATCH(B1415, $T$8:$T$1491, 0)),"")</f>
        <v/>
      </c>
      <c r="AF1415" t="str">
        <f>IF(AH1418&lt;&gt;"", INDEX($AJ$8:$AJ$1491, MATCH(AH1418, $T$8:$T$1491, 0)),"")</f>
        <v/>
      </c>
    </row>
    <row r="1416">
      <c r="A1416" t="str">
        <f>IF(B1416&lt;&gt;"",A1415+1,"")</f>
        <v/>
      </c>
      <c r="S1416" t="e">
        <f>IF(T1416&lt;&gt;"",S1415+1,"")</f>
        <v>#REF!</v>
      </c>
      <c r="T1416" t="e">
        <f>data!#REF!</f>
        <v>#REF!</v>
      </c>
      <c r="U1416" t="e">
        <f>data!#REF!</f>
        <v>#REF!</v>
      </c>
      <c r="AE1416" t="str">
        <f>IF(B1416&lt;&gt;"", INDEX($X$8:$X$1491, MATCH(B1416, $T$8:$T$1491, 0)),"")</f>
        <v/>
      </c>
      <c r="AF1416" t="str">
        <f>IF(AH1419&lt;&gt;"", INDEX($AJ$8:$AJ$1491, MATCH(AH1419, $T$8:$T$1491, 0)),"")</f>
        <v/>
      </c>
    </row>
    <row r="1417">
      <c r="S1417" t="e">
        <f>IF(T1417&lt;&gt;"",S1416+1,"")</f>
        <v>#REF!</v>
      </c>
      <c r="T1417" t="e">
        <f>data!#REF!</f>
        <v>#REF!</v>
      </c>
      <c r="U1417" t="e">
        <f>data!#REF!</f>
        <v>#REF!</v>
      </c>
      <c r="AE1417" t="str">
        <f>IF(B1417&lt;&gt;"", INDEX($X$8:$X$1491, MATCH(B1417, $T$8:$T$1491, 0)),"")</f>
        <v/>
      </c>
      <c r="AF1417" t="str">
        <f>IF(AH1420&lt;&gt;"", INDEX($AJ$8:$AJ$1491, MATCH(AH1420, $T$8:$T$1491, 0)),"")</f>
        <v/>
      </c>
    </row>
    <row r="1418">
      <c r="S1418" t="e">
        <f>IF(T1418&lt;&gt;"",S1417+1,"")</f>
        <v>#REF!</v>
      </c>
      <c r="T1418" t="e">
        <f>data!#REF!</f>
        <v>#REF!</v>
      </c>
      <c r="U1418" t="e">
        <f>data!#REF!</f>
        <v>#REF!</v>
      </c>
      <c r="AE1418" t="str">
        <f>IF(B1418&lt;&gt;"", INDEX($X$8:$X$1491, MATCH(B1418, $T$8:$T$1491, 0)),"")</f>
        <v/>
      </c>
      <c r="AF1418" t="str">
        <f>IF(AH1421&lt;&gt;"", INDEX($AJ$8:$AJ$1491, MATCH(AH1421, $T$8:$T$1491, 0)),"")</f>
        <v/>
      </c>
    </row>
    <row r="1419">
      <c r="S1419" t="e">
        <f>IF(T1419&lt;&gt;"",S1418+1,"")</f>
        <v>#REF!</v>
      </c>
      <c r="T1419" t="e">
        <f>data!#REF!</f>
        <v>#REF!</v>
      </c>
      <c r="U1419" t="e">
        <f>data!#REF!</f>
        <v>#REF!</v>
      </c>
      <c r="AE1419" t="str">
        <f>IF(B1419&lt;&gt;"", INDEX($X$8:$X$1491, MATCH(B1419, $T$8:$T$1491, 0)),"")</f>
        <v/>
      </c>
      <c r="AF1419" t="str">
        <f>IF(AH1422&lt;&gt;"", INDEX($AJ$8:$AJ$1491, MATCH(AH1422, $T$8:$T$1491, 0)),"")</f>
        <v/>
      </c>
    </row>
    <row r="1420">
      <c r="S1420" t="e">
        <f>IF(T1420&lt;&gt;"",S1419+1,"")</f>
        <v>#REF!</v>
      </c>
      <c r="T1420" t="e">
        <f>data!#REF!</f>
        <v>#REF!</v>
      </c>
      <c r="U1420" t="e">
        <f>data!#REF!</f>
        <v>#REF!</v>
      </c>
    </row>
    <row r="1421">
      <c r="S1421" t="e">
        <f>IF(T1421&lt;&gt;"",S1420+1,"")</f>
        <v>#REF!</v>
      </c>
      <c r="T1421" t="e">
        <f>data!#REF!</f>
        <v>#REF!</v>
      </c>
      <c r="U1421" t="e">
        <f>data!#REF!</f>
        <v>#REF!</v>
      </c>
    </row>
    <row r="1422">
      <c r="S1422" t="e">
        <f>IF(T1422&lt;&gt;"",S1421+1,"")</f>
        <v>#REF!</v>
      </c>
      <c r="T1422" t="e">
        <f>data!#REF!</f>
        <v>#REF!</v>
      </c>
      <c r="U1422" t="e">
        <f>data!#REF!</f>
        <v>#REF!</v>
      </c>
    </row>
    <row r="1423">
      <c r="S1423" t="e">
        <f>IF(T1423&lt;&gt;"",S1422+1,"")</f>
        <v>#REF!</v>
      </c>
      <c r="T1423" t="e">
        <f>data!#REF!</f>
        <v>#REF!</v>
      </c>
      <c r="U1423" t="e">
        <f>data!#REF!</f>
        <v>#REF!</v>
      </c>
    </row>
    <row r="1424">
      <c r="S1424" t="e">
        <f>IF(T1424&lt;&gt;"",S1423+1,"")</f>
        <v>#REF!</v>
      </c>
      <c r="T1424" t="str">
        <f>data!B1375</f>
        <v>ĐINH THỊ TRIỀU AN</v>
      </c>
      <c r="U1424" t="str">
        <f>data!C1375</f>
        <v>12A1</v>
      </c>
    </row>
    <row r="1425">
      <c r="S1425" t="e">
        <f>IF(T1425&lt;&gt;"",S1424+1,"")</f>
        <v>#REF!</v>
      </c>
      <c r="T1425" t="str">
        <f>data!B1376</f>
        <v>VÕ THỊ NGỌC TỶ</v>
      </c>
      <c r="U1425" t="str">
        <f>data!C1376</f>
        <v>11A7</v>
      </c>
    </row>
    <row r="1426">
      <c r="S1426" t="str">
        <f>IF(T1426&lt;&gt;"",S1425+1,"")</f>
        <v/>
      </c>
    </row>
    <row r="1427">
      <c r="S1427" t="str">
        <f>IF(T1427&lt;&gt;"",S1426+1,"")</f>
        <v/>
      </c>
    </row>
    <row r="1428">
      <c r="S1428" t="str">
        <f>IF(T1428&lt;&gt;"",S1427+1,"")</f>
        <v/>
      </c>
    </row>
  </sheetData>
  <autoFilter ref="A4:F1419"/>
  <mergeCells count="9">
    <mergeCell ref="G21:H21"/>
    <mergeCell ref="A1:F1"/>
    <mergeCell ref="AG6:AK6"/>
    <mergeCell ref="G12:H12"/>
    <mergeCell ref="A3:F3"/>
    <mergeCell ref="G4:Q5"/>
    <mergeCell ref="S5:V6"/>
    <mergeCell ref="W6:AD6"/>
    <mergeCell ref="G1:K1"/>
  </mergeCells>
  <pageMargins left="0.7" right="0.7" top="0.75" bottom="0.75" header="0" footer="0"/>
  <ignoredErrors>
    <ignoredError numberStoredAsText="1" sqref="A1:AO1359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U45"/>
  <sheetViews>
    <sheetView workbookViewId="0" rightToLeft="0"/>
  </sheetViews>
  <sheetData>
    <row r="1">
      <c r="A1" t="str">
        <v>TT</v>
      </c>
      <c r="B1" t="str">
        <v>HỌ VÀ TÊN</v>
      </c>
      <c r="C1" t="str">
        <v>LỚP</v>
      </c>
      <c r="D1" t="str">
        <v>B.TÊN</v>
      </c>
      <c r="E1" t="str">
        <v>SL</v>
      </c>
      <c r="F1" t="str">
        <v>ĐP</v>
      </c>
      <c r="G1" t="str">
        <v>SL_1</v>
      </c>
      <c r="H1" t="str">
        <v>DÉP LÊ</v>
      </c>
      <c r="I1" t="str">
        <v>SL_2</v>
      </c>
      <c r="J1" t="str">
        <v>TÓC</v>
      </c>
      <c r="K1" t="str">
        <v>SL_3</v>
      </c>
      <c r="L1" t="str">
        <v>SON</v>
      </c>
      <c r="M1" t="str">
        <v>SL_4</v>
      </c>
      <c r="N1" t="str">
        <v>NÓI TỤC</v>
      </c>
      <c r="O1" t="str">
        <v>SL_5</v>
      </c>
      <c r="P1" t="str">
        <v>XẢ RÁC</v>
      </c>
      <c r="Q1" t="str">
        <v>SL_6</v>
      </c>
      <c r="R1" t="str">
        <v>TRỄ</v>
      </c>
      <c r="S1" t="str">
        <v>SL_7</v>
      </c>
      <c r="T1" t="str">
        <v>zalo</v>
      </c>
      <c r="U1" t="str">
        <v xml:space="preserve">Vi phạm tác phong trong trường: </v>
      </c>
    </row>
    <row r="2">
      <c r="A2">
        <v>1</v>
      </c>
      <c r="B2" t="str">
        <v>NGUYỄN THANH BÌNH</v>
      </c>
      <c r="C2" t="str">
        <v>10A1</v>
      </c>
    </row>
    <row r="3">
      <c r="A3">
        <v>2</v>
      </c>
      <c r="B3" t="str">
        <v>NGUYỄN THÙY CHĂM</v>
      </c>
      <c r="C3" t="str">
        <v>10A1</v>
      </c>
    </row>
    <row r="4">
      <c r="A4">
        <v>3</v>
      </c>
      <c r="B4" t="str">
        <v>NGUYỄN PHAN HOÀN CHÂU</v>
      </c>
      <c r="C4" t="str">
        <v>10A1</v>
      </c>
    </row>
    <row r="5">
      <c r="A5">
        <v>4</v>
      </c>
      <c r="B5" t="str">
        <v>HUỲNH THỊ HUỲNH DAO</v>
      </c>
      <c r="C5" t="str">
        <v>10A1</v>
      </c>
    </row>
    <row r="6">
      <c r="A6">
        <v>5</v>
      </c>
      <c r="B6" t="str">
        <v>THỊ BÉ DIỆP</v>
      </c>
      <c r="C6" t="str">
        <v>10A1</v>
      </c>
    </row>
    <row r="7">
      <c r="A7">
        <v>6</v>
      </c>
      <c r="B7" t="str">
        <v>LÊ GIA DU</v>
      </c>
      <c r="C7" t="str">
        <v>10A1</v>
      </c>
    </row>
    <row r="8">
      <c r="A8">
        <v>7</v>
      </c>
      <c r="B8" t="str">
        <v>NGUYỄN TƯỜNG DUY</v>
      </c>
      <c r="C8" t="str">
        <v>10A1</v>
      </c>
    </row>
    <row r="9">
      <c r="A9">
        <v>8</v>
      </c>
      <c r="B9" t="str">
        <v>HUỲNH NGUYỄN TIẾN ĐẠT</v>
      </c>
      <c r="C9" t="str">
        <v>10A1</v>
      </c>
    </row>
    <row r="10">
      <c r="A10">
        <v>9</v>
      </c>
      <c r="B10" t="str">
        <v>PHẠM HUỲNH ĐỨC</v>
      </c>
      <c r="C10" t="str">
        <v>10A1</v>
      </c>
    </row>
    <row r="11">
      <c r="A11">
        <v>10</v>
      </c>
      <c r="B11" t="str">
        <v>TRƯƠNG BẢO HÂN</v>
      </c>
      <c r="C11" t="str">
        <v>10A1</v>
      </c>
    </row>
    <row r="12">
      <c r="A12">
        <v>11</v>
      </c>
      <c r="B12" t="str">
        <v>HUỲNH THỊ THU HIỀN</v>
      </c>
      <c r="C12" t="str">
        <v>10A1</v>
      </c>
    </row>
    <row r="13">
      <c r="A13">
        <v>12</v>
      </c>
      <c r="B13" t="str">
        <v>TRƯƠNG THỊ NGỌC HUYỀN</v>
      </c>
      <c r="C13" t="str">
        <v>10A1</v>
      </c>
    </row>
    <row r="14">
      <c r="A14">
        <v>13</v>
      </c>
      <c r="B14" t="str">
        <v>NGUYỄN TRÍ HÙNG</v>
      </c>
      <c r="C14" t="str">
        <v>10A1</v>
      </c>
    </row>
    <row r="15">
      <c r="A15">
        <v>14</v>
      </c>
      <c r="B15" t="str">
        <v>LÊ HOÀNG KHIÊM</v>
      </c>
      <c r="C15" t="str">
        <v>10A1</v>
      </c>
    </row>
    <row r="16">
      <c r="A16">
        <v>15</v>
      </c>
      <c r="B16" t="str">
        <v>TRẦN NGỌC PHƯƠNG KIM</v>
      </c>
      <c r="C16" t="str">
        <v>10A1</v>
      </c>
    </row>
    <row r="17">
      <c r="A17">
        <v>16</v>
      </c>
      <c r="B17" t="str">
        <v>VÕ MỸ LINH</v>
      </c>
      <c r="C17" t="str">
        <v>10A1</v>
      </c>
    </row>
    <row r="18">
      <c r="A18">
        <v>17</v>
      </c>
      <c r="B18" t="str">
        <v>TRẦN HOÀNG LONG</v>
      </c>
      <c r="C18" t="str">
        <v>10A1</v>
      </c>
    </row>
    <row r="19">
      <c r="A19">
        <v>18</v>
      </c>
      <c r="B19" t="str">
        <v>NGUYỄN BẢO LỘC</v>
      </c>
      <c r="C19" t="str">
        <v>10A1</v>
      </c>
    </row>
    <row r="20">
      <c r="A20">
        <v>19</v>
      </c>
      <c r="B20" t="str">
        <v>TRẦN VĂN LỘC</v>
      </c>
      <c r="C20" t="str">
        <v>10A1</v>
      </c>
    </row>
    <row r="21">
      <c r="A21">
        <v>20</v>
      </c>
      <c r="B21" t="str">
        <v>DƯƠNG KIM MY</v>
      </c>
      <c r="C21" t="str">
        <v>10A1</v>
      </c>
    </row>
    <row r="22">
      <c r="A22">
        <v>21</v>
      </c>
      <c r="B22" t="str">
        <v>TRƯƠNG VÕ KIỀU MY</v>
      </c>
      <c r="C22" t="str">
        <v>10A1</v>
      </c>
    </row>
    <row r="23">
      <c r="A23">
        <v>22</v>
      </c>
      <c r="B23" t="str">
        <v>NGUYỄN ĐỖ HOÀN MỸ</v>
      </c>
      <c r="C23" t="str">
        <v>10A1</v>
      </c>
    </row>
    <row r="24">
      <c r="A24">
        <v>23</v>
      </c>
      <c r="B24" t="str">
        <v>PHẠM ÁI MỸ</v>
      </c>
      <c r="C24" t="str">
        <v>10A1</v>
      </c>
    </row>
    <row r="25">
      <c r="A25">
        <v>24</v>
      </c>
      <c r="B25" t="str">
        <v>HUỲNH NGUYỄN KIM NGÂN</v>
      </c>
      <c r="C25" t="str">
        <v>10A1</v>
      </c>
    </row>
    <row r="26">
      <c r="A26">
        <v>25</v>
      </c>
      <c r="B26" t="str">
        <v>NGUYỄN NGỌC TƯỜNG NGÂN</v>
      </c>
      <c r="C26" t="str">
        <v>10A1</v>
      </c>
    </row>
    <row r="27">
      <c r="A27">
        <v>26</v>
      </c>
      <c r="B27" t="str">
        <v>NGUYỄN THỊ KIM NGÂN</v>
      </c>
      <c r="C27" t="str">
        <v>10A1</v>
      </c>
    </row>
    <row r="28">
      <c r="A28">
        <v>27</v>
      </c>
      <c r="B28" t="str">
        <v>NGUYỄN THỊ TRÚC NGHI</v>
      </c>
      <c r="C28" t="str">
        <v>10A1</v>
      </c>
    </row>
    <row r="29">
      <c r="A29">
        <v>28</v>
      </c>
      <c r="B29" t="str">
        <v>HUỲNH NHƯ NGỌC</v>
      </c>
      <c r="C29" t="str">
        <v>10A1</v>
      </c>
    </row>
    <row r="30">
      <c r="A30">
        <v>29</v>
      </c>
      <c r="B30" t="str">
        <v>TRẦN THỊ NHƯ NGỌC</v>
      </c>
      <c r="C30" t="str">
        <v>10A1</v>
      </c>
    </row>
    <row r="31">
      <c r="A31">
        <v>30</v>
      </c>
      <c r="B31" t="str">
        <v>ĐỖ NGUYỄN</v>
      </c>
      <c r="C31" t="str">
        <v>10A1</v>
      </c>
    </row>
    <row r="32">
      <c r="A32">
        <v>31</v>
      </c>
      <c r="B32" t="str">
        <v>NGUYỄN HOÀNG PHÚC</v>
      </c>
      <c r="C32" t="str">
        <v>10A1</v>
      </c>
    </row>
    <row r="33">
      <c r="A33">
        <v>32</v>
      </c>
      <c r="B33" t="str">
        <v>NGUYỄN NGỌC QUỲNH PHƯƠNG</v>
      </c>
      <c r="C33" t="str">
        <v>10A1</v>
      </c>
    </row>
    <row r="34">
      <c r="A34">
        <v>33</v>
      </c>
      <c r="B34" t="str">
        <v>TRẦN ĐĂNG QUANG</v>
      </c>
      <c r="C34" t="str">
        <v>10A1</v>
      </c>
    </row>
    <row r="35">
      <c r="A35">
        <v>34</v>
      </c>
      <c r="B35" t="str">
        <v>NGUYỄN CAO TRÍ QUỐC</v>
      </c>
      <c r="C35" t="str">
        <v>10A1</v>
      </c>
    </row>
    <row r="36">
      <c r="A36">
        <v>35</v>
      </c>
      <c r="B36" t="str">
        <v>NGUYỄN CHÍ THÀNH</v>
      </c>
      <c r="C36" t="str">
        <v>10A1</v>
      </c>
    </row>
    <row r="37">
      <c r="A37">
        <v>36</v>
      </c>
      <c r="B37" t="str">
        <v>PHẠM NGUYỄN THÁI THỊNH</v>
      </c>
      <c r="C37" t="str">
        <v>10A1</v>
      </c>
    </row>
    <row r="38">
      <c r="A38">
        <v>37</v>
      </c>
      <c r="B38" t="str">
        <v>NGUYỄN THỊ BÉ THƯ</v>
      </c>
      <c r="C38" t="str">
        <v>10A1</v>
      </c>
    </row>
    <row r="39">
      <c r="A39">
        <v>38</v>
      </c>
      <c r="B39" t="str">
        <v>NGUYỄN VÕ HỮU TOÀN</v>
      </c>
      <c r="C39" t="str">
        <v>10A1</v>
      </c>
    </row>
    <row r="40">
      <c r="A40">
        <v>39</v>
      </c>
      <c r="B40" t="str">
        <v>MAI THỊ BÍCH TRÂM</v>
      </c>
      <c r="C40" t="str">
        <v>10A1</v>
      </c>
    </row>
    <row r="41">
      <c r="A41">
        <v>40</v>
      </c>
      <c r="B41" t="str">
        <v>NGUYỄN KIM THANH TRÚC</v>
      </c>
      <c r="C41" t="str">
        <v>10A1</v>
      </c>
    </row>
    <row r="42">
      <c r="A42">
        <v>41</v>
      </c>
      <c r="B42" t="str">
        <v>NGUYỄN KIM TUYẾN</v>
      </c>
      <c r="C42" t="str">
        <v>10A1</v>
      </c>
    </row>
    <row r="43">
      <c r="A43">
        <v>42</v>
      </c>
      <c r="B43" t="str">
        <v>NGUYỄN PHẠM BÍCH VÂN</v>
      </c>
      <c r="C43" t="str">
        <v>10A1</v>
      </c>
    </row>
    <row r="44">
      <c r="A44">
        <v>43</v>
      </c>
      <c r="B44" t="str">
        <v>NGUYỄN TƯỜNG VY</v>
      </c>
      <c r="C44" t="str">
        <v>10A1</v>
      </c>
    </row>
    <row r="45">
      <c r="A45">
        <v>44</v>
      </c>
      <c r="B45" t="str">
        <v>CHÂU THỊ HỒNG YẾN</v>
      </c>
      <c r="C45" t="str">
        <v>10A1</v>
      </c>
    </row>
  </sheetData>
  <pageMargins left="0.7" right="0.7" top="0.75" bottom="0.75" header="0.3" footer="0.3"/>
  <ignoredErrors>
    <ignoredError numberStoredAsText="1" sqref="A1:U4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Thongkengay</vt:lpstr>
      <vt:lpstr>10a1tr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2022-09-16T14:51:47Z</dcterms:created>
  <dcterms:modified xsi:type="dcterms:W3CDTF">2026-09-20T05:01:53Z</dcterms:modified>
  <cp:lastModifiedBy>USER</cp:lastModifiedBy>
  <cp:lastPrinted>2025-10-01T11:24:36Z</cp:lastPrinted>
  <dc:creator>nhando</dc:creator>
</cp:coreProperties>
</file>